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10"/>
  </bookViews>
  <sheets>
    <sheet name="Values from VTUF" sheetId="1" state="visible" r:id="rId2"/>
    <sheet name="GrassWatbal" sheetId="2" state="visible" r:id="rId3"/>
    <sheet name="GrassHrFlux" sheetId="3" state="visible" r:id="rId4"/>
    <sheet name="GrassStr" sheetId="4" state="visible" r:id="rId5"/>
    <sheet name="GrassTree" sheetId="5" state="visible" r:id="rId6"/>
    <sheet name="TreeCalculations" sheetId="6" state="visible" r:id="rId7"/>
    <sheet name="OliveWatbal" sheetId="7" state="visible" r:id="rId8"/>
    <sheet name="OliveHrFlx" sheetId="8" state="visible" r:id="rId9"/>
    <sheet name="OliveStr" sheetId="9" state="visible" r:id="rId10"/>
    <sheet name="OliveTree" sheetId="10" state="visible" r:id="rId11"/>
    <sheet name="FluxCalculations" sheetId="11" state="visible" r:id="rId12"/>
  </sheets>
  <definedNames>
    <definedName function="false" hidden="true" localSheetId="0" name="_xlnm._FilterDatabase" vbProcedure="false">'Values from VTUF'!$A$1:$L$447</definedName>
  </definedNames>
  <calcPr iterateCount="100" refMode="A1" iterate="false" iterateDelta="0.001"/>
  <extLst>
    <ext xmlns:loext="http://schemas.libreoffice.org/" uri="{7626C862-2A13-11E5-B345-FEFF819CDC9F}">
      <loext:extCalcPr stringRefSyntax="Unspecified"/>
    </ext>
  </extLst>
</workbook>
</file>

<file path=xl/sharedStrings.xml><?xml version="1.0" encoding="utf-8"?>
<sst xmlns="http://schemas.openxmlformats.org/spreadsheetml/2006/main" count="692" uniqueCount="283">
  <si>
    <t>i</t>
  </si>
  <si>
    <t>timeis</t>
  </si>
  <si>
    <t>maespaRnet</t>
  </si>
  <si>
    <t>Rnet</t>
  </si>
  <si>
    <t>sfc(i,sfc_emiss)*sigma*Tsfc(iab)**4</t>
  </si>
  <si>
    <t>(httc*(Tsfc(iab)-Tconv))</t>
  </si>
  <si>
    <t>maespaQh</t>
  </si>
  <si>
    <t>leFromEt</t>
  </si>
  <si>
    <t>(lambda_sfc(iab)*(Tsfc(iab)-sfc_ab(iab,sfc_ab_layer_temp))*2./sfc_ab(iab,6+3*numlayers))</t>
  </si>
  <si>
    <t>maespaQg</t>
  </si>
  <si>
    <t>maespaAbsorbedThermal</t>
  </si>
  <si>
    <t>QGBiomass</t>
  </si>
  <si>
    <t>1rnet</t>
  </si>
  <si>
    <t>1qh</t>
  </si>
  <si>
    <t>1qe</t>
  </si>
  <si>
    <t>1qg</t>
  </si>
  <si>
    <t>2rnet</t>
  </si>
  <si>
    <t>2qh</t>
  </si>
  <si>
    <t>2qe</t>
  </si>
  <si>
    <t>2qg</t>
  </si>
  <si>
    <t>3rnet</t>
  </si>
  <si>
    <t>3qh</t>
  </si>
  <si>
    <t>3qe</t>
  </si>
  <si>
    <t>3qg</t>
  </si>
  <si>
    <t>4rnet</t>
  </si>
  <si>
    <t>4qh</t>
  </si>
  <si>
    <t>4qe</t>
  </si>
  <si>
    <t>4qg</t>
  </si>
  <si>
    <t>5rnet</t>
  </si>
  <si>
    <t>5qh</t>
  </si>
  <si>
    <t>5qe</t>
  </si>
  <si>
    <t>5qg</t>
  </si>
  <si>
    <t>6rnet</t>
  </si>
  <si>
    <t>6qh</t>
  </si>
  <si>
    <t>6qe</t>
  </si>
  <si>
    <t>6qg</t>
  </si>
  <si>
    <t>                                                                                                                                                                                                                                                                         i,timeis,maespaRnet,Rnet,sfc(i,sfc_emiss)*sigma*Tsfc(iab)**4,(httc*(Tsfc(iab)-Tconv)),maespaQh,leFromEt,(lambda_sfc(iab)*(Tsfc(iab)-sfc_ab(iab,sfc_ab_layer_temp))*2./sfc_ab(iab,6+3*numlayers)),maespaQg,maespaAbsorbedThermal,QGBiomass</t>
  </si>
  <si>
    <t>day</t>
  </si>
  <si>
    <t>hour</t>
  </si>
  <si>
    <t>wsoil</t>
  </si>
  <si>
    <t>wsoilroot</t>
  </si>
  <si>
    <t>ppt</t>
  </si>
  <si>
    <t>canopystore</t>
  </si>
  <si>
    <t>evapstore</t>
  </si>
  <si>
    <t>drainstore</t>
  </si>
  <si>
    <t>tfall</t>
  </si>
  <si>
    <t>et</t>
  </si>
  <si>
    <t>etmeas</t>
  </si>
  <si>
    <t>discharge</t>
  </si>
  <si>
    <t>overflow</t>
  </si>
  <si>
    <t>weightedswp</t>
  </si>
  <si>
    <t>ktot</t>
  </si>
  <si>
    <t>drythick</t>
  </si>
  <si>
    <t>soilevap</t>
  </si>
  <si>
    <t>soilmoist</t>
  </si>
  <si>
    <t>fsoil</t>
  </si>
  <si>
    <t>qh</t>
  </si>
  <si>
    <t>qe</t>
  </si>
  <si>
    <t>qn</t>
  </si>
  <si>
    <t>qc</t>
  </si>
  <si>
    <t>rglobund</t>
  </si>
  <si>
    <t>rglobabv</t>
  </si>
  <si>
    <t>radinterc</t>
  </si>
  <si>
    <t>rnet</t>
  </si>
  <si>
    <t>totlai</t>
  </si>
  <si>
    <t>tair</t>
  </si>
  <si>
    <t>soilt1</t>
  </si>
  <si>
    <t>soilt2</t>
  </si>
  <si>
    <t>fracw1</t>
  </si>
  <si>
    <t>fracw2</t>
  </si>
  <si>
    <t>fracaPAR</t>
  </si>
  <si>
    <t>DOY</t>
  </si>
  <si>
    <t>Tree</t>
  </si>
  <si>
    <t>Spec</t>
  </si>
  <si>
    <t>HOUR</t>
  </si>
  <si>
    <t>hrPAR</t>
  </si>
  <si>
    <t>hrNIR</t>
  </si>
  <si>
    <t>hrTHM</t>
  </si>
  <si>
    <t>hrPs</t>
  </si>
  <si>
    <t>hrRf</t>
  </si>
  <si>
    <t>hrRmW</t>
  </si>
  <si>
    <t>hrLE</t>
  </si>
  <si>
    <t>LECAN</t>
  </si>
  <si>
    <t>Gscan</t>
  </si>
  <si>
    <t>Gbhcan</t>
  </si>
  <si>
    <t>hrH</t>
  </si>
  <si>
    <t>TCAN</t>
  </si>
  <si>
    <t>ALMAX</t>
  </si>
  <si>
    <t>PSIL</t>
  </si>
  <si>
    <t>PSILMIN</t>
  </si>
  <si>
    <t>CI</t>
  </si>
  <si>
    <t>TAIR</t>
  </si>
  <si>
    <t>VPD</t>
  </si>
  <si>
    <t>PAR</t>
  </si>
  <si>
    <t>ZEN</t>
  </si>
  <si>
    <t>AZ</t>
  </si>
  <si>
    <t>Canopy</t>
  </si>
  <si>
    <t>Structure</t>
  </si>
  <si>
    <t>file</t>
  </si>
  <si>
    <t>for</t>
  </si>
  <si>
    <t>Olea</t>
  </si>
  <si>
    <t>europaea</t>
  </si>
  <si>
    <t>(Olive</t>
  </si>
  <si>
    <t>trees)</t>
  </si>
  <si>
    <t>at</t>
  </si>
  <si>
    <t>Smith</t>
  </si>
  <si>
    <t>Street</t>
  </si>
  <si>
    <t>&amp;canopy</t>
  </si>
  <si>
    <t>cshape</t>
  </si>
  <si>
    <t>=</t>
  </si>
  <si>
    <t>'BOX'</t>
  </si>
  <si>
    <t>!Shape</t>
  </si>
  <si>
    <t>of</t>
  </si>
  <si>
    <t>the</t>
  </si>
  <si>
    <t>canopy</t>
  </si>
  <si>
    <t>/</t>
  </si>
  <si>
    <t>Leaf</t>
  </si>
  <si>
    <t>incidence</t>
  </si>
  <si>
    <t>angle</t>
  </si>
  <si>
    <t>&amp;lia</t>
  </si>
  <si>
    <t>elp</t>
  </si>
  <si>
    <t>!Leaf</t>
  </si>
  <si>
    <t>distribution</t>
  </si>
  <si>
    <t>(1=spherical)</t>
  </si>
  <si>
    <t>nalpha</t>
  </si>
  <si>
    <t>!Number</t>
  </si>
  <si>
    <t>leaf</t>
  </si>
  <si>
    <t>classes</t>
  </si>
  <si>
    <t>avgang</t>
  </si>
  <si>
    <t>!Mean</t>
  </si>
  <si>
    <t>inclination</t>
  </si>
  <si>
    <t>(PHATTARALERPHONG</t>
  </si>
  <si>
    <t>al</t>
  </si>
  <si>
    <t>2006)</t>
  </si>
  <si>
    <t>Beta</t>
  </si>
  <si>
    <t>distributions</t>
  </si>
  <si>
    <t>area</t>
  </si>
  <si>
    <t>density</t>
  </si>
  <si>
    <t>&amp;ladd</t>
  </si>
  <si>
    <t>jleaf</t>
  </si>
  <si>
    <t>!**If</t>
  </si>
  <si>
    <t>JLEAF=0</t>
  </si>
  <si>
    <t>is</t>
  </si>
  <si>
    <t>assumed</t>
  </si>
  <si>
    <t>to</t>
  </si>
  <si>
    <t>be</t>
  </si>
  <si>
    <t>uniform.</t>
  </si>
  <si>
    <t>If</t>
  </si>
  <si>
    <t>JLEAF=1</t>
  </si>
  <si>
    <t>then</t>
  </si>
  <si>
    <t>LAD</t>
  </si>
  <si>
    <t>follows</t>
  </si>
  <si>
    <t>in</t>
  </si>
  <si>
    <t>vertical;</t>
  </si>
  <si>
    <t>JLEAF=2</t>
  </si>
  <si>
    <t>beta</t>
  </si>
  <si>
    <t>Vertical</t>
  </si>
  <si>
    <t>and</t>
  </si>
  <si>
    <t>horizontal.</t>
  </si>
  <si>
    <t>noagec</t>
  </si>
  <si>
    <t>!number</t>
  </si>
  <si>
    <t>age</t>
  </si>
  <si>
    <t>random</t>
  </si>
  <si>
    <t>!**Level</t>
  </si>
  <si>
    <t>clumping</t>
  </si>
  <si>
    <t>foliage</t>
  </si>
  <si>
    <t>into</t>
  </si>
  <si>
    <t>shoots</t>
  </si>
  <si>
    <t>&amp;aero</t>
  </si>
  <si>
    <t>extwind</t>
  </si>
  <si>
    <t>!exponential</t>
  </si>
  <si>
    <t>coefficient</t>
  </si>
  <si>
    <t>wind</t>
  </si>
  <si>
    <t>speed</t>
  </si>
  <si>
    <t>decline</t>
  </si>
  <si>
    <t>with</t>
  </si>
  <si>
    <t>height.</t>
  </si>
  <si>
    <t>Allometric</t>
  </si>
  <si>
    <t>relationships</t>
  </si>
  <si>
    <t>biomass:</t>
  </si>
  <si>
    <t>Only</t>
  </si>
  <si>
    <t>used</t>
  </si>
  <si>
    <t>calculate</t>
  </si>
  <si>
    <t>woody</t>
  </si>
  <si>
    <t>respiration</t>
  </si>
  <si>
    <t>rate</t>
  </si>
  <si>
    <t>&amp;allom</t>
  </si>
  <si>
    <t>coefft</t>
  </si>
  <si>
    <t>expont</t>
  </si>
  <si>
    <t>winterc</t>
  </si>
  <si>
    <t>Branch</t>
  </si>
  <si>
    <t>biomass</t>
  </si>
  <si>
    <t>&amp;allomb</t>
  </si>
  <si>
    <t>bcoefft</t>
  </si>
  <si>
    <t>bexpont</t>
  </si>
  <si>
    <t>binterc</t>
  </si>
  <si>
    <t>Total</t>
  </si>
  <si>
    <t>root</t>
  </si>
  <si>
    <t>&amp;allomr</t>
  </si>
  <si>
    <t>rcoefft</t>
  </si>
  <si>
    <t>rexpont</t>
  </si>
  <si>
    <t>rinterc</t>
  </si>
  <si>
    <t>frfrac</t>
  </si>
  <si>
    <t>No</t>
  </si>
  <si>
    <t>tree</t>
  </si>
  <si>
    <t>IN</t>
  </si>
  <si>
    <t>1x1</t>
  </si>
  <si>
    <t>metre</t>
  </si>
  <si>
    <t>plot.</t>
  </si>
  <si>
    <t>&amp;plot</t>
  </si>
  <si>
    <t>x0</t>
  </si>
  <si>
    <t>y0</t>
  </si>
  <si>
    <t>xmax</t>
  </si>
  <si>
    <t>ymax</t>
  </si>
  <si>
    <t>xslope</t>
  </si>
  <si>
    <t>yslope</t>
  </si>
  <si>
    <t>bearing</t>
  </si>
  <si>
    <t>notrees</t>
  </si>
  <si>
    <t>&amp;aerodyn</t>
  </si>
  <si>
    <t>zht</t>
  </si>
  <si>
    <t>zpd</t>
  </si>
  <si>
    <t>z0ht</t>
  </si>
  <si>
    <t>&amp;xy</t>
  </si>
  <si>
    <t>xycoords=</t>
  </si>
  <si>
    <t>0.5/</t>
  </si>
  <si>
    <t>&amp;speclist</t>
  </si>
  <si>
    <t>ispecies=</t>
  </si>
  <si>
    <t>1/</t>
  </si>
  <si>
    <t>crown</t>
  </si>
  <si>
    <t>radius</t>
  </si>
  <si>
    <t>x-direction</t>
  </si>
  <si>
    <t>(metres).</t>
  </si>
  <si>
    <t>&amp;allradx</t>
  </si>
  <si>
    <t>nodates</t>
  </si>
  <si>
    <t>values</t>
  </si>
  <si>
    <t>y-direction.</t>
  </si>
  <si>
    <t>&amp;allrady</t>
  </si>
  <si>
    <t>height</t>
  </si>
  <si>
    <t>each</t>
  </si>
  <si>
    <t>tree.</t>
  </si>
  <si>
    <t>&amp;allhtcrown</t>
  </si>
  <si>
    <t>stem</t>
  </si>
  <si>
    <t>diameter</t>
  </si>
  <si>
    <t>&amp;alldiam</t>
  </si>
  <si>
    <t>trunk</t>
  </si>
  <si>
    <t>&amp;allhttrunk</t>
  </si>
  <si>
    <t>(m2.tree-1)</t>
  </si>
  <si>
    <t>&amp;alllarea</t>
  </si>
  <si>
    <t>Type</t>
  </si>
  <si>
    <t>HTCrown</t>
  </si>
  <si>
    <t>Htrunk</t>
  </si>
  <si>
    <t>Diam</t>
  </si>
  <si>
    <t>COEFFT</t>
  </si>
  <si>
    <t>EXPONT</t>
  </si>
  <si>
    <t>WINTERC</t>
  </si>
  <si>
    <t>WBIOM</t>
  </si>
  <si>
    <t>mVeg</t>
  </si>
  <si>
    <t>cVeg</t>
  </si>
  <si>
    <t>deltaTime</t>
  </si>
  <si>
    <t>Grass</t>
  </si>
  <si>
    <t>Olive</t>
  </si>
  <si>
    <t>'ROUND'</t>
  </si>
  <si>
    <t>Single</t>
  </si>
  <si>
    <t>Time</t>
  </si>
  <si>
    <t>Grass Qn</t>
  </si>
  <si>
    <t>Grass rnet</t>
  </si>
  <si>
    <t>Grass leFromEt</t>
  </si>
  <si>
    <t>Grass leFromHrLe</t>
  </si>
  <si>
    <t>Grass qeCalc</t>
  </si>
  <si>
    <t>Grass qhCalc</t>
  </si>
  <si>
    <t>Grass qhCalc2</t>
  </si>
  <si>
    <t>Grass Qc</t>
  </si>
  <si>
    <t>Grass deltaTVeg</t>
  </si>
  <si>
    <t>Grass deltaQVeg</t>
  </si>
  <si>
    <t>Olive Qn</t>
  </si>
  <si>
    <t>Olive rnet</t>
  </si>
  <si>
    <t>Olive leFromEt</t>
  </si>
  <si>
    <t>Olive leFromHrLe</t>
  </si>
  <si>
    <t>Olive qeCalc</t>
  </si>
  <si>
    <t>Olive qhCalc</t>
  </si>
  <si>
    <t>Olive Qc</t>
  </si>
  <si>
    <t>Olive deltaTVeg</t>
  </si>
  <si>
    <t>Olive deltaQVeg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</si>
</sst>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,###.00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8">
    <fill>
      <patternFill patternType="none"/>
    </fill>
    <fill>
      <patternFill patternType="gray125"/>
    </fill>
    <fill>
      <patternFill patternType="solid">
        <fgColor rgb="FFC0C0C0"/>
        <bgColor rgb="FFCCCCFF"/>
      </patternFill>
    </fill>
    <fill>
      <patternFill patternType="solid">
        <fgColor rgb="FFAECF00"/>
        <bgColor rgb="FFFFCC00"/>
      </patternFill>
    </fill>
    <fill>
      <patternFill patternType="solid">
        <fgColor rgb="FF00FF00"/>
        <bgColor rgb="FF33CCCC"/>
      </patternFill>
    </fill>
    <fill>
      <patternFill patternType="solid">
        <fgColor rgb="FFEB613D"/>
        <bgColor rgb="FFFF8080"/>
      </patternFill>
    </fill>
    <fill>
      <patternFill patternType="solid">
        <fgColor rgb="FFFFFF00"/>
        <bgColor rgb="FFFFFF00"/>
      </patternFill>
    </fill>
    <fill>
      <patternFill patternType="solid">
        <fgColor rgb="FFFFFF99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AECF00"/>
      <rgbColor rgb="FFFFCC00"/>
      <rgbColor rgb="FFFF9900"/>
      <rgbColor rgb="FFEB613D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AJ4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D139" activeCellId="0" sqref="D139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</row>
    <row r="2" customFormat="false" ht="12.8" hidden="true" customHeight="false" outlineLevel="0" collapsed="false">
      <c r="A2" s="0" t="n">
        <v>4556</v>
      </c>
      <c r="B2" s="0" t="n">
        <v>13.791</v>
      </c>
      <c r="C2" s="0" t="n">
        <v>711.37</v>
      </c>
      <c r="D2" s="0" t="n">
        <v>776.744</v>
      </c>
      <c r="E2" s="0" t="n">
        <v>374.782</v>
      </c>
      <c r="F2" s="0" t="n">
        <v>-96.58</v>
      </c>
      <c r="G2" s="0" t="n">
        <v>502.72</v>
      </c>
      <c r="H2" s="0" t="n">
        <v>250.273</v>
      </c>
      <c r="I2" s="0" t="n">
        <v>10.029</v>
      </c>
      <c r="J2" s="0" t="n">
        <v>-41.623</v>
      </c>
      <c r="K2" s="0" t="n">
        <v>-69.3</v>
      </c>
      <c r="L2" s="0" t="n">
        <v>0</v>
      </c>
    </row>
    <row r="3" customFormat="false" ht="12.8" hidden="true" customHeight="false" outlineLevel="0" collapsed="false">
      <c r="A3" s="0" t="n">
        <v>4557</v>
      </c>
      <c r="B3" s="0" t="n">
        <v>13.791</v>
      </c>
      <c r="C3" s="0" t="n">
        <v>711.37</v>
      </c>
      <c r="D3" s="0" t="n">
        <v>1108.878</v>
      </c>
      <c r="E3" s="0" t="n">
        <v>374.782</v>
      </c>
      <c r="F3" s="0" t="n">
        <v>-96.58</v>
      </c>
      <c r="G3" s="0" t="n">
        <v>502.72</v>
      </c>
      <c r="H3" s="0" t="n">
        <v>250.273</v>
      </c>
      <c r="I3" s="0" t="n">
        <v>10.029</v>
      </c>
      <c r="J3" s="0" t="n">
        <v>-41.623</v>
      </c>
      <c r="K3" s="0" t="n">
        <v>-69.3</v>
      </c>
      <c r="L3" s="0" t="n">
        <v>0</v>
      </c>
    </row>
    <row r="4" customFormat="false" ht="12.8" hidden="true" customHeight="false" outlineLevel="0" collapsed="false">
      <c r="A4" s="0" t="n">
        <v>4560</v>
      </c>
      <c r="B4" s="0" t="n">
        <v>13.791</v>
      </c>
      <c r="C4" s="0" t="n">
        <v>711.37</v>
      </c>
      <c r="D4" s="0" t="n">
        <v>957.515</v>
      </c>
      <c r="E4" s="0" t="n">
        <v>374.782</v>
      </c>
      <c r="F4" s="0" t="n">
        <v>-96.58</v>
      </c>
      <c r="G4" s="0" t="n">
        <v>502.72</v>
      </c>
      <c r="H4" s="0" t="n">
        <v>250.273</v>
      </c>
      <c r="I4" s="0" t="n">
        <v>10.029</v>
      </c>
      <c r="J4" s="0" t="n">
        <v>-41.623</v>
      </c>
      <c r="K4" s="0" t="n">
        <v>-69.3</v>
      </c>
      <c r="L4" s="0" t="n">
        <v>0</v>
      </c>
    </row>
    <row r="5" customFormat="false" ht="12.8" hidden="true" customHeight="false" outlineLevel="0" collapsed="false">
      <c r="A5" s="0" t="n">
        <v>4612</v>
      </c>
      <c r="B5" s="0" t="n">
        <v>13.791</v>
      </c>
      <c r="C5" s="0" t="n">
        <v>711.37</v>
      </c>
      <c r="D5" s="0" t="n">
        <v>980.128</v>
      </c>
      <c r="E5" s="0" t="n">
        <v>374.782</v>
      </c>
      <c r="F5" s="0" t="n">
        <v>-96.58</v>
      </c>
      <c r="G5" s="0" t="n">
        <v>502.72</v>
      </c>
      <c r="H5" s="0" t="n">
        <v>250.273</v>
      </c>
      <c r="I5" s="0" t="n">
        <v>10.029</v>
      </c>
      <c r="J5" s="0" t="n">
        <v>-41.623</v>
      </c>
      <c r="K5" s="0" t="n">
        <v>-69.3</v>
      </c>
      <c r="L5" s="0" t="n">
        <v>0</v>
      </c>
    </row>
    <row r="6" customFormat="false" ht="12.8" hidden="true" customHeight="false" outlineLevel="0" collapsed="false">
      <c r="A6" s="0" t="n">
        <v>4613</v>
      </c>
      <c r="B6" s="0" t="n">
        <v>13.791</v>
      </c>
      <c r="C6" s="0" t="n">
        <v>711.37</v>
      </c>
      <c r="D6" s="0" t="n">
        <v>794.674</v>
      </c>
      <c r="E6" s="0" t="n">
        <v>374.782</v>
      </c>
      <c r="F6" s="0" t="n">
        <v>-96.58</v>
      </c>
      <c r="G6" s="0" t="n">
        <v>502.72</v>
      </c>
      <c r="H6" s="0" t="n">
        <v>250.273</v>
      </c>
      <c r="I6" s="0" t="n">
        <v>10.029</v>
      </c>
      <c r="J6" s="0" t="n">
        <v>-41.623</v>
      </c>
      <c r="K6" s="0" t="n">
        <v>-69.3</v>
      </c>
      <c r="L6" s="0" t="n">
        <v>0</v>
      </c>
    </row>
    <row r="7" customFormat="false" ht="12.8" hidden="true" customHeight="false" outlineLevel="0" collapsed="false">
      <c r="A7" s="0" t="n">
        <v>4614</v>
      </c>
      <c r="B7" s="0" t="n">
        <v>13.791</v>
      </c>
      <c r="C7" s="0" t="n">
        <v>711.37</v>
      </c>
      <c r="D7" s="0" t="n">
        <v>787.023</v>
      </c>
      <c r="E7" s="0" t="n">
        <v>374.782</v>
      </c>
      <c r="F7" s="0" t="n">
        <v>-96.58</v>
      </c>
      <c r="G7" s="0" t="n">
        <v>502.72</v>
      </c>
      <c r="H7" s="0" t="n">
        <v>250.273</v>
      </c>
      <c r="I7" s="0" t="n">
        <v>10.029</v>
      </c>
      <c r="J7" s="0" t="n">
        <v>-41.623</v>
      </c>
      <c r="K7" s="0" t="n">
        <v>-69.3</v>
      </c>
      <c r="L7" s="0" t="n">
        <v>0</v>
      </c>
    </row>
    <row r="8" customFormat="false" ht="12.8" hidden="true" customHeight="false" outlineLevel="0" collapsed="false">
      <c r="A8" s="0" t="n">
        <v>4615</v>
      </c>
      <c r="B8" s="0" t="n">
        <v>13.791</v>
      </c>
      <c r="C8" s="0" t="n">
        <v>711.37</v>
      </c>
      <c r="D8" s="0" t="n">
        <v>783.758</v>
      </c>
      <c r="E8" s="0" t="n">
        <v>374.782</v>
      </c>
      <c r="F8" s="0" t="n">
        <v>-96.58</v>
      </c>
      <c r="G8" s="0" t="n">
        <v>502.72</v>
      </c>
      <c r="H8" s="0" t="n">
        <v>250.273</v>
      </c>
      <c r="I8" s="0" t="n">
        <v>10.029</v>
      </c>
      <c r="J8" s="0" t="n">
        <v>-41.623</v>
      </c>
      <c r="K8" s="0" t="n">
        <v>-69.3</v>
      </c>
      <c r="L8" s="0" t="n">
        <v>0</v>
      </c>
    </row>
    <row r="9" customFormat="false" ht="12.8" hidden="true" customHeight="false" outlineLevel="0" collapsed="false">
      <c r="A9" s="0" t="n">
        <v>4616</v>
      </c>
      <c r="B9" s="0" t="n">
        <v>13.791</v>
      </c>
      <c r="C9" s="0" t="n">
        <v>662.833</v>
      </c>
      <c r="D9" s="0" t="n">
        <v>1109.557</v>
      </c>
      <c r="E9" s="0" t="n">
        <v>373.445</v>
      </c>
      <c r="F9" s="0" t="n">
        <v>-108.374</v>
      </c>
      <c r="G9" s="0" t="n">
        <v>-847.189</v>
      </c>
      <c r="H9" s="0" t="n">
        <v>1546.027</v>
      </c>
      <c r="I9" s="0" t="n">
        <v>8.279</v>
      </c>
      <c r="J9" s="0" t="n">
        <v>-36.005</v>
      </c>
      <c r="K9" s="0" t="n">
        <v>485.61</v>
      </c>
      <c r="L9" s="0" t="n">
        <v>0.009</v>
      </c>
    </row>
    <row r="10" customFormat="false" ht="12.8" hidden="true" customHeight="false" outlineLevel="0" collapsed="false">
      <c r="A10" s="0" t="n">
        <v>4690</v>
      </c>
      <c r="B10" s="0" t="n">
        <v>13.791</v>
      </c>
      <c r="C10" s="0" t="n">
        <v>711.37</v>
      </c>
      <c r="D10" s="0" t="n">
        <v>1127.375</v>
      </c>
      <c r="E10" s="0" t="n">
        <v>374.782</v>
      </c>
      <c r="F10" s="0" t="n">
        <v>-96.58</v>
      </c>
      <c r="G10" s="0" t="n">
        <v>502.72</v>
      </c>
      <c r="H10" s="0" t="n">
        <v>250.273</v>
      </c>
      <c r="I10" s="0" t="n">
        <v>10.029</v>
      </c>
      <c r="J10" s="0" t="n">
        <v>-41.623</v>
      </c>
      <c r="K10" s="0" t="n">
        <v>-69.3</v>
      </c>
      <c r="L10" s="0" t="n">
        <v>0</v>
      </c>
    </row>
    <row r="11" customFormat="false" ht="12.8" hidden="true" customHeight="false" outlineLevel="0" collapsed="false">
      <c r="A11" s="0" t="n">
        <v>4691</v>
      </c>
      <c r="B11" s="0" t="n">
        <v>13.791</v>
      </c>
      <c r="C11" s="0" t="n">
        <v>711.37</v>
      </c>
      <c r="D11" s="0" t="n">
        <v>1128.851</v>
      </c>
      <c r="E11" s="0" t="n">
        <v>374.782</v>
      </c>
      <c r="F11" s="0" t="n">
        <v>-96.58</v>
      </c>
      <c r="G11" s="0" t="n">
        <v>502.72</v>
      </c>
      <c r="H11" s="0" t="n">
        <v>250.273</v>
      </c>
      <c r="I11" s="0" t="n">
        <v>10.029</v>
      </c>
      <c r="J11" s="0" t="n">
        <v>-41.623</v>
      </c>
      <c r="K11" s="0" t="n">
        <v>-69.3</v>
      </c>
      <c r="L11" s="0" t="n">
        <v>0</v>
      </c>
    </row>
    <row r="12" customFormat="false" ht="12.8" hidden="true" customHeight="false" outlineLevel="0" collapsed="false">
      <c r="A12" s="0" t="n">
        <v>4692</v>
      </c>
      <c r="B12" s="0" t="n">
        <v>13.791</v>
      </c>
      <c r="C12" s="0" t="s">
        <v>36</v>
      </c>
      <c r="D12" s="0" t="n">
        <v>803.676</v>
      </c>
      <c r="E12" s="0" t="n">
        <v>374.782</v>
      </c>
      <c r="F12" s="0" t="n">
        <v>-96.58</v>
      </c>
      <c r="G12" s="0" t="n">
        <v>502.72</v>
      </c>
      <c r="H12" s="0" t="n">
        <v>250.273</v>
      </c>
      <c r="I12" s="0" t="n">
        <v>10.029</v>
      </c>
      <c r="J12" s="0" t="n">
        <v>-41.623</v>
      </c>
      <c r="K12" s="0" t="n">
        <v>-69.3</v>
      </c>
      <c r="L12" s="0" t="n">
        <v>0</v>
      </c>
    </row>
    <row r="13" customFormat="false" ht="12.8" hidden="true" customHeight="false" outlineLevel="0" collapsed="false">
      <c r="A13" s="0" t="n">
        <v>4693</v>
      </c>
      <c r="B13" s="0" t="n">
        <v>13.791</v>
      </c>
      <c r="C13" s="0" t="n">
        <v>711.37</v>
      </c>
      <c r="D13" s="0" t="n">
        <v>1118.262</v>
      </c>
      <c r="E13" s="0" t="n">
        <v>374.782</v>
      </c>
      <c r="F13" s="0" t="n">
        <v>-96.58</v>
      </c>
      <c r="G13" s="0" t="n">
        <v>502.72</v>
      </c>
      <c r="H13" s="0" t="n">
        <v>250.273</v>
      </c>
      <c r="I13" s="0" t="n">
        <v>10.029</v>
      </c>
      <c r="J13" s="0" t="n">
        <v>-41.623</v>
      </c>
      <c r="K13" s="0" t="n">
        <v>-69.3</v>
      </c>
      <c r="L13" s="0" t="n">
        <v>0</v>
      </c>
    </row>
    <row r="14" customFormat="false" ht="12.8" hidden="true" customHeight="false" outlineLevel="0" collapsed="false">
      <c r="A14" s="0" t="n">
        <v>4694</v>
      </c>
      <c r="B14" s="0" t="n">
        <v>13.791</v>
      </c>
      <c r="C14" s="0" t="n">
        <v>662.833</v>
      </c>
      <c r="D14" s="0" t="n">
        <v>1118.249</v>
      </c>
      <c r="E14" s="0" t="n">
        <v>373.445</v>
      </c>
      <c r="F14" s="0" t="n">
        <v>-108.374</v>
      </c>
      <c r="G14" s="0" t="n">
        <v>-847.189</v>
      </c>
      <c r="H14" s="0" t="n">
        <v>1546.027</v>
      </c>
      <c r="I14" s="0" t="n">
        <v>8.279</v>
      </c>
      <c r="J14" s="0" t="n">
        <v>-36.005</v>
      </c>
      <c r="K14" s="0" t="n">
        <v>485.61</v>
      </c>
      <c r="L14" s="0" t="n">
        <v>0.009</v>
      </c>
    </row>
    <row r="15" customFormat="false" ht="12.8" hidden="true" customHeight="false" outlineLevel="0" collapsed="false">
      <c r="A15" s="0" t="n">
        <v>4770</v>
      </c>
      <c r="B15" s="0" t="n">
        <v>13.791</v>
      </c>
      <c r="C15" s="0" t="n">
        <v>662.833</v>
      </c>
      <c r="D15" s="0" t="n">
        <v>951.729</v>
      </c>
      <c r="E15" s="0" t="n">
        <v>373.445</v>
      </c>
      <c r="F15" s="0" t="n">
        <v>-108.374</v>
      </c>
      <c r="G15" s="0" t="n">
        <v>-847.189</v>
      </c>
      <c r="H15" s="0" t="n">
        <v>1546.027</v>
      </c>
      <c r="I15" s="0" t="n">
        <v>8.279</v>
      </c>
      <c r="J15" s="0" t="n">
        <v>-36.005</v>
      </c>
      <c r="K15" s="0" t="n">
        <v>485.61</v>
      </c>
      <c r="L15" s="0" t="n">
        <v>0.009</v>
      </c>
    </row>
    <row r="16" customFormat="false" ht="12.8" hidden="true" customHeight="false" outlineLevel="0" collapsed="false">
      <c r="A16" s="0" t="n">
        <v>4777</v>
      </c>
      <c r="B16" s="0" t="n">
        <v>13.791</v>
      </c>
      <c r="C16" s="0" t="n">
        <v>662.833</v>
      </c>
      <c r="D16" s="0" t="n">
        <v>1108.586</v>
      </c>
      <c r="E16" s="0" t="n">
        <v>373.445</v>
      </c>
      <c r="F16" s="0" t="n">
        <v>-108.374</v>
      </c>
      <c r="G16" s="0" t="n">
        <v>-847.189</v>
      </c>
      <c r="H16" s="0" t="n">
        <v>1546.027</v>
      </c>
      <c r="I16" s="0" t="n">
        <v>8.279</v>
      </c>
      <c r="J16" s="0" t="n">
        <v>-36.005</v>
      </c>
      <c r="K16" s="0" t="n">
        <v>485.61</v>
      </c>
      <c r="L16" s="0" t="n">
        <v>0.009</v>
      </c>
    </row>
    <row r="17" customFormat="false" ht="12.8" hidden="true" customHeight="false" outlineLevel="0" collapsed="false">
      <c r="A17" s="0" t="n">
        <v>4778</v>
      </c>
      <c r="B17" s="0" t="n">
        <v>13.791</v>
      </c>
      <c r="C17" s="0" t="n">
        <v>711.37</v>
      </c>
      <c r="D17" s="0" t="n">
        <v>1111.246</v>
      </c>
      <c r="E17" s="0" t="n">
        <v>374.782</v>
      </c>
      <c r="F17" s="0" t="n">
        <v>-96.58</v>
      </c>
      <c r="G17" s="0" t="n">
        <v>502.72</v>
      </c>
      <c r="H17" s="0" t="n">
        <v>250.273</v>
      </c>
      <c r="I17" s="0" t="n">
        <v>10.029</v>
      </c>
      <c r="J17" s="0" t="n">
        <v>-41.623</v>
      </c>
      <c r="K17" s="0" t="n">
        <v>-69.3</v>
      </c>
      <c r="L17" s="0" t="n">
        <v>0</v>
      </c>
    </row>
    <row r="18" customFormat="false" ht="12.8" hidden="true" customHeight="false" outlineLevel="0" collapsed="false">
      <c r="A18" s="0" t="n">
        <v>4779</v>
      </c>
      <c r="B18" s="0" t="n">
        <v>13.791</v>
      </c>
      <c r="C18" s="0" t="n">
        <v>711.37</v>
      </c>
      <c r="D18" s="0" t="n">
        <v>1116.832</v>
      </c>
      <c r="E18" s="0" t="n">
        <v>374.782</v>
      </c>
      <c r="F18" s="0" t="n">
        <v>-96.58</v>
      </c>
      <c r="G18" s="0" t="n">
        <v>502.72</v>
      </c>
      <c r="H18" s="0" t="n">
        <v>250.273</v>
      </c>
      <c r="I18" s="0" t="n">
        <v>10.029</v>
      </c>
      <c r="J18" s="0" t="n">
        <v>-41.623</v>
      </c>
      <c r="K18" s="0" t="n">
        <v>-69.3</v>
      </c>
      <c r="L18" s="0" t="n">
        <v>0</v>
      </c>
    </row>
    <row r="19" customFormat="false" ht="12.8" hidden="true" customHeight="false" outlineLevel="0" collapsed="false">
      <c r="A19" s="0" t="n">
        <v>4782</v>
      </c>
      <c r="B19" s="0" t="n">
        <v>13.791</v>
      </c>
      <c r="C19" s="0" t="n">
        <v>711.37</v>
      </c>
      <c r="D19" s="0" t="n">
        <v>784.277</v>
      </c>
      <c r="E19" s="0" t="n">
        <v>374.782</v>
      </c>
      <c r="F19" s="0" t="n">
        <v>-96.58</v>
      </c>
      <c r="G19" s="0" t="n">
        <v>502.72</v>
      </c>
      <c r="H19" s="0" t="n">
        <v>250.273</v>
      </c>
      <c r="I19" s="0" t="n">
        <v>10.029</v>
      </c>
      <c r="J19" s="0" t="n">
        <v>-41.623</v>
      </c>
      <c r="K19" s="0" t="n">
        <v>-69.3</v>
      </c>
      <c r="L19" s="0" t="n">
        <v>0</v>
      </c>
    </row>
    <row r="20" customFormat="false" ht="12.8" hidden="true" customHeight="false" outlineLevel="0" collapsed="false">
      <c r="A20" s="0" t="n">
        <v>4849</v>
      </c>
      <c r="B20" s="0" t="n">
        <v>13.791</v>
      </c>
      <c r="C20" s="0" t="n">
        <v>711.37</v>
      </c>
      <c r="D20" s="0" t="n">
        <v>785.811</v>
      </c>
      <c r="E20" s="0" t="n">
        <v>374.782</v>
      </c>
      <c r="F20" s="0" t="n">
        <v>-96.58</v>
      </c>
      <c r="G20" s="0" t="n">
        <v>502.72</v>
      </c>
      <c r="H20" s="0" t="n">
        <v>250.273</v>
      </c>
      <c r="I20" s="0" t="n">
        <v>10.029</v>
      </c>
      <c r="J20" s="0" t="n">
        <v>-41.623</v>
      </c>
      <c r="K20" s="0" t="n">
        <v>-69.3</v>
      </c>
      <c r="L20" s="0" t="n">
        <v>0</v>
      </c>
    </row>
    <row r="21" customFormat="false" ht="12.8" hidden="true" customHeight="false" outlineLevel="0" collapsed="false">
      <c r="A21" s="0" t="n">
        <v>4851</v>
      </c>
      <c r="B21" s="0" t="n">
        <v>13.791</v>
      </c>
      <c r="C21" s="0" t="n">
        <v>662.833</v>
      </c>
      <c r="D21" s="0" t="n">
        <v>774.355</v>
      </c>
      <c r="E21" s="0" t="n">
        <v>373.445</v>
      </c>
      <c r="F21" s="0" t="n">
        <v>-108.374</v>
      </c>
      <c r="G21" s="0" t="n">
        <v>-847.189</v>
      </c>
      <c r="H21" s="0" t="n">
        <v>1546.027</v>
      </c>
      <c r="I21" s="0" t="n">
        <v>8.279</v>
      </c>
      <c r="J21" s="0" t="n">
        <v>-36.005</v>
      </c>
      <c r="K21" s="0" t="n">
        <v>485.61</v>
      </c>
      <c r="L21" s="0" t="n">
        <v>0.009</v>
      </c>
    </row>
    <row r="22" customFormat="false" ht="12.8" hidden="true" customHeight="false" outlineLevel="0" collapsed="false">
      <c r="A22" s="0" t="n">
        <v>4855</v>
      </c>
      <c r="B22" s="0" t="n">
        <v>13.791</v>
      </c>
      <c r="C22" s="0" t="n">
        <v>711.37</v>
      </c>
      <c r="D22" s="0" t="n">
        <v>1109.19</v>
      </c>
      <c r="E22" s="0" t="n">
        <v>374.782</v>
      </c>
      <c r="F22" s="0" t="n">
        <v>-96.58</v>
      </c>
      <c r="G22" s="0" t="n">
        <v>502.72</v>
      </c>
      <c r="H22" s="0" t="n">
        <v>250.273</v>
      </c>
      <c r="I22" s="0" t="n">
        <v>10.029</v>
      </c>
      <c r="J22" s="0" t="n">
        <v>-41.623</v>
      </c>
      <c r="K22" s="0" t="n">
        <v>-69.3</v>
      </c>
      <c r="L22" s="0" t="n">
        <v>0</v>
      </c>
    </row>
    <row r="23" customFormat="false" ht="12.8" hidden="true" customHeight="false" outlineLevel="0" collapsed="false">
      <c r="A23" s="0" t="n">
        <v>4856</v>
      </c>
      <c r="B23" s="0" t="n">
        <v>13.791</v>
      </c>
      <c r="C23" s="0" t="n">
        <v>711.37</v>
      </c>
      <c r="D23" s="0" t="n">
        <v>1115.553</v>
      </c>
      <c r="E23" s="0" t="n">
        <v>374.782</v>
      </c>
      <c r="F23" s="0" t="n">
        <v>-96.58</v>
      </c>
      <c r="G23" s="0" t="n">
        <v>502.72</v>
      </c>
      <c r="H23" s="0" t="n">
        <v>250.273</v>
      </c>
      <c r="I23" s="0" t="n">
        <v>10.029</v>
      </c>
      <c r="J23" s="0" t="n">
        <v>-41.623</v>
      </c>
      <c r="K23" s="0" t="n">
        <v>-69.3</v>
      </c>
      <c r="L23" s="0" t="n">
        <v>0</v>
      </c>
    </row>
    <row r="24" customFormat="false" ht="12.8" hidden="true" customHeight="false" outlineLevel="0" collapsed="false">
      <c r="A24" s="0" t="n">
        <v>4921</v>
      </c>
      <c r="B24" s="0" t="n">
        <v>13.791</v>
      </c>
      <c r="C24" s="0" t="n">
        <v>711.37</v>
      </c>
      <c r="D24" s="0" t="n">
        <v>630.46</v>
      </c>
      <c r="E24" s="0" t="n">
        <v>374.782</v>
      </c>
      <c r="F24" s="0" t="n">
        <v>-96.58</v>
      </c>
      <c r="G24" s="0" t="n">
        <v>502.72</v>
      </c>
      <c r="H24" s="0" t="n">
        <v>250.273</v>
      </c>
      <c r="I24" s="0" t="n">
        <v>10.029</v>
      </c>
      <c r="J24" s="0" t="n">
        <v>-41.623</v>
      </c>
      <c r="K24" s="0" t="n">
        <v>-69.3</v>
      </c>
      <c r="L24" s="0" t="n">
        <v>0</v>
      </c>
    </row>
    <row r="25" customFormat="false" ht="12.8" hidden="true" customHeight="false" outlineLevel="0" collapsed="false">
      <c r="A25" s="0" t="n">
        <v>4922</v>
      </c>
      <c r="B25" s="0" t="n">
        <v>13.791</v>
      </c>
      <c r="C25" s="0" t="n">
        <v>711.37</v>
      </c>
      <c r="D25" s="0" t="n">
        <v>775.452</v>
      </c>
      <c r="E25" s="0" t="n">
        <v>374.782</v>
      </c>
      <c r="F25" s="0" t="n">
        <v>-96.58</v>
      </c>
      <c r="G25" s="0" t="n">
        <v>502.72</v>
      </c>
      <c r="H25" s="0" t="n">
        <v>250.273</v>
      </c>
      <c r="I25" s="0" t="n">
        <v>10.029</v>
      </c>
      <c r="J25" s="0" t="n">
        <v>-41.623</v>
      </c>
      <c r="K25" s="0" t="n">
        <v>-69.3</v>
      </c>
      <c r="L25" s="0" t="n">
        <v>0</v>
      </c>
    </row>
    <row r="26" customFormat="false" ht="12.8" hidden="true" customHeight="false" outlineLevel="0" collapsed="false">
      <c r="A26" s="0" t="n">
        <v>4923</v>
      </c>
      <c r="B26" s="0" t="n">
        <v>13.791</v>
      </c>
      <c r="C26" s="0" t="n">
        <v>662.833</v>
      </c>
      <c r="D26" s="0" t="n">
        <v>779.31</v>
      </c>
      <c r="E26" s="0" t="n">
        <v>373.445</v>
      </c>
      <c r="F26" s="0" t="n">
        <v>-108.374</v>
      </c>
      <c r="G26" s="0" t="n">
        <v>-847.189</v>
      </c>
      <c r="H26" s="0" t="n">
        <v>1546.027</v>
      </c>
      <c r="I26" s="0" t="n">
        <v>8.279</v>
      </c>
      <c r="J26" s="0" t="n">
        <v>-36.005</v>
      </c>
      <c r="K26" s="0" t="n">
        <v>485.61</v>
      </c>
      <c r="L26" s="0" t="n">
        <v>0.009</v>
      </c>
    </row>
    <row r="27" customFormat="false" ht="12.8" hidden="true" customHeight="false" outlineLevel="0" collapsed="false">
      <c r="A27" s="0" t="n">
        <v>4924</v>
      </c>
      <c r="B27" s="0" t="n">
        <v>13.791</v>
      </c>
      <c r="C27" s="0" t="n">
        <v>662.833</v>
      </c>
      <c r="D27" s="0" t="n">
        <v>1108.068</v>
      </c>
      <c r="E27" s="0" t="n">
        <v>373.445</v>
      </c>
      <c r="F27" s="0" t="n">
        <v>-108.374</v>
      </c>
      <c r="G27" s="0" t="n">
        <v>-847.189</v>
      </c>
      <c r="H27" s="0" t="n">
        <v>1546.027</v>
      </c>
      <c r="I27" s="0" t="n">
        <v>8.279</v>
      </c>
      <c r="J27" s="0" t="n">
        <v>-36.005</v>
      </c>
      <c r="K27" s="0" t="n">
        <v>485.61</v>
      </c>
      <c r="L27" s="0" t="n">
        <v>0.009</v>
      </c>
    </row>
    <row r="28" customFormat="false" ht="12.8" hidden="true" customHeight="false" outlineLevel="0" collapsed="false">
      <c r="A28" s="0" t="n">
        <v>4994</v>
      </c>
      <c r="B28" s="0" t="n">
        <v>13.791</v>
      </c>
      <c r="C28" s="0" t="n">
        <v>711.37</v>
      </c>
      <c r="D28" s="0" t="n">
        <v>759.998</v>
      </c>
      <c r="E28" s="0" t="n">
        <v>374.782</v>
      </c>
      <c r="F28" s="0" t="n">
        <v>-96.58</v>
      </c>
      <c r="G28" s="0" t="n">
        <v>502.72</v>
      </c>
      <c r="H28" s="0" t="n">
        <v>250.273</v>
      </c>
      <c r="I28" s="0" t="n">
        <v>10.029</v>
      </c>
      <c r="J28" s="0" t="n">
        <v>-41.623</v>
      </c>
      <c r="K28" s="0" t="n">
        <v>-69.3</v>
      </c>
      <c r="L28" s="0" t="n">
        <v>0</v>
      </c>
    </row>
    <row r="29" customFormat="false" ht="12.8" hidden="true" customHeight="false" outlineLevel="0" collapsed="false">
      <c r="A29" s="0" t="n">
        <v>4995</v>
      </c>
      <c r="B29" s="0" t="n">
        <v>13.791</v>
      </c>
      <c r="C29" s="0" t="n">
        <v>711.37</v>
      </c>
      <c r="D29" s="0" t="n">
        <v>775.84</v>
      </c>
      <c r="E29" s="0" t="n">
        <v>374.782</v>
      </c>
      <c r="F29" s="0" t="n">
        <v>-96.58</v>
      </c>
      <c r="G29" s="0" t="n">
        <v>502.72</v>
      </c>
      <c r="H29" s="0" t="n">
        <v>250.273</v>
      </c>
      <c r="I29" s="0" t="n">
        <v>10.029</v>
      </c>
      <c r="J29" s="0" t="n">
        <v>-41.623</v>
      </c>
      <c r="K29" s="0" t="n">
        <v>-69.3</v>
      </c>
      <c r="L29" s="0" t="n">
        <v>0</v>
      </c>
    </row>
    <row r="30" customFormat="false" ht="12.8" hidden="true" customHeight="false" outlineLevel="0" collapsed="false">
      <c r="A30" s="0" t="n">
        <v>4998</v>
      </c>
      <c r="B30" s="0" t="n">
        <v>13.791</v>
      </c>
      <c r="C30" s="0" t="n">
        <v>711.37</v>
      </c>
      <c r="D30" s="0" t="n">
        <v>1108.631</v>
      </c>
      <c r="E30" s="0" t="n">
        <v>374.782</v>
      </c>
      <c r="F30" s="0" t="n">
        <v>-96.58</v>
      </c>
      <c r="G30" s="0" t="n">
        <v>502.72</v>
      </c>
      <c r="H30" s="0" t="n">
        <v>250.273</v>
      </c>
      <c r="I30" s="0" t="n">
        <v>10.029</v>
      </c>
      <c r="J30" s="0" t="n">
        <v>-41.623</v>
      </c>
      <c r="K30" s="0" t="n">
        <v>-69.3</v>
      </c>
      <c r="L30" s="0" t="n">
        <v>0</v>
      </c>
    </row>
    <row r="31" customFormat="false" ht="12.8" hidden="true" customHeight="false" outlineLevel="0" collapsed="false">
      <c r="A31" s="0" t="n">
        <v>4999</v>
      </c>
      <c r="B31" s="0" t="n">
        <v>13.791</v>
      </c>
      <c r="C31" s="0" t="n">
        <v>711.37</v>
      </c>
      <c r="D31" s="0" t="n">
        <v>1124.603</v>
      </c>
      <c r="E31" s="0" t="n">
        <v>374.782</v>
      </c>
      <c r="F31" s="0" t="n">
        <v>-96.58</v>
      </c>
      <c r="G31" s="0" t="n">
        <v>502.72</v>
      </c>
      <c r="H31" s="0" t="n">
        <v>250.273</v>
      </c>
      <c r="I31" s="0" t="n">
        <v>10.029</v>
      </c>
      <c r="J31" s="0" t="n">
        <v>-41.623</v>
      </c>
      <c r="K31" s="0" t="n">
        <v>-69.3</v>
      </c>
      <c r="L31" s="0" t="n">
        <v>0</v>
      </c>
    </row>
    <row r="32" customFormat="false" ht="12.8" hidden="true" customHeight="false" outlineLevel="0" collapsed="false">
      <c r="A32" s="0" t="n">
        <v>5062</v>
      </c>
      <c r="B32" s="0" t="n">
        <v>13.791</v>
      </c>
      <c r="C32" s="0" t="n">
        <v>711.37</v>
      </c>
      <c r="D32" s="0" t="n">
        <v>1128.248</v>
      </c>
      <c r="E32" s="0" t="n">
        <v>374.782</v>
      </c>
      <c r="F32" s="0" t="n">
        <v>-96.58</v>
      </c>
      <c r="G32" s="0" t="n">
        <v>502.72</v>
      </c>
      <c r="H32" s="0" t="n">
        <v>250.273</v>
      </c>
      <c r="I32" s="0" t="n">
        <v>10.029</v>
      </c>
      <c r="J32" s="0" t="n">
        <v>-41.623</v>
      </c>
      <c r="K32" s="0" t="n">
        <v>-69.3</v>
      </c>
      <c r="L32" s="0" t="n">
        <v>0</v>
      </c>
    </row>
    <row r="33" customFormat="false" ht="12.8" hidden="true" customHeight="false" outlineLevel="0" collapsed="false">
      <c r="A33" s="0" t="n">
        <v>5064</v>
      </c>
      <c r="B33" s="0" t="n">
        <v>13.791</v>
      </c>
      <c r="C33" s="0" t="n">
        <v>711.37</v>
      </c>
      <c r="D33" s="0" t="n">
        <v>933.234</v>
      </c>
      <c r="E33" s="0" t="n">
        <v>374.782</v>
      </c>
      <c r="F33" s="0" t="n">
        <v>-96.58</v>
      </c>
      <c r="G33" s="0" t="n">
        <v>502.72</v>
      </c>
      <c r="H33" s="0" t="n">
        <v>250.273</v>
      </c>
      <c r="I33" s="0" t="n">
        <v>10.029</v>
      </c>
      <c r="J33" s="0" t="n">
        <v>-41.623</v>
      </c>
      <c r="K33" s="0" t="n">
        <v>-69.3</v>
      </c>
      <c r="L33" s="0" t="n">
        <v>0</v>
      </c>
    </row>
    <row r="34" customFormat="false" ht="12.8" hidden="false" customHeight="false" outlineLevel="0" collapsed="false">
      <c r="A34" s="0" t="n">
        <v>5065</v>
      </c>
      <c r="B34" s="0" t="n">
        <v>13.791</v>
      </c>
      <c r="C34" s="0" t="n">
        <v>711.37</v>
      </c>
      <c r="D34" s="0" t="n">
        <v>778.037</v>
      </c>
      <c r="E34" s="0" t="n">
        <v>374.782</v>
      </c>
      <c r="F34" s="0" t="n">
        <v>-96.58</v>
      </c>
      <c r="G34" s="0" t="n">
        <v>502.72</v>
      </c>
      <c r="H34" s="0" t="n">
        <v>250.273</v>
      </c>
      <c r="I34" s="0" t="n">
        <v>10.029</v>
      </c>
      <c r="J34" s="0" t="n">
        <v>-41.623</v>
      </c>
      <c r="K34" s="0" t="n">
        <v>-69.3</v>
      </c>
      <c r="L34" s="0" t="n">
        <v>0</v>
      </c>
      <c r="M34" s="0" t="n">
        <f aca="false">C34+D34-E34</f>
        <v>1114.625</v>
      </c>
      <c r="N34" s="0" t="n">
        <f aca="false">F34+G34</f>
        <v>406.14</v>
      </c>
      <c r="O34" s="0" t="n">
        <f aca="false">H34</f>
        <v>250.273</v>
      </c>
      <c r="P34" s="0" t="n">
        <f aca="false">I34+J34+K34</f>
        <v>-100.894</v>
      </c>
      <c r="Q34" s="0" t="n">
        <f aca="false">D34-E34</f>
        <v>403.255</v>
      </c>
      <c r="R34" s="0" t="n">
        <f aca="false">F34</f>
        <v>-96.58</v>
      </c>
      <c r="S34" s="0" t="n">
        <f aca="false">H34</f>
        <v>250.273</v>
      </c>
      <c r="T34" s="0" t="n">
        <f aca="false">I34</f>
        <v>10.029</v>
      </c>
      <c r="U34" s="0" t="n">
        <f aca="false">D34-C34</f>
        <v>66.667</v>
      </c>
      <c r="V34" s="0" t="n">
        <f aca="false">G34</f>
        <v>502.72</v>
      </c>
      <c r="W34" s="0" t="n">
        <f aca="false">H34</f>
        <v>250.273</v>
      </c>
      <c r="X34" s="0" t="n">
        <f aca="false">J34+K34</f>
        <v>-110.923</v>
      </c>
      <c r="Y34" s="0" t="n">
        <f aca="false">D34-E34-C34</f>
        <v>-308.115</v>
      </c>
      <c r="Z34" s="0" t="n">
        <f aca="false">G34</f>
        <v>502.72</v>
      </c>
      <c r="AA34" s="0" t="n">
        <f aca="false">H34</f>
        <v>250.273</v>
      </c>
      <c r="AB34" s="0" t="n">
        <f aca="false">J34+K34</f>
        <v>-110.923</v>
      </c>
      <c r="AC34" s="0" t="n">
        <f aca="false">C34</f>
        <v>711.37</v>
      </c>
      <c r="AD34" s="0" t="n">
        <f aca="false">C34-H34-(J34+L34)</f>
        <v>502.72</v>
      </c>
      <c r="AE34" s="0" t="n">
        <f aca="false">H34</f>
        <v>250.273</v>
      </c>
      <c r="AF34" s="0" t="n">
        <f aca="false">J34+L34</f>
        <v>-41.623</v>
      </c>
      <c r="AG34" s="0" t="n">
        <f aca="false">C34</f>
        <v>711.37</v>
      </c>
      <c r="AH34" s="0" t="n">
        <f aca="false">F34</f>
        <v>-96.58</v>
      </c>
      <c r="AI34" s="0" t="n">
        <f aca="false">H34</f>
        <v>250.273</v>
      </c>
      <c r="AJ34" s="0" t="n">
        <f aca="false">C34-H34-F34</f>
        <v>557.677</v>
      </c>
    </row>
    <row r="35" customFormat="false" ht="12.8" hidden="false" customHeight="false" outlineLevel="0" collapsed="false">
      <c r="A35" s="0" t="n">
        <v>5066</v>
      </c>
      <c r="B35" s="0" t="n">
        <v>13.791</v>
      </c>
      <c r="C35" s="0" t="n">
        <v>662.833</v>
      </c>
      <c r="D35" s="0" t="n">
        <v>1108.105</v>
      </c>
      <c r="E35" s="0" t="n">
        <v>373.445</v>
      </c>
      <c r="F35" s="0" t="n">
        <v>-108.374</v>
      </c>
      <c r="G35" s="0" t="n">
        <v>-847.189</v>
      </c>
      <c r="H35" s="0" t="n">
        <v>1546.027</v>
      </c>
      <c r="I35" s="0" t="n">
        <v>8.279</v>
      </c>
      <c r="J35" s="0" t="n">
        <v>-36.005</v>
      </c>
      <c r="K35" s="0" t="n">
        <v>485.61</v>
      </c>
      <c r="L35" s="0" t="n">
        <v>0.009</v>
      </c>
      <c r="M35" s="0" t="n">
        <f aca="false">C35+D35-E35</f>
        <v>1397.493</v>
      </c>
      <c r="N35" s="0" t="n">
        <f aca="false">F35+G35</f>
        <v>-955.563</v>
      </c>
      <c r="O35" s="0" t="n">
        <f aca="false">H35</f>
        <v>1546.027</v>
      </c>
      <c r="P35" s="0" t="n">
        <f aca="false">I35+J35+K35</f>
        <v>457.884</v>
      </c>
      <c r="Q35" s="0" t="n">
        <f aca="false">D35-E35</f>
        <v>734.66</v>
      </c>
      <c r="R35" s="0" t="n">
        <f aca="false">F35</f>
        <v>-108.374</v>
      </c>
      <c r="S35" s="0" t="n">
        <f aca="false">H35</f>
        <v>1546.027</v>
      </c>
      <c r="T35" s="0" t="n">
        <f aca="false">I35</f>
        <v>8.279</v>
      </c>
      <c r="U35" s="0" t="n">
        <f aca="false">D35-C35</f>
        <v>445.272</v>
      </c>
      <c r="V35" s="0" t="n">
        <f aca="false">G35</f>
        <v>-847.189</v>
      </c>
      <c r="W35" s="0" t="n">
        <f aca="false">H35</f>
        <v>1546.027</v>
      </c>
      <c r="X35" s="0" t="n">
        <f aca="false">J35+K35</f>
        <v>449.605</v>
      </c>
      <c r="Y35" s="0" t="n">
        <f aca="false">D35-E35-C35</f>
        <v>71.8270000000001</v>
      </c>
      <c r="Z35" s="0" t="n">
        <f aca="false">G35</f>
        <v>-847.189</v>
      </c>
      <c r="AA35" s="0" t="n">
        <f aca="false">H35</f>
        <v>1546.027</v>
      </c>
      <c r="AB35" s="0" t="n">
        <f aca="false">J35+K35</f>
        <v>449.605</v>
      </c>
      <c r="AC35" s="0" t="n">
        <f aca="false">C35</f>
        <v>662.833</v>
      </c>
      <c r="AD35" s="0" t="n">
        <f aca="false">C35-H35-(J35+L35)</f>
        <v>-847.198</v>
      </c>
      <c r="AE35" s="0" t="n">
        <f aca="false">H35</f>
        <v>1546.027</v>
      </c>
      <c r="AF35" s="0" t="n">
        <f aca="false">J35+L35</f>
        <v>-35.996</v>
      </c>
      <c r="AG35" s="0" t="n">
        <f aca="false">C35</f>
        <v>662.833</v>
      </c>
      <c r="AH35" s="0" t="n">
        <f aca="false">F35</f>
        <v>-108.374</v>
      </c>
      <c r="AI35" s="0" t="n">
        <f aca="false">H35</f>
        <v>1546.027</v>
      </c>
      <c r="AJ35" s="0" t="n">
        <f aca="false">C35-H35-F35</f>
        <v>-774.82</v>
      </c>
    </row>
    <row r="36" customFormat="false" ht="12.8" hidden="true" customHeight="false" outlineLevel="0" collapsed="false">
      <c r="A36" s="0" t="n">
        <v>5068</v>
      </c>
      <c r="B36" s="0" t="n">
        <v>13.791</v>
      </c>
      <c r="C36" s="0" t="n">
        <v>662.833</v>
      </c>
      <c r="D36" s="0" t="n">
        <v>1108.136</v>
      </c>
      <c r="E36" s="0" t="n">
        <v>373.445</v>
      </c>
      <c r="F36" s="0" t="n">
        <v>-108.374</v>
      </c>
      <c r="G36" s="0" t="n">
        <v>-847.189</v>
      </c>
      <c r="H36" s="0" t="n">
        <v>1546.027</v>
      </c>
      <c r="I36" s="0" t="n">
        <v>8.279</v>
      </c>
      <c r="J36" s="0" t="n">
        <v>-36.005</v>
      </c>
      <c r="K36" s="0" t="n">
        <v>485.61</v>
      </c>
      <c r="L36" s="0" t="n">
        <v>0.009</v>
      </c>
    </row>
    <row r="37" customFormat="false" ht="12.8" hidden="true" customHeight="false" outlineLevel="0" collapsed="false">
      <c r="A37" s="0" t="n">
        <v>5069</v>
      </c>
      <c r="B37" s="0" t="n">
        <v>13.791</v>
      </c>
      <c r="C37" s="0" t="n">
        <v>711.37</v>
      </c>
      <c r="D37" s="0" t="n">
        <v>1114.263</v>
      </c>
      <c r="E37" s="0" t="n">
        <v>374.782</v>
      </c>
      <c r="F37" s="0" t="n">
        <v>-96.58</v>
      </c>
      <c r="G37" s="0" t="n">
        <v>502.72</v>
      </c>
      <c r="H37" s="0" t="n">
        <v>250.273</v>
      </c>
      <c r="I37" s="0" t="n">
        <v>10.029</v>
      </c>
      <c r="J37" s="0" t="n">
        <v>-41.623</v>
      </c>
      <c r="K37" s="0" t="n">
        <v>-69.3</v>
      </c>
      <c r="L37" s="0" t="n">
        <v>0</v>
      </c>
    </row>
    <row r="38" customFormat="false" ht="12.8" hidden="true" customHeight="false" outlineLevel="0" collapsed="false">
      <c r="A38" s="0" t="n">
        <v>5071</v>
      </c>
      <c r="B38" s="0" t="n">
        <v>13.791</v>
      </c>
      <c r="C38" s="0" t="n">
        <v>711.37</v>
      </c>
      <c r="D38" s="0" t="n">
        <v>1124.223</v>
      </c>
      <c r="E38" s="0" t="n">
        <v>374.782</v>
      </c>
      <c r="F38" s="0" t="n">
        <v>-96.58</v>
      </c>
      <c r="G38" s="0" t="n">
        <v>502.72</v>
      </c>
      <c r="H38" s="0" t="n">
        <v>250.273</v>
      </c>
      <c r="I38" s="0" t="n">
        <v>10.029</v>
      </c>
      <c r="J38" s="0" t="n">
        <v>-41.623</v>
      </c>
      <c r="K38" s="0" t="n">
        <v>-69.3</v>
      </c>
      <c r="L38" s="0" t="n">
        <v>0</v>
      </c>
    </row>
    <row r="39" customFormat="false" ht="12.8" hidden="true" customHeight="false" outlineLevel="0" collapsed="false">
      <c r="A39" s="0" t="n">
        <v>5072</v>
      </c>
      <c r="B39" s="0" t="n">
        <v>13.791</v>
      </c>
      <c r="C39" s="0" t="n">
        <v>711.37</v>
      </c>
      <c r="D39" s="0" t="n">
        <v>1131.951</v>
      </c>
      <c r="E39" s="0" t="n">
        <v>374.782</v>
      </c>
      <c r="F39" s="0" t="n">
        <v>-96.58</v>
      </c>
      <c r="G39" s="0" t="n">
        <v>502.72</v>
      </c>
      <c r="H39" s="0" t="n">
        <v>250.273</v>
      </c>
      <c r="I39" s="0" t="n">
        <v>10.029</v>
      </c>
      <c r="J39" s="0" t="n">
        <v>-41.623</v>
      </c>
      <c r="K39" s="0" t="n">
        <v>-69.3</v>
      </c>
      <c r="L39" s="0" t="n">
        <v>0</v>
      </c>
    </row>
    <row r="40" customFormat="false" ht="12.8" hidden="true" customHeight="false" outlineLevel="0" collapsed="false">
      <c r="A40" s="0" t="n">
        <v>5073</v>
      </c>
      <c r="B40" s="0" t="n">
        <v>13.791</v>
      </c>
      <c r="C40" s="0" t="n">
        <v>711.37</v>
      </c>
      <c r="D40" s="0" t="n">
        <v>1131.965</v>
      </c>
      <c r="E40" s="0" t="n">
        <v>374.782</v>
      </c>
      <c r="F40" s="0" t="n">
        <v>-96.58</v>
      </c>
      <c r="G40" s="0" t="n">
        <v>502.72</v>
      </c>
      <c r="H40" s="0" t="n">
        <v>250.273</v>
      </c>
      <c r="I40" s="0" t="n">
        <v>10.029</v>
      </c>
      <c r="J40" s="0" t="n">
        <v>-41.623</v>
      </c>
      <c r="K40" s="0" t="n">
        <v>-69.3</v>
      </c>
      <c r="L40" s="0" t="n">
        <v>0</v>
      </c>
    </row>
    <row r="41" customFormat="false" ht="12.8" hidden="true" customHeight="false" outlineLevel="0" collapsed="false">
      <c r="A41" s="0" t="n">
        <v>5149</v>
      </c>
      <c r="B41" s="0" t="n">
        <v>13.791</v>
      </c>
      <c r="C41" s="0" t="n">
        <v>711.37</v>
      </c>
      <c r="D41" s="0" t="n">
        <v>1116.695</v>
      </c>
      <c r="E41" s="0" t="n">
        <v>374.782</v>
      </c>
      <c r="F41" s="0" t="n">
        <v>-96.58</v>
      </c>
      <c r="G41" s="0" t="n">
        <v>502.72</v>
      </c>
      <c r="H41" s="0" t="n">
        <v>250.273</v>
      </c>
      <c r="I41" s="0" t="n">
        <v>10.029</v>
      </c>
      <c r="J41" s="0" t="n">
        <v>-41.623</v>
      </c>
      <c r="K41" s="0" t="n">
        <v>-69.3</v>
      </c>
      <c r="L41" s="0" t="n">
        <v>0</v>
      </c>
    </row>
    <row r="42" customFormat="false" ht="12.8" hidden="true" customHeight="false" outlineLevel="0" collapsed="false">
      <c r="A42" s="0" t="n">
        <v>5151</v>
      </c>
      <c r="B42" s="0" t="n">
        <v>13.791</v>
      </c>
      <c r="C42" s="0" t="n">
        <v>711.37</v>
      </c>
      <c r="D42" s="0" t="n">
        <v>793.613</v>
      </c>
      <c r="E42" s="0" t="n">
        <v>374.782</v>
      </c>
      <c r="F42" s="0" t="n">
        <v>-96.58</v>
      </c>
      <c r="G42" s="0" t="n">
        <v>502.72</v>
      </c>
      <c r="H42" s="0" t="n">
        <v>250.273</v>
      </c>
      <c r="I42" s="0" t="n">
        <v>10.029</v>
      </c>
      <c r="J42" s="0" t="n">
        <v>-41.623</v>
      </c>
      <c r="K42" s="0" t="n">
        <v>-69.3</v>
      </c>
      <c r="L42" s="0" t="n">
        <v>0</v>
      </c>
    </row>
    <row r="43" customFormat="false" ht="12.8" hidden="true" customHeight="false" outlineLevel="0" collapsed="false">
      <c r="A43" s="0" t="n">
        <v>5152</v>
      </c>
      <c r="B43" s="0" t="n">
        <v>13.791</v>
      </c>
      <c r="C43" s="0" t="n">
        <v>711.37</v>
      </c>
      <c r="D43" s="0" t="n">
        <v>1112.786</v>
      </c>
      <c r="E43" s="0" t="n">
        <v>374.782</v>
      </c>
      <c r="F43" s="0" t="n">
        <v>-96.58</v>
      </c>
      <c r="G43" s="0" t="n">
        <v>502.72</v>
      </c>
      <c r="H43" s="0" t="n">
        <v>250.273</v>
      </c>
      <c r="I43" s="0" t="n">
        <v>10.029</v>
      </c>
      <c r="J43" s="0" t="n">
        <v>-41.623</v>
      </c>
      <c r="K43" s="0" t="n">
        <v>-69.3</v>
      </c>
      <c r="L43" s="0" t="n">
        <v>0</v>
      </c>
    </row>
    <row r="44" customFormat="false" ht="12.8" hidden="true" customHeight="false" outlineLevel="0" collapsed="false">
      <c r="A44" s="0" t="n">
        <v>5155</v>
      </c>
      <c r="B44" s="0" t="n">
        <v>13.791</v>
      </c>
      <c r="C44" s="0" t="n">
        <v>711.37</v>
      </c>
      <c r="D44" s="0" t="n">
        <v>1106.962</v>
      </c>
      <c r="E44" s="0" t="n">
        <v>374.782</v>
      </c>
      <c r="F44" s="0" t="n">
        <v>-96.58</v>
      </c>
      <c r="G44" s="0" t="n">
        <v>502.72</v>
      </c>
      <c r="H44" s="0" t="n">
        <v>250.273</v>
      </c>
      <c r="I44" s="0" t="n">
        <v>10.029</v>
      </c>
      <c r="J44" s="0" t="n">
        <v>-41.623</v>
      </c>
      <c r="K44" s="0" t="n">
        <v>-69.3</v>
      </c>
      <c r="L44" s="0" t="n">
        <v>0</v>
      </c>
    </row>
    <row r="45" customFormat="false" ht="12.8" hidden="true" customHeight="false" outlineLevel="0" collapsed="false">
      <c r="A45" s="0" t="n">
        <v>5156</v>
      </c>
      <c r="B45" s="0" t="n">
        <v>13.791</v>
      </c>
      <c r="C45" s="0" t="n">
        <v>711.37</v>
      </c>
      <c r="D45" s="0" t="n">
        <v>1110.938</v>
      </c>
      <c r="E45" s="0" t="n">
        <v>374.782</v>
      </c>
      <c r="F45" s="0" t="n">
        <v>-96.58</v>
      </c>
      <c r="G45" s="0" t="n">
        <v>502.72</v>
      </c>
      <c r="H45" s="0" t="n">
        <v>250.273</v>
      </c>
      <c r="I45" s="0" t="n">
        <v>10.029</v>
      </c>
      <c r="J45" s="0" t="n">
        <v>-41.623</v>
      </c>
      <c r="K45" s="0" t="n">
        <v>-69.3</v>
      </c>
      <c r="L45" s="0" t="n">
        <v>0</v>
      </c>
    </row>
    <row r="46" customFormat="false" ht="12.8" hidden="true" customHeight="false" outlineLevel="0" collapsed="false">
      <c r="A46" s="0" t="n">
        <v>5157</v>
      </c>
      <c r="B46" s="0" t="n">
        <v>13.791</v>
      </c>
      <c r="C46" s="0" t="n">
        <v>711.37</v>
      </c>
      <c r="D46" s="0" t="n">
        <v>1128.184</v>
      </c>
      <c r="E46" s="0" t="n">
        <v>374.782</v>
      </c>
      <c r="F46" s="0" t="n">
        <v>-96.58</v>
      </c>
      <c r="G46" s="0" t="n">
        <v>502.72</v>
      </c>
      <c r="H46" s="0" t="n">
        <v>250.273</v>
      </c>
      <c r="I46" s="0" t="n">
        <v>10.029</v>
      </c>
      <c r="J46" s="0" t="n">
        <v>-41.623</v>
      </c>
      <c r="K46" s="0" t="n">
        <v>-69.3</v>
      </c>
      <c r="L46" s="0" t="n">
        <v>0</v>
      </c>
    </row>
    <row r="47" customFormat="false" ht="12.8" hidden="true" customHeight="false" outlineLevel="0" collapsed="false">
      <c r="A47" s="0" t="n">
        <v>5159</v>
      </c>
      <c r="B47" s="0" t="n">
        <v>13.791</v>
      </c>
      <c r="C47" s="0" t="n">
        <v>711.37</v>
      </c>
      <c r="D47" s="0" t="n">
        <v>780.529</v>
      </c>
      <c r="E47" s="0" t="n">
        <v>374.782</v>
      </c>
      <c r="F47" s="0" t="n">
        <v>-96.58</v>
      </c>
      <c r="G47" s="0" t="n">
        <v>502.72</v>
      </c>
      <c r="H47" s="0" t="n">
        <v>250.273</v>
      </c>
      <c r="I47" s="0" t="n">
        <v>10.029</v>
      </c>
      <c r="J47" s="0" t="n">
        <v>-41.623</v>
      </c>
      <c r="K47" s="0" t="n">
        <v>-69.3</v>
      </c>
      <c r="L47" s="0" t="n">
        <v>0</v>
      </c>
    </row>
    <row r="48" customFormat="false" ht="12.8" hidden="true" customHeight="false" outlineLevel="0" collapsed="false">
      <c r="A48" s="0" t="n">
        <v>5160</v>
      </c>
      <c r="B48" s="0" t="n">
        <v>13.791</v>
      </c>
      <c r="C48" s="0" t="n">
        <v>711.37</v>
      </c>
      <c r="D48" s="0" t="n">
        <v>946.562</v>
      </c>
      <c r="E48" s="0" t="n">
        <v>374.782</v>
      </c>
      <c r="F48" s="0" t="n">
        <v>-96.58</v>
      </c>
      <c r="G48" s="0" t="n">
        <v>502.72</v>
      </c>
      <c r="H48" s="0" t="n">
        <v>250.273</v>
      </c>
      <c r="I48" s="0" t="n">
        <v>10.029</v>
      </c>
      <c r="J48" s="0" t="n">
        <v>-41.623</v>
      </c>
      <c r="K48" s="0" t="n">
        <v>-69.3</v>
      </c>
      <c r="L48" s="0" t="n">
        <v>0</v>
      </c>
    </row>
    <row r="49" customFormat="false" ht="12.8" hidden="true" customHeight="false" outlineLevel="0" collapsed="false">
      <c r="A49" s="0" t="n">
        <v>5161</v>
      </c>
      <c r="B49" s="0" t="n">
        <v>13.791</v>
      </c>
      <c r="C49" s="0" t="n">
        <v>711.37</v>
      </c>
      <c r="D49" s="0" t="n">
        <v>1114.787</v>
      </c>
      <c r="E49" s="0" t="n">
        <v>374.782</v>
      </c>
      <c r="F49" s="0" t="n">
        <v>-96.58</v>
      </c>
      <c r="G49" s="0" t="n">
        <v>502.72</v>
      </c>
      <c r="H49" s="0" t="n">
        <v>250.273</v>
      </c>
      <c r="I49" s="0" t="n">
        <v>10.029</v>
      </c>
      <c r="J49" s="0" t="n">
        <v>-41.623</v>
      </c>
      <c r="K49" s="0" t="n">
        <v>-69.3</v>
      </c>
      <c r="L49" s="0" t="n">
        <v>0</v>
      </c>
    </row>
    <row r="50" customFormat="false" ht="12.8" hidden="true" customHeight="false" outlineLevel="0" collapsed="false">
      <c r="A50" s="0" t="n">
        <v>5252</v>
      </c>
      <c r="B50" s="0" t="n">
        <v>13.791</v>
      </c>
      <c r="C50" s="0" t="n">
        <v>711.37</v>
      </c>
      <c r="D50" s="0" t="n">
        <v>1115.143</v>
      </c>
      <c r="E50" s="0" t="n">
        <v>374.782</v>
      </c>
      <c r="F50" s="0" t="n">
        <v>-96.58</v>
      </c>
      <c r="G50" s="0" t="n">
        <v>502.72</v>
      </c>
      <c r="H50" s="0" t="n">
        <v>250.273</v>
      </c>
      <c r="I50" s="0" t="n">
        <v>10.029</v>
      </c>
      <c r="J50" s="0" t="n">
        <v>-41.623</v>
      </c>
      <c r="K50" s="0" t="n">
        <v>-69.3</v>
      </c>
      <c r="L50" s="0" t="n">
        <v>0</v>
      </c>
    </row>
    <row r="51" customFormat="false" ht="12.8" hidden="true" customHeight="false" outlineLevel="0" collapsed="false">
      <c r="A51" s="0" t="n">
        <v>5254</v>
      </c>
      <c r="B51" s="0" t="n">
        <v>13.791</v>
      </c>
      <c r="C51" s="0" t="n">
        <v>662.833</v>
      </c>
      <c r="D51" s="0" t="n">
        <v>1113.475</v>
      </c>
      <c r="E51" s="0" t="n">
        <v>373.445</v>
      </c>
      <c r="F51" s="0" t="n">
        <v>-108.374</v>
      </c>
      <c r="G51" s="0" t="n">
        <v>-847.189</v>
      </c>
      <c r="H51" s="0" t="n">
        <v>1546.027</v>
      </c>
      <c r="I51" s="0" t="n">
        <v>8.279</v>
      </c>
      <c r="J51" s="0" t="n">
        <v>-36.005</v>
      </c>
      <c r="K51" s="0" t="n">
        <v>485.61</v>
      </c>
      <c r="L51" s="0" t="n">
        <v>0.009</v>
      </c>
    </row>
    <row r="52" customFormat="false" ht="12.8" hidden="true" customHeight="false" outlineLevel="0" collapsed="false">
      <c r="A52" s="0" t="n">
        <v>5262</v>
      </c>
      <c r="B52" s="0" t="n">
        <v>13.791</v>
      </c>
      <c r="C52" s="0" t="n">
        <v>711.37</v>
      </c>
      <c r="D52" s="0" t="n">
        <v>1107.633</v>
      </c>
      <c r="E52" s="0" t="n">
        <v>374.782</v>
      </c>
      <c r="F52" s="0" t="n">
        <v>-96.58</v>
      </c>
      <c r="G52" s="0" t="n">
        <v>502.72</v>
      </c>
      <c r="H52" s="0" t="n">
        <v>250.273</v>
      </c>
      <c r="I52" s="0" t="n">
        <v>10.029</v>
      </c>
      <c r="J52" s="0" t="n">
        <v>-41.623</v>
      </c>
      <c r="K52" s="0" t="n">
        <v>-69.3</v>
      </c>
      <c r="L52" s="0" t="n">
        <v>0</v>
      </c>
    </row>
    <row r="53" customFormat="false" ht="12.8" hidden="true" customHeight="false" outlineLevel="0" collapsed="false">
      <c r="A53" s="0" t="n">
        <v>5263</v>
      </c>
      <c r="B53" s="0" t="n">
        <v>13.791</v>
      </c>
      <c r="C53" s="0" t="n">
        <v>711.37</v>
      </c>
      <c r="D53" s="0" t="n">
        <v>1110.193</v>
      </c>
      <c r="E53" s="0" t="n">
        <v>374.782</v>
      </c>
      <c r="F53" s="0" t="n">
        <v>-96.58</v>
      </c>
      <c r="G53" s="0" t="n">
        <v>502.72</v>
      </c>
      <c r="H53" s="0" t="n">
        <v>250.273</v>
      </c>
      <c r="I53" s="0" t="n">
        <v>10.029</v>
      </c>
      <c r="J53" s="0" t="n">
        <v>-41.623</v>
      </c>
      <c r="K53" s="0" t="n">
        <v>-69.3</v>
      </c>
      <c r="L53" s="0" t="n">
        <v>0</v>
      </c>
    </row>
    <row r="54" customFormat="false" ht="12.8" hidden="true" customHeight="false" outlineLevel="0" collapsed="false">
      <c r="A54" s="0" t="n">
        <v>5264</v>
      </c>
      <c r="B54" s="0" t="n">
        <v>13.791</v>
      </c>
      <c r="C54" s="0" t="n">
        <v>711.37</v>
      </c>
      <c r="D54" s="0" t="n">
        <v>1117.168</v>
      </c>
      <c r="E54" s="0" t="n">
        <v>374.782</v>
      </c>
      <c r="F54" s="0" t="n">
        <v>-96.58</v>
      </c>
      <c r="G54" s="0" t="n">
        <v>502.72</v>
      </c>
      <c r="H54" s="0" t="n">
        <v>250.273</v>
      </c>
      <c r="I54" s="0" t="n">
        <v>10.029</v>
      </c>
      <c r="J54" s="0" t="n">
        <v>-41.623</v>
      </c>
      <c r="K54" s="0" t="n">
        <v>-69.3</v>
      </c>
      <c r="L54" s="0" t="n">
        <v>0</v>
      </c>
    </row>
    <row r="55" customFormat="false" ht="12.8" hidden="true" customHeight="false" outlineLevel="0" collapsed="false">
      <c r="A55" s="0" t="n">
        <v>5267</v>
      </c>
      <c r="B55" s="0" t="n">
        <v>13.791</v>
      </c>
      <c r="C55" s="0" t="n">
        <v>711.37</v>
      </c>
      <c r="D55" s="0" t="n">
        <v>615.774</v>
      </c>
      <c r="E55" s="0" t="n">
        <v>374.782</v>
      </c>
      <c r="F55" s="0" t="n">
        <v>-96.58</v>
      </c>
      <c r="G55" s="0" t="n">
        <v>502.72</v>
      </c>
      <c r="H55" s="0" t="n">
        <v>250.273</v>
      </c>
      <c r="I55" s="0" t="n">
        <v>10.029</v>
      </c>
      <c r="J55" s="0" t="n">
        <v>-41.623</v>
      </c>
      <c r="K55" s="0" t="n">
        <v>-69.3</v>
      </c>
      <c r="L55" s="0" t="n">
        <v>0</v>
      </c>
    </row>
    <row r="56" customFormat="false" ht="12.8" hidden="true" customHeight="false" outlineLevel="0" collapsed="false">
      <c r="A56" s="0" t="n">
        <v>5268</v>
      </c>
      <c r="B56" s="0" t="n">
        <v>13.791</v>
      </c>
      <c r="C56" s="0" t="n">
        <v>711.37</v>
      </c>
      <c r="D56" s="0" t="n">
        <v>945.792</v>
      </c>
      <c r="E56" s="0" t="n">
        <v>374.782</v>
      </c>
      <c r="F56" s="0" t="n">
        <v>-96.58</v>
      </c>
      <c r="G56" s="0" t="n">
        <v>502.72</v>
      </c>
      <c r="H56" s="0" t="n">
        <v>250.273</v>
      </c>
      <c r="I56" s="0" t="n">
        <v>10.029</v>
      </c>
      <c r="J56" s="0" t="n">
        <v>-41.623</v>
      </c>
      <c r="K56" s="0" t="n">
        <v>-69.3</v>
      </c>
      <c r="L56" s="0" t="n">
        <v>0</v>
      </c>
    </row>
    <row r="57" customFormat="false" ht="12.8" hidden="true" customHeight="false" outlineLevel="0" collapsed="false">
      <c r="A57" s="0" t="n">
        <v>5353</v>
      </c>
      <c r="B57" s="0" t="n">
        <v>13.791</v>
      </c>
      <c r="C57" s="0" t="n">
        <v>662.833</v>
      </c>
      <c r="D57" s="0" t="n">
        <v>1112.14</v>
      </c>
      <c r="E57" s="0" t="n">
        <v>373.445</v>
      </c>
      <c r="F57" s="0" t="n">
        <v>-108.374</v>
      </c>
      <c r="G57" s="0" t="n">
        <v>-847.189</v>
      </c>
      <c r="H57" s="0" t="n">
        <v>1546.027</v>
      </c>
      <c r="I57" s="0" t="n">
        <v>8.279</v>
      </c>
      <c r="J57" s="0" t="n">
        <v>-36.005</v>
      </c>
      <c r="K57" s="0" t="n">
        <v>485.61</v>
      </c>
      <c r="L57" s="0" t="n">
        <v>0.009</v>
      </c>
    </row>
    <row r="58" customFormat="false" ht="12.8" hidden="true" customHeight="false" outlineLevel="0" collapsed="false">
      <c r="A58" s="0" t="n">
        <v>5354</v>
      </c>
      <c r="B58" s="0" t="n">
        <v>13.791</v>
      </c>
      <c r="C58" s="0" t="n">
        <v>711.37</v>
      </c>
      <c r="D58" s="0" t="n">
        <v>1112.421</v>
      </c>
      <c r="E58" s="0" t="n">
        <v>374.782</v>
      </c>
      <c r="F58" s="0" t="n">
        <v>-96.58</v>
      </c>
      <c r="G58" s="0" t="n">
        <v>502.72</v>
      </c>
      <c r="H58" s="0" t="n">
        <v>250.273</v>
      </c>
      <c r="I58" s="0" t="n">
        <v>10.029</v>
      </c>
      <c r="J58" s="0" t="n">
        <v>-41.623</v>
      </c>
      <c r="K58" s="0" t="n">
        <v>-69.3</v>
      </c>
      <c r="L58" s="0" t="n">
        <v>0</v>
      </c>
    </row>
    <row r="59" customFormat="false" ht="12.8" hidden="true" customHeight="false" outlineLevel="0" collapsed="false">
      <c r="A59" s="0" t="n">
        <v>5355</v>
      </c>
      <c r="B59" s="0" t="n">
        <v>13.791</v>
      </c>
      <c r="C59" s="0" t="n">
        <v>711.37</v>
      </c>
      <c r="D59" s="0" t="n">
        <v>1109.951</v>
      </c>
      <c r="E59" s="0" t="n">
        <v>374.782</v>
      </c>
      <c r="F59" s="0" t="n">
        <v>-96.58</v>
      </c>
      <c r="G59" s="0" t="n">
        <v>502.72</v>
      </c>
      <c r="H59" s="0" t="n">
        <v>250.273</v>
      </c>
      <c r="I59" s="0" t="n">
        <v>10.029</v>
      </c>
      <c r="J59" s="0" t="n">
        <v>-41.623</v>
      </c>
      <c r="K59" s="0" t="n">
        <v>-69.3</v>
      </c>
      <c r="L59" s="0" t="n">
        <v>0</v>
      </c>
    </row>
    <row r="60" customFormat="false" ht="12.8" hidden="true" customHeight="false" outlineLevel="0" collapsed="false">
      <c r="A60" s="0" t="n">
        <v>5357</v>
      </c>
      <c r="B60" s="0" t="n">
        <v>13.791</v>
      </c>
      <c r="C60" s="0" t="n">
        <v>711.37</v>
      </c>
      <c r="D60" s="0" t="n">
        <v>772.931</v>
      </c>
      <c r="E60" s="0" t="n">
        <v>374.782</v>
      </c>
      <c r="F60" s="0" t="n">
        <v>-96.58</v>
      </c>
      <c r="G60" s="0" t="n">
        <v>502.72</v>
      </c>
      <c r="H60" s="0" t="n">
        <v>250.273</v>
      </c>
      <c r="I60" s="0" t="n">
        <v>10.029</v>
      </c>
      <c r="J60" s="0" t="n">
        <v>-41.623</v>
      </c>
      <c r="K60" s="0" t="n">
        <v>-69.3</v>
      </c>
      <c r="L60" s="0" t="n">
        <v>0</v>
      </c>
    </row>
    <row r="61" customFormat="false" ht="12.8" hidden="true" customHeight="false" outlineLevel="0" collapsed="false">
      <c r="A61" s="0" t="n">
        <v>5360</v>
      </c>
      <c r="B61" s="0" t="n">
        <v>13.791</v>
      </c>
      <c r="C61" s="0" t="n">
        <v>662.833</v>
      </c>
      <c r="D61" s="0" t="n">
        <v>1108.237</v>
      </c>
      <c r="E61" s="0" t="n">
        <v>373.445</v>
      </c>
      <c r="F61" s="0" t="n">
        <v>-108.374</v>
      </c>
      <c r="G61" s="0" t="n">
        <v>-847.189</v>
      </c>
      <c r="H61" s="0" t="n">
        <v>1546.027</v>
      </c>
      <c r="I61" s="0" t="n">
        <v>8.279</v>
      </c>
      <c r="J61" s="0" t="n">
        <v>-36.005</v>
      </c>
      <c r="K61" s="0" t="n">
        <v>485.61</v>
      </c>
      <c r="L61" s="0" t="n">
        <v>0.009</v>
      </c>
    </row>
    <row r="62" customFormat="false" ht="12.8" hidden="true" customHeight="false" outlineLevel="0" collapsed="false">
      <c r="A62" s="0" t="n">
        <v>5361</v>
      </c>
      <c r="B62" s="0" t="n">
        <v>13.791</v>
      </c>
      <c r="C62" s="0" t="n">
        <v>711.37</v>
      </c>
      <c r="D62" s="0" t="n">
        <v>1111.66</v>
      </c>
      <c r="E62" s="0" t="n">
        <v>374.782</v>
      </c>
      <c r="F62" s="0" t="n">
        <v>-96.58</v>
      </c>
      <c r="G62" s="0" t="n">
        <v>502.72</v>
      </c>
      <c r="H62" s="0" t="n">
        <v>250.273</v>
      </c>
      <c r="I62" s="0" t="n">
        <v>10.029</v>
      </c>
      <c r="J62" s="0" t="n">
        <v>-41.623</v>
      </c>
      <c r="K62" s="0" t="n">
        <v>-69.3</v>
      </c>
      <c r="L62" s="0" t="n">
        <v>0</v>
      </c>
    </row>
    <row r="63" customFormat="false" ht="12.8" hidden="true" customHeight="false" outlineLevel="0" collapsed="false">
      <c r="A63" s="0" t="n">
        <v>5363</v>
      </c>
      <c r="B63" s="0" t="n">
        <v>13.791</v>
      </c>
      <c r="C63" s="0" t="n">
        <v>711.37</v>
      </c>
      <c r="D63" s="0" t="n">
        <v>785.573</v>
      </c>
      <c r="E63" s="0" t="n">
        <v>374.782</v>
      </c>
      <c r="F63" s="0" t="n">
        <v>-96.58</v>
      </c>
      <c r="G63" s="0" t="n">
        <v>502.72</v>
      </c>
      <c r="H63" s="0" t="n">
        <v>250.273</v>
      </c>
      <c r="I63" s="0" t="n">
        <v>10.029</v>
      </c>
      <c r="J63" s="0" t="n">
        <v>-41.623</v>
      </c>
      <c r="K63" s="0" t="n">
        <v>-69.3</v>
      </c>
      <c r="L63" s="0" t="n">
        <v>0</v>
      </c>
    </row>
    <row r="64" customFormat="false" ht="12.8" hidden="true" customHeight="false" outlineLevel="0" collapsed="false">
      <c r="A64" s="0" t="n">
        <v>5433</v>
      </c>
      <c r="B64" s="0" t="n">
        <v>13.791</v>
      </c>
      <c r="C64" s="0" t="n">
        <v>662.833</v>
      </c>
      <c r="D64" s="0" t="n">
        <v>942.417</v>
      </c>
      <c r="E64" s="0" t="n">
        <v>373.445</v>
      </c>
      <c r="F64" s="0" t="n">
        <v>-108.374</v>
      </c>
      <c r="G64" s="0" t="n">
        <v>-847.189</v>
      </c>
      <c r="H64" s="0" t="n">
        <v>1546.027</v>
      </c>
      <c r="I64" s="0" t="n">
        <v>8.279</v>
      </c>
      <c r="J64" s="0" t="n">
        <v>-36.005</v>
      </c>
      <c r="K64" s="0" t="n">
        <v>485.61</v>
      </c>
      <c r="L64" s="0" t="n">
        <v>0.009</v>
      </c>
    </row>
    <row r="65" customFormat="false" ht="12.8" hidden="true" customHeight="false" outlineLevel="0" collapsed="false">
      <c r="A65" s="0" t="n">
        <v>5434</v>
      </c>
      <c r="B65" s="0" t="n">
        <v>13.791</v>
      </c>
      <c r="C65" s="0" t="n">
        <v>662.833</v>
      </c>
      <c r="D65" s="0" t="n">
        <v>1108.337</v>
      </c>
      <c r="E65" s="0" t="n">
        <v>373.445</v>
      </c>
      <c r="F65" s="0" t="n">
        <v>-108.374</v>
      </c>
      <c r="G65" s="0" t="n">
        <v>-847.189</v>
      </c>
      <c r="H65" s="0" t="n">
        <v>1546.027</v>
      </c>
      <c r="I65" s="0" t="n">
        <v>8.279</v>
      </c>
      <c r="J65" s="0" t="n">
        <v>-36.005</v>
      </c>
      <c r="K65" s="0" t="n">
        <v>485.61</v>
      </c>
      <c r="L65" s="0" t="n">
        <v>0.009</v>
      </c>
    </row>
    <row r="66" customFormat="false" ht="12.8" hidden="true" customHeight="false" outlineLevel="0" collapsed="false">
      <c r="A66" s="0" t="n">
        <v>5435</v>
      </c>
      <c r="B66" s="0" t="n">
        <v>13.791</v>
      </c>
      <c r="C66" s="0" t="n">
        <v>711.37</v>
      </c>
      <c r="D66" s="0" t="n">
        <v>1107.657</v>
      </c>
      <c r="E66" s="0" t="n">
        <v>374.782</v>
      </c>
      <c r="F66" s="0" t="n">
        <v>-96.58</v>
      </c>
      <c r="G66" s="0" t="n">
        <v>502.72</v>
      </c>
      <c r="H66" s="0" t="n">
        <v>250.273</v>
      </c>
      <c r="I66" s="0" t="n">
        <v>10.029</v>
      </c>
      <c r="J66" s="0" t="n">
        <v>-41.623</v>
      </c>
      <c r="K66" s="0" t="n">
        <v>-69.3</v>
      </c>
      <c r="L66" s="0" t="n">
        <v>0</v>
      </c>
    </row>
    <row r="67" customFormat="false" ht="12.8" hidden="true" customHeight="false" outlineLevel="0" collapsed="false">
      <c r="A67" s="0" t="n">
        <v>5436</v>
      </c>
      <c r="B67" s="0" t="n">
        <v>13.791</v>
      </c>
      <c r="C67" s="0" t="n">
        <v>711.37</v>
      </c>
      <c r="D67" s="0" t="n">
        <v>1112.336</v>
      </c>
      <c r="E67" s="0" t="n">
        <v>374.782</v>
      </c>
      <c r="F67" s="0" t="n">
        <v>-96.58</v>
      </c>
      <c r="G67" s="0" t="n">
        <v>502.72</v>
      </c>
      <c r="H67" s="0" t="n">
        <v>250.273</v>
      </c>
      <c r="I67" s="0" t="n">
        <v>10.029</v>
      </c>
      <c r="J67" s="0" t="n">
        <v>-41.623</v>
      </c>
      <c r="K67" s="0" t="n">
        <v>-69.3</v>
      </c>
      <c r="L67" s="0" t="n">
        <v>0</v>
      </c>
    </row>
    <row r="68" customFormat="false" ht="12.8" hidden="true" customHeight="false" outlineLevel="0" collapsed="false">
      <c r="A68" s="0" t="n">
        <v>5438</v>
      </c>
      <c r="B68" s="0" t="n">
        <v>13.791</v>
      </c>
      <c r="C68" s="0" t="n">
        <v>711.37</v>
      </c>
      <c r="D68" s="0" t="n">
        <v>793.013</v>
      </c>
      <c r="E68" s="0" t="n">
        <v>374.782</v>
      </c>
      <c r="F68" s="0" t="n">
        <v>-96.58</v>
      </c>
      <c r="G68" s="0" t="n">
        <v>502.72</v>
      </c>
      <c r="H68" s="0" t="n">
        <v>250.273</v>
      </c>
      <c r="I68" s="0" t="n">
        <v>10.029</v>
      </c>
      <c r="J68" s="0" t="n">
        <v>-41.623</v>
      </c>
      <c r="K68" s="0" t="n">
        <v>-69.3</v>
      </c>
      <c r="L68" s="0" t="n">
        <v>0</v>
      </c>
    </row>
    <row r="69" customFormat="false" ht="12.8" hidden="true" customHeight="false" outlineLevel="0" collapsed="false">
      <c r="A69" s="0" t="n">
        <v>5439</v>
      </c>
      <c r="B69" s="0" t="n">
        <v>13.791</v>
      </c>
      <c r="C69" s="0" t="n">
        <v>711.37</v>
      </c>
      <c r="D69" s="0" t="n">
        <v>1112.749</v>
      </c>
      <c r="E69" s="0" t="n">
        <v>374.782</v>
      </c>
      <c r="F69" s="0" t="n">
        <v>-96.58</v>
      </c>
      <c r="G69" s="0" t="n">
        <v>502.72</v>
      </c>
      <c r="H69" s="0" t="n">
        <v>250.273</v>
      </c>
      <c r="I69" s="0" t="n">
        <v>10.029</v>
      </c>
      <c r="J69" s="0" t="n">
        <v>-41.623</v>
      </c>
      <c r="K69" s="0" t="n">
        <v>-69.3</v>
      </c>
      <c r="L69" s="0" t="n">
        <v>0</v>
      </c>
    </row>
    <row r="70" customFormat="false" ht="12.8" hidden="true" customHeight="false" outlineLevel="0" collapsed="false">
      <c r="A70" s="0" t="n">
        <v>5440</v>
      </c>
      <c r="B70" s="0" t="n">
        <v>13.791</v>
      </c>
      <c r="C70" s="0" t="n">
        <v>662.833</v>
      </c>
      <c r="D70" s="0" t="n">
        <v>1107.885</v>
      </c>
      <c r="E70" s="0" t="n">
        <v>373.445</v>
      </c>
      <c r="F70" s="0" t="n">
        <v>-108.374</v>
      </c>
      <c r="G70" s="0" t="n">
        <v>-847.189</v>
      </c>
      <c r="H70" s="0" t="n">
        <v>1546.027</v>
      </c>
      <c r="I70" s="0" t="n">
        <v>8.279</v>
      </c>
      <c r="J70" s="0" t="n">
        <v>-36.005</v>
      </c>
      <c r="K70" s="0" t="n">
        <v>485.61</v>
      </c>
      <c r="L70" s="0" t="n">
        <v>0.009</v>
      </c>
    </row>
    <row r="71" customFormat="false" ht="12.8" hidden="true" customHeight="false" outlineLevel="0" collapsed="false">
      <c r="A71" s="0" t="n">
        <v>5443</v>
      </c>
      <c r="B71" s="0" t="n">
        <v>13.791</v>
      </c>
      <c r="C71" s="0" t="n">
        <v>711.37</v>
      </c>
      <c r="D71" s="0" t="n">
        <v>959.138</v>
      </c>
      <c r="E71" s="0" t="n">
        <v>374.782</v>
      </c>
      <c r="F71" s="0" t="n">
        <v>-96.58</v>
      </c>
      <c r="G71" s="0" t="n">
        <v>502.72</v>
      </c>
      <c r="H71" s="0" t="n">
        <v>250.273</v>
      </c>
      <c r="I71" s="0" t="n">
        <v>10.029</v>
      </c>
      <c r="J71" s="0" t="n">
        <v>-41.623</v>
      </c>
      <c r="K71" s="0" t="n">
        <v>-69.3</v>
      </c>
      <c r="L71" s="0" t="n">
        <v>0</v>
      </c>
    </row>
    <row r="72" customFormat="false" ht="12.8" hidden="true" customHeight="false" outlineLevel="0" collapsed="false">
      <c r="A72" s="0" t="n">
        <v>5444</v>
      </c>
      <c r="B72" s="0" t="n">
        <v>13.791</v>
      </c>
      <c r="C72" s="0" t="n">
        <v>711.37</v>
      </c>
      <c r="D72" s="0" t="n">
        <v>610.169</v>
      </c>
      <c r="E72" s="0" t="n">
        <v>374.782</v>
      </c>
      <c r="F72" s="0" t="n">
        <v>-96.58</v>
      </c>
      <c r="G72" s="0" t="n">
        <v>502.72</v>
      </c>
      <c r="H72" s="0" t="n">
        <v>250.273</v>
      </c>
      <c r="I72" s="0" t="n">
        <v>10.029</v>
      </c>
      <c r="J72" s="0" t="n">
        <v>-41.623</v>
      </c>
      <c r="K72" s="0" t="n">
        <v>-69.3</v>
      </c>
      <c r="L72" s="0" t="n">
        <v>0</v>
      </c>
    </row>
    <row r="73" customFormat="false" ht="12.8" hidden="true" customHeight="false" outlineLevel="0" collapsed="false">
      <c r="A73" s="0" t="n">
        <v>5511</v>
      </c>
      <c r="B73" s="0" t="n">
        <v>13.791</v>
      </c>
      <c r="C73" s="0" t="n">
        <v>711.37</v>
      </c>
      <c r="D73" s="0" t="n">
        <v>617.739</v>
      </c>
      <c r="E73" s="0" t="n">
        <v>374.782</v>
      </c>
      <c r="F73" s="0" t="n">
        <v>-96.58</v>
      </c>
      <c r="G73" s="0" t="n">
        <v>502.72</v>
      </c>
      <c r="H73" s="0" t="n">
        <v>250.273</v>
      </c>
      <c r="I73" s="0" t="n">
        <v>10.029</v>
      </c>
      <c r="J73" s="0" t="n">
        <v>-41.623</v>
      </c>
      <c r="K73" s="0" t="n">
        <v>-69.3</v>
      </c>
      <c r="L73" s="0" t="n">
        <v>0</v>
      </c>
    </row>
    <row r="74" customFormat="false" ht="12.8" hidden="true" customHeight="false" outlineLevel="0" collapsed="false">
      <c r="A74" s="0" t="n">
        <v>5513</v>
      </c>
      <c r="B74" s="0" t="n">
        <v>13.791</v>
      </c>
      <c r="C74" s="0" t="n">
        <v>662.833</v>
      </c>
      <c r="D74" s="0" t="n">
        <v>763.86</v>
      </c>
      <c r="E74" s="0" t="n">
        <v>373.445</v>
      </c>
      <c r="F74" s="0" t="n">
        <v>-108.374</v>
      </c>
      <c r="G74" s="0" t="n">
        <v>-847.189</v>
      </c>
      <c r="H74" s="0" t="n">
        <v>1546.027</v>
      </c>
      <c r="I74" s="0" t="n">
        <v>8.279</v>
      </c>
      <c r="J74" s="0" t="n">
        <v>-36.005</v>
      </c>
      <c r="K74" s="0" t="n">
        <v>485.61</v>
      </c>
      <c r="L74" s="0" t="n">
        <v>0.009</v>
      </c>
    </row>
    <row r="75" customFormat="false" ht="12.8" hidden="true" customHeight="false" outlineLevel="0" collapsed="false">
      <c r="A75" s="0" t="n">
        <v>5516</v>
      </c>
      <c r="B75" s="0" t="n">
        <v>13.791</v>
      </c>
      <c r="C75" s="0" t="n">
        <v>711.37</v>
      </c>
      <c r="D75" s="0" t="n">
        <v>788.003</v>
      </c>
      <c r="E75" s="0" t="n">
        <v>374.782</v>
      </c>
      <c r="F75" s="0" t="n">
        <v>-96.58</v>
      </c>
      <c r="G75" s="0" t="n">
        <v>502.72</v>
      </c>
      <c r="H75" s="0" t="n">
        <v>250.273</v>
      </c>
      <c r="I75" s="0" t="n">
        <v>10.029</v>
      </c>
      <c r="J75" s="0" t="n">
        <v>-41.623</v>
      </c>
      <c r="K75" s="0" t="n">
        <v>-69.3</v>
      </c>
      <c r="L75" s="0" t="n">
        <v>0</v>
      </c>
    </row>
    <row r="76" customFormat="false" ht="12.8" hidden="true" customHeight="false" outlineLevel="0" collapsed="false">
      <c r="A76" s="0" t="n">
        <v>5517</v>
      </c>
      <c r="B76" s="0" t="n">
        <v>13.791</v>
      </c>
      <c r="C76" s="0" t="n">
        <v>711.37</v>
      </c>
      <c r="D76" s="0" t="n">
        <v>1110.924</v>
      </c>
      <c r="E76" s="0" t="n">
        <v>374.782</v>
      </c>
      <c r="F76" s="0" t="n">
        <v>-96.58</v>
      </c>
      <c r="G76" s="0" t="n">
        <v>502.72</v>
      </c>
      <c r="H76" s="0" t="n">
        <v>250.273</v>
      </c>
      <c r="I76" s="0" t="n">
        <v>10.029</v>
      </c>
      <c r="J76" s="0" t="n">
        <v>-41.623</v>
      </c>
      <c r="K76" s="0" t="n">
        <v>-69.3</v>
      </c>
      <c r="L76" s="0" t="n">
        <v>0</v>
      </c>
    </row>
    <row r="77" customFormat="false" ht="12.8" hidden="true" customHeight="false" outlineLevel="0" collapsed="false">
      <c r="A77" s="0" t="n">
        <v>5597</v>
      </c>
      <c r="B77" s="0" t="n">
        <v>13.791</v>
      </c>
      <c r="C77" s="0" t="n">
        <v>711.37</v>
      </c>
      <c r="D77" s="0" t="n">
        <v>1141.052</v>
      </c>
      <c r="E77" s="0" t="n">
        <v>374.782</v>
      </c>
      <c r="F77" s="0" t="n">
        <v>-96.58</v>
      </c>
      <c r="G77" s="0" t="n">
        <v>502.72</v>
      </c>
      <c r="H77" s="0" t="n">
        <v>250.273</v>
      </c>
      <c r="I77" s="0" t="n">
        <v>10.029</v>
      </c>
      <c r="J77" s="0" t="n">
        <v>-41.623</v>
      </c>
      <c r="K77" s="0" t="n">
        <v>-69.3</v>
      </c>
      <c r="L77" s="0" t="n">
        <v>0</v>
      </c>
    </row>
    <row r="78" customFormat="false" ht="12.8" hidden="true" customHeight="false" outlineLevel="0" collapsed="false">
      <c r="A78" s="0" t="n">
        <v>5669</v>
      </c>
      <c r="B78" s="0" t="n">
        <v>13.791</v>
      </c>
      <c r="C78" s="0" t="n">
        <v>662.833</v>
      </c>
      <c r="D78" s="0" t="n">
        <v>1107.811</v>
      </c>
      <c r="E78" s="0" t="n">
        <v>373.445</v>
      </c>
      <c r="F78" s="0" t="n">
        <v>-108.374</v>
      </c>
      <c r="G78" s="0" t="n">
        <v>-847.189</v>
      </c>
      <c r="H78" s="0" t="n">
        <v>1546.027</v>
      </c>
      <c r="I78" s="0" t="n">
        <v>8.279</v>
      </c>
      <c r="J78" s="0" t="n">
        <v>-36.005</v>
      </c>
      <c r="K78" s="0" t="n">
        <v>485.61</v>
      </c>
      <c r="L78" s="0" t="n">
        <v>0.009</v>
      </c>
    </row>
    <row r="79" customFormat="false" ht="12.8" hidden="true" customHeight="false" outlineLevel="0" collapsed="false">
      <c r="A79" s="0" t="n">
        <v>5671</v>
      </c>
      <c r="B79" s="0" t="n">
        <v>13.791</v>
      </c>
      <c r="C79" s="0" t="n">
        <v>662.833</v>
      </c>
      <c r="D79" s="0" t="n">
        <v>1111.171</v>
      </c>
      <c r="E79" s="0" t="n">
        <v>373.445</v>
      </c>
      <c r="F79" s="0" t="n">
        <v>-108.374</v>
      </c>
      <c r="G79" s="0" t="n">
        <v>-847.189</v>
      </c>
      <c r="H79" s="0" t="n">
        <v>1546.027</v>
      </c>
      <c r="I79" s="0" t="n">
        <v>8.279</v>
      </c>
      <c r="J79" s="0" t="n">
        <v>-36.005</v>
      </c>
      <c r="K79" s="0" t="n">
        <v>485.61</v>
      </c>
      <c r="L79" s="0" t="n">
        <v>0.009</v>
      </c>
    </row>
    <row r="80" customFormat="false" ht="12.8" hidden="true" customHeight="false" outlineLevel="0" collapsed="false">
      <c r="A80" s="0" t="n">
        <v>5672</v>
      </c>
      <c r="B80" s="0" t="n">
        <v>13.791</v>
      </c>
      <c r="C80" s="0" t="n">
        <v>711.37</v>
      </c>
      <c r="D80" s="0" t="n">
        <v>1120.945</v>
      </c>
      <c r="E80" s="0" t="n">
        <v>374.782</v>
      </c>
      <c r="F80" s="0" t="n">
        <v>-96.58</v>
      </c>
      <c r="G80" s="0" t="n">
        <v>502.72</v>
      </c>
      <c r="H80" s="0" t="n">
        <v>250.273</v>
      </c>
      <c r="I80" s="0" t="n">
        <v>10.029</v>
      </c>
      <c r="J80" s="0" t="n">
        <v>-41.623</v>
      </c>
      <c r="K80" s="0" t="n">
        <v>-69.3</v>
      </c>
      <c r="L80" s="0" t="n">
        <v>0</v>
      </c>
    </row>
    <row r="81" customFormat="false" ht="12.8" hidden="true" customHeight="false" outlineLevel="0" collapsed="false">
      <c r="A81" s="0" t="n">
        <v>5673</v>
      </c>
      <c r="B81" s="0" t="n">
        <v>13.791</v>
      </c>
      <c r="C81" s="0" t="n">
        <v>711.37</v>
      </c>
      <c r="D81" s="0" t="n">
        <v>1143.351</v>
      </c>
      <c r="E81" s="0" t="n">
        <v>374.782</v>
      </c>
      <c r="F81" s="0" t="n">
        <v>-96.58</v>
      </c>
      <c r="G81" s="0" t="n">
        <v>502.72</v>
      </c>
      <c r="H81" s="0" t="n">
        <v>250.273</v>
      </c>
      <c r="I81" s="0" t="n">
        <v>10.029</v>
      </c>
      <c r="J81" s="0" t="n">
        <v>-41.623</v>
      </c>
      <c r="K81" s="0" t="n">
        <v>-69.3</v>
      </c>
      <c r="L81" s="0" t="n">
        <v>0</v>
      </c>
    </row>
    <row r="82" customFormat="false" ht="12.8" hidden="true" customHeight="false" outlineLevel="0" collapsed="false">
      <c r="A82" s="0" t="n">
        <v>5675</v>
      </c>
      <c r="B82" s="0" t="n">
        <v>13.791</v>
      </c>
      <c r="C82" s="0" t="n">
        <v>711.37</v>
      </c>
      <c r="D82" s="0" t="n">
        <v>959.273</v>
      </c>
      <c r="E82" s="0" t="n">
        <v>374.782</v>
      </c>
      <c r="F82" s="0" t="n">
        <v>-96.58</v>
      </c>
      <c r="G82" s="0" t="n">
        <v>502.72</v>
      </c>
      <c r="H82" s="0" t="n">
        <v>250.273</v>
      </c>
      <c r="I82" s="0" t="n">
        <v>10.029</v>
      </c>
      <c r="J82" s="0" t="n">
        <v>-41.623</v>
      </c>
      <c r="K82" s="0" t="n">
        <v>-69.3</v>
      </c>
      <c r="L82" s="0" t="n">
        <v>0</v>
      </c>
    </row>
    <row r="83" customFormat="false" ht="12.8" hidden="true" customHeight="false" outlineLevel="0" collapsed="false">
      <c r="A83" s="0" t="n">
        <v>5676</v>
      </c>
      <c r="B83" s="0" t="n">
        <v>13.791</v>
      </c>
      <c r="C83" s="0" t="n">
        <v>711.37</v>
      </c>
      <c r="D83" s="0" t="n">
        <v>795.558</v>
      </c>
      <c r="E83" s="0" t="n">
        <v>374.782</v>
      </c>
      <c r="F83" s="0" t="n">
        <v>-96.58</v>
      </c>
      <c r="G83" s="0" t="n">
        <v>502.72</v>
      </c>
      <c r="H83" s="0" t="n">
        <v>250.273</v>
      </c>
      <c r="I83" s="0" t="n">
        <v>10.029</v>
      </c>
      <c r="J83" s="0" t="n">
        <v>-41.623</v>
      </c>
      <c r="K83" s="0" t="n">
        <v>-69.3</v>
      </c>
      <c r="L83" s="0" t="n">
        <v>0</v>
      </c>
    </row>
    <row r="84" customFormat="false" ht="12.8" hidden="true" customHeight="false" outlineLevel="0" collapsed="false">
      <c r="A84" s="0" t="n">
        <v>5729</v>
      </c>
      <c r="B84" s="0" t="n">
        <v>13.791</v>
      </c>
      <c r="C84" s="0" t="n">
        <v>711.37</v>
      </c>
      <c r="D84" s="0" t="n">
        <v>775.516</v>
      </c>
      <c r="E84" s="0" t="n">
        <v>374.782</v>
      </c>
      <c r="F84" s="0" t="n">
        <v>-96.58</v>
      </c>
      <c r="G84" s="0" t="n">
        <v>502.72</v>
      </c>
      <c r="H84" s="0" t="n">
        <v>250.273</v>
      </c>
      <c r="I84" s="0" t="n">
        <v>10.029</v>
      </c>
      <c r="J84" s="0" t="n">
        <v>-41.623</v>
      </c>
      <c r="K84" s="0" t="n">
        <v>-69.3</v>
      </c>
      <c r="L84" s="0" t="n">
        <v>0</v>
      </c>
    </row>
    <row r="85" customFormat="false" ht="12.8" hidden="true" customHeight="false" outlineLevel="0" collapsed="false">
      <c r="A85" s="0" t="n">
        <v>5733</v>
      </c>
      <c r="B85" s="0" t="n">
        <v>13.791</v>
      </c>
      <c r="C85" s="0" t="n">
        <v>711.37</v>
      </c>
      <c r="D85" s="0" t="n">
        <v>1113.056</v>
      </c>
      <c r="E85" s="0" t="n">
        <v>374.782</v>
      </c>
      <c r="F85" s="0" t="n">
        <v>-96.58</v>
      </c>
      <c r="G85" s="0" t="n">
        <v>502.72</v>
      </c>
      <c r="H85" s="0" t="n">
        <v>250.273</v>
      </c>
      <c r="I85" s="0" t="n">
        <v>10.029</v>
      </c>
      <c r="J85" s="0" t="n">
        <v>-41.623</v>
      </c>
      <c r="K85" s="0" t="n">
        <v>-69.3</v>
      </c>
      <c r="L85" s="0" t="n">
        <v>0</v>
      </c>
    </row>
    <row r="86" customFormat="false" ht="12.8" hidden="true" customHeight="false" outlineLevel="0" collapsed="false">
      <c r="A86" s="0" t="n">
        <v>5734</v>
      </c>
      <c r="B86" s="0" t="n">
        <v>13.791</v>
      </c>
      <c r="C86" s="0" t="n">
        <v>711.37</v>
      </c>
      <c r="D86" s="0" t="n">
        <v>1120.614</v>
      </c>
      <c r="E86" s="0" t="n">
        <v>374.782</v>
      </c>
      <c r="F86" s="0" t="n">
        <v>-96.58</v>
      </c>
      <c r="G86" s="0" t="n">
        <v>502.72</v>
      </c>
      <c r="H86" s="0" t="n">
        <v>250.273</v>
      </c>
      <c r="I86" s="0" t="n">
        <v>10.029</v>
      </c>
      <c r="J86" s="0" t="n">
        <v>-41.623</v>
      </c>
      <c r="K86" s="0" t="n">
        <v>-69.3</v>
      </c>
      <c r="L86" s="0" t="n">
        <v>0</v>
      </c>
    </row>
    <row r="87" customFormat="false" ht="12.8" hidden="true" customHeight="false" outlineLevel="0" collapsed="false">
      <c r="A87" s="0" t="n">
        <v>5816</v>
      </c>
      <c r="B87" s="0" t="n">
        <v>13.791</v>
      </c>
      <c r="C87" s="0" t="n">
        <v>711.37</v>
      </c>
      <c r="D87" s="0" t="n">
        <v>1110.434</v>
      </c>
      <c r="E87" s="0" t="n">
        <v>374.782</v>
      </c>
      <c r="F87" s="0" t="n">
        <v>-96.58</v>
      </c>
      <c r="G87" s="0" t="n">
        <v>502.72</v>
      </c>
      <c r="H87" s="0" t="n">
        <v>250.273</v>
      </c>
      <c r="I87" s="0" t="n">
        <v>10.029</v>
      </c>
      <c r="J87" s="0" t="n">
        <v>-41.623</v>
      </c>
      <c r="K87" s="0" t="n">
        <v>-69.3</v>
      </c>
      <c r="L87" s="0" t="n">
        <v>0</v>
      </c>
    </row>
    <row r="88" customFormat="false" ht="12.8" hidden="true" customHeight="false" outlineLevel="0" collapsed="false">
      <c r="A88" s="0" t="n">
        <v>5818</v>
      </c>
      <c r="B88" s="0" t="n">
        <v>13.791</v>
      </c>
      <c r="C88" s="0" t="n">
        <v>711.37</v>
      </c>
      <c r="D88" s="0" t="n">
        <v>962.771</v>
      </c>
      <c r="E88" s="0" t="n">
        <v>374.782</v>
      </c>
      <c r="F88" s="0" t="n">
        <v>-96.58</v>
      </c>
      <c r="G88" s="0" t="n">
        <v>502.72</v>
      </c>
      <c r="H88" s="0" t="n">
        <v>250.273</v>
      </c>
      <c r="I88" s="0" t="n">
        <v>10.029</v>
      </c>
      <c r="J88" s="0" t="n">
        <v>-41.623</v>
      </c>
      <c r="K88" s="0" t="n">
        <v>-69.3</v>
      </c>
      <c r="L88" s="0" t="n">
        <v>0</v>
      </c>
    </row>
    <row r="89" customFormat="false" ht="12.8" hidden="true" customHeight="false" outlineLevel="0" collapsed="false">
      <c r="A89" s="0" t="n">
        <v>5820</v>
      </c>
      <c r="B89" s="0" t="n">
        <v>13.791</v>
      </c>
      <c r="C89" s="0" t="n">
        <v>711.37</v>
      </c>
      <c r="D89" s="0" t="n">
        <v>792.258</v>
      </c>
      <c r="E89" s="0" t="n">
        <v>374.782</v>
      </c>
      <c r="F89" s="0" t="n">
        <v>-96.58</v>
      </c>
      <c r="G89" s="0" t="n">
        <v>502.72</v>
      </c>
      <c r="H89" s="0" t="n">
        <v>250.273</v>
      </c>
      <c r="I89" s="0" t="n">
        <v>10.029</v>
      </c>
      <c r="J89" s="0" t="n">
        <v>-41.623</v>
      </c>
      <c r="K89" s="0" t="n">
        <v>-69.3</v>
      </c>
      <c r="L89" s="0" t="n">
        <v>0</v>
      </c>
    </row>
    <row r="90" customFormat="false" ht="12.8" hidden="true" customHeight="false" outlineLevel="0" collapsed="false">
      <c r="A90" s="0" t="n">
        <v>5892</v>
      </c>
      <c r="B90" s="0" t="n">
        <v>13.791</v>
      </c>
      <c r="C90" s="0" t="n">
        <v>711.37</v>
      </c>
      <c r="D90" s="0" t="n">
        <v>777.686</v>
      </c>
      <c r="E90" s="0" t="n">
        <v>374.782</v>
      </c>
      <c r="F90" s="0" t="n">
        <v>-96.58</v>
      </c>
      <c r="G90" s="0" t="n">
        <v>502.72</v>
      </c>
      <c r="H90" s="0" t="n">
        <v>250.273</v>
      </c>
      <c r="I90" s="0" t="n">
        <v>10.029</v>
      </c>
      <c r="J90" s="0" t="n">
        <v>-41.623</v>
      </c>
      <c r="K90" s="0" t="n">
        <v>-69.3</v>
      </c>
      <c r="L90" s="0" t="n">
        <v>0</v>
      </c>
    </row>
    <row r="91" customFormat="false" ht="12.8" hidden="true" customHeight="false" outlineLevel="0" collapsed="false">
      <c r="A91" s="0" t="n">
        <v>5896</v>
      </c>
      <c r="B91" s="0" t="n">
        <v>13.791</v>
      </c>
      <c r="C91" s="0" t="n">
        <v>711.37</v>
      </c>
      <c r="D91" s="0" t="n">
        <v>1110.152</v>
      </c>
      <c r="E91" s="0" t="n">
        <v>374.782</v>
      </c>
      <c r="F91" s="0" t="n">
        <v>-96.58</v>
      </c>
      <c r="G91" s="0" t="n">
        <v>502.72</v>
      </c>
      <c r="H91" s="0" t="n">
        <v>250.273</v>
      </c>
      <c r="I91" s="0" t="n">
        <v>10.029</v>
      </c>
      <c r="J91" s="0" t="n">
        <v>-41.623</v>
      </c>
      <c r="K91" s="0" t="n">
        <v>-69.3</v>
      </c>
      <c r="L91" s="0" t="n">
        <v>0</v>
      </c>
    </row>
    <row r="92" customFormat="false" ht="12.8" hidden="true" customHeight="false" outlineLevel="0" collapsed="false">
      <c r="A92" s="0" t="n">
        <v>5897</v>
      </c>
      <c r="B92" s="0" t="n">
        <v>13.791</v>
      </c>
      <c r="C92" s="0" t="n">
        <v>711.37</v>
      </c>
      <c r="D92" s="0" t="n">
        <v>1125.748</v>
      </c>
      <c r="E92" s="0" t="n">
        <v>374.782</v>
      </c>
      <c r="F92" s="0" t="n">
        <v>-96.58</v>
      </c>
      <c r="G92" s="0" t="n">
        <v>502.72</v>
      </c>
      <c r="H92" s="0" t="n">
        <v>250.273</v>
      </c>
      <c r="I92" s="0" t="n">
        <v>10.029</v>
      </c>
      <c r="J92" s="0" t="n">
        <v>-41.623</v>
      </c>
      <c r="K92" s="0" t="n">
        <v>-69.3</v>
      </c>
      <c r="L92" s="0" t="n">
        <v>0</v>
      </c>
    </row>
    <row r="93" customFormat="false" ht="12.8" hidden="true" customHeight="false" outlineLevel="0" collapsed="false">
      <c r="A93" s="0" t="n">
        <v>5898</v>
      </c>
      <c r="B93" s="0" t="n">
        <v>13.791</v>
      </c>
      <c r="C93" s="0" t="n">
        <v>711.37</v>
      </c>
      <c r="D93" s="0" t="n">
        <v>810.406</v>
      </c>
      <c r="E93" s="0" t="n">
        <v>374.782</v>
      </c>
      <c r="F93" s="0" t="n">
        <v>-96.58</v>
      </c>
      <c r="G93" s="0" t="n">
        <v>502.72</v>
      </c>
      <c r="H93" s="0" t="n">
        <v>250.273</v>
      </c>
      <c r="I93" s="0" t="n">
        <v>10.029</v>
      </c>
      <c r="J93" s="0" t="n">
        <v>-41.623</v>
      </c>
      <c r="K93" s="0" t="n">
        <v>-69.3</v>
      </c>
      <c r="L93" s="0" t="n">
        <v>0</v>
      </c>
    </row>
    <row r="94" customFormat="false" ht="12.8" hidden="true" customHeight="false" outlineLevel="0" collapsed="false">
      <c r="A94" s="0" t="n">
        <v>5946</v>
      </c>
      <c r="B94" s="0" t="n">
        <v>13.791</v>
      </c>
      <c r="C94" s="0" t="n">
        <v>711.37</v>
      </c>
      <c r="D94" s="0" t="n">
        <v>782.457</v>
      </c>
      <c r="E94" s="0" t="n">
        <v>374.782</v>
      </c>
      <c r="F94" s="0" t="n">
        <v>-96.58</v>
      </c>
      <c r="G94" s="0" t="n">
        <v>502.72</v>
      </c>
      <c r="H94" s="0" t="n">
        <v>250.273</v>
      </c>
      <c r="I94" s="0" t="n">
        <v>10.029</v>
      </c>
      <c r="J94" s="0" t="n">
        <v>-41.623</v>
      </c>
      <c r="K94" s="0" t="n">
        <v>-69.3</v>
      </c>
      <c r="L94" s="0" t="n">
        <v>0</v>
      </c>
    </row>
    <row r="95" customFormat="false" ht="12.8" hidden="true" customHeight="false" outlineLevel="0" collapsed="false">
      <c r="A95" s="0" t="n">
        <v>5947</v>
      </c>
      <c r="B95" s="0" t="n">
        <v>13.791</v>
      </c>
      <c r="C95" s="0" t="n">
        <v>662.833</v>
      </c>
      <c r="D95" s="0" t="n">
        <v>1108.815</v>
      </c>
      <c r="E95" s="0" t="n">
        <v>373.445</v>
      </c>
      <c r="F95" s="0" t="n">
        <v>-108.374</v>
      </c>
      <c r="G95" s="0" t="n">
        <v>-847.189</v>
      </c>
      <c r="H95" s="0" t="n">
        <v>1546.027</v>
      </c>
      <c r="I95" s="0" t="n">
        <v>8.279</v>
      </c>
      <c r="J95" s="0" t="n">
        <v>-36.005</v>
      </c>
      <c r="K95" s="0" t="n">
        <v>485.61</v>
      </c>
      <c r="L95" s="0" t="n">
        <v>0.009</v>
      </c>
    </row>
    <row r="96" customFormat="false" ht="12.8" hidden="true" customHeight="false" outlineLevel="0" collapsed="false">
      <c r="A96" s="0" t="n">
        <v>5949</v>
      </c>
      <c r="B96" s="0" t="n">
        <v>13.791</v>
      </c>
      <c r="C96" s="0" t="n">
        <v>662.833</v>
      </c>
      <c r="D96" s="0" t="n">
        <v>1107.302</v>
      </c>
      <c r="E96" s="0" t="n">
        <v>373.445</v>
      </c>
      <c r="F96" s="0" t="n">
        <v>-108.374</v>
      </c>
      <c r="G96" s="0" t="n">
        <v>-847.189</v>
      </c>
      <c r="H96" s="0" t="n">
        <v>1546.027</v>
      </c>
      <c r="I96" s="0" t="n">
        <v>8.279</v>
      </c>
      <c r="J96" s="0" t="n">
        <v>-36.005</v>
      </c>
      <c r="K96" s="0" t="n">
        <v>485.61</v>
      </c>
      <c r="L96" s="0" t="n">
        <v>0.009</v>
      </c>
    </row>
    <row r="97" customFormat="false" ht="12.8" hidden="true" customHeight="false" outlineLevel="0" collapsed="false">
      <c r="A97" s="0" t="n">
        <v>5950</v>
      </c>
      <c r="B97" s="0" t="n">
        <v>13.791</v>
      </c>
      <c r="C97" s="0" t="n">
        <v>711.37</v>
      </c>
      <c r="D97" s="0" t="n">
        <v>1109.606</v>
      </c>
      <c r="E97" s="0" t="n">
        <v>374.782</v>
      </c>
      <c r="F97" s="0" t="n">
        <v>-96.58</v>
      </c>
      <c r="G97" s="0" t="n">
        <v>502.72</v>
      </c>
      <c r="H97" s="0" t="n">
        <v>250.273</v>
      </c>
      <c r="I97" s="0" t="n">
        <v>10.029</v>
      </c>
      <c r="J97" s="0" t="n">
        <v>-41.623</v>
      </c>
      <c r="K97" s="0" t="n">
        <v>-69.3</v>
      </c>
      <c r="L97" s="0" t="n">
        <v>0</v>
      </c>
    </row>
    <row r="98" customFormat="false" ht="12.8" hidden="true" customHeight="false" outlineLevel="0" collapsed="false">
      <c r="A98" s="0" t="n">
        <v>5951</v>
      </c>
      <c r="B98" s="0" t="n">
        <v>13.791</v>
      </c>
      <c r="C98" s="0" t="n">
        <v>711.37</v>
      </c>
      <c r="D98" s="0" t="n">
        <v>1116.231</v>
      </c>
      <c r="E98" s="0" t="n">
        <v>374.782</v>
      </c>
      <c r="F98" s="0" t="n">
        <v>-96.58</v>
      </c>
      <c r="G98" s="0" t="n">
        <v>502.72</v>
      </c>
      <c r="H98" s="0" t="n">
        <v>250.273</v>
      </c>
      <c r="I98" s="0" t="n">
        <v>10.029</v>
      </c>
      <c r="J98" s="0" t="n">
        <v>-41.623</v>
      </c>
      <c r="K98" s="0" t="n">
        <v>-69.3</v>
      </c>
      <c r="L98" s="0" t="n">
        <v>0</v>
      </c>
    </row>
    <row r="99" customFormat="false" ht="12.8" hidden="true" customHeight="false" outlineLevel="0" collapsed="false">
      <c r="A99" s="0" t="n">
        <v>5952</v>
      </c>
      <c r="B99" s="0" t="n">
        <v>13.791</v>
      </c>
      <c r="C99" s="0" t="n">
        <v>711.37</v>
      </c>
      <c r="D99" s="0" t="n">
        <v>629.878</v>
      </c>
      <c r="E99" s="0" t="n">
        <v>374.782</v>
      </c>
      <c r="F99" s="0" t="n">
        <v>-96.58</v>
      </c>
      <c r="G99" s="0" t="n">
        <v>502.72</v>
      </c>
      <c r="H99" s="0" t="n">
        <v>250.273</v>
      </c>
      <c r="I99" s="0" t="n">
        <v>10.029</v>
      </c>
      <c r="J99" s="0" t="n">
        <v>-41.623</v>
      </c>
      <c r="K99" s="0" t="n">
        <v>-69.3</v>
      </c>
      <c r="L99" s="0" t="n">
        <v>0</v>
      </c>
    </row>
    <row r="100" customFormat="false" ht="12.8" hidden="true" customHeight="false" outlineLevel="0" collapsed="false">
      <c r="A100" s="0" t="n">
        <v>14201</v>
      </c>
      <c r="B100" s="0" t="n">
        <v>13.791</v>
      </c>
      <c r="C100" s="0" t="n">
        <v>662.833</v>
      </c>
      <c r="D100" s="0" t="n">
        <v>1056.594</v>
      </c>
      <c r="E100" s="0" t="n">
        <v>373.445</v>
      </c>
      <c r="F100" s="0" t="n">
        <v>-752.496</v>
      </c>
      <c r="G100" s="0" t="n">
        <v>-847.189</v>
      </c>
      <c r="H100" s="0" t="n">
        <v>1546.027</v>
      </c>
      <c r="I100" s="0" t="n">
        <v>-1.066</v>
      </c>
      <c r="J100" s="0" t="n">
        <v>-36.005</v>
      </c>
      <c r="K100" s="0" t="n">
        <v>485.61</v>
      </c>
      <c r="L100" s="0" t="n">
        <v>0.009</v>
      </c>
    </row>
    <row r="101" customFormat="false" ht="12.8" hidden="true" customHeight="false" outlineLevel="0" collapsed="false">
      <c r="A101" s="0" t="n">
        <v>14583</v>
      </c>
      <c r="B101" s="0" t="n">
        <v>13.791</v>
      </c>
      <c r="C101" s="0" t="n">
        <v>662.833</v>
      </c>
      <c r="D101" s="0" t="n">
        <v>1057.212</v>
      </c>
      <c r="E101" s="0" t="n">
        <v>373.445</v>
      </c>
      <c r="F101" s="0" t="n">
        <v>-752.496</v>
      </c>
      <c r="G101" s="0" t="n">
        <v>-847.189</v>
      </c>
      <c r="H101" s="0" t="n">
        <v>1546.027</v>
      </c>
      <c r="I101" s="0" t="n">
        <v>-1.066</v>
      </c>
      <c r="J101" s="0" t="n">
        <v>-36.005</v>
      </c>
      <c r="K101" s="0" t="n">
        <v>485.61</v>
      </c>
      <c r="L101" s="0" t="n">
        <v>0.009</v>
      </c>
    </row>
    <row r="102" customFormat="false" ht="12.8" hidden="true" customHeight="false" outlineLevel="0" collapsed="false">
      <c r="A102" s="0" t="n">
        <v>20839</v>
      </c>
      <c r="B102" s="0" t="n">
        <v>13.791</v>
      </c>
      <c r="C102" s="0" t="n">
        <v>662.833</v>
      </c>
      <c r="D102" s="0" t="n">
        <v>613.215</v>
      </c>
      <c r="E102" s="0" t="n">
        <v>357.208</v>
      </c>
      <c r="F102" s="0" t="n">
        <v>-51.737</v>
      </c>
      <c r="G102" s="0" t="n">
        <v>-847.189</v>
      </c>
      <c r="H102" s="0" t="n">
        <v>1546.027</v>
      </c>
      <c r="I102" s="0" t="n">
        <v>1.074</v>
      </c>
      <c r="J102" s="0" t="n">
        <v>-36.005</v>
      </c>
      <c r="K102" s="0" t="n">
        <v>485.61</v>
      </c>
      <c r="L102" s="0" t="n">
        <v>0.009</v>
      </c>
    </row>
    <row r="103" customFormat="false" ht="12.8" hidden="true" customHeight="false" outlineLevel="0" collapsed="false">
      <c r="A103" s="0" t="n">
        <v>24098</v>
      </c>
      <c r="B103" s="0" t="n">
        <v>13.791</v>
      </c>
      <c r="C103" s="0" t="n">
        <v>662.833</v>
      </c>
      <c r="D103" s="0" t="n">
        <v>140.446</v>
      </c>
      <c r="E103" s="0" t="n">
        <v>357.208</v>
      </c>
      <c r="F103" s="0" t="n">
        <v>-51.737</v>
      </c>
      <c r="G103" s="0" t="n">
        <v>-847.189</v>
      </c>
      <c r="H103" s="0" t="n">
        <v>1546.027</v>
      </c>
      <c r="I103" s="0" t="n">
        <v>1.074</v>
      </c>
      <c r="J103" s="0" t="n">
        <v>-36.005</v>
      </c>
      <c r="K103" s="0" t="n">
        <v>485.61</v>
      </c>
      <c r="L103" s="0" t="n">
        <v>0.009</v>
      </c>
    </row>
    <row r="104" customFormat="false" ht="12.8" hidden="true" customHeight="false" outlineLevel="0" collapsed="false">
      <c r="A104" s="0" t="n">
        <v>24207</v>
      </c>
      <c r="B104" s="0" t="n">
        <v>13.791</v>
      </c>
      <c r="C104" s="0" t="n">
        <v>662.833</v>
      </c>
      <c r="D104" s="0" t="n">
        <v>143.576</v>
      </c>
      <c r="E104" s="0" t="n">
        <v>357.208</v>
      </c>
      <c r="F104" s="0" t="n">
        <v>-51.737</v>
      </c>
      <c r="G104" s="0" t="n">
        <v>-847.189</v>
      </c>
      <c r="H104" s="0" t="n">
        <v>1546.027</v>
      </c>
      <c r="I104" s="0" t="n">
        <v>1.074</v>
      </c>
      <c r="J104" s="0" t="n">
        <v>-36.005</v>
      </c>
      <c r="K104" s="0" t="n">
        <v>485.61</v>
      </c>
      <c r="L104" s="0" t="n">
        <v>0.009</v>
      </c>
    </row>
    <row r="105" customFormat="false" ht="12.8" hidden="true" customHeight="false" outlineLevel="0" collapsed="false">
      <c r="A105" s="0" t="n">
        <v>27044</v>
      </c>
      <c r="B105" s="0" t="n">
        <v>13.791</v>
      </c>
      <c r="C105" s="0" t="n">
        <v>662.833</v>
      </c>
      <c r="D105" s="0" t="n">
        <v>239.468</v>
      </c>
      <c r="E105" s="0" t="n">
        <v>357.208</v>
      </c>
      <c r="F105" s="0" t="n">
        <v>-51.737</v>
      </c>
      <c r="G105" s="0" t="n">
        <v>-847.189</v>
      </c>
      <c r="H105" s="0" t="n">
        <v>1546.027</v>
      </c>
      <c r="I105" s="0" t="n">
        <v>1.074</v>
      </c>
      <c r="J105" s="0" t="n">
        <v>-36.005</v>
      </c>
      <c r="K105" s="0" t="n">
        <v>485.61</v>
      </c>
      <c r="L105" s="0" t="n">
        <v>0.009</v>
      </c>
    </row>
    <row r="106" customFormat="false" ht="12.8" hidden="true" customHeight="false" outlineLevel="0" collapsed="false">
      <c r="A106" s="0" t="n">
        <v>4556</v>
      </c>
      <c r="B106" s="0" t="n">
        <v>13.791</v>
      </c>
      <c r="C106" s="0" t="n">
        <v>711.37</v>
      </c>
      <c r="D106" s="0" t="n">
        <v>776.734</v>
      </c>
      <c r="E106" s="0" t="n">
        <v>374.782</v>
      </c>
      <c r="F106" s="0" t="n">
        <v>-96.583</v>
      </c>
      <c r="G106" s="0" t="n">
        <v>502.72</v>
      </c>
      <c r="H106" s="0" t="n">
        <v>250.273</v>
      </c>
      <c r="I106" s="0" t="n">
        <v>10.022</v>
      </c>
      <c r="J106" s="0" t="n">
        <v>-41.623</v>
      </c>
      <c r="K106" s="0" t="n">
        <v>-69.3</v>
      </c>
      <c r="L106" s="0" t="n">
        <v>0</v>
      </c>
    </row>
    <row r="107" customFormat="false" ht="12.8" hidden="true" customHeight="false" outlineLevel="0" collapsed="false">
      <c r="A107" s="0" t="n">
        <v>4557</v>
      </c>
      <c r="B107" s="0" t="n">
        <v>13.791</v>
      </c>
      <c r="C107" s="0" t="n">
        <v>711.37</v>
      </c>
      <c r="D107" s="0" t="n">
        <v>1108.862</v>
      </c>
      <c r="E107" s="0" t="n">
        <v>374.782</v>
      </c>
      <c r="F107" s="0" t="n">
        <v>-96.583</v>
      </c>
      <c r="G107" s="0" t="n">
        <v>502.72</v>
      </c>
      <c r="H107" s="0" t="n">
        <v>250.273</v>
      </c>
      <c r="I107" s="0" t="n">
        <v>10.022</v>
      </c>
      <c r="J107" s="0" t="n">
        <v>-41.623</v>
      </c>
      <c r="K107" s="0" t="n">
        <v>-69.3</v>
      </c>
      <c r="L107" s="0" t="n">
        <v>0</v>
      </c>
    </row>
    <row r="108" customFormat="false" ht="12.8" hidden="true" customHeight="false" outlineLevel="0" collapsed="false">
      <c r="A108" s="0" t="n">
        <v>4560</v>
      </c>
      <c r="B108" s="0" t="n">
        <v>13.791</v>
      </c>
      <c r="C108" s="0" t="n">
        <v>711.37</v>
      </c>
      <c r="D108" s="0" t="n">
        <v>957.504</v>
      </c>
      <c r="E108" s="0" t="n">
        <v>374.782</v>
      </c>
      <c r="F108" s="0" t="n">
        <v>-96.583</v>
      </c>
      <c r="G108" s="0" t="n">
        <v>502.72</v>
      </c>
      <c r="H108" s="0" t="n">
        <v>250.273</v>
      </c>
      <c r="I108" s="0" t="n">
        <v>10.022</v>
      </c>
      <c r="J108" s="0" t="n">
        <v>-41.623</v>
      </c>
      <c r="K108" s="0" t="n">
        <v>-69.3</v>
      </c>
      <c r="L108" s="0" t="n">
        <v>0</v>
      </c>
    </row>
    <row r="109" customFormat="false" ht="12.8" hidden="true" customHeight="false" outlineLevel="0" collapsed="false">
      <c r="A109" s="0" t="n">
        <v>4612</v>
      </c>
      <c r="B109" s="0" t="n">
        <v>13.791</v>
      </c>
      <c r="C109" s="0" t="n">
        <v>711.37</v>
      </c>
      <c r="D109" s="0" t="n">
        <v>980.118</v>
      </c>
      <c r="E109" s="0" t="n">
        <v>374.782</v>
      </c>
      <c r="F109" s="0" t="n">
        <v>-96.583</v>
      </c>
      <c r="G109" s="0" t="n">
        <v>502.72</v>
      </c>
      <c r="H109" s="0" t="n">
        <v>250.273</v>
      </c>
      <c r="I109" s="0" t="n">
        <v>10.022</v>
      </c>
      <c r="J109" s="0" t="n">
        <v>-41.623</v>
      </c>
      <c r="K109" s="0" t="n">
        <v>-69.3</v>
      </c>
      <c r="L109" s="0" t="n">
        <v>0</v>
      </c>
    </row>
    <row r="110" customFormat="false" ht="12.8" hidden="true" customHeight="false" outlineLevel="0" collapsed="false">
      <c r="A110" s="0" t="n">
        <v>4613</v>
      </c>
      <c r="B110" s="0" t="n">
        <v>13.791</v>
      </c>
      <c r="C110" s="0" t="n">
        <v>711.37</v>
      </c>
      <c r="D110" s="0" t="n">
        <v>794.666</v>
      </c>
      <c r="E110" s="0" t="n">
        <v>374.782</v>
      </c>
      <c r="F110" s="0" t="n">
        <v>-96.583</v>
      </c>
      <c r="G110" s="0" t="n">
        <v>502.72</v>
      </c>
      <c r="H110" s="0" t="n">
        <v>250.273</v>
      </c>
      <c r="I110" s="0" t="n">
        <v>10.022</v>
      </c>
      <c r="J110" s="0" t="n">
        <v>-41.623</v>
      </c>
      <c r="K110" s="0" t="n">
        <v>-69.3</v>
      </c>
      <c r="L110" s="0" t="n">
        <v>0</v>
      </c>
    </row>
    <row r="111" customFormat="false" ht="12.8" hidden="true" customHeight="false" outlineLevel="0" collapsed="false">
      <c r="A111" s="0" t="n">
        <v>4614</v>
      </c>
      <c r="B111" s="0" t="n">
        <v>13.791</v>
      </c>
      <c r="C111" s="0" t="n">
        <v>711.37</v>
      </c>
      <c r="D111" s="0" t="n">
        <v>787.016</v>
      </c>
      <c r="E111" s="0" t="n">
        <v>374.782</v>
      </c>
      <c r="F111" s="0" t="n">
        <v>-96.583</v>
      </c>
      <c r="G111" s="0" t="n">
        <v>502.72</v>
      </c>
      <c r="H111" s="0" t="n">
        <v>250.273</v>
      </c>
      <c r="I111" s="0" t="n">
        <v>10.022</v>
      </c>
      <c r="J111" s="0" t="n">
        <v>-41.623</v>
      </c>
      <c r="K111" s="0" t="n">
        <v>-69.3</v>
      </c>
      <c r="L111" s="0" t="n">
        <v>0</v>
      </c>
    </row>
    <row r="112" customFormat="false" ht="12.8" hidden="true" customHeight="false" outlineLevel="0" collapsed="false">
      <c r="A112" s="0" t="n">
        <v>4615</v>
      </c>
      <c r="B112" s="0" t="n">
        <v>13.791</v>
      </c>
      <c r="C112" s="0" t="n">
        <v>711.37</v>
      </c>
      <c r="D112" s="0" t="n">
        <v>783.748</v>
      </c>
      <c r="E112" s="0" t="n">
        <v>374.782</v>
      </c>
      <c r="F112" s="0" t="n">
        <v>-96.583</v>
      </c>
      <c r="G112" s="0" t="n">
        <v>502.72</v>
      </c>
      <c r="H112" s="0" t="n">
        <v>250.273</v>
      </c>
      <c r="I112" s="0" t="n">
        <v>10.022</v>
      </c>
      <c r="J112" s="0" t="n">
        <v>-41.623</v>
      </c>
      <c r="K112" s="0" t="n">
        <v>-69.3</v>
      </c>
      <c r="L112" s="0" t="n">
        <v>0</v>
      </c>
    </row>
    <row r="113" customFormat="false" ht="12.8" hidden="true" customHeight="false" outlineLevel="0" collapsed="false">
      <c r="A113" s="0" t="n">
        <v>4616</v>
      </c>
      <c r="B113" s="0" t="n">
        <v>13.791</v>
      </c>
      <c r="C113" s="0" t="n">
        <v>662.833</v>
      </c>
      <c r="D113" s="0" t="n">
        <v>1109.541</v>
      </c>
      <c r="E113" s="0" t="n">
        <v>373.445</v>
      </c>
      <c r="F113" s="0" t="n">
        <v>-108.376</v>
      </c>
      <c r="G113" s="0" t="n">
        <v>-847.189</v>
      </c>
      <c r="H113" s="0" t="n">
        <v>1546.027</v>
      </c>
      <c r="I113" s="0" t="n">
        <v>8.269</v>
      </c>
      <c r="J113" s="0" t="n">
        <v>-36.005</v>
      </c>
      <c r="K113" s="0" t="n">
        <v>485.61</v>
      </c>
      <c r="L113" s="0" t="n">
        <v>0.009</v>
      </c>
    </row>
    <row r="114" customFormat="false" ht="12.8" hidden="true" customHeight="false" outlineLevel="0" collapsed="false">
      <c r="A114" s="0" t="n">
        <v>4690</v>
      </c>
      <c r="B114" s="0" t="n">
        <v>13.791</v>
      </c>
      <c r="C114" s="0" t="n">
        <v>711.37</v>
      </c>
      <c r="D114" s="0" t="n">
        <v>1127.36</v>
      </c>
      <c r="E114" s="0" t="n">
        <v>374.782</v>
      </c>
      <c r="F114" s="0" t="n">
        <v>-96.583</v>
      </c>
      <c r="G114" s="0" t="n">
        <v>502.72</v>
      </c>
      <c r="H114" s="0" t="n">
        <v>250.273</v>
      </c>
      <c r="I114" s="0" t="n">
        <v>10.022</v>
      </c>
      <c r="J114" s="0" t="n">
        <v>-41.623</v>
      </c>
      <c r="K114" s="0" t="n">
        <v>-69.3</v>
      </c>
      <c r="L114" s="0" t="n">
        <v>0</v>
      </c>
    </row>
    <row r="115" customFormat="false" ht="12.8" hidden="true" customHeight="false" outlineLevel="0" collapsed="false">
      <c r="A115" s="0" t="n">
        <v>4691</v>
      </c>
      <c r="B115" s="0" t="n">
        <v>13.791</v>
      </c>
      <c r="C115" s="0" t="n">
        <v>711.37</v>
      </c>
      <c r="D115" s="0" t="n">
        <v>1128.837</v>
      </c>
      <c r="E115" s="0" t="n">
        <v>374.782</v>
      </c>
      <c r="F115" s="0" t="n">
        <v>-96.583</v>
      </c>
      <c r="G115" s="0" t="n">
        <v>502.72</v>
      </c>
      <c r="H115" s="0" t="n">
        <v>250.273</v>
      </c>
      <c r="I115" s="0" t="n">
        <v>10.022</v>
      </c>
      <c r="J115" s="0" t="n">
        <v>-41.623</v>
      </c>
      <c r="K115" s="0" t="n">
        <v>-69.3</v>
      </c>
      <c r="L115" s="0" t="n">
        <v>0</v>
      </c>
    </row>
    <row r="116" customFormat="false" ht="12.8" hidden="true" customHeight="false" outlineLevel="0" collapsed="false">
      <c r="A116" s="0" t="n">
        <v>4692</v>
      </c>
      <c r="B116" s="0" t="n">
        <v>13.791</v>
      </c>
      <c r="C116" s="0" t="n">
        <v>711.37</v>
      </c>
      <c r="D116" s="0" t="n">
        <v>803.668</v>
      </c>
      <c r="E116" s="0" t="n">
        <v>374.782</v>
      </c>
      <c r="F116" s="0" t="n">
        <v>-96.583</v>
      </c>
      <c r="G116" s="0" t="n">
        <v>502.72</v>
      </c>
      <c r="H116" s="0" t="n">
        <v>250.273</v>
      </c>
      <c r="I116" s="0" t="n">
        <v>10.022</v>
      </c>
      <c r="J116" s="0" t="n">
        <v>-41.623</v>
      </c>
      <c r="K116" s="0" t="n">
        <v>-69.3</v>
      </c>
      <c r="L116" s="0" t="n">
        <v>0</v>
      </c>
    </row>
    <row r="117" customFormat="false" ht="12.8" hidden="true" customHeight="false" outlineLevel="0" collapsed="false">
      <c r="A117" s="0" t="n">
        <v>4693</v>
      </c>
      <c r="B117" s="0" t="n">
        <v>13.791</v>
      </c>
      <c r="C117" s="0" t="n">
        <v>711.37</v>
      </c>
      <c r="D117" s="0" t="n">
        <v>1118.248</v>
      </c>
      <c r="E117" s="0" t="n">
        <v>374.782</v>
      </c>
      <c r="F117" s="0" t="n">
        <v>-96.583</v>
      </c>
      <c r="G117" s="0" t="n">
        <v>502.72</v>
      </c>
      <c r="H117" s="0" t="n">
        <v>250.273</v>
      </c>
      <c r="I117" s="0" t="n">
        <v>10.022</v>
      </c>
      <c r="J117" s="0" t="n">
        <v>-41.623</v>
      </c>
      <c r="K117" s="0" t="n">
        <v>-69.3</v>
      </c>
      <c r="L117" s="0" t="n">
        <v>0</v>
      </c>
    </row>
    <row r="118" customFormat="false" ht="12.8" hidden="true" customHeight="false" outlineLevel="0" collapsed="false">
      <c r="A118" s="0" t="n">
        <v>4694</v>
      </c>
      <c r="B118" s="0" t="n">
        <v>13.791</v>
      </c>
      <c r="C118" s="0" t="n">
        <v>662.833</v>
      </c>
      <c r="D118" s="0" t="n">
        <v>1118.234</v>
      </c>
      <c r="E118" s="0" t="n">
        <v>373.445</v>
      </c>
      <c r="F118" s="0" t="n">
        <v>-108.376</v>
      </c>
      <c r="G118" s="0" t="n">
        <v>-847.189</v>
      </c>
      <c r="H118" s="0" t="n">
        <v>1546.027</v>
      </c>
      <c r="I118" s="0" t="n">
        <v>8.269</v>
      </c>
      <c r="J118" s="0" t="n">
        <v>-36.005</v>
      </c>
      <c r="K118" s="0" t="n">
        <v>485.61</v>
      </c>
      <c r="L118" s="0" t="n">
        <v>0.009</v>
      </c>
    </row>
    <row r="119" customFormat="false" ht="12.8" hidden="true" customHeight="false" outlineLevel="0" collapsed="false">
      <c r="A119" s="0" t="n">
        <v>4770</v>
      </c>
      <c r="B119" s="0" t="n">
        <v>13.791</v>
      </c>
      <c r="C119" s="0" t="n">
        <v>662.833</v>
      </c>
      <c r="D119" s="0" t="n">
        <v>951.717</v>
      </c>
      <c r="E119" s="0" t="n">
        <v>373.445</v>
      </c>
      <c r="F119" s="0" t="n">
        <v>-108.376</v>
      </c>
      <c r="G119" s="0" t="n">
        <v>-847.189</v>
      </c>
      <c r="H119" s="0" t="n">
        <v>1546.027</v>
      </c>
      <c r="I119" s="0" t="n">
        <v>8.269</v>
      </c>
      <c r="J119" s="0" t="n">
        <v>-36.005</v>
      </c>
      <c r="K119" s="0" t="n">
        <v>485.61</v>
      </c>
      <c r="L119" s="0" t="n">
        <v>0.009</v>
      </c>
    </row>
    <row r="120" customFormat="false" ht="12.8" hidden="true" customHeight="false" outlineLevel="0" collapsed="false">
      <c r="A120" s="0" t="n">
        <v>4777</v>
      </c>
      <c r="B120" s="0" t="n">
        <v>13.791</v>
      </c>
      <c r="C120" s="0" t="n">
        <v>662.833</v>
      </c>
      <c r="D120" s="0" t="n">
        <v>1108.57</v>
      </c>
      <c r="E120" s="0" t="n">
        <v>373.445</v>
      </c>
      <c r="F120" s="0" t="n">
        <v>-108.376</v>
      </c>
      <c r="G120" s="0" t="n">
        <v>-847.189</v>
      </c>
      <c r="H120" s="0" t="n">
        <v>1546.027</v>
      </c>
      <c r="I120" s="0" t="n">
        <v>8.269</v>
      </c>
      <c r="J120" s="0" t="n">
        <v>-36.005</v>
      </c>
      <c r="K120" s="0" t="n">
        <v>485.61</v>
      </c>
      <c r="L120" s="0" t="n">
        <v>0.009</v>
      </c>
    </row>
    <row r="121" customFormat="false" ht="12.8" hidden="true" customHeight="false" outlineLevel="0" collapsed="false">
      <c r="A121" s="0" t="n">
        <v>4778</v>
      </c>
      <c r="B121" s="0" t="n">
        <v>13.791</v>
      </c>
      <c r="C121" s="0" t="n">
        <v>711.37</v>
      </c>
      <c r="D121" s="0" t="n">
        <v>1111.231</v>
      </c>
      <c r="E121" s="0" t="n">
        <v>374.782</v>
      </c>
      <c r="F121" s="0" t="n">
        <v>-96.583</v>
      </c>
      <c r="G121" s="0" t="n">
        <v>502.72</v>
      </c>
      <c r="H121" s="0" t="n">
        <v>250.273</v>
      </c>
      <c r="I121" s="0" t="n">
        <v>10.022</v>
      </c>
      <c r="J121" s="0" t="n">
        <v>-41.623</v>
      </c>
      <c r="K121" s="0" t="n">
        <v>-69.3</v>
      </c>
      <c r="L121" s="0" t="n">
        <v>0</v>
      </c>
    </row>
    <row r="122" customFormat="false" ht="12.8" hidden="true" customHeight="false" outlineLevel="0" collapsed="false">
      <c r="A122" s="0" t="n">
        <v>4779</v>
      </c>
      <c r="B122" s="0" t="n">
        <v>13.791</v>
      </c>
      <c r="C122" s="0" t="n">
        <v>711.37</v>
      </c>
      <c r="D122" s="0" t="n">
        <v>1116.817</v>
      </c>
      <c r="E122" s="0" t="n">
        <v>374.782</v>
      </c>
      <c r="F122" s="0" t="n">
        <v>-96.583</v>
      </c>
      <c r="G122" s="0" t="n">
        <v>502.72</v>
      </c>
      <c r="H122" s="0" t="n">
        <v>250.273</v>
      </c>
      <c r="I122" s="0" t="n">
        <v>10.022</v>
      </c>
      <c r="J122" s="0" t="n">
        <v>-41.623</v>
      </c>
      <c r="K122" s="0" t="n">
        <v>-69.3</v>
      </c>
      <c r="L122" s="0" t="n">
        <v>0</v>
      </c>
    </row>
    <row r="123" customFormat="false" ht="12.8" hidden="true" customHeight="false" outlineLevel="0" collapsed="false">
      <c r="A123" s="0" t="n">
        <v>4782</v>
      </c>
      <c r="B123" s="0" t="n">
        <v>13.791</v>
      </c>
      <c r="C123" s="0" t="n">
        <v>711.37</v>
      </c>
      <c r="D123" s="0" t="n">
        <v>784.268</v>
      </c>
      <c r="E123" s="0" t="n">
        <v>374.782</v>
      </c>
      <c r="F123" s="0" t="n">
        <v>-96.583</v>
      </c>
      <c r="G123" s="0" t="n">
        <v>502.72</v>
      </c>
      <c r="H123" s="0" t="n">
        <v>250.273</v>
      </c>
      <c r="I123" s="0" t="n">
        <v>10.022</v>
      </c>
      <c r="J123" s="0" t="n">
        <v>-41.623</v>
      </c>
      <c r="K123" s="0" t="n">
        <v>-69.3</v>
      </c>
      <c r="L123" s="0" t="n">
        <v>0</v>
      </c>
    </row>
    <row r="124" customFormat="false" ht="12.8" hidden="true" customHeight="false" outlineLevel="0" collapsed="false">
      <c r="A124" s="0" t="n">
        <v>4849</v>
      </c>
      <c r="B124" s="0" t="n">
        <v>13.791</v>
      </c>
      <c r="C124" s="0" t="n">
        <v>711.37</v>
      </c>
      <c r="D124" s="0" t="n">
        <v>785.804</v>
      </c>
      <c r="E124" s="0" t="n">
        <v>374.782</v>
      </c>
      <c r="F124" s="0" t="n">
        <v>-96.583</v>
      </c>
      <c r="G124" s="0" t="n">
        <v>502.72</v>
      </c>
      <c r="H124" s="0" t="n">
        <v>250.273</v>
      </c>
      <c r="I124" s="0" t="n">
        <v>10.022</v>
      </c>
      <c r="J124" s="0" t="n">
        <v>-41.623</v>
      </c>
      <c r="K124" s="0" t="n">
        <v>-69.3</v>
      </c>
      <c r="L124" s="0" t="n">
        <v>0</v>
      </c>
    </row>
    <row r="125" customFormat="false" ht="12.8" hidden="true" customHeight="false" outlineLevel="0" collapsed="false">
      <c r="A125" s="0" t="n">
        <v>4851</v>
      </c>
      <c r="B125" s="0" t="n">
        <v>13.791</v>
      </c>
      <c r="C125" s="0" t="n">
        <v>662.833</v>
      </c>
      <c r="D125" s="0" t="n">
        <v>774.345</v>
      </c>
      <c r="E125" s="0" t="n">
        <v>373.445</v>
      </c>
      <c r="F125" s="0" t="n">
        <v>-108.376</v>
      </c>
      <c r="G125" s="0" t="n">
        <v>-847.189</v>
      </c>
      <c r="H125" s="0" t="n">
        <v>1546.027</v>
      </c>
      <c r="I125" s="0" t="n">
        <v>8.269</v>
      </c>
      <c r="J125" s="0" t="n">
        <v>-36.005</v>
      </c>
      <c r="K125" s="0" t="n">
        <v>485.61</v>
      </c>
      <c r="L125" s="0" t="n">
        <v>0.009</v>
      </c>
    </row>
    <row r="126" customFormat="false" ht="12.8" hidden="true" customHeight="false" outlineLevel="0" collapsed="false">
      <c r="A126" s="0" t="n">
        <v>4855</v>
      </c>
      <c r="B126" s="0" t="n">
        <v>13.791</v>
      </c>
      <c r="C126" s="0" t="n">
        <v>711.37</v>
      </c>
      <c r="D126" s="0" t="n">
        <v>1109.174</v>
      </c>
      <c r="E126" s="0" t="n">
        <v>374.782</v>
      </c>
      <c r="F126" s="0" t="n">
        <v>-96.583</v>
      </c>
      <c r="G126" s="0" t="n">
        <v>502.72</v>
      </c>
      <c r="H126" s="0" t="n">
        <v>250.273</v>
      </c>
      <c r="I126" s="0" t="n">
        <v>10.022</v>
      </c>
      <c r="J126" s="0" t="n">
        <v>-41.623</v>
      </c>
      <c r="K126" s="0" t="n">
        <v>-69.3</v>
      </c>
      <c r="L126" s="0" t="n">
        <v>0</v>
      </c>
    </row>
    <row r="127" customFormat="false" ht="12.8" hidden="true" customHeight="false" outlineLevel="0" collapsed="false">
      <c r="A127" s="0" t="n">
        <v>4856</v>
      </c>
      <c r="B127" s="0" t="n">
        <v>13.791</v>
      </c>
      <c r="C127" s="0" t="n">
        <v>711.37</v>
      </c>
      <c r="D127" s="0" t="n">
        <v>1115.538</v>
      </c>
      <c r="E127" s="0" t="n">
        <v>374.782</v>
      </c>
      <c r="F127" s="0" t="n">
        <v>-96.583</v>
      </c>
      <c r="G127" s="0" t="n">
        <v>502.72</v>
      </c>
      <c r="H127" s="0" t="n">
        <v>250.273</v>
      </c>
      <c r="I127" s="0" t="n">
        <v>10.022</v>
      </c>
      <c r="J127" s="0" t="n">
        <v>-41.623</v>
      </c>
      <c r="K127" s="0" t="n">
        <v>-69.3</v>
      </c>
      <c r="L127" s="0" t="n">
        <v>0</v>
      </c>
    </row>
    <row r="128" customFormat="false" ht="12.8" hidden="true" customHeight="false" outlineLevel="0" collapsed="false">
      <c r="A128" s="0" t="n">
        <v>4921</v>
      </c>
      <c r="B128" s="0" t="n">
        <v>13.791</v>
      </c>
      <c r="C128" s="0" t="n">
        <v>711.37</v>
      </c>
      <c r="D128" s="0" t="n">
        <v>630.455</v>
      </c>
      <c r="E128" s="0" t="n">
        <v>374.782</v>
      </c>
      <c r="F128" s="0" t="n">
        <v>-96.583</v>
      </c>
      <c r="G128" s="0" t="n">
        <v>502.72</v>
      </c>
      <c r="H128" s="0" t="n">
        <v>250.273</v>
      </c>
      <c r="I128" s="0" t="n">
        <v>10.022</v>
      </c>
      <c r="J128" s="0" t="n">
        <v>-41.623</v>
      </c>
      <c r="K128" s="0" t="n">
        <v>-69.3</v>
      </c>
      <c r="L128" s="0" t="n">
        <v>0</v>
      </c>
    </row>
    <row r="129" customFormat="false" ht="12.8" hidden="true" customHeight="false" outlineLevel="0" collapsed="false">
      <c r="A129" s="0" t="n">
        <v>4922</v>
      </c>
      <c r="B129" s="0" t="n">
        <v>13.791</v>
      </c>
      <c r="C129" s="0" t="n">
        <v>711.37</v>
      </c>
      <c r="D129" s="0" t="n">
        <v>775.444</v>
      </c>
      <c r="E129" s="0" t="n">
        <v>374.782</v>
      </c>
      <c r="F129" s="0" t="n">
        <v>-96.583</v>
      </c>
      <c r="G129" s="0" t="n">
        <v>502.72</v>
      </c>
      <c r="H129" s="0" t="n">
        <v>250.273</v>
      </c>
      <c r="I129" s="0" t="n">
        <v>10.022</v>
      </c>
      <c r="J129" s="0" t="n">
        <v>-41.623</v>
      </c>
      <c r="K129" s="0" t="n">
        <v>-69.3</v>
      </c>
      <c r="L129" s="0" t="n">
        <v>0</v>
      </c>
    </row>
    <row r="130" customFormat="false" ht="12.8" hidden="true" customHeight="false" outlineLevel="0" collapsed="false">
      <c r="A130" s="0" t="n">
        <v>4923</v>
      </c>
      <c r="B130" s="0" t="n">
        <v>13.791</v>
      </c>
      <c r="C130" s="0" t="n">
        <v>662.833</v>
      </c>
      <c r="D130" s="0" t="n">
        <v>779.3</v>
      </c>
      <c r="E130" s="0" t="n">
        <v>373.445</v>
      </c>
      <c r="F130" s="0" t="n">
        <v>-108.376</v>
      </c>
      <c r="G130" s="0" t="n">
        <v>-847.189</v>
      </c>
      <c r="H130" s="0" t="n">
        <v>1546.027</v>
      </c>
      <c r="I130" s="0" t="n">
        <v>8.269</v>
      </c>
      <c r="J130" s="0" t="n">
        <v>-36.005</v>
      </c>
      <c r="K130" s="0" t="n">
        <v>485.61</v>
      </c>
      <c r="L130" s="0" t="n">
        <v>0.009</v>
      </c>
    </row>
    <row r="131" customFormat="false" ht="12.8" hidden="true" customHeight="false" outlineLevel="0" collapsed="false">
      <c r="A131" s="0" t="n">
        <v>4924</v>
      </c>
      <c r="B131" s="0" t="n">
        <v>13.791</v>
      </c>
      <c r="C131" s="0" t="n">
        <v>662.833</v>
      </c>
      <c r="D131" s="0" t="n">
        <v>1108.052</v>
      </c>
      <c r="E131" s="0" t="n">
        <v>373.445</v>
      </c>
      <c r="F131" s="0" t="n">
        <v>-108.376</v>
      </c>
      <c r="G131" s="0" t="n">
        <v>-847.189</v>
      </c>
      <c r="H131" s="0" t="n">
        <v>1546.027</v>
      </c>
      <c r="I131" s="0" t="n">
        <v>8.269</v>
      </c>
      <c r="J131" s="0" t="n">
        <v>-36.005</v>
      </c>
      <c r="K131" s="0" t="n">
        <v>485.61</v>
      </c>
      <c r="L131" s="0" t="n">
        <v>0.009</v>
      </c>
    </row>
    <row r="132" customFormat="false" ht="12.8" hidden="true" customHeight="false" outlineLevel="0" collapsed="false">
      <c r="A132" s="0" t="n">
        <v>4994</v>
      </c>
      <c r="B132" s="0" t="n">
        <v>13.791</v>
      </c>
      <c r="C132" s="0" t="n">
        <v>711.37</v>
      </c>
      <c r="D132" s="0" t="n">
        <v>759.99</v>
      </c>
      <c r="E132" s="0" t="n">
        <v>374.782</v>
      </c>
      <c r="F132" s="0" t="n">
        <v>-96.583</v>
      </c>
      <c r="G132" s="0" t="n">
        <v>502.72</v>
      </c>
      <c r="H132" s="0" t="n">
        <v>250.273</v>
      </c>
      <c r="I132" s="0" t="n">
        <v>10.022</v>
      </c>
      <c r="J132" s="0" t="n">
        <v>-41.623</v>
      </c>
      <c r="K132" s="0" t="n">
        <v>-69.3</v>
      </c>
      <c r="L132" s="0" t="n">
        <v>0</v>
      </c>
    </row>
    <row r="133" customFormat="false" ht="12.8" hidden="true" customHeight="false" outlineLevel="0" collapsed="false">
      <c r="A133" s="0" t="n">
        <v>4995</v>
      </c>
      <c r="B133" s="0" t="n">
        <v>13.791</v>
      </c>
      <c r="C133" s="0" t="n">
        <v>711.37</v>
      </c>
      <c r="D133" s="0" t="n">
        <v>775.83</v>
      </c>
      <c r="E133" s="0" t="n">
        <v>374.782</v>
      </c>
      <c r="F133" s="0" t="n">
        <v>-96.583</v>
      </c>
      <c r="G133" s="0" t="n">
        <v>502.72</v>
      </c>
      <c r="H133" s="0" t="n">
        <v>250.273</v>
      </c>
      <c r="I133" s="0" t="n">
        <v>10.022</v>
      </c>
      <c r="J133" s="0" t="n">
        <v>-41.623</v>
      </c>
      <c r="K133" s="0" t="n">
        <v>-69.3</v>
      </c>
      <c r="L133" s="0" t="n">
        <v>0</v>
      </c>
    </row>
    <row r="134" customFormat="false" ht="12.8" hidden="true" customHeight="false" outlineLevel="0" collapsed="false">
      <c r="A134" s="0" t="n">
        <v>4998</v>
      </c>
      <c r="B134" s="0" t="n">
        <v>13.791</v>
      </c>
      <c r="C134" s="0" t="n">
        <v>711.37</v>
      </c>
      <c r="D134" s="0" t="n">
        <v>1108.615</v>
      </c>
      <c r="E134" s="0" t="n">
        <v>374.782</v>
      </c>
      <c r="F134" s="0" t="n">
        <v>-96.583</v>
      </c>
      <c r="G134" s="0" t="n">
        <v>502.72</v>
      </c>
      <c r="H134" s="0" t="n">
        <v>250.273</v>
      </c>
      <c r="I134" s="0" t="n">
        <v>10.022</v>
      </c>
      <c r="J134" s="0" t="n">
        <v>-41.623</v>
      </c>
      <c r="K134" s="0" t="n">
        <v>-69.3</v>
      </c>
      <c r="L134" s="0" t="n">
        <v>0</v>
      </c>
    </row>
    <row r="135" customFormat="false" ht="12.8" hidden="true" customHeight="false" outlineLevel="0" collapsed="false">
      <c r="A135" s="0" t="n">
        <v>4999</v>
      </c>
      <c r="B135" s="0" t="n">
        <v>13.791</v>
      </c>
      <c r="C135" s="0" t="n">
        <v>711.37</v>
      </c>
      <c r="D135" s="0" t="n">
        <v>1124.588</v>
      </c>
      <c r="E135" s="0" t="n">
        <v>374.782</v>
      </c>
      <c r="F135" s="0" t="n">
        <v>-96.583</v>
      </c>
      <c r="G135" s="0" t="n">
        <v>502.72</v>
      </c>
      <c r="H135" s="0" t="n">
        <v>250.273</v>
      </c>
      <c r="I135" s="0" t="n">
        <v>10.022</v>
      </c>
      <c r="J135" s="0" t="n">
        <v>-41.623</v>
      </c>
      <c r="K135" s="0" t="n">
        <v>-69.3</v>
      </c>
      <c r="L135" s="0" t="n">
        <v>0</v>
      </c>
    </row>
    <row r="136" customFormat="false" ht="12.8" hidden="true" customHeight="false" outlineLevel="0" collapsed="false">
      <c r="A136" s="0" t="n">
        <v>5062</v>
      </c>
      <c r="B136" s="0" t="n">
        <v>13.791</v>
      </c>
      <c r="C136" s="0" t="n">
        <v>711.37</v>
      </c>
      <c r="D136" s="0" t="n">
        <v>1128.234</v>
      </c>
      <c r="E136" s="0" t="n">
        <v>374.782</v>
      </c>
      <c r="F136" s="0" t="n">
        <v>-96.583</v>
      </c>
      <c r="G136" s="0" t="n">
        <v>502.72</v>
      </c>
      <c r="H136" s="0" t="n">
        <v>250.273</v>
      </c>
      <c r="I136" s="0" t="n">
        <v>10.022</v>
      </c>
      <c r="J136" s="0" t="n">
        <v>-41.623</v>
      </c>
      <c r="K136" s="0" t="n">
        <v>-69.3</v>
      </c>
      <c r="L136" s="0" t="n">
        <v>0</v>
      </c>
    </row>
    <row r="137" customFormat="false" ht="12.8" hidden="true" customHeight="false" outlineLevel="0" collapsed="false">
      <c r="A137" s="0" t="n">
        <v>5064</v>
      </c>
      <c r="B137" s="0" t="n">
        <v>13.791</v>
      </c>
      <c r="C137" s="0" t="n">
        <v>711.37</v>
      </c>
      <c r="D137" s="0" t="n">
        <v>933.223</v>
      </c>
      <c r="E137" s="0" t="n">
        <v>374.782</v>
      </c>
      <c r="F137" s="0" t="n">
        <v>-96.583</v>
      </c>
      <c r="G137" s="0" t="n">
        <v>502.72</v>
      </c>
      <c r="H137" s="0" t="n">
        <v>250.273</v>
      </c>
      <c r="I137" s="0" t="n">
        <v>10.022</v>
      </c>
      <c r="J137" s="0" t="n">
        <v>-41.623</v>
      </c>
      <c r="K137" s="0" t="n">
        <v>-69.3</v>
      </c>
      <c r="L137" s="0" t="n">
        <v>0</v>
      </c>
    </row>
    <row r="138" customFormat="false" ht="12.8" hidden="false" customHeight="false" outlineLevel="0" collapsed="false">
      <c r="A138" s="0" t="n">
        <v>5065</v>
      </c>
      <c r="B138" s="0" t="n">
        <v>13.791</v>
      </c>
      <c r="C138" s="0" t="n">
        <v>711.37</v>
      </c>
      <c r="D138" s="0" t="n">
        <v>778.027</v>
      </c>
      <c r="E138" s="0" t="n">
        <v>374.782</v>
      </c>
      <c r="F138" s="0" t="n">
        <v>-96.583</v>
      </c>
      <c r="G138" s="0" t="n">
        <v>502.72</v>
      </c>
      <c r="H138" s="0" t="n">
        <v>250.273</v>
      </c>
      <c r="I138" s="0" t="n">
        <v>10.022</v>
      </c>
      <c r="J138" s="0" t="n">
        <v>-41.623</v>
      </c>
      <c r="K138" s="0" t="n">
        <v>-69.3</v>
      </c>
      <c r="L138" s="0" t="n">
        <v>0</v>
      </c>
      <c r="M138" s="0" t="n">
        <f aca="false">C138+D138-E138</f>
        <v>1114.615</v>
      </c>
      <c r="N138" s="0" t="n">
        <f aca="false">F138+G138</f>
        <v>406.137</v>
      </c>
      <c r="O138" s="0" t="n">
        <f aca="false">H138</f>
        <v>250.273</v>
      </c>
      <c r="P138" s="0" t="n">
        <f aca="false">I138+J138+K138</f>
        <v>-100.901</v>
      </c>
      <c r="Q138" s="0" t="n">
        <f aca="false">D138-E138</f>
        <v>403.245</v>
      </c>
      <c r="R138" s="0" t="n">
        <f aca="false">F138</f>
        <v>-96.583</v>
      </c>
      <c r="S138" s="0" t="n">
        <f aca="false">H138</f>
        <v>250.273</v>
      </c>
      <c r="T138" s="0" t="n">
        <f aca="false">I138</f>
        <v>10.022</v>
      </c>
      <c r="U138" s="0" t="n">
        <f aca="false">D138-C138</f>
        <v>66.657</v>
      </c>
      <c r="V138" s="0" t="n">
        <f aca="false">G138</f>
        <v>502.72</v>
      </c>
      <c r="W138" s="0" t="n">
        <f aca="false">H138</f>
        <v>250.273</v>
      </c>
      <c r="X138" s="0" t="n">
        <f aca="false">J138+K138</f>
        <v>-110.923</v>
      </c>
      <c r="Y138" s="0" t="n">
        <f aca="false">D138-E138-C138</f>
        <v>-308.125</v>
      </c>
      <c r="Z138" s="0" t="n">
        <f aca="false">G138</f>
        <v>502.72</v>
      </c>
      <c r="AA138" s="0" t="n">
        <f aca="false">H138</f>
        <v>250.273</v>
      </c>
      <c r="AB138" s="0" t="n">
        <f aca="false">J138+K138</f>
        <v>-110.923</v>
      </c>
      <c r="AC138" s="0" t="n">
        <f aca="false">C138</f>
        <v>711.37</v>
      </c>
      <c r="AD138" s="0" t="n">
        <f aca="false">C138-H138-(J138+L138)</f>
        <v>502.72</v>
      </c>
      <c r="AE138" s="0" t="n">
        <f aca="false">H138</f>
        <v>250.273</v>
      </c>
      <c r="AF138" s="0" t="n">
        <f aca="false">J138+L138</f>
        <v>-41.623</v>
      </c>
      <c r="AG138" s="0" t="n">
        <f aca="false">C138</f>
        <v>711.37</v>
      </c>
      <c r="AH138" s="0" t="n">
        <f aca="false">F138</f>
        <v>-96.583</v>
      </c>
      <c r="AI138" s="0" t="n">
        <f aca="false">H138</f>
        <v>250.273</v>
      </c>
      <c r="AJ138" s="0" t="n">
        <f aca="false">C138-H138-F138</f>
        <v>557.68</v>
      </c>
    </row>
    <row r="139" customFormat="false" ht="12.8" hidden="false" customHeight="false" outlineLevel="0" collapsed="false">
      <c r="A139" s="0" t="n">
        <v>5066</v>
      </c>
      <c r="B139" s="0" t="n">
        <v>13.791</v>
      </c>
      <c r="C139" s="0" t="n">
        <v>662.833</v>
      </c>
      <c r="D139" s="0" t="n">
        <v>1108.089</v>
      </c>
      <c r="E139" s="0" t="n">
        <v>373.445</v>
      </c>
      <c r="F139" s="0" t="n">
        <v>-108.376</v>
      </c>
      <c r="G139" s="0" t="n">
        <v>-847.189</v>
      </c>
      <c r="H139" s="0" t="n">
        <v>1546.027</v>
      </c>
      <c r="I139" s="0" t="n">
        <v>8.269</v>
      </c>
      <c r="J139" s="0" t="n">
        <v>-36.005</v>
      </c>
      <c r="K139" s="0" t="n">
        <v>485.61</v>
      </c>
      <c r="L139" s="0" t="n">
        <v>0.009</v>
      </c>
      <c r="M139" s="0" t="n">
        <f aca="false">C139+D139-E139</f>
        <v>1397.477</v>
      </c>
      <c r="N139" s="0" t="n">
        <f aca="false">F139+G139</f>
        <v>-955.565</v>
      </c>
      <c r="O139" s="0" t="n">
        <f aca="false">H139</f>
        <v>1546.027</v>
      </c>
      <c r="P139" s="0" t="n">
        <f aca="false">I139+J139+K139</f>
        <v>457.874</v>
      </c>
      <c r="Q139" s="0" t="n">
        <f aca="false">D139-E139</f>
        <v>734.644</v>
      </c>
      <c r="R139" s="0" t="n">
        <f aca="false">F139</f>
        <v>-108.376</v>
      </c>
      <c r="S139" s="0" t="n">
        <f aca="false">H139</f>
        <v>1546.027</v>
      </c>
      <c r="T139" s="0" t="n">
        <f aca="false">I139</f>
        <v>8.269</v>
      </c>
      <c r="U139" s="0" t="n">
        <f aca="false">D139-C139</f>
        <v>445.256</v>
      </c>
      <c r="V139" s="0" t="n">
        <f aca="false">G139</f>
        <v>-847.189</v>
      </c>
      <c r="W139" s="0" t="n">
        <f aca="false">H139</f>
        <v>1546.027</v>
      </c>
      <c r="X139" s="0" t="n">
        <f aca="false">J139+K139</f>
        <v>449.605</v>
      </c>
      <c r="Y139" s="0" t="n">
        <f aca="false">D139-E139-C139</f>
        <v>71.811</v>
      </c>
      <c r="Z139" s="0" t="n">
        <f aca="false">G139</f>
        <v>-847.189</v>
      </c>
      <c r="AA139" s="0" t="n">
        <f aca="false">H139</f>
        <v>1546.027</v>
      </c>
      <c r="AB139" s="0" t="n">
        <f aca="false">J139+K139</f>
        <v>449.605</v>
      </c>
      <c r="AC139" s="0" t="n">
        <f aca="false">C139</f>
        <v>662.833</v>
      </c>
      <c r="AD139" s="0" t="n">
        <f aca="false">C139-H139-(J139+L139)</f>
        <v>-847.198</v>
      </c>
      <c r="AE139" s="0" t="n">
        <f aca="false">H139</f>
        <v>1546.027</v>
      </c>
      <c r="AF139" s="0" t="n">
        <f aca="false">J139+L139</f>
        <v>-35.996</v>
      </c>
      <c r="AG139" s="0" t="n">
        <f aca="false">C139</f>
        <v>662.833</v>
      </c>
      <c r="AH139" s="0" t="n">
        <f aca="false">F139</f>
        <v>-108.376</v>
      </c>
      <c r="AI139" s="0" t="n">
        <f aca="false">H139</f>
        <v>1546.027</v>
      </c>
      <c r="AJ139" s="0" t="n">
        <f aca="false">C139-H139-F139</f>
        <v>-774.818</v>
      </c>
    </row>
    <row r="140" customFormat="false" ht="12.8" hidden="true" customHeight="false" outlineLevel="0" collapsed="false">
      <c r="A140" s="0" t="n">
        <v>5068</v>
      </c>
      <c r="B140" s="0" t="n">
        <v>13.791</v>
      </c>
      <c r="C140" s="0" t="n">
        <v>662.833</v>
      </c>
      <c r="D140" s="0" t="n">
        <v>1108.12</v>
      </c>
      <c r="E140" s="0" t="n">
        <v>373.445</v>
      </c>
      <c r="F140" s="0" t="n">
        <v>-108.376</v>
      </c>
      <c r="G140" s="0" t="n">
        <v>-847.189</v>
      </c>
      <c r="H140" s="0" t="n">
        <v>1546.027</v>
      </c>
      <c r="I140" s="0" t="n">
        <v>8.269</v>
      </c>
      <c r="J140" s="0" t="n">
        <v>-36.005</v>
      </c>
      <c r="K140" s="0" t="n">
        <v>485.61</v>
      </c>
      <c r="L140" s="0" t="n">
        <v>0.009</v>
      </c>
    </row>
    <row r="141" customFormat="false" ht="12.8" hidden="true" customHeight="false" outlineLevel="0" collapsed="false">
      <c r="A141" s="0" t="n">
        <v>5069</v>
      </c>
      <c r="B141" s="0" t="n">
        <v>13.791</v>
      </c>
      <c r="C141" s="0" t="n">
        <v>711.37</v>
      </c>
      <c r="D141" s="0" t="n">
        <v>1114.248</v>
      </c>
      <c r="E141" s="0" t="n">
        <v>374.782</v>
      </c>
      <c r="F141" s="0" t="n">
        <v>-96.583</v>
      </c>
      <c r="G141" s="0" t="n">
        <v>502.72</v>
      </c>
      <c r="H141" s="0" t="n">
        <v>250.273</v>
      </c>
      <c r="I141" s="0" t="n">
        <v>10.022</v>
      </c>
      <c r="J141" s="0" t="n">
        <v>-41.623</v>
      </c>
      <c r="K141" s="0" t="n">
        <v>-69.3</v>
      </c>
      <c r="L141" s="0" t="n">
        <v>0</v>
      </c>
    </row>
    <row r="142" customFormat="false" ht="12.8" hidden="true" customHeight="false" outlineLevel="0" collapsed="false">
      <c r="A142" s="0" t="n">
        <v>5071</v>
      </c>
      <c r="B142" s="0" t="n">
        <v>13.791</v>
      </c>
      <c r="C142" s="0" t="n">
        <v>711.37</v>
      </c>
      <c r="D142" s="0" t="n">
        <v>1124.208</v>
      </c>
      <c r="E142" s="0" t="n">
        <v>374.782</v>
      </c>
      <c r="F142" s="0" t="n">
        <v>-96.583</v>
      </c>
      <c r="G142" s="0" t="n">
        <v>502.72</v>
      </c>
      <c r="H142" s="0" t="n">
        <v>250.273</v>
      </c>
      <c r="I142" s="0" t="n">
        <v>10.022</v>
      </c>
      <c r="J142" s="0" t="n">
        <v>-41.623</v>
      </c>
      <c r="K142" s="0" t="n">
        <v>-69.3</v>
      </c>
      <c r="L142" s="0" t="n">
        <v>0</v>
      </c>
    </row>
    <row r="143" customFormat="false" ht="12.8" hidden="true" customHeight="false" outlineLevel="0" collapsed="false">
      <c r="A143" s="0" t="n">
        <v>5072</v>
      </c>
      <c r="B143" s="0" t="n">
        <v>13.791</v>
      </c>
      <c r="C143" s="0" t="n">
        <v>711.37</v>
      </c>
      <c r="D143" s="0" t="n">
        <v>1131.937</v>
      </c>
      <c r="E143" s="0" t="n">
        <v>374.782</v>
      </c>
      <c r="F143" s="0" t="n">
        <v>-96.583</v>
      </c>
      <c r="G143" s="0" t="n">
        <v>502.72</v>
      </c>
      <c r="H143" s="0" t="n">
        <v>250.273</v>
      </c>
      <c r="I143" s="0" t="n">
        <v>10.022</v>
      </c>
      <c r="J143" s="0" t="n">
        <v>-41.623</v>
      </c>
      <c r="K143" s="0" t="n">
        <v>-69.3</v>
      </c>
      <c r="L143" s="0" t="n">
        <v>0</v>
      </c>
    </row>
    <row r="144" customFormat="false" ht="12.8" hidden="true" customHeight="false" outlineLevel="0" collapsed="false">
      <c r="A144" s="0" t="n">
        <v>5073</v>
      </c>
      <c r="B144" s="0" t="n">
        <v>13.791</v>
      </c>
      <c r="C144" s="0" t="n">
        <v>711.37</v>
      </c>
      <c r="D144" s="0" t="n">
        <v>1131.95</v>
      </c>
      <c r="E144" s="0" t="n">
        <v>374.782</v>
      </c>
      <c r="F144" s="0" t="n">
        <v>-96.583</v>
      </c>
      <c r="G144" s="0" t="n">
        <v>502.72</v>
      </c>
      <c r="H144" s="0" t="n">
        <v>250.273</v>
      </c>
      <c r="I144" s="0" t="n">
        <v>10.022</v>
      </c>
      <c r="J144" s="0" t="n">
        <v>-41.623</v>
      </c>
      <c r="K144" s="0" t="n">
        <v>-69.3</v>
      </c>
      <c r="L144" s="0" t="n">
        <v>0</v>
      </c>
    </row>
    <row r="145" customFormat="false" ht="12.8" hidden="true" customHeight="false" outlineLevel="0" collapsed="false">
      <c r="A145" s="0" t="n">
        <v>5149</v>
      </c>
      <c r="B145" s="0" t="n">
        <v>13.791</v>
      </c>
      <c r="C145" s="0" t="n">
        <v>711.37</v>
      </c>
      <c r="D145" s="0" t="n">
        <v>1116.68</v>
      </c>
      <c r="E145" s="0" t="n">
        <v>374.782</v>
      </c>
      <c r="F145" s="0" t="n">
        <v>-96.583</v>
      </c>
      <c r="G145" s="0" t="n">
        <v>502.72</v>
      </c>
      <c r="H145" s="0" t="n">
        <v>250.273</v>
      </c>
      <c r="I145" s="0" t="n">
        <v>10.022</v>
      </c>
      <c r="J145" s="0" t="n">
        <v>-41.623</v>
      </c>
      <c r="K145" s="0" t="n">
        <v>-69.3</v>
      </c>
      <c r="L145" s="0" t="n">
        <v>0</v>
      </c>
    </row>
    <row r="146" customFormat="false" ht="12.8" hidden="true" customHeight="false" outlineLevel="0" collapsed="false">
      <c r="A146" s="0" t="n">
        <v>5151</v>
      </c>
      <c r="B146" s="0" t="n">
        <v>13.791</v>
      </c>
      <c r="C146" s="0" t="n">
        <v>711.37</v>
      </c>
      <c r="D146" s="0" t="n">
        <v>793.604</v>
      </c>
      <c r="E146" s="0" t="n">
        <v>374.782</v>
      </c>
      <c r="F146" s="0" t="n">
        <v>-96.583</v>
      </c>
      <c r="G146" s="0" t="n">
        <v>502.72</v>
      </c>
      <c r="H146" s="0" t="n">
        <v>250.273</v>
      </c>
      <c r="I146" s="0" t="n">
        <v>10.022</v>
      </c>
      <c r="J146" s="0" t="n">
        <v>-41.623</v>
      </c>
      <c r="K146" s="0" t="n">
        <v>-69.3</v>
      </c>
      <c r="L146" s="0" t="n">
        <v>0</v>
      </c>
    </row>
    <row r="147" customFormat="false" ht="12.8" hidden="true" customHeight="false" outlineLevel="0" collapsed="false">
      <c r="A147" s="0" t="n">
        <v>5152</v>
      </c>
      <c r="B147" s="0" t="n">
        <v>13.791</v>
      </c>
      <c r="C147" s="0" t="n">
        <v>711.37</v>
      </c>
      <c r="D147" s="0" t="n">
        <v>1112.77</v>
      </c>
      <c r="E147" s="0" t="n">
        <v>374.782</v>
      </c>
      <c r="F147" s="0" t="n">
        <v>-96.583</v>
      </c>
      <c r="G147" s="0" t="n">
        <v>502.72</v>
      </c>
      <c r="H147" s="0" t="n">
        <v>250.273</v>
      </c>
      <c r="I147" s="0" t="n">
        <v>10.022</v>
      </c>
      <c r="J147" s="0" t="n">
        <v>-41.623</v>
      </c>
      <c r="K147" s="0" t="n">
        <v>-69.3</v>
      </c>
      <c r="L147" s="0" t="n">
        <v>0</v>
      </c>
    </row>
    <row r="148" customFormat="false" ht="12.8" hidden="true" customHeight="false" outlineLevel="0" collapsed="false">
      <c r="A148" s="0" t="n">
        <v>5155</v>
      </c>
      <c r="B148" s="0" t="n">
        <v>13.791</v>
      </c>
      <c r="C148" s="0" t="n">
        <v>711.37</v>
      </c>
      <c r="D148" s="0" t="n">
        <v>1106.946</v>
      </c>
      <c r="E148" s="0" t="n">
        <v>374.782</v>
      </c>
      <c r="F148" s="0" t="n">
        <v>-96.583</v>
      </c>
      <c r="G148" s="0" t="n">
        <v>502.72</v>
      </c>
      <c r="H148" s="0" t="n">
        <v>250.273</v>
      </c>
      <c r="I148" s="0" t="n">
        <v>10.022</v>
      </c>
      <c r="J148" s="0" t="n">
        <v>-41.623</v>
      </c>
      <c r="K148" s="0" t="n">
        <v>-69.3</v>
      </c>
      <c r="L148" s="0" t="n">
        <v>0</v>
      </c>
    </row>
    <row r="149" customFormat="false" ht="12.8" hidden="true" customHeight="false" outlineLevel="0" collapsed="false">
      <c r="A149" s="0" t="n">
        <v>5156</v>
      </c>
      <c r="B149" s="0" t="n">
        <v>13.791</v>
      </c>
      <c r="C149" s="0" t="n">
        <v>711.37</v>
      </c>
      <c r="D149" s="0" t="n">
        <v>1110.922</v>
      </c>
      <c r="E149" s="0" t="n">
        <v>374.782</v>
      </c>
      <c r="F149" s="0" t="n">
        <v>-96.583</v>
      </c>
      <c r="G149" s="0" t="n">
        <v>502.72</v>
      </c>
      <c r="H149" s="0" t="n">
        <v>250.273</v>
      </c>
      <c r="I149" s="0" t="n">
        <v>10.022</v>
      </c>
      <c r="J149" s="0" t="n">
        <v>-41.623</v>
      </c>
      <c r="K149" s="0" t="n">
        <v>-69.3</v>
      </c>
      <c r="L149" s="0" t="n">
        <v>0</v>
      </c>
    </row>
    <row r="150" customFormat="false" ht="12.8" hidden="true" customHeight="false" outlineLevel="0" collapsed="false">
      <c r="A150" s="0" t="n">
        <v>5157</v>
      </c>
      <c r="B150" s="0" t="n">
        <v>13.791</v>
      </c>
      <c r="C150" s="0" t="n">
        <v>711.37</v>
      </c>
      <c r="D150" s="0" t="n">
        <v>1128.17</v>
      </c>
      <c r="E150" s="0" t="n">
        <v>374.782</v>
      </c>
      <c r="F150" s="0" t="n">
        <v>-96.583</v>
      </c>
      <c r="G150" s="0" t="n">
        <v>502.72</v>
      </c>
      <c r="H150" s="0" t="n">
        <v>250.273</v>
      </c>
      <c r="I150" s="0" t="n">
        <v>10.022</v>
      </c>
      <c r="J150" s="0" t="n">
        <v>-41.623</v>
      </c>
      <c r="K150" s="0" t="n">
        <v>-69.3</v>
      </c>
      <c r="L150" s="0" t="n">
        <v>0</v>
      </c>
    </row>
    <row r="151" customFormat="false" ht="12.8" hidden="true" customHeight="false" outlineLevel="0" collapsed="false">
      <c r="A151" s="0" t="n">
        <v>5159</v>
      </c>
      <c r="B151" s="0" t="n">
        <v>13.791</v>
      </c>
      <c r="C151" s="0" t="n">
        <v>711.37</v>
      </c>
      <c r="D151" s="0" t="n">
        <v>780.519</v>
      </c>
      <c r="E151" s="0" t="n">
        <v>374.782</v>
      </c>
      <c r="F151" s="0" t="n">
        <v>-96.583</v>
      </c>
      <c r="G151" s="0" t="n">
        <v>502.72</v>
      </c>
      <c r="H151" s="0" t="n">
        <v>250.273</v>
      </c>
      <c r="I151" s="0" t="n">
        <v>10.022</v>
      </c>
      <c r="J151" s="0" t="n">
        <v>-41.623</v>
      </c>
      <c r="K151" s="0" t="n">
        <v>-69.3</v>
      </c>
      <c r="L151" s="0" t="n">
        <v>0</v>
      </c>
    </row>
    <row r="152" customFormat="false" ht="12.8" hidden="true" customHeight="false" outlineLevel="0" collapsed="false">
      <c r="A152" s="0" t="n">
        <v>5160</v>
      </c>
      <c r="B152" s="0" t="n">
        <v>13.791</v>
      </c>
      <c r="C152" s="0" t="n">
        <v>711.37</v>
      </c>
      <c r="D152" s="0" t="n">
        <v>946.549</v>
      </c>
      <c r="E152" s="0" t="n">
        <v>374.782</v>
      </c>
      <c r="F152" s="0" t="n">
        <v>-96.583</v>
      </c>
      <c r="G152" s="0" t="n">
        <v>502.72</v>
      </c>
      <c r="H152" s="0" t="n">
        <v>250.273</v>
      </c>
      <c r="I152" s="0" t="n">
        <v>10.022</v>
      </c>
      <c r="J152" s="0" t="n">
        <v>-41.623</v>
      </c>
      <c r="K152" s="0" t="n">
        <v>-69.3</v>
      </c>
      <c r="L152" s="0" t="n">
        <v>0</v>
      </c>
    </row>
    <row r="153" customFormat="false" ht="12.8" hidden="true" customHeight="false" outlineLevel="0" collapsed="false">
      <c r="A153" s="0" t="n">
        <v>5161</v>
      </c>
      <c r="B153" s="0" t="n">
        <v>13.791</v>
      </c>
      <c r="C153" s="0" t="n">
        <v>711.37</v>
      </c>
      <c r="D153" s="0" t="n">
        <v>1114.771</v>
      </c>
      <c r="E153" s="0" t="n">
        <v>374.782</v>
      </c>
      <c r="F153" s="0" t="n">
        <v>-96.583</v>
      </c>
      <c r="G153" s="0" t="n">
        <v>502.72</v>
      </c>
      <c r="H153" s="0" t="n">
        <v>250.273</v>
      </c>
      <c r="I153" s="0" t="n">
        <v>10.022</v>
      </c>
      <c r="J153" s="0" t="n">
        <v>-41.623</v>
      </c>
      <c r="K153" s="0" t="n">
        <v>-69.3</v>
      </c>
      <c r="L153" s="0" t="n">
        <v>0</v>
      </c>
    </row>
    <row r="154" customFormat="false" ht="12.8" hidden="true" customHeight="false" outlineLevel="0" collapsed="false">
      <c r="A154" s="0" t="n">
        <v>5252</v>
      </c>
      <c r="B154" s="0" t="n">
        <v>13.791</v>
      </c>
      <c r="C154" s="0" t="n">
        <v>711.37</v>
      </c>
      <c r="D154" s="0" t="n">
        <v>1115.128</v>
      </c>
      <c r="E154" s="0" t="n">
        <v>374.782</v>
      </c>
      <c r="F154" s="0" t="n">
        <v>-96.583</v>
      </c>
      <c r="G154" s="0" t="n">
        <v>502.72</v>
      </c>
      <c r="H154" s="0" t="n">
        <v>250.273</v>
      </c>
      <c r="I154" s="0" t="n">
        <v>10.022</v>
      </c>
      <c r="J154" s="0" t="n">
        <v>-41.623</v>
      </c>
      <c r="K154" s="0" t="n">
        <v>-69.3</v>
      </c>
      <c r="L154" s="0" t="n">
        <v>0</v>
      </c>
    </row>
    <row r="155" customFormat="false" ht="12.8" hidden="true" customHeight="false" outlineLevel="0" collapsed="false">
      <c r="A155" s="0" t="n">
        <v>5254</v>
      </c>
      <c r="B155" s="0" t="n">
        <v>13.791</v>
      </c>
      <c r="C155" s="0" t="n">
        <v>662.833</v>
      </c>
      <c r="D155" s="0" t="n">
        <v>1113.46</v>
      </c>
      <c r="E155" s="0" t="n">
        <v>373.445</v>
      </c>
      <c r="F155" s="0" t="n">
        <v>-108.376</v>
      </c>
      <c r="G155" s="0" t="n">
        <v>-847.189</v>
      </c>
      <c r="H155" s="0" t="n">
        <v>1546.027</v>
      </c>
      <c r="I155" s="0" t="n">
        <v>8.269</v>
      </c>
      <c r="J155" s="0" t="n">
        <v>-36.005</v>
      </c>
      <c r="K155" s="0" t="n">
        <v>485.61</v>
      </c>
      <c r="L155" s="0" t="n">
        <v>0.009</v>
      </c>
    </row>
    <row r="156" customFormat="false" ht="12.8" hidden="true" customHeight="false" outlineLevel="0" collapsed="false">
      <c r="A156" s="0" t="n">
        <v>5262</v>
      </c>
      <c r="B156" s="0" t="n">
        <v>13.791</v>
      </c>
      <c r="C156" s="0" t="n">
        <v>711.37</v>
      </c>
      <c r="D156" s="0" t="n">
        <v>1107.617</v>
      </c>
      <c r="E156" s="0" t="n">
        <v>374.782</v>
      </c>
      <c r="F156" s="0" t="n">
        <v>-96.583</v>
      </c>
      <c r="G156" s="0" t="n">
        <v>502.72</v>
      </c>
      <c r="H156" s="0" t="n">
        <v>250.273</v>
      </c>
      <c r="I156" s="0" t="n">
        <v>10.022</v>
      </c>
      <c r="J156" s="0" t="n">
        <v>-41.623</v>
      </c>
      <c r="K156" s="0" t="n">
        <v>-69.3</v>
      </c>
      <c r="L156" s="0" t="n">
        <v>0</v>
      </c>
    </row>
    <row r="157" customFormat="false" ht="12.8" hidden="true" customHeight="false" outlineLevel="0" collapsed="false">
      <c r="A157" s="0" t="n">
        <v>5263</v>
      </c>
      <c r="B157" s="0" t="n">
        <v>13.791</v>
      </c>
      <c r="C157" s="0" t="n">
        <v>711.37</v>
      </c>
      <c r="D157" s="0" t="n">
        <v>1110.177</v>
      </c>
      <c r="E157" s="0" t="n">
        <v>374.782</v>
      </c>
      <c r="F157" s="0" t="n">
        <v>-96.583</v>
      </c>
      <c r="G157" s="0" t="n">
        <v>502.72</v>
      </c>
      <c r="H157" s="0" t="n">
        <v>250.273</v>
      </c>
      <c r="I157" s="0" t="n">
        <v>10.022</v>
      </c>
      <c r="J157" s="0" t="n">
        <v>-41.623</v>
      </c>
      <c r="K157" s="0" t="n">
        <v>-69.3</v>
      </c>
      <c r="L157" s="0" t="n">
        <v>0</v>
      </c>
    </row>
    <row r="158" customFormat="false" ht="12.8" hidden="true" customHeight="false" outlineLevel="0" collapsed="false">
      <c r="A158" s="0" t="n">
        <v>5264</v>
      </c>
      <c r="B158" s="0" t="n">
        <v>13.791</v>
      </c>
      <c r="C158" s="0" t="n">
        <v>711.37</v>
      </c>
      <c r="D158" s="0" t="n">
        <v>1117.153</v>
      </c>
      <c r="E158" s="0" t="n">
        <v>374.782</v>
      </c>
      <c r="F158" s="0" t="n">
        <v>-96.583</v>
      </c>
      <c r="G158" s="0" t="n">
        <v>502.72</v>
      </c>
      <c r="H158" s="0" t="n">
        <v>250.273</v>
      </c>
      <c r="I158" s="0" t="n">
        <v>10.022</v>
      </c>
      <c r="J158" s="0" t="n">
        <v>-41.623</v>
      </c>
      <c r="K158" s="0" t="n">
        <v>-69.3</v>
      </c>
      <c r="L158" s="0" t="n">
        <v>0</v>
      </c>
    </row>
    <row r="159" customFormat="false" ht="12.8" hidden="true" customHeight="false" outlineLevel="0" collapsed="false">
      <c r="A159" s="0" t="n">
        <v>5267</v>
      </c>
      <c r="B159" s="0" t="n">
        <v>13.791</v>
      </c>
      <c r="C159" s="0" t="n">
        <v>711.37</v>
      </c>
      <c r="D159" s="0" t="n">
        <v>615.766</v>
      </c>
      <c r="E159" s="0" t="n">
        <v>374.782</v>
      </c>
      <c r="F159" s="0" t="n">
        <v>-96.583</v>
      </c>
      <c r="G159" s="0" t="n">
        <v>502.72</v>
      </c>
      <c r="H159" s="0" t="n">
        <v>250.273</v>
      </c>
      <c r="I159" s="0" t="n">
        <v>10.022</v>
      </c>
      <c r="J159" s="0" t="n">
        <v>-41.623</v>
      </c>
      <c r="K159" s="0" t="n">
        <v>-69.3</v>
      </c>
      <c r="L159" s="0" t="n">
        <v>0</v>
      </c>
    </row>
    <row r="160" customFormat="false" ht="12.8" hidden="true" customHeight="false" outlineLevel="0" collapsed="false">
      <c r="A160" s="0" t="n">
        <v>5268</v>
      </c>
      <c r="B160" s="0" t="n">
        <v>13.791</v>
      </c>
      <c r="C160" s="0" t="n">
        <v>711.37</v>
      </c>
      <c r="D160" s="0" t="n">
        <v>945.779</v>
      </c>
      <c r="E160" s="0" t="n">
        <v>374.782</v>
      </c>
      <c r="F160" s="0" t="n">
        <v>-96.583</v>
      </c>
      <c r="G160" s="0" t="n">
        <v>502.72</v>
      </c>
      <c r="H160" s="0" t="n">
        <v>250.273</v>
      </c>
      <c r="I160" s="0" t="n">
        <v>10.022</v>
      </c>
      <c r="J160" s="0" t="n">
        <v>-41.623</v>
      </c>
      <c r="K160" s="0" t="n">
        <v>-69.3</v>
      </c>
      <c r="L160" s="0" t="n">
        <v>0</v>
      </c>
    </row>
    <row r="161" customFormat="false" ht="12.8" hidden="true" customHeight="false" outlineLevel="0" collapsed="false">
      <c r="A161" s="0" t="n">
        <v>5353</v>
      </c>
      <c r="B161" s="0" t="n">
        <v>13.791</v>
      </c>
      <c r="C161" s="0" t="n">
        <v>662.833</v>
      </c>
      <c r="D161" s="0" t="n">
        <v>1112.125</v>
      </c>
      <c r="E161" s="0" t="n">
        <v>373.445</v>
      </c>
      <c r="F161" s="0" t="n">
        <v>-108.376</v>
      </c>
      <c r="G161" s="0" t="n">
        <v>-847.189</v>
      </c>
      <c r="H161" s="0" t="n">
        <v>1546.027</v>
      </c>
      <c r="I161" s="0" t="n">
        <v>8.269</v>
      </c>
      <c r="J161" s="0" t="n">
        <v>-36.005</v>
      </c>
      <c r="K161" s="0" t="n">
        <v>485.61</v>
      </c>
      <c r="L161" s="0" t="n">
        <v>0.009</v>
      </c>
    </row>
    <row r="162" customFormat="false" ht="12.8" hidden="true" customHeight="false" outlineLevel="0" collapsed="false">
      <c r="A162" s="0" t="n">
        <v>5354</v>
      </c>
      <c r="B162" s="0" t="n">
        <v>13.791</v>
      </c>
      <c r="C162" s="0" t="n">
        <v>711.37</v>
      </c>
      <c r="D162" s="0" t="n">
        <v>1112.406</v>
      </c>
      <c r="E162" s="0" t="n">
        <v>374.782</v>
      </c>
      <c r="F162" s="0" t="n">
        <v>-96.583</v>
      </c>
      <c r="G162" s="0" t="n">
        <v>502.72</v>
      </c>
      <c r="H162" s="0" t="n">
        <v>250.273</v>
      </c>
      <c r="I162" s="0" t="n">
        <v>10.022</v>
      </c>
      <c r="J162" s="0" t="n">
        <v>-41.623</v>
      </c>
      <c r="K162" s="0" t="n">
        <v>-69.3</v>
      </c>
      <c r="L162" s="0" t="n">
        <v>0</v>
      </c>
    </row>
    <row r="163" customFormat="false" ht="12.8" hidden="true" customHeight="false" outlineLevel="0" collapsed="false">
      <c r="A163" s="0" t="n">
        <v>5355</v>
      </c>
      <c r="B163" s="0" t="n">
        <v>13.791</v>
      </c>
      <c r="C163" s="0" t="n">
        <v>711.37</v>
      </c>
      <c r="D163" s="0" t="n">
        <v>1109.935</v>
      </c>
      <c r="E163" s="0" t="n">
        <v>374.782</v>
      </c>
      <c r="F163" s="0" t="n">
        <v>-96.583</v>
      </c>
      <c r="G163" s="0" t="n">
        <v>502.72</v>
      </c>
      <c r="H163" s="0" t="n">
        <v>250.273</v>
      </c>
      <c r="I163" s="0" t="n">
        <v>10.022</v>
      </c>
      <c r="J163" s="0" t="n">
        <v>-41.623</v>
      </c>
      <c r="K163" s="0" t="n">
        <v>-69.3</v>
      </c>
      <c r="L163" s="0" t="n">
        <v>0</v>
      </c>
    </row>
    <row r="164" customFormat="false" ht="12.8" hidden="true" customHeight="false" outlineLevel="0" collapsed="false">
      <c r="A164" s="0" t="n">
        <v>5357</v>
      </c>
      <c r="B164" s="0" t="n">
        <v>13.791</v>
      </c>
      <c r="C164" s="0" t="n">
        <v>711.37</v>
      </c>
      <c r="D164" s="0" t="n">
        <v>772.921</v>
      </c>
      <c r="E164" s="0" t="n">
        <v>374.782</v>
      </c>
      <c r="F164" s="0" t="n">
        <v>-96.583</v>
      </c>
      <c r="G164" s="0" t="n">
        <v>502.72</v>
      </c>
      <c r="H164" s="0" t="n">
        <v>250.273</v>
      </c>
      <c r="I164" s="0" t="n">
        <v>10.022</v>
      </c>
      <c r="J164" s="0" t="n">
        <v>-41.623</v>
      </c>
      <c r="K164" s="0" t="n">
        <v>-69.3</v>
      </c>
      <c r="L164" s="0" t="n">
        <v>0</v>
      </c>
    </row>
    <row r="165" customFormat="false" ht="12.8" hidden="true" customHeight="false" outlineLevel="0" collapsed="false">
      <c r="A165" s="0" t="n">
        <v>5360</v>
      </c>
      <c r="B165" s="0" t="n">
        <v>13.791</v>
      </c>
      <c r="C165" s="0" t="n">
        <v>662.833</v>
      </c>
      <c r="D165" s="0" t="n">
        <v>1108.221</v>
      </c>
      <c r="E165" s="0" t="n">
        <v>373.445</v>
      </c>
      <c r="F165" s="0" t="n">
        <v>-108.376</v>
      </c>
      <c r="G165" s="0" t="n">
        <v>-847.189</v>
      </c>
      <c r="H165" s="0" t="n">
        <v>1546.027</v>
      </c>
      <c r="I165" s="0" t="n">
        <v>8.269</v>
      </c>
      <c r="J165" s="0" t="n">
        <v>-36.005</v>
      </c>
      <c r="K165" s="0" t="n">
        <v>485.61</v>
      </c>
      <c r="L165" s="0" t="n">
        <v>0.009</v>
      </c>
    </row>
    <row r="166" customFormat="false" ht="12.8" hidden="true" customHeight="false" outlineLevel="0" collapsed="false">
      <c r="A166" s="0" t="n">
        <v>5361</v>
      </c>
      <c r="B166" s="0" t="n">
        <v>13.791</v>
      </c>
      <c r="C166" s="0" t="n">
        <v>711.37</v>
      </c>
      <c r="D166" s="0" t="n">
        <v>1111.644</v>
      </c>
      <c r="E166" s="0" t="n">
        <v>374.782</v>
      </c>
      <c r="F166" s="0" t="n">
        <v>-96.583</v>
      </c>
      <c r="G166" s="0" t="n">
        <v>502.72</v>
      </c>
      <c r="H166" s="0" t="n">
        <v>250.273</v>
      </c>
      <c r="I166" s="0" t="n">
        <v>10.022</v>
      </c>
      <c r="J166" s="0" t="n">
        <v>-41.623</v>
      </c>
      <c r="K166" s="0" t="n">
        <v>-69.3</v>
      </c>
      <c r="L166" s="0" t="n">
        <v>0</v>
      </c>
    </row>
    <row r="167" customFormat="false" ht="12.8" hidden="true" customHeight="false" outlineLevel="0" collapsed="false">
      <c r="A167" s="0" t="n">
        <v>5363</v>
      </c>
      <c r="B167" s="0" t="n">
        <v>13.791</v>
      </c>
      <c r="C167" s="0" t="n">
        <v>711.37</v>
      </c>
      <c r="D167" s="0" t="n">
        <v>785.564</v>
      </c>
      <c r="E167" s="0" t="n">
        <v>374.782</v>
      </c>
      <c r="F167" s="0" t="n">
        <v>-96.583</v>
      </c>
      <c r="G167" s="0" t="n">
        <v>502.72</v>
      </c>
      <c r="H167" s="0" t="n">
        <v>250.273</v>
      </c>
      <c r="I167" s="0" t="n">
        <v>10.022</v>
      </c>
      <c r="J167" s="0" t="n">
        <v>-41.623</v>
      </c>
      <c r="K167" s="0" t="n">
        <v>-69.3</v>
      </c>
      <c r="L167" s="0" t="n">
        <v>0</v>
      </c>
    </row>
    <row r="168" customFormat="false" ht="12.8" hidden="true" customHeight="false" outlineLevel="0" collapsed="false">
      <c r="A168" s="0" t="n">
        <v>5433</v>
      </c>
      <c r="B168" s="0" t="n">
        <v>13.791</v>
      </c>
      <c r="C168" s="0" t="n">
        <v>662.833</v>
      </c>
      <c r="D168" s="0" t="n">
        <v>942.404</v>
      </c>
      <c r="E168" s="0" t="n">
        <v>373.445</v>
      </c>
      <c r="F168" s="0" t="n">
        <v>-108.376</v>
      </c>
      <c r="G168" s="0" t="n">
        <v>-847.189</v>
      </c>
      <c r="H168" s="0" t="n">
        <v>1546.027</v>
      </c>
      <c r="I168" s="0" t="n">
        <v>8.269</v>
      </c>
      <c r="J168" s="0" t="n">
        <v>-36.005</v>
      </c>
      <c r="K168" s="0" t="n">
        <v>485.61</v>
      </c>
      <c r="L168" s="0" t="n">
        <v>0.009</v>
      </c>
    </row>
    <row r="169" customFormat="false" ht="12.8" hidden="true" customHeight="false" outlineLevel="0" collapsed="false">
      <c r="A169" s="0" t="n">
        <v>5434</v>
      </c>
      <c r="B169" s="0" t="n">
        <v>13.791</v>
      </c>
      <c r="C169" s="0" t="n">
        <v>662.833</v>
      </c>
      <c r="D169" s="0" t="n">
        <v>1108.321</v>
      </c>
      <c r="E169" s="0" t="n">
        <v>373.445</v>
      </c>
      <c r="F169" s="0" t="n">
        <v>-108.376</v>
      </c>
      <c r="G169" s="0" t="n">
        <v>-847.189</v>
      </c>
      <c r="H169" s="0" t="n">
        <v>1546.027</v>
      </c>
      <c r="I169" s="0" t="n">
        <v>8.269</v>
      </c>
      <c r="J169" s="0" t="n">
        <v>-36.005</v>
      </c>
      <c r="K169" s="0" t="n">
        <v>485.61</v>
      </c>
      <c r="L169" s="0" t="n">
        <v>0.009</v>
      </c>
    </row>
    <row r="170" customFormat="false" ht="12.8" hidden="true" customHeight="false" outlineLevel="0" collapsed="false">
      <c r="A170" s="0" t="n">
        <v>5435</v>
      </c>
      <c r="B170" s="0" t="n">
        <v>13.791</v>
      </c>
      <c r="C170" s="0" t="n">
        <v>711.37</v>
      </c>
      <c r="D170" s="0" t="n">
        <v>1107.641</v>
      </c>
      <c r="E170" s="0" t="n">
        <v>374.782</v>
      </c>
      <c r="F170" s="0" t="n">
        <v>-96.583</v>
      </c>
      <c r="G170" s="0" t="n">
        <v>502.72</v>
      </c>
      <c r="H170" s="0" t="n">
        <v>250.273</v>
      </c>
      <c r="I170" s="0" t="n">
        <v>10.022</v>
      </c>
      <c r="J170" s="0" t="n">
        <v>-41.623</v>
      </c>
      <c r="K170" s="0" t="n">
        <v>-69.3</v>
      </c>
      <c r="L170" s="0" t="n">
        <v>0</v>
      </c>
    </row>
    <row r="171" customFormat="false" ht="12.8" hidden="true" customHeight="false" outlineLevel="0" collapsed="false">
      <c r="A171" s="0" t="n">
        <v>5436</v>
      </c>
      <c r="B171" s="0" t="n">
        <v>13.791</v>
      </c>
      <c r="C171" s="0" t="n">
        <v>711.37</v>
      </c>
      <c r="D171" s="0" t="n">
        <v>1112.32</v>
      </c>
      <c r="E171" s="0" t="n">
        <v>374.782</v>
      </c>
      <c r="F171" s="0" t="n">
        <v>-96.583</v>
      </c>
      <c r="G171" s="0" t="n">
        <v>502.72</v>
      </c>
      <c r="H171" s="0" t="n">
        <v>250.273</v>
      </c>
      <c r="I171" s="0" t="n">
        <v>10.022</v>
      </c>
      <c r="J171" s="0" t="n">
        <v>-41.623</v>
      </c>
      <c r="K171" s="0" t="n">
        <v>-69.3</v>
      </c>
      <c r="L171" s="0" t="n">
        <v>0</v>
      </c>
    </row>
    <row r="172" customFormat="false" ht="12.8" hidden="true" customHeight="false" outlineLevel="0" collapsed="false">
      <c r="A172" s="0" t="n">
        <v>5438</v>
      </c>
      <c r="B172" s="0" t="n">
        <v>13.791</v>
      </c>
      <c r="C172" s="0" t="n">
        <v>711.37</v>
      </c>
      <c r="D172" s="0" t="n">
        <v>793.005</v>
      </c>
      <c r="E172" s="0" t="n">
        <v>374.782</v>
      </c>
      <c r="F172" s="0" t="n">
        <v>-96.583</v>
      </c>
      <c r="G172" s="0" t="n">
        <v>502.72</v>
      </c>
      <c r="H172" s="0" t="n">
        <v>250.273</v>
      </c>
      <c r="I172" s="0" t="n">
        <v>10.022</v>
      </c>
      <c r="J172" s="0" t="n">
        <v>-41.623</v>
      </c>
      <c r="K172" s="0" t="n">
        <v>-69.3</v>
      </c>
      <c r="L172" s="0" t="n">
        <v>0</v>
      </c>
    </row>
    <row r="173" customFormat="false" ht="12.8" hidden="true" customHeight="false" outlineLevel="0" collapsed="false">
      <c r="A173" s="0" t="n">
        <v>5439</v>
      </c>
      <c r="B173" s="0" t="n">
        <v>13.791</v>
      </c>
      <c r="C173" s="0" t="n">
        <v>711.37</v>
      </c>
      <c r="D173" s="0" t="n">
        <v>1112.733</v>
      </c>
      <c r="E173" s="0" t="n">
        <v>374.782</v>
      </c>
      <c r="F173" s="0" t="n">
        <v>-96.583</v>
      </c>
      <c r="G173" s="0" t="n">
        <v>502.72</v>
      </c>
      <c r="H173" s="0" t="n">
        <v>250.273</v>
      </c>
      <c r="I173" s="0" t="n">
        <v>10.022</v>
      </c>
      <c r="J173" s="0" t="n">
        <v>-41.623</v>
      </c>
      <c r="K173" s="0" t="n">
        <v>-69.3</v>
      </c>
      <c r="L173" s="0" t="n">
        <v>0</v>
      </c>
    </row>
    <row r="174" customFormat="false" ht="12.8" hidden="true" customHeight="false" outlineLevel="0" collapsed="false">
      <c r="A174" s="0" t="n">
        <v>5440</v>
      </c>
      <c r="B174" s="0" t="n">
        <v>13.791</v>
      </c>
      <c r="C174" s="0" t="n">
        <v>662.833</v>
      </c>
      <c r="D174" s="0" t="n">
        <v>1107.869</v>
      </c>
      <c r="E174" s="0" t="n">
        <v>373.445</v>
      </c>
      <c r="F174" s="0" t="n">
        <v>-108.376</v>
      </c>
      <c r="G174" s="0" t="n">
        <v>-847.189</v>
      </c>
      <c r="H174" s="0" t="n">
        <v>1546.027</v>
      </c>
      <c r="I174" s="0" t="n">
        <v>8.269</v>
      </c>
      <c r="J174" s="0" t="n">
        <v>-36.005</v>
      </c>
      <c r="K174" s="0" t="n">
        <v>485.61</v>
      </c>
      <c r="L174" s="0" t="n">
        <v>0.009</v>
      </c>
    </row>
    <row r="175" customFormat="false" ht="12.8" hidden="true" customHeight="false" outlineLevel="0" collapsed="false">
      <c r="A175" s="0" t="n">
        <v>5443</v>
      </c>
      <c r="B175" s="0" t="n">
        <v>13.791</v>
      </c>
      <c r="C175" s="0" t="n">
        <v>711.37</v>
      </c>
      <c r="D175" s="0" t="n">
        <v>959.126</v>
      </c>
      <c r="E175" s="0" t="n">
        <v>374.782</v>
      </c>
      <c r="F175" s="0" t="n">
        <v>-96.583</v>
      </c>
      <c r="G175" s="0" t="n">
        <v>502.72</v>
      </c>
      <c r="H175" s="0" t="n">
        <v>250.273</v>
      </c>
      <c r="I175" s="0" t="n">
        <v>10.022</v>
      </c>
      <c r="J175" s="0" t="n">
        <v>-41.623</v>
      </c>
      <c r="K175" s="0" t="n">
        <v>-69.3</v>
      </c>
      <c r="L175" s="0" t="n">
        <v>0</v>
      </c>
    </row>
    <row r="176" customFormat="false" ht="12.8" hidden="true" customHeight="false" outlineLevel="0" collapsed="false">
      <c r="A176" s="0" t="n">
        <v>5444</v>
      </c>
      <c r="B176" s="0" t="n">
        <v>13.791</v>
      </c>
      <c r="C176" s="0" t="n">
        <v>711.37</v>
      </c>
      <c r="D176" s="0" t="n">
        <v>610.162</v>
      </c>
      <c r="E176" s="0" t="n">
        <v>374.782</v>
      </c>
      <c r="F176" s="0" t="n">
        <v>-96.583</v>
      </c>
      <c r="G176" s="0" t="n">
        <v>502.72</v>
      </c>
      <c r="H176" s="0" t="n">
        <v>250.273</v>
      </c>
      <c r="I176" s="0" t="n">
        <v>10.022</v>
      </c>
      <c r="J176" s="0" t="n">
        <v>-41.623</v>
      </c>
      <c r="K176" s="0" t="n">
        <v>-69.3</v>
      </c>
      <c r="L176" s="0" t="n">
        <v>0</v>
      </c>
    </row>
    <row r="177" customFormat="false" ht="12.8" hidden="true" customHeight="false" outlineLevel="0" collapsed="false">
      <c r="A177" s="0" t="n">
        <v>5511</v>
      </c>
      <c r="B177" s="0" t="n">
        <v>13.791</v>
      </c>
      <c r="C177" s="0" t="n">
        <v>711.37</v>
      </c>
      <c r="D177" s="0" t="n">
        <v>617.733</v>
      </c>
      <c r="E177" s="0" t="n">
        <v>374.782</v>
      </c>
      <c r="F177" s="0" t="n">
        <v>-96.583</v>
      </c>
      <c r="G177" s="0" t="n">
        <v>502.72</v>
      </c>
      <c r="H177" s="0" t="n">
        <v>250.273</v>
      </c>
      <c r="I177" s="0" t="n">
        <v>10.022</v>
      </c>
      <c r="J177" s="0" t="n">
        <v>-41.623</v>
      </c>
      <c r="K177" s="0" t="n">
        <v>-69.3</v>
      </c>
      <c r="L177" s="0" t="n">
        <v>0</v>
      </c>
    </row>
    <row r="178" customFormat="false" ht="12.8" hidden="true" customHeight="false" outlineLevel="0" collapsed="false">
      <c r="A178" s="0" t="n">
        <v>5513</v>
      </c>
      <c r="B178" s="0" t="n">
        <v>13.791</v>
      </c>
      <c r="C178" s="0" t="n">
        <v>662.833</v>
      </c>
      <c r="D178" s="0" t="n">
        <v>763.85</v>
      </c>
      <c r="E178" s="0" t="n">
        <v>373.445</v>
      </c>
      <c r="F178" s="0" t="n">
        <v>-108.376</v>
      </c>
      <c r="G178" s="0" t="n">
        <v>-847.189</v>
      </c>
      <c r="H178" s="0" t="n">
        <v>1546.027</v>
      </c>
      <c r="I178" s="0" t="n">
        <v>8.269</v>
      </c>
      <c r="J178" s="0" t="n">
        <v>-36.005</v>
      </c>
      <c r="K178" s="0" t="n">
        <v>485.61</v>
      </c>
      <c r="L178" s="0" t="n">
        <v>0.009</v>
      </c>
    </row>
    <row r="179" customFormat="false" ht="12.8" hidden="true" customHeight="false" outlineLevel="0" collapsed="false">
      <c r="A179" s="0" t="n">
        <v>5516</v>
      </c>
      <c r="B179" s="0" t="n">
        <v>13.791</v>
      </c>
      <c r="C179" s="0" t="n">
        <v>711.37</v>
      </c>
      <c r="D179" s="0" t="n">
        <v>787.994</v>
      </c>
      <c r="E179" s="0" t="n">
        <v>374.782</v>
      </c>
      <c r="F179" s="0" t="n">
        <v>-96.583</v>
      </c>
      <c r="G179" s="0" t="n">
        <v>502.72</v>
      </c>
      <c r="H179" s="0" t="n">
        <v>250.273</v>
      </c>
      <c r="I179" s="0" t="n">
        <v>10.022</v>
      </c>
      <c r="J179" s="0" t="n">
        <v>-41.623</v>
      </c>
      <c r="K179" s="0" t="n">
        <v>-69.3</v>
      </c>
      <c r="L179" s="0" t="n">
        <v>0</v>
      </c>
    </row>
    <row r="180" customFormat="false" ht="12.8" hidden="true" customHeight="false" outlineLevel="0" collapsed="false">
      <c r="A180" s="0" t="n">
        <v>5517</v>
      </c>
      <c r="B180" s="0" t="n">
        <v>13.791</v>
      </c>
      <c r="C180" s="0" t="n">
        <v>711.37</v>
      </c>
      <c r="D180" s="0" t="n">
        <v>1110.908</v>
      </c>
      <c r="E180" s="0" t="n">
        <v>374.782</v>
      </c>
      <c r="F180" s="0" t="n">
        <v>-96.583</v>
      </c>
      <c r="G180" s="0" t="n">
        <v>502.72</v>
      </c>
      <c r="H180" s="0" t="n">
        <v>250.273</v>
      </c>
      <c r="I180" s="0" t="n">
        <v>10.022</v>
      </c>
      <c r="J180" s="0" t="n">
        <v>-41.623</v>
      </c>
      <c r="K180" s="0" t="n">
        <v>-69.3</v>
      </c>
      <c r="L180" s="0" t="n">
        <v>0</v>
      </c>
    </row>
    <row r="181" customFormat="false" ht="12.8" hidden="true" customHeight="false" outlineLevel="0" collapsed="false">
      <c r="A181" s="0" t="n">
        <v>5597</v>
      </c>
      <c r="B181" s="0" t="n">
        <v>13.791</v>
      </c>
      <c r="C181" s="0" t="n">
        <v>711.37</v>
      </c>
      <c r="D181" s="0" t="n">
        <v>1141.038</v>
      </c>
      <c r="E181" s="0" t="n">
        <v>374.782</v>
      </c>
      <c r="F181" s="0" t="n">
        <v>-96.583</v>
      </c>
      <c r="G181" s="0" t="n">
        <v>502.72</v>
      </c>
      <c r="H181" s="0" t="n">
        <v>250.273</v>
      </c>
      <c r="I181" s="0" t="n">
        <v>10.022</v>
      </c>
      <c r="J181" s="0" t="n">
        <v>-41.623</v>
      </c>
      <c r="K181" s="0" t="n">
        <v>-69.3</v>
      </c>
      <c r="L181" s="0" t="n">
        <v>0</v>
      </c>
    </row>
    <row r="182" customFormat="false" ht="12.8" hidden="true" customHeight="false" outlineLevel="0" collapsed="false">
      <c r="A182" s="0" t="n">
        <v>5669</v>
      </c>
      <c r="B182" s="0" t="n">
        <v>13.791</v>
      </c>
      <c r="C182" s="0" t="n">
        <v>662.833</v>
      </c>
      <c r="D182" s="0" t="n">
        <v>1107.795</v>
      </c>
      <c r="E182" s="0" t="n">
        <v>373.445</v>
      </c>
      <c r="F182" s="0" t="n">
        <v>-108.376</v>
      </c>
      <c r="G182" s="0" t="n">
        <v>-847.189</v>
      </c>
      <c r="H182" s="0" t="n">
        <v>1546.027</v>
      </c>
      <c r="I182" s="0" t="n">
        <v>8.269</v>
      </c>
      <c r="J182" s="0" t="n">
        <v>-36.005</v>
      </c>
      <c r="K182" s="0" t="n">
        <v>485.61</v>
      </c>
      <c r="L182" s="0" t="n">
        <v>0.009</v>
      </c>
    </row>
    <row r="183" customFormat="false" ht="12.8" hidden="true" customHeight="false" outlineLevel="0" collapsed="false">
      <c r="A183" s="0" t="n">
        <v>5671</v>
      </c>
      <c r="B183" s="0" t="n">
        <v>13.791</v>
      </c>
      <c r="C183" s="0" t="n">
        <v>662.833</v>
      </c>
      <c r="D183" s="0" t="n">
        <v>1111.155</v>
      </c>
      <c r="E183" s="0" t="n">
        <v>373.445</v>
      </c>
      <c r="F183" s="0" t="n">
        <v>-108.376</v>
      </c>
      <c r="G183" s="0" t="n">
        <v>-847.189</v>
      </c>
      <c r="H183" s="0" t="n">
        <v>1546.027</v>
      </c>
      <c r="I183" s="0" t="n">
        <v>8.269</v>
      </c>
      <c r="J183" s="0" t="n">
        <v>-36.005</v>
      </c>
      <c r="K183" s="0" t="n">
        <v>485.61</v>
      </c>
      <c r="L183" s="0" t="n">
        <v>0.009</v>
      </c>
    </row>
    <row r="184" customFormat="false" ht="12.8" hidden="true" customHeight="false" outlineLevel="0" collapsed="false">
      <c r="A184" s="0" t="n">
        <v>5672</v>
      </c>
      <c r="B184" s="0" t="n">
        <v>13.791</v>
      </c>
      <c r="C184" s="0" t="n">
        <v>711.37</v>
      </c>
      <c r="D184" s="0" t="n">
        <v>1120.929</v>
      </c>
      <c r="E184" s="0" t="n">
        <v>374.782</v>
      </c>
      <c r="F184" s="0" t="n">
        <v>-96.583</v>
      </c>
      <c r="G184" s="0" t="n">
        <v>502.72</v>
      </c>
      <c r="H184" s="0" t="n">
        <v>250.273</v>
      </c>
      <c r="I184" s="0" t="n">
        <v>10.022</v>
      </c>
      <c r="J184" s="0" t="n">
        <v>-41.623</v>
      </c>
      <c r="K184" s="0" t="n">
        <v>-69.3</v>
      </c>
      <c r="L184" s="0" t="n">
        <v>0</v>
      </c>
    </row>
    <row r="185" customFormat="false" ht="12.8" hidden="true" customHeight="false" outlineLevel="0" collapsed="false">
      <c r="A185" s="0" t="n">
        <v>5673</v>
      </c>
      <c r="B185" s="0" t="n">
        <v>13.791</v>
      </c>
      <c r="C185" s="0" t="n">
        <v>711.37</v>
      </c>
      <c r="D185" s="0" t="n">
        <v>1143.337</v>
      </c>
      <c r="E185" s="0" t="n">
        <v>374.782</v>
      </c>
      <c r="F185" s="0" t="n">
        <v>-96.583</v>
      </c>
      <c r="G185" s="0" t="n">
        <v>502.72</v>
      </c>
      <c r="H185" s="0" t="n">
        <v>250.273</v>
      </c>
      <c r="I185" s="0" t="n">
        <v>10.022</v>
      </c>
      <c r="J185" s="0" t="n">
        <v>-41.623</v>
      </c>
      <c r="K185" s="0" t="n">
        <v>-69.3</v>
      </c>
      <c r="L185" s="0" t="n">
        <v>0</v>
      </c>
    </row>
    <row r="186" customFormat="false" ht="12.8" hidden="true" customHeight="false" outlineLevel="0" collapsed="false">
      <c r="A186" s="0" t="n">
        <v>5675</v>
      </c>
      <c r="B186" s="0" t="n">
        <v>13.791</v>
      </c>
      <c r="C186" s="0" t="n">
        <v>711.37</v>
      </c>
      <c r="D186" s="0" t="n">
        <v>959.261</v>
      </c>
      <c r="E186" s="0" t="n">
        <v>374.782</v>
      </c>
      <c r="F186" s="0" t="n">
        <v>-96.583</v>
      </c>
      <c r="G186" s="0" t="n">
        <v>502.72</v>
      </c>
      <c r="H186" s="0" t="n">
        <v>250.273</v>
      </c>
      <c r="I186" s="0" t="n">
        <v>10.022</v>
      </c>
      <c r="J186" s="0" t="n">
        <v>-41.623</v>
      </c>
      <c r="K186" s="0" t="n">
        <v>-69.3</v>
      </c>
      <c r="L186" s="0" t="n">
        <v>0</v>
      </c>
    </row>
    <row r="187" customFormat="false" ht="12.8" hidden="true" customHeight="false" outlineLevel="0" collapsed="false">
      <c r="A187" s="0" t="n">
        <v>5676</v>
      </c>
      <c r="B187" s="0" t="n">
        <v>13.791</v>
      </c>
      <c r="C187" s="0" t="n">
        <v>711.37</v>
      </c>
      <c r="D187" s="0" t="n">
        <v>795.55</v>
      </c>
      <c r="E187" s="0" t="n">
        <v>374.782</v>
      </c>
      <c r="F187" s="0" t="n">
        <v>-96.583</v>
      </c>
      <c r="G187" s="0" t="n">
        <v>502.72</v>
      </c>
      <c r="H187" s="0" t="n">
        <v>250.273</v>
      </c>
      <c r="I187" s="0" t="n">
        <v>10.022</v>
      </c>
      <c r="J187" s="0" t="n">
        <v>-41.623</v>
      </c>
      <c r="K187" s="0" t="n">
        <v>-69.3</v>
      </c>
      <c r="L187" s="0" t="n">
        <v>0</v>
      </c>
    </row>
    <row r="188" customFormat="false" ht="12.8" hidden="true" customHeight="false" outlineLevel="0" collapsed="false">
      <c r="A188" s="0" t="n">
        <v>5729</v>
      </c>
      <c r="B188" s="0" t="n">
        <v>13.791</v>
      </c>
      <c r="C188" s="0" t="n">
        <v>711.37</v>
      </c>
      <c r="D188" s="0" t="n">
        <v>775.507</v>
      </c>
      <c r="E188" s="0" t="n">
        <v>374.782</v>
      </c>
      <c r="F188" s="0" t="n">
        <v>-96.583</v>
      </c>
      <c r="G188" s="0" t="n">
        <v>502.72</v>
      </c>
      <c r="H188" s="0" t="n">
        <v>250.273</v>
      </c>
      <c r="I188" s="0" t="n">
        <v>10.022</v>
      </c>
      <c r="J188" s="0" t="n">
        <v>-41.623</v>
      </c>
      <c r="K188" s="0" t="n">
        <v>-69.3</v>
      </c>
      <c r="L188" s="0" t="n">
        <v>0</v>
      </c>
    </row>
    <row r="189" customFormat="false" ht="12.8" hidden="true" customHeight="false" outlineLevel="0" collapsed="false">
      <c r="A189" s="0" t="n">
        <v>5733</v>
      </c>
      <c r="B189" s="0" t="n">
        <v>13.791</v>
      </c>
      <c r="C189" s="0" t="n">
        <v>711.37</v>
      </c>
      <c r="D189" s="0" t="n">
        <v>1113.041</v>
      </c>
      <c r="E189" s="0" t="n">
        <v>374.782</v>
      </c>
      <c r="F189" s="0" t="n">
        <v>-96.583</v>
      </c>
      <c r="G189" s="0" t="n">
        <v>502.72</v>
      </c>
      <c r="H189" s="0" t="n">
        <v>250.273</v>
      </c>
      <c r="I189" s="0" t="n">
        <v>10.022</v>
      </c>
      <c r="J189" s="0" t="n">
        <v>-41.623</v>
      </c>
      <c r="K189" s="0" t="n">
        <v>-69.3</v>
      </c>
      <c r="L189" s="0" t="n">
        <v>0</v>
      </c>
    </row>
    <row r="190" customFormat="false" ht="12.8" hidden="true" customHeight="false" outlineLevel="0" collapsed="false">
      <c r="A190" s="0" t="n">
        <v>5734</v>
      </c>
      <c r="B190" s="0" t="n">
        <v>13.791</v>
      </c>
      <c r="C190" s="0" t="n">
        <v>711.37</v>
      </c>
      <c r="D190" s="0" t="n">
        <v>1120.599</v>
      </c>
      <c r="E190" s="0" t="n">
        <v>374.782</v>
      </c>
      <c r="F190" s="0" t="n">
        <v>-96.583</v>
      </c>
      <c r="G190" s="0" t="n">
        <v>502.72</v>
      </c>
      <c r="H190" s="0" t="n">
        <v>250.273</v>
      </c>
      <c r="I190" s="0" t="n">
        <v>10.022</v>
      </c>
      <c r="J190" s="0" t="n">
        <v>-41.623</v>
      </c>
      <c r="K190" s="0" t="n">
        <v>-69.3</v>
      </c>
      <c r="L190" s="0" t="n">
        <v>0</v>
      </c>
    </row>
    <row r="191" customFormat="false" ht="12.8" hidden="true" customHeight="false" outlineLevel="0" collapsed="false">
      <c r="A191" s="0" t="n">
        <v>5816</v>
      </c>
      <c r="B191" s="0" t="n">
        <v>13.791</v>
      </c>
      <c r="C191" s="0" t="n">
        <v>711.37</v>
      </c>
      <c r="D191" s="0" t="n">
        <v>1110.418</v>
      </c>
      <c r="E191" s="0" t="n">
        <v>374.782</v>
      </c>
      <c r="F191" s="0" t="n">
        <v>-96.583</v>
      </c>
      <c r="G191" s="0" t="n">
        <v>502.72</v>
      </c>
      <c r="H191" s="0" t="n">
        <v>250.273</v>
      </c>
      <c r="I191" s="0" t="n">
        <v>10.022</v>
      </c>
      <c r="J191" s="0" t="n">
        <v>-41.623</v>
      </c>
      <c r="K191" s="0" t="n">
        <v>-69.3</v>
      </c>
      <c r="L191" s="0" t="n">
        <v>0</v>
      </c>
    </row>
    <row r="192" customFormat="false" ht="12.8" hidden="true" customHeight="false" outlineLevel="0" collapsed="false">
      <c r="A192" s="0" t="n">
        <v>5818</v>
      </c>
      <c r="B192" s="0" t="n">
        <v>13.791</v>
      </c>
      <c r="C192" s="0" t="n">
        <v>711.37</v>
      </c>
      <c r="D192" s="0" t="n">
        <v>962.761</v>
      </c>
      <c r="E192" s="0" t="n">
        <v>374.782</v>
      </c>
      <c r="F192" s="0" t="n">
        <v>-96.583</v>
      </c>
      <c r="G192" s="0" t="n">
        <v>502.72</v>
      </c>
      <c r="H192" s="0" t="n">
        <v>250.273</v>
      </c>
      <c r="I192" s="0" t="n">
        <v>10.022</v>
      </c>
      <c r="J192" s="0" t="n">
        <v>-41.623</v>
      </c>
      <c r="K192" s="0" t="n">
        <v>-69.3</v>
      </c>
      <c r="L192" s="0" t="n">
        <v>0</v>
      </c>
    </row>
    <row r="193" customFormat="false" ht="12.8" hidden="true" customHeight="false" outlineLevel="0" collapsed="false">
      <c r="A193" s="0" t="n">
        <v>5820</v>
      </c>
      <c r="B193" s="0" t="n">
        <v>13.791</v>
      </c>
      <c r="C193" s="0" t="n">
        <v>711.37</v>
      </c>
      <c r="D193" s="0" t="n">
        <v>792.25</v>
      </c>
      <c r="E193" s="0" t="n">
        <v>374.782</v>
      </c>
      <c r="F193" s="0" t="n">
        <v>-96.583</v>
      </c>
      <c r="G193" s="0" t="n">
        <v>502.72</v>
      </c>
      <c r="H193" s="0" t="n">
        <v>250.273</v>
      </c>
      <c r="I193" s="0" t="n">
        <v>10.022</v>
      </c>
      <c r="J193" s="0" t="n">
        <v>-41.623</v>
      </c>
      <c r="K193" s="0" t="n">
        <v>-69.3</v>
      </c>
      <c r="L193" s="0" t="n">
        <v>0</v>
      </c>
    </row>
    <row r="194" customFormat="false" ht="12.8" hidden="true" customHeight="false" outlineLevel="0" collapsed="false">
      <c r="A194" s="0" t="n">
        <v>5892</v>
      </c>
      <c r="B194" s="0" t="n">
        <v>13.791</v>
      </c>
      <c r="C194" s="0" t="n">
        <v>711.37</v>
      </c>
      <c r="D194" s="0" t="n">
        <v>777.677</v>
      </c>
      <c r="E194" s="0" t="n">
        <v>374.782</v>
      </c>
      <c r="F194" s="0" t="n">
        <v>-96.583</v>
      </c>
      <c r="G194" s="0" t="n">
        <v>502.72</v>
      </c>
      <c r="H194" s="0" t="n">
        <v>250.273</v>
      </c>
      <c r="I194" s="0" t="n">
        <v>10.022</v>
      </c>
      <c r="J194" s="0" t="n">
        <v>-41.623</v>
      </c>
      <c r="K194" s="0" t="n">
        <v>-69.3</v>
      </c>
      <c r="L194" s="0" t="n">
        <v>0</v>
      </c>
    </row>
    <row r="195" customFormat="false" ht="12.8" hidden="true" customHeight="false" outlineLevel="0" collapsed="false">
      <c r="A195" s="0" t="n">
        <v>5896</v>
      </c>
      <c r="B195" s="0" t="n">
        <v>13.791</v>
      </c>
      <c r="C195" s="0" t="n">
        <v>711.37</v>
      </c>
      <c r="D195" s="0" t="n">
        <v>1110.136</v>
      </c>
      <c r="E195" s="0" t="n">
        <v>374.782</v>
      </c>
      <c r="F195" s="0" t="n">
        <v>-96.583</v>
      </c>
      <c r="G195" s="0" t="n">
        <v>502.72</v>
      </c>
      <c r="H195" s="0" t="n">
        <v>250.273</v>
      </c>
      <c r="I195" s="0" t="n">
        <v>10.022</v>
      </c>
      <c r="J195" s="0" t="n">
        <v>-41.623</v>
      </c>
      <c r="K195" s="0" t="n">
        <v>-69.3</v>
      </c>
      <c r="L195" s="0" t="n">
        <v>0</v>
      </c>
    </row>
    <row r="196" customFormat="false" ht="12.8" hidden="true" customHeight="false" outlineLevel="0" collapsed="false">
      <c r="A196" s="0" t="n">
        <v>5897</v>
      </c>
      <c r="B196" s="0" t="n">
        <v>13.791</v>
      </c>
      <c r="C196" s="0" t="n">
        <v>711.37</v>
      </c>
      <c r="D196" s="0" t="n">
        <v>1125.734</v>
      </c>
      <c r="E196" s="0" t="n">
        <v>374.782</v>
      </c>
      <c r="F196" s="0" t="n">
        <v>-96.583</v>
      </c>
      <c r="G196" s="0" t="n">
        <v>502.72</v>
      </c>
      <c r="H196" s="0" t="n">
        <v>250.273</v>
      </c>
      <c r="I196" s="0" t="n">
        <v>10.022</v>
      </c>
      <c r="J196" s="0" t="n">
        <v>-41.623</v>
      </c>
      <c r="K196" s="0" t="n">
        <v>-69.3</v>
      </c>
      <c r="L196" s="0" t="n">
        <v>0</v>
      </c>
    </row>
    <row r="197" customFormat="false" ht="12.8" hidden="true" customHeight="false" outlineLevel="0" collapsed="false">
      <c r="A197" s="0" t="n">
        <v>5898</v>
      </c>
      <c r="B197" s="0" t="n">
        <v>13.791</v>
      </c>
      <c r="C197" s="0" t="n">
        <v>711.37</v>
      </c>
      <c r="D197" s="0" t="n">
        <v>810.398</v>
      </c>
      <c r="E197" s="0" t="n">
        <v>374.782</v>
      </c>
      <c r="F197" s="0" t="n">
        <v>-96.583</v>
      </c>
      <c r="G197" s="0" t="n">
        <v>502.72</v>
      </c>
      <c r="H197" s="0" t="n">
        <v>250.273</v>
      </c>
      <c r="I197" s="0" t="n">
        <v>10.022</v>
      </c>
      <c r="J197" s="0" t="n">
        <v>-41.623</v>
      </c>
      <c r="K197" s="0" t="n">
        <v>-69.3</v>
      </c>
      <c r="L197" s="0" t="n">
        <v>0</v>
      </c>
    </row>
    <row r="198" customFormat="false" ht="12.8" hidden="true" customHeight="false" outlineLevel="0" collapsed="false">
      <c r="A198" s="0" t="n">
        <v>5946</v>
      </c>
      <c r="B198" s="0" t="n">
        <v>13.791</v>
      </c>
      <c r="C198" s="0" t="n">
        <v>711.37</v>
      </c>
      <c r="D198" s="0" t="n">
        <v>782.448</v>
      </c>
      <c r="E198" s="0" t="n">
        <v>374.782</v>
      </c>
      <c r="F198" s="0" t="n">
        <v>-96.583</v>
      </c>
      <c r="G198" s="0" t="n">
        <v>502.72</v>
      </c>
      <c r="H198" s="0" t="n">
        <v>250.273</v>
      </c>
      <c r="I198" s="0" t="n">
        <v>10.022</v>
      </c>
      <c r="J198" s="0" t="n">
        <v>-41.623</v>
      </c>
      <c r="K198" s="0" t="n">
        <v>-69.3</v>
      </c>
      <c r="L198" s="0" t="n">
        <v>0</v>
      </c>
    </row>
    <row r="199" customFormat="false" ht="12.8" hidden="true" customHeight="false" outlineLevel="0" collapsed="false">
      <c r="A199" s="0" t="n">
        <v>5947</v>
      </c>
      <c r="B199" s="0" t="n">
        <v>13.791</v>
      </c>
      <c r="C199" s="0" t="n">
        <v>662.833</v>
      </c>
      <c r="D199" s="0" t="n">
        <v>1108.798</v>
      </c>
      <c r="E199" s="0" t="n">
        <v>373.445</v>
      </c>
      <c r="F199" s="0" t="n">
        <v>-108.376</v>
      </c>
      <c r="G199" s="0" t="n">
        <v>-847.189</v>
      </c>
      <c r="H199" s="0" t="n">
        <v>1546.027</v>
      </c>
      <c r="I199" s="0" t="n">
        <v>8.269</v>
      </c>
      <c r="J199" s="0" t="n">
        <v>-36.005</v>
      </c>
      <c r="K199" s="0" t="n">
        <v>485.61</v>
      </c>
      <c r="L199" s="0" t="n">
        <v>0.009</v>
      </c>
    </row>
    <row r="200" customFormat="false" ht="12.8" hidden="true" customHeight="false" outlineLevel="0" collapsed="false">
      <c r="A200" s="0" t="n">
        <v>5949</v>
      </c>
      <c r="B200" s="0" t="n">
        <v>13.791</v>
      </c>
      <c r="C200" s="0" t="n">
        <v>662.833</v>
      </c>
      <c r="D200" s="0" t="n">
        <v>1107.285</v>
      </c>
      <c r="E200" s="0" t="n">
        <v>373.445</v>
      </c>
      <c r="F200" s="0" t="n">
        <v>-108.376</v>
      </c>
      <c r="G200" s="0" t="n">
        <v>-847.189</v>
      </c>
      <c r="H200" s="0" t="n">
        <v>1546.027</v>
      </c>
      <c r="I200" s="0" t="n">
        <v>8.269</v>
      </c>
      <c r="J200" s="0" t="n">
        <v>-36.005</v>
      </c>
      <c r="K200" s="0" t="n">
        <v>485.61</v>
      </c>
      <c r="L200" s="0" t="n">
        <v>0.009</v>
      </c>
    </row>
    <row r="201" customFormat="false" ht="12.8" hidden="true" customHeight="false" outlineLevel="0" collapsed="false">
      <c r="A201" s="0" t="n">
        <v>5950</v>
      </c>
      <c r="B201" s="0" t="n">
        <v>13.791</v>
      </c>
      <c r="C201" s="0" t="n">
        <v>711.37</v>
      </c>
      <c r="D201" s="0" t="n">
        <v>1109.59</v>
      </c>
      <c r="E201" s="0" t="n">
        <v>374.782</v>
      </c>
      <c r="F201" s="0" t="n">
        <v>-96.583</v>
      </c>
      <c r="G201" s="0" t="n">
        <v>502.72</v>
      </c>
      <c r="H201" s="0" t="n">
        <v>250.273</v>
      </c>
      <c r="I201" s="0" t="n">
        <v>10.022</v>
      </c>
      <c r="J201" s="0" t="n">
        <v>-41.623</v>
      </c>
      <c r="K201" s="0" t="n">
        <v>-69.3</v>
      </c>
      <c r="L201" s="0" t="n">
        <v>0</v>
      </c>
    </row>
    <row r="202" customFormat="false" ht="12.8" hidden="true" customHeight="false" outlineLevel="0" collapsed="false">
      <c r="A202" s="0" t="n">
        <v>5951</v>
      </c>
      <c r="B202" s="0" t="n">
        <v>13.791</v>
      </c>
      <c r="C202" s="0" t="n">
        <v>711.37</v>
      </c>
      <c r="D202" s="0" t="n">
        <v>1116.216</v>
      </c>
      <c r="E202" s="0" t="n">
        <v>374.782</v>
      </c>
      <c r="F202" s="0" t="n">
        <v>-96.583</v>
      </c>
      <c r="G202" s="0" t="n">
        <v>502.72</v>
      </c>
      <c r="H202" s="0" t="n">
        <v>250.273</v>
      </c>
      <c r="I202" s="0" t="n">
        <v>10.022</v>
      </c>
      <c r="J202" s="0" t="n">
        <v>-41.623</v>
      </c>
      <c r="K202" s="0" t="n">
        <v>-69.3</v>
      </c>
      <c r="L202" s="0" t="n">
        <v>0</v>
      </c>
    </row>
    <row r="203" customFormat="false" ht="12.8" hidden="true" customHeight="false" outlineLevel="0" collapsed="false">
      <c r="A203" s="0" t="n">
        <v>5952</v>
      </c>
      <c r="B203" s="0" t="n">
        <v>13.791</v>
      </c>
      <c r="C203" s="0" t="n">
        <v>711.37</v>
      </c>
      <c r="D203" s="0" t="n">
        <v>629.874</v>
      </c>
      <c r="E203" s="0" t="n">
        <v>374.782</v>
      </c>
      <c r="F203" s="0" t="n">
        <v>-96.583</v>
      </c>
      <c r="G203" s="0" t="n">
        <v>502.72</v>
      </c>
      <c r="H203" s="0" t="n">
        <v>250.273</v>
      </c>
      <c r="I203" s="0" t="n">
        <v>10.022</v>
      </c>
      <c r="J203" s="0" t="n">
        <v>-41.623</v>
      </c>
      <c r="K203" s="0" t="n">
        <v>-69.3</v>
      </c>
      <c r="L203" s="0" t="n">
        <v>0</v>
      </c>
    </row>
    <row r="204" customFormat="false" ht="12.8" hidden="true" customHeight="false" outlineLevel="0" collapsed="false">
      <c r="A204" s="0" t="n">
        <v>14201</v>
      </c>
      <c r="B204" s="0" t="n">
        <v>13.791</v>
      </c>
      <c r="C204" s="0" t="n">
        <v>662.833</v>
      </c>
      <c r="D204" s="0" t="n">
        <v>1056.578</v>
      </c>
      <c r="E204" s="0" t="n">
        <v>373.445</v>
      </c>
      <c r="F204" s="0" t="n">
        <v>-752.501</v>
      </c>
      <c r="G204" s="0" t="n">
        <v>-847.189</v>
      </c>
      <c r="H204" s="0" t="n">
        <v>1546.027</v>
      </c>
      <c r="I204" s="0" t="n">
        <v>-1.08</v>
      </c>
      <c r="J204" s="0" t="n">
        <v>-36.005</v>
      </c>
      <c r="K204" s="0" t="n">
        <v>485.61</v>
      </c>
      <c r="L204" s="0" t="n">
        <v>0.009</v>
      </c>
    </row>
    <row r="205" customFormat="false" ht="12.8" hidden="true" customHeight="false" outlineLevel="0" collapsed="false">
      <c r="A205" s="0" t="n">
        <v>14583</v>
      </c>
      <c r="B205" s="0" t="n">
        <v>13.791</v>
      </c>
      <c r="C205" s="0" t="n">
        <v>662.833</v>
      </c>
      <c r="D205" s="0" t="n">
        <v>1057.196</v>
      </c>
      <c r="E205" s="0" t="n">
        <v>373.445</v>
      </c>
      <c r="F205" s="0" t="n">
        <v>-752.501</v>
      </c>
      <c r="G205" s="0" t="n">
        <v>-847.189</v>
      </c>
      <c r="H205" s="0" t="n">
        <v>1546.027</v>
      </c>
      <c r="I205" s="0" t="n">
        <v>-1.08</v>
      </c>
      <c r="J205" s="0" t="n">
        <v>-36.005</v>
      </c>
      <c r="K205" s="0" t="n">
        <v>485.61</v>
      </c>
      <c r="L205" s="0" t="n">
        <v>0.009</v>
      </c>
    </row>
    <row r="206" customFormat="false" ht="12.8" hidden="true" customHeight="false" outlineLevel="0" collapsed="false">
      <c r="A206" s="0" t="n">
        <v>20839</v>
      </c>
      <c r="B206" s="0" t="n">
        <v>13.791</v>
      </c>
      <c r="C206" s="0" t="n">
        <v>662.833</v>
      </c>
      <c r="D206" s="0" t="n">
        <v>613.198</v>
      </c>
      <c r="E206" s="0" t="n">
        <v>357.208</v>
      </c>
      <c r="F206" s="0" t="n">
        <v>-51.74</v>
      </c>
      <c r="G206" s="0" t="n">
        <v>-847.189</v>
      </c>
      <c r="H206" s="0" t="n">
        <v>1546.027</v>
      </c>
      <c r="I206" s="0" t="n">
        <v>1.071</v>
      </c>
      <c r="J206" s="0" t="n">
        <v>-36.005</v>
      </c>
      <c r="K206" s="0" t="n">
        <v>485.61</v>
      </c>
      <c r="L206" s="0" t="n">
        <v>0.009</v>
      </c>
    </row>
    <row r="207" customFormat="false" ht="12.8" hidden="true" customHeight="false" outlineLevel="0" collapsed="false">
      <c r="A207" s="0" t="n">
        <v>24098</v>
      </c>
      <c r="B207" s="0" t="n">
        <v>13.791</v>
      </c>
      <c r="C207" s="0" t="n">
        <v>662.833</v>
      </c>
      <c r="D207" s="0" t="n">
        <v>140.359</v>
      </c>
      <c r="E207" s="0" t="n">
        <v>357.208</v>
      </c>
      <c r="F207" s="0" t="n">
        <v>-51.74</v>
      </c>
      <c r="G207" s="0" t="n">
        <v>-847.189</v>
      </c>
      <c r="H207" s="0" t="n">
        <v>1546.027</v>
      </c>
      <c r="I207" s="0" t="n">
        <v>1.071</v>
      </c>
      <c r="J207" s="0" t="n">
        <v>-36.005</v>
      </c>
      <c r="K207" s="0" t="n">
        <v>485.61</v>
      </c>
      <c r="L207" s="0" t="n">
        <v>0.009</v>
      </c>
    </row>
    <row r="208" customFormat="false" ht="12.8" hidden="true" customHeight="false" outlineLevel="0" collapsed="false">
      <c r="A208" s="0" t="n">
        <v>24207</v>
      </c>
      <c r="B208" s="0" t="n">
        <v>13.791</v>
      </c>
      <c r="C208" s="0" t="n">
        <v>662.833</v>
      </c>
      <c r="D208" s="0" t="n">
        <v>143.489</v>
      </c>
      <c r="E208" s="0" t="n">
        <v>357.208</v>
      </c>
      <c r="F208" s="0" t="n">
        <v>-51.74</v>
      </c>
      <c r="G208" s="0" t="n">
        <v>-847.189</v>
      </c>
      <c r="H208" s="0" t="n">
        <v>1546.027</v>
      </c>
      <c r="I208" s="0" t="n">
        <v>1.071</v>
      </c>
      <c r="J208" s="0" t="n">
        <v>-36.005</v>
      </c>
      <c r="K208" s="0" t="n">
        <v>485.61</v>
      </c>
      <c r="L208" s="0" t="n">
        <v>0.009</v>
      </c>
    </row>
    <row r="209" customFormat="false" ht="12.8" hidden="true" customHeight="false" outlineLevel="0" collapsed="false">
      <c r="A209" s="0" t="n">
        <v>27044</v>
      </c>
      <c r="B209" s="0" t="n">
        <v>13.791</v>
      </c>
      <c r="C209" s="0" t="n">
        <v>662.833</v>
      </c>
      <c r="D209" s="0" t="n">
        <v>239.481</v>
      </c>
      <c r="E209" s="0" t="n">
        <v>357.208</v>
      </c>
      <c r="F209" s="0" t="n">
        <v>-51.74</v>
      </c>
      <c r="G209" s="0" t="n">
        <v>-847.189</v>
      </c>
      <c r="H209" s="0" t="n">
        <v>1546.027</v>
      </c>
      <c r="I209" s="0" t="n">
        <v>1.071</v>
      </c>
      <c r="J209" s="0" t="n">
        <v>-36.005</v>
      </c>
      <c r="K209" s="0" t="n">
        <v>485.61</v>
      </c>
      <c r="L209" s="0" t="n">
        <v>0.009</v>
      </c>
    </row>
    <row r="210" customFormat="false" ht="12.8" hidden="true" customHeight="false" outlineLevel="0" collapsed="false">
      <c r="A210" s="0" t="n">
        <v>4556</v>
      </c>
      <c r="B210" s="0" t="n">
        <v>13.792</v>
      </c>
      <c r="C210" s="0" t="n">
        <v>711.37</v>
      </c>
      <c r="D210" s="0" t="n">
        <v>776.724</v>
      </c>
      <c r="E210" s="0" t="n">
        <v>374.782</v>
      </c>
      <c r="F210" s="0" t="n">
        <v>-96.585</v>
      </c>
      <c r="G210" s="0" t="n">
        <v>502.72</v>
      </c>
      <c r="H210" s="0" t="n">
        <v>250.273</v>
      </c>
      <c r="I210" s="0" t="n">
        <v>10.015</v>
      </c>
      <c r="J210" s="0" t="n">
        <v>-41.623</v>
      </c>
      <c r="K210" s="0" t="n">
        <v>-69.3</v>
      </c>
      <c r="L210" s="0" t="n">
        <v>0</v>
      </c>
    </row>
    <row r="211" customFormat="false" ht="12.8" hidden="true" customHeight="false" outlineLevel="0" collapsed="false">
      <c r="A211" s="0" t="n">
        <v>4557</v>
      </c>
      <c r="B211" s="0" t="n">
        <v>13.792</v>
      </c>
      <c r="C211" s="0" t="n">
        <v>711.37</v>
      </c>
      <c r="D211" s="0" t="n">
        <v>1108.846</v>
      </c>
      <c r="E211" s="0" t="n">
        <v>374.782</v>
      </c>
      <c r="F211" s="0" t="n">
        <v>-96.585</v>
      </c>
      <c r="G211" s="0" t="n">
        <v>502.72</v>
      </c>
      <c r="H211" s="0" t="n">
        <v>250.273</v>
      </c>
      <c r="I211" s="0" t="n">
        <v>10.015</v>
      </c>
      <c r="J211" s="0" t="n">
        <v>-41.623</v>
      </c>
      <c r="K211" s="0" t="n">
        <v>-69.3</v>
      </c>
      <c r="L211" s="0" t="n">
        <v>0</v>
      </c>
    </row>
    <row r="212" customFormat="false" ht="12.8" hidden="true" customHeight="false" outlineLevel="0" collapsed="false">
      <c r="A212" s="0" t="n">
        <v>4560</v>
      </c>
      <c r="B212" s="0" t="n">
        <v>13.792</v>
      </c>
      <c r="C212" s="0" t="n">
        <v>711.37</v>
      </c>
      <c r="D212" s="0" t="n">
        <v>957.492</v>
      </c>
      <c r="E212" s="0" t="n">
        <v>374.782</v>
      </c>
      <c r="F212" s="0" t="n">
        <v>-96.585</v>
      </c>
      <c r="G212" s="0" t="n">
        <v>502.72</v>
      </c>
      <c r="H212" s="0" t="n">
        <v>250.273</v>
      </c>
      <c r="I212" s="0" t="n">
        <v>10.015</v>
      </c>
      <c r="J212" s="0" t="n">
        <v>-41.623</v>
      </c>
      <c r="K212" s="0" t="n">
        <v>-69.3</v>
      </c>
      <c r="L212" s="0" t="n">
        <v>0</v>
      </c>
    </row>
    <row r="213" customFormat="false" ht="12.8" hidden="true" customHeight="false" outlineLevel="0" collapsed="false">
      <c r="A213" s="0" t="n">
        <v>4612</v>
      </c>
      <c r="B213" s="0" t="n">
        <v>13.792</v>
      </c>
      <c r="C213" s="0" t="n">
        <v>711.37</v>
      </c>
      <c r="D213" s="0" t="n">
        <v>980.107</v>
      </c>
      <c r="E213" s="0" t="n">
        <v>374.782</v>
      </c>
      <c r="F213" s="0" t="n">
        <v>-96.585</v>
      </c>
      <c r="G213" s="0" t="n">
        <v>502.72</v>
      </c>
      <c r="H213" s="0" t="n">
        <v>250.273</v>
      </c>
      <c r="I213" s="0" t="n">
        <v>10.015</v>
      </c>
      <c r="J213" s="0" t="n">
        <v>-41.623</v>
      </c>
      <c r="K213" s="0" t="n">
        <v>-69.3</v>
      </c>
      <c r="L213" s="0" t="n">
        <v>0</v>
      </c>
    </row>
    <row r="214" customFormat="false" ht="12.8" hidden="true" customHeight="false" outlineLevel="0" collapsed="false">
      <c r="A214" s="0" t="n">
        <v>4613</v>
      </c>
      <c r="B214" s="0" t="n">
        <v>13.792</v>
      </c>
      <c r="C214" s="0" t="n">
        <v>711.37</v>
      </c>
      <c r="D214" s="0" t="n">
        <v>794.658</v>
      </c>
      <c r="E214" s="0" t="n">
        <v>374.782</v>
      </c>
      <c r="F214" s="0" t="n">
        <v>-96.585</v>
      </c>
      <c r="G214" s="0" t="n">
        <v>502.72</v>
      </c>
      <c r="H214" s="0" t="n">
        <v>250.273</v>
      </c>
      <c r="I214" s="0" t="n">
        <v>10.015</v>
      </c>
      <c r="J214" s="0" t="n">
        <v>-41.623</v>
      </c>
      <c r="K214" s="0" t="n">
        <v>-69.3</v>
      </c>
      <c r="L214" s="0" t="n">
        <v>0</v>
      </c>
    </row>
    <row r="215" customFormat="false" ht="12.8" hidden="true" customHeight="false" outlineLevel="0" collapsed="false">
      <c r="A215" s="0" t="n">
        <v>4614</v>
      </c>
      <c r="B215" s="0" t="n">
        <v>13.792</v>
      </c>
      <c r="C215" s="0" t="n">
        <v>711.37</v>
      </c>
      <c r="D215" s="0" t="n">
        <v>787.009</v>
      </c>
      <c r="E215" s="0" t="n">
        <v>374.782</v>
      </c>
      <c r="F215" s="0" t="n">
        <v>-96.585</v>
      </c>
      <c r="G215" s="0" t="n">
        <v>502.72</v>
      </c>
      <c r="H215" s="0" t="n">
        <v>250.273</v>
      </c>
      <c r="I215" s="0" t="n">
        <v>10.015</v>
      </c>
      <c r="J215" s="0" t="n">
        <v>-41.623</v>
      </c>
      <c r="K215" s="0" t="n">
        <v>-69.3</v>
      </c>
      <c r="L215" s="0" t="n">
        <v>0</v>
      </c>
    </row>
    <row r="216" customFormat="false" ht="12.8" hidden="true" customHeight="false" outlineLevel="0" collapsed="false">
      <c r="A216" s="0" t="n">
        <v>4615</v>
      </c>
      <c r="B216" s="0" t="n">
        <v>13.792</v>
      </c>
      <c r="C216" s="0" t="n">
        <v>711.37</v>
      </c>
      <c r="D216" s="0" t="n">
        <v>783.738</v>
      </c>
      <c r="E216" s="0" t="n">
        <v>374.782</v>
      </c>
      <c r="F216" s="0" t="n">
        <v>-96.585</v>
      </c>
      <c r="G216" s="0" t="n">
        <v>502.72</v>
      </c>
      <c r="H216" s="0" t="n">
        <v>250.273</v>
      </c>
      <c r="I216" s="0" t="n">
        <v>10.015</v>
      </c>
      <c r="J216" s="0" t="n">
        <v>-41.623</v>
      </c>
      <c r="K216" s="0" t="n">
        <v>-69.3</v>
      </c>
      <c r="L216" s="0" t="n">
        <v>0</v>
      </c>
    </row>
    <row r="217" customFormat="false" ht="12.8" hidden="true" customHeight="false" outlineLevel="0" collapsed="false">
      <c r="A217" s="0" t="n">
        <v>4616</v>
      </c>
      <c r="B217" s="0" t="n">
        <v>13.792</v>
      </c>
      <c r="C217" s="0" t="n">
        <v>662.833</v>
      </c>
      <c r="D217" s="0" t="n">
        <v>1109.524</v>
      </c>
      <c r="E217" s="0" t="n">
        <v>373.445</v>
      </c>
      <c r="F217" s="0" t="n">
        <v>-108.376</v>
      </c>
      <c r="G217" s="0" t="n">
        <v>-847.189</v>
      </c>
      <c r="H217" s="0" t="n">
        <v>1546.027</v>
      </c>
      <c r="I217" s="0" t="n">
        <v>8.262</v>
      </c>
      <c r="J217" s="0" t="n">
        <v>-36.005</v>
      </c>
      <c r="K217" s="0" t="n">
        <v>485.61</v>
      </c>
      <c r="L217" s="0" t="n">
        <v>0.009</v>
      </c>
    </row>
    <row r="218" customFormat="false" ht="12.8" hidden="true" customHeight="false" outlineLevel="0" collapsed="false">
      <c r="A218" s="0" t="n">
        <v>4690</v>
      </c>
      <c r="B218" s="0" t="n">
        <v>13.792</v>
      </c>
      <c r="C218" s="0" t="n">
        <v>711.37</v>
      </c>
      <c r="D218" s="0" t="n">
        <v>1127.346</v>
      </c>
      <c r="E218" s="0" t="n">
        <v>374.782</v>
      </c>
      <c r="F218" s="0" t="n">
        <v>-96.585</v>
      </c>
      <c r="G218" s="0" t="n">
        <v>502.72</v>
      </c>
      <c r="H218" s="0" t="n">
        <v>250.273</v>
      </c>
      <c r="I218" s="0" t="n">
        <v>10.015</v>
      </c>
      <c r="J218" s="0" t="n">
        <v>-41.623</v>
      </c>
      <c r="K218" s="0" t="n">
        <v>-69.3</v>
      </c>
      <c r="L218" s="0" t="n">
        <v>0</v>
      </c>
    </row>
    <row r="219" customFormat="false" ht="12.8" hidden="true" customHeight="false" outlineLevel="0" collapsed="false">
      <c r="A219" s="0" t="n">
        <v>4691</v>
      </c>
      <c r="B219" s="0" t="n">
        <v>13.792</v>
      </c>
      <c r="C219" s="0" t="n">
        <v>711.37</v>
      </c>
      <c r="D219" s="0" t="n">
        <v>1128.823</v>
      </c>
      <c r="E219" s="0" t="n">
        <v>374.782</v>
      </c>
      <c r="F219" s="0" t="n">
        <v>-96.585</v>
      </c>
      <c r="G219" s="0" t="n">
        <v>502.72</v>
      </c>
      <c r="H219" s="0" t="n">
        <v>250.273</v>
      </c>
      <c r="I219" s="0" t="n">
        <v>10.015</v>
      </c>
      <c r="J219" s="0" t="n">
        <v>-41.623</v>
      </c>
      <c r="K219" s="0" t="n">
        <v>-69.3</v>
      </c>
      <c r="L219" s="0" t="n">
        <v>0</v>
      </c>
    </row>
    <row r="220" customFormat="false" ht="12.8" hidden="true" customHeight="false" outlineLevel="0" collapsed="false">
      <c r="A220" s="0" t="n">
        <v>4692</v>
      </c>
      <c r="B220" s="0" t="n">
        <v>13.792</v>
      </c>
      <c r="C220" s="0" t="n">
        <v>711.37</v>
      </c>
      <c r="D220" s="0" t="n">
        <v>803.659</v>
      </c>
      <c r="E220" s="0" t="n">
        <v>374.782</v>
      </c>
      <c r="F220" s="0" t="n">
        <v>-96.585</v>
      </c>
      <c r="G220" s="0" t="n">
        <v>502.72</v>
      </c>
      <c r="H220" s="0" t="n">
        <v>250.273</v>
      </c>
      <c r="I220" s="0" t="n">
        <v>10.015</v>
      </c>
      <c r="J220" s="0" t="n">
        <v>-41.623</v>
      </c>
      <c r="K220" s="0" t="n">
        <v>-69.3</v>
      </c>
      <c r="L220" s="0" t="n">
        <v>0</v>
      </c>
    </row>
    <row r="221" customFormat="false" ht="12.8" hidden="true" customHeight="false" outlineLevel="0" collapsed="false">
      <c r="A221" s="0" t="n">
        <v>4693</v>
      </c>
      <c r="B221" s="0" t="n">
        <v>13.792</v>
      </c>
      <c r="C221" s="0" t="n">
        <v>711.37</v>
      </c>
      <c r="D221" s="0" t="n">
        <v>1118.234</v>
      </c>
      <c r="E221" s="0" t="n">
        <v>374.782</v>
      </c>
      <c r="F221" s="0" t="n">
        <v>-96.585</v>
      </c>
      <c r="G221" s="0" t="n">
        <v>502.72</v>
      </c>
      <c r="H221" s="0" t="n">
        <v>250.273</v>
      </c>
      <c r="I221" s="0" t="n">
        <v>10.015</v>
      </c>
      <c r="J221" s="0" t="n">
        <v>-41.623</v>
      </c>
      <c r="K221" s="0" t="n">
        <v>-69.3</v>
      </c>
      <c r="L221" s="0" t="n">
        <v>0</v>
      </c>
    </row>
    <row r="222" customFormat="false" ht="12.8" hidden="true" customHeight="false" outlineLevel="0" collapsed="false">
      <c r="A222" s="0" t="n">
        <v>4694</v>
      </c>
      <c r="B222" s="0" t="n">
        <v>13.792</v>
      </c>
      <c r="C222" s="0" t="n">
        <v>662.833</v>
      </c>
      <c r="D222" s="0" t="n">
        <v>1118.219</v>
      </c>
      <c r="E222" s="0" t="n">
        <v>373.445</v>
      </c>
      <c r="F222" s="0" t="n">
        <v>-108.376</v>
      </c>
      <c r="G222" s="0" t="n">
        <v>-847.189</v>
      </c>
      <c r="H222" s="0" t="n">
        <v>1546.027</v>
      </c>
      <c r="I222" s="0" t="n">
        <v>8.262</v>
      </c>
      <c r="J222" s="0" t="n">
        <v>-36.005</v>
      </c>
      <c r="K222" s="0" t="n">
        <v>485.61</v>
      </c>
      <c r="L222" s="0" t="n">
        <v>0.009</v>
      </c>
    </row>
    <row r="223" customFormat="false" ht="12.8" hidden="true" customHeight="false" outlineLevel="0" collapsed="false">
      <c r="A223" s="0" t="n">
        <v>4770</v>
      </c>
      <c r="B223" s="0" t="n">
        <v>13.792</v>
      </c>
      <c r="C223" s="0" t="n">
        <v>662.833</v>
      </c>
      <c r="D223" s="0" t="n">
        <v>951.706</v>
      </c>
      <c r="E223" s="0" t="n">
        <v>373.445</v>
      </c>
      <c r="F223" s="0" t="n">
        <v>-108.376</v>
      </c>
      <c r="G223" s="0" t="n">
        <v>-847.189</v>
      </c>
      <c r="H223" s="0" t="n">
        <v>1546.027</v>
      </c>
      <c r="I223" s="0" t="n">
        <v>8.262</v>
      </c>
      <c r="J223" s="0" t="n">
        <v>-36.005</v>
      </c>
      <c r="K223" s="0" t="n">
        <v>485.61</v>
      </c>
      <c r="L223" s="0" t="n">
        <v>0.009</v>
      </c>
    </row>
    <row r="224" customFormat="false" ht="12.8" hidden="true" customHeight="false" outlineLevel="0" collapsed="false">
      <c r="A224" s="0" t="n">
        <v>4777</v>
      </c>
      <c r="B224" s="0" t="n">
        <v>13.792</v>
      </c>
      <c r="C224" s="0" t="n">
        <v>662.833</v>
      </c>
      <c r="D224" s="0" t="n">
        <v>1108.553</v>
      </c>
      <c r="E224" s="0" t="n">
        <v>373.445</v>
      </c>
      <c r="F224" s="0" t="n">
        <v>-108.376</v>
      </c>
      <c r="G224" s="0" t="n">
        <v>-847.189</v>
      </c>
      <c r="H224" s="0" t="n">
        <v>1546.027</v>
      </c>
      <c r="I224" s="0" t="n">
        <v>8.262</v>
      </c>
      <c r="J224" s="0" t="n">
        <v>-36.005</v>
      </c>
      <c r="K224" s="0" t="n">
        <v>485.61</v>
      </c>
      <c r="L224" s="0" t="n">
        <v>0.009</v>
      </c>
    </row>
    <row r="225" customFormat="false" ht="12.8" hidden="true" customHeight="false" outlineLevel="0" collapsed="false">
      <c r="A225" s="0" t="n">
        <v>4778</v>
      </c>
      <c r="B225" s="0" t="n">
        <v>13.792</v>
      </c>
      <c r="C225" s="0" t="n">
        <v>711.37</v>
      </c>
      <c r="D225" s="0" t="n">
        <v>1111.215</v>
      </c>
      <c r="E225" s="0" t="n">
        <v>374.782</v>
      </c>
      <c r="F225" s="0" t="n">
        <v>-96.585</v>
      </c>
      <c r="G225" s="0" t="n">
        <v>502.72</v>
      </c>
      <c r="H225" s="0" t="n">
        <v>250.273</v>
      </c>
      <c r="I225" s="0" t="n">
        <v>10.015</v>
      </c>
      <c r="J225" s="0" t="n">
        <v>-41.623</v>
      </c>
      <c r="K225" s="0" t="n">
        <v>-69.3</v>
      </c>
      <c r="L225" s="0" t="n">
        <v>0</v>
      </c>
    </row>
    <row r="226" customFormat="false" ht="12.8" hidden="true" customHeight="false" outlineLevel="0" collapsed="false">
      <c r="A226" s="0" t="n">
        <v>4779</v>
      </c>
      <c r="B226" s="0" t="n">
        <v>13.792</v>
      </c>
      <c r="C226" s="0" t="n">
        <v>711.37</v>
      </c>
      <c r="D226" s="0" t="n">
        <v>1116.802</v>
      </c>
      <c r="E226" s="0" t="n">
        <v>374.782</v>
      </c>
      <c r="F226" s="0" t="n">
        <v>-96.585</v>
      </c>
      <c r="G226" s="0" t="n">
        <v>502.72</v>
      </c>
      <c r="H226" s="0" t="n">
        <v>250.273</v>
      </c>
      <c r="I226" s="0" t="n">
        <v>10.015</v>
      </c>
      <c r="J226" s="0" t="n">
        <v>-41.623</v>
      </c>
      <c r="K226" s="0" t="n">
        <v>-69.3</v>
      </c>
      <c r="L226" s="0" t="n">
        <v>0</v>
      </c>
    </row>
    <row r="227" customFormat="false" ht="12.8" hidden="true" customHeight="false" outlineLevel="0" collapsed="false">
      <c r="A227" s="0" t="n">
        <v>4782</v>
      </c>
      <c r="B227" s="0" t="n">
        <v>13.792</v>
      </c>
      <c r="C227" s="0" t="n">
        <v>711.37</v>
      </c>
      <c r="D227" s="0" t="n">
        <v>784.259</v>
      </c>
      <c r="E227" s="0" t="n">
        <v>374.782</v>
      </c>
      <c r="F227" s="0" t="n">
        <v>-96.585</v>
      </c>
      <c r="G227" s="0" t="n">
        <v>502.72</v>
      </c>
      <c r="H227" s="0" t="n">
        <v>250.273</v>
      </c>
      <c r="I227" s="0" t="n">
        <v>10.015</v>
      </c>
      <c r="J227" s="0" t="n">
        <v>-41.623</v>
      </c>
      <c r="K227" s="0" t="n">
        <v>-69.3</v>
      </c>
      <c r="L227" s="0" t="n">
        <v>0</v>
      </c>
    </row>
    <row r="228" customFormat="false" ht="12.8" hidden="true" customHeight="false" outlineLevel="0" collapsed="false">
      <c r="A228" s="0" t="n">
        <v>4849</v>
      </c>
      <c r="B228" s="0" t="n">
        <v>13.792</v>
      </c>
      <c r="C228" s="0" t="n">
        <v>711.37</v>
      </c>
      <c r="D228" s="0" t="n">
        <v>785.796</v>
      </c>
      <c r="E228" s="0" t="n">
        <v>374.782</v>
      </c>
      <c r="F228" s="0" t="n">
        <v>-96.585</v>
      </c>
      <c r="G228" s="0" t="n">
        <v>502.72</v>
      </c>
      <c r="H228" s="0" t="n">
        <v>250.273</v>
      </c>
      <c r="I228" s="0" t="n">
        <v>10.015</v>
      </c>
      <c r="J228" s="0" t="n">
        <v>-41.623</v>
      </c>
      <c r="K228" s="0" t="n">
        <v>-69.3</v>
      </c>
      <c r="L228" s="0" t="n">
        <v>0</v>
      </c>
    </row>
    <row r="229" customFormat="false" ht="12.8" hidden="true" customHeight="false" outlineLevel="0" collapsed="false">
      <c r="A229" s="0" t="n">
        <v>4851</v>
      </c>
      <c r="B229" s="0" t="n">
        <v>13.792</v>
      </c>
      <c r="C229" s="0" t="n">
        <v>662.833</v>
      </c>
      <c r="D229" s="0" t="n">
        <v>774.336</v>
      </c>
      <c r="E229" s="0" t="n">
        <v>373.445</v>
      </c>
      <c r="F229" s="0" t="n">
        <v>-108.376</v>
      </c>
      <c r="G229" s="0" t="n">
        <v>-847.189</v>
      </c>
      <c r="H229" s="0" t="n">
        <v>1546.027</v>
      </c>
      <c r="I229" s="0" t="n">
        <v>8.262</v>
      </c>
      <c r="J229" s="0" t="n">
        <v>-36.005</v>
      </c>
      <c r="K229" s="0" t="n">
        <v>485.61</v>
      </c>
      <c r="L229" s="0" t="n">
        <v>0.009</v>
      </c>
    </row>
    <row r="230" customFormat="false" ht="12.8" hidden="true" customHeight="false" outlineLevel="0" collapsed="false">
      <c r="A230" s="0" t="n">
        <v>4855</v>
      </c>
      <c r="B230" s="0" t="n">
        <v>13.792</v>
      </c>
      <c r="C230" s="0" t="n">
        <v>711.37</v>
      </c>
      <c r="D230" s="0" t="n">
        <v>1109.158</v>
      </c>
      <c r="E230" s="0" t="n">
        <v>374.782</v>
      </c>
      <c r="F230" s="0" t="n">
        <v>-96.585</v>
      </c>
      <c r="G230" s="0" t="n">
        <v>502.72</v>
      </c>
      <c r="H230" s="0" t="n">
        <v>250.273</v>
      </c>
      <c r="I230" s="0" t="n">
        <v>10.015</v>
      </c>
      <c r="J230" s="0" t="n">
        <v>-41.623</v>
      </c>
      <c r="K230" s="0" t="n">
        <v>-69.3</v>
      </c>
      <c r="L230" s="0" t="n">
        <v>0</v>
      </c>
    </row>
    <row r="231" customFormat="false" ht="12.8" hidden="true" customHeight="false" outlineLevel="0" collapsed="false">
      <c r="A231" s="0" t="n">
        <v>4856</v>
      </c>
      <c r="B231" s="0" t="n">
        <v>13.792</v>
      </c>
      <c r="C231" s="0" t="n">
        <v>711.37</v>
      </c>
      <c r="D231" s="0" t="n">
        <v>1115.523</v>
      </c>
      <c r="E231" s="0" t="n">
        <v>374.782</v>
      </c>
      <c r="F231" s="0" t="n">
        <v>-96.585</v>
      </c>
      <c r="G231" s="0" t="n">
        <v>502.72</v>
      </c>
      <c r="H231" s="0" t="n">
        <v>250.273</v>
      </c>
      <c r="I231" s="0" t="n">
        <v>10.015</v>
      </c>
      <c r="J231" s="0" t="n">
        <v>-41.623</v>
      </c>
      <c r="K231" s="0" t="n">
        <v>-69.3</v>
      </c>
      <c r="L231" s="0" t="n">
        <v>0</v>
      </c>
    </row>
    <row r="232" customFormat="false" ht="12.8" hidden="true" customHeight="false" outlineLevel="0" collapsed="false">
      <c r="A232" s="0" t="n">
        <v>4921</v>
      </c>
      <c r="B232" s="0" t="n">
        <v>13.792</v>
      </c>
      <c r="C232" s="0" t="n">
        <v>711.37</v>
      </c>
      <c r="D232" s="0" t="n">
        <v>630.45</v>
      </c>
      <c r="E232" s="0" t="n">
        <v>374.782</v>
      </c>
      <c r="F232" s="0" t="n">
        <v>-96.585</v>
      </c>
      <c r="G232" s="0" t="n">
        <v>502.72</v>
      </c>
      <c r="H232" s="0" t="n">
        <v>250.273</v>
      </c>
      <c r="I232" s="0" t="n">
        <v>10.015</v>
      </c>
      <c r="J232" s="0" t="n">
        <v>-41.623</v>
      </c>
      <c r="K232" s="0" t="n">
        <v>-69.3</v>
      </c>
      <c r="L232" s="0" t="n">
        <v>0</v>
      </c>
    </row>
    <row r="233" customFormat="false" ht="12.8" hidden="true" customHeight="false" outlineLevel="0" collapsed="false">
      <c r="A233" s="0" t="n">
        <v>4922</v>
      </c>
      <c r="B233" s="0" t="n">
        <v>13.792</v>
      </c>
      <c r="C233" s="0" t="n">
        <v>711.37</v>
      </c>
      <c r="D233" s="0" t="n">
        <v>775.436</v>
      </c>
      <c r="E233" s="0" t="n">
        <v>374.782</v>
      </c>
      <c r="F233" s="0" t="n">
        <v>-96.585</v>
      </c>
      <c r="G233" s="0" t="n">
        <v>502.72</v>
      </c>
      <c r="H233" s="0" t="n">
        <v>250.273</v>
      </c>
      <c r="I233" s="0" t="n">
        <v>10.015</v>
      </c>
      <c r="J233" s="0" t="n">
        <v>-41.623</v>
      </c>
      <c r="K233" s="0" t="n">
        <v>-69.3</v>
      </c>
      <c r="L233" s="0" t="n">
        <v>0</v>
      </c>
    </row>
    <row r="234" customFormat="false" ht="12.8" hidden="true" customHeight="false" outlineLevel="0" collapsed="false">
      <c r="A234" s="0" t="n">
        <v>4923</v>
      </c>
      <c r="B234" s="0" t="n">
        <v>13.792</v>
      </c>
      <c r="C234" s="0" t="n">
        <v>662.833</v>
      </c>
      <c r="D234" s="0" t="n">
        <v>779.291</v>
      </c>
      <c r="E234" s="0" t="n">
        <v>373.445</v>
      </c>
      <c r="F234" s="0" t="n">
        <v>-108.376</v>
      </c>
      <c r="G234" s="0" t="n">
        <v>-847.189</v>
      </c>
      <c r="H234" s="0" t="n">
        <v>1546.027</v>
      </c>
      <c r="I234" s="0" t="n">
        <v>8.262</v>
      </c>
      <c r="J234" s="0" t="n">
        <v>-36.005</v>
      </c>
      <c r="K234" s="0" t="n">
        <v>485.61</v>
      </c>
      <c r="L234" s="0" t="n">
        <v>0.009</v>
      </c>
    </row>
    <row r="235" customFormat="false" ht="12.8" hidden="true" customHeight="false" outlineLevel="0" collapsed="false">
      <c r="A235" s="0" t="n">
        <v>4924</v>
      </c>
      <c r="B235" s="0" t="n">
        <v>13.792</v>
      </c>
      <c r="C235" s="0" t="n">
        <v>662.833</v>
      </c>
      <c r="D235" s="0" t="n">
        <v>1108.036</v>
      </c>
      <c r="E235" s="0" t="n">
        <v>373.445</v>
      </c>
      <c r="F235" s="0" t="n">
        <v>-108.376</v>
      </c>
      <c r="G235" s="0" t="n">
        <v>-847.189</v>
      </c>
      <c r="H235" s="0" t="n">
        <v>1546.027</v>
      </c>
      <c r="I235" s="0" t="n">
        <v>8.262</v>
      </c>
      <c r="J235" s="0" t="n">
        <v>-36.005</v>
      </c>
      <c r="K235" s="0" t="n">
        <v>485.61</v>
      </c>
      <c r="L235" s="0" t="n">
        <v>0.009</v>
      </c>
    </row>
    <row r="236" customFormat="false" ht="12.8" hidden="true" customHeight="false" outlineLevel="0" collapsed="false">
      <c r="A236" s="0" t="n">
        <v>4994</v>
      </c>
      <c r="B236" s="0" t="n">
        <v>13.792</v>
      </c>
      <c r="C236" s="0" t="n">
        <v>711.37</v>
      </c>
      <c r="D236" s="0" t="n">
        <v>759.982</v>
      </c>
      <c r="E236" s="0" t="n">
        <v>374.782</v>
      </c>
      <c r="F236" s="0" t="n">
        <v>-96.585</v>
      </c>
      <c r="G236" s="0" t="n">
        <v>502.72</v>
      </c>
      <c r="H236" s="0" t="n">
        <v>250.273</v>
      </c>
      <c r="I236" s="0" t="n">
        <v>10.015</v>
      </c>
      <c r="J236" s="0" t="n">
        <v>-41.623</v>
      </c>
      <c r="K236" s="0" t="n">
        <v>-69.3</v>
      </c>
      <c r="L236" s="0" t="n">
        <v>0</v>
      </c>
    </row>
    <row r="237" customFormat="false" ht="12.8" hidden="true" customHeight="false" outlineLevel="0" collapsed="false">
      <c r="A237" s="0" t="n">
        <v>4995</v>
      </c>
      <c r="B237" s="0" t="n">
        <v>13.792</v>
      </c>
      <c r="C237" s="0" t="n">
        <v>711.37</v>
      </c>
      <c r="D237" s="0" t="n">
        <v>775.82</v>
      </c>
      <c r="E237" s="0" t="n">
        <v>374.782</v>
      </c>
      <c r="F237" s="0" t="n">
        <v>-96.585</v>
      </c>
      <c r="G237" s="0" t="n">
        <v>502.72</v>
      </c>
      <c r="H237" s="0" t="n">
        <v>250.273</v>
      </c>
      <c r="I237" s="0" t="n">
        <v>10.015</v>
      </c>
      <c r="J237" s="0" t="n">
        <v>-41.623</v>
      </c>
      <c r="K237" s="0" t="n">
        <v>-69.3</v>
      </c>
      <c r="L237" s="0" t="n">
        <v>0</v>
      </c>
    </row>
    <row r="238" customFormat="false" ht="12.8" hidden="true" customHeight="false" outlineLevel="0" collapsed="false">
      <c r="A238" s="0" t="n">
        <v>4998</v>
      </c>
      <c r="B238" s="0" t="n">
        <v>13.792</v>
      </c>
      <c r="C238" s="0" t="n">
        <v>711.37</v>
      </c>
      <c r="D238" s="0" t="n">
        <v>1108.598</v>
      </c>
      <c r="E238" s="0" t="n">
        <v>374.782</v>
      </c>
      <c r="F238" s="0" t="n">
        <v>-96.585</v>
      </c>
      <c r="G238" s="0" t="n">
        <v>502.72</v>
      </c>
      <c r="H238" s="0" t="n">
        <v>250.273</v>
      </c>
      <c r="I238" s="0" t="n">
        <v>10.015</v>
      </c>
      <c r="J238" s="0" t="n">
        <v>-41.623</v>
      </c>
      <c r="K238" s="0" t="n">
        <v>-69.3</v>
      </c>
      <c r="L238" s="0" t="n">
        <v>0</v>
      </c>
    </row>
    <row r="239" customFormat="false" ht="12.8" hidden="true" customHeight="false" outlineLevel="0" collapsed="false">
      <c r="A239" s="0" t="n">
        <v>4999</v>
      </c>
      <c r="B239" s="0" t="n">
        <v>13.792</v>
      </c>
      <c r="C239" s="0" t="n">
        <v>711.37</v>
      </c>
      <c r="D239" s="0" t="n">
        <v>1124.573</v>
      </c>
      <c r="E239" s="0" t="n">
        <v>374.782</v>
      </c>
      <c r="F239" s="0" t="n">
        <v>-96.585</v>
      </c>
      <c r="G239" s="0" t="n">
        <v>502.72</v>
      </c>
      <c r="H239" s="0" t="n">
        <v>250.273</v>
      </c>
      <c r="I239" s="0" t="n">
        <v>10.015</v>
      </c>
      <c r="J239" s="0" t="n">
        <v>-41.623</v>
      </c>
      <c r="K239" s="0" t="n">
        <v>-69.3</v>
      </c>
      <c r="L239" s="0" t="n">
        <v>0</v>
      </c>
    </row>
    <row r="240" customFormat="false" ht="12.8" hidden="true" customHeight="false" outlineLevel="0" collapsed="false">
      <c r="A240" s="0" t="n">
        <v>5062</v>
      </c>
      <c r="B240" s="0" t="n">
        <v>13.792</v>
      </c>
      <c r="C240" s="0" t="n">
        <v>711.37</v>
      </c>
      <c r="D240" s="0" t="n">
        <v>1128.22</v>
      </c>
      <c r="E240" s="0" t="n">
        <v>374.782</v>
      </c>
      <c r="F240" s="0" t="n">
        <v>-96.585</v>
      </c>
      <c r="G240" s="0" t="n">
        <v>502.72</v>
      </c>
      <c r="H240" s="0" t="n">
        <v>250.273</v>
      </c>
      <c r="I240" s="0" t="n">
        <v>10.015</v>
      </c>
      <c r="J240" s="0" t="n">
        <v>-41.623</v>
      </c>
      <c r="K240" s="0" t="n">
        <v>-69.3</v>
      </c>
      <c r="L240" s="0" t="n">
        <v>0</v>
      </c>
    </row>
    <row r="241" customFormat="false" ht="12.8" hidden="true" customHeight="false" outlineLevel="0" collapsed="false">
      <c r="A241" s="0" t="n">
        <v>5064</v>
      </c>
      <c r="B241" s="0" t="n">
        <v>13.792</v>
      </c>
      <c r="C241" s="0" t="n">
        <v>711.37</v>
      </c>
      <c r="D241" s="0" t="n">
        <v>933.211</v>
      </c>
      <c r="E241" s="0" t="n">
        <v>374.782</v>
      </c>
      <c r="F241" s="0" t="n">
        <v>-96.585</v>
      </c>
      <c r="G241" s="0" t="n">
        <v>502.72</v>
      </c>
      <c r="H241" s="0" t="n">
        <v>250.273</v>
      </c>
      <c r="I241" s="0" t="n">
        <v>10.015</v>
      </c>
      <c r="J241" s="0" t="n">
        <v>-41.623</v>
      </c>
      <c r="K241" s="0" t="n">
        <v>-69.3</v>
      </c>
      <c r="L241" s="0" t="n">
        <v>0</v>
      </c>
    </row>
    <row r="242" customFormat="false" ht="12.8" hidden="false" customHeight="false" outlineLevel="0" collapsed="false">
      <c r="A242" s="0" t="n">
        <v>5065</v>
      </c>
      <c r="B242" s="0" t="n">
        <v>13.792</v>
      </c>
      <c r="C242" s="0" t="n">
        <v>711.37</v>
      </c>
      <c r="D242" s="0" t="n">
        <v>778.017</v>
      </c>
      <c r="E242" s="0" t="n">
        <v>374.782</v>
      </c>
      <c r="F242" s="0" t="n">
        <v>-96.585</v>
      </c>
      <c r="G242" s="0" t="n">
        <v>502.72</v>
      </c>
      <c r="H242" s="0" t="n">
        <v>250.273</v>
      </c>
      <c r="I242" s="0" t="n">
        <v>10.015</v>
      </c>
      <c r="J242" s="0" t="n">
        <v>-41.623</v>
      </c>
      <c r="K242" s="0" t="n">
        <v>-69.3</v>
      </c>
      <c r="L242" s="0" t="n">
        <v>0</v>
      </c>
      <c r="M242" s="0" t="n">
        <f aca="false">C242+D242-E242</f>
        <v>1114.605</v>
      </c>
      <c r="N242" s="0" t="n">
        <f aca="false">F242+G242</f>
        <v>406.135</v>
      </c>
      <c r="O242" s="0" t="n">
        <f aca="false">H242</f>
        <v>250.273</v>
      </c>
      <c r="P242" s="0" t="n">
        <f aca="false">I242+J242+K242</f>
        <v>-100.908</v>
      </c>
      <c r="Q242" s="0" t="n">
        <f aca="false">D242-E242</f>
        <v>403.235</v>
      </c>
      <c r="R242" s="0" t="n">
        <f aca="false">F242</f>
        <v>-96.585</v>
      </c>
      <c r="S242" s="0" t="n">
        <f aca="false">H242</f>
        <v>250.273</v>
      </c>
      <c r="T242" s="0" t="n">
        <f aca="false">I242</f>
        <v>10.015</v>
      </c>
      <c r="U242" s="0" t="n">
        <f aca="false">D242-C242</f>
        <v>66.6470000000001</v>
      </c>
      <c r="V242" s="0" t="n">
        <f aca="false">G242</f>
        <v>502.72</v>
      </c>
      <c r="W242" s="0" t="n">
        <f aca="false">H242</f>
        <v>250.273</v>
      </c>
      <c r="X242" s="0" t="n">
        <f aca="false">J242+K242</f>
        <v>-110.923</v>
      </c>
      <c r="Y242" s="0" t="n">
        <f aca="false">D242-E242-C242</f>
        <v>-308.135</v>
      </c>
      <c r="Z242" s="0" t="n">
        <f aca="false">G242</f>
        <v>502.72</v>
      </c>
      <c r="AA242" s="0" t="n">
        <f aca="false">H242</f>
        <v>250.273</v>
      </c>
      <c r="AB242" s="0" t="n">
        <f aca="false">J242+K242</f>
        <v>-110.923</v>
      </c>
      <c r="AC242" s="0" t="n">
        <f aca="false">C242</f>
        <v>711.37</v>
      </c>
      <c r="AD242" s="0" t="n">
        <f aca="false">C242-H242-(J242+L242)</f>
        <v>502.72</v>
      </c>
      <c r="AE242" s="0" t="n">
        <f aca="false">H242</f>
        <v>250.273</v>
      </c>
      <c r="AF242" s="0" t="n">
        <f aca="false">J242+L242</f>
        <v>-41.623</v>
      </c>
      <c r="AG242" s="0" t="n">
        <f aca="false">C242</f>
        <v>711.37</v>
      </c>
      <c r="AH242" s="0" t="n">
        <f aca="false">F242</f>
        <v>-96.585</v>
      </c>
      <c r="AI242" s="0" t="n">
        <f aca="false">H242</f>
        <v>250.273</v>
      </c>
      <c r="AJ242" s="0" t="n">
        <f aca="false">C242-H242-F242</f>
        <v>557.682</v>
      </c>
    </row>
    <row r="243" customFormat="false" ht="12.8" hidden="false" customHeight="false" outlineLevel="0" collapsed="false">
      <c r="A243" s="0" t="n">
        <v>5066</v>
      </c>
      <c r="B243" s="0" t="n">
        <v>13.792</v>
      </c>
      <c r="C243" s="0" t="n">
        <v>662.833</v>
      </c>
      <c r="D243" s="0" t="n">
        <v>1108.073</v>
      </c>
      <c r="E243" s="0" t="n">
        <v>373.445</v>
      </c>
      <c r="F243" s="0" t="n">
        <v>-108.376</v>
      </c>
      <c r="G243" s="0" t="n">
        <v>-847.189</v>
      </c>
      <c r="H243" s="0" t="n">
        <v>1546.027</v>
      </c>
      <c r="I243" s="0" t="n">
        <v>8.262</v>
      </c>
      <c r="J243" s="0" t="n">
        <v>-36.005</v>
      </c>
      <c r="K243" s="0" t="n">
        <v>485.61</v>
      </c>
      <c r="L243" s="0" t="n">
        <v>0.009</v>
      </c>
      <c r="M243" s="0" t="n">
        <f aca="false">C243+D243-E243</f>
        <v>1397.461</v>
      </c>
      <c r="N243" s="0" t="n">
        <f aca="false">F243+G243</f>
        <v>-955.565</v>
      </c>
      <c r="O243" s="0" t="n">
        <f aca="false">H243</f>
        <v>1546.027</v>
      </c>
      <c r="P243" s="0" t="n">
        <f aca="false">I243+J243+K243</f>
        <v>457.867</v>
      </c>
      <c r="Q243" s="0" t="n">
        <f aca="false">D243-E243</f>
        <v>734.628</v>
      </c>
      <c r="R243" s="0" t="n">
        <f aca="false">F243</f>
        <v>-108.376</v>
      </c>
      <c r="S243" s="0" t="n">
        <f aca="false">H243</f>
        <v>1546.027</v>
      </c>
      <c r="T243" s="0" t="n">
        <f aca="false">I243</f>
        <v>8.262</v>
      </c>
      <c r="U243" s="0" t="n">
        <f aca="false">D243-C243</f>
        <v>445.24</v>
      </c>
      <c r="V243" s="0" t="n">
        <f aca="false">G243</f>
        <v>-847.189</v>
      </c>
      <c r="W243" s="0" t="n">
        <f aca="false">H243</f>
        <v>1546.027</v>
      </c>
      <c r="X243" s="0" t="n">
        <f aca="false">J243+K243</f>
        <v>449.605</v>
      </c>
      <c r="Y243" s="0" t="n">
        <f aca="false">D243-E243-C243</f>
        <v>71.7950000000002</v>
      </c>
      <c r="Z243" s="0" t="n">
        <f aca="false">G243</f>
        <v>-847.189</v>
      </c>
      <c r="AA243" s="0" t="n">
        <f aca="false">H243</f>
        <v>1546.027</v>
      </c>
      <c r="AB243" s="0" t="n">
        <f aca="false">J243+K243</f>
        <v>449.605</v>
      </c>
      <c r="AC243" s="0" t="n">
        <f aca="false">C243</f>
        <v>662.833</v>
      </c>
      <c r="AD243" s="0" t="n">
        <f aca="false">C243-H243-(J243+L243)</f>
        <v>-847.198</v>
      </c>
      <c r="AE243" s="0" t="n">
        <f aca="false">H243</f>
        <v>1546.027</v>
      </c>
      <c r="AF243" s="0" t="n">
        <f aca="false">J243+L243</f>
        <v>-35.996</v>
      </c>
      <c r="AG243" s="0" t="n">
        <f aca="false">C243</f>
        <v>662.833</v>
      </c>
      <c r="AH243" s="0" t="n">
        <f aca="false">F243</f>
        <v>-108.376</v>
      </c>
      <c r="AI243" s="0" t="n">
        <f aca="false">H243</f>
        <v>1546.027</v>
      </c>
      <c r="AJ243" s="0" t="n">
        <f aca="false">C243-H243-F243</f>
        <v>-774.818</v>
      </c>
    </row>
    <row r="244" customFormat="false" ht="12.8" hidden="true" customHeight="false" outlineLevel="0" collapsed="false">
      <c r="A244" s="0" t="n">
        <v>5068</v>
      </c>
      <c r="B244" s="0" t="n">
        <v>13.792</v>
      </c>
      <c r="C244" s="0" t="n">
        <v>662.833</v>
      </c>
      <c r="D244" s="0" t="n">
        <v>1108.104</v>
      </c>
      <c r="E244" s="0" t="n">
        <v>373.445</v>
      </c>
      <c r="F244" s="0" t="n">
        <v>-108.376</v>
      </c>
      <c r="G244" s="0" t="n">
        <v>-847.189</v>
      </c>
      <c r="H244" s="0" t="n">
        <v>1546.027</v>
      </c>
      <c r="I244" s="0" t="n">
        <v>8.262</v>
      </c>
      <c r="J244" s="0" t="n">
        <v>-36.005</v>
      </c>
      <c r="K244" s="0" t="n">
        <v>485.61</v>
      </c>
      <c r="L244" s="0" t="n">
        <v>0.009</v>
      </c>
    </row>
    <row r="245" customFormat="false" ht="12.8" hidden="true" customHeight="false" outlineLevel="0" collapsed="false">
      <c r="A245" s="0" t="n">
        <v>5069</v>
      </c>
      <c r="B245" s="0" t="n">
        <v>13.792</v>
      </c>
      <c r="C245" s="0" t="n">
        <v>711.37</v>
      </c>
      <c r="D245" s="0" t="n">
        <v>1114.233</v>
      </c>
      <c r="E245" s="0" t="n">
        <v>374.782</v>
      </c>
      <c r="F245" s="0" t="n">
        <v>-96.585</v>
      </c>
      <c r="G245" s="0" t="n">
        <v>502.72</v>
      </c>
      <c r="H245" s="0" t="n">
        <v>250.273</v>
      </c>
      <c r="I245" s="0" t="n">
        <v>10.015</v>
      </c>
      <c r="J245" s="0" t="n">
        <v>-41.623</v>
      </c>
      <c r="K245" s="0" t="n">
        <v>-69.3</v>
      </c>
      <c r="L245" s="0" t="n">
        <v>0</v>
      </c>
    </row>
    <row r="246" customFormat="false" ht="12.8" hidden="true" customHeight="false" outlineLevel="0" collapsed="false">
      <c r="A246" s="0" t="n">
        <v>5071</v>
      </c>
      <c r="B246" s="0" t="n">
        <v>13.792</v>
      </c>
      <c r="C246" s="0" t="n">
        <v>711.37</v>
      </c>
      <c r="D246" s="0" t="n">
        <v>1124.193</v>
      </c>
      <c r="E246" s="0" t="n">
        <v>374.782</v>
      </c>
      <c r="F246" s="0" t="n">
        <v>-96.585</v>
      </c>
      <c r="G246" s="0" t="n">
        <v>502.72</v>
      </c>
      <c r="H246" s="0" t="n">
        <v>250.273</v>
      </c>
      <c r="I246" s="0" t="n">
        <v>10.015</v>
      </c>
      <c r="J246" s="0" t="n">
        <v>-41.623</v>
      </c>
      <c r="K246" s="0" t="n">
        <v>-69.3</v>
      </c>
      <c r="L246" s="0" t="n">
        <v>0</v>
      </c>
    </row>
    <row r="247" customFormat="false" ht="12.8" hidden="true" customHeight="false" outlineLevel="0" collapsed="false">
      <c r="A247" s="0" t="n">
        <v>5072</v>
      </c>
      <c r="B247" s="0" t="n">
        <v>13.792</v>
      </c>
      <c r="C247" s="0" t="n">
        <v>711.37</v>
      </c>
      <c r="D247" s="0" t="n">
        <v>1131.923</v>
      </c>
      <c r="E247" s="0" t="n">
        <v>374.782</v>
      </c>
      <c r="F247" s="0" t="n">
        <v>-96.585</v>
      </c>
      <c r="G247" s="0" t="n">
        <v>502.72</v>
      </c>
      <c r="H247" s="0" t="n">
        <v>250.273</v>
      </c>
      <c r="I247" s="0" t="n">
        <v>10.015</v>
      </c>
      <c r="J247" s="0" t="n">
        <v>-41.623</v>
      </c>
      <c r="K247" s="0" t="n">
        <v>-69.3</v>
      </c>
      <c r="L247" s="0" t="n">
        <v>0</v>
      </c>
    </row>
    <row r="248" customFormat="false" ht="12.8" hidden="true" customHeight="false" outlineLevel="0" collapsed="false">
      <c r="A248" s="0" t="n">
        <v>5073</v>
      </c>
      <c r="B248" s="0" t="n">
        <v>13.792</v>
      </c>
      <c r="C248" s="0" t="n">
        <v>711.37</v>
      </c>
      <c r="D248" s="0" t="n">
        <v>1131.936</v>
      </c>
      <c r="E248" s="0" t="n">
        <v>374.782</v>
      </c>
      <c r="F248" s="0" t="n">
        <v>-96.585</v>
      </c>
      <c r="G248" s="0" t="n">
        <v>502.72</v>
      </c>
      <c r="H248" s="0" t="n">
        <v>250.273</v>
      </c>
      <c r="I248" s="0" t="n">
        <v>10.015</v>
      </c>
      <c r="J248" s="0" t="n">
        <v>-41.623</v>
      </c>
      <c r="K248" s="0" t="n">
        <v>-69.3</v>
      </c>
      <c r="L248" s="0" t="n">
        <v>0</v>
      </c>
    </row>
    <row r="249" customFormat="false" ht="12.8" hidden="true" customHeight="false" outlineLevel="0" collapsed="false">
      <c r="A249" s="0" t="n">
        <v>5149</v>
      </c>
      <c r="B249" s="0" t="n">
        <v>13.792</v>
      </c>
      <c r="C249" s="0" t="n">
        <v>711.37</v>
      </c>
      <c r="D249" s="0" t="n">
        <v>1116.665</v>
      </c>
      <c r="E249" s="0" t="n">
        <v>374.782</v>
      </c>
      <c r="F249" s="0" t="n">
        <v>-96.585</v>
      </c>
      <c r="G249" s="0" t="n">
        <v>502.72</v>
      </c>
      <c r="H249" s="0" t="n">
        <v>250.273</v>
      </c>
      <c r="I249" s="0" t="n">
        <v>10.015</v>
      </c>
      <c r="J249" s="0" t="n">
        <v>-41.623</v>
      </c>
      <c r="K249" s="0" t="n">
        <v>-69.3</v>
      </c>
      <c r="L249" s="0" t="n">
        <v>0</v>
      </c>
    </row>
    <row r="250" customFormat="false" ht="12.8" hidden="true" customHeight="false" outlineLevel="0" collapsed="false">
      <c r="A250" s="0" t="n">
        <v>5151</v>
      </c>
      <c r="B250" s="0" t="n">
        <v>13.792</v>
      </c>
      <c r="C250" s="0" t="n">
        <v>711.37</v>
      </c>
      <c r="D250" s="0" t="n">
        <v>793.595</v>
      </c>
      <c r="E250" s="0" t="n">
        <v>374.782</v>
      </c>
      <c r="F250" s="0" t="n">
        <v>-96.585</v>
      </c>
      <c r="G250" s="0" t="n">
        <v>502.72</v>
      </c>
      <c r="H250" s="0" t="n">
        <v>250.273</v>
      </c>
      <c r="I250" s="0" t="n">
        <v>10.015</v>
      </c>
      <c r="J250" s="0" t="n">
        <v>-41.623</v>
      </c>
      <c r="K250" s="0" t="n">
        <v>-69.3</v>
      </c>
      <c r="L250" s="0" t="n">
        <v>0</v>
      </c>
    </row>
    <row r="251" customFormat="false" ht="12.8" hidden="true" customHeight="false" outlineLevel="0" collapsed="false">
      <c r="A251" s="0" t="n">
        <v>5152</v>
      </c>
      <c r="B251" s="0" t="n">
        <v>13.792</v>
      </c>
      <c r="C251" s="0" t="n">
        <v>711.37</v>
      </c>
      <c r="D251" s="0" t="n">
        <v>1112.754</v>
      </c>
      <c r="E251" s="0" t="n">
        <v>374.782</v>
      </c>
      <c r="F251" s="0" t="n">
        <v>-96.585</v>
      </c>
      <c r="G251" s="0" t="n">
        <v>502.72</v>
      </c>
      <c r="H251" s="0" t="n">
        <v>250.273</v>
      </c>
      <c r="I251" s="0" t="n">
        <v>10.015</v>
      </c>
      <c r="J251" s="0" t="n">
        <v>-41.623</v>
      </c>
      <c r="K251" s="0" t="n">
        <v>-69.3</v>
      </c>
      <c r="L251" s="0" t="n">
        <v>0</v>
      </c>
    </row>
    <row r="252" customFormat="false" ht="12.8" hidden="true" customHeight="false" outlineLevel="0" collapsed="false">
      <c r="A252" s="0" t="n">
        <v>5155</v>
      </c>
      <c r="B252" s="0" t="n">
        <v>13.792</v>
      </c>
      <c r="C252" s="0" t="n">
        <v>711.37</v>
      </c>
      <c r="D252" s="0" t="n">
        <v>1106.93</v>
      </c>
      <c r="E252" s="0" t="n">
        <v>374.782</v>
      </c>
      <c r="F252" s="0" t="n">
        <v>-96.585</v>
      </c>
      <c r="G252" s="0" t="n">
        <v>502.72</v>
      </c>
      <c r="H252" s="0" t="n">
        <v>250.273</v>
      </c>
      <c r="I252" s="0" t="n">
        <v>10.015</v>
      </c>
      <c r="J252" s="0" t="n">
        <v>-41.623</v>
      </c>
      <c r="K252" s="0" t="n">
        <v>-69.3</v>
      </c>
      <c r="L252" s="0" t="n">
        <v>0</v>
      </c>
    </row>
    <row r="253" customFormat="false" ht="12.8" hidden="true" customHeight="false" outlineLevel="0" collapsed="false">
      <c r="A253" s="0" t="n">
        <v>5156</v>
      </c>
      <c r="B253" s="0" t="n">
        <v>13.792</v>
      </c>
      <c r="C253" s="0" t="n">
        <v>711.37</v>
      </c>
      <c r="D253" s="0" t="n">
        <v>1110.906</v>
      </c>
      <c r="E253" s="0" t="n">
        <v>374.782</v>
      </c>
      <c r="F253" s="0" t="n">
        <v>-96.585</v>
      </c>
      <c r="G253" s="0" t="n">
        <v>502.72</v>
      </c>
      <c r="H253" s="0" t="n">
        <v>250.273</v>
      </c>
      <c r="I253" s="0" t="n">
        <v>10.015</v>
      </c>
      <c r="J253" s="0" t="n">
        <v>-41.623</v>
      </c>
      <c r="K253" s="0" t="n">
        <v>-69.3</v>
      </c>
      <c r="L253" s="0" t="n">
        <v>0</v>
      </c>
    </row>
    <row r="254" customFormat="false" ht="12.8" hidden="true" customHeight="false" outlineLevel="0" collapsed="false">
      <c r="A254" s="0" t="n">
        <v>5157</v>
      </c>
      <c r="B254" s="0" t="n">
        <v>13.792</v>
      </c>
      <c r="C254" s="0" t="n">
        <v>711.37</v>
      </c>
      <c r="D254" s="0" t="n">
        <v>1128.156</v>
      </c>
      <c r="E254" s="0" t="n">
        <v>374.782</v>
      </c>
      <c r="F254" s="0" t="n">
        <v>-96.585</v>
      </c>
      <c r="G254" s="0" t="n">
        <v>502.72</v>
      </c>
      <c r="H254" s="0" t="n">
        <v>250.273</v>
      </c>
      <c r="I254" s="0" t="n">
        <v>10.015</v>
      </c>
      <c r="J254" s="0" t="n">
        <v>-41.623</v>
      </c>
      <c r="K254" s="0" t="n">
        <v>-69.3</v>
      </c>
      <c r="L254" s="0" t="n">
        <v>0</v>
      </c>
    </row>
    <row r="255" customFormat="false" ht="12.8" hidden="true" customHeight="false" outlineLevel="0" collapsed="false">
      <c r="A255" s="0" t="n">
        <v>5159</v>
      </c>
      <c r="B255" s="0" t="n">
        <v>13.792</v>
      </c>
      <c r="C255" s="0" t="n">
        <v>711.37</v>
      </c>
      <c r="D255" s="0" t="n">
        <v>780.508</v>
      </c>
      <c r="E255" s="0" t="n">
        <v>374.782</v>
      </c>
      <c r="F255" s="0" t="n">
        <v>-96.585</v>
      </c>
      <c r="G255" s="0" t="n">
        <v>502.72</v>
      </c>
      <c r="H255" s="0" t="n">
        <v>250.273</v>
      </c>
      <c r="I255" s="0" t="n">
        <v>10.015</v>
      </c>
      <c r="J255" s="0" t="n">
        <v>-41.623</v>
      </c>
      <c r="K255" s="0" t="n">
        <v>-69.3</v>
      </c>
      <c r="L255" s="0" t="n">
        <v>0</v>
      </c>
    </row>
    <row r="256" customFormat="false" ht="12.8" hidden="true" customHeight="false" outlineLevel="0" collapsed="false">
      <c r="A256" s="0" t="n">
        <v>5160</v>
      </c>
      <c r="B256" s="0" t="n">
        <v>13.792</v>
      </c>
      <c r="C256" s="0" t="n">
        <v>711.37</v>
      </c>
      <c r="D256" s="0" t="n">
        <v>946.536</v>
      </c>
      <c r="E256" s="0" t="n">
        <v>374.782</v>
      </c>
      <c r="F256" s="0" t="n">
        <v>-96.585</v>
      </c>
      <c r="G256" s="0" t="n">
        <v>502.72</v>
      </c>
      <c r="H256" s="0" t="n">
        <v>250.273</v>
      </c>
      <c r="I256" s="0" t="n">
        <v>10.015</v>
      </c>
      <c r="J256" s="0" t="n">
        <v>-41.623</v>
      </c>
      <c r="K256" s="0" t="n">
        <v>-69.3</v>
      </c>
      <c r="L256" s="0" t="n">
        <v>0</v>
      </c>
    </row>
    <row r="257" customFormat="false" ht="12.8" hidden="true" customHeight="false" outlineLevel="0" collapsed="false">
      <c r="A257" s="0" t="n">
        <v>5161</v>
      </c>
      <c r="B257" s="0" t="n">
        <v>13.792</v>
      </c>
      <c r="C257" s="0" t="n">
        <v>711.37</v>
      </c>
      <c r="D257" s="0" t="n">
        <v>1114.755</v>
      </c>
      <c r="E257" s="0" t="n">
        <v>374.782</v>
      </c>
      <c r="F257" s="0" t="n">
        <v>-96.585</v>
      </c>
      <c r="G257" s="0" t="n">
        <v>502.72</v>
      </c>
      <c r="H257" s="0" t="n">
        <v>250.273</v>
      </c>
      <c r="I257" s="0" t="n">
        <v>10.015</v>
      </c>
      <c r="J257" s="0" t="n">
        <v>-41.623</v>
      </c>
      <c r="K257" s="0" t="n">
        <v>-69.3</v>
      </c>
      <c r="L257" s="0" t="n">
        <v>0</v>
      </c>
    </row>
    <row r="258" customFormat="false" ht="12.8" hidden="true" customHeight="false" outlineLevel="0" collapsed="false">
      <c r="A258" s="0" t="n">
        <v>5252</v>
      </c>
      <c r="B258" s="0" t="n">
        <v>13.792</v>
      </c>
      <c r="C258" s="0" t="n">
        <v>711.37</v>
      </c>
      <c r="D258" s="0" t="n">
        <v>1115.113</v>
      </c>
      <c r="E258" s="0" t="n">
        <v>374.782</v>
      </c>
      <c r="F258" s="0" t="n">
        <v>-96.585</v>
      </c>
      <c r="G258" s="0" t="n">
        <v>502.72</v>
      </c>
      <c r="H258" s="0" t="n">
        <v>250.273</v>
      </c>
      <c r="I258" s="0" t="n">
        <v>10.015</v>
      </c>
      <c r="J258" s="0" t="n">
        <v>-41.623</v>
      </c>
      <c r="K258" s="0" t="n">
        <v>-69.3</v>
      </c>
      <c r="L258" s="0" t="n">
        <v>0</v>
      </c>
    </row>
    <row r="259" customFormat="false" ht="12.8" hidden="true" customHeight="false" outlineLevel="0" collapsed="false">
      <c r="A259" s="0" t="n">
        <v>5254</v>
      </c>
      <c r="B259" s="0" t="n">
        <v>13.792</v>
      </c>
      <c r="C259" s="0" t="n">
        <v>662.833</v>
      </c>
      <c r="D259" s="0" t="n">
        <v>1113.446</v>
      </c>
      <c r="E259" s="0" t="n">
        <v>373.445</v>
      </c>
      <c r="F259" s="0" t="n">
        <v>-108.376</v>
      </c>
      <c r="G259" s="0" t="n">
        <v>-847.189</v>
      </c>
      <c r="H259" s="0" t="n">
        <v>1546.027</v>
      </c>
      <c r="I259" s="0" t="n">
        <v>8.262</v>
      </c>
      <c r="J259" s="0" t="n">
        <v>-36.005</v>
      </c>
      <c r="K259" s="0" t="n">
        <v>485.61</v>
      </c>
      <c r="L259" s="0" t="n">
        <v>0.009</v>
      </c>
    </row>
    <row r="260" customFormat="false" ht="12.8" hidden="true" customHeight="false" outlineLevel="0" collapsed="false">
      <c r="A260" s="0" t="n">
        <v>5262</v>
      </c>
      <c r="B260" s="0" t="n">
        <v>13.792</v>
      </c>
      <c r="C260" s="0" t="n">
        <v>711.37</v>
      </c>
      <c r="D260" s="0" t="n">
        <v>1107.601</v>
      </c>
      <c r="E260" s="0" t="n">
        <v>374.782</v>
      </c>
      <c r="F260" s="0" t="n">
        <v>-96.585</v>
      </c>
      <c r="G260" s="0" t="n">
        <v>502.72</v>
      </c>
      <c r="H260" s="0" t="n">
        <v>250.273</v>
      </c>
      <c r="I260" s="0" t="n">
        <v>10.015</v>
      </c>
      <c r="J260" s="0" t="n">
        <v>-41.623</v>
      </c>
      <c r="K260" s="0" t="n">
        <v>-69.3</v>
      </c>
      <c r="L260" s="0" t="n">
        <v>0</v>
      </c>
    </row>
    <row r="261" customFormat="false" ht="12.8" hidden="true" customHeight="false" outlineLevel="0" collapsed="false">
      <c r="A261" s="0" t="n">
        <v>5263</v>
      </c>
      <c r="B261" s="0" t="n">
        <v>13.792</v>
      </c>
      <c r="C261" s="0" t="n">
        <v>711.37</v>
      </c>
      <c r="D261" s="0" t="n">
        <v>1110.161</v>
      </c>
      <c r="E261" s="0" t="n">
        <v>374.782</v>
      </c>
      <c r="F261" s="0" t="n">
        <v>-96.585</v>
      </c>
      <c r="G261" s="0" t="n">
        <v>502.72</v>
      </c>
      <c r="H261" s="0" t="n">
        <v>250.273</v>
      </c>
      <c r="I261" s="0" t="n">
        <v>10.015</v>
      </c>
      <c r="J261" s="0" t="n">
        <v>-41.623</v>
      </c>
      <c r="K261" s="0" t="n">
        <v>-69.3</v>
      </c>
      <c r="L261" s="0" t="n">
        <v>0</v>
      </c>
    </row>
    <row r="262" customFormat="false" ht="12.8" hidden="true" customHeight="false" outlineLevel="0" collapsed="false">
      <c r="A262" s="0" t="n">
        <v>5264</v>
      </c>
      <c r="B262" s="0" t="n">
        <v>13.792</v>
      </c>
      <c r="C262" s="0" t="n">
        <v>711.37</v>
      </c>
      <c r="D262" s="0" t="n">
        <v>1117.138</v>
      </c>
      <c r="E262" s="0" t="n">
        <v>374.782</v>
      </c>
      <c r="F262" s="0" t="n">
        <v>-96.585</v>
      </c>
      <c r="G262" s="0" t="n">
        <v>502.72</v>
      </c>
      <c r="H262" s="0" t="n">
        <v>250.273</v>
      </c>
      <c r="I262" s="0" t="n">
        <v>10.015</v>
      </c>
      <c r="J262" s="0" t="n">
        <v>-41.623</v>
      </c>
      <c r="K262" s="0" t="n">
        <v>-69.3</v>
      </c>
      <c r="L262" s="0" t="n">
        <v>0</v>
      </c>
    </row>
    <row r="263" customFormat="false" ht="12.8" hidden="true" customHeight="false" outlineLevel="0" collapsed="false">
      <c r="A263" s="0" t="n">
        <v>5267</v>
      </c>
      <c r="B263" s="0" t="n">
        <v>13.792</v>
      </c>
      <c r="C263" s="0" t="n">
        <v>711.37</v>
      </c>
      <c r="D263" s="0" t="n">
        <v>615.758</v>
      </c>
      <c r="E263" s="0" t="n">
        <v>374.782</v>
      </c>
      <c r="F263" s="0" t="n">
        <v>-96.585</v>
      </c>
      <c r="G263" s="0" t="n">
        <v>502.72</v>
      </c>
      <c r="H263" s="0" t="n">
        <v>250.273</v>
      </c>
      <c r="I263" s="0" t="n">
        <v>10.015</v>
      </c>
      <c r="J263" s="0" t="n">
        <v>-41.623</v>
      </c>
      <c r="K263" s="0" t="n">
        <v>-69.3</v>
      </c>
      <c r="L263" s="0" t="n">
        <v>0</v>
      </c>
    </row>
    <row r="264" customFormat="false" ht="12.8" hidden="true" customHeight="false" outlineLevel="0" collapsed="false">
      <c r="A264" s="0" t="n">
        <v>5268</v>
      </c>
      <c r="B264" s="0" t="n">
        <v>13.792</v>
      </c>
      <c r="C264" s="0" t="n">
        <v>711.37</v>
      </c>
      <c r="D264" s="0" t="n">
        <v>945.766</v>
      </c>
      <c r="E264" s="0" t="n">
        <v>374.782</v>
      </c>
      <c r="F264" s="0" t="n">
        <v>-96.585</v>
      </c>
      <c r="G264" s="0" t="n">
        <v>502.72</v>
      </c>
      <c r="H264" s="0" t="n">
        <v>250.273</v>
      </c>
      <c r="I264" s="0" t="n">
        <v>10.015</v>
      </c>
      <c r="J264" s="0" t="n">
        <v>-41.623</v>
      </c>
      <c r="K264" s="0" t="n">
        <v>-69.3</v>
      </c>
      <c r="L264" s="0" t="n">
        <v>0</v>
      </c>
    </row>
    <row r="265" customFormat="false" ht="12.8" hidden="true" customHeight="false" outlineLevel="0" collapsed="false">
      <c r="A265" s="0" t="n">
        <v>5353</v>
      </c>
      <c r="B265" s="0" t="n">
        <v>13.792</v>
      </c>
      <c r="C265" s="0" t="n">
        <v>662.833</v>
      </c>
      <c r="D265" s="0" t="n">
        <v>1112.109</v>
      </c>
      <c r="E265" s="0" t="n">
        <v>373.445</v>
      </c>
      <c r="F265" s="0" t="n">
        <v>-108.376</v>
      </c>
      <c r="G265" s="0" t="n">
        <v>-847.189</v>
      </c>
      <c r="H265" s="0" t="n">
        <v>1546.027</v>
      </c>
      <c r="I265" s="0" t="n">
        <v>8.262</v>
      </c>
      <c r="J265" s="0" t="n">
        <v>-36.005</v>
      </c>
      <c r="K265" s="0" t="n">
        <v>485.61</v>
      </c>
      <c r="L265" s="0" t="n">
        <v>0.009</v>
      </c>
    </row>
    <row r="266" customFormat="false" ht="12.8" hidden="true" customHeight="false" outlineLevel="0" collapsed="false">
      <c r="A266" s="0" t="n">
        <v>5354</v>
      </c>
      <c r="B266" s="0" t="n">
        <v>13.792</v>
      </c>
      <c r="C266" s="0" t="n">
        <v>711.37</v>
      </c>
      <c r="D266" s="0" t="n">
        <v>1112.39</v>
      </c>
      <c r="E266" s="0" t="n">
        <v>374.782</v>
      </c>
      <c r="F266" s="0" t="n">
        <v>-96.585</v>
      </c>
      <c r="G266" s="0" t="n">
        <v>502.72</v>
      </c>
      <c r="H266" s="0" t="n">
        <v>250.273</v>
      </c>
      <c r="I266" s="0" t="n">
        <v>10.015</v>
      </c>
      <c r="J266" s="0" t="n">
        <v>-41.623</v>
      </c>
      <c r="K266" s="0" t="n">
        <v>-69.3</v>
      </c>
      <c r="L266" s="0" t="n">
        <v>0</v>
      </c>
    </row>
    <row r="267" customFormat="false" ht="12.8" hidden="true" customHeight="false" outlineLevel="0" collapsed="false">
      <c r="A267" s="0" t="n">
        <v>5355</v>
      </c>
      <c r="B267" s="0" t="n">
        <v>13.792</v>
      </c>
      <c r="C267" s="0" t="n">
        <v>711.37</v>
      </c>
      <c r="D267" s="0" t="n">
        <v>1109.919</v>
      </c>
      <c r="E267" s="0" t="n">
        <v>374.782</v>
      </c>
      <c r="F267" s="0" t="n">
        <v>-96.585</v>
      </c>
      <c r="G267" s="0" t="n">
        <v>502.72</v>
      </c>
      <c r="H267" s="0" t="n">
        <v>250.273</v>
      </c>
      <c r="I267" s="0" t="n">
        <v>10.015</v>
      </c>
      <c r="J267" s="0" t="n">
        <v>-41.623</v>
      </c>
      <c r="K267" s="0" t="n">
        <v>-69.3</v>
      </c>
      <c r="L267" s="0" t="n">
        <v>0</v>
      </c>
    </row>
    <row r="268" customFormat="false" ht="12.8" hidden="true" customHeight="false" outlineLevel="0" collapsed="false">
      <c r="A268" s="0" t="n">
        <v>5357</v>
      </c>
      <c r="B268" s="0" t="n">
        <v>13.792</v>
      </c>
      <c r="C268" s="0" t="n">
        <v>711.37</v>
      </c>
      <c r="D268" s="0" t="n">
        <v>772.911</v>
      </c>
      <c r="E268" s="0" t="n">
        <v>374.782</v>
      </c>
      <c r="F268" s="0" t="n">
        <v>-96.585</v>
      </c>
      <c r="G268" s="0" t="n">
        <v>502.72</v>
      </c>
      <c r="H268" s="0" t="n">
        <v>250.273</v>
      </c>
      <c r="I268" s="0" t="n">
        <v>10.015</v>
      </c>
      <c r="J268" s="0" t="n">
        <v>-41.623</v>
      </c>
      <c r="K268" s="0" t="n">
        <v>-69.3</v>
      </c>
      <c r="L268" s="0" t="n">
        <v>0</v>
      </c>
    </row>
    <row r="269" customFormat="false" ht="12.8" hidden="true" customHeight="false" outlineLevel="0" collapsed="false">
      <c r="A269" s="0" t="n">
        <v>5360</v>
      </c>
      <c r="B269" s="0" t="n">
        <v>13.792</v>
      </c>
      <c r="C269" s="0" t="n">
        <v>662.833</v>
      </c>
      <c r="D269" s="0" t="n">
        <v>1108.205</v>
      </c>
      <c r="E269" s="0" t="n">
        <v>373.445</v>
      </c>
      <c r="F269" s="0" t="n">
        <v>-108.376</v>
      </c>
      <c r="G269" s="0" t="n">
        <v>-847.189</v>
      </c>
      <c r="H269" s="0" t="n">
        <v>1546.027</v>
      </c>
      <c r="I269" s="0" t="n">
        <v>8.262</v>
      </c>
      <c r="J269" s="0" t="n">
        <v>-36.005</v>
      </c>
      <c r="K269" s="0" t="n">
        <v>485.61</v>
      </c>
      <c r="L269" s="0" t="n">
        <v>0.009</v>
      </c>
    </row>
    <row r="270" customFormat="false" ht="12.8" hidden="true" customHeight="false" outlineLevel="0" collapsed="false">
      <c r="A270" s="0" t="n">
        <v>5361</v>
      </c>
      <c r="B270" s="0" t="n">
        <v>13.792</v>
      </c>
      <c r="C270" s="0" t="n">
        <v>711.37</v>
      </c>
      <c r="D270" s="0" t="n">
        <v>1111.628</v>
      </c>
      <c r="E270" s="0" t="n">
        <v>374.782</v>
      </c>
      <c r="F270" s="0" t="n">
        <v>-96.585</v>
      </c>
      <c r="G270" s="0" t="n">
        <v>502.72</v>
      </c>
      <c r="H270" s="0" t="n">
        <v>250.273</v>
      </c>
      <c r="I270" s="0" t="n">
        <v>10.015</v>
      </c>
      <c r="J270" s="0" t="n">
        <v>-41.623</v>
      </c>
      <c r="K270" s="0" t="n">
        <v>-69.3</v>
      </c>
      <c r="L270" s="0" t="n">
        <v>0</v>
      </c>
    </row>
    <row r="271" customFormat="false" ht="12.8" hidden="true" customHeight="false" outlineLevel="0" collapsed="false">
      <c r="A271" s="0" t="n">
        <v>5363</v>
      </c>
      <c r="B271" s="0" t="n">
        <v>13.792</v>
      </c>
      <c r="C271" s="0" t="n">
        <v>711.37</v>
      </c>
      <c r="D271" s="0" t="n">
        <v>785.554</v>
      </c>
      <c r="E271" s="0" t="n">
        <v>374.782</v>
      </c>
      <c r="F271" s="0" t="n">
        <v>-96.585</v>
      </c>
      <c r="G271" s="0" t="n">
        <v>502.72</v>
      </c>
      <c r="H271" s="0" t="n">
        <v>250.273</v>
      </c>
      <c r="I271" s="0" t="n">
        <v>10.015</v>
      </c>
      <c r="J271" s="0" t="n">
        <v>-41.623</v>
      </c>
      <c r="K271" s="0" t="n">
        <v>-69.3</v>
      </c>
      <c r="L271" s="0" t="n">
        <v>0</v>
      </c>
    </row>
    <row r="272" customFormat="false" ht="12.8" hidden="true" customHeight="false" outlineLevel="0" collapsed="false">
      <c r="A272" s="0" t="n">
        <v>5433</v>
      </c>
      <c r="B272" s="0" t="n">
        <v>13.792</v>
      </c>
      <c r="C272" s="0" t="n">
        <v>662.833</v>
      </c>
      <c r="D272" s="0" t="n">
        <v>942.391</v>
      </c>
      <c r="E272" s="0" t="n">
        <v>373.445</v>
      </c>
      <c r="F272" s="0" t="n">
        <v>-108.376</v>
      </c>
      <c r="G272" s="0" t="n">
        <v>-847.189</v>
      </c>
      <c r="H272" s="0" t="n">
        <v>1546.027</v>
      </c>
      <c r="I272" s="0" t="n">
        <v>8.262</v>
      </c>
      <c r="J272" s="0" t="n">
        <v>-36.005</v>
      </c>
      <c r="K272" s="0" t="n">
        <v>485.61</v>
      </c>
      <c r="L272" s="0" t="n">
        <v>0.009</v>
      </c>
    </row>
    <row r="273" customFormat="false" ht="12.8" hidden="true" customHeight="false" outlineLevel="0" collapsed="false">
      <c r="A273" s="0" t="n">
        <v>5434</v>
      </c>
      <c r="B273" s="0" t="n">
        <v>13.792</v>
      </c>
      <c r="C273" s="0" t="n">
        <v>662.833</v>
      </c>
      <c r="D273" s="0" t="n">
        <v>1108.305</v>
      </c>
      <c r="E273" s="0" t="n">
        <v>373.445</v>
      </c>
      <c r="F273" s="0" t="n">
        <v>-108.376</v>
      </c>
      <c r="G273" s="0" t="n">
        <v>-847.189</v>
      </c>
      <c r="H273" s="0" t="n">
        <v>1546.027</v>
      </c>
      <c r="I273" s="0" t="n">
        <v>8.262</v>
      </c>
      <c r="J273" s="0" t="n">
        <v>-36.005</v>
      </c>
      <c r="K273" s="0" t="n">
        <v>485.61</v>
      </c>
      <c r="L273" s="0" t="n">
        <v>0.009</v>
      </c>
    </row>
    <row r="274" customFormat="false" ht="12.8" hidden="true" customHeight="false" outlineLevel="0" collapsed="false">
      <c r="A274" s="0" t="n">
        <v>5435</v>
      </c>
      <c r="B274" s="0" t="n">
        <v>13.792</v>
      </c>
      <c r="C274" s="0" t="n">
        <v>711.37</v>
      </c>
      <c r="D274" s="0" t="n">
        <v>1107.625</v>
      </c>
      <c r="E274" s="0" t="n">
        <v>374.782</v>
      </c>
      <c r="F274" s="0" t="n">
        <v>-96.585</v>
      </c>
      <c r="G274" s="0" t="n">
        <v>502.72</v>
      </c>
      <c r="H274" s="0" t="n">
        <v>250.273</v>
      </c>
      <c r="I274" s="0" t="n">
        <v>10.015</v>
      </c>
      <c r="J274" s="0" t="n">
        <v>-41.623</v>
      </c>
      <c r="K274" s="0" t="n">
        <v>-69.3</v>
      </c>
      <c r="L274" s="0" t="n">
        <v>0</v>
      </c>
    </row>
    <row r="275" customFormat="false" ht="12.8" hidden="true" customHeight="false" outlineLevel="0" collapsed="false">
      <c r="A275" s="0" t="n">
        <v>5436</v>
      </c>
      <c r="B275" s="0" t="n">
        <v>13.792</v>
      </c>
      <c r="C275" s="0" t="n">
        <v>711.37</v>
      </c>
      <c r="D275" s="0" t="n">
        <v>1112.305</v>
      </c>
      <c r="E275" s="0" t="n">
        <v>374.782</v>
      </c>
      <c r="F275" s="0" t="n">
        <v>-96.585</v>
      </c>
      <c r="G275" s="0" t="n">
        <v>502.72</v>
      </c>
      <c r="H275" s="0" t="n">
        <v>250.273</v>
      </c>
      <c r="I275" s="0" t="n">
        <v>10.015</v>
      </c>
      <c r="J275" s="0" t="n">
        <v>-41.623</v>
      </c>
      <c r="K275" s="0" t="n">
        <v>-69.3</v>
      </c>
      <c r="L275" s="0" t="n">
        <v>0</v>
      </c>
    </row>
    <row r="276" customFormat="false" ht="12.8" hidden="true" customHeight="false" outlineLevel="0" collapsed="false">
      <c r="A276" s="0" t="n">
        <v>5438</v>
      </c>
      <c r="B276" s="0" t="n">
        <v>13.792</v>
      </c>
      <c r="C276" s="0" t="n">
        <v>711.37</v>
      </c>
      <c r="D276" s="0" t="n">
        <v>792.997</v>
      </c>
      <c r="E276" s="0" t="n">
        <v>374.782</v>
      </c>
      <c r="F276" s="0" t="n">
        <v>-96.585</v>
      </c>
      <c r="G276" s="0" t="n">
        <v>502.72</v>
      </c>
      <c r="H276" s="0" t="n">
        <v>250.273</v>
      </c>
      <c r="I276" s="0" t="n">
        <v>10.015</v>
      </c>
      <c r="J276" s="0" t="n">
        <v>-41.623</v>
      </c>
      <c r="K276" s="0" t="n">
        <v>-69.3</v>
      </c>
      <c r="L276" s="0" t="n">
        <v>0</v>
      </c>
    </row>
    <row r="277" customFormat="false" ht="12.8" hidden="true" customHeight="false" outlineLevel="0" collapsed="false">
      <c r="A277" s="0" t="n">
        <v>5439</v>
      </c>
      <c r="B277" s="0" t="n">
        <v>13.792</v>
      </c>
      <c r="C277" s="0" t="n">
        <v>711.37</v>
      </c>
      <c r="D277" s="0" t="n">
        <v>1112.718</v>
      </c>
      <c r="E277" s="0" t="n">
        <v>374.782</v>
      </c>
      <c r="F277" s="0" t="n">
        <v>-96.585</v>
      </c>
      <c r="G277" s="0" t="n">
        <v>502.72</v>
      </c>
      <c r="H277" s="0" t="n">
        <v>250.273</v>
      </c>
      <c r="I277" s="0" t="n">
        <v>10.015</v>
      </c>
      <c r="J277" s="0" t="n">
        <v>-41.623</v>
      </c>
      <c r="K277" s="0" t="n">
        <v>-69.3</v>
      </c>
      <c r="L277" s="0" t="n">
        <v>0</v>
      </c>
    </row>
    <row r="278" customFormat="false" ht="12.8" hidden="true" customHeight="false" outlineLevel="0" collapsed="false">
      <c r="A278" s="0" t="n">
        <v>5440</v>
      </c>
      <c r="B278" s="0" t="n">
        <v>13.792</v>
      </c>
      <c r="C278" s="0" t="n">
        <v>662.833</v>
      </c>
      <c r="D278" s="0" t="n">
        <v>1107.853</v>
      </c>
      <c r="E278" s="0" t="n">
        <v>373.445</v>
      </c>
      <c r="F278" s="0" t="n">
        <v>-108.376</v>
      </c>
      <c r="G278" s="0" t="n">
        <v>-847.189</v>
      </c>
      <c r="H278" s="0" t="n">
        <v>1546.027</v>
      </c>
      <c r="I278" s="0" t="n">
        <v>8.262</v>
      </c>
      <c r="J278" s="0" t="n">
        <v>-36.005</v>
      </c>
      <c r="K278" s="0" t="n">
        <v>485.61</v>
      </c>
      <c r="L278" s="0" t="n">
        <v>0.009</v>
      </c>
    </row>
    <row r="279" customFormat="false" ht="12.8" hidden="true" customHeight="false" outlineLevel="0" collapsed="false">
      <c r="A279" s="0" t="n">
        <v>5443</v>
      </c>
      <c r="B279" s="0" t="n">
        <v>13.792</v>
      </c>
      <c r="C279" s="0" t="n">
        <v>711.37</v>
      </c>
      <c r="D279" s="0" t="n">
        <v>959.115</v>
      </c>
      <c r="E279" s="0" t="n">
        <v>374.782</v>
      </c>
      <c r="F279" s="0" t="n">
        <v>-96.585</v>
      </c>
      <c r="G279" s="0" t="n">
        <v>502.72</v>
      </c>
      <c r="H279" s="0" t="n">
        <v>250.273</v>
      </c>
      <c r="I279" s="0" t="n">
        <v>10.015</v>
      </c>
      <c r="J279" s="0" t="n">
        <v>-41.623</v>
      </c>
      <c r="K279" s="0" t="n">
        <v>-69.3</v>
      </c>
      <c r="L279" s="0" t="n">
        <v>0</v>
      </c>
    </row>
    <row r="280" customFormat="false" ht="12.8" hidden="true" customHeight="false" outlineLevel="0" collapsed="false">
      <c r="A280" s="0" t="n">
        <v>5444</v>
      </c>
      <c r="B280" s="0" t="n">
        <v>13.792</v>
      </c>
      <c r="C280" s="0" t="n">
        <v>711.37</v>
      </c>
      <c r="D280" s="0" t="n">
        <v>610.156</v>
      </c>
      <c r="E280" s="0" t="n">
        <v>374.782</v>
      </c>
      <c r="F280" s="0" t="n">
        <v>-96.585</v>
      </c>
      <c r="G280" s="0" t="n">
        <v>502.72</v>
      </c>
      <c r="H280" s="0" t="n">
        <v>250.273</v>
      </c>
      <c r="I280" s="0" t="n">
        <v>10.015</v>
      </c>
      <c r="J280" s="0" t="n">
        <v>-41.623</v>
      </c>
      <c r="K280" s="0" t="n">
        <v>-69.3</v>
      </c>
      <c r="L280" s="0" t="n">
        <v>0</v>
      </c>
    </row>
    <row r="281" customFormat="false" ht="12.8" hidden="true" customHeight="false" outlineLevel="0" collapsed="false">
      <c r="A281" s="0" t="n">
        <v>5511</v>
      </c>
      <c r="B281" s="0" t="n">
        <v>13.792</v>
      </c>
      <c r="C281" s="0" t="n">
        <v>711.37</v>
      </c>
      <c r="D281" s="0" t="n">
        <v>617.726</v>
      </c>
      <c r="E281" s="0" t="n">
        <v>374.782</v>
      </c>
      <c r="F281" s="0" t="n">
        <v>-96.585</v>
      </c>
      <c r="G281" s="0" t="n">
        <v>502.72</v>
      </c>
      <c r="H281" s="0" t="n">
        <v>250.273</v>
      </c>
      <c r="I281" s="0" t="n">
        <v>10.015</v>
      </c>
      <c r="J281" s="0" t="n">
        <v>-41.623</v>
      </c>
      <c r="K281" s="0" t="n">
        <v>-69.3</v>
      </c>
      <c r="L281" s="0" t="n">
        <v>0</v>
      </c>
    </row>
    <row r="282" customFormat="false" ht="12.8" hidden="true" customHeight="false" outlineLevel="0" collapsed="false">
      <c r="A282" s="0" t="n">
        <v>5513</v>
      </c>
      <c r="B282" s="0" t="n">
        <v>13.792</v>
      </c>
      <c r="C282" s="0" t="n">
        <v>662.833</v>
      </c>
      <c r="D282" s="0" t="n">
        <v>763.84</v>
      </c>
      <c r="E282" s="0" t="n">
        <v>373.445</v>
      </c>
      <c r="F282" s="0" t="n">
        <v>-108.376</v>
      </c>
      <c r="G282" s="0" t="n">
        <v>-847.189</v>
      </c>
      <c r="H282" s="0" t="n">
        <v>1546.027</v>
      </c>
      <c r="I282" s="0" t="n">
        <v>8.262</v>
      </c>
      <c r="J282" s="0" t="n">
        <v>-36.005</v>
      </c>
      <c r="K282" s="0" t="n">
        <v>485.61</v>
      </c>
      <c r="L282" s="0" t="n">
        <v>0.009</v>
      </c>
    </row>
    <row r="283" customFormat="false" ht="12.8" hidden="true" customHeight="false" outlineLevel="0" collapsed="false">
      <c r="A283" s="0" t="n">
        <v>5516</v>
      </c>
      <c r="B283" s="0" t="n">
        <v>13.792</v>
      </c>
      <c r="C283" s="0" t="n">
        <v>711.37</v>
      </c>
      <c r="D283" s="0" t="n">
        <v>787.984</v>
      </c>
      <c r="E283" s="0" t="n">
        <v>374.782</v>
      </c>
      <c r="F283" s="0" t="n">
        <v>-96.585</v>
      </c>
      <c r="G283" s="0" t="n">
        <v>502.72</v>
      </c>
      <c r="H283" s="0" t="n">
        <v>250.273</v>
      </c>
      <c r="I283" s="0" t="n">
        <v>10.015</v>
      </c>
      <c r="J283" s="0" t="n">
        <v>-41.623</v>
      </c>
      <c r="K283" s="0" t="n">
        <v>-69.3</v>
      </c>
      <c r="L283" s="0" t="n">
        <v>0</v>
      </c>
    </row>
    <row r="284" customFormat="false" ht="12.8" hidden="true" customHeight="false" outlineLevel="0" collapsed="false">
      <c r="A284" s="0" t="n">
        <v>5517</v>
      </c>
      <c r="B284" s="0" t="n">
        <v>13.792</v>
      </c>
      <c r="C284" s="0" t="n">
        <v>711.37</v>
      </c>
      <c r="D284" s="0" t="n">
        <v>1110.892</v>
      </c>
      <c r="E284" s="0" t="n">
        <v>374.782</v>
      </c>
      <c r="F284" s="0" t="n">
        <v>-96.585</v>
      </c>
      <c r="G284" s="0" t="n">
        <v>502.72</v>
      </c>
      <c r="H284" s="0" t="n">
        <v>250.273</v>
      </c>
      <c r="I284" s="0" t="n">
        <v>10.015</v>
      </c>
      <c r="J284" s="0" t="n">
        <v>-41.623</v>
      </c>
      <c r="K284" s="0" t="n">
        <v>-69.3</v>
      </c>
      <c r="L284" s="0" t="n">
        <v>0</v>
      </c>
    </row>
    <row r="285" customFormat="false" ht="12.8" hidden="true" customHeight="false" outlineLevel="0" collapsed="false">
      <c r="A285" s="0" t="n">
        <v>5597</v>
      </c>
      <c r="B285" s="0" t="n">
        <v>13.792</v>
      </c>
      <c r="C285" s="0" t="n">
        <v>711.37</v>
      </c>
      <c r="D285" s="0" t="n">
        <v>1141.025</v>
      </c>
      <c r="E285" s="0" t="n">
        <v>374.782</v>
      </c>
      <c r="F285" s="0" t="n">
        <v>-96.585</v>
      </c>
      <c r="G285" s="0" t="n">
        <v>502.72</v>
      </c>
      <c r="H285" s="0" t="n">
        <v>250.273</v>
      </c>
      <c r="I285" s="0" t="n">
        <v>10.015</v>
      </c>
      <c r="J285" s="0" t="n">
        <v>-41.623</v>
      </c>
      <c r="K285" s="0" t="n">
        <v>-69.3</v>
      </c>
      <c r="L285" s="0" t="n">
        <v>0</v>
      </c>
    </row>
    <row r="286" customFormat="false" ht="12.8" hidden="true" customHeight="false" outlineLevel="0" collapsed="false">
      <c r="A286" s="0" t="n">
        <v>5669</v>
      </c>
      <c r="B286" s="0" t="n">
        <v>13.792</v>
      </c>
      <c r="C286" s="0" t="n">
        <v>662.833</v>
      </c>
      <c r="D286" s="0" t="n">
        <v>1107.778</v>
      </c>
      <c r="E286" s="0" t="n">
        <v>373.445</v>
      </c>
      <c r="F286" s="0" t="n">
        <v>-108.376</v>
      </c>
      <c r="G286" s="0" t="n">
        <v>-847.189</v>
      </c>
      <c r="H286" s="0" t="n">
        <v>1546.027</v>
      </c>
      <c r="I286" s="0" t="n">
        <v>8.262</v>
      </c>
      <c r="J286" s="0" t="n">
        <v>-36.005</v>
      </c>
      <c r="K286" s="0" t="n">
        <v>485.61</v>
      </c>
      <c r="L286" s="0" t="n">
        <v>0.009</v>
      </c>
    </row>
    <row r="287" customFormat="false" ht="12.8" hidden="true" customHeight="false" outlineLevel="0" collapsed="false">
      <c r="A287" s="0" t="n">
        <v>5671</v>
      </c>
      <c r="B287" s="0" t="n">
        <v>13.792</v>
      </c>
      <c r="C287" s="0" t="n">
        <v>662.833</v>
      </c>
      <c r="D287" s="0" t="n">
        <v>1111.139</v>
      </c>
      <c r="E287" s="0" t="n">
        <v>373.445</v>
      </c>
      <c r="F287" s="0" t="n">
        <v>-108.376</v>
      </c>
      <c r="G287" s="0" t="n">
        <v>-847.189</v>
      </c>
      <c r="H287" s="0" t="n">
        <v>1546.027</v>
      </c>
      <c r="I287" s="0" t="n">
        <v>8.262</v>
      </c>
      <c r="J287" s="0" t="n">
        <v>-36.005</v>
      </c>
      <c r="K287" s="0" t="n">
        <v>485.61</v>
      </c>
      <c r="L287" s="0" t="n">
        <v>0.009</v>
      </c>
    </row>
    <row r="288" customFormat="false" ht="12.8" hidden="true" customHeight="false" outlineLevel="0" collapsed="false">
      <c r="A288" s="0" t="n">
        <v>5672</v>
      </c>
      <c r="B288" s="0" t="n">
        <v>13.792</v>
      </c>
      <c r="C288" s="0" t="n">
        <v>711.37</v>
      </c>
      <c r="D288" s="0" t="n">
        <v>1120.914</v>
      </c>
      <c r="E288" s="0" t="n">
        <v>374.782</v>
      </c>
      <c r="F288" s="0" t="n">
        <v>-96.585</v>
      </c>
      <c r="G288" s="0" t="n">
        <v>502.72</v>
      </c>
      <c r="H288" s="0" t="n">
        <v>250.273</v>
      </c>
      <c r="I288" s="0" t="n">
        <v>10.015</v>
      </c>
      <c r="J288" s="0" t="n">
        <v>-41.623</v>
      </c>
      <c r="K288" s="0" t="n">
        <v>-69.3</v>
      </c>
      <c r="L288" s="0" t="n">
        <v>0</v>
      </c>
    </row>
    <row r="289" customFormat="false" ht="12.8" hidden="true" customHeight="false" outlineLevel="0" collapsed="false">
      <c r="A289" s="0" t="n">
        <v>5673</v>
      </c>
      <c r="B289" s="0" t="n">
        <v>13.792</v>
      </c>
      <c r="C289" s="0" t="n">
        <v>711.37</v>
      </c>
      <c r="D289" s="0" t="n">
        <v>1143.323</v>
      </c>
      <c r="E289" s="0" t="n">
        <v>374.782</v>
      </c>
      <c r="F289" s="0" t="n">
        <v>-96.585</v>
      </c>
      <c r="G289" s="0" t="n">
        <v>502.72</v>
      </c>
      <c r="H289" s="0" t="n">
        <v>250.273</v>
      </c>
      <c r="I289" s="0" t="n">
        <v>10.015</v>
      </c>
      <c r="J289" s="0" t="n">
        <v>-41.623</v>
      </c>
      <c r="K289" s="0" t="n">
        <v>-69.3</v>
      </c>
      <c r="L289" s="0" t="n">
        <v>0</v>
      </c>
    </row>
    <row r="290" customFormat="false" ht="12.8" hidden="true" customHeight="false" outlineLevel="0" collapsed="false">
      <c r="A290" s="0" t="n">
        <v>5675</v>
      </c>
      <c r="B290" s="0" t="n">
        <v>13.792</v>
      </c>
      <c r="C290" s="0" t="n">
        <v>711.37</v>
      </c>
      <c r="D290" s="0" t="n">
        <v>959.25</v>
      </c>
      <c r="E290" s="0" t="n">
        <v>374.782</v>
      </c>
      <c r="F290" s="0" t="n">
        <v>-96.585</v>
      </c>
      <c r="G290" s="0" t="n">
        <v>502.72</v>
      </c>
      <c r="H290" s="0" t="n">
        <v>250.273</v>
      </c>
      <c r="I290" s="0" t="n">
        <v>10.015</v>
      </c>
      <c r="J290" s="0" t="n">
        <v>-41.623</v>
      </c>
      <c r="K290" s="0" t="n">
        <v>-69.3</v>
      </c>
      <c r="L290" s="0" t="n">
        <v>0</v>
      </c>
    </row>
    <row r="291" customFormat="false" ht="12.8" hidden="true" customHeight="false" outlineLevel="0" collapsed="false">
      <c r="A291" s="0" t="n">
        <v>5676</v>
      </c>
      <c r="B291" s="0" t="n">
        <v>13.792</v>
      </c>
      <c r="C291" s="0" t="n">
        <v>711.37</v>
      </c>
      <c r="D291" s="0" t="n">
        <v>795.542</v>
      </c>
      <c r="E291" s="0" t="n">
        <v>374.782</v>
      </c>
      <c r="F291" s="0" t="n">
        <v>-96.585</v>
      </c>
      <c r="G291" s="0" t="n">
        <v>502.72</v>
      </c>
      <c r="H291" s="0" t="n">
        <v>250.273</v>
      </c>
      <c r="I291" s="0" t="n">
        <v>10.015</v>
      </c>
      <c r="J291" s="0" t="n">
        <v>-41.623</v>
      </c>
      <c r="K291" s="0" t="n">
        <v>-69.3</v>
      </c>
      <c r="L291" s="0" t="n">
        <v>0</v>
      </c>
    </row>
    <row r="292" customFormat="false" ht="12.8" hidden="true" customHeight="false" outlineLevel="0" collapsed="false">
      <c r="A292" s="0" t="n">
        <v>5729</v>
      </c>
      <c r="B292" s="0" t="n">
        <v>13.792</v>
      </c>
      <c r="C292" s="0" t="n">
        <v>711.37</v>
      </c>
      <c r="D292" s="0" t="n">
        <v>775.497</v>
      </c>
      <c r="E292" s="0" t="n">
        <v>374.782</v>
      </c>
      <c r="F292" s="0" t="n">
        <v>-96.585</v>
      </c>
      <c r="G292" s="0" t="n">
        <v>502.72</v>
      </c>
      <c r="H292" s="0" t="n">
        <v>250.273</v>
      </c>
      <c r="I292" s="0" t="n">
        <v>10.015</v>
      </c>
      <c r="J292" s="0" t="n">
        <v>-41.623</v>
      </c>
      <c r="K292" s="0" t="n">
        <v>-69.3</v>
      </c>
      <c r="L292" s="0" t="n">
        <v>0</v>
      </c>
    </row>
    <row r="293" customFormat="false" ht="12.8" hidden="true" customHeight="false" outlineLevel="0" collapsed="false">
      <c r="A293" s="0" t="n">
        <v>5733</v>
      </c>
      <c r="B293" s="0" t="n">
        <v>13.792</v>
      </c>
      <c r="C293" s="0" t="n">
        <v>711.37</v>
      </c>
      <c r="D293" s="0" t="n">
        <v>1113.025</v>
      </c>
      <c r="E293" s="0" t="n">
        <v>374.782</v>
      </c>
      <c r="F293" s="0" t="n">
        <v>-96.585</v>
      </c>
      <c r="G293" s="0" t="n">
        <v>502.72</v>
      </c>
      <c r="H293" s="0" t="n">
        <v>250.273</v>
      </c>
      <c r="I293" s="0" t="n">
        <v>10.015</v>
      </c>
      <c r="J293" s="0" t="n">
        <v>-41.623</v>
      </c>
      <c r="K293" s="0" t="n">
        <v>-69.3</v>
      </c>
      <c r="L293" s="0" t="n">
        <v>0</v>
      </c>
    </row>
    <row r="294" customFormat="false" ht="12.8" hidden="true" customHeight="false" outlineLevel="0" collapsed="false">
      <c r="A294" s="0" t="n">
        <v>5734</v>
      </c>
      <c r="B294" s="0" t="n">
        <v>13.792</v>
      </c>
      <c r="C294" s="0" t="n">
        <v>711.37</v>
      </c>
      <c r="D294" s="0" t="n">
        <v>1120.584</v>
      </c>
      <c r="E294" s="0" t="n">
        <v>374.782</v>
      </c>
      <c r="F294" s="0" t="n">
        <v>-96.585</v>
      </c>
      <c r="G294" s="0" t="n">
        <v>502.72</v>
      </c>
      <c r="H294" s="0" t="n">
        <v>250.273</v>
      </c>
      <c r="I294" s="0" t="n">
        <v>10.015</v>
      </c>
      <c r="J294" s="0" t="n">
        <v>-41.623</v>
      </c>
      <c r="K294" s="0" t="n">
        <v>-69.3</v>
      </c>
      <c r="L294" s="0" t="n">
        <v>0</v>
      </c>
    </row>
    <row r="295" customFormat="false" ht="12.8" hidden="true" customHeight="false" outlineLevel="0" collapsed="false">
      <c r="A295" s="0" t="n">
        <v>5816</v>
      </c>
      <c r="B295" s="0" t="n">
        <v>13.792</v>
      </c>
      <c r="C295" s="0" t="n">
        <v>711.37</v>
      </c>
      <c r="D295" s="0" t="n">
        <v>1110.402</v>
      </c>
      <c r="E295" s="0" t="n">
        <v>374.782</v>
      </c>
      <c r="F295" s="0" t="n">
        <v>-96.585</v>
      </c>
      <c r="G295" s="0" t="n">
        <v>502.72</v>
      </c>
      <c r="H295" s="0" t="n">
        <v>250.273</v>
      </c>
      <c r="I295" s="0" t="n">
        <v>10.015</v>
      </c>
      <c r="J295" s="0" t="n">
        <v>-41.623</v>
      </c>
      <c r="K295" s="0" t="n">
        <v>-69.3</v>
      </c>
      <c r="L295" s="0" t="n">
        <v>0</v>
      </c>
    </row>
    <row r="296" customFormat="false" ht="12.8" hidden="true" customHeight="false" outlineLevel="0" collapsed="false">
      <c r="A296" s="0" t="n">
        <v>5818</v>
      </c>
      <c r="B296" s="0" t="n">
        <v>13.792</v>
      </c>
      <c r="C296" s="0" t="n">
        <v>711.37</v>
      </c>
      <c r="D296" s="0" t="n">
        <v>962.75</v>
      </c>
      <c r="E296" s="0" t="n">
        <v>374.782</v>
      </c>
      <c r="F296" s="0" t="n">
        <v>-96.585</v>
      </c>
      <c r="G296" s="0" t="n">
        <v>502.72</v>
      </c>
      <c r="H296" s="0" t="n">
        <v>250.273</v>
      </c>
      <c r="I296" s="0" t="n">
        <v>10.015</v>
      </c>
      <c r="J296" s="0" t="n">
        <v>-41.623</v>
      </c>
      <c r="K296" s="0" t="n">
        <v>-69.3</v>
      </c>
      <c r="L296" s="0" t="n">
        <v>0</v>
      </c>
    </row>
    <row r="297" customFormat="false" ht="12.8" hidden="true" customHeight="false" outlineLevel="0" collapsed="false">
      <c r="A297" s="0" t="n">
        <v>5820</v>
      </c>
      <c r="B297" s="0" t="n">
        <v>13.792</v>
      </c>
      <c r="C297" s="0" t="n">
        <v>711.37</v>
      </c>
      <c r="D297" s="0" t="n">
        <v>792.242</v>
      </c>
      <c r="E297" s="0" t="n">
        <v>374.782</v>
      </c>
      <c r="F297" s="0" t="n">
        <v>-96.585</v>
      </c>
      <c r="G297" s="0" t="n">
        <v>502.72</v>
      </c>
      <c r="H297" s="0" t="n">
        <v>250.273</v>
      </c>
      <c r="I297" s="0" t="n">
        <v>10.015</v>
      </c>
      <c r="J297" s="0" t="n">
        <v>-41.623</v>
      </c>
      <c r="K297" s="0" t="n">
        <v>-69.3</v>
      </c>
      <c r="L297" s="0" t="n">
        <v>0</v>
      </c>
    </row>
    <row r="298" customFormat="false" ht="12.8" hidden="true" customHeight="false" outlineLevel="0" collapsed="false">
      <c r="A298" s="0" t="n">
        <v>5892</v>
      </c>
      <c r="B298" s="0" t="n">
        <v>13.792</v>
      </c>
      <c r="C298" s="0" t="n">
        <v>711.37</v>
      </c>
      <c r="D298" s="0" t="n">
        <v>777.668</v>
      </c>
      <c r="E298" s="0" t="n">
        <v>374.782</v>
      </c>
      <c r="F298" s="0" t="n">
        <v>-96.585</v>
      </c>
      <c r="G298" s="0" t="n">
        <v>502.72</v>
      </c>
      <c r="H298" s="0" t="n">
        <v>250.273</v>
      </c>
      <c r="I298" s="0" t="n">
        <v>10.015</v>
      </c>
      <c r="J298" s="0" t="n">
        <v>-41.623</v>
      </c>
      <c r="K298" s="0" t="n">
        <v>-69.3</v>
      </c>
      <c r="L298" s="0" t="n">
        <v>0</v>
      </c>
    </row>
    <row r="299" customFormat="false" ht="12.8" hidden="true" customHeight="false" outlineLevel="0" collapsed="false">
      <c r="A299" s="0" t="n">
        <v>5896</v>
      </c>
      <c r="B299" s="0" t="n">
        <v>13.792</v>
      </c>
      <c r="C299" s="0" t="n">
        <v>711.37</v>
      </c>
      <c r="D299" s="0" t="n">
        <v>1110.12</v>
      </c>
      <c r="E299" s="0" t="n">
        <v>374.782</v>
      </c>
      <c r="F299" s="0" t="n">
        <v>-96.585</v>
      </c>
      <c r="G299" s="0" t="n">
        <v>502.72</v>
      </c>
      <c r="H299" s="0" t="n">
        <v>250.273</v>
      </c>
      <c r="I299" s="0" t="n">
        <v>10.015</v>
      </c>
      <c r="J299" s="0" t="n">
        <v>-41.623</v>
      </c>
      <c r="K299" s="0" t="n">
        <v>-69.3</v>
      </c>
      <c r="L299" s="0" t="n">
        <v>0</v>
      </c>
    </row>
    <row r="300" customFormat="false" ht="12.8" hidden="true" customHeight="false" outlineLevel="0" collapsed="false">
      <c r="A300" s="0" t="n">
        <v>5897</v>
      </c>
      <c r="B300" s="0" t="n">
        <v>13.792</v>
      </c>
      <c r="C300" s="0" t="n">
        <v>711.37</v>
      </c>
      <c r="D300" s="0" t="n">
        <v>1125.719</v>
      </c>
      <c r="E300" s="0" t="n">
        <v>374.782</v>
      </c>
      <c r="F300" s="0" t="n">
        <v>-96.585</v>
      </c>
      <c r="G300" s="0" t="n">
        <v>502.72</v>
      </c>
      <c r="H300" s="0" t="n">
        <v>250.273</v>
      </c>
      <c r="I300" s="0" t="n">
        <v>10.015</v>
      </c>
      <c r="J300" s="0" t="n">
        <v>-41.623</v>
      </c>
      <c r="K300" s="0" t="n">
        <v>-69.3</v>
      </c>
      <c r="L300" s="0" t="n">
        <v>0</v>
      </c>
    </row>
    <row r="301" customFormat="false" ht="12.8" hidden="true" customHeight="false" outlineLevel="0" collapsed="false">
      <c r="A301" s="0" t="n">
        <v>5898</v>
      </c>
      <c r="B301" s="0" t="n">
        <v>13.792</v>
      </c>
      <c r="C301" s="0" t="n">
        <v>711.37</v>
      </c>
      <c r="D301" s="0" t="n">
        <v>810.391</v>
      </c>
      <c r="E301" s="0" t="n">
        <v>374.782</v>
      </c>
      <c r="F301" s="0" t="n">
        <v>-96.585</v>
      </c>
      <c r="G301" s="0" t="n">
        <v>502.72</v>
      </c>
      <c r="H301" s="0" t="n">
        <v>250.273</v>
      </c>
      <c r="I301" s="0" t="n">
        <v>10.015</v>
      </c>
      <c r="J301" s="0" t="n">
        <v>-41.623</v>
      </c>
      <c r="K301" s="0" t="n">
        <v>-69.3</v>
      </c>
      <c r="L301" s="0" t="n">
        <v>0</v>
      </c>
    </row>
    <row r="302" customFormat="false" ht="12.8" hidden="true" customHeight="false" outlineLevel="0" collapsed="false">
      <c r="A302" s="0" t="n">
        <v>5946</v>
      </c>
      <c r="B302" s="0" t="n">
        <v>13.792</v>
      </c>
      <c r="C302" s="0" t="n">
        <v>711.37</v>
      </c>
      <c r="D302" s="0" t="n">
        <v>782.437</v>
      </c>
      <c r="E302" s="0" t="n">
        <v>374.782</v>
      </c>
      <c r="F302" s="0" t="n">
        <v>-96.585</v>
      </c>
      <c r="G302" s="0" t="n">
        <v>502.72</v>
      </c>
      <c r="H302" s="0" t="n">
        <v>250.273</v>
      </c>
      <c r="I302" s="0" t="n">
        <v>10.015</v>
      </c>
      <c r="J302" s="0" t="n">
        <v>-41.623</v>
      </c>
      <c r="K302" s="0" t="n">
        <v>-69.3</v>
      </c>
      <c r="L302" s="0" t="n">
        <v>0</v>
      </c>
    </row>
    <row r="303" customFormat="false" ht="12.8" hidden="true" customHeight="false" outlineLevel="0" collapsed="false">
      <c r="A303" s="0" t="n">
        <v>5947</v>
      </c>
      <c r="B303" s="0" t="n">
        <v>13.792</v>
      </c>
      <c r="C303" s="0" t="n">
        <v>662.833</v>
      </c>
      <c r="D303" s="0" t="n">
        <v>1108.782</v>
      </c>
      <c r="E303" s="0" t="n">
        <v>373.445</v>
      </c>
      <c r="F303" s="0" t="n">
        <v>-108.376</v>
      </c>
      <c r="G303" s="0" t="n">
        <v>-847.189</v>
      </c>
      <c r="H303" s="0" t="n">
        <v>1546.027</v>
      </c>
      <c r="I303" s="0" t="n">
        <v>8.262</v>
      </c>
      <c r="J303" s="0" t="n">
        <v>-36.005</v>
      </c>
      <c r="K303" s="0" t="n">
        <v>485.61</v>
      </c>
      <c r="L303" s="0" t="n">
        <v>0.009</v>
      </c>
    </row>
    <row r="304" customFormat="false" ht="12.8" hidden="true" customHeight="false" outlineLevel="0" collapsed="false">
      <c r="A304" s="0" t="n">
        <v>5949</v>
      </c>
      <c r="B304" s="0" t="n">
        <v>13.792</v>
      </c>
      <c r="C304" s="0" t="n">
        <v>662.833</v>
      </c>
      <c r="D304" s="0" t="n">
        <v>1107.269</v>
      </c>
      <c r="E304" s="0" t="n">
        <v>373.445</v>
      </c>
      <c r="F304" s="0" t="n">
        <v>-108.376</v>
      </c>
      <c r="G304" s="0" t="n">
        <v>-847.189</v>
      </c>
      <c r="H304" s="0" t="n">
        <v>1546.027</v>
      </c>
      <c r="I304" s="0" t="n">
        <v>8.262</v>
      </c>
      <c r="J304" s="0" t="n">
        <v>-36.005</v>
      </c>
      <c r="K304" s="0" t="n">
        <v>485.61</v>
      </c>
      <c r="L304" s="0" t="n">
        <v>0.009</v>
      </c>
    </row>
    <row r="305" customFormat="false" ht="12.8" hidden="true" customHeight="false" outlineLevel="0" collapsed="false">
      <c r="A305" s="0" t="n">
        <v>5950</v>
      </c>
      <c r="B305" s="0" t="n">
        <v>13.792</v>
      </c>
      <c r="C305" s="0" t="n">
        <v>711.37</v>
      </c>
      <c r="D305" s="0" t="n">
        <v>1109.574</v>
      </c>
      <c r="E305" s="0" t="n">
        <v>374.782</v>
      </c>
      <c r="F305" s="0" t="n">
        <v>-96.585</v>
      </c>
      <c r="G305" s="0" t="n">
        <v>502.72</v>
      </c>
      <c r="H305" s="0" t="n">
        <v>250.273</v>
      </c>
      <c r="I305" s="0" t="n">
        <v>10.015</v>
      </c>
      <c r="J305" s="0" t="n">
        <v>-41.623</v>
      </c>
      <c r="K305" s="0" t="n">
        <v>-69.3</v>
      </c>
      <c r="L305" s="0" t="n">
        <v>0</v>
      </c>
    </row>
    <row r="306" customFormat="false" ht="12.8" hidden="true" customHeight="false" outlineLevel="0" collapsed="false">
      <c r="A306" s="0" t="n">
        <v>5951</v>
      </c>
      <c r="B306" s="0" t="n">
        <v>13.792</v>
      </c>
      <c r="C306" s="0" t="n">
        <v>711.37</v>
      </c>
      <c r="D306" s="0" t="n">
        <v>1116.201</v>
      </c>
      <c r="E306" s="0" t="n">
        <v>374.782</v>
      </c>
      <c r="F306" s="0" t="n">
        <v>-96.585</v>
      </c>
      <c r="G306" s="0" t="n">
        <v>502.72</v>
      </c>
      <c r="H306" s="0" t="n">
        <v>250.273</v>
      </c>
      <c r="I306" s="0" t="n">
        <v>10.015</v>
      </c>
      <c r="J306" s="0" t="n">
        <v>-41.623</v>
      </c>
      <c r="K306" s="0" t="n">
        <v>-69.3</v>
      </c>
      <c r="L306" s="0" t="n">
        <v>0</v>
      </c>
    </row>
    <row r="307" customFormat="false" ht="12.8" hidden="true" customHeight="false" outlineLevel="0" collapsed="false">
      <c r="A307" s="0" t="n">
        <v>5952</v>
      </c>
      <c r="B307" s="0" t="n">
        <v>13.792</v>
      </c>
      <c r="C307" s="0" t="n">
        <v>711.37</v>
      </c>
      <c r="D307" s="0" t="n">
        <v>629.869</v>
      </c>
      <c r="E307" s="0" t="n">
        <v>374.782</v>
      </c>
      <c r="F307" s="0" t="n">
        <v>-96.585</v>
      </c>
      <c r="G307" s="0" t="n">
        <v>502.72</v>
      </c>
      <c r="H307" s="0" t="n">
        <v>250.273</v>
      </c>
      <c r="I307" s="0" t="n">
        <v>10.015</v>
      </c>
      <c r="J307" s="0" t="n">
        <v>-41.623</v>
      </c>
      <c r="K307" s="0" t="n">
        <v>-69.3</v>
      </c>
      <c r="L307" s="0" t="n">
        <v>0</v>
      </c>
    </row>
    <row r="308" customFormat="false" ht="12.8" hidden="true" customHeight="false" outlineLevel="0" collapsed="false">
      <c r="A308" s="0" t="n">
        <v>14201</v>
      </c>
      <c r="B308" s="0" t="n">
        <v>13.792</v>
      </c>
      <c r="C308" s="0" t="n">
        <v>662.833</v>
      </c>
      <c r="D308" s="0" t="n">
        <v>1056.562</v>
      </c>
      <c r="E308" s="0" t="n">
        <v>373.445</v>
      </c>
      <c r="F308" s="0" t="n">
        <v>-752.503</v>
      </c>
      <c r="G308" s="0" t="n">
        <v>-847.189</v>
      </c>
      <c r="H308" s="0" t="n">
        <v>1546.027</v>
      </c>
      <c r="I308" s="0" t="n">
        <v>-1.091</v>
      </c>
      <c r="J308" s="0" t="n">
        <v>-36.005</v>
      </c>
      <c r="K308" s="0" t="n">
        <v>485.61</v>
      </c>
      <c r="L308" s="0" t="n">
        <v>0.009</v>
      </c>
    </row>
    <row r="309" customFormat="false" ht="12.8" hidden="true" customHeight="false" outlineLevel="0" collapsed="false">
      <c r="A309" s="0" t="n">
        <v>14583</v>
      </c>
      <c r="B309" s="0" t="n">
        <v>13.792</v>
      </c>
      <c r="C309" s="0" t="n">
        <v>662.833</v>
      </c>
      <c r="D309" s="0" t="n">
        <v>1057.181</v>
      </c>
      <c r="E309" s="0" t="n">
        <v>373.445</v>
      </c>
      <c r="F309" s="0" t="n">
        <v>-752.503</v>
      </c>
      <c r="G309" s="0" t="n">
        <v>-847.189</v>
      </c>
      <c r="H309" s="0" t="n">
        <v>1546.027</v>
      </c>
      <c r="I309" s="0" t="n">
        <v>-1.091</v>
      </c>
      <c r="J309" s="0" t="n">
        <v>-36.005</v>
      </c>
      <c r="K309" s="0" t="n">
        <v>485.61</v>
      </c>
      <c r="L309" s="0" t="n">
        <v>0.009</v>
      </c>
    </row>
    <row r="310" customFormat="false" ht="12.8" hidden="true" customHeight="false" outlineLevel="0" collapsed="false">
      <c r="A310" s="0" t="n">
        <v>20839</v>
      </c>
      <c r="B310" s="0" t="n">
        <v>13.792</v>
      </c>
      <c r="C310" s="0" t="n">
        <v>662.833</v>
      </c>
      <c r="D310" s="0" t="n">
        <v>613.182</v>
      </c>
      <c r="E310" s="0" t="n">
        <v>357.208</v>
      </c>
      <c r="F310" s="0" t="n">
        <v>-51.743</v>
      </c>
      <c r="G310" s="0" t="n">
        <v>-847.189</v>
      </c>
      <c r="H310" s="0" t="n">
        <v>1546.027</v>
      </c>
      <c r="I310" s="0" t="n">
        <v>1.068</v>
      </c>
      <c r="J310" s="0" t="n">
        <v>-36.005</v>
      </c>
      <c r="K310" s="0" t="n">
        <v>485.61</v>
      </c>
      <c r="L310" s="0" t="n">
        <v>0.009</v>
      </c>
    </row>
    <row r="311" customFormat="false" ht="12.8" hidden="true" customHeight="false" outlineLevel="0" collapsed="false">
      <c r="A311" s="0" t="n">
        <v>24098</v>
      </c>
      <c r="B311" s="0" t="n">
        <v>13.792</v>
      </c>
      <c r="C311" s="0" t="n">
        <v>662.833</v>
      </c>
      <c r="D311" s="0" t="n">
        <v>140.272</v>
      </c>
      <c r="E311" s="0" t="n">
        <v>357.208</v>
      </c>
      <c r="F311" s="0" t="n">
        <v>-51.743</v>
      </c>
      <c r="G311" s="0" t="n">
        <v>-847.189</v>
      </c>
      <c r="H311" s="0" t="n">
        <v>1546.027</v>
      </c>
      <c r="I311" s="0" t="n">
        <v>1.068</v>
      </c>
      <c r="J311" s="0" t="n">
        <v>-36.005</v>
      </c>
      <c r="K311" s="0" t="n">
        <v>485.61</v>
      </c>
      <c r="L311" s="0" t="n">
        <v>0.009</v>
      </c>
    </row>
    <row r="312" customFormat="false" ht="12.8" hidden="true" customHeight="false" outlineLevel="0" collapsed="false">
      <c r="A312" s="0" t="n">
        <v>24207</v>
      </c>
      <c r="B312" s="0" t="n">
        <v>13.792</v>
      </c>
      <c r="C312" s="0" t="n">
        <v>662.833</v>
      </c>
      <c r="D312" s="0" t="n">
        <v>143.403</v>
      </c>
      <c r="E312" s="0" t="n">
        <v>357.208</v>
      </c>
      <c r="F312" s="0" t="n">
        <v>-51.743</v>
      </c>
      <c r="G312" s="0" t="n">
        <v>-847.189</v>
      </c>
      <c r="H312" s="0" t="n">
        <v>1546.027</v>
      </c>
      <c r="I312" s="0" t="n">
        <v>1.068</v>
      </c>
      <c r="J312" s="0" t="n">
        <v>-36.005</v>
      </c>
      <c r="K312" s="0" t="n">
        <v>485.61</v>
      </c>
      <c r="L312" s="0" t="n">
        <v>0.009</v>
      </c>
    </row>
    <row r="313" customFormat="false" ht="12.8" hidden="true" customHeight="false" outlineLevel="0" collapsed="false">
      <c r="A313" s="0" t="n">
        <v>27044</v>
      </c>
      <c r="B313" s="0" t="n">
        <v>13.792</v>
      </c>
      <c r="C313" s="0" t="n">
        <v>662.833</v>
      </c>
      <c r="D313" s="0" t="n">
        <v>239.494</v>
      </c>
      <c r="E313" s="0" t="n">
        <v>357.208</v>
      </c>
      <c r="F313" s="0" t="n">
        <v>-51.743</v>
      </c>
      <c r="G313" s="0" t="n">
        <v>-847.189</v>
      </c>
      <c r="H313" s="0" t="n">
        <v>1546.027</v>
      </c>
      <c r="I313" s="0" t="n">
        <v>1.068</v>
      </c>
      <c r="J313" s="0" t="n">
        <v>-36.005</v>
      </c>
      <c r="K313" s="0" t="n">
        <v>485.61</v>
      </c>
      <c r="L313" s="0" t="n">
        <v>0.009</v>
      </c>
    </row>
    <row r="314" customFormat="false" ht="12.8" hidden="true" customHeight="false" outlineLevel="0" collapsed="false">
      <c r="A314" s="0" t="n">
        <v>4556</v>
      </c>
      <c r="B314" s="0" t="n">
        <v>13.792</v>
      </c>
      <c r="C314" s="0" t="n">
        <v>711.37</v>
      </c>
      <c r="D314" s="0" t="n">
        <v>776.715</v>
      </c>
      <c r="E314" s="0" t="n">
        <v>374.782</v>
      </c>
      <c r="F314" s="0" t="n">
        <v>-96.584</v>
      </c>
      <c r="G314" s="0" t="n">
        <v>502.72</v>
      </c>
      <c r="H314" s="0" t="n">
        <v>250.273</v>
      </c>
      <c r="I314" s="0" t="n">
        <v>10.005</v>
      </c>
      <c r="J314" s="0" t="n">
        <v>-41.623</v>
      </c>
      <c r="K314" s="0" t="n">
        <v>-69.3</v>
      </c>
      <c r="L314" s="0" t="n">
        <v>0</v>
      </c>
    </row>
    <row r="315" customFormat="false" ht="12.8" hidden="true" customHeight="false" outlineLevel="0" collapsed="false">
      <c r="A315" s="0" t="n">
        <v>4557</v>
      </c>
      <c r="B315" s="0" t="n">
        <v>13.792</v>
      </c>
      <c r="C315" s="0" t="n">
        <v>711.37</v>
      </c>
      <c r="D315" s="0" t="n">
        <v>1108.83</v>
      </c>
      <c r="E315" s="0" t="n">
        <v>374.782</v>
      </c>
      <c r="F315" s="0" t="n">
        <v>-96.584</v>
      </c>
      <c r="G315" s="0" t="n">
        <v>502.72</v>
      </c>
      <c r="H315" s="0" t="n">
        <v>250.273</v>
      </c>
      <c r="I315" s="0" t="n">
        <v>10.005</v>
      </c>
      <c r="J315" s="0" t="n">
        <v>-41.623</v>
      </c>
      <c r="K315" s="0" t="n">
        <v>-69.3</v>
      </c>
      <c r="L315" s="0" t="n">
        <v>0</v>
      </c>
    </row>
    <row r="316" customFormat="false" ht="12.8" hidden="true" customHeight="false" outlineLevel="0" collapsed="false">
      <c r="A316" s="0" t="n">
        <v>4560</v>
      </c>
      <c r="B316" s="0" t="n">
        <v>13.792</v>
      </c>
      <c r="C316" s="0" t="n">
        <v>711.37</v>
      </c>
      <c r="D316" s="0" t="n">
        <v>957.48</v>
      </c>
      <c r="E316" s="0" t="n">
        <v>374.782</v>
      </c>
      <c r="F316" s="0" t="n">
        <v>-96.584</v>
      </c>
      <c r="G316" s="0" t="n">
        <v>502.72</v>
      </c>
      <c r="H316" s="0" t="n">
        <v>250.273</v>
      </c>
      <c r="I316" s="0" t="n">
        <v>10.005</v>
      </c>
      <c r="J316" s="0" t="n">
        <v>-41.623</v>
      </c>
      <c r="K316" s="0" t="n">
        <v>-69.3</v>
      </c>
      <c r="L316" s="0" t="n">
        <v>0</v>
      </c>
    </row>
    <row r="317" customFormat="false" ht="12.8" hidden="true" customHeight="false" outlineLevel="0" collapsed="false">
      <c r="A317" s="0" t="n">
        <v>4612</v>
      </c>
      <c r="B317" s="0" t="n">
        <v>13.792</v>
      </c>
      <c r="C317" s="0" t="n">
        <v>711.37</v>
      </c>
      <c r="D317" s="0" t="n">
        <v>980.097</v>
      </c>
      <c r="E317" s="0" t="n">
        <v>374.782</v>
      </c>
      <c r="F317" s="0" t="n">
        <v>-96.584</v>
      </c>
      <c r="G317" s="0" t="n">
        <v>502.72</v>
      </c>
      <c r="H317" s="0" t="n">
        <v>250.273</v>
      </c>
      <c r="I317" s="0" t="n">
        <v>10.005</v>
      </c>
      <c r="J317" s="0" t="n">
        <v>-41.623</v>
      </c>
      <c r="K317" s="0" t="n">
        <v>-69.3</v>
      </c>
      <c r="L317" s="0" t="n">
        <v>0</v>
      </c>
    </row>
    <row r="318" customFormat="false" ht="12.8" hidden="true" customHeight="false" outlineLevel="0" collapsed="false">
      <c r="A318" s="0" t="n">
        <v>4613</v>
      </c>
      <c r="B318" s="0" t="n">
        <v>13.792</v>
      </c>
      <c r="C318" s="0" t="n">
        <v>711.37</v>
      </c>
      <c r="D318" s="0" t="n">
        <v>794.65</v>
      </c>
      <c r="E318" s="0" t="n">
        <v>374.782</v>
      </c>
      <c r="F318" s="0" t="n">
        <v>-96.584</v>
      </c>
      <c r="G318" s="0" t="n">
        <v>502.72</v>
      </c>
      <c r="H318" s="0" t="n">
        <v>250.273</v>
      </c>
      <c r="I318" s="0" t="n">
        <v>10.005</v>
      </c>
      <c r="J318" s="0" t="n">
        <v>-41.623</v>
      </c>
      <c r="K318" s="0" t="n">
        <v>-69.3</v>
      </c>
      <c r="L318" s="0" t="n">
        <v>0</v>
      </c>
    </row>
    <row r="319" customFormat="false" ht="12.8" hidden="true" customHeight="false" outlineLevel="0" collapsed="false">
      <c r="A319" s="0" t="n">
        <v>4614</v>
      </c>
      <c r="B319" s="0" t="n">
        <v>13.792</v>
      </c>
      <c r="C319" s="0" t="n">
        <v>711.37</v>
      </c>
      <c r="D319" s="0" t="n">
        <v>787.001</v>
      </c>
      <c r="E319" s="0" t="n">
        <v>374.782</v>
      </c>
      <c r="F319" s="0" t="n">
        <v>-96.584</v>
      </c>
      <c r="G319" s="0" t="n">
        <v>502.72</v>
      </c>
      <c r="H319" s="0" t="n">
        <v>250.273</v>
      </c>
      <c r="I319" s="0" t="n">
        <v>10.005</v>
      </c>
      <c r="J319" s="0" t="n">
        <v>-41.623</v>
      </c>
      <c r="K319" s="0" t="n">
        <v>-69.3</v>
      </c>
      <c r="L319" s="0" t="n">
        <v>0</v>
      </c>
    </row>
    <row r="320" customFormat="false" ht="12.8" hidden="true" customHeight="false" outlineLevel="0" collapsed="false">
      <c r="A320" s="0" t="n">
        <v>4615</v>
      </c>
      <c r="B320" s="0" t="n">
        <v>13.792</v>
      </c>
      <c r="C320" s="0" t="n">
        <v>711.37</v>
      </c>
      <c r="D320" s="0" t="n">
        <v>783.728</v>
      </c>
      <c r="E320" s="0" t="n">
        <v>374.782</v>
      </c>
      <c r="F320" s="0" t="n">
        <v>-96.584</v>
      </c>
      <c r="G320" s="0" t="n">
        <v>502.72</v>
      </c>
      <c r="H320" s="0" t="n">
        <v>250.273</v>
      </c>
      <c r="I320" s="0" t="n">
        <v>10.005</v>
      </c>
      <c r="J320" s="0" t="n">
        <v>-41.623</v>
      </c>
      <c r="K320" s="0" t="n">
        <v>-69.3</v>
      </c>
      <c r="L320" s="0" t="n">
        <v>0</v>
      </c>
    </row>
    <row r="321" customFormat="false" ht="12.8" hidden="true" customHeight="false" outlineLevel="0" collapsed="false">
      <c r="A321" s="0" t="n">
        <v>4616</v>
      </c>
      <c r="B321" s="0" t="n">
        <v>13.792</v>
      </c>
      <c r="C321" s="0" t="n">
        <v>662.833</v>
      </c>
      <c r="D321" s="0" t="n">
        <v>1109.508</v>
      </c>
      <c r="E321" s="0" t="n">
        <v>373.445</v>
      </c>
      <c r="F321" s="0" t="n">
        <v>-108.374</v>
      </c>
      <c r="G321" s="0" t="n">
        <v>-847.189</v>
      </c>
      <c r="H321" s="0" t="n">
        <v>1546.027</v>
      </c>
      <c r="I321" s="0" t="n">
        <v>8.252</v>
      </c>
      <c r="J321" s="0" t="n">
        <v>-36.005</v>
      </c>
      <c r="K321" s="0" t="n">
        <v>485.61</v>
      </c>
      <c r="L321" s="0" t="n">
        <v>0.009</v>
      </c>
    </row>
    <row r="322" customFormat="false" ht="12.8" hidden="true" customHeight="false" outlineLevel="0" collapsed="false">
      <c r="A322" s="0" t="n">
        <v>4690</v>
      </c>
      <c r="B322" s="0" t="n">
        <v>13.792</v>
      </c>
      <c r="C322" s="0" t="n">
        <v>711.37</v>
      </c>
      <c r="D322" s="0" t="n">
        <v>1127.331</v>
      </c>
      <c r="E322" s="0" t="n">
        <v>374.782</v>
      </c>
      <c r="F322" s="0" t="n">
        <v>-96.584</v>
      </c>
      <c r="G322" s="0" t="n">
        <v>502.72</v>
      </c>
      <c r="H322" s="0" t="n">
        <v>250.273</v>
      </c>
      <c r="I322" s="0" t="n">
        <v>10.005</v>
      </c>
      <c r="J322" s="0" t="n">
        <v>-41.623</v>
      </c>
      <c r="K322" s="0" t="n">
        <v>-69.3</v>
      </c>
      <c r="L322" s="0" t="n">
        <v>0</v>
      </c>
    </row>
    <row r="323" customFormat="false" ht="12.8" hidden="true" customHeight="false" outlineLevel="0" collapsed="false">
      <c r="A323" s="0" t="n">
        <v>4691</v>
      </c>
      <c r="B323" s="0" t="n">
        <v>13.792</v>
      </c>
      <c r="C323" s="0" t="n">
        <v>711.37</v>
      </c>
      <c r="D323" s="0" t="n">
        <v>1128.808</v>
      </c>
      <c r="E323" s="0" t="n">
        <v>374.782</v>
      </c>
      <c r="F323" s="0" t="n">
        <v>-96.584</v>
      </c>
      <c r="G323" s="0" t="n">
        <v>502.72</v>
      </c>
      <c r="H323" s="0" t="n">
        <v>250.273</v>
      </c>
      <c r="I323" s="0" t="n">
        <v>10.005</v>
      </c>
      <c r="J323" s="0" t="n">
        <v>-41.623</v>
      </c>
      <c r="K323" s="0" t="n">
        <v>-69.3</v>
      </c>
      <c r="L323" s="0" t="n">
        <v>0</v>
      </c>
    </row>
    <row r="324" customFormat="false" ht="12.8" hidden="true" customHeight="false" outlineLevel="0" collapsed="false">
      <c r="A324" s="0" t="n">
        <v>4692</v>
      </c>
      <c r="B324" s="0" t="n">
        <v>13.792</v>
      </c>
      <c r="C324" s="0" t="n">
        <v>711.37</v>
      </c>
      <c r="D324" s="0" t="n">
        <v>803.651</v>
      </c>
      <c r="E324" s="0" t="n">
        <v>374.782</v>
      </c>
      <c r="F324" s="0" t="n">
        <v>-96.584</v>
      </c>
      <c r="G324" s="0" t="n">
        <v>502.72</v>
      </c>
      <c r="H324" s="0" t="n">
        <v>250.273</v>
      </c>
      <c r="I324" s="0" t="n">
        <v>10.005</v>
      </c>
      <c r="J324" s="0" t="n">
        <v>-41.623</v>
      </c>
      <c r="K324" s="0" t="n">
        <v>-69.3</v>
      </c>
      <c r="L324" s="0" t="n">
        <v>0</v>
      </c>
    </row>
    <row r="325" customFormat="false" ht="12.8" hidden="true" customHeight="false" outlineLevel="0" collapsed="false">
      <c r="A325" s="0" t="n">
        <v>4693</v>
      </c>
      <c r="B325" s="0" t="n">
        <v>13.792</v>
      </c>
      <c r="C325" s="0" t="n">
        <v>711.37</v>
      </c>
      <c r="D325" s="0" t="n">
        <v>1118.22</v>
      </c>
      <c r="E325" s="0" t="n">
        <v>374.782</v>
      </c>
      <c r="F325" s="0" t="n">
        <v>-96.584</v>
      </c>
      <c r="G325" s="0" t="n">
        <v>502.72</v>
      </c>
      <c r="H325" s="0" t="n">
        <v>250.273</v>
      </c>
      <c r="I325" s="0" t="n">
        <v>10.005</v>
      </c>
      <c r="J325" s="0" t="n">
        <v>-41.623</v>
      </c>
      <c r="K325" s="0" t="n">
        <v>-69.3</v>
      </c>
      <c r="L325" s="0" t="n">
        <v>0</v>
      </c>
    </row>
    <row r="326" customFormat="false" ht="12.8" hidden="true" customHeight="false" outlineLevel="0" collapsed="false">
      <c r="A326" s="0" t="n">
        <v>4694</v>
      </c>
      <c r="B326" s="0" t="n">
        <v>13.792</v>
      </c>
      <c r="C326" s="0" t="n">
        <v>662.833</v>
      </c>
      <c r="D326" s="0" t="n">
        <v>1118.204</v>
      </c>
      <c r="E326" s="0" t="n">
        <v>373.445</v>
      </c>
      <c r="F326" s="0" t="n">
        <v>-108.374</v>
      </c>
      <c r="G326" s="0" t="n">
        <v>-847.189</v>
      </c>
      <c r="H326" s="0" t="n">
        <v>1546.027</v>
      </c>
      <c r="I326" s="0" t="n">
        <v>8.252</v>
      </c>
      <c r="J326" s="0" t="n">
        <v>-36.005</v>
      </c>
      <c r="K326" s="0" t="n">
        <v>485.61</v>
      </c>
      <c r="L326" s="0" t="n">
        <v>0.009</v>
      </c>
    </row>
    <row r="327" customFormat="false" ht="12.8" hidden="true" customHeight="false" outlineLevel="0" collapsed="false">
      <c r="A327" s="0" t="n">
        <v>4770</v>
      </c>
      <c r="B327" s="0" t="n">
        <v>13.792</v>
      </c>
      <c r="C327" s="0" t="n">
        <v>662.833</v>
      </c>
      <c r="D327" s="0" t="n">
        <v>951.694</v>
      </c>
      <c r="E327" s="0" t="n">
        <v>373.445</v>
      </c>
      <c r="F327" s="0" t="n">
        <v>-108.374</v>
      </c>
      <c r="G327" s="0" t="n">
        <v>-847.189</v>
      </c>
      <c r="H327" s="0" t="n">
        <v>1546.027</v>
      </c>
      <c r="I327" s="0" t="n">
        <v>8.252</v>
      </c>
      <c r="J327" s="0" t="n">
        <v>-36.005</v>
      </c>
      <c r="K327" s="0" t="n">
        <v>485.61</v>
      </c>
      <c r="L327" s="0" t="n">
        <v>0.009</v>
      </c>
    </row>
    <row r="328" customFormat="false" ht="12.8" hidden="true" customHeight="false" outlineLevel="0" collapsed="false">
      <c r="A328" s="0" t="n">
        <v>4777</v>
      </c>
      <c r="B328" s="0" t="n">
        <v>13.792</v>
      </c>
      <c r="C328" s="0" t="n">
        <v>662.833</v>
      </c>
      <c r="D328" s="0" t="n">
        <v>1108.537</v>
      </c>
      <c r="E328" s="0" t="n">
        <v>373.445</v>
      </c>
      <c r="F328" s="0" t="n">
        <v>-108.374</v>
      </c>
      <c r="G328" s="0" t="n">
        <v>-847.189</v>
      </c>
      <c r="H328" s="0" t="n">
        <v>1546.027</v>
      </c>
      <c r="I328" s="0" t="n">
        <v>8.252</v>
      </c>
      <c r="J328" s="0" t="n">
        <v>-36.005</v>
      </c>
      <c r="K328" s="0" t="n">
        <v>485.61</v>
      </c>
      <c r="L328" s="0" t="n">
        <v>0.009</v>
      </c>
    </row>
    <row r="329" customFormat="false" ht="12.8" hidden="true" customHeight="false" outlineLevel="0" collapsed="false">
      <c r="A329" s="0" t="n">
        <v>4778</v>
      </c>
      <c r="B329" s="0" t="n">
        <v>13.792</v>
      </c>
      <c r="C329" s="0" t="n">
        <v>711.37</v>
      </c>
      <c r="D329" s="0" t="n">
        <v>1111.199</v>
      </c>
      <c r="E329" s="0" t="n">
        <v>374.782</v>
      </c>
      <c r="F329" s="0" t="n">
        <v>-96.584</v>
      </c>
      <c r="G329" s="0" t="n">
        <v>502.72</v>
      </c>
      <c r="H329" s="0" t="n">
        <v>250.273</v>
      </c>
      <c r="I329" s="0" t="n">
        <v>10.005</v>
      </c>
      <c r="J329" s="0" t="n">
        <v>-41.623</v>
      </c>
      <c r="K329" s="0" t="n">
        <v>-69.3</v>
      </c>
      <c r="L329" s="0" t="n">
        <v>0</v>
      </c>
    </row>
    <row r="330" customFormat="false" ht="12.8" hidden="true" customHeight="false" outlineLevel="0" collapsed="false">
      <c r="A330" s="0" t="n">
        <v>4779</v>
      </c>
      <c r="B330" s="0" t="n">
        <v>13.792</v>
      </c>
      <c r="C330" s="0" t="n">
        <v>711.37</v>
      </c>
      <c r="D330" s="0" t="n">
        <v>1116.787</v>
      </c>
      <c r="E330" s="0" t="n">
        <v>374.782</v>
      </c>
      <c r="F330" s="0" t="n">
        <v>-96.584</v>
      </c>
      <c r="G330" s="0" t="n">
        <v>502.72</v>
      </c>
      <c r="H330" s="0" t="n">
        <v>250.273</v>
      </c>
      <c r="I330" s="0" t="n">
        <v>10.005</v>
      </c>
      <c r="J330" s="0" t="n">
        <v>-41.623</v>
      </c>
      <c r="K330" s="0" t="n">
        <v>-69.3</v>
      </c>
      <c r="L330" s="0" t="n">
        <v>0</v>
      </c>
    </row>
    <row r="331" customFormat="false" ht="12.8" hidden="true" customHeight="false" outlineLevel="0" collapsed="false">
      <c r="A331" s="0" t="n">
        <v>4782</v>
      </c>
      <c r="B331" s="0" t="n">
        <v>13.792</v>
      </c>
      <c r="C331" s="0" t="n">
        <v>711.37</v>
      </c>
      <c r="D331" s="0" t="n">
        <v>784.251</v>
      </c>
      <c r="E331" s="0" t="n">
        <v>374.782</v>
      </c>
      <c r="F331" s="0" t="n">
        <v>-96.584</v>
      </c>
      <c r="G331" s="0" t="n">
        <v>502.72</v>
      </c>
      <c r="H331" s="0" t="n">
        <v>250.273</v>
      </c>
      <c r="I331" s="0" t="n">
        <v>10.005</v>
      </c>
      <c r="J331" s="0" t="n">
        <v>-41.623</v>
      </c>
      <c r="K331" s="0" t="n">
        <v>-69.3</v>
      </c>
      <c r="L331" s="0" t="n">
        <v>0</v>
      </c>
    </row>
    <row r="332" customFormat="false" ht="12.8" hidden="true" customHeight="false" outlineLevel="0" collapsed="false">
      <c r="A332" s="0" t="n">
        <v>4849</v>
      </c>
      <c r="B332" s="0" t="n">
        <v>13.792</v>
      </c>
      <c r="C332" s="0" t="n">
        <v>711.37</v>
      </c>
      <c r="D332" s="0" t="n">
        <v>785.788</v>
      </c>
      <c r="E332" s="0" t="n">
        <v>374.782</v>
      </c>
      <c r="F332" s="0" t="n">
        <v>-96.584</v>
      </c>
      <c r="G332" s="0" t="n">
        <v>502.72</v>
      </c>
      <c r="H332" s="0" t="n">
        <v>250.273</v>
      </c>
      <c r="I332" s="0" t="n">
        <v>10.005</v>
      </c>
      <c r="J332" s="0" t="n">
        <v>-41.623</v>
      </c>
      <c r="K332" s="0" t="n">
        <v>-69.3</v>
      </c>
      <c r="L332" s="0" t="n">
        <v>0</v>
      </c>
    </row>
    <row r="333" customFormat="false" ht="12.8" hidden="true" customHeight="false" outlineLevel="0" collapsed="false">
      <c r="A333" s="0" t="n">
        <v>4851</v>
      </c>
      <c r="B333" s="0" t="n">
        <v>13.792</v>
      </c>
      <c r="C333" s="0" t="n">
        <v>662.833</v>
      </c>
      <c r="D333" s="0" t="n">
        <v>774.326</v>
      </c>
      <c r="E333" s="0" t="n">
        <v>373.445</v>
      </c>
      <c r="F333" s="0" t="n">
        <v>-108.374</v>
      </c>
      <c r="G333" s="0" t="n">
        <v>-847.189</v>
      </c>
      <c r="H333" s="0" t="n">
        <v>1546.027</v>
      </c>
      <c r="I333" s="0" t="n">
        <v>8.252</v>
      </c>
      <c r="J333" s="0" t="n">
        <v>-36.005</v>
      </c>
      <c r="K333" s="0" t="n">
        <v>485.61</v>
      </c>
      <c r="L333" s="0" t="n">
        <v>0.009</v>
      </c>
    </row>
    <row r="334" customFormat="false" ht="12.8" hidden="true" customHeight="false" outlineLevel="0" collapsed="false">
      <c r="A334" s="0" t="n">
        <v>4855</v>
      </c>
      <c r="B334" s="0" t="n">
        <v>13.792</v>
      </c>
      <c r="C334" s="0" t="n">
        <v>711.37</v>
      </c>
      <c r="D334" s="0" t="n">
        <v>1109.142</v>
      </c>
      <c r="E334" s="0" t="n">
        <v>374.782</v>
      </c>
      <c r="F334" s="0" t="n">
        <v>-96.584</v>
      </c>
      <c r="G334" s="0" t="n">
        <v>502.72</v>
      </c>
      <c r="H334" s="0" t="n">
        <v>250.273</v>
      </c>
      <c r="I334" s="0" t="n">
        <v>10.005</v>
      </c>
      <c r="J334" s="0" t="n">
        <v>-41.623</v>
      </c>
      <c r="K334" s="0" t="n">
        <v>-69.3</v>
      </c>
      <c r="L334" s="0" t="n">
        <v>0</v>
      </c>
    </row>
    <row r="335" customFormat="false" ht="12.8" hidden="true" customHeight="false" outlineLevel="0" collapsed="false">
      <c r="A335" s="0" t="n">
        <v>4856</v>
      </c>
      <c r="B335" s="0" t="n">
        <v>13.792</v>
      </c>
      <c r="C335" s="0" t="n">
        <v>711.37</v>
      </c>
      <c r="D335" s="0" t="n">
        <v>1115.508</v>
      </c>
      <c r="E335" s="0" t="n">
        <v>374.782</v>
      </c>
      <c r="F335" s="0" t="n">
        <v>-96.584</v>
      </c>
      <c r="G335" s="0" t="n">
        <v>502.72</v>
      </c>
      <c r="H335" s="0" t="n">
        <v>250.273</v>
      </c>
      <c r="I335" s="0" t="n">
        <v>10.005</v>
      </c>
      <c r="J335" s="0" t="n">
        <v>-41.623</v>
      </c>
      <c r="K335" s="0" t="n">
        <v>-69.3</v>
      </c>
      <c r="L335" s="0" t="n">
        <v>0</v>
      </c>
    </row>
    <row r="336" customFormat="false" ht="12.8" hidden="true" customHeight="false" outlineLevel="0" collapsed="false">
      <c r="A336" s="0" t="n">
        <v>4921</v>
      </c>
      <c r="B336" s="0" t="n">
        <v>13.792</v>
      </c>
      <c r="C336" s="0" t="n">
        <v>711.37</v>
      </c>
      <c r="D336" s="0" t="n">
        <v>630.445</v>
      </c>
      <c r="E336" s="0" t="n">
        <v>374.782</v>
      </c>
      <c r="F336" s="0" t="n">
        <v>-96.584</v>
      </c>
      <c r="G336" s="0" t="n">
        <v>502.72</v>
      </c>
      <c r="H336" s="0" t="n">
        <v>250.273</v>
      </c>
      <c r="I336" s="0" t="n">
        <v>10.005</v>
      </c>
      <c r="J336" s="0" t="n">
        <v>-41.623</v>
      </c>
      <c r="K336" s="0" t="n">
        <v>-69.3</v>
      </c>
      <c r="L336" s="0" t="n">
        <v>0</v>
      </c>
    </row>
    <row r="337" customFormat="false" ht="12.8" hidden="true" customHeight="false" outlineLevel="0" collapsed="false">
      <c r="A337" s="0" t="n">
        <v>4922</v>
      </c>
      <c r="B337" s="0" t="n">
        <v>13.792</v>
      </c>
      <c r="C337" s="0" t="n">
        <v>711.37</v>
      </c>
      <c r="D337" s="0" t="n">
        <v>775.427</v>
      </c>
      <c r="E337" s="0" t="n">
        <v>374.782</v>
      </c>
      <c r="F337" s="0" t="n">
        <v>-96.584</v>
      </c>
      <c r="G337" s="0" t="n">
        <v>502.72</v>
      </c>
      <c r="H337" s="0" t="n">
        <v>250.273</v>
      </c>
      <c r="I337" s="0" t="n">
        <v>10.005</v>
      </c>
      <c r="J337" s="0" t="n">
        <v>-41.623</v>
      </c>
      <c r="K337" s="0" t="n">
        <v>-69.3</v>
      </c>
      <c r="L337" s="0" t="n">
        <v>0</v>
      </c>
    </row>
    <row r="338" customFormat="false" ht="12.8" hidden="true" customHeight="false" outlineLevel="0" collapsed="false">
      <c r="A338" s="0" t="n">
        <v>4923</v>
      </c>
      <c r="B338" s="0" t="n">
        <v>13.792</v>
      </c>
      <c r="C338" s="0" t="n">
        <v>662.833</v>
      </c>
      <c r="D338" s="0" t="n">
        <v>779.281</v>
      </c>
      <c r="E338" s="0" t="n">
        <v>373.445</v>
      </c>
      <c r="F338" s="0" t="n">
        <v>-108.374</v>
      </c>
      <c r="G338" s="0" t="n">
        <v>-847.189</v>
      </c>
      <c r="H338" s="0" t="n">
        <v>1546.027</v>
      </c>
      <c r="I338" s="0" t="n">
        <v>8.252</v>
      </c>
      <c r="J338" s="0" t="n">
        <v>-36.005</v>
      </c>
      <c r="K338" s="0" t="n">
        <v>485.61</v>
      </c>
      <c r="L338" s="0" t="n">
        <v>0.009</v>
      </c>
    </row>
    <row r="339" customFormat="false" ht="12.8" hidden="true" customHeight="false" outlineLevel="0" collapsed="false">
      <c r="A339" s="0" t="n">
        <v>4924</v>
      </c>
      <c r="B339" s="0" t="n">
        <v>13.792</v>
      </c>
      <c r="C339" s="0" t="n">
        <v>662.833</v>
      </c>
      <c r="D339" s="0" t="n">
        <v>1108.02</v>
      </c>
      <c r="E339" s="0" t="n">
        <v>373.445</v>
      </c>
      <c r="F339" s="0" t="n">
        <v>-108.374</v>
      </c>
      <c r="G339" s="0" t="n">
        <v>-847.189</v>
      </c>
      <c r="H339" s="0" t="n">
        <v>1546.027</v>
      </c>
      <c r="I339" s="0" t="n">
        <v>8.252</v>
      </c>
      <c r="J339" s="0" t="n">
        <v>-36.005</v>
      </c>
      <c r="K339" s="0" t="n">
        <v>485.61</v>
      </c>
      <c r="L339" s="0" t="n">
        <v>0.009</v>
      </c>
    </row>
    <row r="340" customFormat="false" ht="12.8" hidden="true" customHeight="false" outlineLevel="0" collapsed="false">
      <c r="A340" s="0" t="n">
        <v>4994</v>
      </c>
      <c r="B340" s="0" t="n">
        <v>13.792</v>
      </c>
      <c r="C340" s="0" t="n">
        <v>711.37</v>
      </c>
      <c r="D340" s="0" t="n">
        <v>759.973</v>
      </c>
      <c r="E340" s="0" t="n">
        <v>374.782</v>
      </c>
      <c r="F340" s="0" t="n">
        <v>-96.584</v>
      </c>
      <c r="G340" s="0" t="n">
        <v>502.72</v>
      </c>
      <c r="H340" s="0" t="n">
        <v>250.273</v>
      </c>
      <c r="I340" s="0" t="n">
        <v>10.005</v>
      </c>
      <c r="J340" s="0" t="n">
        <v>-41.623</v>
      </c>
      <c r="K340" s="0" t="n">
        <v>-69.3</v>
      </c>
      <c r="L340" s="0" t="n">
        <v>0</v>
      </c>
    </row>
    <row r="341" customFormat="false" ht="12.8" hidden="true" customHeight="false" outlineLevel="0" collapsed="false">
      <c r="A341" s="0" t="n">
        <v>4995</v>
      </c>
      <c r="B341" s="0" t="n">
        <v>13.792</v>
      </c>
      <c r="C341" s="0" t="n">
        <v>711.37</v>
      </c>
      <c r="D341" s="0" t="n">
        <v>775.81</v>
      </c>
      <c r="E341" s="0" t="n">
        <v>374.782</v>
      </c>
      <c r="F341" s="0" t="n">
        <v>-96.584</v>
      </c>
      <c r="G341" s="0" t="n">
        <v>502.72</v>
      </c>
      <c r="H341" s="0" t="n">
        <v>250.273</v>
      </c>
      <c r="I341" s="0" t="n">
        <v>10.005</v>
      </c>
      <c r="J341" s="0" t="n">
        <v>-41.623</v>
      </c>
      <c r="K341" s="0" t="n">
        <v>-69.3</v>
      </c>
      <c r="L341" s="0" t="n">
        <v>0</v>
      </c>
    </row>
    <row r="342" customFormat="false" ht="12.8" hidden="true" customHeight="false" outlineLevel="0" collapsed="false">
      <c r="A342" s="0" t="n">
        <v>4998</v>
      </c>
      <c r="B342" s="0" t="n">
        <v>13.792</v>
      </c>
      <c r="C342" s="0" t="n">
        <v>711.37</v>
      </c>
      <c r="D342" s="0" t="n">
        <v>1108.582</v>
      </c>
      <c r="E342" s="0" t="n">
        <v>374.782</v>
      </c>
      <c r="F342" s="0" t="n">
        <v>-96.584</v>
      </c>
      <c r="G342" s="0" t="n">
        <v>502.72</v>
      </c>
      <c r="H342" s="0" t="n">
        <v>250.273</v>
      </c>
      <c r="I342" s="0" t="n">
        <v>10.005</v>
      </c>
      <c r="J342" s="0" t="n">
        <v>-41.623</v>
      </c>
      <c r="K342" s="0" t="n">
        <v>-69.3</v>
      </c>
      <c r="L342" s="0" t="n">
        <v>0</v>
      </c>
    </row>
    <row r="343" customFormat="false" ht="12.8" hidden="true" customHeight="false" outlineLevel="0" collapsed="false">
      <c r="A343" s="0" t="n">
        <v>4999</v>
      </c>
      <c r="B343" s="0" t="n">
        <v>13.792</v>
      </c>
      <c r="C343" s="0" t="n">
        <v>711.37</v>
      </c>
      <c r="D343" s="0" t="n">
        <v>1124.558</v>
      </c>
      <c r="E343" s="0" t="n">
        <v>374.782</v>
      </c>
      <c r="F343" s="0" t="n">
        <v>-96.584</v>
      </c>
      <c r="G343" s="0" t="n">
        <v>502.72</v>
      </c>
      <c r="H343" s="0" t="n">
        <v>250.273</v>
      </c>
      <c r="I343" s="0" t="n">
        <v>10.005</v>
      </c>
      <c r="J343" s="0" t="n">
        <v>-41.623</v>
      </c>
      <c r="K343" s="0" t="n">
        <v>-69.3</v>
      </c>
      <c r="L343" s="0" t="n">
        <v>0</v>
      </c>
    </row>
    <row r="344" customFormat="false" ht="12.8" hidden="true" customHeight="false" outlineLevel="0" collapsed="false">
      <c r="A344" s="0" t="n">
        <v>5062</v>
      </c>
      <c r="B344" s="0" t="n">
        <v>13.792</v>
      </c>
      <c r="C344" s="0" t="n">
        <v>711.37</v>
      </c>
      <c r="D344" s="0" t="n">
        <v>1128.205</v>
      </c>
      <c r="E344" s="0" t="n">
        <v>374.782</v>
      </c>
      <c r="F344" s="0" t="n">
        <v>-96.584</v>
      </c>
      <c r="G344" s="0" t="n">
        <v>502.72</v>
      </c>
      <c r="H344" s="0" t="n">
        <v>250.273</v>
      </c>
      <c r="I344" s="0" t="n">
        <v>10.005</v>
      </c>
      <c r="J344" s="0" t="n">
        <v>-41.623</v>
      </c>
      <c r="K344" s="0" t="n">
        <v>-69.3</v>
      </c>
      <c r="L344" s="0" t="n">
        <v>0</v>
      </c>
    </row>
    <row r="345" customFormat="false" ht="12.8" hidden="true" customHeight="false" outlineLevel="0" collapsed="false">
      <c r="A345" s="0" t="n">
        <v>5064</v>
      </c>
      <c r="B345" s="0" t="n">
        <v>13.792</v>
      </c>
      <c r="C345" s="0" t="n">
        <v>711.37</v>
      </c>
      <c r="D345" s="0" t="n">
        <v>933.2</v>
      </c>
      <c r="E345" s="0" t="n">
        <v>374.782</v>
      </c>
      <c r="F345" s="0" t="n">
        <v>-96.584</v>
      </c>
      <c r="G345" s="0" t="n">
        <v>502.72</v>
      </c>
      <c r="H345" s="0" t="n">
        <v>250.273</v>
      </c>
      <c r="I345" s="0" t="n">
        <v>10.005</v>
      </c>
      <c r="J345" s="0" t="n">
        <v>-41.623</v>
      </c>
      <c r="K345" s="0" t="n">
        <v>-69.3</v>
      </c>
      <c r="L345" s="0" t="n">
        <v>0</v>
      </c>
    </row>
    <row r="346" customFormat="false" ht="12.8" hidden="false" customHeight="false" outlineLevel="0" collapsed="false">
      <c r="A346" s="0" t="n">
        <v>5065</v>
      </c>
      <c r="B346" s="0" t="n">
        <v>13.792</v>
      </c>
      <c r="C346" s="0" t="n">
        <v>711.37</v>
      </c>
      <c r="D346" s="0" t="n">
        <v>778.007</v>
      </c>
      <c r="E346" s="0" t="n">
        <v>374.782</v>
      </c>
      <c r="F346" s="0" t="n">
        <v>-96.584</v>
      </c>
      <c r="G346" s="0" t="n">
        <v>502.72</v>
      </c>
      <c r="H346" s="0" t="n">
        <v>250.273</v>
      </c>
      <c r="I346" s="0" t="n">
        <v>10.005</v>
      </c>
      <c r="J346" s="0" t="n">
        <v>-41.623</v>
      </c>
      <c r="K346" s="0" t="n">
        <v>-69.3</v>
      </c>
      <c r="L346" s="0" t="n">
        <v>0</v>
      </c>
      <c r="M346" s="0" t="n">
        <f aca="false">C346+D346-E346</f>
        <v>1114.595</v>
      </c>
      <c r="N346" s="0" t="n">
        <f aca="false">F346+G346</f>
        <v>406.136</v>
      </c>
      <c r="O346" s="0" t="n">
        <f aca="false">H346</f>
        <v>250.273</v>
      </c>
      <c r="P346" s="0" t="n">
        <f aca="false">I346+J346+K346</f>
        <v>-100.918</v>
      </c>
      <c r="Q346" s="0" t="n">
        <f aca="false">D346-E346</f>
        <v>403.225</v>
      </c>
      <c r="R346" s="0" t="n">
        <f aca="false">F346</f>
        <v>-96.584</v>
      </c>
      <c r="S346" s="0" t="n">
        <f aca="false">H346</f>
        <v>250.273</v>
      </c>
      <c r="T346" s="0" t="n">
        <f aca="false">I346</f>
        <v>10.005</v>
      </c>
      <c r="U346" s="0" t="n">
        <f aca="false">D346-C346</f>
        <v>66.6369999999999</v>
      </c>
      <c r="V346" s="0" t="n">
        <f aca="false">G346</f>
        <v>502.72</v>
      </c>
      <c r="W346" s="0" t="n">
        <f aca="false">H346</f>
        <v>250.273</v>
      </c>
      <c r="X346" s="0" t="n">
        <f aca="false">J346+K346</f>
        <v>-110.923</v>
      </c>
      <c r="Y346" s="0" t="n">
        <f aca="false">D346-E346-C346</f>
        <v>-308.145</v>
      </c>
      <c r="Z346" s="0" t="n">
        <f aca="false">G346</f>
        <v>502.72</v>
      </c>
      <c r="AA346" s="0" t="n">
        <f aca="false">H346</f>
        <v>250.273</v>
      </c>
      <c r="AB346" s="0" t="n">
        <f aca="false">J346+K346</f>
        <v>-110.923</v>
      </c>
      <c r="AC346" s="0" t="n">
        <f aca="false">C346</f>
        <v>711.37</v>
      </c>
      <c r="AD346" s="0" t="n">
        <f aca="false">C346-H346-(J346+L346)</f>
        <v>502.72</v>
      </c>
      <c r="AE346" s="0" t="n">
        <f aca="false">H346</f>
        <v>250.273</v>
      </c>
      <c r="AF346" s="0" t="n">
        <f aca="false">J346+L346</f>
        <v>-41.623</v>
      </c>
      <c r="AG346" s="0" t="n">
        <f aca="false">C346</f>
        <v>711.37</v>
      </c>
      <c r="AH346" s="0" t="n">
        <f aca="false">F346</f>
        <v>-96.584</v>
      </c>
      <c r="AI346" s="0" t="n">
        <f aca="false">H346</f>
        <v>250.273</v>
      </c>
      <c r="AJ346" s="0" t="n">
        <f aca="false">C346-H346-F346</f>
        <v>557.681</v>
      </c>
    </row>
    <row r="347" customFormat="false" ht="12.8" hidden="false" customHeight="false" outlineLevel="0" collapsed="false">
      <c r="A347" s="0" t="n">
        <v>5066</v>
      </c>
      <c r="B347" s="0" t="n">
        <v>13.792</v>
      </c>
      <c r="C347" s="0" t="n">
        <v>662.833</v>
      </c>
      <c r="D347" s="0" t="n">
        <v>1108.057</v>
      </c>
      <c r="E347" s="0" t="n">
        <v>373.445</v>
      </c>
      <c r="F347" s="0" t="n">
        <v>-108.374</v>
      </c>
      <c r="G347" s="0" t="n">
        <v>-847.189</v>
      </c>
      <c r="H347" s="0" t="n">
        <v>1546.027</v>
      </c>
      <c r="I347" s="0" t="n">
        <v>8.252</v>
      </c>
      <c r="J347" s="0" t="n">
        <v>-36.005</v>
      </c>
      <c r="K347" s="0" t="n">
        <v>485.61</v>
      </c>
      <c r="L347" s="0" t="n">
        <v>0.009</v>
      </c>
      <c r="M347" s="0" t="n">
        <f aca="false">C347+D347-E347</f>
        <v>1397.445</v>
      </c>
      <c r="N347" s="0" t="n">
        <f aca="false">F347+G347</f>
        <v>-955.563</v>
      </c>
      <c r="O347" s="0" t="n">
        <f aca="false">H347</f>
        <v>1546.027</v>
      </c>
      <c r="P347" s="0" t="n">
        <f aca="false">I347+J347+K347</f>
        <v>457.857</v>
      </c>
      <c r="Q347" s="0" t="n">
        <f aca="false">D347-E347</f>
        <v>734.612</v>
      </c>
      <c r="R347" s="0" t="n">
        <f aca="false">F347</f>
        <v>-108.374</v>
      </c>
      <c r="S347" s="0" t="n">
        <f aca="false">H347</f>
        <v>1546.027</v>
      </c>
      <c r="T347" s="0" t="n">
        <f aca="false">I347</f>
        <v>8.252</v>
      </c>
      <c r="U347" s="0" t="n">
        <f aca="false">D347-C347</f>
        <v>445.224</v>
      </c>
      <c r="V347" s="0" t="n">
        <f aca="false">G347</f>
        <v>-847.189</v>
      </c>
      <c r="W347" s="0" t="n">
        <f aca="false">H347</f>
        <v>1546.027</v>
      </c>
      <c r="X347" s="0" t="n">
        <f aca="false">J347+K347</f>
        <v>449.605</v>
      </c>
      <c r="Y347" s="0" t="n">
        <f aca="false">D347-E347-C347</f>
        <v>71.7790000000001</v>
      </c>
      <c r="Z347" s="0" t="n">
        <f aca="false">G347</f>
        <v>-847.189</v>
      </c>
      <c r="AA347" s="0" t="n">
        <f aca="false">H347</f>
        <v>1546.027</v>
      </c>
      <c r="AB347" s="0" t="n">
        <f aca="false">J347+K347</f>
        <v>449.605</v>
      </c>
      <c r="AC347" s="0" t="n">
        <f aca="false">C347</f>
        <v>662.833</v>
      </c>
      <c r="AD347" s="0" t="n">
        <f aca="false">C347-H347-(J347+L347)</f>
        <v>-847.198</v>
      </c>
      <c r="AE347" s="0" t="n">
        <f aca="false">H347</f>
        <v>1546.027</v>
      </c>
      <c r="AF347" s="0" t="n">
        <f aca="false">J347+L347</f>
        <v>-35.996</v>
      </c>
      <c r="AG347" s="0" t="n">
        <f aca="false">C347</f>
        <v>662.833</v>
      </c>
      <c r="AH347" s="0" t="n">
        <f aca="false">F347</f>
        <v>-108.374</v>
      </c>
      <c r="AI347" s="0" t="n">
        <f aca="false">H347</f>
        <v>1546.027</v>
      </c>
      <c r="AJ347" s="0" t="n">
        <f aca="false">C347-H347-F347</f>
        <v>-774.82</v>
      </c>
    </row>
    <row r="348" customFormat="false" ht="12.8" hidden="true" customHeight="false" outlineLevel="0" collapsed="false">
      <c r="A348" s="0" t="n">
        <v>5068</v>
      </c>
      <c r="B348" s="0" t="n">
        <v>13.792</v>
      </c>
      <c r="C348" s="0" t="n">
        <v>662.833</v>
      </c>
      <c r="D348" s="0" t="n">
        <v>1108.088</v>
      </c>
      <c r="E348" s="0" t="n">
        <v>373.445</v>
      </c>
      <c r="F348" s="0" t="n">
        <v>-108.374</v>
      </c>
      <c r="G348" s="0" t="n">
        <v>-847.189</v>
      </c>
      <c r="H348" s="0" t="n">
        <v>1546.027</v>
      </c>
      <c r="I348" s="0" t="n">
        <v>8.252</v>
      </c>
      <c r="J348" s="0" t="n">
        <v>-36.005</v>
      </c>
      <c r="K348" s="0" t="n">
        <v>485.61</v>
      </c>
      <c r="L348" s="0" t="n">
        <v>0.009</v>
      </c>
    </row>
    <row r="349" customFormat="false" ht="12.8" hidden="true" customHeight="false" outlineLevel="0" collapsed="false">
      <c r="A349" s="0" t="n">
        <v>5069</v>
      </c>
      <c r="B349" s="0" t="n">
        <v>13.792</v>
      </c>
      <c r="C349" s="0" t="n">
        <v>711.37</v>
      </c>
      <c r="D349" s="0" t="n">
        <v>1114.218</v>
      </c>
      <c r="E349" s="0" t="n">
        <v>374.782</v>
      </c>
      <c r="F349" s="0" t="n">
        <v>-96.584</v>
      </c>
      <c r="G349" s="0" t="n">
        <v>502.72</v>
      </c>
      <c r="H349" s="0" t="n">
        <v>250.273</v>
      </c>
      <c r="I349" s="0" t="n">
        <v>10.005</v>
      </c>
      <c r="J349" s="0" t="n">
        <v>-41.623</v>
      </c>
      <c r="K349" s="0" t="n">
        <v>-69.3</v>
      </c>
      <c r="L349" s="0" t="n">
        <v>0</v>
      </c>
    </row>
    <row r="350" customFormat="false" ht="12.8" hidden="true" customHeight="false" outlineLevel="0" collapsed="false">
      <c r="A350" s="0" t="n">
        <v>5071</v>
      </c>
      <c r="B350" s="0" t="n">
        <v>13.792</v>
      </c>
      <c r="C350" s="0" t="n">
        <v>711.37</v>
      </c>
      <c r="D350" s="0" t="n">
        <v>1124.177</v>
      </c>
      <c r="E350" s="0" t="n">
        <v>374.782</v>
      </c>
      <c r="F350" s="0" t="n">
        <v>-96.584</v>
      </c>
      <c r="G350" s="0" t="n">
        <v>502.72</v>
      </c>
      <c r="H350" s="0" t="n">
        <v>250.273</v>
      </c>
      <c r="I350" s="0" t="n">
        <v>10.005</v>
      </c>
      <c r="J350" s="0" t="n">
        <v>-41.623</v>
      </c>
      <c r="K350" s="0" t="n">
        <v>-69.3</v>
      </c>
      <c r="L350" s="0" t="n">
        <v>0</v>
      </c>
    </row>
    <row r="351" customFormat="false" ht="12.8" hidden="true" customHeight="false" outlineLevel="0" collapsed="false">
      <c r="A351" s="0" t="n">
        <v>5072</v>
      </c>
      <c r="B351" s="0" t="n">
        <v>13.792</v>
      </c>
      <c r="C351" s="0" t="n">
        <v>711.37</v>
      </c>
      <c r="D351" s="0" t="n">
        <v>1131.908</v>
      </c>
      <c r="E351" s="0" t="n">
        <v>374.782</v>
      </c>
      <c r="F351" s="0" t="n">
        <v>-96.584</v>
      </c>
      <c r="G351" s="0" t="n">
        <v>502.72</v>
      </c>
      <c r="H351" s="0" t="n">
        <v>250.273</v>
      </c>
      <c r="I351" s="0" t="n">
        <v>10.005</v>
      </c>
      <c r="J351" s="0" t="n">
        <v>-41.623</v>
      </c>
      <c r="K351" s="0" t="n">
        <v>-69.3</v>
      </c>
      <c r="L351" s="0" t="n">
        <v>0</v>
      </c>
    </row>
    <row r="352" customFormat="false" ht="12.8" hidden="true" customHeight="false" outlineLevel="0" collapsed="false">
      <c r="A352" s="0" t="n">
        <v>5073</v>
      </c>
      <c r="B352" s="0" t="n">
        <v>13.792</v>
      </c>
      <c r="C352" s="0" t="n">
        <v>711.37</v>
      </c>
      <c r="D352" s="0" t="n">
        <v>1131.921</v>
      </c>
      <c r="E352" s="0" t="n">
        <v>374.782</v>
      </c>
      <c r="F352" s="0" t="n">
        <v>-96.584</v>
      </c>
      <c r="G352" s="0" t="n">
        <v>502.72</v>
      </c>
      <c r="H352" s="0" t="n">
        <v>250.273</v>
      </c>
      <c r="I352" s="0" t="n">
        <v>10.005</v>
      </c>
      <c r="J352" s="0" t="n">
        <v>-41.623</v>
      </c>
      <c r="K352" s="0" t="n">
        <v>-69.3</v>
      </c>
      <c r="L352" s="0" t="n">
        <v>0</v>
      </c>
    </row>
    <row r="353" customFormat="false" ht="12.8" hidden="true" customHeight="false" outlineLevel="0" collapsed="false">
      <c r="A353" s="0" t="n">
        <v>5149</v>
      </c>
      <c r="B353" s="0" t="n">
        <v>13.792</v>
      </c>
      <c r="C353" s="0" t="n">
        <v>711.37</v>
      </c>
      <c r="D353" s="0" t="n">
        <v>1116.65</v>
      </c>
      <c r="E353" s="0" t="n">
        <v>374.782</v>
      </c>
      <c r="F353" s="0" t="n">
        <v>-96.584</v>
      </c>
      <c r="G353" s="0" t="n">
        <v>502.72</v>
      </c>
      <c r="H353" s="0" t="n">
        <v>250.273</v>
      </c>
      <c r="I353" s="0" t="n">
        <v>10.005</v>
      </c>
      <c r="J353" s="0" t="n">
        <v>-41.623</v>
      </c>
      <c r="K353" s="0" t="n">
        <v>-69.3</v>
      </c>
      <c r="L353" s="0" t="n">
        <v>0</v>
      </c>
    </row>
    <row r="354" customFormat="false" ht="12.8" hidden="true" customHeight="false" outlineLevel="0" collapsed="false">
      <c r="A354" s="0" t="n">
        <v>5151</v>
      </c>
      <c r="B354" s="0" t="n">
        <v>13.792</v>
      </c>
      <c r="C354" s="0" t="n">
        <v>711.37</v>
      </c>
      <c r="D354" s="0" t="n">
        <v>793.586</v>
      </c>
      <c r="E354" s="0" t="n">
        <v>374.782</v>
      </c>
      <c r="F354" s="0" t="n">
        <v>-96.584</v>
      </c>
      <c r="G354" s="0" t="n">
        <v>502.72</v>
      </c>
      <c r="H354" s="0" t="n">
        <v>250.273</v>
      </c>
      <c r="I354" s="0" t="n">
        <v>10.005</v>
      </c>
      <c r="J354" s="0" t="n">
        <v>-41.623</v>
      </c>
      <c r="K354" s="0" t="n">
        <v>-69.3</v>
      </c>
      <c r="L354" s="0" t="n">
        <v>0</v>
      </c>
    </row>
    <row r="355" customFormat="false" ht="12.8" hidden="true" customHeight="false" outlineLevel="0" collapsed="false">
      <c r="A355" s="0" t="n">
        <v>5152</v>
      </c>
      <c r="B355" s="0" t="n">
        <v>13.792</v>
      </c>
      <c r="C355" s="0" t="n">
        <v>711.37</v>
      </c>
      <c r="D355" s="0" t="n">
        <v>1112.738</v>
      </c>
      <c r="E355" s="0" t="n">
        <v>374.782</v>
      </c>
      <c r="F355" s="0" t="n">
        <v>-96.584</v>
      </c>
      <c r="G355" s="0" t="n">
        <v>502.72</v>
      </c>
      <c r="H355" s="0" t="n">
        <v>250.273</v>
      </c>
      <c r="I355" s="0" t="n">
        <v>10.005</v>
      </c>
      <c r="J355" s="0" t="n">
        <v>-41.623</v>
      </c>
      <c r="K355" s="0" t="n">
        <v>-69.3</v>
      </c>
      <c r="L355" s="0" t="n">
        <v>0</v>
      </c>
    </row>
    <row r="356" customFormat="false" ht="12.8" hidden="true" customHeight="false" outlineLevel="0" collapsed="false">
      <c r="A356" s="0" t="n">
        <v>5155</v>
      </c>
      <c r="B356" s="0" t="n">
        <v>13.792</v>
      </c>
      <c r="C356" s="0" t="n">
        <v>711.37</v>
      </c>
      <c r="D356" s="0" t="n">
        <v>1106.913</v>
      </c>
      <c r="E356" s="0" t="n">
        <v>374.782</v>
      </c>
      <c r="F356" s="0" t="n">
        <v>-96.584</v>
      </c>
      <c r="G356" s="0" t="n">
        <v>502.72</v>
      </c>
      <c r="H356" s="0" t="n">
        <v>250.273</v>
      </c>
      <c r="I356" s="0" t="n">
        <v>10.005</v>
      </c>
      <c r="J356" s="0" t="n">
        <v>-41.623</v>
      </c>
      <c r="K356" s="0" t="n">
        <v>-69.3</v>
      </c>
      <c r="L356" s="0" t="n">
        <v>0</v>
      </c>
    </row>
    <row r="357" customFormat="false" ht="12.8" hidden="true" customHeight="false" outlineLevel="0" collapsed="false">
      <c r="A357" s="0" t="n">
        <v>5156</v>
      </c>
      <c r="B357" s="0" t="n">
        <v>13.792</v>
      </c>
      <c r="C357" s="0" t="n">
        <v>711.37</v>
      </c>
      <c r="D357" s="0" t="n">
        <v>1110.891</v>
      </c>
      <c r="E357" s="0" t="n">
        <v>374.782</v>
      </c>
      <c r="F357" s="0" t="n">
        <v>-96.584</v>
      </c>
      <c r="G357" s="0" t="n">
        <v>502.72</v>
      </c>
      <c r="H357" s="0" t="n">
        <v>250.273</v>
      </c>
      <c r="I357" s="0" t="n">
        <v>10.005</v>
      </c>
      <c r="J357" s="0" t="n">
        <v>-41.623</v>
      </c>
      <c r="K357" s="0" t="n">
        <v>-69.3</v>
      </c>
      <c r="L357" s="0" t="n">
        <v>0</v>
      </c>
    </row>
    <row r="358" customFormat="false" ht="12.8" hidden="true" customHeight="false" outlineLevel="0" collapsed="false">
      <c r="A358" s="0" t="n">
        <v>5157</v>
      </c>
      <c r="B358" s="0" t="n">
        <v>13.792</v>
      </c>
      <c r="C358" s="0" t="n">
        <v>711.37</v>
      </c>
      <c r="D358" s="0" t="n">
        <v>1128.141</v>
      </c>
      <c r="E358" s="0" t="n">
        <v>374.782</v>
      </c>
      <c r="F358" s="0" t="n">
        <v>-96.584</v>
      </c>
      <c r="G358" s="0" t="n">
        <v>502.72</v>
      </c>
      <c r="H358" s="0" t="n">
        <v>250.273</v>
      </c>
      <c r="I358" s="0" t="n">
        <v>10.005</v>
      </c>
      <c r="J358" s="0" t="n">
        <v>-41.623</v>
      </c>
      <c r="K358" s="0" t="n">
        <v>-69.3</v>
      </c>
      <c r="L358" s="0" t="n">
        <v>0</v>
      </c>
    </row>
    <row r="359" customFormat="false" ht="12.8" hidden="true" customHeight="false" outlineLevel="0" collapsed="false">
      <c r="A359" s="0" t="n">
        <v>5159</v>
      </c>
      <c r="B359" s="0" t="n">
        <v>13.792</v>
      </c>
      <c r="C359" s="0" t="n">
        <v>711.37</v>
      </c>
      <c r="D359" s="0" t="n">
        <v>780.497</v>
      </c>
      <c r="E359" s="0" t="n">
        <v>374.782</v>
      </c>
      <c r="F359" s="0" t="n">
        <v>-96.584</v>
      </c>
      <c r="G359" s="0" t="n">
        <v>502.72</v>
      </c>
      <c r="H359" s="0" t="n">
        <v>250.273</v>
      </c>
      <c r="I359" s="0" t="n">
        <v>10.005</v>
      </c>
      <c r="J359" s="0" t="n">
        <v>-41.623</v>
      </c>
      <c r="K359" s="0" t="n">
        <v>-69.3</v>
      </c>
      <c r="L359" s="0" t="n">
        <v>0</v>
      </c>
    </row>
    <row r="360" customFormat="false" ht="12.8" hidden="true" customHeight="false" outlineLevel="0" collapsed="false">
      <c r="A360" s="0" t="n">
        <v>5160</v>
      </c>
      <c r="B360" s="0" t="n">
        <v>13.792</v>
      </c>
      <c r="C360" s="0" t="n">
        <v>711.37</v>
      </c>
      <c r="D360" s="0" t="n">
        <v>946.522</v>
      </c>
      <c r="E360" s="0" t="n">
        <v>374.782</v>
      </c>
      <c r="F360" s="0" t="n">
        <v>-96.584</v>
      </c>
      <c r="G360" s="0" t="n">
        <v>502.72</v>
      </c>
      <c r="H360" s="0" t="n">
        <v>250.273</v>
      </c>
      <c r="I360" s="0" t="n">
        <v>10.005</v>
      </c>
      <c r="J360" s="0" t="n">
        <v>-41.623</v>
      </c>
      <c r="K360" s="0" t="n">
        <v>-69.3</v>
      </c>
      <c r="L360" s="0" t="n">
        <v>0</v>
      </c>
    </row>
    <row r="361" customFormat="false" ht="12.8" hidden="true" customHeight="false" outlineLevel="0" collapsed="false">
      <c r="A361" s="0" t="n">
        <v>5161</v>
      </c>
      <c r="B361" s="0" t="n">
        <v>13.792</v>
      </c>
      <c r="C361" s="0" t="n">
        <v>711.37</v>
      </c>
      <c r="D361" s="0" t="n">
        <v>1114.739</v>
      </c>
      <c r="E361" s="0" t="n">
        <v>374.782</v>
      </c>
      <c r="F361" s="0" t="n">
        <v>-96.584</v>
      </c>
      <c r="G361" s="0" t="n">
        <v>502.72</v>
      </c>
      <c r="H361" s="0" t="n">
        <v>250.273</v>
      </c>
      <c r="I361" s="0" t="n">
        <v>10.005</v>
      </c>
      <c r="J361" s="0" t="n">
        <v>-41.623</v>
      </c>
      <c r="K361" s="0" t="n">
        <v>-69.3</v>
      </c>
      <c r="L361" s="0" t="n">
        <v>0</v>
      </c>
    </row>
    <row r="362" customFormat="false" ht="12.8" hidden="true" customHeight="false" outlineLevel="0" collapsed="false">
      <c r="A362" s="0" t="n">
        <v>5252</v>
      </c>
      <c r="B362" s="0" t="n">
        <v>13.792</v>
      </c>
      <c r="C362" s="0" t="n">
        <v>711.37</v>
      </c>
      <c r="D362" s="0" t="n">
        <v>1115.098</v>
      </c>
      <c r="E362" s="0" t="n">
        <v>374.782</v>
      </c>
      <c r="F362" s="0" t="n">
        <v>-96.584</v>
      </c>
      <c r="G362" s="0" t="n">
        <v>502.72</v>
      </c>
      <c r="H362" s="0" t="n">
        <v>250.273</v>
      </c>
      <c r="I362" s="0" t="n">
        <v>10.005</v>
      </c>
      <c r="J362" s="0" t="n">
        <v>-41.623</v>
      </c>
      <c r="K362" s="0" t="n">
        <v>-69.3</v>
      </c>
      <c r="L362" s="0" t="n">
        <v>0</v>
      </c>
    </row>
    <row r="363" customFormat="false" ht="12.8" hidden="true" customHeight="false" outlineLevel="0" collapsed="false">
      <c r="A363" s="0" t="n">
        <v>5254</v>
      </c>
      <c r="B363" s="0" t="n">
        <v>13.792</v>
      </c>
      <c r="C363" s="0" t="n">
        <v>662.833</v>
      </c>
      <c r="D363" s="0" t="n">
        <v>1113.431</v>
      </c>
      <c r="E363" s="0" t="n">
        <v>373.445</v>
      </c>
      <c r="F363" s="0" t="n">
        <v>-108.374</v>
      </c>
      <c r="G363" s="0" t="n">
        <v>-847.189</v>
      </c>
      <c r="H363" s="0" t="n">
        <v>1546.027</v>
      </c>
      <c r="I363" s="0" t="n">
        <v>8.252</v>
      </c>
      <c r="J363" s="0" t="n">
        <v>-36.005</v>
      </c>
      <c r="K363" s="0" t="n">
        <v>485.61</v>
      </c>
      <c r="L363" s="0" t="n">
        <v>0.009</v>
      </c>
    </row>
    <row r="364" customFormat="false" ht="12.8" hidden="true" customHeight="false" outlineLevel="0" collapsed="false">
      <c r="A364" s="0" t="n">
        <v>5262</v>
      </c>
      <c r="B364" s="0" t="n">
        <v>13.792</v>
      </c>
      <c r="C364" s="0" t="n">
        <v>711.37</v>
      </c>
      <c r="D364" s="0" t="n">
        <v>1107.584</v>
      </c>
      <c r="E364" s="0" t="n">
        <v>374.782</v>
      </c>
      <c r="F364" s="0" t="n">
        <v>-96.584</v>
      </c>
      <c r="G364" s="0" t="n">
        <v>502.72</v>
      </c>
      <c r="H364" s="0" t="n">
        <v>250.273</v>
      </c>
      <c r="I364" s="0" t="n">
        <v>10.005</v>
      </c>
      <c r="J364" s="0" t="n">
        <v>-41.623</v>
      </c>
      <c r="K364" s="0" t="n">
        <v>-69.3</v>
      </c>
      <c r="L364" s="0" t="n">
        <v>0</v>
      </c>
    </row>
    <row r="365" customFormat="false" ht="12.8" hidden="true" customHeight="false" outlineLevel="0" collapsed="false">
      <c r="A365" s="0" t="n">
        <v>5263</v>
      </c>
      <c r="B365" s="0" t="n">
        <v>13.792</v>
      </c>
      <c r="C365" s="0" t="n">
        <v>711.37</v>
      </c>
      <c r="D365" s="0" t="n">
        <v>1110.146</v>
      </c>
      <c r="E365" s="0" t="n">
        <v>374.782</v>
      </c>
      <c r="F365" s="0" t="n">
        <v>-96.584</v>
      </c>
      <c r="G365" s="0" t="n">
        <v>502.72</v>
      </c>
      <c r="H365" s="0" t="n">
        <v>250.273</v>
      </c>
      <c r="I365" s="0" t="n">
        <v>10.005</v>
      </c>
      <c r="J365" s="0" t="n">
        <v>-41.623</v>
      </c>
      <c r="K365" s="0" t="n">
        <v>-69.3</v>
      </c>
      <c r="L365" s="0" t="n">
        <v>0</v>
      </c>
    </row>
    <row r="366" customFormat="false" ht="12.8" hidden="true" customHeight="false" outlineLevel="0" collapsed="false">
      <c r="A366" s="0" t="n">
        <v>5264</v>
      </c>
      <c r="B366" s="0" t="n">
        <v>13.792</v>
      </c>
      <c r="C366" s="0" t="n">
        <v>711.37</v>
      </c>
      <c r="D366" s="0" t="n">
        <v>1117.122</v>
      </c>
      <c r="E366" s="0" t="n">
        <v>374.782</v>
      </c>
      <c r="F366" s="0" t="n">
        <v>-96.584</v>
      </c>
      <c r="G366" s="0" t="n">
        <v>502.72</v>
      </c>
      <c r="H366" s="0" t="n">
        <v>250.273</v>
      </c>
      <c r="I366" s="0" t="n">
        <v>10.005</v>
      </c>
      <c r="J366" s="0" t="n">
        <v>-41.623</v>
      </c>
      <c r="K366" s="0" t="n">
        <v>-69.3</v>
      </c>
      <c r="L366" s="0" t="n">
        <v>0</v>
      </c>
    </row>
    <row r="367" customFormat="false" ht="12.8" hidden="true" customHeight="false" outlineLevel="0" collapsed="false">
      <c r="A367" s="0" t="n">
        <v>5267</v>
      </c>
      <c r="B367" s="0" t="n">
        <v>13.792</v>
      </c>
      <c r="C367" s="0" t="n">
        <v>711.37</v>
      </c>
      <c r="D367" s="0" t="n">
        <v>615.751</v>
      </c>
      <c r="E367" s="0" t="n">
        <v>374.782</v>
      </c>
      <c r="F367" s="0" t="n">
        <v>-96.584</v>
      </c>
      <c r="G367" s="0" t="n">
        <v>502.72</v>
      </c>
      <c r="H367" s="0" t="n">
        <v>250.273</v>
      </c>
      <c r="I367" s="0" t="n">
        <v>10.005</v>
      </c>
      <c r="J367" s="0" t="n">
        <v>-41.623</v>
      </c>
      <c r="K367" s="0" t="n">
        <v>-69.3</v>
      </c>
      <c r="L367" s="0" t="n">
        <v>0</v>
      </c>
    </row>
    <row r="368" customFormat="false" ht="12.8" hidden="true" customHeight="false" outlineLevel="0" collapsed="false">
      <c r="A368" s="0" t="n">
        <v>5268</v>
      </c>
      <c r="B368" s="0" t="n">
        <v>13.792</v>
      </c>
      <c r="C368" s="0" t="n">
        <v>711.37</v>
      </c>
      <c r="D368" s="0" t="n">
        <v>945.753</v>
      </c>
      <c r="E368" s="0" t="n">
        <v>374.782</v>
      </c>
      <c r="F368" s="0" t="n">
        <v>-96.584</v>
      </c>
      <c r="G368" s="0" t="n">
        <v>502.72</v>
      </c>
      <c r="H368" s="0" t="n">
        <v>250.273</v>
      </c>
      <c r="I368" s="0" t="n">
        <v>10.005</v>
      </c>
      <c r="J368" s="0" t="n">
        <v>-41.623</v>
      </c>
      <c r="K368" s="0" t="n">
        <v>-69.3</v>
      </c>
      <c r="L368" s="0" t="n">
        <v>0</v>
      </c>
    </row>
    <row r="369" customFormat="false" ht="12.8" hidden="true" customHeight="false" outlineLevel="0" collapsed="false">
      <c r="A369" s="0" t="n">
        <v>5353</v>
      </c>
      <c r="B369" s="0" t="n">
        <v>13.792</v>
      </c>
      <c r="C369" s="0" t="n">
        <v>662.833</v>
      </c>
      <c r="D369" s="0" t="n">
        <v>1112.093</v>
      </c>
      <c r="E369" s="0" t="n">
        <v>373.445</v>
      </c>
      <c r="F369" s="0" t="n">
        <v>-108.374</v>
      </c>
      <c r="G369" s="0" t="n">
        <v>-847.189</v>
      </c>
      <c r="H369" s="0" t="n">
        <v>1546.027</v>
      </c>
      <c r="I369" s="0" t="n">
        <v>8.252</v>
      </c>
      <c r="J369" s="0" t="n">
        <v>-36.005</v>
      </c>
      <c r="K369" s="0" t="n">
        <v>485.61</v>
      </c>
      <c r="L369" s="0" t="n">
        <v>0.009</v>
      </c>
    </row>
    <row r="370" customFormat="false" ht="12.8" hidden="true" customHeight="false" outlineLevel="0" collapsed="false">
      <c r="A370" s="0" t="n">
        <v>5354</v>
      </c>
      <c r="B370" s="0" t="n">
        <v>13.792</v>
      </c>
      <c r="C370" s="0" t="n">
        <v>711.37</v>
      </c>
      <c r="D370" s="0" t="n">
        <v>1112.375</v>
      </c>
      <c r="E370" s="0" t="n">
        <v>374.782</v>
      </c>
      <c r="F370" s="0" t="n">
        <v>-96.584</v>
      </c>
      <c r="G370" s="0" t="n">
        <v>502.72</v>
      </c>
      <c r="H370" s="0" t="n">
        <v>250.273</v>
      </c>
      <c r="I370" s="0" t="n">
        <v>10.005</v>
      </c>
      <c r="J370" s="0" t="n">
        <v>-41.623</v>
      </c>
      <c r="K370" s="0" t="n">
        <v>-69.3</v>
      </c>
      <c r="L370" s="0" t="n">
        <v>0</v>
      </c>
    </row>
    <row r="371" customFormat="false" ht="12.8" hidden="true" customHeight="false" outlineLevel="0" collapsed="false">
      <c r="A371" s="0" t="n">
        <v>5355</v>
      </c>
      <c r="B371" s="0" t="n">
        <v>13.792</v>
      </c>
      <c r="C371" s="0" t="n">
        <v>711.37</v>
      </c>
      <c r="D371" s="0" t="n">
        <v>1109.903</v>
      </c>
      <c r="E371" s="0" t="n">
        <v>374.782</v>
      </c>
      <c r="F371" s="0" t="n">
        <v>-96.584</v>
      </c>
      <c r="G371" s="0" t="n">
        <v>502.72</v>
      </c>
      <c r="H371" s="0" t="n">
        <v>250.273</v>
      </c>
      <c r="I371" s="0" t="n">
        <v>10.005</v>
      </c>
      <c r="J371" s="0" t="n">
        <v>-41.623</v>
      </c>
      <c r="K371" s="0" t="n">
        <v>-69.3</v>
      </c>
      <c r="L371" s="0" t="n">
        <v>0</v>
      </c>
    </row>
    <row r="372" customFormat="false" ht="12.8" hidden="true" customHeight="false" outlineLevel="0" collapsed="false">
      <c r="A372" s="0" t="n">
        <v>5357</v>
      </c>
      <c r="B372" s="0" t="n">
        <v>13.792</v>
      </c>
      <c r="C372" s="0" t="n">
        <v>711.37</v>
      </c>
      <c r="D372" s="0" t="n">
        <v>772.902</v>
      </c>
      <c r="E372" s="0" t="n">
        <v>374.782</v>
      </c>
      <c r="F372" s="0" t="n">
        <v>-96.584</v>
      </c>
      <c r="G372" s="0" t="n">
        <v>502.72</v>
      </c>
      <c r="H372" s="0" t="n">
        <v>250.273</v>
      </c>
      <c r="I372" s="0" t="n">
        <v>10.005</v>
      </c>
      <c r="J372" s="0" t="n">
        <v>-41.623</v>
      </c>
      <c r="K372" s="0" t="n">
        <v>-69.3</v>
      </c>
      <c r="L372" s="0" t="n">
        <v>0</v>
      </c>
    </row>
    <row r="373" customFormat="false" ht="12.8" hidden="true" customHeight="false" outlineLevel="0" collapsed="false">
      <c r="A373" s="0" t="n">
        <v>5360</v>
      </c>
      <c r="B373" s="0" t="n">
        <v>13.792</v>
      </c>
      <c r="C373" s="0" t="n">
        <v>662.833</v>
      </c>
      <c r="D373" s="0" t="n">
        <v>1108.188</v>
      </c>
      <c r="E373" s="0" t="n">
        <v>373.445</v>
      </c>
      <c r="F373" s="0" t="n">
        <v>-108.374</v>
      </c>
      <c r="G373" s="0" t="n">
        <v>-847.189</v>
      </c>
      <c r="H373" s="0" t="n">
        <v>1546.027</v>
      </c>
      <c r="I373" s="0" t="n">
        <v>8.252</v>
      </c>
      <c r="J373" s="0" t="n">
        <v>-36.005</v>
      </c>
      <c r="K373" s="0" t="n">
        <v>485.61</v>
      </c>
      <c r="L373" s="0" t="n">
        <v>0.009</v>
      </c>
    </row>
    <row r="374" customFormat="false" ht="12.8" hidden="true" customHeight="false" outlineLevel="0" collapsed="false">
      <c r="A374" s="0" t="n">
        <v>5361</v>
      </c>
      <c r="B374" s="0" t="n">
        <v>13.792</v>
      </c>
      <c r="C374" s="0" t="n">
        <v>711.37</v>
      </c>
      <c r="D374" s="0" t="n">
        <v>1111.613</v>
      </c>
      <c r="E374" s="0" t="n">
        <v>374.782</v>
      </c>
      <c r="F374" s="0" t="n">
        <v>-96.584</v>
      </c>
      <c r="G374" s="0" t="n">
        <v>502.72</v>
      </c>
      <c r="H374" s="0" t="n">
        <v>250.273</v>
      </c>
      <c r="I374" s="0" t="n">
        <v>10.005</v>
      </c>
      <c r="J374" s="0" t="n">
        <v>-41.623</v>
      </c>
      <c r="K374" s="0" t="n">
        <v>-69.3</v>
      </c>
      <c r="L374" s="0" t="n">
        <v>0</v>
      </c>
    </row>
    <row r="375" customFormat="false" ht="12.8" hidden="true" customHeight="false" outlineLevel="0" collapsed="false">
      <c r="A375" s="0" t="n">
        <v>5363</v>
      </c>
      <c r="B375" s="0" t="n">
        <v>13.792</v>
      </c>
      <c r="C375" s="0" t="n">
        <v>711.37</v>
      </c>
      <c r="D375" s="0" t="n">
        <v>785.544</v>
      </c>
      <c r="E375" s="0" t="n">
        <v>374.782</v>
      </c>
      <c r="F375" s="0" t="n">
        <v>-96.584</v>
      </c>
      <c r="G375" s="0" t="n">
        <v>502.72</v>
      </c>
      <c r="H375" s="0" t="n">
        <v>250.273</v>
      </c>
      <c r="I375" s="0" t="n">
        <v>10.005</v>
      </c>
      <c r="J375" s="0" t="n">
        <v>-41.623</v>
      </c>
      <c r="K375" s="0" t="n">
        <v>-69.3</v>
      </c>
      <c r="L375" s="0" t="n">
        <v>0</v>
      </c>
    </row>
    <row r="376" customFormat="false" ht="12.8" hidden="true" customHeight="false" outlineLevel="0" collapsed="false">
      <c r="A376" s="0" t="n">
        <v>5433</v>
      </c>
      <c r="B376" s="0" t="n">
        <v>13.792</v>
      </c>
      <c r="C376" s="0" t="n">
        <v>662.833</v>
      </c>
      <c r="D376" s="0" t="n">
        <v>942.378</v>
      </c>
      <c r="E376" s="0" t="n">
        <v>373.445</v>
      </c>
      <c r="F376" s="0" t="n">
        <v>-108.374</v>
      </c>
      <c r="G376" s="0" t="n">
        <v>-847.189</v>
      </c>
      <c r="H376" s="0" t="n">
        <v>1546.027</v>
      </c>
      <c r="I376" s="0" t="n">
        <v>8.252</v>
      </c>
      <c r="J376" s="0" t="n">
        <v>-36.005</v>
      </c>
      <c r="K376" s="0" t="n">
        <v>485.61</v>
      </c>
      <c r="L376" s="0" t="n">
        <v>0.009</v>
      </c>
    </row>
    <row r="377" customFormat="false" ht="12.8" hidden="true" customHeight="false" outlineLevel="0" collapsed="false">
      <c r="A377" s="0" t="n">
        <v>5434</v>
      </c>
      <c r="B377" s="0" t="n">
        <v>13.792</v>
      </c>
      <c r="C377" s="0" t="n">
        <v>662.833</v>
      </c>
      <c r="D377" s="0" t="n">
        <v>1108.289</v>
      </c>
      <c r="E377" s="0" t="n">
        <v>373.445</v>
      </c>
      <c r="F377" s="0" t="n">
        <v>-108.374</v>
      </c>
      <c r="G377" s="0" t="n">
        <v>-847.189</v>
      </c>
      <c r="H377" s="0" t="n">
        <v>1546.027</v>
      </c>
      <c r="I377" s="0" t="n">
        <v>8.252</v>
      </c>
      <c r="J377" s="0" t="n">
        <v>-36.005</v>
      </c>
      <c r="K377" s="0" t="n">
        <v>485.61</v>
      </c>
      <c r="L377" s="0" t="n">
        <v>0.009</v>
      </c>
    </row>
    <row r="378" customFormat="false" ht="12.8" hidden="true" customHeight="false" outlineLevel="0" collapsed="false">
      <c r="A378" s="0" t="n">
        <v>5435</v>
      </c>
      <c r="B378" s="0" t="n">
        <v>13.792</v>
      </c>
      <c r="C378" s="0" t="n">
        <v>711.37</v>
      </c>
      <c r="D378" s="0" t="n">
        <v>1107.609</v>
      </c>
      <c r="E378" s="0" t="n">
        <v>374.782</v>
      </c>
      <c r="F378" s="0" t="n">
        <v>-96.584</v>
      </c>
      <c r="G378" s="0" t="n">
        <v>502.72</v>
      </c>
      <c r="H378" s="0" t="n">
        <v>250.273</v>
      </c>
      <c r="I378" s="0" t="n">
        <v>10.005</v>
      </c>
      <c r="J378" s="0" t="n">
        <v>-41.623</v>
      </c>
      <c r="K378" s="0" t="n">
        <v>-69.3</v>
      </c>
      <c r="L378" s="0" t="n">
        <v>0</v>
      </c>
    </row>
    <row r="379" customFormat="false" ht="12.8" hidden="true" customHeight="false" outlineLevel="0" collapsed="false">
      <c r="A379" s="0" t="n">
        <v>5436</v>
      </c>
      <c r="B379" s="0" t="n">
        <v>13.792</v>
      </c>
      <c r="C379" s="0" t="n">
        <v>711.37</v>
      </c>
      <c r="D379" s="0" t="n">
        <v>1112.289</v>
      </c>
      <c r="E379" s="0" t="n">
        <v>374.782</v>
      </c>
      <c r="F379" s="0" t="n">
        <v>-96.584</v>
      </c>
      <c r="G379" s="0" t="n">
        <v>502.72</v>
      </c>
      <c r="H379" s="0" t="n">
        <v>250.273</v>
      </c>
      <c r="I379" s="0" t="n">
        <v>10.005</v>
      </c>
      <c r="J379" s="0" t="n">
        <v>-41.623</v>
      </c>
      <c r="K379" s="0" t="n">
        <v>-69.3</v>
      </c>
      <c r="L379" s="0" t="n">
        <v>0</v>
      </c>
    </row>
    <row r="380" customFormat="false" ht="12.8" hidden="true" customHeight="false" outlineLevel="0" collapsed="false">
      <c r="A380" s="0" t="n">
        <v>5438</v>
      </c>
      <c r="B380" s="0" t="n">
        <v>13.792</v>
      </c>
      <c r="C380" s="0" t="n">
        <v>711.37</v>
      </c>
      <c r="D380" s="0" t="n">
        <v>792.988</v>
      </c>
      <c r="E380" s="0" t="n">
        <v>374.782</v>
      </c>
      <c r="F380" s="0" t="n">
        <v>-96.584</v>
      </c>
      <c r="G380" s="0" t="n">
        <v>502.72</v>
      </c>
      <c r="H380" s="0" t="n">
        <v>250.273</v>
      </c>
      <c r="I380" s="0" t="n">
        <v>10.005</v>
      </c>
      <c r="J380" s="0" t="n">
        <v>-41.623</v>
      </c>
      <c r="K380" s="0" t="n">
        <v>-69.3</v>
      </c>
      <c r="L380" s="0" t="n">
        <v>0</v>
      </c>
    </row>
    <row r="381" customFormat="false" ht="12.8" hidden="true" customHeight="false" outlineLevel="0" collapsed="false">
      <c r="A381" s="0" t="n">
        <v>5439</v>
      </c>
      <c r="B381" s="0" t="n">
        <v>13.792</v>
      </c>
      <c r="C381" s="0" t="n">
        <v>711.37</v>
      </c>
      <c r="D381" s="0" t="n">
        <v>1112.702</v>
      </c>
      <c r="E381" s="0" t="n">
        <v>374.782</v>
      </c>
      <c r="F381" s="0" t="n">
        <v>-96.584</v>
      </c>
      <c r="G381" s="0" t="n">
        <v>502.72</v>
      </c>
      <c r="H381" s="0" t="n">
        <v>250.273</v>
      </c>
      <c r="I381" s="0" t="n">
        <v>10.005</v>
      </c>
      <c r="J381" s="0" t="n">
        <v>-41.623</v>
      </c>
      <c r="K381" s="0" t="n">
        <v>-69.3</v>
      </c>
      <c r="L381" s="0" t="n">
        <v>0</v>
      </c>
    </row>
    <row r="382" customFormat="false" ht="12.8" hidden="true" customHeight="false" outlineLevel="0" collapsed="false">
      <c r="A382" s="0" t="n">
        <v>5440</v>
      </c>
      <c r="B382" s="0" t="n">
        <v>13.792</v>
      </c>
      <c r="C382" s="0" t="n">
        <v>662.833</v>
      </c>
      <c r="D382" s="0" t="n">
        <v>1107.837</v>
      </c>
      <c r="E382" s="0" t="n">
        <v>373.445</v>
      </c>
      <c r="F382" s="0" t="n">
        <v>-108.374</v>
      </c>
      <c r="G382" s="0" t="n">
        <v>-847.189</v>
      </c>
      <c r="H382" s="0" t="n">
        <v>1546.027</v>
      </c>
      <c r="I382" s="0" t="n">
        <v>8.252</v>
      </c>
      <c r="J382" s="0" t="n">
        <v>-36.005</v>
      </c>
      <c r="K382" s="0" t="n">
        <v>485.61</v>
      </c>
      <c r="L382" s="0" t="n">
        <v>0.009</v>
      </c>
    </row>
    <row r="383" customFormat="false" ht="12.8" hidden="true" customHeight="false" outlineLevel="0" collapsed="false">
      <c r="A383" s="0" t="n">
        <v>5443</v>
      </c>
      <c r="B383" s="0" t="n">
        <v>13.792</v>
      </c>
      <c r="C383" s="0" t="n">
        <v>711.37</v>
      </c>
      <c r="D383" s="0" t="n">
        <v>959.103</v>
      </c>
      <c r="E383" s="0" t="n">
        <v>374.782</v>
      </c>
      <c r="F383" s="0" t="n">
        <v>-96.584</v>
      </c>
      <c r="G383" s="0" t="n">
        <v>502.72</v>
      </c>
      <c r="H383" s="0" t="n">
        <v>250.273</v>
      </c>
      <c r="I383" s="0" t="n">
        <v>10.005</v>
      </c>
      <c r="J383" s="0" t="n">
        <v>-41.623</v>
      </c>
      <c r="K383" s="0" t="n">
        <v>-69.3</v>
      </c>
      <c r="L383" s="0" t="n">
        <v>0</v>
      </c>
    </row>
    <row r="384" customFormat="false" ht="12.8" hidden="true" customHeight="false" outlineLevel="0" collapsed="false">
      <c r="A384" s="0" t="n">
        <v>5444</v>
      </c>
      <c r="B384" s="0" t="n">
        <v>13.792</v>
      </c>
      <c r="C384" s="0" t="n">
        <v>711.37</v>
      </c>
      <c r="D384" s="0" t="n">
        <v>610.15</v>
      </c>
      <c r="E384" s="0" t="n">
        <v>374.782</v>
      </c>
      <c r="F384" s="0" t="n">
        <v>-96.584</v>
      </c>
      <c r="G384" s="0" t="n">
        <v>502.72</v>
      </c>
      <c r="H384" s="0" t="n">
        <v>250.273</v>
      </c>
      <c r="I384" s="0" t="n">
        <v>10.005</v>
      </c>
      <c r="J384" s="0" t="n">
        <v>-41.623</v>
      </c>
      <c r="K384" s="0" t="n">
        <v>-69.3</v>
      </c>
      <c r="L384" s="0" t="n">
        <v>0</v>
      </c>
    </row>
    <row r="385" customFormat="false" ht="12.8" hidden="true" customHeight="false" outlineLevel="0" collapsed="false">
      <c r="A385" s="0" t="n">
        <v>5511</v>
      </c>
      <c r="B385" s="0" t="n">
        <v>13.792</v>
      </c>
      <c r="C385" s="0" t="n">
        <v>711.37</v>
      </c>
      <c r="D385" s="0" t="n">
        <v>617.72</v>
      </c>
      <c r="E385" s="0" t="n">
        <v>374.782</v>
      </c>
      <c r="F385" s="0" t="n">
        <v>-96.584</v>
      </c>
      <c r="G385" s="0" t="n">
        <v>502.72</v>
      </c>
      <c r="H385" s="0" t="n">
        <v>250.273</v>
      </c>
      <c r="I385" s="0" t="n">
        <v>10.005</v>
      </c>
      <c r="J385" s="0" t="n">
        <v>-41.623</v>
      </c>
      <c r="K385" s="0" t="n">
        <v>-69.3</v>
      </c>
      <c r="L385" s="0" t="n">
        <v>0</v>
      </c>
    </row>
    <row r="386" customFormat="false" ht="12.8" hidden="true" customHeight="false" outlineLevel="0" collapsed="false">
      <c r="A386" s="0" t="n">
        <v>5513</v>
      </c>
      <c r="B386" s="0" t="n">
        <v>13.792</v>
      </c>
      <c r="C386" s="0" t="n">
        <v>662.833</v>
      </c>
      <c r="D386" s="0" t="n">
        <v>763.831</v>
      </c>
      <c r="E386" s="0" t="n">
        <v>373.445</v>
      </c>
      <c r="F386" s="0" t="n">
        <v>-108.374</v>
      </c>
      <c r="G386" s="0" t="n">
        <v>-847.189</v>
      </c>
      <c r="H386" s="0" t="n">
        <v>1546.027</v>
      </c>
      <c r="I386" s="0" t="n">
        <v>8.252</v>
      </c>
      <c r="J386" s="0" t="n">
        <v>-36.005</v>
      </c>
      <c r="K386" s="0" t="n">
        <v>485.61</v>
      </c>
      <c r="L386" s="0" t="n">
        <v>0.009</v>
      </c>
    </row>
    <row r="387" customFormat="false" ht="12.8" hidden="true" customHeight="false" outlineLevel="0" collapsed="false">
      <c r="A387" s="0" t="n">
        <v>5516</v>
      </c>
      <c r="B387" s="0" t="n">
        <v>13.792</v>
      </c>
      <c r="C387" s="0" t="n">
        <v>711.37</v>
      </c>
      <c r="D387" s="0" t="n">
        <v>787.975</v>
      </c>
      <c r="E387" s="0" t="n">
        <v>374.782</v>
      </c>
      <c r="F387" s="0" t="n">
        <v>-96.584</v>
      </c>
      <c r="G387" s="0" t="n">
        <v>502.72</v>
      </c>
      <c r="H387" s="0" t="n">
        <v>250.273</v>
      </c>
      <c r="I387" s="0" t="n">
        <v>10.005</v>
      </c>
      <c r="J387" s="0" t="n">
        <v>-41.623</v>
      </c>
      <c r="K387" s="0" t="n">
        <v>-69.3</v>
      </c>
      <c r="L387" s="0" t="n">
        <v>0</v>
      </c>
    </row>
    <row r="388" customFormat="false" ht="12.8" hidden="true" customHeight="false" outlineLevel="0" collapsed="false">
      <c r="A388" s="0" t="n">
        <v>5517</v>
      </c>
      <c r="B388" s="0" t="n">
        <v>13.792</v>
      </c>
      <c r="C388" s="0" t="n">
        <v>711.37</v>
      </c>
      <c r="D388" s="0" t="n">
        <v>1110.876</v>
      </c>
      <c r="E388" s="0" t="n">
        <v>374.782</v>
      </c>
      <c r="F388" s="0" t="n">
        <v>-96.584</v>
      </c>
      <c r="G388" s="0" t="n">
        <v>502.72</v>
      </c>
      <c r="H388" s="0" t="n">
        <v>250.273</v>
      </c>
      <c r="I388" s="0" t="n">
        <v>10.005</v>
      </c>
      <c r="J388" s="0" t="n">
        <v>-41.623</v>
      </c>
      <c r="K388" s="0" t="n">
        <v>-69.3</v>
      </c>
      <c r="L388" s="0" t="n">
        <v>0</v>
      </c>
    </row>
    <row r="389" customFormat="false" ht="12.8" hidden="true" customHeight="false" outlineLevel="0" collapsed="false">
      <c r="A389" s="0" t="n">
        <v>5597</v>
      </c>
      <c r="B389" s="0" t="n">
        <v>13.792</v>
      </c>
      <c r="C389" s="0" t="n">
        <v>711.37</v>
      </c>
      <c r="D389" s="0" t="n">
        <v>1141.011</v>
      </c>
      <c r="E389" s="0" t="n">
        <v>374.782</v>
      </c>
      <c r="F389" s="0" t="n">
        <v>-96.584</v>
      </c>
      <c r="G389" s="0" t="n">
        <v>502.72</v>
      </c>
      <c r="H389" s="0" t="n">
        <v>250.273</v>
      </c>
      <c r="I389" s="0" t="n">
        <v>10.005</v>
      </c>
      <c r="J389" s="0" t="n">
        <v>-41.623</v>
      </c>
      <c r="K389" s="0" t="n">
        <v>-69.3</v>
      </c>
      <c r="L389" s="0" t="n">
        <v>0</v>
      </c>
    </row>
    <row r="390" customFormat="false" ht="12.8" hidden="true" customHeight="false" outlineLevel="0" collapsed="false">
      <c r="A390" s="0" t="n">
        <v>5669</v>
      </c>
      <c r="B390" s="0" t="n">
        <v>13.792</v>
      </c>
      <c r="C390" s="0" t="n">
        <v>662.833</v>
      </c>
      <c r="D390" s="0" t="n">
        <v>1107.762</v>
      </c>
      <c r="E390" s="0" t="n">
        <v>373.445</v>
      </c>
      <c r="F390" s="0" t="n">
        <v>-108.374</v>
      </c>
      <c r="G390" s="0" t="n">
        <v>-847.189</v>
      </c>
      <c r="H390" s="0" t="n">
        <v>1546.027</v>
      </c>
      <c r="I390" s="0" t="n">
        <v>8.252</v>
      </c>
      <c r="J390" s="0" t="n">
        <v>-36.005</v>
      </c>
      <c r="K390" s="0" t="n">
        <v>485.61</v>
      </c>
      <c r="L390" s="0" t="n">
        <v>0.009</v>
      </c>
    </row>
    <row r="391" customFormat="false" ht="12.8" hidden="true" customHeight="false" outlineLevel="0" collapsed="false">
      <c r="A391" s="0" t="n">
        <v>5671</v>
      </c>
      <c r="B391" s="0" t="n">
        <v>13.792</v>
      </c>
      <c r="C391" s="0" t="n">
        <v>662.833</v>
      </c>
      <c r="D391" s="0" t="n">
        <v>1111.122</v>
      </c>
      <c r="E391" s="0" t="n">
        <v>373.445</v>
      </c>
      <c r="F391" s="0" t="n">
        <v>-108.374</v>
      </c>
      <c r="G391" s="0" t="n">
        <v>-847.189</v>
      </c>
      <c r="H391" s="0" t="n">
        <v>1546.027</v>
      </c>
      <c r="I391" s="0" t="n">
        <v>8.252</v>
      </c>
      <c r="J391" s="0" t="n">
        <v>-36.005</v>
      </c>
      <c r="K391" s="0" t="n">
        <v>485.61</v>
      </c>
      <c r="L391" s="0" t="n">
        <v>0.009</v>
      </c>
    </row>
    <row r="392" customFormat="false" ht="12.8" hidden="true" customHeight="false" outlineLevel="0" collapsed="false">
      <c r="A392" s="0" t="n">
        <v>5672</v>
      </c>
      <c r="B392" s="0" t="n">
        <v>13.792</v>
      </c>
      <c r="C392" s="0" t="n">
        <v>711.37</v>
      </c>
      <c r="D392" s="0" t="n">
        <v>1120.898</v>
      </c>
      <c r="E392" s="0" t="n">
        <v>374.782</v>
      </c>
      <c r="F392" s="0" t="n">
        <v>-96.584</v>
      </c>
      <c r="G392" s="0" t="n">
        <v>502.72</v>
      </c>
      <c r="H392" s="0" t="n">
        <v>250.273</v>
      </c>
      <c r="I392" s="0" t="n">
        <v>10.005</v>
      </c>
      <c r="J392" s="0" t="n">
        <v>-41.623</v>
      </c>
      <c r="K392" s="0" t="n">
        <v>-69.3</v>
      </c>
      <c r="L392" s="0" t="n">
        <v>0</v>
      </c>
    </row>
    <row r="393" customFormat="false" ht="12.8" hidden="true" customHeight="false" outlineLevel="0" collapsed="false">
      <c r="A393" s="0" t="n">
        <v>5673</v>
      </c>
      <c r="B393" s="0" t="n">
        <v>13.792</v>
      </c>
      <c r="C393" s="0" t="n">
        <v>711.37</v>
      </c>
      <c r="D393" s="0" t="n">
        <v>1143.309</v>
      </c>
      <c r="E393" s="0" t="n">
        <v>374.782</v>
      </c>
      <c r="F393" s="0" t="n">
        <v>-96.584</v>
      </c>
      <c r="G393" s="0" t="n">
        <v>502.72</v>
      </c>
      <c r="H393" s="0" t="n">
        <v>250.273</v>
      </c>
      <c r="I393" s="0" t="n">
        <v>10.005</v>
      </c>
      <c r="J393" s="0" t="n">
        <v>-41.623</v>
      </c>
      <c r="K393" s="0" t="n">
        <v>-69.3</v>
      </c>
      <c r="L393" s="0" t="n">
        <v>0</v>
      </c>
    </row>
    <row r="394" customFormat="false" ht="12.8" hidden="true" customHeight="false" outlineLevel="0" collapsed="false">
      <c r="A394" s="0" t="n">
        <v>5675</v>
      </c>
      <c r="B394" s="0" t="n">
        <v>13.792</v>
      </c>
      <c r="C394" s="0" t="n">
        <v>711.37</v>
      </c>
      <c r="D394" s="0" t="n">
        <v>959.239</v>
      </c>
      <c r="E394" s="0" t="n">
        <v>374.782</v>
      </c>
      <c r="F394" s="0" t="n">
        <v>-96.584</v>
      </c>
      <c r="G394" s="0" t="n">
        <v>502.72</v>
      </c>
      <c r="H394" s="0" t="n">
        <v>250.273</v>
      </c>
      <c r="I394" s="0" t="n">
        <v>10.005</v>
      </c>
      <c r="J394" s="0" t="n">
        <v>-41.623</v>
      </c>
      <c r="K394" s="0" t="n">
        <v>-69.3</v>
      </c>
      <c r="L394" s="0" t="n">
        <v>0</v>
      </c>
    </row>
    <row r="395" customFormat="false" ht="12.8" hidden="true" customHeight="false" outlineLevel="0" collapsed="false">
      <c r="A395" s="0" t="n">
        <v>5676</v>
      </c>
      <c r="B395" s="0" t="n">
        <v>13.792</v>
      </c>
      <c r="C395" s="0" t="n">
        <v>711.37</v>
      </c>
      <c r="D395" s="0" t="n">
        <v>795.535</v>
      </c>
      <c r="E395" s="0" t="n">
        <v>374.782</v>
      </c>
      <c r="F395" s="0" t="n">
        <v>-96.584</v>
      </c>
      <c r="G395" s="0" t="n">
        <v>502.72</v>
      </c>
      <c r="H395" s="0" t="n">
        <v>250.273</v>
      </c>
      <c r="I395" s="0" t="n">
        <v>10.005</v>
      </c>
      <c r="J395" s="0" t="n">
        <v>-41.623</v>
      </c>
      <c r="K395" s="0" t="n">
        <v>-69.3</v>
      </c>
      <c r="L395" s="0" t="n">
        <v>0</v>
      </c>
    </row>
    <row r="396" customFormat="false" ht="12.8" hidden="true" customHeight="false" outlineLevel="0" collapsed="false">
      <c r="A396" s="0" t="n">
        <v>5729</v>
      </c>
      <c r="B396" s="0" t="n">
        <v>13.792</v>
      </c>
      <c r="C396" s="0" t="n">
        <v>711.37</v>
      </c>
      <c r="D396" s="0" t="n">
        <v>775.487</v>
      </c>
      <c r="E396" s="0" t="n">
        <v>374.782</v>
      </c>
      <c r="F396" s="0" t="n">
        <v>-96.584</v>
      </c>
      <c r="G396" s="0" t="n">
        <v>502.72</v>
      </c>
      <c r="H396" s="0" t="n">
        <v>250.273</v>
      </c>
      <c r="I396" s="0" t="n">
        <v>10.005</v>
      </c>
      <c r="J396" s="0" t="n">
        <v>-41.623</v>
      </c>
      <c r="K396" s="0" t="n">
        <v>-69.3</v>
      </c>
      <c r="L396" s="0" t="n">
        <v>0</v>
      </c>
    </row>
    <row r="397" customFormat="false" ht="12.8" hidden="true" customHeight="false" outlineLevel="0" collapsed="false">
      <c r="A397" s="0" t="n">
        <v>5733</v>
      </c>
      <c r="B397" s="0" t="n">
        <v>13.792</v>
      </c>
      <c r="C397" s="0" t="n">
        <v>711.37</v>
      </c>
      <c r="D397" s="0" t="n">
        <v>1113.009</v>
      </c>
      <c r="E397" s="0" t="n">
        <v>374.782</v>
      </c>
      <c r="F397" s="0" t="n">
        <v>-96.584</v>
      </c>
      <c r="G397" s="0" t="n">
        <v>502.72</v>
      </c>
      <c r="H397" s="0" t="n">
        <v>250.273</v>
      </c>
      <c r="I397" s="0" t="n">
        <v>10.005</v>
      </c>
      <c r="J397" s="0" t="n">
        <v>-41.623</v>
      </c>
      <c r="K397" s="0" t="n">
        <v>-69.3</v>
      </c>
      <c r="L397" s="0" t="n">
        <v>0</v>
      </c>
    </row>
    <row r="398" customFormat="false" ht="12.8" hidden="true" customHeight="false" outlineLevel="0" collapsed="false">
      <c r="A398" s="0" t="n">
        <v>5734</v>
      </c>
      <c r="B398" s="0" t="n">
        <v>13.792</v>
      </c>
      <c r="C398" s="0" t="n">
        <v>711.37</v>
      </c>
      <c r="D398" s="0" t="n">
        <v>1120.569</v>
      </c>
      <c r="E398" s="0" t="n">
        <v>374.782</v>
      </c>
      <c r="F398" s="0" t="n">
        <v>-96.584</v>
      </c>
      <c r="G398" s="0" t="n">
        <v>502.72</v>
      </c>
      <c r="H398" s="0" t="n">
        <v>250.273</v>
      </c>
      <c r="I398" s="0" t="n">
        <v>10.005</v>
      </c>
      <c r="J398" s="0" t="n">
        <v>-41.623</v>
      </c>
      <c r="K398" s="0" t="n">
        <v>-69.3</v>
      </c>
      <c r="L398" s="0" t="n">
        <v>0</v>
      </c>
    </row>
    <row r="399" customFormat="false" ht="12.8" hidden="true" customHeight="false" outlineLevel="0" collapsed="false">
      <c r="A399" s="0" t="n">
        <v>5816</v>
      </c>
      <c r="B399" s="0" t="n">
        <v>13.792</v>
      </c>
      <c r="C399" s="0" t="n">
        <v>711.37</v>
      </c>
      <c r="D399" s="0" t="n">
        <v>1110.386</v>
      </c>
      <c r="E399" s="0" t="n">
        <v>374.782</v>
      </c>
      <c r="F399" s="0" t="n">
        <v>-96.584</v>
      </c>
      <c r="G399" s="0" t="n">
        <v>502.72</v>
      </c>
      <c r="H399" s="0" t="n">
        <v>250.273</v>
      </c>
      <c r="I399" s="0" t="n">
        <v>10.005</v>
      </c>
      <c r="J399" s="0" t="n">
        <v>-41.623</v>
      </c>
      <c r="K399" s="0" t="n">
        <v>-69.3</v>
      </c>
      <c r="L399" s="0" t="n">
        <v>0</v>
      </c>
    </row>
    <row r="400" customFormat="false" ht="12.8" hidden="true" customHeight="false" outlineLevel="0" collapsed="false">
      <c r="A400" s="0" t="n">
        <v>5818</v>
      </c>
      <c r="B400" s="0" t="n">
        <v>13.792</v>
      </c>
      <c r="C400" s="0" t="n">
        <v>711.37</v>
      </c>
      <c r="D400" s="0" t="n">
        <v>962.739</v>
      </c>
      <c r="E400" s="0" t="n">
        <v>374.782</v>
      </c>
      <c r="F400" s="0" t="n">
        <v>-96.584</v>
      </c>
      <c r="G400" s="0" t="n">
        <v>502.72</v>
      </c>
      <c r="H400" s="0" t="n">
        <v>250.273</v>
      </c>
      <c r="I400" s="0" t="n">
        <v>10.005</v>
      </c>
      <c r="J400" s="0" t="n">
        <v>-41.623</v>
      </c>
      <c r="K400" s="0" t="n">
        <v>-69.3</v>
      </c>
      <c r="L400" s="0" t="n">
        <v>0</v>
      </c>
    </row>
    <row r="401" customFormat="false" ht="12.8" hidden="true" customHeight="false" outlineLevel="0" collapsed="false">
      <c r="A401" s="0" t="n">
        <v>5820</v>
      </c>
      <c r="B401" s="0" t="n">
        <v>13.792</v>
      </c>
      <c r="C401" s="0" t="n">
        <v>711.37</v>
      </c>
      <c r="D401" s="0" t="n">
        <v>792.233</v>
      </c>
      <c r="E401" s="0" t="n">
        <v>374.782</v>
      </c>
      <c r="F401" s="0" t="n">
        <v>-96.584</v>
      </c>
      <c r="G401" s="0" t="n">
        <v>502.72</v>
      </c>
      <c r="H401" s="0" t="n">
        <v>250.273</v>
      </c>
      <c r="I401" s="0" t="n">
        <v>10.005</v>
      </c>
      <c r="J401" s="0" t="n">
        <v>-41.623</v>
      </c>
      <c r="K401" s="0" t="n">
        <v>-69.3</v>
      </c>
      <c r="L401" s="0" t="n">
        <v>0</v>
      </c>
    </row>
    <row r="402" customFormat="false" ht="12.8" hidden="true" customHeight="false" outlineLevel="0" collapsed="false">
      <c r="A402" s="0" t="n">
        <v>5892</v>
      </c>
      <c r="B402" s="0" t="n">
        <v>13.792</v>
      </c>
      <c r="C402" s="0" t="n">
        <v>711.37</v>
      </c>
      <c r="D402" s="0" t="n">
        <v>777.659</v>
      </c>
      <c r="E402" s="0" t="n">
        <v>374.782</v>
      </c>
      <c r="F402" s="0" t="n">
        <v>-96.584</v>
      </c>
      <c r="G402" s="0" t="n">
        <v>502.72</v>
      </c>
      <c r="H402" s="0" t="n">
        <v>250.273</v>
      </c>
      <c r="I402" s="0" t="n">
        <v>10.005</v>
      </c>
      <c r="J402" s="0" t="n">
        <v>-41.623</v>
      </c>
      <c r="K402" s="0" t="n">
        <v>-69.3</v>
      </c>
      <c r="L402" s="0" t="n">
        <v>0</v>
      </c>
    </row>
    <row r="403" customFormat="false" ht="12.8" hidden="true" customHeight="false" outlineLevel="0" collapsed="false">
      <c r="A403" s="0" t="n">
        <v>5896</v>
      </c>
      <c r="B403" s="0" t="n">
        <v>13.792</v>
      </c>
      <c r="C403" s="0" t="n">
        <v>711.37</v>
      </c>
      <c r="D403" s="0" t="n">
        <v>1110.104</v>
      </c>
      <c r="E403" s="0" t="n">
        <v>374.782</v>
      </c>
      <c r="F403" s="0" t="n">
        <v>-96.584</v>
      </c>
      <c r="G403" s="0" t="n">
        <v>502.72</v>
      </c>
      <c r="H403" s="0" t="n">
        <v>250.273</v>
      </c>
      <c r="I403" s="0" t="n">
        <v>10.005</v>
      </c>
      <c r="J403" s="0" t="n">
        <v>-41.623</v>
      </c>
      <c r="K403" s="0" t="n">
        <v>-69.3</v>
      </c>
      <c r="L403" s="0" t="n">
        <v>0</v>
      </c>
    </row>
    <row r="404" customFormat="false" ht="12.8" hidden="true" customHeight="false" outlineLevel="0" collapsed="false">
      <c r="A404" s="0" t="n">
        <v>5897</v>
      </c>
      <c r="B404" s="0" t="n">
        <v>13.792</v>
      </c>
      <c r="C404" s="0" t="n">
        <v>711.37</v>
      </c>
      <c r="D404" s="0" t="n">
        <v>1125.704</v>
      </c>
      <c r="E404" s="0" t="n">
        <v>374.782</v>
      </c>
      <c r="F404" s="0" t="n">
        <v>-96.584</v>
      </c>
      <c r="G404" s="0" t="n">
        <v>502.72</v>
      </c>
      <c r="H404" s="0" t="n">
        <v>250.273</v>
      </c>
      <c r="I404" s="0" t="n">
        <v>10.005</v>
      </c>
      <c r="J404" s="0" t="n">
        <v>-41.623</v>
      </c>
      <c r="K404" s="0" t="n">
        <v>-69.3</v>
      </c>
      <c r="L404" s="0" t="n">
        <v>0</v>
      </c>
    </row>
    <row r="405" customFormat="false" ht="12.8" hidden="true" customHeight="false" outlineLevel="0" collapsed="false">
      <c r="A405" s="0" t="n">
        <v>5898</v>
      </c>
      <c r="B405" s="0" t="n">
        <v>13.792</v>
      </c>
      <c r="C405" s="0" t="n">
        <v>711.37</v>
      </c>
      <c r="D405" s="0" t="n">
        <v>810.384</v>
      </c>
      <c r="E405" s="0" t="n">
        <v>374.782</v>
      </c>
      <c r="F405" s="0" t="n">
        <v>-96.584</v>
      </c>
      <c r="G405" s="0" t="n">
        <v>502.72</v>
      </c>
      <c r="H405" s="0" t="n">
        <v>250.273</v>
      </c>
      <c r="I405" s="0" t="n">
        <v>10.005</v>
      </c>
      <c r="J405" s="0" t="n">
        <v>-41.623</v>
      </c>
      <c r="K405" s="0" t="n">
        <v>-69.3</v>
      </c>
      <c r="L405" s="0" t="n">
        <v>0</v>
      </c>
    </row>
    <row r="406" customFormat="false" ht="12.8" hidden="true" customHeight="false" outlineLevel="0" collapsed="false">
      <c r="A406" s="0" t="n">
        <v>5946</v>
      </c>
      <c r="B406" s="0" t="n">
        <v>13.792</v>
      </c>
      <c r="C406" s="0" t="n">
        <v>711.37</v>
      </c>
      <c r="D406" s="0" t="n">
        <v>782.427</v>
      </c>
      <c r="E406" s="0" t="n">
        <v>374.782</v>
      </c>
      <c r="F406" s="0" t="n">
        <v>-96.584</v>
      </c>
      <c r="G406" s="0" t="n">
        <v>502.72</v>
      </c>
      <c r="H406" s="0" t="n">
        <v>250.273</v>
      </c>
      <c r="I406" s="0" t="n">
        <v>10.005</v>
      </c>
      <c r="J406" s="0" t="n">
        <v>-41.623</v>
      </c>
      <c r="K406" s="0" t="n">
        <v>-69.3</v>
      </c>
      <c r="L406" s="0" t="n">
        <v>0</v>
      </c>
    </row>
    <row r="407" customFormat="false" ht="12.8" hidden="true" customHeight="false" outlineLevel="0" collapsed="false">
      <c r="A407" s="0" t="n">
        <v>5947</v>
      </c>
      <c r="B407" s="0" t="n">
        <v>13.792</v>
      </c>
      <c r="C407" s="0" t="n">
        <v>662.833</v>
      </c>
      <c r="D407" s="0" t="n">
        <v>1108.766</v>
      </c>
      <c r="E407" s="0" t="n">
        <v>373.445</v>
      </c>
      <c r="F407" s="0" t="n">
        <v>-108.374</v>
      </c>
      <c r="G407" s="0" t="n">
        <v>-847.189</v>
      </c>
      <c r="H407" s="0" t="n">
        <v>1546.027</v>
      </c>
      <c r="I407" s="0" t="n">
        <v>8.252</v>
      </c>
      <c r="J407" s="0" t="n">
        <v>-36.005</v>
      </c>
      <c r="K407" s="0" t="n">
        <v>485.61</v>
      </c>
      <c r="L407" s="0" t="n">
        <v>0.009</v>
      </c>
    </row>
    <row r="408" customFormat="false" ht="12.8" hidden="true" customHeight="false" outlineLevel="0" collapsed="false">
      <c r="A408" s="0" t="n">
        <v>5949</v>
      </c>
      <c r="B408" s="0" t="n">
        <v>13.792</v>
      </c>
      <c r="C408" s="0" t="n">
        <v>662.833</v>
      </c>
      <c r="D408" s="0" t="n">
        <v>1107.253</v>
      </c>
      <c r="E408" s="0" t="n">
        <v>373.445</v>
      </c>
      <c r="F408" s="0" t="n">
        <v>-108.374</v>
      </c>
      <c r="G408" s="0" t="n">
        <v>-847.189</v>
      </c>
      <c r="H408" s="0" t="n">
        <v>1546.027</v>
      </c>
      <c r="I408" s="0" t="n">
        <v>8.252</v>
      </c>
      <c r="J408" s="0" t="n">
        <v>-36.005</v>
      </c>
      <c r="K408" s="0" t="n">
        <v>485.61</v>
      </c>
      <c r="L408" s="0" t="n">
        <v>0.009</v>
      </c>
    </row>
    <row r="409" customFormat="false" ht="12.8" hidden="true" customHeight="false" outlineLevel="0" collapsed="false">
      <c r="A409" s="0" t="n">
        <v>5950</v>
      </c>
      <c r="B409" s="0" t="n">
        <v>13.792</v>
      </c>
      <c r="C409" s="0" t="n">
        <v>711.37</v>
      </c>
      <c r="D409" s="0" t="n">
        <v>1109.558</v>
      </c>
      <c r="E409" s="0" t="n">
        <v>374.782</v>
      </c>
      <c r="F409" s="0" t="n">
        <v>-96.584</v>
      </c>
      <c r="G409" s="0" t="n">
        <v>502.72</v>
      </c>
      <c r="H409" s="0" t="n">
        <v>250.273</v>
      </c>
      <c r="I409" s="0" t="n">
        <v>10.005</v>
      </c>
      <c r="J409" s="0" t="n">
        <v>-41.623</v>
      </c>
      <c r="K409" s="0" t="n">
        <v>-69.3</v>
      </c>
      <c r="L409" s="0" t="n">
        <v>0</v>
      </c>
    </row>
    <row r="410" customFormat="false" ht="12.8" hidden="true" customHeight="false" outlineLevel="0" collapsed="false">
      <c r="A410" s="0" t="n">
        <v>5951</v>
      </c>
      <c r="B410" s="0" t="n">
        <v>13.792</v>
      </c>
      <c r="C410" s="0" t="n">
        <v>711.37</v>
      </c>
      <c r="D410" s="0" t="n">
        <v>1116.186</v>
      </c>
      <c r="E410" s="0" t="n">
        <v>374.782</v>
      </c>
      <c r="F410" s="0" t="n">
        <v>-96.584</v>
      </c>
      <c r="G410" s="0" t="n">
        <v>502.72</v>
      </c>
      <c r="H410" s="0" t="n">
        <v>250.273</v>
      </c>
      <c r="I410" s="0" t="n">
        <v>10.005</v>
      </c>
      <c r="J410" s="0" t="n">
        <v>-41.623</v>
      </c>
      <c r="K410" s="0" t="n">
        <v>-69.3</v>
      </c>
      <c r="L410" s="0" t="n">
        <v>0</v>
      </c>
    </row>
    <row r="411" customFormat="false" ht="12.8" hidden="true" customHeight="false" outlineLevel="0" collapsed="false">
      <c r="A411" s="0" t="n">
        <v>5952</v>
      </c>
      <c r="B411" s="0" t="n">
        <v>13.792</v>
      </c>
      <c r="C411" s="0" t="n">
        <v>711.37</v>
      </c>
      <c r="D411" s="0" t="n">
        <v>629.864</v>
      </c>
      <c r="E411" s="0" t="n">
        <v>374.782</v>
      </c>
      <c r="F411" s="0" t="n">
        <v>-96.584</v>
      </c>
      <c r="G411" s="0" t="n">
        <v>502.72</v>
      </c>
      <c r="H411" s="0" t="n">
        <v>250.273</v>
      </c>
      <c r="I411" s="0" t="n">
        <v>10.005</v>
      </c>
      <c r="J411" s="0" t="n">
        <v>-41.623</v>
      </c>
      <c r="K411" s="0" t="n">
        <v>-69.3</v>
      </c>
      <c r="L411" s="0" t="n">
        <v>0</v>
      </c>
    </row>
    <row r="412" customFormat="false" ht="12.8" hidden="true" customHeight="false" outlineLevel="0" collapsed="false">
      <c r="A412" s="0" t="n">
        <v>14201</v>
      </c>
      <c r="B412" s="0" t="n">
        <v>13.792</v>
      </c>
      <c r="C412" s="0" t="n">
        <v>662.833</v>
      </c>
      <c r="D412" s="0" t="n">
        <v>1056.546</v>
      </c>
      <c r="E412" s="0" t="n">
        <v>373.445</v>
      </c>
      <c r="F412" s="0" t="n">
        <v>-752.494</v>
      </c>
      <c r="G412" s="0" t="n">
        <v>-847.189</v>
      </c>
      <c r="H412" s="0" t="n">
        <v>1546.027</v>
      </c>
      <c r="I412" s="0" t="n">
        <v>-1.102</v>
      </c>
      <c r="J412" s="0" t="n">
        <v>-36.005</v>
      </c>
      <c r="K412" s="0" t="n">
        <v>485.61</v>
      </c>
      <c r="L412" s="0" t="n">
        <v>0.009</v>
      </c>
    </row>
    <row r="413" customFormat="false" ht="12.8" hidden="true" customHeight="false" outlineLevel="0" collapsed="false">
      <c r="A413" s="0" t="n">
        <v>14583</v>
      </c>
      <c r="B413" s="0" t="n">
        <v>13.792</v>
      </c>
      <c r="C413" s="0" t="n">
        <v>662.833</v>
      </c>
      <c r="D413" s="0" t="n">
        <v>1057.165</v>
      </c>
      <c r="E413" s="0" t="n">
        <v>373.445</v>
      </c>
      <c r="F413" s="0" t="n">
        <v>-752.494</v>
      </c>
      <c r="G413" s="0" t="n">
        <v>-847.189</v>
      </c>
      <c r="H413" s="0" t="n">
        <v>1546.027</v>
      </c>
      <c r="I413" s="0" t="n">
        <v>-1.102</v>
      </c>
      <c r="J413" s="0" t="n">
        <v>-36.005</v>
      </c>
      <c r="K413" s="0" t="n">
        <v>485.61</v>
      </c>
      <c r="L413" s="0" t="n">
        <v>0.009</v>
      </c>
    </row>
    <row r="414" customFormat="false" ht="12.8" hidden="true" customHeight="false" outlineLevel="0" collapsed="false">
      <c r="A414" s="0" t="n">
        <v>20839</v>
      </c>
      <c r="B414" s="0" t="n">
        <v>13.792</v>
      </c>
      <c r="C414" s="0" t="n">
        <v>662.833</v>
      </c>
      <c r="D414" s="0" t="n">
        <v>613.165</v>
      </c>
      <c r="E414" s="0" t="n">
        <v>357.208</v>
      </c>
      <c r="F414" s="0" t="n">
        <v>-51.745</v>
      </c>
      <c r="G414" s="0" t="n">
        <v>-847.189</v>
      </c>
      <c r="H414" s="0" t="n">
        <v>1546.027</v>
      </c>
      <c r="I414" s="0" t="n">
        <v>1.064</v>
      </c>
      <c r="J414" s="0" t="n">
        <v>-36.005</v>
      </c>
      <c r="K414" s="0" t="n">
        <v>485.61</v>
      </c>
      <c r="L414" s="0" t="n">
        <v>0.009</v>
      </c>
    </row>
    <row r="415" customFormat="false" ht="12.8" hidden="true" customHeight="false" outlineLevel="0" collapsed="false">
      <c r="A415" s="0" t="n">
        <v>24098</v>
      </c>
      <c r="B415" s="0" t="n">
        <v>13.792</v>
      </c>
      <c r="C415" s="0" t="n">
        <v>662.833</v>
      </c>
      <c r="D415" s="0" t="n">
        <v>140.186</v>
      </c>
      <c r="E415" s="0" t="n">
        <v>357.208</v>
      </c>
      <c r="F415" s="0" t="n">
        <v>-51.745</v>
      </c>
      <c r="G415" s="0" t="n">
        <v>-847.189</v>
      </c>
      <c r="H415" s="0" t="n">
        <v>1546.027</v>
      </c>
      <c r="I415" s="0" t="n">
        <v>1.064</v>
      </c>
      <c r="J415" s="0" t="n">
        <v>-36.005</v>
      </c>
      <c r="K415" s="0" t="n">
        <v>485.61</v>
      </c>
      <c r="L415" s="0" t="n">
        <v>0.009</v>
      </c>
    </row>
    <row r="416" customFormat="false" ht="12.8" hidden="true" customHeight="false" outlineLevel="0" collapsed="false">
      <c r="A416" s="0" t="n">
        <v>24207</v>
      </c>
      <c r="B416" s="0" t="n">
        <v>13.792</v>
      </c>
      <c r="C416" s="0" t="n">
        <v>662.833</v>
      </c>
      <c r="D416" s="0" t="n">
        <v>143.316</v>
      </c>
      <c r="E416" s="0" t="n">
        <v>357.208</v>
      </c>
      <c r="F416" s="0" t="n">
        <v>-51.745</v>
      </c>
      <c r="G416" s="0" t="n">
        <v>-847.189</v>
      </c>
      <c r="H416" s="0" t="n">
        <v>1546.027</v>
      </c>
      <c r="I416" s="0" t="n">
        <v>1.064</v>
      </c>
      <c r="J416" s="0" t="n">
        <v>-36.005</v>
      </c>
      <c r="K416" s="0" t="n">
        <v>485.61</v>
      </c>
      <c r="L416" s="0" t="n">
        <v>0.009</v>
      </c>
    </row>
    <row r="417" customFormat="false" ht="12.8" hidden="true" customHeight="false" outlineLevel="0" collapsed="false">
      <c r="A417" s="0" t="n">
        <v>27044</v>
      </c>
      <c r="B417" s="0" t="n">
        <v>13.792</v>
      </c>
      <c r="C417" s="0" t="n">
        <v>662.833</v>
      </c>
      <c r="D417" s="0" t="n">
        <v>239.508</v>
      </c>
      <c r="E417" s="0" t="n">
        <v>357.208</v>
      </c>
      <c r="F417" s="0" t="n">
        <v>-51.745</v>
      </c>
      <c r="G417" s="0" t="n">
        <v>-847.189</v>
      </c>
      <c r="H417" s="0" t="n">
        <v>1546.027</v>
      </c>
      <c r="I417" s="0" t="n">
        <v>1.064</v>
      </c>
      <c r="J417" s="0" t="n">
        <v>-36.005</v>
      </c>
      <c r="K417" s="0" t="n">
        <v>485.61</v>
      </c>
      <c r="L417" s="0" t="n">
        <v>0.009</v>
      </c>
    </row>
    <row r="418" customFormat="false" ht="12.8" hidden="true" customHeight="false" outlineLevel="0" collapsed="false">
      <c r="A418" s="0" t="n">
        <v>4849</v>
      </c>
      <c r="B418" s="0" t="n">
        <v>23.995</v>
      </c>
      <c r="C418" s="0" t="n">
        <v>-34.668</v>
      </c>
      <c r="D418" s="0" t="n">
        <v>301.929</v>
      </c>
      <c r="E418" s="0" t="n">
        <v>355.941</v>
      </c>
      <c r="F418" s="0" t="n">
        <v>15.46</v>
      </c>
      <c r="G418" s="0" t="n">
        <v>-69.124</v>
      </c>
      <c r="H418" s="0" t="n">
        <v>0</v>
      </c>
      <c r="I418" s="0" t="n">
        <v>-30.12</v>
      </c>
      <c r="J418" s="0" t="n">
        <v>34.457</v>
      </c>
      <c r="K418" s="0" t="n">
        <v>69.97</v>
      </c>
      <c r="L418" s="0" t="n">
        <v>0</v>
      </c>
    </row>
    <row r="419" customFormat="false" ht="12.8" hidden="true" customHeight="false" outlineLevel="0" collapsed="false">
      <c r="A419" s="0" t="n">
        <v>4851</v>
      </c>
      <c r="B419" s="0" t="n">
        <v>23.995</v>
      </c>
      <c r="C419" s="0" t="n">
        <v>-45.082</v>
      </c>
      <c r="D419" s="0" t="n">
        <v>269.883</v>
      </c>
      <c r="E419" s="0" t="n">
        <v>355.941</v>
      </c>
      <c r="F419" s="0" t="n">
        <v>15.46</v>
      </c>
      <c r="G419" s="0" t="n">
        <v>-78.573</v>
      </c>
      <c r="H419" s="0" t="n">
        <v>0</v>
      </c>
      <c r="I419" s="0" t="n">
        <v>-28.97</v>
      </c>
      <c r="J419" s="0" t="n">
        <v>33.491</v>
      </c>
      <c r="K419" s="0" t="n">
        <v>886.37</v>
      </c>
      <c r="L419" s="0" t="n">
        <v>-0.008</v>
      </c>
    </row>
    <row r="420" customFormat="false" ht="12.8" hidden="true" customHeight="false" outlineLevel="0" collapsed="false">
      <c r="A420" s="0" t="n">
        <v>4855</v>
      </c>
      <c r="B420" s="0" t="n">
        <v>23.995</v>
      </c>
      <c r="C420" s="0" t="n">
        <v>-34.668</v>
      </c>
      <c r="D420" s="0" t="n">
        <v>254.232</v>
      </c>
      <c r="E420" s="0" t="n">
        <v>355.941</v>
      </c>
      <c r="F420" s="0" t="n">
        <v>15.46</v>
      </c>
      <c r="G420" s="0" t="n">
        <v>-69.124</v>
      </c>
      <c r="H420" s="0" t="n">
        <v>0</v>
      </c>
      <c r="I420" s="0" t="n">
        <v>-30.12</v>
      </c>
      <c r="J420" s="0" t="n">
        <v>34.457</v>
      </c>
      <c r="K420" s="0" t="n">
        <v>69.97</v>
      </c>
      <c r="L420" s="0" t="n">
        <v>0</v>
      </c>
    </row>
    <row r="421" customFormat="false" ht="12.8" hidden="true" customHeight="false" outlineLevel="0" collapsed="false">
      <c r="A421" s="0" t="n">
        <v>4856</v>
      </c>
      <c r="B421" s="0" t="n">
        <v>23.995</v>
      </c>
      <c r="C421" s="0" t="n">
        <v>-34.668</v>
      </c>
      <c r="D421" s="0" t="n">
        <v>276.01</v>
      </c>
      <c r="E421" s="0" t="n">
        <v>355.941</v>
      </c>
      <c r="F421" s="0" t="n">
        <v>15.46</v>
      </c>
      <c r="G421" s="0" t="n">
        <v>-69.124</v>
      </c>
      <c r="H421" s="0" t="n">
        <v>0</v>
      </c>
      <c r="I421" s="0" t="n">
        <v>-30.12</v>
      </c>
      <c r="J421" s="0" t="n">
        <v>34.457</v>
      </c>
      <c r="K421" s="0" t="n">
        <v>69.97</v>
      </c>
      <c r="L421" s="0" t="n">
        <v>0</v>
      </c>
    </row>
    <row r="422" customFormat="false" ht="12.8" hidden="true" customHeight="false" outlineLevel="0" collapsed="false">
      <c r="A422" s="0" t="n">
        <v>4921</v>
      </c>
      <c r="B422" s="0" t="n">
        <v>23.995</v>
      </c>
      <c r="C422" s="0" t="n">
        <v>-34.668</v>
      </c>
      <c r="D422" s="0" t="n">
        <v>313.065</v>
      </c>
      <c r="E422" s="0" t="n">
        <v>355.941</v>
      </c>
      <c r="F422" s="0" t="n">
        <v>15.46</v>
      </c>
      <c r="G422" s="0" t="n">
        <v>-69.124</v>
      </c>
      <c r="H422" s="0" t="n">
        <v>0</v>
      </c>
      <c r="I422" s="0" t="n">
        <v>-30.12</v>
      </c>
      <c r="J422" s="0" t="n">
        <v>34.457</v>
      </c>
      <c r="K422" s="0" t="n">
        <v>69.97</v>
      </c>
      <c r="L422" s="0" t="n">
        <v>0</v>
      </c>
    </row>
    <row r="423" customFormat="false" ht="12.8" hidden="true" customHeight="false" outlineLevel="0" collapsed="false">
      <c r="A423" s="0" t="n">
        <v>4922</v>
      </c>
      <c r="B423" s="0" t="n">
        <v>23.995</v>
      </c>
      <c r="C423" s="0" t="n">
        <v>-34.668</v>
      </c>
      <c r="D423" s="0" t="n">
        <v>307.117</v>
      </c>
      <c r="E423" s="0" t="n">
        <v>355.941</v>
      </c>
      <c r="F423" s="0" t="n">
        <v>15.46</v>
      </c>
      <c r="G423" s="0" t="n">
        <v>-69.124</v>
      </c>
      <c r="H423" s="0" t="n">
        <v>0</v>
      </c>
      <c r="I423" s="0" t="n">
        <v>-30.12</v>
      </c>
      <c r="J423" s="0" t="n">
        <v>34.457</v>
      </c>
      <c r="K423" s="0" t="n">
        <v>69.97</v>
      </c>
      <c r="L423" s="0" t="n">
        <v>0</v>
      </c>
    </row>
    <row r="424" customFormat="false" ht="12.8" hidden="true" customHeight="false" outlineLevel="0" collapsed="false">
      <c r="A424" s="0" t="n">
        <v>4923</v>
      </c>
      <c r="B424" s="0" t="n">
        <v>23.995</v>
      </c>
      <c r="C424" s="0" t="n">
        <v>-45.082</v>
      </c>
      <c r="D424" s="0" t="n">
        <v>272.552</v>
      </c>
      <c r="E424" s="0" t="n">
        <v>355.941</v>
      </c>
      <c r="F424" s="0" t="n">
        <v>15.46</v>
      </c>
      <c r="G424" s="0" t="n">
        <v>-78.573</v>
      </c>
      <c r="H424" s="0" t="n">
        <v>0</v>
      </c>
      <c r="I424" s="0" t="n">
        <v>-28.97</v>
      </c>
      <c r="J424" s="0" t="n">
        <v>33.491</v>
      </c>
      <c r="K424" s="0" t="n">
        <v>886.37</v>
      </c>
      <c r="L424" s="0" t="n">
        <v>-0.008</v>
      </c>
    </row>
    <row r="425" customFormat="false" ht="12.8" hidden="true" customHeight="false" outlineLevel="0" collapsed="false">
      <c r="A425" s="0" t="n">
        <v>4924</v>
      </c>
      <c r="B425" s="0" t="n">
        <v>23.995</v>
      </c>
      <c r="C425" s="0" t="n">
        <v>-45.082</v>
      </c>
      <c r="D425" s="0" t="n">
        <v>252.154</v>
      </c>
      <c r="E425" s="0" t="n">
        <v>355.941</v>
      </c>
      <c r="F425" s="0" t="n">
        <v>15.46</v>
      </c>
      <c r="G425" s="0" t="n">
        <v>-78.573</v>
      </c>
      <c r="H425" s="0" t="n">
        <v>0</v>
      </c>
      <c r="I425" s="0" t="n">
        <v>-28.97</v>
      </c>
      <c r="J425" s="0" t="n">
        <v>33.491</v>
      </c>
      <c r="K425" s="0" t="n">
        <v>886.37</v>
      </c>
      <c r="L425" s="0" t="n">
        <v>-0.008</v>
      </c>
    </row>
    <row r="426" customFormat="false" ht="12.8" hidden="true" customHeight="false" outlineLevel="0" collapsed="false">
      <c r="A426" s="0" t="n">
        <v>4994</v>
      </c>
      <c r="B426" s="0" t="n">
        <v>23.995</v>
      </c>
      <c r="C426" s="0" t="n">
        <v>-34.668</v>
      </c>
      <c r="D426" s="0" t="n">
        <v>304.345</v>
      </c>
      <c r="E426" s="0" t="n">
        <v>355.941</v>
      </c>
      <c r="F426" s="0" t="n">
        <v>15.46</v>
      </c>
      <c r="G426" s="0" t="n">
        <v>-69.124</v>
      </c>
      <c r="H426" s="0" t="n">
        <v>0</v>
      </c>
      <c r="I426" s="0" t="n">
        <v>-30.12</v>
      </c>
      <c r="J426" s="0" t="n">
        <v>34.457</v>
      </c>
      <c r="K426" s="0" t="n">
        <v>69.97</v>
      </c>
      <c r="L426" s="0" t="n">
        <v>0</v>
      </c>
    </row>
    <row r="427" customFormat="false" ht="12.8" hidden="true" customHeight="false" outlineLevel="0" collapsed="false">
      <c r="A427" s="0" t="n">
        <v>4995</v>
      </c>
      <c r="B427" s="0" t="n">
        <v>23.995</v>
      </c>
      <c r="C427" s="0" t="n">
        <v>-34.668</v>
      </c>
      <c r="D427" s="0" t="n">
        <v>272.746</v>
      </c>
      <c r="E427" s="0" t="n">
        <v>355.941</v>
      </c>
      <c r="F427" s="0" t="n">
        <v>15.46</v>
      </c>
      <c r="G427" s="0" t="n">
        <v>-69.124</v>
      </c>
      <c r="H427" s="0" t="n">
        <v>0</v>
      </c>
      <c r="I427" s="0" t="n">
        <v>-30.12</v>
      </c>
      <c r="J427" s="0" t="n">
        <v>34.457</v>
      </c>
      <c r="K427" s="0" t="n">
        <v>69.97</v>
      </c>
      <c r="L427" s="0" t="n">
        <v>0</v>
      </c>
    </row>
    <row r="428" customFormat="false" ht="12.8" hidden="true" customHeight="false" outlineLevel="0" collapsed="false">
      <c r="A428" s="0" t="n">
        <v>4998</v>
      </c>
      <c r="B428" s="0" t="n">
        <v>23.995</v>
      </c>
      <c r="C428" s="0" t="n">
        <v>-34.668</v>
      </c>
      <c r="D428" s="0" t="n">
        <v>251.423</v>
      </c>
      <c r="E428" s="0" t="n">
        <v>355.941</v>
      </c>
      <c r="F428" s="0" t="n">
        <v>15.46</v>
      </c>
      <c r="G428" s="0" t="n">
        <v>-69.124</v>
      </c>
      <c r="H428" s="0" t="n">
        <v>0</v>
      </c>
      <c r="I428" s="0" t="n">
        <v>-30.12</v>
      </c>
      <c r="J428" s="0" t="n">
        <v>34.457</v>
      </c>
      <c r="K428" s="0" t="n">
        <v>69.97</v>
      </c>
      <c r="L428" s="0" t="n">
        <v>0</v>
      </c>
    </row>
    <row r="429" customFormat="false" ht="12.8" hidden="true" customHeight="false" outlineLevel="0" collapsed="false">
      <c r="A429" s="0" t="n">
        <v>4999</v>
      </c>
      <c r="B429" s="0" t="n">
        <v>23.995</v>
      </c>
      <c r="C429" s="0" t="n">
        <v>-34.668</v>
      </c>
      <c r="D429" s="0" t="n">
        <v>269.017</v>
      </c>
      <c r="E429" s="0" t="n">
        <v>355.941</v>
      </c>
      <c r="F429" s="0" t="n">
        <v>15.46</v>
      </c>
      <c r="G429" s="0" t="n">
        <v>-69.124</v>
      </c>
      <c r="H429" s="0" t="n">
        <v>0</v>
      </c>
      <c r="I429" s="0" t="n">
        <v>-30.12</v>
      </c>
      <c r="J429" s="0" t="n">
        <v>34.457</v>
      </c>
      <c r="K429" s="0" t="n">
        <v>69.97</v>
      </c>
      <c r="L429" s="0" t="n">
        <v>0</v>
      </c>
    </row>
    <row r="430" customFormat="false" ht="12.8" hidden="true" customHeight="false" outlineLevel="0" collapsed="false">
      <c r="A430" s="0" t="n">
        <v>5062</v>
      </c>
      <c r="B430" s="0" t="n">
        <v>23.995</v>
      </c>
      <c r="C430" s="0" t="n">
        <v>-34.668</v>
      </c>
      <c r="D430" s="0" t="n">
        <v>284.28</v>
      </c>
      <c r="E430" s="0" t="n">
        <v>355.941</v>
      </c>
      <c r="F430" s="0" t="n">
        <v>15.46</v>
      </c>
      <c r="G430" s="0" t="n">
        <v>-69.124</v>
      </c>
      <c r="H430" s="0" t="n">
        <v>0</v>
      </c>
      <c r="I430" s="0" t="n">
        <v>-30.12</v>
      </c>
      <c r="J430" s="0" t="n">
        <v>34.457</v>
      </c>
      <c r="K430" s="0" t="n">
        <v>69.97</v>
      </c>
      <c r="L430" s="0" t="n">
        <v>0</v>
      </c>
    </row>
    <row r="431" customFormat="false" ht="12.8" hidden="true" customHeight="false" outlineLevel="0" collapsed="false">
      <c r="A431" s="0" t="n">
        <v>5064</v>
      </c>
      <c r="B431" s="0" t="n">
        <v>23.995</v>
      </c>
      <c r="C431" s="0" t="n">
        <v>-34.668</v>
      </c>
      <c r="D431" s="0" t="n">
        <v>293.685</v>
      </c>
      <c r="E431" s="0" t="n">
        <v>355.941</v>
      </c>
      <c r="F431" s="0" t="n">
        <v>15.46</v>
      </c>
      <c r="G431" s="0" t="n">
        <v>-69.124</v>
      </c>
      <c r="H431" s="0" t="n">
        <v>0</v>
      </c>
      <c r="I431" s="0" t="n">
        <v>-30.12</v>
      </c>
      <c r="J431" s="0" t="n">
        <v>34.457</v>
      </c>
      <c r="K431" s="0" t="n">
        <v>69.97</v>
      </c>
      <c r="L431" s="0" t="n">
        <v>0</v>
      </c>
    </row>
    <row r="432" customFormat="false" ht="12.8" hidden="false" customHeight="false" outlineLevel="0" collapsed="false">
      <c r="A432" s="0" t="n">
        <v>5065</v>
      </c>
      <c r="B432" s="0" t="n">
        <v>23.995</v>
      </c>
      <c r="C432" s="0" t="n">
        <v>-34.668</v>
      </c>
      <c r="D432" s="0" t="n">
        <v>269.496</v>
      </c>
      <c r="E432" s="0" t="n">
        <v>355.941</v>
      </c>
      <c r="F432" s="0" t="n">
        <v>15.46</v>
      </c>
      <c r="G432" s="0" t="n">
        <v>-69.124</v>
      </c>
      <c r="H432" s="0" t="n">
        <v>0</v>
      </c>
      <c r="I432" s="0" t="n">
        <v>-30.12</v>
      </c>
      <c r="J432" s="0" t="n">
        <v>34.457</v>
      </c>
      <c r="K432" s="0" t="n">
        <v>69.97</v>
      </c>
      <c r="L432" s="0" t="n">
        <v>0</v>
      </c>
      <c r="M432" s="0" t="n">
        <f aca="false">C432+D432-E432</f>
        <v>-121.113</v>
      </c>
      <c r="N432" s="0" t="n">
        <f aca="false">F432+G432</f>
        <v>-53.664</v>
      </c>
      <c r="O432" s="0" t="n">
        <f aca="false">H432</f>
        <v>0</v>
      </c>
      <c r="P432" s="0" t="n">
        <f aca="false">I432+J432+K432</f>
        <v>74.307</v>
      </c>
      <c r="Q432" s="0" t="n">
        <f aca="false">D432-E432</f>
        <v>-86.445</v>
      </c>
      <c r="R432" s="0" t="n">
        <f aca="false">F432</f>
        <v>15.46</v>
      </c>
      <c r="S432" s="0" t="n">
        <f aca="false">H432</f>
        <v>0</v>
      </c>
      <c r="T432" s="0" t="n">
        <f aca="false">I432</f>
        <v>-30.12</v>
      </c>
      <c r="U432" s="0" t="n">
        <f aca="false">D432-C432</f>
        <v>304.164</v>
      </c>
      <c r="V432" s="0" t="n">
        <f aca="false">G432</f>
        <v>-69.124</v>
      </c>
      <c r="W432" s="0" t="n">
        <f aca="false">H432</f>
        <v>0</v>
      </c>
      <c r="X432" s="0" t="n">
        <f aca="false">J432+K432</f>
        <v>104.427</v>
      </c>
      <c r="Y432" s="0" t="n">
        <f aca="false">D432-E432-C432</f>
        <v>-51.777</v>
      </c>
      <c r="Z432" s="0" t="n">
        <f aca="false">G432</f>
        <v>-69.124</v>
      </c>
      <c r="AA432" s="0" t="n">
        <f aca="false">H432</f>
        <v>0</v>
      </c>
      <c r="AB432" s="0" t="n">
        <f aca="false">J432+K432</f>
        <v>104.427</v>
      </c>
      <c r="AC432" s="0" t="n">
        <f aca="false">C432</f>
        <v>-34.668</v>
      </c>
      <c r="AD432" s="0" t="n">
        <f aca="false">C432-H432-(J432+L432)</f>
        <v>-69.125</v>
      </c>
      <c r="AE432" s="0" t="n">
        <f aca="false">H432</f>
        <v>0</v>
      </c>
      <c r="AF432" s="0" t="n">
        <f aca="false">J432+L432</f>
        <v>34.457</v>
      </c>
      <c r="AG432" s="0" t="n">
        <f aca="false">C432</f>
        <v>-34.668</v>
      </c>
      <c r="AH432" s="0" t="n">
        <f aca="false">F432</f>
        <v>15.46</v>
      </c>
      <c r="AI432" s="0" t="n">
        <f aca="false">H432</f>
        <v>0</v>
      </c>
      <c r="AJ432" s="0" t="n">
        <f aca="false">C432-H432-F432</f>
        <v>-50.128</v>
      </c>
    </row>
    <row r="433" customFormat="false" ht="12.8" hidden="false" customHeight="false" outlineLevel="0" collapsed="false">
      <c r="A433" s="0" t="n">
        <v>5066</v>
      </c>
      <c r="B433" s="0" t="n">
        <v>23.995</v>
      </c>
      <c r="C433" s="0" t="n">
        <v>-45.082</v>
      </c>
      <c r="D433" s="0" t="n">
        <v>251.758</v>
      </c>
      <c r="E433" s="0" t="n">
        <v>355.941</v>
      </c>
      <c r="F433" s="0" t="n">
        <v>15.46</v>
      </c>
      <c r="G433" s="0" t="n">
        <v>-78.573</v>
      </c>
      <c r="H433" s="0" t="n">
        <v>0</v>
      </c>
      <c r="I433" s="0" t="n">
        <v>-28.97</v>
      </c>
      <c r="J433" s="0" t="n">
        <v>33.491</v>
      </c>
      <c r="K433" s="0" t="n">
        <v>886.37</v>
      </c>
      <c r="L433" s="0" t="n">
        <v>-0.008</v>
      </c>
      <c r="M433" s="0" t="n">
        <f aca="false">C433+D433-E433</f>
        <v>-149.265</v>
      </c>
      <c r="N433" s="0" t="n">
        <f aca="false">F433+G433</f>
        <v>-63.113</v>
      </c>
      <c r="O433" s="0" t="n">
        <f aca="false">H433</f>
        <v>0</v>
      </c>
      <c r="P433" s="0" t="n">
        <f aca="false">I433+J433+K433</f>
        <v>890.891</v>
      </c>
      <c r="Q433" s="0" t="n">
        <f aca="false">D433-E433</f>
        <v>-104.183</v>
      </c>
      <c r="R433" s="0" t="n">
        <f aca="false">F433</f>
        <v>15.46</v>
      </c>
      <c r="S433" s="0" t="n">
        <f aca="false">H433</f>
        <v>0</v>
      </c>
      <c r="T433" s="0" t="n">
        <f aca="false">I433</f>
        <v>-28.97</v>
      </c>
      <c r="U433" s="0" t="n">
        <f aca="false">D433-C433</f>
        <v>296.84</v>
      </c>
      <c r="V433" s="0" t="n">
        <f aca="false">G433</f>
        <v>-78.573</v>
      </c>
      <c r="W433" s="0" t="n">
        <f aca="false">H433</f>
        <v>0</v>
      </c>
      <c r="X433" s="0" t="n">
        <f aca="false">J433+K433</f>
        <v>919.861</v>
      </c>
      <c r="Y433" s="0" t="n">
        <f aca="false">D433-E433-C433</f>
        <v>-59.101</v>
      </c>
      <c r="Z433" s="0" t="n">
        <f aca="false">G433</f>
        <v>-78.573</v>
      </c>
      <c r="AA433" s="0" t="n">
        <f aca="false">H433</f>
        <v>0</v>
      </c>
      <c r="AB433" s="0" t="n">
        <f aca="false">J433+K433</f>
        <v>919.861</v>
      </c>
      <c r="AC433" s="0" t="n">
        <f aca="false">C433</f>
        <v>-45.082</v>
      </c>
      <c r="AD433" s="0" t="n">
        <f aca="false">C433-H433-(J433+L433)</f>
        <v>-78.565</v>
      </c>
      <c r="AE433" s="0" t="n">
        <f aca="false">H433</f>
        <v>0</v>
      </c>
      <c r="AF433" s="0" t="n">
        <f aca="false">J433+L433</f>
        <v>33.483</v>
      </c>
      <c r="AG433" s="0" t="n">
        <f aca="false">C433</f>
        <v>-45.082</v>
      </c>
      <c r="AH433" s="0" t="n">
        <f aca="false">F433</f>
        <v>15.46</v>
      </c>
      <c r="AI433" s="0" t="n">
        <f aca="false">H433</f>
        <v>0</v>
      </c>
      <c r="AJ433" s="0" t="n">
        <f aca="false">C433-H433-F433</f>
        <v>-60.542</v>
      </c>
    </row>
    <row r="434" customFormat="false" ht="12.8" hidden="true" customHeight="false" outlineLevel="0" collapsed="false">
      <c r="A434" s="0" t="n">
        <v>5068</v>
      </c>
      <c r="B434" s="0" t="n">
        <v>23.995</v>
      </c>
      <c r="C434" s="0" t="n">
        <v>-45.082</v>
      </c>
      <c r="D434" s="0" t="n">
        <v>251.95</v>
      </c>
      <c r="E434" s="0" t="n">
        <v>355.941</v>
      </c>
      <c r="F434" s="0" t="n">
        <v>15.46</v>
      </c>
      <c r="G434" s="0" t="n">
        <v>-78.573</v>
      </c>
      <c r="H434" s="0" t="n">
        <v>0</v>
      </c>
      <c r="I434" s="0" t="n">
        <v>-28.97</v>
      </c>
      <c r="J434" s="0" t="n">
        <v>33.491</v>
      </c>
      <c r="K434" s="0" t="n">
        <v>886.37</v>
      </c>
      <c r="L434" s="0" t="n">
        <v>-0.008</v>
      </c>
    </row>
    <row r="435" customFormat="false" ht="12.8" hidden="true" customHeight="false" outlineLevel="0" collapsed="false">
      <c r="A435" s="0" t="n">
        <v>5069</v>
      </c>
      <c r="B435" s="0" t="n">
        <v>23.995</v>
      </c>
      <c r="C435" s="0" t="n">
        <v>-34.668</v>
      </c>
      <c r="D435" s="0" t="n">
        <v>270.965</v>
      </c>
      <c r="E435" s="0" t="n">
        <v>355.941</v>
      </c>
      <c r="F435" s="0" t="n">
        <v>15.46</v>
      </c>
      <c r="G435" s="0" t="n">
        <v>-69.124</v>
      </c>
      <c r="H435" s="0" t="n">
        <v>0</v>
      </c>
      <c r="I435" s="0" t="n">
        <v>-30.12</v>
      </c>
      <c r="J435" s="0" t="n">
        <v>34.457</v>
      </c>
      <c r="K435" s="0" t="n">
        <v>69.97</v>
      </c>
      <c r="L435" s="0" t="n">
        <v>0</v>
      </c>
    </row>
    <row r="436" customFormat="false" ht="12.8" hidden="true" customHeight="false" outlineLevel="0" collapsed="false">
      <c r="A436" s="0" t="n">
        <v>5071</v>
      </c>
      <c r="B436" s="0" t="n">
        <v>23.995</v>
      </c>
      <c r="C436" s="0" t="n">
        <v>-34.668</v>
      </c>
      <c r="D436" s="0" t="n">
        <v>270.818</v>
      </c>
      <c r="E436" s="0" t="n">
        <v>355.941</v>
      </c>
      <c r="F436" s="0" t="n">
        <v>15.46</v>
      </c>
      <c r="G436" s="0" t="n">
        <v>-69.124</v>
      </c>
      <c r="H436" s="0" t="n">
        <v>0</v>
      </c>
      <c r="I436" s="0" t="n">
        <v>-30.12</v>
      </c>
      <c r="J436" s="0" t="n">
        <v>34.457</v>
      </c>
      <c r="K436" s="0" t="n">
        <v>69.97</v>
      </c>
      <c r="L436" s="0" t="n">
        <v>0</v>
      </c>
    </row>
    <row r="437" customFormat="false" ht="12.8" hidden="true" customHeight="false" outlineLevel="0" collapsed="false">
      <c r="A437" s="0" t="n">
        <v>5072</v>
      </c>
      <c r="B437" s="0" t="n">
        <v>23.995</v>
      </c>
      <c r="C437" s="0" t="n">
        <v>-34.668</v>
      </c>
      <c r="D437" s="0" t="n">
        <v>277.749</v>
      </c>
      <c r="E437" s="0" t="n">
        <v>355.941</v>
      </c>
      <c r="F437" s="0" t="n">
        <v>15.46</v>
      </c>
      <c r="G437" s="0" t="n">
        <v>-69.124</v>
      </c>
      <c r="H437" s="0" t="n">
        <v>0</v>
      </c>
      <c r="I437" s="0" t="n">
        <v>-30.12</v>
      </c>
      <c r="J437" s="0" t="n">
        <v>34.457</v>
      </c>
      <c r="K437" s="0" t="n">
        <v>69.97</v>
      </c>
      <c r="L437" s="0" t="n">
        <v>0</v>
      </c>
    </row>
    <row r="438" customFormat="false" ht="12.8" hidden="true" customHeight="false" outlineLevel="0" collapsed="false">
      <c r="A438" s="0" t="n">
        <v>5073</v>
      </c>
      <c r="B438" s="0" t="n">
        <v>23.995</v>
      </c>
      <c r="C438" s="0" t="n">
        <v>-34.668</v>
      </c>
      <c r="D438" s="0" t="n">
        <v>279.393</v>
      </c>
      <c r="E438" s="0" t="n">
        <v>355.941</v>
      </c>
      <c r="F438" s="0" t="n">
        <v>15.46</v>
      </c>
      <c r="G438" s="0" t="n">
        <v>-69.124</v>
      </c>
      <c r="H438" s="0" t="n">
        <v>0</v>
      </c>
      <c r="I438" s="0" t="n">
        <v>-30.12</v>
      </c>
      <c r="J438" s="0" t="n">
        <v>34.457</v>
      </c>
      <c r="K438" s="0" t="n">
        <v>69.97</v>
      </c>
      <c r="L438" s="0" t="n">
        <v>0</v>
      </c>
    </row>
    <row r="439" customFormat="false" ht="12.8" hidden="true" customHeight="false" outlineLevel="0" collapsed="false">
      <c r="A439" s="0" t="n">
        <v>5149</v>
      </c>
      <c r="B439" s="0" t="n">
        <v>23.995</v>
      </c>
      <c r="C439" s="0" t="n">
        <v>-34.668</v>
      </c>
      <c r="D439" s="0" t="n">
        <v>279.568</v>
      </c>
      <c r="E439" s="0" t="n">
        <v>355.941</v>
      </c>
      <c r="F439" s="0" t="n">
        <v>15.46</v>
      </c>
      <c r="G439" s="0" t="n">
        <v>-69.124</v>
      </c>
      <c r="H439" s="0" t="n">
        <v>0</v>
      </c>
      <c r="I439" s="0" t="n">
        <v>-30.12</v>
      </c>
      <c r="J439" s="0" t="n">
        <v>34.457</v>
      </c>
      <c r="K439" s="0" t="n">
        <v>69.97</v>
      </c>
      <c r="L439" s="0" t="n">
        <v>0</v>
      </c>
    </row>
    <row r="440" customFormat="false" ht="12.8" hidden="true" customHeight="false" outlineLevel="0" collapsed="false">
      <c r="A440" s="0" t="n">
        <v>5151</v>
      </c>
      <c r="B440" s="0" t="n">
        <v>23.995</v>
      </c>
      <c r="C440" s="0" t="n">
        <v>-34.668</v>
      </c>
      <c r="D440" s="0" t="n">
        <v>288.869</v>
      </c>
      <c r="E440" s="0" t="n">
        <v>355.941</v>
      </c>
      <c r="F440" s="0" t="n">
        <v>15.46</v>
      </c>
      <c r="G440" s="0" t="n">
        <v>-69.124</v>
      </c>
      <c r="H440" s="0" t="n">
        <v>0</v>
      </c>
      <c r="I440" s="0" t="n">
        <v>-30.12</v>
      </c>
      <c r="J440" s="0" t="n">
        <v>34.457</v>
      </c>
      <c r="K440" s="0" t="n">
        <v>69.97</v>
      </c>
      <c r="L440" s="0" t="n">
        <v>0</v>
      </c>
    </row>
    <row r="441" customFormat="false" ht="12.8" hidden="true" customHeight="false" outlineLevel="0" collapsed="false">
      <c r="A441" s="0" t="n">
        <v>5152</v>
      </c>
      <c r="B441" s="0" t="n">
        <v>23.995</v>
      </c>
      <c r="C441" s="0" t="n">
        <v>-34.668</v>
      </c>
      <c r="D441" s="0" t="n">
        <v>258.894</v>
      </c>
      <c r="E441" s="0" t="n">
        <v>355.941</v>
      </c>
      <c r="F441" s="0" t="n">
        <v>15.46</v>
      </c>
      <c r="G441" s="0" t="n">
        <v>-69.124</v>
      </c>
      <c r="H441" s="0" t="n">
        <v>0</v>
      </c>
      <c r="I441" s="0" t="n">
        <v>-30.12</v>
      </c>
      <c r="J441" s="0" t="n">
        <v>34.457</v>
      </c>
      <c r="K441" s="0" t="n">
        <v>69.97</v>
      </c>
      <c r="L441" s="0" t="n">
        <v>0</v>
      </c>
    </row>
    <row r="442" customFormat="false" ht="12.8" hidden="true" customHeight="false" outlineLevel="0" collapsed="false">
      <c r="A442" s="0" t="n">
        <v>5155</v>
      </c>
      <c r="B442" s="0" t="n">
        <v>23.995</v>
      </c>
      <c r="C442" s="0" t="n">
        <v>-34.668</v>
      </c>
      <c r="D442" s="0" t="n">
        <v>250.186</v>
      </c>
      <c r="E442" s="0" t="n">
        <v>355.941</v>
      </c>
      <c r="F442" s="0" t="n">
        <v>15.46</v>
      </c>
      <c r="G442" s="0" t="n">
        <v>-69.124</v>
      </c>
      <c r="H442" s="0" t="n">
        <v>0</v>
      </c>
      <c r="I442" s="0" t="n">
        <v>-30.12</v>
      </c>
      <c r="J442" s="0" t="n">
        <v>34.457</v>
      </c>
      <c r="K442" s="0" t="n">
        <v>69.97</v>
      </c>
      <c r="L442" s="0" t="n">
        <v>0</v>
      </c>
    </row>
    <row r="443" customFormat="false" ht="12.8" hidden="true" customHeight="false" outlineLevel="0" collapsed="false">
      <c r="A443" s="0" t="n">
        <v>5156</v>
      </c>
      <c r="B443" s="0" t="n">
        <v>23.995</v>
      </c>
      <c r="C443" s="0" t="n">
        <v>-34.668</v>
      </c>
      <c r="D443" s="0" t="n">
        <v>259.532</v>
      </c>
      <c r="E443" s="0" t="n">
        <v>355.941</v>
      </c>
      <c r="F443" s="0" t="n">
        <v>15.46</v>
      </c>
      <c r="G443" s="0" t="n">
        <v>-69.124</v>
      </c>
      <c r="H443" s="0" t="n">
        <v>0</v>
      </c>
      <c r="I443" s="0" t="n">
        <v>-30.12</v>
      </c>
      <c r="J443" s="0" t="n">
        <v>34.457</v>
      </c>
      <c r="K443" s="0" t="n">
        <v>69.97</v>
      </c>
      <c r="L443" s="0" t="n">
        <v>0</v>
      </c>
    </row>
    <row r="444" customFormat="false" ht="12.8" hidden="true" customHeight="false" outlineLevel="0" collapsed="false">
      <c r="A444" s="0" t="n">
        <v>5157</v>
      </c>
      <c r="B444" s="0" t="n">
        <v>23.995</v>
      </c>
      <c r="C444" s="0" t="n">
        <v>-34.668</v>
      </c>
      <c r="D444" s="0" t="n">
        <v>288.085</v>
      </c>
      <c r="E444" s="0" t="n">
        <v>355.941</v>
      </c>
      <c r="F444" s="0" t="n">
        <v>15.46</v>
      </c>
      <c r="G444" s="0" t="n">
        <v>-69.124</v>
      </c>
      <c r="H444" s="0" t="n">
        <v>0</v>
      </c>
      <c r="I444" s="0" t="n">
        <v>-30.12</v>
      </c>
      <c r="J444" s="0" t="n">
        <v>34.457</v>
      </c>
      <c r="K444" s="0" t="n">
        <v>69.97</v>
      </c>
      <c r="L444" s="0" t="n">
        <v>0</v>
      </c>
    </row>
    <row r="445" customFormat="false" ht="12.8" hidden="true" customHeight="false" outlineLevel="0" collapsed="false">
      <c r="A445" s="0" t="n">
        <v>5159</v>
      </c>
      <c r="B445" s="0" t="n">
        <v>23.995</v>
      </c>
      <c r="C445" s="0" t="n">
        <v>-34.668</v>
      </c>
      <c r="D445" s="0" t="n">
        <v>281.189</v>
      </c>
      <c r="E445" s="0" t="n">
        <v>355.941</v>
      </c>
      <c r="F445" s="0" t="n">
        <v>15.46</v>
      </c>
      <c r="G445" s="0" t="n">
        <v>-69.124</v>
      </c>
      <c r="H445" s="0" t="n">
        <v>0</v>
      </c>
      <c r="I445" s="0" t="n">
        <v>-30.12</v>
      </c>
      <c r="J445" s="0" t="n">
        <v>34.457</v>
      </c>
      <c r="K445" s="0" t="n">
        <v>69.97</v>
      </c>
      <c r="L445" s="0" t="n">
        <v>0</v>
      </c>
    </row>
    <row r="446" customFormat="false" ht="12.8" hidden="true" customHeight="false" outlineLevel="0" collapsed="false">
      <c r="A446" s="0" t="n">
        <v>5160</v>
      </c>
      <c r="B446" s="0" t="n">
        <v>23.995</v>
      </c>
      <c r="C446" s="0" t="n">
        <v>-34.668</v>
      </c>
      <c r="D446" s="0" t="n">
        <v>266.709</v>
      </c>
      <c r="E446" s="0" t="n">
        <v>355.941</v>
      </c>
      <c r="F446" s="0" t="n">
        <v>15.46</v>
      </c>
      <c r="G446" s="0" t="n">
        <v>-69.124</v>
      </c>
      <c r="H446" s="0" t="n">
        <v>0</v>
      </c>
      <c r="I446" s="0" t="n">
        <v>-30.12</v>
      </c>
      <c r="J446" s="0" t="n">
        <v>34.457</v>
      </c>
      <c r="K446" s="0" t="n">
        <v>69.97</v>
      </c>
      <c r="L446" s="0" t="n">
        <v>0</v>
      </c>
    </row>
    <row r="447" customFormat="false" ht="12.8" hidden="true" customHeight="false" outlineLevel="0" collapsed="false">
      <c r="A447" s="0" t="n">
        <v>5161</v>
      </c>
      <c r="B447" s="0" t="n">
        <v>23.995</v>
      </c>
      <c r="C447" s="0" t="n">
        <v>-34.668</v>
      </c>
      <c r="D447" s="0" t="n">
        <v>263.014</v>
      </c>
      <c r="E447" s="0" t="n">
        <v>355.941</v>
      </c>
      <c r="F447" s="0" t="n">
        <v>15.46</v>
      </c>
      <c r="G447" s="0" t="n">
        <v>-69.124</v>
      </c>
      <c r="H447" s="0" t="n">
        <v>0</v>
      </c>
      <c r="I447" s="0" t="n">
        <v>-30.12</v>
      </c>
      <c r="J447" s="0" t="n">
        <v>34.457</v>
      </c>
      <c r="K447" s="0" t="n">
        <v>69.97</v>
      </c>
      <c r="L447" s="0" t="n">
        <v>0</v>
      </c>
    </row>
  </sheetData>
  <autoFilter ref="A1:L447">
    <filterColumn colId="0">
      <filters>
        <filter val="5066"/>
        <filter val="5065"/>
      </filters>
    </filterColumn>
  </autoFilter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H1490"/>
  <sheetViews>
    <sheetView windowProtection="false" showFormulas="false" showGridLines="true" showRowColHeaders="true" showZeros="true" rightToLeft="false" tabSelected="false" showOutlineSymbols="true" defaultGridColor="true" view="normal" topLeftCell="L1" colorId="64" zoomScale="120" zoomScaleNormal="120" zoomScalePageLayoutView="100" workbookViewId="0">
      <selection pane="topLeft" activeCell="A2" activeCellId="0" sqref="A2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37</v>
      </c>
      <c r="B1" s="0" t="s">
        <v>38</v>
      </c>
      <c r="C1" s="0" t="s">
        <v>39</v>
      </c>
      <c r="D1" s="0" t="s">
        <v>40</v>
      </c>
      <c r="E1" s="0" t="s">
        <v>41</v>
      </c>
      <c r="F1" s="0" t="s">
        <v>42</v>
      </c>
      <c r="G1" s="0" t="s">
        <v>43</v>
      </c>
      <c r="H1" s="0" t="s">
        <v>44</v>
      </c>
      <c r="I1" s="0" t="s">
        <v>45</v>
      </c>
      <c r="J1" s="0" t="s">
        <v>46</v>
      </c>
      <c r="K1" s="0" t="s">
        <v>47</v>
      </c>
      <c r="L1" s="0" t="s">
        <v>48</v>
      </c>
      <c r="M1" s="0" t="s">
        <v>49</v>
      </c>
      <c r="N1" s="0" t="s">
        <v>50</v>
      </c>
      <c r="O1" s="0" t="s">
        <v>51</v>
      </c>
      <c r="P1" s="0" t="s">
        <v>52</v>
      </c>
      <c r="Q1" s="0" t="s">
        <v>53</v>
      </c>
      <c r="R1" s="0" t="s">
        <v>54</v>
      </c>
      <c r="S1" s="0" t="s">
        <v>55</v>
      </c>
      <c r="T1" s="0" t="s">
        <v>56</v>
      </c>
      <c r="U1" s="0" t="s">
        <v>57</v>
      </c>
      <c r="V1" s="0" t="s">
        <v>58</v>
      </c>
      <c r="W1" s="0" t="s">
        <v>59</v>
      </c>
      <c r="X1" s="0" t="s">
        <v>60</v>
      </c>
      <c r="Y1" s="0" t="s">
        <v>61</v>
      </c>
      <c r="Z1" s="0" t="s">
        <v>62</v>
      </c>
      <c r="AA1" s="0" t="s">
        <v>63</v>
      </c>
      <c r="AB1" s="0" t="s">
        <v>64</v>
      </c>
      <c r="AC1" s="0" t="s">
        <v>65</v>
      </c>
      <c r="AD1" s="0" t="s">
        <v>66</v>
      </c>
      <c r="AE1" s="0" t="s">
        <v>67</v>
      </c>
      <c r="AF1" s="0" t="s">
        <v>68</v>
      </c>
      <c r="AG1" s="0" t="s">
        <v>69</v>
      </c>
      <c r="AH1" s="0" t="s">
        <v>70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60</v>
      </c>
      <c r="D2" s="0" t="n">
        <v>-999</v>
      </c>
      <c r="E2" s="0" t="n">
        <v>-999</v>
      </c>
      <c r="F2" s="0" t="n">
        <v>-999</v>
      </c>
      <c r="G2" s="0" t="n">
        <v>-999</v>
      </c>
      <c r="H2" s="0" t="n">
        <v>-999</v>
      </c>
      <c r="I2" s="0" t="n">
        <v>-999</v>
      </c>
      <c r="J2" s="0" t="n">
        <v>-999</v>
      </c>
      <c r="K2" s="0" t="n">
        <v>-999</v>
      </c>
      <c r="L2" s="0" t="n">
        <v>-999</v>
      </c>
      <c r="M2" s="0" t="n">
        <v>-999</v>
      </c>
      <c r="N2" s="0" t="n">
        <v>-999</v>
      </c>
      <c r="O2" s="0" t="n">
        <v>-999</v>
      </c>
      <c r="P2" s="0" t="n">
        <v>-999</v>
      </c>
      <c r="Q2" s="0" t="n">
        <v>-999</v>
      </c>
      <c r="R2" s="0" t="n">
        <v>-999</v>
      </c>
      <c r="S2" s="0" t="n">
        <v>-999</v>
      </c>
      <c r="T2" s="0" t="n">
        <v>-999</v>
      </c>
      <c r="U2" s="0" t="n">
        <v>-999</v>
      </c>
      <c r="V2" s="0" t="n">
        <v>-999</v>
      </c>
      <c r="W2" s="0" t="n">
        <v>-999</v>
      </c>
      <c r="X2" s="0" t="n">
        <v>-999</v>
      </c>
      <c r="Y2" s="0" t="n">
        <v>-999</v>
      </c>
      <c r="Z2" s="0" t="n">
        <v>-999</v>
      </c>
      <c r="AA2" s="0" t="n">
        <v>-999</v>
      </c>
      <c r="AB2" s="0" t="n">
        <v>-999</v>
      </c>
      <c r="AC2" s="0" t="n">
        <v>-999</v>
      </c>
      <c r="AD2" s="0" t="n">
        <v>-999</v>
      </c>
      <c r="AE2" s="0" t="n">
        <v>-999</v>
      </c>
      <c r="AF2" s="0" t="n">
        <v>-999</v>
      </c>
      <c r="AG2" s="0" t="n">
        <v>-999</v>
      </c>
      <c r="AH2" s="0" t="n">
        <v>-999</v>
      </c>
    </row>
    <row r="3" customFormat="false" ht="12.8" hidden="false" customHeight="false" outlineLevel="0" collapsed="false">
      <c r="A3" s="0" t="n">
        <v>1</v>
      </c>
      <c r="B3" s="0" t="n">
        <v>1</v>
      </c>
      <c r="C3" s="0" t="n">
        <v>59.9708</v>
      </c>
      <c r="D3" s="0" t="n">
        <v>41.9708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0.0003</v>
      </c>
      <c r="M3" s="0" t="n">
        <v>0</v>
      </c>
      <c r="N3" s="0" t="n">
        <v>-0.0196</v>
      </c>
      <c r="O3" s="0" t="n">
        <v>0</v>
      </c>
      <c r="P3" s="0" t="n">
        <v>0.01</v>
      </c>
      <c r="Q3" s="0" t="n">
        <v>0.0289</v>
      </c>
      <c r="R3" s="0" t="n">
        <v>0.06</v>
      </c>
      <c r="S3" s="0" t="n">
        <v>1</v>
      </c>
      <c r="T3" s="0" t="n">
        <v>141.5629</v>
      </c>
      <c r="U3" s="0" t="n">
        <v>-39.5327</v>
      </c>
      <c r="V3" s="0" t="n">
        <v>-47.8218</v>
      </c>
      <c r="W3" s="0" t="n">
        <v>-54.1031</v>
      </c>
      <c r="X3" s="0" t="n">
        <v>392.217</v>
      </c>
      <c r="Y3" s="0" t="n">
        <v>388.7414</v>
      </c>
      <c r="Z3" s="0" t="n">
        <v>55.8213</v>
      </c>
      <c r="AA3" s="0" t="n">
        <v>7.5351</v>
      </c>
      <c r="AB3" s="0" t="n">
        <v>5</v>
      </c>
      <c r="AC3" s="0" t="n">
        <v>16.907</v>
      </c>
      <c r="AD3" s="0" t="n">
        <v>16.8936</v>
      </c>
      <c r="AE3" s="0" t="n">
        <v>15.4252</v>
      </c>
      <c r="AF3" s="0" t="n">
        <v>0.0597</v>
      </c>
      <c r="AG3" s="0" t="n">
        <v>0.06</v>
      </c>
      <c r="AH3" s="0" t="n">
        <v>0</v>
      </c>
    </row>
    <row r="4" customFormat="false" ht="12.8" hidden="false" customHeight="false" outlineLevel="0" collapsed="false">
      <c r="A4" s="0" t="n">
        <v>1</v>
      </c>
      <c r="B4" s="0" t="n">
        <v>2</v>
      </c>
      <c r="C4" s="0" t="n">
        <v>59.9441</v>
      </c>
      <c r="D4" s="0" t="n">
        <v>41.9441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0.0003</v>
      </c>
      <c r="M4" s="0" t="n">
        <v>0</v>
      </c>
      <c r="N4" s="0" t="n">
        <v>-0.0197</v>
      </c>
      <c r="O4" s="0" t="n">
        <v>0</v>
      </c>
      <c r="P4" s="0" t="n">
        <v>0.01</v>
      </c>
      <c r="Q4" s="0" t="n">
        <v>0.0264</v>
      </c>
      <c r="R4" s="0" t="n">
        <v>0.06</v>
      </c>
      <c r="S4" s="0" t="n">
        <v>1</v>
      </c>
      <c r="T4" s="0" t="n">
        <v>121.2741</v>
      </c>
      <c r="U4" s="0" t="n">
        <v>-36.1631</v>
      </c>
      <c r="V4" s="0" t="n">
        <v>-48.1143</v>
      </c>
      <c r="W4" s="0" t="n">
        <v>-36.984</v>
      </c>
      <c r="X4" s="0" t="n">
        <v>390.8166</v>
      </c>
      <c r="Y4" s="0" t="n">
        <v>387.362</v>
      </c>
      <c r="Z4" s="0" t="n">
        <v>78.5448</v>
      </c>
      <c r="AA4" s="0" t="n">
        <v>7.0535</v>
      </c>
      <c r="AB4" s="0" t="n">
        <v>5</v>
      </c>
      <c r="AC4" s="0" t="n">
        <v>16.739</v>
      </c>
      <c r="AD4" s="0" t="n">
        <v>16.7227</v>
      </c>
      <c r="AE4" s="0" t="n">
        <v>15.6404</v>
      </c>
      <c r="AF4" s="0" t="n">
        <v>0.0594</v>
      </c>
      <c r="AG4" s="0" t="n">
        <v>0.06</v>
      </c>
      <c r="AH4" s="0" t="n">
        <v>0</v>
      </c>
    </row>
    <row r="5" customFormat="false" ht="12.8" hidden="false" customHeight="false" outlineLevel="0" collapsed="false">
      <c r="A5" s="0" t="n">
        <v>1</v>
      </c>
      <c r="B5" s="0" t="n">
        <v>3</v>
      </c>
      <c r="C5" s="0" t="n">
        <v>59.917</v>
      </c>
      <c r="D5" s="0" t="n">
        <v>41.917</v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0.0003</v>
      </c>
      <c r="M5" s="0" t="n">
        <v>0</v>
      </c>
      <c r="N5" s="0" t="n">
        <v>-0.0199</v>
      </c>
      <c r="O5" s="0" t="n">
        <v>0</v>
      </c>
      <c r="P5" s="0" t="n">
        <v>0.01</v>
      </c>
      <c r="Q5" s="0" t="n">
        <v>0.0268</v>
      </c>
      <c r="R5" s="0" t="n">
        <v>0.0599</v>
      </c>
      <c r="S5" s="0" t="n">
        <v>1</v>
      </c>
      <c r="T5" s="0" t="n">
        <v>113.6049</v>
      </c>
      <c r="U5" s="0" t="n">
        <v>-36.6903</v>
      </c>
      <c r="V5" s="0" t="n">
        <v>-47.8808</v>
      </c>
      <c r="W5" s="0" t="n">
        <v>-29.1143</v>
      </c>
      <c r="X5" s="0" t="n">
        <v>390.7289</v>
      </c>
      <c r="Y5" s="0" t="n">
        <v>387.2607</v>
      </c>
      <c r="Z5" s="0" t="n">
        <v>77.1494</v>
      </c>
      <c r="AA5" s="0" t="n">
        <v>7.2603</v>
      </c>
      <c r="AB5" s="0" t="n">
        <v>5</v>
      </c>
      <c r="AC5" s="0" t="n">
        <v>16.676</v>
      </c>
      <c r="AD5" s="0" t="n">
        <v>16.664</v>
      </c>
      <c r="AE5" s="0" t="n">
        <v>15.7693</v>
      </c>
      <c r="AF5" s="0" t="n">
        <v>0.0592</v>
      </c>
      <c r="AG5" s="0" t="n">
        <v>0.06</v>
      </c>
      <c r="AH5" s="0" t="n">
        <v>0</v>
      </c>
    </row>
    <row r="6" customFormat="false" ht="12.8" hidden="false" customHeight="false" outlineLevel="0" collapsed="false">
      <c r="A6" s="0" t="n">
        <v>1</v>
      </c>
      <c r="B6" s="0" t="n">
        <v>4</v>
      </c>
      <c r="C6" s="0" t="n">
        <v>59.8885</v>
      </c>
      <c r="D6" s="0" t="n">
        <v>41.8885</v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0.0003</v>
      </c>
      <c r="M6" s="0" t="n">
        <v>0</v>
      </c>
      <c r="N6" s="0" t="n">
        <v>-0.0201</v>
      </c>
      <c r="O6" s="0" t="n">
        <v>0</v>
      </c>
      <c r="P6" s="0" t="n">
        <v>0.01</v>
      </c>
      <c r="Q6" s="0" t="n">
        <v>0.0282</v>
      </c>
      <c r="R6" s="0" t="n">
        <v>0.0599</v>
      </c>
      <c r="S6" s="0" t="n">
        <v>1</v>
      </c>
      <c r="T6" s="0" t="n">
        <v>110.9218</v>
      </c>
      <c r="U6" s="0" t="n">
        <v>-38.6287</v>
      </c>
      <c r="V6" s="0" t="n">
        <v>-47.8044</v>
      </c>
      <c r="W6" s="0" t="n">
        <v>-24.5642</v>
      </c>
      <c r="X6" s="0" t="n">
        <v>390.6391</v>
      </c>
      <c r="Y6" s="0" t="n">
        <v>387.1443</v>
      </c>
      <c r="Z6" s="0" t="n">
        <v>76.5865</v>
      </c>
      <c r="AA6" s="0" t="n">
        <v>7.2967</v>
      </c>
      <c r="AB6" s="0" t="n">
        <v>5</v>
      </c>
      <c r="AC6" s="0" t="n">
        <v>16.646</v>
      </c>
      <c r="AD6" s="0" t="n">
        <v>16.6349</v>
      </c>
      <c r="AE6" s="0" t="n">
        <v>15.8555</v>
      </c>
      <c r="AF6" s="0" t="n">
        <v>0.0589</v>
      </c>
      <c r="AG6" s="0" t="n">
        <v>0.06</v>
      </c>
      <c r="AH6" s="0" t="n">
        <v>0</v>
      </c>
    </row>
    <row r="7" customFormat="false" ht="12.8" hidden="false" customHeight="false" outlineLevel="0" collapsed="false">
      <c r="A7" s="0" t="n">
        <v>1</v>
      </c>
      <c r="B7" s="0" t="n">
        <v>5</v>
      </c>
      <c r="C7" s="0" t="n">
        <v>59.8595</v>
      </c>
      <c r="D7" s="0" t="n">
        <v>41.8595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0.0003</v>
      </c>
      <c r="M7" s="0" t="n">
        <v>0</v>
      </c>
      <c r="N7" s="0" t="n">
        <v>-0.0203</v>
      </c>
      <c r="O7" s="0" t="n">
        <v>0</v>
      </c>
      <c r="P7" s="0" t="n">
        <v>0.01</v>
      </c>
      <c r="Q7" s="0" t="n">
        <v>0.0287</v>
      </c>
      <c r="R7" s="0" t="n">
        <v>0.0598</v>
      </c>
      <c r="S7" s="0" t="n">
        <v>1</v>
      </c>
      <c r="T7" s="0" t="n">
        <v>107.2099</v>
      </c>
      <c r="U7" s="0" t="n">
        <v>-39.2364</v>
      </c>
      <c r="V7" s="0" t="n">
        <v>-47.6985</v>
      </c>
      <c r="W7" s="0" t="n">
        <v>-20.217</v>
      </c>
      <c r="X7" s="0" t="n">
        <v>390.3604</v>
      </c>
      <c r="Y7" s="0" t="n">
        <v>386.8504</v>
      </c>
      <c r="Z7" s="0" t="n">
        <v>76.7889</v>
      </c>
      <c r="AA7" s="0" t="n">
        <v>7.3456</v>
      </c>
      <c r="AB7" s="0" t="n">
        <v>5</v>
      </c>
      <c r="AC7" s="0" t="n">
        <v>16.58</v>
      </c>
      <c r="AD7" s="0" t="n">
        <v>16.5695</v>
      </c>
      <c r="AE7" s="0" t="n">
        <v>15.9069</v>
      </c>
      <c r="AF7" s="0" t="n">
        <v>0.0586</v>
      </c>
      <c r="AG7" s="0" t="n">
        <v>0.06</v>
      </c>
      <c r="AH7" s="0" t="n">
        <v>0</v>
      </c>
    </row>
    <row r="8" customFormat="false" ht="12.8" hidden="false" customHeight="false" outlineLevel="0" collapsed="false">
      <c r="A8" s="0" t="n">
        <v>1</v>
      </c>
      <c r="B8" s="0" t="n">
        <v>6</v>
      </c>
      <c r="C8" s="0" t="n">
        <v>59.8295</v>
      </c>
      <c r="D8" s="0" t="n">
        <v>41.8295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0.0003</v>
      </c>
      <c r="M8" s="0" t="n">
        <v>0</v>
      </c>
      <c r="N8" s="0" t="n">
        <v>-0.0205</v>
      </c>
      <c r="O8" s="0" t="n">
        <v>0</v>
      </c>
      <c r="P8" s="0" t="n">
        <v>0.01</v>
      </c>
      <c r="Q8" s="0" t="n">
        <v>0.0297</v>
      </c>
      <c r="R8" s="0" t="n">
        <v>0.0598</v>
      </c>
      <c r="S8" s="0" t="n">
        <v>1</v>
      </c>
      <c r="T8" s="0" t="n">
        <v>105.1129</v>
      </c>
      <c r="U8" s="0" t="n">
        <v>-40.6755</v>
      </c>
      <c r="V8" s="0" t="n">
        <v>-47.6927</v>
      </c>
      <c r="W8" s="0" t="n">
        <v>-16.689</v>
      </c>
      <c r="X8" s="0" t="n">
        <v>389.9247</v>
      </c>
      <c r="Y8" s="0" t="n">
        <v>386.3886</v>
      </c>
      <c r="Z8" s="0" t="n">
        <v>76.5622</v>
      </c>
      <c r="AA8" s="0" t="n">
        <v>7.2599</v>
      </c>
      <c r="AB8" s="0" t="n">
        <v>5</v>
      </c>
      <c r="AC8" s="0" t="n">
        <v>16.508</v>
      </c>
      <c r="AD8" s="0" t="n">
        <v>16.4977</v>
      </c>
      <c r="AE8" s="0" t="n">
        <v>15.9344</v>
      </c>
      <c r="AF8" s="0" t="n">
        <v>0.0583</v>
      </c>
      <c r="AG8" s="0" t="n">
        <v>0.06</v>
      </c>
      <c r="AH8" s="0" t="n">
        <v>0</v>
      </c>
    </row>
    <row r="9" customFormat="false" ht="12.8" hidden="false" customHeight="false" outlineLevel="0" collapsed="false">
      <c r="A9" s="0" t="n">
        <v>1</v>
      </c>
      <c r="B9" s="0" t="n">
        <v>7</v>
      </c>
      <c r="C9" s="0" t="n">
        <v>59.7998</v>
      </c>
      <c r="D9" s="0" t="n">
        <v>41.7998</v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0.0003</v>
      </c>
      <c r="M9" s="0" t="n">
        <v>0</v>
      </c>
      <c r="N9" s="0" t="n">
        <v>-0.0206</v>
      </c>
      <c r="O9" s="0" t="n">
        <v>0</v>
      </c>
      <c r="P9" s="0" t="n">
        <v>0.01</v>
      </c>
      <c r="Q9" s="0" t="n">
        <v>0.0294</v>
      </c>
      <c r="R9" s="0" t="n">
        <v>0.0598</v>
      </c>
      <c r="S9" s="0" t="n">
        <v>1</v>
      </c>
      <c r="T9" s="0" t="n">
        <v>97.9516</v>
      </c>
      <c r="U9" s="0" t="n">
        <v>-40.1823</v>
      </c>
      <c r="V9" s="0" t="n">
        <v>-47.3992</v>
      </c>
      <c r="W9" s="0" t="n">
        <v>-10.4304</v>
      </c>
      <c r="X9" s="0" t="n">
        <v>389.0814</v>
      </c>
      <c r="Y9" s="0" t="n">
        <v>385.5287</v>
      </c>
      <c r="Z9" s="0" t="n">
        <v>77.5294</v>
      </c>
      <c r="AA9" s="0" t="n">
        <v>7.4103</v>
      </c>
      <c r="AB9" s="0" t="n">
        <v>5</v>
      </c>
      <c r="AC9" s="0" t="n">
        <v>16.313</v>
      </c>
      <c r="AD9" s="0" t="n">
        <v>16.3045</v>
      </c>
      <c r="AE9" s="0" t="n">
        <v>15.9183</v>
      </c>
      <c r="AF9" s="0" t="n">
        <v>0.058</v>
      </c>
      <c r="AG9" s="0" t="n">
        <v>0.06</v>
      </c>
      <c r="AH9" s="0" t="n">
        <v>0</v>
      </c>
    </row>
    <row r="10" customFormat="false" ht="12.8" hidden="false" customHeight="false" outlineLevel="0" collapsed="false">
      <c r="A10" s="0" t="n">
        <v>1</v>
      </c>
      <c r="B10" s="0" t="n">
        <v>8</v>
      </c>
      <c r="C10" s="0" t="n">
        <v>59.7712</v>
      </c>
      <c r="D10" s="0" t="n">
        <v>41.7712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0.0003</v>
      </c>
      <c r="M10" s="0" t="n">
        <v>0</v>
      </c>
      <c r="N10" s="0" t="n">
        <v>-0.0208</v>
      </c>
      <c r="O10" s="0" t="n">
        <v>0</v>
      </c>
      <c r="P10" s="0" t="n">
        <v>0.01</v>
      </c>
      <c r="Q10" s="0" t="n">
        <v>0.0284</v>
      </c>
      <c r="R10" s="0" t="n">
        <v>0.0597</v>
      </c>
      <c r="S10" s="0" t="n">
        <v>1</v>
      </c>
      <c r="T10" s="0" t="n">
        <v>94.7519</v>
      </c>
      <c r="U10" s="0" t="n">
        <v>-38.8185</v>
      </c>
      <c r="V10" s="0" t="n">
        <v>-47.1878</v>
      </c>
      <c r="W10" s="0" t="n">
        <v>-8.5768</v>
      </c>
      <c r="X10" s="0" t="n">
        <v>388.8318</v>
      </c>
      <c r="Y10" s="0" t="n">
        <v>385.287</v>
      </c>
      <c r="Z10" s="0" t="n">
        <v>76.2448</v>
      </c>
      <c r="AA10" s="0" t="n">
        <v>7.5921</v>
      </c>
      <c r="AB10" s="0" t="n">
        <v>5</v>
      </c>
      <c r="AC10" s="0" t="n">
        <v>16.23</v>
      </c>
      <c r="AD10" s="0" t="n">
        <v>16.2234</v>
      </c>
      <c r="AE10" s="0" t="n">
        <v>15.8995</v>
      </c>
      <c r="AF10" s="0" t="n">
        <v>0.0577</v>
      </c>
      <c r="AG10" s="0" t="n">
        <v>0.06</v>
      </c>
      <c r="AH10" s="0" t="n">
        <v>0</v>
      </c>
    </row>
    <row r="11" customFormat="false" ht="12.8" hidden="false" customHeight="false" outlineLevel="0" collapsed="false">
      <c r="A11" s="0" t="n">
        <v>1</v>
      </c>
      <c r="B11" s="0" t="n">
        <v>9</v>
      </c>
      <c r="C11" s="0" t="n">
        <v>59.7426</v>
      </c>
      <c r="D11" s="0" t="n">
        <v>41.7426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0.0003</v>
      </c>
      <c r="M11" s="0" t="n">
        <v>0</v>
      </c>
      <c r="N11" s="0" t="n">
        <v>-0.021</v>
      </c>
      <c r="O11" s="0" t="n">
        <v>0</v>
      </c>
      <c r="P11" s="0" t="n">
        <v>0.01</v>
      </c>
      <c r="Q11" s="0" t="n">
        <v>0.0283</v>
      </c>
      <c r="R11" s="0" t="n">
        <v>0.0597</v>
      </c>
      <c r="S11" s="0" t="n">
        <v>1</v>
      </c>
      <c r="T11" s="0" t="n">
        <v>92.9895</v>
      </c>
      <c r="U11" s="0" t="n">
        <v>-38.6846</v>
      </c>
      <c r="V11" s="0" t="n">
        <v>-47.008</v>
      </c>
      <c r="W11" s="0" t="n">
        <v>-7.372</v>
      </c>
      <c r="X11" s="0" t="n">
        <v>388.6687</v>
      </c>
      <c r="Y11" s="0" t="n">
        <v>385.1177</v>
      </c>
      <c r="Z11" s="0" t="n">
        <v>75.8946</v>
      </c>
      <c r="AA11" s="0" t="n">
        <v>7.7413</v>
      </c>
      <c r="AB11" s="0" t="n">
        <v>5</v>
      </c>
      <c r="AC11" s="0" t="n">
        <v>16.169</v>
      </c>
      <c r="AD11" s="0" t="n">
        <v>16.1624</v>
      </c>
      <c r="AE11" s="0" t="n">
        <v>15.881</v>
      </c>
      <c r="AF11" s="0" t="n">
        <v>0.0574</v>
      </c>
      <c r="AG11" s="0" t="n">
        <v>0.06</v>
      </c>
      <c r="AH11" s="0" t="n">
        <v>0</v>
      </c>
    </row>
    <row r="12" customFormat="false" ht="12.8" hidden="false" customHeight="false" outlineLevel="0" collapsed="false">
      <c r="A12" s="0" t="n">
        <v>1</v>
      </c>
      <c r="B12" s="0" t="n">
        <v>10</v>
      </c>
      <c r="C12" s="0" t="n">
        <v>59.7127</v>
      </c>
      <c r="D12" s="0" t="n">
        <v>41.7127</v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0.0003</v>
      </c>
      <c r="M12" s="0" t="n">
        <v>0</v>
      </c>
      <c r="N12" s="0" t="n">
        <v>-0.0212</v>
      </c>
      <c r="O12" s="0" t="n">
        <v>0</v>
      </c>
      <c r="P12" s="0" t="n">
        <v>0.01</v>
      </c>
      <c r="Q12" s="0" t="n">
        <v>0.0297</v>
      </c>
      <c r="R12" s="0" t="n">
        <v>0.0596</v>
      </c>
      <c r="S12" s="0" t="n">
        <v>1</v>
      </c>
      <c r="T12" s="0" t="n">
        <v>95.2466</v>
      </c>
      <c r="U12" s="0" t="n">
        <v>-40.6599</v>
      </c>
      <c r="V12" s="0" t="n">
        <v>-47.0602</v>
      </c>
      <c r="W12" s="0" t="n">
        <v>-7.3749</v>
      </c>
      <c r="X12" s="0" t="n">
        <v>388.4981</v>
      </c>
      <c r="Y12" s="0" t="n">
        <v>384.9202</v>
      </c>
      <c r="Z12" s="0" t="n">
        <v>75.1691</v>
      </c>
      <c r="AA12" s="0" t="n">
        <v>7.6367</v>
      </c>
      <c r="AB12" s="0" t="n">
        <v>5</v>
      </c>
      <c r="AC12" s="0" t="n">
        <v>16.153</v>
      </c>
      <c r="AD12" s="0" t="n">
        <v>16.1446</v>
      </c>
      <c r="AE12" s="0" t="n">
        <v>15.8704</v>
      </c>
      <c r="AF12" s="0" t="n">
        <v>0.0571</v>
      </c>
      <c r="AG12" s="0" t="n">
        <v>0.06</v>
      </c>
      <c r="AH12" s="0" t="n">
        <v>0</v>
      </c>
    </row>
    <row r="13" customFormat="false" ht="12.8" hidden="false" customHeight="false" outlineLevel="0" collapsed="false">
      <c r="A13" s="0" t="n">
        <v>1</v>
      </c>
      <c r="B13" s="0" t="n">
        <v>11</v>
      </c>
      <c r="C13" s="0" t="n">
        <v>59.6797</v>
      </c>
      <c r="D13" s="0" t="n">
        <v>41.6797</v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0.0003</v>
      </c>
      <c r="M13" s="0" t="n">
        <v>0</v>
      </c>
      <c r="N13" s="0" t="n">
        <v>-0.0213</v>
      </c>
      <c r="O13" s="0" t="n">
        <v>0</v>
      </c>
      <c r="P13" s="0" t="n">
        <v>0.01</v>
      </c>
      <c r="Q13" s="0" t="n">
        <v>0.0327</v>
      </c>
      <c r="R13" s="0" t="n">
        <v>0.0596</v>
      </c>
      <c r="S13" s="0" t="n">
        <v>1</v>
      </c>
      <c r="T13" s="0" t="n">
        <v>99.0575</v>
      </c>
      <c r="U13" s="0" t="n">
        <v>-44.7556</v>
      </c>
      <c r="V13" s="0" t="n">
        <v>-47.2359</v>
      </c>
      <c r="W13" s="0" t="n">
        <v>-7.088</v>
      </c>
      <c r="X13" s="0" t="n">
        <v>388.1675</v>
      </c>
      <c r="Y13" s="0" t="n">
        <v>384.535</v>
      </c>
      <c r="Z13" s="0" t="n">
        <v>74.6749</v>
      </c>
      <c r="AA13" s="0" t="n">
        <v>7.3567</v>
      </c>
      <c r="AB13" s="0" t="n">
        <v>5</v>
      </c>
      <c r="AC13" s="0" t="n">
        <v>16.141</v>
      </c>
      <c r="AD13" s="0" t="n">
        <v>16.1244</v>
      </c>
      <c r="AE13" s="0" t="n">
        <v>15.8629</v>
      </c>
      <c r="AF13" s="0" t="n">
        <v>0.0568</v>
      </c>
      <c r="AG13" s="0" t="n">
        <v>0.06</v>
      </c>
      <c r="AH13" s="0" t="n">
        <v>0</v>
      </c>
    </row>
    <row r="14" customFormat="false" ht="12.8" hidden="false" customHeight="false" outlineLevel="0" collapsed="false">
      <c r="A14" s="0" t="n">
        <v>1</v>
      </c>
      <c r="B14" s="0" t="n">
        <v>12</v>
      </c>
      <c r="C14" s="0" t="n">
        <v>59.6441</v>
      </c>
      <c r="D14" s="0" t="n">
        <v>41.6441</v>
      </c>
      <c r="E14" s="0" t="n">
        <v>0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0.0003</v>
      </c>
      <c r="M14" s="0" t="n">
        <v>0</v>
      </c>
      <c r="N14" s="0" t="n">
        <v>-0.0215</v>
      </c>
      <c r="O14" s="0" t="n">
        <v>0</v>
      </c>
      <c r="P14" s="0" t="n">
        <v>0.01</v>
      </c>
      <c r="Q14" s="0" t="n">
        <v>0.0353</v>
      </c>
      <c r="R14" s="0" t="n">
        <v>0.0595</v>
      </c>
      <c r="S14" s="0" t="n">
        <v>1</v>
      </c>
      <c r="T14" s="0" t="n">
        <v>104.8364</v>
      </c>
      <c r="U14" s="0" t="n">
        <v>-48.2891</v>
      </c>
      <c r="V14" s="0" t="n">
        <v>-47.311</v>
      </c>
      <c r="W14" s="0" t="n">
        <v>-9.2312</v>
      </c>
      <c r="X14" s="0" t="n">
        <v>388.51</v>
      </c>
      <c r="Y14" s="0" t="n">
        <v>384.8405</v>
      </c>
      <c r="Z14" s="0" t="n">
        <v>73.5422</v>
      </c>
      <c r="AA14" s="0" t="n">
        <v>7.296</v>
      </c>
      <c r="AB14" s="0" t="n">
        <v>5</v>
      </c>
      <c r="AC14" s="0" t="n">
        <v>16.206</v>
      </c>
      <c r="AD14" s="0" t="n">
        <v>16.1946</v>
      </c>
      <c r="AE14" s="0" t="n">
        <v>15.8767</v>
      </c>
      <c r="AF14" s="0" t="n">
        <v>0.0564</v>
      </c>
      <c r="AG14" s="0" t="n">
        <v>0.06</v>
      </c>
      <c r="AH14" s="0" t="n">
        <v>0</v>
      </c>
    </row>
    <row r="15" customFormat="false" ht="12.8" hidden="false" customHeight="false" outlineLevel="0" collapsed="false">
      <c r="A15" s="0" t="n">
        <v>1</v>
      </c>
      <c r="B15" s="0" t="n">
        <v>13</v>
      </c>
      <c r="C15" s="0" t="n">
        <v>59.6099</v>
      </c>
      <c r="D15" s="0" t="n">
        <v>41.6099</v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0.0003</v>
      </c>
      <c r="M15" s="0" t="n">
        <v>0</v>
      </c>
      <c r="N15" s="0" t="n">
        <v>-0.0217</v>
      </c>
      <c r="O15" s="0" t="n">
        <v>0</v>
      </c>
      <c r="P15" s="0" t="n">
        <v>0.01</v>
      </c>
      <c r="Q15" s="0" t="n">
        <v>0.034</v>
      </c>
      <c r="R15" s="0" t="n">
        <v>0.0595</v>
      </c>
      <c r="S15" s="0" t="n">
        <v>1</v>
      </c>
      <c r="T15" s="0" t="n">
        <v>99.7635</v>
      </c>
      <c r="U15" s="0" t="n">
        <v>-46.4661</v>
      </c>
      <c r="V15" s="0" t="n">
        <v>-46.6578</v>
      </c>
      <c r="W15" s="0" t="n">
        <v>-6.7843</v>
      </c>
      <c r="X15" s="0" t="n">
        <v>388.8284</v>
      </c>
      <c r="Y15" s="0" t="n">
        <v>385.1738</v>
      </c>
      <c r="Z15" s="0" t="n">
        <v>75.1686</v>
      </c>
      <c r="AA15" s="0" t="n">
        <v>8.0119</v>
      </c>
      <c r="AB15" s="0" t="n">
        <v>5</v>
      </c>
      <c r="AC15" s="0" t="n">
        <v>16.13</v>
      </c>
      <c r="AD15" s="0" t="n">
        <v>16.1213</v>
      </c>
      <c r="AE15" s="0" t="n">
        <v>15.8707</v>
      </c>
      <c r="AF15" s="0" t="n">
        <v>0.0561</v>
      </c>
      <c r="AG15" s="0" t="n">
        <v>0.06</v>
      </c>
      <c r="AH15" s="0" t="n">
        <v>0</v>
      </c>
    </row>
    <row r="16" customFormat="false" ht="12.8" hidden="false" customHeight="false" outlineLevel="0" collapsed="false">
      <c r="A16" s="0" t="n">
        <v>1</v>
      </c>
      <c r="B16" s="0" t="n">
        <v>14</v>
      </c>
      <c r="C16" s="0" t="n">
        <v>59.5771</v>
      </c>
      <c r="D16" s="0" t="n">
        <v>41.5771</v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0.2422</v>
      </c>
      <c r="K16" s="0" t="n">
        <v>0</v>
      </c>
      <c r="L16" s="0" t="n">
        <v>0.0003</v>
      </c>
      <c r="M16" s="0" t="n">
        <v>0</v>
      </c>
      <c r="N16" s="0" t="n">
        <v>-0.0219</v>
      </c>
      <c r="O16" s="0" t="n">
        <v>2.9554</v>
      </c>
      <c r="P16" s="0" t="n">
        <v>0.01</v>
      </c>
      <c r="Q16" s="0" t="n">
        <v>0.0324</v>
      </c>
      <c r="R16" s="0" t="n">
        <v>0.0594</v>
      </c>
      <c r="S16" s="0" t="n">
        <v>1</v>
      </c>
      <c r="T16" s="0" t="n">
        <v>100.9277</v>
      </c>
      <c r="U16" s="0" t="n">
        <v>-44.3928</v>
      </c>
      <c r="V16" s="0" t="n">
        <v>-53.0432</v>
      </c>
      <c r="W16" s="0" t="n">
        <v>-3.4678</v>
      </c>
      <c r="X16" s="0" t="n">
        <v>380.5484</v>
      </c>
      <c r="Y16" s="0" t="n">
        <v>388.8485</v>
      </c>
      <c r="Z16" s="0" t="n">
        <v>86.63</v>
      </c>
      <c r="AA16" s="0" t="n">
        <v>11.3553</v>
      </c>
      <c r="AB16" s="0" t="n">
        <v>5</v>
      </c>
      <c r="AC16" s="0" t="n">
        <v>16.004</v>
      </c>
      <c r="AD16" s="0" t="n">
        <v>15.9961</v>
      </c>
      <c r="AE16" s="0" t="n">
        <v>15.8415</v>
      </c>
      <c r="AF16" s="0" t="n">
        <v>0.0558</v>
      </c>
      <c r="AG16" s="0" t="n">
        <v>0.06</v>
      </c>
      <c r="AH16" s="0" t="n">
        <v>3.7873</v>
      </c>
    </row>
    <row r="17" customFormat="false" ht="12.8" hidden="false" customHeight="false" outlineLevel="0" collapsed="false">
      <c r="A17" s="0" t="n">
        <v>1</v>
      </c>
      <c r="B17" s="0" t="n">
        <v>15</v>
      </c>
      <c r="C17" s="0" t="n">
        <v>59.5443</v>
      </c>
      <c r="D17" s="0" t="n">
        <v>41.5443</v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0.246</v>
      </c>
      <c r="K17" s="0" t="n">
        <v>0</v>
      </c>
      <c r="L17" s="0" t="n">
        <v>0.0003</v>
      </c>
      <c r="M17" s="0" t="n">
        <v>0</v>
      </c>
      <c r="N17" s="0" t="n">
        <v>-0.0221</v>
      </c>
      <c r="O17" s="0" t="n">
        <v>2.9541</v>
      </c>
      <c r="P17" s="0" t="n">
        <v>0.01</v>
      </c>
      <c r="Q17" s="0" t="n">
        <v>0.0326</v>
      </c>
      <c r="R17" s="0" t="n">
        <v>0.0594</v>
      </c>
      <c r="S17" s="0" t="n">
        <v>1</v>
      </c>
      <c r="T17" s="0" t="n">
        <v>112.3283</v>
      </c>
      <c r="U17" s="0" t="n">
        <v>-44.5406</v>
      </c>
      <c r="V17" s="0" t="n">
        <v>-61.9981</v>
      </c>
      <c r="W17" s="0" t="n">
        <v>-5.7291</v>
      </c>
      <c r="X17" s="0" t="n">
        <v>370.3388</v>
      </c>
      <c r="Y17" s="0" t="n">
        <v>395.9377</v>
      </c>
      <c r="Z17" s="0" t="n">
        <v>100.5965</v>
      </c>
      <c r="AA17" s="0" t="n">
        <v>16.7431</v>
      </c>
      <c r="AB17" s="0" t="n">
        <v>5</v>
      </c>
      <c r="AC17" s="0" t="n">
        <v>16.062</v>
      </c>
      <c r="AD17" s="0" t="n">
        <v>16.0492</v>
      </c>
      <c r="AE17" s="0" t="n">
        <v>15.838</v>
      </c>
      <c r="AF17" s="0" t="n">
        <v>0.0555</v>
      </c>
      <c r="AG17" s="0" t="n">
        <v>0.06</v>
      </c>
      <c r="AH17" s="0" t="n">
        <v>3.7873</v>
      </c>
    </row>
    <row r="18" customFormat="false" ht="12.8" hidden="false" customHeight="false" outlineLevel="0" collapsed="false">
      <c r="A18" s="0" t="n">
        <v>1</v>
      </c>
      <c r="B18" s="0" t="n">
        <v>16</v>
      </c>
      <c r="C18" s="0" t="n">
        <v>59.5111</v>
      </c>
      <c r="D18" s="0" t="n">
        <v>41.5111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0.2919</v>
      </c>
      <c r="K18" s="0" t="n">
        <v>0</v>
      </c>
      <c r="L18" s="0" t="n">
        <v>0.0003</v>
      </c>
      <c r="M18" s="0" t="n">
        <v>0</v>
      </c>
      <c r="N18" s="0" t="n">
        <v>-0.0223</v>
      </c>
      <c r="O18" s="0" t="n">
        <v>2.9528</v>
      </c>
      <c r="P18" s="0" t="n">
        <v>0.01</v>
      </c>
      <c r="Q18" s="0" t="n">
        <v>0.0329</v>
      </c>
      <c r="R18" s="0" t="n">
        <v>0.0593</v>
      </c>
      <c r="S18" s="0" t="n">
        <v>1</v>
      </c>
      <c r="T18" s="0" t="n">
        <v>142.9313</v>
      </c>
      <c r="U18" s="0" t="n">
        <v>-45.0613</v>
      </c>
      <c r="V18" s="0" t="n">
        <v>-93.4482</v>
      </c>
      <c r="W18" s="0" t="n">
        <v>-4.2581</v>
      </c>
      <c r="X18" s="0" t="n">
        <v>332.9932</v>
      </c>
      <c r="Y18" s="0" t="n">
        <v>419.3156</v>
      </c>
      <c r="Z18" s="0" t="n">
        <v>157.3953</v>
      </c>
      <c r="AA18" s="0" t="n">
        <v>35.411</v>
      </c>
      <c r="AB18" s="0" t="n">
        <v>5</v>
      </c>
      <c r="AC18" s="0" t="n">
        <v>16.006</v>
      </c>
      <c r="AD18" s="0" t="n">
        <v>15.9928</v>
      </c>
      <c r="AE18" s="0" t="n">
        <v>15.8242</v>
      </c>
      <c r="AF18" s="0" t="n">
        <v>0.0551</v>
      </c>
      <c r="AG18" s="0" t="n">
        <v>0.06</v>
      </c>
      <c r="AH18" s="0" t="n">
        <v>3.7873</v>
      </c>
    </row>
    <row r="19" customFormat="false" ht="12.8" hidden="false" customHeight="false" outlineLevel="0" collapsed="false">
      <c r="A19" s="0" t="n">
        <v>1</v>
      </c>
      <c r="B19" s="0" t="n">
        <v>17</v>
      </c>
      <c r="C19" s="0" t="n">
        <v>59.4779</v>
      </c>
      <c r="D19" s="0" t="n">
        <v>41.4779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0.2872</v>
      </c>
      <c r="K19" s="0" t="n">
        <v>0</v>
      </c>
      <c r="L19" s="0" t="n">
        <v>0.0003</v>
      </c>
      <c r="M19" s="0" t="n">
        <v>0</v>
      </c>
      <c r="N19" s="0" t="n">
        <v>-0.0224</v>
      </c>
      <c r="O19" s="0" t="n">
        <v>2.9515</v>
      </c>
      <c r="P19" s="0" t="n">
        <v>0.01</v>
      </c>
      <c r="Q19" s="0" t="n">
        <v>0.0329</v>
      </c>
      <c r="R19" s="0" t="n">
        <v>0.0593</v>
      </c>
      <c r="S19" s="0" t="n">
        <v>1</v>
      </c>
      <c r="T19" s="0" t="n">
        <v>142.6319</v>
      </c>
      <c r="U19" s="0" t="n">
        <v>-45.0635</v>
      </c>
      <c r="V19" s="0" t="n">
        <v>-89.9261</v>
      </c>
      <c r="W19" s="0" t="n">
        <v>-7.6695</v>
      </c>
      <c r="X19" s="0" t="n">
        <v>337.8174</v>
      </c>
      <c r="Y19" s="0" t="n">
        <v>417.2779</v>
      </c>
      <c r="Z19" s="0" t="n">
        <v>149.4981</v>
      </c>
      <c r="AA19" s="0" t="n">
        <v>33.3613</v>
      </c>
      <c r="AB19" s="0" t="n">
        <v>5</v>
      </c>
      <c r="AC19" s="0" t="n">
        <v>16.116</v>
      </c>
      <c r="AD19" s="0" t="n">
        <v>16.1038</v>
      </c>
      <c r="AE19" s="0" t="n">
        <v>15.8417</v>
      </c>
      <c r="AF19" s="0" t="n">
        <v>0.0548</v>
      </c>
      <c r="AG19" s="0" t="n">
        <v>0.06</v>
      </c>
      <c r="AH19" s="0" t="n">
        <v>3.7873</v>
      </c>
    </row>
    <row r="20" customFormat="false" ht="12.8" hidden="false" customHeight="false" outlineLevel="0" collapsed="false">
      <c r="A20" s="0" t="n">
        <v>1</v>
      </c>
      <c r="B20" s="0" t="n">
        <v>18</v>
      </c>
      <c r="C20" s="0" t="n">
        <v>59.4419</v>
      </c>
      <c r="D20" s="0" t="n">
        <v>41.4419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0.388</v>
      </c>
      <c r="K20" s="0" t="n">
        <v>0</v>
      </c>
      <c r="L20" s="0" t="n">
        <v>0.0003</v>
      </c>
      <c r="M20" s="0" t="n">
        <v>0</v>
      </c>
      <c r="N20" s="0" t="n">
        <v>-0.0226</v>
      </c>
      <c r="O20" s="0" t="n">
        <v>2.9501</v>
      </c>
      <c r="P20" s="0" t="n">
        <v>0.01</v>
      </c>
      <c r="Q20" s="0" t="n">
        <v>0.0357</v>
      </c>
      <c r="R20" s="0" t="n">
        <v>0.0593</v>
      </c>
      <c r="S20" s="0" t="n">
        <v>1</v>
      </c>
      <c r="T20" s="0" t="n">
        <v>222.6703</v>
      </c>
      <c r="U20" s="0" t="n">
        <v>-48.8297</v>
      </c>
      <c r="V20" s="0" t="n">
        <v>-160.9616</v>
      </c>
      <c r="W20" s="0" t="n">
        <v>-12.7287</v>
      </c>
      <c r="X20" s="0" t="n">
        <v>255.4955</v>
      </c>
      <c r="Y20" s="0" t="n">
        <v>471.8494</v>
      </c>
      <c r="Z20" s="0" t="n">
        <v>274.2259</v>
      </c>
      <c r="AA20" s="0" t="n">
        <v>75.5916</v>
      </c>
      <c r="AB20" s="0" t="n">
        <v>5</v>
      </c>
      <c r="AC20" s="0" t="n">
        <v>16.327</v>
      </c>
      <c r="AD20" s="0" t="n">
        <v>16.3073</v>
      </c>
      <c r="AE20" s="0" t="n">
        <v>15.8985</v>
      </c>
      <c r="AF20" s="0" t="n">
        <v>0.0544</v>
      </c>
      <c r="AG20" s="0" t="n">
        <v>0.06</v>
      </c>
      <c r="AH20" s="0" t="n">
        <v>3.7873</v>
      </c>
    </row>
    <row r="21" customFormat="false" ht="12.8" hidden="false" customHeight="false" outlineLevel="0" collapsed="false">
      <c r="A21" s="0" t="n">
        <v>1</v>
      </c>
      <c r="B21" s="0" t="n">
        <v>19</v>
      </c>
      <c r="C21" s="0" t="n">
        <v>59.4016</v>
      </c>
      <c r="D21" s="0" t="n">
        <v>41.4016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0.4272</v>
      </c>
      <c r="K21" s="0" t="n">
        <v>0</v>
      </c>
      <c r="L21" s="0" t="n">
        <v>0.0003</v>
      </c>
      <c r="M21" s="0" t="n">
        <v>0</v>
      </c>
      <c r="N21" s="0" t="n">
        <v>-0.0227</v>
      </c>
      <c r="O21" s="0" t="n">
        <v>2.9486</v>
      </c>
      <c r="P21" s="0" t="n">
        <v>0.01</v>
      </c>
      <c r="Q21" s="0" t="n">
        <v>0.0401</v>
      </c>
      <c r="R21" s="0" t="n">
        <v>0.0592</v>
      </c>
      <c r="S21" s="0" t="n">
        <v>1</v>
      </c>
      <c r="T21" s="0" t="n">
        <v>253.9139</v>
      </c>
      <c r="U21" s="0" t="n">
        <v>-54.7852</v>
      </c>
      <c r="V21" s="0" t="n">
        <v>-180.3089</v>
      </c>
      <c r="W21" s="0" t="n">
        <v>-18.808</v>
      </c>
      <c r="X21" s="0" t="n">
        <v>234.4661</v>
      </c>
      <c r="Y21" s="0" t="n">
        <v>487.7466</v>
      </c>
      <c r="Z21" s="0" t="n">
        <v>307.2889</v>
      </c>
      <c r="AA21" s="0" t="n">
        <v>86.971</v>
      </c>
      <c r="AB21" s="0" t="n">
        <v>5</v>
      </c>
      <c r="AC21" s="0" t="n">
        <v>16.617</v>
      </c>
      <c r="AD21" s="0" t="n">
        <v>16.5886</v>
      </c>
      <c r="AE21" s="0" t="n">
        <v>15.9969</v>
      </c>
      <c r="AF21" s="0" t="n">
        <v>0.054</v>
      </c>
      <c r="AG21" s="0" t="n">
        <v>0.06</v>
      </c>
      <c r="AH21" s="0" t="n">
        <v>3.7873</v>
      </c>
    </row>
    <row r="22" customFormat="false" ht="12.8" hidden="false" customHeight="false" outlineLevel="0" collapsed="false">
      <c r="A22" s="0" t="n">
        <v>1</v>
      </c>
      <c r="B22" s="0" t="n">
        <v>20</v>
      </c>
      <c r="C22" s="0" t="n">
        <v>59.3613</v>
      </c>
      <c r="D22" s="0" t="n">
        <v>41.3613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0.5971</v>
      </c>
      <c r="K22" s="0" t="n">
        <v>0</v>
      </c>
      <c r="L22" s="0" t="n">
        <v>0.0003</v>
      </c>
      <c r="M22" s="0" t="n">
        <v>0</v>
      </c>
      <c r="N22" s="0" t="n">
        <v>-0.0229</v>
      </c>
      <c r="O22" s="0" t="n">
        <v>2.9469</v>
      </c>
      <c r="P22" s="0" t="n">
        <v>0.01</v>
      </c>
      <c r="Q22" s="0" t="n">
        <v>0.0401</v>
      </c>
      <c r="R22" s="0" t="n">
        <v>0.0591</v>
      </c>
      <c r="S22" s="0" t="n">
        <v>1</v>
      </c>
      <c r="T22" s="0" t="n">
        <v>412.7183</v>
      </c>
      <c r="U22" s="0" t="n">
        <v>-54.828</v>
      </c>
      <c r="V22" s="0" t="n">
        <v>-344.7566</v>
      </c>
      <c r="W22" s="0" t="n">
        <v>-12.9807</v>
      </c>
      <c r="X22" s="0" t="n">
        <v>40.2978</v>
      </c>
      <c r="Y22" s="0" t="n">
        <v>611.2626</v>
      </c>
      <c r="Z22" s="0" t="n">
        <v>603.007</v>
      </c>
      <c r="AA22" s="0" t="n">
        <v>184.9102</v>
      </c>
      <c r="AB22" s="0" t="n">
        <v>5</v>
      </c>
      <c r="AC22" s="0" t="n">
        <v>16.516</v>
      </c>
      <c r="AD22" s="0" t="n">
        <v>16.4749</v>
      </c>
      <c r="AE22" s="0" t="n">
        <v>16.0331</v>
      </c>
      <c r="AF22" s="0" t="n">
        <v>0.0536</v>
      </c>
      <c r="AG22" s="0" t="n">
        <v>0.06</v>
      </c>
      <c r="AH22" s="0" t="n">
        <v>3.7873</v>
      </c>
    </row>
    <row r="23" customFormat="false" ht="12.8" hidden="false" customHeight="false" outlineLevel="0" collapsed="false">
      <c r="A23" s="0" t="n">
        <v>1</v>
      </c>
      <c r="B23" s="0" t="n">
        <v>21</v>
      </c>
      <c r="C23" s="0" t="n">
        <v>59.3135</v>
      </c>
      <c r="D23" s="0" t="n">
        <v>41.3135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0.9623</v>
      </c>
      <c r="K23" s="0" t="n">
        <v>0</v>
      </c>
      <c r="L23" s="0" t="n">
        <v>0.0003</v>
      </c>
      <c r="M23" s="0" t="n">
        <v>0</v>
      </c>
      <c r="N23" s="0" t="n">
        <v>-0.0231</v>
      </c>
      <c r="O23" s="0" t="n">
        <v>2.9452</v>
      </c>
      <c r="P23" s="0" t="n">
        <v>0.01</v>
      </c>
      <c r="Q23" s="0" t="n">
        <v>0.0475</v>
      </c>
      <c r="R23" s="0" t="n">
        <v>0.0591</v>
      </c>
      <c r="S23" s="0" t="n">
        <v>1</v>
      </c>
      <c r="T23" s="0" t="n">
        <v>769.7767</v>
      </c>
      <c r="U23" s="0" t="n">
        <v>-64.9584</v>
      </c>
      <c r="V23" s="0" t="n">
        <v>-680.2642</v>
      </c>
      <c r="W23" s="0" t="n">
        <v>-24.5614</v>
      </c>
      <c r="X23" s="0" t="n">
        <v>-351.5407</v>
      </c>
      <c r="Y23" s="0" t="n">
        <v>886.4261</v>
      </c>
      <c r="Z23" s="0" t="n">
        <v>1162.3641</v>
      </c>
      <c r="AA23" s="0" t="n">
        <v>397.3466</v>
      </c>
      <c r="AB23" s="0" t="n">
        <v>5</v>
      </c>
      <c r="AC23" s="0" t="n">
        <v>17.033</v>
      </c>
      <c r="AD23" s="0" t="n">
        <v>16.9409</v>
      </c>
      <c r="AE23" s="0" t="n">
        <v>16.1647</v>
      </c>
      <c r="AF23" s="0" t="n">
        <v>0.0532</v>
      </c>
      <c r="AG23" s="0" t="n">
        <v>0.06</v>
      </c>
      <c r="AH23" s="0" t="n">
        <v>3.5445</v>
      </c>
    </row>
    <row r="24" customFormat="false" ht="12.8" hidden="false" customHeight="false" outlineLevel="0" collapsed="false">
      <c r="A24" s="0" t="n">
        <v>1</v>
      </c>
      <c r="B24" s="0" t="n">
        <v>22</v>
      </c>
      <c r="C24" s="0" t="n">
        <v>59.2577</v>
      </c>
      <c r="D24" s="0" t="n">
        <v>41.2577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1.0367</v>
      </c>
      <c r="K24" s="0" t="n">
        <v>0</v>
      </c>
      <c r="L24" s="0" t="n">
        <v>0.0003</v>
      </c>
      <c r="M24" s="0" t="n">
        <v>0</v>
      </c>
      <c r="N24" s="0" t="n">
        <v>-0.0233</v>
      </c>
      <c r="O24" s="0" t="n">
        <v>2.9432</v>
      </c>
      <c r="P24" s="0" t="n">
        <v>0.01</v>
      </c>
      <c r="Q24" s="0" t="n">
        <v>0.0555</v>
      </c>
      <c r="R24" s="0" t="n">
        <v>0.059</v>
      </c>
      <c r="S24" s="0" t="n">
        <v>1</v>
      </c>
      <c r="T24" s="0" t="n">
        <v>833.3694</v>
      </c>
      <c r="U24" s="0" t="n">
        <v>-75.8225</v>
      </c>
      <c r="V24" s="0" t="n">
        <v>-717.6118</v>
      </c>
      <c r="W24" s="0" t="n">
        <v>-40.0015</v>
      </c>
      <c r="X24" s="0" t="n">
        <v>-391.0768</v>
      </c>
      <c r="Y24" s="0" t="n">
        <v>921.2035</v>
      </c>
      <c r="Z24" s="0" t="n">
        <v>1226.6633</v>
      </c>
      <c r="AA24" s="0" t="n">
        <v>421.8534</v>
      </c>
      <c r="AB24" s="0" t="n">
        <v>5</v>
      </c>
      <c r="AC24" s="0" t="n">
        <v>17.758</v>
      </c>
      <c r="AD24" s="0" t="n">
        <v>17.6497</v>
      </c>
      <c r="AE24" s="0" t="n">
        <v>16.4074</v>
      </c>
      <c r="AF24" s="0" t="n">
        <v>0.0526</v>
      </c>
      <c r="AG24" s="0" t="n">
        <v>0.06</v>
      </c>
      <c r="AH24" s="0" t="n">
        <v>3.5401</v>
      </c>
    </row>
    <row r="25" customFormat="false" ht="12.8" hidden="false" customHeight="false" outlineLevel="0" collapsed="false">
      <c r="A25" s="0" t="n">
        <v>1</v>
      </c>
      <c r="B25" s="0" t="n">
        <v>23</v>
      </c>
      <c r="C25" s="0" t="n">
        <v>59.1977</v>
      </c>
      <c r="D25" s="0" t="n">
        <v>41.1977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1.0562</v>
      </c>
      <c r="K25" s="0" t="n">
        <v>0</v>
      </c>
      <c r="L25" s="0" t="n">
        <v>0.0003</v>
      </c>
      <c r="M25" s="0" t="n">
        <v>0</v>
      </c>
      <c r="N25" s="0" t="n">
        <v>-0.0235</v>
      </c>
      <c r="O25" s="0" t="n">
        <v>2.9409</v>
      </c>
      <c r="P25" s="0" t="n">
        <v>0.01</v>
      </c>
      <c r="Q25" s="0" t="n">
        <v>0.0598</v>
      </c>
      <c r="R25" s="0" t="n">
        <v>0.0589</v>
      </c>
      <c r="S25" s="0" t="n">
        <v>1</v>
      </c>
      <c r="T25" s="0" t="n">
        <v>832.4587</v>
      </c>
      <c r="U25" s="0" t="n">
        <v>-81.6225</v>
      </c>
      <c r="V25" s="0" t="n">
        <v>-711.4778</v>
      </c>
      <c r="W25" s="0" t="n">
        <v>-39.2467</v>
      </c>
      <c r="X25" s="0" t="n">
        <v>-382.4731</v>
      </c>
      <c r="Y25" s="0" t="n">
        <v>912.7977</v>
      </c>
      <c r="Z25" s="0" t="n">
        <v>1223.7107</v>
      </c>
      <c r="AA25" s="0" t="n">
        <v>414.6454</v>
      </c>
      <c r="AB25" s="0" t="n">
        <v>5</v>
      </c>
      <c r="AC25" s="0" t="n">
        <v>17.982</v>
      </c>
      <c r="AD25" s="0" t="n">
        <v>17.872</v>
      </c>
      <c r="AE25" s="0" t="n">
        <v>16.6101</v>
      </c>
      <c r="AF25" s="0" t="n">
        <v>0.052</v>
      </c>
      <c r="AG25" s="0" t="n">
        <v>0.06</v>
      </c>
      <c r="AH25" s="0" t="n">
        <v>3.5781</v>
      </c>
    </row>
    <row r="26" customFormat="false" ht="12.8" hidden="false" customHeight="false" outlineLevel="0" collapsed="false">
      <c r="A26" s="0" t="n">
        <v>1</v>
      </c>
      <c r="B26" s="0" t="n">
        <v>24</v>
      </c>
      <c r="C26" s="0" t="n">
        <v>59.1288</v>
      </c>
      <c r="D26" s="0" t="n">
        <v>41.1288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1.2591</v>
      </c>
      <c r="K26" s="0" t="n">
        <v>0</v>
      </c>
      <c r="L26" s="0" t="n">
        <v>0.0003</v>
      </c>
      <c r="M26" s="0" t="n">
        <v>0</v>
      </c>
      <c r="N26" s="0" t="n">
        <v>-0.0236</v>
      </c>
      <c r="O26" s="0" t="n">
        <v>2.9383</v>
      </c>
      <c r="P26" s="0" t="n">
        <v>0.01</v>
      </c>
      <c r="Q26" s="0" t="n">
        <v>0.0686</v>
      </c>
      <c r="R26" s="0" t="n">
        <v>0.0589</v>
      </c>
      <c r="S26" s="0" t="n">
        <v>1</v>
      </c>
      <c r="T26" s="0" t="n">
        <v>987.6997</v>
      </c>
      <c r="U26" s="0" t="n">
        <v>-93.6808</v>
      </c>
      <c r="V26" s="0" t="n">
        <v>-854.3096</v>
      </c>
      <c r="W26" s="0" t="n">
        <v>-39.6465</v>
      </c>
      <c r="X26" s="0" t="n">
        <v>-549.0969</v>
      </c>
      <c r="Y26" s="0" t="n">
        <v>1056.6725</v>
      </c>
      <c r="Z26" s="0" t="n">
        <v>1469.9368</v>
      </c>
      <c r="AA26" s="0" t="n">
        <v>525.6099</v>
      </c>
      <c r="AB26" s="0" t="n">
        <v>5</v>
      </c>
      <c r="AC26" s="0" t="n">
        <v>18.214</v>
      </c>
      <c r="AD26" s="0" t="n">
        <v>18.098</v>
      </c>
      <c r="AE26" s="0" t="n">
        <v>16.7951</v>
      </c>
      <c r="AF26" s="0" t="n">
        <v>0.0513</v>
      </c>
      <c r="AG26" s="0" t="n">
        <v>0.06</v>
      </c>
      <c r="AH26" s="0" t="n">
        <v>3.4115</v>
      </c>
    </row>
    <row r="27" customFormat="false" ht="12.8" hidden="false" customHeight="false" outlineLevel="0" collapsed="false">
      <c r="A27" s="0" t="n">
        <v>1</v>
      </c>
      <c r="B27" s="0" t="n">
        <v>25</v>
      </c>
      <c r="C27" s="0" t="n">
        <v>59.0513</v>
      </c>
      <c r="D27" s="0" t="n">
        <v>41.0513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1.4602</v>
      </c>
      <c r="K27" s="0" t="n">
        <v>0</v>
      </c>
      <c r="L27" s="0" t="n">
        <v>0.0003</v>
      </c>
      <c r="M27" s="0" t="n">
        <v>0</v>
      </c>
      <c r="N27" s="0" t="n">
        <v>-0.0238</v>
      </c>
      <c r="O27" s="0" t="n">
        <v>2.9354</v>
      </c>
      <c r="P27" s="0" t="n">
        <v>0.01</v>
      </c>
      <c r="Q27" s="0" t="n">
        <v>0.0772</v>
      </c>
      <c r="R27" s="0" t="n">
        <v>0.0588</v>
      </c>
      <c r="S27" s="0" t="n">
        <v>1</v>
      </c>
      <c r="T27" s="0" t="n">
        <v>1140.2308</v>
      </c>
      <c r="U27" s="0" t="n">
        <v>-105.4139</v>
      </c>
      <c r="V27" s="0" t="n">
        <v>-987.9377</v>
      </c>
      <c r="W27" s="0" t="n">
        <v>-46.8092</v>
      </c>
      <c r="X27" s="0" t="n">
        <v>-703.3842</v>
      </c>
      <c r="Y27" s="0" t="n">
        <v>1233.0947</v>
      </c>
      <c r="Z27" s="0" t="n">
        <v>1718.1754</v>
      </c>
      <c r="AA27" s="0" t="n">
        <v>661.6119</v>
      </c>
      <c r="AB27" s="0" t="n">
        <v>5</v>
      </c>
      <c r="AC27" s="0" t="n">
        <v>18.683</v>
      </c>
      <c r="AD27" s="0" t="n">
        <v>18.5635</v>
      </c>
      <c r="AE27" s="0" t="n">
        <v>17.0258</v>
      </c>
      <c r="AF27" s="0" t="n">
        <v>0.0505</v>
      </c>
      <c r="AG27" s="0" t="n">
        <v>0.06</v>
      </c>
      <c r="AH27" s="0" t="n">
        <v>3.198</v>
      </c>
    </row>
    <row r="28" customFormat="false" ht="12.8" hidden="false" customHeight="false" outlineLevel="0" collapsed="false">
      <c r="A28" s="0" t="n">
        <v>1</v>
      </c>
      <c r="B28" s="0" t="n">
        <v>26</v>
      </c>
      <c r="C28" s="0" t="n">
        <v>58.9716</v>
      </c>
      <c r="D28" s="0" t="n">
        <v>40.9716</v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1.4081</v>
      </c>
      <c r="K28" s="0" t="n">
        <v>0</v>
      </c>
      <c r="L28" s="0" t="n">
        <v>0.0003</v>
      </c>
      <c r="M28" s="0" t="n">
        <v>0</v>
      </c>
      <c r="N28" s="0" t="n">
        <v>-0.024</v>
      </c>
      <c r="O28" s="0" t="n">
        <v>2.9322</v>
      </c>
      <c r="P28" s="0" t="n">
        <v>0.01</v>
      </c>
      <c r="Q28" s="0" t="n">
        <v>0.0795</v>
      </c>
      <c r="R28" s="0" t="n">
        <v>0.0586</v>
      </c>
      <c r="S28" s="0" t="n">
        <v>1</v>
      </c>
      <c r="T28" s="0" t="n">
        <v>1053.2043</v>
      </c>
      <c r="U28" s="0" t="n">
        <v>-108.4512</v>
      </c>
      <c r="V28" s="0" t="n">
        <v>-902.0798</v>
      </c>
      <c r="W28" s="0" t="n">
        <v>-42.8138</v>
      </c>
      <c r="X28" s="0" t="n">
        <v>-601.795</v>
      </c>
      <c r="Y28" s="0" t="n">
        <v>1113.9536</v>
      </c>
      <c r="Z28" s="0" t="n">
        <v>1553.933</v>
      </c>
      <c r="AA28" s="0" t="n">
        <v>567.6713</v>
      </c>
      <c r="AB28" s="0" t="n">
        <v>5</v>
      </c>
      <c r="AC28" s="0" t="n">
        <v>18.735</v>
      </c>
      <c r="AD28" s="0" t="n">
        <v>18.6556</v>
      </c>
      <c r="AE28" s="0" t="n">
        <v>17.2012</v>
      </c>
      <c r="AF28" s="0" t="n">
        <v>0.0497</v>
      </c>
      <c r="AG28" s="0" t="n">
        <v>0.06</v>
      </c>
      <c r="AH28" s="0" t="n">
        <v>3.3402</v>
      </c>
    </row>
    <row r="29" customFormat="false" ht="12.8" hidden="false" customHeight="false" outlineLevel="0" collapsed="false">
      <c r="A29" s="0" t="n">
        <v>1</v>
      </c>
      <c r="B29" s="0" t="n">
        <v>27</v>
      </c>
      <c r="C29" s="0" t="n">
        <v>58.8936</v>
      </c>
      <c r="D29" s="0" t="n">
        <v>40.8936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1.5386</v>
      </c>
      <c r="K29" s="0" t="n">
        <v>0</v>
      </c>
      <c r="L29" s="0" t="n">
        <v>0.0003</v>
      </c>
      <c r="M29" s="0" t="n">
        <v>0</v>
      </c>
      <c r="N29" s="0" t="n">
        <v>-0.0241</v>
      </c>
      <c r="O29" s="0" t="n">
        <v>2.9289</v>
      </c>
      <c r="P29" s="0" t="n">
        <v>0.01</v>
      </c>
      <c r="Q29" s="0" t="n">
        <v>0.0777</v>
      </c>
      <c r="R29" s="0" t="n">
        <v>0.0585</v>
      </c>
      <c r="S29" s="0" t="n">
        <v>1</v>
      </c>
      <c r="T29" s="0" t="n">
        <v>1173.1284</v>
      </c>
      <c r="U29" s="0" t="n">
        <v>-105.9741</v>
      </c>
      <c r="V29" s="0" t="n">
        <v>-1025.7032</v>
      </c>
      <c r="W29" s="0" t="n">
        <v>-41.623</v>
      </c>
      <c r="X29" s="0" t="n">
        <v>-746.335</v>
      </c>
      <c r="Y29" s="0" t="n">
        <v>1297.3558</v>
      </c>
      <c r="Z29" s="0" t="n">
        <v>1803.9697</v>
      </c>
      <c r="AA29" s="0" t="n">
        <v>711.3701</v>
      </c>
      <c r="AB29" s="0" t="n">
        <v>5</v>
      </c>
      <c r="AC29" s="0" t="n">
        <v>18.893</v>
      </c>
      <c r="AD29" s="0" t="n">
        <v>18.7983</v>
      </c>
      <c r="AE29" s="0" t="n">
        <v>17.3574</v>
      </c>
      <c r="AF29" s="0" t="n">
        <v>0.049</v>
      </c>
      <c r="AG29" s="0" t="n">
        <v>0.06</v>
      </c>
      <c r="AH29" s="0" t="n">
        <v>3.1253</v>
      </c>
    </row>
    <row r="30" customFormat="false" ht="12.8" hidden="false" customHeight="false" outlineLevel="0" collapsed="false">
      <c r="A30" s="0" t="n">
        <v>1</v>
      </c>
      <c r="B30" s="0" t="n">
        <v>28</v>
      </c>
      <c r="C30" s="0" t="n">
        <v>58.8165</v>
      </c>
      <c r="D30" s="0" t="n">
        <v>40.8165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1.5161</v>
      </c>
      <c r="K30" s="0" t="n">
        <v>0</v>
      </c>
      <c r="L30" s="0" t="n">
        <v>0.0003</v>
      </c>
      <c r="M30" s="0" t="n">
        <v>0</v>
      </c>
      <c r="N30" s="0" t="n">
        <v>-0.0241</v>
      </c>
      <c r="O30" s="0" t="n">
        <v>2.9258</v>
      </c>
      <c r="P30" s="0" t="n">
        <v>0.01</v>
      </c>
      <c r="Q30" s="0" t="n">
        <v>0.0769</v>
      </c>
      <c r="R30" s="0" t="n">
        <v>0.0584</v>
      </c>
      <c r="S30" s="0" t="n">
        <v>1</v>
      </c>
      <c r="T30" s="0" t="n">
        <v>1149.75</v>
      </c>
      <c r="U30" s="0" t="n">
        <v>-104.9488</v>
      </c>
      <c r="V30" s="0" t="n">
        <v>-1007.8944</v>
      </c>
      <c r="W30" s="0" t="n">
        <v>-37.103</v>
      </c>
      <c r="X30" s="0" t="n">
        <v>-725.4207</v>
      </c>
      <c r="Y30" s="0" t="n">
        <v>1281.4346</v>
      </c>
      <c r="Z30" s="0" t="n">
        <v>1771.744</v>
      </c>
      <c r="AA30" s="0" t="n">
        <v>698.6852</v>
      </c>
      <c r="AB30" s="0" t="n">
        <v>5</v>
      </c>
      <c r="AC30" s="0" t="n">
        <v>18.861</v>
      </c>
      <c r="AD30" s="0" t="n">
        <v>18.7924</v>
      </c>
      <c r="AE30" s="0" t="n">
        <v>17.4687</v>
      </c>
      <c r="AF30" s="0" t="n">
        <v>0.0482</v>
      </c>
      <c r="AG30" s="0" t="n">
        <v>0.06</v>
      </c>
      <c r="AH30" s="0" t="n">
        <v>3.1193</v>
      </c>
    </row>
    <row r="31" customFormat="false" ht="12.8" hidden="false" customHeight="false" outlineLevel="0" collapsed="false">
      <c r="A31" s="0" t="n">
        <v>1</v>
      </c>
      <c r="B31" s="0" t="n">
        <v>29</v>
      </c>
      <c r="C31" s="0" t="n">
        <v>58.7435</v>
      </c>
      <c r="D31" s="0" t="n">
        <v>40.7435</v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1.4859</v>
      </c>
      <c r="K31" s="0" t="n">
        <v>0</v>
      </c>
      <c r="L31" s="0" t="n">
        <v>0.0003</v>
      </c>
      <c r="M31" s="0" t="n">
        <v>0</v>
      </c>
      <c r="N31" s="0" t="n">
        <v>-0.0241</v>
      </c>
      <c r="O31" s="0" t="n">
        <v>2.9229</v>
      </c>
      <c r="P31" s="0" t="n">
        <v>0.01</v>
      </c>
      <c r="Q31" s="0" t="n">
        <v>0.0727</v>
      </c>
      <c r="R31" s="0" t="n">
        <v>0.0583</v>
      </c>
      <c r="S31" s="0" t="n">
        <v>1</v>
      </c>
      <c r="T31" s="0" t="n">
        <v>1121.509</v>
      </c>
      <c r="U31" s="0" t="n">
        <v>-99.2046</v>
      </c>
      <c r="V31" s="0" t="n">
        <v>-986.6493</v>
      </c>
      <c r="W31" s="0" t="n">
        <v>-35.6392</v>
      </c>
      <c r="X31" s="0" t="n">
        <v>-700.0109</v>
      </c>
      <c r="Y31" s="0" t="n">
        <v>1264.6571</v>
      </c>
      <c r="Z31" s="0" t="n">
        <v>1735.0035</v>
      </c>
      <c r="AA31" s="0" t="n">
        <v>685.3549</v>
      </c>
      <c r="AB31" s="0" t="n">
        <v>5</v>
      </c>
      <c r="AC31" s="0" t="n">
        <v>18.937</v>
      </c>
      <c r="AD31" s="0" t="n">
        <v>18.8582</v>
      </c>
      <c r="AE31" s="0" t="n">
        <v>17.5691</v>
      </c>
      <c r="AF31" s="0" t="n">
        <v>0.0475</v>
      </c>
      <c r="AG31" s="0" t="n">
        <v>0.06</v>
      </c>
      <c r="AH31" s="0" t="n">
        <v>3.1143</v>
      </c>
    </row>
    <row r="32" customFormat="false" ht="12.8" hidden="false" customHeight="false" outlineLevel="0" collapsed="false">
      <c r="A32" s="0" t="n">
        <v>1</v>
      </c>
      <c r="B32" s="0" t="n">
        <v>30</v>
      </c>
      <c r="C32" s="0" t="n">
        <v>58.6788</v>
      </c>
      <c r="D32" s="0" t="n">
        <v>40.6788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1.3615</v>
      </c>
      <c r="K32" s="0" t="n">
        <v>0</v>
      </c>
      <c r="L32" s="0" t="n">
        <v>0.0003</v>
      </c>
      <c r="M32" s="0" t="n">
        <v>0</v>
      </c>
      <c r="N32" s="0" t="n">
        <v>-0.0241</v>
      </c>
      <c r="O32" s="0" t="n">
        <v>2.9203</v>
      </c>
      <c r="P32" s="0" t="n">
        <v>0.01</v>
      </c>
      <c r="Q32" s="0" t="n">
        <v>0.0644</v>
      </c>
      <c r="R32" s="0" t="n">
        <v>0.0582</v>
      </c>
      <c r="S32" s="0" t="n">
        <v>0.9732</v>
      </c>
      <c r="T32" s="0" t="n">
        <v>1025.2074</v>
      </c>
      <c r="U32" s="0" t="n">
        <v>-87.9175</v>
      </c>
      <c r="V32" s="0" t="n">
        <v>-903.1038</v>
      </c>
      <c r="W32" s="0" t="n">
        <v>-34.1069</v>
      </c>
      <c r="X32" s="0" t="n">
        <v>-601.4003</v>
      </c>
      <c r="Y32" s="0" t="n">
        <v>1184.219</v>
      </c>
      <c r="Z32" s="0" t="n">
        <v>1579.1194</v>
      </c>
      <c r="AA32" s="0" t="n">
        <v>621.5881</v>
      </c>
      <c r="AB32" s="0" t="n">
        <v>5</v>
      </c>
      <c r="AC32" s="0" t="n">
        <v>18.973</v>
      </c>
      <c r="AD32" s="0" t="n">
        <v>18.9092</v>
      </c>
      <c r="AE32" s="0" t="n">
        <v>17.6581</v>
      </c>
      <c r="AF32" s="0" t="n">
        <v>0.0468</v>
      </c>
      <c r="AG32" s="0" t="n">
        <v>0.06</v>
      </c>
      <c r="AH32" s="0" t="n">
        <v>3.113</v>
      </c>
    </row>
    <row r="33" customFormat="false" ht="12.8" hidden="false" customHeight="false" outlineLevel="0" collapsed="false">
      <c r="A33" s="0" t="n">
        <v>1</v>
      </c>
      <c r="B33" s="0" t="n">
        <v>31</v>
      </c>
      <c r="C33" s="0" t="n">
        <v>58.6104</v>
      </c>
      <c r="D33" s="0" t="n">
        <v>40.6104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1.4474</v>
      </c>
      <c r="K33" s="0" t="n">
        <v>0</v>
      </c>
      <c r="L33" s="0" t="n">
        <v>0.0003</v>
      </c>
      <c r="M33" s="0" t="n">
        <v>0</v>
      </c>
      <c r="N33" s="0" t="n">
        <v>-0.0241</v>
      </c>
      <c r="O33" s="0" t="n">
        <v>2.918</v>
      </c>
      <c r="P33" s="0" t="n">
        <v>0.01</v>
      </c>
      <c r="Q33" s="0" t="n">
        <v>0.0681</v>
      </c>
      <c r="R33" s="0" t="n">
        <v>0.0581</v>
      </c>
      <c r="S33" s="0" t="n">
        <v>1</v>
      </c>
      <c r="T33" s="0" t="n">
        <v>1092.025</v>
      </c>
      <c r="U33" s="0" t="n">
        <v>-92.9694</v>
      </c>
      <c r="V33" s="0" t="n">
        <v>-965.6425</v>
      </c>
      <c r="W33" s="0" t="n">
        <v>-33.3341</v>
      </c>
      <c r="X33" s="0" t="n">
        <v>-674.547</v>
      </c>
      <c r="Y33" s="0" t="n">
        <v>1240.4092</v>
      </c>
      <c r="Z33" s="0" t="n">
        <v>1695.6393</v>
      </c>
      <c r="AA33" s="0" t="n">
        <v>665.8281</v>
      </c>
      <c r="AB33" s="0" t="n">
        <v>5</v>
      </c>
      <c r="AC33" s="0" t="n">
        <v>19.047</v>
      </c>
      <c r="AD33" s="0" t="n">
        <v>18.977</v>
      </c>
      <c r="AE33" s="0" t="n">
        <v>17.7428</v>
      </c>
      <c r="AF33" s="0" t="n">
        <v>0.0461</v>
      </c>
      <c r="AG33" s="0" t="n">
        <v>0.06</v>
      </c>
      <c r="AH33" s="0" t="n">
        <v>3.1288</v>
      </c>
    </row>
    <row r="34" customFormat="false" ht="12.8" hidden="false" customHeight="false" outlineLevel="0" collapsed="false">
      <c r="A34" s="0" t="n">
        <v>1</v>
      </c>
      <c r="B34" s="0" t="n">
        <v>32</v>
      </c>
      <c r="C34" s="0" t="n">
        <v>58.5371</v>
      </c>
      <c r="D34" s="0" t="n">
        <v>40.5371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1.4395</v>
      </c>
      <c r="K34" s="0" t="n">
        <v>0</v>
      </c>
      <c r="L34" s="0" t="n">
        <v>0.0003</v>
      </c>
      <c r="M34" s="0" t="n">
        <v>0</v>
      </c>
      <c r="N34" s="0" t="n">
        <v>-0.024</v>
      </c>
      <c r="O34" s="0" t="n">
        <v>2.9157</v>
      </c>
      <c r="P34" s="0" t="n">
        <v>0.01</v>
      </c>
      <c r="Q34" s="0" t="n">
        <v>0.073</v>
      </c>
      <c r="R34" s="0" t="n">
        <v>0.058</v>
      </c>
      <c r="S34" s="0" t="n">
        <v>1</v>
      </c>
      <c r="T34" s="0" t="n">
        <v>1096.3163</v>
      </c>
      <c r="U34" s="0" t="n">
        <v>-99.6505</v>
      </c>
      <c r="V34" s="0" t="n">
        <v>-961.6927</v>
      </c>
      <c r="W34" s="0" t="n">
        <v>-34.9176</v>
      </c>
      <c r="X34" s="0" t="n">
        <v>-668.9023</v>
      </c>
      <c r="Y34" s="0" t="n">
        <v>1169.0659</v>
      </c>
      <c r="Z34" s="0" t="n">
        <v>1631.3457</v>
      </c>
      <c r="AA34" s="0" t="n">
        <v>606.6642</v>
      </c>
      <c r="AB34" s="0" t="n">
        <v>5</v>
      </c>
      <c r="AC34" s="0" t="n">
        <v>19.203</v>
      </c>
      <c r="AD34" s="0" t="n">
        <v>19.1348</v>
      </c>
      <c r="AE34" s="0" t="n">
        <v>17.8441</v>
      </c>
      <c r="AF34" s="0" t="n">
        <v>0.0454</v>
      </c>
      <c r="AG34" s="0" t="n">
        <v>0.06</v>
      </c>
      <c r="AH34" s="0" t="n">
        <v>3.2825</v>
      </c>
    </row>
    <row r="35" customFormat="false" ht="12.8" hidden="false" customHeight="false" outlineLevel="0" collapsed="false">
      <c r="A35" s="0" t="n">
        <v>1</v>
      </c>
      <c r="B35" s="0" t="n">
        <v>33</v>
      </c>
      <c r="C35" s="0" t="n">
        <v>58.4621</v>
      </c>
      <c r="D35" s="0" t="n">
        <v>40.4621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1.4122</v>
      </c>
      <c r="K35" s="0" t="n">
        <v>0</v>
      </c>
      <c r="L35" s="0" t="n">
        <v>0.0003</v>
      </c>
      <c r="M35" s="0" t="n">
        <v>0</v>
      </c>
      <c r="N35" s="0" t="n">
        <v>-0.0239</v>
      </c>
      <c r="O35" s="0" t="n">
        <v>2.9135</v>
      </c>
      <c r="P35" s="0" t="n">
        <v>0.01</v>
      </c>
      <c r="Q35" s="0" t="n">
        <v>0.0747</v>
      </c>
      <c r="R35" s="0" t="n">
        <v>0.0579</v>
      </c>
      <c r="S35" s="0" t="n">
        <v>1</v>
      </c>
      <c r="T35" s="0" t="n">
        <v>1110.9517</v>
      </c>
      <c r="U35" s="0" t="n">
        <v>-101.8727</v>
      </c>
      <c r="V35" s="0" t="n">
        <v>-976.4888</v>
      </c>
      <c r="W35" s="0" t="n">
        <v>-32.3827</v>
      </c>
      <c r="X35" s="0" t="n">
        <v>-686.2404</v>
      </c>
      <c r="Y35" s="0" t="n">
        <v>1086.265</v>
      </c>
      <c r="Z35" s="0" t="n">
        <v>1586.7489</v>
      </c>
      <c r="AA35" s="0" t="n">
        <v>538.6273</v>
      </c>
      <c r="AB35" s="0" t="n">
        <v>5</v>
      </c>
      <c r="AC35" s="0" t="n">
        <v>19.218</v>
      </c>
      <c r="AD35" s="0" t="n">
        <v>19.1457</v>
      </c>
      <c r="AE35" s="0" t="n">
        <v>17.9214</v>
      </c>
      <c r="AF35" s="0" t="n">
        <v>0.0447</v>
      </c>
      <c r="AG35" s="0" t="n">
        <v>0.06</v>
      </c>
      <c r="AH35" s="0" t="n">
        <v>3.5546</v>
      </c>
    </row>
    <row r="36" customFormat="false" ht="12.8" hidden="false" customHeight="false" outlineLevel="0" collapsed="false">
      <c r="A36" s="0" t="n">
        <v>1</v>
      </c>
      <c r="B36" s="0" t="n">
        <v>34</v>
      </c>
      <c r="C36" s="0" t="n">
        <v>58.3874</v>
      </c>
      <c r="D36" s="0" t="n">
        <v>40.3874</v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1.386</v>
      </c>
      <c r="K36" s="0" t="n">
        <v>0</v>
      </c>
      <c r="L36" s="0" t="n">
        <v>0.0003</v>
      </c>
      <c r="M36" s="0" t="n">
        <v>0</v>
      </c>
      <c r="N36" s="0" t="n">
        <v>-0.0237</v>
      </c>
      <c r="O36" s="0" t="n">
        <v>2.9113</v>
      </c>
      <c r="P36" s="0" t="n">
        <v>0.01</v>
      </c>
      <c r="Q36" s="0" t="n">
        <v>0.0745</v>
      </c>
      <c r="R36" s="0" t="n">
        <v>0.0578</v>
      </c>
      <c r="S36" s="0" t="n">
        <v>1</v>
      </c>
      <c r="T36" s="0" t="n">
        <v>1119.6818</v>
      </c>
      <c r="U36" s="0" t="n">
        <v>-101.5893</v>
      </c>
      <c r="V36" s="0" t="n">
        <v>-990.9413</v>
      </c>
      <c r="W36" s="0" t="n">
        <v>-27.1552</v>
      </c>
      <c r="X36" s="0" t="n">
        <v>-704.0238</v>
      </c>
      <c r="Y36" s="0" t="n">
        <v>994.4609</v>
      </c>
      <c r="Z36" s="0" t="n">
        <v>1538.6027</v>
      </c>
      <c r="AA36" s="0" t="n">
        <v>464.1383</v>
      </c>
      <c r="AB36" s="0" t="n">
        <v>5</v>
      </c>
      <c r="AC36" s="0" t="n">
        <v>19.094</v>
      </c>
      <c r="AD36" s="0" t="n">
        <v>19.0223</v>
      </c>
      <c r="AE36" s="0" t="n">
        <v>17.9543</v>
      </c>
      <c r="AF36" s="0" t="n">
        <v>0.0439</v>
      </c>
      <c r="AG36" s="0" t="n">
        <v>0.06</v>
      </c>
      <c r="AH36" s="0" t="n">
        <v>3.9402</v>
      </c>
    </row>
    <row r="37" customFormat="false" ht="12.8" hidden="false" customHeight="false" outlineLevel="0" collapsed="false">
      <c r="A37" s="0" t="n">
        <v>1</v>
      </c>
      <c r="B37" s="0" t="n">
        <v>35</v>
      </c>
      <c r="C37" s="0" t="n">
        <v>58.3142</v>
      </c>
      <c r="D37" s="0" t="n">
        <v>40.3142</v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1.3419</v>
      </c>
      <c r="K37" s="0" t="n">
        <v>0</v>
      </c>
      <c r="L37" s="0" t="n">
        <v>0.0003</v>
      </c>
      <c r="M37" s="0" t="n">
        <v>0</v>
      </c>
      <c r="N37" s="0" t="n">
        <v>-0.0236</v>
      </c>
      <c r="O37" s="0" t="n">
        <v>2.9093</v>
      </c>
      <c r="P37" s="0" t="n">
        <v>0.01</v>
      </c>
      <c r="Q37" s="0" t="n">
        <v>0.0729</v>
      </c>
      <c r="R37" s="0" t="n">
        <v>0.0577</v>
      </c>
      <c r="S37" s="0" t="n">
        <v>0.6604</v>
      </c>
      <c r="T37" s="0" t="n">
        <v>1106.1478</v>
      </c>
      <c r="U37" s="0" t="n">
        <v>-99.4922</v>
      </c>
      <c r="V37" s="0" t="n">
        <v>-985.3255</v>
      </c>
      <c r="W37" s="0" t="n">
        <v>-21.5559</v>
      </c>
      <c r="X37" s="0" t="n">
        <v>-698.5945</v>
      </c>
      <c r="Y37" s="0" t="n">
        <v>895.3167</v>
      </c>
      <c r="Z37" s="0" t="n">
        <v>1465.172</v>
      </c>
      <c r="AA37" s="0" t="n">
        <v>384.8603</v>
      </c>
      <c r="AB37" s="0" t="n">
        <v>5</v>
      </c>
      <c r="AC37" s="0" t="n">
        <v>18.906</v>
      </c>
      <c r="AD37" s="0" t="n">
        <v>18.8359</v>
      </c>
      <c r="AE37" s="0" t="n">
        <v>17.9458</v>
      </c>
      <c r="AF37" s="0" t="n">
        <v>0.0432</v>
      </c>
      <c r="AG37" s="0" t="n">
        <v>0.0599</v>
      </c>
      <c r="AH37" s="0" t="n">
        <v>4.4465</v>
      </c>
    </row>
    <row r="38" customFormat="false" ht="12.8" hidden="false" customHeight="false" outlineLevel="0" collapsed="false">
      <c r="A38" s="0" t="n">
        <v>1</v>
      </c>
      <c r="B38" s="0" t="n">
        <v>36</v>
      </c>
      <c r="C38" s="0" t="n">
        <v>58.2454</v>
      </c>
      <c r="D38" s="0" t="n">
        <v>40.2454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1.2267</v>
      </c>
      <c r="K38" s="0" t="n">
        <v>0</v>
      </c>
      <c r="L38" s="0" t="n">
        <v>0.0003</v>
      </c>
      <c r="M38" s="0" t="n">
        <v>0</v>
      </c>
      <c r="N38" s="0" t="n">
        <v>-0.0234</v>
      </c>
      <c r="O38" s="0" t="n">
        <v>2.9075</v>
      </c>
      <c r="P38" s="0" t="n">
        <v>0.01</v>
      </c>
      <c r="Q38" s="0" t="n">
        <v>0.0686</v>
      </c>
      <c r="R38" s="0" t="n">
        <v>0.0576</v>
      </c>
      <c r="S38" s="0" t="n">
        <v>1</v>
      </c>
      <c r="T38" s="0" t="n">
        <v>1042.1394</v>
      </c>
      <c r="U38" s="0" t="n">
        <v>-93.6066</v>
      </c>
      <c r="V38" s="0" t="n">
        <v>-932.4174</v>
      </c>
      <c r="W38" s="0" t="n">
        <v>-15.9641</v>
      </c>
      <c r="X38" s="0" t="n">
        <v>-637.8087</v>
      </c>
      <c r="Y38" s="0" t="n">
        <v>786.7414</v>
      </c>
      <c r="Z38" s="0" t="n">
        <v>1334.7048</v>
      </c>
      <c r="AA38" s="0" t="n">
        <v>299.7579</v>
      </c>
      <c r="AB38" s="0" t="n">
        <v>5</v>
      </c>
      <c r="AC38" s="0" t="n">
        <v>18.674</v>
      </c>
      <c r="AD38" s="0" t="n">
        <v>18.6044</v>
      </c>
      <c r="AE38" s="0" t="n">
        <v>17.9004</v>
      </c>
      <c r="AF38" s="0" t="n">
        <v>0.0425</v>
      </c>
      <c r="AG38" s="0" t="n">
        <v>0.0599</v>
      </c>
      <c r="AH38" s="0" t="n">
        <v>5.0967</v>
      </c>
    </row>
    <row r="39" customFormat="false" ht="12.8" hidden="false" customHeight="false" outlineLevel="0" collapsed="false">
      <c r="A39" s="0" t="n">
        <v>1</v>
      </c>
      <c r="B39" s="0" t="n">
        <v>37</v>
      </c>
      <c r="C39" s="0" t="n">
        <v>58.1737</v>
      </c>
      <c r="D39" s="0" t="n">
        <v>40.1737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0.8903</v>
      </c>
      <c r="K39" s="0" t="n">
        <v>0</v>
      </c>
      <c r="L39" s="0" t="n">
        <v>0.0003</v>
      </c>
      <c r="M39" s="0" t="n">
        <v>0</v>
      </c>
      <c r="N39" s="0" t="n">
        <v>-0.0232</v>
      </c>
      <c r="O39" s="0" t="n">
        <v>2.906</v>
      </c>
      <c r="P39" s="0" t="n">
        <v>0.01</v>
      </c>
      <c r="Q39" s="0" t="n">
        <v>0.0714</v>
      </c>
      <c r="R39" s="0" t="n">
        <v>0.0575</v>
      </c>
      <c r="S39" s="0" t="n">
        <v>1</v>
      </c>
      <c r="T39" s="0" t="n">
        <v>570.9429</v>
      </c>
      <c r="U39" s="0" t="n">
        <v>-97.4716</v>
      </c>
      <c r="V39" s="0" t="n">
        <v>-458.1417</v>
      </c>
      <c r="W39" s="0" t="n">
        <v>-15.3663</v>
      </c>
      <c r="X39" s="0" t="n">
        <v>-80.2443</v>
      </c>
      <c r="Y39" s="0" t="n">
        <v>705.9863</v>
      </c>
      <c r="Z39" s="0" t="n">
        <v>801.2167</v>
      </c>
      <c r="AA39" s="0" t="n">
        <v>250.9521</v>
      </c>
      <c r="AB39" s="0" t="n">
        <v>5</v>
      </c>
      <c r="AC39" s="0" t="n">
        <v>18.576</v>
      </c>
      <c r="AD39" s="0" t="n">
        <v>18.5397</v>
      </c>
      <c r="AE39" s="0" t="n">
        <v>17.868</v>
      </c>
      <c r="AF39" s="0" t="n">
        <v>0.0418</v>
      </c>
      <c r="AG39" s="0" t="n">
        <v>0.0599</v>
      </c>
      <c r="AH39" s="0" t="n">
        <v>3.7873</v>
      </c>
    </row>
    <row r="40" customFormat="false" ht="12.8" hidden="false" customHeight="false" outlineLevel="0" collapsed="false">
      <c r="A40" s="0" t="n">
        <v>1</v>
      </c>
      <c r="B40" s="0" t="n">
        <v>38</v>
      </c>
      <c r="C40" s="0" t="n">
        <v>58.103</v>
      </c>
      <c r="D40" s="0" t="n">
        <v>40.103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0.4921</v>
      </c>
      <c r="K40" s="0" t="n">
        <v>0</v>
      </c>
      <c r="L40" s="0" t="n">
        <v>0.0003</v>
      </c>
      <c r="M40" s="0" t="n">
        <v>0</v>
      </c>
      <c r="N40" s="0" t="n">
        <v>-0.023</v>
      </c>
      <c r="O40" s="0" t="n">
        <v>2.9045</v>
      </c>
      <c r="P40" s="0" t="n">
        <v>0.01</v>
      </c>
      <c r="Q40" s="0" t="n">
        <v>0.0704</v>
      </c>
      <c r="R40" s="0" t="n">
        <v>0.0574</v>
      </c>
      <c r="S40" s="0" t="n">
        <v>1</v>
      </c>
      <c r="T40" s="0" t="n">
        <v>388.2349</v>
      </c>
      <c r="U40" s="0" t="n">
        <v>-96.1134</v>
      </c>
      <c r="V40" s="0" t="n">
        <v>-282.434</v>
      </c>
      <c r="W40" s="0" t="n">
        <v>-9.4618</v>
      </c>
      <c r="X40" s="0" t="n">
        <v>124.7457</v>
      </c>
      <c r="Y40" s="0" t="n">
        <v>571.7791</v>
      </c>
      <c r="Z40" s="0" t="n">
        <v>491.6766</v>
      </c>
      <c r="AA40" s="0" t="n">
        <v>146.1521</v>
      </c>
      <c r="AB40" s="0" t="n">
        <v>5</v>
      </c>
      <c r="AC40" s="0" t="n">
        <v>18.29</v>
      </c>
      <c r="AD40" s="0" t="n">
        <v>18.2651</v>
      </c>
      <c r="AE40" s="0" t="n">
        <v>17.7931</v>
      </c>
      <c r="AF40" s="0" t="n">
        <v>0.0411</v>
      </c>
      <c r="AG40" s="0" t="n">
        <v>0.0599</v>
      </c>
      <c r="AH40" s="0" t="n">
        <v>3.7873</v>
      </c>
    </row>
    <row r="41" customFormat="false" ht="12.8" hidden="false" customHeight="false" outlineLevel="0" collapsed="false">
      <c r="A41" s="0" t="n">
        <v>1</v>
      </c>
      <c r="B41" s="0" t="n">
        <v>39</v>
      </c>
      <c r="C41" s="0" t="n">
        <v>58.0385</v>
      </c>
      <c r="D41" s="0" t="n">
        <v>40.0385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0.0003</v>
      </c>
      <c r="M41" s="0" t="n">
        <v>0</v>
      </c>
      <c r="N41" s="0" t="n">
        <v>-0.0228</v>
      </c>
      <c r="O41" s="0" t="n">
        <v>2.9045</v>
      </c>
      <c r="P41" s="0" t="n">
        <v>0.01</v>
      </c>
      <c r="Q41" s="0" t="n">
        <v>0.0642</v>
      </c>
      <c r="R41" s="0" t="n">
        <v>0.0573</v>
      </c>
      <c r="S41" s="0" t="n">
        <v>1</v>
      </c>
      <c r="T41" s="0" t="n">
        <v>107.0736</v>
      </c>
      <c r="U41" s="0" t="n">
        <v>-87.7804</v>
      </c>
      <c r="V41" s="0" t="n">
        <v>-25.0488</v>
      </c>
      <c r="W41" s="0" t="n">
        <v>5.5268</v>
      </c>
      <c r="X41" s="0" t="n">
        <v>423.1381</v>
      </c>
      <c r="Y41" s="0" t="n">
        <v>456.2689</v>
      </c>
      <c r="Z41" s="0" t="n">
        <v>81.5641</v>
      </c>
      <c r="AA41" s="0" t="n">
        <v>34.3936</v>
      </c>
      <c r="AB41" s="0" t="n">
        <v>5</v>
      </c>
      <c r="AC41" s="0" t="n">
        <v>17.566</v>
      </c>
      <c r="AD41" s="0" t="n">
        <v>17.559</v>
      </c>
      <c r="AE41" s="0" t="n">
        <v>17.5944</v>
      </c>
      <c r="AF41" s="0" t="n">
        <v>0.0404</v>
      </c>
      <c r="AG41" s="0" t="n">
        <v>0.0599</v>
      </c>
      <c r="AH41" s="0" t="n">
        <v>0</v>
      </c>
    </row>
    <row r="42" customFormat="false" ht="12.8" hidden="false" customHeight="false" outlineLevel="0" collapsed="false">
      <c r="A42" s="0" t="n">
        <v>1</v>
      </c>
      <c r="B42" s="0" t="n">
        <v>40</v>
      </c>
      <c r="C42" s="0" t="n">
        <v>57.9752</v>
      </c>
      <c r="D42" s="0" t="n">
        <v>39.9752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0.0003</v>
      </c>
      <c r="M42" s="0" t="n">
        <v>0</v>
      </c>
      <c r="N42" s="0" t="n">
        <v>-0.0227</v>
      </c>
      <c r="O42" s="0" t="n">
        <v>2.9045</v>
      </c>
      <c r="P42" s="0" t="n">
        <v>0.0101</v>
      </c>
      <c r="Q42" s="0" t="n">
        <v>0.063</v>
      </c>
      <c r="R42" s="0" t="n">
        <v>0.0572</v>
      </c>
      <c r="S42" s="0" t="n">
        <v>1</v>
      </c>
      <c r="T42" s="0" t="n">
        <v>144.3675</v>
      </c>
      <c r="U42" s="0" t="n">
        <v>-86.1219</v>
      </c>
      <c r="V42" s="0" t="n">
        <v>-66.4245</v>
      </c>
      <c r="W42" s="0" t="n">
        <v>8.3886</v>
      </c>
      <c r="X42" s="0" t="n">
        <v>372.4534</v>
      </c>
      <c r="Y42" s="0" t="n">
        <v>405.557</v>
      </c>
      <c r="Z42" s="0" t="n">
        <v>76.5276</v>
      </c>
      <c r="AA42" s="0" t="n">
        <v>-14.612</v>
      </c>
      <c r="AB42" s="0" t="n">
        <v>5</v>
      </c>
      <c r="AC42" s="0" t="n">
        <v>17.246</v>
      </c>
      <c r="AD42" s="0" t="n">
        <v>17.2361</v>
      </c>
      <c r="AE42" s="0" t="n">
        <v>17.4054</v>
      </c>
      <c r="AF42" s="0" t="n">
        <v>0.0398</v>
      </c>
      <c r="AG42" s="0" t="n">
        <v>0.0599</v>
      </c>
      <c r="AH42" s="0" t="n">
        <v>0</v>
      </c>
    </row>
    <row r="43" customFormat="false" ht="12.8" hidden="false" customHeight="false" outlineLevel="0" collapsed="false">
      <c r="A43" s="0" t="n">
        <v>1</v>
      </c>
      <c r="B43" s="0" t="n">
        <v>41</v>
      </c>
      <c r="C43" s="0" t="n">
        <v>57.9115</v>
      </c>
      <c r="D43" s="0" t="n">
        <v>39.9115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0.0003</v>
      </c>
      <c r="M43" s="0" t="n">
        <v>0</v>
      </c>
      <c r="N43" s="0" t="n">
        <v>-0.0225</v>
      </c>
      <c r="O43" s="0" t="n">
        <v>2.9045</v>
      </c>
      <c r="P43" s="0" t="n">
        <v>0.0104</v>
      </c>
      <c r="Q43" s="0" t="n">
        <v>0.0634</v>
      </c>
      <c r="R43" s="0" t="n">
        <v>0.0571</v>
      </c>
      <c r="S43" s="0" t="n">
        <v>1</v>
      </c>
      <c r="T43" s="0" t="n">
        <v>158.9496</v>
      </c>
      <c r="U43" s="0" t="n">
        <v>-86.7003</v>
      </c>
      <c r="V43" s="0" t="n">
        <v>-81.1733</v>
      </c>
      <c r="W43" s="0" t="n">
        <v>8.7381</v>
      </c>
      <c r="X43" s="0" t="n">
        <v>353.818</v>
      </c>
      <c r="Y43" s="0" t="n">
        <v>386.8726</v>
      </c>
      <c r="Z43" s="0" t="n">
        <v>74.5328</v>
      </c>
      <c r="AA43" s="0" t="n">
        <v>-32.2052</v>
      </c>
      <c r="AB43" s="0" t="n">
        <v>5</v>
      </c>
      <c r="AC43" s="0" t="n">
        <v>17.041</v>
      </c>
      <c r="AD43" s="0" t="n">
        <v>17.0291</v>
      </c>
      <c r="AE43" s="0" t="n">
        <v>17.2424</v>
      </c>
      <c r="AF43" s="0" t="n">
        <v>0.0392</v>
      </c>
      <c r="AG43" s="0" t="n">
        <v>0.0599</v>
      </c>
      <c r="AH43" s="0" t="n">
        <v>0</v>
      </c>
    </row>
    <row r="44" customFormat="false" ht="12.8" hidden="false" customHeight="false" outlineLevel="0" collapsed="false">
      <c r="A44" s="0" t="n">
        <v>1</v>
      </c>
      <c r="B44" s="0" t="n">
        <v>42</v>
      </c>
      <c r="C44" s="0" t="n">
        <v>57.8518</v>
      </c>
      <c r="D44" s="0" t="n">
        <v>39.8518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0</v>
      </c>
      <c r="J44" s="0" t="n">
        <v>0</v>
      </c>
      <c r="K44" s="0" t="n">
        <v>0</v>
      </c>
      <c r="L44" s="0" t="n">
        <v>0.0003</v>
      </c>
      <c r="M44" s="0" t="n">
        <v>0</v>
      </c>
      <c r="N44" s="0" t="n">
        <v>-0.0223</v>
      </c>
      <c r="O44" s="0" t="n">
        <v>2.9045</v>
      </c>
      <c r="P44" s="0" t="n">
        <v>0.0107</v>
      </c>
      <c r="Q44" s="0" t="n">
        <v>0.0595</v>
      </c>
      <c r="R44" s="0" t="n">
        <v>0.057</v>
      </c>
      <c r="S44" s="0" t="n">
        <v>1</v>
      </c>
      <c r="T44" s="0" t="n">
        <v>143.4571</v>
      </c>
      <c r="U44" s="0" t="n">
        <v>-81.361</v>
      </c>
      <c r="V44" s="0" t="n">
        <v>-81.8408</v>
      </c>
      <c r="W44" s="0" t="n">
        <v>19.8664</v>
      </c>
      <c r="X44" s="0" t="n">
        <v>349.022</v>
      </c>
      <c r="Y44" s="0" t="n">
        <v>382.0157</v>
      </c>
      <c r="Z44" s="0" t="n">
        <v>78.0886</v>
      </c>
      <c r="AA44" s="0" t="n">
        <v>-33.6529</v>
      </c>
      <c r="AB44" s="0" t="n">
        <v>5</v>
      </c>
      <c r="AC44" s="0" t="n">
        <v>16.39</v>
      </c>
      <c r="AD44" s="0" t="n">
        <v>16.3793</v>
      </c>
      <c r="AE44" s="0" t="n">
        <v>16.9918</v>
      </c>
      <c r="AF44" s="0" t="n">
        <v>0.0386</v>
      </c>
      <c r="AG44" s="0" t="n">
        <v>0.0599</v>
      </c>
      <c r="AH44" s="0" t="n">
        <v>0</v>
      </c>
    </row>
    <row r="45" customFormat="false" ht="12.8" hidden="false" customHeight="false" outlineLevel="0" collapsed="false">
      <c r="A45" s="0" t="n">
        <v>1</v>
      </c>
      <c r="B45" s="0" t="n">
        <v>43</v>
      </c>
      <c r="C45" s="0" t="n">
        <v>57.7965</v>
      </c>
      <c r="D45" s="0" t="n">
        <v>39.7965</v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0</v>
      </c>
      <c r="L45" s="0" t="n">
        <v>0.0003</v>
      </c>
      <c r="M45" s="0" t="n">
        <v>0</v>
      </c>
      <c r="N45" s="0" t="n">
        <v>-0.0221</v>
      </c>
      <c r="O45" s="0" t="n">
        <v>2.9045</v>
      </c>
      <c r="P45" s="0" t="n">
        <v>0.011</v>
      </c>
      <c r="Q45" s="0" t="n">
        <v>0.055</v>
      </c>
      <c r="R45" s="0" t="n">
        <v>0.0569</v>
      </c>
      <c r="S45" s="0" t="n">
        <v>1</v>
      </c>
      <c r="T45" s="0" t="n">
        <v>129.1593</v>
      </c>
      <c r="U45" s="0" t="n">
        <v>-75.2577</v>
      </c>
      <c r="V45" s="0" t="n">
        <v>-81.6249</v>
      </c>
      <c r="W45" s="0" t="n">
        <v>27.7627</v>
      </c>
      <c r="X45" s="0" t="n">
        <v>345.5741</v>
      </c>
      <c r="Y45" s="0" t="n">
        <v>378.5408</v>
      </c>
      <c r="Z45" s="0" t="n">
        <v>76.4828</v>
      </c>
      <c r="AA45" s="0" t="n">
        <v>-33.9812</v>
      </c>
      <c r="AB45" s="0" t="n">
        <v>5</v>
      </c>
      <c r="AC45" s="0" t="n">
        <v>15.786</v>
      </c>
      <c r="AD45" s="0" t="n">
        <v>15.7757</v>
      </c>
      <c r="AE45" s="0" t="n">
        <v>16.6977</v>
      </c>
      <c r="AF45" s="0" t="n">
        <v>0.038</v>
      </c>
      <c r="AG45" s="0" t="n">
        <v>0.0599</v>
      </c>
      <c r="AH45" s="0" t="n">
        <v>0</v>
      </c>
    </row>
    <row r="46" customFormat="false" ht="12.8" hidden="false" customHeight="false" outlineLevel="0" collapsed="false">
      <c r="A46" s="0" t="n">
        <v>1</v>
      </c>
      <c r="B46" s="0" t="n">
        <v>44</v>
      </c>
      <c r="C46" s="0" t="n">
        <v>57.7464</v>
      </c>
      <c r="D46" s="0" t="n">
        <v>39.7464</v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0</v>
      </c>
      <c r="J46" s="0" t="n">
        <v>0</v>
      </c>
      <c r="K46" s="0" t="n">
        <v>0</v>
      </c>
      <c r="L46" s="0" t="n">
        <v>0.0003</v>
      </c>
      <c r="M46" s="0" t="n">
        <v>0</v>
      </c>
      <c r="N46" s="0" t="n">
        <v>-0.022</v>
      </c>
      <c r="O46" s="0" t="n">
        <v>2.9045</v>
      </c>
      <c r="P46" s="0" t="n">
        <v>0.0112</v>
      </c>
      <c r="Q46" s="0" t="n">
        <v>0.0499</v>
      </c>
      <c r="R46" s="0" t="n">
        <v>0.0569</v>
      </c>
      <c r="S46" s="0" t="n">
        <v>1</v>
      </c>
      <c r="T46" s="0" t="n">
        <v>115.7012</v>
      </c>
      <c r="U46" s="0" t="n">
        <v>-68.2855</v>
      </c>
      <c r="V46" s="0" t="n">
        <v>-81.3738</v>
      </c>
      <c r="W46" s="0" t="n">
        <v>34.0673</v>
      </c>
      <c r="X46" s="0" t="n">
        <v>342.3223</v>
      </c>
      <c r="Y46" s="0" t="n">
        <v>375.2909</v>
      </c>
      <c r="Z46" s="0" t="n">
        <v>75.4037</v>
      </c>
      <c r="AA46" s="0" t="n">
        <v>-34.2161</v>
      </c>
      <c r="AB46" s="0" t="n">
        <v>5</v>
      </c>
      <c r="AC46" s="0" t="n">
        <v>15.204</v>
      </c>
      <c r="AD46" s="0" t="n">
        <v>15.1938</v>
      </c>
      <c r="AE46" s="0" t="n">
        <v>16.3781</v>
      </c>
      <c r="AF46" s="0" t="n">
        <v>0.0375</v>
      </c>
      <c r="AG46" s="0" t="n">
        <v>0.0599</v>
      </c>
      <c r="AH46" s="0" t="n">
        <v>0</v>
      </c>
    </row>
    <row r="47" customFormat="false" ht="12.8" hidden="false" customHeight="false" outlineLevel="0" collapsed="false">
      <c r="A47" s="0" t="n">
        <v>1</v>
      </c>
      <c r="B47" s="0" t="n">
        <v>45</v>
      </c>
      <c r="C47" s="0" t="n">
        <v>57.7</v>
      </c>
      <c r="D47" s="0" t="n">
        <v>39.7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0</v>
      </c>
      <c r="L47" s="0" t="n">
        <v>0.0003</v>
      </c>
      <c r="M47" s="0" t="n">
        <v>0</v>
      </c>
      <c r="N47" s="0" t="n">
        <v>-0.0219</v>
      </c>
      <c r="O47" s="0" t="n">
        <v>2.9045</v>
      </c>
      <c r="P47" s="0" t="n">
        <v>0.0114</v>
      </c>
      <c r="Q47" s="0" t="n">
        <v>0.0461</v>
      </c>
      <c r="R47" s="0" t="n">
        <v>0.0568</v>
      </c>
      <c r="S47" s="0" t="n">
        <v>1</v>
      </c>
      <c r="T47" s="0" t="n">
        <v>108.1883</v>
      </c>
      <c r="U47" s="0" t="n">
        <v>-63.1501</v>
      </c>
      <c r="V47" s="0" t="n">
        <v>-81.1358</v>
      </c>
      <c r="W47" s="0" t="n">
        <v>36.1692</v>
      </c>
      <c r="X47" s="0" t="n">
        <v>340.0323</v>
      </c>
      <c r="Y47" s="0" t="n">
        <v>373.0056</v>
      </c>
      <c r="Z47" s="0" t="n">
        <v>73.0967</v>
      </c>
      <c r="AA47" s="0" t="n">
        <v>-34.3168</v>
      </c>
      <c r="AB47" s="0" t="n">
        <v>5</v>
      </c>
      <c r="AC47" s="0" t="n">
        <v>14.779</v>
      </c>
      <c r="AD47" s="0" t="n">
        <v>14.7699</v>
      </c>
      <c r="AE47" s="0" t="n">
        <v>16.0742</v>
      </c>
      <c r="AF47" s="0" t="n">
        <v>0.0371</v>
      </c>
      <c r="AG47" s="0" t="n">
        <v>0.0599</v>
      </c>
      <c r="AH47" s="0" t="n">
        <v>0</v>
      </c>
    </row>
    <row r="48" customFormat="false" ht="12.8" hidden="false" customHeight="false" outlineLevel="0" collapsed="false">
      <c r="A48" s="0" t="n">
        <v>1</v>
      </c>
      <c r="B48" s="0" t="n">
        <v>46</v>
      </c>
      <c r="C48" s="0" t="n">
        <v>57.6561</v>
      </c>
      <c r="D48" s="0" t="n">
        <v>39.6561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0.0003</v>
      </c>
      <c r="M48" s="0" t="n">
        <v>0</v>
      </c>
      <c r="N48" s="0" t="n">
        <v>-0.0217</v>
      </c>
      <c r="O48" s="0" t="n">
        <v>2.9045</v>
      </c>
      <c r="P48" s="0" t="n">
        <v>0.0117</v>
      </c>
      <c r="Q48" s="0" t="n">
        <v>0.0437</v>
      </c>
      <c r="R48" s="0" t="n">
        <v>0.0567</v>
      </c>
      <c r="S48" s="0" t="n">
        <v>1</v>
      </c>
      <c r="T48" s="0" t="n">
        <v>105.2825</v>
      </c>
      <c r="U48" s="0" t="n">
        <v>-59.8376</v>
      </c>
      <c r="V48" s="0" t="n">
        <v>-81.0408</v>
      </c>
      <c r="W48" s="0" t="n">
        <v>35.6563</v>
      </c>
      <c r="X48" s="0" t="n">
        <v>338.3818</v>
      </c>
      <c r="Y48" s="0" t="n">
        <v>371.3511</v>
      </c>
      <c r="Z48" s="0" t="n">
        <v>71.1882</v>
      </c>
      <c r="AA48" s="0" t="n">
        <v>-34.4734</v>
      </c>
      <c r="AB48" s="0" t="n">
        <v>5</v>
      </c>
      <c r="AC48" s="0" t="n">
        <v>14.489</v>
      </c>
      <c r="AD48" s="0" t="n">
        <v>14.4782</v>
      </c>
      <c r="AE48" s="0" t="n">
        <v>15.8055</v>
      </c>
      <c r="AF48" s="0" t="n">
        <v>0.0366</v>
      </c>
      <c r="AG48" s="0" t="n">
        <v>0.0599</v>
      </c>
      <c r="AH48" s="0" t="n">
        <v>0</v>
      </c>
    </row>
    <row r="49" customFormat="false" ht="12.8" hidden="false" customHeight="false" outlineLevel="0" collapsed="false">
      <c r="A49" s="0" t="n">
        <v>1</v>
      </c>
      <c r="B49" s="0" t="n">
        <v>47</v>
      </c>
      <c r="C49" s="0" t="n">
        <v>57.6134</v>
      </c>
      <c r="D49" s="0" t="n">
        <v>39.6134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0.0003</v>
      </c>
      <c r="M49" s="0" t="n">
        <v>0</v>
      </c>
      <c r="N49" s="0" t="n">
        <v>-0.0216</v>
      </c>
      <c r="O49" s="0" t="n">
        <v>2.9045</v>
      </c>
      <c r="P49" s="0" t="n">
        <v>0.0119</v>
      </c>
      <c r="Q49" s="0" t="n">
        <v>0.0424</v>
      </c>
      <c r="R49" s="0" t="n">
        <v>0.0567</v>
      </c>
      <c r="S49" s="0" t="n">
        <v>1</v>
      </c>
      <c r="T49" s="0" t="n">
        <v>104.6489</v>
      </c>
      <c r="U49" s="0" t="n">
        <v>-58.149</v>
      </c>
      <c r="V49" s="0" t="n">
        <v>-81.0146</v>
      </c>
      <c r="W49" s="0" t="n">
        <v>34.4566</v>
      </c>
      <c r="X49" s="0" t="n">
        <v>337.0569</v>
      </c>
      <c r="Y49" s="0" t="n">
        <v>370.0042</v>
      </c>
      <c r="Z49" s="0" t="n">
        <v>69.9741</v>
      </c>
      <c r="AA49" s="0" t="n">
        <v>-34.6678</v>
      </c>
      <c r="AB49" s="0" t="n">
        <v>5</v>
      </c>
      <c r="AC49" s="0" t="n">
        <v>14.264</v>
      </c>
      <c r="AD49" s="0" t="n">
        <v>14.2531</v>
      </c>
      <c r="AE49" s="0" t="n">
        <v>15.5702</v>
      </c>
      <c r="AF49" s="0" t="n">
        <v>0.0362</v>
      </c>
      <c r="AG49" s="0" t="n">
        <v>0.0599</v>
      </c>
      <c r="AH49" s="0" t="n">
        <v>0</v>
      </c>
    </row>
    <row r="50" customFormat="false" ht="12.8" hidden="false" customHeight="false" outlineLevel="0" collapsed="false">
      <c r="A50" s="0" t="n">
        <v>1</v>
      </c>
      <c r="B50" s="0" t="n">
        <v>48</v>
      </c>
      <c r="C50" s="0" t="n">
        <v>57.5737</v>
      </c>
      <c r="D50" s="0" t="n">
        <v>39.5737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0.0003</v>
      </c>
      <c r="M50" s="0" t="n">
        <v>0</v>
      </c>
      <c r="N50" s="0" t="n">
        <v>-0.0215</v>
      </c>
      <c r="O50" s="0" t="n">
        <v>2.9045</v>
      </c>
      <c r="P50" s="0" t="n">
        <v>0.0121</v>
      </c>
      <c r="Q50" s="0" t="n">
        <v>0.0394</v>
      </c>
      <c r="R50" s="0" t="n">
        <v>0.0566</v>
      </c>
      <c r="S50" s="0" t="n">
        <v>1</v>
      </c>
      <c r="T50" s="0" t="n">
        <v>99.4712</v>
      </c>
      <c r="U50" s="0" t="n">
        <v>-54.0121</v>
      </c>
      <c r="V50" s="0" t="n">
        <v>-80.7807</v>
      </c>
      <c r="W50" s="0" t="n">
        <v>35.2104</v>
      </c>
      <c r="X50" s="0" t="n">
        <v>335.6534</v>
      </c>
      <c r="Y50" s="0" t="n">
        <v>368.6232</v>
      </c>
      <c r="Z50" s="0" t="n">
        <v>70.3271</v>
      </c>
      <c r="AA50" s="0" t="n">
        <v>-34.6221</v>
      </c>
      <c r="AB50" s="0" t="n">
        <v>5</v>
      </c>
      <c r="AC50" s="0" t="n">
        <v>13.986</v>
      </c>
      <c r="AD50" s="0" t="n">
        <v>13.9738</v>
      </c>
      <c r="AE50" s="0" t="n">
        <v>15.3419</v>
      </c>
      <c r="AF50" s="0" t="n">
        <v>0.0358</v>
      </c>
      <c r="AG50" s="0" t="n">
        <v>0.0599</v>
      </c>
      <c r="AH50" s="0" t="n">
        <v>0</v>
      </c>
    </row>
    <row r="51" customFormat="false" ht="12.8" hidden="false" customHeight="false" outlineLevel="0" collapsed="false">
      <c r="A51" s="0" t="n">
        <v>2</v>
      </c>
      <c r="B51" s="0" t="n">
        <v>1</v>
      </c>
      <c r="C51" s="0" t="n">
        <v>57.5371</v>
      </c>
      <c r="D51" s="0" t="n">
        <v>39.5371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0.0003</v>
      </c>
      <c r="M51" s="0" t="n">
        <v>0</v>
      </c>
      <c r="N51" s="0" t="n">
        <v>-0.0214</v>
      </c>
      <c r="O51" s="0" t="n">
        <v>2.9045</v>
      </c>
      <c r="P51" s="0" t="n">
        <v>0.0122</v>
      </c>
      <c r="Q51" s="0" t="n">
        <v>0.0363</v>
      </c>
      <c r="R51" s="0" t="n">
        <v>0.0565</v>
      </c>
      <c r="S51" s="0" t="n">
        <v>1</v>
      </c>
      <c r="T51" s="0" t="n">
        <v>94.0722</v>
      </c>
      <c r="U51" s="0" t="n">
        <v>-49.7587</v>
      </c>
      <c r="V51" s="0" t="n">
        <v>-80.5323</v>
      </c>
      <c r="W51" s="0" t="n">
        <v>36.1084</v>
      </c>
      <c r="X51" s="0" t="n">
        <v>334.2745</v>
      </c>
      <c r="Y51" s="0" t="n">
        <v>367.274</v>
      </c>
      <c r="Z51" s="0" t="n">
        <v>70.1549</v>
      </c>
      <c r="AA51" s="0" t="n">
        <v>-34.5508</v>
      </c>
      <c r="AB51" s="0" t="n">
        <v>5</v>
      </c>
      <c r="AC51" s="0" t="n">
        <v>13.707</v>
      </c>
      <c r="AD51" s="0" t="n">
        <v>13.6949</v>
      </c>
      <c r="AE51" s="0" t="n">
        <v>15.1179</v>
      </c>
      <c r="AF51" s="0" t="n">
        <v>0.0355</v>
      </c>
      <c r="AG51" s="0" t="n">
        <v>0.0599</v>
      </c>
      <c r="AH51" s="0" t="n">
        <v>0</v>
      </c>
    </row>
    <row r="52" customFormat="false" ht="12.8" hidden="false" customHeight="false" outlineLevel="0" collapsed="false">
      <c r="A52" s="0" t="n">
        <v>2</v>
      </c>
      <c r="B52" s="0" t="n">
        <v>2</v>
      </c>
      <c r="C52" s="0" t="n">
        <v>57.4998</v>
      </c>
      <c r="D52" s="0" t="n">
        <v>39.4998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0.0003</v>
      </c>
      <c r="M52" s="0" t="n">
        <v>0</v>
      </c>
      <c r="N52" s="0" t="n">
        <v>-0.0213</v>
      </c>
      <c r="O52" s="0" t="n">
        <v>2.9045</v>
      </c>
      <c r="P52" s="0" t="n">
        <v>0.0124</v>
      </c>
      <c r="Q52" s="0" t="n">
        <v>0.0371</v>
      </c>
      <c r="R52" s="0" t="n">
        <v>0.0565</v>
      </c>
      <c r="S52" s="0" t="n">
        <v>1</v>
      </c>
      <c r="T52" s="0" t="n">
        <v>94.7741</v>
      </c>
      <c r="U52" s="0" t="n">
        <v>-50.848</v>
      </c>
      <c r="V52" s="0" t="n">
        <v>-80.5022</v>
      </c>
      <c r="W52" s="0" t="n">
        <v>36.5096</v>
      </c>
      <c r="X52" s="0" t="n">
        <v>332.8067</v>
      </c>
      <c r="Y52" s="0" t="n">
        <v>365.7338</v>
      </c>
      <c r="Z52" s="0" t="n">
        <v>68.9286</v>
      </c>
      <c r="AA52" s="0" t="n">
        <v>-34.8133</v>
      </c>
      <c r="AB52" s="0" t="n">
        <v>5</v>
      </c>
      <c r="AC52" s="0" t="n">
        <v>13.459</v>
      </c>
      <c r="AD52" s="0" t="n">
        <v>13.4433</v>
      </c>
      <c r="AE52" s="0" t="n">
        <v>14.9028</v>
      </c>
      <c r="AF52" s="0" t="n">
        <v>0.0351</v>
      </c>
      <c r="AG52" s="0" t="n">
        <v>0.0599</v>
      </c>
      <c r="AH52" s="0" t="n">
        <v>0</v>
      </c>
    </row>
    <row r="53" customFormat="false" ht="12.8" hidden="false" customHeight="false" outlineLevel="0" collapsed="false">
      <c r="A53" s="0" t="n">
        <v>2</v>
      </c>
      <c r="B53" s="0" t="n">
        <v>3</v>
      </c>
      <c r="C53" s="0" t="n">
        <v>57.4612</v>
      </c>
      <c r="D53" s="0" t="n">
        <v>39.4612</v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</v>
      </c>
      <c r="L53" s="0" t="n">
        <v>0.0003</v>
      </c>
      <c r="M53" s="0" t="n">
        <v>0</v>
      </c>
      <c r="N53" s="0" t="n">
        <v>-0.0213</v>
      </c>
      <c r="O53" s="0" t="n">
        <v>2.9045</v>
      </c>
      <c r="P53" s="0" t="n">
        <v>0.0126</v>
      </c>
      <c r="Q53" s="0" t="n">
        <v>0.0383</v>
      </c>
      <c r="R53" s="0" t="n">
        <v>0.0564</v>
      </c>
      <c r="S53" s="0" t="n">
        <v>1</v>
      </c>
      <c r="T53" s="0" t="n">
        <v>98.8046</v>
      </c>
      <c r="U53" s="0" t="n">
        <v>-52.5467</v>
      </c>
      <c r="V53" s="0" t="n">
        <v>-80.6702</v>
      </c>
      <c r="W53" s="0" t="n">
        <v>34.4048</v>
      </c>
      <c r="X53" s="0" t="n">
        <v>331.8472</v>
      </c>
      <c r="Y53" s="0" t="n">
        <v>364.7036</v>
      </c>
      <c r="Z53" s="0" t="n">
        <v>66.8377</v>
      </c>
      <c r="AA53" s="0" t="n">
        <v>-35.1959</v>
      </c>
      <c r="AB53" s="0" t="n">
        <v>5</v>
      </c>
      <c r="AC53" s="0" t="n">
        <v>13.336</v>
      </c>
      <c r="AD53" s="0" t="n">
        <v>13.3155</v>
      </c>
      <c r="AE53" s="0" t="n">
        <v>14.7206</v>
      </c>
      <c r="AF53" s="0" t="n">
        <v>0.0347</v>
      </c>
      <c r="AG53" s="0" t="n">
        <v>0.0599</v>
      </c>
      <c r="AH53" s="0" t="n">
        <v>0</v>
      </c>
    </row>
    <row r="54" customFormat="false" ht="12.8" hidden="false" customHeight="false" outlineLevel="0" collapsed="false">
      <c r="A54" s="0" t="n">
        <v>2</v>
      </c>
      <c r="B54" s="0" t="n">
        <v>4</v>
      </c>
      <c r="C54" s="0" t="n">
        <v>57.424</v>
      </c>
      <c r="D54" s="0" t="n">
        <v>39.424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0.0003</v>
      </c>
      <c r="M54" s="0" t="n">
        <v>0</v>
      </c>
      <c r="N54" s="0" t="n">
        <v>-0.0212</v>
      </c>
      <c r="O54" s="0" t="n">
        <v>2.9045</v>
      </c>
      <c r="P54" s="0" t="n">
        <v>0.0128</v>
      </c>
      <c r="Q54" s="0" t="n">
        <v>0.0369</v>
      </c>
      <c r="R54" s="0" t="n">
        <v>0.0564</v>
      </c>
      <c r="S54" s="0" t="n">
        <v>1</v>
      </c>
      <c r="T54" s="0" t="n">
        <v>97.8622</v>
      </c>
      <c r="U54" s="0" t="n">
        <v>-50.6482</v>
      </c>
      <c r="V54" s="0" t="n">
        <v>-80.2738</v>
      </c>
      <c r="W54" s="0" t="n">
        <v>32.9994</v>
      </c>
      <c r="X54" s="0" t="n">
        <v>331.5595</v>
      </c>
      <c r="Y54" s="0" t="n">
        <v>364.4231</v>
      </c>
      <c r="Z54" s="0" t="n">
        <v>66.7829</v>
      </c>
      <c r="AA54" s="0" t="n">
        <v>-34.8355</v>
      </c>
      <c r="AB54" s="0" t="n">
        <v>5</v>
      </c>
      <c r="AC54" s="0" t="n">
        <v>13.201</v>
      </c>
      <c r="AD54" s="0" t="n">
        <v>13.1889</v>
      </c>
      <c r="AE54" s="0" t="n">
        <v>14.5584</v>
      </c>
      <c r="AF54" s="0" t="n">
        <v>0.0343</v>
      </c>
      <c r="AG54" s="0" t="n">
        <v>0.0599</v>
      </c>
      <c r="AH54" s="0" t="n">
        <v>0</v>
      </c>
    </row>
    <row r="55" customFormat="false" ht="12.8" hidden="false" customHeight="false" outlineLevel="0" collapsed="false">
      <c r="A55" s="0" t="n">
        <v>2</v>
      </c>
      <c r="B55" s="0" t="n">
        <v>5</v>
      </c>
      <c r="C55" s="0" t="n">
        <v>57.3894</v>
      </c>
      <c r="D55" s="0" t="n">
        <v>39.3894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0.0003</v>
      </c>
      <c r="M55" s="0" t="n">
        <v>0</v>
      </c>
      <c r="N55" s="0" t="n">
        <v>-0.0211</v>
      </c>
      <c r="O55" s="0" t="n">
        <v>2.9045</v>
      </c>
      <c r="P55" s="0" t="n">
        <v>0.013</v>
      </c>
      <c r="Q55" s="0" t="n">
        <v>0.0343</v>
      </c>
      <c r="R55" s="0" t="n">
        <v>0.0563</v>
      </c>
      <c r="S55" s="0" t="n">
        <v>1</v>
      </c>
      <c r="T55" s="0" t="n">
        <v>92.5291</v>
      </c>
      <c r="U55" s="0" t="n">
        <v>-47.0951</v>
      </c>
      <c r="V55" s="0" t="n">
        <v>-80.0237</v>
      </c>
      <c r="W55" s="0" t="n">
        <v>34.5011</v>
      </c>
      <c r="X55" s="0" t="n">
        <v>330.4189</v>
      </c>
      <c r="Y55" s="0" t="n">
        <v>363.3126</v>
      </c>
      <c r="Z55" s="0" t="n">
        <v>67.8964</v>
      </c>
      <c r="AA55" s="0" t="n">
        <v>-34.7263</v>
      </c>
      <c r="AB55" s="0" t="n">
        <v>5</v>
      </c>
      <c r="AC55" s="0" t="n">
        <v>12.961</v>
      </c>
      <c r="AD55" s="0" t="n">
        <v>12.9474</v>
      </c>
      <c r="AE55" s="0" t="n">
        <v>14.3833</v>
      </c>
      <c r="AF55" s="0" t="n">
        <v>0.034</v>
      </c>
      <c r="AG55" s="0" t="n">
        <v>0.0599</v>
      </c>
      <c r="AH55" s="0" t="n">
        <v>0</v>
      </c>
    </row>
    <row r="56" customFormat="false" ht="12.8" hidden="false" customHeight="false" outlineLevel="0" collapsed="false">
      <c r="A56" s="0" t="n">
        <v>2</v>
      </c>
      <c r="B56" s="0" t="n">
        <v>6</v>
      </c>
      <c r="C56" s="0" t="n">
        <v>57.3562</v>
      </c>
      <c r="D56" s="0" t="n">
        <v>39.3562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0.0003</v>
      </c>
      <c r="M56" s="0" t="n">
        <v>0</v>
      </c>
      <c r="N56" s="0" t="n">
        <v>-0.021</v>
      </c>
      <c r="O56" s="0" t="n">
        <v>2.9045</v>
      </c>
      <c r="P56" s="0" t="n">
        <v>0.0131</v>
      </c>
      <c r="Q56" s="0" t="n">
        <v>0.033</v>
      </c>
      <c r="R56" s="0" t="n">
        <v>0.0563</v>
      </c>
      <c r="S56" s="0" t="n">
        <v>1</v>
      </c>
      <c r="T56" s="0" t="n">
        <v>92.4343</v>
      </c>
      <c r="U56" s="0" t="n">
        <v>-45.2899</v>
      </c>
      <c r="V56" s="0" t="n">
        <v>-79.926</v>
      </c>
      <c r="W56" s="0" t="n">
        <v>32.7348</v>
      </c>
      <c r="X56" s="0" t="n">
        <v>329.9337</v>
      </c>
      <c r="Y56" s="0" t="n">
        <v>362.8399</v>
      </c>
      <c r="Z56" s="0" t="n">
        <v>66.3082</v>
      </c>
      <c r="AA56" s="0" t="n">
        <v>-34.6888</v>
      </c>
      <c r="AB56" s="0" t="n">
        <v>5</v>
      </c>
      <c r="AC56" s="0" t="n">
        <v>12.864</v>
      </c>
      <c r="AD56" s="0" t="n">
        <v>12.8463</v>
      </c>
      <c r="AE56" s="0" t="n">
        <v>14.2332</v>
      </c>
      <c r="AF56" s="0" t="n">
        <v>0.0337</v>
      </c>
      <c r="AG56" s="0" t="n">
        <v>0.0599</v>
      </c>
      <c r="AH56" s="0" t="n">
        <v>0</v>
      </c>
    </row>
    <row r="57" customFormat="false" ht="12.8" hidden="false" customHeight="false" outlineLevel="0" collapsed="false">
      <c r="A57" s="0" t="n">
        <v>2</v>
      </c>
      <c r="B57" s="0" t="n">
        <v>7</v>
      </c>
      <c r="C57" s="0" t="n">
        <v>57.3237</v>
      </c>
      <c r="D57" s="0" t="n">
        <v>39.3237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0.0003</v>
      </c>
      <c r="M57" s="0" t="n">
        <v>0</v>
      </c>
      <c r="N57" s="0" t="n">
        <v>-0.021</v>
      </c>
      <c r="O57" s="0" t="n">
        <v>2.9045</v>
      </c>
      <c r="P57" s="0" t="n">
        <v>0.0133</v>
      </c>
      <c r="Q57" s="0" t="n">
        <v>0.0322</v>
      </c>
      <c r="R57" s="0" t="n">
        <v>0.0562</v>
      </c>
      <c r="S57" s="0" t="n">
        <v>1</v>
      </c>
      <c r="T57" s="0" t="n">
        <v>92.6892</v>
      </c>
      <c r="U57" s="0" t="n">
        <v>-44.2015</v>
      </c>
      <c r="V57" s="0" t="n">
        <v>-79.3645</v>
      </c>
      <c r="W57" s="0" t="n">
        <v>30.8612</v>
      </c>
      <c r="X57" s="0" t="n">
        <v>330.1789</v>
      </c>
      <c r="Y57" s="0" t="n">
        <v>363.0871</v>
      </c>
      <c r="Z57" s="0" t="n">
        <v>65.7618</v>
      </c>
      <c r="AA57" s="0" t="n">
        <v>-34.0887</v>
      </c>
      <c r="AB57" s="0" t="n">
        <v>5</v>
      </c>
      <c r="AC57" s="0" t="n">
        <v>12.808</v>
      </c>
      <c r="AD57" s="0" t="n">
        <v>12.7762</v>
      </c>
      <c r="AE57" s="0" t="n">
        <v>14.1051</v>
      </c>
      <c r="AF57" s="0" t="n">
        <v>0.0333</v>
      </c>
      <c r="AG57" s="0" t="n">
        <v>0.0599</v>
      </c>
      <c r="AH57" s="0" t="n">
        <v>0</v>
      </c>
    </row>
    <row r="58" customFormat="false" ht="12.8" hidden="false" customHeight="false" outlineLevel="0" collapsed="false">
      <c r="A58" s="0" t="n">
        <v>2</v>
      </c>
      <c r="B58" s="0" t="n">
        <v>8</v>
      </c>
      <c r="C58" s="0" t="n">
        <v>57.2922</v>
      </c>
      <c r="D58" s="0" t="n">
        <v>39.2922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0.0003</v>
      </c>
      <c r="M58" s="0" t="n">
        <v>0</v>
      </c>
      <c r="N58" s="0" t="n">
        <v>-0.0209</v>
      </c>
      <c r="O58" s="0" t="n">
        <v>2.9045</v>
      </c>
      <c r="P58" s="0" t="n">
        <v>0.0135</v>
      </c>
      <c r="Q58" s="0" t="n">
        <v>0.0312</v>
      </c>
      <c r="R58" s="0" t="n">
        <v>0.0562</v>
      </c>
      <c r="S58" s="0" t="n">
        <v>1</v>
      </c>
      <c r="T58" s="0" t="n">
        <v>92.8451</v>
      </c>
      <c r="U58" s="0" t="n">
        <v>-42.8163</v>
      </c>
      <c r="V58" s="0" t="n">
        <v>-79.2487</v>
      </c>
      <c r="W58" s="0" t="n">
        <v>29.2615</v>
      </c>
      <c r="X58" s="0" t="n">
        <v>329.9599</v>
      </c>
      <c r="Y58" s="0" t="n">
        <v>362.8802</v>
      </c>
      <c r="Z58" s="0" t="n">
        <v>65.6431</v>
      </c>
      <c r="AA58" s="0" t="n">
        <v>-33.9936</v>
      </c>
      <c r="AB58" s="0" t="n">
        <v>5</v>
      </c>
      <c r="AC58" s="0" t="n">
        <v>12.75</v>
      </c>
      <c r="AD58" s="0" t="n">
        <v>12.7162</v>
      </c>
      <c r="AE58" s="0" t="n">
        <v>13.9934</v>
      </c>
      <c r="AF58" s="0" t="n">
        <v>0.033</v>
      </c>
      <c r="AG58" s="0" t="n">
        <v>0.0599</v>
      </c>
      <c r="AH58" s="0" t="n">
        <v>0</v>
      </c>
    </row>
    <row r="59" customFormat="false" ht="12.8" hidden="false" customHeight="false" outlineLevel="0" collapsed="false">
      <c r="A59" s="0" t="n">
        <v>2</v>
      </c>
      <c r="B59" s="0" t="n">
        <v>9</v>
      </c>
      <c r="C59" s="0" t="n">
        <v>57.2633</v>
      </c>
      <c r="D59" s="0" t="n">
        <v>39.2633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0.0003</v>
      </c>
      <c r="M59" s="0" t="n">
        <v>0</v>
      </c>
      <c r="N59" s="0" t="n">
        <v>-0.0208</v>
      </c>
      <c r="O59" s="0" t="n">
        <v>2.9045</v>
      </c>
      <c r="P59" s="0" t="n">
        <v>0.0136</v>
      </c>
      <c r="Q59" s="0" t="n">
        <v>0.0287</v>
      </c>
      <c r="R59" s="0" t="n">
        <v>0.0561</v>
      </c>
      <c r="S59" s="0" t="n">
        <v>1</v>
      </c>
      <c r="T59" s="0" t="n">
        <v>85.0262</v>
      </c>
      <c r="U59" s="0" t="n">
        <v>-39.3668</v>
      </c>
      <c r="V59" s="0" t="n">
        <v>-79.3962</v>
      </c>
      <c r="W59" s="0" t="n">
        <v>33.7246</v>
      </c>
      <c r="X59" s="0" t="n">
        <v>327.824</v>
      </c>
      <c r="Y59" s="0" t="n">
        <v>360.7701</v>
      </c>
      <c r="Z59" s="0" t="n">
        <v>68.3287</v>
      </c>
      <c r="AA59" s="0" t="n">
        <v>-34.4357</v>
      </c>
      <c r="AB59" s="0" t="n">
        <v>5</v>
      </c>
      <c r="AC59" s="0" t="n">
        <v>12.414</v>
      </c>
      <c r="AD59" s="0" t="n">
        <v>12.3843</v>
      </c>
      <c r="AE59" s="0" t="n">
        <v>13.8317</v>
      </c>
      <c r="AF59" s="0" t="n">
        <v>0.0327</v>
      </c>
      <c r="AG59" s="0" t="n">
        <v>0.0599</v>
      </c>
      <c r="AH59" s="0" t="n">
        <v>0</v>
      </c>
    </row>
    <row r="60" customFormat="false" ht="12.8" hidden="false" customHeight="false" outlineLevel="0" collapsed="false">
      <c r="A60" s="0" t="n">
        <v>2</v>
      </c>
      <c r="B60" s="0" t="n">
        <v>10</v>
      </c>
      <c r="C60" s="0" t="n">
        <v>57.2352</v>
      </c>
      <c r="D60" s="0" t="n">
        <v>39.2352</v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0.0003</v>
      </c>
      <c r="M60" s="0" t="n">
        <v>0</v>
      </c>
      <c r="N60" s="0" t="n">
        <v>-0.0208</v>
      </c>
      <c r="O60" s="0" t="n">
        <v>2.9045</v>
      </c>
      <c r="P60" s="0" t="n">
        <v>0.0137</v>
      </c>
      <c r="Q60" s="0" t="n">
        <v>0.0278</v>
      </c>
      <c r="R60" s="0" t="n">
        <v>0.0561</v>
      </c>
      <c r="S60" s="0" t="n">
        <v>1</v>
      </c>
      <c r="T60" s="0" t="n">
        <v>84.9091</v>
      </c>
      <c r="U60" s="0" t="n">
        <v>-38.2192</v>
      </c>
      <c r="V60" s="0" t="n">
        <v>-79.4468</v>
      </c>
      <c r="W60" s="0" t="n">
        <v>32.748</v>
      </c>
      <c r="X60" s="0" t="n">
        <v>327.0405</v>
      </c>
      <c r="Y60" s="0" t="n">
        <v>359.9885</v>
      </c>
      <c r="Z60" s="0" t="n">
        <v>65.8873</v>
      </c>
      <c r="AA60" s="0" t="n">
        <v>-34.602</v>
      </c>
      <c r="AB60" s="0" t="n">
        <v>5</v>
      </c>
      <c r="AC60" s="0" t="n">
        <v>12.297</v>
      </c>
      <c r="AD60" s="0" t="n">
        <v>12.2615</v>
      </c>
      <c r="AE60" s="0" t="n">
        <v>13.6884</v>
      </c>
      <c r="AF60" s="0" t="n">
        <v>0.0325</v>
      </c>
      <c r="AG60" s="0" t="n">
        <v>0.0599</v>
      </c>
      <c r="AH60" s="0" t="n">
        <v>0</v>
      </c>
    </row>
    <row r="61" customFormat="false" ht="12.8" hidden="false" customHeight="false" outlineLevel="0" collapsed="false">
      <c r="A61" s="0" t="n">
        <v>2</v>
      </c>
      <c r="B61" s="0" t="n">
        <v>11</v>
      </c>
      <c r="C61" s="0" t="n">
        <v>57.207</v>
      </c>
      <c r="D61" s="0" t="n">
        <v>39.207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0.0003</v>
      </c>
      <c r="M61" s="0" t="n">
        <v>0</v>
      </c>
      <c r="N61" s="0" t="n">
        <v>-0.0207</v>
      </c>
      <c r="O61" s="0" t="n">
        <v>2.9045</v>
      </c>
      <c r="P61" s="0" t="n">
        <v>0.0139</v>
      </c>
      <c r="Q61" s="0" t="n">
        <v>0.0279</v>
      </c>
      <c r="R61" s="0" t="n">
        <v>0.0561</v>
      </c>
      <c r="S61" s="0" t="n">
        <v>1</v>
      </c>
      <c r="T61" s="0" t="n">
        <v>88.7531</v>
      </c>
      <c r="U61" s="0" t="n">
        <v>-38.3563</v>
      </c>
      <c r="V61" s="0" t="n">
        <v>-78.6502</v>
      </c>
      <c r="W61" s="0" t="n">
        <v>28.2522</v>
      </c>
      <c r="X61" s="0" t="n">
        <v>328.3653</v>
      </c>
      <c r="Y61" s="0" t="n">
        <v>361.3089</v>
      </c>
      <c r="Z61" s="0" t="n">
        <v>63.894</v>
      </c>
      <c r="AA61" s="0" t="n">
        <v>-33.6109</v>
      </c>
      <c r="AB61" s="0" t="n">
        <v>5</v>
      </c>
      <c r="AC61" s="0" t="n">
        <v>12.367</v>
      </c>
      <c r="AD61" s="0" t="n">
        <v>12.3272</v>
      </c>
      <c r="AE61" s="0" t="n">
        <v>13.5976</v>
      </c>
      <c r="AF61" s="0" t="n">
        <v>0.0322</v>
      </c>
      <c r="AG61" s="0" t="n">
        <v>0.0599</v>
      </c>
      <c r="AH61" s="0" t="n">
        <v>0</v>
      </c>
    </row>
    <row r="62" customFormat="false" ht="12.8" hidden="false" customHeight="false" outlineLevel="0" collapsed="false">
      <c r="A62" s="0" t="n">
        <v>2</v>
      </c>
      <c r="B62" s="0" t="n">
        <v>12</v>
      </c>
      <c r="C62" s="0" t="n">
        <v>57.1796</v>
      </c>
      <c r="D62" s="0" t="n">
        <v>39.1796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0.0003</v>
      </c>
      <c r="M62" s="0" t="n">
        <v>0</v>
      </c>
      <c r="N62" s="0" t="n">
        <v>-0.0207</v>
      </c>
      <c r="O62" s="0" t="n">
        <v>2.9045</v>
      </c>
      <c r="P62" s="0" t="n">
        <v>0.014</v>
      </c>
      <c r="Q62" s="0" t="n">
        <v>0.0271</v>
      </c>
      <c r="R62" s="0" t="n">
        <v>0.056</v>
      </c>
      <c r="S62" s="0" t="n">
        <v>1</v>
      </c>
      <c r="T62" s="0" t="n">
        <v>89.5472</v>
      </c>
      <c r="U62" s="0" t="n">
        <v>-37.2479</v>
      </c>
      <c r="V62" s="0" t="n">
        <v>-78.2818</v>
      </c>
      <c r="W62" s="0" t="n">
        <v>25.9555</v>
      </c>
      <c r="X62" s="0" t="n">
        <v>328.8799</v>
      </c>
      <c r="Y62" s="0" t="n">
        <v>361.8433</v>
      </c>
      <c r="Z62" s="0" t="n">
        <v>64.7259</v>
      </c>
      <c r="AA62" s="0" t="n">
        <v>-33.1457</v>
      </c>
      <c r="AB62" s="0" t="n">
        <v>5</v>
      </c>
      <c r="AC62" s="0" t="n">
        <v>12.369</v>
      </c>
      <c r="AD62" s="0" t="n">
        <v>12.341</v>
      </c>
      <c r="AE62" s="0" t="n">
        <v>13.5267</v>
      </c>
      <c r="AF62" s="0" t="n">
        <v>0.0319</v>
      </c>
      <c r="AG62" s="0" t="n">
        <v>0.0599</v>
      </c>
      <c r="AH62" s="0" t="n">
        <v>0</v>
      </c>
    </row>
    <row r="63" customFormat="false" ht="12.8" hidden="false" customHeight="false" outlineLevel="0" collapsed="false">
      <c r="A63" s="0" t="n">
        <v>2</v>
      </c>
      <c r="B63" s="0" t="n">
        <v>13</v>
      </c>
      <c r="C63" s="0" t="n">
        <v>57.1551</v>
      </c>
      <c r="D63" s="0" t="n">
        <v>39.1551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0.2644</v>
      </c>
      <c r="K63" s="0" t="n">
        <v>0</v>
      </c>
      <c r="L63" s="0" t="n">
        <v>0.0003</v>
      </c>
      <c r="M63" s="0" t="n">
        <v>0</v>
      </c>
      <c r="N63" s="0" t="n">
        <v>-0.0207</v>
      </c>
      <c r="O63" s="0" t="n">
        <v>2.8945</v>
      </c>
      <c r="P63" s="0" t="n">
        <v>0.0141</v>
      </c>
      <c r="Q63" s="0" t="n">
        <v>0.0242</v>
      </c>
      <c r="R63" s="0" t="n">
        <v>0.056</v>
      </c>
      <c r="S63" s="0" t="n">
        <v>1</v>
      </c>
      <c r="T63" s="0" t="n">
        <v>52.199</v>
      </c>
      <c r="U63" s="0" t="n">
        <v>-33.218</v>
      </c>
      <c r="V63" s="0" t="n">
        <v>-49.1074</v>
      </c>
      <c r="W63" s="0" t="n">
        <v>30.0639</v>
      </c>
      <c r="X63" s="0" t="n">
        <v>361.5724</v>
      </c>
      <c r="Y63" s="0" t="n">
        <v>363.9228</v>
      </c>
      <c r="Z63" s="0" t="n">
        <v>74.0125</v>
      </c>
      <c r="AA63" s="0" t="n">
        <v>6.9442</v>
      </c>
      <c r="AB63" s="0" t="n">
        <v>5</v>
      </c>
      <c r="AC63" s="0" t="n">
        <v>12.071</v>
      </c>
      <c r="AD63" s="0" t="n">
        <v>12.0642</v>
      </c>
      <c r="AE63" s="0" t="n">
        <v>13.4041</v>
      </c>
      <c r="AF63" s="0" t="n">
        <v>0.0317</v>
      </c>
      <c r="AG63" s="0" t="n">
        <v>0.0599</v>
      </c>
      <c r="AH63" s="0" t="n">
        <v>3.7873</v>
      </c>
    </row>
    <row r="64" customFormat="false" ht="12.8" hidden="false" customHeight="false" outlineLevel="0" collapsed="false">
      <c r="A64" s="0" t="n">
        <v>2</v>
      </c>
      <c r="B64" s="0" t="n">
        <v>14</v>
      </c>
      <c r="C64" s="0" t="n">
        <v>57.1281</v>
      </c>
      <c r="D64" s="0" t="n">
        <v>39.1281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0.2986</v>
      </c>
      <c r="K64" s="0" t="n">
        <v>0</v>
      </c>
      <c r="L64" s="0" t="n">
        <v>0.0003</v>
      </c>
      <c r="M64" s="0" t="n">
        <v>0</v>
      </c>
      <c r="N64" s="0" t="n">
        <v>-0.0206</v>
      </c>
      <c r="O64" s="0" t="n">
        <v>2.8944</v>
      </c>
      <c r="P64" s="0" t="n">
        <v>0.0143</v>
      </c>
      <c r="Q64" s="0" t="n">
        <v>0.0267</v>
      </c>
      <c r="R64" s="0" t="n">
        <v>0.0559</v>
      </c>
      <c r="S64" s="0" t="n">
        <v>1</v>
      </c>
      <c r="T64" s="0" t="n">
        <v>85.0076</v>
      </c>
      <c r="U64" s="0" t="n">
        <v>-36.6724</v>
      </c>
      <c r="V64" s="0" t="n">
        <v>-64.4264</v>
      </c>
      <c r="W64" s="0" t="n">
        <v>16.1368</v>
      </c>
      <c r="X64" s="0" t="n">
        <v>346.8031</v>
      </c>
      <c r="Y64" s="0" t="n">
        <v>378.1018</v>
      </c>
      <c r="Z64" s="0" t="n">
        <v>92.3388</v>
      </c>
      <c r="AA64" s="0" t="n">
        <v>15.9713</v>
      </c>
      <c r="AB64" s="0" t="n">
        <v>5</v>
      </c>
      <c r="AC64" s="0" t="n">
        <v>12.627</v>
      </c>
      <c r="AD64" s="0" t="n">
        <v>12.6158</v>
      </c>
      <c r="AE64" s="0" t="n">
        <v>13.4385</v>
      </c>
      <c r="AF64" s="0" t="n">
        <v>0.0314</v>
      </c>
      <c r="AG64" s="0" t="n">
        <v>0.0599</v>
      </c>
      <c r="AH64" s="0" t="n">
        <v>3.7873</v>
      </c>
    </row>
    <row r="65" customFormat="false" ht="12.8" hidden="false" customHeight="false" outlineLevel="0" collapsed="false">
      <c r="A65" s="0" t="n">
        <v>2</v>
      </c>
      <c r="B65" s="0" t="n">
        <v>15</v>
      </c>
      <c r="C65" s="0" t="n">
        <v>57.101</v>
      </c>
      <c r="D65" s="0" t="n">
        <v>39.101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0.3048</v>
      </c>
      <c r="K65" s="0" t="n">
        <v>0</v>
      </c>
      <c r="L65" s="0" t="n">
        <v>0.0003</v>
      </c>
      <c r="M65" s="0" t="n">
        <v>0</v>
      </c>
      <c r="N65" s="0" t="n">
        <v>-0.0206</v>
      </c>
      <c r="O65" s="0" t="n">
        <v>2.8943</v>
      </c>
      <c r="P65" s="0" t="n">
        <v>0.0144</v>
      </c>
      <c r="Q65" s="0" t="n">
        <v>0.0269</v>
      </c>
      <c r="R65" s="0" t="n">
        <v>0.0559</v>
      </c>
      <c r="S65" s="0" t="n">
        <v>1</v>
      </c>
      <c r="T65" s="0" t="n">
        <v>104.6313</v>
      </c>
      <c r="U65" s="0" t="n">
        <v>-36.8994</v>
      </c>
      <c r="V65" s="0" t="n">
        <v>-81.4913</v>
      </c>
      <c r="W65" s="0" t="n">
        <v>13.7302</v>
      </c>
      <c r="X65" s="0" t="n">
        <v>327.6074</v>
      </c>
      <c r="Y65" s="0" t="n">
        <v>391.8848</v>
      </c>
      <c r="Z65" s="0" t="n">
        <v>126.9663</v>
      </c>
      <c r="AA65" s="0" t="n">
        <v>26.2895</v>
      </c>
      <c r="AB65" s="0" t="n">
        <v>5</v>
      </c>
      <c r="AC65" s="0" t="n">
        <v>12.794</v>
      </c>
      <c r="AD65" s="0" t="n">
        <v>12.7645</v>
      </c>
      <c r="AE65" s="0" t="n">
        <v>13.4756</v>
      </c>
      <c r="AF65" s="0" t="n">
        <v>0.0311</v>
      </c>
      <c r="AG65" s="0" t="n">
        <v>0.0599</v>
      </c>
      <c r="AH65" s="0" t="n">
        <v>3.7873</v>
      </c>
    </row>
    <row r="66" customFormat="false" ht="12.8" hidden="false" customHeight="false" outlineLevel="0" collapsed="false">
      <c r="A66" s="0" t="n">
        <v>2</v>
      </c>
      <c r="B66" s="0" t="n">
        <v>16</v>
      </c>
      <c r="C66" s="0" t="n">
        <v>57.0747</v>
      </c>
      <c r="D66" s="0" t="n">
        <v>39.0747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0.3181</v>
      </c>
      <c r="K66" s="0" t="n">
        <v>0</v>
      </c>
      <c r="L66" s="0" t="n">
        <v>0.0003</v>
      </c>
      <c r="M66" s="0" t="n">
        <v>0</v>
      </c>
      <c r="N66" s="0" t="n">
        <v>-0.0205</v>
      </c>
      <c r="O66" s="0" t="n">
        <v>2.8942</v>
      </c>
      <c r="P66" s="0" t="n">
        <v>0.0145</v>
      </c>
      <c r="Q66" s="0" t="n">
        <v>0.026</v>
      </c>
      <c r="R66" s="0" t="n">
        <v>0.0559</v>
      </c>
      <c r="S66" s="0" t="n">
        <v>1</v>
      </c>
      <c r="T66" s="0" t="n">
        <v>107.7263</v>
      </c>
      <c r="U66" s="0" t="n">
        <v>-35.6784</v>
      </c>
      <c r="V66" s="0" t="n">
        <v>-86.6009</v>
      </c>
      <c r="W66" s="0" t="n">
        <v>14.4769</v>
      </c>
      <c r="X66" s="0" t="n">
        <v>321.5779</v>
      </c>
      <c r="Y66" s="0" t="n">
        <v>395.7371</v>
      </c>
      <c r="Z66" s="0" t="n">
        <v>137.8864</v>
      </c>
      <c r="AA66" s="0" t="n">
        <v>29.3449</v>
      </c>
      <c r="AB66" s="0" t="n">
        <v>5</v>
      </c>
      <c r="AC66" s="0" t="n">
        <v>12.781</v>
      </c>
      <c r="AD66" s="0" t="n">
        <v>12.7614</v>
      </c>
      <c r="AE66" s="0" t="n">
        <v>13.485</v>
      </c>
      <c r="AF66" s="0" t="n">
        <v>0.0309</v>
      </c>
      <c r="AG66" s="0" t="n">
        <v>0.0599</v>
      </c>
      <c r="AH66" s="0" t="n">
        <v>3.7873</v>
      </c>
    </row>
    <row r="67" customFormat="false" ht="12.8" hidden="false" customHeight="false" outlineLevel="0" collapsed="false">
      <c r="A67" s="0" t="n">
        <v>2</v>
      </c>
      <c r="B67" s="0" t="n">
        <v>17</v>
      </c>
      <c r="C67" s="0" t="n">
        <v>57.0464</v>
      </c>
      <c r="D67" s="0" t="n">
        <v>39.0464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0.4462</v>
      </c>
      <c r="K67" s="0" t="n">
        <v>0</v>
      </c>
      <c r="L67" s="0" t="n">
        <v>0.0003</v>
      </c>
      <c r="M67" s="0" t="n">
        <v>0</v>
      </c>
      <c r="N67" s="0" t="n">
        <v>-0.0205</v>
      </c>
      <c r="O67" s="0" t="n">
        <v>2.8941</v>
      </c>
      <c r="P67" s="0" t="n">
        <v>0.0147</v>
      </c>
      <c r="Q67" s="0" t="n">
        <v>0.028</v>
      </c>
      <c r="R67" s="0" t="n">
        <v>0.0558</v>
      </c>
      <c r="S67" s="0" t="n">
        <v>1</v>
      </c>
      <c r="T67" s="0" t="n">
        <v>253.3196</v>
      </c>
      <c r="U67" s="0" t="n">
        <v>-38.4842</v>
      </c>
      <c r="V67" s="0" t="n">
        <v>-222.7348</v>
      </c>
      <c r="W67" s="0" t="n">
        <v>7.8693</v>
      </c>
      <c r="X67" s="0" t="n">
        <v>163.3996</v>
      </c>
      <c r="Y67" s="0" t="n">
        <v>500.3947</v>
      </c>
      <c r="Z67" s="0" t="n">
        <v>375.322</v>
      </c>
      <c r="AA67" s="0" t="n">
        <v>110.6647</v>
      </c>
      <c r="AB67" s="0" t="n">
        <v>5</v>
      </c>
      <c r="AC67" s="0" t="n">
        <v>13.171</v>
      </c>
      <c r="AD67" s="0" t="n">
        <v>13.0949</v>
      </c>
      <c r="AE67" s="0" t="n">
        <v>13.5567</v>
      </c>
      <c r="AF67" s="0" t="n">
        <v>0.0306</v>
      </c>
      <c r="AG67" s="0" t="n">
        <v>0.0599</v>
      </c>
      <c r="AH67" s="0" t="n">
        <v>3.7873</v>
      </c>
    </row>
    <row r="68" customFormat="false" ht="12.8" hidden="false" customHeight="false" outlineLevel="0" collapsed="false">
      <c r="A68" s="0" t="n">
        <v>2</v>
      </c>
      <c r="B68" s="0" t="n">
        <v>18</v>
      </c>
      <c r="C68" s="0" t="n">
        <v>57.0152</v>
      </c>
      <c r="D68" s="0" t="n">
        <v>39.0152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0.6253</v>
      </c>
      <c r="K68" s="0" t="n">
        <v>0</v>
      </c>
      <c r="L68" s="0" t="n">
        <v>0.0003</v>
      </c>
      <c r="M68" s="0" t="n">
        <v>0</v>
      </c>
      <c r="N68" s="0" t="n">
        <v>-0.0205</v>
      </c>
      <c r="O68" s="0" t="n">
        <v>2.894</v>
      </c>
      <c r="P68" s="0" t="n">
        <v>0.0148</v>
      </c>
      <c r="Q68" s="0" t="n">
        <v>0.0309</v>
      </c>
      <c r="R68" s="0" t="n">
        <v>0.0558</v>
      </c>
      <c r="S68" s="0" t="n">
        <v>1</v>
      </c>
      <c r="T68" s="0" t="n">
        <v>426.1207</v>
      </c>
      <c r="U68" s="0" t="n">
        <v>-42.4078</v>
      </c>
      <c r="V68" s="0" t="n">
        <v>-379.2444</v>
      </c>
      <c r="W68" s="0" t="n">
        <v>-4.4774</v>
      </c>
      <c r="X68" s="0" t="n">
        <v>-16.6434</v>
      </c>
      <c r="Y68" s="0" t="n">
        <v>621.3546</v>
      </c>
      <c r="Z68" s="0" t="n">
        <v>644.2687</v>
      </c>
      <c r="AA68" s="0" t="n">
        <v>203.1071</v>
      </c>
      <c r="AB68" s="0" t="n">
        <v>5</v>
      </c>
      <c r="AC68" s="0" t="n">
        <v>13.887</v>
      </c>
      <c r="AD68" s="0" t="n">
        <v>13.7798</v>
      </c>
      <c r="AE68" s="0" t="n">
        <v>13.7457</v>
      </c>
      <c r="AF68" s="0" t="n">
        <v>0.0303</v>
      </c>
      <c r="AG68" s="0" t="n">
        <v>0.0599</v>
      </c>
      <c r="AH68" s="0" t="n">
        <v>3.7654</v>
      </c>
    </row>
    <row r="69" customFormat="false" ht="12.8" hidden="false" customHeight="false" outlineLevel="0" collapsed="false">
      <c r="A69" s="0" t="n">
        <v>2</v>
      </c>
      <c r="B69" s="0" t="n">
        <v>19</v>
      </c>
      <c r="C69" s="0" t="n">
        <v>56.9829</v>
      </c>
      <c r="D69" s="0" t="n">
        <v>38.9829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0.5576</v>
      </c>
      <c r="K69" s="0" t="n">
        <v>0</v>
      </c>
      <c r="L69" s="0" t="n">
        <v>0.0003</v>
      </c>
      <c r="M69" s="0" t="n">
        <v>0</v>
      </c>
      <c r="N69" s="0" t="n">
        <v>-0.0204</v>
      </c>
      <c r="O69" s="0" t="n">
        <v>2.8939</v>
      </c>
      <c r="P69" s="0" t="n">
        <v>0.015</v>
      </c>
      <c r="Q69" s="0" t="n">
        <v>0.032</v>
      </c>
      <c r="R69" s="0" t="n">
        <v>0.0557</v>
      </c>
      <c r="S69" s="0" t="n">
        <v>1</v>
      </c>
      <c r="T69" s="0" t="n">
        <v>367.9879</v>
      </c>
      <c r="U69" s="0" t="n">
        <v>-43.8463</v>
      </c>
      <c r="V69" s="0" t="n">
        <v>-315.1681</v>
      </c>
      <c r="W69" s="0" t="n">
        <v>-8.9792</v>
      </c>
      <c r="X69" s="0" t="n">
        <v>61.2367</v>
      </c>
      <c r="Y69" s="0" t="n">
        <v>576.0812</v>
      </c>
      <c r="Z69" s="0" t="n">
        <v>538.572</v>
      </c>
      <c r="AA69" s="0" t="n">
        <v>166.1046</v>
      </c>
      <c r="AB69" s="0" t="n">
        <v>5</v>
      </c>
      <c r="AC69" s="0" t="n">
        <v>14.333</v>
      </c>
      <c r="AD69" s="0" t="n">
        <v>14.1957</v>
      </c>
      <c r="AE69" s="0" t="n">
        <v>13.9475</v>
      </c>
      <c r="AF69" s="0" t="n">
        <v>0.03</v>
      </c>
      <c r="AG69" s="0" t="n">
        <v>0.0599</v>
      </c>
      <c r="AH69" s="0" t="n">
        <v>3.7873</v>
      </c>
    </row>
    <row r="70" customFormat="false" ht="12.8" hidden="false" customHeight="false" outlineLevel="0" collapsed="false">
      <c r="A70" s="0" t="n">
        <v>2</v>
      </c>
      <c r="B70" s="0" t="n">
        <v>20</v>
      </c>
      <c r="C70" s="0" t="n">
        <v>56.9463</v>
      </c>
      <c r="D70" s="0" t="n">
        <v>38.9463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0.6188</v>
      </c>
      <c r="K70" s="0" t="n">
        <v>0</v>
      </c>
      <c r="L70" s="0" t="n">
        <v>0.0003</v>
      </c>
      <c r="M70" s="0" t="n">
        <v>0</v>
      </c>
      <c r="N70" s="0" t="n">
        <v>-0.0204</v>
      </c>
      <c r="O70" s="0" t="n">
        <v>2.8939</v>
      </c>
      <c r="P70" s="0" t="n">
        <v>0.0152</v>
      </c>
      <c r="Q70" s="0" t="n">
        <v>0.0364</v>
      </c>
      <c r="R70" s="0" t="n">
        <v>0.0557</v>
      </c>
      <c r="S70" s="0" t="n">
        <v>1</v>
      </c>
      <c r="T70" s="0" t="n">
        <v>433.3406</v>
      </c>
      <c r="U70" s="0" t="n">
        <v>-49.815</v>
      </c>
      <c r="V70" s="0" t="n">
        <v>-363.4747</v>
      </c>
      <c r="W70" s="0" t="n">
        <v>-20.0734</v>
      </c>
      <c r="X70" s="0" t="n">
        <v>9.0176</v>
      </c>
      <c r="Y70" s="0" t="n">
        <v>616.9499</v>
      </c>
      <c r="Z70" s="0" t="n">
        <v>619.9752</v>
      </c>
      <c r="AA70" s="0" t="n">
        <v>195.3789</v>
      </c>
      <c r="AB70" s="0" t="n">
        <v>5</v>
      </c>
      <c r="AC70" s="0" t="n">
        <v>15.194</v>
      </c>
      <c r="AD70" s="0" t="n">
        <v>14.9596</v>
      </c>
      <c r="AE70" s="0" t="n">
        <v>14.2408</v>
      </c>
      <c r="AF70" s="0" t="n">
        <v>0.0296</v>
      </c>
      <c r="AG70" s="0" t="n">
        <v>0.0599</v>
      </c>
      <c r="AH70" s="0" t="n">
        <v>3.7872</v>
      </c>
    </row>
    <row r="71" customFormat="false" ht="12.8" hidden="false" customHeight="false" outlineLevel="0" collapsed="false">
      <c r="A71" s="0" t="n">
        <v>2</v>
      </c>
      <c r="B71" s="0" t="n">
        <v>21</v>
      </c>
      <c r="C71" s="0" t="n">
        <v>56.9086</v>
      </c>
      <c r="D71" s="0" t="n">
        <v>38.9086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0</v>
      </c>
      <c r="J71" s="0" t="n">
        <v>0.7172</v>
      </c>
      <c r="K71" s="0" t="n">
        <v>0</v>
      </c>
      <c r="L71" s="0" t="n">
        <v>0.0003</v>
      </c>
      <c r="M71" s="0" t="n">
        <v>0</v>
      </c>
      <c r="N71" s="0" t="n">
        <v>-0.0203</v>
      </c>
      <c r="O71" s="0" t="n">
        <v>2.8938</v>
      </c>
      <c r="P71" s="0" t="n">
        <v>0.0154</v>
      </c>
      <c r="Q71" s="0" t="n">
        <v>0.0374</v>
      </c>
      <c r="R71" s="0" t="n">
        <v>0.0556</v>
      </c>
      <c r="S71" s="0" t="n">
        <v>1</v>
      </c>
      <c r="T71" s="0" t="n">
        <v>514.6497</v>
      </c>
      <c r="U71" s="0" t="n">
        <v>-51.1867</v>
      </c>
      <c r="V71" s="0" t="n">
        <v>-442.7873</v>
      </c>
      <c r="W71" s="0" t="n">
        <v>-20.6671</v>
      </c>
      <c r="X71" s="0" t="n">
        <v>-82.2837</v>
      </c>
      <c r="Y71" s="0" t="n">
        <v>679.2762</v>
      </c>
      <c r="Z71" s="0" t="n">
        <v>765.6494</v>
      </c>
      <c r="AA71" s="0" t="n">
        <v>243.2299</v>
      </c>
      <c r="AB71" s="0" t="n">
        <v>5</v>
      </c>
      <c r="AC71" s="0" t="n">
        <v>15.522</v>
      </c>
      <c r="AD71" s="0" t="n">
        <v>15.2902</v>
      </c>
      <c r="AE71" s="0" t="n">
        <v>14.4961</v>
      </c>
      <c r="AF71" s="0" t="n">
        <v>0.0292</v>
      </c>
      <c r="AG71" s="0" t="n">
        <v>0.0599</v>
      </c>
      <c r="AH71" s="0" t="n">
        <v>3.7773</v>
      </c>
    </row>
    <row r="72" customFormat="false" ht="12.8" hidden="false" customHeight="false" outlineLevel="0" collapsed="false">
      <c r="A72" s="0" t="n">
        <v>2</v>
      </c>
      <c r="B72" s="0" t="n">
        <v>22</v>
      </c>
      <c r="C72" s="0" t="n">
        <v>56.8678</v>
      </c>
      <c r="D72" s="0" t="n">
        <v>38.8678</v>
      </c>
      <c r="E72" s="0" t="n">
        <v>0</v>
      </c>
      <c r="F72" s="0" t="n">
        <v>0</v>
      </c>
      <c r="G72" s="0" t="n">
        <v>0</v>
      </c>
      <c r="H72" s="0" t="n">
        <v>0</v>
      </c>
      <c r="I72" s="0" t="n">
        <v>0</v>
      </c>
      <c r="J72" s="0" t="n">
        <v>0.8057</v>
      </c>
      <c r="K72" s="0" t="n">
        <v>0</v>
      </c>
      <c r="L72" s="0" t="n">
        <v>0.0003</v>
      </c>
      <c r="M72" s="0" t="n">
        <v>0</v>
      </c>
      <c r="N72" s="0" t="n">
        <v>-0.0203</v>
      </c>
      <c r="O72" s="0" t="n">
        <v>2.8937</v>
      </c>
      <c r="P72" s="0" t="n">
        <v>0.0156</v>
      </c>
      <c r="Q72" s="0" t="n">
        <v>0.0406</v>
      </c>
      <c r="R72" s="0" t="n">
        <v>0.0556</v>
      </c>
      <c r="S72" s="0" t="n">
        <v>1</v>
      </c>
      <c r="T72" s="0" t="n">
        <v>566.3888</v>
      </c>
      <c r="U72" s="0" t="n">
        <v>-55.5732</v>
      </c>
      <c r="V72" s="0" t="n">
        <v>-482.1086</v>
      </c>
      <c r="W72" s="0" t="n">
        <v>-28.7094</v>
      </c>
      <c r="X72" s="0" t="n">
        <v>-124.428</v>
      </c>
      <c r="Y72" s="0" t="n">
        <v>711.7034</v>
      </c>
      <c r="Z72" s="0" t="n">
        <v>830.5433</v>
      </c>
      <c r="AA72" s="0" t="n">
        <v>265.9166</v>
      </c>
      <c r="AB72" s="0" t="n">
        <v>5</v>
      </c>
      <c r="AC72" s="0" t="n">
        <v>16.127</v>
      </c>
      <c r="AD72" s="0" t="n">
        <v>15.9645</v>
      </c>
      <c r="AE72" s="0" t="n">
        <v>14.8118</v>
      </c>
      <c r="AF72" s="0" t="n">
        <v>0.0288</v>
      </c>
      <c r="AG72" s="0" t="n">
        <v>0.0599</v>
      </c>
      <c r="AH72" s="0" t="n">
        <v>3.7713</v>
      </c>
    </row>
    <row r="73" customFormat="false" ht="12.8" hidden="false" customHeight="false" outlineLevel="0" collapsed="false">
      <c r="A73" s="0" t="n">
        <v>2</v>
      </c>
      <c r="B73" s="0" t="n">
        <v>23</v>
      </c>
      <c r="C73" s="0" t="n">
        <v>56.8265</v>
      </c>
      <c r="D73" s="0" t="n">
        <v>38.8265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0.6055</v>
      </c>
      <c r="K73" s="0" t="n">
        <v>0</v>
      </c>
      <c r="L73" s="0" t="n">
        <v>0.0003</v>
      </c>
      <c r="M73" s="0" t="n">
        <v>0</v>
      </c>
      <c r="N73" s="0" t="n">
        <v>-0.0202</v>
      </c>
      <c r="O73" s="0" t="n">
        <v>2.8936</v>
      </c>
      <c r="P73" s="0" t="n">
        <v>0.0158</v>
      </c>
      <c r="Q73" s="0" t="n">
        <v>0.041</v>
      </c>
      <c r="R73" s="0" t="n">
        <v>0.0555</v>
      </c>
      <c r="S73" s="0" t="n">
        <v>1</v>
      </c>
      <c r="T73" s="0" t="n">
        <v>347.87</v>
      </c>
      <c r="U73" s="0" t="n">
        <v>-56.1124</v>
      </c>
      <c r="V73" s="0" t="n">
        <v>-265.4377</v>
      </c>
      <c r="W73" s="0" t="n">
        <v>-26.3122</v>
      </c>
      <c r="X73" s="0" t="n">
        <v>131.7302</v>
      </c>
      <c r="Y73" s="0" t="n">
        <v>547.6991</v>
      </c>
      <c r="Z73" s="0" t="n">
        <v>452.8357</v>
      </c>
      <c r="AA73" s="0" t="n">
        <v>135.6733</v>
      </c>
      <c r="AB73" s="0" t="n">
        <v>5</v>
      </c>
      <c r="AC73" s="0" t="n">
        <v>16.252</v>
      </c>
      <c r="AD73" s="0" t="n">
        <v>16.1685</v>
      </c>
      <c r="AE73" s="0" t="n">
        <v>15.0612</v>
      </c>
      <c r="AF73" s="0" t="n">
        <v>0.0284</v>
      </c>
      <c r="AG73" s="0" t="n">
        <v>0.0599</v>
      </c>
      <c r="AH73" s="0" t="n">
        <v>3.7873</v>
      </c>
    </row>
    <row r="74" customFormat="false" ht="12.8" hidden="false" customHeight="false" outlineLevel="0" collapsed="false">
      <c r="A74" s="0" t="n">
        <v>2</v>
      </c>
      <c r="B74" s="0" t="n">
        <v>24</v>
      </c>
      <c r="C74" s="0" t="n">
        <v>56.7856</v>
      </c>
      <c r="D74" s="0" t="n">
        <v>38.7856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0.7413</v>
      </c>
      <c r="K74" s="0" t="n">
        <v>0</v>
      </c>
      <c r="L74" s="0" t="n">
        <v>0.0003</v>
      </c>
      <c r="M74" s="0" t="n">
        <v>0</v>
      </c>
      <c r="N74" s="0" t="n">
        <v>-0.0202</v>
      </c>
      <c r="O74" s="0" t="n">
        <v>2.8935</v>
      </c>
      <c r="P74" s="0" t="n">
        <v>0.016</v>
      </c>
      <c r="Q74" s="0" t="n">
        <v>0.0406</v>
      </c>
      <c r="R74" s="0" t="n">
        <v>0.0555</v>
      </c>
      <c r="S74" s="0" t="n">
        <v>1</v>
      </c>
      <c r="T74" s="0" t="n">
        <v>443.0447</v>
      </c>
      <c r="U74" s="0" t="n">
        <v>-55.5784</v>
      </c>
      <c r="V74" s="0" t="n">
        <v>-363.9137</v>
      </c>
      <c r="W74" s="0" t="n">
        <v>-23.4862</v>
      </c>
      <c r="X74" s="0" t="n">
        <v>16.5751</v>
      </c>
      <c r="Y74" s="0" t="n">
        <v>622.392</v>
      </c>
      <c r="Z74" s="0" t="n">
        <v>628.6938</v>
      </c>
      <c r="AA74" s="0" t="n">
        <v>194.1338</v>
      </c>
      <c r="AB74" s="0" t="n">
        <v>5</v>
      </c>
      <c r="AC74" s="0" t="n">
        <v>16.338</v>
      </c>
      <c r="AD74" s="0" t="n">
        <v>16.2823</v>
      </c>
      <c r="AE74" s="0" t="n">
        <v>15.2552</v>
      </c>
      <c r="AF74" s="0" t="n">
        <v>0.028</v>
      </c>
      <c r="AG74" s="0" t="n">
        <v>0.0599</v>
      </c>
      <c r="AH74" s="0" t="n">
        <v>3.7873</v>
      </c>
    </row>
    <row r="75" customFormat="false" ht="12.8" hidden="false" customHeight="false" outlineLevel="0" collapsed="false">
      <c r="A75" s="0" t="n">
        <v>2</v>
      </c>
      <c r="B75" s="0" t="n">
        <v>25</v>
      </c>
      <c r="C75" s="0" t="n">
        <v>56.7444</v>
      </c>
      <c r="D75" s="0" t="n">
        <v>38.7444</v>
      </c>
      <c r="E75" s="0" t="n">
        <v>0</v>
      </c>
      <c r="F75" s="0" t="n">
        <v>0</v>
      </c>
      <c r="G75" s="0" t="n">
        <v>0</v>
      </c>
      <c r="H75" s="0" t="n">
        <v>0</v>
      </c>
      <c r="I75" s="0" t="n">
        <v>0</v>
      </c>
      <c r="J75" s="0" t="n">
        <v>0.8099</v>
      </c>
      <c r="K75" s="0" t="n">
        <v>0</v>
      </c>
      <c r="L75" s="0" t="n">
        <v>0.0003</v>
      </c>
      <c r="M75" s="0" t="n">
        <v>0</v>
      </c>
      <c r="N75" s="0" t="n">
        <v>-0.0202</v>
      </c>
      <c r="O75" s="0" t="n">
        <v>2.8934</v>
      </c>
      <c r="P75" s="0" t="n">
        <v>0.0162</v>
      </c>
      <c r="Q75" s="0" t="n">
        <v>0.0409</v>
      </c>
      <c r="R75" s="0" t="n">
        <v>0.0554</v>
      </c>
      <c r="S75" s="0" t="n">
        <v>1</v>
      </c>
      <c r="T75" s="0" t="n">
        <v>520.8818</v>
      </c>
      <c r="U75" s="0" t="n">
        <v>-55.88</v>
      </c>
      <c r="V75" s="0" t="n">
        <v>-441.6456</v>
      </c>
      <c r="W75" s="0" t="n">
        <v>-23.3674</v>
      </c>
      <c r="X75" s="0" t="n">
        <v>-73.6562</v>
      </c>
      <c r="Y75" s="0" t="n">
        <v>682.4302</v>
      </c>
      <c r="Z75" s="0" t="n">
        <v>765.7072</v>
      </c>
      <c r="AA75" s="0" t="n">
        <v>240.7504</v>
      </c>
      <c r="AB75" s="0" t="n">
        <v>5</v>
      </c>
      <c r="AC75" s="0" t="n">
        <v>16.569</v>
      </c>
      <c r="AD75" s="0" t="n">
        <v>16.4803</v>
      </c>
      <c r="AE75" s="0" t="n">
        <v>15.436</v>
      </c>
      <c r="AF75" s="0" t="n">
        <v>0.0276</v>
      </c>
      <c r="AG75" s="0" t="n">
        <v>0.0598</v>
      </c>
      <c r="AH75" s="0" t="n">
        <v>3.7866</v>
      </c>
    </row>
    <row r="76" customFormat="false" ht="12.8" hidden="false" customHeight="false" outlineLevel="0" collapsed="false">
      <c r="A76" s="0" t="n">
        <v>2</v>
      </c>
      <c r="B76" s="0" t="n">
        <v>26</v>
      </c>
      <c r="C76" s="0" t="n">
        <v>56.7017</v>
      </c>
      <c r="D76" s="0" t="n">
        <v>38.7017</v>
      </c>
      <c r="E76" s="0" t="n">
        <v>0</v>
      </c>
      <c r="F76" s="0" t="n">
        <v>0</v>
      </c>
      <c r="G76" s="0" t="n">
        <v>0</v>
      </c>
      <c r="H76" s="0" t="n">
        <v>0</v>
      </c>
      <c r="I76" s="0" t="n">
        <v>0</v>
      </c>
      <c r="J76" s="0" t="n">
        <v>0.7578</v>
      </c>
      <c r="K76" s="0" t="n">
        <v>0</v>
      </c>
      <c r="L76" s="0" t="n">
        <v>0.0003</v>
      </c>
      <c r="M76" s="0" t="n">
        <v>0</v>
      </c>
      <c r="N76" s="0" t="n">
        <v>-0.0201</v>
      </c>
      <c r="O76" s="0" t="n">
        <v>2.8933</v>
      </c>
      <c r="P76" s="0" t="n">
        <v>0.0164</v>
      </c>
      <c r="Q76" s="0" t="n">
        <v>0.0424</v>
      </c>
      <c r="R76" s="0" t="n">
        <v>0.0553</v>
      </c>
      <c r="S76" s="0" t="n">
        <v>1</v>
      </c>
      <c r="T76" s="0" t="n">
        <v>477.1983</v>
      </c>
      <c r="U76" s="0" t="n">
        <v>-58.0223</v>
      </c>
      <c r="V76" s="0" t="n">
        <v>-393.3598</v>
      </c>
      <c r="W76" s="0" t="n">
        <v>-25.752</v>
      </c>
      <c r="X76" s="0" t="n">
        <v>-14.8912</v>
      </c>
      <c r="Y76" s="0" t="n">
        <v>647.6236</v>
      </c>
      <c r="Z76" s="0" t="n">
        <v>678.554</v>
      </c>
      <c r="AA76" s="0" t="n">
        <v>211.9931</v>
      </c>
      <c r="AB76" s="0" t="n">
        <v>5</v>
      </c>
      <c r="AC76" s="0" t="n">
        <v>16.907</v>
      </c>
      <c r="AD76" s="0" t="n">
        <v>16.7977</v>
      </c>
      <c r="AE76" s="0" t="n">
        <v>15.6351</v>
      </c>
      <c r="AF76" s="0" t="n">
        <v>0.0272</v>
      </c>
      <c r="AG76" s="0" t="n">
        <v>0.0598</v>
      </c>
      <c r="AH76" s="0" t="n">
        <v>3.7873</v>
      </c>
    </row>
    <row r="77" customFormat="false" ht="12.8" hidden="false" customHeight="false" outlineLevel="0" collapsed="false">
      <c r="A77" s="0" t="n">
        <v>2</v>
      </c>
      <c r="B77" s="0" t="n">
        <v>27</v>
      </c>
      <c r="C77" s="0" t="n">
        <v>56.6592</v>
      </c>
      <c r="D77" s="0" t="n">
        <v>38.6592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0.6131</v>
      </c>
      <c r="K77" s="0" t="n">
        <v>0</v>
      </c>
      <c r="L77" s="0" t="n">
        <v>0.0003</v>
      </c>
      <c r="M77" s="0" t="n">
        <v>0</v>
      </c>
      <c r="N77" s="0" t="n">
        <v>-0.0201</v>
      </c>
      <c r="O77" s="0" t="n">
        <v>2.8933</v>
      </c>
      <c r="P77" s="0" t="n">
        <v>0.0166</v>
      </c>
      <c r="Q77" s="0" t="n">
        <v>0.0423</v>
      </c>
      <c r="R77" s="0" t="n">
        <v>0.0553</v>
      </c>
      <c r="S77" s="0" t="n">
        <v>1</v>
      </c>
      <c r="T77" s="0" t="n">
        <v>361.6743</v>
      </c>
      <c r="U77" s="0" t="n">
        <v>-57.7844</v>
      </c>
      <c r="V77" s="0" t="n">
        <v>-275.6933</v>
      </c>
      <c r="W77" s="0" t="n">
        <v>-28.1695</v>
      </c>
      <c r="X77" s="0" t="n">
        <v>125.6477</v>
      </c>
      <c r="Y77" s="0" t="n">
        <v>561.0688</v>
      </c>
      <c r="Z77" s="0" t="n">
        <v>470.1927</v>
      </c>
      <c r="AA77" s="0" t="n">
        <v>142.3579</v>
      </c>
      <c r="AB77" s="0" t="n">
        <v>5</v>
      </c>
      <c r="AC77" s="0" t="n">
        <v>17.278</v>
      </c>
      <c r="AD77" s="0" t="n">
        <v>17.1382</v>
      </c>
      <c r="AE77" s="0" t="n">
        <v>15.8498</v>
      </c>
      <c r="AF77" s="0" t="n">
        <v>0.0268</v>
      </c>
      <c r="AG77" s="0" t="n">
        <v>0.0598</v>
      </c>
      <c r="AH77" s="0" t="n">
        <v>3.7873</v>
      </c>
    </row>
    <row r="78" customFormat="false" ht="12.8" hidden="false" customHeight="false" outlineLevel="0" collapsed="false">
      <c r="A78" s="0" t="n">
        <v>2</v>
      </c>
      <c r="B78" s="0" t="n">
        <v>28</v>
      </c>
      <c r="C78" s="0" t="n">
        <v>56.6217</v>
      </c>
      <c r="D78" s="0" t="n">
        <v>38.6217</v>
      </c>
      <c r="E78" s="0" t="n">
        <v>0</v>
      </c>
      <c r="F78" s="0" t="n">
        <v>0</v>
      </c>
      <c r="G78" s="0" t="n">
        <v>0</v>
      </c>
      <c r="H78" s="0" t="n">
        <v>0</v>
      </c>
      <c r="I78" s="0" t="n">
        <v>0</v>
      </c>
      <c r="J78" s="0" t="n">
        <v>0.4927</v>
      </c>
      <c r="K78" s="0" t="n">
        <v>0</v>
      </c>
      <c r="L78" s="0" t="n">
        <v>0.0003</v>
      </c>
      <c r="M78" s="0" t="n">
        <v>0</v>
      </c>
      <c r="N78" s="0" t="n">
        <v>-0.0201</v>
      </c>
      <c r="O78" s="0" t="n">
        <v>2.8932</v>
      </c>
      <c r="P78" s="0" t="n">
        <v>0.0168</v>
      </c>
      <c r="Q78" s="0" t="n">
        <v>0.0372</v>
      </c>
      <c r="R78" s="0" t="n">
        <v>0.0552</v>
      </c>
      <c r="S78" s="0" t="n">
        <v>1</v>
      </c>
      <c r="T78" s="0" t="n">
        <v>249.2503</v>
      </c>
      <c r="U78" s="0" t="n">
        <v>-50.8512</v>
      </c>
      <c r="V78" s="0" t="n">
        <v>-186.1228</v>
      </c>
      <c r="W78" s="0" t="n">
        <v>-12.2971</v>
      </c>
      <c r="X78" s="0" t="n">
        <v>227.1545</v>
      </c>
      <c r="Y78" s="0" t="n">
        <v>490.341</v>
      </c>
      <c r="Z78" s="0" t="n">
        <v>322.6322</v>
      </c>
      <c r="AA78" s="0" t="n">
        <v>89.1137</v>
      </c>
      <c r="AB78" s="0" t="n">
        <v>5</v>
      </c>
      <c r="AC78" s="0" t="n">
        <v>16.624</v>
      </c>
      <c r="AD78" s="0" t="n">
        <v>16.5121</v>
      </c>
      <c r="AE78" s="0" t="n">
        <v>15.8574</v>
      </c>
      <c r="AF78" s="0" t="n">
        <v>0.0264</v>
      </c>
      <c r="AG78" s="0" t="n">
        <v>0.0598</v>
      </c>
      <c r="AH78" s="0" t="n">
        <v>3.7873</v>
      </c>
    </row>
    <row r="79" customFormat="false" ht="12.8" hidden="false" customHeight="false" outlineLevel="0" collapsed="false">
      <c r="A79" s="0" t="n">
        <v>2</v>
      </c>
      <c r="B79" s="0" t="n">
        <v>29</v>
      </c>
      <c r="C79" s="0" t="n">
        <v>56.5867</v>
      </c>
      <c r="D79" s="0" t="n">
        <v>38.5867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0.5257</v>
      </c>
      <c r="K79" s="0" t="n">
        <v>0</v>
      </c>
      <c r="L79" s="0" t="n">
        <v>0.0003</v>
      </c>
      <c r="M79" s="0" t="n">
        <v>0</v>
      </c>
      <c r="N79" s="0" t="n">
        <v>-0.02</v>
      </c>
      <c r="O79" s="0" t="n">
        <v>2.8932</v>
      </c>
      <c r="P79" s="0" t="n">
        <v>0.017</v>
      </c>
      <c r="Q79" s="0" t="n">
        <v>0.0347</v>
      </c>
      <c r="R79" s="0" t="n">
        <v>0.0552</v>
      </c>
      <c r="S79" s="0" t="n">
        <v>1</v>
      </c>
      <c r="T79" s="0" t="n">
        <v>283.4793</v>
      </c>
      <c r="U79" s="0" t="n">
        <v>-47.5133</v>
      </c>
      <c r="V79" s="0" t="n">
        <v>-227.1602</v>
      </c>
      <c r="W79" s="0" t="n">
        <v>-8.8072</v>
      </c>
      <c r="X79" s="0" t="n">
        <v>177.7892</v>
      </c>
      <c r="Y79" s="0" t="n">
        <v>519.9901</v>
      </c>
      <c r="Z79" s="0" t="n">
        <v>390.9329</v>
      </c>
      <c r="AA79" s="0" t="n">
        <v>113.1807</v>
      </c>
      <c r="AB79" s="0" t="n">
        <v>5</v>
      </c>
      <c r="AC79" s="0" t="n">
        <v>16.376</v>
      </c>
      <c r="AD79" s="0" t="n">
        <v>16.3356</v>
      </c>
      <c r="AE79" s="0" t="n">
        <v>15.8434</v>
      </c>
      <c r="AF79" s="0" t="n">
        <v>0.026</v>
      </c>
      <c r="AG79" s="0" t="n">
        <v>0.0598</v>
      </c>
      <c r="AH79" s="0" t="n">
        <v>3.7873</v>
      </c>
    </row>
    <row r="80" customFormat="false" ht="12.8" hidden="false" customHeight="false" outlineLevel="0" collapsed="false">
      <c r="A80" s="0" t="n">
        <v>2</v>
      </c>
      <c r="B80" s="0" t="n">
        <v>30</v>
      </c>
      <c r="C80" s="0" t="n">
        <v>57.0356</v>
      </c>
      <c r="D80" s="0" t="n">
        <v>38.8916</v>
      </c>
      <c r="E80" s="0" t="n">
        <v>0.8</v>
      </c>
      <c r="F80" s="0" t="n">
        <v>0.2307</v>
      </c>
      <c r="G80" s="0" t="n">
        <v>0.0893</v>
      </c>
      <c r="H80" s="0" t="n">
        <v>0</v>
      </c>
      <c r="I80" s="0" t="n">
        <v>0.48</v>
      </c>
      <c r="J80" s="0" t="n">
        <v>0.4559</v>
      </c>
      <c r="K80" s="0" t="n">
        <v>0</v>
      </c>
      <c r="L80" s="0" t="n">
        <v>0.0003</v>
      </c>
      <c r="M80" s="0" t="n">
        <v>0</v>
      </c>
      <c r="N80" s="0" t="n">
        <v>-0.02</v>
      </c>
      <c r="O80" s="0" t="n">
        <v>2.8931</v>
      </c>
      <c r="P80" s="0" t="n">
        <v>0.01</v>
      </c>
      <c r="Q80" s="0" t="n">
        <v>0.0308</v>
      </c>
      <c r="R80" s="0" t="n">
        <v>0.0551</v>
      </c>
      <c r="S80" s="0" t="n">
        <v>1</v>
      </c>
      <c r="T80" s="0" t="n">
        <v>273.9762</v>
      </c>
      <c r="U80" s="0" t="n">
        <v>-42.1735</v>
      </c>
      <c r="V80" s="0" t="n">
        <v>-222.027</v>
      </c>
      <c r="W80" s="0" t="n">
        <v>-9.8757</v>
      </c>
      <c r="X80" s="0" t="n">
        <v>184.1248</v>
      </c>
      <c r="Y80" s="0" t="n">
        <v>516.9034</v>
      </c>
      <c r="Z80" s="0" t="n">
        <v>380.8379</v>
      </c>
      <c r="AA80" s="0" t="n">
        <v>110.629</v>
      </c>
      <c r="AB80" s="0" t="n">
        <v>5</v>
      </c>
      <c r="AC80" s="0" t="n">
        <v>16.413</v>
      </c>
      <c r="AD80" s="0" t="n">
        <v>16.3838</v>
      </c>
      <c r="AE80" s="0" t="n">
        <v>15.8615</v>
      </c>
      <c r="AF80" s="0" t="n">
        <v>0.0262</v>
      </c>
      <c r="AG80" s="0" t="n">
        <v>0.0603</v>
      </c>
      <c r="AH80" s="0" t="n">
        <v>3.7873</v>
      </c>
    </row>
    <row r="81" customFormat="false" ht="12.8" hidden="false" customHeight="false" outlineLevel="0" collapsed="false">
      <c r="A81" s="0" t="n">
        <v>2</v>
      </c>
      <c r="B81" s="0" t="n">
        <v>31</v>
      </c>
      <c r="C81" s="0" t="n">
        <v>56.9901</v>
      </c>
      <c r="D81" s="0" t="n">
        <v>38.8461</v>
      </c>
      <c r="E81" s="0" t="n">
        <v>0</v>
      </c>
      <c r="F81" s="0" t="n">
        <v>0.0199</v>
      </c>
      <c r="G81" s="0" t="n">
        <v>0.2108</v>
      </c>
      <c r="H81" s="0" t="n">
        <v>0</v>
      </c>
      <c r="I81" s="0" t="n">
        <v>0</v>
      </c>
      <c r="J81" s="0" t="n">
        <v>0.614</v>
      </c>
      <c r="K81" s="0" t="n">
        <v>0</v>
      </c>
      <c r="L81" s="0" t="n">
        <v>0.0003</v>
      </c>
      <c r="M81" s="0" t="n">
        <v>0</v>
      </c>
      <c r="N81" s="0" t="n">
        <v>-0.0196</v>
      </c>
      <c r="O81" s="0" t="n">
        <v>2.8999</v>
      </c>
      <c r="P81" s="0" t="n">
        <v>0.01</v>
      </c>
      <c r="Q81" s="0" t="n">
        <v>0.0452</v>
      </c>
      <c r="R81" s="0" t="n">
        <v>0.0556</v>
      </c>
      <c r="S81" s="0" t="n">
        <v>1</v>
      </c>
      <c r="T81" s="0" t="n">
        <v>398.4745</v>
      </c>
      <c r="U81" s="0" t="n">
        <v>-61.7953</v>
      </c>
      <c r="V81" s="0" t="n">
        <v>-328.0887</v>
      </c>
      <c r="W81" s="0" t="n">
        <v>-8.5106</v>
      </c>
      <c r="X81" s="0" t="n">
        <v>58.9874</v>
      </c>
      <c r="Y81" s="0" t="n">
        <v>597.3275</v>
      </c>
      <c r="Z81" s="0" t="n">
        <v>571.481</v>
      </c>
      <c r="AA81" s="0" t="n">
        <v>174.4348</v>
      </c>
      <c r="AB81" s="0" t="n">
        <v>5</v>
      </c>
      <c r="AC81" s="0" t="n">
        <v>16.363</v>
      </c>
      <c r="AD81" s="0" t="n">
        <v>16.3255</v>
      </c>
      <c r="AE81" s="0" t="n">
        <v>15.8697</v>
      </c>
      <c r="AF81" s="0" t="n">
        <v>0.0258</v>
      </c>
      <c r="AG81" s="0" t="n">
        <v>0.0603</v>
      </c>
      <c r="AH81" s="0" t="n">
        <v>3.7873</v>
      </c>
    </row>
    <row r="82" customFormat="false" ht="12.8" hidden="false" customHeight="false" outlineLevel="0" collapsed="false">
      <c r="A82" s="0" t="n">
        <v>2</v>
      </c>
      <c r="B82" s="0" t="n">
        <v>32</v>
      </c>
      <c r="C82" s="0" t="n">
        <v>57.0664</v>
      </c>
      <c r="D82" s="0" t="n">
        <v>38.8864</v>
      </c>
      <c r="E82" s="0" t="n">
        <v>0.2</v>
      </c>
      <c r="F82" s="0" t="n">
        <v>0.0659</v>
      </c>
      <c r="G82" s="0" t="n">
        <v>0.034</v>
      </c>
      <c r="H82" s="0" t="n">
        <v>0</v>
      </c>
      <c r="I82" s="0" t="n">
        <v>0.12</v>
      </c>
      <c r="J82" s="0" t="n">
        <v>0.4923</v>
      </c>
      <c r="K82" s="0" t="n">
        <v>0</v>
      </c>
      <c r="L82" s="0" t="n">
        <v>0.0003</v>
      </c>
      <c r="M82" s="0" t="n">
        <v>0</v>
      </c>
      <c r="N82" s="0" t="n">
        <v>-0.0195</v>
      </c>
      <c r="O82" s="0" t="n">
        <v>2.8999</v>
      </c>
      <c r="P82" s="0" t="n">
        <v>0.01</v>
      </c>
      <c r="Q82" s="0" t="n">
        <v>0.0435</v>
      </c>
      <c r="R82" s="0" t="n">
        <v>0.0555</v>
      </c>
      <c r="S82" s="0" t="n">
        <v>1</v>
      </c>
      <c r="T82" s="0" t="n">
        <v>313.437</v>
      </c>
      <c r="U82" s="0" t="n">
        <v>-59.444</v>
      </c>
      <c r="V82" s="0" t="n">
        <v>-238.1732</v>
      </c>
      <c r="W82" s="0" t="n">
        <v>-15.8691</v>
      </c>
      <c r="X82" s="0" t="n">
        <v>167.3476</v>
      </c>
      <c r="Y82" s="0" t="n">
        <v>532.1124</v>
      </c>
      <c r="Z82" s="0" t="n">
        <v>407.8958</v>
      </c>
      <c r="AA82" s="0" t="n">
        <v>121.3354</v>
      </c>
      <c r="AB82" s="0" t="n">
        <v>5</v>
      </c>
      <c r="AC82" s="0" t="n">
        <v>16.788</v>
      </c>
      <c r="AD82" s="0" t="n">
        <v>16.7437</v>
      </c>
      <c r="AE82" s="0" t="n">
        <v>15.9779</v>
      </c>
      <c r="AF82" s="0" t="n">
        <v>0.0254</v>
      </c>
      <c r="AG82" s="0" t="n">
        <v>0.0604</v>
      </c>
      <c r="AH82" s="0" t="n">
        <v>3.7873</v>
      </c>
    </row>
    <row r="83" customFormat="false" ht="12.8" hidden="false" customHeight="false" outlineLevel="0" collapsed="false">
      <c r="A83" s="0" t="n">
        <v>2</v>
      </c>
      <c r="B83" s="0" t="n">
        <v>33</v>
      </c>
      <c r="C83" s="0" t="n">
        <v>57.1452</v>
      </c>
      <c r="D83" s="0" t="n">
        <v>38.9292</v>
      </c>
      <c r="E83" s="0" t="n">
        <v>0.2</v>
      </c>
      <c r="F83" s="0" t="n">
        <v>0.1013</v>
      </c>
      <c r="G83" s="0" t="n">
        <v>0.0446</v>
      </c>
      <c r="H83" s="0" t="n">
        <v>0</v>
      </c>
      <c r="I83" s="0" t="n">
        <v>0.12</v>
      </c>
      <c r="J83" s="0" t="n">
        <v>0.3291</v>
      </c>
      <c r="K83" s="0" t="n">
        <v>0</v>
      </c>
      <c r="L83" s="0" t="n">
        <v>0.0003</v>
      </c>
      <c r="M83" s="0" t="n">
        <v>0</v>
      </c>
      <c r="N83" s="0" t="n">
        <v>-0.0194</v>
      </c>
      <c r="O83" s="0" t="n">
        <v>2.9015</v>
      </c>
      <c r="P83" s="0" t="n">
        <v>0.01</v>
      </c>
      <c r="Q83" s="0" t="n">
        <v>0.0409</v>
      </c>
      <c r="R83" s="0" t="n">
        <v>0.0556</v>
      </c>
      <c r="S83" s="0" t="n">
        <v>1</v>
      </c>
      <c r="T83" s="0" t="n">
        <v>241.6048</v>
      </c>
      <c r="U83" s="0" t="n">
        <v>-55.8691</v>
      </c>
      <c r="V83" s="0" t="n">
        <v>-168.3899</v>
      </c>
      <c r="W83" s="0" t="n">
        <v>-17.3771</v>
      </c>
      <c r="X83" s="0" t="n">
        <v>250.671</v>
      </c>
      <c r="Y83" s="0" t="n">
        <v>480.8564</v>
      </c>
      <c r="Z83" s="0" t="n">
        <v>287.5084</v>
      </c>
      <c r="AA83" s="0" t="n">
        <v>80.1304</v>
      </c>
      <c r="AB83" s="0" t="n">
        <v>5</v>
      </c>
      <c r="AC83" s="0" t="n">
        <v>16.988</v>
      </c>
      <c r="AD83" s="0" t="n">
        <v>16.942</v>
      </c>
      <c r="AE83" s="0" t="n">
        <v>16.0946</v>
      </c>
      <c r="AF83" s="0" t="n">
        <v>0.0251</v>
      </c>
      <c r="AG83" s="0" t="n">
        <v>0.0605</v>
      </c>
      <c r="AH83" s="0" t="n">
        <v>3.7873</v>
      </c>
    </row>
    <row r="84" customFormat="false" ht="12.8" hidden="false" customHeight="false" outlineLevel="0" collapsed="false">
      <c r="A84" s="0" t="n">
        <v>2</v>
      </c>
      <c r="B84" s="0" t="n">
        <v>34</v>
      </c>
      <c r="C84" s="0" t="n">
        <v>57.1105</v>
      </c>
      <c r="D84" s="0" t="n">
        <v>38.8945</v>
      </c>
      <c r="E84" s="0" t="n">
        <v>0</v>
      </c>
      <c r="F84" s="0" t="n">
        <v>0.0324</v>
      </c>
      <c r="G84" s="0" t="n">
        <v>0.0689</v>
      </c>
      <c r="H84" s="0" t="n">
        <v>0</v>
      </c>
      <c r="I84" s="0" t="n">
        <v>0</v>
      </c>
      <c r="J84" s="0" t="n">
        <v>0.3791</v>
      </c>
      <c r="K84" s="0" t="n">
        <v>0</v>
      </c>
      <c r="L84" s="0" t="n">
        <v>0.0003</v>
      </c>
      <c r="M84" s="0" t="n">
        <v>0</v>
      </c>
      <c r="N84" s="0" t="n">
        <v>-0.0193</v>
      </c>
      <c r="O84" s="0" t="n">
        <v>2.903</v>
      </c>
      <c r="P84" s="0" t="n">
        <v>0.01</v>
      </c>
      <c r="Q84" s="0" t="n">
        <v>0.0344</v>
      </c>
      <c r="R84" s="0" t="n">
        <v>0.0556</v>
      </c>
      <c r="S84" s="0" t="n">
        <v>1</v>
      </c>
      <c r="T84" s="0" t="n">
        <v>243.0608</v>
      </c>
      <c r="U84" s="0" t="n">
        <v>-47.0469</v>
      </c>
      <c r="V84" s="0" t="n">
        <v>-181.4728</v>
      </c>
      <c r="W84" s="0" t="n">
        <v>-14.4863</v>
      </c>
      <c r="X84" s="0" t="n">
        <v>235.0428</v>
      </c>
      <c r="Y84" s="0" t="n">
        <v>491.0149</v>
      </c>
      <c r="Z84" s="0" t="n">
        <v>314.5168</v>
      </c>
      <c r="AA84" s="0" t="n">
        <v>88.3745</v>
      </c>
      <c r="AB84" s="0" t="n">
        <v>5</v>
      </c>
      <c r="AC84" s="0" t="n">
        <v>16.946</v>
      </c>
      <c r="AD84" s="0" t="n">
        <v>16.9037</v>
      </c>
      <c r="AE84" s="0" t="n">
        <v>16.1649</v>
      </c>
      <c r="AF84" s="0" t="n">
        <v>0.0248</v>
      </c>
      <c r="AG84" s="0" t="n">
        <v>0.0605</v>
      </c>
      <c r="AH84" s="0" t="n">
        <v>3.7873</v>
      </c>
    </row>
    <row r="85" customFormat="false" ht="12.8" hidden="false" customHeight="false" outlineLevel="0" collapsed="false">
      <c r="A85" s="0" t="n">
        <v>2</v>
      </c>
      <c r="B85" s="0" t="n">
        <v>35</v>
      </c>
      <c r="C85" s="0" t="n">
        <v>57.1995</v>
      </c>
      <c r="D85" s="0" t="n">
        <v>38.9475</v>
      </c>
      <c r="E85" s="0" t="n">
        <v>0.2</v>
      </c>
      <c r="F85" s="0" t="n">
        <v>0.0796</v>
      </c>
      <c r="G85" s="0" t="n">
        <v>0.0328</v>
      </c>
      <c r="H85" s="0" t="n">
        <v>0</v>
      </c>
      <c r="I85" s="0" t="n">
        <v>0.12</v>
      </c>
      <c r="J85" s="0" t="n">
        <v>0.3363</v>
      </c>
      <c r="K85" s="0" t="n">
        <v>0</v>
      </c>
      <c r="L85" s="0" t="n">
        <v>0.0003</v>
      </c>
      <c r="M85" s="0" t="n">
        <v>0</v>
      </c>
      <c r="N85" s="0" t="n">
        <v>-0.0193</v>
      </c>
      <c r="O85" s="0" t="n">
        <v>2.903</v>
      </c>
      <c r="P85" s="0" t="n">
        <v>0.01</v>
      </c>
      <c r="Q85" s="0" t="n">
        <v>0.0307</v>
      </c>
      <c r="R85" s="0" t="n">
        <v>0.0556</v>
      </c>
      <c r="S85" s="0" t="n">
        <v>1</v>
      </c>
      <c r="T85" s="0" t="n">
        <v>238.6802</v>
      </c>
      <c r="U85" s="0" t="n">
        <v>-41.9633</v>
      </c>
      <c r="V85" s="0" t="n">
        <v>-179.6762</v>
      </c>
      <c r="W85" s="0" t="n">
        <v>-16.9652</v>
      </c>
      <c r="X85" s="0" t="n">
        <v>238.498</v>
      </c>
      <c r="Y85" s="0" t="n">
        <v>491.2387</v>
      </c>
      <c r="Z85" s="0" t="n">
        <v>309.5521</v>
      </c>
      <c r="AA85" s="0" t="n">
        <v>87.7314</v>
      </c>
      <c r="AB85" s="0" t="n">
        <v>5</v>
      </c>
      <c r="AC85" s="0" t="n">
        <v>17.167</v>
      </c>
      <c r="AD85" s="0" t="n">
        <v>17.1204</v>
      </c>
      <c r="AE85" s="0" t="n">
        <v>16.2669</v>
      </c>
      <c r="AF85" s="0" t="n">
        <v>0.0246</v>
      </c>
      <c r="AG85" s="0" t="n">
        <v>0.0607</v>
      </c>
      <c r="AH85" s="0" t="n">
        <v>3.7873</v>
      </c>
    </row>
    <row r="86" customFormat="false" ht="12.8" hidden="false" customHeight="false" outlineLevel="0" collapsed="false">
      <c r="A86" s="0" t="n">
        <v>2</v>
      </c>
      <c r="B86" s="0" t="n">
        <v>36</v>
      </c>
      <c r="C86" s="0" t="n">
        <v>57.1668</v>
      </c>
      <c r="D86" s="0" t="n">
        <v>38.9148</v>
      </c>
      <c r="E86" s="0" t="n">
        <v>0</v>
      </c>
      <c r="F86" s="0" t="n">
        <v>0.0288</v>
      </c>
      <c r="G86" s="0" t="n">
        <v>0.0507</v>
      </c>
      <c r="H86" s="0" t="n">
        <v>0</v>
      </c>
      <c r="I86" s="0" t="n">
        <v>0</v>
      </c>
      <c r="J86" s="0" t="n">
        <v>0.3508</v>
      </c>
      <c r="K86" s="0" t="n">
        <v>0</v>
      </c>
      <c r="L86" s="0" t="n">
        <v>0.0003</v>
      </c>
      <c r="M86" s="0" t="n">
        <v>0</v>
      </c>
      <c r="N86" s="0" t="n">
        <v>-0.0191</v>
      </c>
      <c r="O86" s="0" t="n">
        <v>2.9045</v>
      </c>
      <c r="P86" s="0" t="n">
        <v>0.01</v>
      </c>
      <c r="Q86" s="0" t="n">
        <v>0.0324</v>
      </c>
      <c r="R86" s="0" t="n">
        <v>0.0556</v>
      </c>
      <c r="S86" s="0" t="n">
        <v>1</v>
      </c>
      <c r="T86" s="0" t="n">
        <v>238.2009</v>
      </c>
      <c r="U86" s="0" t="n">
        <v>-44.3207</v>
      </c>
      <c r="V86" s="0" t="n">
        <v>-171.6373</v>
      </c>
      <c r="W86" s="0" t="n">
        <v>-22.1646</v>
      </c>
      <c r="X86" s="0" t="n">
        <v>250.443</v>
      </c>
      <c r="Y86" s="0" t="n">
        <v>485.4351</v>
      </c>
      <c r="Z86" s="0" t="n">
        <v>291.3493</v>
      </c>
      <c r="AA86" s="0" t="n">
        <v>81.4053</v>
      </c>
      <c r="AB86" s="0" t="n">
        <v>5</v>
      </c>
      <c r="AC86" s="0" t="n">
        <v>17.565</v>
      </c>
      <c r="AD86" s="0" t="n">
        <v>17.5208</v>
      </c>
      <c r="AE86" s="0" t="n">
        <v>16.4281</v>
      </c>
      <c r="AF86" s="0" t="n">
        <v>0.0243</v>
      </c>
      <c r="AG86" s="0" t="n">
        <v>0.0607</v>
      </c>
      <c r="AH86" s="0" t="n">
        <v>3.8246</v>
      </c>
    </row>
    <row r="87" customFormat="false" ht="12.8" hidden="false" customHeight="false" outlineLevel="0" collapsed="false">
      <c r="A87" s="0" t="n">
        <v>2</v>
      </c>
      <c r="B87" s="0" t="n">
        <v>37</v>
      </c>
      <c r="C87" s="0" t="n">
        <v>57.1335</v>
      </c>
      <c r="D87" s="0" t="n">
        <v>38.8815</v>
      </c>
      <c r="E87" s="0" t="n">
        <v>0</v>
      </c>
      <c r="F87" s="0" t="n">
        <v>0.0064</v>
      </c>
      <c r="G87" s="0" t="n">
        <v>0.0224</v>
      </c>
      <c r="H87" s="0" t="n">
        <v>0</v>
      </c>
      <c r="I87" s="0" t="n">
        <v>0</v>
      </c>
      <c r="J87" s="0" t="n">
        <v>0.3693</v>
      </c>
      <c r="K87" s="0" t="n">
        <v>0</v>
      </c>
      <c r="L87" s="0" t="n">
        <v>0.0003</v>
      </c>
      <c r="M87" s="0" t="n">
        <v>0</v>
      </c>
      <c r="N87" s="0" t="n">
        <v>-0.0191</v>
      </c>
      <c r="O87" s="0" t="n">
        <v>2.9045</v>
      </c>
      <c r="P87" s="0" t="n">
        <v>0.01</v>
      </c>
      <c r="Q87" s="0" t="n">
        <v>0.0329</v>
      </c>
      <c r="R87" s="0" t="n">
        <v>0.0556</v>
      </c>
      <c r="S87" s="0" t="n">
        <v>1</v>
      </c>
      <c r="T87" s="0" t="n">
        <v>237.2097</v>
      </c>
      <c r="U87" s="0" t="n">
        <v>-44.9639</v>
      </c>
      <c r="V87" s="0" t="n">
        <v>-167.2006</v>
      </c>
      <c r="W87" s="0" t="n">
        <v>-25.1894</v>
      </c>
      <c r="X87" s="0" t="n">
        <v>257.8061</v>
      </c>
      <c r="Y87" s="0" t="n">
        <v>485.705</v>
      </c>
      <c r="Z87" s="0" t="n">
        <v>286.976</v>
      </c>
      <c r="AA87" s="0" t="n">
        <v>80.3126</v>
      </c>
      <c r="AB87" s="0" t="n">
        <v>5</v>
      </c>
      <c r="AC87" s="0" t="n">
        <v>17.886</v>
      </c>
      <c r="AD87" s="0" t="n">
        <v>17.8645</v>
      </c>
      <c r="AE87" s="0" t="n">
        <v>16.6127</v>
      </c>
      <c r="AF87" s="0" t="n">
        <v>0.024</v>
      </c>
      <c r="AG87" s="0" t="n">
        <v>0.0607</v>
      </c>
      <c r="AH87" s="0" t="n">
        <v>3.7873</v>
      </c>
    </row>
    <row r="88" customFormat="false" ht="12.8" hidden="false" customHeight="false" outlineLevel="0" collapsed="false">
      <c r="A88" s="0" t="n">
        <v>2</v>
      </c>
      <c r="B88" s="0" t="n">
        <v>38</v>
      </c>
      <c r="C88" s="0" t="n">
        <v>57.1054</v>
      </c>
      <c r="D88" s="0" t="n">
        <v>38.8534</v>
      </c>
      <c r="E88" s="0" t="n">
        <v>0</v>
      </c>
      <c r="F88" s="0" t="n">
        <v>0.0015</v>
      </c>
      <c r="G88" s="0" t="n">
        <v>0.0049</v>
      </c>
      <c r="H88" s="0" t="n">
        <v>0</v>
      </c>
      <c r="I88" s="0" t="n">
        <v>0</v>
      </c>
      <c r="J88" s="0" t="n">
        <v>0.285</v>
      </c>
      <c r="K88" s="0" t="n">
        <v>0</v>
      </c>
      <c r="L88" s="0" t="n">
        <v>0.0003</v>
      </c>
      <c r="M88" s="0" t="n">
        <v>0</v>
      </c>
      <c r="N88" s="0" t="n">
        <v>-0.0191</v>
      </c>
      <c r="O88" s="0" t="n">
        <v>2.9044</v>
      </c>
      <c r="P88" s="0" t="n">
        <v>0.01</v>
      </c>
      <c r="Q88" s="0" t="n">
        <v>0.0278</v>
      </c>
      <c r="R88" s="0" t="n">
        <v>0.0555</v>
      </c>
      <c r="S88" s="0" t="n">
        <v>1</v>
      </c>
      <c r="T88" s="0" t="n">
        <v>164.2429</v>
      </c>
      <c r="U88" s="0" t="n">
        <v>-38.0566</v>
      </c>
      <c r="V88" s="0" t="n">
        <v>-111.4753</v>
      </c>
      <c r="W88" s="0" t="n">
        <v>-14.7964</v>
      </c>
      <c r="X88" s="0" t="n">
        <v>320.8647</v>
      </c>
      <c r="Y88" s="0" t="n">
        <v>441.6625</v>
      </c>
      <c r="Z88" s="0" t="n">
        <v>196.7479</v>
      </c>
      <c r="AA88" s="0" t="n">
        <v>47.2213</v>
      </c>
      <c r="AB88" s="0" t="n">
        <v>5</v>
      </c>
      <c r="AC88" s="0" t="n">
        <v>17.475</v>
      </c>
      <c r="AD88" s="0" t="n">
        <v>17.4634</v>
      </c>
      <c r="AE88" s="0" t="n">
        <v>16.6459</v>
      </c>
      <c r="AF88" s="0" t="n">
        <v>0.0237</v>
      </c>
      <c r="AG88" s="0" t="n">
        <v>0.0607</v>
      </c>
      <c r="AH88" s="0" t="n">
        <v>3.7873</v>
      </c>
    </row>
    <row r="89" customFormat="false" ht="12.8" hidden="false" customHeight="false" outlineLevel="0" collapsed="false">
      <c r="A89" s="0" t="n">
        <v>2</v>
      </c>
      <c r="B89" s="0" t="n">
        <v>39</v>
      </c>
      <c r="C89" s="0" t="n">
        <v>57.072</v>
      </c>
      <c r="D89" s="0" t="n">
        <v>38.82</v>
      </c>
      <c r="E89" s="0" t="n">
        <v>0</v>
      </c>
      <c r="F89" s="0" t="n">
        <v>0.0005</v>
      </c>
      <c r="G89" s="0" t="n">
        <v>0.001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0.0003</v>
      </c>
      <c r="M89" s="0" t="n">
        <v>0</v>
      </c>
      <c r="N89" s="0" t="n">
        <v>-0.0191</v>
      </c>
      <c r="O89" s="0" t="n">
        <v>2.9044</v>
      </c>
      <c r="P89" s="0" t="n">
        <v>0.01</v>
      </c>
      <c r="Q89" s="0" t="n">
        <v>0.0331</v>
      </c>
      <c r="R89" s="0" t="n">
        <v>0.0555</v>
      </c>
      <c r="S89" s="0" t="n">
        <v>1</v>
      </c>
      <c r="T89" s="0" t="n">
        <v>91.0286</v>
      </c>
      <c r="U89" s="0" t="n">
        <v>-45.2136</v>
      </c>
      <c r="V89" s="0" t="n">
        <v>-37.7739</v>
      </c>
      <c r="W89" s="0" t="n">
        <v>-7.9721</v>
      </c>
      <c r="X89" s="0" t="n">
        <v>405.3619</v>
      </c>
      <c r="Y89" s="0" t="n">
        <v>412.0712</v>
      </c>
      <c r="Z89" s="0" t="n">
        <v>80.7481</v>
      </c>
      <c r="AA89" s="0" t="n">
        <v>19.5087</v>
      </c>
      <c r="AB89" s="0" t="n">
        <v>5</v>
      </c>
      <c r="AC89" s="0" t="n">
        <v>17.116</v>
      </c>
      <c r="AD89" s="0" t="n">
        <v>17.1075</v>
      </c>
      <c r="AE89" s="0" t="n">
        <v>16.6014</v>
      </c>
      <c r="AF89" s="0" t="n">
        <v>0.0234</v>
      </c>
      <c r="AG89" s="0" t="n">
        <v>0.0606</v>
      </c>
      <c r="AH89" s="0" t="n">
        <v>0</v>
      </c>
    </row>
    <row r="90" customFormat="false" ht="12.8" hidden="false" customHeight="false" outlineLevel="0" collapsed="false">
      <c r="A90" s="0" t="n">
        <v>2</v>
      </c>
      <c r="B90" s="0" t="n">
        <v>40</v>
      </c>
      <c r="C90" s="0" t="n">
        <v>57.0349</v>
      </c>
      <c r="D90" s="0" t="n">
        <v>38.7829</v>
      </c>
      <c r="E90" s="0" t="n">
        <v>0</v>
      </c>
      <c r="F90" s="0" t="n">
        <v>0.0001</v>
      </c>
      <c r="G90" s="0" t="n">
        <v>0.0004</v>
      </c>
      <c r="H90" s="0" t="n">
        <v>0</v>
      </c>
      <c r="I90" s="0" t="n">
        <v>0</v>
      </c>
      <c r="J90" s="0" t="n">
        <v>0</v>
      </c>
      <c r="K90" s="0" t="n">
        <v>0</v>
      </c>
      <c r="L90" s="0" t="n">
        <v>0.0003</v>
      </c>
      <c r="M90" s="0" t="n">
        <v>0</v>
      </c>
      <c r="N90" s="0" t="n">
        <v>-0.0191</v>
      </c>
      <c r="O90" s="0" t="n">
        <v>2.9044</v>
      </c>
      <c r="P90" s="0" t="n">
        <v>0.01</v>
      </c>
      <c r="Q90" s="0" t="n">
        <v>0.0368</v>
      </c>
      <c r="R90" s="0" t="n">
        <v>0.0555</v>
      </c>
      <c r="S90" s="0" t="n">
        <v>1</v>
      </c>
      <c r="T90" s="0" t="n">
        <v>105.7725</v>
      </c>
      <c r="U90" s="0" t="n">
        <v>-50.3214</v>
      </c>
      <c r="V90" s="0" t="n">
        <v>-49.5495</v>
      </c>
      <c r="W90" s="0" t="n">
        <v>-5.8883</v>
      </c>
      <c r="X90" s="0" t="n">
        <v>390.5035</v>
      </c>
      <c r="Y90" s="0" t="n">
        <v>397.1287</v>
      </c>
      <c r="Z90" s="0" t="n">
        <v>77.6936</v>
      </c>
      <c r="AA90" s="0" t="n">
        <v>5.4203</v>
      </c>
      <c r="AB90" s="0" t="n">
        <v>5</v>
      </c>
      <c r="AC90" s="0" t="n">
        <v>16.955</v>
      </c>
      <c r="AD90" s="0" t="n">
        <v>16.9452</v>
      </c>
      <c r="AE90" s="0" t="n">
        <v>16.551</v>
      </c>
      <c r="AF90" s="0" t="n">
        <v>0.023</v>
      </c>
      <c r="AG90" s="0" t="n">
        <v>0.0606</v>
      </c>
      <c r="AH90" s="0" t="n">
        <v>0</v>
      </c>
    </row>
    <row r="91" customFormat="false" ht="12.8" hidden="false" customHeight="false" outlineLevel="0" collapsed="false">
      <c r="A91" s="0" t="n">
        <v>2</v>
      </c>
      <c r="B91" s="0" t="n">
        <v>41</v>
      </c>
      <c r="C91" s="0" t="n">
        <v>57.0001</v>
      </c>
      <c r="D91" s="0" t="n">
        <v>38.7481</v>
      </c>
      <c r="E91" s="0" t="n">
        <v>0</v>
      </c>
      <c r="F91" s="0" t="n">
        <v>0</v>
      </c>
      <c r="G91" s="0" t="n">
        <v>0.0001</v>
      </c>
      <c r="H91" s="0" t="n">
        <v>0</v>
      </c>
      <c r="I91" s="0" t="n">
        <v>0</v>
      </c>
      <c r="J91" s="0" t="n">
        <v>0</v>
      </c>
      <c r="K91" s="0" t="n">
        <v>0</v>
      </c>
      <c r="L91" s="0" t="n">
        <v>0.0003</v>
      </c>
      <c r="M91" s="0" t="n">
        <v>0</v>
      </c>
      <c r="N91" s="0" t="n">
        <v>-0.0191</v>
      </c>
      <c r="O91" s="0" t="n">
        <v>2.9044</v>
      </c>
      <c r="P91" s="0" t="n">
        <v>0.01</v>
      </c>
      <c r="Q91" s="0" t="n">
        <v>0.0345</v>
      </c>
      <c r="R91" s="0" t="n">
        <v>0.0554</v>
      </c>
      <c r="S91" s="0" t="n">
        <v>1</v>
      </c>
      <c r="T91" s="0" t="n">
        <v>105.9831</v>
      </c>
      <c r="U91" s="0" t="n">
        <v>-47.113</v>
      </c>
      <c r="V91" s="0" t="n">
        <v>-56.2675</v>
      </c>
      <c r="W91" s="0" t="n">
        <v>-2.638</v>
      </c>
      <c r="X91" s="0" t="n">
        <v>381.1245</v>
      </c>
      <c r="Y91" s="0" t="n">
        <v>387.7597</v>
      </c>
      <c r="Z91" s="0" t="n">
        <v>78.2763</v>
      </c>
      <c r="AA91" s="0" t="n">
        <v>-2.6946</v>
      </c>
      <c r="AB91" s="0" t="n">
        <v>5</v>
      </c>
      <c r="AC91" s="0" t="n">
        <v>16.717</v>
      </c>
      <c r="AD91" s="0" t="n">
        <v>16.7065</v>
      </c>
      <c r="AE91" s="0" t="n">
        <v>16.4753</v>
      </c>
      <c r="AF91" s="0" t="n">
        <v>0.0226</v>
      </c>
      <c r="AG91" s="0" t="n">
        <v>0.0606</v>
      </c>
      <c r="AH91" s="0" t="n">
        <v>0</v>
      </c>
    </row>
    <row r="92" customFormat="false" ht="12.8" hidden="false" customHeight="false" outlineLevel="0" collapsed="false">
      <c r="A92" s="0" t="n">
        <v>2</v>
      </c>
      <c r="B92" s="0" t="n">
        <v>42</v>
      </c>
      <c r="C92" s="0" t="n">
        <v>56.9705</v>
      </c>
      <c r="D92" s="0" t="n">
        <v>38.7185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0.0003</v>
      </c>
      <c r="M92" s="0" t="n">
        <v>0</v>
      </c>
      <c r="N92" s="0" t="n">
        <v>-0.0191</v>
      </c>
      <c r="O92" s="0" t="n">
        <v>2.9044</v>
      </c>
      <c r="P92" s="0" t="n">
        <v>0.01</v>
      </c>
      <c r="Q92" s="0" t="n">
        <v>0.0293</v>
      </c>
      <c r="R92" s="0" t="n">
        <v>0.0554</v>
      </c>
      <c r="S92" s="0" t="n">
        <v>1</v>
      </c>
      <c r="T92" s="0" t="n">
        <v>90.879</v>
      </c>
      <c r="U92" s="0" t="n">
        <v>-40.0518</v>
      </c>
      <c r="V92" s="0" t="n">
        <v>-56.0768</v>
      </c>
      <c r="W92" s="0" t="n">
        <v>5.3557</v>
      </c>
      <c r="X92" s="0" t="n">
        <v>377.9643</v>
      </c>
      <c r="Y92" s="0" t="n">
        <v>384.6229</v>
      </c>
      <c r="Z92" s="0" t="n">
        <v>81.128</v>
      </c>
      <c r="AA92" s="0" t="n">
        <v>-2.9545</v>
      </c>
      <c r="AB92" s="0" t="n">
        <v>5</v>
      </c>
      <c r="AC92" s="0" t="n">
        <v>16.166</v>
      </c>
      <c r="AD92" s="0" t="n">
        <v>16.1566</v>
      </c>
      <c r="AE92" s="0" t="n">
        <v>16.3114</v>
      </c>
      <c r="AF92" s="0" t="n">
        <v>0.0223</v>
      </c>
      <c r="AG92" s="0" t="n">
        <v>0.0606</v>
      </c>
      <c r="AH92" s="0" t="n">
        <v>0</v>
      </c>
    </row>
    <row r="93" customFormat="false" ht="12.8" hidden="false" customHeight="false" outlineLevel="0" collapsed="false">
      <c r="A93" s="0" t="n">
        <v>2</v>
      </c>
      <c r="B93" s="0" t="n">
        <v>43</v>
      </c>
      <c r="C93" s="0" t="n">
        <v>56.9471</v>
      </c>
      <c r="D93" s="0" t="n">
        <v>38.6951</v>
      </c>
      <c r="E93" s="0" t="n">
        <v>0</v>
      </c>
      <c r="F93" s="0" t="n">
        <v>0</v>
      </c>
      <c r="G93" s="0" t="n">
        <v>0</v>
      </c>
      <c r="H93" s="0" t="n">
        <v>0</v>
      </c>
      <c r="I93" s="0" t="n">
        <v>0</v>
      </c>
      <c r="J93" s="0" t="n">
        <v>0</v>
      </c>
      <c r="K93" s="0" t="n">
        <v>0</v>
      </c>
      <c r="L93" s="0" t="n">
        <v>0.0003</v>
      </c>
      <c r="M93" s="0" t="n">
        <v>0</v>
      </c>
      <c r="N93" s="0" t="n">
        <v>-0.0191</v>
      </c>
      <c r="O93" s="0" t="n">
        <v>2.9044</v>
      </c>
      <c r="P93" s="0" t="n">
        <v>0.01</v>
      </c>
      <c r="Q93" s="0" t="n">
        <v>0.0232</v>
      </c>
      <c r="R93" s="0" t="n">
        <v>0.0553</v>
      </c>
      <c r="S93" s="0" t="n">
        <v>1</v>
      </c>
      <c r="T93" s="0" t="n">
        <v>74.8197</v>
      </c>
      <c r="U93" s="0" t="n">
        <v>-31.6966</v>
      </c>
      <c r="V93" s="0" t="n">
        <v>-55.6038</v>
      </c>
      <c r="W93" s="0" t="n">
        <v>12.5218</v>
      </c>
      <c r="X93" s="0" t="n">
        <v>374.873</v>
      </c>
      <c r="Y93" s="0" t="n">
        <v>381.5681</v>
      </c>
      <c r="Z93" s="0" t="n">
        <v>81.0415</v>
      </c>
      <c r="AA93" s="0" t="n">
        <v>-2.9087</v>
      </c>
      <c r="AB93" s="0" t="n">
        <v>5</v>
      </c>
      <c r="AC93" s="0" t="n">
        <v>15.57</v>
      </c>
      <c r="AD93" s="0" t="n">
        <v>15.5605</v>
      </c>
      <c r="AE93" s="0" t="n">
        <v>16.0816</v>
      </c>
      <c r="AF93" s="0" t="n">
        <v>0.0221</v>
      </c>
      <c r="AG93" s="0" t="n">
        <v>0.0606</v>
      </c>
      <c r="AH93" s="0" t="n">
        <v>0</v>
      </c>
    </row>
    <row r="94" customFormat="false" ht="12.8" hidden="false" customHeight="false" outlineLevel="0" collapsed="false">
      <c r="A94" s="0" t="n">
        <v>2</v>
      </c>
      <c r="B94" s="0" t="n">
        <v>44</v>
      </c>
      <c r="C94" s="0" t="n">
        <v>56.9242</v>
      </c>
      <c r="D94" s="0" t="n">
        <v>38.6722</v>
      </c>
      <c r="E94" s="0" t="n">
        <v>0</v>
      </c>
      <c r="F94" s="0" t="n">
        <v>0</v>
      </c>
      <c r="G94" s="0" t="n">
        <v>0</v>
      </c>
      <c r="H94" s="0" t="n">
        <v>0</v>
      </c>
      <c r="I94" s="0" t="n">
        <v>0</v>
      </c>
      <c r="J94" s="0" t="n">
        <v>0</v>
      </c>
      <c r="K94" s="0" t="n">
        <v>0</v>
      </c>
      <c r="L94" s="0" t="n">
        <v>0.0003</v>
      </c>
      <c r="M94" s="0" t="n">
        <v>0</v>
      </c>
      <c r="N94" s="0" t="n">
        <v>-0.0191</v>
      </c>
      <c r="O94" s="0" t="n">
        <v>2.9044</v>
      </c>
      <c r="P94" s="0" t="n">
        <v>0.01</v>
      </c>
      <c r="Q94" s="0" t="n">
        <v>0.0226</v>
      </c>
      <c r="R94" s="0" t="n">
        <v>0.0553</v>
      </c>
      <c r="S94" s="0" t="n">
        <v>1</v>
      </c>
      <c r="T94" s="0" t="n">
        <v>72.4595</v>
      </c>
      <c r="U94" s="0" t="n">
        <v>-30.9444</v>
      </c>
      <c r="V94" s="0" t="n">
        <v>-55.532</v>
      </c>
      <c r="W94" s="0" t="n">
        <v>13.9865</v>
      </c>
      <c r="X94" s="0" t="n">
        <v>372.9908</v>
      </c>
      <c r="Y94" s="0" t="n">
        <v>379.6599</v>
      </c>
      <c r="Z94" s="0" t="n">
        <v>77.3707</v>
      </c>
      <c r="AA94" s="0" t="n">
        <v>-3.1452</v>
      </c>
      <c r="AB94" s="0" t="n">
        <v>5</v>
      </c>
      <c r="AC94" s="0" t="n">
        <v>15.246</v>
      </c>
      <c r="AD94" s="0" t="n">
        <v>15.2376</v>
      </c>
      <c r="AE94" s="0" t="n">
        <v>15.8693</v>
      </c>
      <c r="AF94" s="0" t="n">
        <v>0.0219</v>
      </c>
      <c r="AG94" s="0" t="n">
        <v>0.0606</v>
      </c>
      <c r="AH94" s="0" t="n">
        <v>0</v>
      </c>
    </row>
    <row r="95" customFormat="false" ht="12.8" hidden="false" customHeight="false" outlineLevel="0" collapsed="false">
      <c r="A95" s="0" t="n">
        <v>2</v>
      </c>
      <c r="B95" s="0" t="n">
        <v>45</v>
      </c>
      <c r="C95" s="0" t="n">
        <v>56.8998</v>
      </c>
      <c r="D95" s="0" t="n">
        <v>38.6478</v>
      </c>
      <c r="E95" s="0" t="n">
        <v>0</v>
      </c>
      <c r="F95" s="0" t="n">
        <v>0</v>
      </c>
      <c r="G95" s="0" t="n">
        <v>0</v>
      </c>
      <c r="H95" s="0" t="n">
        <v>0</v>
      </c>
      <c r="I95" s="0" t="n">
        <v>0</v>
      </c>
      <c r="J95" s="0" t="n">
        <v>0</v>
      </c>
      <c r="K95" s="0" t="n">
        <v>0</v>
      </c>
      <c r="L95" s="0" t="n">
        <v>0.0003</v>
      </c>
      <c r="M95" s="0" t="n">
        <v>0</v>
      </c>
      <c r="N95" s="0" t="n">
        <v>-0.0191</v>
      </c>
      <c r="O95" s="0" t="n">
        <v>2.9044</v>
      </c>
      <c r="P95" s="0" t="n">
        <v>0.01</v>
      </c>
      <c r="Q95" s="0" t="n">
        <v>0.024</v>
      </c>
      <c r="R95" s="0" t="n">
        <v>0.0552</v>
      </c>
      <c r="S95" s="0" t="n">
        <v>1</v>
      </c>
      <c r="T95" s="0" t="n">
        <v>74.8214</v>
      </c>
      <c r="U95" s="0" t="n">
        <v>-32.8828</v>
      </c>
      <c r="V95" s="0" t="n">
        <v>-55.5044</v>
      </c>
      <c r="W95" s="0" t="n">
        <v>13.5866</v>
      </c>
      <c r="X95" s="0" t="n">
        <v>371.8489</v>
      </c>
      <c r="Y95" s="0" t="n">
        <v>378.4722</v>
      </c>
      <c r="Z95" s="0" t="n">
        <v>75.3208</v>
      </c>
      <c r="AA95" s="0" t="n">
        <v>-3.3347</v>
      </c>
      <c r="AB95" s="0" t="n">
        <v>5</v>
      </c>
      <c r="AC95" s="0" t="n">
        <v>15.053</v>
      </c>
      <c r="AD95" s="0" t="n">
        <v>15.0442</v>
      </c>
      <c r="AE95" s="0" t="n">
        <v>15.691</v>
      </c>
      <c r="AF95" s="0" t="n">
        <v>0.0217</v>
      </c>
      <c r="AG95" s="0" t="n">
        <v>0.0606</v>
      </c>
      <c r="AH95" s="0" t="n">
        <v>0</v>
      </c>
    </row>
    <row r="96" customFormat="false" ht="12.8" hidden="false" customHeight="false" outlineLevel="0" collapsed="false">
      <c r="A96" s="0" t="n">
        <v>2</v>
      </c>
      <c r="B96" s="0" t="n">
        <v>46</v>
      </c>
      <c r="C96" s="0" t="n">
        <v>56.8779</v>
      </c>
      <c r="D96" s="0" t="n">
        <v>38.6259</v>
      </c>
      <c r="E96" s="0" t="n">
        <v>0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0</v>
      </c>
      <c r="L96" s="0" t="n">
        <v>0.0003</v>
      </c>
      <c r="M96" s="0" t="n">
        <v>0</v>
      </c>
      <c r="N96" s="0" t="n">
        <v>-0.019</v>
      </c>
      <c r="O96" s="0" t="n">
        <v>2.9044</v>
      </c>
      <c r="P96" s="0" t="n">
        <v>0.01</v>
      </c>
      <c r="Q96" s="0" t="n">
        <v>0.0216</v>
      </c>
      <c r="R96" s="0" t="n">
        <v>0.0552</v>
      </c>
      <c r="S96" s="0" t="n">
        <v>1</v>
      </c>
      <c r="T96" s="0" t="n">
        <v>70.4279</v>
      </c>
      <c r="U96" s="0" t="n">
        <v>-29.6595</v>
      </c>
      <c r="V96" s="0" t="n">
        <v>-55.9413</v>
      </c>
      <c r="W96" s="0" t="n">
        <v>15.2444</v>
      </c>
      <c r="X96" s="0" t="n">
        <v>369.6068</v>
      </c>
      <c r="Y96" s="0" t="n">
        <v>376.2408</v>
      </c>
      <c r="Z96" s="0" t="n">
        <v>76.0301</v>
      </c>
      <c r="AA96" s="0" t="n">
        <v>-4.0972</v>
      </c>
      <c r="AB96" s="0" t="n">
        <v>5</v>
      </c>
      <c r="AC96" s="0" t="n">
        <v>14.765</v>
      </c>
      <c r="AD96" s="0" t="n">
        <v>14.759</v>
      </c>
      <c r="AE96" s="0" t="n">
        <v>15.5091</v>
      </c>
      <c r="AF96" s="0" t="n">
        <v>0.0214</v>
      </c>
      <c r="AG96" s="0" t="n">
        <v>0.0606</v>
      </c>
      <c r="AH96" s="0" t="n">
        <v>0</v>
      </c>
    </row>
    <row r="97" customFormat="false" ht="12.8" hidden="false" customHeight="false" outlineLevel="0" collapsed="false">
      <c r="A97" s="0" t="n">
        <v>2</v>
      </c>
      <c r="B97" s="0" t="n">
        <v>47</v>
      </c>
      <c r="C97" s="0" t="n">
        <v>56.8561</v>
      </c>
      <c r="D97" s="0" t="n">
        <v>38.6041</v>
      </c>
      <c r="E97" s="0" t="n">
        <v>0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0</v>
      </c>
      <c r="K97" s="0" t="n">
        <v>0</v>
      </c>
      <c r="L97" s="0" t="n">
        <v>0.0003</v>
      </c>
      <c r="M97" s="0" t="n">
        <v>0</v>
      </c>
      <c r="N97" s="0" t="n">
        <v>-0.019</v>
      </c>
      <c r="O97" s="0" t="n">
        <v>2.9044</v>
      </c>
      <c r="P97" s="0" t="n">
        <v>0.01</v>
      </c>
      <c r="Q97" s="0" t="n">
        <v>0.0215</v>
      </c>
      <c r="R97" s="0" t="n">
        <v>0.0552</v>
      </c>
      <c r="S97" s="0" t="n">
        <v>1</v>
      </c>
      <c r="T97" s="0" t="n">
        <v>69.8838</v>
      </c>
      <c r="U97" s="0" t="n">
        <v>-29.4788</v>
      </c>
      <c r="V97" s="0" t="n">
        <v>-55.9721</v>
      </c>
      <c r="W97" s="0" t="n">
        <v>15.4282</v>
      </c>
      <c r="X97" s="0" t="n">
        <v>368.3681</v>
      </c>
      <c r="Y97" s="0" t="n">
        <v>374.9834</v>
      </c>
      <c r="Z97" s="0" t="n">
        <v>74.6527</v>
      </c>
      <c r="AA97" s="0" t="n">
        <v>-4.3326</v>
      </c>
      <c r="AB97" s="0" t="n">
        <v>5</v>
      </c>
      <c r="AC97" s="0" t="n">
        <v>14.567</v>
      </c>
      <c r="AD97" s="0" t="n">
        <v>14.56</v>
      </c>
      <c r="AE97" s="0" t="n">
        <v>15.343</v>
      </c>
      <c r="AF97" s="0" t="n">
        <v>0.0212</v>
      </c>
      <c r="AG97" s="0" t="n">
        <v>0.0606</v>
      </c>
      <c r="AH97" s="0" t="n">
        <v>0</v>
      </c>
    </row>
    <row r="98" customFormat="false" ht="12.8" hidden="false" customHeight="false" outlineLevel="0" collapsed="false">
      <c r="A98" s="0" t="n">
        <v>2</v>
      </c>
      <c r="B98" s="0" t="n">
        <v>48</v>
      </c>
      <c r="C98" s="0" t="n">
        <v>56.8378</v>
      </c>
      <c r="D98" s="0" t="n">
        <v>38.5858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0</v>
      </c>
      <c r="L98" s="0" t="n">
        <v>0.0003</v>
      </c>
      <c r="M98" s="0" t="n">
        <v>0</v>
      </c>
      <c r="N98" s="0" t="n">
        <v>-0.019</v>
      </c>
      <c r="O98" s="0" t="n">
        <v>2.9044</v>
      </c>
      <c r="P98" s="0" t="n">
        <v>0.01</v>
      </c>
      <c r="Q98" s="0" t="n">
        <v>0.018</v>
      </c>
      <c r="R98" s="0" t="n">
        <v>0.0551</v>
      </c>
      <c r="S98" s="0" t="n">
        <v>1</v>
      </c>
      <c r="T98" s="0" t="n">
        <v>63.6105</v>
      </c>
      <c r="U98" s="0" t="n">
        <v>-24.6403</v>
      </c>
      <c r="V98" s="0" t="n">
        <v>-55.8896</v>
      </c>
      <c r="W98" s="0" t="n">
        <v>16.925</v>
      </c>
      <c r="X98" s="0" t="n">
        <v>366.8701</v>
      </c>
      <c r="Y98" s="0" t="n">
        <v>373.5202</v>
      </c>
      <c r="Z98" s="0" t="n">
        <v>75.232</v>
      </c>
      <c r="AA98" s="0" t="n">
        <v>-4.44</v>
      </c>
      <c r="AB98" s="0" t="n">
        <v>5</v>
      </c>
      <c r="AC98" s="0" t="n">
        <v>14.305</v>
      </c>
      <c r="AD98" s="0" t="n">
        <v>14.2954</v>
      </c>
      <c r="AE98" s="0" t="n">
        <v>15.1703</v>
      </c>
      <c r="AF98" s="0" t="n">
        <v>0.021</v>
      </c>
      <c r="AG98" s="0" t="n">
        <v>0.0606</v>
      </c>
      <c r="AH98" s="0" t="n">
        <v>0</v>
      </c>
    </row>
    <row r="99" customFormat="false" ht="12.8" hidden="false" customHeight="false" outlineLevel="0" collapsed="false">
      <c r="A99" s="0" t="n">
        <v>3</v>
      </c>
      <c r="B99" s="0" t="n">
        <v>1</v>
      </c>
      <c r="C99" s="0" t="n">
        <v>56.8199</v>
      </c>
      <c r="D99" s="0" t="n">
        <v>38.5679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0.0003</v>
      </c>
      <c r="M99" s="0" t="n">
        <v>0</v>
      </c>
      <c r="N99" s="0" t="n">
        <v>-0.019</v>
      </c>
      <c r="O99" s="0" t="n">
        <v>2.9044</v>
      </c>
      <c r="P99" s="0" t="n">
        <v>0.01</v>
      </c>
      <c r="Q99" s="0" t="n">
        <v>0.0176</v>
      </c>
      <c r="R99" s="0" t="n">
        <v>0.0551</v>
      </c>
      <c r="S99" s="0" t="n">
        <v>1</v>
      </c>
      <c r="T99" s="0" t="n">
        <v>62.9896</v>
      </c>
      <c r="U99" s="0" t="n">
        <v>-24.1271</v>
      </c>
      <c r="V99" s="0" t="n">
        <v>-55.6667</v>
      </c>
      <c r="W99" s="0" t="n">
        <v>16.8442</v>
      </c>
      <c r="X99" s="0" t="n">
        <v>366.091</v>
      </c>
      <c r="Y99" s="0" t="n">
        <v>372.7298</v>
      </c>
      <c r="Z99" s="0" t="n">
        <v>73.918</v>
      </c>
      <c r="AA99" s="0" t="n">
        <v>-4.3452</v>
      </c>
      <c r="AB99" s="0" t="n">
        <v>5</v>
      </c>
      <c r="AC99" s="0" t="n">
        <v>14.131</v>
      </c>
      <c r="AD99" s="0" t="n">
        <v>14.1223</v>
      </c>
      <c r="AE99" s="0" t="n">
        <v>15.0138</v>
      </c>
      <c r="AF99" s="0" t="n">
        <v>0.0209</v>
      </c>
      <c r="AG99" s="0" t="n">
        <v>0.0606</v>
      </c>
      <c r="AH99" s="0" t="n">
        <v>0</v>
      </c>
    </row>
    <row r="100" customFormat="false" ht="12.8" hidden="false" customHeight="false" outlineLevel="0" collapsed="false">
      <c r="A100" s="0" t="n">
        <v>3</v>
      </c>
      <c r="B100" s="0" t="n">
        <v>2</v>
      </c>
      <c r="C100" s="0" t="n">
        <v>56.9227</v>
      </c>
      <c r="D100" s="0" t="n">
        <v>38.6347</v>
      </c>
      <c r="E100" s="0" t="n">
        <v>0.2</v>
      </c>
      <c r="F100" s="0" t="n">
        <v>0.0748</v>
      </c>
      <c r="G100" s="0" t="n">
        <v>0.0052</v>
      </c>
      <c r="H100" s="0" t="n">
        <v>0</v>
      </c>
      <c r="I100" s="0" t="n">
        <v>0.12</v>
      </c>
      <c r="J100" s="0" t="n">
        <v>0</v>
      </c>
      <c r="K100" s="0" t="n">
        <v>0</v>
      </c>
      <c r="L100" s="0" t="n">
        <v>0.0003</v>
      </c>
      <c r="M100" s="0" t="n">
        <v>0</v>
      </c>
      <c r="N100" s="0" t="n">
        <v>-0.019</v>
      </c>
      <c r="O100" s="0" t="n">
        <v>2.9044</v>
      </c>
      <c r="P100" s="0" t="n">
        <v>0.01</v>
      </c>
      <c r="Q100" s="0" t="n">
        <v>0.0168</v>
      </c>
      <c r="R100" s="0" t="n">
        <v>0.0551</v>
      </c>
      <c r="S100" s="0" t="n">
        <v>1</v>
      </c>
      <c r="T100" s="0" t="n">
        <v>60.7156</v>
      </c>
      <c r="U100" s="0" t="n">
        <v>-23.1025</v>
      </c>
      <c r="V100" s="0" t="n">
        <v>-55.3822</v>
      </c>
      <c r="W100" s="0" t="n">
        <v>17.7439</v>
      </c>
      <c r="X100" s="0" t="n">
        <v>365.1154</v>
      </c>
      <c r="Y100" s="0" t="n">
        <v>371.7453</v>
      </c>
      <c r="Z100" s="0" t="n">
        <v>73.9737</v>
      </c>
      <c r="AA100" s="0" t="n">
        <v>-4.216</v>
      </c>
      <c r="AB100" s="0" t="n">
        <v>5</v>
      </c>
      <c r="AC100" s="0" t="n">
        <v>13.919</v>
      </c>
      <c r="AD100" s="0" t="n">
        <v>13.904</v>
      </c>
      <c r="AE100" s="0" t="n">
        <v>14.8554</v>
      </c>
      <c r="AF100" s="0" t="n">
        <v>0.0208</v>
      </c>
      <c r="AG100" s="0" t="n">
        <v>0.0607</v>
      </c>
      <c r="AH100" s="0" t="n">
        <v>0</v>
      </c>
    </row>
    <row r="101" customFormat="false" ht="12.8" hidden="false" customHeight="false" outlineLevel="0" collapsed="false">
      <c r="A101" s="0" t="n">
        <v>3</v>
      </c>
      <c r="B101" s="0" t="n">
        <v>3</v>
      </c>
      <c r="C101" s="0" t="n">
        <v>57.0283</v>
      </c>
      <c r="D101" s="0" t="n">
        <v>38.7043</v>
      </c>
      <c r="E101" s="0" t="n">
        <v>0.2</v>
      </c>
      <c r="F101" s="0" t="n">
        <v>0.1401</v>
      </c>
      <c r="G101" s="0" t="n">
        <v>0.0147</v>
      </c>
      <c r="H101" s="0" t="n">
        <v>0</v>
      </c>
      <c r="I101" s="0" t="n">
        <v>0.12</v>
      </c>
      <c r="J101" s="0" t="n">
        <v>0</v>
      </c>
      <c r="K101" s="0" t="n">
        <v>0</v>
      </c>
      <c r="L101" s="0" t="n">
        <v>0.0003</v>
      </c>
      <c r="M101" s="0" t="n">
        <v>0</v>
      </c>
      <c r="N101" s="0" t="n">
        <v>-0.0189</v>
      </c>
      <c r="O101" s="0" t="n">
        <v>2.9044</v>
      </c>
      <c r="P101" s="0" t="n">
        <v>0.01</v>
      </c>
      <c r="Q101" s="0" t="n">
        <v>0.0141</v>
      </c>
      <c r="R101" s="0" t="n">
        <v>0.0552</v>
      </c>
      <c r="S101" s="0" t="n">
        <v>1</v>
      </c>
      <c r="T101" s="0" t="n">
        <v>55.568</v>
      </c>
      <c r="U101" s="0" t="n">
        <v>-19.2835</v>
      </c>
      <c r="V101" s="0" t="n">
        <v>-55.25</v>
      </c>
      <c r="W101" s="0" t="n">
        <v>19.0258</v>
      </c>
      <c r="X101" s="0" t="n">
        <v>363.8326</v>
      </c>
      <c r="Y101" s="0" t="n">
        <v>370.4886</v>
      </c>
      <c r="Z101" s="0" t="n">
        <v>74.1369</v>
      </c>
      <c r="AA101" s="0" t="n">
        <v>-4.2501</v>
      </c>
      <c r="AB101" s="0" t="n">
        <v>5</v>
      </c>
      <c r="AC101" s="0" t="n">
        <v>13.672</v>
      </c>
      <c r="AD101" s="0" t="n">
        <v>13.6638</v>
      </c>
      <c r="AE101" s="0" t="n">
        <v>14.6909</v>
      </c>
      <c r="AF101" s="0" t="n">
        <v>0.0208</v>
      </c>
      <c r="AG101" s="0" t="n">
        <v>0.0609</v>
      </c>
      <c r="AH101" s="0" t="n">
        <v>0</v>
      </c>
    </row>
    <row r="102" customFormat="false" ht="12.8" hidden="false" customHeight="false" outlineLevel="0" collapsed="false">
      <c r="A102" s="0" t="n">
        <v>3</v>
      </c>
      <c r="B102" s="0" t="n">
        <v>4</v>
      </c>
      <c r="C102" s="0" t="n">
        <v>57.0152</v>
      </c>
      <c r="D102" s="0" t="n">
        <v>38.6911</v>
      </c>
      <c r="E102" s="0" t="n">
        <v>0</v>
      </c>
      <c r="F102" s="0" t="n">
        <v>0.093</v>
      </c>
      <c r="G102" s="0" t="n">
        <v>0.0471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0.0003</v>
      </c>
      <c r="M102" s="0" t="n">
        <v>0</v>
      </c>
      <c r="N102" s="0" t="n">
        <v>-0.0188</v>
      </c>
      <c r="O102" s="0" t="n">
        <v>2.9044</v>
      </c>
      <c r="P102" s="0" t="n">
        <v>0.01</v>
      </c>
      <c r="Q102" s="0" t="n">
        <v>0.0129</v>
      </c>
      <c r="R102" s="0" t="n">
        <v>0.0553</v>
      </c>
      <c r="S102" s="0" t="n">
        <v>1</v>
      </c>
      <c r="T102" s="0" t="n">
        <v>55.0159</v>
      </c>
      <c r="U102" s="0" t="n">
        <v>-17.6416</v>
      </c>
      <c r="V102" s="0" t="n">
        <v>-55.0274</v>
      </c>
      <c r="W102" s="0" t="n">
        <v>17.6303</v>
      </c>
      <c r="X102" s="0" t="n">
        <v>363.6296</v>
      </c>
      <c r="Y102" s="0" t="n">
        <v>370.2993</v>
      </c>
      <c r="Z102" s="0" t="n">
        <v>72.3686</v>
      </c>
      <c r="AA102" s="0" t="n">
        <v>-4.0442</v>
      </c>
      <c r="AB102" s="0" t="n">
        <v>5</v>
      </c>
      <c r="AC102" s="0" t="n">
        <v>13.595</v>
      </c>
      <c r="AD102" s="0" t="n">
        <v>13.586</v>
      </c>
      <c r="AE102" s="0" t="n">
        <v>14.5593</v>
      </c>
      <c r="AF102" s="0" t="n">
        <v>0.0207</v>
      </c>
      <c r="AG102" s="0" t="n">
        <v>0.0608</v>
      </c>
      <c r="AH102" s="0" t="n">
        <v>0</v>
      </c>
    </row>
    <row r="103" customFormat="false" ht="12.8" hidden="false" customHeight="false" outlineLevel="0" collapsed="false">
      <c r="A103" s="0" t="n">
        <v>3</v>
      </c>
      <c r="B103" s="0" t="n">
        <v>5</v>
      </c>
      <c r="C103" s="0" t="n">
        <v>57.0041</v>
      </c>
      <c r="D103" s="0" t="n">
        <v>38.68</v>
      </c>
      <c r="E103" s="0" t="n">
        <v>0</v>
      </c>
      <c r="F103" s="0" t="n">
        <v>0.063</v>
      </c>
      <c r="G103" s="0" t="n">
        <v>0.03</v>
      </c>
      <c r="H103" s="0" t="n">
        <v>0</v>
      </c>
      <c r="I103" s="0" t="n">
        <v>0</v>
      </c>
      <c r="J103" s="0" t="n">
        <v>0</v>
      </c>
      <c r="K103" s="0" t="n">
        <v>0</v>
      </c>
      <c r="L103" s="0" t="n">
        <v>0.0003</v>
      </c>
      <c r="M103" s="0" t="n">
        <v>0</v>
      </c>
      <c r="N103" s="0" t="n">
        <v>-0.0188</v>
      </c>
      <c r="O103" s="0" t="n">
        <v>2.9044</v>
      </c>
      <c r="P103" s="0" t="n">
        <v>0.01</v>
      </c>
      <c r="Q103" s="0" t="n">
        <v>0.0108</v>
      </c>
      <c r="R103" s="0" t="n">
        <v>0.0553</v>
      </c>
      <c r="S103" s="0" t="n">
        <v>1</v>
      </c>
      <c r="T103" s="0" t="n">
        <v>51.0364</v>
      </c>
      <c r="U103" s="0" t="n">
        <v>-14.7932</v>
      </c>
      <c r="V103" s="0" t="n">
        <v>-54.7598</v>
      </c>
      <c r="W103" s="0" t="n">
        <v>18.5172</v>
      </c>
      <c r="X103" s="0" t="n">
        <v>362.8</v>
      </c>
      <c r="Y103" s="0" t="n">
        <v>369.4879</v>
      </c>
      <c r="Z103" s="0" t="n">
        <v>73.4833</v>
      </c>
      <c r="AA103" s="0" t="n">
        <v>-3.8828</v>
      </c>
      <c r="AB103" s="0" t="n">
        <v>5</v>
      </c>
      <c r="AC103" s="0" t="n">
        <v>13.402</v>
      </c>
      <c r="AD103" s="0" t="n">
        <v>13.3943</v>
      </c>
      <c r="AE103" s="0" t="n">
        <v>14.4207</v>
      </c>
      <c r="AF103" s="0" t="n">
        <v>0.0206</v>
      </c>
      <c r="AG103" s="0" t="n">
        <v>0.0608</v>
      </c>
      <c r="AH103" s="0" t="n">
        <v>0</v>
      </c>
    </row>
    <row r="104" customFormat="false" ht="12.8" hidden="false" customHeight="false" outlineLevel="0" collapsed="false">
      <c r="A104" s="0" t="n">
        <v>3</v>
      </c>
      <c r="B104" s="0" t="n">
        <v>6</v>
      </c>
      <c r="C104" s="0" t="n">
        <v>56.9919</v>
      </c>
      <c r="D104" s="0" t="n">
        <v>38.6679</v>
      </c>
      <c r="E104" s="0" t="n">
        <v>0</v>
      </c>
      <c r="F104" s="0" t="n">
        <v>0.0392</v>
      </c>
      <c r="G104" s="0" t="n">
        <v>0.0238</v>
      </c>
      <c r="H104" s="0" t="n">
        <v>0</v>
      </c>
      <c r="I104" s="0" t="n">
        <v>0</v>
      </c>
      <c r="J104" s="0" t="n">
        <v>0</v>
      </c>
      <c r="K104" s="0" t="n">
        <v>0</v>
      </c>
      <c r="L104" s="0" t="n">
        <v>0.0003</v>
      </c>
      <c r="M104" s="0" t="n">
        <v>0</v>
      </c>
      <c r="N104" s="0" t="n">
        <v>-0.0188</v>
      </c>
      <c r="O104" s="0" t="n">
        <v>2.9044</v>
      </c>
      <c r="P104" s="0" t="n">
        <v>0.01</v>
      </c>
      <c r="Q104" s="0" t="n">
        <v>0.0118</v>
      </c>
      <c r="R104" s="0" t="n">
        <v>0.0553</v>
      </c>
      <c r="S104" s="0" t="n">
        <v>1</v>
      </c>
      <c r="T104" s="0" t="n">
        <v>53.2106</v>
      </c>
      <c r="U104" s="0" t="n">
        <v>-16.1725</v>
      </c>
      <c r="V104" s="0" t="n">
        <v>-54.6487</v>
      </c>
      <c r="W104" s="0" t="n">
        <v>17.7187</v>
      </c>
      <c r="X104" s="0" t="n">
        <v>362.3829</v>
      </c>
      <c r="Y104" s="0" t="n">
        <v>369.0446</v>
      </c>
      <c r="Z104" s="0" t="n">
        <v>72.0921</v>
      </c>
      <c r="AA104" s="0" t="n">
        <v>-3.8606</v>
      </c>
      <c r="AB104" s="0" t="n">
        <v>5</v>
      </c>
      <c r="AC104" s="0" t="n">
        <v>13.309</v>
      </c>
      <c r="AD104" s="0" t="n">
        <v>13.3024</v>
      </c>
      <c r="AE104" s="0" t="n">
        <v>14.3012</v>
      </c>
      <c r="AF104" s="0" t="n">
        <v>0.0204</v>
      </c>
      <c r="AG104" s="0" t="n">
        <v>0.0608</v>
      </c>
      <c r="AH104" s="0" t="n">
        <v>0</v>
      </c>
    </row>
    <row r="105" customFormat="false" ht="12.8" hidden="false" customHeight="false" outlineLevel="0" collapsed="false">
      <c r="A105" s="0" t="n">
        <v>3</v>
      </c>
      <c r="B105" s="0" t="n">
        <v>7</v>
      </c>
      <c r="C105" s="0" t="n">
        <v>57.1023</v>
      </c>
      <c r="D105" s="0" t="n">
        <v>38.7423</v>
      </c>
      <c r="E105" s="0" t="n">
        <v>0.2</v>
      </c>
      <c r="F105" s="0" t="n">
        <v>0.109</v>
      </c>
      <c r="G105" s="0" t="n">
        <v>0.0102</v>
      </c>
      <c r="H105" s="0" t="n">
        <v>0</v>
      </c>
      <c r="I105" s="0" t="n">
        <v>0.12</v>
      </c>
      <c r="J105" s="0" t="n">
        <v>0</v>
      </c>
      <c r="K105" s="0" t="n">
        <v>0</v>
      </c>
      <c r="L105" s="0" t="n">
        <v>0.0003</v>
      </c>
      <c r="M105" s="0" t="n">
        <v>0</v>
      </c>
      <c r="N105" s="0" t="n">
        <v>-0.0188</v>
      </c>
      <c r="O105" s="0" t="n">
        <v>2.9044</v>
      </c>
      <c r="P105" s="0" t="n">
        <v>0.01</v>
      </c>
      <c r="Q105" s="0" t="n">
        <v>0.0093</v>
      </c>
      <c r="R105" s="0" t="n">
        <v>0.0552</v>
      </c>
      <c r="S105" s="0" t="n">
        <v>1</v>
      </c>
      <c r="T105" s="0" t="n">
        <v>48.2676</v>
      </c>
      <c r="U105" s="0" t="n">
        <v>-12.7856</v>
      </c>
      <c r="V105" s="0" t="n">
        <v>-54.2606</v>
      </c>
      <c r="W105" s="0" t="n">
        <v>18.6099</v>
      </c>
      <c r="X105" s="0" t="n">
        <v>361.7681</v>
      </c>
      <c r="Y105" s="0" t="n">
        <v>368.4565</v>
      </c>
      <c r="Z105" s="0" t="n">
        <v>73.0231</v>
      </c>
      <c r="AA105" s="0" t="n">
        <v>-3.5379</v>
      </c>
      <c r="AB105" s="0" t="n">
        <v>5</v>
      </c>
      <c r="AC105" s="0" t="n">
        <v>13.126</v>
      </c>
      <c r="AD105" s="0" t="n">
        <v>13.1224</v>
      </c>
      <c r="AE105" s="0" t="n">
        <v>14.1728</v>
      </c>
      <c r="AF105" s="0" t="n">
        <v>0.0205</v>
      </c>
      <c r="AG105" s="0" t="n">
        <v>0.061</v>
      </c>
      <c r="AH105" s="0" t="n">
        <v>0</v>
      </c>
    </row>
    <row r="106" customFormat="false" ht="12.8" hidden="false" customHeight="false" outlineLevel="0" collapsed="false">
      <c r="A106" s="0" t="n">
        <v>3</v>
      </c>
      <c r="B106" s="0" t="n">
        <v>8</v>
      </c>
      <c r="C106" s="0" t="n">
        <v>57.0944</v>
      </c>
      <c r="D106" s="0" t="n">
        <v>38.7344</v>
      </c>
      <c r="E106" s="0" t="n">
        <v>0</v>
      </c>
      <c r="F106" s="0" t="n">
        <v>0.0701</v>
      </c>
      <c r="G106" s="0" t="n">
        <v>0.0389</v>
      </c>
      <c r="H106" s="0" t="n">
        <v>0</v>
      </c>
      <c r="I106" s="0" t="n">
        <v>0</v>
      </c>
      <c r="J106" s="0" t="n">
        <v>0</v>
      </c>
      <c r="K106" s="0" t="n">
        <v>0</v>
      </c>
      <c r="L106" s="0" t="n">
        <v>0.0003</v>
      </c>
      <c r="M106" s="0" t="n">
        <v>0</v>
      </c>
      <c r="N106" s="0" t="n">
        <v>-0.0187</v>
      </c>
      <c r="O106" s="0" t="n">
        <v>2.9044</v>
      </c>
      <c r="P106" s="0" t="n">
        <v>0.01</v>
      </c>
      <c r="Q106" s="0" t="n">
        <v>0.0075</v>
      </c>
      <c r="R106" s="0" t="n">
        <v>0.0553</v>
      </c>
      <c r="S106" s="0" t="n">
        <v>1</v>
      </c>
      <c r="T106" s="0" t="n">
        <v>46.4328</v>
      </c>
      <c r="U106" s="0" t="n">
        <v>-10.3508</v>
      </c>
      <c r="V106" s="0" t="n">
        <v>-54.1136</v>
      </c>
      <c r="W106" s="0" t="n">
        <v>18.0126</v>
      </c>
      <c r="X106" s="0" t="n">
        <v>361.4083</v>
      </c>
      <c r="Y106" s="0" t="n">
        <v>368.1201</v>
      </c>
      <c r="Z106" s="0" t="n">
        <v>72.0963</v>
      </c>
      <c r="AA106" s="0" t="n">
        <v>-3.4215</v>
      </c>
      <c r="AB106" s="0" t="n">
        <v>5</v>
      </c>
      <c r="AC106" s="0" t="n">
        <v>13.037</v>
      </c>
      <c r="AD106" s="0" t="n">
        <v>13.0328</v>
      </c>
      <c r="AE106" s="0" t="n">
        <v>14.0604</v>
      </c>
      <c r="AF106" s="0" t="n">
        <v>0.0204</v>
      </c>
      <c r="AG106" s="0" t="n">
        <v>0.061</v>
      </c>
      <c r="AH106" s="0" t="n">
        <v>0</v>
      </c>
    </row>
    <row r="107" customFormat="false" ht="12.8" hidden="false" customHeight="false" outlineLevel="0" collapsed="false">
      <c r="A107" s="0" t="n">
        <v>3</v>
      </c>
      <c r="B107" s="0" t="n">
        <v>9</v>
      </c>
      <c r="C107" s="0" t="n">
        <v>57.0862</v>
      </c>
      <c r="D107" s="0" t="n">
        <v>38.7262</v>
      </c>
      <c r="E107" s="0" t="n">
        <v>0</v>
      </c>
      <c r="F107" s="0" t="n">
        <v>0.0486</v>
      </c>
      <c r="G107" s="0" t="n">
        <v>0.0215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0.0003</v>
      </c>
      <c r="M107" s="0" t="n">
        <v>0</v>
      </c>
      <c r="N107" s="0" t="n">
        <v>-0.0187</v>
      </c>
      <c r="O107" s="0" t="n">
        <v>2.9044</v>
      </c>
      <c r="P107" s="0" t="n">
        <v>0.01</v>
      </c>
      <c r="Q107" s="0" t="n">
        <v>0.0079</v>
      </c>
      <c r="R107" s="0" t="n">
        <v>0.0553</v>
      </c>
      <c r="S107" s="0" t="n">
        <v>1</v>
      </c>
      <c r="T107" s="0" t="n">
        <v>51.155</v>
      </c>
      <c r="U107" s="0" t="n">
        <v>-10.7817</v>
      </c>
      <c r="V107" s="0" t="n">
        <v>-54.1519</v>
      </c>
      <c r="W107" s="0" t="n">
        <v>13.8509</v>
      </c>
      <c r="X107" s="0" t="n">
        <v>362.249</v>
      </c>
      <c r="Y107" s="0" t="n">
        <v>368.9682</v>
      </c>
      <c r="Z107" s="0" t="n">
        <v>69.7786</v>
      </c>
      <c r="AA107" s="0" t="n">
        <v>-3.3264</v>
      </c>
      <c r="AB107" s="0" t="n">
        <v>5</v>
      </c>
      <c r="AC107" s="0" t="n">
        <v>13.188</v>
      </c>
      <c r="AD107" s="0" t="n">
        <v>13.1818</v>
      </c>
      <c r="AE107" s="0" t="n">
        <v>14.0113</v>
      </c>
      <c r="AF107" s="0" t="n">
        <v>0.0203</v>
      </c>
      <c r="AG107" s="0" t="n">
        <v>0.061</v>
      </c>
      <c r="AH107" s="0" t="n">
        <v>0</v>
      </c>
    </row>
    <row r="108" customFormat="false" ht="12.8" hidden="false" customHeight="false" outlineLevel="0" collapsed="false">
      <c r="A108" s="0" t="n">
        <v>3</v>
      </c>
      <c r="B108" s="0" t="n">
        <v>10</v>
      </c>
      <c r="C108" s="0" t="n">
        <v>57.0787</v>
      </c>
      <c r="D108" s="0" t="n">
        <v>38.7187</v>
      </c>
      <c r="E108" s="0" t="n">
        <v>0</v>
      </c>
      <c r="F108" s="0" t="n">
        <v>0.0344</v>
      </c>
      <c r="G108" s="0" t="n">
        <v>0.0143</v>
      </c>
      <c r="H108" s="0" t="n">
        <v>0</v>
      </c>
      <c r="I108" s="0" t="n">
        <v>0</v>
      </c>
      <c r="J108" s="0" t="n">
        <v>0</v>
      </c>
      <c r="K108" s="0" t="n">
        <v>0</v>
      </c>
      <c r="L108" s="0" t="n">
        <v>0.0003</v>
      </c>
      <c r="M108" s="0" t="n">
        <v>0</v>
      </c>
      <c r="N108" s="0" t="n">
        <v>-0.0187</v>
      </c>
      <c r="O108" s="0" t="n">
        <v>2.9044</v>
      </c>
      <c r="P108" s="0" t="n">
        <v>0.01</v>
      </c>
      <c r="Q108" s="0" t="n">
        <v>0.0072</v>
      </c>
      <c r="R108" s="0" t="n">
        <v>0.0553</v>
      </c>
      <c r="S108" s="0" t="n">
        <v>1</v>
      </c>
      <c r="T108" s="0" t="n">
        <v>50.9936</v>
      </c>
      <c r="U108" s="0" t="n">
        <v>-9.8912</v>
      </c>
      <c r="V108" s="0" t="n">
        <v>-54.002</v>
      </c>
      <c r="W108" s="0" t="n">
        <v>12.9674</v>
      </c>
      <c r="X108" s="0" t="n">
        <v>362.4549</v>
      </c>
      <c r="Y108" s="0" t="n">
        <v>369.1857</v>
      </c>
      <c r="Z108" s="0" t="n">
        <v>71.4181</v>
      </c>
      <c r="AA108" s="0" t="n">
        <v>-3.1339</v>
      </c>
      <c r="AB108" s="0" t="n">
        <v>5</v>
      </c>
      <c r="AC108" s="0" t="n">
        <v>13.193</v>
      </c>
      <c r="AD108" s="0" t="n">
        <v>13.1867</v>
      </c>
      <c r="AE108" s="0" t="n">
        <v>13.9677</v>
      </c>
      <c r="AF108" s="0" t="n">
        <v>0.0202</v>
      </c>
      <c r="AG108" s="0" t="n">
        <v>0.0609</v>
      </c>
      <c r="AH108" s="0" t="n">
        <v>0</v>
      </c>
    </row>
    <row r="109" customFormat="false" ht="12.8" hidden="false" customHeight="false" outlineLevel="0" collapsed="false">
      <c r="A109" s="0" t="n">
        <v>3</v>
      </c>
      <c r="B109" s="0" t="n">
        <v>11</v>
      </c>
      <c r="C109" s="0" t="n">
        <v>57.0737</v>
      </c>
      <c r="D109" s="0" t="n">
        <v>38.7137</v>
      </c>
      <c r="E109" s="0" t="n">
        <v>0</v>
      </c>
      <c r="F109" s="0" t="n">
        <v>0.0259</v>
      </c>
      <c r="G109" s="0" t="n">
        <v>0.0085</v>
      </c>
      <c r="H109" s="0" t="n">
        <v>0</v>
      </c>
      <c r="I109" s="0" t="n">
        <v>0</v>
      </c>
      <c r="J109" s="0" t="n">
        <v>0</v>
      </c>
      <c r="K109" s="0" t="n">
        <v>0</v>
      </c>
      <c r="L109" s="0" t="n">
        <v>0.0003</v>
      </c>
      <c r="M109" s="0" t="n">
        <v>0</v>
      </c>
      <c r="N109" s="0" t="n">
        <v>-0.0187</v>
      </c>
      <c r="O109" s="0" t="n">
        <v>2.9044</v>
      </c>
      <c r="P109" s="0" t="n">
        <v>0.01</v>
      </c>
      <c r="Q109" s="0" t="n">
        <v>0.0047</v>
      </c>
      <c r="R109" s="0" t="n">
        <v>0.0553</v>
      </c>
      <c r="S109" s="0" t="n">
        <v>1</v>
      </c>
      <c r="T109" s="0" t="n">
        <v>45.4358</v>
      </c>
      <c r="U109" s="0" t="n">
        <v>-6.3835</v>
      </c>
      <c r="V109" s="0" t="n">
        <v>-53.8682</v>
      </c>
      <c r="W109" s="0" t="n">
        <v>14.799</v>
      </c>
      <c r="X109" s="0" t="n">
        <v>361.6484</v>
      </c>
      <c r="Y109" s="0" t="n">
        <v>368.4088</v>
      </c>
      <c r="Z109" s="0" t="n">
        <v>73.2214</v>
      </c>
      <c r="AA109" s="0" t="n">
        <v>-3.0915</v>
      </c>
      <c r="AB109" s="0" t="n">
        <v>5</v>
      </c>
      <c r="AC109" s="0" t="n">
        <v>13.03</v>
      </c>
      <c r="AD109" s="0" t="n">
        <v>13.0246</v>
      </c>
      <c r="AE109" s="0" t="n">
        <v>13.892</v>
      </c>
      <c r="AF109" s="0" t="n">
        <v>0.0202</v>
      </c>
      <c r="AG109" s="0" t="n">
        <v>0.0609</v>
      </c>
      <c r="AH109" s="0" t="n">
        <v>0</v>
      </c>
    </row>
    <row r="110" customFormat="false" ht="12.8" hidden="false" customHeight="false" outlineLevel="0" collapsed="false">
      <c r="A110" s="0" t="n">
        <v>3</v>
      </c>
      <c r="B110" s="0" t="n">
        <v>12</v>
      </c>
      <c r="C110" s="0" t="n">
        <v>57.1898</v>
      </c>
      <c r="D110" s="0" t="n">
        <v>38.7938</v>
      </c>
      <c r="E110" s="0" t="n">
        <v>0.2</v>
      </c>
      <c r="F110" s="0" t="n">
        <v>0.0975</v>
      </c>
      <c r="G110" s="0" t="n">
        <v>0.0083</v>
      </c>
      <c r="H110" s="0" t="n">
        <v>0</v>
      </c>
      <c r="I110" s="0" t="n">
        <v>0.12</v>
      </c>
      <c r="J110" s="0" t="n">
        <v>0</v>
      </c>
      <c r="K110" s="0" t="n">
        <v>0</v>
      </c>
      <c r="L110" s="0" t="n">
        <v>0.0003</v>
      </c>
      <c r="M110" s="0" t="n">
        <v>0</v>
      </c>
      <c r="N110" s="0" t="n">
        <v>-0.0187</v>
      </c>
      <c r="O110" s="0" t="n">
        <v>2.9044</v>
      </c>
      <c r="P110" s="0" t="n">
        <v>0.01</v>
      </c>
      <c r="Q110" s="0" t="n">
        <v>0.0037</v>
      </c>
      <c r="R110" s="0" t="n">
        <v>0.0553</v>
      </c>
      <c r="S110" s="0" t="n">
        <v>1</v>
      </c>
      <c r="T110" s="0" t="n">
        <v>44.4015</v>
      </c>
      <c r="U110" s="0" t="n">
        <v>-5.0125</v>
      </c>
      <c r="V110" s="0" t="n">
        <v>-53.7683</v>
      </c>
      <c r="W110" s="0" t="n">
        <v>14.4962</v>
      </c>
      <c r="X110" s="0" t="n">
        <v>361.4233</v>
      </c>
      <c r="Y110" s="0" t="n">
        <v>368.196</v>
      </c>
      <c r="Z110" s="0" t="n">
        <v>72.1152</v>
      </c>
      <c r="AA110" s="0" t="n">
        <v>-3.0131</v>
      </c>
      <c r="AB110" s="0" t="n">
        <v>5</v>
      </c>
      <c r="AC110" s="0" t="n">
        <v>12.972</v>
      </c>
      <c r="AD110" s="0" t="n">
        <v>12.9669</v>
      </c>
      <c r="AE110" s="0" t="n">
        <v>13.8223</v>
      </c>
      <c r="AF110" s="0" t="n">
        <v>0.0203</v>
      </c>
      <c r="AG110" s="0" t="n">
        <v>0.0611</v>
      </c>
      <c r="AH110" s="0" t="n">
        <v>0</v>
      </c>
    </row>
    <row r="111" customFormat="false" ht="12.8" hidden="false" customHeight="false" outlineLevel="0" collapsed="false">
      <c r="A111" s="0" t="n">
        <v>3</v>
      </c>
      <c r="B111" s="0" t="n">
        <v>13</v>
      </c>
      <c r="C111" s="0" t="n">
        <v>57.9296</v>
      </c>
      <c r="D111" s="0" t="n">
        <v>39.3104</v>
      </c>
      <c r="E111" s="0" t="n">
        <v>1.2</v>
      </c>
      <c r="F111" s="0" t="n">
        <v>0.5145</v>
      </c>
      <c r="G111" s="0" t="n">
        <v>0.039</v>
      </c>
      <c r="H111" s="0" t="n">
        <v>0.024</v>
      </c>
      <c r="I111" s="0" t="n">
        <v>0.744</v>
      </c>
      <c r="J111" s="0" t="n">
        <v>0</v>
      </c>
      <c r="K111" s="0" t="n">
        <v>0</v>
      </c>
      <c r="L111" s="0" t="n">
        <v>0.0003</v>
      </c>
      <c r="M111" s="0" t="n">
        <v>0</v>
      </c>
      <c r="N111" s="0" t="n">
        <v>-0.0186</v>
      </c>
      <c r="O111" s="0" t="n">
        <v>2.9044</v>
      </c>
      <c r="P111" s="0" t="n">
        <v>0.01</v>
      </c>
      <c r="Q111" s="0" t="n">
        <v>0.0039</v>
      </c>
      <c r="R111" s="0" t="n">
        <v>0.0554</v>
      </c>
      <c r="S111" s="0" t="n">
        <v>1</v>
      </c>
      <c r="T111" s="0" t="n">
        <v>47.0441</v>
      </c>
      <c r="U111" s="0" t="n">
        <v>-5.3142</v>
      </c>
      <c r="V111" s="0" t="n">
        <v>-53.5009</v>
      </c>
      <c r="W111" s="0" t="n">
        <v>11.9002</v>
      </c>
      <c r="X111" s="0" t="n">
        <v>362.3193</v>
      </c>
      <c r="Y111" s="0" t="n">
        <v>369.0968</v>
      </c>
      <c r="Z111" s="0" t="n">
        <v>70.616</v>
      </c>
      <c r="AA111" s="0" t="n">
        <v>-2.6064</v>
      </c>
      <c r="AB111" s="0" t="n">
        <v>5</v>
      </c>
      <c r="AC111" s="0" t="n">
        <v>13.07</v>
      </c>
      <c r="AD111" s="0" t="n">
        <v>13.0648</v>
      </c>
      <c r="AE111" s="0" t="n">
        <v>13.7903</v>
      </c>
      <c r="AF111" s="0" t="n">
        <v>0.021</v>
      </c>
      <c r="AG111" s="0" t="n">
        <v>0.0618</v>
      </c>
      <c r="AH111" s="0" t="n">
        <v>0</v>
      </c>
    </row>
    <row r="112" customFormat="false" ht="12.8" hidden="false" customHeight="false" outlineLevel="0" collapsed="false">
      <c r="A112" s="0" t="n">
        <v>3</v>
      </c>
      <c r="B112" s="0" t="n">
        <v>14</v>
      </c>
      <c r="C112" s="0" t="n">
        <v>58.5268</v>
      </c>
      <c r="D112" s="0" t="n">
        <v>39.727</v>
      </c>
      <c r="E112" s="0" t="n">
        <v>0.8</v>
      </c>
      <c r="F112" s="0" t="n">
        <v>0.6522</v>
      </c>
      <c r="G112" s="0" t="n">
        <v>0.0604</v>
      </c>
      <c r="H112" s="0" t="n">
        <v>0.1218</v>
      </c>
      <c r="I112" s="0" t="n">
        <v>0.6018</v>
      </c>
      <c r="J112" s="0" t="n">
        <v>0.0762</v>
      </c>
      <c r="K112" s="0" t="n">
        <v>0</v>
      </c>
      <c r="L112" s="0" t="n">
        <v>0.0004</v>
      </c>
      <c r="M112" s="0" t="n">
        <v>0</v>
      </c>
      <c r="N112" s="0" t="n">
        <v>-0.018</v>
      </c>
      <c r="O112" s="0" t="n">
        <v>2.9185</v>
      </c>
      <c r="P112" s="0" t="n">
        <v>0.01</v>
      </c>
      <c r="Q112" s="0" t="n">
        <v>0.0043</v>
      </c>
      <c r="R112" s="0" t="n">
        <v>0.0562</v>
      </c>
      <c r="S112" s="0" t="n">
        <v>1</v>
      </c>
      <c r="T112" s="0" t="n">
        <v>47.1718</v>
      </c>
      <c r="U112" s="0" t="n">
        <v>-5.8804</v>
      </c>
      <c r="V112" s="0" t="n">
        <v>-51.3009</v>
      </c>
      <c r="W112" s="0" t="n">
        <v>9.9376</v>
      </c>
      <c r="X112" s="0" t="n">
        <v>365.5388</v>
      </c>
      <c r="Y112" s="0" t="n">
        <v>374.3251</v>
      </c>
      <c r="Z112" s="0" t="n">
        <v>81.9304</v>
      </c>
      <c r="AA112" s="0" t="n">
        <v>11.3082</v>
      </c>
      <c r="AB112" s="0" t="n">
        <v>5</v>
      </c>
      <c r="AC112" s="0" t="n">
        <v>13.176</v>
      </c>
      <c r="AD112" s="0" t="n">
        <v>13.171</v>
      </c>
      <c r="AE112" s="0" t="n">
        <v>13.7839</v>
      </c>
      <c r="AF112" s="0" t="n">
        <v>0.0215</v>
      </c>
      <c r="AG112" s="0" t="n">
        <v>0.0624</v>
      </c>
      <c r="AH112" s="0" t="n">
        <v>3.7873</v>
      </c>
    </row>
    <row r="113" customFormat="false" ht="12.8" hidden="false" customHeight="false" outlineLevel="0" collapsed="false">
      <c r="A113" s="0" t="n">
        <v>3</v>
      </c>
      <c r="B113" s="0" t="n">
        <v>15</v>
      </c>
      <c r="C113" s="0" t="n">
        <v>58.6213</v>
      </c>
      <c r="D113" s="0" t="n">
        <v>39.7918</v>
      </c>
      <c r="E113" s="0" t="n">
        <v>0</v>
      </c>
      <c r="F113" s="0" t="n">
        <v>0.4184</v>
      </c>
      <c r="G113" s="0" t="n">
        <v>0.1344</v>
      </c>
      <c r="H113" s="0" t="n">
        <v>0.0995</v>
      </c>
      <c r="I113" s="0" t="n">
        <v>0.0995</v>
      </c>
      <c r="J113" s="0" t="n">
        <v>0.0856</v>
      </c>
      <c r="K113" s="0" t="n">
        <v>0</v>
      </c>
      <c r="L113" s="0" t="n">
        <v>0.0004</v>
      </c>
      <c r="M113" s="0" t="n">
        <v>0</v>
      </c>
      <c r="N113" s="0" t="n">
        <v>-0.0175</v>
      </c>
      <c r="O113" s="0" t="n">
        <v>2.9248</v>
      </c>
      <c r="P113" s="0" t="n">
        <v>0.01</v>
      </c>
      <c r="Q113" s="0" t="n">
        <v>0.0045</v>
      </c>
      <c r="R113" s="0" t="n">
        <v>0.0568</v>
      </c>
      <c r="S113" s="0" t="n">
        <v>1</v>
      </c>
      <c r="T113" s="0" t="n">
        <v>56.3564</v>
      </c>
      <c r="U113" s="0" t="n">
        <v>-6.1234</v>
      </c>
      <c r="V113" s="0" t="n">
        <v>-58.858</v>
      </c>
      <c r="W113" s="0" t="n">
        <v>8.5561</v>
      </c>
      <c r="X113" s="0" t="n">
        <v>357.1733</v>
      </c>
      <c r="Y113" s="0" t="n">
        <v>380.4925</v>
      </c>
      <c r="Z113" s="0" t="n">
        <v>95.6139</v>
      </c>
      <c r="AA113" s="0" t="n">
        <v>15.8323</v>
      </c>
      <c r="AB113" s="0" t="n">
        <v>5</v>
      </c>
      <c r="AC113" s="0" t="n">
        <v>13.265</v>
      </c>
      <c r="AD113" s="0" t="n">
        <v>13.2592</v>
      </c>
      <c r="AE113" s="0" t="n">
        <v>13.7907</v>
      </c>
      <c r="AF113" s="0" t="n">
        <v>0.0216</v>
      </c>
      <c r="AG113" s="0" t="n">
        <v>0.0625</v>
      </c>
      <c r="AH113" s="0" t="n">
        <v>3.7873</v>
      </c>
    </row>
    <row r="114" customFormat="false" ht="12.8" hidden="false" customHeight="false" outlineLevel="0" collapsed="false">
      <c r="A114" s="0" t="n">
        <v>3</v>
      </c>
      <c r="B114" s="0" t="n">
        <v>16</v>
      </c>
      <c r="C114" s="0" t="n">
        <v>58.6229</v>
      </c>
      <c r="D114" s="0" t="n">
        <v>39.7916</v>
      </c>
      <c r="E114" s="0" t="n">
        <v>0</v>
      </c>
      <c r="F114" s="0" t="n">
        <v>0.2881</v>
      </c>
      <c r="G114" s="0" t="n">
        <v>0.1249</v>
      </c>
      <c r="H114" s="0" t="n">
        <v>0.0054</v>
      </c>
      <c r="I114" s="0" t="n">
        <v>0.0054</v>
      </c>
      <c r="J114" s="0" t="n">
        <v>0.1023</v>
      </c>
      <c r="K114" s="0" t="n">
        <v>0</v>
      </c>
      <c r="L114" s="0" t="n">
        <v>0.0004</v>
      </c>
      <c r="M114" s="0" t="n">
        <v>0</v>
      </c>
      <c r="N114" s="0" t="n">
        <v>-0.0175</v>
      </c>
      <c r="O114" s="0" t="n">
        <v>2.9257</v>
      </c>
      <c r="P114" s="0" t="n">
        <v>0.01</v>
      </c>
      <c r="Q114" s="0" t="n">
        <v>0.0035</v>
      </c>
      <c r="R114" s="0" t="n">
        <v>0.0568</v>
      </c>
      <c r="S114" s="0" t="n">
        <v>1</v>
      </c>
      <c r="T114" s="0" t="n">
        <v>74.8023</v>
      </c>
      <c r="U114" s="0" t="n">
        <v>-4.8131</v>
      </c>
      <c r="V114" s="0" t="n">
        <v>-79.6257</v>
      </c>
      <c r="W114" s="0" t="n">
        <v>9.5428</v>
      </c>
      <c r="X114" s="0" t="n">
        <v>332.4261</v>
      </c>
      <c r="Y114" s="0" t="n">
        <v>395.9792</v>
      </c>
      <c r="Z114" s="0" t="n">
        <v>134.0514</v>
      </c>
      <c r="AA114" s="0" t="n">
        <v>28.2729</v>
      </c>
      <c r="AB114" s="0" t="n">
        <v>5</v>
      </c>
      <c r="AC114" s="0" t="n">
        <v>13.215</v>
      </c>
      <c r="AD114" s="0" t="n">
        <v>13.2064</v>
      </c>
      <c r="AE114" s="0" t="n">
        <v>13.7748</v>
      </c>
      <c r="AF114" s="0" t="n">
        <v>0.0216</v>
      </c>
      <c r="AG114" s="0" t="n">
        <v>0.0625</v>
      </c>
      <c r="AH114" s="0" t="n">
        <v>3.7873</v>
      </c>
    </row>
    <row r="115" customFormat="false" ht="12.8" hidden="false" customHeight="false" outlineLevel="0" collapsed="false">
      <c r="A115" s="0" t="n">
        <v>3</v>
      </c>
      <c r="B115" s="0" t="n">
        <v>17</v>
      </c>
      <c r="C115" s="0" t="n">
        <v>58.6171</v>
      </c>
      <c r="D115" s="0" t="n">
        <v>39.7859</v>
      </c>
      <c r="E115" s="0" t="n">
        <v>0</v>
      </c>
      <c r="F115" s="0" t="n">
        <v>0.1789</v>
      </c>
      <c r="G115" s="0" t="n">
        <v>0.1091</v>
      </c>
      <c r="H115" s="0" t="n">
        <v>0</v>
      </c>
      <c r="I115" s="0" t="n">
        <v>0</v>
      </c>
      <c r="J115" s="0" t="n">
        <v>0.1221</v>
      </c>
      <c r="K115" s="0" t="n">
        <v>0</v>
      </c>
      <c r="L115" s="0" t="n">
        <v>0.0004</v>
      </c>
      <c r="M115" s="0" t="n">
        <v>0</v>
      </c>
      <c r="N115" s="0" t="n">
        <v>-0.0175</v>
      </c>
      <c r="O115" s="0" t="n">
        <v>2.9258</v>
      </c>
      <c r="P115" s="0" t="n">
        <v>0.01</v>
      </c>
      <c r="Q115" s="0" t="n">
        <v>0.0054</v>
      </c>
      <c r="R115" s="0" t="n">
        <v>0.0568</v>
      </c>
      <c r="S115" s="0" t="n">
        <v>1</v>
      </c>
      <c r="T115" s="0" t="n">
        <v>82.8339</v>
      </c>
      <c r="U115" s="0" t="n">
        <v>-7.3823</v>
      </c>
      <c r="V115" s="0" t="n">
        <v>-85.314</v>
      </c>
      <c r="W115" s="0" t="n">
        <v>9.7828</v>
      </c>
      <c r="X115" s="0" t="n">
        <v>325.5491</v>
      </c>
      <c r="Y115" s="0" t="n">
        <v>399.9427</v>
      </c>
      <c r="Z115" s="0" t="n">
        <v>143.5101</v>
      </c>
      <c r="AA115" s="0" t="n">
        <v>31.4976</v>
      </c>
      <c r="AB115" s="0" t="n">
        <v>5</v>
      </c>
      <c r="AC115" s="0" t="n">
        <v>13.183</v>
      </c>
      <c r="AD115" s="0" t="n">
        <v>13.1753</v>
      </c>
      <c r="AE115" s="0" t="n">
        <v>13.752</v>
      </c>
      <c r="AF115" s="0" t="n">
        <v>0.0215</v>
      </c>
      <c r="AG115" s="0" t="n">
        <v>0.0625</v>
      </c>
      <c r="AH115" s="0" t="n">
        <v>3.7873</v>
      </c>
    </row>
    <row r="116" customFormat="false" ht="12.8" hidden="false" customHeight="false" outlineLevel="0" collapsed="false">
      <c r="A116" s="0" t="n">
        <v>3</v>
      </c>
      <c r="B116" s="0" t="n">
        <v>18</v>
      </c>
      <c r="C116" s="0" t="n">
        <v>58.6096</v>
      </c>
      <c r="D116" s="0" t="n">
        <v>39.7784</v>
      </c>
      <c r="E116" s="0" t="n">
        <v>0</v>
      </c>
      <c r="F116" s="0" t="n">
        <v>0.0807</v>
      </c>
      <c r="G116" s="0" t="n">
        <v>0.0982</v>
      </c>
      <c r="H116" s="0" t="n">
        <v>0</v>
      </c>
      <c r="I116" s="0" t="n">
        <v>0</v>
      </c>
      <c r="J116" s="0" t="n">
        <v>0.2229</v>
      </c>
      <c r="K116" s="0" t="n">
        <v>0</v>
      </c>
      <c r="L116" s="0" t="n">
        <v>0.0004</v>
      </c>
      <c r="M116" s="0" t="n">
        <v>0</v>
      </c>
      <c r="N116" s="0" t="n">
        <v>-0.0175</v>
      </c>
      <c r="O116" s="0" t="n">
        <v>2.9257</v>
      </c>
      <c r="P116" s="0" t="n">
        <v>0.01</v>
      </c>
      <c r="Q116" s="0" t="n">
        <v>0.007</v>
      </c>
      <c r="R116" s="0" t="n">
        <v>0.0568</v>
      </c>
      <c r="S116" s="0" t="n">
        <v>1</v>
      </c>
      <c r="T116" s="0" t="n">
        <v>165.5044</v>
      </c>
      <c r="U116" s="0" t="n">
        <v>-9.6428</v>
      </c>
      <c r="V116" s="0" t="n">
        <v>-165.6031</v>
      </c>
      <c r="W116" s="0" t="n">
        <v>9.6694</v>
      </c>
      <c r="X116" s="0" t="n">
        <v>230.9914</v>
      </c>
      <c r="Y116" s="0" t="n">
        <v>460.3505</v>
      </c>
      <c r="Z116" s="0" t="n">
        <v>285.3582</v>
      </c>
      <c r="AA116" s="0" t="n">
        <v>79.2218</v>
      </c>
      <c r="AB116" s="0" t="n">
        <v>5</v>
      </c>
      <c r="AC116" s="0" t="n">
        <v>13.174</v>
      </c>
      <c r="AD116" s="0" t="n">
        <v>13.1585</v>
      </c>
      <c r="AE116" s="0" t="n">
        <v>13.7287</v>
      </c>
      <c r="AF116" s="0" t="n">
        <v>0.0214</v>
      </c>
      <c r="AG116" s="0" t="n">
        <v>0.0625</v>
      </c>
      <c r="AH116" s="0" t="n">
        <v>3.7873</v>
      </c>
    </row>
    <row r="117" customFormat="false" ht="12.8" hidden="false" customHeight="false" outlineLevel="0" collapsed="false">
      <c r="A117" s="0" t="n">
        <v>3</v>
      </c>
      <c r="B117" s="0" t="n">
        <v>19</v>
      </c>
      <c r="C117" s="0" t="n">
        <v>58.599</v>
      </c>
      <c r="D117" s="0" t="n">
        <v>39.7677</v>
      </c>
      <c r="E117" s="0" t="n">
        <v>0</v>
      </c>
      <c r="F117" s="0" t="n">
        <v>0.0317</v>
      </c>
      <c r="G117" s="0" t="n">
        <v>0.0491</v>
      </c>
      <c r="H117" s="0" t="n">
        <v>0</v>
      </c>
      <c r="I117" s="0" t="n">
        <v>0</v>
      </c>
      <c r="J117" s="0" t="n">
        <v>0.2653</v>
      </c>
      <c r="K117" s="0" t="n">
        <v>0</v>
      </c>
      <c r="L117" s="0" t="n">
        <v>0.0004</v>
      </c>
      <c r="M117" s="0" t="n">
        <v>0</v>
      </c>
      <c r="N117" s="0" t="n">
        <v>-0.0175</v>
      </c>
      <c r="O117" s="0" t="n">
        <v>2.9257</v>
      </c>
      <c r="P117" s="0" t="n">
        <v>0.01</v>
      </c>
      <c r="Q117" s="0" t="n">
        <v>0.0103</v>
      </c>
      <c r="R117" s="0" t="n">
        <v>0.0568</v>
      </c>
      <c r="S117" s="0" t="n">
        <v>1</v>
      </c>
      <c r="T117" s="0" t="n">
        <v>201.9967</v>
      </c>
      <c r="U117" s="0" t="n">
        <v>-14.1069</v>
      </c>
      <c r="V117" s="0" t="n">
        <v>-189.6789</v>
      </c>
      <c r="W117" s="0" t="n">
        <v>1.9333</v>
      </c>
      <c r="X117" s="0" t="n">
        <v>205.3584</v>
      </c>
      <c r="Y117" s="0" t="n">
        <v>480.7144</v>
      </c>
      <c r="Z117" s="0" t="n">
        <v>323.0186</v>
      </c>
      <c r="AA117" s="0" t="n">
        <v>93.5076</v>
      </c>
      <c r="AB117" s="0" t="n">
        <v>5</v>
      </c>
      <c r="AC117" s="0" t="n">
        <v>13.631</v>
      </c>
      <c r="AD117" s="0" t="n">
        <v>13.6098</v>
      </c>
      <c r="AE117" s="0" t="n">
        <v>13.8116</v>
      </c>
      <c r="AF117" s="0" t="n">
        <v>0.0213</v>
      </c>
      <c r="AG117" s="0" t="n">
        <v>0.0625</v>
      </c>
      <c r="AH117" s="0" t="n">
        <v>3.7873</v>
      </c>
    </row>
    <row r="118" customFormat="false" ht="12.8" hidden="false" customHeight="false" outlineLevel="0" collapsed="false">
      <c r="A118" s="0" t="n">
        <v>3</v>
      </c>
      <c r="B118" s="0" t="n">
        <v>20</v>
      </c>
      <c r="C118" s="0" t="n">
        <v>58.5873</v>
      </c>
      <c r="D118" s="0" t="n">
        <v>39.7561</v>
      </c>
      <c r="E118" s="0" t="n">
        <v>0</v>
      </c>
      <c r="F118" s="0" t="n">
        <v>0.0144</v>
      </c>
      <c r="G118" s="0" t="n">
        <v>0.0173</v>
      </c>
      <c r="H118" s="0" t="n">
        <v>0</v>
      </c>
      <c r="I118" s="0" t="n">
        <v>0</v>
      </c>
      <c r="J118" s="0" t="n">
        <v>0.2317</v>
      </c>
      <c r="K118" s="0" t="n">
        <v>0</v>
      </c>
      <c r="L118" s="0" t="n">
        <v>0.0004</v>
      </c>
      <c r="M118" s="0" t="n">
        <v>0</v>
      </c>
      <c r="N118" s="0" t="n">
        <v>-0.0175</v>
      </c>
      <c r="O118" s="0" t="n">
        <v>2.9257</v>
      </c>
      <c r="P118" s="0" t="n">
        <v>0.01</v>
      </c>
      <c r="Q118" s="0" t="n">
        <v>0.0113</v>
      </c>
      <c r="R118" s="0" t="n">
        <v>0.0568</v>
      </c>
      <c r="S118" s="0" t="n">
        <v>1</v>
      </c>
      <c r="T118" s="0" t="n">
        <v>169.1124</v>
      </c>
      <c r="U118" s="0" t="n">
        <v>-15.4379</v>
      </c>
      <c r="V118" s="0" t="n">
        <v>-152.9455</v>
      </c>
      <c r="W118" s="0" t="n">
        <v>-0.6066</v>
      </c>
      <c r="X118" s="0" t="n">
        <v>250.0057</v>
      </c>
      <c r="Y118" s="0" t="n">
        <v>454.2132</v>
      </c>
      <c r="Z118" s="0" t="n">
        <v>260.3278</v>
      </c>
      <c r="AA118" s="0" t="n">
        <v>71.6512</v>
      </c>
      <c r="AB118" s="0" t="n">
        <v>5</v>
      </c>
      <c r="AC118" s="0" t="n">
        <v>13.87</v>
      </c>
      <c r="AD118" s="0" t="n">
        <v>13.849</v>
      </c>
      <c r="AE118" s="0" t="n">
        <v>13.9094</v>
      </c>
      <c r="AF118" s="0" t="n">
        <v>0.0212</v>
      </c>
      <c r="AG118" s="0" t="n">
        <v>0.0625</v>
      </c>
      <c r="AH118" s="0" t="n">
        <v>3.7873</v>
      </c>
    </row>
    <row r="119" customFormat="false" ht="12.8" hidden="false" customHeight="false" outlineLevel="0" collapsed="false">
      <c r="A119" s="0" t="n">
        <v>3</v>
      </c>
      <c r="B119" s="0" t="n">
        <v>21</v>
      </c>
      <c r="C119" s="0" t="n">
        <v>58.5758</v>
      </c>
      <c r="D119" s="0" t="n">
        <v>39.7446</v>
      </c>
      <c r="E119" s="0" t="n">
        <v>0</v>
      </c>
      <c r="F119" s="0" t="n">
        <v>0.0065</v>
      </c>
      <c r="G119" s="0" t="n">
        <v>0.0079</v>
      </c>
      <c r="H119" s="0" t="n">
        <v>0</v>
      </c>
      <c r="I119" s="0" t="n">
        <v>0</v>
      </c>
      <c r="J119" s="0" t="n">
        <v>0.2375</v>
      </c>
      <c r="K119" s="0" t="n">
        <v>0</v>
      </c>
      <c r="L119" s="0" t="n">
        <v>0.0004</v>
      </c>
      <c r="M119" s="0" t="n">
        <v>0</v>
      </c>
      <c r="N119" s="0" t="n">
        <v>-0.0175</v>
      </c>
      <c r="O119" s="0" t="n">
        <v>2.9257</v>
      </c>
      <c r="P119" s="0" t="n">
        <v>0.01</v>
      </c>
      <c r="Q119" s="0" t="n">
        <v>0.0111</v>
      </c>
      <c r="R119" s="0" t="n">
        <v>0.0568</v>
      </c>
      <c r="S119" s="0" t="n">
        <v>1</v>
      </c>
      <c r="T119" s="0" t="n">
        <v>170.4989</v>
      </c>
      <c r="U119" s="0" t="n">
        <v>-15.1745</v>
      </c>
      <c r="V119" s="0" t="n">
        <v>-158.2835</v>
      </c>
      <c r="W119" s="0" t="n">
        <v>3.0536</v>
      </c>
      <c r="X119" s="0" t="n">
        <v>242.9554</v>
      </c>
      <c r="Y119" s="0" t="n">
        <v>457.5735</v>
      </c>
      <c r="Z119" s="0" t="n">
        <v>273.6098</v>
      </c>
      <c r="AA119" s="0" t="n">
        <v>74.808</v>
      </c>
      <c r="AB119" s="0" t="n">
        <v>5</v>
      </c>
      <c r="AC119" s="0" t="n">
        <v>13.743</v>
      </c>
      <c r="AD119" s="0" t="n">
        <v>13.7204</v>
      </c>
      <c r="AE119" s="0" t="n">
        <v>13.9361</v>
      </c>
      <c r="AF119" s="0" t="n">
        <v>0.0211</v>
      </c>
      <c r="AG119" s="0" t="n">
        <v>0.0625</v>
      </c>
      <c r="AH119" s="0" t="n">
        <v>3.7873</v>
      </c>
    </row>
    <row r="120" customFormat="false" ht="12.8" hidden="false" customHeight="false" outlineLevel="0" collapsed="false">
      <c r="A120" s="0" t="n">
        <v>3</v>
      </c>
      <c r="B120" s="0" t="n">
        <v>22</v>
      </c>
      <c r="C120" s="0" t="n">
        <v>58.5659</v>
      </c>
      <c r="D120" s="0" t="n">
        <v>39.7346</v>
      </c>
      <c r="E120" s="0" t="n">
        <v>0</v>
      </c>
      <c r="F120" s="0" t="n">
        <v>0.0028</v>
      </c>
      <c r="G120" s="0" t="n">
        <v>0.0037</v>
      </c>
      <c r="H120" s="0" t="n">
        <v>0</v>
      </c>
      <c r="I120" s="0" t="n">
        <v>0</v>
      </c>
      <c r="J120" s="0" t="n">
        <v>0.2578</v>
      </c>
      <c r="K120" s="0" t="n">
        <v>0</v>
      </c>
      <c r="L120" s="0" t="n">
        <v>0.0004</v>
      </c>
      <c r="M120" s="0" t="n">
        <v>0</v>
      </c>
      <c r="N120" s="0" t="n">
        <v>-0.0175</v>
      </c>
      <c r="O120" s="0" t="n">
        <v>2.9256</v>
      </c>
      <c r="P120" s="0" t="n">
        <v>0.01</v>
      </c>
      <c r="Q120" s="0" t="n">
        <v>0.0096</v>
      </c>
      <c r="R120" s="0" t="n">
        <v>0.0568</v>
      </c>
      <c r="S120" s="0" t="n">
        <v>1</v>
      </c>
      <c r="T120" s="0" t="n">
        <v>202.0427</v>
      </c>
      <c r="U120" s="0" t="n">
        <v>-13.1135</v>
      </c>
      <c r="V120" s="0" t="n">
        <v>-193.3207</v>
      </c>
      <c r="W120" s="0" t="n">
        <v>4.3284</v>
      </c>
      <c r="X120" s="0" t="n">
        <v>201.4178</v>
      </c>
      <c r="Y120" s="0" t="n">
        <v>483.9117</v>
      </c>
      <c r="Z120" s="0" t="n">
        <v>335.1053</v>
      </c>
      <c r="AA120" s="0" t="n">
        <v>95.8259</v>
      </c>
      <c r="AB120" s="0" t="n">
        <v>5</v>
      </c>
      <c r="AC120" s="0" t="n">
        <v>13.698</v>
      </c>
      <c r="AD120" s="0" t="n">
        <v>13.6674</v>
      </c>
      <c r="AE120" s="0" t="n">
        <v>13.9408</v>
      </c>
      <c r="AF120" s="0" t="n">
        <v>0.021</v>
      </c>
      <c r="AG120" s="0" t="n">
        <v>0.0625</v>
      </c>
      <c r="AH120" s="0" t="n">
        <v>3.7873</v>
      </c>
    </row>
    <row r="121" customFormat="false" ht="12.8" hidden="false" customHeight="false" outlineLevel="0" collapsed="false">
      <c r="A121" s="0" t="n">
        <v>3</v>
      </c>
      <c r="B121" s="0" t="n">
        <v>23</v>
      </c>
      <c r="C121" s="0" t="n">
        <v>59.0367</v>
      </c>
      <c r="D121" s="0" t="n">
        <v>40.0615</v>
      </c>
      <c r="E121" s="0" t="n">
        <v>0.8</v>
      </c>
      <c r="F121" s="0" t="n">
        <v>0.2448</v>
      </c>
      <c r="G121" s="0" t="n">
        <v>0.078</v>
      </c>
      <c r="H121" s="0" t="n">
        <v>0</v>
      </c>
      <c r="I121" s="0" t="n">
        <v>0.48</v>
      </c>
      <c r="J121" s="0" t="n">
        <v>0.2541</v>
      </c>
      <c r="K121" s="0" t="n">
        <v>0</v>
      </c>
      <c r="L121" s="0" t="n">
        <v>0.0004</v>
      </c>
      <c r="M121" s="0" t="n">
        <v>0</v>
      </c>
      <c r="N121" s="0" t="n">
        <v>-0.0175</v>
      </c>
      <c r="O121" s="0" t="n">
        <v>2.9256</v>
      </c>
      <c r="P121" s="0" t="n">
        <v>0.01</v>
      </c>
      <c r="Q121" s="0" t="n">
        <v>0.0088</v>
      </c>
      <c r="R121" s="0" t="n">
        <v>0.0568</v>
      </c>
      <c r="S121" s="0" t="n">
        <v>1</v>
      </c>
      <c r="T121" s="0" t="n">
        <v>191.2417</v>
      </c>
      <c r="U121" s="0" t="n">
        <v>-12.0086</v>
      </c>
      <c r="V121" s="0" t="n">
        <v>-183.1138</v>
      </c>
      <c r="W121" s="0" t="n">
        <v>4.0021</v>
      </c>
      <c r="X121" s="0" t="n">
        <v>213.571</v>
      </c>
      <c r="Y121" s="0" t="n">
        <v>476.2966</v>
      </c>
      <c r="Z121" s="0" t="n">
        <v>316.3872</v>
      </c>
      <c r="AA121" s="0" t="n">
        <v>89.7174</v>
      </c>
      <c r="AB121" s="0" t="n">
        <v>5</v>
      </c>
      <c r="AC121" s="0" t="n">
        <v>13.709</v>
      </c>
      <c r="AD121" s="0" t="n">
        <v>13.6916</v>
      </c>
      <c r="AE121" s="0" t="n">
        <v>13.9493</v>
      </c>
      <c r="AF121" s="0" t="n">
        <v>0.0214</v>
      </c>
      <c r="AG121" s="0" t="n">
        <v>0.063</v>
      </c>
      <c r="AH121" s="0" t="n">
        <v>3.7873</v>
      </c>
    </row>
    <row r="122" customFormat="false" ht="12.8" hidden="false" customHeight="false" outlineLevel="0" collapsed="false">
      <c r="A122" s="0" t="n">
        <v>3</v>
      </c>
      <c r="B122" s="0" t="n">
        <v>24</v>
      </c>
      <c r="C122" s="0" t="n">
        <v>59.508</v>
      </c>
      <c r="D122" s="0" t="n">
        <v>40.3888</v>
      </c>
      <c r="E122" s="0" t="n">
        <v>0.8</v>
      </c>
      <c r="F122" s="0" t="n">
        <v>0.3105</v>
      </c>
      <c r="G122" s="0" t="n">
        <v>0.2543</v>
      </c>
      <c r="H122" s="0" t="n">
        <v>0</v>
      </c>
      <c r="I122" s="0" t="n">
        <v>0.48</v>
      </c>
      <c r="J122" s="0" t="n">
        <v>0.3732</v>
      </c>
      <c r="K122" s="0" t="n">
        <v>0</v>
      </c>
      <c r="L122" s="0" t="n">
        <v>0.0004</v>
      </c>
      <c r="M122" s="0" t="n">
        <v>0</v>
      </c>
      <c r="N122" s="0" t="n">
        <v>-0.0171</v>
      </c>
      <c r="O122" s="0" t="n">
        <v>2.9302</v>
      </c>
      <c r="P122" s="0" t="n">
        <v>0.01</v>
      </c>
      <c r="Q122" s="0" t="n">
        <v>0.0082</v>
      </c>
      <c r="R122" s="0" t="n">
        <v>0.0572</v>
      </c>
      <c r="S122" s="0" t="n">
        <v>1</v>
      </c>
      <c r="T122" s="0" t="n">
        <v>291.6642</v>
      </c>
      <c r="U122" s="0" t="n">
        <v>-11.2564</v>
      </c>
      <c r="V122" s="0" t="n">
        <v>-283.9453</v>
      </c>
      <c r="W122" s="0" t="n">
        <v>3.4875</v>
      </c>
      <c r="X122" s="0" t="n">
        <v>95.2033</v>
      </c>
      <c r="Y122" s="0" t="n">
        <v>552.7015</v>
      </c>
      <c r="Z122" s="0" t="n">
        <v>495.1171</v>
      </c>
      <c r="AA122" s="0" t="n">
        <v>149.8592</v>
      </c>
      <c r="AB122" s="0" t="n">
        <v>5</v>
      </c>
      <c r="AC122" s="0" t="n">
        <v>13.759</v>
      </c>
      <c r="AD122" s="0" t="n">
        <v>13.7346</v>
      </c>
      <c r="AE122" s="0" t="n">
        <v>13.9639</v>
      </c>
      <c r="AF122" s="0" t="n">
        <v>0.0218</v>
      </c>
      <c r="AG122" s="0" t="n">
        <v>0.0634</v>
      </c>
      <c r="AH122" s="0" t="n">
        <v>3.7873</v>
      </c>
    </row>
    <row r="123" customFormat="false" ht="12.8" hidden="false" customHeight="false" outlineLevel="0" collapsed="false">
      <c r="A123" s="0" t="n">
        <v>3</v>
      </c>
      <c r="B123" s="0" t="n">
        <v>25</v>
      </c>
      <c r="C123" s="0" t="n">
        <v>59.7385</v>
      </c>
      <c r="D123" s="0" t="n">
        <v>40.5472</v>
      </c>
      <c r="E123" s="0" t="n">
        <v>0.4</v>
      </c>
      <c r="F123" s="0" t="n">
        <v>0.3601</v>
      </c>
      <c r="G123" s="0" t="n">
        <v>0.1104</v>
      </c>
      <c r="H123" s="0" t="n">
        <v>0</v>
      </c>
      <c r="I123" s="0" t="n">
        <v>0.24</v>
      </c>
      <c r="J123" s="0" t="n">
        <v>0.17</v>
      </c>
      <c r="K123" s="0" t="n">
        <v>0</v>
      </c>
      <c r="L123" s="0" t="n">
        <v>0.0005</v>
      </c>
      <c r="M123" s="0" t="n">
        <v>0</v>
      </c>
      <c r="N123" s="0" t="n">
        <v>-0.0168</v>
      </c>
      <c r="O123" s="0" t="n">
        <v>2.9345</v>
      </c>
      <c r="P123" s="0" t="n">
        <v>0.01</v>
      </c>
      <c r="Q123" s="0" t="n">
        <v>0.0091</v>
      </c>
      <c r="R123" s="0" t="n">
        <v>0.0577</v>
      </c>
      <c r="S123" s="0" t="n">
        <v>1</v>
      </c>
      <c r="T123" s="0" t="n">
        <v>118.8943</v>
      </c>
      <c r="U123" s="0" t="n">
        <v>-12.5024</v>
      </c>
      <c r="V123" s="0" t="n">
        <v>-106.6678</v>
      </c>
      <c r="W123" s="0" t="n">
        <v>0.1595</v>
      </c>
      <c r="X123" s="0" t="n">
        <v>305.0806</v>
      </c>
      <c r="Y123" s="0" t="n">
        <v>419.9548</v>
      </c>
      <c r="Z123" s="0" t="n">
        <v>179.0704</v>
      </c>
      <c r="AA123" s="0" t="n">
        <v>44.2199</v>
      </c>
      <c r="AB123" s="0" t="n">
        <v>5</v>
      </c>
      <c r="AC123" s="0" t="n">
        <v>13.964</v>
      </c>
      <c r="AD123" s="0" t="n">
        <v>13.9542</v>
      </c>
      <c r="AE123" s="0" t="n">
        <v>14.0223</v>
      </c>
      <c r="AF123" s="0" t="n">
        <v>0.022</v>
      </c>
      <c r="AG123" s="0" t="n">
        <v>0.0637</v>
      </c>
      <c r="AH123" s="0" t="n">
        <v>3.7873</v>
      </c>
    </row>
    <row r="124" customFormat="false" ht="12.8" hidden="false" customHeight="false" outlineLevel="0" collapsed="false">
      <c r="A124" s="0" t="n">
        <v>3</v>
      </c>
      <c r="B124" s="0" t="n">
        <v>26</v>
      </c>
      <c r="C124" s="0" t="n">
        <v>59.8494</v>
      </c>
      <c r="D124" s="0" t="n">
        <v>40.6222</v>
      </c>
      <c r="E124" s="0" t="n">
        <v>0.2</v>
      </c>
      <c r="F124" s="0" t="n">
        <v>0.3166</v>
      </c>
      <c r="G124" s="0" t="n">
        <v>0.1234</v>
      </c>
      <c r="H124" s="0" t="n">
        <v>0</v>
      </c>
      <c r="I124" s="0" t="n">
        <v>0.12</v>
      </c>
      <c r="J124" s="0" t="n">
        <v>0.1797</v>
      </c>
      <c r="K124" s="0" t="n">
        <v>0</v>
      </c>
      <c r="L124" s="0" t="n">
        <v>0.0005</v>
      </c>
      <c r="M124" s="0" t="n">
        <v>0</v>
      </c>
      <c r="N124" s="0" t="n">
        <v>-0.0166</v>
      </c>
      <c r="O124" s="0" t="n">
        <v>2.9365</v>
      </c>
      <c r="P124" s="0" t="n">
        <v>0.01</v>
      </c>
      <c r="Q124" s="0" t="n">
        <v>0.0086</v>
      </c>
      <c r="R124" s="0" t="n">
        <v>0.0579</v>
      </c>
      <c r="S124" s="0" t="n">
        <v>1</v>
      </c>
      <c r="T124" s="0" t="n">
        <v>129.2906</v>
      </c>
      <c r="U124" s="0" t="n">
        <v>-11.8146</v>
      </c>
      <c r="V124" s="0" t="n">
        <v>-117.5741</v>
      </c>
      <c r="W124" s="0" t="n">
        <v>0.1576</v>
      </c>
      <c r="X124" s="0" t="n">
        <v>292.6008</v>
      </c>
      <c r="Y124" s="0" t="n">
        <v>428.5537</v>
      </c>
      <c r="Z124" s="0" t="n">
        <v>200.3263</v>
      </c>
      <c r="AA124" s="0" t="n">
        <v>50.7851</v>
      </c>
      <c r="AB124" s="0" t="n">
        <v>5</v>
      </c>
      <c r="AC124" s="0" t="n">
        <v>14.024</v>
      </c>
      <c r="AD124" s="0" t="n">
        <v>14.0127</v>
      </c>
      <c r="AE124" s="0" t="n">
        <v>14.0699</v>
      </c>
      <c r="AF124" s="0" t="n">
        <v>0.022</v>
      </c>
      <c r="AG124" s="0" t="n">
        <v>0.0638</v>
      </c>
      <c r="AH124" s="0" t="n">
        <v>3.7873</v>
      </c>
    </row>
    <row r="125" customFormat="false" ht="12.8" hidden="false" customHeight="false" outlineLevel="0" collapsed="false">
      <c r="A125" s="0" t="n">
        <v>3</v>
      </c>
      <c r="B125" s="0" t="n">
        <v>27</v>
      </c>
      <c r="C125" s="0" t="n">
        <v>59.9612</v>
      </c>
      <c r="D125" s="0" t="n">
        <v>40.698</v>
      </c>
      <c r="E125" s="0" t="n">
        <v>0.2</v>
      </c>
      <c r="F125" s="0" t="n">
        <v>0.2549</v>
      </c>
      <c r="G125" s="0" t="n">
        <v>0.1417</v>
      </c>
      <c r="H125" s="0" t="n">
        <v>0</v>
      </c>
      <c r="I125" s="0" t="n">
        <v>0.12</v>
      </c>
      <c r="J125" s="0" t="n">
        <v>0.2155</v>
      </c>
      <c r="K125" s="0" t="n">
        <v>0</v>
      </c>
      <c r="L125" s="0" t="n">
        <v>0.0005</v>
      </c>
      <c r="M125" s="0" t="n">
        <v>0</v>
      </c>
      <c r="N125" s="0" t="n">
        <v>-0.0165</v>
      </c>
      <c r="O125" s="0" t="n">
        <v>2.9375</v>
      </c>
      <c r="P125" s="0" t="n">
        <v>0.01</v>
      </c>
      <c r="Q125" s="0" t="n">
        <v>0.0077</v>
      </c>
      <c r="R125" s="0" t="n">
        <v>0.058</v>
      </c>
      <c r="S125" s="0" t="n">
        <v>1</v>
      </c>
      <c r="T125" s="0" t="n">
        <v>168.9508</v>
      </c>
      <c r="U125" s="0" t="n">
        <v>-10.5243</v>
      </c>
      <c r="V125" s="0" t="n">
        <v>-159.27</v>
      </c>
      <c r="W125" s="0" t="n">
        <v>0.7842</v>
      </c>
      <c r="X125" s="0" t="n">
        <v>243.6046</v>
      </c>
      <c r="Y125" s="0" t="n">
        <v>460.2339</v>
      </c>
      <c r="Z125" s="0" t="n">
        <v>274.9474</v>
      </c>
      <c r="AA125" s="0" t="n">
        <v>75.7714</v>
      </c>
      <c r="AB125" s="0" t="n">
        <v>5</v>
      </c>
      <c r="AC125" s="0" t="n">
        <v>14.045</v>
      </c>
      <c r="AD125" s="0" t="n">
        <v>14.0224</v>
      </c>
      <c r="AE125" s="0" t="n">
        <v>14.1014</v>
      </c>
      <c r="AF125" s="0" t="n">
        <v>0.022</v>
      </c>
      <c r="AG125" s="0" t="n">
        <v>0.0639</v>
      </c>
      <c r="AH125" s="0" t="n">
        <v>3.7873</v>
      </c>
    </row>
    <row r="126" customFormat="false" ht="12.8" hidden="false" customHeight="false" outlineLevel="0" collapsed="false">
      <c r="A126" s="0" t="n">
        <v>3</v>
      </c>
      <c r="B126" s="0" t="n">
        <v>28</v>
      </c>
      <c r="C126" s="0" t="n">
        <v>60.1917</v>
      </c>
      <c r="D126" s="0" t="n">
        <v>40.8565</v>
      </c>
      <c r="E126" s="0" t="n">
        <v>0.4</v>
      </c>
      <c r="F126" s="0" t="n">
        <v>0.2582</v>
      </c>
      <c r="G126" s="0" t="n">
        <v>0.1567</v>
      </c>
      <c r="H126" s="0" t="n">
        <v>0</v>
      </c>
      <c r="I126" s="0" t="n">
        <v>0.24</v>
      </c>
      <c r="J126" s="0" t="n">
        <v>0.2293</v>
      </c>
      <c r="K126" s="0" t="n">
        <v>0</v>
      </c>
      <c r="L126" s="0" t="n">
        <v>0.0005</v>
      </c>
      <c r="M126" s="0" t="n">
        <v>0</v>
      </c>
      <c r="N126" s="0" t="n">
        <v>-0.0164</v>
      </c>
      <c r="O126" s="0" t="n">
        <v>2.9384</v>
      </c>
      <c r="P126" s="0" t="n">
        <v>0.01</v>
      </c>
      <c r="Q126" s="0" t="n">
        <v>0.009</v>
      </c>
      <c r="R126" s="0" t="n">
        <v>0.0581</v>
      </c>
      <c r="S126" s="0" t="n">
        <v>1</v>
      </c>
      <c r="T126" s="0" t="n">
        <v>207.5899</v>
      </c>
      <c r="U126" s="0" t="n">
        <v>-12.3441</v>
      </c>
      <c r="V126" s="0" t="n">
        <v>-194.3245</v>
      </c>
      <c r="W126" s="0" t="n">
        <v>-0.8386</v>
      </c>
      <c r="X126" s="0" t="n">
        <v>203.1436</v>
      </c>
      <c r="Y126" s="0" t="n">
        <v>487.3459</v>
      </c>
      <c r="Z126" s="0" t="n">
        <v>335.726</v>
      </c>
      <c r="AA126" s="0" t="n">
        <v>96.6532</v>
      </c>
      <c r="AB126" s="0" t="n">
        <v>5</v>
      </c>
      <c r="AC126" s="0" t="n">
        <v>14.183</v>
      </c>
      <c r="AD126" s="0" t="n">
        <v>14.1521</v>
      </c>
      <c r="AE126" s="0" t="n">
        <v>14.1516</v>
      </c>
      <c r="AF126" s="0" t="n">
        <v>0.0222</v>
      </c>
      <c r="AG126" s="0" t="n">
        <v>0.0641</v>
      </c>
      <c r="AH126" s="0" t="n">
        <v>3.7873</v>
      </c>
    </row>
    <row r="127" customFormat="false" ht="12.8" hidden="false" customHeight="false" outlineLevel="0" collapsed="false">
      <c r="A127" s="0" t="n">
        <v>3</v>
      </c>
      <c r="B127" s="0" t="n">
        <v>29</v>
      </c>
      <c r="C127" s="0" t="n">
        <v>60.4216</v>
      </c>
      <c r="D127" s="0" t="n">
        <v>41.0144</v>
      </c>
      <c r="E127" s="0" t="n">
        <v>0.4</v>
      </c>
      <c r="F127" s="0" t="n">
        <v>0.1341</v>
      </c>
      <c r="G127" s="0" t="n">
        <v>0.2841</v>
      </c>
      <c r="H127" s="0" t="n">
        <v>0</v>
      </c>
      <c r="I127" s="0" t="n">
        <v>0.24</v>
      </c>
      <c r="J127" s="0" t="n">
        <v>0.5493</v>
      </c>
      <c r="K127" s="0" t="n">
        <v>0</v>
      </c>
      <c r="L127" s="0" t="n">
        <v>0.0005</v>
      </c>
      <c r="M127" s="0" t="n">
        <v>0</v>
      </c>
      <c r="N127" s="0" t="n">
        <v>-0.0163</v>
      </c>
      <c r="O127" s="0" t="n">
        <v>2.9403</v>
      </c>
      <c r="P127" s="0" t="n">
        <v>0.01</v>
      </c>
      <c r="Q127" s="0" t="n">
        <v>0.0096</v>
      </c>
      <c r="R127" s="0" t="n">
        <v>0.0584</v>
      </c>
      <c r="S127" s="0" t="n">
        <v>1</v>
      </c>
      <c r="T127" s="0" t="n">
        <v>511.9895</v>
      </c>
      <c r="U127" s="0" t="n">
        <v>-13.2173</v>
      </c>
      <c r="V127" s="0" t="n">
        <v>-496.5268</v>
      </c>
      <c r="W127" s="0" t="n">
        <v>-2.2831</v>
      </c>
      <c r="X127" s="0" t="n">
        <v>-151.5644</v>
      </c>
      <c r="Y127" s="0" t="n">
        <v>718.2588</v>
      </c>
      <c r="Z127" s="0" t="n">
        <v>867.4366</v>
      </c>
      <c r="AA127" s="0" t="n">
        <v>278.0495</v>
      </c>
      <c r="AB127" s="0" t="n">
        <v>5</v>
      </c>
      <c r="AC127" s="0" t="n">
        <v>14.388</v>
      </c>
      <c r="AD127" s="0" t="n">
        <v>14.2891</v>
      </c>
      <c r="AE127" s="0" t="n">
        <v>14.2146</v>
      </c>
      <c r="AF127" s="0" t="n">
        <v>0.0223</v>
      </c>
      <c r="AG127" s="0" t="n">
        <v>0.0644</v>
      </c>
      <c r="AH127" s="0" t="n">
        <v>3.7485</v>
      </c>
    </row>
    <row r="128" customFormat="false" ht="12.8" hidden="false" customHeight="false" outlineLevel="0" collapsed="false">
      <c r="A128" s="0" t="n">
        <v>3</v>
      </c>
      <c r="B128" s="0" t="n">
        <v>30</v>
      </c>
      <c r="C128" s="0" t="n">
        <v>60.6467</v>
      </c>
      <c r="D128" s="0" t="n">
        <v>41.1675</v>
      </c>
      <c r="E128" s="0" t="n">
        <v>0.4</v>
      </c>
      <c r="F128" s="0" t="n">
        <v>0.1239</v>
      </c>
      <c r="G128" s="0" t="n">
        <v>0.1703</v>
      </c>
      <c r="H128" s="0" t="n">
        <v>0</v>
      </c>
      <c r="I128" s="0" t="n">
        <v>0.24</v>
      </c>
      <c r="J128" s="0" t="n">
        <v>0.5215</v>
      </c>
      <c r="K128" s="0" t="n">
        <v>0</v>
      </c>
      <c r="L128" s="0" t="n">
        <v>0.0005</v>
      </c>
      <c r="M128" s="0" t="n">
        <v>0</v>
      </c>
      <c r="N128" s="0" t="n">
        <v>-0.0161</v>
      </c>
      <c r="O128" s="0" t="n">
        <v>2.9421</v>
      </c>
      <c r="P128" s="0" t="n">
        <v>0.01</v>
      </c>
      <c r="Q128" s="0" t="n">
        <v>0.0144</v>
      </c>
      <c r="R128" s="0" t="n">
        <v>0.0586</v>
      </c>
      <c r="S128" s="0" t="n">
        <v>1</v>
      </c>
      <c r="T128" s="0" t="n">
        <v>451.9051</v>
      </c>
      <c r="U128" s="0" t="n">
        <v>-19.6724</v>
      </c>
      <c r="V128" s="0" t="n">
        <v>-421.0941</v>
      </c>
      <c r="W128" s="0" t="n">
        <v>-11.028</v>
      </c>
      <c r="X128" s="0" t="n">
        <v>-59.2749</v>
      </c>
      <c r="Y128" s="0" t="n">
        <v>662.9753</v>
      </c>
      <c r="Z128" s="0" t="n">
        <v>732.5503</v>
      </c>
      <c r="AA128" s="0" t="n">
        <v>232.3309</v>
      </c>
      <c r="AB128" s="0" t="n">
        <v>5</v>
      </c>
      <c r="AC128" s="0" t="n">
        <v>14.929</v>
      </c>
      <c r="AD128" s="0" t="n">
        <v>14.8763</v>
      </c>
      <c r="AE128" s="0" t="n">
        <v>14.3889</v>
      </c>
      <c r="AF128" s="0" t="n">
        <v>0.0224</v>
      </c>
      <c r="AG128" s="0" t="n">
        <v>0.0646</v>
      </c>
      <c r="AH128" s="0" t="n">
        <v>3.7739</v>
      </c>
    </row>
    <row r="129" customFormat="false" ht="12.8" hidden="false" customHeight="false" outlineLevel="0" collapsed="false">
      <c r="A129" s="0" t="n">
        <v>3</v>
      </c>
      <c r="B129" s="0" t="n">
        <v>31</v>
      </c>
      <c r="C129" s="0" t="n">
        <v>60.6334</v>
      </c>
      <c r="D129" s="0" t="n">
        <v>41.1542</v>
      </c>
      <c r="E129" s="0" t="n">
        <v>0</v>
      </c>
      <c r="F129" s="0" t="n">
        <v>0.051</v>
      </c>
      <c r="G129" s="0" t="n">
        <v>0.0729</v>
      </c>
      <c r="H129" s="0" t="n">
        <v>0</v>
      </c>
      <c r="I129" s="0" t="n">
        <v>0</v>
      </c>
      <c r="J129" s="0" t="n">
        <v>0.2595</v>
      </c>
      <c r="K129" s="0" t="n">
        <v>0</v>
      </c>
      <c r="L129" s="0" t="n">
        <v>0.0005</v>
      </c>
      <c r="M129" s="0" t="n">
        <v>0</v>
      </c>
      <c r="N129" s="0" t="n">
        <v>-0.0159</v>
      </c>
      <c r="O129" s="0" t="n">
        <v>2.9439</v>
      </c>
      <c r="P129" s="0" t="n">
        <v>0.01</v>
      </c>
      <c r="Q129" s="0" t="n">
        <v>0.0128</v>
      </c>
      <c r="R129" s="0" t="n">
        <v>0.0588</v>
      </c>
      <c r="S129" s="0" t="n">
        <v>1</v>
      </c>
      <c r="T129" s="0" t="n">
        <v>191.7433</v>
      </c>
      <c r="U129" s="0" t="n">
        <v>-17.4871</v>
      </c>
      <c r="V129" s="0" t="n">
        <v>-167.8217</v>
      </c>
      <c r="W129" s="0" t="n">
        <v>-6.3251</v>
      </c>
      <c r="X129" s="0" t="n">
        <v>238.0339</v>
      </c>
      <c r="Y129" s="0" t="n">
        <v>470.3376</v>
      </c>
      <c r="Z129" s="0" t="n">
        <v>291.579</v>
      </c>
      <c r="AA129" s="0" t="n">
        <v>80.7662</v>
      </c>
      <c r="AB129" s="0" t="n">
        <v>5</v>
      </c>
      <c r="AC129" s="0" t="n">
        <v>14.79</v>
      </c>
      <c r="AD129" s="0" t="n">
        <v>14.7674</v>
      </c>
      <c r="AE129" s="0" t="n">
        <v>14.4703</v>
      </c>
      <c r="AF129" s="0" t="n">
        <v>0.0223</v>
      </c>
      <c r="AG129" s="0" t="n">
        <v>0.0646</v>
      </c>
      <c r="AH129" s="0" t="n">
        <v>3.7873</v>
      </c>
    </row>
    <row r="130" customFormat="false" ht="12.8" hidden="false" customHeight="false" outlineLevel="0" collapsed="false">
      <c r="A130" s="0" t="n">
        <v>3</v>
      </c>
      <c r="B130" s="0" t="n">
        <v>32</v>
      </c>
      <c r="C130" s="0" t="n">
        <v>60.6187</v>
      </c>
      <c r="D130" s="0" t="n">
        <v>41.1395</v>
      </c>
      <c r="E130" s="0" t="n">
        <v>0</v>
      </c>
      <c r="F130" s="0" t="n">
        <v>0.0205</v>
      </c>
      <c r="G130" s="0" t="n">
        <v>0.0305</v>
      </c>
      <c r="H130" s="0" t="n">
        <v>0</v>
      </c>
      <c r="I130" s="0" t="n">
        <v>0</v>
      </c>
      <c r="J130" s="0" t="n">
        <v>0.2712</v>
      </c>
      <c r="K130" s="0" t="n">
        <v>0</v>
      </c>
      <c r="L130" s="0" t="n">
        <v>0.0005</v>
      </c>
      <c r="M130" s="0" t="n">
        <v>0</v>
      </c>
      <c r="N130" s="0" t="n">
        <v>-0.0159</v>
      </c>
      <c r="O130" s="0" t="n">
        <v>2.9438</v>
      </c>
      <c r="P130" s="0" t="n">
        <v>0.01</v>
      </c>
      <c r="Q130" s="0" t="n">
        <v>0.0141</v>
      </c>
      <c r="R130" s="0" t="n">
        <v>0.0588</v>
      </c>
      <c r="S130" s="0" t="n">
        <v>1</v>
      </c>
      <c r="T130" s="0" t="n">
        <v>200.0832</v>
      </c>
      <c r="U130" s="0" t="n">
        <v>-19.3677</v>
      </c>
      <c r="V130" s="0" t="n">
        <v>-174.0809</v>
      </c>
      <c r="W130" s="0" t="n">
        <v>-6.6676</v>
      </c>
      <c r="X130" s="0" t="n">
        <v>231.2951</v>
      </c>
      <c r="Y130" s="0" t="n">
        <v>475.5386</v>
      </c>
      <c r="Z130" s="0" t="n">
        <v>300.2577</v>
      </c>
      <c r="AA130" s="0" t="n">
        <v>84.4513</v>
      </c>
      <c r="AB130" s="0" t="n">
        <v>5</v>
      </c>
      <c r="AC130" s="0" t="n">
        <v>14.896</v>
      </c>
      <c r="AD130" s="0" t="n">
        <v>14.8707</v>
      </c>
      <c r="AE130" s="0" t="n">
        <v>14.5499</v>
      </c>
      <c r="AF130" s="0" t="n">
        <v>0.0222</v>
      </c>
      <c r="AG130" s="0" t="n">
        <v>0.0646</v>
      </c>
      <c r="AH130" s="0" t="n">
        <v>3.7873</v>
      </c>
    </row>
    <row r="131" customFormat="false" ht="12.8" hidden="false" customHeight="false" outlineLevel="0" collapsed="false">
      <c r="A131" s="0" t="n">
        <v>3</v>
      </c>
      <c r="B131" s="0" t="n">
        <v>33</v>
      </c>
      <c r="C131" s="0" t="n">
        <v>60.6031</v>
      </c>
      <c r="D131" s="0" t="n">
        <v>41.1239</v>
      </c>
      <c r="E131" s="0" t="n">
        <v>0</v>
      </c>
      <c r="F131" s="0" t="n">
        <v>0.0085</v>
      </c>
      <c r="G131" s="0" t="n">
        <v>0.012</v>
      </c>
      <c r="H131" s="0" t="n">
        <v>0</v>
      </c>
      <c r="I131" s="0" t="n">
        <v>0</v>
      </c>
      <c r="J131" s="0" t="n">
        <v>0.2712</v>
      </c>
      <c r="K131" s="0" t="n">
        <v>0</v>
      </c>
      <c r="L131" s="0" t="n">
        <v>0.0005</v>
      </c>
      <c r="M131" s="0" t="n">
        <v>0</v>
      </c>
      <c r="N131" s="0" t="n">
        <v>-0.0159</v>
      </c>
      <c r="O131" s="0" t="n">
        <v>2.9438</v>
      </c>
      <c r="P131" s="0" t="n">
        <v>0.01</v>
      </c>
      <c r="Q131" s="0" t="n">
        <v>0.015</v>
      </c>
      <c r="R131" s="0" t="n">
        <v>0.0588</v>
      </c>
      <c r="S131" s="0" t="n">
        <v>1</v>
      </c>
      <c r="T131" s="0" t="n">
        <v>203.0193</v>
      </c>
      <c r="U131" s="0" t="n">
        <v>-20.6</v>
      </c>
      <c r="V131" s="0" t="n">
        <v>-172.8455</v>
      </c>
      <c r="W131" s="0" t="n">
        <v>-9.6066</v>
      </c>
      <c r="X131" s="0" t="n">
        <v>234.3151</v>
      </c>
      <c r="Y131" s="0" t="n">
        <v>475.9895</v>
      </c>
      <c r="Z131" s="0" t="n">
        <v>296.5963</v>
      </c>
      <c r="AA131" s="0" t="n">
        <v>83.7832</v>
      </c>
      <c r="AB131" s="0" t="n">
        <v>5</v>
      </c>
      <c r="AC131" s="0" t="n">
        <v>15.158</v>
      </c>
      <c r="AD131" s="0" t="n">
        <v>15.129</v>
      </c>
      <c r="AE131" s="0" t="n">
        <v>14.6637</v>
      </c>
      <c r="AF131" s="0" t="n">
        <v>0.022</v>
      </c>
      <c r="AG131" s="0" t="n">
        <v>0.0646</v>
      </c>
      <c r="AH131" s="0" t="n">
        <v>3.7873</v>
      </c>
    </row>
    <row r="132" customFormat="false" ht="12.8" hidden="false" customHeight="false" outlineLevel="0" collapsed="false">
      <c r="A132" s="0" t="n">
        <v>3</v>
      </c>
      <c r="B132" s="0" t="n">
        <v>34</v>
      </c>
      <c r="C132" s="0" t="n">
        <v>60.5869</v>
      </c>
      <c r="D132" s="0" t="n">
        <v>41.1077</v>
      </c>
      <c r="E132" s="0" t="n">
        <v>0</v>
      </c>
      <c r="F132" s="0" t="n">
        <v>0.0043</v>
      </c>
      <c r="G132" s="0" t="n">
        <v>0.0042</v>
      </c>
      <c r="H132" s="0" t="n">
        <v>0</v>
      </c>
      <c r="I132" s="0" t="n">
        <v>0</v>
      </c>
      <c r="J132" s="0" t="n">
        <v>0.2305</v>
      </c>
      <c r="K132" s="0" t="n">
        <v>0</v>
      </c>
      <c r="L132" s="0" t="n">
        <v>0.0005</v>
      </c>
      <c r="M132" s="0" t="n">
        <v>0</v>
      </c>
      <c r="N132" s="0" t="n">
        <v>-0.0159</v>
      </c>
      <c r="O132" s="0" t="n">
        <v>2.9438</v>
      </c>
      <c r="P132" s="0" t="n">
        <v>0.01</v>
      </c>
      <c r="Q132" s="0" t="n">
        <v>0.0156</v>
      </c>
      <c r="R132" s="0" t="n">
        <v>0.0587</v>
      </c>
      <c r="S132" s="0" t="n">
        <v>1</v>
      </c>
      <c r="T132" s="0" t="n">
        <v>166.6196</v>
      </c>
      <c r="U132" s="0" t="n">
        <v>-21.4187</v>
      </c>
      <c r="V132" s="0" t="n">
        <v>-135.3355</v>
      </c>
      <c r="W132" s="0" t="n">
        <v>-9.7957</v>
      </c>
      <c r="X132" s="0" t="n">
        <v>279.22</v>
      </c>
      <c r="Y132" s="0" t="n">
        <v>448.3864</v>
      </c>
      <c r="Z132" s="0" t="n">
        <v>231.5964</v>
      </c>
      <c r="AA132" s="0" t="n">
        <v>61.4943</v>
      </c>
      <c r="AB132" s="0" t="n">
        <v>5</v>
      </c>
      <c r="AC132" s="0" t="n">
        <v>15.29</v>
      </c>
      <c r="AD132" s="0" t="n">
        <v>15.2566</v>
      </c>
      <c r="AE132" s="0" t="n">
        <v>14.7677</v>
      </c>
      <c r="AF132" s="0" t="n">
        <v>0.0219</v>
      </c>
      <c r="AG132" s="0" t="n">
        <v>0.0646</v>
      </c>
      <c r="AH132" s="0" t="n">
        <v>3.7873</v>
      </c>
    </row>
    <row r="133" customFormat="false" ht="12.8" hidden="false" customHeight="false" outlineLevel="0" collapsed="false">
      <c r="A133" s="0" t="n">
        <v>3</v>
      </c>
      <c r="B133" s="0" t="n">
        <v>35</v>
      </c>
      <c r="C133" s="0" t="n">
        <v>60.5689</v>
      </c>
      <c r="D133" s="0" t="n">
        <v>41.0897</v>
      </c>
      <c r="E133" s="0" t="n">
        <v>0</v>
      </c>
      <c r="F133" s="0" t="n">
        <v>0.0024</v>
      </c>
      <c r="G133" s="0" t="n">
        <v>0.0019</v>
      </c>
      <c r="H133" s="0" t="n">
        <v>0</v>
      </c>
      <c r="I133" s="0" t="n">
        <v>0</v>
      </c>
      <c r="J133" s="0" t="n">
        <v>0.2169</v>
      </c>
      <c r="K133" s="0" t="n">
        <v>0</v>
      </c>
      <c r="L133" s="0" t="n">
        <v>0.0005</v>
      </c>
      <c r="M133" s="0" t="n">
        <v>0</v>
      </c>
      <c r="N133" s="0" t="n">
        <v>-0.0159</v>
      </c>
      <c r="O133" s="0" t="n">
        <v>2.9438</v>
      </c>
      <c r="P133" s="0" t="n">
        <v>0.01</v>
      </c>
      <c r="Q133" s="0" t="n">
        <v>0.0175</v>
      </c>
      <c r="R133" s="0" t="n">
        <v>0.0587</v>
      </c>
      <c r="S133" s="0" t="n">
        <v>1</v>
      </c>
      <c r="T133" s="0" t="n">
        <v>154.7585</v>
      </c>
      <c r="U133" s="0" t="n">
        <v>-23.9299</v>
      </c>
      <c r="V133" s="0" t="n">
        <v>-118.9575</v>
      </c>
      <c r="W133" s="0" t="n">
        <v>-11.9031</v>
      </c>
      <c r="X133" s="0" t="n">
        <v>299.9174</v>
      </c>
      <c r="Y133" s="0" t="n">
        <v>437.2576</v>
      </c>
      <c r="Z133" s="0" t="n">
        <v>201.3994</v>
      </c>
      <c r="AA133" s="0" t="n">
        <v>51.772</v>
      </c>
      <c r="AB133" s="0" t="n">
        <v>5</v>
      </c>
      <c r="AC133" s="0" t="n">
        <v>15.533</v>
      </c>
      <c r="AD133" s="0" t="n">
        <v>15.4913</v>
      </c>
      <c r="AE133" s="0" t="n">
        <v>14.8917</v>
      </c>
      <c r="AF133" s="0" t="n">
        <v>0.0217</v>
      </c>
      <c r="AG133" s="0" t="n">
        <v>0.0646</v>
      </c>
      <c r="AH133" s="0" t="n">
        <v>3.7873</v>
      </c>
    </row>
    <row r="134" customFormat="false" ht="12.8" hidden="false" customHeight="false" outlineLevel="0" collapsed="false">
      <c r="A134" s="0" t="n">
        <v>3</v>
      </c>
      <c r="B134" s="0" t="n">
        <v>36</v>
      </c>
      <c r="C134" s="0" t="n">
        <v>60.5512</v>
      </c>
      <c r="D134" s="0" t="n">
        <v>41.072</v>
      </c>
      <c r="E134" s="0" t="n">
        <v>0</v>
      </c>
      <c r="F134" s="0" t="n">
        <v>0.0013</v>
      </c>
      <c r="G134" s="0" t="n">
        <v>0.0011</v>
      </c>
      <c r="H134" s="0" t="n">
        <v>0</v>
      </c>
      <c r="I134" s="0" t="n">
        <v>0</v>
      </c>
      <c r="J134" s="0" t="n">
        <v>0.2199</v>
      </c>
      <c r="K134" s="0" t="n">
        <v>0</v>
      </c>
      <c r="L134" s="0" t="n">
        <v>0.0005</v>
      </c>
      <c r="M134" s="0" t="n">
        <v>0</v>
      </c>
      <c r="N134" s="0" t="n">
        <v>-0.0159</v>
      </c>
      <c r="O134" s="0" t="n">
        <v>2.9437</v>
      </c>
      <c r="P134" s="0" t="n">
        <v>0.01</v>
      </c>
      <c r="Q134" s="0" t="n">
        <v>0.0171</v>
      </c>
      <c r="R134" s="0" t="n">
        <v>0.0587</v>
      </c>
      <c r="S134" s="0" t="n">
        <v>1</v>
      </c>
      <c r="T134" s="0" t="n">
        <v>155.0442</v>
      </c>
      <c r="U134" s="0" t="n">
        <v>-23.4583</v>
      </c>
      <c r="V134" s="0" t="n">
        <v>-120.7509</v>
      </c>
      <c r="W134" s="0" t="n">
        <v>-10.8573</v>
      </c>
      <c r="X134" s="0" t="n">
        <v>298.1956</v>
      </c>
      <c r="Y134" s="0" t="n">
        <v>438.9498</v>
      </c>
      <c r="Z134" s="0" t="n">
        <v>206.6281</v>
      </c>
      <c r="AA134" s="0" t="n">
        <v>52.8541</v>
      </c>
      <c r="AB134" s="0" t="n">
        <v>5</v>
      </c>
      <c r="AC134" s="0" t="n">
        <v>15.592</v>
      </c>
      <c r="AD134" s="0" t="n">
        <v>15.555</v>
      </c>
      <c r="AE134" s="0" t="n">
        <v>14.989</v>
      </c>
      <c r="AF134" s="0" t="n">
        <v>0.0215</v>
      </c>
      <c r="AG134" s="0" t="n">
        <v>0.0646</v>
      </c>
      <c r="AH134" s="0" t="n">
        <v>3.7873</v>
      </c>
    </row>
    <row r="135" customFormat="false" ht="12.8" hidden="false" customHeight="false" outlineLevel="0" collapsed="false">
      <c r="A135" s="0" t="n">
        <v>3</v>
      </c>
      <c r="B135" s="0" t="n">
        <v>37</v>
      </c>
      <c r="C135" s="0" t="n">
        <v>60.5333</v>
      </c>
      <c r="D135" s="0" t="n">
        <v>41.0541</v>
      </c>
      <c r="E135" s="0" t="n">
        <v>0</v>
      </c>
      <c r="F135" s="0" t="n">
        <v>0.0007</v>
      </c>
      <c r="G135" s="0" t="n">
        <v>0.0006</v>
      </c>
      <c r="H135" s="0" t="n">
        <v>0</v>
      </c>
      <c r="I135" s="0" t="n">
        <v>0</v>
      </c>
      <c r="J135" s="0" t="n">
        <v>0.1922</v>
      </c>
      <c r="K135" s="0" t="n">
        <v>0</v>
      </c>
      <c r="L135" s="0" t="n">
        <v>0.0005</v>
      </c>
      <c r="M135" s="0" t="n">
        <v>0</v>
      </c>
      <c r="N135" s="0" t="n">
        <v>-0.0159</v>
      </c>
      <c r="O135" s="0" t="n">
        <v>2.9437</v>
      </c>
      <c r="P135" s="0" t="n">
        <v>0.01</v>
      </c>
      <c r="Q135" s="0" t="n">
        <v>0.0174</v>
      </c>
      <c r="R135" s="0" t="n">
        <v>0.0587</v>
      </c>
      <c r="S135" s="0" t="n">
        <v>1</v>
      </c>
      <c r="T135" s="0" t="n">
        <v>123.1443</v>
      </c>
      <c r="U135" s="0" t="n">
        <v>-23.7784</v>
      </c>
      <c r="V135" s="0" t="n">
        <v>-89.9485</v>
      </c>
      <c r="W135" s="0" t="n">
        <v>-9.455</v>
      </c>
      <c r="X135" s="0" t="n">
        <v>334.5219</v>
      </c>
      <c r="Y135" s="0" t="n">
        <v>415.6231</v>
      </c>
      <c r="Z135" s="0" t="n">
        <v>152.5728</v>
      </c>
      <c r="AA135" s="0" t="n">
        <v>34.3666</v>
      </c>
      <c r="AB135" s="0" t="n">
        <v>5</v>
      </c>
      <c r="AC135" s="0" t="n">
        <v>15.589</v>
      </c>
      <c r="AD135" s="0" t="n">
        <v>15.5694</v>
      </c>
      <c r="AE135" s="0" t="n">
        <v>15.0604</v>
      </c>
      <c r="AF135" s="0" t="n">
        <v>0.0213</v>
      </c>
      <c r="AG135" s="0" t="n">
        <v>0.0646</v>
      </c>
      <c r="AH135" s="0" t="n">
        <v>3.7873</v>
      </c>
    </row>
    <row r="136" customFormat="false" ht="12.8" hidden="false" customHeight="false" outlineLevel="0" collapsed="false">
      <c r="A136" s="0" t="n">
        <v>3</v>
      </c>
      <c r="B136" s="0" t="n">
        <v>38</v>
      </c>
      <c r="C136" s="0" t="n">
        <v>60.515</v>
      </c>
      <c r="D136" s="0" t="n">
        <v>41.0357</v>
      </c>
      <c r="E136" s="0" t="n">
        <v>0</v>
      </c>
      <c r="F136" s="0" t="n">
        <v>0.0005</v>
      </c>
      <c r="G136" s="0" t="n">
        <v>0.0002</v>
      </c>
      <c r="H136" s="0" t="n">
        <v>0</v>
      </c>
      <c r="I136" s="0" t="n">
        <v>0</v>
      </c>
      <c r="J136" s="0" t="n">
        <v>0.1659</v>
      </c>
      <c r="K136" s="0" t="n">
        <v>0</v>
      </c>
      <c r="L136" s="0" t="n">
        <v>0.0005</v>
      </c>
      <c r="M136" s="0" t="n">
        <v>0</v>
      </c>
      <c r="N136" s="0" t="n">
        <v>-0.0159</v>
      </c>
      <c r="O136" s="0" t="n">
        <v>2.9437</v>
      </c>
      <c r="P136" s="0" t="n">
        <v>0.01</v>
      </c>
      <c r="Q136" s="0" t="n">
        <v>0.0178</v>
      </c>
      <c r="R136" s="0" t="n">
        <v>0.0586</v>
      </c>
      <c r="S136" s="0" t="n">
        <v>1</v>
      </c>
      <c r="T136" s="0" t="n">
        <v>107.198</v>
      </c>
      <c r="U136" s="0" t="n">
        <v>-24.4013</v>
      </c>
      <c r="V136" s="0" t="n">
        <v>-72.9409</v>
      </c>
      <c r="W136" s="0" t="n">
        <v>-9.8662</v>
      </c>
      <c r="X136" s="0" t="n">
        <v>355.139</v>
      </c>
      <c r="Y136" s="0" t="n">
        <v>403.4348</v>
      </c>
      <c r="Z136" s="0" t="n">
        <v>121.525</v>
      </c>
      <c r="AA136" s="0" t="n">
        <v>24.364</v>
      </c>
      <c r="AB136" s="0" t="n">
        <v>5</v>
      </c>
      <c r="AC136" s="0" t="n">
        <v>15.703</v>
      </c>
      <c r="AD136" s="0" t="n">
        <v>15.6691</v>
      </c>
      <c r="AE136" s="0" t="n">
        <v>15.136</v>
      </c>
      <c r="AF136" s="0" t="n">
        <v>0.0212</v>
      </c>
      <c r="AG136" s="0" t="n">
        <v>0.0646</v>
      </c>
      <c r="AH136" s="0" t="n">
        <v>3.7873</v>
      </c>
    </row>
    <row r="137" customFormat="false" ht="12.8" hidden="false" customHeight="false" outlineLevel="0" collapsed="false">
      <c r="A137" s="0" t="n">
        <v>3</v>
      </c>
      <c r="B137" s="0" t="n">
        <v>39</v>
      </c>
      <c r="C137" s="0" t="n">
        <v>60.4967</v>
      </c>
      <c r="D137" s="0" t="n">
        <v>41.0174</v>
      </c>
      <c r="E137" s="0" t="n">
        <v>0</v>
      </c>
      <c r="F137" s="0" t="n">
        <v>0.0003</v>
      </c>
      <c r="G137" s="0" t="n">
        <v>0.0001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0.0005</v>
      </c>
      <c r="M137" s="0" t="n">
        <v>0</v>
      </c>
      <c r="N137" s="0" t="n">
        <v>-0.0159</v>
      </c>
      <c r="O137" s="0" t="n">
        <v>2.9437</v>
      </c>
      <c r="P137" s="0" t="n">
        <v>0.01</v>
      </c>
      <c r="Q137" s="0" t="n">
        <v>0.0178</v>
      </c>
      <c r="R137" s="0" t="n">
        <v>0.0586</v>
      </c>
      <c r="S137" s="0" t="n">
        <v>1</v>
      </c>
      <c r="T137" s="0" t="n">
        <v>75.4776</v>
      </c>
      <c r="U137" s="0" t="n">
        <v>-24.3005</v>
      </c>
      <c r="V137" s="0" t="n">
        <v>-42.3627</v>
      </c>
      <c r="W137" s="0" t="n">
        <v>-8.7826</v>
      </c>
      <c r="X137" s="0" t="n">
        <v>391.1838</v>
      </c>
      <c r="Y137" s="0" t="n">
        <v>392.0114</v>
      </c>
      <c r="Z137" s="0" t="n">
        <v>75.1811</v>
      </c>
      <c r="AA137" s="0" t="n">
        <v>12.8808</v>
      </c>
      <c r="AB137" s="0" t="n">
        <v>5</v>
      </c>
      <c r="AC137" s="0" t="n">
        <v>15.699</v>
      </c>
      <c r="AD137" s="0" t="n">
        <v>15.6806</v>
      </c>
      <c r="AE137" s="0" t="n">
        <v>15.1931</v>
      </c>
      <c r="AF137" s="0" t="n">
        <v>0.021</v>
      </c>
      <c r="AG137" s="0" t="n">
        <v>0.0646</v>
      </c>
      <c r="AH137" s="0" t="n">
        <v>0</v>
      </c>
    </row>
    <row r="138" customFormat="false" ht="12.8" hidden="false" customHeight="false" outlineLevel="0" collapsed="false">
      <c r="A138" s="0" t="n">
        <v>3</v>
      </c>
      <c r="B138" s="0" t="n">
        <v>40</v>
      </c>
      <c r="C138" s="0" t="n">
        <v>60.4771</v>
      </c>
      <c r="D138" s="0" t="n">
        <v>40.9978</v>
      </c>
      <c r="E138" s="0" t="n">
        <v>0</v>
      </c>
      <c r="F138" s="0" t="n">
        <v>0.0002</v>
      </c>
      <c r="G138" s="0" t="n">
        <v>0.0001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0.0005</v>
      </c>
      <c r="M138" s="0" t="n">
        <v>0</v>
      </c>
      <c r="N138" s="0" t="n">
        <v>-0.0159</v>
      </c>
      <c r="O138" s="0" t="n">
        <v>2.9437</v>
      </c>
      <c r="P138" s="0" t="n">
        <v>0.01</v>
      </c>
      <c r="Q138" s="0" t="n">
        <v>0.0191</v>
      </c>
      <c r="R138" s="0" t="n">
        <v>0.0586</v>
      </c>
      <c r="S138" s="0" t="n">
        <v>1</v>
      </c>
      <c r="T138" s="0" t="n">
        <v>81.5308</v>
      </c>
      <c r="U138" s="0" t="n">
        <v>-26.1069</v>
      </c>
      <c r="V138" s="0" t="n">
        <v>-47.7575</v>
      </c>
      <c r="W138" s="0" t="n">
        <v>-7.7277</v>
      </c>
      <c r="X138" s="0" t="n">
        <v>384.8013</v>
      </c>
      <c r="Y138" s="0" t="n">
        <v>385.6071</v>
      </c>
      <c r="Z138" s="0" t="n">
        <v>75.2171</v>
      </c>
      <c r="AA138" s="0" t="n">
        <v>6.5067</v>
      </c>
      <c r="AB138" s="0" t="n">
        <v>5</v>
      </c>
      <c r="AC138" s="0" t="n">
        <v>15.691</v>
      </c>
      <c r="AD138" s="0" t="n">
        <v>15.6748</v>
      </c>
      <c r="AE138" s="0" t="n">
        <v>15.235</v>
      </c>
      <c r="AF138" s="0" t="n">
        <v>0.0208</v>
      </c>
      <c r="AG138" s="0" t="n">
        <v>0.0645</v>
      </c>
      <c r="AH138" s="0" t="n">
        <v>0</v>
      </c>
    </row>
    <row r="139" customFormat="false" ht="12.8" hidden="false" customHeight="false" outlineLevel="0" collapsed="false">
      <c r="A139" s="0" t="n">
        <v>3</v>
      </c>
      <c r="B139" s="0" t="n">
        <v>41</v>
      </c>
      <c r="C139" s="0" t="n">
        <v>60.4562</v>
      </c>
      <c r="D139" s="0" t="n">
        <v>40.9769</v>
      </c>
      <c r="E139" s="0" t="n">
        <v>0</v>
      </c>
      <c r="F139" s="0" t="n">
        <v>0.0002</v>
      </c>
      <c r="G139" s="0" t="n">
        <v>0.0001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0.0005</v>
      </c>
      <c r="M139" s="0" t="n">
        <v>0</v>
      </c>
      <c r="N139" s="0" t="n">
        <v>-0.0159</v>
      </c>
      <c r="O139" s="0" t="n">
        <v>2.9437</v>
      </c>
      <c r="P139" s="0" t="n">
        <v>0.01</v>
      </c>
      <c r="Q139" s="0" t="n">
        <v>0.0203</v>
      </c>
      <c r="R139" s="0" t="n">
        <v>0.0586</v>
      </c>
      <c r="S139" s="0" t="n">
        <v>1</v>
      </c>
      <c r="T139" s="0" t="n">
        <v>86.5001</v>
      </c>
      <c r="U139" s="0" t="n">
        <v>-27.8492</v>
      </c>
      <c r="V139" s="0" t="n">
        <v>-50.1949</v>
      </c>
      <c r="W139" s="0" t="n">
        <v>-8.4214</v>
      </c>
      <c r="X139" s="0" t="n">
        <v>382.4727</v>
      </c>
      <c r="Y139" s="0" t="n">
        <v>383.2655</v>
      </c>
      <c r="Z139" s="0" t="n">
        <v>74.1356</v>
      </c>
      <c r="AA139" s="0" t="n">
        <v>3.7071</v>
      </c>
      <c r="AB139" s="0" t="n">
        <v>5</v>
      </c>
      <c r="AC139" s="0" t="n">
        <v>15.787</v>
      </c>
      <c r="AD139" s="0" t="n">
        <v>15.763</v>
      </c>
      <c r="AE139" s="0" t="n">
        <v>15.2889</v>
      </c>
      <c r="AF139" s="0" t="n">
        <v>0.0206</v>
      </c>
      <c r="AG139" s="0" t="n">
        <v>0.0645</v>
      </c>
      <c r="AH139" s="0" t="n">
        <v>0</v>
      </c>
    </row>
    <row r="140" customFormat="false" ht="12.8" hidden="false" customHeight="false" outlineLevel="0" collapsed="false">
      <c r="A140" s="0" t="n">
        <v>3</v>
      </c>
      <c r="B140" s="0" t="n">
        <v>42</v>
      </c>
      <c r="C140" s="0" t="n">
        <v>60.4378</v>
      </c>
      <c r="D140" s="0" t="n">
        <v>40.9586</v>
      </c>
      <c r="E140" s="0" t="n">
        <v>0</v>
      </c>
      <c r="F140" s="0" t="n">
        <v>0.0001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0.0005</v>
      </c>
      <c r="M140" s="0" t="n">
        <v>0</v>
      </c>
      <c r="N140" s="0" t="n">
        <v>-0.0159</v>
      </c>
      <c r="O140" s="0" t="n">
        <v>2.9437</v>
      </c>
      <c r="P140" s="0" t="n">
        <v>0.01</v>
      </c>
      <c r="Q140" s="0" t="n">
        <v>0.0178</v>
      </c>
      <c r="R140" s="0" t="n">
        <v>0.0585</v>
      </c>
      <c r="S140" s="0" t="n">
        <v>1</v>
      </c>
      <c r="T140" s="0" t="n">
        <v>82.5826</v>
      </c>
      <c r="U140" s="0" t="n">
        <v>-24.3454</v>
      </c>
      <c r="V140" s="0" t="n">
        <v>-50.2008</v>
      </c>
      <c r="W140" s="0" t="n">
        <v>-7.9786</v>
      </c>
      <c r="X140" s="0" t="n">
        <v>382.644</v>
      </c>
      <c r="Y140" s="0" t="n">
        <v>383.4822</v>
      </c>
      <c r="Z140" s="0" t="n">
        <v>75.1882</v>
      </c>
      <c r="AA140" s="0" t="n">
        <v>3.7723</v>
      </c>
      <c r="AB140" s="0" t="n">
        <v>5</v>
      </c>
      <c r="AC140" s="0" t="n">
        <v>15.814</v>
      </c>
      <c r="AD140" s="0" t="n">
        <v>15.7921</v>
      </c>
      <c r="AE140" s="0" t="n">
        <v>15.3353</v>
      </c>
      <c r="AF140" s="0" t="n">
        <v>0.0204</v>
      </c>
      <c r="AG140" s="0" t="n">
        <v>0.0645</v>
      </c>
      <c r="AH140" s="0" t="n">
        <v>0</v>
      </c>
    </row>
    <row r="141" customFormat="false" ht="12.8" hidden="false" customHeight="false" outlineLevel="0" collapsed="false">
      <c r="A141" s="0" t="n">
        <v>3</v>
      </c>
      <c r="B141" s="0" t="n">
        <v>43</v>
      </c>
      <c r="C141" s="0" t="n">
        <v>60.4216</v>
      </c>
      <c r="D141" s="0" t="n">
        <v>40.9424</v>
      </c>
      <c r="E141" s="0" t="n">
        <v>0</v>
      </c>
      <c r="F141" s="0" t="n">
        <v>0.0001</v>
      </c>
      <c r="G141" s="0" t="n">
        <v>0</v>
      </c>
      <c r="H141" s="0" t="n">
        <v>0</v>
      </c>
      <c r="I141" s="0" t="n">
        <v>0</v>
      </c>
      <c r="J141" s="0" t="n">
        <v>0</v>
      </c>
      <c r="K141" s="0" t="n">
        <v>0</v>
      </c>
      <c r="L141" s="0" t="n">
        <v>0.0005</v>
      </c>
      <c r="M141" s="0" t="n">
        <v>0</v>
      </c>
      <c r="N141" s="0" t="n">
        <v>-0.0159</v>
      </c>
      <c r="O141" s="0" t="n">
        <v>2.9437</v>
      </c>
      <c r="P141" s="0" t="n">
        <v>0.01</v>
      </c>
      <c r="Q141" s="0" t="n">
        <v>0.0157</v>
      </c>
      <c r="R141" s="0" t="n">
        <v>0.0585</v>
      </c>
      <c r="S141" s="0" t="n">
        <v>1</v>
      </c>
      <c r="T141" s="0" t="n">
        <v>75.9279</v>
      </c>
      <c r="U141" s="0" t="n">
        <v>-21.4884</v>
      </c>
      <c r="V141" s="0" t="n">
        <v>-50.1669</v>
      </c>
      <c r="W141" s="0" t="n">
        <v>-4.281</v>
      </c>
      <c r="X141" s="0" t="n">
        <v>381.5515</v>
      </c>
      <c r="Y141" s="0" t="n">
        <v>382.404</v>
      </c>
      <c r="Z141" s="0" t="n">
        <v>77.377</v>
      </c>
      <c r="AA141" s="0" t="n">
        <v>3.6566</v>
      </c>
      <c r="AB141" s="0" t="n">
        <v>5</v>
      </c>
      <c r="AC141" s="0" t="n">
        <v>15.631</v>
      </c>
      <c r="AD141" s="0" t="n">
        <v>15.6068</v>
      </c>
      <c r="AE141" s="0" t="n">
        <v>15.328</v>
      </c>
      <c r="AF141" s="0" t="n">
        <v>0.0202</v>
      </c>
      <c r="AG141" s="0" t="n">
        <v>0.0645</v>
      </c>
      <c r="AH141" s="0" t="n">
        <v>0</v>
      </c>
    </row>
    <row r="142" customFormat="false" ht="12.8" hidden="false" customHeight="false" outlineLevel="0" collapsed="false">
      <c r="A142" s="0" t="n">
        <v>3</v>
      </c>
      <c r="B142" s="0" t="n">
        <v>44</v>
      </c>
      <c r="C142" s="0" t="n">
        <v>60.4089</v>
      </c>
      <c r="D142" s="0" t="n">
        <v>40.9296</v>
      </c>
      <c r="E142" s="0" t="n">
        <v>0</v>
      </c>
      <c r="F142" s="0" t="n">
        <v>0.0001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0.0005</v>
      </c>
      <c r="M142" s="0" t="n">
        <v>0</v>
      </c>
      <c r="N142" s="0" t="n">
        <v>-0.0159</v>
      </c>
      <c r="O142" s="0" t="n">
        <v>2.9437</v>
      </c>
      <c r="P142" s="0" t="n">
        <v>0.01</v>
      </c>
      <c r="Q142" s="0" t="n">
        <v>0.0122</v>
      </c>
      <c r="R142" s="0" t="n">
        <v>0.0585</v>
      </c>
      <c r="S142" s="0" t="n">
        <v>1</v>
      </c>
      <c r="T142" s="0" t="n">
        <v>68.4631</v>
      </c>
      <c r="U142" s="0" t="n">
        <v>-16.6957</v>
      </c>
      <c r="V142" s="0" t="n">
        <v>-50.1353</v>
      </c>
      <c r="W142" s="0" t="n">
        <v>-1.6573</v>
      </c>
      <c r="X142" s="0" t="n">
        <v>380.533</v>
      </c>
      <c r="Y142" s="0" t="n">
        <v>381.4243</v>
      </c>
      <c r="Z142" s="0" t="n">
        <v>77.287</v>
      </c>
      <c r="AA142" s="0" t="n">
        <v>3.5742</v>
      </c>
      <c r="AB142" s="0" t="n">
        <v>5</v>
      </c>
      <c r="AC142" s="0" t="n">
        <v>15.458</v>
      </c>
      <c r="AD142" s="0" t="n">
        <v>15.4336</v>
      </c>
      <c r="AE142" s="0" t="n">
        <v>15.2915</v>
      </c>
      <c r="AF142" s="0" t="n">
        <v>0.0201</v>
      </c>
      <c r="AG142" s="0" t="n">
        <v>0.0645</v>
      </c>
      <c r="AH142" s="0" t="n">
        <v>0</v>
      </c>
    </row>
    <row r="143" customFormat="false" ht="12.8" hidden="false" customHeight="false" outlineLevel="0" collapsed="false">
      <c r="A143" s="0" t="n">
        <v>3</v>
      </c>
      <c r="B143" s="0" t="n">
        <v>45</v>
      </c>
      <c r="C143" s="0" t="n">
        <v>60.3984</v>
      </c>
      <c r="D143" s="0" t="n">
        <v>40.9192</v>
      </c>
      <c r="E143" s="0" t="n">
        <v>0</v>
      </c>
      <c r="F143" s="0" t="n">
        <v>0</v>
      </c>
      <c r="G143" s="0" t="n">
        <v>0</v>
      </c>
      <c r="H143" s="0" t="n">
        <v>0</v>
      </c>
      <c r="I143" s="0" t="n">
        <v>0</v>
      </c>
      <c r="J143" s="0" t="n">
        <v>0</v>
      </c>
      <c r="K143" s="0" t="n">
        <v>0</v>
      </c>
      <c r="L143" s="0" t="n">
        <v>0.0005</v>
      </c>
      <c r="M143" s="0" t="n">
        <v>0</v>
      </c>
      <c r="N143" s="0" t="n">
        <v>-0.0159</v>
      </c>
      <c r="O143" s="0" t="n">
        <v>2.9437</v>
      </c>
      <c r="P143" s="0" t="n">
        <v>0.01</v>
      </c>
      <c r="Q143" s="0" t="n">
        <v>0.0099</v>
      </c>
      <c r="R143" s="0" t="n">
        <v>0.0585</v>
      </c>
      <c r="S143" s="0" t="n">
        <v>1</v>
      </c>
      <c r="T143" s="0" t="n">
        <v>63.2873</v>
      </c>
      <c r="U143" s="0" t="n">
        <v>-13.5696</v>
      </c>
      <c r="V143" s="0" t="n">
        <v>-49.6708</v>
      </c>
      <c r="W143" s="0" t="n">
        <v>-0.0525</v>
      </c>
      <c r="X143" s="0" t="n">
        <v>380.2349</v>
      </c>
      <c r="Y143" s="0" t="n">
        <v>381.1487</v>
      </c>
      <c r="Z143" s="0" t="n">
        <v>76.9047</v>
      </c>
      <c r="AA143" s="0" t="n">
        <v>4.0165</v>
      </c>
      <c r="AB143" s="0" t="n">
        <v>5</v>
      </c>
      <c r="AC143" s="0" t="n">
        <v>15.317</v>
      </c>
      <c r="AD143" s="0" t="n">
        <v>15.2949</v>
      </c>
      <c r="AE143" s="0" t="n">
        <v>15.2436</v>
      </c>
      <c r="AF143" s="0" t="n">
        <v>0.02</v>
      </c>
      <c r="AG143" s="0" t="n">
        <v>0.0645</v>
      </c>
      <c r="AH143" s="0" t="n">
        <v>0</v>
      </c>
    </row>
    <row r="144" customFormat="false" ht="12.8" hidden="false" customHeight="false" outlineLevel="0" collapsed="false">
      <c r="A144" s="0" t="n">
        <v>3</v>
      </c>
      <c r="B144" s="0" t="n">
        <v>46</v>
      </c>
      <c r="C144" s="0" t="n">
        <v>60.3901</v>
      </c>
      <c r="D144" s="0" t="n">
        <v>40.9109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0.0005</v>
      </c>
      <c r="M144" s="0" t="n">
        <v>0</v>
      </c>
      <c r="N144" s="0" t="n">
        <v>-0.0159</v>
      </c>
      <c r="O144" s="0" t="n">
        <v>2.9437</v>
      </c>
      <c r="P144" s="0" t="n">
        <v>0.01</v>
      </c>
      <c r="Q144" s="0" t="n">
        <v>0.0078</v>
      </c>
      <c r="R144" s="0" t="n">
        <v>0.0585</v>
      </c>
      <c r="S144" s="0" t="n">
        <v>1</v>
      </c>
      <c r="T144" s="0" t="n">
        <v>60.5402</v>
      </c>
      <c r="U144" s="0" t="n">
        <v>-10.665</v>
      </c>
      <c r="V144" s="0" t="n">
        <v>-49.5785</v>
      </c>
      <c r="W144" s="0" t="n">
        <v>-0.2973</v>
      </c>
      <c r="X144" s="0" t="n">
        <v>380.1478</v>
      </c>
      <c r="Y144" s="0" t="n">
        <v>381.0916</v>
      </c>
      <c r="Z144" s="0" t="n">
        <v>75.9249</v>
      </c>
      <c r="AA144" s="0" t="n">
        <v>4.1258</v>
      </c>
      <c r="AB144" s="0" t="n">
        <v>5</v>
      </c>
      <c r="AC144" s="0" t="n">
        <v>15.284</v>
      </c>
      <c r="AD144" s="0" t="n">
        <v>15.2627</v>
      </c>
      <c r="AE144" s="0" t="n">
        <v>15.2112</v>
      </c>
      <c r="AF144" s="0" t="n">
        <v>0.0199</v>
      </c>
      <c r="AG144" s="0" t="n">
        <v>0.0645</v>
      </c>
      <c r="AH144" s="0" t="n">
        <v>0</v>
      </c>
    </row>
    <row r="145" customFormat="false" ht="12.8" hidden="false" customHeight="false" outlineLevel="0" collapsed="false">
      <c r="A145" s="0" t="n">
        <v>3</v>
      </c>
      <c r="B145" s="0" t="n">
        <v>47</v>
      </c>
      <c r="C145" s="0" t="n">
        <v>60.3826</v>
      </c>
      <c r="D145" s="0" t="n">
        <v>40.9034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0.0005</v>
      </c>
      <c r="M145" s="0" t="n">
        <v>0</v>
      </c>
      <c r="N145" s="0" t="n">
        <v>-0.0159</v>
      </c>
      <c r="O145" s="0" t="n">
        <v>2.9437</v>
      </c>
      <c r="P145" s="0" t="n">
        <v>0.01</v>
      </c>
      <c r="Q145" s="0" t="n">
        <v>0.0069</v>
      </c>
      <c r="R145" s="0" t="n">
        <v>0.0584</v>
      </c>
      <c r="S145" s="0" t="n">
        <v>1</v>
      </c>
      <c r="T145" s="0" t="n">
        <v>59.8764</v>
      </c>
      <c r="U145" s="0" t="n">
        <v>-9.4885</v>
      </c>
      <c r="V145" s="0" t="n">
        <v>-49.5506</v>
      </c>
      <c r="W145" s="0" t="n">
        <v>-0.7992</v>
      </c>
      <c r="X145" s="0" t="n">
        <v>380.1795</v>
      </c>
      <c r="Y145" s="0" t="n">
        <v>381.1371</v>
      </c>
      <c r="Z145" s="0" t="n">
        <v>75.7519</v>
      </c>
      <c r="AA145" s="0" t="n">
        <v>4.1722</v>
      </c>
      <c r="AB145" s="0" t="n">
        <v>5</v>
      </c>
      <c r="AC145" s="0" t="n">
        <v>15.276</v>
      </c>
      <c r="AD145" s="0" t="n">
        <v>15.2625</v>
      </c>
      <c r="AE145" s="0" t="n">
        <v>15.1931</v>
      </c>
      <c r="AF145" s="0" t="n">
        <v>0.0199</v>
      </c>
      <c r="AG145" s="0" t="n">
        <v>0.0645</v>
      </c>
      <c r="AH145" s="0" t="n">
        <v>0</v>
      </c>
    </row>
    <row r="146" customFormat="false" ht="12.8" hidden="false" customHeight="false" outlineLevel="0" collapsed="false">
      <c r="A146" s="0" t="n">
        <v>3</v>
      </c>
      <c r="B146" s="0" t="n">
        <v>48</v>
      </c>
      <c r="C146" s="0" t="n">
        <v>60.3754</v>
      </c>
      <c r="D146" s="0" t="n">
        <v>40.8962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0.0005</v>
      </c>
      <c r="M146" s="0" t="n">
        <v>0</v>
      </c>
      <c r="N146" s="0" t="n">
        <v>-0.0159</v>
      </c>
      <c r="O146" s="0" t="n">
        <v>2.9437</v>
      </c>
      <c r="P146" s="0" t="n">
        <v>0.01</v>
      </c>
      <c r="Q146" s="0" t="n">
        <v>0.0066</v>
      </c>
      <c r="R146" s="0" t="n">
        <v>0.0584</v>
      </c>
      <c r="S146" s="0" t="n">
        <v>1</v>
      </c>
      <c r="T146" s="0" t="n">
        <v>60.5075</v>
      </c>
      <c r="U146" s="0" t="n">
        <v>-9.0999</v>
      </c>
      <c r="V146" s="0" t="n">
        <v>-49.5146</v>
      </c>
      <c r="W146" s="0" t="n">
        <v>-1.8782</v>
      </c>
      <c r="X146" s="0" t="n">
        <v>380.5356</v>
      </c>
      <c r="Y146" s="0" t="n">
        <v>381.5026</v>
      </c>
      <c r="Z146" s="0" t="n">
        <v>75.2721</v>
      </c>
      <c r="AA146" s="0" t="n">
        <v>4.271</v>
      </c>
      <c r="AB146" s="0" t="n">
        <v>5</v>
      </c>
      <c r="AC146" s="0" t="n">
        <v>15.333</v>
      </c>
      <c r="AD146" s="0" t="n">
        <v>15.3141</v>
      </c>
      <c r="AE146" s="0" t="n">
        <v>15.1946</v>
      </c>
      <c r="AF146" s="0" t="n">
        <v>0.0198</v>
      </c>
      <c r="AG146" s="0" t="n">
        <v>0.0645</v>
      </c>
      <c r="AH146" s="0" t="n">
        <v>0</v>
      </c>
    </row>
    <row r="147" customFormat="false" ht="12.8" hidden="false" customHeight="false" outlineLevel="0" collapsed="false">
      <c r="A147" s="0" t="n">
        <v>4</v>
      </c>
      <c r="B147" s="0" t="n">
        <v>1</v>
      </c>
      <c r="C147" s="0" t="n">
        <v>60.3683</v>
      </c>
      <c r="D147" s="0" t="n">
        <v>40.889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0.0005</v>
      </c>
      <c r="M147" s="0" t="n">
        <v>0</v>
      </c>
      <c r="N147" s="0" t="n">
        <v>-0.0159</v>
      </c>
      <c r="O147" s="0" t="n">
        <v>2.9437</v>
      </c>
      <c r="P147" s="0" t="n">
        <v>0.01</v>
      </c>
      <c r="Q147" s="0" t="n">
        <v>0.0066</v>
      </c>
      <c r="R147" s="0" t="n">
        <v>0.0584</v>
      </c>
      <c r="S147" s="0" t="n">
        <v>1</v>
      </c>
      <c r="T147" s="0" t="n">
        <v>61.1217</v>
      </c>
      <c r="U147" s="0" t="n">
        <v>-9.0753</v>
      </c>
      <c r="V147" s="0" t="n">
        <v>-49.5619</v>
      </c>
      <c r="W147" s="0" t="n">
        <v>-2.5199</v>
      </c>
      <c r="X147" s="0" t="n">
        <v>380.7431</v>
      </c>
      <c r="Y147" s="0" t="n">
        <v>381.7141</v>
      </c>
      <c r="Z147" s="0" t="n">
        <v>75.3888</v>
      </c>
      <c r="AA147" s="0" t="n">
        <v>4.2588</v>
      </c>
      <c r="AB147" s="0" t="n">
        <v>5</v>
      </c>
      <c r="AC147" s="0" t="n">
        <v>15.383</v>
      </c>
      <c r="AD147" s="0" t="n">
        <v>15.3574</v>
      </c>
      <c r="AE147" s="0" t="n">
        <v>15.2057</v>
      </c>
      <c r="AF147" s="0" t="n">
        <v>0.0197</v>
      </c>
      <c r="AG147" s="0" t="n">
        <v>0.0645</v>
      </c>
      <c r="AH147" s="0" t="n">
        <v>0</v>
      </c>
    </row>
    <row r="148" customFormat="false" ht="12.8" hidden="false" customHeight="false" outlineLevel="0" collapsed="false">
      <c r="A148" s="0" t="n">
        <v>4</v>
      </c>
      <c r="B148" s="0" t="n">
        <v>2</v>
      </c>
      <c r="C148" s="0" t="n">
        <v>60.3614</v>
      </c>
      <c r="D148" s="0" t="n">
        <v>40.8821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0.0005</v>
      </c>
      <c r="M148" s="0" t="n">
        <v>0</v>
      </c>
      <c r="N148" s="0" t="n">
        <v>-0.0159</v>
      </c>
      <c r="O148" s="0" t="n">
        <v>2.9437</v>
      </c>
      <c r="P148" s="0" t="n">
        <v>0.01</v>
      </c>
      <c r="Q148" s="0" t="n">
        <v>0.0064</v>
      </c>
      <c r="R148" s="0" t="n">
        <v>0.0584</v>
      </c>
      <c r="S148" s="0" t="n">
        <v>1</v>
      </c>
      <c r="T148" s="0" t="n">
        <v>61.2896</v>
      </c>
      <c r="U148" s="0" t="n">
        <v>-8.7135</v>
      </c>
      <c r="V148" s="0" t="n">
        <v>-49.5556</v>
      </c>
      <c r="W148" s="0" t="n">
        <v>-3.0494</v>
      </c>
      <c r="X148" s="0" t="n">
        <v>381.0287</v>
      </c>
      <c r="Y148" s="0" t="n">
        <v>382.0081</v>
      </c>
      <c r="Z148" s="0" t="n">
        <v>75.4457</v>
      </c>
      <c r="AA148" s="0" t="n">
        <v>4.3163</v>
      </c>
      <c r="AB148" s="0" t="n">
        <v>5</v>
      </c>
      <c r="AC148" s="0" t="n">
        <v>15.433</v>
      </c>
      <c r="AD148" s="0" t="n">
        <v>15.403</v>
      </c>
      <c r="AE148" s="0" t="n">
        <v>15.2233</v>
      </c>
      <c r="AF148" s="0" t="n">
        <v>0.0197</v>
      </c>
      <c r="AG148" s="0" t="n">
        <v>0.0645</v>
      </c>
      <c r="AH148" s="0" t="n">
        <v>0</v>
      </c>
    </row>
    <row r="149" customFormat="false" ht="12.8" hidden="false" customHeight="false" outlineLevel="0" collapsed="false">
      <c r="A149" s="0" t="n">
        <v>4</v>
      </c>
      <c r="B149" s="0" t="n">
        <v>3</v>
      </c>
      <c r="C149" s="0" t="n">
        <v>60.3552</v>
      </c>
      <c r="D149" s="0" t="n">
        <v>40.876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0.0005</v>
      </c>
      <c r="M149" s="0" t="n">
        <v>0</v>
      </c>
      <c r="N149" s="0" t="n">
        <v>-0.0159</v>
      </c>
      <c r="O149" s="0" t="n">
        <v>2.9437</v>
      </c>
      <c r="P149" s="0" t="n">
        <v>0.01</v>
      </c>
      <c r="Q149" s="0" t="n">
        <v>0.0056</v>
      </c>
      <c r="R149" s="0" t="n">
        <v>0.0584</v>
      </c>
      <c r="S149" s="0" t="n">
        <v>1</v>
      </c>
      <c r="T149" s="0" t="n">
        <v>60.449</v>
      </c>
      <c r="U149" s="0" t="n">
        <v>-7.7061</v>
      </c>
      <c r="V149" s="0" t="n">
        <v>-49.5385</v>
      </c>
      <c r="W149" s="0" t="n">
        <v>-3.2485</v>
      </c>
      <c r="X149" s="0" t="n">
        <v>381.237</v>
      </c>
      <c r="Y149" s="0" t="n">
        <v>382.2306</v>
      </c>
      <c r="Z149" s="0" t="n">
        <v>75.7874</v>
      </c>
      <c r="AA149" s="0" t="n">
        <v>4.379</v>
      </c>
      <c r="AB149" s="0" t="n">
        <v>5</v>
      </c>
      <c r="AC149" s="0" t="n">
        <v>15.461</v>
      </c>
      <c r="AD149" s="0" t="n">
        <v>15.4339</v>
      </c>
      <c r="AE149" s="0" t="n">
        <v>15.2419</v>
      </c>
      <c r="AF149" s="0" t="n">
        <v>0.0196</v>
      </c>
      <c r="AG149" s="0" t="n">
        <v>0.0645</v>
      </c>
      <c r="AH149" s="0" t="n">
        <v>0</v>
      </c>
    </row>
    <row r="150" customFormat="false" ht="12.8" hidden="false" customHeight="false" outlineLevel="0" collapsed="false">
      <c r="A150" s="0" t="n">
        <v>4</v>
      </c>
      <c r="B150" s="0" t="n">
        <v>4</v>
      </c>
      <c r="C150" s="0" t="n">
        <v>60.349</v>
      </c>
      <c r="D150" s="0" t="n">
        <v>40.8698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0.0005</v>
      </c>
      <c r="M150" s="0" t="n">
        <v>0</v>
      </c>
      <c r="N150" s="0" t="n">
        <v>-0.0159</v>
      </c>
      <c r="O150" s="0" t="n">
        <v>2.9437</v>
      </c>
      <c r="P150" s="0" t="n">
        <v>0.01</v>
      </c>
      <c r="Q150" s="0" t="n">
        <v>0.0056</v>
      </c>
      <c r="R150" s="0" t="n">
        <v>0.0584</v>
      </c>
      <c r="S150" s="0" t="n">
        <v>1</v>
      </c>
      <c r="T150" s="0" t="n">
        <v>60.596</v>
      </c>
      <c r="U150" s="0" t="n">
        <v>-7.7294</v>
      </c>
      <c r="V150" s="0" t="n">
        <v>-49.5661</v>
      </c>
      <c r="W150" s="0" t="n">
        <v>-3.2672</v>
      </c>
      <c r="X150" s="0" t="n">
        <v>381.3276</v>
      </c>
      <c r="Y150" s="0" t="n">
        <v>382.3225</v>
      </c>
      <c r="Z150" s="0" t="n">
        <v>76.007</v>
      </c>
      <c r="AA150" s="0" t="n">
        <v>4.3662</v>
      </c>
      <c r="AB150" s="0" t="n">
        <v>5</v>
      </c>
      <c r="AC150" s="0" t="n">
        <v>15.475</v>
      </c>
      <c r="AD150" s="0" t="n">
        <v>15.4541</v>
      </c>
      <c r="AE150" s="0" t="n">
        <v>15.2592</v>
      </c>
      <c r="AF150" s="0" t="n">
        <v>0.0196</v>
      </c>
      <c r="AG150" s="0" t="n">
        <v>0.0645</v>
      </c>
      <c r="AH150" s="0" t="n">
        <v>0</v>
      </c>
    </row>
    <row r="151" customFormat="false" ht="12.8" hidden="false" customHeight="false" outlineLevel="0" collapsed="false">
      <c r="A151" s="0" t="n">
        <v>4</v>
      </c>
      <c r="B151" s="0" t="n">
        <v>5</v>
      </c>
      <c r="C151" s="0" t="n">
        <v>60.343</v>
      </c>
      <c r="D151" s="0" t="n">
        <v>40.8638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0.0005</v>
      </c>
      <c r="M151" s="0" t="n">
        <v>0</v>
      </c>
      <c r="N151" s="0" t="n">
        <v>-0.0159</v>
      </c>
      <c r="O151" s="0" t="n">
        <v>2.9437</v>
      </c>
      <c r="P151" s="0" t="n">
        <v>0.01</v>
      </c>
      <c r="Q151" s="0" t="n">
        <v>0.0055</v>
      </c>
      <c r="R151" s="0" t="n">
        <v>0.0584</v>
      </c>
      <c r="S151" s="0" t="n">
        <v>1</v>
      </c>
      <c r="T151" s="0" t="n">
        <v>59.4441</v>
      </c>
      <c r="U151" s="0" t="n">
        <v>-7.4721</v>
      </c>
      <c r="V151" s="0" t="n">
        <v>-49.5927</v>
      </c>
      <c r="W151" s="0" t="n">
        <v>-2.4237</v>
      </c>
      <c r="X151" s="0" t="n">
        <v>381.0695</v>
      </c>
      <c r="Y151" s="0" t="n">
        <v>382.0645</v>
      </c>
      <c r="Z151" s="0" t="n">
        <v>76.6089</v>
      </c>
      <c r="AA151" s="0" t="n">
        <v>4.301</v>
      </c>
      <c r="AB151" s="0" t="n">
        <v>5</v>
      </c>
      <c r="AC151" s="0" t="n">
        <v>15.435</v>
      </c>
      <c r="AD151" s="0" t="n">
        <v>15.4169</v>
      </c>
      <c r="AE151" s="0" t="n">
        <v>15.2628</v>
      </c>
      <c r="AF151" s="0" t="n">
        <v>0.0195</v>
      </c>
      <c r="AG151" s="0" t="n">
        <v>0.0645</v>
      </c>
      <c r="AH151" s="0" t="n">
        <v>0</v>
      </c>
    </row>
    <row r="152" customFormat="false" ht="12.8" hidden="false" customHeight="false" outlineLevel="0" collapsed="false">
      <c r="A152" s="0" t="n">
        <v>4</v>
      </c>
      <c r="B152" s="0" t="n">
        <v>6</v>
      </c>
      <c r="C152" s="0" t="n">
        <v>60.3384</v>
      </c>
      <c r="D152" s="0" t="n">
        <v>40.8592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0.0005</v>
      </c>
      <c r="M152" s="0" t="n">
        <v>0</v>
      </c>
      <c r="N152" s="0" t="n">
        <v>-0.0159</v>
      </c>
      <c r="O152" s="0" t="n">
        <v>2.9437</v>
      </c>
      <c r="P152" s="0" t="n">
        <v>0.01</v>
      </c>
      <c r="Q152" s="0" t="n">
        <v>0.004</v>
      </c>
      <c r="R152" s="0" t="n">
        <v>0.0584</v>
      </c>
      <c r="S152" s="0" t="n">
        <v>1</v>
      </c>
      <c r="T152" s="0" t="n">
        <v>57.4676</v>
      </c>
      <c r="U152" s="0" t="n">
        <v>-5.5368</v>
      </c>
      <c r="V152" s="0" t="n">
        <v>-49.544</v>
      </c>
      <c r="W152" s="0" t="n">
        <v>-2.4448</v>
      </c>
      <c r="X152" s="0" t="n">
        <v>381.1589</v>
      </c>
      <c r="Y152" s="0" t="n">
        <v>382.1758</v>
      </c>
      <c r="Z152" s="0" t="n">
        <v>76.3184</v>
      </c>
      <c r="AA152" s="0" t="n">
        <v>4.3849</v>
      </c>
      <c r="AB152" s="0" t="n">
        <v>5</v>
      </c>
      <c r="AC152" s="0" t="n">
        <v>15.44</v>
      </c>
      <c r="AD152" s="0" t="n">
        <v>15.4222</v>
      </c>
      <c r="AE152" s="0" t="n">
        <v>15.2683</v>
      </c>
      <c r="AF152" s="0" t="n">
        <v>0.0195</v>
      </c>
      <c r="AG152" s="0" t="n">
        <v>0.0645</v>
      </c>
      <c r="AH152" s="0" t="n">
        <v>0</v>
      </c>
    </row>
    <row r="153" customFormat="false" ht="12.8" hidden="false" customHeight="false" outlineLevel="0" collapsed="false">
      <c r="A153" s="0" t="n">
        <v>4</v>
      </c>
      <c r="B153" s="0" t="n">
        <v>7</v>
      </c>
      <c r="C153" s="0" t="n">
        <v>60.3336</v>
      </c>
      <c r="D153" s="0" t="n">
        <v>40.8544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0.0005</v>
      </c>
      <c r="M153" s="0" t="n">
        <v>0</v>
      </c>
      <c r="N153" s="0" t="n">
        <v>-0.0159</v>
      </c>
      <c r="O153" s="0" t="n">
        <v>2.9437</v>
      </c>
      <c r="P153" s="0" t="n">
        <v>0.01</v>
      </c>
      <c r="Q153" s="0" t="n">
        <v>0.0042</v>
      </c>
      <c r="R153" s="0" t="n">
        <v>0.0584</v>
      </c>
      <c r="S153" s="0" t="n">
        <v>1</v>
      </c>
      <c r="T153" s="0" t="n">
        <v>56.1485</v>
      </c>
      <c r="U153" s="0" t="n">
        <v>-5.8069</v>
      </c>
      <c r="V153" s="0" t="n">
        <v>-49.465</v>
      </c>
      <c r="W153" s="0" t="n">
        <v>-0.9015</v>
      </c>
      <c r="X153" s="0" t="n">
        <v>380.6733</v>
      </c>
      <c r="Y153" s="0" t="n">
        <v>381.6787</v>
      </c>
      <c r="Z153" s="0" t="n">
        <v>77.2471</v>
      </c>
      <c r="AA153" s="0" t="n">
        <v>4.3796</v>
      </c>
      <c r="AB153" s="0" t="n">
        <v>5</v>
      </c>
      <c r="AC153" s="0" t="n">
        <v>15.34</v>
      </c>
      <c r="AD153" s="0" t="n">
        <v>15.3271</v>
      </c>
      <c r="AE153" s="0" t="n">
        <v>15.2516</v>
      </c>
      <c r="AF153" s="0" t="n">
        <v>0.0194</v>
      </c>
      <c r="AG153" s="0" t="n">
        <v>0.0645</v>
      </c>
      <c r="AH153" s="0" t="n">
        <v>0</v>
      </c>
    </row>
    <row r="154" customFormat="false" ht="12.8" hidden="false" customHeight="false" outlineLevel="0" collapsed="false">
      <c r="A154" s="0" t="n">
        <v>4</v>
      </c>
      <c r="B154" s="0" t="n">
        <v>8</v>
      </c>
      <c r="C154" s="0" t="n">
        <v>60.3284</v>
      </c>
      <c r="D154" s="0" t="n">
        <v>40.8492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0.0005</v>
      </c>
      <c r="M154" s="0" t="n">
        <v>0</v>
      </c>
      <c r="N154" s="0" t="n">
        <v>-0.0159</v>
      </c>
      <c r="O154" s="0" t="n">
        <v>2.9437</v>
      </c>
      <c r="P154" s="0" t="n">
        <v>0.01</v>
      </c>
      <c r="Q154" s="0" t="n">
        <v>0.0047</v>
      </c>
      <c r="R154" s="0" t="n">
        <v>0.0584</v>
      </c>
      <c r="S154" s="0" t="n">
        <v>1</v>
      </c>
      <c r="T154" s="0" t="n">
        <v>56.8284</v>
      </c>
      <c r="U154" s="0" t="n">
        <v>-6.4345</v>
      </c>
      <c r="V154" s="0" t="n">
        <v>-49.4661</v>
      </c>
      <c r="W154" s="0" t="n">
        <v>-0.9189</v>
      </c>
      <c r="X154" s="0" t="n">
        <v>380.5779</v>
      </c>
      <c r="Y154" s="0" t="n">
        <v>381.5744</v>
      </c>
      <c r="Z154" s="0" t="n">
        <v>76.2421</v>
      </c>
      <c r="AA154" s="0" t="n">
        <v>4.3554</v>
      </c>
      <c r="AB154" s="0" t="n">
        <v>5</v>
      </c>
      <c r="AC154" s="0" t="n">
        <v>15.329</v>
      </c>
      <c r="AD154" s="0" t="n">
        <v>15.3117</v>
      </c>
      <c r="AE154" s="0" t="n">
        <v>15.2399</v>
      </c>
      <c r="AF154" s="0" t="n">
        <v>0.0194</v>
      </c>
      <c r="AG154" s="0" t="n">
        <v>0.0645</v>
      </c>
      <c r="AH154" s="0" t="n">
        <v>0</v>
      </c>
    </row>
    <row r="155" customFormat="false" ht="12.8" hidden="false" customHeight="false" outlineLevel="0" collapsed="false">
      <c r="A155" s="0" t="n">
        <v>4</v>
      </c>
      <c r="B155" s="0" t="n">
        <v>9</v>
      </c>
      <c r="C155" s="0" t="n">
        <v>60.3227</v>
      </c>
      <c r="D155" s="0" t="n">
        <v>40.8435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0.0005</v>
      </c>
      <c r="M155" s="0" t="n">
        <v>0</v>
      </c>
      <c r="N155" s="0" t="n">
        <v>-0.0159</v>
      </c>
      <c r="O155" s="0" t="n">
        <v>2.9437</v>
      </c>
      <c r="P155" s="0" t="n">
        <v>0.01</v>
      </c>
      <c r="Q155" s="0" t="n">
        <v>0.0051</v>
      </c>
      <c r="R155" s="0" t="n">
        <v>0.0584</v>
      </c>
      <c r="S155" s="0" t="n">
        <v>1</v>
      </c>
      <c r="T155" s="0" t="n">
        <v>56.8715</v>
      </c>
      <c r="U155" s="0" t="n">
        <v>-7.051</v>
      </c>
      <c r="V155" s="0" t="n">
        <v>-49.411</v>
      </c>
      <c r="W155" s="0" t="n">
        <v>-0.4448</v>
      </c>
      <c r="X155" s="0" t="n">
        <v>380.3834</v>
      </c>
      <c r="Y155" s="0" t="n">
        <v>381.3687</v>
      </c>
      <c r="Z155" s="0" t="n">
        <v>76.4012</v>
      </c>
      <c r="AA155" s="0" t="n">
        <v>4.3701</v>
      </c>
      <c r="AB155" s="0" t="n">
        <v>5</v>
      </c>
      <c r="AC155" s="0" t="n">
        <v>15.286</v>
      </c>
      <c r="AD155" s="0" t="n">
        <v>15.269</v>
      </c>
      <c r="AE155" s="0" t="n">
        <v>15.2241</v>
      </c>
      <c r="AF155" s="0" t="n">
        <v>0.0193</v>
      </c>
      <c r="AG155" s="0" t="n">
        <v>0.0645</v>
      </c>
      <c r="AH155" s="0" t="n">
        <v>0</v>
      </c>
    </row>
    <row r="156" customFormat="false" ht="12.8" hidden="false" customHeight="false" outlineLevel="0" collapsed="false">
      <c r="A156" s="0" t="n">
        <v>4</v>
      </c>
      <c r="B156" s="0" t="n">
        <v>10</v>
      </c>
      <c r="C156" s="0" t="n">
        <v>60.3144</v>
      </c>
      <c r="D156" s="0" t="n">
        <v>40.8352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0.0005</v>
      </c>
      <c r="M156" s="0" t="n">
        <v>0</v>
      </c>
      <c r="N156" s="0" t="n">
        <v>-0.0159</v>
      </c>
      <c r="O156" s="0" t="n">
        <v>2.9437</v>
      </c>
      <c r="P156" s="0" t="n">
        <v>0.01</v>
      </c>
      <c r="Q156" s="0" t="n">
        <v>0.0077</v>
      </c>
      <c r="R156" s="0" t="n">
        <v>0.0583</v>
      </c>
      <c r="S156" s="0" t="n">
        <v>1</v>
      </c>
      <c r="T156" s="0" t="n">
        <v>61.6058</v>
      </c>
      <c r="U156" s="0" t="n">
        <v>-10.6104</v>
      </c>
      <c r="V156" s="0" t="n">
        <v>-49.5341</v>
      </c>
      <c r="W156" s="0" t="n">
        <v>-1.4238</v>
      </c>
      <c r="X156" s="0" t="n">
        <v>380.533</v>
      </c>
      <c r="Y156" s="0" t="n">
        <v>381.4828</v>
      </c>
      <c r="Z156" s="0" t="n">
        <v>75.2023</v>
      </c>
      <c r="AA156" s="0" t="n">
        <v>4.234</v>
      </c>
      <c r="AB156" s="0" t="n">
        <v>5</v>
      </c>
      <c r="AC156" s="0" t="n">
        <v>15.334</v>
      </c>
      <c r="AD156" s="0" t="n">
        <v>15.3174</v>
      </c>
      <c r="AE156" s="0" t="n">
        <v>15.2263</v>
      </c>
      <c r="AF156" s="0" t="n">
        <v>0.0193</v>
      </c>
      <c r="AG156" s="0" t="n">
        <v>0.0645</v>
      </c>
      <c r="AH156" s="0" t="n">
        <v>0</v>
      </c>
    </row>
    <row r="157" customFormat="false" ht="12.8" hidden="false" customHeight="false" outlineLevel="0" collapsed="false">
      <c r="A157" s="0" t="n">
        <v>4</v>
      </c>
      <c r="B157" s="0" t="n">
        <v>11</v>
      </c>
      <c r="C157" s="0" t="n">
        <v>60.3045</v>
      </c>
      <c r="D157" s="0" t="n">
        <v>40.8253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0.0005</v>
      </c>
      <c r="M157" s="0" t="n">
        <v>0</v>
      </c>
      <c r="N157" s="0" t="n">
        <v>-0.0159</v>
      </c>
      <c r="O157" s="0" t="n">
        <v>2.9437</v>
      </c>
      <c r="P157" s="0" t="n">
        <v>0.01</v>
      </c>
      <c r="Q157" s="0" t="n">
        <v>0.0094</v>
      </c>
      <c r="R157" s="0" t="n">
        <v>0.0583</v>
      </c>
      <c r="S157" s="0" t="n">
        <v>1</v>
      </c>
      <c r="T157" s="0" t="n">
        <v>63.9042</v>
      </c>
      <c r="U157" s="0" t="n">
        <v>-12.8264</v>
      </c>
      <c r="V157" s="0" t="n">
        <v>-49.6158</v>
      </c>
      <c r="W157" s="0" t="n">
        <v>-1.515</v>
      </c>
      <c r="X157" s="0" t="n">
        <v>380.4881</v>
      </c>
      <c r="Y157" s="0" t="n">
        <v>381.4129</v>
      </c>
      <c r="Z157" s="0" t="n">
        <v>75.5013</v>
      </c>
      <c r="AA157" s="0" t="n">
        <v>4.1205</v>
      </c>
      <c r="AB157" s="0" t="n">
        <v>5</v>
      </c>
      <c r="AC157" s="0" t="n">
        <v>15.339</v>
      </c>
      <c r="AD157" s="0" t="n">
        <v>15.3259</v>
      </c>
      <c r="AE157" s="0" t="n">
        <v>15.2295</v>
      </c>
      <c r="AF157" s="0" t="n">
        <v>0.0192</v>
      </c>
      <c r="AG157" s="0" t="n">
        <v>0.0645</v>
      </c>
      <c r="AH157" s="0" t="n">
        <v>0</v>
      </c>
    </row>
    <row r="158" customFormat="false" ht="12.8" hidden="false" customHeight="false" outlineLevel="0" collapsed="false">
      <c r="A158" s="0" t="n">
        <v>4</v>
      </c>
      <c r="B158" s="0" t="n">
        <v>12</v>
      </c>
      <c r="C158" s="0" t="n">
        <v>60.2943</v>
      </c>
      <c r="D158" s="0" t="n">
        <v>40.8151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0.0005</v>
      </c>
      <c r="M158" s="0" t="n">
        <v>0</v>
      </c>
      <c r="N158" s="0" t="n">
        <v>-0.0159</v>
      </c>
      <c r="O158" s="0" t="n">
        <v>2.9437</v>
      </c>
      <c r="P158" s="0" t="n">
        <v>0.01</v>
      </c>
      <c r="Q158" s="0" t="n">
        <v>0.0096</v>
      </c>
      <c r="R158" s="0" t="n">
        <v>0.0583</v>
      </c>
      <c r="S158" s="0" t="n">
        <v>1</v>
      </c>
      <c r="T158" s="0" t="n">
        <v>65.0632</v>
      </c>
      <c r="U158" s="0" t="n">
        <v>-13.1833</v>
      </c>
      <c r="V158" s="0" t="n">
        <v>-49.593</v>
      </c>
      <c r="W158" s="0" t="n">
        <v>-2.2936</v>
      </c>
      <c r="X158" s="0" t="n">
        <v>380.8489</v>
      </c>
      <c r="Y158" s="0" t="n">
        <v>381.7744</v>
      </c>
      <c r="Z158" s="0" t="n">
        <v>74.9545</v>
      </c>
      <c r="AA158" s="0" t="n">
        <v>4.1981</v>
      </c>
      <c r="AB158" s="0" t="n">
        <v>5</v>
      </c>
      <c r="AC158" s="0" t="n">
        <v>15.406</v>
      </c>
      <c r="AD158" s="0" t="n">
        <v>15.3807</v>
      </c>
      <c r="AE158" s="0" t="n">
        <v>15.2443</v>
      </c>
      <c r="AF158" s="0" t="n">
        <v>0.0191</v>
      </c>
      <c r="AG158" s="0" t="n">
        <v>0.0644</v>
      </c>
      <c r="AH158" s="0" t="n">
        <v>0</v>
      </c>
    </row>
    <row r="159" customFormat="false" ht="12.8" hidden="false" customHeight="false" outlineLevel="0" collapsed="false">
      <c r="A159" s="0" t="n">
        <v>4</v>
      </c>
      <c r="B159" s="0" t="n">
        <v>13</v>
      </c>
      <c r="C159" s="0" t="n">
        <v>60.2846</v>
      </c>
      <c r="D159" s="0" t="n">
        <v>40.8053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0.0005</v>
      </c>
      <c r="M159" s="0" t="n">
        <v>0</v>
      </c>
      <c r="N159" s="0" t="n">
        <v>-0.016</v>
      </c>
      <c r="O159" s="0" t="n">
        <v>2.9437</v>
      </c>
      <c r="P159" s="0" t="n">
        <v>0.01</v>
      </c>
      <c r="Q159" s="0" t="n">
        <v>0.0092</v>
      </c>
      <c r="R159" s="0" t="n">
        <v>0.0583</v>
      </c>
      <c r="S159" s="0" t="n">
        <v>1</v>
      </c>
      <c r="T159" s="0" t="n">
        <v>62.4941</v>
      </c>
      <c r="U159" s="0" t="n">
        <v>-12.6468</v>
      </c>
      <c r="V159" s="0" t="n">
        <v>-48.3726</v>
      </c>
      <c r="W159" s="0" t="n">
        <v>-1.4438</v>
      </c>
      <c r="X159" s="0" t="n">
        <v>382.0354</v>
      </c>
      <c r="Y159" s="0" t="n">
        <v>382.9637</v>
      </c>
      <c r="Z159" s="0" t="n">
        <v>76.0267</v>
      </c>
      <c r="AA159" s="0" t="n">
        <v>5.5994</v>
      </c>
      <c r="AB159" s="0" t="n">
        <v>5</v>
      </c>
      <c r="AC159" s="0" t="n">
        <v>15.359</v>
      </c>
      <c r="AD159" s="0" t="n">
        <v>15.3398</v>
      </c>
      <c r="AE159" s="0" t="n">
        <v>15.2441</v>
      </c>
      <c r="AF159" s="0" t="n">
        <v>0.019</v>
      </c>
      <c r="AG159" s="0" t="n">
        <v>0.0644</v>
      </c>
      <c r="AH159" s="0" t="n">
        <v>0</v>
      </c>
    </row>
    <row r="160" customFormat="false" ht="12.8" hidden="false" customHeight="false" outlineLevel="0" collapsed="false">
      <c r="A160" s="0" t="n">
        <v>4</v>
      </c>
      <c r="B160" s="0" t="n">
        <v>14</v>
      </c>
      <c r="C160" s="0" t="n">
        <v>60.2763</v>
      </c>
      <c r="D160" s="0" t="n">
        <v>40.7971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0.1021</v>
      </c>
      <c r="K160" s="0" t="n">
        <v>0</v>
      </c>
      <c r="L160" s="0" t="n">
        <v>0.0005</v>
      </c>
      <c r="M160" s="0" t="n">
        <v>0</v>
      </c>
      <c r="N160" s="0" t="n">
        <v>-0.016</v>
      </c>
      <c r="O160" s="0" t="n">
        <v>2.943</v>
      </c>
      <c r="P160" s="0" t="n">
        <v>0.01</v>
      </c>
      <c r="Q160" s="0" t="n">
        <v>0.0077</v>
      </c>
      <c r="R160" s="0" t="n">
        <v>0.0583</v>
      </c>
      <c r="S160" s="0" t="n">
        <v>1</v>
      </c>
      <c r="T160" s="0" t="n">
        <v>70.6979</v>
      </c>
      <c r="U160" s="0" t="n">
        <v>-10.6006</v>
      </c>
      <c r="V160" s="0" t="n">
        <v>-59.4239</v>
      </c>
      <c r="W160" s="0" t="n">
        <v>-0.7259</v>
      </c>
      <c r="X160" s="0" t="n">
        <v>368.7448</v>
      </c>
      <c r="Y160" s="0" t="n">
        <v>391.7746</v>
      </c>
      <c r="Z160" s="0" t="n">
        <v>100.39</v>
      </c>
      <c r="AA160" s="0" t="n">
        <v>16.7473</v>
      </c>
      <c r="AB160" s="0" t="n">
        <v>5</v>
      </c>
      <c r="AC160" s="0" t="n">
        <v>15.309</v>
      </c>
      <c r="AD160" s="0" t="n">
        <v>15.2923</v>
      </c>
      <c r="AE160" s="0" t="n">
        <v>15.2342</v>
      </c>
      <c r="AF160" s="0" t="n">
        <v>0.0189</v>
      </c>
      <c r="AG160" s="0" t="n">
        <v>0.0644</v>
      </c>
      <c r="AH160" s="0" t="n">
        <v>3.7873</v>
      </c>
    </row>
    <row r="161" customFormat="false" ht="12.8" hidden="false" customHeight="false" outlineLevel="0" collapsed="false">
      <c r="A161" s="0" t="n">
        <v>4</v>
      </c>
      <c r="B161" s="0" t="n">
        <v>15</v>
      </c>
      <c r="C161" s="0" t="n">
        <v>60.2684</v>
      </c>
      <c r="D161" s="0" t="n">
        <v>40.7892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0.1262</v>
      </c>
      <c r="K161" s="0" t="n">
        <v>0</v>
      </c>
      <c r="L161" s="0" t="n">
        <v>0.0005</v>
      </c>
      <c r="M161" s="0" t="n">
        <v>0</v>
      </c>
      <c r="N161" s="0" t="n">
        <v>-0.016</v>
      </c>
      <c r="O161" s="0" t="n">
        <v>2.943</v>
      </c>
      <c r="P161" s="0" t="n">
        <v>0.01</v>
      </c>
      <c r="Q161" s="0" t="n">
        <v>0.0074</v>
      </c>
      <c r="R161" s="0" t="n">
        <v>0.0583</v>
      </c>
      <c r="S161" s="0" t="n">
        <v>1</v>
      </c>
      <c r="T161" s="0" t="n">
        <v>93.2218</v>
      </c>
      <c r="U161" s="0" t="n">
        <v>-10.0826</v>
      </c>
      <c r="V161" s="0" t="n">
        <v>-82.8891</v>
      </c>
      <c r="W161" s="0" t="n">
        <v>-0.2845</v>
      </c>
      <c r="X161" s="0" t="n">
        <v>340.9005</v>
      </c>
      <c r="Y161" s="0" t="n">
        <v>409.3173</v>
      </c>
      <c r="Z161" s="0" t="n">
        <v>141.903</v>
      </c>
      <c r="AA161" s="0" t="n">
        <v>30.7537</v>
      </c>
      <c r="AB161" s="0" t="n">
        <v>5</v>
      </c>
      <c r="AC161" s="0" t="n">
        <v>15.273</v>
      </c>
      <c r="AD161" s="0" t="n">
        <v>15.2531</v>
      </c>
      <c r="AE161" s="0" t="n">
        <v>15.2202</v>
      </c>
      <c r="AF161" s="0" t="n">
        <v>0.0188</v>
      </c>
      <c r="AG161" s="0" t="n">
        <v>0.0644</v>
      </c>
      <c r="AH161" s="0" t="n">
        <v>3.7873</v>
      </c>
    </row>
    <row r="162" customFormat="false" ht="12.8" hidden="false" customHeight="false" outlineLevel="0" collapsed="false">
      <c r="A162" s="0" t="n">
        <v>4</v>
      </c>
      <c r="B162" s="0" t="n">
        <v>16</v>
      </c>
      <c r="C162" s="0" t="n">
        <v>60.2609</v>
      </c>
      <c r="D162" s="0" t="n">
        <v>40.7816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0.162</v>
      </c>
      <c r="K162" s="0" t="n">
        <v>0</v>
      </c>
      <c r="L162" s="0" t="n">
        <v>0.0005</v>
      </c>
      <c r="M162" s="0" t="n">
        <v>0</v>
      </c>
      <c r="N162" s="0" t="n">
        <v>-0.016</v>
      </c>
      <c r="O162" s="0" t="n">
        <v>2.943</v>
      </c>
      <c r="P162" s="0" t="n">
        <v>0.01</v>
      </c>
      <c r="Q162" s="0" t="n">
        <v>0.007</v>
      </c>
      <c r="R162" s="0" t="n">
        <v>0.0583</v>
      </c>
      <c r="S162" s="0" t="n">
        <v>1</v>
      </c>
      <c r="T162" s="0" t="n">
        <v>125.5843</v>
      </c>
      <c r="U162" s="0" t="n">
        <v>-9.5507</v>
      </c>
      <c r="V162" s="0" t="n">
        <v>-115.7832</v>
      </c>
      <c r="W162" s="0" t="n">
        <v>-0.2843</v>
      </c>
      <c r="X162" s="0" t="n">
        <v>302.1166</v>
      </c>
      <c r="Y162" s="0" t="n">
        <v>434.1011</v>
      </c>
      <c r="Z162" s="0" t="n">
        <v>199.989</v>
      </c>
      <c r="AA162" s="0" t="n">
        <v>50.3734</v>
      </c>
      <c r="AB162" s="0" t="n">
        <v>5</v>
      </c>
      <c r="AC162" s="0" t="n">
        <v>15.261</v>
      </c>
      <c r="AD162" s="0" t="n">
        <v>15.2391</v>
      </c>
      <c r="AE162" s="0" t="n">
        <v>15.209</v>
      </c>
      <c r="AF162" s="0" t="n">
        <v>0.0188</v>
      </c>
      <c r="AG162" s="0" t="n">
        <v>0.0644</v>
      </c>
      <c r="AH162" s="0" t="n">
        <v>3.7873</v>
      </c>
    </row>
    <row r="163" customFormat="false" ht="12.8" hidden="false" customHeight="false" outlineLevel="0" collapsed="false">
      <c r="A163" s="0" t="n">
        <v>4</v>
      </c>
      <c r="B163" s="0" t="n">
        <v>17</v>
      </c>
      <c r="C163" s="0" t="n">
        <v>60.2528</v>
      </c>
      <c r="D163" s="0" t="n">
        <v>40.7736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0.206</v>
      </c>
      <c r="K163" s="0" t="n">
        <v>0</v>
      </c>
      <c r="L163" s="0" t="n">
        <v>0.0005</v>
      </c>
      <c r="M163" s="0" t="n">
        <v>0</v>
      </c>
      <c r="N163" s="0" t="n">
        <v>-0.016</v>
      </c>
      <c r="O163" s="0" t="n">
        <v>2.9429</v>
      </c>
      <c r="P163" s="0" t="n">
        <v>0.01</v>
      </c>
      <c r="Q163" s="0" t="n">
        <v>0.0075</v>
      </c>
      <c r="R163" s="0" t="n">
        <v>0.0583</v>
      </c>
      <c r="S163" s="0" t="n">
        <v>1</v>
      </c>
      <c r="T163" s="0" t="n">
        <v>202.275</v>
      </c>
      <c r="U163" s="0" t="n">
        <v>-10.2417</v>
      </c>
      <c r="V163" s="0" t="n">
        <v>-191.1761</v>
      </c>
      <c r="W163" s="0" t="n">
        <v>-0.8408</v>
      </c>
      <c r="X163" s="0" t="n">
        <v>213.5776</v>
      </c>
      <c r="Y163" s="0" t="n">
        <v>491.1506</v>
      </c>
      <c r="Z163" s="0" t="n">
        <v>333.1585</v>
      </c>
      <c r="AA163" s="0" t="n">
        <v>95.294</v>
      </c>
      <c r="AB163" s="0" t="n">
        <v>5</v>
      </c>
      <c r="AC163" s="0" t="n">
        <v>15.295</v>
      </c>
      <c r="AD163" s="0" t="n">
        <v>15.2652</v>
      </c>
      <c r="AE163" s="0" t="n">
        <v>15.2084</v>
      </c>
      <c r="AF163" s="0" t="n">
        <v>0.0187</v>
      </c>
      <c r="AG163" s="0" t="n">
        <v>0.0644</v>
      </c>
      <c r="AH163" s="0" t="n">
        <v>3.7873</v>
      </c>
    </row>
    <row r="164" customFormat="false" ht="12.8" hidden="false" customHeight="false" outlineLevel="0" collapsed="false">
      <c r="A164" s="0" t="n">
        <v>4</v>
      </c>
      <c r="B164" s="0" t="n">
        <v>18</v>
      </c>
      <c r="C164" s="0" t="n">
        <v>60.2419</v>
      </c>
      <c r="D164" s="0" t="n">
        <v>40.7627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0.4603</v>
      </c>
      <c r="K164" s="0" t="n">
        <v>0</v>
      </c>
      <c r="L164" s="0" t="n">
        <v>0.0005</v>
      </c>
      <c r="M164" s="0" t="n">
        <v>0</v>
      </c>
      <c r="N164" s="0" t="n">
        <v>-0.016</v>
      </c>
      <c r="O164" s="0" t="n">
        <v>2.9429</v>
      </c>
      <c r="P164" s="0" t="n">
        <v>0.01</v>
      </c>
      <c r="Q164" s="0" t="n">
        <v>0.0104</v>
      </c>
      <c r="R164" s="0" t="n">
        <v>0.0582</v>
      </c>
      <c r="S164" s="0" t="n">
        <v>1</v>
      </c>
      <c r="T164" s="0" t="n">
        <v>421.3127</v>
      </c>
      <c r="U164" s="0" t="n">
        <v>-14.22</v>
      </c>
      <c r="V164" s="0" t="n">
        <v>-402.5986</v>
      </c>
      <c r="W164" s="0" t="n">
        <v>-4.4474</v>
      </c>
      <c r="X164" s="0" t="n">
        <v>-33.6864</v>
      </c>
      <c r="Y164" s="0" t="n">
        <v>651.4345</v>
      </c>
      <c r="Z164" s="0" t="n">
        <v>697.4474</v>
      </c>
      <c r="AA164" s="0" t="n">
        <v>220.26</v>
      </c>
      <c r="AB164" s="0" t="n">
        <v>5</v>
      </c>
      <c r="AC164" s="0" t="n">
        <v>15.588</v>
      </c>
      <c r="AD164" s="0" t="n">
        <v>15.5063</v>
      </c>
      <c r="AE164" s="0" t="n">
        <v>15.2629</v>
      </c>
      <c r="AF164" s="0" t="n">
        <v>0.0186</v>
      </c>
      <c r="AG164" s="0" t="n">
        <v>0.0644</v>
      </c>
      <c r="AH164" s="0" t="n">
        <v>3.748</v>
      </c>
    </row>
    <row r="165" customFormat="false" ht="12.8" hidden="false" customHeight="false" outlineLevel="0" collapsed="false">
      <c r="A165" s="0" t="n">
        <v>4</v>
      </c>
      <c r="B165" s="0" t="n">
        <v>19</v>
      </c>
      <c r="C165" s="0" t="n">
        <v>60.2194</v>
      </c>
      <c r="D165" s="0" t="n">
        <v>40.7402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0.7761</v>
      </c>
      <c r="K165" s="0" t="n">
        <v>0</v>
      </c>
      <c r="L165" s="0" t="n">
        <v>0.0005</v>
      </c>
      <c r="M165" s="0" t="n">
        <v>0</v>
      </c>
      <c r="N165" s="0" t="n">
        <v>-0.016</v>
      </c>
      <c r="O165" s="0" t="n">
        <v>2.9429</v>
      </c>
      <c r="P165" s="0" t="n">
        <v>0.01</v>
      </c>
      <c r="Q165" s="0" t="n">
        <v>0.0219</v>
      </c>
      <c r="R165" s="0" t="n">
        <v>0.0582</v>
      </c>
      <c r="S165" s="0" t="n">
        <v>1</v>
      </c>
      <c r="T165" s="0" t="n">
        <v>728.2712</v>
      </c>
      <c r="U165" s="0" t="n">
        <v>-29.9879</v>
      </c>
      <c r="V165" s="0" t="n">
        <v>-677.6717</v>
      </c>
      <c r="W165" s="0" t="n">
        <v>-20.6099</v>
      </c>
      <c r="X165" s="0" t="n">
        <v>-350.2975</v>
      </c>
      <c r="Y165" s="0" t="n">
        <v>907.6284</v>
      </c>
      <c r="Z165" s="0" t="n">
        <v>1148.0159</v>
      </c>
      <c r="AA165" s="0" t="n">
        <v>414.4565</v>
      </c>
      <c r="AB165" s="0" t="n">
        <v>5</v>
      </c>
      <c r="AC165" s="0" t="n">
        <v>16.824</v>
      </c>
      <c r="AD165" s="0" t="n">
        <v>16.6484</v>
      </c>
      <c r="AE165" s="0" t="n">
        <v>15.5563</v>
      </c>
      <c r="AF165" s="0" t="n">
        <v>0.0184</v>
      </c>
      <c r="AG165" s="0" t="n">
        <v>0.0644</v>
      </c>
      <c r="AH165" s="0" t="n">
        <v>3.3818</v>
      </c>
    </row>
    <row r="166" customFormat="false" ht="12.8" hidden="false" customHeight="false" outlineLevel="0" collapsed="false">
      <c r="A166" s="0" t="n">
        <v>4</v>
      </c>
      <c r="B166" s="0" t="n">
        <v>20</v>
      </c>
      <c r="C166" s="0" t="n">
        <v>60.1803</v>
      </c>
      <c r="D166" s="0" t="n">
        <v>40.7011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0.9679</v>
      </c>
      <c r="K166" s="0" t="n">
        <v>0</v>
      </c>
      <c r="L166" s="0" t="n">
        <v>0.0005</v>
      </c>
      <c r="M166" s="0" t="n">
        <v>0</v>
      </c>
      <c r="N166" s="0" t="n">
        <v>-0.016</v>
      </c>
      <c r="O166" s="0" t="n">
        <v>2.9429</v>
      </c>
      <c r="P166" s="0" t="n">
        <v>0.01</v>
      </c>
      <c r="Q166" s="0" t="n">
        <v>0.0386</v>
      </c>
      <c r="R166" s="0" t="n">
        <v>0.0582</v>
      </c>
      <c r="S166" s="0" t="n">
        <v>1</v>
      </c>
      <c r="T166" s="0" t="n">
        <v>865.3444</v>
      </c>
      <c r="U166" s="0" t="n">
        <v>-52.7255</v>
      </c>
      <c r="V166" s="0" t="n">
        <v>-772.4717</v>
      </c>
      <c r="W166" s="0" t="n">
        <v>-40.1145</v>
      </c>
      <c r="X166" s="0" t="n">
        <v>-451.7185</v>
      </c>
      <c r="Y166" s="0" t="n">
        <v>1016.1119</v>
      </c>
      <c r="Z166" s="0" t="n">
        <v>1319.8635</v>
      </c>
      <c r="AA166" s="0" t="n">
        <v>493.1524</v>
      </c>
      <c r="AB166" s="0" t="n">
        <v>5</v>
      </c>
      <c r="AC166" s="0" t="n">
        <v>18.469</v>
      </c>
      <c r="AD166" s="0" t="n">
        <v>18.2732</v>
      </c>
      <c r="AE166" s="0" t="n">
        <v>16.1028</v>
      </c>
      <c r="AF166" s="0" t="n">
        <v>0.018</v>
      </c>
      <c r="AG166" s="0" t="n">
        <v>0.0644</v>
      </c>
      <c r="AH166" s="0" t="n">
        <v>3.3</v>
      </c>
    </row>
    <row r="167" customFormat="false" ht="12.8" hidden="false" customHeight="false" outlineLevel="0" collapsed="false">
      <c r="A167" s="0" t="n">
        <v>4</v>
      </c>
      <c r="B167" s="0" t="n">
        <v>21</v>
      </c>
      <c r="C167" s="0" t="n">
        <v>60.1287</v>
      </c>
      <c r="D167" s="0" t="n">
        <v>40.6495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1.1338</v>
      </c>
      <c r="K167" s="0" t="n">
        <v>0</v>
      </c>
      <c r="L167" s="0" t="n">
        <v>0.0005</v>
      </c>
      <c r="M167" s="0" t="n">
        <v>0</v>
      </c>
      <c r="N167" s="0" t="n">
        <v>-0.016</v>
      </c>
      <c r="O167" s="0" t="n">
        <v>2.9428</v>
      </c>
      <c r="P167" s="0" t="n">
        <v>0.01</v>
      </c>
      <c r="Q167" s="0" t="n">
        <v>0.0511</v>
      </c>
      <c r="R167" s="0" t="n">
        <v>0.0581</v>
      </c>
      <c r="S167" s="0" t="n">
        <v>1</v>
      </c>
      <c r="T167" s="0" t="n">
        <v>971.5243</v>
      </c>
      <c r="U167" s="0" t="n">
        <v>-69.6443</v>
      </c>
      <c r="V167" s="0" t="n">
        <v>-852.115</v>
      </c>
      <c r="W167" s="0" t="n">
        <v>-49.7285</v>
      </c>
      <c r="X167" s="0" t="n">
        <v>-537.5682</v>
      </c>
      <c r="Y167" s="0" t="n">
        <v>1109.155</v>
      </c>
      <c r="Z167" s="0" t="n">
        <v>1477.0897</v>
      </c>
      <c r="AA167" s="0" t="n">
        <v>561.4125</v>
      </c>
      <c r="AB167" s="0" t="n">
        <v>5</v>
      </c>
      <c r="AC167" s="0" t="n">
        <v>19.702</v>
      </c>
      <c r="AD167" s="0" t="n">
        <v>19.5162</v>
      </c>
      <c r="AE167" s="0" t="n">
        <v>16.7205</v>
      </c>
      <c r="AF167" s="0" t="n">
        <v>0.0175</v>
      </c>
      <c r="AG167" s="0" t="n">
        <v>0.0644</v>
      </c>
      <c r="AH167" s="0" t="n">
        <v>3.2459</v>
      </c>
    </row>
    <row r="168" customFormat="false" ht="12.8" hidden="false" customHeight="false" outlineLevel="0" collapsed="false">
      <c r="A168" s="0" t="n">
        <v>4</v>
      </c>
      <c r="B168" s="0" t="n">
        <v>22</v>
      </c>
      <c r="C168" s="0" t="n">
        <v>60.0561</v>
      </c>
      <c r="D168" s="0" t="n">
        <v>40.5769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1.2852</v>
      </c>
      <c r="K168" s="0" t="n">
        <v>0</v>
      </c>
      <c r="L168" s="0" t="n">
        <v>0.0005</v>
      </c>
      <c r="M168" s="0" t="n">
        <v>0</v>
      </c>
      <c r="N168" s="0" t="n">
        <v>-0.016</v>
      </c>
      <c r="O168" s="0" t="n">
        <v>2.9428</v>
      </c>
      <c r="P168" s="0" t="n">
        <v>0.01</v>
      </c>
      <c r="Q168" s="0" t="n">
        <v>0.072</v>
      </c>
      <c r="R168" s="0" t="n">
        <v>0.0581</v>
      </c>
      <c r="S168" s="0" t="n">
        <v>1</v>
      </c>
      <c r="T168" s="0" t="n">
        <v>1079.4445</v>
      </c>
      <c r="U168" s="0" t="n">
        <v>-98.0642</v>
      </c>
      <c r="V168" s="0" t="n">
        <v>-916.6745</v>
      </c>
      <c r="W168" s="0" t="n">
        <v>-64.6564</v>
      </c>
      <c r="X168" s="0" t="n">
        <v>-602.4703</v>
      </c>
      <c r="Y168" s="0" t="n">
        <v>1191.2988</v>
      </c>
      <c r="Z168" s="0" t="n">
        <v>1595.3451</v>
      </c>
      <c r="AA168" s="0" t="n">
        <v>618.9651</v>
      </c>
      <c r="AB168" s="0" t="n">
        <v>5</v>
      </c>
      <c r="AC168" s="0" t="n">
        <v>21.503</v>
      </c>
      <c r="AD168" s="0" t="n">
        <v>21.24</v>
      </c>
      <c r="AE168" s="0" t="n">
        <v>17.5045</v>
      </c>
      <c r="AF168" s="0" t="n">
        <v>0.0167</v>
      </c>
      <c r="AG168" s="0" t="n">
        <v>0.0644</v>
      </c>
      <c r="AH168" s="0" t="n">
        <v>3.2027</v>
      </c>
    </row>
    <row r="169" customFormat="false" ht="12.8" hidden="false" customHeight="false" outlineLevel="0" collapsed="false">
      <c r="A169" s="0" t="n">
        <v>4</v>
      </c>
      <c r="B169" s="0" t="n">
        <v>23</v>
      </c>
      <c r="C169" s="0" t="n">
        <v>59.9546</v>
      </c>
      <c r="D169" s="0" t="n">
        <v>40.4754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1.4325</v>
      </c>
      <c r="K169" s="0" t="n">
        <v>0</v>
      </c>
      <c r="L169" s="0" t="n">
        <v>0.0005</v>
      </c>
      <c r="M169" s="0" t="n">
        <v>0</v>
      </c>
      <c r="N169" s="0" t="n">
        <v>-0.016</v>
      </c>
      <c r="O169" s="0" t="n">
        <v>2.9428</v>
      </c>
      <c r="P169" s="0" t="n">
        <v>0.01</v>
      </c>
      <c r="Q169" s="0" t="n">
        <v>0.101</v>
      </c>
      <c r="R169" s="0" t="n">
        <v>0.058</v>
      </c>
      <c r="S169" s="0" t="n">
        <v>1</v>
      </c>
      <c r="T169" s="0" t="n">
        <v>1186.6115</v>
      </c>
      <c r="U169" s="0" t="n">
        <v>-137.2056</v>
      </c>
      <c r="V169" s="0" t="n">
        <v>-965.3398</v>
      </c>
      <c r="W169" s="0" t="n">
        <v>-84.0414</v>
      </c>
      <c r="X169" s="0" t="n">
        <v>-644.6874</v>
      </c>
      <c r="Y169" s="0" t="n">
        <v>1261.9541</v>
      </c>
      <c r="Z169" s="0" t="n">
        <v>1683.0585</v>
      </c>
      <c r="AA169" s="0" t="n">
        <v>664.9125</v>
      </c>
      <c r="AB169" s="0" t="n">
        <v>5</v>
      </c>
      <c r="AC169" s="0" t="n">
        <v>23.935</v>
      </c>
      <c r="AD169" s="0" t="n">
        <v>23.5379</v>
      </c>
      <c r="AE169" s="0" t="n">
        <v>18.5296</v>
      </c>
      <c r="AF169" s="0" t="n">
        <v>0.0157</v>
      </c>
      <c r="AG169" s="0" t="n">
        <v>0.0644</v>
      </c>
      <c r="AH169" s="0" t="n">
        <v>3.1683</v>
      </c>
    </row>
    <row r="170" customFormat="false" ht="12.8" hidden="false" customHeight="false" outlineLevel="0" collapsed="false">
      <c r="A170" s="0" t="n">
        <v>4</v>
      </c>
      <c r="B170" s="0" t="n">
        <v>24</v>
      </c>
      <c r="C170" s="0" t="n">
        <v>59.8319</v>
      </c>
      <c r="D170" s="0" t="n">
        <v>40.3527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1.6004</v>
      </c>
      <c r="K170" s="0" t="n">
        <v>0</v>
      </c>
      <c r="L170" s="0" t="n">
        <v>0.0005</v>
      </c>
      <c r="M170" s="0" t="n">
        <v>0</v>
      </c>
      <c r="N170" s="0" t="n">
        <v>-0.016</v>
      </c>
      <c r="O170" s="0" t="n">
        <v>2.9428</v>
      </c>
      <c r="P170" s="0" t="n">
        <v>0.01</v>
      </c>
      <c r="Q170" s="0" t="n">
        <v>0.1221</v>
      </c>
      <c r="R170" s="0" t="n">
        <v>0.0578</v>
      </c>
      <c r="S170" s="0" t="n">
        <v>1</v>
      </c>
      <c r="T170" s="0" t="n">
        <v>1254.7051</v>
      </c>
      <c r="U170" s="0" t="n">
        <v>-165.6819</v>
      </c>
      <c r="V170" s="0" t="n">
        <v>-1002.1549</v>
      </c>
      <c r="W170" s="0" t="n">
        <v>-86.7855</v>
      </c>
      <c r="X170" s="0" t="n">
        <v>-678.1667</v>
      </c>
      <c r="Y170" s="0" t="n">
        <v>1316.5013</v>
      </c>
      <c r="Z170" s="0" t="n">
        <v>1767.5464</v>
      </c>
      <c r="AA170" s="0" t="n">
        <v>701.2935</v>
      </c>
      <c r="AB170" s="0" t="n">
        <v>5</v>
      </c>
      <c r="AC170" s="0" t="n">
        <v>25.243</v>
      </c>
      <c r="AD170" s="0" t="n">
        <v>25.0122</v>
      </c>
      <c r="AE170" s="0" t="n">
        <v>19.5222</v>
      </c>
      <c r="AF170" s="0" t="n">
        <v>0.0145</v>
      </c>
      <c r="AG170" s="0" t="n">
        <v>0.0644</v>
      </c>
      <c r="AH170" s="0" t="n">
        <v>3.1329</v>
      </c>
    </row>
    <row r="171" customFormat="false" ht="12.8" hidden="false" customHeight="false" outlineLevel="0" collapsed="false">
      <c r="A171" s="0" t="n">
        <v>4</v>
      </c>
      <c r="B171" s="0" t="n">
        <v>25</v>
      </c>
      <c r="C171" s="0" t="n">
        <v>59.7026</v>
      </c>
      <c r="D171" s="0" t="n">
        <v>40.2233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1.7077</v>
      </c>
      <c r="K171" s="0" t="n">
        <v>0</v>
      </c>
      <c r="L171" s="0" t="n">
        <v>0.0005</v>
      </c>
      <c r="M171" s="0" t="n">
        <v>0</v>
      </c>
      <c r="N171" s="0" t="n">
        <v>-0.016</v>
      </c>
      <c r="O171" s="0" t="n">
        <v>2.9427</v>
      </c>
      <c r="P171" s="0" t="n">
        <v>0.01</v>
      </c>
      <c r="Q171" s="0" t="n">
        <v>0.1288</v>
      </c>
      <c r="R171" s="0" t="n">
        <v>0.0576</v>
      </c>
      <c r="S171" s="0" t="n">
        <v>1</v>
      </c>
      <c r="T171" s="0" t="n">
        <v>1287.8717</v>
      </c>
      <c r="U171" s="0" t="n">
        <v>-174.656</v>
      </c>
      <c r="V171" s="0" t="n">
        <v>-1038.2107</v>
      </c>
      <c r="W171" s="0" t="n">
        <v>-74.8818</v>
      </c>
      <c r="X171" s="0" t="n">
        <v>-717.8837</v>
      </c>
      <c r="Y171" s="0" t="n">
        <v>1355.0046</v>
      </c>
      <c r="Z171" s="0" t="n">
        <v>1851.0923</v>
      </c>
      <c r="AA171" s="0" t="n">
        <v>729.9867</v>
      </c>
      <c r="AB171" s="0" t="n">
        <v>5</v>
      </c>
      <c r="AC171" s="0" t="n">
        <v>25.571</v>
      </c>
      <c r="AD171" s="0" t="n">
        <v>25.4135</v>
      </c>
      <c r="AE171" s="0" t="n">
        <v>20.2679</v>
      </c>
      <c r="AF171" s="0" t="n">
        <v>0.0132</v>
      </c>
      <c r="AG171" s="0" t="n">
        <v>0.0644</v>
      </c>
      <c r="AH171" s="0" t="n">
        <v>3.1298</v>
      </c>
    </row>
    <row r="172" customFormat="false" ht="12.8" hidden="false" customHeight="false" outlineLevel="0" collapsed="false">
      <c r="A172" s="0" t="n">
        <v>4</v>
      </c>
      <c r="B172" s="0" t="n">
        <v>26</v>
      </c>
      <c r="C172" s="0" t="n">
        <v>59.5677</v>
      </c>
      <c r="D172" s="0" t="n">
        <v>40.0885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1.7578</v>
      </c>
      <c r="K172" s="0" t="n">
        <v>0</v>
      </c>
      <c r="L172" s="0" t="n">
        <v>0.0005</v>
      </c>
      <c r="M172" s="0" t="n">
        <v>0</v>
      </c>
      <c r="N172" s="0" t="n">
        <v>-0.016</v>
      </c>
      <c r="O172" s="0" t="n">
        <v>2.9427</v>
      </c>
      <c r="P172" s="0" t="n">
        <v>0.01</v>
      </c>
      <c r="Q172" s="0" t="n">
        <v>0.1343</v>
      </c>
      <c r="R172" s="0" t="n">
        <v>0.0575</v>
      </c>
      <c r="S172" s="0" t="n">
        <v>1</v>
      </c>
      <c r="T172" s="0" t="n">
        <v>1303.168</v>
      </c>
      <c r="U172" s="0" t="n">
        <v>-182.1068</v>
      </c>
      <c r="V172" s="0" t="n">
        <v>-1057.0103</v>
      </c>
      <c r="W172" s="0" t="n">
        <v>-64.1367</v>
      </c>
      <c r="X172" s="0" t="n">
        <v>-738.5646</v>
      </c>
      <c r="Y172" s="0" t="n">
        <v>1374.3724</v>
      </c>
      <c r="Z172" s="0" t="n">
        <v>1887.8075</v>
      </c>
      <c r="AA172" s="0" t="n">
        <v>744.2579</v>
      </c>
      <c r="AB172" s="0" t="n">
        <v>5</v>
      </c>
      <c r="AC172" s="0" t="n">
        <v>25.776</v>
      </c>
      <c r="AD172" s="0" t="n">
        <v>25.6262</v>
      </c>
      <c r="AE172" s="0" t="n">
        <v>20.8358</v>
      </c>
      <c r="AF172" s="0" t="n">
        <v>0.0119</v>
      </c>
      <c r="AG172" s="0" t="n">
        <v>0.0644</v>
      </c>
      <c r="AH172" s="0" t="n">
        <v>3.1282</v>
      </c>
    </row>
    <row r="173" customFormat="false" ht="12.8" hidden="false" customHeight="false" outlineLevel="0" collapsed="false">
      <c r="A173" s="0" t="n">
        <v>4</v>
      </c>
      <c r="B173" s="0" t="n">
        <v>27</v>
      </c>
      <c r="C173" s="0" t="n">
        <v>59.4429</v>
      </c>
      <c r="D173" s="0" t="n">
        <v>39.9637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1.7481</v>
      </c>
      <c r="K173" s="0" t="n">
        <v>0</v>
      </c>
      <c r="L173" s="0" t="n">
        <v>0.0005</v>
      </c>
      <c r="M173" s="0" t="n">
        <v>0</v>
      </c>
      <c r="N173" s="0" t="n">
        <v>-0.016</v>
      </c>
      <c r="O173" s="0" t="n">
        <v>2.9427</v>
      </c>
      <c r="P173" s="0" t="n">
        <v>0.01</v>
      </c>
      <c r="Q173" s="0" t="n">
        <v>0.1243</v>
      </c>
      <c r="R173" s="0" t="n">
        <v>0.0573</v>
      </c>
      <c r="S173" s="0" t="n">
        <v>1</v>
      </c>
      <c r="T173" s="0" t="n">
        <v>1280.7493</v>
      </c>
      <c r="U173" s="0" t="n">
        <v>-168.4592</v>
      </c>
      <c r="V173" s="0" t="n">
        <v>-1058.5121</v>
      </c>
      <c r="W173" s="0" t="n">
        <v>-53.6132</v>
      </c>
      <c r="X173" s="0" t="n">
        <v>-740.2551</v>
      </c>
      <c r="Y173" s="0" t="n">
        <v>1381.8713</v>
      </c>
      <c r="Z173" s="0" t="n">
        <v>1903.6067</v>
      </c>
      <c r="AA173" s="0" t="n">
        <v>750.6979</v>
      </c>
      <c r="AB173" s="0" t="n">
        <v>5</v>
      </c>
      <c r="AC173" s="0" t="n">
        <v>25.755</v>
      </c>
      <c r="AD173" s="0" t="n">
        <v>25.6375</v>
      </c>
      <c r="AE173" s="0" t="n">
        <v>21.2528</v>
      </c>
      <c r="AF173" s="0" t="n">
        <v>0.0106</v>
      </c>
      <c r="AG173" s="0" t="n">
        <v>0.0644</v>
      </c>
      <c r="AH173" s="0" t="n">
        <v>3.1238</v>
      </c>
    </row>
    <row r="174" customFormat="false" ht="12.8" hidden="false" customHeight="false" outlineLevel="0" collapsed="false">
      <c r="A174" s="0" t="n">
        <v>4</v>
      </c>
      <c r="B174" s="0" t="n">
        <v>28</v>
      </c>
      <c r="C174" s="0" t="n">
        <v>59.3176</v>
      </c>
      <c r="D174" s="0" t="n">
        <v>39.8384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1.7477</v>
      </c>
      <c r="K174" s="0" t="n">
        <v>0</v>
      </c>
      <c r="L174" s="0" t="n">
        <v>0.0005</v>
      </c>
      <c r="M174" s="0" t="n">
        <v>0</v>
      </c>
      <c r="N174" s="0" t="n">
        <v>-0.016</v>
      </c>
      <c r="O174" s="0" t="n">
        <v>2.9426</v>
      </c>
      <c r="P174" s="0" t="n">
        <v>0.01</v>
      </c>
      <c r="Q174" s="0" t="n">
        <v>0.1247</v>
      </c>
      <c r="R174" s="0" t="n">
        <v>0.0571</v>
      </c>
      <c r="S174" s="0" t="n">
        <v>1</v>
      </c>
      <c r="T174" s="0" t="n">
        <v>1261.9373</v>
      </c>
      <c r="U174" s="0" t="n">
        <v>-169.1068</v>
      </c>
      <c r="V174" s="0" t="n">
        <v>-1046.439</v>
      </c>
      <c r="W174" s="0" t="n">
        <v>-46.2071</v>
      </c>
      <c r="X174" s="0" t="n">
        <v>-725.6336</v>
      </c>
      <c r="Y174" s="0" t="n">
        <v>1371.4441</v>
      </c>
      <c r="Z174" s="0" t="n">
        <v>1878.8258</v>
      </c>
      <c r="AA174" s="0" t="n">
        <v>742.0036</v>
      </c>
      <c r="AB174" s="0" t="n">
        <v>5</v>
      </c>
      <c r="AC174" s="0" t="n">
        <v>25.802</v>
      </c>
      <c r="AD174" s="0" t="n">
        <v>25.6992</v>
      </c>
      <c r="AE174" s="0" t="n">
        <v>21.5879</v>
      </c>
      <c r="AF174" s="0" t="n">
        <v>0.0094</v>
      </c>
      <c r="AG174" s="0" t="n">
        <v>0.0644</v>
      </c>
      <c r="AH174" s="0" t="n">
        <v>3.1183</v>
      </c>
    </row>
    <row r="175" customFormat="false" ht="12.8" hidden="false" customHeight="false" outlineLevel="0" collapsed="false">
      <c r="A175" s="0" t="n">
        <v>4</v>
      </c>
      <c r="B175" s="0" t="n">
        <v>29</v>
      </c>
      <c r="C175" s="0" t="n">
        <v>59.1871</v>
      </c>
      <c r="D175" s="0" t="n">
        <v>39.7079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1.7326</v>
      </c>
      <c r="K175" s="0" t="n">
        <v>0</v>
      </c>
      <c r="L175" s="0" t="n">
        <v>0.0005</v>
      </c>
      <c r="M175" s="0" t="n">
        <v>0</v>
      </c>
      <c r="N175" s="0" t="n">
        <v>-0.016</v>
      </c>
      <c r="O175" s="0" t="n">
        <v>2.9426</v>
      </c>
      <c r="P175" s="0" t="n">
        <v>0.01</v>
      </c>
      <c r="Q175" s="0" t="n">
        <v>0.13</v>
      </c>
      <c r="R175" s="0" t="n">
        <v>0.0569</v>
      </c>
      <c r="S175" s="0" t="n">
        <v>1</v>
      </c>
      <c r="T175" s="0" t="n">
        <v>1234.5101</v>
      </c>
      <c r="U175" s="0" t="n">
        <v>-176.1752</v>
      </c>
      <c r="V175" s="0" t="n">
        <v>-1016.2491</v>
      </c>
      <c r="W175" s="0" t="n">
        <v>-42.0607</v>
      </c>
      <c r="X175" s="0" t="n">
        <v>-688.2437</v>
      </c>
      <c r="Y175" s="0" t="n">
        <v>1341.8179</v>
      </c>
      <c r="Z175" s="0" t="n">
        <v>1812.7764</v>
      </c>
      <c r="AA175" s="0" t="n">
        <v>716.8693</v>
      </c>
      <c r="AB175" s="0" t="n">
        <v>5</v>
      </c>
      <c r="AC175" s="0" t="n">
        <v>26.075</v>
      </c>
      <c r="AD175" s="0" t="n">
        <v>25.9756</v>
      </c>
      <c r="AE175" s="0" t="n">
        <v>21.9165</v>
      </c>
      <c r="AF175" s="0" t="n">
        <v>0.0081</v>
      </c>
      <c r="AG175" s="0" t="n">
        <v>0.0644</v>
      </c>
      <c r="AH175" s="0" t="n">
        <v>3.1138</v>
      </c>
    </row>
    <row r="176" customFormat="false" ht="12.8" hidden="false" customHeight="false" outlineLevel="0" collapsed="false">
      <c r="A176" s="0" t="n">
        <v>4</v>
      </c>
      <c r="B176" s="0" t="n">
        <v>30</v>
      </c>
      <c r="C176" s="0" t="n">
        <v>59.0539</v>
      </c>
      <c r="D176" s="0" t="n">
        <v>39.5747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1.6982</v>
      </c>
      <c r="K176" s="0" t="n">
        <v>0</v>
      </c>
      <c r="L176" s="0" t="n">
        <v>0.0005</v>
      </c>
      <c r="M176" s="0" t="n">
        <v>0</v>
      </c>
      <c r="N176" s="0" t="n">
        <v>-0.016</v>
      </c>
      <c r="O176" s="0" t="n">
        <v>2.9426</v>
      </c>
      <c r="P176" s="0" t="n">
        <v>0.01</v>
      </c>
      <c r="Q176" s="0" t="n">
        <v>0.1326</v>
      </c>
      <c r="R176" s="0" t="n">
        <v>0.0567</v>
      </c>
      <c r="S176" s="0" t="n">
        <v>1</v>
      </c>
      <c r="T176" s="0" t="n">
        <v>1192.9962</v>
      </c>
      <c r="U176" s="0" t="n">
        <v>-179.6949</v>
      </c>
      <c r="V176" s="0" t="n">
        <v>-975.9912</v>
      </c>
      <c r="W176" s="0" t="n">
        <v>-37.1464</v>
      </c>
      <c r="X176" s="0" t="n">
        <v>-639.5017</v>
      </c>
      <c r="Y176" s="0" t="n">
        <v>1299.8772</v>
      </c>
      <c r="Z176" s="0" t="n">
        <v>1729.5024</v>
      </c>
      <c r="AA176" s="0" t="n">
        <v>682.2667</v>
      </c>
      <c r="AB176" s="0" t="n">
        <v>5</v>
      </c>
      <c r="AC176" s="0" t="n">
        <v>26.279</v>
      </c>
      <c r="AD176" s="0" t="n">
        <v>26.1788</v>
      </c>
      <c r="AE176" s="0" t="n">
        <v>22.218</v>
      </c>
      <c r="AF176" s="0" t="n">
        <v>0.0068</v>
      </c>
      <c r="AG176" s="0" t="n">
        <v>0.0644</v>
      </c>
      <c r="AH176" s="0" t="n">
        <v>3.1133</v>
      </c>
    </row>
    <row r="177" customFormat="false" ht="12.8" hidden="false" customHeight="false" outlineLevel="0" collapsed="false">
      <c r="A177" s="0" t="n">
        <v>4</v>
      </c>
      <c r="B177" s="0" t="n">
        <v>31</v>
      </c>
      <c r="C177" s="0" t="n">
        <v>58.9244</v>
      </c>
      <c r="D177" s="0" t="n">
        <v>39.4452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1.6409</v>
      </c>
      <c r="K177" s="0" t="n">
        <v>0</v>
      </c>
      <c r="L177" s="0" t="n">
        <v>0.0005</v>
      </c>
      <c r="M177" s="0" t="n">
        <v>0</v>
      </c>
      <c r="N177" s="0" t="n">
        <v>-0.016</v>
      </c>
      <c r="O177" s="0" t="n">
        <v>2.9426</v>
      </c>
      <c r="P177" s="0" t="n">
        <v>0.01</v>
      </c>
      <c r="Q177" s="0" t="n">
        <v>0.129</v>
      </c>
      <c r="R177" s="0" t="n">
        <v>0.0565</v>
      </c>
      <c r="S177" s="0" t="n">
        <v>1</v>
      </c>
      <c r="T177" s="0" t="n">
        <v>1135.8923</v>
      </c>
      <c r="U177" s="0" t="n">
        <v>-174.7679</v>
      </c>
      <c r="V177" s="0" t="n">
        <v>-929.3861</v>
      </c>
      <c r="W177" s="0" t="n">
        <v>-31.8192</v>
      </c>
      <c r="X177" s="0" t="n">
        <v>-583.8552</v>
      </c>
      <c r="Y177" s="0" t="n">
        <v>1240.6228</v>
      </c>
      <c r="Z177" s="0" t="n">
        <v>1627.6257</v>
      </c>
      <c r="AA177" s="0" t="n">
        <v>634.1735</v>
      </c>
      <c r="AB177" s="0" t="n">
        <v>5</v>
      </c>
      <c r="AC177" s="0" t="n">
        <v>26.399</v>
      </c>
      <c r="AD177" s="0" t="n">
        <v>26.2989</v>
      </c>
      <c r="AE177" s="0" t="n">
        <v>22.48</v>
      </c>
      <c r="AF177" s="0" t="n">
        <v>0.0055</v>
      </c>
      <c r="AG177" s="0" t="n">
        <v>0.0644</v>
      </c>
      <c r="AH177" s="0" t="n">
        <v>3.139</v>
      </c>
    </row>
    <row r="178" customFormat="false" ht="12.8" hidden="false" customHeight="false" outlineLevel="0" collapsed="false">
      <c r="A178" s="0" t="n">
        <v>4</v>
      </c>
      <c r="B178" s="0" t="n">
        <v>32</v>
      </c>
      <c r="C178" s="0" t="n">
        <v>58.8054</v>
      </c>
      <c r="D178" s="0" t="n">
        <v>39.3262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1.6201</v>
      </c>
      <c r="K178" s="0" t="n">
        <v>0</v>
      </c>
      <c r="L178" s="0" t="n">
        <v>0.0005</v>
      </c>
      <c r="M178" s="0" t="n">
        <v>0</v>
      </c>
      <c r="N178" s="0" t="n">
        <v>-0.016</v>
      </c>
      <c r="O178" s="0" t="n">
        <v>2.9425</v>
      </c>
      <c r="P178" s="0" t="n">
        <v>0.01</v>
      </c>
      <c r="Q178" s="0" t="n">
        <v>0.1185</v>
      </c>
      <c r="R178" s="0" t="n">
        <v>0.0564</v>
      </c>
      <c r="S178" s="0" t="n">
        <v>0.9976</v>
      </c>
      <c r="T178" s="0" t="n">
        <v>1113.2037</v>
      </c>
      <c r="U178" s="0" t="n">
        <v>-160.5078</v>
      </c>
      <c r="V178" s="0" t="n">
        <v>-926.8323</v>
      </c>
      <c r="W178" s="0" t="n">
        <v>-25.9662</v>
      </c>
      <c r="X178" s="0" t="n">
        <v>-581.1642</v>
      </c>
      <c r="Y178" s="0" t="n">
        <v>1168.4768</v>
      </c>
      <c r="Z178" s="0" t="n">
        <v>1568.3529</v>
      </c>
      <c r="AA178" s="0" t="n">
        <v>575.2277</v>
      </c>
      <c r="AB178" s="0" t="n">
        <v>5</v>
      </c>
      <c r="AC178" s="0" t="n">
        <v>26.347</v>
      </c>
      <c r="AD178" s="0" t="n">
        <v>26.2528</v>
      </c>
      <c r="AE178" s="0" t="n">
        <v>22.6772</v>
      </c>
      <c r="AF178" s="0" t="n">
        <v>0.0043</v>
      </c>
      <c r="AG178" s="0" t="n">
        <v>0.0643</v>
      </c>
      <c r="AH178" s="0" t="n">
        <v>3.3053</v>
      </c>
    </row>
    <row r="179" customFormat="false" ht="12.8" hidden="false" customHeight="false" outlineLevel="0" collapsed="false">
      <c r="A179" s="0" t="n">
        <v>4</v>
      </c>
      <c r="B179" s="0" t="n">
        <v>33</v>
      </c>
      <c r="C179" s="0" t="n">
        <v>58.717</v>
      </c>
      <c r="D179" s="0" t="n">
        <v>39.2378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1.5859</v>
      </c>
      <c r="K179" s="0" t="n">
        <v>0</v>
      </c>
      <c r="L179" s="0" t="n">
        <v>0.0005</v>
      </c>
      <c r="M179" s="0" t="n">
        <v>0</v>
      </c>
      <c r="N179" s="0" t="n">
        <v>-0.016</v>
      </c>
      <c r="O179" s="0" t="n">
        <v>2.9425</v>
      </c>
      <c r="P179" s="0" t="n">
        <v>0.01</v>
      </c>
      <c r="Q179" s="0" t="n">
        <v>0.0879</v>
      </c>
      <c r="R179" s="0" t="n">
        <v>0.0562</v>
      </c>
      <c r="S179" s="0" t="n">
        <v>1</v>
      </c>
      <c r="T179" s="0" t="n">
        <v>1078.0491</v>
      </c>
      <c r="U179" s="0" t="n">
        <v>-119.0969</v>
      </c>
      <c r="V179" s="0" t="n">
        <v>-939.967</v>
      </c>
      <c r="W179" s="0" t="n">
        <v>-19.1637</v>
      </c>
      <c r="X179" s="0" t="n">
        <v>-599.3467</v>
      </c>
      <c r="Y179" s="0" t="n">
        <v>1084.9629</v>
      </c>
      <c r="Z179" s="0" t="n">
        <v>1525.7765</v>
      </c>
      <c r="AA179" s="0" t="n">
        <v>508.5697</v>
      </c>
      <c r="AB179" s="0" t="n">
        <v>5</v>
      </c>
      <c r="AC179" s="0" t="n">
        <v>25.94</v>
      </c>
      <c r="AD179" s="0" t="n">
        <v>25.8507</v>
      </c>
      <c r="AE179" s="0" t="n">
        <v>22.751</v>
      </c>
      <c r="AF179" s="0" t="n">
        <v>0.0034</v>
      </c>
      <c r="AG179" s="0" t="n">
        <v>0.0643</v>
      </c>
      <c r="AH179" s="0" t="n">
        <v>3.5876</v>
      </c>
    </row>
    <row r="180" customFormat="false" ht="12.8" hidden="false" customHeight="false" outlineLevel="0" collapsed="false">
      <c r="A180" s="0" t="n">
        <v>4</v>
      </c>
      <c r="B180" s="0" t="n">
        <v>34</v>
      </c>
      <c r="C180" s="0" t="n">
        <v>58.6729</v>
      </c>
      <c r="D180" s="0" t="n">
        <v>39.1936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1.5372</v>
      </c>
      <c r="K180" s="0" t="n">
        <v>0</v>
      </c>
      <c r="L180" s="0" t="n">
        <v>0.0005</v>
      </c>
      <c r="M180" s="0" t="n">
        <v>0</v>
      </c>
      <c r="N180" s="0" t="n">
        <v>-0.016</v>
      </c>
      <c r="O180" s="0" t="n">
        <v>2.9425</v>
      </c>
      <c r="P180" s="0" t="n">
        <v>0.01</v>
      </c>
      <c r="Q180" s="0" t="n">
        <v>0.0436</v>
      </c>
      <c r="R180" s="0" t="n">
        <v>0.0561</v>
      </c>
      <c r="S180" s="0" t="n">
        <v>1</v>
      </c>
      <c r="T180" s="0" t="n">
        <v>1024.8628</v>
      </c>
      <c r="U180" s="0" t="n">
        <v>-59.0913</v>
      </c>
      <c r="V180" s="0" t="n">
        <v>-947.4075</v>
      </c>
      <c r="W180" s="0" t="n">
        <v>-18.4835</v>
      </c>
      <c r="X180" s="0" t="n">
        <v>-606.0232</v>
      </c>
      <c r="Y180" s="0" t="n">
        <v>997.6925</v>
      </c>
      <c r="Z180" s="0" t="n">
        <v>1464.5748</v>
      </c>
      <c r="AA180" s="0" t="n">
        <v>436.2689</v>
      </c>
      <c r="AB180" s="0" t="n">
        <v>5</v>
      </c>
      <c r="AC180" s="0" t="n">
        <v>26.247</v>
      </c>
      <c r="AD180" s="0" t="n">
        <v>26.1568</v>
      </c>
      <c r="AE180" s="0" t="n">
        <v>22.9094</v>
      </c>
      <c r="AF180" s="0" t="n">
        <v>0.003</v>
      </c>
      <c r="AG180" s="0" t="n">
        <v>0.0643</v>
      </c>
      <c r="AH180" s="0" t="n">
        <v>3.9838</v>
      </c>
    </row>
    <row r="181" customFormat="false" ht="12.8" hidden="false" customHeight="false" outlineLevel="0" collapsed="false">
      <c r="A181" s="0" t="n">
        <v>4</v>
      </c>
      <c r="B181" s="0" t="n">
        <v>35</v>
      </c>
      <c r="C181" s="0" t="n">
        <v>58.6723</v>
      </c>
      <c r="D181" s="0" t="n">
        <v>39.1931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1.4465</v>
      </c>
      <c r="K181" s="0" t="n">
        <v>0</v>
      </c>
      <c r="L181" s="0" t="n">
        <v>0.0005</v>
      </c>
      <c r="M181" s="0" t="n">
        <v>0</v>
      </c>
      <c r="N181" s="0" t="n">
        <v>-0.016</v>
      </c>
      <c r="O181" s="0" t="n">
        <v>2.9425</v>
      </c>
      <c r="P181" s="0" t="n">
        <v>0.01</v>
      </c>
      <c r="Q181" s="0" t="n">
        <v>0</v>
      </c>
      <c r="R181" s="0" t="n">
        <v>0.056</v>
      </c>
      <c r="S181" s="0" t="n">
        <v>1</v>
      </c>
      <c r="T181" s="0" t="n">
        <v>946.3992</v>
      </c>
      <c r="U181" s="0" t="n">
        <v>0</v>
      </c>
      <c r="V181" s="0" t="n">
        <v>-931.0481</v>
      </c>
      <c r="W181" s="0" t="n">
        <v>-15.1841</v>
      </c>
      <c r="X181" s="0" t="n">
        <v>-588.7494</v>
      </c>
      <c r="Y181" s="0" t="n">
        <v>901.0854</v>
      </c>
      <c r="Z181" s="0" t="n">
        <v>1393.7476</v>
      </c>
      <c r="AA181" s="0" t="n">
        <v>360.307</v>
      </c>
      <c r="AB181" s="0" t="n">
        <v>5</v>
      </c>
      <c r="AC181" s="0" t="n">
        <v>25.938</v>
      </c>
      <c r="AD181" s="0" t="n">
        <v>25.8661</v>
      </c>
      <c r="AE181" s="0" t="n">
        <v>22.974</v>
      </c>
      <c r="AF181" s="0" t="n">
        <v>0.003</v>
      </c>
      <c r="AG181" s="0" t="n">
        <v>0.0643</v>
      </c>
      <c r="AH181" s="0" t="n">
        <v>4.5027</v>
      </c>
    </row>
    <row r="182" customFormat="false" ht="12.8" hidden="false" customHeight="false" outlineLevel="0" collapsed="false">
      <c r="A182" s="0" t="n">
        <v>4</v>
      </c>
      <c r="B182" s="0" t="n">
        <v>36</v>
      </c>
      <c r="C182" s="0" t="n">
        <v>58.6718</v>
      </c>
      <c r="D182" s="0" t="n">
        <v>39.1926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1.2968</v>
      </c>
      <c r="K182" s="0" t="n">
        <v>0</v>
      </c>
      <c r="L182" s="0" t="n">
        <v>0.0005</v>
      </c>
      <c r="M182" s="0" t="n">
        <v>0</v>
      </c>
      <c r="N182" s="0" t="n">
        <v>-0.016</v>
      </c>
      <c r="O182" s="0" t="n">
        <v>2.9424</v>
      </c>
      <c r="P182" s="0" t="n">
        <v>0.01</v>
      </c>
      <c r="Q182" s="0" t="n">
        <v>0</v>
      </c>
      <c r="R182" s="0" t="n">
        <v>0.056</v>
      </c>
      <c r="S182" s="0" t="n">
        <v>1</v>
      </c>
      <c r="T182" s="0" t="n">
        <v>885.2974</v>
      </c>
      <c r="U182" s="0" t="n">
        <v>0</v>
      </c>
      <c r="V182" s="0" t="n">
        <v>-874.0766</v>
      </c>
      <c r="W182" s="0" t="n">
        <v>-11.1473</v>
      </c>
      <c r="X182" s="0" t="n">
        <v>-526.5959</v>
      </c>
      <c r="Y182" s="0" t="n">
        <v>794.9896</v>
      </c>
      <c r="Z182" s="0" t="n">
        <v>1268.1973</v>
      </c>
      <c r="AA182" s="0" t="n">
        <v>279.7573</v>
      </c>
      <c r="AB182" s="0" t="n">
        <v>5</v>
      </c>
      <c r="AC182" s="0" t="n">
        <v>25.22</v>
      </c>
      <c r="AD182" s="0" t="n">
        <v>25.1447</v>
      </c>
      <c r="AE182" s="0" t="n">
        <v>22.8827</v>
      </c>
      <c r="AF182" s="0" t="n">
        <v>0.003</v>
      </c>
      <c r="AG182" s="0" t="n">
        <v>0.0643</v>
      </c>
      <c r="AH182" s="0" t="n">
        <v>5.1706</v>
      </c>
    </row>
    <row r="183" customFormat="false" ht="12.8" hidden="false" customHeight="false" outlineLevel="0" collapsed="false">
      <c r="A183" s="0" t="n">
        <v>4</v>
      </c>
      <c r="B183" s="0" t="n">
        <v>37</v>
      </c>
      <c r="C183" s="0" t="n">
        <v>58.6712</v>
      </c>
      <c r="D183" s="0" t="n">
        <v>39.192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0.8679</v>
      </c>
      <c r="K183" s="0" t="n">
        <v>0</v>
      </c>
      <c r="L183" s="0" t="n">
        <v>0.0005</v>
      </c>
      <c r="M183" s="0" t="n">
        <v>0</v>
      </c>
      <c r="N183" s="0" t="n">
        <v>-0.016</v>
      </c>
      <c r="O183" s="0" t="n">
        <v>2.9424</v>
      </c>
      <c r="P183" s="0" t="n">
        <v>0.01</v>
      </c>
      <c r="Q183" s="0" t="n">
        <v>0</v>
      </c>
      <c r="R183" s="0" t="n">
        <v>0.056</v>
      </c>
      <c r="S183" s="0" t="n">
        <v>1</v>
      </c>
      <c r="T183" s="0" t="n">
        <v>426.1264</v>
      </c>
      <c r="U183" s="0" t="n">
        <v>0</v>
      </c>
      <c r="V183" s="0" t="n">
        <v>-421.5414</v>
      </c>
      <c r="W183" s="0" t="n">
        <v>-4.6238</v>
      </c>
      <c r="X183" s="0" t="n">
        <v>-3.2997</v>
      </c>
      <c r="Y183" s="0" t="n">
        <v>709.6944</v>
      </c>
      <c r="Z183" s="0" t="n">
        <v>761.9425</v>
      </c>
      <c r="AA183" s="0" t="n">
        <v>231.9468</v>
      </c>
      <c r="AB183" s="0" t="n">
        <v>5</v>
      </c>
      <c r="AC183" s="0" t="n">
        <v>23.817</v>
      </c>
      <c r="AD183" s="0" t="n">
        <v>23.7831</v>
      </c>
      <c r="AE183" s="0" t="n">
        <v>22.5484</v>
      </c>
      <c r="AF183" s="0" t="n">
        <v>0.003</v>
      </c>
      <c r="AG183" s="0" t="n">
        <v>0.0643</v>
      </c>
      <c r="AH183" s="0" t="n">
        <v>3.7873</v>
      </c>
    </row>
    <row r="184" customFormat="false" ht="12.8" hidden="false" customHeight="false" outlineLevel="0" collapsed="false">
      <c r="A184" s="0" t="n">
        <v>4</v>
      </c>
      <c r="B184" s="0" t="n">
        <v>38</v>
      </c>
      <c r="C184" s="0" t="n">
        <v>58.6707</v>
      </c>
      <c r="D184" s="0" t="n">
        <v>39.1915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0.6092</v>
      </c>
      <c r="K184" s="0" t="n">
        <v>0</v>
      </c>
      <c r="L184" s="0" t="n">
        <v>0.0005</v>
      </c>
      <c r="M184" s="0" t="n">
        <v>0</v>
      </c>
      <c r="N184" s="0" t="n">
        <v>-0.016</v>
      </c>
      <c r="O184" s="0" t="n">
        <v>2.9424</v>
      </c>
      <c r="P184" s="0" t="n">
        <v>0.01</v>
      </c>
      <c r="Q184" s="0" t="n">
        <v>0</v>
      </c>
      <c r="R184" s="0" t="n">
        <v>0.056</v>
      </c>
      <c r="S184" s="0" t="n">
        <v>1</v>
      </c>
      <c r="T184" s="0" t="n">
        <v>270.028</v>
      </c>
      <c r="U184" s="0" t="n">
        <v>0</v>
      </c>
      <c r="V184" s="0" t="n">
        <v>-272.7223</v>
      </c>
      <c r="W184" s="0" t="n">
        <v>2.5649</v>
      </c>
      <c r="X184" s="0" t="n">
        <v>160.3736</v>
      </c>
      <c r="Y184" s="0" t="n">
        <v>588.3685</v>
      </c>
      <c r="Z184" s="0" t="n">
        <v>502.6412</v>
      </c>
      <c r="AA184" s="0" t="n">
        <v>143.8047</v>
      </c>
      <c r="AB184" s="0" t="n">
        <v>5</v>
      </c>
      <c r="AC184" s="0" t="n">
        <v>22.069</v>
      </c>
      <c r="AD184" s="0" t="n">
        <v>22.0489</v>
      </c>
      <c r="AE184" s="0" t="n">
        <v>21.977</v>
      </c>
      <c r="AF184" s="0" t="n">
        <v>0.003</v>
      </c>
      <c r="AG184" s="0" t="n">
        <v>0.0643</v>
      </c>
      <c r="AH184" s="0" t="n">
        <v>3.7873</v>
      </c>
    </row>
    <row r="185" customFormat="false" ht="12.8" hidden="false" customHeight="false" outlineLevel="0" collapsed="false">
      <c r="A185" s="0" t="n">
        <v>4</v>
      </c>
      <c r="B185" s="0" t="n">
        <v>39</v>
      </c>
      <c r="C185" s="0" t="n">
        <v>58.6701</v>
      </c>
      <c r="D185" s="0" t="n">
        <v>39.1909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0.0005</v>
      </c>
      <c r="M185" s="0" t="n">
        <v>0</v>
      </c>
      <c r="N185" s="0" t="n">
        <v>-0.016</v>
      </c>
      <c r="O185" s="0" t="n">
        <v>2.9424</v>
      </c>
      <c r="P185" s="0" t="n">
        <v>0.01</v>
      </c>
      <c r="Q185" s="0" t="n">
        <v>0</v>
      </c>
      <c r="R185" s="0" t="n">
        <v>0.056</v>
      </c>
      <c r="S185" s="0" t="n">
        <v>1</v>
      </c>
      <c r="T185" s="0" t="n">
        <v>20.0709</v>
      </c>
      <c r="U185" s="0" t="n">
        <v>0</v>
      </c>
      <c r="V185" s="0" t="n">
        <v>-26.3673</v>
      </c>
      <c r="W185" s="0" t="n">
        <v>6.1177</v>
      </c>
      <c r="X185" s="0" t="n">
        <v>442.0187</v>
      </c>
      <c r="Y185" s="0" t="n">
        <v>474.345</v>
      </c>
      <c r="Z185" s="0" t="n">
        <v>99.3819</v>
      </c>
      <c r="AA185" s="0" t="n">
        <v>36.7378</v>
      </c>
      <c r="AB185" s="0" t="n">
        <v>5</v>
      </c>
      <c r="AC185" s="0" t="n">
        <v>20.787</v>
      </c>
      <c r="AD185" s="0" t="n">
        <v>20.7857</v>
      </c>
      <c r="AE185" s="0" t="n">
        <v>21.3597</v>
      </c>
      <c r="AF185" s="0" t="n">
        <v>0.003</v>
      </c>
      <c r="AG185" s="0" t="n">
        <v>0.0643</v>
      </c>
      <c r="AH185" s="0" t="n">
        <v>0</v>
      </c>
    </row>
    <row r="186" customFormat="false" ht="12.8" hidden="false" customHeight="false" outlineLevel="0" collapsed="false">
      <c r="A186" s="0" t="n">
        <v>4</v>
      </c>
      <c r="B186" s="0" t="n">
        <v>40</v>
      </c>
      <c r="C186" s="0" t="n">
        <v>58.6696</v>
      </c>
      <c r="D186" s="0" t="n">
        <v>39.1904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0.0005</v>
      </c>
      <c r="M186" s="0" t="n">
        <v>0</v>
      </c>
      <c r="N186" s="0" t="n">
        <v>-0.016</v>
      </c>
      <c r="O186" s="0" t="n">
        <v>2.9424</v>
      </c>
      <c r="P186" s="0" t="n">
        <v>0.01</v>
      </c>
      <c r="Q186" s="0" t="n">
        <v>0</v>
      </c>
      <c r="R186" s="0" t="n">
        <v>0.056</v>
      </c>
      <c r="S186" s="0" t="n">
        <v>1</v>
      </c>
      <c r="T186" s="0" t="n">
        <v>62.6575</v>
      </c>
      <c r="U186" s="0" t="n">
        <v>0</v>
      </c>
      <c r="V186" s="0" t="n">
        <v>-68.5024</v>
      </c>
      <c r="W186" s="0" t="n">
        <v>5.979</v>
      </c>
      <c r="X186" s="0" t="n">
        <v>388.6595</v>
      </c>
      <c r="Y186" s="0" t="n">
        <v>421.0243</v>
      </c>
      <c r="Z186" s="0" t="n">
        <v>90.8366</v>
      </c>
      <c r="AA186" s="0" t="n">
        <v>-13.3627</v>
      </c>
      <c r="AB186" s="0" t="n">
        <v>5</v>
      </c>
      <c r="AC186" s="0" t="n">
        <v>20.2</v>
      </c>
      <c r="AD186" s="0" t="n">
        <v>20.1954</v>
      </c>
      <c r="AE186" s="0" t="n">
        <v>20.852</v>
      </c>
      <c r="AF186" s="0" t="n">
        <v>0.003</v>
      </c>
      <c r="AG186" s="0" t="n">
        <v>0.0643</v>
      </c>
      <c r="AH186" s="0" t="n">
        <v>0</v>
      </c>
    </row>
    <row r="187" customFormat="false" ht="12.8" hidden="false" customHeight="false" outlineLevel="0" collapsed="false">
      <c r="A187" s="0" t="n">
        <v>4</v>
      </c>
      <c r="B187" s="0" t="n">
        <v>41</v>
      </c>
      <c r="C187" s="0" t="n">
        <v>58.6691</v>
      </c>
      <c r="D187" s="0" t="n">
        <v>39.1898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0.0005</v>
      </c>
      <c r="M187" s="0" t="n">
        <v>0</v>
      </c>
      <c r="N187" s="0" t="n">
        <v>-0.016</v>
      </c>
      <c r="O187" s="0" t="n">
        <v>2.9424</v>
      </c>
      <c r="P187" s="0" t="n">
        <v>0.01</v>
      </c>
      <c r="Q187" s="0" t="n">
        <v>0</v>
      </c>
      <c r="R187" s="0" t="n">
        <v>0.056</v>
      </c>
      <c r="S187" s="0" t="n">
        <v>1</v>
      </c>
      <c r="T187" s="0" t="n">
        <v>74.1618</v>
      </c>
      <c r="U187" s="0" t="n">
        <v>0</v>
      </c>
      <c r="V187" s="0" t="n">
        <v>-79.2095</v>
      </c>
      <c r="W187" s="0" t="n">
        <v>5.157</v>
      </c>
      <c r="X187" s="0" t="n">
        <v>373.8426</v>
      </c>
      <c r="Y187" s="0" t="n">
        <v>406.1674</v>
      </c>
      <c r="Z187" s="0" t="n">
        <v>87.1868</v>
      </c>
      <c r="AA187" s="0" t="n">
        <v>-26.3323</v>
      </c>
      <c r="AB187" s="0" t="n">
        <v>5</v>
      </c>
      <c r="AC187" s="0" t="n">
        <v>19.853</v>
      </c>
      <c r="AD187" s="0" t="n">
        <v>19.8478</v>
      </c>
      <c r="AE187" s="0" t="n">
        <v>20.4512</v>
      </c>
      <c r="AF187" s="0" t="n">
        <v>0.003</v>
      </c>
      <c r="AG187" s="0" t="n">
        <v>0.0643</v>
      </c>
      <c r="AH187" s="0" t="n">
        <v>0</v>
      </c>
    </row>
    <row r="188" customFormat="false" ht="12.8" hidden="false" customHeight="false" outlineLevel="0" collapsed="false">
      <c r="A188" s="0" t="n">
        <v>4</v>
      </c>
      <c r="B188" s="0" t="n">
        <v>42</v>
      </c>
      <c r="C188" s="0" t="n">
        <v>58.6685</v>
      </c>
      <c r="D188" s="0" t="n">
        <v>39.1893</v>
      </c>
      <c r="E188" s="0" t="n">
        <v>0</v>
      </c>
      <c r="F188" s="0" t="n">
        <v>0</v>
      </c>
      <c r="G188" s="0" t="n">
        <v>0</v>
      </c>
      <c r="H188" s="0" t="n">
        <v>0</v>
      </c>
      <c r="I188" s="0" t="n">
        <v>0</v>
      </c>
      <c r="J188" s="0" t="n">
        <v>0</v>
      </c>
      <c r="K188" s="0" t="n">
        <v>0</v>
      </c>
      <c r="L188" s="0" t="n">
        <v>0.0005</v>
      </c>
      <c r="M188" s="0" t="n">
        <v>0</v>
      </c>
      <c r="N188" s="0" t="n">
        <v>-0.016</v>
      </c>
      <c r="O188" s="0" t="n">
        <v>2.9424</v>
      </c>
      <c r="P188" s="0" t="n">
        <v>0.01</v>
      </c>
      <c r="Q188" s="0" t="n">
        <v>0</v>
      </c>
      <c r="R188" s="0" t="n">
        <v>0.056</v>
      </c>
      <c r="S188" s="0" t="n">
        <v>1</v>
      </c>
      <c r="T188" s="0" t="n">
        <v>77.4238</v>
      </c>
      <c r="U188" s="0" t="n">
        <v>0</v>
      </c>
      <c r="V188" s="0" t="n">
        <v>-80.1614</v>
      </c>
      <c r="W188" s="0" t="n">
        <v>2.6207</v>
      </c>
      <c r="X188" s="0" t="n">
        <v>373.3166</v>
      </c>
      <c r="Y188" s="0" t="n">
        <v>405.5457</v>
      </c>
      <c r="Z188" s="0" t="n">
        <v>81.5032</v>
      </c>
      <c r="AA188" s="0" t="n">
        <v>-27.4589</v>
      </c>
      <c r="AB188" s="0" t="n">
        <v>5</v>
      </c>
      <c r="AC188" s="0" t="n">
        <v>19.948</v>
      </c>
      <c r="AD188" s="0" t="n">
        <v>19.9409</v>
      </c>
      <c r="AE188" s="0" t="n">
        <v>20.2084</v>
      </c>
      <c r="AF188" s="0" t="n">
        <v>0.003</v>
      </c>
      <c r="AG188" s="0" t="n">
        <v>0.0643</v>
      </c>
      <c r="AH188" s="0" t="n">
        <v>0</v>
      </c>
    </row>
    <row r="189" customFormat="false" ht="12.8" hidden="false" customHeight="false" outlineLevel="0" collapsed="false">
      <c r="A189" s="0" t="n">
        <v>4</v>
      </c>
      <c r="B189" s="0" t="n">
        <v>43</v>
      </c>
      <c r="C189" s="0" t="n">
        <v>58.668</v>
      </c>
      <c r="D189" s="0" t="n">
        <v>39.1888</v>
      </c>
      <c r="E189" s="0" t="n">
        <v>0</v>
      </c>
      <c r="F189" s="0" t="n">
        <v>0</v>
      </c>
      <c r="G189" s="0" t="n">
        <v>0</v>
      </c>
      <c r="H189" s="0" t="n">
        <v>0</v>
      </c>
      <c r="I189" s="0" t="n">
        <v>0</v>
      </c>
      <c r="J189" s="0" t="n">
        <v>0</v>
      </c>
      <c r="K189" s="0" t="n">
        <v>0</v>
      </c>
      <c r="L189" s="0" t="n">
        <v>0.0005</v>
      </c>
      <c r="M189" s="0" t="n">
        <v>0</v>
      </c>
      <c r="N189" s="0" t="n">
        <v>-0.016</v>
      </c>
      <c r="O189" s="0" t="n">
        <v>2.9424</v>
      </c>
      <c r="P189" s="0" t="n">
        <v>0.01</v>
      </c>
      <c r="Q189" s="0" t="n">
        <v>0</v>
      </c>
      <c r="R189" s="0" t="n">
        <v>0.056</v>
      </c>
      <c r="S189" s="0" t="n">
        <v>1</v>
      </c>
      <c r="T189" s="0" t="n">
        <v>78.4582</v>
      </c>
      <c r="U189" s="0" t="n">
        <v>0</v>
      </c>
      <c r="V189" s="0" t="n">
        <v>-80.1977</v>
      </c>
      <c r="W189" s="0" t="n">
        <v>1.7974</v>
      </c>
      <c r="X189" s="0" t="n">
        <v>372.7477</v>
      </c>
      <c r="Y189" s="0" t="n">
        <v>404.9066</v>
      </c>
      <c r="Z189" s="0" t="n">
        <v>82.8794</v>
      </c>
      <c r="AA189" s="0" t="n">
        <v>-27.6507</v>
      </c>
      <c r="AB189" s="0" t="n">
        <v>5</v>
      </c>
      <c r="AC189" s="0" t="n">
        <v>19.865</v>
      </c>
      <c r="AD189" s="0" t="n">
        <v>19.8584</v>
      </c>
      <c r="AE189" s="0" t="n">
        <v>20.0174</v>
      </c>
      <c r="AF189" s="0" t="n">
        <v>0.003</v>
      </c>
      <c r="AG189" s="0" t="n">
        <v>0.0643</v>
      </c>
      <c r="AH189" s="0" t="n">
        <v>0</v>
      </c>
    </row>
    <row r="190" customFormat="false" ht="12.8" hidden="false" customHeight="false" outlineLevel="0" collapsed="false">
      <c r="A190" s="0" t="n">
        <v>4</v>
      </c>
      <c r="B190" s="0" t="n">
        <v>44</v>
      </c>
      <c r="C190" s="0" t="n">
        <v>58.6674</v>
      </c>
      <c r="D190" s="0" t="n">
        <v>39.1882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0</v>
      </c>
      <c r="J190" s="0" t="n">
        <v>0</v>
      </c>
      <c r="K190" s="0" t="n">
        <v>0</v>
      </c>
      <c r="L190" s="0" t="n">
        <v>0.0005</v>
      </c>
      <c r="M190" s="0" t="n">
        <v>0</v>
      </c>
      <c r="N190" s="0" t="n">
        <v>-0.016</v>
      </c>
      <c r="O190" s="0" t="n">
        <v>2.9424</v>
      </c>
      <c r="P190" s="0" t="n">
        <v>0.01</v>
      </c>
      <c r="Q190" s="0" t="n">
        <v>0</v>
      </c>
      <c r="R190" s="0" t="n">
        <v>0.056</v>
      </c>
      <c r="S190" s="0" t="n">
        <v>1</v>
      </c>
      <c r="T190" s="0" t="n">
        <v>76.8378</v>
      </c>
      <c r="U190" s="0" t="n">
        <v>0</v>
      </c>
      <c r="V190" s="0" t="n">
        <v>-79.9776</v>
      </c>
      <c r="W190" s="0" t="n">
        <v>3.096</v>
      </c>
      <c r="X190" s="0" t="n">
        <v>370.1825</v>
      </c>
      <c r="Y190" s="0" t="n">
        <v>402.3548</v>
      </c>
      <c r="Z190" s="0" t="n">
        <v>86.4586</v>
      </c>
      <c r="AA190" s="0" t="n">
        <v>-27.8019</v>
      </c>
      <c r="AB190" s="0" t="n">
        <v>5</v>
      </c>
      <c r="AC190" s="0" t="n">
        <v>19.423</v>
      </c>
      <c r="AD190" s="0" t="n">
        <v>19.4145</v>
      </c>
      <c r="AE190" s="0" t="n">
        <v>19.7777</v>
      </c>
      <c r="AF190" s="0" t="n">
        <v>0.003</v>
      </c>
      <c r="AG190" s="0" t="n">
        <v>0.0643</v>
      </c>
      <c r="AH190" s="0" t="n">
        <v>0</v>
      </c>
    </row>
    <row r="191" customFormat="false" ht="12.8" hidden="false" customHeight="false" outlineLevel="0" collapsed="false">
      <c r="A191" s="0" t="n">
        <v>4</v>
      </c>
      <c r="B191" s="0" t="n">
        <v>45</v>
      </c>
      <c r="C191" s="0" t="n">
        <v>58.6669</v>
      </c>
      <c r="D191" s="0" t="n">
        <v>39.1877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0.0005</v>
      </c>
      <c r="M191" s="0" t="n">
        <v>0</v>
      </c>
      <c r="N191" s="0" t="n">
        <v>-0.016</v>
      </c>
      <c r="O191" s="0" t="n">
        <v>2.9424</v>
      </c>
      <c r="P191" s="0" t="n">
        <v>0.01</v>
      </c>
      <c r="Q191" s="0" t="n">
        <v>0</v>
      </c>
      <c r="R191" s="0" t="n">
        <v>0.056</v>
      </c>
      <c r="S191" s="0" t="n">
        <v>1</v>
      </c>
      <c r="T191" s="0" t="n">
        <v>76.2572</v>
      </c>
      <c r="U191" s="0" t="n">
        <v>0</v>
      </c>
      <c r="V191" s="0" t="n">
        <v>-79.8054</v>
      </c>
      <c r="W191" s="0" t="n">
        <v>3.5901</v>
      </c>
      <c r="X191" s="0" t="n">
        <v>368.2567</v>
      </c>
      <c r="Y191" s="0" t="n">
        <v>400.4727</v>
      </c>
      <c r="Z191" s="0" t="n">
        <v>85.0394</v>
      </c>
      <c r="AA191" s="0" t="n">
        <v>-27.8749</v>
      </c>
      <c r="AB191" s="0" t="n">
        <v>5</v>
      </c>
      <c r="AC191" s="0" t="n">
        <v>19.088</v>
      </c>
      <c r="AD191" s="0" t="n">
        <v>19.0786</v>
      </c>
      <c r="AE191" s="0" t="n">
        <v>19.5372</v>
      </c>
      <c r="AF191" s="0" t="n">
        <v>0.003</v>
      </c>
      <c r="AG191" s="0" t="n">
        <v>0.0643</v>
      </c>
      <c r="AH191" s="0" t="n">
        <v>0</v>
      </c>
    </row>
    <row r="192" customFormat="false" ht="12.8" hidden="false" customHeight="false" outlineLevel="0" collapsed="false">
      <c r="A192" s="0" t="n">
        <v>4</v>
      </c>
      <c r="B192" s="0" t="n">
        <v>46</v>
      </c>
      <c r="C192" s="0" t="n">
        <v>58.6664</v>
      </c>
      <c r="D192" s="0" t="n">
        <v>39.1871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0.0005</v>
      </c>
      <c r="M192" s="0" t="n">
        <v>0</v>
      </c>
      <c r="N192" s="0" t="n">
        <v>-0.016</v>
      </c>
      <c r="O192" s="0" t="n">
        <v>2.9424</v>
      </c>
      <c r="P192" s="0" t="n">
        <v>0.01</v>
      </c>
      <c r="Q192" s="0" t="n">
        <v>0</v>
      </c>
      <c r="R192" s="0" t="n">
        <v>0.056</v>
      </c>
      <c r="S192" s="0" t="n">
        <v>1</v>
      </c>
      <c r="T192" s="0" t="n">
        <v>75.6084</v>
      </c>
      <c r="U192" s="0" t="n">
        <v>0</v>
      </c>
      <c r="V192" s="0" t="n">
        <v>-79.4783</v>
      </c>
      <c r="W192" s="0" t="n">
        <v>3.9747</v>
      </c>
      <c r="X192" s="0" t="n">
        <v>366.6497</v>
      </c>
      <c r="Y192" s="0" t="n">
        <v>398.8669</v>
      </c>
      <c r="Z192" s="0" t="n">
        <v>84.3602</v>
      </c>
      <c r="AA192" s="0" t="n">
        <v>-27.7878</v>
      </c>
      <c r="AB192" s="0" t="n">
        <v>5</v>
      </c>
      <c r="AC192" s="0" t="n">
        <v>18.771</v>
      </c>
      <c r="AD192" s="0" t="n">
        <v>18.7632</v>
      </c>
      <c r="AE192" s="0" t="n">
        <v>19.3009</v>
      </c>
      <c r="AF192" s="0" t="n">
        <v>0.003</v>
      </c>
      <c r="AG192" s="0" t="n">
        <v>0.0643</v>
      </c>
      <c r="AH192" s="0" t="n">
        <v>0</v>
      </c>
    </row>
    <row r="193" customFormat="false" ht="12.8" hidden="false" customHeight="false" outlineLevel="0" collapsed="false">
      <c r="A193" s="0" t="n">
        <v>4</v>
      </c>
      <c r="B193" s="0" t="n">
        <v>47</v>
      </c>
      <c r="C193" s="0" t="n">
        <v>58.6658</v>
      </c>
      <c r="D193" s="0" t="n">
        <v>39.1866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0</v>
      </c>
      <c r="K193" s="0" t="n">
        <v>0</v>
      </c>
      <c r="L193" s="0" t="n">
        <v>0.0005</v>
      </c>
      <c r="M193" s="0" t="n">
        <v>0</v>
      </c>
      <c r="N193" s="0" t="n">
        <v>-0.016</v>
      </c>
      <c r="O193" s="0" t="n">
        <v>2.9424</v>
      </c>
      <c r="P193" s="0" t="n">
        <v>0.01</v>
      </c>
      <c r="Q193" s="0" t="n">
        <v>0</v>
      </c>
      <c r="R193" s="0" t="n">
        <v>0.056</v>
      </c>
      <c r="S193" s="0" t="n">
        <v>1</v>
      </c>
      <c r="T193" s="0" t="n">
        <v>73.718</v>
      </c>
      <c r="U193" s="0" t="n">
        <v>0</v>
      </c>
      <c r="V193" s="0" t="n">
        <v>-79.1078</v>
      </c>
      <c r="W193" s="0" t="n">
        <v>5.4628</v>
      </c>
      <c r="X193" s="0" t="n">
        <v>363.7772</v>
      </c>
      <c r="Y193" s="0" t="n">
        <v>396.0072</v>
      </c>
      <c r="Z193" s="0" t="n">
        <v>86.0793</v>
      </c>
      <c r="AA193" s="0" t="n">
        <v>-27.8353</v>
      </c>
      <c r="AB193" s="0" t="n">
        <v>5</v>
      </c>
      <c r="AC193" s="0" t="n">
        <v>18.244</v>
      </c>
      <c r="AD193" s="0" t="n">
        <v>18.2371</v>
      </c>
      <c r="AE193" s="0" t="n">
        <v>19.0184</v>
      </c>
      <c r="AF193" s="0" t="n">
        <v>0.003</v>
      </c>
      <c r="AG193" s="0" t="n">
        <v>0.0643</v>
      </c>
      <c r="AH193" s="0" t="n">
        <v>0</v>
      </c>
    </row>
    <row r="194" customFormat="false" ht="12.8" hidden="false" customHeight="false" outlineLevel="0" collapsed="false">
      <c r="A194" s="0" t="n">
        <v>4</v>
      </c>
      <c r="B194" s="0" t="n">
        <v>48</v>
      </c>
      <c r="C194" s="0" t="n">
        <v>58.6653</v>
      </c>
      <c r="D194" s="0" t="n">
        <v>39.1861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0.0005</v>
      </c>
      <c r="M194" s="0" t="n">
        <v>0</v>
      </c>
      <c r="N194" s="0" t="n">
        <v>-0.016</v>
      </c>
      <c r="O194" s="0" t="n">
        <v>2.9424</v>
      </c>
      <c r="P194" s="0" t="n">
        <v>0.01</v>
      </c>
      <c r="Q194" s="0" t="n">
        <v>0</v>
      </c>
      <c r="R194" s="0" t="n">
        <v>0.056</v>
      </c>
      <c r="S194" s="0" t="n">
        <v>1</v>
      </c>
      <c r="T194" s="0" t="n">
        <v>73.6789</v>
      </c>
      <c r="U194" s="0" t="n">
        <v>0</v>
      </c>
      <c r="V194" s="0" t="n">
        <v>-79.0696</v>
      </c>
      <c r="W194" s="0" t="n">
        <v>5.461</v>
      </c>
      <c r="X194" s="0" t="n">
        <v>362.0554</v>
      </c>
      <c r="Y194" s="0" t="n">
        <v>394.3006</v>
      </c>
      <c r="Z194" s="0" t="n">
        <v>82.9832</v>
      </c>
      <c r="AA194" s="0" t="n">
        <v>-28.0401</v>
      </c>
      <c r="AB194" s="0" t="n">
        <v>5</v>
      </c>
      <c r="AC194" s="0" t="n">
        <v>17.964</v>
      </c>
      <c r="AD194" s="0" t="n">
        <v>17.955</v>
      </c>
      <c r="AE194" s="0" t="n">
        <v>18.7642</v>
      </c>
      <c r="AF194" s="0" t="n">
        <v>0.003</v>
      </c>
      <c r="AG194" s="0" t="n">
        <v>0.0643</v>
      </c>
      <c r="AH194" s="0" t="n">
        <v>0</v>
      </c>
    </row>
    <row r="195" customFormat="false" ht="12.8" hidden="false" customHeight="false" outlineLevel="0" collapsed="false">
      <c r="A195" s="0" t="n">
        <v>5</v>
      </c>
      <c r="B195" s="0" t="n">
        <v>1</v>
      </c>
      <c r="C195" s="0" t="n">
        <v>58.6647</v>
      </c>
      <c r="D195" s="0" t="n">
        <v>39.1855</v>
      </c>
      <c r="E195" s="0" t="n">
        <v>0</v>
      </c>
      <c r="F195" s="0" t="n">
        <v>0</v>
      </c>
      <c r="G195" s="0" t="n">
        <v>0</v>
      </c>
      <c r="H195" s="0" t="n">
        <v>0</v>
      </c>
      <c r="I195" s="0" t="n">
        <v>0</v>
      </c>
      <c r="J195" s="0" t="n">
        <v>0</v>
      </c>
      <c r="K195" s="0" t="n">
        <v>0</v>
      </c>
      <c r="L195" s="0" t="n">
        <v>0.0005</v>
      </c>
      <c r="M195" s="0" t="n">
        <v>0</v>
      </c>
      <c r="N195" s="0" t="n">
        <v>-0.016</v>
      </c>
      <c r="O195" s="0" t="n">
        <v>2.9424</v>
      </c>
      <c r="P195" s="0" t="n">
        <v>0.01</v>
      </c>
      <c r="Q195" s="0" t="n">
        <v>0</v>
      </c>
      <c r="R195" s="0" t="n">
        <v>0.056</v>
      </c>
      <c r="S195" s="0" t="n">
        <v>1</v>
      </c>
      <c r="T195" s="0" t="n">
        <v>73.4286</v>
      </c>
      <c r="U195" s="0" t="n">
        <v>0</v>
      </c>
      <c r="V195" s="0" t="n">
        <v>-78.8176</v>
      </c>
      <c r="W195" s="0" t="n">
        <v>5.3211</v>
      </c>
      <c r="X195" s="0" t="n">
        <v>360.9345</v>
      </c>
      <c r="Y195" s="0" t="n">
        <v>393.1731</v>
      </c>
      <c r="Z195" s="0" t="n">
        <v>82.0002</v>
      </c>
      <c r="AA195" s="0" t="n">
        <v>-27.9628</v>
      </c>
      <c r="AB195" s="0" t="n">
        <v>5</v>
      </c>
      <c r="AC195" s="0" t="n">
        <v>17.735</v>
      </c>
      <c r="AD195" s="0" t="n">
        <v>17.7281</v>
      </c>
      <c r="AE195" s="0" t="n">
        <v>18.5374</v>
      </c>
      <c r="AF195" s="0" t="n">
        <v>0.003</v>
      </c>
      <c r="AG195" s="0" t="n">
        <v>0.0643</v>
      </c>
      <c r="AH195" s="0" t="n">
        <v>0</v>
      </c>
    </row>
    <row r="196" customFormat="false" ht="12.8" hidden="false" customHeight="false" outlineLevel="0" collapsed="false">
      <c r="A196" s="0" t="n">
        <v>5</v>
      </c>
      <c r="B196" s="0" t="n">
        <v>2</v>
      </c>
      <c r="C196" s="0" t="n">
        <v>58.6642</v>
      </c>
      <c r="D196" s="0" t="n">
        <v>39.185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0.0005</v>
      </c>
      <c r="M196" s="0" t="n">
        <v>0</v>
      </c>
      <c r="N196" s="0" t="n">
        <v>-0.016</v>
      </c>
      <c r="O196" s="0" t="n">
        <v>2.9424</v>
      </c>
      <c r="P196" s="0" t="n">
        <v>0.01</v>
      </c>
      <c r="Q196" s="0" t="n">
        <v>0</v>
      </c>
      <c r="R196" s="0" t="n">
        <v>0.056</v>
      </c>
      <c r="S196" s="0" t="n">
        <v>1</v>
      </c>
      <c r="T196" s="0" t="n">
        <v>73.2489</v>
      </c>
      <c r="U196" s="0" t="n">
        <v>0</v>
      </c>
      <c r="V196" s="0" t="n">
        <v>-78.1775</v>
      </c>
      <c r="W196" s="0" t="n">
        <v>5.0334</v>
      </c>
      <c r="X196" s="0" t="n">
        <v>360.623</v>
      </c>
      <c r="Y196" s="0" t="n">
        <v>392.8619</v>
      </c>
      <c r="Z196" s="0" t="n">
        <v>81.1204</v>
      </c>
      <c r="AA196" s="0" t="n">
        <v>-27.3691</v>
      </c>
      <c r="AB196" s="0" t="n">
        <v>5</v>
      </c>
      <c r="AC196" s="0" t="n">
        <v>17.564</v>
      </c>
      <c r="AD196" s="0" t="n">
        <v>17.5573</v>
      </c>
      <c r="AE196" s="0" t="n">
        <v>18.339</v>
      </c>
      <c r="AF196" s="0" t="n">
        <v>0.003</v>
      </c>
      <c r="AG196" s="0" t="n">
        <v>0.0643</v>
      </c>
      <c r="AH196" s="0" t="n">
        <v>0</v>
      </c>
    </row>
    <row r="197" customFormat="false" ht="12.8" hidden="false" customHeight="false" outlineLevel="0" collapsed="false">
      <c r="A197" s="0" t="n">
        <v>5</v>
      </c>
      <c r="B197" s="0" t="n">
        <v>3</v>
      </c>
      <c r="C197" s="0" t="n">
        <v>58.6636</v>
      </c>
      <c r="D197" s="0" t="n">
        <v>39.1844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0</v>
      </c>
      <c r="J197" s="0" t="n">
        <v>0</v>
      </c>
      <c r="K197" s="0" t="n">
        <v>0</v>
      </c>
      <c r="L197" s="0" t="n">
        <v>0.0005</v>
      </c>
      <c r="M197" s="0" t="n">
        <v>0</v>
      </c>
      <c r="N197" s="0" t="n">
        <v>-0.016</v>
      </c>
      <c r="O197" s="0" t="n">
        <v>2.9424</v>
      </c>
      <c r="P197" s="0" t="n">
        <v>0.01</v>
      </c>
      <c r="Q197" s="0" t="n">
        <v>0</v>
      </c>
      <c r="R197" s="0" t="n">
        <v>0.056</v>
      </c>
      <c r="S197" s="0" t="n">
        <v>1</v>
      </c>
      <c r="T197" s="0" t="n">
        <v>72.806</v>
      </c>
      <c r="U197" s="0" t="n">
        <v>0</v>
      </c>
      <c r="V197" s="0" t="n">
        <v>-77.2704</v>
      </c>
      <c r="W197" s="0" t="n">
        <v>4.4953</v>
      </c>
      <c r="X197" s="0" t="n">
        <v>361.1075</v>
      </c>
      <c r="Y197" s="0" t="n">
        <v>393.3664</v>
      </c>
      <c r="Z197" s="0" t="n">
        <v>80.2757</v>
      </c>
      <c r="AA197" s="0" t="n">
        <v>-26.3694</v>
      </c>
      <c r="AB197" s="0" t="n">
        <v>5</v>
      </c>
      <c r="AC197" s="0" t="n">
        <v>17.47</v>
      </c>
      <c r="AD197" s="0" t="n">
        <v>17.4637</v>
      </c>
      <c r="AE197" s="0" t="n">
        <v>18.1754</v>
      </c>
      <c r="AF197" s="0" t="n">
        <v>0.003</v>
      </c>
      <c r="AG197" s="0" t="n">
        <v>0.0643</v>
      </c>
      <c r="AH197" s="0" t="n">
        <v>0</v>
      </c>
    </row>
    <row r="198" customFormat="false" ht="12.8" hidden="false" customHeight="false" outlineLevel="0" collapsed="false">
      <c r="A198" s="0" t="n">
        <v>5</v>
      </c>
      <c r="B198" s="0" t="n">
        <v>4</v>
      </c>
      <c r="C198" s="0" t="n">
        <v>58.6631</v>
      </c>
      <c r="D198" s="0" t="n">
        <v>39.1839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0.0005</v>
      </c>
      <c r="M198" s="0" t="n">
        <v>0</v>
      </c>
      <c r="N198" s="0" t="n">
        <v>-0.016</v>
      </c>
      <c r="O198" s="0" t="n">
        <v>2.9424</v>
      </c>
      <c r="P198" s="0" t="n">
        <v>0.01</v>
      </c>
      <c r="Q198" s="0" t="n">
        <v>0</v>
      </c>
      <c r="R198" s="0" t="n">
        <v>0.056</v>
      </c>
      <c r="S198" s="0" t="n">
        <v>1</v>
      </c>
      <c r="T198" s="0" t="n">
        <v>73.7</v>
      </c>
      <c r="U198" s="0" t="n">
        <v>0</v>
      </c>
      <c r="V198" s="0" t="n">
        <v>-77.2717</v>
      </c>
      <c r="W198" s="0" t="n">
        <v>3.592</v>
      </c>
      <c r="X198" s="0" t="n">
        <v>361.1825</v>
      </c>
      <c r="Y198" s="0" t="n">
        <v>393.4472</v>
      </c>
      <c r="Z198" s="0" t="n">
        <v>79.1098</v>
      </c>
      <c r="AA198" s="0" t="n">
        <v>-26.3537</v>
      </c>
      <c r="AB198" s="0" t="n">
        <v>5</v>
      </c>
      <c r="AC198" s="0" t="n">
        <v>17.486</v>
      </c>
      <c r="AD198" s="0" t="n">
        <v>17.476</v>
      </c>
      <c r="AE198" s="0" t="n">
        <v>18.0575</v>
      </c>
      <c r="AF198" s="0" t="n">
        <v>0.003</v>
      </c>
      <c r="AG198" s="0" t="n">
        <v>0.0642</v>
      </c>
      <c r="AH198" s="0" t="n">
        <v>0</v>
      </c>
    </row>
    <row r="199" customFormat="false" ht="12.8" hidden="false" customHeight="false" outlineLevel="0" collapsed="false">
      <c r="A199" s="0" t="n">
        <v>5</v>
      </c>
      <c r="B199" s="0" t="n">
        <v>5</v>
      </c>
      <c r="C199" s="0" t="n">
        <v>58.6626</v>
      </c>
      <c r="D199" s="0" t="n">
        <v>39.1833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0.0005</v>
      </c>
      <c r="M199" s="0" t="n">
        <v>0</v>
      </c>
      <c r="N199" s="0" t="n">
        <v>-0.016</v>
      </c>
      <c r="O199" s="0" t="n">
        <v>2.9424</v>
      </c>
      <c r="P199" s="0" t="n">
        <v>0.01</v>
      </c>
      <c r="Q199" s="0" t="n">
        <v>0</v>
      </c>
      <c r="R199" s="0" t="n">
        <v>0.056</v>
      </c>
      <c r="S199" s="0" t="n">
        <v>1</v>
      </c>
      <c r="T199" s="0" t="n">
        <v>74.3055</v>
      </c>
      <c r="U199" s="0" t="n">
        <v>0</v>
      </c>
      <c r="V199" s="0" t="n">
        <v>-77.2976</v>
      </c>
      <c r="W199" s="0" t="n">
        <v>2.9924</v>
      </c>
      <c r="X199" s="0" t="n">
        <v>361.1447</v>
      </c>
      <c r="Y199" s="0" t="n">
        <v>393.398</v>
      </c>
      <c r="Z199" s="0" t="n">
        <v>79.1505</v>
      </c>
      <c r="AA199" s="0" t="n">
        <v>-26.3967</v>
      </c>
      <c r="AB199" s="0" t="n">
        <v>5</v>
      </c>
      <c r="AC199" s="0" t="n">
        <v>17.487</v>
      </c>
      <c r="AD199" s="0" t="n">
        <v>17.4748</v>
      </c>
      <c r="AE199" s="0" t="n">
        <v>17.9651</v>
      </c>
      <c r="AF199" s="0" t="n">
        <v>0.003</v>
      </c>
      <c r="AG199" s="0" t="n">
        <v>0.0642</v>
      </c>
      <c r="AH199" s="0" t="n">
        <v>0</v>
      </c>
    </row>
    <row r="200" customFormat="false" ht="12.8" hidden="false" customHeight="false" outlineLevel="0" collapsed="false">
      <c r="A200" s="0" t="n">
        <v>5</v>
      </c>
      <c r="B200" s="0" t="n">
        <v>6</v>
      </c>
      <c r="C200" s="0" t="n">
        <v>58.662</v>
      </c>
      <c r="D200" s="0" t="n">
        <v>39.1828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0.0005</v>
      </c>
      <c r="M200" s="0" t="n">
        <v>0</v>
      </c>
      <c r="N200" s="0" t="n">
        <v>-0.016</v>
      </c>
      <c r="O200" s="0" t="n">
        <v>2.9424</v>
      </c>
      <c r="P200" s="0" t="n">
        <v>0.01</v>
      </c>
      <c r="Q200" s="0" t="n">
        <v>0</v>
      </c>
      <c r="R200" s="0" t="n">
        <v>0.056</v>
      </c>
      <c r="S200" s="0" t="n">
        <v>1</v>
      </c>
      <c r="T200" s="0" t="n">
        <v>74.2788</v>
      </c>
      <c r="U200" s="0" t="n">
        <v>0</v>
      </c>
      <c r="V200" s="0" t="n">
        <v>-77.2849</v>
      </c>
      <c r="W200" s="0" t="n">
        <v>3.0871</v>
      </c>
      <c r="X200" s="0" t="n">
        <v>360.4703</v>
      </c>
      <c r="Y200" s="0" t="n">
        <v>392.6965</v>
      </c>
      <c r="Z200" s="0" t="n">
        <v>80.0426</v>
      </c>
      <c r="AA200" s="0" t="n">
        <v>-26.5121</v>
      </c>
      <c r="AB200" s="0" t="n">
        <v>5</v>
      </c>
      <c r="AC200" s="0" t="n">
        <v>17.374</v>
      </c>
      <c r="AD200" s="0" t="n">
        <v>17.3639</v>
      </c>
      <c r="AE200" s="0" t="n">
        <v>17.865</v>
      </c>
      <c r="AF200" s="0" t="n">
        <v>0.003</v>
      </c>
      <c r="AG200" s="0" t="n">
        <v>0.0642</v>
      </c>
      <c r="AH200" s="0" t="n">
        <v>0</v>
      </c>
    </row>
    <row r="201" customFormat="false" ht="12.8" hidden="false" customHeight="false" outlineLevel="0" collapsed="false">
      <c r="A201" s="0" t="n">
        <v>5</v>
      </c>
      <c r="B201" s="0" t="n">
        <v>7</v>
      </c>
      <c r="C201" s="0" t="n">
        <v>58.6615</v>
      </c>
      <c r="D201" s="0" t="n">
        <v>39.1823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0.0005</v>
      </c>
      <c r="M201" s="0" t="n">
        <v>0</v>
      </c>
      <c r="N201" s="0" t="n">
        <v>-0.016</v>
      </c>
      <c r="O201" s="0" t="n">
        <v>2.9424</v>
      </c>
      <c r="P201" s="0" t="n">
        <v>0.01</v>
      </c>
      <c r="Q201" s="0" t="n">
        <v>0</v>
      </c>
      <c r="R201" s="0" t="n">
        <v>0.056</v>
      </c>
      <c r="S201" s="0" t="n">
        <v>1</v>
      </c>
      <c r="T201" s="0" t="n">
        <v>74.8364</v>
      </c>
      <c r="U201" s="0" t="n">
        <v>0</v>
      </c>
      <c r="V201" s="0" t="n">
        <v>-77.3394</v>
      </c>
      <c r="W201" s="0" t="n">
        <v>2.4591</v>
      </c>
      <c r="X201" s="0" t="n">
        <v>360.544</v>
      </c>
      <c r="Y201" s="0" t="n">
        <v>392.7577</v>
      </c>
      <c r="Z201" s="0" t="n">
        <v>78.4943</v>
      </c>
      <c r="AA201" s="0" t="n">
        <v>-26.5682</v>
      </c>
      <c r="AB201" s="0" t="n">
        <v>5</v>
      </c>
      <c r="AC201" s="0" t="n">
        <v>17.395</v>
      </c>
      <c r="AD201" s="0" t="n">
        <v>17.3861</v>
      </c>
      <c r="AE201" s="0" t="n">
        <v>17.7931</v>
      </c>
      <c r="AF201" s="0" t="n">
        <v>0.003</v>
      </c>
      <c r="AG201" s="0" t="n">
        <v>0.0642</v>
      </c>
      <c r="AH201" s="0" t="n">
        <v>0</v>
      </c>
    </row>
    <row r="202" customFormat="false" ht="12.8" hidden="false" customHeight="false" outlineLevel="0" collapsed="false">
      <c r="A202" s="0" t="n">
        <v>5</v>
      </c>
      <c r="B202" s="0" t="n">
        <v>8</v>
      </c>
      <c r="C202" s="0" t="n">
        <v>58.6609</v>
      </c>
      <c r="D202" s="0" t="n">
        <v>39.1817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0.0005</v>
      </c>
      <c r="M202" s="0" t="n">
        <v>0</v>
      </c>
      <c r="N202" s="0" t="n">
        <v>-0.016</v>
      </c>
      <c r="O202" s="0" t="n">
        <v>2.9424</v>
      </c>
      <c r="P202" s="0" t="n">
        <v>0.01</v>
      </c>
      <c r="Q202" s="0" t="n">
        <v>0</v>
      </c>
      <c r="R202" s="0" t="n">
        <v>0.056</v>
      </c>
      <c r="S202" s="0" t="n">
        <v>1</v>
      </c>
      <c r="T202" s="0" t="n">
        <v>75.8495</v>
      </c>
      <c r="U202" s="0" t="n">
        <v>0</v>
      </c>
      <c r="V202" s="0" t="n">
        <v>-77.4445</v>
      </c>
      <c r="W202" s="0" t="n">
        <v>1.6095</v>
      </c>
      <c r="X202" s="0" t="n">
        <v>361.0025</v>
      </c>
      <c r="Y202" s="0" t="n">
        <v>393.2057</v>
      </c>
      <c r="Z202" s="0" t="n">
        <v>77.7232</v>
      </c>
      <c r="AA202" s="0" t="n">
        <v>-26.615</v>
      </c>
      <c r="AB202" s="0" t="n">
        <v>5</v>
      </c>
      <c r="AC202" s="0" t="n">
        <v>17.491</v>
      </c>
      <c r="AD202" s="0" t="n">
        <v>17.4797</v>
      </c>
      <c r="AE202" s="0" t="n">
        <v>17.7555</v>
      </c>
      <c r="AF202" s="0" t="n">
        <v>0.003</v>
      </c>
      <c r="AG202" s="0" t="n">
        <v>0.0642</v>
      </c>
      <c r="AH202" s="0" t="n">
        <v>0</v>
      </c>
    </row>
    <row r="203" customFormat="false" ht="12.8" hidden="false" customHeight="false" outlineLevel="0" collapsed="false">
      <c r="A203" s="0" t="n">
        <v>5</v>
      </c>
      <c r="B203" s="0" t="n">
        <v>9</v>
      </c>
      <c r="C203" s="0" t="n">
        <v>58.6604</v>
      </c>
      <c r="D203" s="0" t="n">
        <v>39.1812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0.0005</v>
      </c>
      <c r="M203" s="0" t="n">
        <v>0</v>
      </c>
      <c r="N203" s="0" t="n">
        <v>-0.016</v>
      </c>
      <c r="O203" s="0" t="n">
        <v>2.9424</v>
      </c>
      <c r="P203" s="0" t="n">
        <v>0.01</v>
      </c>
      <c r="Q203" s="0" t="n">
        <v>0</v>
      </c>
      <c r="R203" s="0" t="n">
        <v>0.056</v>
      </c>
      <c r="S203" s="0" t="n">
        <v>1</v>
      </c>
      <c r="T203" s="0" t="n">
        <v>76.2266</v>
      </c>
      <c r="U203" s="0" t="n">
        <v>0</v>
      </c>
      <c r="V203" s="0" t="n">
        <v>-77.5109</v>
      </c>
      <c r="W203" s="0" t="n">
        <v>1.1953</v>
      </c>
      <c r="X203" s="0" t="n">
        <v>361.1923</v>
      </c>
      <c r="Y203" s="0" t="n">
        <v>393.3821</v>
      </c>
      <c r="Z203" s="0" t="n">
        <v>78.2641</v>
      </c>
      <c r="AA203" s="0" t="n">
        <v>-26.6662</v>
      </c>
      <c r="AB203" s="0" t="n">
        <v>5</v>
      </c>
      <c r="AC203" s="0" t="n">
        <v>17.533</v>
      </c>
      <c r="AD203" s="0" t="n">
        <v>17.5227</v>
      </c>
      <c r="AE203" s="0" t="n">
        <v>17.7283</v>
      </c>
      <c r="AF203" s="0" t="n">
        <v>0.003</v>
      </c>
      <c r="AG203" s="0" t="n">
        <v>0.0642</v>
      </c>
      <c r="AH203" s="0" t="n">
        <v>0</v>
      </c>
    </row>
    <row r="204" customFormat="false" ht="12.8" hidden="false" customHeight="false" outlineLevel="0" collapsed="false">
      <c r="A204" s="0" t="n">
        <v>5</v>
      </c>
      <c r="B204" s="0" t="n">
        <v>10</v>
      </c>
      <c r="C204" s="0" t="n">
        <v>58.6599</v>
      </c>
      <c r="D204" s="0" t="n">
        <v>39.1806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0.0005</v>
      </c>
      <c r="M204" s="0" t="n">
        <v>0</v>
      </c>
      <c r="N204" s="0" t="n">
        <v>-0.016</v>
      </c>
      <c r="O204" s="0" t="n">
        <v>2.9424</v>
      </c>
      <c r="P204" s="0" t="n">
        <v>0.01</v>
      </c>
      <c r="Q204" s="0" t="n">
        <v>0</v>
      </c>
      <c r="R204" s="0" t="n">
        <v>0.056</v>
      </c>
      <c r="S204" s="0" t="n">
        <v>1</v>
      </c>
      <c r="T204" s="0" t="n">
        <v>76.6868</v>
      </c>
      <c r="U204" s="0" t="n">
        <v>0</v>
      </c>
      <c r="V204" s="0" t="n">
        <v>-77.5299</v>
      </c>
      <c r="W204" s="0" t="n">
        <v>0.7494</v>
      </c>
      <c r="X204" s="0" t="n">
        <v>361.5412</v>
      </c>
      <c r="Y204" s="0" t="n">
        <v>393.7438</v>
      </c>
      <c r="Z204" s="0" t="n">
        <v>78.2455</v>
      </c>
      <c r="AA204" s="0" t="n">
        <v>-26.6201</v>
      </c>
      <c r="AB204" s="0" t="n">
        <v>5</v>
      </c>
      <c r="AC204" s="0" t="n">
        <v>17.594</v>
      </c>
      <c r="AD204" s="0" t="n">
        <v>17.5824</v>
      </c>
      <c r="AE204" s="0" t="n">
        <v>17.7134</v>
      </c>
      <c r="AF204" s="0" t="n">
        <v>0.003</v>
      </c>
      <c r="AG204" s="0" t="n">
        <v>0.0642</v>
      </c>
      <c r="AH204" s="0" t="n">
        <v>0</v>
      </c>
    </row>
    <row r="205" customFormat="false" ht="12.8" hidden="false" customHeight="false" outlineLevel="0" collapsed="false">
      <c r="A205" s="0" t="n">
        <v>5</v>
      </c>
      <c r="B205" s="0" t="n">
        <v>11</v>
      </c>
      <c r="C205" s="0" t="n">
        <v>58.6593</v>
      </c>
      <c r="D205" s="0" t="n">
        <v>39.1801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0.0005</v>
      </c>
      <c r="M205" s="0" t="n">
        <v>0</v>
      </c>
      <c r="N205" s="0" t="n">
        <v>-0.016</v>
      </c>
      <c r="O205" s="0" t="n">
        <v>2.9424</v>
      </c>
      <c r="P205" s="0" t="n">
        <v>0.01</v>
      </c>
      <c r="Q205" s="0" t="n">
        <v>0</v>
      </c>
      <c r="R205" s="0" t="n">
        <v>0.056</v>
      </c>
      <c r="S205" s="0" t="n">
        <v>1</v>
      </c>
      <c r="T205" s="0" t="n">
        <v>76.76</v>
      </c>
      <c r="U205" s="0" t="n">
        <v>0</v>
      </c>
      <c r="V205" s="0" t="n">
        <v>-77.5457</v>
      </c>
      <c r="W205" s="0" t="n">
        <v>0.7281</v>
      </c>
      <c r="X205" s="0" t="n">
        <v>361.4557</v>
      </c>
      <c r="Y205" s="0" t="n">
        <v>393.6484</v>
      </c>
      <c r="Z205" s="0" t="n">
        <v>78.9179</v>
      </c>
      <c r="AA205" s="0" t="n">
        <v>-26.6587</v>
      </c>
      <c r="AB205" s="0" t="n">
        <v>5</v>
      </c>
      <c r="AC205" s="0" t="n">
        <v>17.586</v>
      </c>
      <c r="AD205" s="0" t="n">
        <v>17.5716</v>
      </c>
      <c r="AE205" s="0" t="n">
        <v>17.6916</v>
      </c>
      <c r="AF205" s="0" t="n">
        <v>0.003</v>
      </c>
      <c r="AG205" s="0" t="n">
        <v>0.0642</v>
      </c>
      <c r="AH205" s="0" t="n">
        <v>0</v>
      </c>
    </row>
    <row r="206" customFormat="false" ht="12.8" hidden="false" customHeight="false" outlineLevel="0" collapsed="false">
      <c r="A206" s="0" t="n">
        <v>5</v>
      </c>
      <c r="B206" s="0" t="n">
        <v>12</v>
      </c>
      <c r="C206" s="0" t="n">
        <v>58.6588</v>
      </c>
      <c r="D206" s="0" t="n">
        <v>39.1796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0.0005</v>
      </c>
      <c r="M206" s="0" t="n">
        <v>0</v>
      </c>
      <c r="N206" s="0" t="n">
        <v>-0.016</v>
      </c>
      <c r="O206" s="0" t="n">
        <v>2.9424</v>
      </c>
      <c r="P206" s="0" t="n">
        <v>0.01</v>
      </c>
      <c r="Q206" s="0" t="n">
        <v>0</v>
      </c>
      <c r="R206" s="0" t="n">
        <v>0.056</v>
      </c>
      <c r="S206" s="0" t="n">
        <v>1</v>
      </c>
      <c r="T206" s="0" t="n">
        <v>76.944</v>
      </c>
      <c r="U206" s="0" t="n">
        <v>0</v>
      </c>
      <c r="V206" s="0" t="n">
        <v>-77.5331</v>
      </c>
      <c r="W206" s="0" t="n">
        <v>0.6137</v>
      </c>
      <c r="X206" s="0" t="n">
        <v>361.4732</v>
      </c>
      <c r="Y206" s="0" t="n">
        <v>393.6549</v>
      </c>
      <c r="Z206" s="0" t="n">
        <v>78.7569</v>
      </c>
      <c r="AA206" s="0" t="n">
        <v>-26.6545</v>
      </c>
      <c r="AB206" s="0" t="n">
        <v>5</v>
      </c>
      <c r="AC206" s="0" t="n">
        <v>17.582</v>
      </c>
      <c r="AD206" s="0" t="n">
        <v>17.5721</v>
      </c>
      <c r="AE206" s="0" t="n">
        <v>17.6699</v>
      </c>
      <c r="AF206" s="0" t="n">
        <v>0.003</v>
      </c>
      <c r="AG206" s="0" t="n">
        <v>0.0642</v>
      </c>
      <c r="AH206" s="0" t="n">
        <v>0</v>
      </c>
    </row>
    <row r="207" customFormat="false" ht="12.8" hidden="false" customHeight="false" outlineLevel="0" collapsed="false">
      <c r="A207" s="0" t="n">
        <v>5</v>
      </c>
      <c r="B207" s="0" t="n">
        <v>13</v>
      </c>
      <c r="C207" s="0" t="n">
        <v>58.6582</v>
      </c>
      <c r="D207" s="0" t="n">
        <v>39.179</v>
      </c>
      <c r="E207" s="0" t="n">
        <v>0</v>
      </c>
      <c r="F207" s="0" t="n">
        <v>0</v>
      </c>
      <c r="G207" s="0" t="n">
        <v>0</v>
      </c>
      <c r="H207" s="0" t="n">
        <v>0</v>
      </c>
      <c r="I207" s="0" t="n">
        <v>0</v>
      </c>
      <c r="J207" s="0" t="n">
        <v>0</v>
      </c>
      <c r="K207" s="0" t="n">
        <v>0</v>
      </c>
      <c r="L207" s="0" t="n">
        <v>0.0005</v>
      </c>
      <c r="M207" s="0" t="n">
        <v>0</v>
      </c>
      <c r="N207" s="0" t="n">
        <v>-0.016</v>
      </c>
      <c r="O207" s="0" t="n">
        <v>2.9424</v>
      </c>
      <c r="P207" s="0" t="n">
        <v>0.01</v>
      </c>
      <c r="Q207" s="0" t="n">
        <v>0</v>
      </c>
      <c r="R207" s="0" t="n">
        <v>0.056</v>
      </c>
      <c r="S207" s="0" t="n">
        <v>1</v>
      </c>
      <c r="T207" s="0" t="n">
        <v>76.3696</v>
      </c>
      <c r="U207" s="0" t="n">
        <v>0</v>
      </c>
      <c r="V207" s="0" t="n">
        <v>-76.5814</v>
      </c>
      <c r="W207" s="0" t="n">
        <v>0.3283</v>
      </c>
      <c r="X207" s="0" t="n">
        <v>362.804</v>
      </c>
      <c r="Y207" s="0" t="n">
        <v>394.9715</v>
      </c>
      <c r="Z207" s="0" t="n">
        <v>78.333</v>
      </c>
      <c r="AA207" s="0" t="n">
        <v>-25.5174</v>
      </c>
      <c r="AB207" s="0" t="n">
        <v>5</v>
      </c>
      <c r="AC207" s="0" t="n">
        <v>17.614</v>
      </c>
      <c r="AD207" s="0" t="n">
        <v>17.606</v>
      </c>
      <c r="AE207" s="0" t="n">
        <v>17.657</v>
      </c>
      <c r="AF207" s="0" t="n">
        <v>0.003</v>
      </c>
      <c r="AG207" s="0" t="n">
        <v>0.0642</v>
      </c>
      <c r="AH207" s="0" t="n">
        <v>0</v>
      </c>
    </row>
    <row r="208" customFormat="false" ht="12.8" hidden="false" customHeight="false" outlineLevel="0" collapsed="false">
      <c r="A208" s="0" t="n">
        <v>5</v>
      </c>
      <c r="B208" s="0" t="n">
        <v>14</v>
      </c>
      <c r="C208" s="0" t="n">
        <v>58.6577</v>
      </c>
      <c r="D208" s="0" t="n">
        <v>39.1785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0.2131</v>
      </c>
      <c r="K208" s="0" t="n">
        <v>0</v>
      </c>
      <c r="L208" s="0" t="n">
        <v>0.0005</v>
      </c>
      <c r="M208" s="0" t="n">
        <v>0</v>
      </c>
      <c r="N208" s="0" t="n">
        <v>-0.016</v>
      </c>
      <c r="O208" s="0" t="n">
        <v>2.9417</v>
      </c>
      <c r="P208" s="0" t="n">
        <v>0.01</v>
      </c>
      <c r="Q208" s="0" t="n">
        <v>0</v>
      </c>
      <c r="R208" s="0" t="n">
        <v>0.056</v>
      </c>
      <c r="S208" s="0" t="n">
        <v>1</v>
      </c>
      <c r="T208" s="0" t="n">
        <v>62.8959</v>
      </c>
      <c r="U208" s="0" t="n">
        <v>0</v>
      </c>
      <c r="V208" s="0" t="n">
        <v>-62.9012</v>
      </c>
      <c r="W208" s="0" t="n">
        <v>-0.0602</v>
      </c>
      <c r="X208" s="0" t="n">
        <v>379.2893</v>
      </c>
      <c r="Y208" s="0" t="n">
        <v>406.1059</v>
      </c>
      <c r="Z208" s="0" t="n">
        <v>105.5708</v>
      </c>
      <c r="AA208" s="0" t="n">
        <v>18.3205</v>
      </c>
      <c r="AB208" s="0" t="n">
        <v>5</v>
      </c>
      <c r="AC208" s="0" t="n">
        <v>17.68</v>
      </c>
      <c r="AD208" s="0" t="n">
        <v>17.6687</v>
      </c>
      <c r="AE208" s="0" t="n">
        <v>17.6566</v>
      </c>
      <c r="AF208" s="0" t="n">
        <v>0.003</v>
      </c>
      <c r="AG208" s="0" t="n">
        <v>0.0642</v>
      </c>
      <c r="AH208" s="0" t="n">
        <v>3.7873</v>
      </c>
    </row>
    <row r="209" customFormat="false" ht="12.8" hidden="false" customHeight="false" outlineLevel="0" collapsed="false">
      <c r="A209" s="0" t="n">
        <v>5</v>
      </c>
      <c r="B209" s="0" t="n">
        <v>15</v>
      </c>
      <c r="C209" s="0" t="n">
        <v>58.6571</v>
      </c>
      <c r="D209" s="0" t="n">
        <v>39.1779</v>
      </c>
      <c r="E209" s="0" t="n">
        <v>0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0.246</v>
      </c>
      <c r="K209" s="0" t="n">
        <v>0</v>
      </c>
      <c r="L209" s="0" t="n">
        <v>0.0005</v>
      </c>
      <c r="M209" s="0" t="n">
        <v>0</v>
      </c>
      <c r="N209" s="0" t="n">
        <v>-0.016</v>
      </c>
      <c r="O209" s="0" t="n">
        <v>2.9417</v>
      </c>
      <c r="P209" s="0" t="n">
        <v>0.01</v>
      </c>
      <c r="Q209" s="0" t="n">
        <v>0</v>
      </c>
      <c r="R209" s="0" t="n">
        <v>0.056</v>
      </c>
      <c r="S209" s="0" t="n">
        <v>1</v>
      </c>
      <c r="T209" s="0" t="n">
        <v>81.6563</v>
      </c>
      <c r="U209" s="0" t="n">
        <v>0</v>
      </c>
      <c r="V209" s="0" t="n">
        <v>-81.6114</v>
      </c>
      <c r="W209" s="0" t="n">
        <v>0.0458</v>
      </c>
      <c r="X209" s="0" t="n">
        <v>357.1463</v>
      </c>
      <c r="Y209" s="0" t="n">
        <v>420.0414</v>
      </c>
      <c r="Z209" s="0" t="n">
        <v>139.5589</v>
      </c>
      <c r="AA209" s="0" t="n">
        <v>29.3945</v>
      </c>
      <c r="AB209" s="0" t="n">
        <v>5</v>
      </c>
      <c r="AC209" s="0" t="n">
        <v>17.657</v>
      </c>
      <c r="AD209" s="0" t="n">
        <v>17.6476</v>
      </c>
      <c r="AE209" s="0" t="n">
        <v>17.6453</v>
      </c>
      <c r="AF209" s="0" t="n">
        <v>0.003</v>
      </c>
      <c r="AG209" s="0" t="n">
        <v>0.0642</v>
      </c>
      <c r="AH209" s="0" t="n">
        <v>3.7873</v>
      </c>
    </row>
    <row r="210" customFormat="false" ht="12.8" hidden="false" customHeight="false" outlineLevel="0" collapsed="false">
      <c r="A210" s="0" t="n">
        <v>5</v>
      </c>
      <c r="B210" s="0" t="n">
        <v>16</v>
      </c>
      <c r="C210" s="0" t="n">
        <v>58.6566</v>
      </c>
      <c r="D210" s="0" t="n">
        <v>39.1774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0.2595</v>
      </c>
      <c r="K210" s="0" t="n">
        <v>0</v>
      </c>
      <c r="L210" s="0" t="n">
        <v>0.0005</v>
      </c>
      <c r="M210" s="0" t="n">
        <v>0</v>
      </c>
      <c r="N210" s="0" t="n">
        <v>-0.016</v>
      </c>
      <c r="O210" s="0" t="n">
        <v>2.9417</v>
      </c>
      <c r="P210" s="0" t="n">
        <v>0.01</v>
      </c>
      <c r="Q210" s="0" t="n">
        <v>0</v>
      </c>
      <c r="R210" s="0" t="n">
        <v>0.056</v>
      </c>
      <c r="S210" s="0" t="n">
        <v>1</v>
      </c>
      <c r="T210" s="0" t="n">
        <v>95.4192</v>
      </c>
      <c r="U210" s="0" t="n">
        <v>0</v>
      </c>
      <c r="V210" s="0" t="n">
        <v>-96.1875</v>
      </c>
      <c r="W210" s="0" t="n">
        <v>0.7964</v>
      </c>
      <c r="X210" s="0" t="n">
        <v>339.0173</v>
      </c>
      <c r="Y210" s="0" t="n">
        <v>430.2345</v>
      </c>
      <c r="Z210" s="0" t="n">
        <v>166.8536</v>
      </c>
      <c r="AA210" s="0" t="n">
        <v>38.0878</v>
      </c>
      <c r="AB210" s="0" t="n">
        <v>5</v>
      </c>
      <c r="AC210" s="0" t="n">
        <v>17.501</v>
      </c>
      <c r="AD210" s="0" t="n">
        <v>17.4902</v>
      </c>
      <c r="AE210" s="0" t="n">
        <v>17.5975</v>
      </c>
      <c r="AF210" s="0" t="n">
        <v>0.003</v>
      </c>
      <c r="AG210" s="0" t="n">
        <v>0.0642</v>
      </c>
      <c r="AH210" s="0" t="n">
        <v>3.7873</v>
      </c>
    </row>
    <row r="211" customFormat="false" ht="12.8" hidden="false" customHeight="false" outlineLevel="0" collapsed="false">
      <c r="A211" s="0" t="n">
        <v>5</v>
      </c>
      <c r="B211" s="0" t="n">
        <v>17</v>
      </c>
      <c r="C211" s="0" t="n">
        <v>58.6561</v>
      </c>
      <c r="D211" s="0" t="n">
        <v>39.1768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0</v>
      </c>
      <c r="J211" s="0" t="n">
        <v>0.2616</v>
      </c>
      <c r="K211" s="0" t="n">
        <v>0</v>
      </c>
      <c r="L211" s="0" t="n">
        <v>0.0005</v>
      </c>
      <c r="M211" s="0" t="n">
        <v>0</v>
      </c>
      <c r="N211" s="0" t="n">
        <v>-0.016</v>
      </c>
      <c r="O211" s="0" t="n">
        <v>2.9417</v>
      </c>
      <c r="P211" s="0" t="n">
        <v>0.01</v>
      </c>
      <c r="Q211" s="0" t="n">
        <v>0</v>
      </c>
      <c r="R211" s="0" t="n">
        <v>0.056</v>
      </c>
      <c r="S211" s="0" t="n">
        <v>1</v>
      </c>
      <c r="T211" s="0" t="n">
        <v>100.5689</v>
      </c>
      <c r="U211" s="0" t="n">
        <v>0</v>
      </c>
      <c r="V211" s="0" t="n">
        <v>-102.0265</v>
      </c>
      <c r="W211" s="0" t="n">
        <v>1.381</v>
      </c>
      <c r="X211" s="0" t="n">
        <v>331.1432</v>
      </c>
      <c r="Y211" s="0" t="n">
        <v>433.8134</v>
      </c>
      <c r="Z211" s="0" t="n">
        <v>177.2001</v>
      </c>
      <c r="AA211" s="0" t="n">
        <v>41.5773</v>
      </c>
      <c r="AB211" s="0" t="n">
        <v>5</v>
      </c>
      <c r="AC211" s="0" t="n">
        <v>17.339</v>
      </c>
      <c r="AD211" s="0" t="n">
        <v>17.3286</v>
      </c>
      <c r="AE211" s="0" t="n">
        <v>17.5277</v>
      </c>
      <c r="AF211" s="0" t="n">
        <v>0.003</v>
      </c>
      <c r="AG211" s="0" t="n">
        <v>0.0642</v>
      </c>
      <c r="AH211" s="0" t="n">
        <v>3.7873</v>
      </c>
    </row>
    <row r="212" customFormat="false" ht="12.8" hidden="false" customHeight="false" outlineLevel="0" collapsed="false">
      <c r="A212" s="0" t="n">
        <v>5</v>
      </c>
      <c r="B212" s="0" t="n">
        <v>18</v>
      </c>
      <c r="C212" s="0" t="n">
        <v>58.6555</v>
      </c>
      <c r="D212" s="0" t="n">
        <v>39.1763</v>
      </c>
      <c r="E212" s="0" t="n">
        <v>0</v>
      </c>
      <c r="F212" s="0" t="n">
        <v>0</v>
      </c>
      <c r="G212" s="0" t="n">
        <v>0</v>
      </c>
      <c r="H212" s="0" t="n">
        <v>0</v>
      </c>
      <c r="I212" s="0" t="n">
        <v>0</v>
      </c>
      <c r="J212" s="0" t="n">
        <v>0.2679</v>
      </c>
      <c r="K212" s="0" t="n">
        <v>0</v>
      </c>
      <c r="L212" s="0" t="n">
        <v>0.0005</v>
      </c>
      <c r="M212" s="0" t="n">
        <v>0</v>
      </c>
      <c r="N212" s="0" t="n">
        <v>-0.0161</v>
      </c>
      <c r="O212" s="0" t="n">
        <v>2.9416</v>
      </c>
      <c r="P212" s="0" t="n">
        <v>0.01</v>
      </c>
      <c r="Q212" s="0" t="n">
        <v>0</v>
      </c>
      <c r="R212" s="0" t="n">
        <v>0.056</v>
      </c>
      <c r="S212" s="0" t="n">
        <v>1</v>
      </c>
      <c r="T212" s="0" t="n">
        <v>112.3023</v>
      </c>
      <c r="U212" s="0" t="n">
        <v>0</v>
      </c>
      <c r="V212" s="0" t="n">
        <v>-114.6024</v>
      </c>
      <c r="W212" s="0" t="n">
        <v>2.2077</v>
      </c>
      <c r="X212" s="0" t="n">
        <v>314.9159</v>
      </c>
      <c r="Y212" s="0" t="n">
        <v>442.1436</v>
      </c>
      <c r="Z212" s="0" t="n">
        <v>200.2128</v>
      </c>
      <c r="AA212" s="0" t="n">
        <v>49.1021</v>
      </c>
      <c r="AB212" s="0" t="n">
        <v>5</v>
      </c>
      <c r="AC212" s="0" t="n">
        <v>17.109</v>
      </c>
      <c r="AD212" s="0" t="n">
        <v>17.0978</v>
      </c>
      <c r="AE212" s="0" t="n">
        <v>17.4282</v>
      </c>
      <c r="AF212" s="0" t="n">
        <v>0.003</v>
      </c>
      <c r="AG212" s="0" t="n">
        <v>0.0642</v>
      </c>
      <c r="AH212" s="0" t="n">
        <v>3.7873</v>
      </c>
    </row>
    <row r="213" customFormat="false" ht="12.8" hidden="false" customHeight="false" outlineLevel="0" collapsed="false">
      <c r="A213" s="0" t="n">
        <v>5</v>
      </c>
      <c r="B213" s="0" t="n">
        <v>19</v>
      </c>
      <c r="C213" s="0" t="n">
        <v>58.655</v>
      </c>
      <c r="D213" s="0" t="n">
        <v>39.1758</v>
      </c>
      <c r="E213" s="0" t="n">
        <v>0</v>
      </c>
      <c r="F213" s="0" t="n">
        <v>0</v>
      </c>
      <c r="G213" s="0" t="n">
        <v>0</v>
      </c>
      <c r="H213" s="0" t="n">
        <v>0</v>
      </c>
      <c r="I213" s="0" t="n">
        <v>0</v>
      </c>
      <c r="J213" s="0" t="n">
        <v>0.2918</v>
      </c>
      <c r="K213" s="0" t="n">
        <v>0</v>
      </c>
      <c r="L213" s="0" t="n">
        <v>0.0005</v>
      </c>
      <c r="M213" s="0" t="n">
        <v>0</v>
      </c>
      <c r="N213" s="0" t="n">
        <v>-0.0161</v>
      </c>
      <c r="O213" s="0" t="n">
        <v>2.9416</v>
      </c>
      <c r="P213" s="0" t="n">
        <v>0.01</v>
      </c>
      <c r="Q213" s="0" t="n">
        <v>0</v>
      </c>
      <c r="R213" s="0" t="n">
        <v>0.056</v>
      </c>
      <c r="S213" s="0" t="n">
        <v>1</v>
      </c>
      <c r="T213" s="0" t="n">
        <v>134.9133</v>
      </c>
      <c r="U213" s="0" t="n">
        <v>0</v>
      </c>
      <c r="V213" s="0" t="n">
        <v>-137.121</v>
      </c>
      <c r="W213" s="0" t="n">
        <v>2.1472</v>
      </c>
      <c r="X213" s="0" t="n">
        <v>287.8798</v>
      </c>
      <c r="Y213" s="0" t="n">
        <v>458.6716</v>
      </c>
      <c r="Z213" s="0" t="n">
        <v>238.3908</v>
      </c>
      <c r="AA213" s="0" t="n">
        <v>62.5026</v>
      </c>
      <c r="AB213" s="0" t="n">
        <v>5</v>
      </c>
      <c r="AC213" s="0" t="n">
        <v>17.025</v>
      </c>
      <c r="AD213" s="0" t="n">
        <v>17.0101</v>
      </c>
      <c r="AE213" s="0" t="n">
        <v>17.3427</v>
      </c>
      <c r="AF213" s="0" t="n">
        <v>0.003</v>
      </c>
      <c r="AG213" s="0" t="n">
        <v>0.0642</v>
      </c>
      <c r="AH213" s="0" t="n">
        <v>3.7873</v>
      </c>
    </row>
    <row r="214" customFormat="false" ht="12.8" hidden="false" customHeight="false" outlineLevel="0" collapsed="false">
      <c r="A214" s="0" t="n">
        <v>5</v>
      </c>
      <c r="B214" s="0" t="n">
        <v>20</v>
      </c>
      <c r="C214" s="0" t="n">
        <v>58.6544</v>
      </c>
      <c r="D214" s="0" t="n">
        <v>39.1752</v>
      </c>
      <c r="E214" s="0" t="n">
        <v>0</v>
      </c>
      <c r="F214" s="0" t="n">
        <v>0</v>
      </c>
      <c r="G214" s="0" t="n">
        <v>0</v>
      </c>
      <c r="H214" s="0" t="n">
        <v>0</v>
      </c>
      <c r="I214" s="0" t="n">
        <v>0</v>
      </c>
      <c r="J214" s="0" t="n">
        <v>0.3477</v>
      </c>
      <c r="K214" s="0" t="n">
        <v>0</v>
      </c>
      <c r="L214" s="0" t="n">
        <v>0.0005</v>
      </c>
      <c r="M214" s="0" t="n">
        <v>0</v>
      </c>
      <c r="N214" s="0" t="n">
        <v>-0.0161</v>
      </c>
      <c r="O214" s="0" t="n">
        <v>2.9416</v>
      </c>
      <c r="P214" s="0" t="n">
        <v>0.01</v>
      </c>
      <c r="Q214" s="0" t="n">
        <v>0</v>
      </c>
      <c r="R214" s="0" t="n">
        <v>0.056</v>
      </c>
      <c r="S214" s="0" t="n">
        <v>1</v>
      </c>
      <c r="T214" s="0" t="n">
        <v>195.4245</v>
      </c>
      <c r="U214" s="0" t="n">
        <v>0</v>
      </c>
      <c r="V214" s="0" t="n">
        <v>-196.7533</v>
      </c>
      <c r="W214" s="0" t="n">
        <v>1.2517</v>
      </c>
      <c r="X214" s="0" t="n">
        <v>218.2749</v>
      </c>
      <c r="Y214" s="0" t="n">
        <v>504.2147</v>
      </c>
      <c r="Z214" s="0" t="n">
        <v>342.0359</v>
      </c>
      <c r="AA214" s="0" t="n">
        <v>98.0908</v>
      </c>
      <c r="AB214" s="0" t="n">
        <v>5</v>
      </c>
      <c r="AC214" s="0" t="n">
        <v>17.131</v>
      </c>
      <c r="AD214" s="0" t="n">
        <v>17.099</v>
      </c>
      <c r="AE214" s="0" t="n">
        <v>17.3041</v>
      </c>
      <c r="AF214" s="0" t="n">
        <v>0.003</v>
      </c>
      <c r="AG214" s="0" t="n">
        <v>0.0642</v>
      </c>
      <c r="AH214" s="0" t="n">
        <v>3.7873</v>
      </c>
    </row>
    <row r="215" customFormat="false" ht="12.8" hidden="false" customHeight="false" outlineLevel="0" collapsed="false">
      <c r="A215" s="0" t="n">
        <v>5</v>
      </c>
      <c r="B215" s="0" t="n">
        <v>21</v>
      </c>
      <c r="C215" s="0" t="n">
        <v>58.6539</v>
      </c>
      <c r="D215" s="0" t="n">
        <v>39.1747</v>
      </c>
      <c r="E215" s="0" t="n">
        <v>0</v>
      </c>
      <c r="F215" s="0" t="n">
        <v>0</v>
      </c>
      <c r="G215" s="0" t="n">
        <v>0</v>
      </c>
      <c r="H215" s="0" t="n">
        <v>0</v>
      </c>
      <c r="I215" s="0" t="n">
        <v>0</v>
      </c>
      <c r="J215" s="0" t="n">
        <v>0.3733</v>
      </c>
      <c r="K215" s="0" t="n">
        <v>0</v>
      </c>
      <c r="L215" s="0" t="n">
        <v>0.0005</v>
      </c>
      <c r="M215" s="0" t="n">
        <v>0</v>
      </c>
      <c r="N215" s="0" t="n">
        <v>-0.0161</v>
      </c>
      <c r="O215" s="0" t="n">
        <v>2.9416</v>
      </c>
      <c r="P215" s="0" t="n">
        <v>0.01</v>
      </c>
      <c r="Q215" s="0" t="n">
        <v>0</v>
      </c>
      <c r="R215" s="0" t="n">
        <v>0.056</v>
      </c>
      <c r="S215" s="0" t="n">
        <v>1</v>
      </c>
      <c r="T215" s="0" t="n">
        <v>190.7822</v>
      </c>
      <c r="U215" s="0" t="n">
        <v>0</v>
      </c>
      <c r="V215" s="0" t="n">
        <v>-190.4338</v>
      </c>
      <c r="W215" s="0" t="n">
        <v>-0.2915</v>
      </c>
      <c r="X215" s="0" t="n">
        <v>227.335</v>
      </c>
      <c r="Y215" s="0" t="n">
        <v>500.592</v>
      </c>
      <c r="Z215" s="0" t="n">
        <v>328.5688</v>
      </c>
      <c r="AA215" s="0" t="n">
        <v>94.1281</v>
      </c>
      <c r="AB215" s="0" t="n">
        <v>5</v>
      </c>
      <c r="AC215" s="0" t="n">
        <v>17.392</v>
      </c>
      <c r="AD215" s="0" t="n">
        <v>17.3609</v>
      </c>
      <c r="AE215" s="0" t="n">
        <v>17.3321</v>
      </c>
      <c r="AF215" s="0" t="n">
        <v>0.003</v>
      </c>
      <c r="AG215" s="0" t="n">
        <v>0.0642</v>
      </c>
      <c r="AH215" s="0" t="n">
        <v>3.7873</v>
      </c>
    </row>
    <row r="216" customFormat="false" ht="12.8" hidden="false" customHeight="false" outlineLevel="0" collapsed="false">
      <c r="A216" s="0" t="n">
        <v>5</v>
      </c>
      <c r="B216" s="0" t="n">
        <v>22</v>
      </c>
      <c r="C216" s="0" t="n">
        <v>58.6534</v>
      </c>
      <c r="D216" s="0" t="n">
        <v>39.1741</v>
      </c>
      <c r="E216" s="0" t="n">
        <v>0</v>
      </c>
      <c r="F216" s="0" t="n">
        <v>0</v>
      </c>
      <c r="G216" s="0" t="n">
        <v>0</v>
      </c>
      <c r="H216" s="0" t="n">
        <v>0</v>
      </c>
      <c r="I216" s="0" t="n">
        <v>0</v>
      </c>
      <c r="J216" s="0" t="n">
        <v>0.4467</v>
      </c>
      <c r="K216" s="0" t="n">
        <v>0</v>
      </c>
      <c r="L216" s="0" t="n">
        <v>0.0005</v>
      </c>
      <c r="M216" s="0" t="n">
        <v>0</v>
      </c>
      <c r="N216" s="0" t="n">
        <v>-0.0161</v>
      </c>
      <c r="O216" s="0" t="n">
        <v>2.9415</v>
      </c>
      <c r="P216" s="0" t="n">
        <v>0.01</v>
      </c>
      <c r="Q216" s="0" t="n">
        <v>0</v>
      </c>
      <c r="R216" s="0" t="n">
        <v>0.056</v>
      </c>
      <c r="S216" s="0" t="n">
        <v>1</v>
      </c>
      <c r="T216" s="0" t="n">
        <v>248.1708</v>
      </c>
      <c r="U216" s="0" t="n">
        <v>0</v>
      </c>
      <c r="V216" s="0" t="n">
        <v>-247.2332</v>
      </c>
      <c r="W216" s="0" t="n">
        <v>-0.9094</v>
      </c>
      <c r="X216" s="0" t="n">
        <v>161.4345</v>
      </c>
      <c r="Y216" s="0" t="n">
        <v>544.1347</v>
      </c>
      <c r="Z216" s="0" t="n">
        <v>430.4575</v>
      </c>
      <c r="AA216" s="0" t="n">
        <v>127.8697</v>
      </c>
      <c r="AB216" s="0" t="n">
        <v>5</v>
      </c>
      <c r="AC216" s="0" t="n">
        <v>17.54</v>
      </c>
      <c r="AD216" s="0" t="n">
        <v>17.5092</v>
      </c>
      <c r="AE216" s="0" t="n">
        <v>17.3745</v>
      </c>
      <c r="AF216" s="0" t="n">
        <v>0.003</v>
      </c>
      <c r="AG216" s="0" t="n">
        <v>0.0642</v>
      </c>
      <c r="AH216" s="0" t="n">
        <v>3.7873</v>
      </c>
    </row>
    <row r="217" customFormat="false" ht="12.8" hidden="false" customHeight="false" outlineLevel="0" collapsed="false">
      <c r="A217" s="0" t="n">
        <v>5</v>
      </c>
      <c r="B217" s="0" t="n">
        <v>23</v>
      </c>
      <c r="C217" s="0" t="n">
        <v>58.6528</v>
      </c>
      <c r="D217" s="0" t="n">
        <v>39.1736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0.5423</v>
      </c>
      <c r="K217" s="0" t="n">
        <v>0</v>
      </c>
      <c r="L217" s="0" t="n">
        <v>0.0005</v>
      </c>
      <c r="M217" s="0" t="n">
        <v>0</v>
      </c>
      <c r="N217" s="0" t="n">
        <v>-0.0161</v>
      </c>
      <c r="O217" s="0" t="n">
        <v>2.9415</v>
      </c>
      <c r="P217" s="0" t="n">
        <v>0.01</v>
      </c>
      <c r="Q217" s="0" t="n">
        <v>0</v>
      </c>
      <c r="R217" s="0" t="n">
        <v>0.056</v>
      </c>
      <c r="S217" s="0" t="n">
        <v>1</v>
      </c>
      <c r="T217" s="0" t="n">
        <v>342.024</v>
      </c>
      <c r="U217" s="0" t="n">
        <v>0</v>
      </c>
      <c r="V217" s="0" t="n">
        <v>-339.6239</v>
      </c>
      <c r="W217" s="0" t="n">
        <v>-2.3205</v>
      </c>
      <c r="X217" s="0" t="n">
        <v>54.7173</v>
      </c>
      <c r="Y217" s="0" t="n">
        <v>615.607</v>
      </c>
      <c r="Z217" s="0" t="n">
        <v>592.3962</v>
      </c>
      <c r="AA217" s="0" t="n">
        <v>182.9811</v>
      </c>
      <c r="AB217" s="0" t="n">
        <v>5</v>
      </c>
      <c r="AC217" s="0" t="n">
        <v>17.876</v>
      </c>
      <c r="AD217" s="0" t="n">
        <v>17.8264</v>
      </c>
      <c r="AE217" s="0" t="n">
        <v>17.4669</v>
      </c>
      <c r="AF217" s="0" t="n">
        <v>0.003</v>
      </c>
      <c r="AG217" s="0" t="n">
        <v>0.0642</v>
      </c>
      <c r="AH217" s="0" t="n">
        <v>3.7873</v>
      </c>
    </row>
    <row r="218" customFormat="false" ht="12.8" hidden="false" customHeight="false" outlineLevel="0" collapsed="false">
      <c r="A218" s="0" t="n">
        <v>5</v>
      </c>
      <c r="B218" s="0" t="n">
        <v>24</v>
      </c>
      <c r="C218" s="0" t="n">
        <v>58.6523</v>
      </c>
      <c r="D218" s="0" t="n">
        <v>39.173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0.5547</v>
      </c>
      <c r="K218" s="0" t="n">
        <v>0</v>
      </c>
      <c r="L218" s="0" t="n">
        <v>0.0005</v>
      </c>
      <c r="M218" s="0" t="n">
        <v>0</v>
      </c>
      <c r="N218" s="0" t="n">
        <v>-0.0161</v>
      </c>
      <c r="O218" s="0" t="n">
        <v>2.9415</v>
      </c>
      <c r="P218" s="0" t="n">
        <v>0.01</v>
      </c>
      <c r="Q218" s="0" t="n">
        <v>0</v>
      </c>
      <c r="R218" s="0" t="n">
        <v>0.056</v>
      </c>
      <c r="S218" s="0" t="n">
        <v>1</v>
      </c>
      <c r="T218" s="0" t="n">
        <v>349.7718</v>
      </c>
      <c r="U218" s="0" t="n">
        <v>0</v>
      </c>
      <c r="V218" s="0" t="n">
        <v>-345.9766</v>
      </c>
      <c r="W218" s="0" t="n">
        <v>-3.6986</v>
      </c>
      <c r="X218" s="0" t="n">
        <v>49.5004</v>
      </c>
      <c r="Y218" s="0" t="n">
        <v>622.4094</v>
      </c>
      <c r="Z218" s="0" t="n">
        <v>603.768</v>
      </c>
      <c r="AA218" s="0" t="n">
        <v>186.8784</v>
      </c>
      <c r="AB218" s="0" t="n">
        <v>5</v>
      </c>
      <c r="AC218" s="0" t="n">
        <v>18.231</v>
      </c>
      <c r="AD218" s="0" t="n">
        <v>18.1871</v>
      </c>
      <c r="AE218" s="0" t="n">
        <v>17.6009</v>
      </c>
      <c r="AF218" s="0" t="n">
        <v>0.003</v>
      </c>
      <c r="AG218" s="0" t="n">
        <v>0.0641</v>
      </c>
      <c r="AH218" s="0" t="n">
        <v>3.7873</v>
      </c>
    </row>
    <row r="219" customFormat="false" ht="12.8" hidden="false" customHeight="false" outlineLevel="0" collapsed="false">
      <c r="A219" s="0" t="n">
        <v>5</v>
      </c>
      <c r="B219" s="0" t="n">
        <v>25</v>
      </c>
      <c r="C219" s="0" t="n">
        <v>58.6517</v>
      </c>
      <c r="D219" s="0" t="n">
        <v>39.1725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0.5841</v>
      </c>
      <c r="K219" s="0" t="n">
        <v>0</v>
      </c>
      <c r="L219" s="0" t="n">
        <v>0.0005</v>
      </c>
      <c r="M219" s="0" t="n">
        <v>0</v>
      </c>
      <c r="N219" s="0" t="n">
        <v>-0.0161</v>
      </c>
      <c r="O219" s="0" t="n">
        <v>2.9415</v>
      </c>
      <c r="P219" s="0" t="n">
        <v>0.01</v>
      </c>
      <c r="Q219" s="0" t="n">
        <v>0</v>
      </c>
      <c r="R219" s="0" t="n">
        <v>0.056</v>
      </c>
      <c r="S219" s="0" t="n">
        <v>1</v>
      </c>
      <c r="T219" s="0" t="n">
        <v>364.2082</v>
      </c>
      <c r="U219" s="0" t="n">
        <v>0</v>
      </c>
      <c r="V219" s="0" t="n">
        <v>-360.046</v>
      </c>
      <c r="W219" s="0" t="n">
        <v>-4.1932</v>
      </c>
      <c r="X219" s="0" t="n">
        <v>34.3937</v>
      </c>
      <c r="Y219" s="0" t="n">
        <v>634.1984</v>
      </c>
      <c r="Z219" s="0" t="n">
        <v>630.3514</v>
      </c>
      <c r="AA219" s="0" t="n">
        <v>195.2235</v>
      </c>
      <c r="AB219" s="0" t="n">
        <v>5</v>
      </c>
      <c r="AC219" s="0" t="n">
        <v>18.456</v>
      </c>
      <c r="AD219" s="0" t="n">
        <v>18.4174</v>
      </c>
      <c r="AE219" s="0" t="n">
        <v>17.733</v>
      </c>
      <c r="AF219" s="0" t="n">
        <v>0.003</v>
      </c>
      <c r="AG219" s="0" t="n">
        <v>0.0641</v>
      </c>
      <c r="AH219" s="0" t="n">
        <v>3.7873</v>
      </c>
    </row>
    <row r="220" customFormat="false" ht="12.8" hidden="false" customHeight="false" outlineLevel="0" collapsed="false">
      <c r="A220" s="0" t="n">
        <v>5</v>
      </c>
      <c r="B220" s="0" t="n">
        <v>26</v>
      </c>
      <c r="C220" s="0" t="n">
        <v>58.6512</v>
      </c>
      <c r="D220" s="0" t="n">
        <v>39.172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0.572</v>
      </c>
      <c r="K220" s="0" t="n">
        <v>0</v>
      </c>
      <c r="L220" s="0" t="n">
        <v>0.0005</v>
      </c>
      <c r="M220" s="0" t="n">
        <v>0</v>
      </c>
      <c r="N220" s="0" t="n">
        <v>-0.0161</v>
      </c>
      <c r="O220" s="0" t="n">
        <v>2.9414</v>
      </c>
      <c r="P220" s="0" t="n">
        <v>0.01</v>
      </c>
      <c r="Q220" s="0" t="n">
        <v>0</v>
      </c>
      <c r="R220" s="0" t="n">
        <v>0.056</v>
      </c>
      <c r="S220" s="0" t="n">
        <v>1</v>
      </c>
      <c r="T220" s="0" t="n">
        <v>354.9328</v>
      </c>
      <c r="U220" s="0" t="n">
        <v>0</v>
      </c>
      <c r="V220" s="0" t="n">
        <v>-351.5802</v>
      </c>
      <c r="W220" s="0" t="n">
        <v>-3.3447</v>
      </c>
      <c r="X220" s="0" t="n">
        <v>44.1452</v>
      </c>
      <c r="Y220" s="0" t="n">
        <v>627.6673</v>
      </c>
      <c r="Z220" s="0" t="n">
        <v>618.3265</v>
      </c>
      <c r="AA220" s="0" t="n">
        <v>190.2108</v>
      </c>
      <c r="AB220" s="0" t="n">
        <v>5</v>
      </c>
      <c r="AC220" s="0" t="n">
        <v>18.425</v>
      </c>
      <c r="AD220" s="0" t="n">
        <v>18.3843</v>
      </c>
      <c r="AE220" s="0" t="n">
        <v>17.8072</v>
      </c>
      <c r="AF220" s="0" t="n">
        <v>0.003</v>
      </c>
      <c r="AG220" s="0" t="n">
        <v>0.0641</v>
      </c>
      <c r="AH220" s="0" t="n">
        <v>3.7873</v>
      </c>
    </row>
    <row r="221" customFormat="false" ht="12.8" hidden="false" customHeight="false" outlineLevel="0" collapsed="false">
      <c r="A221" s="0" t="n">
        <v>5</v>
      </c>
      <c r="B221" s="0" t="n">
        <v>27</v>
      </c>
      <c r="C221" s="0" t="n">
        <v>58.6506</v>
      </c>
      <c r="D221" s="0" t="n">
        <v>39.1714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0.6741</v>
      </c>
      <c r="K221" s="0" t="n">
        <v>0</v>
      </c>
      <c r="L221" s="0" t="n">
        <v>0.0005</v>
      </c>
      <c r="M221" s="0" t="n">
        <v>0</v>
      </c>
      <c r="N221" s="0" t="n">
        <v>-0.0161</v>
      </c>
      <c r="O221" s="0" t="n">
        <v>2.9414</v>
      </c>
      <c r="P221" s="0" t="n">
        <v>0.01</v>
      </c>
      <c r="Q221" s="0" t="n">
        <v>0</v>
      </c>
      <c r="R221" s="0" t="n">
        <v>0.056</v>
      </c>
      <c r="S221" s="0" t="n">
        <v>1</v>
      </c>
      <c r="T221" s="0" t="n">
        <v>430.4723</v>
      </c>
      <c r="U221" s="0" t="n">
        <v>0</v>
      </c>
      <c r="V221" s="0" t="n">
        <v>-425.5232</v>
      </c>
      <c r="W221" s="0" t="n">
        <v>-4.8431</v>
      </c>
      <c r="X221" s="0" t="n">
        <v>-40.5434</v>
      </c>
      <c r="Y221" s="0" t="n">
        <v>685.3229</v>
      </c>
      <c r="Z221" s="0" t="n">
        <v>744.5908</v>
      </c>
      <c r="AA221" s="0" t="n">
        <v>234.1725</v>
      </c>
      <c r="AB221" s="0" t="n">
        <v>5</v>
      </c>
      <c r="AC221" s="0" t="n">
        <v>18.804</v>
      </c>
      <c r="AD221" s="0" t="n">
        <v>18.7503</v>
      </c>
      <c r="AE221" s="0" t="n">
        <v>17.9409</v>
      </c>
      <c r="AF221" s="0" t="n">
        <v>0.003</v>
      </c>
      <c r="AG221" s="0" t="n">
        <v>0.0641</v>
      </c>
      <c r="AH221" s="0" t="n">
        <v>3.7867</v>
      </c>
    </row>
    <row r="222" customFormat="false" ht="12.8" hidden="false" customHeight="false" outlineLevel="0" collapsed="false">
      <c r="A222" s="0" t="n">
        <v>5</v>
      </c>
      <c r="B222" s="0" t="n">
        <v>28</v>
      </c>
      <c r="C222" s="0" t="n">
        <v>58.6501</v>
      </c>
      <c r="D222" s="0" t="n">
        <v>39.1709</v>
      </c>
      <c r="E222" s="0" t="n">
        <v>0</v>
      </c>
      <c r="F222" s="0" t="n">
        <v>0</v>
      </c>
      <c r="G222" s="0" t="n">
        <v>0</v>
      </c>
      <c r="H222" s="0" t="n">
        <v>0</v>
      </c>
      <c r="I222" s="0" t="n">
        <v>0</v>
      </c>
      <c r="J222" s="0" t="n">
        <v>0.8771</v>
      </c>
      <c r="K222" s="0" t="n">
        <v>0</v>
      </c>
      <c r="L222" s="0" t="n">
        <v>0.0005</v>
      </c>
      <c r="M222" s="0" t="n">
        <v>0</v>
      </c>
      <c r="N222" s="0" t="n">
        <v>-0.0161</v>
      </c>
      <c r="O222" s="0" t="n">
        <v>2.9414</v>
      </c>
      <c r="P222" s="0" t="n">
        <v>0.01</v>
      </c>
      <c r="Q222" s="0" t="n">
        <v>0</v>
      </c>
      <c r="R222" s="0" t="n">
        <v>0.056</v>
      </c>
      <c r="S222" s="0" t="n">
        <v>1</v>
      </c>
      <c r="T222" s="0" t="n">
        <v>599.4846</v>
      </c>
      <c r="U222" s="0" t="n">
        <v>0</v>
      </c>
      <c r="V222" s="0" t="n">
        <v>-592.847</v>
      </c>
      <c r="W222" s="0" t="n">
        <v>-6.7027</v>
      </c>
      <c r="X222" s="0" t="n">
        <v>-234.2611</v>
      </c>
      <c r="Y222" s="0" t="n">
        <v>820.3445</v>
      </c>
      <c r="Z222" s="0" t="n">
        <v>1027.3486</v>
      </c>
      <c r="AA222" s="0" t="n">
        <v>337.5106</v>
      </c>
      <c r="AB222" s="0" t="n">
        <v>5</v>
      </c>
      <c r="AC222" s="0" t="n">
        <v>19.32</v>
      </c>
      <c r="AD222" s="0" t="n">
        <v>19.2461</v>
      </c>
      <c r="AE222" s="0" t="n">
        <v>18.1392</v>
      </c>
      <c r="AF222" s="0" t="n">
        <v>0.003</v>
      </c>
      <c r="AG222" s="0" t="n">
        <v>0.0641</v>
      </c>
      <c r="AH222" s="0" t="n">
        <v>3.6803</v>
      </c>
    </row>
    <row r="223" customFormat="false" ht="12.8" hidden="false" customHeight="false" outlineLevel="0" collapsed="false">
      <c r="A223" s="0" t="n">
        <v>5</v>
      </c>
      <c r="B223" s="0" t="n">
        <v>29</v>
      </c>
      <c r="C223" s="0" t="n">
        <v>58.6496</v>
      </c>
      <c r="D223" s="0" t="n">
        <v>39.1703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1.2998</v>
      </c>
      <c r="K223" s="0" t="n">
        <v>0</v>
      </c>
      <c r="L223" s="0" t="n">
        <v>0.0005</v>
      </c>
      <c r="M223" s="0" t="n">
        <v>0</v>
      </c>
      <c r="N223" s="0" t="n">
        <v>-0.0161</v>
      </c>
      <c r="O223" s="0" t="n">
        <v>2.9413</v>
      </c>
      <c r="P223" s="0" t="n">
        <v>0.01</v>
      </c>
      <c r="Q223" s="0" t="n">
        <v>0</v>
      </c>
      <c r="R223" s="0" t="n">
        <v>0.056</v>
      </c>
      <c r="S223" s="0" t="n">
        <v>1</v>
      </c>
      <c r="T223" s="0" t="n">
        <v>943.6417</v>
      </c>
      <c r="U223" s="0" t="n">
        <v>0</v>
      </c>
      <c r="V223" s="0" t="n">
        <v>-933.9183</v>
      </c>
      <c r="W223" s="0" t="n">
        <v>-9.6468</v>
      </c>
      <c r="X223" s="0" t="n">
        <v>-630.6129</v>
      </c>
      <c r="Y223" s="0" t="n">
        <v>1230.467</v>
      </c>
      <c r="Z223" s="0" t="n">
        <v>1651.0227</v>
      </c>
      <c r="AA223" s="0" t="n">
        <v>654.9006</v>
      </c>
      <c r="AB223" s="0" t="n">
        <v>5</v>
      </c>
      <c r="AC223" s="0" t="n">
        <v>20.127</v>
      </c>
      <c r="AD223" s="0" t="n">
        <v>20.0177</v>
      </c>
      <c r="AE223" s="0" t="n">
        <v>18.4406</v>
      </c>
      <c r="AF223" s="0" t="n">
        <v>0.003</v>
      </c>
      <c r="AG223" s="0" t="n">
        <v>0.0641</v>
      </c>
      <c r="AH223" s="0" t="n">
        <v>3.1136</v>
      </c>
    </row>
    <row r="224" customFormat="false" ht="12.8" hidden="false" customHeight="false" outlineLevel="0" collapsed="false">
      <c r="A224" s="0" t="n">
        <v>5</v>
      </c>
      <c r="B224" s="0" t="n">
        <v>30</v>
      </c>
      <c r="C224" s="0" t="n">
        <v>58.649</v>
      </c>
      <c r="D224" s="0" t="n">
        <v>39.1698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1.4479</v>
      </c>
      <c r="K224" s="0" t="n">
        <v>0</v>
      </c>
      <c r="L224" s="0" t="n">
        <v>0.0005</v>
      </c>
      <c r="M224" s="0" t="n">
        <v>0</v>
      </c>
      <c r="N224" s="0" t="n">
        <v>-0.0161</v>
      </c>
      <c r="O224" s="0" t="n">
        <v>2.9413</v>
      </c>
      <c r="P224" s="0" t="n">
        <v>0.01</v>
      </c>
      <c r="Q224" s="0" t="n">
        <v>0</v>
      </c>
      <c r="R224" s="0" t="n">
        <v>0.056</v>
      </c>
      <c r="S224" s="0" t="n">
        <v>1</v>
      </c>
      <c r="T224" s="0" t="n">
        <v>1016.4287</v>
      </c>
      <c r="U224" s="0" t="n">
        <v>0</v>
      </c>
      <c r="V224" s="0" t="n">
        <v>-1003.3062</v>
      </c>
      <c r="W224" s="0" t="n">
        <v>-13.1204</v>
      </c>
      <c r="X224" s="0" t="n">
        <v>-705.9688</v>
      </c>
      <c r="Y224" s="0" t="n">
        <v>1305.3998</v>
      </c>
      <c r="Z224" s="0" t="n">
        <v>1784.1338</v>
      </c>
      <c r="AA224" s="0" t="n">
        <v>710.2642</v>
      </c>
      <c r="AB224" s="0" t="n">
        <v>5</v>
      </c>
      <c r="AC224" s="0" t="n">
        <v>21.102</v>
      </c>
      <c r="AD224" s="0" t="n">
        <v>20.9955</v>
      </c>
      <c r="AE224" s="0" t="n">
        <v>18.8538</v>
      </c>
      <c r="AF224" s="0" t="n">
        <v>0.003</v>
      </c>
      <c r="AG224" s="0" t="n">
        <v>0.0641</v>
      </c>
      <c r="AH224" s="0" t="n">
        <v>3.1134</v>
      </c>
    </row>
    <row r="225" customFormat="false" ht="12.8" hidden="false" customHeight="false" outlineLevel="0" collapsed="false">
      <c r="A225" s="0" t="n">
        <v>5</v>
      </c>
      <c r="B225" s="0" t="n">
        <v>31</v>
      </c>
      <c r="C225" s="0" t="n">
        <v>58.6485</v>
      </c>
      <c r="D225" s="0" t="n">
        <v>39.1693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1.4094</v>
      </c>
      <c r="K225" s="0" t="n">
        <v>0</v>
      </c>
      <c r="L225" s="0" t="n">
        <v>0.0005</v>
      </c>
      <c r="M225" s="0" t="n">
        <v>0</v>
      </c>
      <c r="N225" s="0" t="n">
        <v>-0.0161</v>
      </c>
      <c r="O225" s="0" t="n">
        <v>2.9413</v>
      </c>
      <c r="P225" s="0" t="n">
        <v>0.01</v>
      </c>
      <c r="Q225" s="0" t="n">
        <v>0</v>
      </c>
      <c r="R225" s="0" t="n">
        <v>0.056</v>
      </c>
      <c r="S225" s="0" t="n">
        <v>1</v>
      </c>
      <c r="T225" s="0" t="n">
        <v>963.2908</v>
      </c>
      <c r="U225" s="0" t="n">
        <v>0</v>
      </c>
      <c r="V225" s="0" t="n">
        <v>-950.9447</v>
      </c>
      <c r="W225" s="0" t="n">
        <v>-12.3122</v>
      </c>
      <c r="X225" s="0" t="n">
        <v>-642.7149</v>
      </c>
      <c r="Y225" s="0" t="n">
        <v>1239.6724</v>
      </c>
      <c r="Z225" s="0" t="n">
        <v>1679.1067</v>
      </c>
      <c r="AA225" s="0" t="n">
        <v>656.5283</v>
      </c>
      <c r="AB225" s="0" t="n">
        <v>5</v>
      </c>
      <c r="AC225" s="0" t="n">
        <v>21.33</v>
      </c>
      <c r="AD225" s="0" t="n">
        <v>21.2513</v>
      </c>
      <c r="AE225" s="0" t="n">
        <v>19.1738</v>
      </c>
      <c r="AF225" s="0" t="n">
        <v>0.003</v>
      </c>
      <c r="AG225" s="0" t="n">
        <v>0.0641</v>
      </c>
      <c r="AH225" s="0" t="n">
        <v>3.143</v>
      </c>
    </row>
    <row r="226" customFormat="false" ht="12.8" hidden="false" customHeight="false" outlineLevel="0" collapsed="false">
      <c r="A226" s="0" t="n">
        <v>5</v>
      </c>
      <c r="B226" s="0" t="n">
        <v>32</v>
      </c>
      <c r="C226" s="0" t="n">
        <v>58.6479</v>
      </c>
      <c r="D226" s="0" t="n">
        <v>39.1687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1.3795</v>
      </c>
      <c r="K226" s="0" t="n">
        <v>0</v>
      </c>
      <c r="L226" s="0" t="n">
        <v>0.0005</v>
      </c>
      <c r="M226" s="0" t="n">
        <v>0</v>
      </c>
      <c r="N226" s="0" t="n">
        <v>-0.0161</v>
      </c>
      <c r="O226" s="0" t="n">
        <v>2.9413</v>
      </c>
      <c r="P226" s="0" t="n">
        <v>0.01</v>
      </c>
      <c r="Q226" s="0" t="n">
        <v>0</v>
      </c>
      <c r="R226" s="0" t="n">
        <v>0.056</v>
      </c>
      <c r="S226" s="0" t="n">
        <v>1</v>
      </c>
      <c r="T226" s="0" t="n">
        <v>963.4752</v>
      </c>
      <c r="U226" s="0" t="n">
        <v>0</v>
      </c>
      <c r="V226" s="0" t="n">
        <v>-953.6516</v>
      </c>
      <c r="W226" s="0" t="n">
        <v>-10.0233</v>
      </c>
      <c r="X226" s="0" t="n">
        <v>-646.7123</v>
      </c>
      <c r="Y226" s="0" t="n">
        <v>1170.7714</v>
      </c>
      <c r="Z226" s="0" t="n">
        <v>1634.5419</v>
      </c>
      <c r="AA226" s="0" t="n">
        <v>600.7122</v>
      </c>
      <c r="AB226" s="0" t="n">
        <v>5</v>
      </c>
      <c r="AC226" s="0" t="n">
        <v>21.196</v>
      </c>
      <c r="AD226" s="0" t="n">
        <v>21.1256</v>
      </c>
      <c r="AE226" s="0" t="n">
        <v>19.3593</v>
      </c>
      <c r="AF226" s="0" t="n">
        <v>0.003</v>
      </c>
      <c r="AG226" s="0" t="n">
        <v>0.0641</v>
      </c>
      <c r="AH226" s="0" t="n">
        <v>3.3137</v>
      </c>
    </row>
    <row r="227" customFormat="false" ht="12.8" hidden="false" customHeight="false" outlineLevel="0" collapsed="false">
      <c r="A227" s="0" t="n">
        <v>5</v>
      </c>
      <c r="B227" s="0" t="n">
        <v>33</v>
      </c>
      <c r="C227" s="0" t="n">
        <v>58.6474</v>
      </c>
      <c r="D227" s="0" t="n">
        <v>39.1682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1.3514</v>
      </c>
      <c r="K227" s="0" t="n">
        <v>0</v>
      </c>
      <c r="L227" s="0" t="n">
        <v>0.0005</v>
      </c>
      <c r="M227" s="0" t="n">
        <v>0</v>
      </c>
      <c r="N227" s="0" t="n">
        <v>-0.0161</v>
      </c>
      <c r="O227" s="0" t="n">
        <v>2.9412</v>
      </c>
      <c r="P227" s="0" t="n">
        <v>0.01</v>
      </c>
      <c r="Q227" s="0" t="n">
        <v>0</v>
      </c>
      <c r="R227" s="0" t="n">
        <v>0.056</v>
      </c>
      <c r="S227" s="0" t="n">
        <v>1</v>
      </c>
      <c r="T227" s="0" t="n">
        <v>979.9617</v>
      </c>
      <c r="U227" s="0" t="n">
        <v>0</v>
      </c>
      <c r="V227" s="0" t="n">
        <v>-971.4895</v>
      </c>
      <c r="W227" s="0" t="n">
        <v>-8.4556</v>
      </c>
      <c r="X227" s="0" t="n">
        <v>-668.4707</v>
      </c>
      <c r="Y227" s="0" t="n">
        <v>1090.2625</v>
      </c>
      <c r="Z227" s="0" t="n">
        <v>1596.7157</v>
      </c>
      <c r="AA227" s="0" t="n">
        <v>535.2502</v>
      </c>
      <c r="AB227" s="0" t="n">
        <v>5</v>
      </c>
      <c r="AC227" s="0" t="n">
        <v>21.068</v>
      </c>
      <c r="AD227" s="0" t="n">
        <v>21.0059</v>
      </c>
      <c r="AE227" s="0" t="n">
        <v>19.4691</v>
      </c>
      <c r="AF227" s="0" t="n">
        <v>0.003</v>
      </c>
      <c r="AG227" s="0" t="n">
        <v>0.0641</v>
      </c>
      <c r="AH227" s="0" t="n">
        <v>3.5994</v>
      </c>
    </row>
    <row r="228" customFormat="false" ht="12.8" hidden="false" customHeight="false" outlineLevel="0" collapsed="false">
      <c r="A228" s="0" t="n">
        <v>5</v>
      </c>
      <c r="B228" s="0" t="n">
        <v>34</v>
      </c>
      <c r="C228" s="0" t="n">
        <v>58.6469</v>
      </c>
      <c r="D228" s="0" t="n">
        <v>39.1676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1.3114</v>
      </c>
      <c r="K228" s="0" t="n">
        <v>0</v>
      </c>
      <c r="L228" s="0" t="n">
        <v>0.0005</v>
      </c>
      <c r="M228" s="0" t="n">
        <v>0</v>
      </c>
      <c r="N228" s="0" t="n">
        <v>-0.0161</v>
      </c>
      <c r="O228" s="0" t="n">
        <v>2.9412</v>
      </c>
      <c r="P228" s="0" t="n">
        <v>0.01</v>
      </c>
      <c r="Q228" s="0" t="n">
        <v>0</v>
      </c>
      <c r="R228" s="0" t="n">
        <v>0.056</v>
      </c>
      <c r="S228" s="0" t="n">
        <v>1</v>
      </c>
      <c r="T228" s="0" t="n">
        <v>998.1178</v>
      </c>
      <c r="U228" s="0" t="n">
        <v>0</v>
      </c>
      <c r="V228" s="0" t="n">
        <v>-989.3577</v>
      </c>
      <c r="W228" s="0" t="n">
        <v>-8.5928</v>
      </c>
      <c r="X228" s="0" t="n">
        <v>-688.6108</v>
      </c>
      <c r="Y228" s="0" t="n">
        <v>1003.5448</v>
      </c>
      <c r="Z228" s="0" t="n">
        <v>1552.4515</v>
      </c>
      <c r="AA228" s="0" t="n">
        <v>463.8322</v>
      </c>
      <c r="AB228" s="0" t="n">
        <v>5</v>
      </c>
      <c r="AC228" s="0" t="n">
        <v>21.209</v>
      </c>
      <c r="AD228" s="0" t="n">
        <v>21.1424</v>
      </c>
      <c r="AE228" s="0" t="n">
        <v>19.5903</v>
      </c>
      <c r="AF228" s="0" t="n">
        <v>0.003</v>
      </c>
      <c r="AG228" s="0" t="n">
        <v>0.0641</v>
      </c>
      <c r="AH228" s="0" t="n">
        <v>3.9993</v>
      </c>
    </row>
    <row r="229" customFormat="false" ht="12.8" hidden="false" customHeight="false" outlineLevel="0" collapsed="false">
      <c r="A229" s="0" t="n">
        <v>5</v>
      </c>
      <c r="B229" s="0" t="n">
        <v>35</v>
      </c>
      <c r="C229" s="0" t="n">
        <v>58.6463</v>
      </c>
      <c r="D229" s="0" t="n">
        <v>39.1671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1.2677</v>
      </c>
      <c r="K229" s="0" t="n">
        <v>0</v>
      </c>
      <c r="L229" s="0" t="n">
        <v>0.0005</v>
      </c>
      <c r="M229" s="0" t="n">
        <v>0</v>
      </c>
      <c r="N229" s="0" t="n">
        <v>-0.0161</v>
      </c>
      <c r="O229" s="0" t="n">
        <v>2.9412</v>
      </c>
      <c r="P229" s="0" t="n">
        <v>0.01</v>
      </c>
      <c r="Q229" s="0" t="n">
        <v>0</v>
      </c>
      <c r="R229" s="0" t="n">
        <v>0.056</v>
      </c>
      <c r="S229" s="0" t="n">
        <v>1</v>
      </c>
      <c r="T229" s="0" t="n">
        <v>988.6713</v>
      </c>
      <c r="U229" s="0" t="n">
        <v>0</v>
      </c>
      <c r="V229" s="0" t="n">
        <v>-982.0704</v>
      </c>
      <c r="W229" s="0" t="n">
        <v>-6.6051</v>
      </c>
      <c r="X229" s="0" t="n">
        <v>-681.7533</v>
      </c>
      <c r="Y229" s="0" t="n">
        <v>903.4783</v>
      </c>
      <c r="Z229" s="0" t="n">
        <v>1480.0474</v>
      </c>
      <c r="AA229" s="0" t="n">
        <v>384.1678</v>
      </c>
      <c r="AB229" s="0" t="n">
        <v>5</v>
      </c>
      <c r="AC229" s="0" t="n">
        <v>20.933</v>
      </c>
      <c r="AD229" s="0" t="n">
        <v>20.8765</v>
      </c>
      <c r="AE229" s="0" t="n">
        <v>19.6223</v>
      </c>
      <c r="AF229" s="0" t="n">
        <v>0.003</v>
      </c>
      <c r="AG229" s="0" t="n">
        <v>0.0641</v>
      </c>
      <c r="AH229" s="0" t="n">
        <v>4.5227</v>
      </c>
    </row>
    <row r="230" customFormat="false" ht="12.8" hidden="false" customHeight="false" outlineLevel="0" collapsed="false">
      <c r="A230" s="0" t="n">
        <v>5</v>
      </c>
      <c r="B230" s="0" t="n">
        <v>36</v>
      </c>
      <c r="C230" s="0" t="n">
        <v>58.6458</v>
      </c>
      <c r="D230" s="0" t="n">
        <v>39.1665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1.1412</v>
      </c>
      <c r="K230" s="0" t="n">
        <v>0</v>
      </c>
      <c r="L230" s="0" t="n">
        <v>0.0005</v>
      </c>
      <c r="M230" s="0" t="n">
        <v>0</v>
      </c>
      <c r="N230" s="0" t="n">
        <v>-0.0161</v>
      </c>
      <c r="O230" s="0" t="n">
        <v>2.9412</v>
      </c>
      <c r="P230" s="0" t="n">
        <v>0.01</v>
      </c>
      <c r="Q230" s="0" t="n">
        <v>0</v>
      </c>
      <c r="R230" s="0" t="n">
        <v>0.056</v>
      </c>
      <c r="S230" s="0" t="n">
        <v>1</v>
      </c>
      <c r="T230" s="0" t="n">
        <v>935.867</v>
      </c>
      <c r="U230" s="0" t="n">
        <v>0</v>
      </c>
      <c r="V230" s="0" t="n">
        <v>-930.9172</v>
      </c>
      <c r="W230" s="0" t="n">
        <v>-5.0272</v>
      </c>
      <c r="X230" s="0" t="n">
        <v>-623.344</v>
      </c>
      <c r="Y230" s="0" t="n">
        <v>795.2572</v>
      </c>
      <c r="Z230" s="0" t="n">
        <v>1348.577</v>
      </c>
      <c r="AA230" s="0" t="n">
        <v>299.3256</v>
      </c>
      <c r="AB230" s="0" t="n">
        <v>5</v>
      </c>
      <c r="AC230" s="0" t="n">
        <v>20.652</v>
      </c>
      <c r="AD230" s="0" t="n">
        <v>20.6012</v>
      </c>
      <c r="AE230" s="0" t="n">
        <v>19.5979</v>
      </c>
      <c r="AF230" s="0" t="n">
        <v>0.003</v>
      </c>
      <c r="AG230" s="0" t="n">
        <v>0.0641</v>
      </c>
      <c r="AH230" s="0" t="n">
        <v>5.1971</v>
      </c>
    </row>
    <row r="231" customFormat="false" ht="12.8" hidden="false" customHeight="false" outlineLevel="0" collapsed="false">
      <c r="A231" s="0" t="n">
        <v>5</v>
      </c>
      <c r="B231" s="0" t="n">
        <v>37</v>
      </c>
      <c r="C231" s="0" t="n">
        <v>58.6452</v>
      </c>
      <c r="D231" s="0" t="n">
        <v>39.166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0.8297</v>
      </c>
      <c r="K231" s="0" t="n">
        <v>0</v>
      </c>
      <c r="L231" s="0" t="n">
        <v>0.0005</v>
      </c>
      <c r="M231" s="0" t="n">
        <v>0</v>
      </c>
      <c r="N231" s="0" t="n">
        <v>-0.0161</v>
      </c>
      <c r="O231" s="0" t="n">
        <v>2.9411</v>
      </c>
      <c r="P231" s="0" t="n">
        <v>0.01</v>
      </c>
      <c r="Q231" s="0" t="n">
        <v>0</v>
      </c>
      <c r="R231" s="0" t="n">
        <v>0.056</v>
      </c>
      <c r="S231" s="0" t="n">
        <v>1</v>
      </c>
      <c r="T231" s="0" t="n">
        <v>456.4533</v>
      </c>
      <c r="U231" s="0" t="n">
        <v>0</v>
      </c>
      <c r="V231" s="0" t="n">
        <v>-451.8301</v>
      </c>
      <c r="W231" s="0" t="n">
        <v>-4.6248</v>
      </c>
      <c r="X231" s="0" t="n">
        <v>-60.3719</v>
      </c>
      <c r="Y231" s="0" t="n">
        <v>713.8698</v>
      </c>
      <c r="Z231" s="0" t="n">
        <v>796.9386</v>
      </c>
      <c r="AA231" s="0" t="n">
        <v>249.2847</v>
      </c>
      <c r="AB231" s="0" t="n">
        <v>5</v>
      </c>
      <c r="AC231" s="0" t="n">
        <v>20.525</v>
      </c>
      <c r="AD231" s="0" t="n">
        <v>20.4985</v>
      </c>
      <c r="AE231" s="0" t="n">
        <v>19.5756</v>
      </c>
      <c r="AF231" s="0" t="n">
        <v>0.003</v>
      </c>
      <c r="AG231" s="0" t="n">
        <v>0.0641</v>
      </c>
      <c r="AH231" s="0" t="n">
        <v>3.7873</v>
      </c>
    </row>
    <row r="232" customFormat="false" ht="12.8" hidden="false" customHeight="false" outlineLevel="0" collapsed="false">
      <c r="A232" s="0" t="n">
        <v>5</v>
      </c>
      <c r="B232" s="0" t="n">
        <v>38</v>
      </c>
      <c r="C232" s="0" t="n">
        <v>58.6447</v>
      </c>
      <c r="D232" s="0" t="n">
        <v>39.1655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0.5666</v>
      </c>
      <c r="K232" s="0" t="n">
        <v>0</v>
      </c>
      <c r="L232" s="0" t="n">
        <v>0.0005</v>
      </c>
      <c r="M232" s="0" t="n">
        <v>0</v>
      </c>
      <c r="N232" s="0" t="n">
        <v>-0.0161</v>
      </c>
      <c r="O232" s="0" t="n">
        <v>2.9411</v>
      </c>
      <c r="P232" s="0" t="n">
        <v>0.01</v>
      </c>
      <c r="Q232" s="0" t="n">
        <v>0</v>
      </c>
      <c r="R232" s="0" t="n">
        <v>0.056</v>
      </c>
      <c r="S232" s="0" t="n">
        <v>1</v>
      </c>
      <c r="T232" s="0" t="n">
        <v>288.5031</v>
      </c>
      <c r="U232" s="0" t="n">
        <v>0</v>
      </c>
      <c r="V232" s="0" t="n">
        <v>-285.4066</v>
      </c>
      <c r="W232" s="0" t="n">
        <v>-2.9853</v>
      </c>
      <c r="X232" s="0" t="n">
        <v>133.2318</v>
      </c>
      <c r="Y232" s="0" t="n">
        <v>586.2222</v>
      </c>
      <c r="Z232" s="0" t="n">
        <v>503.9821</v>
      </c>
      <c r="AA232" s="0" t="n">
        <v>149.9585</v>
      </c>
      <c r="AB232" s="0" t="n">
        <v>5</v>
      </c>
      <c r="AC232" s="0" t="n">
        <v>20.176</v>
      </c>
      <c r="AD232" s="0" t="n">
        <v>20.1569</v>
      </c>
      <c r="AE232" s="0" t="n">
        <v>19.4955</v>
      </c>
      <c r="AF232" s="0" t="n">
        <v>0.003</v>
      </c>
      <c r="AG232" s="0" t="n">
        <v>0.0641</v>
      </c>
      <c r="AH232" s="0" t="n">
        <v>3.7873</v>
      </c>
    </row>
    <row r="233" customFormat="false" ht="12.8" hidden="false" customHeight="false" outlineLevel="0" collapsed="false">
      <c r="A233" s="0" t="n">
        <v>5</v>
      </c>
      <c r="B233" s="0" t="n">
        <v>39</v>
      </c>
      <c r="C233" s="0" t="n">
        <v>58.6441</v>
      </c>
      <c r="D233" s="0" t="n">
        <v>39.1649</v>
      </c>
      <c r="E233" s="0" t="n">
        <v>0</v>
      </c>
      <c r="F233" s="0" t="n">
        <v>0</v>
      </c>
      <c r="G233" s="0" t="n">
        <v>0</v>
      </c>
      <c r="H233" s="0" t="n">
        <v>0</v>
      </c>
      <c r="I233" s="0" t="n">
        <v>0</v>
      </c>
      <c r="J233" s="0" t="n">
        <v>0</v>
      </c>
      <c r="K233" s="0" t="n">
        <v>0</v>
      </c>
      <c r="L233" s="0" t="n">
        <v>0.0005</v>
      </c>
      <c r="M233" s="0" t="n">
        <v>0</v>
      </c>
      <c r="N233" s="0" t="n">
        <v>-0.0161</v>
      </c>
      <c r="O233" s="0" t="n">
        <v>2.9411</v>
      </c>
      <c r="P233" s="0" t="n">
        <v>0.01</v>
      </c>
      <c r="Q233" s="0" t="n">
        <v>0</v>
      </c>
      <c r="R233" s="0" t="n">
        <v>0.056</v>
      </c>
      <c r="S233" s="0" t="n">
        <v>1</v>
      </c>
      <c r="T233" s="0" t="n">
        <v>24.0422</v>
      </c>
      <c r="U233" s="0" t="n">
        <v>0</v>
      </c>
      <c r="V233" s="0" t="n">
        <v>-23.721</v>
      </c>
      <c r="W233" s="0" t="n">
        <v>-0.1282</v>
      </c>
      <c r="X233" s="0" t="n">
        <v>437.0395</v>
      </c>
      <c r="Y233" s="0" t="n">
        <v>471.0899</v>
      </c>
      <c r="Z233" s="0" t="n">
        <v>87.3414</v>
      </c>
      <c r="AA233" s="0" t="n">
        <v>38.2751</v>
      </c>
      <c r="AB233" s="0" t="n">
        <v>5</v>
      </c>
      <c r="AC233" s="0" t="n">
        <v>19.522</v>
      </c>
      <c r="AD233" s="0" t="n">
        <v>19.5204</v>
      </c>
      <c r="AE233" s="0" t="n">
        <v>19.3111</v>
      </c>
      <c r="AF233" s="0" t="n">
        <v>0.003</v>
      </c>
      <c r="AG233" s="0" t="n">
        <v>0.0641</v>
      </c>
      <c r="AH233" s="0" t="n">
        <v>0</v>
      </c>
    </row>
    <row r="234" customFormat="false" ht="12.8" hidden="false" customHeight="false" outlineLevel="0" collapsed="false">
      <c r="A234" s="0" t="n">
        <v>5</v>
      </c>
      <c r="B234" s="0" t="n">
        <v>40</v>
      </c>
      <c r="C234" s="0" t="n">
        <v>58.6436</v>
      </c>
      <c r="D234" s="0" t="n">
        <v>39.1644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0</v>
      </c>
      <c r="L234" s="0" t="n">
        <v>0.0005</v>
      </c>
      <c r="M234" s="0" t="n">
        <v>0</v>
      </c>
      <c r="N234" s="0" t="n">
        <v>-0.0161</v>
      </c>
      <c r="O234" s="0" t="n">
        <v>2.9411</v>
      </c>
      <c r="P234" s="0" t="n">
        <v>0.01</v>
      </c>
      <c r="Q234" s="0" t="n">
        <v>0</v>
      </c>
      <c r="R234" s="0" t="n">
        <v>0.0559</v>
      </c>
      <c r="S234" s="0" t="n">
        <v>1</v>
      </c>
      <c r="T234" s="0" t="n">
        <v>65.4421</v>
      </c>
      <c r="U234" s="0" t="n">
        <v>0</v>
      </c>
      <c r="V234" s="0" t="n">
        <v>-68.7648</v>
      </c>
      <c r="W234" s="0" t="n">
        <v>3.2991</v>
      </c>
      <c r="X234" s="0" t="n">
        <v>378.6577</v>
      </c>
      <c r="Y234" s="0" t="n">
        <v>412.7244</v>
      </c>
      <c r="Z234" s="0" t="n">
        <v>88.6041</v>
      </c>
      <c r="AA234" s="0" t="n">
        <v>-15.5096</v>
      </c>
      <c r="AB234" s="0" t="n">
        <v>5</v>
      </c>
      <c r="AC234" s="0" t="n">
        <v>18.673</v>
      </c>
      <c r="AD234" s="0" t="n">
        <v>18.6686</v>
      </c>
      <c r="AE234" s="0" t="n">
        <v>19.012</v>
      </c>
      <c r="AF234" s="0" t="n">
        <v>0.003</v>
      </c>
      <c r="AG234" s="0" t="n">
        <v>0.0641</v>
      </c>
      <c r="AH234" s="0" t="n">
        <v>0</v>
      </c>
    </row>
    <row r="235" customFormat="false" ht="12.8" hidden="false" customHeight="false" outlineLevel="0" collapsed="false">
      <c r="A235" s="0" t="n">
        <v>5</v>
      </c>
      <c r="B235" s="0" t="n">
        <v>41</v>
      </c>
      <c r="C235" s="0" t="n">
        <v>58.6431</v>
      </c>
      <c r="D235" s="0" t="n">
        <v>39.1638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0.0005</v>
      </c>
      <c r="M235" s="0" t="n">
        <v>0</v>
      </c>
      <c r="N235" s="0" t="n">
        <v>-0.0161</v>
      </c>
      <c r="O235" s="0" t="n">
        <v>2.9411</v>
      </c>
      <c r="P235" s="0" t="n">
        <v>0.01</v>
      </c>
      <c r="Q235" s="0" t="n">
        <v>0</v>
      </c>
      <c r="R235" s="0" t="n">
        <v>0.0559</v>
      </c>
      <c r="S235" s="0" t="n">
        <v>1</v>
      </c>
      <c r="T235" s="0" t="n">
        <v>76.7828</v>
      </c>
      <c r="U235" s="0" t="n">
        <v>0</v>
      </c>
      <c r="V235" s="0" t="n">
        <v>-81.5396</v>
      </c>
      <c r="W235" s="0" t="n">
        <v>4.6484</v>
      </c>
      <c r="X235" s="0" t="n">
        <v>360.0997</v>
      </c>
      <c r="Y235" s="0" t="n">
        <v>394.1519</v>
      </c>
      <c r="Z235" s="0" t="n">
        <v>84.309</v>
      </c>
      <c r="AA235" s="0" t="n">
        <v>-31.0826</v>
      </c>
      <c r="AB235" s="0" t="n">
        <v>5</v>
      </c>
      <c r="AC235" s="0" t="n">
        <v>18.113</v>
      </c>
      <c r="AD235" s="0" t="n">
        <v>18.1068</v>
      </c>
      <c r="AE235" s="0" t="n">
        <v>18.7054</v>
      </c>
      <c r="AF235" s="0" t="n">
        <v>0.003</v>
      </c>
      <c r="AG235" s="0" t="n">
        <v>0.0641</v>
      </c>
      <c r="AH235" s="0" t="n">
        <v>0</v>
      </c>
    </row>
    <row r="236" customFormat="false" ht="12.8" hidden="false" customHeight="false" outlineLevel="0" collapsed="false">
      <c r="A236" s="0" t="n">
        <v>5</v>
      </c>
      <c r="B236" s="0" t="n">
        <v>42</v>
      </c>
      <c r="C236" s="0" t="n">
        <v>58.6425</v>
      </c>
      <c r="D236" s="0" t="n">
        <v>39.1633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0.0005</v>
      </c>
      <c r="M236" s="0" t="n">
        <v>0</v>
      </c>
      <c r="N236" s="0" t="n">
        <v>-0.0161</v>
      </c>
      <c r="O236" s="0" t="n">
        <v>2.9411</v>
      </c>
      <c r="P236" s="0" t="n">
        <v>0.01</v>
      </c>
      <c r="Q236" s="0" t="n">
        <v>0</v>
      </c>
      <c r="R236" s="0" t="n">
        <v>0.0559</v>
      </c>
      <c r="S236" s="0" t="n">
        <v>1</v>
      </c>
      <c r="T236" s="0" t="n">
        <v>76.9579</v>
      </c>
      <c r="U236" s="0" t="n">
        <v>0</v>
      </c>
      <c r="V236" s="0" t="n">
        <v>-81.7728</v>
      </c>
      <c r="W236" s="0" t="n">
        <v>4.7002</v>
      </c>
      <c r="X236" s="0" t="n">
        <v>357.8451</v>
      </c>
      <c r="Y236" s="0" t="n">
        <v>391.9309</v>
      </c>
      <c r="Z236" s="0" t="n">
        <v>81.2959</v>
      </c>
      <c r="AA236" s="0" t="n">
        <v>-31.6205</v>
      </c>
      <c r="AB236" s="0" t="n">
        <v>5</v>
      </c>
      <c r="AC236" s="0" t="n">
        <v>17.798</v>
      </c>
      <c r="AD236" s="0" t="n">
        <v>17.7901</v>
      </c>
      <c r="AE236" s="0" t="n">
        <v>18.4423</v>
      </c>
      <c r="AF236" s="0" t="n">
        <v>0.003</v>
      </c>
      <c r="AG236" s="0" t="n">
        <v>0.0641</v>
      </c>
      <c r="AH236" s="0" t="n">
        <v>0</v>
      </c>
    </row>
    <row r="237" customFormat="false" ht="12.8" hidden="false" customHeight="false" outlineLevel="0" collapsed="false">
      <c r="A237" s="0" t="n">
        <v>5</v>
      </c>
      <c r="B237" s="0" t="n">
        <v>43</v>
      </c>
      <c r="C237" s="0" t="n">
        <v>58.642</v>
      </c>
      <c r="D237" s="0" t="n">
        <v>39.1628</v>
      </c>
      <c r="E237" s="0" t="n">
        <v>0</v>
      </c>
      <c r="F237" s="0" t="n">
        <v>0</v>
      </c>
      <c r="G237" s="0" t="n">
        <v>0</v>
      </c>
      <c r="H237" s="0" t="n">
        <v>0</v>
      </c>
      <c r="I237" s="0" t="n">
        <v>0</v>
      </c>
      <c r="J237" s="0" t="n">
        <v>0</v>
      </c>
      <c r="K237" s="0" t="n">
        <v>0</v>
      </c>
      <c r="L237" s="0" t="n">
        <v>0.0005</v>
      </c>
      <c r="M237" s="0" t="n">
        <v>0</v>
      </c>
      <c r="N237" s="0" t="n">
        <v>-0.0161</v>
      </c>
      <c r="O237" s="0" t="n">
        <v>2.9411</v>
      </c>
      <c r="P237" s="0" t="n">
        <v>0.01</v>
      </c>
      <c r="Q237" s="0" t="n">
        <v>0</v>
      </c>
      <c r="R237" s="0" t="n">
        <v>0.0559</v>
      </c>
      <c r="S237" s="0" t="n">
        <v>1</v>
      </c>
      <c r="T237" s="0" t="n">
        <v>76.2521</v>
      </c>
      <c r="U237" s="0" t="n">
        <v>0</v>
      </c>
      <c r="V237" s="0" t="n">
        <v>-81.5172</v>
      </c>
      <c r="W237" s="0" t="n">
        <v>5.4021</v>
      </c>
      <c r="X237" s="0" t="n">
        <v>355.6554</v>
      </c>
      <c r="Y237" s="0" t="n">
        <v>389.7515</v>
      </c>
      <c r="Z237" s="0" t="n">
        <v>81.7193</v>
      </c>
      <c r="AA237" s="0" t="n">
        <v>-31.683</v>
      </c>
      <c r="AB237" s="0" t="n">
        <v>5</v>
      </c>
      <c r="AC237" s="0" t="n">
        <v>17.398</v>
      </c>
      <c r="AD237" s="0" t="n">
        <v>17.3904</v>
      </c>
      <c r="AE237" s="0" t="n">
        <v>18.1802</v>
      </c>
      <c r="AF237" s="0" t="n">
        <v>0.003</v>
      </c>
      <c r="AG237" s="0" t="n">
        <v>0.0641</v>
      </c>
      <c r="AH237" s="0" t="n">
        <v>0</v>
      </c>
    </row>
    <row r="238" customFormat="false" ht="12.8" hidden="false" customHeight="false" outlineLevel="0" collapsed="false">
      <c r="A238" s="0" t="n">
        <v>5</v>
      </c>
      <c r="B238" s="0" t="n">
        <v>44</v>
      </c>
      <c r="C238" s="0" t="n">
        <v>58.6414</v>
      </c>
      <c r="D238" s="0" t="n">
        <v>39.1622</v>
      </c>
      <c r="E238" s="0" t="n">
        <v>0</v>
      </c>
      <c r="F238" s="0" t="n">
        <v>0</v>
      </c>
      <c r="G238" s="0" t="n">
        <v>0</v>
      </c>
      <c r="H238" s="0" t="n">
        <v>0</v>
      </c>
      <c r="I238" s="0" t="n">
        <v>0</v>
      </c>
      <c r="J238" s="0" t="n">
        <v>0</v>
      </c>
      <c r="K238" s="0" t="n">
        <v>0</v>
      </c>
      <c r="L238" s="0" t="n">
        <v>0.0005</v>
      </c>
      <c r="M238" s="0" t="n">
        <v>0</v>
      </c>
      <c r="N238" s="0" t="n">
        <v>-0.0161</v>
      </c>
      <c r="O238" s="0" t="n">
        <v>2.9411</v>
      </c>
      <c r="P238" s="0" t="n">
        <v>0.01</v>
      </c>
      <c r="Q238" s="0" t="n">
        <v>0</v>
      </c>
      <c r="R238" s="0" t="n">
        <v>0.0559</v>
      </c>
      <c r="S238" s="0" t="n">
        <v>1</v>
      </c>
      <c r="T238" s="0" t="n">
        <v>74.2263</v>
      </c>
      <c r="U238" s="0" t="n">
        <v>0</v>
      </c>
      <c r="V238" s="0" t="n">
        <v>-81.1882</v>
      </c>
      <c r="W238" s="0" t="n">
        <v>6.9212</v>
      </c>
      <c r="X238" s="0" t="n">
        <v>352.5843</v>
      </c>
      <c r="Y238" s="0" t="n">
        <v>386.6895</v>
      </c>
      <c r="Z238" s="0" t="n">
        <v>82.7366</v>
      </c>
      <c r="AA238" s="0" t="n">
        <v>-31.8055</v>
      </c>
      <c r="AB238" s="0" t="n">
        <v>5</v>
      </c>
      <c r="AC238" s="0" t="n">
        <v>16.841</v>
      </c>
      <c r="AD238" s="0" t="n">
        <v>16.8325</v>
      </c>
      <c r="AE238" s="0" t="n">
        <v>17.88</v>
      </c>
      <c r="AF238" s="0" t="n">
        <v>0.003</v>
      </c>
      <c r="AG238" s="0" t="n">
        <v>0.0641</v>
      </c>
      <c r="AH238" s="0" t="n">
        <v>0</v>
      </c>
    </row>
    <row r="239" customFormat="false" ht="12.8" hidden="false" customHeight="false" outlineLevel="0" collapsed="false">
      <c r="A239" s="0" t="n">
        <v>5</v>
      </c>
      <c r="B239" s="0" t="n">
        <v>45</v>
      </c>
      <c r="C239" s="0" t="n">
        <v>58.6409</v>
      </c>
      <c r="D239" s="0" t="n">
        <v>39.1617</v>
      </c>
      <c r="E239" s="0" t="n">
        <v>0</v>
      </c>
      <c r="F239" s="0" t="n">
        <v>0</v>
      </c>
      <c r="G239" s="0" t="n">
        <v>0</v>
      </c>
      <c r="H239" s="0" t="n">
        <v>0</v>
      </c>
      <c r="I239" s="0" t="n">
        <v>0</v>
      </c>
      <c r="J239" s="0" t="n">
        <v>0</v>
      </c>
      <c r="K239" s="0" t="n">
        <v>0</v>
      </c>
      <c r="L239" s="0" t="n">
        <v>0.0005</v>
      </c>
      <c r="M239" s="0" t="n">
        <v>0</v>
      </c>
      <c r="N239" s="0" t="n">
        <v>-0.0161</v>
      </c>
      <c r="O239" s="0" t="n">
        <v>2.9411</v>
      </c>
      <c r="P239" s="0" t="n">
        <v>0.01</v>
      </c>
      <c r="Q239" s="0" t="n">
        <v>0</v>
      </c>
      <c r="R239" s="0" t="n">
        <v>0.0559</v>
      </c>
      <c r="S239" s="0" t="n">
        <v>1</v>
      </c>
      <c r="T239" s="0" t="n">
        <v>73.2895</v>
      </c>
      <c r="U239" s="0" t="n">
        <v>0</v>
      </c>
      <c r="V239" s="0" t="n">
        <v>-80.9488</v>
      </c>
      <c r="W239" s="0" t="n">
        <v>7.6929</v>
      </c>
      <c r="X239" s="0" t="n">
        <v>350.0881</v>
      </c>
      <c r="Y239" s="0" t="n">
        <v>384.2271</v>
      </c>
      <c r="Z239" s="0" t="n">
        <v>81.1204</v>
      </c>
      <c r="AA239" s="0" t="n">
        <v>-31.9068</v>
      </c>
      <c r="AB239" s="0" t="n">
        <v>5</v>
      </c>
      <c r="AC239" s="0" t="n">
        <v>16.391</v>
      </c>
      <c r="AD239" s="0" t="n">
        <v>16.382</v>
      </c>
      <c r="AE239" s="0" t="n">
        <v>17.5797</v>
      </c>
      <c r="AF239" s="0" t="n">
        <v>0.003</v>
      </c>
      <c r="AG239" s="0" t="n">
        <v>0.064</v>
      </c>
      <c r="AH239" s="0" t="n">
        <v>0</v>
      </c>
    </row>
    <row r="240" customFormat="false" ht="12.8" hidden="false" customHeight="false" outlineLevel="0" collapsed="false">
      <c r="A240" s="0" t="n">
        <v>5</v>
      </c>
      <c r="B240" s="0" t="n">
        <v>46</v>
      </c>
      <c r="C240" s="0" t="n">
        <v>58.6404</v>
      </c>
      <c r="D240" s="0" t="n">
        <v>39.1611</v>
      </c>
      <c r="E240" s="0" t="n">
        <v>0</v>
      </c>
      <c r="F240" s="0" t="n">
        <v>0</v>
      </c>
      <c r="G240" s="0" t="n">
        <v>0</v>
      </c>
      <c r="H240" s="0" t="n">
        <v>0</v>
      </c>
      <c r="I240" s="0" t="n">
        <v>0</v>
      </c>
      <c r="J240" s="0" t="n">
        <v>0</v>
      </c>
      <c r="K240" s="0" t="n">
        <v>0</v>
      </c>
      <c r="L240" s="0" t="n">
        <v>0.0005</v>
      </c>
      <c r="M240" s="0" t="n">
        <v>0</v>
      </c>
      <c r="N240" s="0" t="n">
        <v>-0.0161</v>
      </c>
      <c r="O240" s="0" t="n">
        <v>2.9411</v>
      </c>
      <c r="P240" s="0" t="n">
        <v>0.01</v>
      </c>
      <c r="Q240" s="0" t="n">
        <v>0</v>
      </c>
      <c r="R240" s="0" t="n">
        <v>0.0559</v>
      </c>
      <c r="S240" s="0" t="n">
        <v>1</v>
      </c>
      <c r="T240" s="0" t="n">
        <v>74.935</v>
      </c>
      <c r="U240" s="0" t="n">
        <v>0</v>
      </c>
      <c r="V240" s="0" t="n">
        <v>-81.1527</v>
      </c>
      <c r="W240" s="0" t="n">
        <v>6.2042</v>
      </c>
      <c r="X240" s="0" t="n">
        <v>349.7841</v>
      </c>
      <c r="Y240" s="0" t="n">
        <v>383.9149</v>
      </c>
      <c r="Z240" s="0" t="n">
        <v>76.123</v>
      </c>
      <c r="AA240" s="0" t="n">
        <v>-32.1645</v>
      </c>
      <c r="AB240" s="0" t="n">
        <v>5</v>
      </c>
      <c r="AC240" s="0" t="n">
        <v>16.383</v>
      </c>
      <c r="AD240" s="0" t="n">
        <v>16.3716</v>
      </c>
      <c r="AE240" s="0" t="n">
        <v>17.3768</v>
      </c>
      <c r="AF240" s="0" t="n">
        <v>0.003</v>
      </c>
      <c r="AG240" s="0" t="n">
        <v>0.064</v>
      </c>
      <c r="AH240" s="0" t="n">
        <v>0</v>
      </c>
    </row>
    <row r="241" customFormat="false" ht="12.8" hidden="false" customHeight="false" outlineLevel="0" collapsed="false">
      <c r="A241" s="0" t="n">
        <v>5</v>
      </c>
      <c r="B241" s="0" t="n">
        <v>47</v>
      </c>
      <c r="C241" s="0" t="n">
        <v>58.6398</v>
      </c>
      <c r="D241" s="0" t="n">
        <v>39.1606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0.0005</v>
      </c>
      <c r="M241" s="0" t="n">
        <v>0</v>
      </c>
      <c r="N241" s="0" t="n">
        <v>-0.0161</v>
      </c>
      <c r="O241" s="0" t="n">
        <v>2.9411</v>
      </c>
      <c r="P241" s="0" t="n">
        <v>0.01</v>
      </c>
      <c r="Q241" s="0" t="n">
        <v>0</v>
      </c>
      <c r="R241" s="0" t="n">
        <v>0.0559</v>
      </c>
      <c r="S241" s="0" t="n">
        <v>1</v>
      </c>
      <c r="T241" s="0" t="n">
        <v>75.6902</v>
      </c>
      <c r="U241" s="0" t="n">
        <v>0</v>
      </c>
      <c r="V241" s="0" t="n">
        <v>-81.097</v>
      </c>
      <c r="W241" s="0" t="n">
        <v>5.3064</v>
      </c>
      <c r="X241" s="0" t="n">
        <v>349.6766</v>
      </c>
      <c r="Y241" s="0" t="n">
        <v>383.8064</v>
      </c>
      <c r="Z241" s="0" t="n">
        <v>76.2794</v>
      </c>
      <c r="AA241" s="0" t="n">
        <v>-32.1259</v>
      </c>
      <c r="AB241" s="0" t="n">
        <v>5</v>
      </c>
      <c r="AC241" s="0" t="n">
        <v>16.354</v>
      </c>
      <c r="AD241" s="0" t="n">
        <v>16.3435</v>
      </c>
      <c r="AE241" s="0" t="n">
        <v>17.2249</v>
      </c>
      <c r="AF241" s="0" t="n">
        <v>0.003</v>
      </c>
      <c r="AG241" s="0" t="n">
        <v>0.064</v>
      </c>
      <c r="AH241" s="0" t="n">
        <v>0</v>
      </c>
    </row>
    <row r="242" customFormat="false" ht="12.8" hidden="false" customHeight="false" outlineLevel="0" collapsed="false">
      <c r="A242" s="0" t="n">
        <v>5</v>
      </c>
      <c r="B242" s="0" t="n">
        <v>48</v>
      </c>
      <c r="C242" s="0" t="n">
        <v>58.6393</v>
      </c>
      <c r="D242" s="0" t="n">
        <v>39.16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0</v>
      </c>
      <c r="L242" s="0" t="n">
        <v>0.0005</v>
      </c>
      <c r="M242" s="0" t="n">
        <v>0</v>
      </c>
      <c r="N242" s="0" t="n">
        <v>-0.0161</v>
      </c>
      <c r="O242" s="0" t="n">
        <v>2.9411</v>
      </c>
      <c r="P242" s="0" t="n">
        <v>0.01</v>
      </c>
      <c r="Q242" s="0" t="n">
        <v>0</v>
      </c>
      <c r="R242" s="0" t="n">
        <v>0.0559</v>
      </c>
      <c r="S242" s="0" t="n">
        <v>1</v>
      </c>
      <c r="T242" s="0" t="n">
        <v>75.8322</v>
      </c>
      <c r="U242" s="0" t="n">
        <v>0</v>
      </c>
      <c r="V242" s="0" t="n">
        <v>-81.2316</v>
      </c>
      <c r="W242" s="0" t="n">
        <v>5.3504</v>
      </c>
      <c r="X242" s="0" t="n">
        <v>348.5321</v>
      </c>
      <c r="Y242" s="0" t="n">
        <v>382.6719</v>
      </c>
      <c r="Z242" s="0" t="n">
        <v>77.5545</v>
      </c>
      <c r="AA242" s="0" t="n">
        <v>-32.4221</v>
      </c>
      <c r="AB242" s="0" t="n">
        <v>5</v>
      </c>
      <c r="AC242" s="0" t="n">
        <v>16.198</v>
      </c>
      <c r="AD242" s="0" t="n">
        <v>16.183</v>
      </c>
      <c r="AE242" s="0" t="n">
        <v>17.0742</v>
      </c>
      <c r="AF242" s="0" t="n">
        <v>0.003</v>
      </c>
      <c r="AG242" s="0" t="n">
        <v>0.064</v>
      </c>
      <c r="AH242" s="0" t="n">
        <v>0</v>
      </c>
    </row>
    <row r="243" customFormat="false" ht="12.8" hidden="false" customHeight="false" outlineLevel="0" collapsed="false">
      <c r="A243" s="0" t="n">
        <v>6</v>
      </c>
      <c r="B243" s="0" t="n">
        <v>1</v>
      </c>
      <c r="C243" s="0" t="n">
        <v>58.6387</v>
      </c>
      <c r="D243" s="0" t="n">
        <v>39.1595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0.0005</v>
      </c>
      <c r="M243" s="0" t="n">
        <v>0</v>
      </c>
      <c r="N243" s="0" t="n">
        <v>-0.0161</v>
      </c>
      <c r="O243" s="0" t="n">
        <v>2.9411</v>
      </c>
      <c r="P243" s="0" t="n">
        <v>0.01</v>
      </c>
      <c r="Q243" s="0" t="n">
        <v>0</v>
      </c>
      <c r="R243" s="0" t="n">
        <v>0.0559</v>
      </c>
      <c r="S243" s="0" t="n">
        <v>1</v>
      </c>
      <c r="T243" s="0" t="n">
        <v>73.714</v>
      </c>
      <c r="U243" s="0" t="n">
        <v>0</v>
      </c>
      <c r="V243" s="0" t="n">
        <v>-80.3937</v>
      </c>
      <c r="W243" s="0" t="n">
        <v>6.6333</v>
      </c>
      <c r="X243" s="0" t="n">
        <v>347.0639</v>
      </c>
      <c r="Y243" s="0" t="n">
        <v>381.245</v>
      </c>
      <c r="Z243" s="0" t="n">
        <v>79.9998</v>
      </c>
      <c r="AA243" s="0" t="n">
        <v>-31.7632</v>
      </c>
      <c r="AB243" s="0" t="n">
        <v>5</v>
      </c>
      <c r="AC243" s="0" t="n">
        <v>15.792</v>
      </c>
      <c r="AD243" s="0" t="n">
        <v>15.7825</v>
      </c>
      <c r="AE243" s="0" t="n">
        <v>16.8716</v>
      </c>
      <c r="AF243" s="0" t="n">
        <v>0.003</v>
      </c>
      <c r="AG243" s="0" t="n">
        <v>0.064</v>
      </c>
      <c r="AH243" s="0" t="n">
        <v>0</v>
      </c>
    </row>
    <row r="244" customFormat="false" ht="12.8" hidden="false" customHeight="false" outlineLevel="0" collapsed="false">
      <c r="A244" s="0" t="n">
        <v>6</v>
      </c>
      <c r="B244" s="0" t="n">
        <v>2</v>
      </c>
      <c r="C244" s="0" t="n">
        <v>58.6382</v>
      </c>
      <c r="D244" s="0" t="n">
        <v>39.159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0.0005</v>
      </c>
      <c r="M244" s="0" t="n">
        <v>0</v>
      </c>
      <c r="N244" s="0" t="n">
        <v>-0.0161</v>
      </c>
      <c r="O244" s="0" t="n">
        <v>2.9411</v>
      </c>
      <c r="P244" s="0" t="n">
        <v>0.01</v>
      </c>
      <c r="Q244" s="0" t="n">
        <v>0</v>
      </c>
      <c r="R244" s="0" t="n">
        <v>0.0559</v>
      </c>
      <c r="S244" s="0" t="n">
        <v>1</v>
      </c>
      <c r="T244" s="0" t="n">
        <v>72.0738</v>
      </c>
      <c r="U244" s="0" t="n">
        <v>0</v>
      </c>
      <c r="V244" s="0" t="n">
        <v>-80.0404</v>
      </c>
      <c r="W244" s="0" t="n">
        <v>7.9192</v>
      </c>
      <c r="X244" s="0" t="n">
        <v>344.7167</v>
      </c>
      <c r="Y244" s="0" t="n">
        <v>378.9237</v>
      </c>
      <c r="Z244" s="0" t="n">
        <v>80.1114</v>
      </c>
      <c r="AA244" s="0" t="n">
        <v>-31.7361</v>
      </c>
      <c r="AB244" s="0" t="n">
        <v>5</v>
      </c>
      <c r="AC244" s="0" t="n">
        <v>15.34</v>
      </c>
      <c r="AD244" s="0" t="n">
        <v>15.3295</v>
      </c>
      <c r="AE244" s="0" t="n">
        <v>16.6277</v>
      </c>
      <c r="AF244" s="0" t="n">
        <v>0.003</v>
      </c>
      <c r="AG244" s="0" t="n">
        <v>0.064</v>
      </c>
      <c r="AH244" s="0" t="n">
        <v>0</v>
      </c>
    </row>
    <row r="245" customFormat="false" ht="12.8" hidden="false" customHeight="false" outlineLevel="0" collapsed="false">
      <c r="A245" s="0" t="n">
        <v>6</v>
      </c>
      <c r="B245" s="0" t="n">
        <v>3</v>
      </c>
      <c r="C245" s="0" t="n">
        <v>58.6376</v>
      </c>
      <c r="D245" s="0" t="n">
        <v>39.1584</v>
      </c>
      <c r="E245" s="0" t="n">
        <v>0</v>
      </c>
      <c r="F245" s="0" t="n">
        <v>0</v>
      </c>
      <c r="G245" s="0" t="n">
        <v>0</v>
      </c>
      <c r="H245" s="0" t="n">
        <v>0</v>
      </c>
      <c r="I245" s="0" t="n">
        <v>0</v>
      </c>
      <c r="J245" s="0" t="n">
        <v>0</v>
      </c>
      <c r="K245" s="0" t="n">
        <v>0</v>
      </c>
      <c r="L245" s="0" t="n">
        <v>0.0005</v>
      </c>
      <c r="M245" s="0" t="n">
        <v>0</v>
      </c>
      <c r="N245" s="0" t="n">
        <v>-0.0161</v>
      </c>
      <c r="O245" s="0" t="n">
        <v>2.9411</v>
      </c>
      <c r="P245" s="0" t="n">
        <v>0.01</v>
      </c>
      <c r="Q245" s="0" t="n">
        <v>0</v>
      </c>
      <c r="R245" s="0" t="n">
        <v>0.0559</v>
      </c>
      <c r="S245" s="0" t="n">
        <v>1</v>
      </c>
      <c r="T245" s="0" t="n">
        <v>72.2177</v>
      </c>
      <c r="U245" s="0" t="n">
        <v>0</v>
      </c>
      <c r="V245" s="0" t="n">
        <v>-79.9055</v>
      </c>
      <c r="W245" s="0" t="n">
        <v>7.5995</v>
      </c>
      <c r="X245" s="0" t="n">
        <v>343.7707</v>
      </c>
      <c r="Y245" s="0" t="n">
        <v>377.984</v>
      </c>
      <c r="Z245" s="0" t="n">
        <v>76.9219</v>
      </c>
      <c r="AA245" s="0" t="n">
        <v>-31.7368</v>
      </c>
      <c r="AB245" s="0" t="n">
        <v>5</v>
      </c>
      <c r="AC245" s="0" t="n">
        <v>15.157</v>
      </c>
      <c r="AD245" s="0" t="n">
        <v>15.1478</v>
      </c>
      <c r="AE245" s="0" t="n">
        <v>16.4202</v>
      </c>
      <c r="AF245" s="0" t="n">
        <v>0.003</v>
      </c>
      <c r="AG245" s="0" t="n">
        <v>0.064</v>
      </c>
      <c r="AH245" s="0" t="n">
        <v>0</v>
      </c>
    </row>
    <row r="246" customFormat="false" ht="12.8" hidden="false" customHeight="false" outlineLevel="0" collapsed="false">
      <c r="A246" s="0" t="n">
        <v>6</v>
      </c>
      <c r="B246" s="0" t="n">
        <v>4</v>
      </c>
      <c r="C246" s="0" t="n">
        <v>58.6371</v>
      </c>
      <c r="D246" s="0" t="n">
        <v>39.1579</v>
      </c>
      <c r="E246" s="0" t="n">
        <v>0</v>
      </c>
      <c r="F246" s="0" t="n">
        <v>0</v>
      </c>
      <c r="G246" s="0" t="n">
        <v>0</v>
      </c>
      <c r="H246" s="0" t="n">
        <v>0</v>
      </c>
      <c r="I246" s="0" t="n">
        <v>0</v>
      </c>
      <c r="J246" s="0" t="n">
        <v>0</v>
      </c>
      <c r="K246" s="0" t="n">
        <v>0</v>
      </c>
      <c r="L246" s="0" t="n">
        <v>0.0005</v>
      </c>
      <c r="M246" s="0" t="n">
        <v>0</v>
      </c>
      <c r="N246" s="0" t="n">
        <v>-0.0161</v>
      </c>
      <c r="O246" s="0" t="n">
        <v>2.9411</v>
      </c>
      <c r="P246" s="0" t="n">
        <v>0.01</v>
      </c>
      <c r="Q246" s="0" t="n">
        <v>0</v>
      </c>
      <c r="R246" s="0" t="n">
        <v>0.0559</v>
      </c>
      <c r="S246" s="0" t="n">
        <v>1</v>
      </c>
      <c r="T246" s="0" t="n">
        <v>71.7383</v>
      </c>
      <c r="U246" s="0" t="n">
        <v>0</v>
      </c>
      <c r="V246" s="0" t="n">
        <v>-79.5773</v>
      </c>
      <c r="W246" s="0" t="n">
        <v>7.9242</v>
      </c>
      <c r="X246" s="0" t="n">
        <v>342.515</v>
      </c>
      <c r="Y246" s="0" t="n">
        <v>376.7388</v>
      </c>
      <c r="Z246" s="0" t="n">
        <v>77.6079</v>
      </c>
      <c r="AA246" s="0" t="n">
        <v>-31.5865</v>
      </c>
      <c r="AB246" s="0" t="n">
        <v>5</v>
      </c>
      <c r="AC246" s="0" t="n">
        <v>14.885</v>
      </c>
      <c r="AD246" s="0" t="n">
        <v>14.8771</v>
      </c>
      <c r="AE246" s="0" t="n">
        <v>16.2118</v>
      </c>
      <c r="AF246" s="0" t="n">
        <v>0.003</v>
      </c>
      <c r="AG246" s="0" t="n">
        <v>0.064</v>
      </c>
      <c r="AH246" s="0" t="n">
        <v>0</v>
      </c>
    </row>
    <row r="247" customFormat="false" ht="12.8" hidden="false" customHeight="false" outlineLevel="0" collapsed="false">
      <c r="A247" s="0" t="n">
        <v>6</v>
      </c>
      <c r="B247" s="0" t="n">
        <v>5</v>
      </c>
      <c r="C247" s="0" t="n">
        <v>58.6366</v>
      </c>
      <c r="D247" s="0" t="n">
        <v>39.1573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0</v>
      </c>
      <c r="L247" s="0" t="n">
        <v>0.0005</v>
      </c>
      <c r="M247" s="0" t="n">
        <v>0</v>
      </c>
      <c r="N247" s="0" t="n">
        <v>-0.0161</v>
      </c>
      <c r="O247" s="0" t="n">
        <v>2.9411</v>
      </c>
      <c r="P247" s="0" t="n">
        <v>0.01</v>
      </c>
      <c r="Q247" s="0" t="n">
        <v>0</v>
      </c>
      <c r="R247" s="0" t="n">
        <v>0.0559</v>
      </c>
      <c r="S247" s="0" t="n">
        <v>1</v>
      </c>
      <c r="T247" s="0" t="n">
        <v>70.7157</v>
      </c>
      <c r="U247" s="0" t="n">
        <v>0</v>
      </c>
      <c r="V247" s="0" t="n">
        <v>-78.3671</v>
      </c>
      <c r="W247" s="0" t="n">
        <v>7.7603</v>
      </c>
      <c r="X247" s="0" t="n">
        <v>342.871</v>
      </c>
      <c r="Y247" s="0" t="n">
        <v>377.1056</v>
      </c>
      <c r="Z247" s="0" t="n">
        <v>76.4049</v>
      </c>
      <c r="AA247" s="0" t="n">
        <v>-30.312</v>
      </c>
      <c r="AB247" s="0" t="n">
        <v>5</v>
      </c>
      <c r="AC247" s="0" t="n">
        <v>14.709</v>
      </c>
      <c r="AD247" s="0" t="n">
        <v>14.7007</v>
      </c>
      <c r="AE247" s="0" t="n">
        <v>16.0242</v>
      </c>
      <c r="AF247" s="0" t="n">
        <v>0.003</v>
      </c>
      <c r="AG247" s="0" t="n">
        <v>0.064</v>
      </c>
      <c r="AH247" s="0" t="n">
        <v>0</v>
      </c>
    </row>
    <row r="248" customFormat="false" ht="12.8" hidden="false" customHeight="false" outlineLevel="0" collapsed="false">
      <c r="A248" s="0" t="n">
        <v>6</v>
      </c>
      <c r="B248" s="0" t="n">
        <v>6</v>
      </c>
      <c r="C248" s="0" t="n">
        <v>58.636</v>
      </c>
      <c r="D248" s="0" t="n">
        <v>39.1568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0</v>
      </c>
      <c r="L248" s="0" t="n">
        <v>0.0005</v>
      </c>
      <c r="M248" s="0" t="n">
        <v>0</v>
      </c>
      <c r="N248" s="0" t="n">
        <v>-0.0161</v>
      </c>
      <c r="O248" s="0" t="n">
        <v>2.9411</v>
      </c>
      <c r="P248" s="0" t="n">
        <v>0.01</v>
      </c>
      <c r="Q248" s="0" t="n">
        <v>0</v>
      </c>
      <c r="R248" s="0" t="n">
        <v>0.0559</v>
      </c>
      <c r="S248" s="0" t="n">
        <v>1</v>
      </c>
      <c r="T248" s="0" t="n">
        <v>72.6348</v>
      </c>
      <c r="U248" s="0" t="n">
        <v>0</v>
      </c>
      <c r="V248" s="0" t="n">
        <v>-78.121</v>
      </c>
      <c r="W248" s="0" t="n">
        <v>5.4139</v>
      </c>
      <c r="X248" s="0" t="n">
        <v>344.7906</v>
      </c>
      <c r="Y248" s="0" t="n">
        <v>379.0353</v>
      </c>
      <c r="Z248" s="0" t="n">
        <v>71.959</v>
      </c>
      <c r="AA248" s="0" t="n">
        <v>-29.7679</v>
      </c>
      <c r="AB248" s="0" t="n">
        <v>5</v>
      </c>
      <c r="AC248" s="0" t="n">
        <v>14.981</v>
      </c>
      <c r="AD248" s="0" t="n">
        <v>14.9699</v>
      </c>
      <c r="AE248" s="0" t="n">
        <v>15.9503</v>
      </c>
      <c r="AF248" s="0" t="n">
        <v>0.003</v>
      </c>
      <c r="AG248" s="0" t="n">
        <v>0.064</v>
      </c>
      <c r="AH248" s="0" t="n">
        <v>0</v>
      </c>
    </row>
    <row r="249" customFormat="false" ht="12.8" hidden="false" customHeight="false" outlineLevel="0" collapsed="false">
      <c r="A249" s="0" t="n">
        <v>6</v>
      </c>
      <c r="B249" s="0" t="n">
        <v>7</v>
      </c>
      <c r="C249" s="0" t="n">
        <v>58.6355</v>
      </c>
      <c r="D249" s="0" t="n">
        <v>39.1563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0</v>
      </c>
      <c r="L249" s="0" t="n">
        <v>0.0005</v>
      </c>
      <c r="M249" s="0" t="n">
        <v>0</v>
      </c>
      <c r="N249" s="0" t="n">
        <v>-0.0161</v>
      </c>
      <c r="O249" s="0" t="n">
        <v>2.9411</v>
      </c>
      <c r="P249" s="0" t="n">
        <v>0.01</v>
      </c>
      <c r="Q249" s="0" t="n">
        <v>0</v>
      </c>
      <c r="R249" s="0" t="n">
        <v>0.0559</v>
      </c>
      <c r="S249" s="0" t="n">
        <v>1</v>
      </c>
      <c r="T249" s="0" t="n">
        <v>74.6572</v>
      </c>
      <c r="U249" s="0" t="n">
        <v>0</v>
      </c>
      <c r="V249" s="0" t="n">
        <v>-78.0841</v>
      </c>
      <c r="W249" s="0" t="n">
        <v>3.4781</v>
      </c>
      <c r="X249" s="0" t="n">
        <v>346.6742</v>
      </c>
      <c r="Y249" s="0" t="n">
        <v>380.937</v>
      </c>
      <c r="Z249" s="0" t="n">
        <v>72.0879</v>
      </c>
      <c r="AA249" s="0" t="n">
        <v>-29.4304</v>
      </c>
      <c r="AB249" s="0" t="n">
        <v>5</v>
      </c>
      <c r="AC249" s="0" t="n">
        <v>15.289</v>
      </c>
      <c r="AD249" s="0" t="n">
        <v>15.273</v>
      </c>
      <c r="AE249" s="0" t="n">
        <v>15.9515</v>
      </c>
      <c r="AF249" s="0" t="n">
        <v>0.003</v>
      </c>
      <c r="AG249" s="0" t="n">
        <v>0.064</v>
      </c>
      <c r="AH249" s="0" t="n">
        <v>0</v>
      </c>
    </row>
    <row r="250" customFormat="false" ht="12.8" hidden="false" customHeight="false" outlineLevel="0" collapsed="false">
      <c r="A250" s="0" t="n">
        <v>6</v>
      </c>
      <c r="B250" s="0" t="n">
        <v>8</v>
      </c>
      <c r="C250" s="0" t="n">
        <v>58.6349</v>
      </c>
      <c r="D250" s="0" t="n">
        <v>39.1557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0</v>
      </c>
      <c r="K250" s="0" t="n">
        <v>0</v>
      </c>
      <c r="L250" s="0" t="n">
        <v>0.0005</v>
      </c>
      <c r="M250" s="0" t="n">
        <v>0</v>
      </c>
      <c r="N250" s="0" t="n">
        <v>-0.0161</v>
      </c>
      <c r="O250" s="0" t="n">
        <v>2.9411</v>
      </c>
      <c r="P250" s="0" t="n">
        <v>0.01</v>
      </c>
      <c r="Q250" s="0" t="n">
        <v>0</v>
      </c>
      <c r="R250" s="0" t="n">
        <v>0.0559</v>
      </c>
      <c r="S250" s="0" t="n">
        <v>1</v>
      </c>
      <c r="T250" s="0" t="n">
        <v>74.5508</v>
      </c>
      <c r="U250" s="0" t="n">
        <v>0</v>
      </c>
      <c r="V250" s="0" t="n">
        <v>-77.9657</v>
      </c>
      <c r="W250" s="0" t="n">
        <v>3.3955</v>
      </c>
      <c r="X250" s="0" t="n">
        <v>346.919</v>
      </c>
      <c r="Y250" s="0" t="n">
        <v>381.1801</v>
      </c>
      <c r="Z250" s="0" t="n">
        <v>75.2092</v>
      </c>
      <c r="AA250" s="0" t="n">
        <v>-29.2769</v>
      </c>
      <c r="AB250" s="0" t="n">
        <v>5</v>
      </c>
      <c r="AC250" s="0" t="n">
        <v>15.309</v>
      </c>
      <c r="AD250" s="0" t="n">
        <v>15.2903</v>
      </c>
      <c r="AE250" s="0" t="n">
        <v>15.9357</v>
      </c>
      <c r="AF250" s="0" t="n">
        <v>0.003</v>
      </c>
      <c r="AG250" s="0" t="n">
        <v>0.064</v>
      </c>
      <c r="AH250" s="0" t="n">
        <v>0</v>
      </c>
    </row>
    <row r="251" customFormat="false" ht="12.8" hidden="false" customHeight="false" outlineLevel="0" collapsed="false">
      <c r="A251" s="0" t="n">
        <v>6</v>
      </c>
      <c r="B251" s="0" t="n">
        <v>9</v>
      </c>
      <c r="C251" s="0" t="n">
        <v>58.6344</v>
      </c>
      <c r="D251" s="0" t="n">
        <v>39.1552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0</v>
      </c>
      <c r="K251" s="0" t="n">
        <v>0</v>
      </c>
      <c r="L251" s="0" t="n">
        <v>0.0005</v>
      </c>
      <c r="M251" s="0" t="n">
        <v>0</v>
      </c>
      <c r="N251" s="0" t="n">
        <v>-0.0161</v>
      </c>
      <c r="O251" s="0" t="n">
        <v>2.9411</v>
      </c>
      <c r="P251" s="0" t="n">
        <v>0.01</v>
      </c>
      <c r="Q251" s="0" t="n">
        <v>0</v>
      </c>
      <c r="R251" s="0" t="n">
        <v>0.0559</v>
      </c>
      <c r="S251" s="0" t="n">
        <v>1</v>
      </c>
      <c r="T251" s="0" t="n">
        <v>73.0126</v>
      </c>
      <c r="U251" s="0" t="n">
        <v>0</v>
      </c>
      <c r="V251" s="0" t="n">
        <v>-77.7795</v>
      </c>
      <c r="W251" s="0" t="n">
        <v>4.8244</v>
      </c>
      <c r="X251" s="0" t="n">
        <v>345.3521</v>
      </c>
      <c r="Y251" s="0" t="n">
        <v>379.6134</v>
      </c>
      <c r="Z251" s="0" t="n">
        <v>78.2696</v>
      </c>
      <c r="AA251" s="0" t="n">
        <v>-29.3256</v>
      </c>
      <c r="AB251" s="0" t="n">
        <v>5</v>
      </c>
      <c r="AC251" s="0" t="n">
        <v>15.009</v>
      </c>
      <c r="AD251" s="0" t="n">
        <v>14.9963</v>
      </c>
      <c r="AE251" s="0" t="n">
        <v>15.8437</v>
      </c>
      <c r="AF251" s="0" t="n">
        <v>0.003</v>
      </c>
      <c r="AG251" s="0" t="n">
        <v>0.064</v>
      </c>
      <c r="AH251" s="0" t="n">
        <v>0</v>
      </c>
    </row>
    <row r="252" customFormat="false" ht="12.8" hidden="false" customHeight="false" outlineLevel="0" collapsed="false">
      <c r="A252" s="0" t="n">
        <v>6</v>
      </c>
      <c r="B252" s="0" t="n">
        <v>10</v>
      </c>
      <c r="C252" s="0" t="n">
        <v>58.6339</v>
      </c>
      <c r="D252" s="0" t="n">
        <v>39.1546</v>
      </c>
      <c r="E252" s="0" t="n">
        <v>0</v>
      </c>
      <c r="F252" s="0" t="n">
        <v>0</v>
      </c>
      <c r="G252" s="0" t="n">
        <v>0</v>
      </c>
      <c r="H252" s="0" t="n">
        <v>0</v>
      </c>
      <c r="I252" s="0" t="n">
        <v>0</v>
      </c>
      <c r="J252" s="0" t="n">
        <v>0</v>
      </c>
      <c r="K252" s="0" t="n">
        <v>0</v>
      </c>
      <c r="L252" s="0" t="n">
        <v>0.0005</v>
      </c>
      <c r="M252" s="0" t="n">
        <v>0</v>
      </c>
      <c r="N252" s="0" t="n">
        <v>-0.0161</v>
      </c>
      <c r="O252" s="0" t="n">
        <v>2.9411</v>
      </c>
      <c r="P252" s="0" t="n">
        <v>0.01</v>
      </c>
      <c r="Q252" s="0" t="n">
        <v>0</v>
      </c>
      <c r="R252" s="0" t="n">
        <v>0.0559</v>
      </c>
      <c r="S252" s="0" t="n">
        <v>1</v>
      </c>
      <c r="T252" s="0" t="n">
        <v>71.9813</v>
      </c>
      <c r="U252" s="0" t="n">
        <v>0</v>
      </c>
      <c r="V252" s="0" t="n">
        <v>-77.64</v>
      </c>
      <c r="W252" s="0" t="n">
        <v>5.6037</v>
      </c>
      <c r="X252" s="0" t="n">
        <v>344.04</v>
      </c>
      <c r="Y252" s="0" t="n">
        <v>378.3074</v>
      </c>
      <c r="Z252" s="0" t="n">
        <v>77.4411</v>
      </c>
      <c r="AA252" s="0" t="n">
        <v>-29.3768</v>
      </c>
      <c r="AB252" s="0" t="n">
        <v>5</v>
      </c>
      <c r="AC252" s="0" t="n">
        <v>14.763</v>
      </c>
      <c r="AD252" s="0" t="n">
        <v>14.7525</v>
      </c>
      <c r="AE252" s="0" t="n">
        <v>15.7208</v>
      </c>
      <c r="AF252" s="0" t="n">
        <v>0.003</v>
      </c>
      <c r="AG252" s="0" t="n">
        <v>0.064</v>
      </c>
      <c r="AH252" s="0" t="n">
        <v>0</v>
      </c>
    </row>
    <row r="253" customFormat="false" ht="12.8" hidden="false" customHeight="false" outlineLevel="0" collapsed="false">
      <c r="A253" s="0" t="n">
        <v>6</v>
      </c>
      <c r="B253" s="0" t="n">
        <v>11</v>
      </c>
      <c r="C253" s="0" t="n">
        <v>58.6333</v>
      </c>
      <c r="D253" s="0" t="n">
        <v>39.1541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0.0005</v>
      </c>
      <c r="M253" s="0" t="n">
        <v>0</v>
      </c>
      <c r="N253" s="0" t="n">
        <v>-0.0161</v>
      </c>
      <c r="O253" s="0" t="n">
        <v>2.9411</v>
      </c>
      <c r="P253" s="0" t="n">
        <v>0.01</v>
      </c>
      <c r="Q253" s="0" t="n">
        <v>0</v>
      </c>
      <c r="R253" s="0" t="n">
        <v>0.0559</v>
      </c>
      <c r="S253" s="0" t="n">
        <v>1</v>
      </c>
      <c r="T253" s="0" t="n">
        <v>72.3976</v>
      </c>
      <c r="U253" s="0" t="n">
        <v>0</v>
      </c>
      <c r="V253" s="0" t="n">
        <v>-77.5761</v>
      </c>
      <c r="W253" s="0" t="n">
        <v>5.2473</v>
      </c>
      <c r="X253" s="0" t="n">
        <v>343.7916</v>
      </c>
      <c r="Y253" s="0" t="n">
        <v>378.0605</v>
      </c>
      <c r="Z253" s="0" t="n">
        <v>75.2634</v>
      </c>
      <c r="AA253" s="0" t="n">
        <v>-29.3486</v>
      </c>
      <c r="AB253" s="0" t="n">
        <v>5</v>
      </c>
      <c r="AC253" s="0" t="n">
        <v>14.713</v>
      </c>
      <c r="AD253" s="0" t="n">
        <v>14.699</v>
      </c>
      <c r="AE253" s="0" t="n">
        <v>15.6223</v>
      </c>
      <c r="AF253" s="0" t="n">
        <v>0.003</v>
      </c>
      <c r="AG253" s="0" t="n">
        <v>0.064</v>
      </c>
      <c r="AH253" s="0" t="n">
        <v>0</v>
      </c>
    </row>
    <row r="254" customFormat="false" ht="12.8" hidden="false" customHeight="false" outlineLevel="0" collapsed="false">
      <c r="A254" s="0" t="n">
        <v>6</v>
      </c>
      <c r="B254" s="0" t="n">
        <v>12</v>
      </c>
      <c r="C254" s="0" t="n">
        <v>58.6328</v>
      </c>
      <c r="D254" s="0" t="n">
        <v>39.1536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0.0005</v>
      </c>
      <c r="M254" s="0" t="n">
        <v>0</v>
      </c>
      <c r="N254" s="0" t="n">
        <v>-0.0161</v>
      </c>
      <c r="O254" s="0" t="n">
        <v>2.9411</v>
      </c>
      <c r="P254" s="0" t="n">
        <v>0.01</v>
      </c>
      <c r="Q254" s="0" t="n">
        <v>0</v>
      </c>
      <c r="R254" s="0" t="n">
        <v>0.0559</v>
      </c>
      <c r="S254" s="0" t="n">
        <v>1</v>
      </c>
      <c r="T254" s="0" t="n">
        <v>71.9896</v>
      </c>
      <c r="U254" s="0" t="n">
        <v>0</v>
      </c>
      <c r="V254" s="0" t="n">
        <v>-77.56</v>
      </c>
      <c r="W254" s="0" t="n">
        <v>5.5806</v>
      </c>
      <c r="X254" s="0" t="n">
        <v>342.8236</v>
      </c>
      <c r="Y254" s="0" t="n">
        <v>377.0961</v>
      </c>
      <c r="Z254" s="0" t="n">
        <v>76.2755</v>
      </c>
      <c r="AA254" s="0" t="n">
        <v>-29.4742</v>
      </c>
      <c r="AB254" s="0" t="n">
        <v>5</v>
      </c>
      <c r="AC254" s="0" t="n">
        <v>14.548</v>
      </c>
      <c r="AD254" s="0" t="n">
        <v>14.5356</v>
      </c>
      <c r="AE254" s="0" t="n">
        <v>15.5119</v>
      </c>
      <c r="AF254" s="0" t="n">
        <v>0.003</v>
      </c>
      <c r="AG254" s="0" t="n">
        <v>0.064</v>
      </c>
      <c r="AH254" s="0" t="n">
        <v>0</v>
      </c>
    </row>
    <row r="255" customFormat="false" ht="12.8" hidden="false" customHeight="false" outlineLevel="0" collapsed="false">
      <c r="A255" s="0" t="n">
        <v>6</v>
      </c>
      <c r="B255" s="0" t="n">
        <v>13</v>
      </c>
      <c r="C255" s="0" t="n">
        <v>58.6322</v>
      </c>
      <c r="D255" s="0" t="n">
        <v>39.153</v>
      </c>
      <c r="E255" s="0" t="n">
        <v>0</v>
      </c>
      <c r="F255" s="0" t="n">
        <v>0</v>
      </c>
      <c r="G255" s="0" t="n">
        <v>0</v>
      </c>
      <c r="H255" s="0" t="n">
        <v>0</v>
      </c>
      <c r="I255" s="0" t="n">
        <v>0</v>
      </c>
      <c r="J255" s="0" t="n">
        <v>0.0721</v>
      </c>
      <c r="K255" s="0" t="n">
        <v>0</v>
      </c>
      <c r="L255" s="0" t="n">
        <v>0.0005</v>
      </c>
      <c r="M255" s="0" t="n">
        <v>0</v>
      </c>
      <c r="N255" s="0" t="n">
        <v>-0.0162</v>
      </c>
      <c r="O255" s="0" t="n">
        <v>2.9405</v>
      </c>
      <c r="P255" s="0" t="n">
        <v>0.01</v>
      </c>
      <c r="Q255" s="0" t="n">
        <v>0</v>
      </c>
      <c r="R255" s="0" t="n">
        <v>0.0559</v>
      </c>
      <c r="S255" s="0" t="n">
        <v>1</v>
      </c>
      <c r="T255" s="0" t="n">
        <v>44.0719</v>
      </c>
      <c r="U255" s="0" t="n">
        <v>0</v>
      </c>
      <c r="V255" s="0" t="n">
        <v>-48.8462</v>
      </c>
      <c r="W255" s="0" t="n">
        <v>4.8185</v>
      </c>
      <c r="X255" s="0" t="n">
        <v>376.8338</v>
      </c>
      <c r="Y255" s="0" t="n">
        <v>380.0598</v>
      </c>
      <c r="Z255" s="0" t="n">
        <v>80.2491</v>
      </c>
      <c r="AA255" s="0" t="n">
        <v>10.3649</v>
      </c>
      <c r="AB255" s="0" t="n">
        <v>5</v>
      </c>
      <c r="AC255" s="0" t="n">
        <v>14.583</v>
      </c>
      <c r="AD255" s="0" t="n">
        <v>14.5736</v>
      </c>
      <c r="AE255" s="0" t="n">
        <v>15.4405</v>
      </c>
      <c r="AF255" s="0" t="n">
        <v>0.003</v>
      </c>
      <c r="AG255" s="0" t="n">
        <v>0.064</v>
      </c>
      <c r="AH255" s="0" t="n">
        <v>3.7873</v>
      </c>
    </row>
    <row r="256" customFormat="false" ht="12.8" hidden="false" customHeight="false" outlineLevel="0" collapsed="false">
      <c r="A256" s="0" t="n">
        <v>6</v>
      </c>
      <c r="B256" s="0" t="n">
        <v>14</v>
      </c>
      <c r="C256" s="0" t="n">
        <v>58.6317</v>
      </c>
      <c r="D256" s="0" t="n">
        <v>39.1525</v>
      </c>
      <c r="E256" s="0" t="n">
        <v>0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0.0922</v>
      </c>
      <c r="K256" s="0" t="n">
        <v>0</v>
      </c>
      <c r="L256" s="0" t="n">
        <v>0.0005</v>
      </c>
      <c r="M256" s="0" t="n">
        <v>0</v>
      </c>
      <c r="N256" s="0" t="n">
        <v>-0.0162</v>
      </c>
      <c r="O256" s="0" t="n">
        <v>2.9405</v>
      </c>
      <c r="P256" s="0" t="n">
        <v>0.01</v>
      </c>
      <c r="Q256" s="0" t="n">
        <v>0</v>
      </c>
      <c r="R256" s="0" t="n">
        <v>0.0559</v>
      </c>
      <c r="S256" s="0" t="n">
        <v>1</v>
      </c>
      <c r="T256" s="0" t="n">
        <v>68.7353</v>
      </c>
      <c r="U256" s="0" t="n">
        <v>0</v>
      </c>
      <c r="V256" s="0" t="n">
        <v>-73.369</v>
      </c>
      <c r="W256" s="0" t="n">
        <v>4.588</v>
      </c>
      <c r="X256" s="0" t="n">
        <v>347.8231</v>
      </c>
      <c r="Y256" s="0" t="n">
        <v>398.5481</v>
      </c>
      <c r="Z256" s="0" t="n">
        <v>124.4904</v>
      </c>
      <c r="AA256" s="0" t="n">
        <v>25.0771</v>
      </c>
      <c r="AB256" s="0" t="n">
        <v>5</v>
      </c>
      <c r="AC256" s="0" t="n">
        <v>14.566</v>
      </c>
      <c r="AD256" s="0" t="n">
        <v>14.5471</v>
      </c>
      <c r="AE256" s="0" t="n">
        <v>15.377</v>
      </c>
      <c r="AF256" s="0" t="n">
        <v>0.003</v>
      </c>
      <c r="AG256" s="0" t="n">
        <v>0.064</v>
      </c>
      <c r="AH256" s="0" t="n">
        <v>3.7873</v>
      </c>
    </row>
    <row r="257" customFormat="false" ht="12.8" hidden="false" customHeight="false" outlineLevel="0" collapsed="false">
      <c r="A257" s="0" t="n">
        <v>6</v>
      </c>
      <c r="B257" s="0" t="n">
        <v>15</v>
      </c>
      <c r="C257" s="0" t="n">
        <v>58.6311</v>
      </c>
      <c r="D257" s="0" t="n">
        <v>39.1519</v>
      </c>
      <c r="E257" s="0" t="n">
        <v>0</v>
      </c>
      <c r="F257" s="0" t="n">
        <v>0</v>
      </c>
      <c r="G257" s="0" t="n">
        <v>0</v>
      </c>
      <c r="H257" s="0" t="n">
        <v>0</v>
      </c>
      <c r="I257" s="0" t="n">
        <v>0</v>
      </c>
      <c r="J257" s="0" t="n">
        <v>0.1612</v>
      </c>
      <c r="K257" s="0" t="n">
        <v>0</v>
      </c>
      <c r="L257" s="0" t="n">
        <v>0.0005</v>
      </c>
      <c r="M257" s="0" t="n">
        <v>0</v>
      </c>
      <c r="N257" s="0" t="n">
        <v>-0.0162</v>
      </c>
      <c r="O257" s="0" t="n">
        <v>2.9404</v>
      </c>
      <c r="P257" s="0" t="n">
        <v>0.01</v>
      </c>
      <c r="Q257" s="0" t="n">
        <v>0</v>
      </c>
      <c r="R257" s="0" t="n">
        <v>0.0559</v>
      </c>
      <c r="S257" s="0" t="n">
        <v>1</v>
      </c>
      <c r="T257" s="0" t="n">
        <v>130.1165</v>
      </c>
      <c r="U257" s="0" t="n">
        <v>0</v>
      </c>
      <c r="V257" s="0" t="n">
        <v>-134.1162</v>
      </c>
      <c r="W257" s="0" t="n">
        <v>4.0387</v>
      </c>
      <c r="X257" s="0" t="n">
        <v>276.6181</v>
      </c>
      <c r="Y257" s="0" t="n">
        <v>444.6741</v>
      </c>
      <c r="Z257" s="0" t="n">
        <v>231.3898</v>
      </c>
      <c r="AA257" s="0" t="n">
        <v>61.3141</v>
      </c>
      <c r="AB257" s="0" t="n">
        <v>5</v>
      </c>
      <c r="AC257" s="0" t="n">
        <v>14.621</v>
      </c>
      <c r="AD257" s="0" t="n">
        <v>14.5905</v>
      </c>
      <c r="AE257" s="0" t="n">
        <v>15.3352</v>
      </c>
      <c r="AF257" s="0" t="n">
        <v>0.003</v>
      </c>
      <c r="AG257" s="0" t="n">
        <v>0.064</v>
      </c>
      <c r="AH257" s="0" t="n">
        <v>3.7873</v>
      </c>
    </row>
    <row r="258" customFormat="false" ht="12.8" hidden="false" customHeight="false" outlineLevel="0" collapsed="false">
      <c r="A258" s="0" t="n">
        <v>6</v>
      </c>
      <c r="B258" s="0" t="n">
        <v>16</v>
      </c>
      <c r="C258" s="0" t="n">
        <v>58.6306</v>
      </c>
      <c r="D258" s="0" t="n">
        <v>39.1514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0.3561</v>
      </c>
      <c r="K258" s="0" t="n">
        <v>0</v>
      </c>
      <c r="L258" s="0" t="n">
        <v>0.0005</v>
      </c>
      <c r="M258" s="0" t="n">
        <v>0</v>
      </c>
      <c r="N258" s="0" t="n">
        <v>-0.0162</v>
      </c>
      <c r="O258" s="0" t="n">
        <v>2.9404</v>
      </c>
      <c r="P258" s="0" t="n">
        <v>0.01</v>
      </c>
      <c r="Q258" s="0" t="n">
        <v>0</v>
      </c>
      <c r="R258" s="0" t="n">
        <v>0.0559</v>
      </c>
      <c r="S258" s="0" t="n">
        <v>1</v>
      </c>
      <c r="T258" s="0" t="n">
        <v>329.8065</v>
      </c>
      <c r="U258" s="0" t="n">
        <v>0</v>
      </c>
      <c r="V258" s="0" t="n">
        <v>-331.9434</v>
      </c>
      <c r="W258" s="0" t="n">
        <v>2.0881</v>
      </c>
      <c r="X258" s="0" t="n">
        <v>45.9257</v>
      </c>
      <c r="Y258" s="0" t="n">
        <v>583.9624</v>
      </c>
      <c r="Z258" s="0" t="n">
        <v>555.3669</v>
      </c>
      <c r="AA258" s="0" t="n">
        <v>168.4809</v>
      </c>
      <c r="AB258" s="0" t="n">
        <v>5</v>
      </c>
      <c r="AC258" s="0" t="n">
        <v>15.004</v>
      </c>
      <c r="AD258" s="0" t="n">
        <v>14.9286</v>
      </c>
      <c r="AE258" s="0" t="n">
        <v>15.3747</v>
      </c>
      <c r="AF258" s="0" t="n">
        <v>0.003</v>
      </c>
      <c r="AG258" s="0" t="n">
        <v>0.064</v>
      </c>
      <c r="AH258" s="0" t="n">
        <v>3.8188</v>
      </c>
    </row>
    <row r="259" customFormat="false" ht="12.8" hidden="false" customHeight="false" outlineLevel="0" collapsed="false">
      <c r="A259" s="0" t="n">
        <v>6</v>
      </c>
      <c r="B259" s="0" t="n">
        <v>17</v>
      </c>
      <c r="C259" s="0" t="n">
        <v>58.6301</v>
      </c>
      <c r="D259" s="0" t="n">
        <v>39.1508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0.518</v>
      </c>
      <c r="K259" s="0" t="n">
        <v>0</v>
      </c>
      <c r="L259" s="0" t="n">
        <v>0.0005</v>
      </c>
      <c r="M259" s="0" t="n">
        <v>0</v>
      </c>
      <c r="N259" s="0" t="n">
        <v>-0.0162</v>
      </c>
      <c r="O259" s="0" t="n">
        <v>2.9404</v>
      </c>
      <c r="P259" s="0" t="n">
        <v>0.01</v>
      </c>
      <c r="Q259" s="0" t="n">
        <v>0</v>
      </c>
      <c r="R259" s="0" t="n">
        <v>0.0559</v>
      </c>
      <c r="S259" s="0" t="n">
        <v>1</v>
      </c>
      <c r="T259" s="0" t="n">
        <v>452.5405</v>
      </c>
      <c r="U259" s="0" t="n">
        <v>0</v>
      </c>
      <c r="V259" s="0" t="n">
        <v>-448.3194</v>
      </c>
      <c r="W259" s="0" t="n">
        <v>-4.2809</v>
      </c>
      <c r="X259" s="0" t="n">
        <v>-83.1806</v>
      </c>
      <c r="Y259" s="0" t="n">
        <v>676.5283</v>
      </c>
      <c r="Z259" s="0" t="n">
        <v>732.8698</v>
      </c>
      <c r="AA259" s="0" t="n">
        <v>234.9924</v>
      </c>
      <c r="AB259" s="0" t="n">
        <v>5</v>
      </c>
      <c r="AC259" s="0" t="n">
        <v>16.315</v>
      </c>
      <c r="AD259" s="0" t="n">
        <v>16.2083</v>
      </c>
      <c r="AE259" s="0" t="n">
        <v>15.6783</v>
      </c>
      <c r="AF259" s="0" t="n">
        <v>0.003</v>
      </c>
      <c r="AG259" s="0" t="n">
        <v>0.064</v>
      </c>
      <c r="AH259" s="0" t="n">
        <v>3.7275</v>
      </c>
    </row>
    <row r="260" customFormat="false" ht="12.8" hidden="false" customHeight="false" outlineLevel="0" collapsed="false">
      <c r="A260" s="0" t="n">
        <v>6</v>
      </c>
      <c r="B260" s="0" t="n">
        <v>18</v>
      </c>
      <c r="C260" s="0" t="n">
        <v>58.6295</v>
      </c>
      <c r="D260" s="0" t="n">
        <v>39.1503</v>
      </c>
      <c r="E260" s="0" t="n">
        <v>0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0.7496</v>
      </c>
      <c r="K260" s="0" t="n">
        <v>0</v>
      </c>
      <c r="L260" s="0" t="n">
        <v>0.0005</v>
      </c>
      <c r="M260" s="0" t="n">
        <v>0</v>
      </c>
      <c r="N260" s="0" t="n">
        <v>-0.0162</v>
      </c>
      <c r="O260" s="0" t="n">
        <v>2.9404</v>
      </c>
      <c r="P260" s="0" t="n">
        <v>0.01</v>
      </c>
      <c r="Q260" s="0" t="n">
        <v>0</v>
      </c>
      <c r="R260" s="0" t="n">
        <v>0.0559</v>
      </c>
      <c r="S260" s="0" t="n">
        <v>1</v>
      </c>
      <c r="T260" s="0" t="n">
        <v>608.1594</v>
      </c>
      <c r="U260" s="0" t="n">
        <v>0</v>
      </c>
      <c r="V260" s="0" t="n">
        <v>-594.9561</v>
      </c>
      <c r="W260" s="0" t="n">
        <v>-13.2492</v>
      </c>
      <c r="X260" s="0" t="n">
        <v>-242.9702</v>
      </c>
      <c r="Y260" s="0" t="n">
        <v>816.8934</v>
      </c>
      <c r="Z260" s="0" t="n">
        <v>971.264</v>
      </c>
      <c r="AA260" s="0" t="n">
        <v>335.797</v>
      </c>
      <c r="AB260" s="0" t="n">
        <v>5</v>
      </c>
      <c r="AC260" s="0" t="n">
        <v>18.436</v>
      </c>
      <c r="AD260" s="0" t="n">
        <v>18.2583</v>
      </c>
      <c r="AE260" s="0" t="n">
        <v>16.3175</v>
      </c>
      <c r="AF260" s="0" t="n">
        <v>0.003</v>
      </c>
      <c r="AG260" s="0" t="n">
        <v>0.0639</v>
      </c>
      <c r="AH260" s="0" t="n">
        <v>3.531</v>
      </c>
    </row>
    <row r="261" customFormat="false" ht="12.8" hidden="false" customHeight="false" outlineLevel="0" collapsed="false">
      <c r="A261" s="0" t="n">
        <v>6</v>
      </c>
      <c r="B261" s="0" t="n">
        <v>19</v>
      </c>
      <c r="C261" s="0" t="n">
        <v>58.629</v>
      </c>
      <c r="D261" s="0" t="n">
        <v>39.1498</v>
      </c>
      <c r="E261" s="0" t="n">
        <v>0</v>
      </c>
      <c r="F261" s="0" t="n">
        <v>0</v>
      </c>
      <c r="G261" s="0" t="n">
        <v>0</v>
      </c>
      <c r="H261" s="0" t="n">
        <v>0</v>
      </c>
      <c r="I261" s="0" t="n">
        <v>0</v>
      </c>
      <c r="J261" s="0" t="n">
        <v>0.9451</v>
      </c>
      <c r="K261" s="0" t="n">
        <v>0</v>
      </c>
      <c r="L261" s="0" t="n">
        <v>0.0005</v>
      </c>
      <c r="M261" s="0" t="n">
        <v>0</v>
      </c>
      <c r="N261" s="0" t="n">
        <v>-0.0162</v>
      </c>
      <c r="O261" s="0" t="n">
        <v>2.9403</v>
      </c>
      <c r="P261" s="0" t="n">
        <v>0.01</v>
      </c>
      <c r="Q261" s="0" t="n">
        <v>0</v>
      </c>
      <c r="R261" s="0" t="n">
        <v>0.0559</v>
      </c>
      <c r="S261" s="0" t="n">
        <v>1</v>
      </c>
      <c r="T261" s="0" t="n">
        <v>698.837</v>
      </c>
      <c r="U261" s="0" t="n">
        <v>0</v>
      </c>
      <c r="V261" s="0" t="n">
        <v>-679.3054</v>
      </c>
      <c r="W261" s="0" t="n">
        <v>-19.5017</v>
      </c>
      <c r="X261" s="0" t="n">
        <v>-330.4464</v>
      </c>
      <c r="Y261" s="0" t="n">
        <v>923.8419</v>
      </c>
      <c r="Z261" s="0" t="n">
        <v>1136.2151</v>
      </c>
      <c r="AA261" s="0" t="n">
        <v>412.3955</v>
      </c>
      <c r="AB261" s="0" t="n">
        <v>5</v>
      </c>
      <c r="AC261" s="0" t="n">
        <v>20.311</v>
      </c>
      <c r="AD261" s="0" t="n">
        <v>20.115</v>
      </c>
      <c r="AE261" s="0" t="n">
        <v>17.1218</v>
      </c>
      <c r="AF261" s="0" t="n">
        <v>0.003</v>
      </c>
      <c r="AG261" s="0" t="n">
        <v>0.0639</v>
      </c>
      <c r="AH261" s="0" t="n">
        <v>3.3806</v>
      </c>
    </row>
    <row r="262" customFormat="false" ht="12.8" hidden="false" customHeight="false" outlineLevel="0" collapsed="false">
      <c r="A262" s="0" t="n">
        <v>6</v>
      </c>
      <c r="B262" s="0" t="n">
        <v>20</v>
      </c>
      <c r="C262" s="0" t="n">
        <v>58.6284</v>
      </c>
      <c r="D262" s="0" t="n">
        <v>39.1492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1.1445</v>
      </c>
      <c r="K262" s="0" t="n">
        <v>0</v>
      </c>
      <c r="L262" s="0" t="n">
        <v>0.0005</v>
      </c>
      <c r="M262" s="0" t="n">
        <v>0</v>
      </c>
      <c r="N262" s="0" t="n">
        <v>-0.0162</v>
      </c>
      <c r="O262" s="0" t="n">
        <v>2.9403</v>
      </c>
      <c r="P262" s="0" t="n">
        <v>0.01</v>
      </c>
      <c r="Q262" s="0" t="n">
        <v>0</v>
      </c>
      <c r="R262" s="0" t="n">
        <v>0.0559</v>
      </c>
      <c r="S262" s="0" t="n">
        <v>1</v>
      </c>
      <c r="T262" s="0" t="n">
        <v>794.4989</v>
      </c>
      <c r="U262" s="0" t="n">
        <v>0</v>
      </c>
      <c r="V262" s="0" t="n">
        <v>-769.4646</v>
      </c>
      <c r="W262" s="0" t="n">
        <v>-24.9796</v>
      </c>
      <c r="X262" s="0" t="n">
        <v>-424.4391</v>
      </c>
      <c r="Y262" s="0" t="n">
        <v>1029.2605</v>
      </c>
      <c r="Z262" s="0" t="n">
        <v>1305.0099</v>
      </c>
      <c r="AA262" s="0" t="n">
        <v>487.399</v>
      </c>
      <c r="AB262" s="0" t="n">
        <v>5</v>
      </c>
      <c r="AC262" s="0" t="n">
        <v>22.194</v>
      </c>
      <c r="AD262" s="0" t="n">
        <v>21.986</v>
      </c>
      <c r="AE262" s="0" t="n">
        <v>18.0453</v>
      </c>
      <c r="AF262" s="0" t="n">
        <v>0.003</v>
      </c>
      <c r="AG262" s="0" t="n">
        <v>0.0639</v>
      </c>
      <c r="AH262" s="0" t="n">
        <v>3.3018</v>
      </c>
    </row>
    <row r="263" customFormat="false" ht="12.8" hidden="false" customHeight="false" outlineLevel="0" collapsed="false">
      <c r="A263" s="0" t="n">
        <v>6</v>
      </c>
      <c r="B263" s="0" t="n">
        <v>21</v>
      </c>
      <c r="C263" s="0" t="n">
        <v>58.6279</v>
      </c>
      <c r="D263" s="0" t="n">
        <v>39.1487</v>
      </c>
      <c r="E263" s="0" t="n">
        <v>0</v>
      </c>
      <c r="F263" s="0" t="n">
        <v>0</v>
      </c>
      <c r="G263" s="0" t="n">
        <v>0</v>
      </c>
      <c r="H263" s="0" t="n">
        <v>0</v>
      </c>
      <c r="I263" s="0" t="n">
        <v>0</v>
      </c>
      <c r="J263" s="0" t="n">
        <v>1.3353</v>
      </c>
      <c r="K263" s="0" t="n">
        <v>0</v>
      </c>
      <c r="L263" s="0" t="n">
        <v>0.0005</v>
      </c>
      <c r="M263" s="0" t="n">
        <v>0</v>
      </c>
      <c r="N263" s="0" t="n">
        <v>-0.0162</v>
      </c>
      <c r="O263" s="0" t="n">
        <v>2.9403</v>
      </c>
      <c r="P263" s="0" t="n">
        <v>0.01</v>
      </c>
      <c r="Q263" s="0" t="n">
        <v>0</v>
      </c>
      <c r="R263" s="0" t="n">
        <v>0.0559</v>
      </c>
      <c r="S263" s="0" t="n">
        <v>1</v>
      </c>
      <c r="T263" s="0" t="n">
        <v>878.6982</v>
      </c>
      <c r="U263" s="0" t="n">
        <v>0</v>
      </c>
      <c r="V263" s="0" t="n">
        <v>-848.2034</v>
      </c>
      <c r="W263" s="0" t="n">
        <v>-30.4341</v>
      </c>
      <c r="X263" s="0" t="n">
        <v>-504.0024</v>
      </c>
      <c r="Y263" s="0" t="n">
        <v>1123.6426</v>
      </c>
      <c r="Z263" s="0" t="n">
        <v>1451.8732</v>
      </c>
      <c r="AA263" s="0" t="n">
        <v>553.1328</v>
      </c>
      <c r="AB263" s="0" t="n">
        <v>5</v>
      </c>
      <c r="AC263" s="0" t="n">
        <v>24.198</v>
      </c>
      <c r="AD263" s="0" t="n">
        <v>23.9716</v>
      </c>
      <c r="AE263" s="0" t="n">
        <v>19.0829</v>
      </c>
      <c r="AF263" s="0" t="n">
        <v>0.003</v>
      </c>
      <c r="AG263" s="0" t="n">
        <v>0.0639</v>
      </c>
      <c r="AH263" s="0" t="n">
        <v>3.2511</v>
      </c>
    </row>
    <row r="264" customFormat="false" ht="12.8" hidden="false" customHeight="false" outlineLevel="0" collapsed="false">
      <c r="A264" s="0" t="n">
        <v>6</v>
      </c>
      <c r="B264" s="0" t="n">
        <v>22</v>
      </c>
      <c r="C264" s="0" t="n">
        <v>58.6251</v>
      </c>
      <c r="D264" s="0" t="n">
        <v>39.1459</v>
      </c>
      <c r="E264" s="0" t="n">
        <v>0</v>
      </c>
      <c r="F264" s="0" t="n">
        <v>0</v>
      </c>
      <c r="G264" s="0" t="n">
        <v>0</v>
      </c>
      <c r="H264" s="0" t="n">
        <v>0</v>
      </c>
      <c r="I264" s="0" t="n">
        <v>0</v>
      </c>
      <c r="J264" s="0" t="n">
        <v>1.5249</v>
      </c>
      <c r="K264" s="0" t="n">
        <v>0</v>
      </c>
      <c r="L264" s="0" t="n">
        <v>0.0005</v>
      </c>
      <c r="M264" s="0" t="n">
        <v>0</v>
      </c>
      <c r="N264" s="0" t="n">
        <v>-0.0162</v>
      </c>
      <c r="O264" s="0" t="n">
        <v>2.9403</v>
      </c>
      <c r="P264" s="0" t="n">
        <v>0.01</v>
      </c>
      <c r="Q264" s="0" t="n">
        <v>0.0022</v>
      </c>
      <c r="R264" s="0" t="n">
        <v>0.0559</v>
      </c>
      <c r="S264" s="0" t="n">
        <v>1</v>
      </c>
      <c r="T264" s="0" t="n">
        <v>953.1619</v>
      </c>
      <c r="U264" s="0" t="n">
        <v>-3.0052</v>
      </c>
      <c r="V264" s="0" t="n">
        <v>-915.5776</v>
      </c>
      <c r="W264" s="0" t="n">
        <v>-34.661</v>
      </c>
      <c r="X264" s="0" t="n">
        <v>-570.7777</v>
      </c>
      <c r="Y264" s="0" t="n">
        <v>1209.985</v>
      </c>
      <c r="Z264" s="0" t="n">
        <v>1583.5365</v>
      </c>
      <c r="AA264" s="0" t="n">
        <v>612.95</v>
      </c>
      <c r="AB264" s="0" t="n">
        <v>5</v>
      </c>
      <c r="AC264" s="0" t="n">
        <v>26.024</v>
      </c>
      <c r="AD264" s="0" t="n">
        <v>25.8324</v>
      </c>
      <c r="AE264" s="0" t="n">
        <v>20.1755</v>
      </c>
      <c r="AF264" s="0" t="n">
        <v>0.0029</v>
      </c>
      <c r="AG264" s="0" t="n">
        <v>0.0639</v>
      </c>
      <c r="AH264" s="0" t="n">
        <v>3.2028</v>
      </c>
    </row>
    <row r="265" customFormat="false" ht="12.8" hidden="false" customHeight="false" outlineLevel="0" collapsed="false">
      <c r="A265" s="0" t="n">
        <v>6</v>
      </c>
      <c r="B265" s="0" t="n">
        <v>23</v>
      </c>
      <c r="C265" s="0" t="n">
        <v>58.607</v>
      </c>
      <c r="D265" s="0" t="n">
        <v>39.1278</v>
      </c>
      <c r="E265" s="0" t="n">
        <v>0</v>
      </c>
      <c r="F265" s="0" t="n">
        <v>0</v>
      </c>
      <c r="G265" s="0" t="n">
        <v>0</v>
      </c>
      <c r="H265" s="0" t="n">
        <v>0</v>
      </c>
      <c r="I265" s="0" t="n">
        <v>0</v>
      </c>
      <c r="J265" s="0" t="n">
        <v>1.6733</v>
      </c>
      <c r="K265" s="0" t="n">
        <v>0</v>
      </c>
      <c r="L265" s="0" t="n">
        <v>0.0005</v>
      </c>
      <c r="M265" s="0" t="n">
        <v>0</v>
      </c>
      <c r="N265" s="0" t="n">
        <v>-0.0162</v>
      </c>
      <c r="O265" s="0" t="n">
        <v>2.9402</v>
      </c>
      <c r="P265" s="0" t="n">
        <v>0.01</v>
      </c>
      <c r="Q265" s="0" t="n">
        <v>0.0176</v>
      </c>
      <c r="R265" s="0" t="n">
        <v>0.0559</v>
      </c>
      <c r="S265" s="0" t="n">
        <v>1</v>
      </c>
      <c r="T265" s="0" t="n">
        <v>1019.6897</v>
      </c>
      <c r="U265" s="0" t="n">
        <v>-23.7948</v>
      </c>
      <c r="V265" s="0" t="n">
        <v>-955.3994</v>
      </c>
      <c r="W265" s="0" t="n">
        <v>-40.5424</v>
      </c>
      <c r="X265" s="0" t="n">
        <v>-602.1399</v>
      </c>
      <c r="Y265" s="0" t="n">
        <v>1265.1112</v>
      </c>
      <c r="Z265" s="0" t="n">
        <v>1655.4302</v>
      </c>
      <c r="AA265" s="0" t="n">
        <v>646.3022</v>
      </c>
      <c r="AB265" s="0" t="n">
        <v>5</v>
      </c>
      <c r="AC265" s="0" t="n">
        <v>28.308</v>
      </c>
      <c r="AD265" s="0" t="n">
        <v>28.0927</v>
      </c>
      <c r="AE265" s="0" t="n">
        <v>21.407</v>
      </c>
      <c r="AF265" s="0" t="n">
        <v>0.0028</v>
      </c>
      <c r="AG265" s="0" t="n">
        <v>0.0639</v>
      </c>
      <c r="AH265" s="0" t="n">
        <v>3.1886</v>
      </c>
    </row>
    <row r="266" customFormat="false" ht="12.8" hidden="false" customHeight="false" outlineLevel="0" collapsed="false">
      <c r="A266" s="0" t="n">
        <v>6</v>
      </c>
      <c r="B266" s="0" t="n">
        <v>24</v>
      </c>
      <c r="C266" s="0" t="n">
        <v>58.5821</v>
      </c>
      <c r="D266" s="0" t="n">
        <v>39.1029</v>
      </c>
      <c r="E266" s="0" t="n">
        <v>0</v>
      </c>
      <c r="F266" s="0" t="n">
        <v>0</v>
      </c>
      <c r="G266" s="0" t="n">
        <v>0</v>
      </c>
      <c r="H266" s="0" t="n">
        <v>0</v>
      </c>
      <c r="I266" s="0" t="n">
        <v>0</v>
      </c>
      <c r="J266" s="0" t="n">
        <v>1.8645</v>
      </c>
      <c r="K266" s="0" t="n">
        <v>0</v>
      </c>
      <c r="L266" s="0" t="n">
        <v>0.0005</v>
      </c>
      <c r="M266" s="0" t="n">
        <v>0</v>
      </c>
      <c r="N266" s="0" t="n">
        <v>-0.0162</v>
      </c>
      <c r="O266" s="0" t="n">
        <v>2.9402</v>
      </c>
      <c r="P266" s="0" t="n">
        <v>0.01</v>
      </c>
      <c r="Q266" s="0" t="n">
        <v>0.0244</v>
      </c>
      <c r="R266" s="0" t="n">
        <v>0.0559</v>
      </c>
      <c r="S266" s="0" t="n">
        <v>1</v>
      </c>
      <c r="T266" s="0" t="n">
        <v>1081.4474</v>
      </c>
      <c r="U266" s="0" t="n">
        <v>-32.8574</v>
      </c>
      <c r="V266" s="0" t="n">
        <v>-1000.7995</v>
      </c>
      <c r="W266" s="0" t="n">
        <v>-47.7925</v>
      </c>
      <c r="X266" s="0" t="n">
        <v>-635.4525</v>
      </c>
      <c r="Y266" s="0" t="n">
        <v>1341.0735</v>
      </c>
      <c r="Z266" s="0" t="n">
        <v>1734.8732</v>
      </c>
      <c r="AA266" s="0" t="n">
        <v>692.6691</v>
      </c>
      <c r="AB266" s="0" t="n">
        <v>5</v>
      </c>
      <c r="AC266" s="0" t="n">
        <v>31.197</v>
      </c>
      <c r="AD266" s="0" t="n">
        <v>30.9522</v>
      </c>
      <c r="AE266" s="0" t="n">
        <v>22.8702</v>
      </c>
      <c r="AF266" s="0" t="n">
        <v>0.0025</v>
      </c>
      <c r="AG266" s="0" t="n">
        <v>0.0639</v>
      </c>
      <c r="AH266" s="0" t="n">
        <v>3.1364</v>
      </c>
    </row>
    <row r="267" customFormat="false" ht="12.8" hidden="false" customHeight="false" outlineLevel="0" collapsed="false">
      <c r="A267" s="0" t="n">
        <v>6</v>
      </c>
      <c r="B267" s="0" t="n">
        <v>25</v>
      </c>
      <c r="C267" s="0" t="n">
        <v>58.5738</v>
      </c>
      <c r="D267" s="0" t="n">
        <v>39.0946</v>
      </c>
      <c r="E267" s="0" t="n">
        <v>0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1.9865</v>
      </c>
      <c r="K267" s="0" t="n">
        <v>0</v>
      </c>
      <c r="L267" s="0" t="n">
        <v>0.0005</v>
      </c>
      <c r="M267" s="0" t="n">
        <v>0</v>
      </c>
      <c r="N267" s="0" t="n">
        <v>-0.0162</v>
      </c>
      <c r="O267" s="0" t="n">
        <v>2.9402</v>
      </c>
      <c r="P267" s="0" t="n">
        <v>0.01</v>
      </c>
      <c r="Q267" s="0" t="n">
        <v>0.0078</v>
      </c>
      <c r="R267" s="0" t="n">
        <v>0.0559</v>
      </c>
      <c r="S267" s="0" t="n">
        <v>1</v>
      </c>
      <c r="T267" s="0" t="n">
        <v>1038.4252</v>
      </c>
      <c r="U267" s="0" t="n">
        <v>-10.4728</v>
      </c>
      <c r="V267" s="0" t="n">
        <v>-975.1413</v>
      </c>
      <c r="W267" s="0" t="n">
        <v>-52.7566</v>
      </c>
      <c r="X267" s="0" t="n">
        <v>-585.1202</v>
      </c>
      <c r="Y267" s="0" t="n">
        <v>1305.4268</v>
      </c>
      <c r="Z267" s="0" t="n">
        <v>1677.2883</v>
      </c>
      <c r="AA267" s="0" t="n">
        <v>651.0984</v>
      </c>
      <c r="AB267" s="0" t="n">
        <v>5</v>
      </c>
      <c r="AC267" s="0" t="n">
        <v>33.909</v>
      </c>
      <c r="AD267" s="0" t="n">
        <v>33.7398</v>
      </c>
      <c r="AE267" s="0" t="n">
        <v>24.4677</v>
      </c>
      <c r="AF267" s="0" t="n">
        <v>0.0025</v>
      </c>
      <c r="AG267" s="0" t="n">
        <v>0.0639</v>
      </c>
      <c r="AH267" s="0" t="n">
        <v>3.211</v>
      </c>
    </row>
    <row r="268" customFormat="false" ht="12.8" hidden="false" customHeight="false" outlineLevel="0" collapsed="false">
      <c r="A268" s="0" t="n">
        <v>6</v>
      </c>
      <c r="B268" s="0" t="n">
        <v>26</v>
      </c>
      <c r="C268" s="0" t="n">
        <v>58.5683</v>
      </c>
      <c r="D268" s="0" t="n">
        <v>39.089</v>
      </c>
      <c r="E268" s="0" t="n">
        <v>0</v>
      </c>
      <c r="F268" s="0" t="n">
        <v>0</v>
      </c>
      <c r="G268" s="0" t="n">
        <v>0</v>
      </c>
      <c r="H268" s="0" t="n">
        <v>0</v>
      </c>
      <c r="I268" s="0" t="n">
        <v>0</v>
      </c>
      <c r="J268" s="0" t="n">
        <v>2.0916</v>
      </c>
      <c r="K268" s="0" t="n">
        <v>0</v>
      </c>
      <c r="L268" s="0" t="n">
        <v>0.0005</v>
      </c>
      <c r="M268" s="0" t="n">
        <v>0</v>
      </c>
      <c r="N268" s="0" t="n">
        <v>-0.0162</v>
      </c>
      <c r="O268" s="0" t="n">
        <v>2.9402</v>
      </c>
      <c r="P268" s="0" t="n">
        <v>0.01</v>
      </c>
      <c r="Q268" s="0" t="n">
        <v>0.005</v>
      </c>
      <c r="R268" s="0" t="n">
        <v>0.0558</v>
      </c>
      <c r="S268" s="0" t="n">
        <v>1</v>
      </c>
      <c r="T268" s="0" t="n">
        <v>1036.5697</v>
      </c>
      <c r="U268" s="0" t="n">
        <v>-6.6924</v>
      </c>
      <c r="V268" s="0" t="n">
        <v>-977.7502</v>
      </c>
      <c r="W268" s="0" t="n">
        <v>-52.0495</v>
      </c>
      <c r="X268" s="0" t="n">
        <v>-576.6838</v>
      </c>
      <c r="Y268" s="0" t="n">
        <v>1320.9739</v>
      </c>
      <c r="Z268" s="0" t="n">
        <v>1697.752</v>
      </c>
      <c r="AA268" s="0" t="n">
        <v>655.521</v>
      </c>
      <c r="AB268" s="0" t="n">
        <v>5</v>
      </c>
      <c r="AC268" s="0" t="n">
        <v>35.432</v>
      </c>
      <c r="AD268" s="0" t="n">
        <v>35.2983</v>
      </c>
      <c r="AE268" s="0" t="n">
        <v>25.8821</v>
      </c>
      <c r="AF268" s="0" t="n">
        <v>0.0024</v>
      </c>
      <c r="AG268" s="0" t="n">
        <v>0.0639</v>
      </c>
      <c r="AH268" s="0" t="n">
        <v>3.1949</v>
      </c>
    </row>
    <row r="269" customFormat="false" ht="12.8" hidden="false" customHeight="false" outlineLevel="0" collapsed="false">
      <c r="A269" s="0" t="n">
        <v>6</v>
      </c>
      <c r="B269" s="0" t="n">
        <v>27</v>
      </c>
      <c r="C269" s="0" t="n">
        <v>58.5677</v>
      </c>
      <c r="D269" s="0" t="n">
        <v>39.0885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2.0253</v>
      </c>
      <c r="K269" s="0" t="n">
        <v>0</v>
      </c>
      <c r="L269" s="0" t="n">
        <v>0.0005</v>
      </c>
      <c r="M269" s="0" t="n">
        <v>0</v>
      </c>
      <c r="N269" s="0" t="n">
        <v>-0.0162</v>
      </c>
      <c r="O269" s="0" t="n">
        <v>2.9401</v>
      </c>
      <c r="P269" s="0" t="n">
        <v>0.01</v>
      </c>
      <c r="Q269" s="0" t="n">
        <v>0</v>
      </c>
      <c r="R269" s="0" t="n">
        <v>0.0558</v>
      </c>
      <c r="S269" s="0" t="n">
        <v>1</v>
      </c>
      <c r="T269" s="0" t="n">
        <v>934.8076</v>
      </c>
      <c r="U269" s="0" t="n">
        <v>0</v>
      </c>
      <c r="V269" s="0" t="n">
        <v>-887.5764</v>
      </c>
      <c r="W269" s="0" t="n">
        <v>-47.336</v>
      </c>
      <c r="X269" s="0" t="n">
        <v>-466.899</v>
      </c>
      <c r="Y269" s="0" t="n">
        <v>1202.1902</v>
      </c>
      <c r="Z269" s="0" t="n">
        <v>1533.5537</v>
      </c>
      <c r="AA269" s="0" t="n">
        <v>559.5995</v>
      </c>
      <c r="AB269" s="0" t="n">
        <v>5</v>
      </c>
      <c r="AC269" s="0" t="n">
        <v>35.903</v>
      </c>
      <c r="AD269" s="0" t="n">
        <v>35.7942</v>
      </c>
      <c r="AE269" s="0" t="n">
        <v>26.9632</v>
      </c>
      <c r="AF269" s="0" t="n">
        <v>0.0024</v>
      </c>
      <c r="AG269" s="0" t="n">
        <v>0.0639</v>
      </c>
      <c r="AH269" s="0" t="n">
        <v>3.3287</v>
      </c>
    </row>
    <row r="270" customFormat="false" ht="12.8" hidden="false" customHeight="false" outlineLevel="0" collapsed="false">
      <c r="A270" s="0" t="n">
        <v>6</v>
      </c>
      <c r="B270" s="0" t="n">
        <v>28</v>
      </c>
      <c r="C270" s="0" t="n">
        <v>58.559</v>
      </c>
      <c r="D270" s="0" t="n">
        <v>39.0798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1.9499</v>
      </c>
      <c r="K270" s="0" t="n">
        <v>0</v>
      </c>
      <c r="L270" s="0" t="n">
        <v>0.0005</v>
      </c>
      <c r="M270" s="0" t="n">
        <v>0</v>
      </c>
      <c r="N270" s="0" t="n">
        <v>-0.0162</v>
      </c>
      <c r="O270" s="0" t="n">
        <v>2.9401</v>
      </c>
      <c r="P270" s="0" t="n">
        <v>0.0101</v>
      </c>
      <c r="Q270" s="0" t="n">
        <v>0.0082</v>
      </c>
      <c r="R270" s="0" t="n">
        <v>0.0558</v>
      </c>
      <c r="S270" s="0" t="n">
        <v>1</v>
      </c>
      <c r="T270" s="0" t="n">
        <v>876.9874</v>
      </c>
      <c r="U270" s="0" t="n">
        <v>-10.9878</v>
      </c>
      <c r="V270" s="0" t="n">
        <v>-821.2813</v>
      </c>
      <c r="W270" s="0" t="n">
        <v>-44.6328</v>
      </c>
      <c r="X270" s="0" t="n">
        <v>-385.0453</v>
      </c>
      <c r="Y270" s="0" t="n">
        <v>1132.1748</v>
      </c>
      <c r="Z270" s="0" t="n">
        <v>1406.7716</v>
      </c>
      <c r="AA270" s="0" t="n">
        <v>501.8822</v>
      </c>
      <c r="AB270" s="0" t="n">
        <v>5</v>
      </c>
      <c r="AC270" s="0" t="n">
        <v>36.455</v>
      </c>
      <c r="AD270" s="0" t="n">
        <v>36.3093</v>
      </c>
      <c r="AE270" s="0" t="n">
        <v>27.8585</v>
      </c>
      <c r="AF270" s="0" t="n">
        <v>0.0023</v>
      </c>
      <c r="AG270" s="0" t="n">
        <v>0.0639</v>
      </c>
      <c r="AH270" s="0" t="n">
        <v>3.3906</v>
      </c>
    </row>
    <row r="271" customFormat="false" ht="12.8" hidden="false" customHeight="false" outlineLevel="0" collapsed="false">
      <c r="A271" s="0" t="n">
        <v>6</v>
      </c>
      <c r="B271" s="0" t="n">
        <v>29</v>
      </c>
      <c r="C271" s="0" t="n">
        <v>58.5565</v>
      </c>
      <c r="D271" s="0" t="n">
        <v>39.0773</v>
      </c>
      <c r="E271" s="0" t="n">
        <v>0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2.208</v>
      </c>
      <c r="K271" s="0" t="n">
        <v>0</v>
      </c>
      <c r="L271" s="0" t="n">
        <v>0.0005</v>
      </c>
      <c r="M271" s="0" t="n">
        <v>0</v>
      </c>
      <c r="N271" s="0" t="n">
        <v>-0.0162</v>
      </c>
      <c r="O271" s="0" t="n">
        <v>2.9401</v>
      </c>
      <c r="P271" s="0" t="n">
        <v>0.0101</v>
      </c>
      <c r="Q271" s="0" t="n">
        <v>0.0019</v>
      </c>
      <c r="R271" s="0" t="n">
        <v>0.0558</v>
      </c>
      <c r="S271" s="0" t="n">
        <v>1</v>
      </c>
      <c r="T271" s="0" t="n">
        <v>1044.9987</v>
      </c>
      <c r="U271" s="0" t="n">
        <v>-2.5606</v>
      </c>
      <c r="V271" s="0" t="n">
        <v>-998.0099</v>
      </c>
      <c r="W271" s="0" t="n">
        <v>-44.4</v>
      </c>
      <c r="X271" s="0" t="n">
        <v>-585.8442</v>
      </c>
      <c r="Y271" s="0" t="n">
        <v>1373.2415</v>
      </c>
      <c r="Z271" s="0" t="n">
        <v>1736.444</v>
      </c>
      <c r="AA271" s="0" t="n">
        <v>685.9</v>
      </c>
      <c r="AB271" s="0" t="n">
        <v>5</v>
      </c>
      <c r="AC271" s="0" t="n">
        <v>37.444</v>
      </c>
      <c r="AD271" s="0" t="n">
        <v>37.2524</v>
      </c>
      <c r="AE271" s="0" t="n">
        <v>28.7367</v>
      </c>
      <c r="AF271" s="0" t="n">
        <v>0.0023</v>
      </c>
      <c r="AG271" s="0" t="n">
        <v>0.0639</v>
      </c>
      <c r="AH271" s="0" t="n">
        <v>3.1135</v>
      </c>
    </row>
    <row r="272" customFormat="false" ht="12.8" hidden="false" customHeight="false" outlineLevel="0" collapsed="false">
      <c r="A272" s="0" t="n">
        <v>6</v>
      </c>
      <c r="B272" s="0" t="n">
        <v>30</v>
      </c>
      <c r="C272" s="0" t="n">
        <v>58.5472</v>
      </c>
      <c r="D272" s="0" t="n">
        <v>39.068</v>
      </c>
      <c r="E272" s="0" t="n">
        <v>0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2.2487</v>
      </c>
      <c r="K272" s="0" t="n">
        <v>0</v>
      </c>
      <c r="L272" s="0" t="n">
        <v>0.0005</v>
      </c>
      <c r="M272" s="0" t="n">
        <v>0</v>
      </c>
      <c r="N272" s="0" t="n">
        <v>-0.0162</v>
      </c>
      <c r="O272" s="0" t="n">
        <v>2.94</v>
      </c>
      <c r="P272" s="0" t="n">
        <v>0.0101</v>
      </c>
      <c r="Q272" s="0" t="n">
        <v>0.0088</v>
      </c>
      <c r="R272" s="0" t="n">
        <v>0.0558</v>
      </c>
      <c r="S272" s="0" t="n">
        <v>1</v>
      </c>
      <c r="T272" s="0" t="n">
        <v>1018.4443</v>
      </c>
      <c r="U272" s="0" t="n">
        <v>-11.7467</v>
      </c>
      <c r="V272" s="0" t="n">
        <v>-962.8915</v>
      </c>
      <c r="W272" s="0" t="n">
        <v>-43.749</v>
      </c>
      <c r="X272" s="0" t="n">
        <v>-538.7251</v>
      </c>
      <c r="Y272" s="0" t="n">
        <v>1337.2064</v>
      </c>
      <c r="Z272" s="0" t="n">
        <v>1661.4211</v>
      </c>
      <c r="AA272" s="0" t="n">
        <v>652.7263</v>
      </c>
      <c r="AB272" s="0" t="n">
        <v>5</v>
      </c>
      <c r="AC272" s="0" t="n">
        <v>38.128</v>
      </c>
      <c r="AD272" s="0" t="n">
        <v>38.0151</v>
      </c>
      <c r="AE272" s="0" t="n">
        <v>29.5555</v>
      </c>
      <c r="AF272" s="0" t="n">
        <v>0.0022</v>
      </c>
      <c r="AG272" s="0" t="n">
        <v>0.0639</v>
      </c>
      <c r="AH272" s="0" t="n">
        <v>3.1135</v>
      </c>
    </row>
    <row r="273" customFormat="false" ht="12.8" hidden="false" customHeight="false" outlineLevel="0" collapsed="false">
      <c r="A273" s="0" t="n">
        <v>6</v>
      </c>
      <c r="B273" s="0" t="n">
        <v>31</v>
      </c>
      <c r="C273" s="0" t="n">
        <v>58.5467</v>
      </c>
      <c r="D273" s="0" t="n">
        <v>39.0675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2.114</v>
      </c>
      <c r="K273" s="0" t="n">
        <v>0</v>
      </c>
      <c r="L273" s="0" t="n">
        <v>0.0005</v>
      </c>
      <c r="M273" s="0" t="n">
        <v>0</v>
      </c>
      <c r="N273" s="0" t="n">
        <v>-0.0162</v>
      </c>
      <c r="O273" s="0" t="n">
        <v>2.94</v>
      </c>
      <c r="P273" s="0" t="n">
        <v>0.0101</v>
      </c>
      <c r="Q273" s="0" t="n">
        <v>0</v>
      </c>
      <c r="R273" s="0" t="n">
        <v>0.0558</v>
      </c>
      <c r="S273" s="0" t="n">
        <v>1</v>
      </c>
      <c r="T273" s="0" t="n">
        <v>892.8811</v>
      </c>
      <c r="U273" s="0" t="n">
        <v>0</v>
      </c>
      <c r="V273" s="0" t="n">
        <v>-853.5018</v>
      </c>
      <c r="W273" s="0" t="n">
        <v>-39.3444</v>
      </c>
      <c r="X273" s="0" t="n">
        <v>-410.2091</v>
      </c>
      <c r="Y273" s="0" t="n">
        <v>1205.2283</v>
      </c>
      <c r="Z273" s="0" t="n">
        <v>1431.5902</v>
      </c>
      <c r="AA273" s="0" t="n">
        <v>546.5897</v>
      </c>
      <c r="AB273" s="0" t="n">
        <v>5</v>
      </c>
      <c r="AC273" s="0" t="n">
        <v>38.08</v>
      </c>
      <c r="AD273" s="0" t="n">
        <v>37.9918</v>
      </c>
      <c r="AE273" s="0" t="n">
        <v>30.1552</v>
      </c>
      <c r="AF273" s="0" t="n">
        <v>0.0022</v>
      </c>
      <c r="AG273" s="0" t="n">
        <v>0.0639</v>
      </c>
      <c r="AH273" s="0" t="n">
        <v>3.1474</v>
      </c>
    </row>
    <row r="274" customFormat="false" ht="12.8" hidden="false" customHeight="false" outlineLevel="0" collapsed="false">
      <c r="A274" s="0" t="n">
        <v>6</v>
      </c>
      <c r="B274" s="0" t="n">
        <v>32</v>
      </c>
      <c r="C274" s="0" t="n">
        <v>58.5429</v>
      </c>
      <c r="D274" s="0" t="n">
        <v>39.0637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1.9319</v>
      </c>
      <c r="K274" s="0" t="n">
        <v>0</v>
      </c>
      <c r="L274" s="0" t="n">
        <v>0.0005</v>
      </c>
      <c r="M274" s="0" t="n">
        <v>0</v>
      </c>
      <c r="N274" s="0" t="n">
        <v>-0.0162</v>
      </c>
      <c r="O274" s="0" t="n">
        <v>2.94</v>
      </c>
      <c r="P274" s="0" t="n">
        <v>0.0101</v>
      </c>
      <c r="Q274" s="0" t="n">
        <v>0.0033</v>
      </c>
      <c r="R274" s="0" t="n">
        <v>0.0558</v>
      </c>
      <c r="S274" s="0" t="n">
        <v>1</v>
      </c>
      <c r="T274" s="0" t="n">
        <v>744.0533</v>
      </c>
      <c r="U274" s="0" t="n">
        <v>-4.3763</v>
      </c>
      <c r="V274" s="0" t="n">
        <v>-703.2469</v>
      </c>
      <c r="W274" s="0" t="n">
        <v>-36.5768</v>
      </c>
      <c r="X274" s="0" t="n">
        <v>-233.3905</v>
      </c>
      <c r="Y274" s="0" t="n">
        <v>998.2776</v>
      </c>
      <c r="Z274" s="0" t="n">
        <v>1119.5608</v>
      </c>
      <c r="AA274" s="0" t="n">
        <v>382.6798</v>
      </c>
      <c r="AB274" s="0" t="n">
        <v>5</v>
      </c>
      <c r="AC274" s="0" t="n">
        <v>38.071</v>
      </c>
      <c r="AD274" s="0" t="n">
        <v>37.9981</v>
      </c>
      <c r="AE274" s="0" t="n">
        <v>30.6279</v>
      </c>
      <c r="AF274" s="0" t="n">
        <v>0.0022</v>
      </c>
      <c r="AG274" s="0" t="n">
        <v>0.0639</v>
      </c>
      <c r="AH274" s="0" t="n">
        <v>3.4226</v>
      </c>
    </row>
    <row r="275" customFormat="false" ht="12.8" hidden="false" customHeight="false" outlineLevel="0" collapsed="false">
      <c r="A275" s="0" t="n">
        <v>6</v>
      </c>
      <c r="B275" s="0" t="n">
        <v>33</v>
      </c>
      <c r="C275" s="0" t="n">
        <v>58.5326</v>
      </c>
      <c r="D275" s="0" t="n">
        <v>39.0533</v>
      </c>
      <c r="E275" s="0" t="n">
        <v>0</v>
      </c>
      <c r="F275" s="0" t="n">
        <v>0</v>
      </c>
      <c r="G275" s="0" t="n">
        <v>0</v>
      </c>
      <c r="H275" s="0" t="n">
        <v>0</v>
      </c>
      <c r="I275" s="0" t="n">
        <v>0</v>
      </c>
      <c r="J275" s="0" t="n">
        <v>2.2249</v>
      </c>
      <c r="K275" s="0" t="n">
        <v>0</v>
      </c>
      <c r="L275" s="0" t="n">
        <v>0.0005</v>
      </c>
      <c r="M275" s="0" t="n">
        <v>0</v>
      </c>
      <c r="N275" s="0" t="n">
        <v>-0.0162</v>
      </c>
      <c r="O275" s="0" t="n">
        <v>2.94</v>
      </c>
      <c r="P275" s="0" t="n">
        <v>0.0102</v>
      </c>
      <c r="Q275" s="0" t="n">
        <v>0.0098</v>
      </c>
      <c r="R275" s="0" t="n">
        <v>0.0558</v>
      </c>
      <c r="S275" s="0" t="n">
        <v>0.9986</v>
      </c>
      <c r="T275" s="0" t="n">
        <v>1009.2558</v>
      </c>
      <c r="U275" s="0" t="n">
        <v>-13.0821</v>
      </c>
      <c r="V275" s="0" t="n">
        <v>-960.8812</v>
      </c>
      <c r="W275" s="0" t="n">
        <v>-35.1551</v>
      </c>
      <c r="X275" s="0" t="n">
        <v>-534.9724</v>
      </c>
      <c r="Y275" s="0" t="n">
        <v>1140.2886</v>
      </c>
      <c r="Z275" s="0" t="n">
        <v>1493.7544</v>
      </c>
      <c r="AA275" s="0" t="n">
        <v>489.2346</v>
      </c>
      <c r="AB275" s="0" t="n">
        <v>5</v>
      </c>
      <c r="AC275" s="0" t="n">
        <v>38.29</v>
      </c>
      <c r="AD275" s="0" t="n">
        <v>38.1966</v>
      </c>
      <c r="AE275" s="0" t="n">
        <v>31.0597</v>
      </c>
      <c r="AF275" s="0" t="n">
        <v>0.0021</v>
      </c>
      <c r="AG275" s="0" t="n">
        <v>0.0639</v>
      </c>
      <c r="AH275" s="0" t="n">
        <v>3.6117</v>
      </c>
    </row>
    <row r="276" customFormat="false" ht="12.8" hidden="false" customHeight="false" outlineLevel="0" collapsed="false">
      <c r="A276" s="0" t="n">
        <v>6</v>
      </c>
      <c r="B276" s="0" t="n">
        <v>34</v>
      </c>
      <c r="C276" s="0" t="n">
        <v>58.532</v>
      </c>
      <c r="D276" s="0" t="n">
        <v>39.0528</v>
      </c>
      <c r="E276" s="0" t="n">
        <v>0</v>
      </c>
      <c r="F276" s="0" t="n">
        <v>0</v>
      </c>
      <c r="G276" s="0" t="n">
        <v>0</v>
      </c>
      <c r="H276" s="0" t="n">
        <v>0</v>
      </c>
      <c r="I276" s="0" t="n">
        <v>0</v>
      </c>
      <c r="J276" s="0" t="n">
        <v>2.0602</v>
      </c>
      <c r="K276" s="0" t="n">
        <v>0</v>
      </c>
      <c r="L276" s="0" t="n">
        <v>0.0005</v>
      </c>
      <c r="M276" s="0" t="n">
        <v>0</v>
      </c>
      <c r="N276" s="0" t="n">
        <v>-0.0162</v>
      </c>
      <c r="O276" s="0" t="n">
        <v>2.9399</v>
      </c>
      <c r="P276" s="0" t="n">
        <v>0.0102</v>
      </c>
      <c r="Q276" s="0" t="n">
        <v>0</v>
      </c>
      <c r="R276" s="0" t="n">
        <v>0.0558</v>
      </c>
      <c r="S276" s="0" t="n">
        <v>1</v>
      </c>
      <c r="T276" s="0" t="n">
        <v>922.0433</v>
      </c>
      <c r="U276" s="0" t="n">
        <v>0</v>
      </c>
      <c r="V276" s="0" t="n">
        <v>-888.6543</v>
      </c>
      <c r="W276" s="0" t="n">
        <v>-33.2856</v>
      </c>
      <c r="X276" s="0" t="n">
        <v>-449.1109</v>
      </c>
      <c r="Y276" s="0" t="n">
        <v>993.4324</v>
      </c>
      <c r="Z276" s="0" t="n">
        <v>1296.7941</v>
      </c>
      <c r="AA276" s="0" t="n">
        <v>370.3444</v>
      </c>
      <c r="AB276" s="0" t="n">
        <v>5</v>
      </c>
      <c r="AC276" s="0" t="n">
        <v>38.415</v>
      </c>
      <c r="AD276" s="0" t="n">
        <v>38.3127</v>
      </c>
      <c r="AE276" s="0" t="n">
        <v>31.4381</v>
      </c>
      <c r="AF276" s="0" t="n">
        <v>0.0021</v>
      </c>
      <c r="AG276" s="0" t="n">
        <v>0.0639</v>
      </c>
      <c r="AH276" s="0" t="n">
        <v>4.0155</v>
      </c>
    </row>
    <row r="277" customFormat="false" ht="12.8" hidden="false" customHeight="false" outlineLevel="0" collapsed="false">
      <c r="A277" s="0" t="n">
        <v>6</v>
      </c>
      <c r="B277" s="0" t="n">
        <v>35</v>
      </c>
      <c r="C277" s="0" t="n">
        <v>58.5315</v>
      </c>
      <c r="D277" s="0" t="n">
        <v>39.0523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2.1571</v>
      </c>
      <c r="K277" s="0" t="n">
        <v>0</v>
      </c>
      <c r="L277" s="0" t="n">
        <v>0.0005</v>
      </c>
      <c r="M277" s="0" t="n">
        <v>0</v>
      </c>
      <c r="N277" s="0" t="n">
        <v>-0.0162</v>
      </c>
      <c r="O277" s="0" t="n">
        <v>2.9399</v>
      </c>
      <c r="P277" s="0" t="n">
        <v>0.0102</v>
      </c>
      <c r="Q277" s="0" t="n">
        <v>0</v>
      </c>
      <c r="R277" s="0" t="n">
        <v>0.0558</v>
      </c>
      <c r="S277" s="0" t="n">
        <v>1</v>
      </c>
      <c r="T277" s="0" t="n">
        <v>989.2531</v>
      </c>
      <c r="U277" s="0" t="n">
        <v>0</v>
      </c>
      <c r="V277" s="0" t="n">
        <v>-957.5074</v>
      </c>
      <c r="W277" s="0" t="n">
        <v>-31.6564</v>
      </c>
      <c r="X277" s="0" t="n">
        <v>-529.9348</v>
      </c>
      <c r="Y277" s="0" t="n">
        <v>958.02</v>
      </c>
      <c r="Z277" s="0" t="n">
        <v>1367.296</v>
      </c>
      <c r="AA277" s="0" t="n">
        <v>341.147</v>
      </c>
      <c r="AB277" s="0" t="n">
        <v>5</v>
      </c>
      <c r="AC277" s="0" t="n">
        <v>38.439</v>
      </c>
      <c r="AD277" s="0" t="n">
        <v>38.3362</v>
      </c>
      <c r="AE277" s="0" t="n">
        <v>31.756</v>
      </c>
      <c r="AF277" s="0" t="n">
        <v>0.0021</v>
      </c>
      <c r="AG277" s="0" t="n">
        <v>0.0639</v>
      </c>
      <c r="AH277" s="0" t="n">
        <v>4.5434</v>
      </c>
    </row>
    <row r="278" customFormat="false" ht="12.8" hidden="false" customHeight="false" outlineLevel="0" collapsed="false">
      <c r="A278" s="0" t="n">
        <v>6</v>
      </c>
      <c r="B278" s="0" t="n">
        <v>36</v>
      </c>
      <c r="C278" s="0" t="n">
        <v>58.5309</v>
      </c>
      <c r="D278" s="0" t="n">
        <v>39.0517</v>
      </c>
      <c r="E278" s="0" t="n">
        <v>0</v>
      </c>
      <c r="F278" s="0" t="n">
        <v>0</v>
      </c>
      <c r="G278" s="0" t="n">
        <v>0</v>
      </c>
      <c r="H278" s="0" t="n">
        <v>0</v>
      </c>
      <c r="I278" s="0" t="n">
        <v>0</v>
      </c>
      <c r="J278" s="0" t="n">
        <v>1.9139</v>
      </c>
      <c r="K278" s="0" t="n">
        <v>0</v>
      </c>
      <c r="L278" s="0" t="n">
        <v>0.0005</v>
      </c>
      <c r="M278" s="0" t="n">
        <v>0</v>
      </c>
      <c r="N278" s="0" t="n">
        <v>-0.0162</v>
      </c>
      <c r="O278" s="0" t="n">
        <v>2.9399</v>
      </c>
      <c r="P278" s="0" t="n">
        <v>0.0102</v>
      </c>
      <c r="Q278" s="0" t="n">
        <v>0</v>
      </c>
      <c r="R278" s="0" t="n">
        <v>0.0558</v>
      </c>
      <c r="S278" s="0" t="n">
        <v>1</v>
      </c>
      <c r="T278" s="0" t="n">
        <v>770.664</v>
      </c>
      <c r="U278" s="0" t="n">
        <v>0</v>
      </c>
      <c r="V278" s="0" t="n">
        <v>-741.2562</v>
      </c>
      <c r="W278" s="0" t="n">
        <v>-29.2755</v>
      </c>
      <c r="X278" s="0" t="n">
        <v>-277.0592</v>
      </c>
      <c r="Y278" s="0" t="n">
        <v>780.8073</v>
      </c>
      <c r="Z278" s="0" t="n">
        <v>1000.2321</v>
      </c>
      <c r="AA278" s="0" t="n">
        <v>203.9598</v>
      </c>
      <c r="AB278" s="0" t="n">
        <v>5</v>
      </c>
      <c r="AC278" s="0" t="n">
        <v>38.2</v>
      </c>
      <c r="AD278" s="0" t="n">
        <v>38.1353</v>
      </c>
      <c r="AE278" s="0" t="n">
        <v>31.9798</v>
      </c>
      <c r="AF278" s="0" t="n">
        <v>0.0021</v>
      </c>
      <c r="AG278" s="0" t="n">
        <v>0.0639</v>
      </c>
      <c r="AH278" s="0" t="n">
        <v>5.2244</v>
      </c>
    </row>
    <row r="279" customFormat="false" ht="12.8" hidden="false" customHeight="false" outlineLevel="0" collapsed="false">
      <c r="A279" s="0" t="n">
        <v>6</v>
      </c>
      <c r="B279" s="0" t="n">
        <v>37</v>
      </c>
      <c r="C279" s="0" t="n">
        <v>58.5304</v>
      </c>
      <c r="D279" s="0" t="n">
        <v>39.0512</v>
      </c>
      <c r="E279" s="0" t="n">
        <v>0</v>
      </c>
      <c r="F279" s="0" t="n">
        <v>0</v>
      </c>
      <c r="G279" s="0" t="n">
        <v>0</v>
      </c>
      <c r="H279" s="0" t="n">
        <v>0</v>
      </c>
      <c r="I279" s="0" t="n">
        <v>0</v>
      </c>
      <c r="J279" s="0" t="n">
        <v>1.7595</v>
      </c>
      <c r="K279" s="0" t="n">
        <v>0</v>
      </c>
      <c r="L279" s="0" t="n">
        <v>0.0005</v>
      </c>
      <c r="M279" s="0" t="n">
        <v>0</v>
      </c>
      <c r="N279" s="0" t="n">
        <v>-0.0162</v>
      </c>
      <c r="O279" s="0" t="n">
        <v>2.9399</v>
      </c>
      <c r="P279" s="0" t="n">
        <v>0.0102</v>
      </c>
      <c r="Q279" s="0" t="n">
        <v>0</v>
      </c>
      <c r="R279" s="0" t="n">
        <v>0.0558</v>
      </c>
      <c r="S279" s="0" t="n">
        <v>1</v>
      </c>
      <c r="T279" s="0" t="n">
        <v>459.1809</v>
      </c>
      <c r="U279" s="0" t="n">
        <v>0</v>
      </c>
      <c r="V279" s="0" t="n">
        <v>-432.8212</v>
      </c>
      <c r="W279" s="0" t="n">
        <v>-26.3922</v>
      </c>
      <c r="X279" s="0" t="n">
        <v>82.7188</v>
      </c>
      <c r="Y279" s="0" t="n">
        <v>792.198</v>
      </c>
      <c r="Z279" s="0" t="n">
        <v>759.4178</v>
      </c>
      <c r="AA279" s="0" t="n">
        <v>230.205</v>
      </c>
      <c r="AB279" s="0" t="n">
        <v>5</v>
      </c>
      <c r="AC279" s="0" t="n">
        <v>37.766</v>
      </c>
      <c r="AD279" s="0" t="n">
        <v>37.7308</v>
      </c>
      <c r="AE279" s="0" t="n">
        <v>32.0946</v>
      </c>
      <c r="AF279" s="0" t="n">
        <v>0.0021</v>
      </c>
      <c r="AG279" s="0" t="n">
        <v>0.0639</v>
      </c>
      <c r="AH279" s="0" t="n">
        <v>3.7873</v>
      </c>
    </row>
    <row r="280" customFormat="false" ht="12.8" hidden="false" customHeight="false" outlineLevel="0" collapsed="false">
      <c r="A280" s="0" t="n">
        <v>6</v>
      </c>
      <c r="B280" s="0" t="n">
        <v>38</v>
      </c>
      <c r="C280" s="0" t="n">
        <v>58.5299</v>
      </c>
      <c r="D280" s="0" t="n">
        <v>39.0506</v>
      </c>
      <c r="E280" s="0" t="n">
        <v>0</v>
      </c>
      <c r="F280" s="0" t="n">
        <v>0</v>
      </c>
      <c r="G280" s="0" t="n">
        <v>0</v>
      </c>
      <c r="H280" s="0" t="n">
        <v>0</v>
      </c>
      <c r="I280" s="0" t="n">
        <v>0</v>
      </c>
      <c r="J280" s="0" t="n">
        <v>1.4916</v>
      </c>
      <c r="K280" s="0" t="n">
        <v>0</v>
      </c>
      <c r="L280" s="0" t="n">
        <v>0.0005</v>
      </c>
      <c r="M280" s="0" t="n">
        <v>0</v>
      </c>
      <c r="N280" s="0" t="n">
        <v>-0.0162</v>
      </c>
      <c r="O280" s="0" t="n">
        <v>2.9398</v>
      </c>
      <c r="P280" s="0" t="n">
        <v>0.0102</v>
      </c>
      <c r="Q280" s="0" t="n">
        <v>0</v>
      </c>
      <c r="R280" s="0" t="n">
        <v>0.0558</v>
      </c>
      <c r="S280" s="0" t="n">
        <v>1</v>
      </c>
      <c r="T280" s="0" t="n">
        <v>283.7398</v>
      </c>
      <c r="U280" s="0" t="n">
        <v>0</v>
      </c>
      <c r="V280" s="0" t="n">
        <v>-260.1335</v>
      </c>
      <c r="W280" s="0" t="n">
        <v>-23.6256</v>
      </c>
      <c r="X280" s="0" t="n">
        <v>282.1725</v>
      </c>
      <c r="Y280" s="0" t="n">
        <v>659.105</v>
      </c>
      <c r="Z280" s="0" t="n">
        <v>454.8562</v>
      </c>
      <c r="AA280" s="0" t="n">
        <v>127.6648</v>
      </c>
      <c r="AB280" s="0" t="n">
        <v>5</v>
      </c>
      <c r="AC280" s="0" t="n">
        <v>37.271</v>
      </c>
      <c r="AD280" s="0" t="n">
        <v>37.2427</v>
      </c>
      <c r="AE280" s="0" t="n">
        <v>32.118</v>
      </c>
      <c r="AF280" s="0" t="n">
        <v>0.0021</v>
      </c>
      <c r="AG280" s="0" t="n">
        <v>0.0639</v>
      </c>
      <c r="AH280" s="0" t="n">
        <v>3.7873</v>
      </c>
    </row>
    <row r="281" customFormat="false" ht="12.8" hidden="false" customHeight="false" outlineLevel="0" collapsed="false">
      <c r="A281" s="0" t="n">
        <v>6</v>
      </c>
      <c r="B281" s="0" t="n">
        <v>39</v>
      </c>
      <c r="C281" s="0" t="n">
        <v>58.5293</v>
      </c>
      <c r="D281" s="0" t="n">
        <v>39.0501</v>
      </c>
      <c r="E281" s="0" t="n">
        <v>0</v>
      </c>
      <c r="F281" s="0" t="n">
        <v>0</v>
      </c>
      <c r="G281" s="0" t="n">
        <v>0</v>
      </c>
      <c r="H281" s="0" t="n">
        <v>0</v>
      </c>
      <c r="I281" s="0" t="n">
        <v>0</v>
      </c>
      <c r="J281" s="0" t="n">
        <v>0</v>
      </c>
      <c r="K281" s="0" t="n">
        <v>0</v>
      </c>
      <c r="L281" s="0" t="n">
        <v>0.0005</v>
      </c>
      <c r="M281" s="0" t="n">
        <v>0</v>
      </c>
      <c r="N281" s="0" t="n">
        <v>-0.0162</v>
      </c>
      <c r="O281" s="0" t="n">
        <v>2.9398</v>
      </c>
      <c r="P281" s="0" t="n">
        <v>0.0102</v>
      </c>
      <c r="Q281" s="0" t="n">
        <v>0</v>
      </c>
      <c r="R281" s="0" t="n">
        <v>0.0558</v>
      </c>
      <c r="S281" s="0" t="n">
        <v>1</v>
      </c>
      <c r="T281" s="0" t="n">
        <v>77.5782</v>
      </c>
      <c r="U281" s="0" t="n">
        <v>0</v>
      </c>
      <c r="V281" s="0" t="n">
        <v>-56.876</v>
      </c>
      <c r="W281" s="0" t="n">
        <v>-20.6102</v>
      </c>
      <c r="X281" s="0" t="n">
        <v>516.5102</v>
      </c>
      <c r="Y281" s="0" t="n">
        <v>543.4777</v>
      </c>
      <c r="Z281" s="0" t="n">
        <v>108.7371</v>
      </c>
      <c r="AA281" s="0" t="n">
        <v>16.108</v>
      </c>
      <c r="AB281" s="0" t="n">
        <v>5</v>
      </c>
      <c r="AC281" s="0" t="n">
        <v>36.621</v>
      </c>
      <c r="AD281" s="0" t="n">
        <v>36.609</v>
      </c>
      <c r="AE281" s="0" t="n">
        <v>32.045</v>
      </c>
      <c r="AF281" s="0" t="n">
        <v>0.0021</v>
      </c>
      <c r="AG281" s="0" t="n">
        <v>0.0638</v>
      </c>
      <c r="AH281" s="0" t="n">
        <v>0</v>
      </c>
    </row>
    <row r="282" customFormat="false" ht="12.8" hidden="false" customHeight="false" outlineLevel="0" collapsed="false">
      <c r="A282" s="0" t="n">
        <v>6</v>
      </c>
      <c r="B282" s="0" t="n">
        <v>40</v>
      </c>
      <c r="C282" s="0" t="n">
        <v>58.5288</v>
      </c>
      <c r="D282" s="0" t="n">
        <v>39.0496</v>
      </c>
      <c r="E282" s="0" t="n">
        <v>0</v>
      </c>
      <c r="F282" s="0" t="n">
        <v>0</v>
      </c>
      <c r="G282" s="0" t="n">
        <v>0</v>
      </c>
      <c r="H282" s="0" t="n">
        <v>0</v>
      </c>
      <c r="I282" s="0" t="n">
        <v>0</v>
      </c>
      <c r="J282" s="0" t="n">
        <v>0</v>
      </c>
      <c r="K282" s="0" t="n">
        <v>0</v>
      </c>
      <c r="L282" s="0" t="n">
        <v>0.0005</v>
      </c>
      <c r="M282" s="0" t="n">
        <v>0</v>
      </c>
      <c r="N282" s="0" t="n">
        <v>-0.0162</v>
      </c>
      <c r="O282" s="0" t="n">
        <v>2.9398</v>
      </c>
      <c r="P282" s="0" t="n">
        <v>0.0102</v>
      </c>
      <c r="Q282" s="0" t="n">
        <v>0</v>
      </c>
      <c r="R282" s="0" t="n">
        <v>0.0558</v>
      </c>
      <c r="S282" s="0" t="n">
        <v>1</v>
      </c>
      <c r="T282" s="0" t="n">
        <v>100.8153</v>
      </c>
      <c r="U282" s="0" t="n">
        <v>0</v>
      </c>
      <c r="V282" s="0" t="n">
        <v>-83.8201</v>
      </c>
      <c r="W282" s="0" t="n">
        <v>-16.8906</v>
      </c>
      <c r="X282" s="0" t="n">
        <v>478.1831</v>
      </c>
      <c r="Y282" s="0" t="n">
        <v>505.4579</v>
      </c>
      <c r="Z282" s="0" t="n">
        <v>112.8333</v>
      </c>
      <c r="AA282" s="0" t="n">
        <v>-16.2779</v>
      </c>
      <c r="AB282" s="0" t="n">
        <v>5</v>
      </c>
      <c r="AC282" s="0" t="n">
        <v>35.739</v>
      </c>
      <c r="AD282" s="0" t="n">
        <v>35.7255</v>
      </c>
      <c r="AE282" s="0" t="n">
        <v>31.8486</v>
      </c>
      <c r="AF282" s="0" t="n">
        <v>0.0021</v>
      </c>
      <c r="AG282" s="0" t="n">
        <v>0.0638</v>
      </c>
      <c r="AH282" s="0" t="n">
        <v>0</v>
      </c>
    </row>
    <row r="283" customFormat="false" ht="12.8" hidden="false" customHeight="false" outlineLevel="0" collapsed="false">
      <c r="A283" s="0" t="n">
        <v>6</v>
      </c>
      <c r="B283" s="0" t="n">
        <v>41</v>
      </c>
      <c r="C283" s="0" t="n">
        <v>58.5282</v>
      </c>
      <c r="D283" s="0" t="n">
        <v>39.049</v>
      </c>
      <c r="E283" s="0" t="n">
        <v>0</v>
      </c>
      <c r="F283" s="0" t="n">
        <v>0</v>
      </c>
      <c r="G283" s="0" t="n">
        <v>0</v>
      </c>
      <c r="H283" s="0" t="n">
        <v>0</v>
      </c>
      <c r="I283" s="0" t="n">
        <v>0</v>
      </c>
      <c r="J283" s="0" t="n">
        <v>0</v>
      </c>
      <c r="K283" s="0" t="n">
        <v>0</v>
      </c>
      <c r="L283" s="0" t="n">
        <v>0.0005</v>
      </c>
      <c r="M283" s="0" t="n">
        <v>0</v>
      </c>
      <c r="N283" s="0" t="n">
        <v>-0.0162</v>
      </c>
      <c r="O283" s="0" t="n">
        <v>2.9398</v>
      </c>
      <c r="P283" s="0" t="n">
        <v>0.0102</v>
      </c>
      <c r="Q283" s="0" t="n">
        <v>0</v>
      </c>
      <c r="R283" s="0" t="n">
        <v>0.0558</v>
      </c>
      <c r="S283" s="0" t="n">
        <v>1</v>
      </c>
      <c r="T283" s="0" t="n">
        <v>100.9078</v>
      </c>
      <c r="U283" s="0" t="n">
        <v>0</v>
      </c>
      <c r="V283" s="0" t="n">
        <v>-87.7473</v>
      </c>
      <c r="W283" s="0" t="n">
        <v>-13.0562</v>
      </c>
      <c r="X283" s="0" t="n">
        <v>465.8936</v>
      </c>
      <c r="Y283" s="0" t="n">
        <v>493.1306</v>
      </c>
      <c r="Z283" s="0" t="n">
        <v>112.6711</v>
      </c>
      <c r="AA283" s="0" t="n">
        <v>-22.0863</v>
      </c>
      <c r="AB283" s="0" t="n">
        <v>5</v>
      </c>
      <c r="AC283" s="0" t="n">
        <v>34.707</v>
      </c>
      <c r="AD283" s="0" t="n">
        <v>34.6936</v>
      </c>
      <c r="AE283" s="0" t="n">
        <v>31.5357</v>
      </c>
      <c r="AF283" s="0" t="n">
        <v>0.0021</v>
      </c>
      <c r="AG283" s="0" t="n">
        <v>0.0638</v>
      </c>
      <c r="AH283" s="0" t="n">
        <v>0</v>
      </c>
    </row>
    <row r="284" customFormat="false" ht="12.8" hidden="false" customHeight="false" outlineLevel="0" collapsed="false">
      <c r="A284" s="0" t="n">
        <v>6</v>
      </c>
      <c r="B284" s="0" t="n">
        <v>42</v>
      </c>
      <c r="C284" s="0" t="n">
        <v>58.5277</v>
      </c>
      <c r="D284" s="0" t="n">
        <v>39.0485</v>
      </c>
      <c r="E284" s="0" t="n">
        <v>0</v>
      </c>
      <c r="F284" s="0" t="n">
        <v>0</v>
      </c>
      <c r="G284" s="0" t="n">
        <v>0</v>
      </c>
      <c r="H284" s="0" t="n">
        <v>0</v>
      </c>
      <c r="I284" s="0" t="n">
        <v>0</v>
      </c>
      <c r="J284" s="0" t="n">
        <v>0</v>
      </c>
      <c r="K284" s="0" t="n">
        <v>0</v>
      </c>
      <c r="L284" s="0" t="n">
        <v>0.0005</v>
      </c>
      <c r="M284" s="0" t="n">
        <v>0</v>
      </c>
      <c r="N284" s="0" t="n">
        <v>-0.0162</v>
      </c>
      <c r="O284" s="0" t="n">
        <v>2.9398</v>
      </c>
      <c r="P284" s="0" t="n">
        <v>0.0102</v>
      </c>
      <c r="Q284" s="0" t="n">
        <v>0</v>
      </c>
      <c r="R284" s="0" t="n">
        <v>0.0558</v>
      </c>
      <c r="S284" s="0" t="n">
        <v>1</v>
      </c>
      <c r="T284" s="0" t="n">
        <v>99.5852</v>
      </c>
      <c r="U284" s="0" t="n">
        <v>0</v>
      </c>
      <c r="V284" s="0" t="n">
        <v>-87.1975</v>
      </c>
      <c r="W284" s="0" t="n">
        <v>-12.4766</v>
      </c>
      <c r="X284" s="0" t="n">
        <v>463.2992</v>
      </c>
      <c r="Y284" s="0" t="n">
        <v>490.5545</v>
      </c>
      <c r="Z284" s="0" t="n">
        <v>104.0525</v>
      </c>
      <c r="AA284" s="0" t="n">
        <v>-21.9074</v>
      </c>
      <c r="AB284" s="0" t="n">
        <v>5</v>
      </c>
      <c r="AC284" s="0" t="n">
        <v>34.269</v>
      </c>
      <c r="AD284" s="0" t="n">
        <v>34.2544</v>
      </c>
      <c r="AE284" s="0" t="n">
        <v>31.2781</v>
      </c>
      <c r="AF284" s="0" t="n">
        <v>0.0021</v>
      </c>
      <c r="AG284" s="0" t="n">
        <v>0.0638</v>
      </c>
      <c r="AH284" s="0" t="n">
        <v>0</v>
      </c>
    </row>
    <row r="285" customFormat="false" ht="12.8" hidden="false" customHeight="false" outlineLevel="0" collapsed="false">
      <c r="A285" s="0" t="n">
        <v>6</v>
      </c>
      <c r="B285" s="0" t="n">
        <v>43</v>
      </c>
      <c r="C285" s="0" t="n">
        <v>58.5271</v>
      </c>
      <c r="D285" s="0" t="n">
        <v>39.0479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0</v>
      </c>
      <c r="J285" s="0" t="n">
        <v>0</v>
      </c>
      <c r="K285" s="0" t="n">
        <v>0</v>
      </c>
      <c r="L285" s="0" t="n">
        <v>0.0005</v>
      </c>
      <c r="M285" s="0" t="n">
        <v>0</v>
      </c>
      <c r="N285" s="0" t="n">
        <v>-0.0162</v>
      </c>
      <c r="O285" s="0" t="n">
        <v>2.9398</v>
      </c>
      <c r="P285" s="0" t="n">
        <v>0.0102</v>
      </c>
      <c r="Q285" s="0" t="n">
        <v>0</v>
      </c>
      <c r="R285" s="0" t="n">
        <v>0.0558</v>
      </c>
      <c r="S285" s="0" t="n">
        <v>1</v>
      </c>
      <c r="T285" s="0" t="n">
        <v>100.5595</v>
      </c>
      <c r="U285" s="0" t="n">
        <v>0</v>
      </c>
      <c r="V285" s="0" t="n">
        <v>-87.0638</v>
      </c>
      <c r="W285" s="0" t="n">
        <v>-13.4652</v>
      </c>
      <c r="X285" s="0" t="n">
        <v>463.1462</v>
      </c>
      <c r="Y285" s="0" t="n">
        <v>490.4343</v>
      </c>
      <c r="Z285" s="0" t="n">
        <v>98.9156</v>
      </c>
      <c r="AA285" s="0" t="n">
        <v>-21.7639</v>
      </c>
      <c r="AB285" s="0" t="n">
        <v>5</v>
      </c>
      <c r="AC285" s="0" t="n">
        <v>34.229</v>
      </c>
      <c r="AD285" s="0" t="n">
        <v>34.2122</v>
      </c>
      <c r="AE285" s="0" t="n">
        <v>31.1321</v>
      </c>
      <c r="AF285" s="0" t="n">
        <v>0.0021</v>
      </c>
      <c r="AG285" s="0" t="n">
        <v>0.0638</v>
      </c>
      <c r="AH285" s="0" t="n">
        <v>0</v>
      </c>
    </row>
    <row r="286" customFormat="false" ht="12.8" hidden="false" customHeight="false" outlineLevel="0" collapsed="false">
      <c r="A286" s="0" t="n">
        <v>6</v>
      </c>
      <c r="B286" s="0" t="n">
        <v>44</v>
      </c>
      <c r="C286" s="0" t="n">
        <v>58.5266</v>
      </c>
      <c r="D286" s="0" t="n">
        <v>39.0474</v>
      </c>
      <c r="E286" s="0" t="n">
        <v>0</v>
      </c>
      <c r="F286" s="0" t="n">
        <v>0</v>
      </c>
      <c r="G286" s="0" t="n">
        <v>0</v>
      </c>
      <c r="H286" s="0" t="n">
        <v>0</v>
      </c>
      <c r="I286" s="0" t="n">
        <v>0</v>
      </c>
      <c r="J286" s="0" t="n">
        <v>0</v>
      </c>
      <c r="K286" s="0" t="n">
        <v>0</v>
      </c>
      <c r="L286" s="0" t="n">
        <v>0.0005</v>
      </c>
      <c r="M286" s="0" t="n">
        <v>0</v>
      </c>
      <c r="N286" s="0" t="n">
        <v>-0.0162</v>
      </c>
      <c r="O286" s="0" t="n">
        <v>2.9398</v>
      </c>
      <c r="P286" s="0" t="n">
        <v>0.0102</v>
      </c>
      <c r="Q286" s="0" t="n">
        <v>0</v>
      </c>
      <c r="R286" s="0" t="n">
        <v>0.0558</v>
      </c>
      <c r="S286" s="0" t="n">
        <v>1</v>
      </c>
      <c r="T286" s="0" t="n">
        <v>97.7674</v>
      </c>
      <c r="U286" s="0" t="n">
        <v>0</v>
      </c>
      <c r="V286" s="0" t="n">
        <v>-86.2265</v>
      </c>
      <c r="W286" s="0" t="n">
        <v>-11.4293</v>
      </c>
      <c r="X286" s="0" t="n">
        <v>459.8039</v>
      </c>
      <c r="Y286" s="0" t="n">
        <v>487.1607</v>
      </c>
      <c r="Z286" s="0" t="n">
        <v>105.7664</v>
      </c>
      <c r="AA286" s="0" t="n">
        <v>-21.3591</v>
      </c>
      <c r="AB286" s="0" t="n">
        <v>5</v>
      </c>
      <c r="AC286" s="0" t="n">
        <v>33.633</v>
      </c>
      <c r="AD286" s="0" t="n">
        <v>33.6226</v>
      </c>
      <c r="AE286" s="0" t="n">
        <v>30.9206</v>
      </c>
      <c r="AF286" s="0" t="n">
        <v>0.0021</v>
      </c>
      <c r="AG286" s="0" t="n">
        <v>0.0638</v>
      </c>
      <c r="AH286" s="0" t="n">
        <v>0</v>
      </c>
    </row>
    <row r="287" customFormat="false" ht="12.8" hidden="false" customHeight="false" outlineLevel="0" collapsed="false">
      <c r="A287" s="0" t="n">
        <v>6</v>
      </c>
      <c r="B287" s="0" t="n">
        <v>45</v>
      </c>
      <c r="C287" s="0" t="n">
        <v>58.5261</v>
      </c>
      <c r="D287" s="0" t="n">
        <v>39.0468</v>
      </c>
      <c r="E287" s="0" t="n">
        <v>0</v>
      </c>
      <c r="F287" s="0" t="n">
        <v>0</v>
      </c>
      <c r="G287" s="0" t="n">
        <v>0</v>
      </c>
      <c r="H287" s="0" t="n">
        <v>0</v>
      </c>
      <c r="I287" s="0" t="n">
        <v>0</v>
      </c>
      <c r="J287" s="0" t="n">
        <v>0</v>
      </c>
      <c r="K287" s="0" t="n">
        <v>0</v>
      </c>
      <c r="L287" s="0" t="n">
        <v>0.0005</v>
      </c>
      <c r="M287" s="0" t="n">
        <v>0</v>
      </c>
      <c r="N287" s="0" t="n">
        <v>-0.0162</v>
      </c>
      <c r="O287" s="0" t="n">
        <v>2.9398</v>
      </c>
      <c r="P287" s="0" t="n">
        <v>0.0102</v>
      </c>
      <c r="Q287" s="0" t="n">
        <v>0</v>
      </c>
      <c r="R287" s="0" t="n">
        <v>0.0558</v>
      </c>
      <c r="S287" s="0" t="n">
        <v>1</v>
      </c>
      <c r="T287" s="0" t="n">
        <v>95.6866</v>
      </c>
      <c r="U287" s="0" t="n">
        <v>0</v>
      </c>
      <c r="V287" s="0" t="n">
        <v>-85.8226</v>
      </c>
      <c r="W287" s="0" t="n">
        <v>-9.817</v>
      </c>
      <c r="X287" s="0" t="n">
        <v>456.1715</v>
      </c>
      <c r="Y287" s="0" t="n">
        <v>483.4652</v>
      </c>
      <c r="Z287" s="0" t="n">
        <v>103.9499</v>
      </c>
      <c r="AA287" s="0" t="n">
        <v>-21.5632</v>
      </c>
      <c r="AB287" s="0" t="n">
        <v>5</v>
      </c>
      <c r="AC287" s="0" t="n">
        <v>33.07</v>
      </c>
      <c r="AD287" s="0" t="n">
        <v>33.0598</v>
      </c>
      <c r="AE287" s="0" t="n">
        <v>30.675</v>
      </c>
      <c r="AF287" s="0" t="n">
        <v>0.0021</v>
      </c>
      <c r="AG287" s="0" t="n">
        <v>0.0638</v>
      </c>
      <c r="AH287" s="0" t="n">
        <v>0</v>
      </c>
    </row>
    <row r="288" customFormat="false" ht="12.8" hidden="false" customHeight="false" outlineLevel="0" collapsed="false">
      <c r="A288" s="0" t="n">
        <v>6</v>
      </c>
      <c r="B288" s="0" t="n">
        <v>46</v>
      </c>
      <c r="C288" s="0" t="n">
        <v>58.5255</v>
      </c>
      <c r="D288" s="0" t="n">
        <v>39.0463</v>
      </c>
      <c r="E288" s="0" t="n">
        <v>0</v>
      </c>
      <c r="F288" s="0" t="n">
        <v>0</v>
      </c>
      <c r="G288" s="0" t="n">
        <v>0</v>
      </c>
      <c r="H288" s="0" t="n">
        <v>0</v>
      </c>
      <c r="I288" s="0" t="n">
        <v>0</v>
      </c>
      <c r="J288" s="0" t="n">
        <v>0</v>
      </c>
      <c r="K288" s="0" t="n">
        <v>0</v>
      </c>
      <c r="L288" s="0" t="n">
        <v>0.0005</v>
      </c>
      <c r="M288" s="0" t="n">
        <v>0</v>
      </c>
      <c r="N288" s="0" t="n">
        <v>-0.0162</v>
      </c>
      <c r="O288" s="0" t="n">
        <v>2.9398</v>
      </c>
      <c r="P288" s="0" t="n">
        <v>0.0102</v>
      </c>
      <c r="Q288" s="0" t="n">
        <v>0</v>
      </c>
      <c r="R288" s="0" t="n">
        <v>0.0558</v>
      </c>
      <c r="S288" s="0" t="n">
        <v>1</v>
      </c>
      <c r="T288" s="0" t="n">
        <v>85.0058</v>
      </c>
      <c r="U288" s="0" t="n">
        <v>0</v>
      </c>
      <c r="V288" s="0" t="n">
        <v>-84.2537</v>
      </c>
      <c r="W288" s="0" t="n">
        <v>-0.6888</v>
      </c>
      <c r="X288" s="0" t="n">
        <v>441.9311</v>
      </c>
      <c r="Y288" s="0" t="n">
        <v>469.1839</v>
      </c>
      <c r="Z288" s="0" t="n">
        <v>121.5911</v>
      </c>
      <c r="AA288" s="0" t="n">
        <v>-22.1713</v>
      </c>
      <c r="AB288" s="0" t="n">
        <v>5</v>
      </c>
      <c r="AC288" s="0" t="n">
        <v>30.833</v>
      </c>
      <c r="AD288" s="0" t="n">
        <v>30.8251</v>
      </c>
      <c r="AE288" s="0" t="n">
        <v>30.0238</v>
      </c>
      <c r="AF288" s="0" t="n">
        <v>0.0021</v>
      </c>
      <c r="AG288" s="0" t="n">
        <v>0.0638</v>
      </c>
      <c r="AH288" s="0" t="n">
        <v>0</v>
      </c>
    </row>
    <row r="289" customFormat="false" ht="12.8" hidden="false" customHeight="false" outlineLevel="0" collapsed="false">
      <c r="A289" s="0" t="n">
        <v>6</v>
      </c>
      <c r="B289" s="0" t="n">
        <v>47</v>
      </c>
      <c r="C289" s="0" t="n">
        <v>58.525</v>
      </c>
      <c r="D289" s="0" t="n">
        <v>39.0458</v>
      </c>
      <c r="E289" s="0" t="n">
        <v>0</v>
      </c>
      <c r="F289" s="0" t="n">
        <v>0</v>
      </c>
      <c r="G289" s="0" t="n">
        <v>0</v>
      </c>
      <c r="H289" s="0" t="n">
        <v>0</v>
      </c>
      <c r="I289" s="0" t="n">
        <v>0</v>
      </c>
      <c r="J289" s="0" t="n">
        <v>0</v>
      </c>
      <c r="K289" s="0" t="n">
        <v>0</v>
      </c>
      <c r="L289" s="0" t="n">
        <v>0.0005</v>
      </c>
      <c r="M289" s="0" t="n">
        <v>0</v>
      </c>
      <c r="N289" s="0" t="n">
        <v>-0.0162</v>
      </c>
      <c r="O289" s="0" t="n">
        <v>2.9398</v>
      </c>
      <c r="P289" s="0" t="n">
        <v>0.0102</v>
      </c>
      <c r="Q289" s="0" t="n">
        <v>0</v>
      </c>
      <c r="R289" s="0" t="n">
        <v>0.0558</v>
      </c>
      <c r="S289" s="0" t="n">
        <v>1</v>
      </c>
      <c r="T289" s="0" t="n">
        <v>86.99</v>
      </c>
      <c r="U289" s="0" t="n">
        <v>0</v>
      </c>
      <c r="V289" s="0" t="n">
        <v>-84.0206</v>
      </c>
      <c r="W289" s="0" t="n">
        <v>-3.0838</v>
      </c>
      <c r="X289" s="0" t="n">
        <v>441.2851</v>
      </c>
      <c r="Y289" s="0" t="n">
        <v>469.0195</v>
      </c>
      <c r="Z289" s="0" t="n">
        <v>97.604</v>
      </c>
      <c r="AA289" s="0" t="n">
        <v>-21.5535</v>
      </c>
      <c r="AB289" s="0" t="n">
        <v>5</v>
      </c>
      <c r="AC289" s="0" t="n">
        <v>30.707</v>
      </c>
      <c r="AD289" s="0" t="n">
        <v>30.6958</v>
      </c>
      <c r="AE289" s="0" t="n">
        <v>29.6092</v>
      </c>
      <c r="AF289" s="0" t="n">
        <v>0.0021</v>
      </c>
      <c r="AG289" s="0" t="n">
        <v>0.0638</v>
      </c>
      <c r="AH289" s="0" t="n">
        <v>0</v>
      </c>
    </row>
    <row r="290" customFormat="false" ht="12.8" hidden="false" customHeight="false" outlineLevel="0" collapsed="false">
      <c r="A290" s="0" t="n">
        <v>6</v>
      </c>
      <c r="B290" s="0" t="n">
        <v>48</v>
      </c>
      <c r="C290" s="0" t="n">
        <v>58.5244</v>
      </c>
      <c r="D290" s="0" t="n">
        <v>39.0452</v>
      </c>
      <c r="E290" s="0" t="n">
        <v>0</v>
      </c>
      <c r="F290" s="0" t="n">
        <v>0</v>
      </c>
      <c r="G290" s="0" t="n">
        <v>0</v>
      </c>
      <c r="H290" s="0" t="n">
        <v>0</v>
      </c>
      <c r="I290" s="0" t="n">
        <v>0</v>
      </c>
      <c r="J290" s="0" t="n">
        <v>0</v>
      </c>
      <c r="K290" s="0" t="n">
        <v>0</v>
      </c>
      <c r="L290" s="0" t="n">
        <v>0.0005</v>
      </c>
      <c r="M290" s="0" t="n">
        <v>0</v>
      </c>
      <c r="N290" s="0" t="n">
        <v>-0.0162</v>
      </c>
      <c r="O290" s="0" t="n">
        <v>2.9398</v>
      </c>
      <c r="P290" s="0" t="n">
        <v>0.0102</v>
      </c>
      <c r="Q290" s="0" t="n">
        <v>0</v>
      </c>
      <c r="R290" s="0" t="n">
        <v>0.0558</v>
      </c>
      <c r="S290" s="0" t="n">
        <v>1</v>
      </c>
      <c r="T290" s="0" t="n">
        <v>89.5001</v>
      </c>
      <c r="U290" s="0" t="n">
        <v>0</v>
      </c>
      <c r="V290" s="0" t="n">
        <v>-83.7352</v>
      </c>
      <c r="W290" s="0" t="n">
        <v>-5.8659</v>
      </c>
      <c r="X290" s="0" t="n">
        <v>442.9845</v>
      </c>
      <c r="Y290" s="0" t="n">
        <v>470.7972</v>
      </c>
      <c r="Z290" s="0" t="n">
        <v>94.4002</v>
      </c>
      <c r="AA290" s="0" t="n">
        <v>-20.9349</v>
      </c>
      <c r="AB290" s="0" t="n">
        <v>5</v>
      </c>
      <c r="AC290" s="0" t="n">
        <v>30.897</v>
      </c>
      <c r="AD290" s="0" t="n">
        <v>30.8874</v>
      </c>
      <c r="AE290" s="0" t="n">
        <v>29.3906</v>
      </c>
      <c r="AF290" s="0" t="n">
        <v>0.0021</v>
      </c>
      <c r="AG290" s="0" t="n">
        <v>0.0638</v>
      </c>
      <c r="AH290" s="0" t="n">
        <v>0</v>
      </c>
    </row>
    <row r="291" customFormat="false" ht="12.8" hidden="false" customHeight="false" outlineLevel="0" collapsed="false">
      <c r="A291" s="0" t="n">
        <v>7</v>
      </c>
      <c r="B291" s="0" t="n">
        <v>1</v>
      </c>
      <c r="C291" s="0" t="n">
        <v>58.5239</v>
      </c>
      <c r="D291" s="0" t="n">
        <v>39.0447</v>
      </c>
      <c r="E291" s="0" t="n">
        <v>0</v>
      </c>
      <c r="F291" s="0" t="n">
        <v>0</v>
      </c>
      <c r="G291" s="0" t="n">
        <v>0</v>
      </c>
      <c r="H291" s="0" t="n">
        <v>0</v>
      </c>
      <c r="I291" s="0" t="n">
        <v>0</v>
      </c>
      <c r="J291" s="0" t="n">
        <v>0</v>
      </c>
      <c r="K291" s="0" t="n">
        <v>0</v>
      </c>
      <c r="L291" s="0" t="n">
        <v>0.0005</v>
      </c>
      <c r="M291" s="0" t="n">
        <v>0</v>
      </c>
      <c r="N291" s="0" t="n">
        <v>-0.0162</v>
      </c>
      <c r="O291" s="0" t="n">
        <v>2.9398</v>
      </c>
      <c r="P291" s="0" t="n">
        <v>0.0102</v>
      </c>
      <c r="Q291" s="0" t="n">
        <v>0</v>
      </c>
      <c r="R291" s="0" t="n">
        <v>0.0558</v>
      </c>
      <c r="S291" s="0" t="n">
        <v>1</v>
      </c>
      <c r="T291" s="0" t="n">
        <v>88.8329</v>
      </c>
      <c r="U291" s="0" t="n">
        <v>0</v>
      </c>
      <c r="V291" s="0" t="n">
        <v>-83.5396</v>
      </c>
      <c r="W291" s="0" t="n">
        <v>-5.2617</v>
      </c>
      <c r="X291" s="0" t="n">
        <v>440.7235</v>
      </c>
      <c r="Y291" s="0" t="n">
        <v>468.5025</v>
      </c>
      <c r="Z291" s="0" t="n">
        <v>100.5389</v>
      </c>
      <c r="AA291" s="0" t="n">
        <v>-21.1122</v>
      </c>
      <c r="AB291" s="0" t="n">
        <v>5</v>
      </c>
      <c r="AC291" s="0" t="n">
        <v>30.546</v>
      </c>
      <c r="AD291" s="0" t="n">
        <v>30.5371</v>
      </c>
      <c r="AE291" s="0" t="n">
        <v>29.1605</v>
      </c>
      <c r="AF291" s="0" t="n">
        <v>0.0021</v>
      </c>
      <c r="AG291" s="0" t="n">
        <v>0.0638</v>
      </c>
      <c r="AH291" s="0" t="n">
        <v>0</v>
      </c>
    </row>
    <row r="292" customFormat="false" ht="12.8" hidden="false" customHeight="false" outlineLevel="0" collapsed="false">
      <c r="A292" s="0" t="n">
        <v>7</v>
      </c>
      <c r="B292" s="0" t="n">
        <v>2</v>
      </c>
      <c r="C292" s="0" t="n">
        <v>58.5233</v>
      </c>
      <c r="D292" s="0" t="n">
        <v>39.0441</v>
      </c>
      <c r="E292" s="0" t="n">
        <v>0</v>
      </c>
      <c r="F292" s="0" t="n">
        <v>0</v>
      </c>
      <c r="G292" s="0" t="n">
        <v>0</v>
      </c>
      <c r="H292" s="0" t="n">
        <v>0</v>
      </c>
      <c r="I292" s="0" t="n">
        <v>0</v>
      </c>
      <c r="J292" s="0" t="n">
        <v>0</v>
      </c>
      <c r="K292" s="0" t="n">
        <v>0</v>
      </c>
      <c r="L292" s="0" t="n">
        <v>0.0005</v>
      </c>
      <c r="M292" s="0" t="n">
        <v>0</v>
      </c>
      <c r="N292" s="0" t="n">
        <v>-0.0162</v>
      </c>
      <c r="O292" s="0" t="n">
        <v>2.9398</v>
      </c>
      <c r="P292" s="0" t="n">
        <v>0.0102</v>
      </c>
      <c r="Q292" s="0" t="n">
        <v>0</v>
      </c>
      <c r="R292" s="0" t="n">
        <v>0.0558</v>
      </c>
      <c r="S292" s="0" t="n">
        <v>1</v>
      </c>
      <c r="T292" s="0" t="n">
        <v>75.9878</v>
      </c>
      <c r="U292" s="0" t="n">
        <v>0</v>
      </c>
      <c r="V292" s="0" t="n">
        <v>-82.1608</v>
      </c>
      <c r="W292" s="0" t="n">
        <v>6.5321</v>
      </c>
      <c r="X292" s="0" t="n">
        <v>422.7402</v>
      </c>
      <c r="Y292" s="0" t="n">
        <v>450.567</v>
      </c>
      <c r="Z292" s="0" t="n">
        <v>127.3318</v>
      </c>
      <c r="AA292" s="0" t="n">
        <v>-22.383</v>
      </c>
      <c r="AB292" s="0" t="n">
        <v>5</v>
      </c>
      <c r="AC292" s="0" t="n">
        <v>27.742</v>
      </c>
      <c r="AD292" s="0" t="n">
        <v>27.7371</v>
      </c>
      <c r="AE292" s="0" t="n">
        <v>28.3678</v>
      </c>
      <c r="AF292" s="0" t="n">
        <v>0.0021</v>
      </c>
      <c r="AG292" s="0" t="n">
        <v>0.0638</v>
      </c>
      <c r="AH292" s="0" t="n">
        <v>0</v>
      </c>
    </row>
    <row r="293" customFormat="false" ht="12.8" hidden="false" customHeight="false" outlineLevel="0" collapsed="false">
      <c r="A293" s="0" t="n">
        <v>7</v>
      </c>
      <c r="B293" s="0" t="n">
        <v>3</v>
      </c>
      <c r="C293" s="0" t="n">
        <v>58.5228</v>
      </c>
      <c r="D293" s="0" t="n">
        <v>39.0436</v>
      </c>
      <c r="E293" s="0" t="n">
        <v>0</v>
      </c>
      <c r="F293" s="0" t="n">
        <v>0</v>
      </c>
      <c r="G293" s="0" t="n">
        <v>0</v>
      </c>
      <c r="H293" s="0" t="n">
        <v>0</v>
      </c>
      <c r="I293" s="0" t="n">
        <v>0</v>
      </c>
      <c r="J293" s="0" t="n">
        <v>0</v>
      </c>
      <c r="K293" s="0" t="n">
        <v>0</v>
      </c>
      <c r="L293" s="0" t="n">
        <v>0.0005</v>
      </c>
      <c r="M293" s="0" t="n">
        <v>0</v>
      </c>
      <c r="N293" s="0" t="n">
        <v>-0.0162</v>
      </c>
      <c r="O293" s="0" t="n">
        <v>2.9398</v>
      </c>
      <c r="P293" s="0" t="n">
        <v>0.0102</v>
      </c>
      <c r="Q293" s="0" t="n">
        <v>0</v>
      </c>
      <c r="R293" s="0" t="n">
        <v>0.0558</v>
      </c>
      <c r="S293" s="0" t="n">
        <v>1</v>
      </c>
      <c r="T293" s="0" t="n">
        <v>65.0692</v>
      </c>
      <c r="U293" s="0" t="n">
        <v>0</v>
      </c>
      <c r="V293" s="0" t="n">
        <v>-78.8271</v>
      </c>
      <c r="W293" s="0" t="n">
        <v>13.8251</v>
      </c>
      <c r="X293" s="0" t="n">
        <v>410.4102</v>
      </c>
      <c r="Y293" s="0" t="n">
        <v>438.6664</v>
      </c>
      <c r="Z293" s="0" t="n">
        <v>120.7495</v>
      </c>
      <c r="AA293" s="0" t="n">
        <v>-20.4694</v>
      </c>
      <c r="AB293" s="0" t="n">
        <v>5</v>
      </c>
      <c r="AC293" s="0" t="n">
        <v>25.363</v>
      </c>
      <c r="AD293" s="0" t="n">
        <v>25.3553</v>
      </c>
      <c r="AE293" s="0" t="n">
        <v>27.3394</v>
      </c>
      <c r="AF293" s="0" t="n">
        <v>0.0021</v>
      </c>
      <c r="AG293" s="0" t="n">
        <v>0.0638</v>
      </c>
      <c r="AH293" s="0" t="n">
        <v>0</v>
      </c>
    </row>
    <row r="294" customFormat="false" ht="12.8" hidden="false" customHeight="false" outlineLevel="0" collapsed="false">
      <c r="A294" s="0" t="n">
        <v>7</v>
      </c>
      <c r="B294" s="0" t="n">
        <v>4</v>
      </c>
      <c r="C294" s="0" t="n">
        <v>58.6423</v>
      </c>
      <c r="D294" s="0" t="n">
        <v>39.127</v>
      </c>
      <c r="E294" s="0" t="n">
        <v>0.2</v>
      </c>
      <c r="F294" s="0" t="n">
        <v>0.0751</v>
      </c>
      <c r="G294" s="0" t="n">
        <v>0.0049</v>
      </c>
      <c r="H294" s="0" t="n">
        <v>0</v>
      </c>
      <c r="I294" s="0" t="n">
        <v>0.12</v>
      </c>
      <c r="J294" s="0" t="n">
        <v>0</v>
      </c>
      <c r="K294" s="0" t="n">
        <v>0</v>
      </c>
      <c r="L294" s="0" t="n">
        <v>0.0005</v>
      </c>
      <c r="M294" s="0" t="n">
        <v>0</v>
      </c>
      <c r="N294" s="0" t="n">
        <v>-0.0162</v>
      </c>
      <c r="O294" s="0" t="n">
        <v>2.9398</v>
      </c>
      <c r="P294" s="0" t="n">
        <v>0.01</v>
      </c>
      <c r="Q294" s="0" t="n">
        <v>0</v>
      </c>
      <c r="R294" s="0" t="n">
        <v>0.0558</v>
      </c>
      <c r="S294" s="0" t="n">
        <v>1</v>
      </c>
      <c r="T294" s="0" t="n">
        <v>81.0819</v>
      </c>
      <c r="U294" s="0" t="n">
        <v>0</v>
      </c>
      <c r="V294" s="0" t="n">
        <v>-80.3802</v>
      </c>
      <c r="W294" s="0" t="n">
        <v>-0.6518</v>
      </c>
      <c r="X294" s="0" t="n">
        <v>423.0716</v>
      </c>
      <c r="Y294" s="0" t="n">
        <v>451.3139</v>
      </c>
      <c r="Z294" s="0" t="n">
        <v>68.5043</v>
      </c>
      <c r="AA294" s="0" t="n">
        <v>-20.1372</v>
      </c>
      <c r="AB294" s="0" t="n">
        <v>5</v>
      </c>
      <c r="AC294" s="0" t="n">
        <v>27.488</v>
      </c>
      <c r="AD294" s="0" t="n">
        <v>27.4814</v>
      </c>
      <c r="AE294" s="0" t="n">
        <v>27.1817</v>
      </c>
      <c r="AF294" s="0" t="n">
        <v>0.0022</v>
      </c>
      <c r="AG294" s="0" t="n">
        <v>0.0639</v>
      </c>
      <c r="AH294" s="0" t="n">
        <v>0</v>
      </c>
    </row>
    <row r="295" customFormat="false" ht="12.8" hidden="false" customHeight="false" outlineLevel="0" collapsed="false">
      <c r="A295" s="0" t="n">
        <v>7</v>
      </c>
      <c r="B295" s="0" t="n">
        <v>5</v>
      </c>
      <c r="C295" s="0" t="n">
        <v>58.6417</v>
      </c>
      <c r="D295" s="0" t="n">
        <v>39.1265</v>
      </c>
      <c r="E295" s="0" t="n">
        <v>0</v>
      </c>
      <c r="F295" s="0" t="n">
        <v>0.008</v>
      </c>
      <c r="G295" s="0" t="n">
        <v>0.0671</v>
      </c>
      <c r="H295" s="0" t="n">
        <v>0</v>
      </c>
      <c r="I295" s="0" t="n">
        <v>0</v>
      </c>
      <c r="J295" s="0" t="n">
        <v>0</v>
      </c>
      <c r="K295" s="0" t="n">
        <v>0</v>
      </c>
      <c r="L295" s="0" t="n">
        <v>0.0005</v>
      </c>
      <c r="M295" s="0" t="n">
        <v>0</v>
      </c>
      <c r="N295" s="0" t="n">
        <v>-0.0162</v>
      </c>
      <c r="O295" s="0" t="n">
        <v>2.9398</v>
      </c>
      <c r="P295" s="0" t="n">
        <v>0.01</v>
      </c>
      <c r="Q295" s="0" t="n">
        <v>0</v>
      </c>
      <c r="R295" s="0" t="n">
        <v>0.0559</v>
      </c>
      <c r="S295" s="0" t="n">
        <v>1</v>
      </c>
      <c r="T295" s="0" t="n">
        <v>80.6164</v>
      </c>
      <c r="U295" s="0" t="n">
        <v>0</v>
      </c>
      <c r="V295" s="0" t="n">
        <v>-82.7226</v>
      </c>
      <c r="W295" s="0" t="n">
        <v>2.1363</v>
      </c>
      <c r="X295" s="0" t="n">
        <v>415.1129</v>
      </c>
      <c r="Y295" s="0" t="n">
        <v>443.4877</v>
      </c>
      <c r="Z295" s="0" t="n">
        <v>103.842</v>
      </c>
      <c r="AA295" s="0" t="n">
        <v>-23.5409</v>
      </c>
      <c r="AB295" s="0" t="n">
        <v>5</v>
      </c>
      <c r="AC295" s="0" t="n">
        <v>26.73</v>
      </c>
      <c r="AD295" s="0" t="n">
        <v>26.7231</v>
      </c>
      <c r="AE295" s="0" t="n">
        <v>26.8596</v>
      </c>
      <c r="AF295" s="0" t="n">
        <v>0.0022</v>
      </c>
      <c r="AG295" s="0" t="n">
        <v>0.0639</v>
      </c>
      <c r="AH295" s="0" t="n">
        <v>0</v>
      </c>
    </row>
    <row r="296" customFormat="false" ht="12.8" hidden="false" customHeight="false" outlineLevel="0" collapsed="false">
      <c r="A296" s="0" t="n">
        <v>7</v>
      </c>
      <c r="B296" s="0" t="n">
        <v>6</v>
      </c>
      <c r="C296" s="0" t="n">
        <v>58.6412</v>
      </c>
      <c r="D296" s="0" t="n">
        <v>39.1259</v>
      </c>
      <c r="E296" s="0" t="n">
        <v>0</v>
      </c>
      <c r="F296" s="0" t="n">
        <v>0.0013</v>
      </c>
      <c r="G296" s="0" t="n">
        <v>0.0067</v>
      </c>
      <c r="H296" s="0" t="n">
        <v>0</v>
      </c>
      <c r="I296" s="0" t="n">
        <v>0</v>
      </c>
      <c r="J296" s="0" t="n">
        <v>0</v>
      </c>
      <c r="K296" s="0" t="n">
        <v>0</v>
      </c>
      <c r="L296" s="0" t="n">
        <v>0.0005</v>
      </c>
      <c r="M296" s="0" t="n">
        <v>0</v>
      </c>
      <c r="N296" s="0" t="n">
        <v>-0.0162</v>
      </c>
      <c r="O296" s="0" t="n">
        <v>2.9398</v>
      </c>
      <c r="P296" s="0" t="n">
        <v>0.01</v>
      </c>
      <c r="Q296" s="0" t="n">
        <v>0</v>
      </c>
      <c r="R296" s="0" t="n">
        <v>0.0559</v>
      </c>
      <c r="S296" s="0" t="n">
        <v>1</v>
      </c>
      <c r="T296" s="0" t="n">
        <v>90.5518</v>
      </c>
      <c r="U296" s="0" t="n">
        <v>0</v>
      </c>
      <c r="V296" s="0" t="n">
        <v>-83.2088</v>
      </c>
      <c r="W296" s="0" t="n">
        <v>-7.3993</v>
      </c>
      <c r="X296" s="0" t="n">
        <v>426.435</v>
      </c>
      <c r="Y296" s="0" t="n">
        <v>454.8149</v>
      </c>
      <c r="Z296" s="0" t="n">
        <v>75.7173</v>
      </c>
      <c r="AA296" s="0" t="n">
        <v>-22.3237</v>
      </c>
      <c r="AB296" s="0" t="n">
        <v>5</v>
      </c>
      <c r="AC296" s="0" t="n">
        <v>28.459</v>
      </c>
      <c r="AD296" s="0" t="n">
        <v>28.4482</v>
      </c>
      <c r="AE296" s="0" t="n">
        <v>27.0229</v>
      </c>
      <c r="AF296" s="0" t="n">
        <v>0.0022</v>
      </c>
      <c r="AG296" s="0" t="n">
        <v>0.0639</v>
      </c>
      <c r="AH296" s="0" t="n">
        <v>0</v>
      </c>
    </row>
    <row r="297" customFormat="false" ht="12.8" hidden="false" customHeight="false" outlineLevel="0" collapsed="false">
      <c r="A297" s="0" t="n">
        <v>7</v>
      </c>
      <c r="B297" s="0" t="n">
        <v>7</v>
      </c>
      <c r="C297" s="0" t="n">
        <v>58.7606</v>
      </c>
      <c r="D297" s="0" t="n">
        <v>39.2094</v>
      </c>
      <c r="E297" s="0" t="n">
        <v>0.2</v>
      </c>
      <c r="F297" s="0" t="n">
        <v>0.0734</v>
      </c>
      <c r="G297" s="0" t="n">
        <v>0.0079</v>
      </c>
      <c r="H297" s="0" t="n">
        <v>0</v>
      </c>
      <c r="I297" s="0" t="n">
        <v>0.12</v>
      </c>
      <c r="J297" s="0" t="n">
        <v>0</v>
      </c>
      <c r="K297" s="0" t="n">
        <v>0</v>
      </c>
      <c r="L297" s="0" t="n">
        <v>0.0005</v>
      </c>
      <c r="M297" s="0" t="n">
        <v>0</v>
      </c>
      <c r="N297" s="0" t="n">
        <v>-0.0162</v>
      </c>
      <c r="O297" s="0" t="n">
        <v>2.9398</v>
      </c>
      <c r="P297" s="0" t="n">
        <v>0.01</v>
      </c>
      <c r="Q297" s="0" t="n">
        <v>0</v>
      </c>
      <c r="R297" s="0" t="n">
        <v>0.0559</v>
      </c>
      <c r="S297" s="0" t="n">
        <v>1</v>
      </c>
      <c r="T297" s="0" t="n">
        <v>80.4457</v>
      </c>
      <c r="U297" s="0" t="n">
        <v>0</v>
      </c>
      <c r="V297" s="0" t="n">
        <v>-79.2685</v>
      </c>
      <c r="W297" s="0" t="n">
        <v>-1.4632</v>
      </c>
      <c r="X297" s="0" t="n">
        <v>423.3863</v>
      </c>
      <c r="Y297" s="0" t="n">
        <v>451.84</v>
      </c>
      <c r="Z297" s="0" t="n">
        <v>109.908</v>
      </c>
      <c r="AA297" s="0" t="n">
        <v>-18.7669</v>
      </c>
      <c r="AB297" s="0" t="n">
        <v>5</v>
      </c>
      <c r="AC297" s="0" t="n">
        <v>27.342</v>
      </c>
      <c r="AD297" s="0" t="n">
        <v>27.3371</v>
      </c>
      <c r="AE297" s="0" t="n">
        <v>26.8283</v>
      </c>
      <c r="AF297" s="0" t="n">
        <v>0.0023</v>
      </c>
      <c r="AG297" s="0" t="n">
        <v>0.064</v>
      </c>
      <c r="AH297" s="0" t="n">
        <v>0</v>
      </c>
    </row>
    <row r="298" customFormat="false" ht="12.8" hidden="false" customHeight="false" outlineLevel="0" collapsed="false">
      <c r="A298" s="0" t="n">
        <v>7</v>
      </c>
      <c r="B298" s="0" t="n">
        <v>8</v>
      </c>
      <c r="C298" s="0" t="n">
        <v>58.7601</v>
      </c>
      <c r="D298" s="0" t="n">
        <v>39.2088</v>
      </c>
      <c r="E298" s="0" t="n">
        <v>0</v>
      </c>
      <c r="F298" s="0" t="n">
        <v>0.0044</v>
      </c>
      <c r="G298" s="0" t="n">
        <v>0.069</v>
      </c>
      <c r="H298" s="0" t="n">
        <v>0</v>
      </c>
      <c r="I298" s="0" t="n">
        <v>0</v>
      </c>
      <c r="J298" s="0" t="n">
        <v>0</v>
      </c>
      <c r="K298" s="0" t="n">
        <v>0</v>
      </c>
      <c r="L298" s="0" t="n">
        <v>0.0006</v>
      </c>
      <c r="M298" s="0" t="n">
        <v>0</v>
      </c>
      <c r="N298" s="0" t="n">
        <v>-0.0161</v>
      </c>
      <c r="O298" s="0" t="n">
        <v>2.9398</v>
      </c>
      <c r="P298" s="0" t="n">
        <v>0.01</v>
      </c>
      <c r="Q298" s="0" t="n">
        <v>0</v>
      </c>
      <c r="R298" s="0" t="n">
        <v>0.056</v>
      </c>
      <c r="S298" s="0" t="n">
        <v>1</v>
      </c>
      <c r="T298" s="0" t="n">
        <v>78.9724</v>
      </c>
      <c r="U298" s="0" t="n">
        <v>0</v>
      </c>
      <c r="V298" s="0" t="n">
        <v>-79.0767</v>
      </c>
      <c r="W298" s="0" t="n">
        <v>0.2042</v>
      </c>
      <c r="X298" s="0" t="n">
        <v>419.8267</v>
      </c>
      <c r="Y298" s="0" t="n">
        <v>448.3271</v>
      </c>
      <c r="Z298" s="0" t="n">
        <v>102.3504</v>
      </c>
      <c r="AA298" s="0" t="n">
        <v>-19.0623</v>
      </c>
      <c r="AB298" s="0" t="n">
        <v>5</v>
      </c>
      <c r="AC298" s="0" t="n">
        <v>26.79</v>
      </c>
      <c r="AD298" s="0" t="n">
        <v>26.7852</v>
      </c>
      <c r="AE298" s="0" t="n">
        <v>26.5674</v>
      </c>
      <c r="AF298" s="0" t="n">
        <v>0.0023</v>
      </c>
      <c r="AG298" s="0" t="n">
        <v>0.064</v>
      </c>
      <c r="AH298" s="0" t="n">
        <v>0</v>
      </c>
    </row>
    <row r="299" customFormat="false" ht="12.8" hidden="false" customHeight="false" outlineLevel="0" collapsed="false">
      <c r="A299" s="0" t="n">
        <v>7</v>
      </c>
      <c r="B299" s="0" t="n">
        <v>9</v>
      </c>
      <c r="C299" s="0" t="n">
        <v>58.7595</v>
      </c>
      <c r="D299" s="0" t="n">
        <v>39.2083</v>
      </c>
      <c r="E299" s="0" t="n">
        <v>0</v>
      </c>
      <c r="F299" s="0" t="n">
        <v>0.0003</v>
      </c>
      <c r="G299" s="0" t="n">
        <v>0.0041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0.0006</v>
      </c>
      <c r="M299" s="0" t="n">
        <v>0</v>
      </c>
      <c r="N299" s="0" t="n">
        <v>-0.0161</v>
      </c>
      <c r="O299" s="0" t="n">
        <v>2.9398</v>
      </c>
      <c r="P299" s="0" t="n">
        <v>0.01</v>
      </c>
      <c r="Q299" s="0" t="n">
        <v>0</v>
      </c>
      <c r="R299" s="0" t="n">
        <v>0.056</v>
      </c>
      <c r="S299" s="0" t="n">
        <v>1</v>
      </c>
      <c r="T299" s="0" t="n">
        <v>80.2804</v>
      </c>
      <c r="U299" s="0" t="n">
        <v>0</v>
      </c>
      <c r="V299" s="0" t="n">
        <v>-79.2786</v>
      </c>
      <c r="W299" s="0" t="n">
        <v>-1.0251</v>
      </c>
      <c r="X299" s="0" t="n">
        <v>419.5825</v>
      </c>
      <c r="Y299" s="0" t="n">
        <v>448.1147</v>
      </c>
      <c r="Z299" s="0" t="n">
        <v>95.7717</v>
      </c>
      <c r="AA299" s="0" t="n">
        <v>-19.2691</v>
      </c>
      <c r="AB299" s="0" t="n">
        <v>5</v>
      </c>
      <c r="AC299" s="0" t="n">
        <v>26.789</v>
      </c>
      <c r="AD299" s="0" t="n">
        <v>26.7842</v>
      </c>
      <c r="AE299" s="0" t="n">
        <v>26.3922</v>
      </c>
      <c r="AF299" s="0" t="n">
        <v>0.0023</v>
      </c>
      <c r="AG299" s="0" t="n">
        <v>0.064</v>
      </c>
      <c r="AH299" s="0" t="n">
        <v>0</v>
      </c>
    </row>
    <row r="300" customFormat="false" ht="12.8" hidden="false" customHeight="false" outlineLevel="0" collapsed="false">
      <c r="A300" s="0" t="n">
        <v>7</v>
      </c>
      <c r="B300" s="0" t="n">
        <v>10</v>
      </c>
      <c r="C300" s="0" t="n">
        <v>58.7589</v>
      </c>
      <c r="D300" s="0" t="n">
        <v>39.2077</v>
      </c>
      <c r="E300" s="0" t="n">
        <v>0</v>
      </c>
      <c r="F300" s="0" t="n">
        <v>0</v>
      </c>
      <c r="G300" s="0" t="n">
        <v>0.0002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0.0006</v>
      </c>
      <c r="M300" s="0" t="n">
        <v>0</v>
      </c>
      <c r="N300" s="0" t="n">
        <v>-0.0161</v>
      </c>
      <c r="O300" s="0" t="n">
        <v>2.9398</v>
      </c>
      <c r="P300" s="0" t="n">
        <v>0.01</v>
      </c>
      <c r="Q300" s="0" t="n">
        <v>0</v>
      </c>
      <c r="R300" s="0" t="n">
        <v>0.056</v>
      </c>
      <c r="S300" s="0" t="n">
        <v>1</v>
      </c>
      <c r="T300" s="0" t="n">
        <v>81.8512</v>
      </c>
      <c r="U300" s="0" t="n">
        <v>0</v>
      </c>
      <c r="V300" s="0" t="n">
        <v>-79.6614</v>
      </c>
      <c r="W300" s="0" t="n">
        <v>-2.4022</v>
      </c>
      <c r="X300" s="0" t="n">
        <v>419.9263</v>
      </c>
      <c r="Y300" s="0" t="n">
        <v>448.3789</v>
      </c>
      <c r="Z300" s="0" t="n">
        <v>93.8963</v>
      </c>
      <c r="AA300" s="0" t="n">
        <v>-19.6799</v>
      </c>
      <c r="AB300" s="0" t="n">
        <v>5</v>
      </c>
      <c r="AC300" s="0" t="n">
        <v>26.906</v>
      </c>
      <c r="AD300" s="0" t="n">
        <v>26.9002</v>
      </c>
      <c r="AE300" s="0" t="n">
        <v>26.2917</v>
      </c>
      <c r="AF300" s="0" t="n">
        <v>0.0023</v>
      </c>
      <c r="AG300" s="0" t="n">
        <v>0.064</v>
      </c>
      <c r="AH300" s="0" t="n">
        <v>0</v>
      </c>
    </row>
    <row r="301" customFormat="false" ht="12.8" hidden="false" customHeight="false" outlineLevel="0" collapsed="false">
      <c r="A301" s="0" t="n">
        <v>7</v>
      </c>
      <c r="B301" s="0" t="n">
        <v>11</v>
      </c>
      <c r="C301" s="0" t="n">
        <v>58.7584</v>
      </c>
      <c r="D301" s="0" t="n">
        <v>39.2072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0.0006</v>
      </c>
      <c r="M301" s="0" t="n">
        <v>0</v>
      </c>
      <c r="N301" s="0" t="n">
        <v>-0.0161</v>
      </c>
      <c r="O301" s="0" t="n">
        <v>2.9398</v>
      </c>
      <c r="P301" s="0" t="n">
        <v>0.01</v>
      </c>
      <c r="Q301" s="0" t="n">
        <v>0</v>
      </c>
      <c r="R301" s="0" t="n">
        <v>0.056</v>
      </c>
      <c r="S301" s="0" t="n">
        <v>1</v>
      </c>
      <c r="T301" s="0" t="n">
        <v>86.4889</v>
      </c>
      <c r="U301" s="0" t="n">
        <v>0</v>
      </c>
      <c r="V301" s="0" t="n">
        <v>-80.184</v>
      </c>
      <c r="W301" s="0" t="n">
        <v>-6.1525</v>
      </c>
      <c r="X301" s="0" t="n">
        <v>424.0708</v>
      </c>
      <c r="Y301" s="0" t="n">
        <v>452.4619</v>
      </c>
      <c r="Z301" s="0" t="n">
        <v>87.3703</v>
      </c>
      <c r="AA301" s="0" t="n">
        <v>-19.6424</v>
      </c>
      <c r="AB301" s="0" t="n">
        <v>5</v>
      </c>
      <c r="AC301" s="0" t="n">
        <v>27.599</v>
      </c>
      <c r="AD301" s="0" t="n">
        <v>27.5929</v>
      </c>
      <c r="AE301" s="0" t="n">
        <v>26.3683</v>
      </c>
      <c r="AF301" s="0" t="n">
        <v>0.0023</v>
      </c>
      <c r="AG301" s="0" t="n">
        <v>0.064</v>
      </c>
      <c r="AH301" s="0" t="n">
        <v>0</v>
      </c>
    </row>
    <row r="302" customFormat="false" ht="12.8" hidden="false" customHeight="false" outlineLevel="0" collapsed="false">
      <c r="A302" s="0" t="n">
        <v>7</v>
      </c>
      <c r="B302" s="0" t="n">
        <v>12</v>
      </c>
      <c r="C302" s="0" t="n">
        <v>58.7578</v>
      </c>
      <c r="D302" s="0" t="n">
        <v>39.2066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0.0006</v>
      </c>
      <c r="M302" s="0" t="n">
        <v>0</v>
      </c>
      <c r="N302" s="0" t="n">
        <v>-0.0161</v>
      </c>
      <c r="O302" s="0" t="n">
        <v>2.9398</v>
      </c>
      <c r="P302" s="0" t="n">
        <v>0.01</v>
      </c>
      <c r="Q302" s="0" t="n">
        <v>0</v>
      </c>
      <c r="R302" s="0" t="n">
        <v>0.056</v>
      </c>
      <c r="S302" s="0" t="n">
        <v>1</v>
      </c>
      <c r="T302" s="0" t="n">
        <v>89.0539</v>
      </c>
      <c r="U302" s="0" t="n">
        <v>0</v>
      </c>
      <c r="V302" s="0" t="n">
        <v>-81.1613</v>
      </c>
      <c r="W302" s="0" t="n">
        <v>-7.9463</v>
      </c>
      <c r="X302" s="0" t="n">
        <v>426.0728</v>
      </c>
      <c r="Y302" s="0" t="n">
        <v>454.3506</v>
      </c>
      <c r="Z302" s="0" t="n">
        <v>90.1474</v>
      </c>
      <c r="AA302" s="0" t="n">
        <v>-20.4326</v>
      </c>
      <c r="AB302" s="0" t="n">
        <v>5</v>
      </c>
      <c r="AC302" s="0" t="n">
        <v>28.054</v>
      </c>
      <c r="AD302" s="0" t="n">
        <v>28.049</v>
      </c>
      <c r="AE302" s="0" t="n">
        <v>26.4987</v>
      </c>
      <c r="AF302" s="0" t="n">
        <v>0.0023</v>
      </c>
      <c r="AG302" s="0" t="n">
        <v>0.064</v>
      </c>
      <c r="AH302" s="0" t="n">
        <v>0</v>
      </c>
    </row>
    <row r="303" customFormat="false" ht="12.8" hidden="false" customHeight="false" outlineLevel="0" collapsed="false">
      <c r="A303" s="0" t="n">
        <v>7</v>
      </c>
      <c r="B303" s="0" t="n">
        <v>13</v>
      </c>
      <c r="C303" s="0" t="n">
        <v>58.7573</v>
      </c>
      <c r="D303" s="0" t="n">
        <v>39.206</v>
      </c>
      <c r="E303" s="0" t="n">
        <v>0</v>
      </c>
      <c r="F303" s="0" t="n">
        <v>0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0</v>
      </c>
      <c r="L303" s="0" t="n">
        <v>0.0006</v>
      </c>
      <c r="M303" s="0" t="n">
        <v>0</v>
      </c>
      <c r="N303" s="0" t="n">
        <v>-0.0161</v>
      </c>
      <c r="O303" s="0" t="n">
        <v>2.9398</v>
      </c>
      <c r="P303" s="0" t="n">
        <v>0.01</v>
      </c>
      <c r="Q303" s="0" t="n">
        <v>0</v>
      </c>
      <c r="R303" s="0" t="n">
        <v>0.056</v>
      </c>
      <c r="S303" s="0" t="n">
        <v>1</v>
      </c>
      <c r="T303" s="0" t="n">
        <v>91.4838</v>
      </c>
      <c r="U303" s="0" t="n">
        <v>0</v>
      </c>
      <c r="V303" s="0" t="n">
        <v>-79.3684</v>
      </c>
      <c r="W303" s="0" t="n">
        <v>-11.8672</v>
      </c>
      <c r="X303" s="0" t="n">
        <v>434.8611</v>
      </c>
      <c r="Y303" s="0" t="n">
        <v>463.0417</v>
      </c>
      <c r="Z303" s="0" t="n">
        <v>84.579</v>
      </c>
      <c r="AA303" s="0" t="n">
        <v>-17.4187</v>
      </c>
      <c r="AB303" s="0" t="n">
        <v>5</v>
      </c>
      <c r="AC303" s="0" t="n">
        <v>29.014</v>
      </c>
      <c r="AD303" s="0" t="n">
        <v>29.0086</v>
      </c>
      <c r="AE303" s="0" t="n">
        <v>26.7838</v>
      </c>
      <c r="AF303" s="0" t="n">
        <v>0.0023</v>
      </c>
      <c r="AG303" s="0" t="n">
        <v>0.064</v>
      </c>
      <c r="AH303" s="0" t="n">
        <v>0</v>
      </c>
    </row>
    <row r="304" customFormat="false" ht="12.8" hidden="false" customHeight="false" outlineLevel="0" collapsed="false">
      <c r="A304" s="0" t="n">
        <v>7</v>
      </c>
      <c r="B304" s="0" t="n">
        <v>14</v>
      </c>
      <c r="C304" s="0" t="n">
        <v>58.7567</v>
      </c>
      <c r="D304" s="0" t="n">
        <v>39.2055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0.7176</v>
      </c>
      <c r="K304" s="0" t="n">
        <v>0</v>
      </c>
      <c r="L304" s="0" t="n">
        <v>0.0006</v>
      </c>
      <c r="M304" s="0" t="n">
        <v>0</v>
      </c>
      <c r="N304" s="0" t="n">
        <v>-0.0161</v>
      </c>
      <c r="O304" s="0" t="n">
        <v>2.9411</v>
      </c>
      <c r="P304" s="0" t="n">
        <v>0.01</v>
      </c>
      <c r="Q304" s="0" t="n">
        <v>0</v>
      </c>
      <c r="R304" s="0" t="n">
        <v>0.056</v>
      </c>
      <c r="S304" s="0" t="n">
        <v>1</v>
      </c>
      <c r="T304" s="0" t="n">
        <v>113.2763</v>
      </c>
      <c r="U304" s="0" t="n">
        <v>0</v>
      </c>
      <c r="V304" s="0" t="n">
        <v>-101.8116</v>
      </c>
      <c r="W304" s="0" t="n">
        <v>-11.6284</v>
      </c>
      <c r="X304" s="0" t="n">
        <v>410.0997</v>
      </c>
      <c r="Y304" s="0" t="n">
        <v>499.0022</v>
      </c>
      <c r="Z304" s="0" t="n">
        <v>178.2648</v>
      </c>
      <c r="AA304" s="0" t="n">
        <v>41.0068</v>
      </c>
      <c r="AB304" s="0" t="n">
        <v>5</v>
      </c>
      <c r="AC304" s="0" t="n">
        <v>29.25</v>
      </c>
      <c r="AD304" s="0" t="n">
        <v>29.2432</v>
      </c>
      <c r="AE304" s="0" t="n">
        <v>27.0015</v>
      </c>
      <c r="AF304" s="0" t="n">
        <v>0.0023</v>
      </c>
      <c r="AG304" s="0" t="n">
        <v>0.064</v>
      </c>
      <c r="AH304" s="0" t="n">
        <v>3.7873</v>
      </c>
    </row>
    <row r="305" customFormat="false" ht="12.8" hidden="false" customHeight="false" outlineLevel="0" collapsed="false">
      <c r="A305" s="0" t="n">
        <v>7</v>
      </c>
      <c r="B305" s="0" t="n">
        <v>15</v>
      </c>
      <c r="C305" s="0" t="n">
        <v>58.7562</v>
      </c>
      <c r="D305" s="0" t="n">
        <v>39.2049</v>
      </c>
      <c r="E305" s="0" t="n">
        <v>0</v>
      </c>
      <c r="F305" s="0" t="n">
        <v>0</v>
      </c>
      <c r="G305" s="0" t="n">
        <v>0</v>
      </c>
      <c r="H305" s="0" t="n">
        <v>0</v>
      </c>
      <c r="I305" s="0" t="n">
        <v>0</v>
      </c>
      <c r="J305" s="0" t="n">
        <v>0.9282</v>
      </c>
      <c r="K305" s="0" t="n">
        <v>0</v>
      </c>
      <c r="L305" s="0" t="n">
        <v>0.0006</v>
      </c>
      <c r="M305" s="0" t="n">
        <v>0</v>
      </c>
      <c r="N305" s="0" t="n">
        <v>-0.0161</v>
      </c>
      <c r="O305" s="0" t="n">
        <v>2.9411</v>
      </c>
      <c r="P305" s="0" t="n">
        <v>0.01</v>
      </c>
      <c r="Q305" s="0" t="n">
        <v>0</v>
      </c>
      <c r="R305" s="0" t="n">
        <v>0.056</v>
      </c>
      <c r="S305" s="0" t="n">
        <v>1</v>
      </c>
      <c r="T305" s="0" t="n">
        <v>248.4858</v>
      </c>
      <c r="U305" s="0" t="n">
        <v>0</v>
      </c>
      <c r="V305" s="0" t="n">
        <v>-235.3878</v>
      </c>
      <c r="W305" s="0" t="n">
        <v>-12.9978</v>
      </c>
      <c r="X305" s="0" t="n">
        <v>256.5161</v>
      </c>
      <c r="Y305" s="0" t="n">
        <v>598.6382</v>
      </c>
      <c r="Z305" s="0" t="n">
        <v>405.0636</v>
      </c>
      <c r="AA305" s="0" t="n">
        <v>116.903</v>
      </c>
      <c r="AB305" s="0" t="n">
        <v>5</v>
      </c>
      <c r="AC305" s="0" t="n">
        <v>29.767</v>
      </c>
      <c r="AD305" s="0" t="n">
        <v>29.7505</v>
      </c>
      <c r="AE305" s="0" t="n">
        <v>27.2515</v>
      </c>
      <c r="AF305" s="0" t="n">
        <v>0.0023</v>
      </c>
      <c r="AG305" s="0" t="n">
        <v>0.064</v>
      </c>
      <c r="AH305" s="0" t="n">
        <v>3.8228</v>
      </c>
    </row>
    <row r="306" customFormat="false" ht="12.8" hidden="false" customHeight="false" outlineLevel="0" collapsed="false">
      <c r="A306" s="0" t="n">
        <v>7</v>
      </c>
      <c r="B306" s="0" t="n">
        <v>16</v>
      </c>
      <c r="C306" s="0" t="n">
        <v>58.7556</v>
      </c>
      <c r="D306" s="0" t="n">
        <v>39.2044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1.0235</v>
      </c>
      <c r="K306" s="0" t="n">
        <v>0</v>
      </c>
      <c r="L306" s="0" t="n">
        <v>0.0006</v>
      </c>
      <c r="M306" s="0" t="n">
        <v>0</v>
      </c>
      <c r="N306" s="0" t="n">
        <v>-0.0161</v>
      </c>
      <c r="O306" s="0" t="n">
        <v>2.941</v>
      </c>
      <c r="P306" s="0" t="n">
        <v>0.01</v>
      </c>
      <c r="Q306" s="0" t="n">
        <v>0</v>
      </c>
      <c r="R306" s="0" t="n">
        <v>0.056</v>
      </c>
      <c r="S306" s="0" t="n">
        <v>1</v>
      </c>
      <c r="T306" s="0" t="n">
        <v>287.3293</v>
      </c>
      <c r="U306" s="0" t="n">
        <v>0</v>
      </c>
      <c r="V306" s="0" t="n">
        <v>-272.4359</v>
      </c>
      <c r="W306" s="0" t="n">
        <v>-14.8885</v>
      </c>
      <c r="X306" s="0" t="n">
        <v>217.5228</v>
      </c>
      <c r="Y306" s="0" t="n">
        <v>632.2153</v>
      </c>
      <c r="Z306" s="0" t="n">
        <v>470.9507</v>
      </c>
      <c r="AA306" s="0" t="n">
        <v>140.4503</v>
      </c>
      <c r="AB306" s="0" t="n">
        <v>5</v>
      </c>
      <c r="AC306" s="0" t="n">
        <v>30.425</v>
      </c>
      <c r="AD306" s="0" t="n">
        <v>30.4004</v>
      </c>
      <c r="AE306" s="0" t="n">
        <v>27.5574</v>
      </c>
      <c r="AF306" s="0" t="n">
        <v>0.0023</v>
      </c>
      <c r="AG306" s="0" t="n">
        <v>0.064</v>
      </c>
      <c r="AH306" s="0" t="n">
        <v>3.7927</v>
      </c>
    </row>
    <row r="307" customFormat="false" ht="12.8" hidden="false" customHeight="false" outlineLevel="0" collapsed="false">
      <c r="A307" s="0" t="n">
        <v>7</v>
      </c>
      <c r="B307" s="0" t="n">
        <v>17</v>
      </c>
      <c r="C307" s="0" t="n">
        <v>58.755</v>
      </c>
      <c r="D307" s="0" t="n">
        <v>39.2038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0.9796</v>
      </c>
      <c r="K307" s="0" t="n">
        <v>0</v>
      </c>
      <c r="L307" s="0" t="n">
        <v>0.0006</v>
      </c>
      <c r="M307" s="0" t="n">
        <v>0</v>
      </c>
      <c r="N307" s="0" t="n">
        <v>-0.0161</v>
      </c>
      <c r="O307" s="0" t="n">
        <v>2.941</v>
      </c>
      <c r="P307" s="0" t="n">
        <v>0.01</v>
      </c>
      <c r="Q307" s="0" t="n">
        <v>0</v>
      </c>
      <c r="R307" s="0" t="n">
        <v>0.056</v>
      </c>
      <c r="S307" s="0" t="n">
        <v>1</v>
      </c>
      <c r="T307" s="0" t="n">
        <v>318.2641</v>
      </c>
      <c r="U307" s="0" t="n">
        <v>0</v>
      </c>
      <c r="V307" s="0" t="n">
        <v>-307.6936</v>
      </c>
      <c r="W307" s="0" t="n">
        <v>-10.6036</v>
      </c>
      <c r="X307" s="0" t="n">
        <v>171.7992</v>
      </c>
      <c r="Y307" s="0" t="n">
        <v>656.5817</v>
      </c>
      <c r="Z307" s="0" t="n">
        <v>551.1871</v>
      </c>
      <c r="AA307" s="0" t="n">
        <v>162.6057</v>
      </c>
      <c r="AB307" s="0" t="n">
        <v>5</v>
      </c>
      <c r="AC307" s="0" t="n">
        <v>29.825</v>
      </c>
      <c r="AD307" s="0" t="n">
        <v>29.8</v>
      </c>
      <c r="AE307" s="0" t="n">
        <v>27.6151</v>
      </c>
      <c r="AF307" s="0" t="n">
        <v>0.0023</v>
      </c>
      <c r="AG307" s="0" t="n">
        <v>0.064</v>
      </c>
      <c r="AH307" s="0" t="n">
        <v>3.7844</v>
      </c>
    </row>
    <row r="308" customFormat="false" ht="12.8" hidden="false" customHeight="false" outlineLevel="0" collapsed="false">
      <c r="A308" s="0" t="n">
        <v>7</v>
      </c>
      <c r="B308" s="0" t="n">
        <v>18</v>
      </c>
      <c r="C308" s="0" t="n">
        <v>58.7545</v>
      </c>
      <c r="D308" s="0" t="n">
        <v>39.2033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1.1938</v>
      </c>
      <c r="K308" s="0" t="n">
        <v>0</v>
      </c>
      <c r="L308" s="0" t="n">
        <v>0.0006</v>
      </c>
      <c r="M308" s="0" t="n">
        <v>0</v>
      </c>
      <c r="N308" s="0" t="n">
        <v>-0.0161</v>
      </c>
      <c r="O308" s="0" t="n">
        <v>2.941</v>
      </c>
      <c r="P308" s="0" t="n">
        <v>0.01</v>
      </c>
      <c r="Q308" s="0" t="n">
        <v>0</v>
      </c>
      <c r="R308" s="0" t="n">
        <v>0.056</v>
      </c>
      <c r="S308" s="0" t="n">
        <v>1</v>
      </c>
      <c r="T308" s="0" t="n">
        <v>535.8052</v>
      </c>
      <c r="U308" s="0" t="n">
        <v>0</v>
      </c>
      <c r="V308" s="0" t="n">
        <v>-532.9106</v>
      </c>
      <c r="W308" s="0" t="n">
        <v>-3.0399</v>
      </c>
      <c r="X308" s="0" t="n">
        <v>-103.9473</v>
      </c>
      <c r="Y308" s="0" t="n">
        <v>817.7154</v>
      </c>
      <c r="Z308" s="0" t="n">
        <v>923.9244</v>
      </c>
      <c r="AA308" s="0" t="n">
        <v>293.9906</v>
      </c>
      <c r="AB308" s="0" t="n">
        <v>5</v>
      </c>
      <c r="AC308" s="0" t="n">
        <v>28.296</v>
      </c>
      <c r="AD308" s="0" t="n">
        <v>28.258</v>
      </c>
      <c r="AE308" s="0" t="n">
        <v>27.3163</v>
      </c>
      <c r="AF308" s="0" t="n">
        <v>0.0023</v>
      </c>
      <c r="AG308" s="0" t="n">
        <v>0.064</v>
      </c>
      <c r="AH308" s="0" t="n">
        <v>3.6149</v>
      </c>
    </row>
    <row r="309" customFormat="false" ht="12.8" hidden="false" customHeight="false" outlineLevel="0" collapsed="false">
      <c r="A309" s="0" t="n">
        <v>7</v>
      </c>
      <c r="B309" s="0" t="n">
        <v>19</v>
      </c>
      <c r="C309" s="0" t="n">
        <v>58.7539</v>
      </c>
      <c r="D309" s="0" t="n">
        <v>39.2027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1.3191</v>
      </c>
      <c r="K309" s="0" t="n">
        <v>0</v>
      </c>
      <c r="L309" s="0" t="n">
        <v>0.0006</v>
      </c>
      <c r="M309" s="0" t="n">
        <v>0</v>
      </c>
      <c r="N309" s="0" t="n">
        <v>-0.0161</v>
      </c>
      <c r="O309" s="0" t="n">
        <v>2.9409</v>
      </c>
      <c r="P309" s="0" t="n">
        <v>0.01</v>
      </c>
      <c r="Q309" s="0" t="n">
        <v>0</v>
      </c>
      <c r="R309" s="0" t="n">
        <v>0.056</v>
      </c>
      <c r="S309" s="0" t="n">
        <v>1</v>
      </c>
      <c r="T309" s="0" t="n">
        <v>680.9666</v>
      </c>
      <c r="U309" s="0" t="n">
        <v>0</v>
      </c>
      <c r="V309" s="0" t="n">
        <v>-676.934</v>
      </c>
      <c r="W309" s="0" t="n">
        <v>-4.1099</v>
      </c>
      <c r="X309" s="0" t="n">
        <v>-273.8895</v>
      </c>
      <c r="Y309" s="0" t="n">
        <v>967.3677</v>
      </c>
      <c r="Z309" s="0" t="n">
        <v>1168.036</v>
      </c>
      <c r="AA309" s="0" t="n">
        <v>411.7069</v>
      </c>
      <c r="AB309" s="0" t="n">
        <v>5</v>
      </c>
      <c r="AC309" s="0" t="n">
        <v>28.234</v>
      </c>
      <c r="AD309" s="0" t="n">
        <v>28.1855</v>
      </c>
      <c r="AE309" s="0" t="n">
        <v>27.1382</v>
      </c>
      <c r="AF309" s="0" t="n">
        <v>0.0023</v>
      </c>
      <c r="AG309" s="0" t="n">
        <v>0.064</v>
      </c>
      <c r="AH309" s="0" t="n">
        <v>3.3904</v>
      </c>
    </row>
    <row r="310" customFormat="false" ht="12.8" hidden="false" customHeight="false" outlineLevel="0" collapsed="false">
      <c r="A310" s="0" t="n">
        <v>7</v>
      </c>
      <c r="B310" s="0" t="n">
        <v>20</v>
      </c>
      <c r="C310" s="0" t="n">
        <v>58.7534</v>
      </c>
      <c r="D310" s="0" t="n">
        <v>39.2021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1.4469</v>
      </c>
      <c r="K310" s="0" t="n">
        <v>0</v>
      </c>
      <c r="L310" s="0" t="n">
        <v>0.0006</v>
      </c>
      <c r="M310" s="0" t="n">
        <v>0</v>
      </c>
      <c r="N310" s="0" t="n">
        <v>-0.0161</v>
      </c>
      <c r="O310" s="0" t="n">
        <v>2.9409</v>
      </c>
      <c r="P310" s="0" t="n">
        <v>0.01</v>
      </c>
      <c r="Q310" s="0" t="n">
        <v>0</v>
      </c>
      <c r="R310" s="0" t="n">
        <v>0.056</v>
      </c>
      <c r="S310" s="0" t="n">
        <v>1</v>
      </c>
      <c r="T310" s="0" t="n">
        <v>775.9238</v>
      </c>
      <c r="U310" s="0" t="n">
        <v>0</v>
      </c>
      <c r="V310" s="0" t="n">
        <v>-769.0774</v>
      </c>
      <c r="W310" s="0" t="n">
        <v>-7.0178</v>
      </c>
      <c r="X310" s="0" t="n">
        <v>-379.2565</v>
      </c>
      <c r="Y310" s="0" t="n">
        <v>1070.5371</v>
      </c>
      <c r="Z310" s="0" t="n">
        <v>1337.9852</v>
      </c>
      <c r="AA310" s="0" t="n">
        <v>491.1135</v>
      </c>
      <c r="AB310" s="0" t="n">
        <v>5</v>
      </c>
      <c r="AC310" s="0" t="n">
        <v>28.685</v>
      </c>
      <c r="AD310" s="0" t="n">
        <v>28.6225</v>
      </c>
      <c r="AE310" s="0" t="n">
        <v>27.1333</v>
      </c>
      <c r="AF310" s="0" t="n">
        <v>0.0023</v>
      </c>
      <c r="AG310" s="0" t="n">
        <v>0.0639</v>
      </c>
      <c r="AH310" s="0" t="n">
        <v>3.3013</v>
      </c>
    </row>
    <row r="311" customFormat="false" ht="12.8" hidden="false" customHeight="false" outlineLevel="0" collapsed="false">
      <c r="A311" s="0" t="n">
        <v>7</v>
      </c>
      <c r="B311" s="0" t="n">
        <v>21</v>
      </c>
      <c r="C311" s="0" t="n">
        <v>58.7528</v>
      </c>
      <c r="D311" s="0" t="n">
        <v>39.2016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1.5809</v>
      </c>
      <c r="K311" s="0" t="n">
        <v>0</v>
      </c>
      <c r="L311" s="0" t="n">
        <v>0.0006</v>
      </c>
      <c r="M311" s="0" t="n">
        <v>0</v>
      </c>
      <c r="N311" s="0" t="n">
        <v>-0.0161</v>
      </c>
      <c r="O311" s="0" t="n">
        <v>2.9409</v>
      </c>
      <c r="P311" s="0" t="n">
        <v>0.01</v>
      </c>
      <c r="Q311" s="0" t="n">
        <v>0</v>
      </c>
      <c r="R311" s="0" t="n">
        <v>0.056</v>
      </c>
      <c r="S311" s="0" t="n">
        <v>1</v>
      </c>
      <c r="T311" s="0" t="n">
        <v>847.2613</v>
      </c>
      <c r="U311" s="0" t="n">
        <v>0</v>
      </c>
      <c r="V311" s="0" t="n">
        <v>-839.7852</v>
      </c>
      <c r="W311" s="0" t="n">
        <v>-7.4753</v>
      </c>
      <c r="X311" s="0" t="n">
        <v>-461.8017</v>
      </c>
      <c r="Y311" s="0" t="n">
        <v>1140.1917</v>
      </c>
      <c r="Z311" s="0" t="n">
        <v>1467.9343</v>
      </c>
      <c r="AA311" s="0" t="n">
        <v>545.1982</v>
      </c>
      <c r="AB311" s="0" t="n">
        <v>5</v>
      </c>
      <c r="AC311" s="0" t="n">
        <v>28.793</v>
      </c>
      <c r="AD311" s="0" t="n">
        <v>28.7144</v>
      </c>
      <c r="AE311" s="0" t="n">
        <v>27.1471</v>
      </c>
      <c r="AF311" s="0" t="n">
        <v>0.0023</v>
      </c>
      <c r="AG311" s="0" t="n">
        <v>0.0639</v>
      </c>
      <c r="AH311" s="0" t="n">
        <v>3.2673</v>
      </c>
    </row>
    <row r="312" customFormat="false" ht="12.8" hidden="false" customHeight="false" outlineLevel="0" collapsed="false">
      <c r="A312" s="0" t="n">
        <v>7</v>
      </c>
      <c r="B312" s="0" t="n">
        <v>22</v>
      </c>
      <c r="C312" s="0" t="n">
        <v>58.7522</v>
      </c>
      <c r="D312" s="0" t="n">
        <v>39.201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1.6994</v>
      </c>
      <c r="K312" s="0" t="n">
        <v>0</v>
      </c>
      <c r="L312" s="0" t="n">
        <v>0.0006</v>
      </c>
      <c r="M312" s="0" t="n">
        <v>0</v>
      </c>
      <c r="N312" s="0" t="n">
        <v>-0.0161</v>
      </c>
      <c r="O312" s="0" t="n">
        <v>2.9409</v>
      </c>
      <c r="P312" s="0" t="n">
        <v>0.01</v>
      </c>
      <c r="Q312" s="0" t="n">
        <v>0</v>
      </c>
      <c r="R312" s="0" t="n">
        <v>0.056</v>
      </c>
      <c r="S312" s="0" t="n">
        <v>1</v>
      </c>
      <c r="T312" s="0" t="n">
        <v>909.1243</v>
      </c>
      <c r="U312" s="0" t="n">
        <v>0</v>
      </c>
      <c r="V312" s="0" t="n">
        <v>-902.3094</v>
      </c>
      <c r="W312" s="0" t="n">
        <v>-6.9448</v>
      </c>
      <c r="X312" s="0" t="n">
        <v>-536.046</v>
      </c>
      <c r="Y312" s="0" t="n">
        <v>1206.1741</v>
      </c>
      <c r="Z312" s="0" t="n">
        <v>1585.9446</v>
      </c>
      <c r="AA312" s="0" t="n">
        <v>597.457</v>
      </c>
      <c r="AB312" s="0" t="n">
        <v>5</v>
      </c>
      <c r="AC312" s="0" t="n">
        <v>28.684</v>
      </c>
      <c r="AD312" s="0" t="n">
        <v>28.6159</v>
      </c>
      <c r="AE312" s="0" t="n">
        <v>27.1307</v>
      </c>
      <c r="AF312" s="0" t="n">
        <v>0.0023</v>
      </c>
      <c r="AG312" s="0" t="n">
        <v>0.0639</v>
      </c>
      <c r="AH312" s="0" t="n">
        <v>3.2283</v>
      </c>
    </row>
    <row r="313" customFormat="false" ht="12.8" hidden="false" customHeight="false" outlineLevel="0" collapsed="false">
      <c r="A313" s="0" t="n">
        <v>7</v>
      </c>
      <c r="B313" s="0" t="n">
        <v>23</v>
      </c>
      <c r="C313" s="0" t="n">
        <v>58.7517</v>
      </c>
      <c r="D313" s="0" t="n">
        <v>39.2005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1.785</v>
      </c>
      <c r="K313" s="0" t="n">
        <v>0</v>
      </c>
      <c r="L313" s="0" t="n">
        <v>0.0006</v>
      </c>
      <c r="M313" s="0" t="n">
        <v>0</v>
      </c>
      <c r="N313" s="0" t="n">
        <v>-0.0161</v>
      </c>
      <c r="O313" s="0" t="n">
        <v>2.9408</v>
      </c>
      <c r="P313" s="0" t="n">
        <v>0.01</v>
      </c>
      <c r="Q313" s="0" t="n">
        <v>0</v>
      </c>
      <c r="R313" s="0" t="n">
        <v>0.056</v>
      </c>
      <c r="S313" s="0" t="n">
        <v>1</v>
      </c>
      <c r="T313" s="0" t="n">
        <v>956.4397</v>
      </c>
      <c r="U313" s="0" t="n">
        <v>0</v>
      </c>
      <c r="V313" s="0" t="n">
        <v>-952.6007</v>
      </c>
      <c r="W313" s="0" t="n">
        <v>-3.9787</v>
      </c>
      <c r="X313" s="0" t="n">
        <v>-599.6813</v>
      </c>
      <c r="Y313" s="0" t="n">
        <v>1256.2247</v>
      </c>
      <c r="Z313" s="0" t="n">
        <v>1679.9141</v>
      </c>
      <c r="AA313" s="0" t="n">
        <v>639.2753</v>
      </c>
      <c r="AB313" s="0" t="n">
        <v>5</v>
      </c>
      <c r="AC313" s="0" t="n">
        <v>28.043</v>
      </c>
      <c r="AD313" s="0" t="n">
        <v>27.9722</v>
      </c>
      <c r="AE313" s="0" t="n">
        <v>26.9739</v>
      </c>
      <c r="AF313" s="0" t="n">
        <v>0.0023</v>
      </c>
      <c r="AG313" s="0" t="n">
        <v>0.0639</v>
      </c>
      <c r="AH313" s="0" t="n">
        <v>3.1922</v>
      </c>
    </row>
    <row r="314" customFormat="false" ht="12.8" hidden="false" customHeight="false" outlineLevel="0" collapsed="false">
      <c r="A314" s="0" t="n">
        <v>7</v>
      </c>
      <c r="B314" s="0" t="n">
        <v>24</v>
      </c>
      <c r="C314" s="0" t="n">
        <v>58.8711</v>
      </c>
      <c r="D314" s="0" t="n">
        <v>39.2839</v>
      </c>
      <c r="E314" s="0" t="n">
        <v>0.2</v>
      </c>
      <c r="F314" s="0" t="n">
        <v>0.0241</v>
      </c>
      <c r="G314" s="0" t="n">
        <v>0.0559</v>
      </c>
      <c r="H314" s="0" t="n">
        <v>0</v>
      </c>
      <c r="I314" s="0" t="n">
        <v>0.12</v>
      </c>
      <c r="J314" s="0" t="n">
        <v>1.8349</v>
      </c>
      <c r="K314" s="0" t="n">
        <v>0</v>
      </c>
      <c r="L314" s="0" t="n">
        <v>0.0006</v>
      </c>
      <c r="M314" s="0" t="n">
        <v>0</v>
      </c>
      <c r="N314" s="0" t="n">
        <v>-0.0161</v>
      </c>
      <c r="O314" s="0" t="n">
        <v>2.9408</v>
      </c>
      <c r="P314" s="0" t="n">
        <v>0.01</v>
      </c>
      <c r="Q314" s="0" t="n">
        <v>0</v>
      </c>
      <c r="R314" s="0" t="n">
        <v>0.056</v>
      </c>
      <c r="S314" s="0" t="n">
        <v>1</v>
      </c>
      <c r="T314" s="0" t="n">
        <v>987.8521</v>
      </c>
      <c r="U314" s="0" t="n">
        <v>0</v>
      </c>
      <c r="V314" s="0" t="n">
        <v>-981.3865</v>
      </c>
      <c r="W314" s="0" t="n">
        <v>-6.2401</v>
      </c>
      <c r="X314" s="0" t="n">
        <v>-631.3185</v>
      </c>
      <c r="Y314" s="0" t="n">
        <v>1294.1826</v>
      </c>
      <c r="Z314" s="0" t="n">
        <v>1728.2189</v>
      </c>
      <c r="AA314" s="0" t="n">
        <v>667.9951</v>
      </c>
      <c r="AB314" s="0" t="n">
        <v>5</v>
      </c>
      <c r="AC314" s="0" t="n">
        <v>28.356</v>
      </c>
      <c r="AD314" s="0" t="n">
        <v>28.2937</v>
      </c>
      <c r="AE314" s="0" t="n">
        <v>26.955</v>
      </c>
      <c r="AF314" s="0" t="n">
        <v>0.0024</v>
      </c>
      <c r="AG314" s="0" t="n">
        <v>0.0641</v>
      </c>
      <c r="AH314" s="0" t="n">
        <v>3.171</v>
      </c>
    </row>
    <row r="315" customFormat="false" ht="12.8" hidden="false" customHeight="false" outlineLevel="0" collapsed="false">
      <c r="A315" s="0" t="n">
        <v>7</v>
      </c>
      <c r="B315" s="0" t="n">
        <v>25</v>
      </c>
      <c r="C315" s="0" t="n">
        <v>58.8706</v>
      </c>
      <c r="D315" s="0" t="n">
        <v>39.2833</v>
      </c>
      <c r="E315" s="0" t="n">
        <v>0</v>
      </c>
      <c r="F315" s="0" t="n">
        <v>0</v>
      </c>
      <c r="G315" s="0" t="n">
        <v>0.0241</v>
      </c>
      <c r="H315" s="0" t="n">
        <v>0</v>
      </c>
      <c r="I315" s="0" t="n">
        <v>0</v>
      </c>
      <c r="J315" s="0" t="n">
        <v>1.8995</v>
      </c>
      <c r="K315" s="0" t="n">
        <v>0</v>
      </c>
      <c r="L315" s="0" t="n">
        <v>0.0006</v>
      </c>
      <c r="M315" s="0" t="n">
        <v>0</v>
      </c>
      <c r="N315" s="0" t="n">
        <v>-0.016</v>
      </c>
      <c r="O315" s="0" t="n">
        <v>2.9417</v>
      </c>
      <c r="P315" s="0" t="n">
        <v>0.01</v>
      </c>
      <c r="Q315" s="0" t="n">
        <v>0</v>
      </c>
      <c r="R315" s="0" t="n">
        <v>0.0561</v>
      </c>
      <c r="S315" s="0" t="n">
        <v>1</v>
      </c>
      <c r="T315" s="0" t="n">
        <v>1014.2285</v>
      </c>
      <c r="U315" s="0" t="n">
        <v>0</v>
      </c>
      <c r="V315" s="0" t="n">
        <v>-1005.5874</v>
      </c>
      <c r="W315" s="0" t="n">
        <v>-8.6617</v>
      </c>
      <c r="X315" s="0" t="n">
        <v>-656.5494</v>
      </c>
      <c r="Y315" s="0" t="n">
        <v>1333.7156</v>
      </c>
      <c r="Z315" s="0" t="n">
        <v>1776.0333</v>
      </c>
      <c r="AA315" s="0" t="n">
        <v>696.9558</v>
      </c>
      <c r="AB315" s="0" t="n">
        <v>5</v>
      </c>
      <c r="AC315" s="0" t="n">
        <v>28.82</v>
      </c>
      <c r="AD315" s="0" t="n">
        <v>28.7593</v>
      </c>
      <c r="AE315" s="0" t="n">
        <v>27.045</v>
      </c>
      <c r="AF315" s="0" t="n">
        <v>0.0024</v>
      </c>
      <c r="AG315" s="0" t="n">
        <v>0.064</v>
      </c>
      <c r="AH315" s="0" t="n">
        <v>3.1315</v>
      </c>
    </row>
    <row r="316" customFormat="false" ht="12.8" hidden="false" customHeight="false" outlineLevel="0" collapsed="false">
      <c r="A316" s="0" t="n">
        <v>7</v>
      </c>
      <c r="B316" s="0" t="n">
        <v>26</v>
      </c>
      <c r="C316" s="0" t="n">
        <v>58.87</v>
      </c>
      <c r="D316" s="0" t="n">
        <v>39.2828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1.951</v>
      </c>
      <c r="K316" s="0" t="n">
        <v>0</v>
      </c>
      <c r="L316" s="0" t="n">
        <v>0.0006</v>
      </c>
      <c r="M316" s="0" t="n">
        <v>0</v>
      </c>
      <c r="N316" s="0" t="n">
        <v>-0.016</v>
      </c>
      <c r="O316" s="0" t="n">
        <v>2.9417</v>
      </c>
      <c r="P316" s="0" t="n">
        <v>0.01</v>
      </c>
      <c r="Q316" s="0" t="n">
        <v>0</v>
      </c>
      <c r="R316" s="0" t="n">
        <v>0.0561</v>
      </c>
      <c r="S316" s="0" t="n">
        <v>1</v>
      </c>
      <c r="T316" s="0" t="n">
        <v>1053.8625</v>
      </c>
      <c r="U316" s="0" t="n">
        <v>0</v>
      </c>
      <c r="V316" s="0" t="n">
        <v>-1047.7424</v>
      </c>
      <c r="W316" s="0" t="n">
        <v>-6.3434</v>
      </c>
      <c r="X316" s="0" t="n">
        <v>-708.8788</v>
      </c>
      <c r="Y316" s="0" t="n">
        <v>1375.9525</v>
      </c>
      <c r="Z316" s="0" t="n">
        <v>1870.1293</v>
      </c>
      <c r="AA316" s="0" t="n">
        <v>732.3716</v>
      </c>
      <c r="AB316" s="0" t="n">
        <v>5</v>
      </c>
      <c r="AC316" s="0" t="n">
        <v>28.428</v>
      </c>
      <c r="AD316" s="0" t="n">
        <v>28.3665</v>
      </c>
      <c r="AE316" s="0" t="n">
        <v>27.005</v>
      </c>
      <c r="AF316" s="0" t="n">
        <v>0.0024</v>
      </c>
      <c r="AG316" s="0" t="n">
        <v>0.064</v>
      </c>
      <c r="AH316" s="0" t="n">
        <v>3.1264</v>
      </c>
    </row>
    <row r="317" customFormat="false" ht="12.8" hidden="false" customHeight="false" outlineLevel="0" collapsed="false">
      <c r="A317" s="0" t="n">
        <v>7</v>
      </c>
      <c r="B317" s="0" t="n">
        <v>27</v>
      </c>
      <c r="C317" s="0" t="n">
        <v>58.8694</v>
      </c>
      <c r="D317" s="0" t="n">
        <v>39.2822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1.769</v>
      </c>
      <c r="K317" s="0" t="n">
        <v>0</v>
      </c>
      <c r="L317" s="0" t="n">
        <v>0.0006</v>
      </c>
      <c r="M317" s="0" t="n">
        <v>0</v>
      </c>
      <c r="N317" s="0" t="n">
        <v>-0.016</v>
      </c>
      <c r="O317" s="0" t="n">
        <v>2.9417</v>
      </c>
      <c r="P317" s="0" t="n">
        <v>0.01</v>
      </c>
      <c r="Q317" s="0" t="n">
        <v>0</v>
      </c>
      <c r="R317" s="0" t="n">
        <v>0.0561</v>
      </c>
      <c r="S317" s="0" t="n">
        <v>0.9998</v>
      </c>
      <c r="T317" s="0" t="n">
        <v>974.0795</v>
      </c>
      <c r="U317" s="0" t="n">
        <v>0</v>
      </c>
      <c r="V317" s="0" t="n">
        <v>-971.8835</v>
      </c>
      <c r="W317" s="0" t="n">
        <v>-2.3823</v>
      </c>
      <c r="X317" s="0" t="n">
        <v>-625.6185</v>
      </c>
      <c r="Y317" s="0" t="n">
        <v>1297.6167</v>
      </c>
      <c r="Z317" s="0" t="n">
        <v>1740.8339</v>
      </c>
      <c r="AA317" s="0" t="n">
        <v>674.994</v>
      </c>
      <c r="AB317" s="0" t="n">
        <v>5</v>
      </c>
      <c r="AC317" s="0" t="n">
        <v>27.554</v>
      </c>
      <c r="AD317" s="0" t="n">
        <v>27.5013</v>
      </c>
      <c r="AE317" s="0" t="n">
        <v>26.7849</v>
      </c>
      <c r="AF317" s="0" t="n">
        <v>0.0024</v>
      </c>
      <c r="AG317" s="0" t="n">
        <v>0.064</v>
      </c>
      <c r="AH317" s="0" t="n">
        <v>3.1381</v>
      </c>
    </row>
    <row r="318" customFormat="false" ht="12.8" hidden="false" customHeight="false" outlineLevel="0" collapsed="false">
      <c r="A318" s="0" t="n">
        <v>7</v>
      </c>
      <c r="B318" s="0" t="n">
        <v>28</v>
      </c>
      <c r="C318" s="0" t="n">
        <v>58.8689</v>
      </c>
      <c r="D318" s="0" t="n">
        <v>39.2816</v>
      </c>
      <c r="E318" s="0" t="n">
        <v>0</v>
      </c>
      <c r="F318" s="0" t="n">
        <v>0</v>
      </c>
      <c r="G318" s="0" t="n">
        <v>0</v>
      </c>
      <c r="H318" s="0" t="n">
        <v>0</v>
      </c>
      <c r="I318" s="0" t="n">
        <v>0</v>
      </c>
      <c r="J318" s="0" t="n">
        <v>1.788</v>
      </c>
      <c r="K318" s="0" t="n">
        <v>0</v>
      </c>
      <c r="L318" s="0" t="n">
        <v>0.0006</v>
      </c>
      <c r="M318" s="0" t="n">
        <v>0</v>
      </c>
      <c r="N318" s="0" t="n">
        <v>-0.016</v>
      </c>
      <c r="O318" s="0" t="n">
        <v>2.9416</v>
      </c>
      <c r="P318" s="0" t="n">
        <v>0.01</v>
      </c>
      <c r="Q318" s="0" t="n">
        <v>0</v>
      </c>
      <c r="R318" s="0" t="n">
        <v>0.0561</v>
      </c>
      <c r="S318" s="0" t="n">
        <v>0.9982</v>
      </c>
      <c r="T318" s="0" t="n">
        <v>1039.1244</v>
      </c>
      <c r="U318" s="0" t="n">
        <v>0</v>
      </c>
      <c r="V318" s="0" t="n">
        <v>-1039.6443</v>
      </c>
      <c r="W318" s="0" t="n">
        <v>0.7493</v>
      </c>
      <c r="X318" s="0" t="n">
        <v>-711.3213</v>
      </c>
      <c r="Y318" s="0" t="n">
        <v>1372.9082</v>
      </c>
      <c r="Z318" s="0" t="n">
        <v>1884.5377</v>
      </c>
      <c r="AA318" s="0" t="n">
        <v>739.3186</v>
      </c>
      <c r="AB318" s="0" t="n">
        <v>5</v>
      </c>
      <c r="AC318" s="0" t="n">
        <v>26.693</v>
      </c>
      <c r="AD318" s="0" t="n">
        <v>26.6288</v>
      </c>
      <c r="AE318" s="0" t="n">
        <v>26.4552</v>
      </c>
      <c r="AF318" s="0" t="n">
        <v>0.0024</v>
      </c>
      <c r="AG318" s="0" t="n">
        <v>0.064</v>
      </c>
      <c r="AH318" s="0" t="n">
        <v>3.1172</v>
      </c>
    </row>
    <row r="319" customFormat="false" ht="12.8" hidden="false" customHeight="false" outlineLevel="0" collapsed="false">
      <c r="A319" s="0" t="n">
        <v>7</v>
      </c>
      <c r="B319" s="0" t="n">
        <v>29</v>
      </c>
      <c r="C319" s="0" t="n">
        <v>58.8683</v>
      </c>
      <c r="D319" s="0" t="n">
        <v>39.2811</v>
      </c>
      <c r="E319" s="0" t="n">
        <v>0</v>
      </c>
      <c r="F319" s="0" t="n">
        <v>0</v>
      </c>
      <c r="G319" s="0" t="n">
        <v>0</v>
      </c>
      <c r="H319" s="0" t="n">
        <v>0</v>
      </c>
      <c r="I319" s="0" t="n">
        <v>0</v>
      </c>
      <c r="J319" s="0" t="n">
        <v>1.3193</v>
      </c>
      <c r="K319" s="0" t="n">
        <v>0</v>
      </c>
      <c r="L319" s="0" t="n">
        <v>0.0006</v>
      </c>
      <c r="M319" s="0" t="n">
        <v>0</v>
      </c>
      <c r="N319" s="0" t="n">
        <v>-0.016</v>
      </c>
      <c r="O319" s="0" t="n">
        <v>2.9416</v>
      </c>
      <c r="P319" s="0" t="n">
        <v>0.01</v>
      </c>
      <c r="Q319" s="0" t="n">
        <v>0</v>
      </c>
      <c r="R319" s="0" t="n">
        <v>0.0561</v>
      </c>
      <c r="S319" s="0" t="n">
        <v>1</v>
      </c>
      <c r="T319" s="0" t="n">
        <v>723.9193</v>
      </c>
      <c r="U319" s="0" t="n">
        <v>0</v>
      </c>
      <c r="V319" s="0" t="n">
        <v>-727.5559</v>
      </c>
      <c r="W319" s="0" t="n">
        <v>3.6385</v>
      </c>
      <c r="X319" s="0" t="n">
        <v>-350.4906</v>
      </c>
      <c r="Y319" s="0" t="n">
        <v>988.7061</v>
      </c>
      <c r="Z319" s="0" t="n">
        <v>1275.8092</v>
      </c>
      <c r="AA319" s="0" t="n">
        <v>440.575</v>
      </c>
      <c r="AB319" s="0" t="n">
        <v>5</v>
      </c>
      <c r="AC319" s="0" t="n">
        <v>25.742</v>
      </c>
      <c r="AD319" s="0" t="n">
        <v>25.6972</v>
      </c>
      <c r="AE319" s="0" t="n">
        <v>26.0404</v>
      </c>
      <c r="AF319" s="0" t="n">
        <v>0.0024</v>
      </c>
      <c r="AG319" s="0" t="n">
        <v>0.064</v>
      </c>
      <c r="AH319" s="0" t="n">
        <v>3.4568</v>
      </c>
    </row>
    <row r="320" customFormat="false" ht="12.8" hidden="false" customHeight="false" outlineLevel="0" collapsed="false">
      <c r="A320" s="0" t="n">
        <v>7</v>
      </c>
      <c r="B320" s="0" t="n">
        <v>30</v>
      </c>
      <c r="C320" s="0" t="n">
        <v>58.8677</v>
      </c>
      <c r="D320" s="0" t="n">
        <v>39.2805</v>
      </c>
      <c r="E320" s="0" t="n">
        <v>0</v>
      </c>
      <c r="F320" s="0" t="n">
        <v>0</v>
      </c>
      <c r="G320" s="0" t="n">
        <v>0</v>
      </c>
      <c r="H320" s="0" t="n">
        <v>0</v>
      </c>
      <c r="I320" s="0" t="n">
        <v>0</v>
      </c>
      <c r="J320" s="0" t="n">
        <v>1.0636</v>
      </c>
      <c r="K320" s="0" t="n">
        <v>0</v>
      </c>
      <c r="L320" s="0" t="n">
        <v>0.0006</v>
      </c>
      <c r="M320" s="0" t="n">
        <v>0</v>
      </c>
      <c r="N320" s="0" t="n">
        <v>-0.016</v>
      </c>
      <c r="O320" s="0" t="n">
        <v>2.9416</v>
      </c>
      <c r="P320" s="0" t="n">
        <v>0.01</v>
      </c>
      <c r="Q320" s="0" t="n">
        <v>0</v>
      </c>
      <c r="R320" s="0" t="n">
        <v>0.0561</v>
      </c>
      <c r="S320" s="0" t="n">
        <v>1</v>
      </c>
      <c r="T320" s="0" t="n">
        <v>546.2527</v>
      </c>
      <c r="U320" s="0" t="n">
        <v>0</v>
      </c>
      <c r="V320" s="0" t="n">
        <v>-550.779</v>
      </c>
      <c r="W320" s="0" t="n">
        <v>4.4599</v>
      </c>
      <c r="X320" s="0" t="n">
        <v>-146.4702</v>
      </c>
      <c r="Y320" s="0" t="n">
        <v>821.0691</v>
      </c>
      <c r="Z320" s="0" t="n">
        <v>965.7299</v>
      </c>
      <c r="AA320" s="0" t="n">
        <v>312.487</v>
      </c>
      <c r="AB320" s="0" t="n">
        <v>5</v>
      </c>
      <c r="AC320" s="0" t="n">
        <v>25.155</v>
      </c>
      <c r="AD320" s="0" t="n">
        <v>25.1113</v>
      </c>
      <c r="AE320" s="0" t="n">
        <v>25.6462</v>
      </c>
      <c r="AF320" s="0" t="n">
        <v>0.0024</v>
      </c>
      <c r="AG320" s="0" t="n">
        <v>0.064</v>
      </c>
      <c r="AH320" s="0" t="n">
        <v>3.65</v>
      </c>
    </row>
    <row r="321" customFormat="false" ht="12.8" hidden="false" customHeight="false" outlineLevel="0" collapsed="false">
      <c r="A321" s="0" t="n">
        <v>7</v>
      </c>
      <c r="B321" s="0" t="n">
        <v>31</v>
      </c>
      <c r="C321" s="0" t="n">
        <v>58.8672</v>
      </c>
      <c r="D321" s="0" t="n">
        <v>39.2799</v>
      </c>
      <c r="E321" s="0" t="n">
        <v>0</v>
      </c>
      <c r="F321" s="0" t="n">
        <v>0</v>
      </c>
      <c r="G321" s="0" t="n">
        <v>0</v>
      </c>
      <c r="H321" s="0" t="n">
        <v>0</v>
      </c>
      <c r="I321" s="0" t="n">
        <v>0</v>
      </c>
      <c r="J321" s="0" t="n">
        <v>0.9738</v>
      </c>
      <c r="K321" s="0" t="n">
        <v>0</v>
      </c>
      <c r="L321" s="0" t="n">
        <v>0.0006</v>
      </c>
      <c r="M321" s="0" t="n">
        <v>0</v>
      </c>
      <c r="N321" s="0" t="n">
        <v>-0.0161</v>
      </c>
      <c r="O321" s="0" t="n">
        <v>2.9416</v>
      </c>
      <c r="P321" s="0" t="n">
        <v>0.01</v>
      </c>
      <c r="Q321" s="0" t="n">
        <v>0</v>
      </c>
      <c r="R321" s="0" t="n">
        <v>0.0561</v>
      </c>
      <c r="S321" s="0" t="n">
        <v>1</v>
      </c>
      <c r="T321" s="0" t="n">
        <v>549.9164</v>
      </c>
      <c r="U321" s="0" t="n">
        <v>0</v>
      </c>
      <c r="V321" s="0" t="n">
        <v>-559.6486</v>
      </c>
      <c r="W321" s="0" t="n">
        <v>9.9081</v>
      </c>
      <c r="X321" s="0" t="n">
        <v>-167.1106</v>
      </c>
      <c r="Y321" s="0" t="n">
        <v>824.3636</v>
      </c>
      <c r="Z321" s="0" t="n">
        <v>985.4736</v>
      </c>
      <c r="AA321" s="0" t="n">
        <v>321.1536</v>
      </c>
      <c r="AB321" s="0" t="n">
        <v>5</v>
      </c>
      <c r="AC321" s="0" t="n">
        <v>23.617</v>
      </c>
      <c r="AD321" s="0" t="n">
        <v>23.5822</v>
      </c>
      <c r="AE321" s="0" t="n">
        <v>25.0406</v>
      </c>
      <c r="AF321" s="0" t="n">
        <v>0.0024</v>
      </c>
      <c r="AG321" s="0" t="n">
        <v>0.064</v>
      </c>
      <c r="AH321" s="0" t="n">
        <v>3.5793</v>
      </c>
    </row>
    <row r="322" customFormat="false" ht="12.8" hidden="false" customHeight="false" outlineLevel="0" collapsed="false">
      <c r="A322" s="0" t="n">
        <v>7</v>
      </c>
      <c r="B322" s="0" t="n">
        <v>32</v>
      </c>
      <c r="C322" s="0" t="n">
        <v>58.8666</v>
      </c>
      <c r="D322" s="0" t="n">
        <v>39.2794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0.9203</v>
      </c>
      <c r="K322" s="0" t="n">
        <v>0</v>
      </c>
      <c r="L322" s="0" t="n">
        <v>0.0006</v>
      </c>
      <c r="M322" s="0" t="n">
        <v>0</v>
      </c>
      <c r="N322" s="0" t="n">
        <v>-0.0161</v>
      </c>
      <c r="O322" s="0" t="n">
        <v>2.9415</v>
      </c>
      <c r="P322" s="0" t="n">
        <v>0.01</v>
      </c>
      <c r="Q322" s="0" t="n">
        <v>0</v>
      </c>
      <c r="R322" s="0" t="n">
        <v>0.0561</v>
      </c>
      <c r="S322" s="0" t="n">
        <v>1</v>
      </c>
      <c r="T322" s="0" t="n">
        <v>539.4689</v>
      </c>
      <c r="U322" s="0" t="n">
        <v>0</v>
      </c>
      <c r="V322" s="0" t="n">
        <v>-544.1309</v>
      </c>
      <c r="W322" s="0" t="n">
        <v>4.7595</v>
      </c>
      <c r="X322" s="0" t="n">
        <v>-145.7545</v>
      </c>
      <c r="Y322" s="0" t="n">
        <v>805.9897</v>
      </c>
      <c r="Z322" s="0" t="n">
        <v>919.4839</v>
      </c>
      <c r="AA322" s="0" t="n">
        <v>303.7755</v>
      </c>
      <c r="AB322" s="0" t="n">
        <v>5</v>
      </c>
      <c r="AC322" s="0" t="n">
        <v>24.098</v>
      </c>
      <c r="AD322" s="0" t="n">
        <v>24.0492</v>
      </c>
      <c r="AE322" s="0" t="n">
        <v>24.7614</v>
      </c>
      <c r="AF322" s="0" t="n">
        <v>0.0024</v>
      </c>
      <c r="AG322" s="0" t="n">
        <v>0.064</v>
      </c>
      <c r="AH322" s="0" t="n">
        <v>3.5993</v>
      </c>
    </row>
    <row r="323" customFormat="false" ht="12.8" hidden="false" customHeight="false" outlineLevel="0" collapsed="false">
      <c r="A323" s="0" t="n">
        <v>7</v>
      </c>
      <c r="B323" s="0" t="n">
        <v>33</v>
      </c>
      <c r="C323" s="0" t="n">
        <v>58.866</v>
      </c>
      <c r="D323" s="0" t="n">
        <v>39.2788</v>
      </c>
      <c r="E323" s="0" t="n">
        <v>0</v>
      </c>
      <c r="F323" s="0" t="n">
        <v>0</v>
      </c>
      <c r="G323" s="0" t="n">
        <v>0</v>
      </c>
      <c r="H323" s="0" t="n">
        <v>0</v>
      </c>
      <c r="I323" s="0" t="n">
        <v>0</v>
      </c>
      <c r="J323" s="0" t="n">
        <v>0.9053</v>
      </c>
      <c r="K323" s="0" t="n">
        <v>0</v>
      </c>
      <c r="L323" s="0" t="n">
        <v>0.0006</v>
      </c>
      <c r="M323" s="0" t="n">
        <v>0</v>
      </c>
      <c r="N323" s="0" t="n">
        <v>-0.0161</v>
      </c>
      <c r="O323" s="0" t="n">
        <v>2.9415</v>
      </c>
      <c r="P323" s="0" t="n">
        <v>0.01</v>
      </c>
      <c r="Q323" s="0" t="n">
        <v>0</v>
      </c>
      <c r="R323" s="0" t="n">
        <v>0.0561</v>
      </c>
      <c r="S323" s="0" t="n">
        <v>1</v>
      </c>
      <c r="T323" s="0" t="n">
        <v>560.0376</v>
      </c>
      <c r="U323" s="0" t="n">
        <v>0</v>
      </c>
      <c r="V323" s="0" t="n">
        <v>-564.7145</v>
      </c>
      <c r="W323" s="0" t="n">
        <v>4.5908</v>
      </c>
      <c r="X323" s="0" t="n">
        <v>-171.593</v>
      </c>
      <c r="Y323" s="0" t="n">
        <v>795.5011</v>
      </c>
      <c r="Z323" s="0" t="n">
        <v>928.5512</v>
      </c>
      <c r="AA323" s="0" t="n">
        <v>294.5589</v>
      </c>
      <c r="AB323" s="0" t="n">
        <v>5</v>
      </c>
      <c r="AC323" s="0" t="n">
        <v>23.849</v>
      </c>
      <c r="AD323" s="0" t="n">
        <v>23.805</v>
      </c>
      <c r="AE323" s="0" t="n">
        <v>24.5014</v>
      </c>
      <c r="AF323" s="0" t="n">
        <v>0.0024</v>
      </c>
      <c r="AG323" s="0" t="n">
        <v>0.064</v>
      </c>
      <c r="AH323" s="0" t="n">
        <v>3.6882</v>
      </c>
    </row>
    <row r="324" customFormat="false" ht="12.8" hidden="false" customHeight="false" outlineLevel="0" collapsed="false">
      <c r="A324" s="0" t="n">
        <v>7</v>
      </c>
      <c r="B324" s="0" t="n">
        <v>34</v>
      </c>
      <c r="C324" s="0" t="n">
        <v>58.8655</v>
      </c>
      <c r="D324" s="0" t="n">
        <v>39.2782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0.9265</v>
      </c>
      <c r="K324" s="0" t="n">
        <v>0</v>
      </c>
      <c r="L324" s="0" t="n">
        <v>0.0006</v>
      </c>
      <c r="M324" s="0" t="n">
        <v>0</v>
      </c>
      <c r="N324" s="0" t="n">
        <v>-0.0161</v>
      </c>
      <c r="O324" s="0" t="n">
        <v>2.9415</v>
      </c>
      <c r="P324" s="0" t="n">
        <v>0.01</v>
      </c>
      <c r="Q324" s="0" t="n">
        <v>0</v>
      </c>
      <c r="R324" s="0" t="n">
        <v>0.0561</v>
      </c>
      <c r="S324" s="0" t="n">
        <v>1</v>
      </c>
      <c r="T324" s="0" t="n">
        <v>646.4121</v>
      </c>
      <c r="U324" s="0" t="n">
        <v>0</v>
      </c>
      <c r="V324" s="0" t="n">
        <v>-652.2927</v>
      </c>
      <c r="W324" s="0" t="n">
        <v>6.0216</v>
      </c>
      <c r="X324" s="0" t="n">
        <v>-278.3195</v>
      </c>
      <c r="Y324" s="0" t="n">
        <v>785.9636</v>
      </c>
      <c r="Z324" s="0" t="n">
        <v>1000.1841</v>
      </c>
      <c r="AA324" s="0" t="n">
        <v>285.0121</v>
      </c>
      <c r="AB324" s="0" t="n">
        <v>5</v>
      </c>
      <c r="AC324" s="0" t="n">
        <v>23.289</v>
      </c>
      <c r="AD324" s="0" t="n">
        <v>23.247</v>
      </c>
      <c r="AE324" s="0" t="n">
        <v>24.1849</v>
      </c>
      <c r="AF324" s="0" t="n">
        <v>0.0024</v>
      </c>
      <c r="AG324" s="0" t="n">
        <v>0.064</v>
      </c>
      <c r="AH324" s="0" t="n">
        <v>4.0292</v>
      </c>
    </row>
    <row r="325" customFormat="false" ht="12.8" hidden="false" customHeight="false" outlineLevel="0" collapsed="false">
      <c r="A325" s="0" t="n">
        <v>7</v>
      </c>
      <c r="B325" s="0" t="n">
        <v>35</v>
      </c>
      <c r="C325" s="0" t="n">
        <v>58.8649</v>
      </c>
      <c r="D325" s="0" t="n">
        <v>39.2777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0.8233</v>
      </c>
      <c r="K325" s="0" t="n">
        <v>0</v>
      </c>
      <c r="L325" s="0" t="n">
        <v>0.0006</v>
      </c>
      <c r="M325" s="0" t="n">
        <v>0</v>
      </c>
      <c r="N325" s="0" t="n">
        <v>-0.0161</v>
      </c>
      <c r="O325" s="0" t="n">
        <v>2.9415</v>
      </c>
      <c r="P325" s="0" t="n">
        <v>0.01</v>
      </c>
      <c r="Q325" s="0" t="n">
        <v>0</v>
      </c>
      <c r="R325" s="0" t="n">
        <v>0.0561</v>
      </c>
      <c r="S325" s="0" t="n">
        <v>1</v>
      </c>
      <c r="T325" s="0" t="n">
        <v>579.1411</v>
      </c>
      <c r="U325" s="0" t="n">
        <v>0</v>
      </c>
      <c r="V325" s="0" t="n">
        <v>-582.177</v>
      </c>
      <c r="W325" s="0" t="n">
        <v>3.0367</v>
      </c>
      <c r="X325" s="0" t="n">
        <v>-193.8124</v>
      </c>
      <c r="Y325" s="0" t="n">
        <v>688.5408</v>
      </c>
      <c r="Z325" s="0" t="n">
        <v>836.996</v>
      </c>
      <c r="AA325" s="0" t="n">
        <v>206.1721</v>
      </c>
      <c r="AB325" s="0" t="n">
        <v>5</v>
      </c>
      <c r="AC325" s="0" t="n">
        <v>23.605</v>
      </c>
      <c r="AD325" s="0" t="n">
        <v>23.5523</v>
      </c>
      <c r="AE325" s="0" t="n">
        <v>24.0342</v>
      </c>
      <c r="AF325" s="0" t="n">
        <v>0.0024</v>
      </c>
      <c r="AG325" s="0" t="n">
        <v>0.064</v>
      </c>
      <c r="AH325" s="0" t="n">
        <v>4.5649</v>
      </c>
    </row>
    <row r="326" customFormat="false" ht="12.8" hidden="false" customHeight="false" outlineLevel="0" collapsed="false">
      <c r="A326" s="0" t="n">
        <v>7</v>
      </c>
      <c r="B326" s="0" t="n">
        <v>36</v>
      </c>
      <c r="C326" s="0" t="n">
        <v>58.8643</v>
      </c>
      <c r="D326" s="0" t="n">
        <v>39.2771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1.0133</v>
      </c>
      <c r="K326" s="0" t="n">
        <v>0</v>
      </c>
      <c r="L326" s="0" t="n">
        <v>0.0006</v>
      </c>
      <c r="M326" s="0" t="n">
        <v>0</v>
      </c>
      <c r="N326" s="0" t="n">
        <v>-0.0161</v>
      </c>
      <c r="O326" s="0" t="n">
        <v>2.9414</v>
      </c>
      <c r="P326" s="0" t="n">
        <v>0.01</v>
      </c>
      <c r="Q326" s="0" t="n">
        <v>0</v>
      </c>
      <c r="R326" s="0" t="n">
        <v>0.0561</v>
      </c>
      <c r="S326" s="0" t="n">
        <v>1</v>
      </c>
      <c r="T326" s="0" t="n">
        <v>741.2457</v>
      </c>
      <c r="U326" s="0" t="n">
        <v>0</v>
      </c>
      <c r="V326" s="0" t="n">
        <v>-739.8988</v>
      </c>
      <c r="W326" s="0" t="n">
        <v>-1.293</v>
      </c>
      <c r="X326" s="0" t="n">
        <v>-374.3745</v>
      </c>
      <c r="Y326" s="0" t="n">
        <v>724.8966</v>
      </c>
      <c r="Z326" s="0" t="n">
        <v>1052.8121</v>
      </c>
      <c r="AA326" s="0" t="n">
        <v>230.1499</v>
      </c>
      <c r="AB326" s="0" t="n">
        <v>5</v>
      </c>
      <c r="AC326" s="0" t="n">
        <v>24.372</v>
      </c>
      <c r="AD326" s="0" t="n">
        <v>24.3036</v>
      </c>
      <c r="AE326" s="0" t="n">
        <v>24.0825</v>
      </c>
      <c r="AF326" s="0" t="n">
        <v>0.0024</v>
      </c>
      <c r="AG326" s="0" t="n">
        <v>0.064</v>
      </c>
      <c r="AH326" s="0" t="n">
        <v>5.2527</v>
      </c>
    </row>
    <row r="327" customFormat="false" ht="12.8" hidden="false" customHeight="false" outlineLevel="0" collapsed="false">
      <c r="A327" s="0" t="n">
        <v>7</v>
      </c>
      <c r="B327" s="0" t="n">
        <v>37</v>
      </c>
      <c r="C327" s="0" t="n">
        <v>58.8638</v>
      </c>
      <c r="D327" s="0" t="n">
        <v>39.2765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0.6675</v>
      </c>
      <c r="K327" s="0" t="n">
        <v>0</v>
      </c>
      <c r="L327" s="0" t="n">
        <v>0.0006</v>
      </c>
      <c r="M327" s="0" t="n">
        <v>0</v>
      </c>
      <c r="N327" s="0" t="n">
        <v>-0.0161</v>
      </c>
      <c r="O327" s="0" t="n">
        <v>2.9414</v>
      </c>
      <c r="P327" s="0" t="n">
        <v>0.01</v>
      </c>
      <c r="Q327" s="0" t="n">
        <v>0</v>
      </c>
      <c r="R327" s="0" t="n">
        <v>0.0561</v>
      </c>
      <c r="S327" s="0" t="n">
        <v>1</v>
      </c>
      <c r="T327" s="0" t="n">
        <v>340.7194</v>
      </c>
      <c r="U327" s="0" t="n">
        <v>0</v>
      </c>
      <c r="V327" s="0" t="n">
        <v>-344.1118</v>
      </c>
      <c r="W327" s="0" t="n">
        <v>3.4941</v>
      </c>
      <c r="X327" s="0" t="n">
        <v>84.9567</v>
      </c>
      <c r="Y327" s="0" t="n">
        <v>649.8981</v>
      </c>
      <c r="Z327" s="0" t="n">
        <v>621.9764</v>
      </c>
      <c r="AA327" s="0" t="n">
        <v>186.7776</v>
      </c>
      <c r="AB327" s="0" t="n">
        <v>5</v>
      </c>
      <c r="AC327" s="0" t="n">
        <v>23.373</v>
      </c>
      <c r="AD327" s="0" t="n">
        <v>23.3546</v>
      </c>
      <c r="AE327" s="0" t="n">
        <v>23.8645</v>
      </c>
      <c r="AF327" s="0" t="n">
        <v>0.0024</v>
      </c>
      <c r="AG327" s="0" t="n">
        <v>0.064</v>
      </c>
      <c r="AH327" s="0" t="n">
        <v>3.7873</v>
      </c>
    </row>
    <row r="328" customFormat="false" ht="12.8" hidden="false" customHeight="false" outlineLevel="0" collapsed="false">
      <c r="A328" s="0" t="n">
        <v>7</v>
      </c>
      <c r="B328" s="0" t="n">
        <v>38</v>
      </c>
      <c r="C328" s="0" t="n">
        <v>58.8632</v>
      </c>
      <c r="D328" s="0" t="n">
        <v>39.276</v>
      </c>
      <c r="E328" s="0" t="n">
        <v>0</v>
      </c>
      <c r="F328" s="0" t="n">
        <v>0</v>
      </c>
      <c r="G328" s="0" t="n">
        <v>0</v>
      </c>
      <c r="H328" s="0" t="n">
        <v>0</v>
      </c>
      <c r="I328" s="0" t="n">
        <v>0</v>
      </c>
      <c r="J328" s="0" t="n">
        <v>0.3447</v>
      </c>
      <c r="K328" s="0" t="n">
        <v>0</v>
      </c>
      <c r="L328" s="0" t="n">
        <v>0.0006</v>
      </c>
      <c r="M328" s="0" t="n">
        <v>0</v>
      </c>
      <c r="N328" s="0" t="n">
        <v>-0.0161</v>
      </c>
      <c r="O328" s="0" t="n">
        <v>2.9414</v>
      </c>
      <c r="P328" s="0" t="n">
        <v>0.01</v>
      </c>
      <c r="Q328" s="0" t="n">
        <v>0</v>
      </c>
      <c r="R328" s="0" t="n">
        <v>0.0561</v>
      </c>
      <c r="S328" s="0" t="n">
        <v>1</v>
      </c>
      <c r="T328" s="0" t="n">
        <v>130.6764</v>
      </c>
      <c r="U328" s="0" t="n">
        <v>0</v>
      </c>
      <c r="V328" s="0" t="n">
        <v>-144.6223</v>
      </c>
      <c r="W328" s="0" t="n">
        <v>13.7805</v>
      </c>
      <c r="X328" s="0" t="n">
        <v>304.2362</v>
      </c>
      <c r="Y328" s="0" t="n">
        <v>487.0386</v>
      </c>
      <c r="Z328" s="0" t="n">
        <v>284.7741</v>
      </c>
      <c r="AA328" s="0" t="n">
        <v>68.5089</v>
      </c>
      <c r="AB328" s="0" t="n">
        <v>5</v>
      </c>
      <c r="AC328" s="0" t="n">
        <v>21.001</v>
      </c>
      <c r="AD328" s="0" t="n">
        <v>20.9938</v>
      </c>
      <c r="AE328" s="0" t="n">
        <v>23.1764</v>
      </c>
      <c r="AF328" s="0" t="n">
        <v>0.0024</v>
      </c>
      <c r="AG328" s="0" t="n">
        <v>0.064</v>
      </c>
      <c r="AH328" s="0" t="n">
        <v>3.7873</v>
      </c>
    </row>
    <row r="329" customFormat="false" ht="12.8" hidden="false" customHeight="false" outlineLevel="0" collapsed="false">
      <c r="A329" s="0" t="n">
        <v>7</v>
      </c>
      <c r="B329" s="0" t="n">
        <v>39</v>
      </c>
      <c r="C329" s="0" t="n">
        <v>58.8626</v>
      </c>
      <c r="D329" s="0" t="n">
        <v>39.2754</v>
      </c>
      <c r="E329" s="0" t="n">
        <v>0</v>
      </c>
      <c r="F329" s="0" t="n">
        <v>0</v>
      </c>
      <c r="G329" s="0" t="n">
        <v>0</v>
      </c>
      <c r="H329" s="0" t="n">
        <v>0</v>
      </c>
      <c r="I329" s="0" t="n">
        <v>0</v>
      </c>
      <c r="J329" s="0" t="n">
        <v>0</v>
      </c>
      <c r="K329" s="0" t="n">
        <v>0</v>
      </c>
      <c r="L329" s="0" t="n">
        <v>0.0006</v>
      </c>
      <c r="M329" s="0" t="n">
        <v>0</v>
      </c>
      <c r="N329" s="0" t="n">
        <v>-0.0161</v>
      </c>
      <c r="O329" s="0" t="n">
        <v>2.9414</v>
      </c>
      <c r="P329" s="0" t="n">
        <v>0.01</v>
      </c>
      <c r="Q329" s="0" t="n">
        <v>0</v>
      </c>
      <c r="R329" s="0" t="n">
        <v>0.0561</v>
      </c>
      <c r="S329" s="0" t="n">
        <v>1</v>
      </c>
      <c r="T329" s="0" t="n">
        <v>21.552</v>
      </c>
      <c r="U329" s="0" t="n">
        <v>0</v>
      </c>
      <c r="V329" s="0" t="n">
        <v>-38.4247</v>
      </c>
      <c r="W329" s="0" t="n">
        <v>16.1789</v>
      </c>
      <c r="X329" s="0" t="n">
        <v>421.5588</v>
      </c>
      <c r="Y329" s="0" t="n">
        <v>433.8584</v>
      </c>
      <c r="Z329" s="0" t="n">
        <v>98.3564</v>
      </c>
      <c r="AA329" s="0" t="n">
        <v>21.8022</v>
      </c>
      <c r="AB329" s="0" t="n">
        <v>5</v>
      </c>
      <c r="AC329" s="0" t="n">
        <v>19.807</v>
      </c>
      <c r="AD329" s="0" t="n">
        <v>19.8061</v>
      </c>
      <c r="AE329" s="0" t="n">
        <v>22.4757</v>
      </c>
      <c r="AF329" s="0" t="n">
        <v>0.0024</v>
      </c>
      <c r="AG329" s="0" t="n">
        <v>0.064</v>
      </c>
      <c r="AH329" s="0" t="n">
        <v>0</v>
      </c>
    </row>
    <row r="330" customFormat="false" ht="12.8" hidden="false" customHeight="false" outlineLevel="0" collapsed="false">
      <c r="A330" s="0" t="n">
        <v>7</v>
      </c>
      <c r="B330" s="0" t="n">
        <v>40</v>
      </c>
      <c r="C330" s="0" t="n">
        <v>58.8621</v>
      </c>
      <c r="D330" s="0" t="n">
        <v>39.2748</v>
      </c>
      <c r="E330" s="0" t="n">
        <v>0</v>
      </c>
      <c r="F330" s="0" t="n">
        <v>0</v>
      </c>
      <c r="G330" s="0" t="n">
        <v>0</v>
      </c>
      <c r="H330" s="0" t="n">
        <v>0</v>
      </c>
      <c r="I330" s="0" t="n">
        <v>0</v>
      </c>
      <c r="J330" s="0" t="n">
        <v>0</v>
      </c>
      <c r="K330" s="0" t="n">
        <v>0</v>
      </c>
      <c r="L330" s="0" t="n">
        <v>0.0006</v>
      </c>
      <c r="M330" s="0" t="n">
        <v>0</v>
      </c>
      <c r="N330" s="0" t="n">
        <v>-0.0161</v>
      </c>
      <c r="O330" s="0" t="n">
        <v>2.9414</v>
      </c>
      <c r="P330" s="0" t="n">
        <v>0.01</v>
      </c>
      <c r="Q330" s="0" t="n">
        <v>0</v>
      </c>
      <c r="R330" s="0" t="n">
        <v>0.0561</v>
      </c>
      <c r="S330" s="0" t="n">
        <v>1</v>
      </c>
      <c r="T330" s="0" t="n">
        <v>42.2193</v>
      </c>
      <c r="U330" s="0" t="n">
        <v>0</v>
      </c>
      <c r="V330" s="0" t="n">
        <v>-55.2715</v>
      </c>
      <c r="W330" s="0" t="n">
        <v>13.6699</v>
      </c>
      <c r="X330" s="0" t="n">
        <v>400.6054</v>
      </c>
      <c r="Y330" s="0" t="n">
        <v>412.8688</v>
      </c>
      <c r="Z330" s="0" t="n">
        <v>86.1149</v>
      </c>
      <c r="AA330" s="0" t="n">
        <v>1.7762</v>
      </c>
      <c r="AB330" s="0" t="n">
        <v>5</v>
      </c>
      <c r="AC330" s="0" t="n">
        <v>19.63</v>
      </c>
      <c r="AD330" s="0" t="n">
        <v>19.628</v>
      </c>
      <c r="AE330" s="0" t="n">
        <v>21.9809</v>
      </c>
      <c r="AF330" s="0" t="n">
        <v>0.0024</v>
      </c>
      <c r="AG330" s="0" t="n">
        <v>0.064</v>
      </c>
      <c r="AH330" s="0" t="n">
        <v>0</v>
      </c>
    </row>
    <row r="331" customFormat="false" ht="12.8" hidden="false" customHeight="false" outlineLevel="0" collapsed="false">
      <c r="A331" s="0" t="n">
        <v>7</v>
      </c>
      <c r="B331" s="0" t="n">
        <v>41</v>
      </c>
      <c r="C331" s="0" t="n">
        <v>58.8615</v>
      </c>
      <c r="D331" s="0" t="n">
        <v>39.2743</v>
      </c>
      <c r="E331" s="0" t="n">
        <v>0</v>
      </c>
      <c r="F331" s="0" t="n">
        <v>0</v>
      </c>
      <c r="G331" s="0" t="n">
        <v>0</v>
      </c>
      <c r="H331" s="0" t="n">
        <v>0</v>
      </c>
      <c r="I331" s="0" t="n">
        <v>0</v>
      </c>
      <c r="J331" s="0" t="n">
        <v>0</v>
      </c>
      <c r="K331" s="0" t="n">
        <v>0</v>
      </c>
      <c r="L331" s="0" t="n">
        <v>0.0006</v>
      </c>
      <c r="M331" s="0" t="n">
        <v>0</v>
      </c>
      <c r="N331" s="0" t="n">
        <v>-0.0161</v>
      </c>
      <c r="O331" s="0" t="n">
        <v>2.9414</v>
      </c>
      <c r="P331" s="0" t="n">
        <v>0.01</v>
      </c>
      <c r="Q331" s="0" t="n">
        <v>0</v>
      </c>
      <c r="R331" s="0" t="n">
        <v>0.0561</v>
      </c>
      <c r="S331" s="0" t="n">
        <v>1</v>
      </c>
      <c r="T331" s="0" t="n">
        <v>50.124</v>
      </c>
      <c r="U331" s="0" t="n">
        <v>0</v>
      </c>
      <c r="V331" s="0" t="n">
        <v>-60.8198</v>
      </c>
      <c r="W331" s="0" t="n">
        <v>11.0373</v>
      </c>
      <c r="X331" s="0" t="n">
        <v>394.419</v>
      </c>
      <c r="Y331" s="0" t="n">
        <v>406.6147</v>
      </c>
      <c r="Z331" s="0" t="n">
        <v>83.0172</v>
      </c>
      <c r="AA331" s="0" t="n">
        <v>-4.7677</v>
      </c>
      <c r="AB331" s="0" t="n">
        <v>5</v>
      </c>
      <c r="AC331" s="0" t="n">
        <v>19.684</v>
      </c>
      <c r="AD331" s="0" t="n">
        <v>19.6816</v>
      </c>
      <c r="AE331" s="0" t="n">
        <v>21.6491</v>
      </c>
      <c r="AF331" s="0" t="n">
        <v>0.0024</v>
      </c>
      <c r="AG331" s="0" t="n">
        <v>0.064</v>
      </c>
      <c r="AH331" s="0" t="n">
        <v>0</v>
      </c>
    </row>
    <row r="332" customFormat="false" ht="12.8" hidden="false" customHeight="false" outlineLevel="0" collapsed="false">
      <c r="A332" s="0" t="n">
        <v>7</v>
      </c>
      <c r="B332" s="0" t="n">
        <v>42</v>
      </c>
      <c r="C332" s="0" t="n">
        <v>58.8609</v>
      </c>
      <c r="D332" s="0" t="n">
        <v>39.2737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0.0006</v>
      </c>
      <c r="M332" s="0" t="n">
        <v>0</v>
      </c>
      <c r="N332" s="0" t="n">
        <v>-0.0161</v>
      </c>
      <c r="O332" s="0" t="n">
        <v>2.9414</v>
      </c>
      <c r="P332" s="0" t="n">
        <v>0.01</v>
      </c>
      <c r="Q332" s="0" t="n">
        <v>0</v>
      </c>
      <c r="R332" s="0" t="n">
        <v>0.0561</v>
      </c>
      <c r="S332" s="0" t="n">
        <v>1</v>
      </c>
      <c r="T332" s="0" t="n">
        <v>51.6199</v>
      </c>
      <c r="U332" s="0" t="n">
        <v>0</v>
      </c>
      <c r="V332" s="0" t="n">
        <v>-61.0404</v>
      </c>
      <c r="W332" s="0" t="n">
        <v>9.0101</v>
      </c>
      <c r="X332" s="0" t="n">
        <v>394.7362</v>
      </c>
      <c r="Y332" s="0" t="n">
        <v>406.9404</v>
      </c>
      <c r="Z332" s="0" t="n">
        <v>82.7856</v>
      </c>
      <c r="AA332" s="0" t="n">
        <v>-4.9324</v>
      </c>
      <c r="AB332" s="0" t="n">
        <v>5</v>
      </c>
      <c r="AC332" s="0" t="n">
        <v>19.775</v>
      </c>
      <c r="AD332" s="0" t="n">
        <v>19.7722</v>
      </c>
      <c r="AE332" s="0" t="n">
        <v>21.4212</v>
      </c>
      <c r="AF332" s="0" t="n">
        <v>0.0024</v>
      </c>
      <c r="AG332" s="0" t="n">
        <v>0.064</v>
      </c>
      <c r="AH332" s="0" t="n">
        <v>0</v>
      </c>
    </row>
    <row r="333" customFormat="false" ht="12.8" hidden="false" customHeight="false" outlineLevel="0" collapsed="false">
      <c r="A333" s="0" t="n">
        <v>7</v>
      </c>
      <c r="B333" s="0" t="n">
        <v>43</v>
      </c>
      <c r="C333" s="0" t="n">
        <v>58.8603</v>
      </c>
      <c r="D333" s="0" t="n">
        <v>39.2731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  <c r="K333" s="0" t="n">
        <v>0</v>
      </c>
      <c r="L333" s="0" t="n">
        <v>0.0006</v>
      </c>
      <c r="M333" s="0" t="n">
        <v>0</v>
      </c>
      <c r="N333" s="0" t="n">
        <v>-0.0161</v>
      </c>
      <c r="O333" s="0" t="n">
        <v>2.9414</v>
      </c>
      <c r="P333" s="0" t="n">
        <v>0.01</v>
      </c>
      <c r="Q333" s="0" t="n">
        <v>0</v>
      </c>
      <c r="R333" s="0" t="n">
        <v>0.0561</v>
      </c>
      <c r="S333" s="0" t="n">
        <v>1</v>
      </c>
      <c r="T333" s="0" t="n">
        <v>50.569</v>
      </c>
      <c r="U333" s="0" t="n">
        <v>0</v>
      </c>
      <c r="V333" s="0" t="n">
        <v>-60.6429</v>
      </c>
      <c r="W333" s="0" t="n">
        <v>10.477</v>
      </c>
      <c r="X333" s="0" t="n">
        <v>391.8141</v>
      </c>
      <c r="Y333" s="0" t="n">
        <v>404.0206</v>
      </c>
      <c r="Z333" s="0" t="n">
        <v>89.1839</v>
      </c>
      <c r="AA333" s="0" t="n">
        <v>-4.9708</v>
      </c>
      <c r="AB333" s="0" t="n">
        <v>5</v>
      </c>
      <c r="AC333" s="0" t="n">
        <v>19.241</v>
      </c>
      <c r="AD333" s="0" t="n">
        <v>19.2386</v>
      </c>
      <c r="AE333" s="0" t="n">
        <v>21.1161</v>
      </c>
      <c r="AF333" s="0" t="n">
        <v>0.0024</v>
      </c>
      <c r="AG333" s="0" t="n">
        <v>0.064</v>
      </c>
      <c r="AH333" s="0" t="n">
        <v>0</v>
      </c>
    </row>
    <row r="334" customFormat="false" ht="12.8" hidden="false" customHeight="false" outlineLevel="0" collapsed="false">
      <c r="A334" s="0" t="n">
        <v>7</v>
      </c>
      <c r="B334" s="0" t="n">
        <v>44</v>
      </c>
      <c r="C334" s="0" t="n">
        <v>58.8598</v>
      </c>
      <c r="D334" s="0" t="n">
        <v>39.2726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0</v>
      </c>
      <c r="J334" s="0" t="n">
        <v>0</v>
      </c>
      <c r="K334" s="0" t="n">
        <v>0</v>
      </c>
      <c r="L334" s="0" t="n">
        <v>0.0006</v>
      </c>
      <c r="M334" s="0" t="n">
        <v>0</v>
      </c>
      <c r="N334" s="0" t="n">
        <v>-0.0161</v>
      </c>
      <c r="O334" s="0" t="n">
        <v>2.9414</v>
      </c>
      <c r="P334" s="0" t="n">
        <v>0.01</v>
      </c>
      <c r="Q334" s="0" t="n">
        <v>0</v>
      </c>
      <c r="R334" s="0" t="n">
        <v>0.0561</v>
      </c>
      <c r="S334" s="0" t="n">
        <v>1</v>
      </c>
      <c r="T334" s="0" t="n">
        <v>49.016</v>
      </c>
      <c r="U334" s="0" t="n">
        <v>0</v>
      </c>
      <c r="V334" s="0" t="n">
        <v>-60.4694</v>
      </c>
      <c r="W334" s="0" t="n">
        <v>11.0647</v>
      </c>
      <c r="X334" s="0" t="n">
        <v>389.3154</v>
      </c>
      <c r="Y334" s="0" t="n">
        <v>401.5729</v>
      </c>
      <c r="Z334" s="0" t="n">
        <v>87.7052</v>
      </c>
      <c r="AA334" s="0" t="n">
        <v>-5.1211</v>
      </c>
      <c r="AB334" s="0" t="n">
        <v>5</v>
      </c>
      <c r="AC334" s="0" t="n">
        <v>18.814</v>
      </c>
      <c r="AD334" s="0" t="n">
        <v>18.8112</v>
      </c>
      <c r="AE334" s="0" t="n">
        <v>20.7953</v>
      </c>
      <c r="AF334" s="0" t="n">
        <v>0.0024</v>
      </c>
      <c r="AG334" s="0" t="n">
        <v>0.064</v>
      </c>
      <c r="AH334" s="0" t="n">
        <v>0</v>
      </c>
    </row>
    <row r="335" customFormat="false" ht="12.8" hidden="false" customHeight="false" outlineLevel="0" collapsed="false">
      <c r="A335" s="0" t="n">
        <v>7</v>
      </c>
      <c r="B335" s="0" t="n">
        <v>45</v>
      </c>
      <c r="C335" s="0" t="n">
        <v>58.8592</v>
      </c>
      <c r="D335" s="0" t="n">
        <v>39.272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0.0006</v>
      </c>
      <c r="M335" s="0" t="n">
        <v>0</v>
      </c>
      <c r="N335" s="0" t="n">
        <v>-0.0161</v>
      </c>
      <c r="O335" s="0" t="n">
        <v>2.9414</v>
      </c>
      <c r="P335" s="0" t="n">
        <v>0.01</v>
      </c>
      <c r="Q335" s="0" t="n">
        <v>0</v>
      </c>
      <c r="R335" s="0" t="n">
        <v>0.0561</v>
      </c>
      <c r="S335" s="0" t="n">
        <v>1</v>
      </c>
      <c r="T335" s="0" t="n">
        <v>49.8166</v>
      </c>
      <c r="U335" s="0" t="n">
        <v>0</v>
      </c>
      <c r="V335" s="0" t="n">
        <v>-60.3546</v>
      </c>
      <c r="W335" s="0" t="n">
        <v>10.0146</v>
      </c>
      <c r="X335" s="0" t="n">
        <v>388.8072</v>
      </c>
      <c r="Y335" s="0" t="n">
        <v>401.0596</v>
      </c>
      <c r="Z335" s="0" t="n">
        <v>83.7968</v>
      </c>
      <c r="AA335" s="0" t="n">
        <v>-5.0876</v>
      </c>
      <c r="AB335" s="0" t="n">
        <v>5</v>
      </c>
      <c r="AC335" s="0" t="n">
        <v>18.712</v>
      </c>
      <c r="AD335" s="0" t="n">
        <v>18.7091</v>
      </c>
      <c r="AE335" s="0" t="n">
        <v>20.5403</v>
      </c>
      <c r="AF335" s="0" t="n">
        <v>0.0024</v>
      </c>
      <c r="AG335" s="0" t="n">
        <v>0.064</v>
      </c>
      <c r="AH335" s="0" t="n">
        <v>0</v>
      </c>
    </row>
    <row r="336" customFormat="false" ht="12.8" hidden="false" customHeight="false" outlineLevel="0" collapsed="false">
      <c r="A336" s="0" t="n">
        <v>7</v>
      </c>
      <c r="B336" s="0" t="n">
        <v>46</v>
      </c>
      <c r="C336" s="0" t="n">
        <v>58.8586</v>
      </c>
      <c r="D336" s="0" t="n">
        <v>39.2714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v>0</v>
      </c>
      <c r="L336" s="0" t="n">
        <v>0.0006</v>
      </c>
      <c r="M336" s="0" t="n">
        <v>0</v>
      </c>
      <c r="N336" s="0" t="n">
        <v>-0.0161</v>
      </c>
      <c r="O336" s="0" t="n">
        <v>2.9414</v>
      </c>
      <c r="P336" s="0" t="n">
        <v>0.01</v>
      </c>
      <c r="Q336" s="0" t="n">
        <v>0</v>
      </c>
      <c r="R336" s="0" t="n">
        <v>0.0561</v>
      </c>
      <c r="S336" s="0" t="n">
        <v>1</v>
      </c>
      <c r="T336" s="0" t="n">
        <v>53.9352</v>
      </c>
      <c r="U336" s="0" t="n">
        <v>0</v>
      </c>
      <c r="V336" s="0" t="n">
        <v>-60.9341</v>
      </c>
      <c r="W336" s="0" t="n">
        <v>6.9902</v>
      </c>
      <c r="X336" s="0" t="n">
        <v>390.493</v>
      </c>
      <c r="Y336" s="0" t="n">
        <v>402.6343</v>
      </c>
      <c r="Z336" s="0" t="n">
        <v>78.0635</v>
      </c>
      <c r="AA336" s="0" t="n">
        <v>-5.5254</v>
      </c>
      <c r="AB336" s="0" t="n">
        <v>5</v>
      </c>
      <c r="AC336" s="0" t="n">
        <v>19.088</v>
      </c>
      <c r="AD336" s="0" t="n">
        <v>19.0841</v>
      </c>
      <c r="AE336" s="0" t="n">
        <v>20.4328</v>
      </c>
      <c r="AF336" s="0" t="n">
        <v>0.0024</v>
      </c>
      <c r="AG336" s="0" t="n">
        <v>0.0639</v>
      </c>
      <c r="AH336" s="0" t="n">
        <v>0</v>
      </c>
    </row>
    <row r="337" customFormat="false" ht="12.8" hidden="false" customHeight="false" outlineLevel="0" collapsed="false">
      <c r="A337" s="0" t="n">
        <v>7</v>
      </c>
      <c r="B337" s="0" t="n">
        <v>47</v>
      </c>
      <c r="C337" s="0" t="n">
        <v>58.8581</v>
      </c>
      <c r="D337" s="0" t="n">
        <v>39.2709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0</v>
      </c>
      <c r="L337" s="0" t="n">
        <v>0.0006</v>
      </c>
      <c r="M337" s="0" t="n">
        <v>0</v>
      </c>
      <c r="N337" s="0" t="n">
        <v>-0.0161</v>
      </c>
      <c r="O337" s="0" t="n">
        <v>2.9414</v>
      </c>
      <c r="P337" s="0" t="n">
        <v>0.01</v>
      </c>
      <c r="Q337" s="0" t="n">
        <v>0</v>
      </c>
      <c r="R337" s="0" t="n">
        <v>0.0561</v>
      </c>
      <c r="S337" s="0" t="n">
        <v>1</v>
      </c>
      <c r="T337" s="0" t="n">
        <v>52.9432</v>
      </c>
      <c r="U337" s="0" t="n">
        <v>0</v>
      </c>
      <c r="V337" s="0" t="n">
        <v>-61.3735</v>
      </c>
      <c r="W337" s="0" t="n">
        <v>8.0696</v>
      </c>
      <c r="X337" s="0" t="n">
        <v>387.8774</v>
      </c>
      <c r="Y337" s="0" t="n">
        <v>399.649</v>
      </c>
      <c r="Z337" s="0" t="n">
        <v>82.8583</v>
      </c>
      <c r="AA337" s="0" t="n">
        <v>-6.7269</v>
      </c>
      <c r="AB337" s="0" t="n">
        <v>5</v>
      </c>
      <c r="AC337" s="0" t="n">
        <v>18.755</v>
      </c>
      <c r="AD337" s="0" t="n">
        <v>18.7518</v>
      </c>
      <c r="AE337" s="0" t="n">
        <v>20.253</v>
      </c>
      <c r="AF337" s="0" t="n">
        <v>0.0024</v>
      </c>
      <c r="AG337" s="0" t="n">
        <v>0.0639</v>
      </c>
      <c r="AH337" s="0" t="n">
        <v>0</v>
      </c>
    </row>
    <row r="338" customFormat="false" ht="12.8" hidden="false" customHeight="false" outlineLevel="0" collapsed="false">
      <c r="A338" s="0" t="n">
        <v>7</v>
      </c>
      <c r="B338" s="0" t="n">
        <v>48</v>
      </c>
      <c r="C338" s="0" t="n">
        <v>58.8575</v>
      </c>
      <c r="D338" s="0" t="n">
        <v>39.2703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0.0006</v>
      </c>
      <c r="M338" s="0" t="n">
        <v>0</v>
      </c>
      <c r="N338" s="0" t="n">
        <v>-0.0161</v>
      </c>
      <c r="O338" s="0" t="n">
        <v>2.9414</v>
      </c>
      <c r="P338" s="0" t="n">
        <v>0.01</v>
      </c>
      <c r="Q338" s="0" t="n">
        <v>0</v>
      </c>
      <c r="R338" s="0" t="n">
        <v>0.0561</v>
      </c>
      <c r="S338" s="0" t="n">
        <v>1</v>
      </c>
      <c r="T338" s="0" t="n">
        <v>52.2311</v>
      </c>
      <c r="U338" s="0" t="n">
        <v>0</v>
      </c>
      <c r="V338" s="0" t="n">
        <v>-62.6206</v>
      </c>
      <c r="W338" s="0" t="n">
        <v>10.1219</v>
      </c>
      <c r="X338" s="0" t="n">
        <v>382.5932</v>
      </c>
      <c r="Y338" s="0" t="n">
        <v>394.1187</v>
      </c>
      <c r="Z338" s="0" t="n">
        <v>83.2231</v>
      </c>
      <c r="AA338" s="0" t="n">
        <v>-9.0127</v>
      </c>
      <c r="AB338" s="0" t="n">
        <v>5</v>
      </c>
      <c r="AC338" s="0" t="n">
        <v>18.148</v>
      </c>
      <c r="AD338" s="0" t="n">
        <v>18.1445</v>
      </c>
      <c r="AE338" s="0" t="n">
        <v>19.974</v>
      </c>
      <c r="AF338" s="0" t="n">
        <v>0.0024</v>
      </c>
      <c r="AG338" s="0" t="n">
        <v>0.0639</v>
      </c>
      <c r="AH338" s="0" t="n">
        <v>0</v>
      </c>
    </row>
    <row r="339" customFormat="false" ht="12.8" hidden="false" customHeight="false" outlineLevel="0" collapsed="false">
      <c r="A339" s="0" t="n">
        <v>8</v>
      </c>
      <c r="B339" s="0" t="n">
        <v>1</v>
      </c>
      <c r="C339" s="0" t="n">
        <v>58.8569</v>
      </c>
      <c r="D339" s="0" t="n">
        <v>39.2697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0.0006</v>
      </c>
      <c r="M339" s="0" t="n">
        <v>0</v>
      </c>
      <c r="N339" s="0" t="n">
        <v>-0.0161</v>
      </c>
      <c r="O339" s="0" t="n">
        <v>2.9414</v>
      </c>
      <c r="P339" s="0" t="n">
        <v>0.01</v>
      </c>
      <c r="Q339" s="0" t="n">
        <v>0</v>
      </c>
      <c r="R339" s="0" t="n">
        <v>0.0561</v>
      </c>
      <c r="S339" s="0" t="n">
        <v>1</v>
      </c>
      <c r="T339" s="0" t="n">
        <v>52.1929</v>
      </c>
      <c r="U339" s="0" t="n">
        <v>0</v>
      </c>
      <c r="V339" s="0" t="n">
        <v>-62.9224</v>
      </c>
      <c r="W339" s="0" t="n">
        <v>10.4386</v>
      </c>
      <c r="X339" s="0" t="n">
        <v>380.0802</v>
      </c>
      <c r="Y339" s="0" t="n">
        <v>391.583</v>
      </c>
      <c r="Z339" s="0" t="n">
        <v>79.5653</v>
      </c>
      <c r="AA339" s="0" t="n">
        <v>-9.7141</v>
      </c>
      <c r="AB339" s="0" t="n">
        <v>5</v>
      </c>
      <c r="AC339" s="0" t="n">
        <v>17.803</v>
      </c>
      <c r="AD339" s="0" t="n">
        <v>17.7994</v>
      </c>
      <c r="AE339" s="0" t="n">
        <v>19.6976</v>
      </c>
      <c r="AF339" s="0" t="n">
        <v>0.0024</v>
      </c>
      <c r="AG339" s="0" t="n">
        <v>0.0639</v>
      </c>
      <c r="AH339" s="0" t="n">
        <v>0</v>
      </c>
    </row>
    <row r="340" customFormat="false" ht="12.8" hidden="false" customHeight="false" outlineLevel="0" collapsed="false">
      <c r="A340" s="0" t="n">
        <v>8</v>
      </c>
      <c r="B340" s="0" t="n">
        <v>2</v>
      </c>
      <c r="C340" s="0" t="n">
        <v>58.8564</v>
      </c>
      <c r="D340" s="0" t="n">
        <v>39.2691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0</v>
      </c>
      <c r="K340" s="0" t="n">
        <v>0</v>
      </c>
      <c r="L340" s="0" t="n">
        <v>0.0006</v>
      </c>
      <c r="M340" s="0" t="n">
        <v>0</v>
      </c>
      <c r="N340" s="0" t="n">
        <v>-0.0161</v>
      </c>
      <c r="O340" s="0" t="n">
        <v>2.9414</v>
      </c>
      <c r="P340" s="0" t="n">
        <v>0.01</v>
      </c>
      <c r="Q340" s="0" t="n">
        <v>0</v>
      </c>
      <c r="R340" s="0" t="n">
        <v>0.0561</v>
      </c>
      <c r="S340" s="0" t="n">
        <v>1</v>
      </c>
      <c r="T340" s="0" t="n">
        <v>50.6851</v>
      </c>
      <c r="U340" s="0" t="n">
        <v>0</v>
      </c>
      <c r="V340" s="0" t="n">
        <v>-62.18</v>
      </c>
      <c r="W340" s="0" t="n">
        <v>11.3423</v>
      </c>
      <c r="X340" s="0" t="n">
        <v>378.0601</v>
      </c>
      <c r="Y340" s="0" t="n">
        <v>389.6601</v>
      </c>
      <c r="Z340" s="0" t="n">
        <v>80.9609</v>
      </c>
      <c r="AA340" s="0" t="n">
        <v>-9.1775</v>
      </c>
      <c r="AB340" s="0" t="n">
        <v>5</v>
      </c>
      <c r="AC340" s="0" t="n">
        <v>17.338</v>
      </c>
      <c r="AD340" s="0" t="n">
        <v>17.3348</v>
      </c>
      <c r="AE340" s="0" t="n">
        <v>19.3935</v>
      </c>
      <c r="AF340" s="0" t="n">
        <v>0.0024</v>
      </c>
      <c r="AG340" s="0" t="n">
        <v>0.0639</v>
      </c>
      <c r="AH340" s="0" t="n">
        <v>0</v>
      </c>
    </row>
    <row r="341" customFormat="false" ht="12.8" hidden="false" customHeight="false" outlineLevel="0" collapsed="false">
      <c r="A341" s="0" t="n">
        <v>8</v>
      </c>
      <c r="B341" s="0" t="n">
        <v>3</v>
      </c>
      <c r="C341" s="0" t="n">
        <v>58.8558</v>
      </c>
      <c r="D341" s="0" t="n">
        <v>39.2686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  <c r="K341" s="0" t="n">
        <v>0</v>
      </c>
      <c r="L341" s="0" t="n">
        <v>0.0006</v>
      </c>
      <c r="M341" s="0" t="n">
        <v>0</v>
      </c>
      <c r="N341" s="0" t="n">
        <v>-0.0161</v>
      </c>
      <c r="O341" s="0" t="n">
        <v>2.9414</v>
      </c>
      <c r="P341" s="0" t="n">
        <v>0.01</v>
      </c>
      <c r="Q341" s="0" t="n">
        <v>0</v>
      </c>
      <c r="R341" s="0" t="n">
        <v>0.0561</v>
      </c>
      <c r="S341" s="0" t="n">
        <v>1</v>
      </c>
      <c r="T341" s="0" t="n">
        <v>49.5515</v>
      </c>
      <c r="U341" s="0" t="n">
        <v>0</v>
      </c>
      <c r="V341" s="0" t="n">
        <v>-60.8657</v>
      </c>
      <c r="W341" s="0" t="n">
        <v>11.0589</v>
      </c>
      <c r="X341" s="0" t="n">
        <v>378.0852</v>
      </c>
      <c r="Y341" s="0" t="n">
        <v>389.8131</v>
      </c>
      <c r="Z341" s="0" t="n">
        <v>79.1009</v>
      </c>
      <c r="AA341" s="0" t="n">
        <v>-7.7316</v>
      </c>
      <c r="AB341" s="0" t="n">
        <v>5</v>
      </c>
      <c r="AC341" s="0" t="n">
        <v>17.093</v>
      </c>
      <c r="AD341" s="0" t="n">
        <v>17.0897</v>
      </c>
      <c r="AE341" s="0" t="n">
        <v>19.1218</v>
      </c>
      <c r="AF341" s="0" t="n">
        <v>0.0024</v>
      </c>
      <c r="AG341" s="0" t="n">
        <v>0.0639</v>
      </c>
      <c r="AH341" s="0" t="n">
        <v>0</v>
      </c>
    </row>
    <row r="342" customFormat="false" ht="12.8" hidden="false" customHeight="false" outlineLevel="0" collapsed="false">
      <c r="A342" s="0" t="n">
        <v>8</v>
      </c>
      <c r="B342" s="0" t="n">
        <v>4</v>
      </c>
      <c r="C342" s="0" t="n">
        <v>58.8552</v>
      </c>
      <c r="D342" s="0" t="n">
        <v>39.268</v>
      </c>
      <c r="E342" s="0" t="n">
        <v>0</v>
      </c>
      <c r="F342" s="0" t="n">
        <v>0</v>
      </c>
      <c r="G342" s="0" t="n">
        <v>0</v>
      </c>
      <c r="H342" s="0" t="n">
        <v>0</v>
      </c>
      <c r="I342" s="0" t="n">
        <v>0</v>
      </c>
      <c r="J342" s="0" t="n">
        <v>0</v>
      </c>
      <c r="K342" s="0" t="n">
        <v>0</v>
      </c>
      <c r="L342" s="0" t="n">
        <v>0.0006</v>
      </c>
      <c r="M342" s="0" t="n">
        <v>0</v>
      </c>
      <c r="N342" s="0" t="n">
        <v>-0.0161</v>
      </c>
      <c r="O342" s="0" t="n">
        <v>2.9414</v>
      </c>
      <c r="P342" s="0" t="n">
        <v>0.01</v>
      </c>
      <c r="Q342" s="0" t="n">
        <v>0</v>
      </c>
      <c r="R342" s="0" t="n">
        <v>0.0561</v>
      </c>
      <c r="S342" s="0" t="n">
        <v>1</v>
      </c>
      <c r="T342" s="0" t="n">
        <v>48.6214</v>
      </c>
      <c r="U342" s="0" t="n">
        <v>0</v>
      </c>
      <c r="V342" s="0" t="n">
        <v>-60.0653</v>
      </c>
      <c r="W342" s="0" t="n">
        <v>11.7393</v>
      </c>
      <c r="X342" s="0" t="n">
        <v>376.4701</v>
      </c>
      <c r="Y342" s="0" t="n">
        <v>388.257</v>
      </c>
      <c r="Z342" s="0" t="n">
        <v>80.8294</v>
      </c>
      <c r="AA342" s="0" t="n">
        <v>-7.1144</v>
      </c>
      <c r="AB342" s="0" t="n">
        <v>5</v>
      </c>
      <c r="AC342" s="0" t="n">
        <v>16.679</v>
      </c>
      <c r="AD342" s="0" t="n">
        <v>16.6763</v>
      </c>
      <c r="AE342" s="0" t="n">
        <v>18.8292</v>
      </c>
      <c r="AF342" s="0" t="n">
        <v>0.0024</v>
      </c>
      <c r="AG342" s="0" t="n">
        <v>0.0639</v>
      </c>
      <c r="AH342" s="0" t="n">
        <v>0</v>
      </c>
    </row>
    <row r="343" customFormat="false" ht="12.8" hidden="false" customHeight="false" outlineLevel="0" collapsed="false">
      <c r="A343" s="0" t="n">
        <v>8</v>
      </c>
      <c r="B343" s="0" t="n">
        <v>5</v>
      </c>
      <c r="C343" s="0" t="n">
        <v>58.8547</v>
      </c>
      <c r="D343" s="0" t="n">
        <v>39.2674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0.0006</v>
      </c>
      <c r="M343" s="0" t="n">
        <v>0</v>
      </c>
      <c r="N343" s="0" t="n">
        <v>-0.0161</v>
      </c>
      <c r="O343" s="0" t="n">
        <v>2.9414</v>
      </c>
      <c r="P343" s="0" t="n">
        <v>0.01</v>
      </c>
      <c r="Q343" s="0" t="n">
        <v>0</v>
      </c>
      <c r="R343" s="0" t="n">
        <v>0.0561</v>
      </c>
      <c r="S343" s="0" t="n">
        <v>1</v>
      </c>
      <c r="T343" s="0" t="n">
        <v>48.4884</v>
      </c>
      <c r="U343" s="0" t="n">
        <v>0</v>
      </c>
      <c r="V343" s="0" t="n">
        <v>-61.132</v>
      </c>
      <c r="W343" s="0" t="n">
        <v>12.2295</v>
      </c>
      <c r="X343" s="0" t="n">
        <v>372.7844</v>
      </c>
      <c r="Y343" s="0" t="n">
        <v>384.5411</v>
      </c>
      <c r="Z343" s="0" t="n">
        <v>79.8114</v>
      </c>
      <c r="AA343" s="0" t="n">
        <v>-8.7642</v>
      </c>
      <c r="AB343" s="0" t="n">
        <v>5</v>
      </c>
      <c r="AC343" s="0" t="n">
        <v>16.285</v>
      </c>
      <c r="AD343" s="0" t="n">
        <v>16.2816</v>
      </c>
      <c r="AE343" s="0" t="n">
        <v>18.5286</v>
      </c>
      <c r="AF343" s="0" t="n">
        <v>0.0024</v>
      </c>
      <c r="AG343" s="0" t="n">
        <v>0.0639</v>
      </c>
      <c r="AH343" s="0" t="n">
        <v>0</v>
      </c>
    </row>
    <row r="344" customFormat="false" ht="12.8" hidden="false" customHeight="false" outlineLevel="0" collapsed="false">
      <c r="A344" s="0" t="n">
        <v>8</v>
      </c>
      <c r="B344" s="0" t="n">
        <v>6</v>
      </c>
      <c r="C344" s="0" t="n">
        <v>58.8541</v>
      </c>
      <c r="D344" s="0" t="n">
        <v>39.2669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0</v>
      </c>
      <c r="K344" s="0" t="n">
        <v>0</v>
      </c>
      <c r="L344" s="0" t="n">
        <v>0.0006</v>
      </c>
      <c r="M344" s="0" t="n">
        <v>0</v>
      </c>
      <c r="N344" s="0" t="n">
        <v>-0.0161</v>
      </c>
      <c r="O344" s="0" t="n">
        <v>2.9414</v>
      </c>
      <c r="P344" s="0" t="n">
        <v>0.01</v>
      </c>
      <c r="Q344" s="0" t="n">
        <v>0</v>
      </c>
      <c r="R344" s="0" t="n">
        <v>0.0561</v>
      </c>
      <c r="S344" s="0" t="n">
        <v>1</v>
      </c>
      <c r="T344" s="0" t="n">
        <v>48.4802</v>
      </c>
      <c r="U344" s="0" t="n">
        <v>0</v>
      </c>
      <c r="V344" s="0" t="n">
        <v>-61.8895</v>
      </c>
      <c r="W344" s="0" t="n">
        <v>13.311</v>
      </c>
      <c r="X344" s="0" t="n">
        <v>368.6701</v>
      </c>
      <c r="Y344" s="0" t="n">
        <v>380.3527</v>
      </c>
      <c r="Z344" s="0" t="n">
        <v>79.9329</v>
      </c>
      <c r="AA344" s="0" t="n">
        <v>-10.213</v>
      </c>
      <c r="AB344" s="0" t="n">
        <v>5</v>
      </c>
      <c r="AC344" s="0" t="n">
        <v>15.76</v>
      </c>
      <c r="AD344" s="0" t="n">
        <v>15.7557</v>
      </c>
      <c r="AE344" s="0" t="n">
        <v>18.1926</v>
      </c>
      <c r="AF344" s="0" t="n">
        <v>0.0024</v>
      </c>
      <c r="AG344" s="0" t="n">
        <v>0.0639</v>
      </c>
      <c r="AH344" s="0" t="n">
        <v>0</v>
      </c>
    </row>
    <row r="345" customFormat="false" ht="12.8" hidden="false" customHeight="false" outlineLevel="0" collapsed="false">
      <c r="A345" s="0" t="n">
        <v>8</v>
      </c>
      <c r="B345" s="0" t="n">
        <v>7</v>
      </c>
      <c r="C345" s="0" t="n">
        <v>58.8535</v>
      </c>
      <c r="D345" s="0" t="n">
        <v>39.2663</v>
      </c>
      <c r="E345" s="0" t="n">
        <v>0</v>
      </c>
      <c r="F345" s="0" t="n">
        <v>0</v>
      </c>
      <c r="G345" s="0" t="n">
        <v>0</v>
      </c>
      <c r="H345" s="0" t="n">
        <v>0</v>
      </c>
      <c r="I345" s="0" t="n">
        <v>0</v>
      </c>
      <c r="J345" s="0" t="n">
        <v>0</v>
      </c>
      <c r="K345" s="0" t="n">
        <v>0</v>
      </c>
      <c r="L345" s="0" t="n">
        <v>0.0006</v>
      </c>
      <c r="M345" s="0" t="n">
        <v>0</v>
      </c>
      <c r="N345" s="0" t="n">
        <v>-0.0161</v>
      </c>
      <c r="O345" s="0" t="n">
        <v>2.9414</v>
      </c>
      <c r="P345" s="0" t="n">
        <v>0.01</v>
      </c>
      <c r="Q345" s="0" t="n">
        <v>0</v>
      </c>
      <c r="R345" s="0" t="n">
        <v>0.0561</v>
      </c>
      <c r="S345" s="0" t="n">
        <v>1</v>
      </c>
      <c r="T345" s="0" t="n">
        <v>48.3415</v>
      </c>
      <c r="U345" s="0" t="n">
        <v>0</v>
      </c>
      <c r="V345" s="0" t="n">
        <v>-62.2003</v>
      </c>
      <c r="W345" s="0" t="n">
        <v>13.9886</v>
      </c>
      <c r="X345" s="0" t="n">
        <v>365.3946</v>
      </c>
      <c r="Y345" s="0" t="n">
        <v>376.9905</v>
      </c>
      <c r="Z345" s="0" t="n">
        <v>78.0463</v>
      </c>
      <c r="AA345" s="0" t="n">
        <v>-11.1018</v>
      </c>
      <c r="AB345" s="0" t="n">
        <v>5</v>
      </c>
      <c r="AC345" s="0" t="n">
        <v>15.283</v>
      </c>
      <c r="AD345" s="0" t="n">
        <v>15.2785</v>
      </c>
      <c r="AE345" s="0" t="n">
        <v>17.8458</v>
      </c>
      <c r="AF345" s="0" t="n">
        <v>0.0024</v>
      </c>
      <c r="AG345" s="0" t="n">
        <v>0.0639</v>
      </c>
      <c r="AH345" s="0" t="n">
        <v>0</v>
      </c>
    </row>
    <row r="346" customFormat="false" ht="12.8" hidden="false" customHeight="false" outlineLevel="0" collapsed="false">
      <c r="A346" s="0" t="n">
        <v>8</v>
      </c>
      <c r="B346" s="0" t="n">
        <v>8</v>
      </c>
      <c r="C346" s="0" t="n">
        <v>58.853</v>
      </c>
      <c r="D346" s="0" t="n">
        <v>39.2657</v>
      </c>
      <c r="E346" s="0" t="n">
        <v>0</v>
      </c>
      <c r="F346" s="0" t="n">
        <v>0</v>
      </c>
      <c r="G346" s="0" t="n">
        <v>0</v>
      </c>
      <c r="H346" s="0" t="n">
        <v>0</v>
      </c>
      <c r="I346" s="0" t="n">
        <v>0</v>
      </c>
      <c r="J346" s="0" t="n">
        <v>0</v>
      </c>
      <c r="K346" s="0" t="n">
        <v>0</v>
      </c>
      <c r="L346" s="0" t="n">
        <v>0.0006</v>
      </c>
      <c r="M346" s="0" t="n">
        <v>0</v>
      </c>
      <c r="N346" s="0" t="n">
        <v>-0.0161</v>
      </c>
      <c r="O346" s="0" t="n">
        <v>2.9414</v>
      </c>
      <c r="P346" s="0" t="n">
        <v>0.01</v>
      </c>
      <c r="Q346" s="0" t="n">
        <v>0</v>
      </c>
      <c r="R346" s="0" t="n">
        <v>0.0561</v>
      </c>
      <c r="S346" s="0" t="n">
        <v>1</v>
      </c>
      <c r="T346" s="0" t="n">
        <v>47.7236</v>
      </c>
      <c r="U346" s="0" t="n">
        <v>0</v>
      </c>
      <c r="V346" s="0" t="n">
        <v>-62.1347</v>
      </c>
      <c r="W346" s="0" t="n">
        <v>14.3492</v>
      </c>
      <c r="X346" s="0" t="n">
        <v>362.9117</v>
      </c>
      <c r="Y346" s="0" t="n">
        <v>374.4529</v>
      </c>
      <c r="Z346" s="0" t="n">
        <v>76.4056</v>
      </c>
      <c r="AA346" s="0" t="n">
        <v>-11.4633</v>
      </c>
      <c r="AB346" s="0" t="n">
        <v>5</v>
      </c>
      <c r="AC346" s="0" t="n">
        <v>14.862</v>
      </c>
      <c r="AD346" s="0" t="n">
        <v>14.8567</v>
      </c>
      <c r="AE346" s="0" t="n">
        <v>17.5036</v>
      </c>
      <c r="AF346" s="0" t="n">
        <v>0.0024</v>
      </c>
      <c r="AG346" s="0" t="n">
        <v>0.0639</v>
      </c>
      <c r="AH346" s="0" t="n">
        <v>0</v>
      </c>
    </row>
    <row r="347" customFormat="false" ht="12.8" hidden="false" customHeight="false" outlineLevel="0" collapsed="false">
      <c r="A347" s="0" t="n">
        <v>8</v>
      </c>
      <c r="B347" s="0" t="n">
        <v>9</v>
      </c>
      <c r="C347" s="0" t="n">
        <v>58.8524</v>
      </c>
      <c r="D347" s="0" t="n">
        <v>39.2652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0</v>
      </c>
      <c r="K347" s="0" t="n">
        <v>0</v>
      </c>
      <c r="L347" s="0" t="n">
        <v>0.0006</v>
      </c>
      <c r="M347" s="0" t="n">
        <v>0</v>
      </c>
      <c r="N347" s="0" t="n">
        <v>-0.0161</v>
      </c>
      <c r="O347" s="0" t="n">
        <v>2.9414</v>
      </c>
      <c r="P347" s="0" t="n">
        <v>0.01</v>
      </c>
      <c r="Q347" s="0" t="n">
        <v>0</v>
      </c>
      <c r="R347" s="0" t="n">
        <v>0.0561</v>
      </c>
      <c r="S347" s="0" t="n">
        <v>1</v>
      </c>
      <c r="T347" s="0" t="n">
        <v>47.9531</v>
      </c>
      <c r="U347" s="0" t="n">
        <v>0</v>
      </c>
      <c r="V347" s="0" t="n">
        <v>-62.0048</v>
      </c>
      <c r="W347" s="0" t="n">
        <v>14.0859</v>
      </c>
      <c r="X347" s="0" t="n">
        <v>361.327</v>
      </c>
      <c r="Y347" s="0" t="n">
        <v>372.8451</v>
      </c>
      <c r="Z347" s="0" t="n">
        <v>74.3522</v>
      </c>
      <c r="AA347" s="0" t="n">
        <v>-11.5943</v>
      </c>
      <c r="AB347" s="0" t="n">
        <v>5</v>
      </c>
      <c r="AC347" s="0" t="n">
        <v>14.574</v>
      </c>
      <c r="AD347" s="0" t="n">
        <v>14.5693</v>
      </c>
      <c r="AE347" s="0" t="n">
        <v>17.1932</v>
      </c>
      <c r="AF347" s="0" t="n">
        <v>0.0024</v>
      </c>
      <c r="AG347" s="0" t="n">
        <v>0.0639</v>
      </c>
      <c r="AH347" s="0" t="n">
        <v>0</v>
      </c>
    </row>
    <row r="348" customFormat="false" ht="12.8" hidden="false" customHeight="false" outlineLevel="0" collapsed="false">
      <c r="A348" s="0" t="n">
        <v>8</v>
      </c>
      <c r="B348" s="0" t="n">
        <v>10</v>
      </c>
      <c r="C348" s="0" t="n">
        <v>58.8518</v>
      </c>
      <c r="D348" s="0" t="n">
        <v>39.2646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0.0006</v>
      </c>
      <c r="M348" s="0" t="n">
        <v>0</v>
      </c>
      <c r="N348" s="0" t="n">
        <v>-0.0161</v>
      </c>
      <c r="O348" s="0" t="n">
        <v>2.9414</v>
      </c>
      <c r="P348" s="0" t="n">
        <v>0.01</v>
      </c>
      <c r="Q348" s="0" t="n">
        <v>0</v>
      </c>
      <c r="R348" s="0" t="n">
        <v>0.0561</v>
      </c>
      <c r="S348" s="0" t="n">
        <v>1</v>
      </c>
      <c r="T348" s="0" t="n">
        <v>47.9723</v>
      </c>
      <c r="U348" s="0" t="n">
        <v>0</v>
      </c>
      <c r="V348" s="0" t="n">
        <v>-61.8131</v>
      </c>
      <c r="W348" s="0" t="n">
        <v>13.8483</v>
      </c>
      <c r="X348" s="0" t="n">
        <v>359.9796</v>
      </c>
      <c r="Y348" s="0" t="n">
        <v>371.4753</v>
      </c>
      <c r="Z348" s="0" t="n">
        <v>73.527</v>
      </c>
      <c r="AA348" s="0" t="n">
        <v>-11.627</v>
      </c>
      <c r="AB348" s="0" t="n">
        <v>5</v>
      </c>
      <c r="AC348" s="0" t="n">
        <v>14.313</v>
      </c>
      <c r="AD348" s="0" t="n">
        <v>14.3084</v>
      </c>
      <c r="AE348" s="0" t="n">
        <v>16.9067</v>
      </c>
      <c r="AF348" s="0" t="n">
        <v>0.0024</v>
      </c>
      <c r="AG348" s="0" t="n">
        <v>0.0639</v>
      </c>
      <c r="AH348" s="0" t="n">
        <v>0</v>
      </c>
    </row>
    <row r="349" customFormat="false" ht="12.8" hidden="false" customHeight="false" outlineLevel="0" collapsed="false">
      <c r="A349" s="0" t="n">
        <v>8</v>
      </c>
      <c r="B349" s="0" t="n">
        <v>11</v>
      </c>
      <c r="C349" s="0" t="n">
        <v>58.8513</v>
      </c>
      <c r="D349" s="0" t="n">
        <v>39.264</v>
      </c>
      <c r="E349" s="0" t="n">
        <v>0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0</v>
      </c>
      <c r="L349" s="0" t="n">
        <v>0.0006</v>
      </c>
      <c r="M349" s="0" t="n">
        <v>0</v>
      </c>
      <c r="N349" s="0" t="n">
        <v>-0.0161</v>
      </c>
      <c r="O349" s="0" t="n">
        <v>2.9414</v>
      </c>
      <c r="P349" s="0" t="n">
        <v>0.01</v>
      </c>
      <c r="Q349" s="0" t="n">
        <v>0</v>
      </c>
      <c r="R349" s="0" t="n">
        <v>0.0561</v>
      </c>
      <c r="S349" s="0" t="n">
        <v>1</v>
      </c>
      <c r="T349" s="0" t="n">
        <v>47.4375</v>
      </c>
      <c r="U349" s="0" t="n">
        <v>0</v>
      </c>
      <c r="V349" s="0" t="n">
        <v>-61.5626</v>
      </c>
      <c r="W349" s="0" t="n">
        <v>13.9996</v>
      </c>
      <c r="X349" s="0" t="n">
        <v>358.3624</v>
      </c>
      <c r="Y349" s="0" t="n">
        <v>369.8757</v>
      </c>
      <c r="Z349" s="0" t="n">
        <v>73.8311</v>
      </c>
      <c r="AA349" s="0" t="n">
        <v>-11.6015</v>
      </c>
      <c r="AB349" s="0" t="n">
        <v>5</v>
      </c>
      <c r="AC349" s="0" t="n">
        <v>13.995</v>
      </c>
      <c r="AD349" s="0" t="n">
        <v>13.9904</v>
      </c>
      <c r="AE349" s="0" t="n">
        <v>16.6215</v>
      </c>
      <c r="AF349" s="0" t="n">
        <v>0.0024</v>
      </c>
      <c r="AG349" s="0" t="n">
        <v>0.0639</v>
      </c>
      <c r="AH349" s="0" t="n">
        <v>0</v>
      </c>
    </row>
    <row r="350" customFormat="false" ht="12.8" hidden="false" customHeight="false" outlineLevel="0" collapsed="false">
      <c r="A350" s="0" t="n">
        <v>8</v>
      </c>
      <c r="B350" s="0" t="n">
        <v>12</v>
      </c>
      <c r="C350" s="0" t="n">
        <v>58.8507</v>
      </c>
      <c r="D350" s="0" t="n">
        <v>39.2635</v>
      </c>
      <c r="E350" s="0" t="n">
        <v>0</v>
      </c>
      <c r="F350" s="0" t="n">
        <v>0</v>
      </c>
      <c r="G350" s="0" t="n">
        <v>0</v>
      </c>
      <c r="H350" s="0" t="n">
        <v>0</v>
      </c>
      <c r="I350" s="0" t="n">
        <v>0</v>
      </c>
      <c r="J350" s="0" t="n">
        <v>0</v>
      </c>
      <c r="K350" s="0" t="n">
        <v>0</v>
      </c>
      <c r="L350" s="0" t="n">
        <v>0.0006</v>
      </c>
      <c r="M350" s="0" t="n">
        <v>0</v>
      </c>
      <c r="N350" s="0" t="n">
        <v>-0.0161</v>
      </c>
      <c r="O350" s="0" t="n">
        <v>2.9414</v>
      </c>
      <c r="P350" s="0" t="n">
        <v>0.01</v>
      </c>
      <c r="Q350" s="0" t="n">
        <v>0</v>
      </c>
      <c r="R350" s="0" t="n">
        <v>0.0561</v>
      </c>
      <c r="S350" s="0" t="n">
        <v>1</v>
      </c>
      <c r="T350" s="0" t="n">
        <v>48.3621</v>
      </c>
      <c r="U350" s="0" t="n">
        <v>0</v>
      </c>
      <c r="V350" s="0" t="n">
        <v>-61.5447</v>
      </c>
      <c r="W350" s="0" t="n">
        <v>13.1379</v>
      </c>
      <c r="X350" s="0" t="n">
        <v>357.7495</v>
      </c>
      <c r="Y350" s="0" t="n">
        <v>369.2838</v>
      </c>
      <c r="Z350" s="0" t="n">
        <v>71.531</v>
      </c>
      <c r="AA350" s="0" t="n">
        <v>-11.6545</v>
      </c>
      <c r="AB350" s="0" t="n">
        <v>5</v>
      </c>
      <c r="AC350" s="0" t="n">
        <v>13.89</v>
      </c>
      <c r="AD350" s="0" t="n">
        <v>13.8846</v>
      </c>
      <c r="AE350" s="0" t="n">
        <v>16.3864</v>
      </c>
      <c r="AF350" s="0" t="n">
        <v>0.0024</v>
      </c>
      <c r="AG350" s="0" t="n">
        <v>0.0639</v>
      </c>
      <c r="AH350" s="0" t="n">
        <v>0</v>
      </c>
    </row>
    <row r="351" customFormat="false" ht="12.8" hidden="false" customHeight="false" outlineLevel="0" collapsed="false">
      <c r="A351" s="0" t="n">
        <v>8</v>
      </c>
      <c r="B351" s="0" t="n">
        <v>13</v>
      </c>
      <c r="C351" s="0" t="n">
        <v>58.8501</v>
      </c>
      <c r="D351" s="0" t="n">
        <v>39.2629</v>
      </c>
      <c r="E351" s="0" t="n">
        <v>0</v>
      </c>
      <c r="F351" s="0" t="n">
        <v>0</v>
      </c>
      <c r="G351" s="0" t="n">
        <v>0</v>
      </c>
      <c r="H351" s="0" t="n">
        <v>0</v>
      </c>
      <c r="I351" s="0" t="n">
        <v>0</v>
      </c>
      <c r="J351" s="0" t="n">
        <v>0</v>
      </c>
      <c r="K351" s="0" t="n">
        <v>0</v>
      </c>
      <c r="L351" s="0" t="n">
        <v>0.0006</v>
      </c>
      <c r="M351" s="0" t="n">
        <v>0</v>
      </c>
      <c r="N351" s="0" t="n">
        <v>-0.0161</v>
      </c>
      <c r="O351" s="0" t="n">
        <v>2.9414</v>
      </c>
      <c r="P351" s="0" t="n">
        <v>0.01</v>
      </c>
      <c r="Q351" s="0" t="n">
        <v>0</v>
      </c>
      <c r="R351" s="0" t="n">
        <v>0.0561</v>
      </c>
      <c r="S351" s="0" t="n">
        <v>1</v>
      </c>
      <c r="T351" s="0" t="n">
        <v>45.7608</v>
      </c>
      <c r="U351" s="0" t="n">
        <v>0</v>
      </c>
      <c r="V351" s="0" t="n">
        <v>-58.0757</v>
      </c>
      <c r="W351" s="0" t="n">
        <v>12.4317</v>
      </c>
      <c r="X351" s="0" t="n">
        <v>361.3036</v>
      </c>
      <c r="Y351" s="0" t="n">
        <v>372.836</v>
      </c>
      <c r="Z351" s="0" t="n">
        <v>71.2052</v>
      </c>
      <c r="AA351" s="0" t="n">
        <v>-7.6544</v>
      </c>
      <c r="AB351" s="0" t="n">
        <v>5</v>
      </c>
      <c r="AC351" s="0" t="n">
        <v>13.801</v>
      </c>
      <c r="AD351" s="0" t="n">
        <v>13.7967</v>
      </c>
      <c r="AE351" s="0" t="n">
        <v>16.1855</v>
      </c>
      <c r="AF351" s="0" t="n">
        <v>0.0024</v>
      </c>
      <c r="AG351" s="0" t="n">
        <v>0.0639</v>
      </c>
      <c r="AH351" s="0" t="n">
        <v>0</v>
      </c>
    </row>
    <row r="352" customFormat="false" ht="12.8" hidden="false" customHeight="false" outlineLevel="0" collapsed="false">
      <c r="A352" s="0" t="n">
        <v>8</v>
      </c>
      <c r="B352" s="0" t="n">
        <v>14</v>
      </c>
      <c r="C352" s="0" t="n">
        <v>58.8496</v>
      </c>
      <c r="D352" s="0" t="n">
        <v>39.2623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0.2674</v>
      </c>
      <c r="K352" s="0" t="n">
        <v>0</v>
      </c>
      <c r="L352" s="0" t="n">
        <v>0.0006</v>
      </c>
      <c r="M352" s="0" t="n">
        <v>0</v>
      </c>
      <c r="N352" s="0" t="n">
        <v>-0.0161</v>
      </c>
      <c r="O352" s="0" t="n">
        <v>2.9407</v>
      </c>
      <c r="P352" s="0" t="n">
        <v>0.01</v>
      </c>
      <c r="Q352" s="0" t="n">
        <v>0</v>
      </c>
      <c r="R352" s="0" t="n">
        <v>0.0561</v>
      </c>
      <c r="S352" s="0" t="n">
        <v>1</v>
      </c>
      <c r="T352" s="0" t="n">
        <v>85.886</v>
      </c>
      <c r="U352" s="0" t="n">
        <v>0</v>
      </c>
      <c r="V352" s="0" t="n">
        <v>-96.8997</v>
      </c>
      <c r="W352" s="0" t="n">
        <v>10.9185</v>
      </c>
      <c r="X352" s="0" t="n">
        <v>316.313</v>
      </c>
      <c r="Y352" s="0" t="n">
        <v>410.7953</v>
      </c>
      <c r="Z352" s="0" t="n">
        <v>159.2675</v>
      </c>
      <c r="AA352" s="0" t="n">
        <v>36.9341</v>
      </c>
      <c r="AB352" s="0" t="n">
        <v>5</v>
      </c>
      <c r="AC352" s="0" t="n">
        <v>13.921</v>
      </c>
      <c r="AD352" s="0" t="n">
        <v>13.9109</v>
      </c>
      <c r="AE352" s="0" t="n">
        <v>16.0528</v>
      </c>
      <c r="AF352" s="0" t="n">
        <v>0.0024</v>
      </c>
      <c r="AG352" s="0" t="n">
        <v>0.0639</v>
      </c>
      <c r="AH352" s="0" t="n">
        <v>3.7873</v>
      </c>
    </row>
    <row r="353" customFormat="false" ht="12.8" hidden="false" customHeight="false" outlineLevel="0" collapsed="false">
      <c r="A353" s="0" t="n">
        <v>8</v>
      </c>
      <c r="B353" s="0" t="n">
        <v>15</v>
      </c>
      <c r="C353" s="0" t="n">
        <v>58.849</v>
      </c>
      <c r="D353" s="0" t="n">
        <v>39.2618</v>
      </c>
      <c r="E353" s="0" t="n">
        <v>0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0.3419</v>
      </c>
      <c r="K353" s="0" t="n">
        <v>0</v>
      </c>
      <c r="L353" s="0" t="n">
        <v>0.0006</v>
      </c>
      <c r="M353" s="0" t="n">
        <v>0</v>
      </c>
      <c r="N353" s="0" t="n">
        <v>-0.0161</v>
      </c>
      <c r="O353" s="0" t="n">
        <v>2.9407</v>
      </c>
      <c r="P353" s="0" t="n">
        <v>0.01</v>
      </c>
      <c r="Q353" s="0" t="n">
        <v>0</v>
      </c>
      <c r="R353" s="0" t="n">
        <v>0.0561</v>
      </c>
      <c r="S353" s="0" t="n">
        <v>1</v>
      </c>
      <c r="T353" s="0" t="n">
        <v>199.2725</v>
      </c>
      <c r="U353" s="0" t="n">
        <v>0</v>
      </c>
      <c r="V353" s="0" t="n">
        <v>-207.8233</v>
      </c>
      <c r="W353" s="0" t="n">
        <v>8.5557</v>
      </c>
      <c r="X353" s="0" t="n">
        <v>187.9745</v>
      </c>
      <c r="Y353" s="0" t="n">
        <v>495.2634</v>
      </c>
      <c r="Z353" s="0" t="n">
        <v>351.8685</v>
      </c>
      <c r="AA353" s="0" t="n">
        <v>102.0963</v>
      </c>
      <c r="AB353" s="0" t="n">
        <v>5</v>
      </c>
      <c r="AC353" s="0" t="n">
        <v>14.293</v>
      </c>
      <c r="AD353" s="0" t="n">
        <v>14.2705</v>
      </c>
      <c r="AE353" s="0" t="n">
        <v>16.0186</v>
      </c>
      <c r="AF353" s="0" t="n">
        <v>0.0024</v>
      </c>
      <c r="AG353" s="0" t="n">
        <v>0.0639</v>
      </c>
      <c r="AH353" s="0" t="n">
        <v>3.8014</v>
      </c>
    </row>
    <row r="354" customFormat="false" ht="12.8" hidden="false" customHeight="false" outlineLevel="0" collapsed="false">
      <c r="A354" s="0" t="n">
        <v>8</v>
      </c>
      <c r="B354" s="0" t="n">
        <v>16</v>
      </c>
      <c r="C354" s="0" t="n">
        <v>58.8484</v>
      </c>
      <c r="D354" s="0" t="n">
        <v>39.2612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0.6174</v>
      </c>
      <c r="K354" s="0" t="n">
        <v>0</v>
      </c>
      <c r="L354" s="0" t="n">
        <v>0.0006</v>
      </c>
      <c r="M354" s="0" t="n">
        <v>0</v>
      </c>
      <c r="N354" s="0" t="n">
        <v>-0.0161</v>
      </c>
      <c r="O354" s="0" t="n">
        <v>2.9407</v>
      </c>
      <c r="P354" s="0" t="n">
        <v>0.01</v>
      </c>
      <c r="Q354" s="0" t="n">
        <v>0</v>
      </c>
      <c r="R354" s="0" t="n">
        <v>0.0561</v>
      </c>
      <c r="S354" s="0" t="n">
        <v>1</v>
      </c>
      <c r="T354" s="0" t="n">
        <v>354.9299</v>
      </c>
      <c r="U354" s="0" t="n">
        <v>0</v>
      </c>
      <c r="V354" s="0" t="n">
        <v>-360.9747</v>
      </c>
      <c r="W354" s="0" t="n">
        <v>5.9262</v>
      </c>
      <c r="X354" s="0" t="n">
        <v>10.8961</v>
      </c>
      <c r="Y354" s="0" t="n">
        <v>591.9638</v>
      </c>
      <c r="Z354" s="0" t="n">
        <v>579.3549</v>
      </c>
      <c r="AA354" s="0" t="n">
        <v>173.7431</v>
      </c>
      <c r="AB354" s="0" t="n">
        <v>5</v>
      </c>
      <c r="AC354" s="0" t="n">
        <v>14.814</v>
      </c>
      <c r="AD354" s="0" t="n">
        <v>14.7841</v>
      </c>
      <c r="AE354" s="0" t="n">
        <v>16.0817</v>
      </c>
      <c r="AF354" s="0" t="n">
        <v>0.0024</v>
      </c>
      <c r="AG354" s="0" t="n">
        <v>0.0639</v>
      </c>
      <c r="AH354" s="0" t="n">
        <v>3.8438</v>
      </c>
    </row>
    <row r="355" customFormat="false" ht="12.8" hidden="false" customHeight="false" outlineLevel="0" collapsed="false">
      <c r="A355" s="0" t="n">
        <v>8</v>
      </c>
      <c r="B355" s="0" t="n">
        <v>17</v>
      </c>
      <c r="C355" s="0" t="n">
        <v>58.8479</v>
      </c>
      <c r="D355" s="0" t="n">
        <v>39.2606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0</v>
      </c>
      <c r="J355" s="0" t="n">
        <v>0.772</v>
      </c>
      <c r="K355" s="0" t="n">
        <v>0</v>
      </c>
      <c r="L355" s="0" t="n">
        <v>0.0006</v>
      </c>
      <c r="M355" s="0" t="n">
        <v>0</v>
      </c>
      <c r="N355" s="0" t="n">
        <v>-0.0161</v>
      </c>
      <c r="O355" s="0" t="n">
        <v>2.9407</v>
      </c>
      <c r="P355" s="0" t="n">
        <v>0.01</v>
      </c>
      <c r="Q355" s="0" t="n">
        <v>0</v>
      </c>
      <c r="R355" s="0" t="n">
        <v>0.0561</v>
      </c>
      <c r="S355" s="0" t="n">
        <v>1</v>
      </c>
      <c r="T355" s="0" t="n">
        <v>482.986</v>
      </c>
      <c r="U355" s="0" t="n">
        <v>0</v>
      </c>
      <c r="V355" s="0" t="n">
        <v>-487.3758</v>
      </c>
      <c r="W355" s="0" t="n">
        <v>4.2507</v>
      </c>
      <c r="X355" s="0" t="n">
        <v>-135.312</v>
      </c>
      <c r="Y355" s="0" t="n">
        <v>688.8475</v>
      </c>
      <c r="Z355" s="0" t="n">
        <v>782.2884</v>
      </c>
      <c r="AA355" s="0" t="n">
        <v>246.8308</v>
      </c>
      <c r="AB355" s="0" t="n">
        <v>5</v>
      </c>
      <c r="AC355" s="0" t="n">
        <v>15.236</v>
      </c>
      <c r="AD355" s="0" t="n">
        <v>15.1962</v>
      </c>
      <c r="AE355" s="0" t="n">
        <v>16.1848</v>
      </c>
      <c r="AF355" s="0" t="n">
        <v>0.0024</v>
      </c>
      <c r="AG355" s="0" t="n">
        <v>0.0639</v>
      </c>
      <c r="AH355" s="0" t="n">
        <v>3.717</v>
      </c>
    </row>
    <row r="356" customFormat="false" ht="12.8" hidden="false" customHeight="false" outlineLevel="0" collapsed="false">
      <c r="A356" s="0" t="n">
        <v>8</v>
      </c>
      <c r="B356" s="0" t="n">
        <v>18</v>
      </c>
      <c r="C356" s="0" t="n">
        <v>58.8473</v>
      </c>
      <c r="D356" s="0" t="n">
        <v>39.2601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0.7162</v>
      </c>
      <c r="K356" s="0" t="n">
        <v>0</v>
      </c>
      <c r="L356" s="0" t="n">
        <v>0.0006</v>
      </c>
      <c r="M356" s="0" t="n">
        <v>0</v>
      </c>
      <c r="N356" s="0" t="n">
        <v>-0.0161</v>
      </c>
      <c r="O356" s="0" t="n">
        <v>2.9406</v>
      </c>
      <c r="P356" s="0" t="n">
        <v>0.01</v>
      </c>
      <c r="Q356" s="0" t="n">
        <v>0</v>
      </c>
      <c r="R356" s="0" t="n">
        <v>0.0561</v>
      </c>
      <c r="S356" s="0" t="n">
        <v>1</v>
      </c>
      <c r="T356" s="0" t="n">
        <v>411.2076</v>
      </c>
      <c r="U356" s="0" t="n">
        <v>0</v>
      </c>
      <c r="V356" s="0" t="n">
        <v>-415.0535</v>
      </c>
      <c r="W356" s="0" t="n">
        <v>3.6587</v>
      </c>
      <c r="X356" s="0" t="n">
        <v>-48.8496</v>
      </c>
      <c r="Y356" s="0" t="n">
        <v>655.3312</v>
      </c>
      <c r="Z356" s="0" t="n">
        <v>707.159</v>
      </c>
      <c r="AA356" s="0" t="n">
        <v>222.7783</v>
      </c>
      <c r="AB356" s="0" t="n">
        <v>5</v>
      </c>
      <c r="AC356" s="0" t="n">
        <v>15.449</v>
      </c>
      <c r="AD356" s="0" t="n">
        <v>15.4226</v>
      </c>
      <c r="AE356" s="0" t="n">
        <v>16.2761</v>
      </c>
      <c r="AF356" s="0" t="n">
        <v>0.0024</v>
      </c>
      <c r="AG356" s="0" t="n">
        <v>0.0639</v>
      </c>
      <c r="AH356" s="0" t="n">
        <v>3.7363</v>
      </c>
    </row>
    <row r="357" customFormat="false" ht="12.8" hidden="false" customHeight="false" outlineLevel="0" collapsed="false">
      <c r="A357" s="0" t="n">
        <v>8</v>
      </c>
      <c r="B357" s="0" t="n">
        <v>19</v>
      </c>
      <c r="C357" s="0" t="n">
        <v>58.8467</v>
      </c>
      <c r="D357" s="0" t="n">
        <v>39.2595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1.0039</v>
      </c>
      <c r="K357" s="0" t="n">
        <v>0</v>
      </c>
      <c r="L357" s="0" t="n">
        <v>0.0006</v>
      </c>
      <c r="M357" s="0" t="n">
        <v>0</v>
      </c>
      <c r="N357" s="0" t="n">
        <v>-0.0161</v>
      </c>
      <c r="O357" s="0" t="n">
        <v>2.9406</v>
      </c>
      <c r="P357" s="0" t="n">
        <v>0.01</v>
      </c>
      <c r="Q357" s="0" t="n">
        <v>0</v>
      </c>
      <c r="R357" s="0" t="n">
        <v>0.0561</v>
      </c>
      <c r="S357" s="0" t="n">
        <v>0.8811</v>
      </c>
      <c r="T357" s="0" t="n">
        <v>671.5698</v>
      </c>
      <c r="U357" s="0" t="n">
        <v>0</v>
      </c>
      <c r="V357" s="0" t="n">
        <v>-673.2103</v>
      </c>
      <c r="W357" s="0" t="n">
        <v>1.4776</v>
      </c>
      <c r="X357" s="0" t="n">
        <v>-349.2299</v>
      </c>
      <c r="Y357" s="0" t="n">
        <v>886.0575</v>
      </c>
      <c r="Z357" s="0" t="n">
        <v>1121.171</v>
      </c>
      <c r="AA357" s="0" t="n">
        <v>398.5031</v>
      </c>
      <c r="AB357" s="0" t="n">
        <v>5</v>
      </c>
      <c r="AC357" s="0" t="n">
        <v>16.015</v>
      </c>
      <c r="AD357" s="0" t="n">
        <v>15.9683</v>
      </c>
      <c r="AE357" s="0" t="n">
        <v>16.4395</v>
      </c>
      <c r="AF357" s="0" t="n">
        <v>0.0024</v>
      </c>
      <c r="AG357" s="0" t="n">
        <v>0.0638</v>
      </c>
      <c r="AH357" s="0" t="n">
        <v>3.3917</v>
      </c>
    </row>
    <row r="358" customFormat="false" ht="12.8" hidden="false" customHeight="false" outlineLevel="0" collapsed="false">
      <c r="A358" s="0" t="n">
        <v>8</v>
      </c>
      <c r="B358" s="0" t="n">
        <v>20</v>
      </c>
      <c r="C358" s="0" t="n">
        <v>58.8462</v>
      </c>
      <c r="D358" s="0" t="n">
        <v>39.2589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1.0728</v>
      </c>
      <c r="K358" s="0" t="n">
        <v>0</v>
      </c>
      <c r="L358" s="0" t="n">
        <v>0.0006</v>
      </c>
      <c r="M358" s="0" t="n">
        <v>0</v>
      </c>
      <c r="N358" s="0" t="n">
        <v>-0.0161</v>
      </c>
      <c r="O358" s="0" t="n">
        <v>2.9406</v>
      </c>
      <c r="P358" s="0" t="n">
        <v>0.01</v>
      </c>
      <c r="Q358" s="0" t="n">
        <v>0</v>
      </c>
      <c r="R358" s="0" t="n">
        <v>0.0561</v>
      </c>
      <c r="S358" s="0" t="n">
        <v>1</v>
      </c>
      <c r="T358" s="0" t="n">
        <v>696.8337</v>
      </c>
      <c r="U358" s="0" t="n">
        <v>0</v>
      </c>
      <c r="V358" s="0" t="n">
        <v>-699.8206</v>
      </c>
      <c r="W358" s="0" t="n">
        <v>2.6424</v>
      </c>
      <c r="X358" s="0" t="n">
        <v>-381.0213</v>
      </c>
      <c r="Y358" s="0" t="n">
        <v>907.6189</v>
      </c>
      <c r="Z358" s="0" t="n">
        <v>1185.5428</v>
      </c>
      <c r="AA358" s="0" t="n">
        <v>416.5726</v>
      </c>
      <c r="AB358" s="0" t="n">
        <v>5</v>
      </c>
      <c r="AC358" s="0" t="n">
        <v>15.929</v>
      </c>
      <c r="AD358" s="0" t="n">
        <v>15.8891</v>
      </c>
      <c r="AE358" s="0" t="n">
        <v>16.5067</v>
      </c>
      <c r="AF358" s="0" t="n">
        <v>0.0024</v>
      </c>
      <c r="AG358" s="0" t="n">
        <v>0.0638</v>
      </c>
      <c r="AH358" s="0" t="n">
        <v>3.4225</v>
      </c>
    </row>
    <row r="359" customFormat="false" ht="12.8" hidden="false" customHeight="false" outlineLevel="0" collapsed="false">
      <c r="A359" s="0" t="n">
        <v>8</v>
      </c>
      <c r="B359" s="0" t="n">
        <v>21</v>
      </c>
      <c r="C359" s="0" t="n">
        <v>58.8456</v>
      </c>
      <c r="D359" s="0" t="n">
        <v>39.2584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1.2532</v>
      </c>
      <c r="K359" s="0" t="n">
        <v>0</v>
      </c>
      <c r="L359" s="0" t="n">
        <v>0.0006</v>
      </c>
      <c r="M359" s="0" t="n">
        <v>0</v>
      </c>
      <c r="N359" s="0" t="n">
        <v>-0.0161</v>
      </c>
      <c r="O359" s="0" t="n">
        <v>2.9406</v>
      </c>
      <c r="P359" s="0" t="n">
        <v>0.01</v>
      </c>
      <c r="Q359" s="0" t="n">
        <v>0</v>
      </c>
      <c r="R359" s="0" t="n">
        <v>0.0561</v>
      </c>
      <c r="S359" s="0" t="n">
        <v>0.9659</v>
      </c>
      <c r="T359" s="0" t="n">
        <v>825.8158</v>
      </c>
      <c r="U359" s="0" t="n">
        <v>0</v>
      </c>
      <c r="V359" s="0" t="n">
        <v>-826.2542</v>
      </c>
      <c r="W359" s="0" t="n">
        <v>0.8065</v>
      </c>
      <c r="X359" s="0" t="n">
        <v>-527.0082</v>
      </c>
      <c r="Y359" s="0" t="n">
        <v>1046.8821</v>
      </c>
      <c r="Z359" s="0" t="n">
        <v>1409.7118</v>
      </c>
      <c r="AA359" s="0" t="n">
        <v>523.7486</v>
      </c>
      <c r="AB359" s="0" t="n">
        <v>5</v>
      </c>
      <c r="AC359" s="0" t="n">
        <v>16.387</v>
      </c>
      <c r="AD359" s="0" t="n">
        <v>16.3387</v>
      </c>
      <c r="AE359" s="0" t="n">
        <v>16.6432</v>
      </c>
      <c r="AF359" s="0" t="n">
        <v>0.0024</v>
      </c>
      <c r="AG359" s="0" t="n">
        <v>0.0638</v>
      </c>
      <c r="AH359" s="0" t="n">
        <v>3.283</v>
      </c>
    </row>
    <row r="360" customFormat="false" ht="12.8" hidden="false" customHeight="false" outlineLevel="0" collapsed="false">
      <c r="A360" s="0" t="n">
        <v>8</v>
      </c>
      <c r="B360" s="0" t="n">
        <v>22</v>
      </c>
      <c r="C360" s="0" t="n">
        <v>58.845</v>
      </c>
      <c r="D360" s="0" t="n">
        <v>39.2578</v>
      </c>
      <c r="E360" s="0" t="n">
        <v>0</v>
      </c>
      <c r="F360" s="0" t="n">
        <v>0</v>
      </c>
      <c r="G360" s="0" t="n">
        <v>0</v>
      </c>
      <c r="H360" s="0" t="n">
        <v>0</v>
      </c>
      <c r="I360" s="0" t="n">
        <v>0</v>
      </c>
      <c r="J360" s="0" t="n">
        <v>1.4107</v>
      </c>
      <c r="K360" s="0" t="n">
        <v>0</v>
      </c>
      <c r="L360" s="0" t="n">
        <v>0.0006</v>
      </c>
      <c r="M360" s="0" t="n">
        <v>0</v>
      </c>
      <c r="N360" s="0" t="n">
        <v>-0.0161</v>
      </c>
      <c r="O360" s="0" t="n">
        <v>2.9405</v>
      </c>
      <c r="P360" s="0" t="n">
        <v>0.01</v>
      </c>
      <c r="Q360" s="0" t="n">
        <v>0</v>
      </c>
      <c r="R360" s="0" t="n">
        <v>0.0561</v>
      </c>
      <c r="S360" s="0" t="n">
        <v>1</v>
      </c>
      <c r="T360" s="0" t="n">
        <v>938.2314</v>
      </c>
      <c r="U360" s="0" t="n">
        <v>0</v>
      </c>
      <c r="V360" s="0" t="n">
        <v>-937.1732</v>
      </c>
      <c r="W360" s="0" t="n">
        <v>-1.1189</v>
      </c>
      <c r="X360" s="0" t="n">
        <v>-654.1862</v>
      </c>
      <c r="Y360" s="0" t="n">
        <v>1194.682</v>
      </c>
      <c r="Z360" s="0" t="n">
        <v>1624.9287</v>
      </c>
      <c r="AA360" s="0" t="n">
        <v>637.7469</v>
      </c>
      <c r="AB360" s="0" t="n">
        <v>5</v>
      </c>
      <c r="AC360" s="0" t="n">
        <v>16.936</v>
      </c>
      <c r="AD360" s="0" t="n">
        <v>16.8763</v>
      </c>
      <c r="AE360" s="0" t="n">
        <v>16.8412</v>
      </c>
      <c r="AF360" s="0" t="n">
        <v>0.0024</v>
      </c>
      <c r="AG360" s="0" t="n">
        <v>0.0638</v>
      </c>
      <c r="AH360" s="0" t="n">
        <v>3.1364</v>
      </c>
    </row>
    <row r="361" customFormat="false" ht="12.8" hidden="false" customHeight="false" outlineLevel="0" collapsed="false">
      <c r="A361" s="0" t="n">
        <v>8</v>
      </c>
      <c r="B361" s="0" t="n">
        <v>23</v>
      </c>
      <c r="C361" s="0" t="n">
        <v>58.8445</v>
      </c>
      <c r="D361" s="0" t="n">
        <v>39.2572</v>
      </c>
      <c r="E361" s="0" t="n">
        <v>0</v>
      </c>
      <c r="F361" s="0" t="n">
        <v>0</v>
      </c>
      <c r="G361" s="0" t="n">
        <v>0</v>
      </c>
      <c r="H361" s="0" t="n">
        <v>0</v>
      </c>
      <c r="I361" s="0" t="n">
        <v>0</v>
      </c>
      <c r="J361" s="0" t="n">
        <v>1.4788</v>
      </c>
      <c r="K361" s="0" t="n">
        <v>0</v>
      </c>
      <c r="L361" s="0" t="n">
        <v>0.0006</v>
      </c>
      <c r="M361" s="0" t="n">
        <v>0</v>
      </c>
      <c r="N361" s="0" t="n">
        <v>-0.0161</v>
      </c>
      <c r="O361" s="0" t="n">
        <v>2.9405</v>
      </c>
      <c r="P361" s="0" t="n">
        <v>0.01</v>
      </c>
      <c r="Q361" s="0" t="n">
        <v>0</v>
      </c>
      <c r="R361" s="0" t="n">
        <v>0.0561</v>
      </c>
      <c r="S361" s="0" t="n">
        <v>1</v>
      </c>
      <c r="T361" s="0" t="n">
        <v>970.4503</v>
      </c>
      <c r="U361" s="0" t="n">
        <v>0</v>
      </c>
      <c r="V361" s="0" t="n">
        <v>-968.1161</v>
      </c>
      <c r="W361" s="0" t="n">
        <v>-1.8813</v>
      </c>
      <c r="X361" s="0" t="n">
        <v>-688.3788</v>
      </c>
      <c r="Y361" s="0" t="n">
        <v>1224.499</v>
      </c>
      <c r="Z361" s="0" t="n">
        <v>1684.6571</v>
      </c>
      <c r="AA361" s="0" t="n">
        <v>659.8798</v>
      </c>
      <c r="AB361" s="0" t="n">
        <v>5</v>
      </c>
      <c r="AC361" s="0" t="n">
        <v>17.294</v>
      </c>
      <c r="AD361" s="0" t="n">
        <v>17.2331</v>
      </c>
      <c r="AE361" s="0" t="n">
        <v>17.0375</v>
      </c>
      <c r="AF361" s="0" t="n">
        <v>0.0024</v>
      </c>
      <c r="AG361" s="0" t="n">
        <v>0.0638</v>
      </c>
      <c r="AH361" s="0" t="n">
        <v>3.1418</v>
      </c>
    </row>
    <row r="362" customFormat="false" ht="12.8" hidden="false" customHeight="false" outlineLevel="0" collapsed="false">
      <c r="A362" s="0" t="n">
        <v>8</v>
      </c>
      <c r="B362" s="0" t="n">
        <v>24</v>
      </c>
      <c r="C362" s="0" t="n">
        <v>58.8439</v>
      </c>
      <c r="D362" s="0" t="n">
        <v>39.2567</v>
      </c>
      <c r="E362" s="0" t="n">
        <v>0</v>
      </c>
      <c r="F362" s="0" t="n">
        <v>0</v>
      </c>
      <c r="G362" s="0" t="n">
        <v>0</v>
      </c>
      <c r="H362" s="0" t="n">
        <v>0</v>
      </c>
      <c r="I362" s="0" t="n">
        <v>0</v>
      </c>
      <c r="J362" s="0" t="n">
        <v>1.5166</v>
      </c>
      <c r="K362" s="0" t="n">
        <v>0</v>
      </c>
      <c r="L362" s="0" t="n">
        <v>0.0006</v>
      </c>
      <c r="M362" s="0" t="n">
        <v>0</v>
      </c>
      <c r="N362" s="0" t="n">
        <v>-0.0161</v>
      </c>
      <c r="O362" s="0" t="n">
        <v>2.9405</v>
      </c>
      <c r="P362" s="0" t="n">
        <v>0.01</v>
      </c>
      <c r="Q362" s="0" t="n">
        <v>0</v>
      </c>
      <c r="R362" s="0" t="n">
        <v>0.0561</v>
      </c>
      <c r="S362" s="0" t="n">
        <v>1</v>
      </c>
      <c r="T362" s="0" t="n">
        <v>1041.1829</v>
      </c>
      <c r="U362" s="0" t="n">
        <v>0</v>
      </c>
      <c r="V362" s="0" t="n">
        <v>-1037.4973</v>
      </c>
      <c r="W362" s="0" t="n">
        <v>-3.674</v>
      </c>
      <c r="X362" s="0" t="n">
        <v>-766.457</v>
      </c>
      <c r="Y362" s="0" t="n">
        <v>1302.4281</v>
      </c>
      <c r="Z362" s="0" t="n">
        <v>1819.3237</v>
      </c>
      <c r="AA362" s="0" t="n">
        <v>719.39</v>
      </c>
      <c r="AB362" s="0" t="n">
        <v>5</v>
      </c>
      <c r="AC362" s="0" t="n">
        <v>17.87</v>
      </c>
      <c r="AD362" s="0" t="n">
        <v>17.8029</v>
      </c>
      <c r="AE362" s="0" t="n">
        <v>17.2859</v>
      </c>
      <c r="AF362" s="0" t="n">
        <v>0.0024</v>
      </c>
      <c r="AG362" s="0" t="n">
        <v>0.0638</v>
      </c>
      <c r="AH362" s="0" t="n">
        <v>3.126</v>
      </c>
    </row>
    <row r="363" customFormat="false" ht="12.8" hidden="false" customHeight="false" outlineLevel="0" collapsed="false">
      <c r="A363" s="0" t="n">
        <v>8</v>
      </c>
      <c r="B363" s="0" t="n">
        <v>25</v>
      </c>
      <c r="C363" s="0" t="n">
        <v>58.8433</v>
      </c>
      <c r="D363" s="0" t="n">
        <v>39.2561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0.0051</v>
      </c>
      <c r="K363" s="0" t="n">
        <v>0</v>
      </c>
      <c r="L363" s="0" t="n">
        <v>0.0006</v>
      </c>
      <c r="M363" s="0" t="n">
        <v>0</v>
      </c>
      <c r="N363" s="0" t="n">
        <v>-0.0161</v>
      </c>
      <c r="O363" s="0" t="n">
        <v>2.9405</v>
      </c>
      <c r="P363" s="0" t="n">
        <v>0.01</v>
      </c>
      <c r="Q363" s="0" t="n">
        <v>0</v>
      </c>
      <c r="R363" s="0" t="n">
        <v>0.0561</v>
      </c>
      <c r="S363" s="0" t="n">
        <v>1</v>
      </c>
      <c r="T363" s="0" t="n">
        <v>1000.783</v>
      </c>
      <c r="U363" s="0" t="n">
        <v>0</v>
      </c>
      <c r="V363" s="0" t="n">
        <v>-999.048</v>
      </c>
      <c r="W363" s="0" t="n">
        <v>-1.3462</v>
      </c>
      <c r="X363" s="0" t="n">
        <v>-722.6973</v>
      </c>
      <c r="Y363" s="0" t="n">
        <v>1261.2556</v>
      </c>
      <c r="Z363" s="0" t="n">
        <v>1753.3575</v>
      </c>
      <c r="AA363" s="0" t="n">
        <v>687.6813</v>
      </c>
      <c r="AB363" s="0" t="n">
        <v>5</v>
      </c>
      <c r="AC363" s="0" t="n">
        <v>17.622</v>
      </c>
      <c r="AD363" s="0" t="n">
        <v>17.5664</v>
      </c>
      <c r="AE363" s="0" t="n">
        <v>17.3842</v>
      </c>
      <c r="AF363" s="0" t="n">
        <v>0.0024</v>
      </c>
      <c r="AG363" s="0" t="n">
        <v>0.0638</v>
      </c>
      <c r="AH363" s="0" t="n">
        <v>3.1303</v>
      </c>
    </row>
    <row r="364" customFormat="false" ht="12.8" hidden="false" customHeight="false" outlineLevel="0" collapsed="false">
      <c r="A364" s="0" t="n">
        <v>8</v>
      </c>
      <c r="B364" s="0" t="n">
        <v>26</v>
      </c>
      <c r="C364" s="0" t="n">
        <v>58.8428</v>
      </c>
      <c r="D364" s="0" t="n">
        <v>39.2555</v>
      </c>
      <c r="E364" s="0" t="n">
        <v>0</v>
      </c>
      <c r="F364" s="0" t="n">
        <v>0</v>
      </c>
      <c r="G364" s="0" t="n">
        <v>0</v>
      </c>
      <c r="H364" s="0" t="n">
        <v>0</v>
      </c>
      <c r="I364" s="0" t="n">
        <v>0</v>
      </c>
      <c r="J364" s="0" t="n">
        <v>0.0152</v>
      </c>
      <c r="K364" s="0" t="n">
        <v>0</v>
      </c>
      <c r="L364" s="0" t="n">
        <v>0.0006</v>
      </c>
      <c r="M364" s="0" t="n">
        <v>0</v>
      </c>
      <c r="N364" s="0" t="n">
        <v>-0.0161</v>
      </c>
      <c r="O364" s="0" t="n">
        <v>2.9404</v>
      </c>
      <c r="P364" s="0" t="n">
        <v>0.01</v>
      </c>
      <c r="Q364" s="0" t="n">
        <v>0</v>
      </c>
      <c r="R364" s="0" t="n">
        <v>0.0561</v>
      </c>
      <c r="S364" s="0" t="n">
        <v>1</v>
      </c>
      <c r="T364" s="0" t="n">
        <v>1076.173</v>
      </c>
      <c r="U364" s="0" t="n">
        <v>0</v>
      </c>
      <c r="V364" s="0" t="n">
        <v>-1074.2278</v>
      </c>
      <c r="W364" s="0" t="n">
        <v>-2.1617</v>
      </c>
      <c r="X364" s="0" t="n">
        <v>-809.4717</v>
      </c>
      <c r="Y364" s="0" t="n">
        <v>1340.1555</v>
      </c>
      <c r="Z364" s="0" t="n">
        <v>1895.9912</v>
      </c>
      <c r="AA364" s="0" t="n">
        <v>749.3362</v>
      </c>
      <c r="AB364" s="0" t="n">
        <v>5</v>
      </c>
      <c r="AC364" s="0" t="n">
        <v>17.893</v>
      </c>
      <c r="AD364" s="0" t="n">
        <v>17.8345</v>
      </c>
      <c r="AE364" s="0" t="n">
        <v>17.5131</v>
      </c>
      <c r="AF364" s="0" t="n">
        <v>0.0024</v>
      </c>
      <c r="AG364" s="0" t="n">
        <v>0.0638</v>
      </c>
      <c r="AH364" s="0" t="n">
        <v>3.1258</v>
      </c>
    </row>
    <row r="365" customFormat="false" ht="12.8" hidden="false" customHeight="false" outlineLevel="0" collapsed="false">
      <c r="A365" s="0" t="n">
        <v>8</v>
      </c>
      <c r="B365" s="0" t="n">
        <v>27</v>
      </c>
      <c r="C365" s="0" t="n">
        <v>58.8422</v>
      </c>
      <c r="D365" s="0" t="n">
        <v>39.255</v>
      </c>
      <c r="E365" s="0" t="n">
        <v>0</v>
      </c>
      <c r="F365" s="0" t="n">
        <v>0</v>
      </c>
      <c r="G365" s="0" t="n">
        <v>0</v>
      </c>
      <c r="H365" s="0" t="n">
        <v>0</v>
      </c>
      <c r="I365" s="0" t="n">
        <v>0</v>
      </c>
      <c r="J365" s="0" t="n">
        <v>0.0401</v>
      </c>
      <c r="K365" s="0" t="n">
        <v>0</v>
      </c>
      <c r="L365" s="0" t="n">
        <v>0.0006</v>
      </c>
      <c r="M365" s="0" t="n">
        <v>0</v>
      </c>
      <c r="N365" s="0" t="n">
        <v>-0.0162</v>
      </c>
      <c r="O365" s="0" t="n">
        <v>2.9404</v>
      </c>
      <c r="P365" s="0" t="n">
        <v>0.01</v>
      </c>
      <c r="Q365" s="0" t="n">
        <v>0</v>
      </c>
      <c r="R365" s="0" t="n">
        <v>0.0561</v>
      </c>
      <c r="S365" s="0" t="n">
        <v>1</v>
      </c>
      <c r="T365" s="0" t="n">
        <v>1074.5236</v>
      </c>
      <c r="U365" s="0" t="n">
        <v>0</v>
      </c>
      <c r="V365" s="0" t="n">
        <v>-1073.6003</v>
      </c>
      <c r="W365" s="0" t="n">
        <v>-1.4779</v>
      </c>
      <c r="X365" s="0" t="n">
        <v>-808.8182</v>
      </c>
      <c r="Y365" s="0" t="n">
        <v>1341.2395</v>
      </c>
      <c r="Z365" s="0" t="n">
        <v>1898.8976</v>
      </c>
      <c r="AA365" s="0" t="n">
        <v>750.2593</v>
      </c>
      <c r="AB365" s="0" t="n">
        <v>5</v>
      </c>
      <c r="AC365" s="0" t="n">
        <v>17.878</v>
      </c>
      <c r="AD365" s="0" t="n">
        <v>17.821</v>
      </c>
      <c r="AE365" s="0" t="n">
        <v>17.5938</v>
      </c>
      <c r="AF365" s="0" t="n">
        <v>0.0024</v>
      </c>
      <c r="AG365" s="0" t="n">
        <v>0.0638</v>
      </c>
      <c r="AH365" s="0" t="n">
        <v>3.1218</v>
      </c>
    </row>
    <row r="366" customFormat="false" ht="12.8" hidden="false" customHeight="false" outlineLevel="0" collapsed="false">
      <c r="A366" s="0" t="n">
        <v>8</v>
      </c>
      <c r="B366" s="0" t="n">
        <v>28</v>
      </c>
      <c r="C366" s="0" t="n">
        <v>58.8416</v>
      </c>
      <c r="D366" s="0" t="n">
        <v>39.2544</v>
      </c>
      <c r="E366" s="0" t="n">
        <v>0</v>
      </c>
      <c r="F366" s="0" t="n">
        <v>0</v>
      </c>
      <c r="G366" s="0" t="n">
        <v>0</v>
      </c>
      <c r="H366" s="0" t="n">
        <v>0</v>
      </c>
      <c r="I366" s="0" t="n">
        <v>0</v>
      </c>
      <c r="J366" s="0" t="n">
        <v>1.6486</v>
      </c>
      <c r="K366" s="0" t="n">
        <v>0</v>
      </c>
      <c r="L366" s="0" t="n">
        <v>0.0006</v>
      </c>
      <c r="M366" s="0" t="n">
        <v>0</v>
      </c>
      <c r="N366" s="0" t="n">
        <v>-0.0162</v>
      </c>
      <c r="O366" s="0" t="n">
        <v>2.9404</v>
      </c>
      <c r="P366" s="0" t="n">
        <v>0.01</v>
      </c>
      <c r="Q366" s="0" t="n">
        <v>0</v>
      </c>
      <c r="R366" s="0" t="n">
        <v>0.0561</v>
      </c>
      <c r="S366" s="0" t="n">
        <v>1</v>
      </c>
      <c r="T366" s="0" t="n">
        <v>1060.6364</v>
      </c>
      <c r="U366" s="0" t="n">
        <v>0</v>
      </c>
      <c r="V366" s="0" t="n">
        <v>-1060.2235</v>
      </c>
      <c r="W366" s="0" t="n">
        <v>-0.9039</v>
      </c>
      <c r="X366" s="0" t="n">
        <v>-793.3234</v>
      </c>
      <c r="Y366" s="0" t="n">
        <v>1329.0547</v>
      </c>
      <c r="Z366" s="0" t="n">
        <v>1872.7456</v>
      </c>
      <c r="AA366" s="0" t="n">
        <v>740.6462</v>
      </c>
      <c r="AB366" s="0" t="n">
        <v>5</v>
      </c>
      <c r="AC366" s="0" t="n">
        <v>17.834</v>
      </c>
      <c r="AD366" s="0" t="n">
        <v>17.7821</v>
      </c>
      <c r="AE366" s="0" t="n">
        <v>17.6406</v>
      </c>
      <c r="AF366" s="0" t="n">
        <v>0.0024</v>
      </c>
      <c r="AG366" s="0" t="n">
        <v>0.0638</v>
      </c>
      <c r="AH366" s="0" t="n">
        <v>3.1169</v>
      </c>
    </row>
    <row r="367" customFormat="false" ht="12.8" hidden="false" customHeight="false" outlineLevel="0" collapsed="false">
      <c r="A367" s="0" t="n">
        <v>8</v>
      </c>
      <c r="B367" s="0" t="n">
        <v>29</v>
      </c>
      <c r="C367" s="0" t="n">
        <v>58.8411</v>
      </c>
      <c r="D367" s="0" t="n">
        <v>39.2538</v>
      </c>
      <c r="E367" s="0" t="n">
        <v>0</v>
      </c>
      <c r="F367" s="0" t="n">
        <v>0</v>
      </c>
      <c r="G367" s="0" t="n">
        <v>0</v>
      </c>
      <c r="H367" s="0" t="n">
        <v>0</v>
      </c>
      <c r="I367" s="0" t="n">
        <v>0</v>
      </c>
      <c r="J367" s="0" t="n">
        <v>0.1745</v>
      </c>
      <c r="K367" s="0" t="n">
        <v>0</v>
      </c>
      <c r="L367" s="0" t="n">
        <v>0.0006</v>
      </c>
      <c r="M367" s="0" t="n">
        <v>0</v>
      </c>
      <c r="N367" s="0" t="n">
        <v>-0.0162</v>
      </c>
      <c r="O367" s="0" t="n">
        <v>2.9404</v>
      </c>
      <c r="P367" s="0" t="n">
        <v>0.01</v>
      </c>
      <c r="Q367" s="0" t="n">
        <v>0</v>
      </c>
      <c r="R367" s="0" t="n">
        <v>0.0561</v>
      </c>
      <c r="S367" s="0" t="n">
        <v>1</v>
      </c>
      <c r="T367" s="0" t="n">
        <v>1031.9891</v>
      </c>
      <c r="U367" s="0" t="n">
        <v>0</v>
      </c>
      <c r="V367" s="0" t="n">
        <v>-1030.957</v>
      </c>
      <c r="W367" s="0" t="n">
        <v>-1.3766</v>
      </c>
      <c r="X367" s="0" t="n">
        <v>-757.985</v>
      </c>
      <c r="Y367" s="0" t="n">
        <v>1300.4728</v>
      </c>
      <c r="Z367" s="0" t="n">
        <v>1811.3961</v>
      </c>
      <c r="AA367" s="0" t="n">
        <v>717.1436</v>
      </c>
      <c r="AB367" s="0" t="n">
        <v>5</v>
      </c>
      <c r="AC367" s="0" t="n">
        <v>17.979</v>
      </c>
      <c r="AD367" s="0" t="n">
        <v>17.9273</v>
      </c>
      <c r="AE367" s="0" t="n">
        <v>17.708</v>
      </c>
      <c r="AF367" s="0" t="n">
        <v>0.0024</v>
      </c>
      <c r="AG367" s="0" t="n">
        <v>0.0638</v>
      </c>
      <c r="AH367" s="0" t="n">
        <v>3.1132</v>
      </c>
    </row>
    <row r="368" customFormat="false" ht="12.8" hidden="false" customHeight="false" outlineLevel="0" collapsed="false">
      <c r="A368" s="0" t="n">
        <v>8</v>
      </c>
      <c r="B368" s="0" t="n">
        <v>30</v>
      </c>
      <c r="C368" s="0" t="n">
        <v>58.8405</v>
      </c>
      <c r="D368" s="0" t="n">
        <v>39.2533</v>
      </c>
      <c r="E368" s="0" t="n">
        <v>0</v>
      </c>
      <c r="F368" s="0" t="n">
        <v>0</v>
      </c>
      <c r="G368" s="0" t="n">
        <v>0</v>
      </c>
      <c r="H368" s="0" t="n">
        <v>0</v>
      </c>
      <c r="I368" s="0" t="n">
        <v>0</v>
      </c>
      <c r="J368" s="0" t="n">
        <v>1.5525</v>
      </c>
      <c r="K368" s="0" t="n">
        <v>0</v>
      </c>
      <c r="L368" s="0" t="n">
        <v>0.0006</v>
      </c>
      <c r="M368" s="0" t="n">
        <v>0</v>
      </c>
      <c r="N368" s="0" t="n">
        <v>-0.0162</v>
      </c>
      <c r="O368" s="0" t="n">
        <v>2.9403</v>
      </c>
      <c r="P368" s="0" t="n">
        <v>0.01</v>
      </c>
      <c r="Q368" s="0" t="n">
        <v>0</v>
      </c>
      <c r="R368" s="0" t="n">
        <v>0.0561</v>
      </c>
      <c r="S368" s="0" t="n">
        <v>1</v>
      </c>
      <c r="T368" s="0" t="n">
        <v>992.3405</v>
      </c>
      <c r="U368" s="0" t="n">
        <v>0</v>
      </c>
      <c r="V368" s="0" t="n">
        <v>-991.3921</v>
      </c>
      <c r="W368" s="0" t="n">
        <v>-0.684</v>
      </c>
      <c r="X368" s="0" t="n">
        <v>-711.9181</v>
      </c>
      <c r="Y368" s="0" t="n">
        <v>1260.9855</v>
      </c>
      <c r="Z368" s="0" t="n">
        <v>1738.8123</v>
      </c>
      <c r="AA368" s="0" t="n">
        <v>686.2076</v>
      </c>
      <c r="AB368" s="0" t="n">
        <v>5</v>
      </c>
      <c r="AC368" s="0" t="n">
        <v>17.898</v>
      </c>
      <c r="AD368" s="0" t="n">
        <v>17.8505</v>
      </c>
      <c r="AE368" s="0" t="n">
        <v>17.7353</v>
      </c>
      <c r="AF368" s="0" t="n">
        <v>0.0024</v>
      </c>
      <c r="AG368" s="0" t="n">
        <v>0.0638</v>
      </c>
      <c r="AH368" s="0" t="n">
        <v>3.1138</v>
      </c>
    </row>
    <row r="369" customFormat="false" ht="12.8" hidden="false" customHeight="false" outlineLevel="0" collapsed="false">
      <c r="A369" s="0" t="n">
        <v>8</v>
      </c>
      <c r="B369" s="0" t="n">
        <v>31</v>
      </c>
      <c r="C369" s="0" t="n">
        <v>58.8399</v>
      </c>
      <c r="D369" s="0" t="n">
        <v>39.2527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1.4878</v>
      </c>
      <c r="K369" s="0" t="n">
        <v>0</v>
      </c>
      <c r="L369" s="0" t="n">
        <v>0.0006</v>
      </c>
      <c r="M369" s="0" t="n">
        <v>0</v>
      </c>
      <c r="N369" s="0" t="n">
        <v>-0.0162</v>
      </c>
      <c r="O369" s="0" t="n">
        <v>2.9403</v>
      </c>
      <c r="P369" s="0" t="n">
        <v>0.01</v>
      </c>
      <c r="Q369" s="0" t="n">
        <v>0</v>
      </c>
      <c r="R369" s="0" t="n">
        <v>0.0561</v>
      </c>
      <c r="S369" s="0" t="n">
        <v>1</v>
      </c>
      <c r="T369" s="0" t="n">
        <v>952.8735</v>
      </c>
      <c r="U369" s="0" t="n">
        <v>0</v>
      </c>
      <c r="V369" s="0" t="n">
        <v>-952.4918</v>
      </c>
      <c r="W369" s="0" t="n">
        <v>-0.1409</v>
      </c>
      <c r="X369" s="0" t="n">
        <v>-666.689</v>
      </c>
      <c r="Y369" s="0" t="n">
        <v>1201.4677</v>
      </c>
      <c r="Z369" s="0" t="n">
        <v>1647.5167</v>
      </c>
      <c r="AA369" s="0" t="n">
        <v>638.7904</v>
      </c>
      <c r="AB369" s="0" t="n">
        <v>5</v>
      </c>
      <c r="AC369" s="0" t="n">
        <v>17.81</v>
      </c>
      <c r="AD369" s="0" t="n">
        <v>17.7647</v>
      </c>
      <c r="AE369" s="0" t="n">
        <v>17.7366</v>
      </c>
      <c r="AF369" s="0" t="n">
        <v>0.0024</v>
      </c>
      <c r="AG369" s="0" t="n">
        <v>0.0638</v>
      </c>
      <c r="AH369" s="0" t="n">
        <v>3.1573</v>
      </c>
    </row>
    <row r="370" customFormat="false" ht="12.8" hidden="false" customHeight="false" outlineLevel="0" collapsed="false">
      <c r="A370" s="0" t="n">
        <v>8</v>
      </c>
      <c r="B370" s="0" t="n">
        <v>32</v>
      </c>
      <c r="C370" s="0" t="n">
        <v>58.8393</v>
      </c>
      <c r="D370" s="0" t="n">
        <v>39.2521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0</v>
      </c>
      <c r="J370" s="0" t="n">
        <v>1.4552</v>
      </c>
      <c r="K370" s="0" t="n">
        <v>0</v>
      </c>
      <c r="L370" s="0" t="n">
        <v>0.0006</v>
      </c>
      <c r="M370" s="0" t="n">
        <v>0</v>
      </c>
      <c r="N370" s="0" t="n">
        <v>-0.0162</v>
      </c>
      <c r="O370" s="0" t="n">
        <v>2.9403</v>
      </c>
      <c r="P370" s="0" t="n">
        <v>0.01</v>
      </c>
      <c r="Q370" s="0" t="n">
        <v>0</v>
      </c>
      <c r="R370" s="0" t="n">
        <v>0.0561</v>
      </c>
      <c r="S370" s="0" t="n">
        <v>1</v>
      </c>
      <c r="T370" s="0" t="n">
        <v>959.4763</v>
      </c>
      <c r="U370" s="0" t="n">
        <v>0</v>
      </c>
      <c r="V370" s="0" t="n">
        <v>-960.1592</v>
      </c>
      <c r="W370" s="0" t="n">
        <v>0.108</v>
      </c>
      <c r="X370" s="0" t="n">
        <v>-676.0248</v>
      </c>
      <c r="Y370" s="0" t="n">
        <v>1134.3822</v>
      </c>
      <c r="Z370" s="0" t="n">
        <v>1605.7407</v>
      </c>
      <c r="AA370" s="0" t="n">
        <v>584.0708</v>
      </c>
      <c r="AB370" s="0" t="n">
        <v>5</v>
      </c>
      <c r="AC370" s="0" t="n">
        <v>17.758</v>
      </c>
      <c r="AD370" s="0" t="n">
        <v>17.7141</v>
      </c>
      <c r="AE370" s="0" t="n">
        <v>17.7292</v>
      </c>
      <c r="AF370" s="0" t="n">
        <v>0.0024</v>
      </c>
      <c r="AG370" s="0" t="n">
        <v>0.0638</v>
      </c>
      <c r="AH370" s="0" t="n">
        <v>3.3408</v>
      </c>
    </row>
    <row r="371" customFormat="false" ht="12.8" hidden="false" customHeight="false" outlineLevel="0" collapsed="false">
      <c r="A371" s="0" t="n">
        <v>8</v>
      </c>
      <c r="B371" s="0" t="n">
        <v>33</v>
      </c>
      <c r="C371" s="0" t="n">
        <v>58.8388</v>
      </c>
      <c r="D371" s="0" t="n">
        <v>39.2516</v>
      </c>
      <c r="E371" s="0" t="n">
        <v>0</v>
      </c>
      <c r="F371" s="0" t="n">
        <v>0</v>
      </c>
      <c r="G371" s="0" t="n">
        <v>0</v>
      </c>
      <c r="H371" s="0" t="n">
        <v>0</v>
      </c>
      <c r="I371" s="0" t="n">
        <v>0</v>
      </c>
      <c r="J371" s="0" t="n">
        <v>1.4466</v>
      </c>
      <c r="K371" s="0" t="n">
        <v>0</v>
      </c>
      <c r="L371" s="0" t="n">
        <v>0.0006</v>
      </c>
      <c r="M371" s="0" t="n">
        <v>0</v>
      </c>
      <c r="N371" s="0" t="n">
        <v>-0.0162</v>
      </c>
      <c r="O371" s="0" t="n">
        <v>2.9402</v>
      </c>
      <c r="P371" s="0" t="n">
        <v>0.01</v>
      </c>
      <c r="Q371" s="0" t="n">
        <v>0</v>
      </c>
      <c r="R371" s="0" t="n">
        <v>0.0561</v>
      </c>
      <c r="S371" s="0" t="n">
        <v>1</v>
      </c>
      <c r="T371" s="0" t="n">
        <v>978.3978</v>
      </c>
      <c r="U371" s="0" t="n">
        <v>0</v>
      </c>
      <c r="V371" s="0" t="n">
        <v>-978.1533</v>
      </c>
      <c r="W371" s="0" t="n">
        <v>0.3854</v>
      </c>
      <c r="X371" s="0" t="n">
        <v>-697.601</v>
      </c>
      <c r="Y371" s="0" t="n">
        <v>1050.7277</v>
      </c>
      <c r="Z371" s="0" t="n">
        <v>1562.3052</v>
      </c>
      <c r="AA371" s="0" t="n">
        <v>515.5392</v>
      </c>
      <c r="AB371" s="0" t="n">
        <v>5</v>
      </c>
      <c r="AC371" s="0" t="n">
        <v>17.693</v>
      </c>
      <c r="AD371" s="0" t="n">
        <v>17.6489</v>
      </c>
      <c r="AE371" s="0" t="n">
        <v>17.7116</v>
      </c>
      <c r="AF371" s="0" t="n">
        <v>0.0024</v>
      </c>
      <c r="AG371" s="0" t="n">
        <v>0.0638</v>
      </c>
      <c r="AH371" s="0" t="n">
        <v>3.6377</v>
      </c>
    </row>
    <row r="372" customFormat="false" ht="12.8" hidden="false" customHeight="false" outlineLevel="0" collapsed="false">
      <c r="A372" s="0" t="n">
        <v>8</v>
      </c>
      <c r="B372" s="0" t="n">
        <v>34</v>
      </c>
      <c r="C372" s="0" t="n">
        <v>58.8382</v>
      </c>
      <c r="D372" s="0" t="n">
        <v>39.251</v>
      </c>
      <c r="E372" s="0" t="n">
        <v>0</v>
      </c>
      <c r="F372" s="0" t="n">
        <v>0</v>
      </c>
      <c r="G372" s="0" t="n">
        <v>0</v>
      </c>
      <c r="H372" s="0" t="n">
        <v>0</v>
      </c>
      <c r="I372" s="0" t="n">
        <v>0</v>
      </c>
      <c r="J372" s="0" t="n">
        <v>1.4094</v>
      </c>
      <c r="K372" s="0" t="n">
        <v>0</v>
      </c>
      <c r="L372" s="0" t="n">
        <v>0.0006</v>
      </c>
      <c r="M372" s="0" t="n">
        <v>0</v>
      </c>
      <c r="N372" s="0" t="n">
        <v>-0.0162</v>
      </c>
      <c r="O372" s="0" t="n">
        <v>2.9402</v>
      </c>
      <c r="P372" s="0" t="n">
        <v>0.01</v>
      </c>
      <c r="Q372" s="0" t="n">
        <v>0</v>
      </c>
      <c r="R372" s="0" t="n">
        <v>0.0561</v>
      </c>
      <c r="S372" s="0" t="n">
        <v>1</v>
      </c>
      <c r="T372" s="0" t="n">
        <v>989.3933</v>
      </c>
      <c r="U372" s="0" t="n">
        <v>0</v>
      </c>
      <c r="V372" s="0" t="n">
        <v>-989.0424</v>
      </c>
      <c r="W372" s="0" t="n">
        <v>0.0841</v>
      </c>
      <c r="X372" s="0" t="n">
        <v>-710.13</v>
      </c>
      <c r="Y372" s="0" t="n">
        <v>959.042</v>
      </c>
      <c r="Z372" s="0" t="n">
        <v>1508.4271</v>
      </c>
      <c r="AA372" s="0" t="n">
        <v>440.6607</v>
      </c>
      <c r="AB372" s="0" t="n">
        <v>5</v>
      </c>
      <c r="AC372" s="0" t="n">
        <v>17.741</v>
      </c>
      <c r="AD372" s="0" t="n">
        <v>17.6941</v>
      </c>
      <c r="AE372" s="0" t="n">
        <v>17.7119</v>
      </c>
      <c r="AF372" s="0" t="n">
        <v>0.0024</v>
      </c>
      <c r="AG372" s="0" t="n">
        <v>0.0638</v>
      </c>
      <c r="AH372" s="0" t="n">
        <v>4.0494</v>
      </c>
    </row>
    <row r="373" customFormat="false" ht="12.8" hidden="false" customHeight="false" outlineLevel="0" collapsed="false">
      <c r="A373" s="0" t="n">
        <v>8</v>
      </c>
      <c r="B373" s="0" t="n">
        <v>35</v>
      </c>
      <c r="C373" s="0" t="n">
        <v>58.8376</v>
      </c>
      <c r="D373" s="0" t="n">
        <v>39.2504</v>
      </c>
      <c r="E373" s="0" t="n">
        <v>0</v>
      </c>
      <c r="F373" s="0" t="n">
        <v>0</v>
      </c>
      <c r="G373" s="0" t="n">
        <v>0</v>
      </c>
      <c r="H373" s="0" t="n">
        <v>0</v>
      </c>
      <c r="I373" s="0" t="n">
        <v>0</v>
      </c>
      <c r="J373" s="0" t="n">
        <v>1.3381</v>
      </c>
      <c r="K373" s="0" t="n">
        <v>0</v>
      </c>
      <c r="L373" s="0" t="n">
        <v>0.0006</v>
      </c>
      <c r="M373" s="0" t="n">
        <v>0</v>
      </c>
      <c r="N373" s="0" t="n">
        <v>-0.0162</v>
      </c>
      <c r="O373" s="0" t="n">
        <v>2.9402</v>
      </c>
      <c r="P373" s="0" t="n">
        <v>0.01</v>
      </c>
      <c r="Q373" s="0" t="n">
        <v>0</v>
      </c>
      <c r="R373" s="0" t="n">
        <v>0.0561</v>
      </c>
      <c r="S373" s="0" t="n">
        <v>1</v>
      </c>
      <c r="T373" s="0" t="n">
        <v>976.5236</v>
      </c>
      <c r="U373" s="0" t="n">
        <v>0</v>
      </c>
      <c r="V373" s="0" t="n">
        <v>-976.3271</v>
      </c>
      <c r="W373" s="0" t="n">
        <v>0.2836</v>
      </c>
      <c r="X373" s="0" t="n">
        <v>-695.4286</v>
      </c>
      <c r="Y373" s="0" t="n">
        <v>860.1017</v>
      </c>
      <c r="Z373" s="0" t="n">
        <v>1427.9755</v>
      </c>
      <c r="AA373" s="0" t="n">
        <v>361.2267</v>
      </c>
      <c r="AB373" s="0" t="n">
        <v>5</v>
      </c>
      <c r="AC373" s="0" t="n">
        <v>17.699</v>
      </c>
      <c r="AD373" s="0" t="n">
        <v>17.6528</v>
      </c>
      <c r="AE373" s="0" t="n">
        <v>17.7017</v>
      </c>
      <c r="AF373" s="0" t="n">
        <v>0.0024</v>
      </c>
      <c r="AG373" s="0" t="n">
        <v>0.0638</v>
      </c>
      <c r="AH373" s="0" t="n">
        <v>4.5869</v>
      </c>
    </row>
    <row r="374" customFormat="false" ht="12.8" hidden="false" customHeight="false" outlineLevel="0" collapsed="false">
      <c r="A374" s="0" t="n">
        <v>8</v>
      </c>
      <c r="B374" s="0" t="n">
        <v>36</v>
      </c>
      <c r="C374" s="0" t="n">
        <v>58.8371</v>
      </c>
      <c r="D374" s="0" t="n">
        <v>39.2499</v>
      </c>
      <c r="E374" s="0" t="n">
        <v>0</v>
      </c>
      <c r="F374" s="0" t="n">
        <v>0</v>
      </c>
      <c r="G374" s="0" t="n">
        <v>0</v>
      </c>
      <c r="H374" s="0" t="n">
        <v>0</v>
      </c>
      <c r="I374" s="0" t="n">
        <v>0</v>
      </c>
      <c r="J374" s="0" t="n">
        <v>0.069</v>
      </c>
      <c r="K374" s="0" t="n">
        <v>0</v>
      </c>
      <c r="L374" s="0" t="n">
        <v>0.0006</v>
      </c>
      <c r="M374" s="0" t="n">
        <v>0</v>
      </c>
      <c r="N374" s="0" t="n">
        <v>-0.0162</v>
      </c>
      <c r="O374" s="0" t="n">
        <v>2.9402</v>
      </c>
      <c r="P374" s="0" t="n">
        <v>0.01</v>
      </c>
      <c r="Q374" s="0" t="n">
        <v>0</v>
      </c>
      <c r="R374" s="0" t="n">
        <v>0.0561</v>
      </c>
      <c r="S374" s="0" t="n">
        <v>1</v>
      </c>
      <c r="T374" s="0" t="n">
        <v>921.5765</v>
      </c>
      <c r="U374" s="0" t="n">
        <v>0</v>
      </c>
      <c r="V374" s="0" t="n">
        <v>-918.8032</v>
      </c>
      <c r="W374" s="0" t="n">
        <v>-2.2947</v>
      </c>
      <c r="X374" s="0" t="n">
        <v>-624.4598</v>
      </c>
      <c r="Y374" s="0" t="n">
        <v>757.9543</v>
      </c>
      <c r="Z374" s="0" t="n">
        <v>1288.2792</v>
      </c>
      <c r="AA374" s="0" t="n">
        <v>278.3787</v>
      </c>
      <c r="AB374" s="0" t="n">
        <v>5</v>
      </c>
      <c r="AC374" s="0" t="n">
        <v>18.229</v>
      </c>
      <c r="AD374" s="0" t="n">
        <v>18.1797</v>
      </c>
      <c r="AE374" s="0" t="n">
        <v>17.8148</v>
      </c>
      <c r="AF374" s="0" t="n">
        <v>0.0024</v>
      </c>
      <c r="AG374" s="0" t="n">
        <v>0.0638</v>
      </c>
      <c r="AH374" s="0" t="n">
        <v>5.2818</v>
      </c>
    </row>
    <row r="375" customFormat="false" ht="12.8" hidden="false" customHeight="false" outlineLevel="0" collapsed="false">
      <c r="A375" s="0" t="n">
        <v>8</v>
      </c>
      <c r="B375" s="0" t="n">
        <v>37</v>
      </c>
      <c r="C375" s="0" t="n">
        <v>58.8365</v>
      </c>
      <c r="D375" s="0" t="n">
        <v>39.2493</v>
      </c>
      <c r="E375" s="0" t="n">
        <v>0</v>
      </c>
      <c r="F375" s="0" t="n">
        <v>0</v>
      </c>
      <c r="G375" s="0" t="n">
        <v>0</v>
      </c>
      <c r="H375" s="0" t="n">
        <v>0</v>
      </c>
      <c r="I375" s="0" t="n">
        <v>0</v>
      </c>
      <c r="J375" s="0" t="n">
        <v>0.0072</v>
      </c>
      <c r="K375" s="0" t="n">
        <v>0</v>
      </c>
      <c r="L375" s="0" t="n">
        <v>0.0006</v>
      </c>
      <c r="M375" s="0" t="n">
        <v>0</v>
      </c>
      <c r="N375" s="0" t="n">
        <v>-0.0162</v>
      </c>
      <c r="O375" s="0" t="n">
        <v>2.9401</v>
      </c>
      <c r="P375" s="0" t="n">
        <v>0.01</v>
      </c>
      <c r="Q375" s="0" t="n">
        <v>0</v>
      </c>
      <c r="R375" s="0" t="n">
        <v>0.0561</v>
      </c>
      <c r="S375" s="0" t="n">
        <v>1</v>
      </c>
      <c r="T375" s="0" t="n">
        <v>433.3046</v>
      </c>
      <c r="U375" s="0" t="n">
        <v>0</v>
      </c>
      <c r="V375" s="0" t="n">
        <v>-430.6876</v>
      </c>
      <c r="W375" s="0" t="n">
        <v>-2.9849</v>
      </c>
      <c r="X375" s="0" t="n">
        <v>-48.5941</v>
      </c>
      <c r="Y375" s="0" t="n">
        <v>683.6913</v>
      </c>
      <c r="Z375" s="0" t="n">
        <v>746.725</v>
      </c>
      <c r="AA375" s="0" t="n">
        <v>233.6367</v>
      </c>
      <c r="AB375" s="0" t="n">
        <v>5</v>
      </c>
      <c r="AC375" s="0" t="n">
        <v>18.461</v>
      </c>
      <c r="AD375" s="0" t="n">
        <v>18.4366</v>
      </c>
      <c r="AE375" s="0" t="n">
        <v>17.9385</v>
      </c>
      <c r="AF375" s="0" t="n">
        <v>0.0024</v>
      </c>
      <c r="AG375" s="0" t="n">
        <v>0.0638</v>
      </c>
      <c r="AH375" s="0" t="n">
        <v>3.7873</v>
      </c>
    </row>
    <row r="376" customFormat="false" ht="12.8" hidden="false" customHeight="false" outlineLevel="0" collapsed="false">
      <c r="A376" s="0" t="n">
        <v>8</v>
      </c>
      <c r="B376" s="0" t="n">
        <v>38</v>
      </c>
      <c r="C376" s="0" t="n">
        <v>58.8359</v>
      </c>
      <c r="D376" s="0" t="n">
        <v>39.2487</v>
      </c>
      <c r="E376" s="0" t="n">
        <v>0</v>
      </c>
      <c r="F376" s="0" t="n">
        <v>0</v>
      </c>
      <c r="G376" s="0" t="n">
        <v>0</v>
      </c>
      <c r="H376" s="0" t="n">
        <v>0</v>
      </c>
      <c r="I376" s="0" t="n">
        <v>0</v>
      </c>
      <c r="J376" s="0" t="n">
        <v>0.7446</v>
      </c>
      <c r="K376" s="0" t="n">
        <v>0</v>
      </c>
      <c r="L376" s="0" t="n">
        <v>0.0006</v>
      </c>
      <c r="M376" s="0" t="n">
        <v>0</v>
      </c>
      <c r="N376" s="0" t="n">
        <v>-0.0162</v>
      </c>
      <c r="O376" s="0" t="n">
        <v>2.9401</v>
      </c>
      <c r="P376" s="0" t="n">
        <v>0.01</v>
      </c>
      <c r="Q376" s="0" t="n">
        <v>0</v>
      </c>
      <c r="R376" s="0" t="n">
        <v>0.0561</v>
      </c>
      <c r="S376" s="0" t="n">
        <v>1</v>
      </c>
      <c r="T376" s="0" t="n">
        <v>275.2404</v>
      </c>
      <c r="U376" s="0" t="n">
        <v>0</v>
      </c>
      <c r="V376" s="0" t="n">
        <v>-275.3109</v>
      </c>
      <c r="W376" s="0" t="n">
        <v>-0.3052</v>
      </c>
      <c r="X376" s="0" t="n">
        <v>131.4778</v>
      </c>
      <c r="Y376" s="0" t="n">
        <v>564.355</v>
      </c>
      <c r="Z376" s="0" t="n">
        <v>479.3655</v>
      </c>
      <c r="AA376" s="0" t="n">
        <v>141.2847</v>
      </c>
      <c r="AB376" s="0" t="n">
        <v>5</v>
      </c>
      <c r="AC376" s="0" t="n">
        <v>18.018</v>
      </c>
      <c r="AD376" s="0" t="n">
        <v>18.0021</v>
      </c>
      <c r="AE376" s="0" t="n">
        <v>17.9146</v>
      </c>
      <c r="AF376" s="0" t="n">
        <v>0.0024</v>
      </c>
      <c r="AG376" s="0" t="n">
        <v>0.0638</v>
      </c>
      <c r="AH376" s="0" t="n">
        <v>3.7873</v>
      </c>
    </row>
    <row r="377" customFormat="false" ht="12.8" hidden="false" customHeight="false" outlineLevel="0" collapsed="false">
      <c r="A377" s="0" t="n">
        <v>8</v>
      </c>
      <c r="B377" s="0" t="n">
        <v>39</v>
      </c>
      <c r="C377" s="0" t="n">
        <v>58.8354</v>
      </c>
      <c r="D377" s="0" t="n">
        <v>39.2481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0.0006</v>
      </c>
      <c r="M377" s="0" t="n">
        <v>0</v>
      </c>
      <c r="N377" s="0" t="n">
        <v>-0.0162</v>
      </c>
      <c r="O377" s="0" t="n">
        <v>2.9401</v>
      </c>
      <c r="P377" s="0" t="n">
        <v>0.01</v>
      </c>
      <c r="Q377" s="0" t="n">
        <v>0</v>
      </c>
      <c r="R377" s="0" t="n">
        <v>0.0561</v>
      </c>
      <c r="S377" s="0" t="n">
        <v>1</v>
      </c>
      <c r="T377" s="0" t="n">
        <v>28.9371</v>
      </c>
      <c r="U377" s="0" t="n">
        <v>0</v>
      </c>
      <c r="V377" s="0" t="n">
        <v>-30.5259</v>
      </c>
      <c r="W377" s="0" t="n">
        <v>1.2162</v>
      </c>
      <c r="X377" s="0" t="n">
        <v>417.3313</v>
      </c>
      <c r="Y377" s="0" t="n">
        <v>449.231</v>
      </c>
      <c r="Z377" s="0" t="n">
        <v>77.0708</v>
      </c>
      <c r="AA377" s="0" t="n">
        <v>27.9702</v>
      </c>
      <c r="AB377" s="0" t="n">
        <v>5</v>
      </c>
      <c r="AC377" s="0" t="n">
        <v>17.663</v>
      </c>
      <c r="AD377" s="0" t="n">
        <v>17.6612</v>
      </c>
      <c r="AE377" s="0" t="n">
        <v>17.8275</v>
      </c>
      <c r="AF377" s="0" t="n">
        <v>0.0024</v>
      </c>
      <c r="AG377" s="0" t="n">
        <v>0.0638</v>
      </c>
      <c r="AH377" s="0" t="n">
        <v>0</v>
      </c>
    </row>
    <row r="378" customFormat="false" ht="12.8" hidden="false" customHeight="false" outlineLevel="0" collapsed="false">
      <c r="A378" s="0" t="n">
        <v>8</v>
      </c>
      <c r="B378" s="0" t="n">
        <v>40</v>
      </c>
      <c r="C378" s="0" t="n">
        <v>58.8348</v>
      </c>
      <c r="D378" s="0" t="n">
        <v>39.2476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0</v>
      </c>
      <c r="L378" s="0" t="n">
        <v>0.0006</v>
      </c>
      <c r="M378" s="0" t="n">
        <v>0</v>
      </c>
      <c r="N378" s="0" t="n">
        <v>-0.0162</v>
      </c>
      <c r="O378" s="0" t="n">
        <v>2.9401</v>
      </c>
      <c r="P378" s="0" t="n">
        <v>0.01</v>
      </c>
      <c r="Q378" s="0" t="n">
        <v>0</v>
      </c>
      <c r="R378" s="0" t="n">
        <v>0.0561</v>
      </c>
      <c r="S378" s="0" t="n">
        <v>1</v>
      </c>
      <c r="T378" s="0" t="n">
        <v>68.6295</v>
      </c>
      <c r="U378" s="0" t="n">
        <v>0</v>
      </c>
      <c r="V378" s="0" t="n">
        <v>-72.6341</v>
      </c>
      <c r="W378" s="0" t="n">
        <v>4.4478</v>
      </c>
      <c r="X378" s="0" t="n">
        <v>363.071</v>
      </c>
      <c r="Y378" s="0" t="n">
        <v>394.9872</v>
      </c>
      <c r="Z378" s="0" t="n">
        <v>80.7638</v>
      </c>
      <c r="AA378" s="0" t="n">
        <v>-22.2606</v>
      </c>
      <c r="AB378" s="0" t="n">
        <v>5</v>
      </c>
      <c r="AC378" s="0" t="n">
        <v>16.905</v>
      </c>
      <c r="AD378" s="0" t="n">
        <v>16.9009</v>
      </c>
      <c r="AE378" s="0" t="n">
        <v>17.6042</v>
      </c>
      <c r="AF378" s="0" t="n">
        <v>0.0024</v>
      </c>
      <c r="AG378" s="0" t="n">
        <v>0.0637</v>
      </c>
      <c r="AH378" s="0" t="n">
        <v>0</v>
      </c>
    </row>
    <row r="379" customFormat="false" ht="12.8" hidden="false" customHeight="false" outlineLevel="0" collapsed="false">
      <c r="A379" s="0" t="n">
        <v>8</v>
      </c>
      <c r="B379" s="0" t="n">
        <v>41</v>
      </c>
      <c r="C379" s="0" t="n">
        <v>58.8342</v>
      </c>
      <c r="D379" s="0" t="n">
        <v>39.247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0.0006</v>
      </c>
      <c r="M379" s="0" t="n">
        <v>0</v>
      </c>
      <c r="N379" s="0" t="n">
        <v>-0.0162</v>
      </c>
      <c r="O379" s="0" t="n">
        <v>2.9401</v>
      </c>
      <c r="P379" s="0" t="n">
        <v>0.01</v>
      </c>
      <c r="Q379" s="0" t="n">
        <v>0</v>
      </c>
      <c r="R379" s="0" t="n">
        <v>0.0561</v>
      </c>
      <c r="S379" s="0" t="n">
        <v>1</v>
      </c>
      <c r="T379" s="0" t="n">
        <v>73.4159</v>
      </c>
      <c r="U379" s="0" t="n">
        <v>0</v>
      </c>
      <c r="V379" s="0" t="n">
        <v>-79.9337</v>
      </c>
      <c r="W379" s="0" t="n">
        <v>6.1143</v>
      </c>
      <c r="X379" s="0" t="n">
        <v>350.9655</v>
      </c>
      <c r="Y379" s="0" t="n">
        <v>382.9845</v>
      </c>
      <c r="Z379" s="0" t="n">
        <v>78.5589</v>
      </c>
      <c r="AA379" s="0" t="n">
        <v>-31.273</v>
      </c>
      <c r="AB379" s="0" t="n">
        <v>5</v>
      </c>
      <c r="AC379" s="0" t="n">
        <v>16.335</v>
      </c>
      <c r="AD379" s="0" t="n">
        <v>16.3305</v>
      </c>
      <c r="AE379" s="0" t="n">
        <v>17.34</v>
      </c>
      <c r="AF379" s="0" t="n">
        <v>0.0024</v>
      </c>
      <c r="AG379" s="0" t="n">
        <v>0.0637</v>
      </c>
      <c r="AH379" s="0" t="n">
        <v>0</v>
      </c>
    </row>
    <row r="380" customFormat="false" ht="12.8" hidden="false" customHeight="false" outlineLevel="0" collapsed="false">
      <c r="A380" s="0" t="n">
        <v>8</v>
      </c>
      <c r="B380" s="0" t="n">
        <v>42</v>
      </c>
      <c r="C380" s="0" t="n">
        <v>58.8337</v>
      </c>
      <c r="D380" s="0" t="n">
        <v>39.2464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0.0006</v>
      </c>
      <c r="M380" s="0" t="n">
        <v>0</v>
      </c>
      <c r="N380" s="0" t="n">
        <v>-0.0162</v>
      </c>
      <c r="O380" s="0" t="n">
        <v>2.9401</v>
      </c>
      <c r="P380" s="0" t="n">
        <v>0.01</v>
      </c>
      <c r="Q380" s="0" t="n">
        <v>0</v>
      </c>
      <c r="R380" s="0" t="n">
        <v>0.0561</v>
      </c>
      <c r="S380" s="0" t="n">
        <v>1</v>
      </c>
      <c r="T380" s="0" t="n">
        <v>72.7889</v>
      </c>
      <c r="U380" s="0" t="n">
        <v>0</v>
      </c>
      <c r="V380" s="0" t="n">
        <v>-79.8647</v>
      </c>
      <c r="W380" s="0" t="n">
        <v>6.6338</v>
      </c>
      <c r="X380" s="0" t="n">
        <v>348.7609</v>
      </c>
      <c r="Y380" s="0" t="n">
        <v>380.868</v>
      </c>
      <c r="Z380" s="0" t="n">
        <v>76.468</v>
      </c>
      <c r="AA380" s="0" t="n">
        <v>-31.4468</v>
      </c>
      <c r="AB380" s="0" t="n">
        <v>5</v>
      </c>
      <c r="AC380" s="0" t="n">
        <v>15.963</v>
      </c>
      <c r="AD380" s="0" t="n">
        <v>15.9581</v>
      </c>
      <c r="AE380" s="0" t="n">
        <v>17.0898</v>
      </c>
      <c r="AF380" s="0" t="n">
        <v>0.0024</v>
      </c>
      <c r="AG380" s="0" t="n">
        <v>0.0637</v>
      </c>
      <c r="AH380" s="0" t="n">
        <v>0</v>
      </c>
    </row>
    <row r="381" customFormat="false" ht="12.8" hidden="false" customHeight="false" outlineLevel="0" collapsed="false">
      <c r="A381" s="0" t="n">
        <v>8</v>
      </c>
      <c r="B381" s="0" t="n">
        <v>43</v>
      </c>
      <c r="C381" s="0" t="n">
        <v>58.8331</v>
      </c>
      <c r="D381" s="0" t="n">
        <v>39.2459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0.0006</v>
      </c>
      <c r="M381" s="0" t="n">
        <v>0</v>
      </c>
      <c r="N381" s="0" t="n">
        <v>-0.0162</v>
      </c>
      <c r="O381" s="0" t="n">
        <v>2.9401</v>
      </c>
      <c r="P381" s="0" t="n">
        <v>0.01</v>
      </c>
      <c r="Q381" s="0" t="n">
        <v>0</v>
      </c>
      <c r="R381" s="0" t="n">
        <v>0.0561</v>
      </c>
      <c r="S381" s="0" t="n">
        <v>1</v>
      </c>
      <c r="T381" s="0" t="n">
        <v>72.3201</v>
      </c>
      <c r="U381" s="0" t="n">
        <v>0</v>
      </c>
      <c r="V381" s="0" t="n">
        <v>-79.5561</v>
      </c>
      <c r="W381" s="0" t="n">
        <v>7.0728</v>
      </c>
      <c r="X381" s="0" t="n">
        <v>347.0346</v>
      </c>
      <c r="Y381" s="0" t="n">
        <v>379.2011</v>
      </c>
      <c r="Z381" s="0" t="n">
        <v>76.0836</v>
      </c>
      <c r="AA381" s="0" t="n">
        <v>-31.3376</v>
      </c>
      <c r="AB381" s="0" t="n">
        <v>5</v>
      </c>
      <c r="AC381" s="0" t="n">
        <v>15.621</v>
      </c>
      <c r="AD381" s="0" t="n">
        <v>15.6164</v>
      </c>
      <c r="AE381" s="0" t="n">
        <v>16.8489</v>
      </c>
      <c r="AF381" s="0" t="n">
        <v>0.0024</v>
      </c>
      <c r="AG381" s="0" t="n">
        <v>0.0637</v>
      </c>
      <c r="AH381" s="0" t="n">
        <v>0</v>
      </c>
    </row>
    <row r="382" customFormat="false" ht="12.8" hidden="false" customHeight="false" outlineLevel="0" collapsed="false">
      <c r="A382" s="0" t="n">
        <v>8</v>
      </c>
      <c r="B382" s="0" t="n">
        <v>44</v>
      </c>
      <c r="C382" s="0" t="n">
        <v>58.8325</v>
      </c>
      <c r="D382" s="0" t="n">
        <v>39.2453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0.0006</v>
      </c>
      <c r="M382" s="0" t="n">
        <v>0</v>
      </c>
      <c r="N382" s="0" t="n">
        <v>-0.0162</v>
      </c>
      <c r="O382" s="0" t="n">
        <v>2.9401</v>
      </c>
      <c r="P382" s="0" t="n">
        <v>0.01</v>
      </c>
      <c r="Q382" s="0" t="n">
        <v>0</v>
      </c>
      <c r="R382" s="0" t="n">
        <v>0.0561</v>
      </c>
      <c r="S382" s="0" t="n">
        <v>1</v>
      </c>
      <c r="T382" s="0" t="n">
        <v>71.6196</v>
      </c>
      <c r="U382" s="0" t="n">
        <v>0</v>
      </c>
      <c r="V382" s="0" t="n">
        <v>-79.3393</v>
      </c>
      <c r="W382" s="0" t="n">
        <v>7.5018</v>
      </c>
      <c r="X382" s="0" t="n">
        <v>345.2775</v>
      </c>
      <c r="Y382" s="0" t="n">
        <v>377.4916</v>
      </c>
      <c r="Z382" s="0" t="n">
        <v>75.8376</v>
      </c>
      <c r="AA382" s="0" t="n">
        <v>-31.3368</v>
      </c>
      <c r="AB382" s="0" t="n">
        <v>5</v>
      </c>
      <c r="AC382" s="0" t="n">
        <v>15.291</v>
      </c>
      <c r="AD382" s="0" t="n">
        <v>15.2861</v>
      </c>
      <c r="AE382" s="0" t="n">
        <v>16.6126</v>
      </c>
      <c r="AF382" s="0" t="n">
        <v>0.0024</v>
      </c>
      <c r="AG382" s="0" t="n">
        <v>0.0637</v>
      </c>
      <c r="AH382" s="0" t="n">
        <v>0</v>
      </c>
    </row>
    <row r="383" customFormat="false" ht="12.8" hidden="false" customHeight="false" outlineLevel="0" collapsed="false">
      <c r="A383" s="0" t="n">
        <v>8</v>
      </c>
      <c r="B383" s="0" t="n">
        <v>45</v>
      </c>
      <c r="C383" s="0" t="n">
        <v>58.832</v>
      </c>
      <c r="D383" s="0" t="n">
        <v>39.2447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0.0006</v>
      </c>
      <c r="M383" s="0" t="n">
        <v>0</v>
      </c>
      <c r="N383" s="0" t="n">
        <v>-0.0162</v>
      </c>
      <c r="O383" s="0" t="n">
        <v>2.9401</v>
      </c>
      <c r="P383" s="0" t="n">
        <v>0.01</v>
      </c>
      <c r="Q383" s="0" t="n">
        <v>0</v>
      </c>
      <c r="R383" s="0" t="n">
        <v>0.0561</v>
      </c>
      <c r="S383" s="0" t="n">
        <v>1</v>
      </c>
      <c r="T383" s="0" t="n">
        <v>70.8503</v>
      </c>
      <c r="U383" s="0" t="n">
        <v>0</v>
      </c>
      <c r="V383" s="0" t="n">
        <v>-79.0794</v>
      </c>
      <c r="W383" s="0" t="n">
        <v>7.8658</v>
      </c>
      <c r="X383" s="0" t="n">
        <v>343.6879</v>
      </c>
      <c r="Y383" s="0" t="n">
        <v>375.9417</v>
      </c>
      <c r="Z383" s="0" t="n">
        <v>75.4905</v>
      </c>
      <c r="AA383" s="0" t="n">
        <v>-31.2758</v>
      </c>
      <c r="AB383" s="0" t="n">
        <v>5</v>
      </c>
      <c r="AC383" s="0" t="n">
        <v>14.979</v>
      </c>
      <c r="AD383" s="0" t="n">
        <v>14.974</v>
      </c>
      <c r="AE383" s="0" t="n">
        <v>16.3808</v>
      </c>
      <c r="AF383" s="0" t="n">
        <v>0.0024</v>
      </c>
      <c r="AG383" s="0" t="n">
        <v>0.0637</v>
      </c>
      <c r="AH383" s="0" t="n">
        <v>0</v>
      </c>
    </row>
    <row r="384" customFormat="false" ht="12.8" hidden="false" customHeight="false" outlineLevel="0" collapsed="false">
      <c r="A384" s="0" t="n">
        <v>8</v>
      </c>
      <c r="B384" s="0" t="n">
        <v>46</v>
      </c>
      <c r="C384" s="0" t="n">
        <v>58.8314</v>
      </c>
      <c r="D384" s="0" t="n">
        <v>39.2442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0.0006</v>
      </c>
      <c r="M384" s="0" t="n">
        <v>0</v>
      </c>
      <c r="N384" s="0" t="n">
        <v>-0.0162</v>
      </c>
      <c r="O384" s="0" t="n">
        <v>2.9401</v>
      </c>
      <c r="P384" s="0" t="n">
        <v>0.01</v>
      </c>
      <c r="Q384" s="0" t="n">
        <v>0</v>
      </c>
      <c r="R384" s="0" t="n">
        <v>0.0561</v>
      </c>
      <c r="S384" s="0" t="n">
        <v>1</v>
      </c>
      <c r="T384" s="0" t="n">
        <v>71.101</v>
      </c>
      <c r="U384" s="0" t="n">
        <v>0</v>
      </c>
      <c r="V384" s="0" t="n">
        <v>-79.1417</v>
      </c>
      <c r="W384" s="0" t="n">
        <v>7.9779</v>
      </c>
      <c r="X384" s="0" t="n">
        <v>342.0699</v>
      </c>
      <c r="Y384" s="0" t="n">
        <v>374.3465</v>
      </c>
      <c r="Z384" s="0" t="n">
        <v>74.6548</v>
      </c>
      <c r="AA384" s="0" t="n">
        <v>-31.5578</v>
      </c>
      <c r="AB384" s="0" t="n">
        <v>5</v>
      </c>
      <c r="AC384" s="0" t="n">
        <v>14.726</v>
      </c>
      <c r="AD384" s="0" t="n">
        <v>14.7189</v>
      </c>
      <c r="AE384" s="0" t="n">
        <v>16.1631</v>
      </c>
      <c r="AF384" s="0" t="n">
        <v>0.0024</v>
      </c>
      <c r="AG384" s="0" t="n">
        <v>0.0637</v>
      </c>
      <c r="AH384" s="0" t="n">
        <v>0</v>
      </c>
    </row>
    <row r="385" customFormat="false" ht="12.8" hidden="false" customHeight="false" outlineLevel="0" collapsed="false">
      <c r="A385" s="0" t="n">
        <v>8</v>
      </c>
      <c r="B385" s="0" t="n">
        <v>47</v>
      </c>
      <c r="C385" s="0" t="n">
        <v>58.8308</v>
      </c>
      <c r="D385" s="0" t="n">
        <v>39.2436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0.0006</v>
      </c>
      <c r="M385" s="0" t="n">
        <v>0</v>
      </c>
      <c r="N385" s="0" t="n">
        <v>-0.0162</v>
      </c>
      <c r="O385" s="0" t="n">
        <v>2.9401</v>
      </c>
      <c r="P385" s="0" t="n">
        <v>0.01</v>
      </c>
      <c r="Q385" s="0" t="n">
        <v>0</v>
      </c>
      <c r="R385" s="0" t="n">
        <v>0.0561</v>
      </c>
      <c r="S385" s="0" t="n">
        <v>1</v>
      </c>
      <c r="T385" s="0" t="n">
        <v>71.2911</v>
      </c>
      <c r="U385" s="0" t="n">
        <v>0</v>
      </c>
      <c r="V385" s="0" t="n">
        <v>-79.1495</v>
      </c>
      <c r="W385" s="0" t="n">
        <v>7.745</v>
      </c>
      <c r="X385" s="0" t="n">
        <v>341.0385</v>
      </c>
      <c r="Y385" s="0" t="n">
        <v>373.3312</v>
      </c>
      <c r="Z385" s="0" t="n">
        <v>73.5792</v>
      </c>
      <c r="AA385" s="0" t="n">
        <v>-31.7043</v>
      </c>
      <c r="AB385" s="0" t="n">
        <v>5</v>
      </c>
      <c r="AC385" s="0" t="n">
        <v>14.559</v>
      </c>
      <c r="AD385" s="0" t="n">
        <v>14.5497</v>
      </c>
      <c r="AE385" s="0" t="n">
        <v>15.972</v>
      </c>
      <c r="AF385" s="0" t="n">
        <v>0.0024</v>
      </c>
      <c r="AG385" s="0" t="n">
        <v>0.0637</v>
      </c>
      <c r="AH385" s="0" t="n">
        <v>0</v>
      </c>
    </row>
    <row r="386" customFormat="false" ht="12.8" hidden="false" customHeight="false" outlineLevel="0" collapsed="false">
      <c r="A386" s="0" t="n">
        <v>8</v>
      </c>
      <c r="B386" s="0" t="n">
        <v>48</v>
      </c>
      <c r="C386" s="0" t="n">
        <v>58.8303</v>
      </c>
      <c r="D386" s="0" t="n">
        <v>39.243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0.0006</v>
      </c>
      <c r="M386" s="0" t="n">
        <v>0</v>
      </c>
      <c r="N386" s="0" t="n">
        <v>-0.0162</v>
      </c>
      <c r="O386" s="0" t="n">
        <v>2.9401</v>
      </c>
      <c r="P386" s="0" t="n">
        <v>0.01</v>
      </c>
      <c r="Q386" s="0" t="n">
        <v>0</v>
      </c>
      <c r="R386" s="0" t="n">
        <v>0.0561</v>
      </c>
      <c r="S386" s="0" t="n">
        <v>1</v>
      </c>
      <c r="T386" s="0" t="n">
        <v>71.3787</v>
      </c>
      <c r="U386" s="0" t="n">
        <v>0</v>
      </c>
      <c r="V386" s="0" t="n">
        <v>-78.9586</v>
      </c>
      <c r="W386" s="0" t="n">
        <v>7.6345</v>
      </c>
      <c r="X386" s="0" t="n">
        <v>340.2495</v>
      </c>
      <c r="Y386" s="0" t="n">
        <v>372.5648</v>
      </c>
      <c r="Z386" s="0" t="n">
        <v>73.5</v>
      </c>
      <c r="AA386" s="0" t="n">
        <v>-31.6092</v>
      </c>
      <c r="AB386" s="0" t="n">
        <v>5</v>
      </c>
      <c r="AC386" s="0" t="n">
        <v>14.391</v>
      </c>
      <c r="AD386" s="0" t="n">
        <v>14.3817</v>
      </c>
      <c r="AE386" s="0" t="n">
        <v>15.7964</v>
      </c>
      <c r="AF386" s="0" t="n">
        <v>0.0024</v>
      </c>
      <c r="AG386" s="0" t="n">
        <v>0.0637</v>
      </c>
      <c r="AH386" s="0" t="n">
        <v>0</v>
      </c>
    </row>
    <row r="387" customFormat="false" ht="12.8" hidden="false" customHeight="false" outlineLevel="0" collapsed="false">
      <c r="A387" s="0" t="n">
        <v>9</v>
      </c>
      <c r="B387" s="0" t="n">
        <v>1</v>
      </c>
      <c r="C387" s="0" t="n">
        <v>58.8297</v>
      </c>
      <c r="D387" s="0" t="n">
        <v>39.2425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0.0006</v>
      </c>
      <c r="M387" s="0" t="n">
        <v>0</v>
      </c>
      <c r="N387" s="0" t="n">
        <v>-0.0162</v>
      </c>
      <c r="O387" s="0" t="n">
        <v>2.9401</v>
      </c>
      <c r="P387" s="0" t="n">
        <v>0.01</v>
      </c>
      <c r="Q387" s="0" t="n">
        <v>0</v>
      </c>
      <c r="R387" s="0" t="n">
        <v>0.0561</v>
      </c>
      <c r="S387" s="0" t="n">
        <v>1</v>
      </c>
      <c r="T387" s="0" t="n">
        <v>71.7147</v>
      </c>
      <c r="U387" s="0" t="n">
        <v>0</v>
      </c>
      <c r="V387" s="0" t="n">
        <v>-78.7932</v>
      </c>
      <c r="W387" s="0" t="n">
        <v>7.0474</v>
      </c>
      <c r="X387" s="0" t="n">
        <v>340.1228</v>
      </c>
      <c r="Y387" s="0" t="n">
        <v>372.4494</v>
      </c>
      <c r="Z387" s="0" t="n">
        <v>72.2758</v>
      </c>
      <c r="AA387" s="0" t="n">
        <v>-31.4514</v>
      </c>
      <c r="AB387" s="0" t="n">
        <v>5</v>
      </c>
      <c r="AC387" s="0" t="n">
        <v>14.336</v>
      </c>
      <c r="AD387" s="0" t="n">
        <v>14.3283</v>
      </c>
      <c r="AE387" s="0" t="n">
        <v>15.6563</v>
      </c>
      <c r="AF387" s="0" t="n">
        <v>0.0024</v>
      </c>
      <c r="AG387" s="0" t="n">
        <v>0.0637</v>
      </c>
      <c r="AH387" s="0" t="n">
        <v>0</v>
      </c>
    </row>
    <row r="388" customFormat="false" ht="12.8" hidden="false" customHeight="false" outlineLevel="0" collapsed="false">
      <c r="A388" s="0" t="n">
        <v>9</v>
      </c>
      <c r="B388" s="0" t="n">
        <v>2</v>
      </c>
      <c r="C388" s="0" t="n">
        <v>58.8291</v>
      </c>
      <c r="D388" s="0" t="n">
        <v>39.2419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0.0006</v>
      </c>
      <c r="M388" s="0" t="n">
        <v>0</v>
      </c>
      <c r="N388" s="0" t="n">
        <v>-0.0162</v>
      </c>
      <c r="O388" s="0" t="n">
        <v>2.9401</v>
      </c>
      <c r="P388" s="0" t="n">
        <v>0.01</v>
      </c>
      <c r="Q388" s="0" t="n">
        <v>0</v>
      </c>
      <c r="R388" s="0" t="n">
        <v>0.0561</v>
      </c>
      <c r="S388" s="0" t="n">
        <v>1</v>
      </c>
      <c r="T388" s="0" t="n">
        <v>71.9003</v>
      </c>
      <c r="U388" s="0" t="n">
        <v>0</v>
      </c>
      <c r="V388" s="0" t="n">
        <v>-78.6402</v>
      </c>
      <c r="W388" s="0" t="n">
        <v>6.8288</v>
      </c>
      <c r="X388" s="0" t="n">
        <v>339.7335</v>
      </c>
      <c r="Y388" s="0" t="n">
        <v>372.0591</v>
      </c>
      <c r="Z388" s="0" t="n">
        <v>72.6012</v>
      </c>
      <c r="AA388" s="0" t="n">
        <v>-31.3578</v>
      </c>
      <c r="AB388" s="0" t="n">
        <v>5</v>
      </c>
      <c r="AC388" s="0" t="n">
        <v>14.24</v>
      </c>
      <c r="AD388" s="0" t="n">
        <v>14.2337</v>
      </c>
      <c r="AE388" s="0" t="n">
        <v>15.5282</v>
      </c>
      <c r="AF388" s="0" t="n">
        <v>0.0024</v>
      </c>
      <c r="AG388" s="0" t="n">
        <v>0.0637</v>
      </c>
      <c r="AH388" s="0" t="n">
        <v>0</v>
      </c>
    </row>
    <row r="389" customFormat="false" ht="12.8" hidden="false" customHeight="false" outlineLevel="0" collapsed="false">
      <c r="A389" s="0" t="n">
        <v>9</v>
      </c>
      <c r="B389" s="0" t="n">
        <v>3</v>
      </c>
      <c r="C389" s="0" t="n">
        <v>58.8286</v>
      </c>
      <c r="D389" s="0" t="n">
        <v>39.2413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0.0006</v>
      </c>
      <c r="M389" s="0" t="n">
        <v>0</v>
      </c>
      <c r="N389" s="0" t="n">
        <v>-0.0162</v>
      </c>
      <c r="O389" s="0" t="n">
        <v>2.9401</v>
      </c>
      <c r="P389" s="0" t="n">
        <v>0.01</v>
      </c>
      <c r="Q389" s="0" t="n">
        <v>0</v>
      </c>
      <c r="R389" s="0" t="n">
        <v>0.0561</v>
      </c>
      <c r="S389" s="0" t="n">
        <v>1</v>
      </c>
      <c r="T389" s="0" t="n">
        <v>71.6123</v>
      </c>
      <c r="U389" s="0" t="n">
        <v>0</v>
      </c>
      <c r="V389" s="0" t="n">
        <v>-78.5083</v>
      </c>
      <c r="W389" s="0" t="n">
        <v>6.8792</v>
      </c>
      <c r="X389" s="0" t="n">
        <v>339.0558</v>
      </c>
      <c r="Y389" s="0" t="n">
        <v>371.3786</v>
      </c>
      <c r="Z389" s="0" t="n">
        <v>72.8494</v>
      </c>
      <c r="AA389" s="0" t="n">
        <v>-31.3304</v>
      </c>
      <c r="AB389" s="0" t="n">
        <v>5</v>
      </c>
      <c r="AC389" s="0" t="n">
        <v>14.103</v>
      </c>
      <c r="AD389" s="0" t="n">
        <v>14.0952</v>
      </c>
      <c r="AE389" s="0" t="n">
        <v>15.3987</v>
      </c>
      <c r="AF389" s="0" t="n">
        <v>0.0024</v>
      </c>
      <c r="AG389" s="0" t="n">
        <v>0.0637</v>
      </c>
      <c r="AH389" s="0" t="n">
        <v>0</v>
      </c>
    </row>
    <row r="390" customFormat="false" ht="12.8" hidden="false" customHeight="false" outlineLevel="0" collapsed="false">
      <c r="A390" s="0" t="n">
        <v>9</v>
      </c>
      <c r="B390" s="0" t="n">
        <v>4</v>
      </c>
      <c r="C390" s="0" t="n">
        <v>58.828</v>
      </c>
      <c r="D390" s="0" t="n">
        <v>39.2408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0.0006</v>
      </c>
      <c r="M390" s="0" t="n">
        <v>0</v>
      </c>
      <c r="N390" s="0" t="n">
        <v>-0.0162</v>
      </c>
      <c r="O390" s="0" t="n">
        <v>2.9401</v>
      </c>
      <c r="P390" s="0" t="n">
        <v>0.01</v>
      </c>
      <c r="Q390" s="0" t="n">
        <v>0</v>
      </c>
      <c r="R390" s="0" t="n">
        <v>0.0561</v>
      </c>
      <c r="S390" s="0" t="n">
        <v>1</v>
      </c>
      <c r="T390" s="0" t="n">
        <v>71.4968</v>
      </c>
      <c r="U390" s="0" t="n">
        <v>0</v>
      </c>
      <c r="V390" s="0" t="n">
        <v>-77.6324</v>
      </c>
      <c r="W390" s="0" t="n">
        <v>6.1691</v>
      </c>
      <c r="X390" s="0" t="n">
        <v>340.1964</v>
      </c>
      <c r="Y390" s="0" t="n">
        <v>372.5201</v>
      </c>
      <c r="Z390" s="0" t="n">
        <v>71.159</v>
      </c>
      <c r="AA390" s="0" t="n">
        <v>-30.2826</v>
      </c>
      <c r="AB390" s="0" t="n">
        <v>5</v>
      </c>
      <c r="AC390" s="0" t="n">
        <v>14.123</v>
      </c>
      <c r="AD390" s="0" t="n">
        <v>14.1135</v>
      </c>
      <c r="AE390" s="0" t="n">
        <v>15.3051</v>
      </c>
      <c r="AF390" s="0" t="n">
        <v>0.0024</v>
      </c>
      <c r="AG390" s="0" t="n">
        <v>0.0637</v>
      </c>
      <c r="AH390" s="0" t="n">
        <v>0</v>
      </c>
    </row>
    <row r="391" customFormat="false" ht="12.8" hidden="false" customHeight="false" outlineLevel="0" collapsed="false">
      <c r="A391" s="0" t="n">
        <v>9</v>
      </c>
      <c r="B391" s="0" t="n">
        <v>5</v>
      </c>
      <c r="C391" s="0" t="n">
        <v>58.8274</v>
      </c>
      <c r="D391" s="0" t="n">
        <v>39.2402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0.0006</v>
      </c>
      <c r="M391" s="0" t="n">
        <v>0</v>
      </c>
      <c r="N391" s="0" t="n">
        <v>-0.0162</v>
      </c>
      <c r="O391" s="0" t="n">
        <v>2.9401</v>
      </c>
      <c r="P391" s="0" t="n">
        <v>0.01</v>
      </c>
      <c r="Q391" s="0" t="n">
        <v>0</v>
      </c>
      <c r="R391" s="0" t="n">
        <v>0.0561</v>
      </c>
      <c r="S391" s="0" t="n">
        <v>1</v>
      </c>
      <c r="T391" s="0" t="n">
        <v>72.9946</v>
      </c>
      <c r="U391" s="0" t="n">
        <v>0</v>
      </c>
      <c r="V391" s="0" t="n">
        <v>-78.5085</v>
      </c>
      <c r="W391" s="0" t="n">
        <v>5.5759</v>
      </c>
      <c r="X391" s="0" t="n">
        <v>339.3463</v>
      </c>
      <c r="Y391" s="0" t="n">
        <v>371.6881</v>
      </c>
      <c r="Z391" s="0" t="n">
        <v>71.2155</v>
      </c>
      <c r="AA391" s="0" t="n">
        <v>-31.268</v>
      </c>
      <c r="AB391" s="0" t="n">
        <v>5</v>
      </c>
      <c r="AC391" s="0" t="n">
        <v>14.153</v>
      </c>
      <c r="AD391" s="0" t="n">
        <v>14.1436</v>
      </c>
      <c r="AE391" s="0" t="n">
        <v>15.2363</v>
      </c>
      <c r="AF391" s="0" t="n">
        <v>0.0024</v>
      </c>
      <c r="AG391" s="0" t="n">
        <v>0.0637</v>
      </c>
      <c r="AH391" s="0" t="n">
        <v>0</v>
      </c>
    </row>
    <row r="392" customFormat="false" ht="12.8" hidden="false" customHeight="false" outlineLevel="0" collapsed="false">
      <c r="A392" s="0" t="n">
        <v>9</v>
      </c>
      <c r="B392" s="0" t="n">
        <v>6</v>
      </c>
      <c r="C392" s="0" t="n">
        <v>58.8269</v>
      </c>
      <c r="D392" s="0" t="n">
        <v>39.2396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0.0006</v>
      </c>
      <c r="M392" s="0" t="n">
        <v>0</v>
      </c>
      <c r="N392" s="0" t="n">
        <v>-0.0162</v>
      </c>
      <c r="O392" s="0" t="n">
        <v>2.9401</v>
      </c>
      <c r="P392" s="0" t="n">
        <v>0.01</v>
      </c>
      <c r="Q392" s="0" t="n">
        <v>0</v>
      </c>
      <c r="R392" s="0" t="n">
        <v>0.0561</v>
      </c>
      <c r="S392" s="0" t="n">
        <v>1</v>
      </c>
      <c r="T392" s="0" t="n">
        <v>73.1752</v>
      </c>
      <c r="U392" s="0" t="n">
        <v>0</v>
      </c>
      <c r="V392" s="0" t="n">
        <v>-78.5118</v>
      </c>
      <c r="W392" s="0" t="n">
        <v>5.2059</v>
      </c>
      <c r="X392" s="0" t="n">
        <v>339.3918</v>
      </c>
      <c r="Y392" s="0" t="n">
        <v>371.7567</v>
      </c>
      <c r="Z392" s="0" t="n">
        <v>71.6564</v>
      </c>
      <c r="AA392" s="0" t="n">
        <v>-31.2414</v>
      </c>
      <c r="AB392" s="0" t="n">
        <v>5</v>
      </c>
      <c r="AC392" s="0" t="n">
        <v>14.159</v>
      </c>
      <c r="AD392" s="0" t="n">
        <v>14.1518</v>
      </c>
      <c r="AE392" s="0" t="n">
        <v>15.1786</v>
      </c>
      <c r="AF392" s="0" t="n">
        <v>0.0024</v>
      </c>
      <c r="AG392" s="0" t="n">
        <v>0.0637</v>
      </c>
      <c r="AH392" s="0" t="n">
        <v>0</v>
      </c>
    </row>
    <row r="393" customFormat="false" ht="12.8" hidden="false" customHeight="false" outlineLevel="0" collapsed="false">
      <c r="A393" s="0" t="n">
        <v>9</v>
      </c>
      <c r="B393" s="0" t="n">
        <v>7</v>
      </c>
      <c r="C393" s="0" t="n">
        <v>58.8263</v>
      </c>
      <c r="D393" s="0" t="n">
        <v>39.2391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0.0006</v>
      </c>
      <c r="M393" s="0" t="n">
        <v>0</v>
      </c>
      <c r="N393" s="0" t="n">
        <v>-0.0162</v>
      </c>
      <c r="O393" s="0" t="n">
        <v>2.9401</v>
      </c>
      <c r="P393" s="0" t="n">
        <v>0.01</v>
      </c>
      <c r="Q393" s="0" t="n">
        <v>0</v>
      </c>
      <c r="R393" s="0" t="n">
        <v>0.0561</v>
      </c>
      <c r="S393" s="0" t="n">
        <v>1</v>
      </c>
      <c r="T393" s="0" t="n">
        <v>72.5417</v>
      </c>
      <c r="U393" s="0" t="n">
        <v>0</v>
      </c>
      <c r="V393" s="0" t="n">
        <v>-78.3537</v>
      </c>
      <c r="W393" s="0" t="n">
        <v>5.7813</v>
      </c>
      <c r="X393" s="0" t="n">
        <v>338.5113</v>
      </c>
      <c r="Y393" s="0" t="n">
        <v>370.8878</v>
      </c>
      <c r="Z393" s="0" t="n">
        <v>73.4799</v>
      </c>
      <c r="AA393" s="0" t="n">
        <v>-31.2038</v>
      </c>
      <c r="AB393" s="0" t="n">
        <v>5</v>
      </c>
      <c r="AC393" s="0" t="n">
        <v>13.985</v>
      </c>
      <c r="AD393" s="0" t="n">
        <v>13.9742</v>
      </c>
      <c r="AE393" s="0" t="n">
        <v>15.0869</v>
      </c>
      <c r="AF393" s="0" t="n">
        <v>0.0024</v>
      </c>
      <c r="AG393" s="0" t="n">
        <v>0.0637</v>
      </c>
      <c r="AH393" s="0" t="n">
        <v>0</v>
      </c>
    </row>
    <row r="394" customFormat="false" ht="12.8" hidden="false" customHeight="false" outlineLevel="0" collapsed="false">
      <c r="A394" s="0" t="n">
        <v>9</v>
      </c>
      <c r="B394" s="0" t="n">
        <v>8</v>
      </c>
      <c r="C394" s="0" t="n">
        <v>58.8257</v>
      </c>
      <c r="D394" s="0" t="n">
        <v>39.2385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0.0006</v>
      </c>
      <c r="M394" s="0" t="n">
        <v>0</v>
      </c>
      <c r="N394" s="0" t="n">
        <v>-0.0162</v>
      </c>
      <c r="O394" s="0" t="n">
        <v>2.9401</v>
      </c>
      <c r="P394" s="0" t="n">
        <v>0.01</v>
      </c>
      <c r="Q394" s="0" t="n">
        <v>0</v>
      </c>
      <c r="R394" s="0" t="n">
        <v>0.0561</v>
      </c>
      <c r="S394" s="0" t="n">
        <v>1</v>
      </c>
      <c r="T394" s="0" t="n">
        <v>71.7182</v>
      </c>
      <c r="U394" s="0" t="n">
        <v>0</v>
      </c>
      <c r="V394" s="0" t="n">
        <v>-77.3083</v>
      </c>
      <c r="W394" s="0" t="n">
        <v>5.5335</v>
      </c>
      <c r="X394" s="0" t="n">
        <v>339.5012</v>
      </c>
      <c r="Y394" s="0" t="n">
        <v>371.8845</v>
      </c>
      <c r="Z394" s="0" t="n">
        <v>71.9263</v>
      </c>
      <c r="AA394" s="0" t="n">
        <v>-30.0031</v>
      </c>
      <c r="AB394" s="0" t="n">
        <v>5</v>
      </c>
      <c r="AC394" s="0" t="n">
        <v>13.951</v>
      </c>
      <c r="AD394" s="0" t="n">
        <v>13.9342</v>
      </c>
      <c r="AE394" s="0" t="n">
        <v>15.0082</v>
      </c>
      <c r="AF394" s="0" t="n">
        <v>0.0024</v>
      </c>
      <c r="AG394" s="0" t="n">
        <v>0.0637</v>
      </c>
      <c r="AH394" s="0" t="n">
        <v>0</v>
      </c>
    </row>
    <row r="395" customFormat="false" ht="12.8" hidden="false" customHeight="false" outlineLevel="0" collapsed="false">
      <c r="A395" s="0" t="n">
        <v>9</v>
      </c>
      <c r="B395" s="0" t="n">
        <v>9</v>
      </c>
      <c r="C395" s="0" t="n">
        <v>58.8251</v>
      </c>
      <c r="D395" s="0" t="n">
        <v>39.2379</v>
      </c>
      <c r="E395" s="0" t="n">
        <v>0</v>
      </c>
      <c r="F395" s="0" t="n">
        <v>0</v>
      </c>
      <c r="G395" s="0" t="n">
        <v>0</v>
      </c>
      <c r="H395" s="0" t="n">
        <v>0</v>
      </c>
      <c r="I395" s="0" t="n">
        <v>0</v>
      </c>
      <c r="J395" s="0" t="n">
        <v>0</v>
      </c>
      <c r="K395" s="0" t="n">
        <v>0</v>
      </c>
      <c r="L395" s="0" t="n">
        <v>0.0006</v>
      </c>
      <c r="M395" s="0" t="n">
        <v>0</v>
      </c>
      <c r="N395" s="0" t="n">
        <v>-0.0162</v>
      </c>
      <c r="O395" s="0" t="n">
        <v>2.9401</v>
      </c>
      <c r="P395" s="0" t="n">
        <v>0.01</v>
      </c>
      <c r="Q395" s="0" t="n">
        <v>0</v>
      </c>
      <c r="R395" s="0" t="n">
        <v>0.0561</v>
      </c>
      <c r="S395" s="0" t="n">
        <v>1</v>
      </c>
      <c r="T395" s="0" t="n">
        <v>71.8803</v>
      </c>
      <c r="U395" s="0" t="n">
        <v>0</v>
      </c>
      <c r="V395" s="0" t="n">
        <v>-77.1066</v>
      </c>
      <c r="W395" s="0" t="n">
        <v>5.2147</v>
      </c>
      <c r="X395" s="0" t="n">
        <v>339.6647</v>
      </c>
      <c r="Y395" s="0" t="n">
        <v>372.054</v>
      </c>
      <c r="Z395" s="0" t="n">
        <v>71.5782</v>
      </c>
      <c r="AA395" s="0" t="n">
        <v>-29.7708</v>
      </c>
      <c r="AB395" s="0" t="n">
        <v>5</v>
      </c>
      <c r="AC395" s="0" t="n">
        <v>13.947</v>
      </c>
      <c r="AD395" s="0" t="n">
        <v>13.9219</v>
      </c>
      <c r="AE395" s="0" t="n">
        <v>14.9434</v>
      </c>
      <c r="AF395" s="0" t="n">
        <v>0.0024</v>
      </c>
      <c r="AG395" s="0" t="n">
        <v>0.0637</v>
      </c>
      <c r="AH395" s="0" t="n">
        <v>0</v>
      </c>
    </row>
    <row r="396" customFormat="false" ht="12.8" hidden="false" customHeight="false" outlineLevel="0" collapsed="false">
      <c r="A396" s="0" t="n">
        <v>9</v>
      </c>
      <c r="B396" s="0" t="n">
        <v>10</v>
      </c>
      <c r="C396" s="0" t="n">
        <v>58.8246</v>
      </c>
      <c r="D396" s="0" t="n">
        <v>39.2374</v>
      </c>
      <c r="E396" s="0" t="n">
        <v>0</v>
      </c>
      <c r="F396" s="0" t="n">
        <v>0</v>
      </c>
      <c r="G396" s="0" t="n">
        <v>0</v>
      </c>
      <c r="H396" s="0" t="n">
        <v>0</v>
      </c>
      <c r="I396" s="0" t="n">
        <v>0</v>
      </c>
      <c r="J396" s="0" t="n">
        <v>0</v>
      </c>
      <c r="K396" s="0" t="n">
        <v>0</v>
      </c>
      <c r="L396" s="0" t="n">
        <v>0.0006</v>
      </c>
      <c r="M396" s="0" t="n">
        <v>0</v>
      </c>
      <c r="N396" s="0" t="n">
        <v>-0.0162</v>
      </c>
      <c r="O396" s="0" t="n">
        <v>2.9401</v>
      </c>
      <c r="P396" s="0" t="n">
        <v>0.01</v>
      </c>
      <c r="Q396" s="0" t="n">
        <v>0</v>
      </c>
      <c r="R396" s="0" t="n">
        <v>0.0561</v>
      </c>
      <c r="S396" s="0" t="n">
        <v>1</v>
      </c>
      <c r="T396" s="0" t="n">
        <v>72.2758</v>
      </c>
      <c r="U396" s="0" t="n">
        <v>0</v>
      </c>
      <c r="V396" s="0" t="n">
        <v>-76.8495</v>
      </c>
      <c r="W396" s="0" t="n">
        <v>4.5815</v>
      </c>
      <c r="X396" s="0" t="n">
        <v>340.3696</v>
      </c>
      <c r="Y396" s="0" t="n">
        <v>372.7764</v>
      </c>
      <c r="Z396" s="0" t="n">
        <v>70.866</v>
      </c>
      <c r="AA396" s="0" t="n">
        <v>-29.3905</v>
      </c>
      <c r="AB396" s="0" t="n">
        <v>5</v>
      </c>
      <c r="AC396" s="0" t="n">
        <v>14.022</v>
      </c>
      <c r="AD396" s="0" t="n">
        <v>13.989</v>
      </c>
      <c r="AE396" s="0" t="n">
        <v>14.9054</v>
      </c>
      <c r="AF396" s="0" t="n">
        <v>0.0024</v>
      </c>
      <c r="AG396" s="0" t="n">
        <v>0.0637</v>
      </c>
      <c r="AH396" s="0" t="n">
        <v>0</v>
      </c>
    </row>
    <row r="397" customFormat="false" ht="12.8" hidden="false" customHeight="false" outlineLevel="0" collapsed="false">
      <c r="A397" s="0" t="n">
        <v>9</v>
      </c>
      <c r="B397" s="0" t="n">
        <v>11</v>
      </c>
      <c r="C397" s="0" t="n">
        <v>58.824</v>
      </c>
      <c r="D397" s="0" t="n">
        <v>39.2368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0.0006</v>
      </c>
      <c r="M397" s="0" t="n">
        <v>0</v>
      </c>
      <c r="N397" s="0" t="n">
        <v>-0.0162</v>
      </c>
      <c r="O397" s="0" t="n">
        <v>2.9401</v>
      </c>
      <c r="P397" s="0" t="n">
        <v>0.01</v>
      </c>
      <c r="Q397" s="0" t="n">
        <v>0</v>
      </c>
      <c r="R397" s="0" t="n">
        <v>0.0561</v>
      </c>
      <c r="S397" s="0" t="n">
        <v>1</v>
      </c>
      <c r="T397" s="0" t="n">
        <v>72.5932</v>
      </c>
      <c r="U397" s="0" t="n">
        <v>0</v>
      </c>
      <c r="V397" s="0" t="n">
        <v>-76.4382</v>
      </c>
      <c r="W397" s="0" t="n">
        <v>3.8559</v>
      </c>
      <c r="X397" s="0" t="n">
        <v>341.5331</v>
      </c>
      <c r="Y397" s="0" t="n">
        <v>373.9536</v>
      </c>
      <c r="Z397" s="0" t="n">
        <v>70.4256</v>
      </c>
      <c r="AA397" s="0" t="n">
        <v>-28.791</v>
      </c>
      <c r="AB397" s="0" t="n">
        <v>5</v>
      </c>
      <c r="AC397" s="0" t="n">
        <v>14.156</v>
      </c>
      <c r="AD397" s="0" t="n">
        <v>14.1022</v>
      </c>
      <c r="AE397" s="0" t="n">
        <v>14.8947</v>
      </c>
      <c r="AF397" s="0" t="n">
        <v>0.0024</v>
      </c>
      <c r="AG397" s="0" t="n">
        <v>0.0637</v>
      </c>
      <c r="AH397" s="0" t="n">
        <v>0</v>
      </c>
    </row>
    <row r="398" customFormat="false" ht="12.8" hidden="false" customHeight="false" outlineLevel="0" collapsed="false">
      <c r="A398" s="0" t="n">
        <v>9</v>
      </c>
      <c r="B398" s="0" t="n">
        <v>12</v>
      </c>
      <c r="C398" s="0" t="n">
        <v>58.8234</v>
      </c>
      <c r="D398" s="0" t="n">
        <v>39.2362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0.0006</v>
      </c>
      <c r="M398" s="0" t="n">
        <v>0</v>
      </c>
      <c r="N398" s="0" t="n">
        <v>-0.0162</v>
      </c>
      <c r="O398" s="0" t="n">
        <v>2.9401</v>
      </c>
      <c r="P398" s="0" t="n">
        <v>0.01</v>
      </c>
      <c r="Q398" s="0" t="n">
        <v>0</v>
      </c>
      <c r="R398" s="0" t="n">
        <v>0.0561</v>
      </c>
      <c r="S398" s="0" t="n">
        <v>1</v>
      </c>
      <c r="T398" s="0" t="n">
        <v>73.8358</v>
      </c>
      <c r="U398" s="0" t="n">
        <v>0</v>
      </c>
      <c r="V398" s="0" t="n">
        <v>-76.5397</v>
      </c>
      <c r="W398" s="0" t="n">
        <v>2.7237</v>
      </c>
      <c r="X398" s="0" t="n">
        <v>342.7677</v>
      </c>
      <c r="Y398" s="0" t="n">
        <v>375.1797</v>
      </c>
      <c r="Z398" s="0" t="n">
        <v>69.4864</v>
      </c>
      <c r="AA398" s="0" t="n">
        <v>-28.7159</v>
      </c>
      <c r="AB398" s="0" t="n">
        <v>5</v>
      </c>
      <c r="AC398" s="0" t="n">
        <v>14.378</v>
      </c>
      <c r="AD398" s="0" t="n">
        <v>14.3273</v>
      </c>
      <c r="AE398" s="0" t="n">
        <v>14.927</v>
      </c>
      <c r="AF398" s="0" t="n">
        <v>0.0024</v>
      </c>
      <c r="AG398" s="0" t="n">
        <v>0.0637</v>
      </c>
      <c r="AH398" s="0" t="n">
        <v>0</v>
      </c>
    </row>
    <row r="399" customFormat="false" ht="12.8" hidden="false" customHeight="false" outlineLevel="0" collapsed="false">
      <c r="A399" s="0" t="n">
        <v>9</v>
      </c>
      <c r="B399" s="0" t="n">
        <v>13</v>
      </c>
      <c r="C399" s="0" t="n">
        <v>58.8229</v>
      </c>
      <c r="D399" s="0" t="n">
        <v>39.2357</v>
      </c>
      <c r="E399" s="0" t="n">
        <v>0</v>
      </c>
      <c r="F399" s="0" t="n">
        <v>0</v>
      </c>
      <c r="G399" s="0" t="n">
        <v>0</v>
      </c>
      <c r="H399" s="0" t="n">
        <v>0</v>
      </c>
      <c r="I399" s="0" t="n">
        <v>0</v>
      </c>
      <c r="J399" s="0" t="n">
        <v>0</v>
      </c>
      <c r="K399" s="0" t="n">
        <v>0</v>
      </c>
      <c r="L399" s="0" t="n">
        <v>0.0006</v>
      </c>
      <c r="M399" s="0" t="n">
        <v>0</v>
      </c>
      <c r="N399" s="0" t="n">
        <v>-0.0162</v>
      </c>
      <c r="O399" s="0" t="n">
        <v>2.9401</v>
      </c>
      <c r="P399" s="0" t="n">
        <v>0.01</v>
      </c>
      <c r="Q399" s="0" t="n">
        <v>0</v>
      </c>
      <c r="R399" s="0" t="n">
        <v>0.0561</v>
      </c>
      <c r="S399" s="0" t="n">
        <v>1</v>
      </c>
      <c r="T399" s="0" t="n">
        <v>73.0767</v>
      </c>
      <c r="U399" s="0" t="n">
        <v>0</v>
      </c>
      <c r="V399" s="0" t="n">
        <v>-75.1909</v>
      </c>
      <c r="W399" s="0" t="n">
        <v>2.1185</v>
      </c>
      <c r="X399" s="0" t="n">
        <v>345.3096</v>
      </c>
      <c r="Y399" s="0" t="n">
        <v>377.7167</v>
      </c>
      <c r="Z399" s="0" t="n">
        <v>70.2348</v>
      </c>
      <c r="AA399" s="0" t="n">
        <v>-26.9906</v>
      </c>
      <c r="AB399" s="0" t="n">
        <v>5</v>
      </c>
      <c r="AC399" s="0" t="n">
        <v>14.552</v>
      </c>
      <c r="AD399" s="0" t="n">
        <v>14.4857</v>
      </c>
      <c r="AE399" s="0" t="n">
        <v>14.9716</v>
      </c>
      <c r="AF399" s="0" t="n">
        <v>0.0024</v>
      </c>
      <c r="AG399" s="0" t="n">
        <v>0.0637</v>
      </c>
      <c r="AH399" s="0" t="n">
        <v>0</v>
      </c>
    </row>
    <row r="400" customFormat="false" ht="12.8" hidden="false" customHeight="false" outlineLevel="0" collapsed="false">
      <c r="A400" s="0" t="n">
        <v>9</v>
      </c>
      <c r="B400" s="0" t="n">
        <v>14</v>
      </c>
      <c r="C400" s="0" t="n">
        <v>58.8223</v>
      </c>
      <c r="D400" s="0" t="n">
        <v>39.2351</v>
      </c>
      <c r="E400" s="0" t="n">
        <v>0</v>
      </c>
      <c r="F400" s="0" t="n">
        <v>0</v>
      </c>
      <c r="G400" s="0" t="n">
        <v>0</v>
      </c>
      <c r="H400" s="0" t="n">
        <v>0</v>
      </c>
      <c r="I400" s="0" t="n">
        <v>0</v>
      </c>
      <c r="J400" s="0" t="n">
        <v>0.1726</v>
      </c>
      <c r="K400" s="0" t="n">
        <v>0</v>
      </c>
      <c r="L400" s="0" t="n">
        <v>0.0006</v>
      </c>
      <c r="M400" s="0" t="n">
        <v>0</v>
      </c>
      <c r="N400" s="0" t="n">
        <v>-0.0162</v>
      </c>
      <c r="O400" s="0" t="n">
        <v>2.9395</v>
      </c>
      <c r="P400" s="0" t="n">
        <v>0.01</v>
      </c>
      <c r="Q400" s="0" t="n">
        <v>0</v>
      </c>
      <c r="R400" s="0" t="n">
        <v>0.0561</v>
      </c>
      <c r="S400" s="0" t="n">
        <v>1</v>
      </c>
      <c r="T400" s="0" t="n">
        <v>64.996</v>
      </c>
      <c r="U400" s="0" t="n">
        <v>0</v>
      </c>
      <c r="V400" s="0" t="n">
        <v>-66.7188</v>
      </c>
      <c r="W400" s="0" t="n">
        <v>1.7045</v>
      </c>
      <c r="X400" s="0" t="n">
        <v>356.0661</v>
      </c>
      <c r="Y400" s="0" t="n">
        <v>392.6042</v>
      </c>
      <c r="Z400" s="0" t="n">
        <v>107.9424</v>
      </c>
      <c r="AA400" s="0" t="n">
        <v>19.9229</v>
      </c>
      <c r="AB400" s="0" t="n">
        <v>5</v>
      </c>
      <c r="AC400" s="0" t="n">
        <v>14.643</v>
      </c>
      <c r="AD400" s="0" t="n">
        <v>14.6165</v>
      </c>
      <c r="AE400" s="0" t="n">
        <v>15.0197</v>
      </c>
      <c r="AF400" s="0" t="n">
        <v>0.0024</v>
      </c>
      <c r="AG400" s="0" t="n">
        <v>0.0636</v>
      </c>
      <c r="AH400" s="0" t="n">
        <v>3.7873</v>
      </c>
    </row>
    <row r="401" customFormat="false" ht="12.8" hidden="false" customHeight="false" outlineLevel="0" collapsed="false">
      <c r="A401" s="0" t="n">
        <v>9</v>
      </c>
      <c r="B401" s="0" t="n">
        <v>15</v>
      </c>
      <c r="C401" s="0" t="n">
        <v>58.8217</v>
      </c>
      <c r="D401" s="0" t="n">
        <v>39.2345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0.2367</v>
      </c>
      <c r="K401" s="0" t="n">
        <v>0</v>
      </c>
      <c r="L401" s="0" t="n">
        <v>0.0006</v>
      </c>
      <c r="M401" s="0" t="n">
        <v>0</v>
      </c>
      <c r="N401" s="0" t="n">
        <v>-0.0162</v>
      </c>
      <c r="O401" s="0" t="n">
        <v>2.9395</v>
      </c>
      <c r="P401" s="0" t="n">
        <v>0.01</v>
      </c>
      <c r="Q401" s="0" t="n">
        <v>0</v>
      </c>
      <c r="R401" s="0" t="n">
        <v>0.0561</v>
      </c>
      <c r="S401" s="0" t="n">
        <v>1</v>
      </c>
      <c r="T401" s="0" t="n">
        <v>108.2385</v>
      </c>
      <c r="U401" s="0" t="n">
        <v>0</v>
      </c>
      <c r="V401" s="0" t="n">
        <v>-109.3448</v>
      </c>
      <c r="W401" s="0" t="n">
        <v>1.0797</v>
      </c>
      <c r="X401" s="0" t="n">
        <v>306.9958</v>
      </c>
      <c r="Y401" s="0" t="n">
        <v>425.6084</v>
      </c>
      <c r="Z401" s="0" t="n">
        <v>182.9792</v>
      </c>
      <c r="AA401" s="0" t="n">
        <v>45.2488</v>
      </c>
      <c r="AB401" s="0" t="n">
        <v>5</v>
      </c>
      <c r="AC401" s="0" t="n">
        <v>14.821</v>
      </c>
      <c r="AD401" s="0" t="n">
        <v>14.7948</v>
      </c>
      <c r="AE401" s="0" t="n">
        <v>15.0831</v>
      </c>
      <c r="AF401" s="0" t="n">
        <v>0.0024</v>
      </c>
      <c r="AG401" s="0" t="n">
        <v>0.0636</v>
      </c>
      <c r="AH401" s="0" t="n">
        <v>3.7873</v>
      </c>
    </row>
    <row r="402" customFormat="false" ht="12.8" hidden="false" customHeight="false" outlineLevel="0" collapsed="false">
      <c r="A402" s="0" t="n">
        <v>9</v>
      </c>
      <c r="B402" s="0" t="n">
        <v>16</v>
      </c>
      <c r="C402" s="0" t="n">
        <v>58.8212</v>
      </c>
      <c r="D402" s="0" t="n">
        <v>39.2339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0</v>
      </c>
      <c r="J402" s="0" t="n">
        <v>0.3213</v>
      </c>
      <c r="K402" s="0" t="n">
        <v>0</v>
      </c>
      <c r="L402" s="0" t="n">
        <v>0.0006</v>
      </c>
      <c r="M402" s="0" t="n">
        <v>0</v>
      </c>
      <c r="N402" s="0" t="n">
        <v>-0.0162</v>
      </c>
      <c r="O402" s="0" t="n">
        <v>2.9394</v>
      </c>
      <c r="P402" s="0" t="n">
        <v>0.01</v>
      </c>
      <c r="Q402" s="0" t="n">
        <v>0</v>
      </c>
      <c r="R402" s="0" t="n">
        <v>0.056</v>
      </c>
      <c r="S402" s="0" t="n">
        <v>1</v>
      </c>
      <c r="T402" s="0" t="n">
        <v>188.4817</v>
      </c>
      <c r="U402" s="0" t="n">
        <v>0</v>
      </c>
      <c r="V402" s="0" t="n">
        <v>-188.7957</v>
      </c>
      <c r="W402" s="0" t="n">
        <v>0.3418</v>
      </c>
      <c r="X402" s="0" t="n">
        <v>214.8396</v>
      </c>
      <c r="Y402" s="0" t="n">
        <v>486.7822</v>
      </c>
      <c r="Z402" s="0" t="n">
        <v>323.2892</v>
      </c>
      <c r="AA402" s="0" t="n">
        <v>92.6718</v>
      </c>
      <c r="AB402" s="0" t="n">
        <v>5</v>
      </c>
      <c r="AC402" s="0" t="n">
        <v>15.064</v>
      </c>
      <c r="AD402" s="0" t="n">
        <v>15.0119</v>
      </c>
      <c r="AE402" s="0" t="n">
        <v>15.1661</v>
      </c>
      <c r="AF402" s="0" t="n">
        <v>0.0024</v>
      </c>
      <c r="AG402" s="0" t="n">
        <v>0.0636</v>
      </c>
      <c r="AH402" s="0" t="n">
        <v>3.7873</v>
      </c>
    </row>
    <row r="403" customFormat="false" ht="12.8" hidden="false" customHeight="false" outlineLevel="0" collapsed="false">
      <c r="A403" s="0" t="n">
        <v>9</v>
      </c>
      <c r="B403" s="0" t="n">
        <v>17</v>
      </c>
      <c r="C403" s="0" t="n">
        <v>58.8206</v>
      </c>
      <c r="D403" s="0" t="n">
        <v>39.2334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0.6067</v>
      </c>
      <c r="K403" s="0" t="n">
        <v>0</v>
      </c>
      <c r="L403" s="0" t="n">
        <v>0.0006</v>
      </c>
      <c r="M403" s="0" t="n">
        <v>0</v>
      </c>
      <c r="N403" s="0" t="n">
        <v>-0.0162</v>
      </c>
      <c r="O403" s="0" t="n">
        <v>2.9394</v>
      </c>
      <c r="P403" s="0" t="n">
        <v>0.01</v>
      </c>
      <c r="Q403" s="0" t="n">
        <v>0</v>
      </c>
      <c r="R403" s="0" t="n">
        <v>0.056</v>
      </c>
      <c r="S403" s="0" t="n">
        <v>1</v>
      </c>
      <c r="T403" s="0" t="n">
        <v>475.3512</v>
      </c>
      <c r="U403" s="0" t="n">
        <v>0</v>
      </c>
      <c r="V403" s="0" t="n">
        <v>-473.7813</v>
      </c>
      <c r="W403" s="0" t="n">
        <v>-1.6364</v>
      </c>
      <c r="X403" s="0" t="n">
        <v>-117.4272</v>
      </c>
      <c r="Y403" s="0" t="n">
        <v>684.0079</v>
      </c>
      <c r="Z403" s="0" t="n">
        <v>767.0966</v>
      </c>
      <c r="AA403" s="0" t="n">
        <v>242.4742</v>
      </c>
      <c r="AB403" s="0" t="n">
        <v>5</v>
      </c>
      <c r="AC403" s="0" t="n">
        <v>15.6</v>
      </c>
      <c r="AD403" s="0" t="n">
        <v>15.507</v>
      </c>
      <c r="AE403" s="0" t="n">
        <v>15.3258</v>
      </c>
      <c r="AF403" s="0" t="n">
        <v>0.0024</v>
      </c>
      <c r="AG403" s="0" t="n">
        <v>0.0636</v>
      </c>
      <c r="AH403" s="0" t="n">
        <v>3.7259</v>
      </c>
    </row>
    <row r="404" customFormat="false" ht="12.8" hidden="false" customHeight="false" outlineLevel="0" collapsed="false">
      <c r="A404" s="0" t="n">
        <v>9</v>
      </c>
      <c r="B404" s="0" t="n">
        <v>18</v>
      </c>
      <c r="C404" s="0" t="n">
        <v>58.82</v>
      </c>
      <c r="D404" s="0" t="n">
        <v>39.2328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0.6504</v>
      </c>
      <c r="K404" s="0" t="n">
        <v>0</v>
      </c>
      <c r="L404" s="0" t="n">
        <v>0.0006</v>
      </c>
      <c r="M404" s="0" t="n">
        <v>0</v>
      </c>
      <c r="N404" s="0" t="n">
        <v>-0.0162</v>
      </c>
      <c r="O404" s="0" t="n">
        <v>2.9394</v>
      </c>
      <c r="P404" s="0" t="n">
        <v>0.01</v>
      </c>
      <c r="Q404" s="0" t="n">
        <v>0</v>
      </c>
      <c r="R404" s="0" t="n">
        <v>0.056</v>
      </c>
      <c r="S404" s="0" t="n">
        <v>1</v>
      </c>
      <c r="T404" s="0" t="n">
        <v>500.3986</v>
      </c>
      <c r="U404" s="0" t="n">
        <v>0</v>
      </c>
      <c r="V404" s="0" t="n">
        <v>-497.6151</v>
      </c>
      <c r="W404" s="0" t="n">
        <v>-2.8444</v>
      </c>
      <c r="X404" s="0" t="n">
        <v>-142.9533</v>
      </c>
      <c r="Y404" s="0" t="n">
        <v>720.486</v>
      </c>
      <c r="Z404" s="0" t="n">
        <v>830.5043</v>
      </c>
      <c r="AA404" s="0" t="n">
        <v>270.6689</v>
      </c>
      <c r="AB404" s="0" t="n">
        <v>5</v>
      </c>
      <c r="AC404" s="0" t="n">
        <v>16.031</v>
      </c>
      <c r="AD404" s="0" t="n">
        <v>15.9184</v>
      </c>
      <c r="AE404" s="0" t="n">
        <v>15.5139</v>
      </c>
      <c r="AF404" s="0" t="n">
        <v>0.0024</v>
      </c>
      <c r="AG404" s="0" t="n">
        <v>0.0636</v>
      </c>
      <c r="AH404" s="0" t="n">
        <v>3.6483</v>
      </c>
    </row>
    <row r="405" customFormat="false" ht="12.8" hidden="false" customHeight="false" outlineLevel="0" collapsed="false">
      <c r="A405" s="0" t="n">
        <v>9</v>
      </c>
      <c r="B405" s="0" t="n">
        <v>19</v>
      </c>
      <c r="C405" s="0" t="n">
        <v>58.8195</v>
      </c>
      <c r="D405" s="0" t="n">
        <v>39.2322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0.8448</v>
      </c>
      <c r="K405" s="0" t="n">
        <v>0</v>
      </c>
      <c r="L405" s="0" t="n">
        <v>0.0006</v>
      </c>
      <c r="M405" s="0" t="n">
        <v>0</v>
      </c>
      <c r="N405" s="0" t="n">
        <v>-0.0162</v>
      </c>
      <c r="O405" s="0" t="n">
        <v>2.9394</v>
      </c>
      <c r="P405" s="0" t="n">
        <v>0.01</v>
      </c>
      <c r="Q405" s="0" t="n">
        <v>0</v>
      </c>
      <c r="R405" s="0" t="n">
        <v>0.056</v>
      </c>
      <c r="S405" s="0" t="n">
        <v>1</v>
      </c>
      <c r="T405" s="0" t="n">
        <v>672.3098</v>
      </c>
      <c r="U405" s="0" t="n">
        <v>0</v>
      </c>
      <c r="V405" s="0" t="n">
        <v>-668.0784</v>
      </c>
      <c r="W405" s="0" t="n">
        <v>-4.2503</v>
      </c>
      <c r="X405" s="0" t="n">
        <v>-340.5463</v>
      </c>
      <c r="Y405" s="0" t="n">
        <v>888.942</v>
      </c>
      <c r="Z405" s="0" t="n">
        <v>1123.4594</v>
      </c>
      <c r="AA405" s="0" t="n">
        <v>399.8432</v>
      </c>
      <c r="AB405" s="0" t="n">
        <v>5</v>
      </c>
      <c r="AC405" s="0" t="n">
        <v>16.538</v>
      </c>
      <c r="AD405" s="0" t="n">
        <v>16.3993</v>
      </c>
      <c r="AE405" s="0" t="n">
        <v>15.7384</v>
      </c>
      <c r="AF405" s="0" t="n">
        <v>0.0024</v>
      </c>
      <c r="AG405" s="0" t="n">
        <v>0.0636</v>
      </c>
      <c r="AH405" s="0" t="n">
        <v>3.3959</v>
      </c>
    </row>
    <row r="406" customFormat="false" ht="12.8" hidden="false" customHeight="false" outlineLevel="0" collapsed="false">
      <c r="A406" s="0" t="n">
        <v>9</v>
      </c>
      <c r="B406" s="0" t="n">
        <v>20</v>
      </c>
      <c r="C406" s="0" t="n">
        <v>58.8189</v>
      </c>
      <c r="D406" s="0" t="n">
        <v>39.2317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0.9545</v>
      </c>
      <c r="K406" s="0" t="n">
        <v>0</v>
      </c>
      <c r="L406" s="0" t="n">
        <v>0.0006</v>
      </c>
      <c r="M406" s="0" t="n">
        <v>0</v>
      </c>
      <c r="N406" s="0" t="n">
        <v>-0.0162</v>
      </c>
      <c r="O406" s="0" t="n">
        <v>2.9393</v>
      </c>
      <c r="P406" s="0" t="n">
        <v>0.01</v>
      </c>
      <c r="Q406" s="0" t="n">
        <v>0</v>
      </c>
      <c r="R406" s="0" t="n">
        <v>0.056</v>
      </c>
      <c r="S406" s="0" t="n">
        <v>1</v>
      </c>
      <c r="T406" s="0" t="n">
        <v>764.1691</v>
      </c>
      <c r="U406" s="0" t="n">
        <v>0</v>
      </c>
      <c r="V406" s="0" t="n">
        <v>-758.0068</v>
      </c>
      <c r="W406" s="0" t="n">
        <v>-6.1199</v>
      </c>
      <c r="X406" s="0" t="n">
        <v>-442.5542</v>
      </c>
      <c r="Y406" s="0" t="n">
        <v>990.7585</v>
      </c>
      <c r="Z406" s="0" t="n">
        <v>1292.5931</v>
      </c>
      <c r="AA406" s="0" t="n">
        <v>477.6336</v>
      </c>
      <c r="AB406" s="0" t="n">
        <v>5</v>
      </c>
      <c r="AC406" s="0" t="n">
        <v>17.218</v>
      </c>
      <c r="AD406" s="0" t="n">
        <v>17.0133</v>
      </c>
      <c r="AE406" s="0" t="n">
        <v>16.0187</v>
      </c>
      <c r="AF406" s="0" t="n">
        <v>0.0024</v>
      </c>
      <c r="AG406" s="0" t="n">
        <v>0.0636</v>
      </c>
      <c r="AH406" s="0" t="n">
        <v>3.3038</v>
      </c>
    </row>
    <row r="407" customFormat="false" ht="12.8" hidden="false" customHeight="false" outlineLevel="0" collapsed="false">
      <c r="A407" s="0" t="n">
        <v>9</v>
      </c>
      <c r="B407" s="0" t="n">
        <v>21</v>
      </c>
      <c r="C407" s="0" t="n">
        <v>58.8183</v>
      </c>
      <c r="D407" s="0" t="n">
        <v>39.2311</v>
      </c>
      <c r="E407" s="0" t="n">
        <v>0</v>
      </c>
      <c r="F407" s="0" t="n">
        <v>0</v>
      </c>
      <c r="G407" s="0" t="n">
        <v>0</v>
      </c>
      <c r="H407" s="0" t="n">
        <v>0</v>
      </c>
      <c r="I407" s="0" t="n">
        <v>0</v>
      </c>
      <c r="J407" s="0" t="n">
        <v>1.104</v>
      </c>
      <c r="K407" s="0" t="n">
        <v>0</v>
      </c>
      <c r="L407" s="0" t="n">
        <v>0.0006</v>
      </c>
      <c r="M407" s="0" t="n">
        <v>0</v>
      </c>
      <c r="N407" s="0" t="n">
        <v>-0.0162</v>
      </c>
      <c r="O407" s="0" t="n">
        <v>2.9393</v>
      </c>
      <c r="P407" s="0" t="n">
        <v>0.01</v>
      </c>
      <c r="Q407" s="0" t="n">
        <v>0</v>
      </c>
      <c r="R407" s="0" t="n">
        <v>0.056</v>
      </c>
      <c r="S407" s="0" t="n">
        <v>1</v>
      </c>
      <c r="T407" s="0" t="n">
        <v>849.454</v>
      </c>
      <c r="U407" s="0" t="n">
        <v>0</v>
      </c>
      <c r="V407" s="0" t="n">
        <v>-838.642</v>
      </c>
      <c r="W407" s="0" t="n">
        <v>-10.8514</v>
      </c>
      <c r="X407" s="0" t="n">
        <v>-529.5284</v>
      </c>
      <c r="Y407" s="0" t="n">
        <v>1083.6073</v>
      </c>
      <c r="Z407" s="0" t="n">
        <v>1436.4099</v>
      </c>
      <c r="AA407" s="0" t="n">
        <v>545.5386</v>
      </c>
      <c r="AB407" s="0" t="n">
        <v>5</v>
      </c>
      <c r="AC407" s="0" t="n">
        <v>18.525</v>
      </c>
      <c r="AD407" s="0" t="n">
        <v>18.2792</v>
      </c>
      <c r="AE407" s="0" t="n">
        <v>16.4843</v>
      </c>
      <c r="AF407" s="0" t="n">
        <v>0.0024</v>
      </c>
      <c r="AG407" s="0" t="n">
        <v>0.0636</v>
      </c>
      <c r="AH407" s="0" t="n">
        <v>3.2479</v>
      </c>
    </row>
    <row r="408" customFormat="false" ht="12.8" hidden="false" customHeight="false" outlineLevel="0" collapsed="false">
      <c r="A408" s="0" t="n">
        <v>9</v>
      </c>
      <c r="B408" s="0" t="n">
        <v>22</v>
      </c>
      <c r="C408" s="0" t="n">
        <v>58.8178</v>
      </c>
      <c r="D408" s="0" t="n">
        <v>39.2305</v>
      </c>
      <c r="E408" s="0" t="n">
        <v>0</v>
      </c>
      <c r="F408" s="0" t="n">
        <v>0</v>
      </c>
      <c r="G408" s="0" t="n">
        <v>0</v>
      </c>
      <c r="H408" s="0" t="n">
        <v>0</v>
      </c>
      <c r="I408" s="0" t="n">
        <v>0</v>
      </c>
      <c r="J408" s="0" t="n">
        <v>1.2204</v>
      </c>
      <c r="K408" s="0" t="n">
        <v>0</v>
      </c>
      <c r="L408" s="0" t="n">
        <v>0.0006</v>
      </c>
      <c r="M408" s="0" t="n">
        <v>0</v>
      </c>
      <c r="N408" s="0" t="n">
        <v>-0.0162</v>
      </c>
      <c r="O408" s="0" t="n">
        <v>2.9393</v>
      </c>
      <c r="P408" s="0" t="n">
        <v>0.01</v>
      </c>
      <c r="Q408" s="0" t="n">
        <v>0</v>
      </c>
      <c r="R408" s="0" t="n">
        <v>0.056</v>
      </c>
      <c r="S408" s="0" t="n">
        <v>1</v>
      </c>
      <c r="T408" s="0" t="n">
        <v>917.211</v>
      </c>
      <c r="U408" s="0" t="n">
        <v>0</v>
      </c>
      <c r="V408" s="0" t="n">
        <v>-904.1776</v>
      </c>
      <c r="W408" s="0" t="n">
        <v>-12.9875</v>
      </c>
      <c r="X408" s="0" t="n">
        <v>-600.8893</v>
      </c>
      <c r="Y408" s="0" t="n">
        <v>1163.3044</v>
      </c>
      <c r="Z408" s="0" t="n">
        <v>1567.179</v>
      </c>
      <c r="AA408" s="0" t="n">
        <v>604.6902</v>
      </c>
      <c r="AB408" s="0" t="n">
        <v>5</v>
      </c>
      <c r="AC408" s="0" t="n">
        <v>19.478</v>
      </c>
      <c r="AD408" s="0" t="n">
        <v>19.1898</v>
      </c>
      <c r="AE408" s="0" t="n">
        <v>16.9829</v>
      </c>
      <c r="AF408" s="0" t="n">
        <v>0.0024</v>
      </c>
      <c r="AG408" s="0" t="n">
        <v>0.0636</v>
      </c>
      <c r="AH408" s="0" t="n">
        <v>3.2009</v>
      </c>
    </row>
    <row r="409" customFormat="false" ht="12.8" hidden="false" customHeight="false" outlineLevel="0" collapsed="false">
      <c r="A409" s="0" t="n">
        <v>9</v>
      </c>
      <c r="B409" s="0" t="n">
        <v>23</v>
      </c>
      <c r="C409" s="0" t="n">
        <v>58.8172</v>
      </c>
      <c r="D409" s="0" t="n">
        <v>39.23</v>
      </c>
      <c r="E409" s="0" t="n">
        <v>0</v>
      </c>
      <c r="F409" s="0" t="n">
        <v>0</v>
      </c>
      <c r="G409" s="0" t="n">
        <v>0</v>
      </c>
      <c r="H409" s="0" t="n">
        <v>0</v>
      </c>
      <c r="I409" s="0" t="n">
        <v>0</v>
      </c>
      <c r="J409" s="0" t="n">
        <v>1.3828</v>
      </c>
      <c r="K409" s="0" t="n">
        <v>0</v>
      </c>
      <c r="L409" s="0" t="n">
        <v>0.0006</v>
      </c>
      <c r="M409" s="0" t="n">
        <v>0</v>
      </c>
      <c r="N409" s="0" t="n">
        <v>-0.0163</v>
      </c>
      <c r="O409" s="0" t="n">
        <v>2.9393</v>
      </c>
      <c r="P409" s="0" t="n">
        <v>0.01</v>
      </c>
      <c r="Q409" s="0" t="n">
        <v>0</v>
      </c>
      <c r="R409" s="0" t="n">
        <v>0.056</v>
      </c>
      <c r="S409" s="0" t="n">
        <v>1</v>
      </c>
      <c r="T409" s="0" t="n">
        <v>974.0334</v>
      </c>
      <c r="U409" s="0" t="n">
        <v>0</v>
      </c>
      <c r="V409" s="0" t="n">
        <v>-956.92</v>
      </c>
      <c r="W409" s="0" t="n">
        <v>-17.1509</v>
      </c>
      <c r="X409" s="0" t="n">
        <v>-654.2277</v>
      </c>
      <c r="Y409" s="0" t="n">
        <v>1231.9637</v>
      </c>
      <c r="Z409" s="0" t="n">
        <v>1662.5582</v>
      </c>
      <c r="AA409" s="0" t="n">
        <v>652.83</v>
      </c>
      <c r="AB409" s="0" t="n">
        <v>5</v>
      </c>
      <c r="AC409" s="0" t="n">
        <v>20.778</v>
      </c>
      <c r="AD409" s="0" t="n">
        <v>20.5558</v>
      </c>
      <c r="AE409" s="0" t="n">
        <v>17.6145</v>
      </c>
      <c r="AF409" s="0" t="n">
        <v>0.0024</v>
      </c>
      <c r="AG409" s="0" t="n">
        <v>0.0636</v>
      </c>
      <c r="AH409" s="0" t="n">
        <v>3.1586</v>
      </c>
    </row>
    <row r="410" customFormat="false" ht="12.8" hidden="false" customHeight="false" outlineLevel="0" collapsed="false">
      <c r="A410" s="0" t="n">
        <v>9</v>
      </c>
      <c r="B410" s="0" t="n">
        <v>24</v>
      </c>
      <c r="C410" s="0" t="n">
        <v>58.8166</v>
      </c>
      <c r="D410" s="0" t="n">
        <v>39.2294</v>
      </c>
      <c r="E410" s="0" t="n">
        <v>0</v>
      </c>
      <c r="F410" s="0" t="n">
        <v>0</v>
      </c>
      <c r="G410" s="0" t="n">
        <v>0</v>
      </c>
      <c r="H410" s="0" t="n">
        <v>0</v>
      </c>
      <c r="I410" s="0" t="n">
        <v>0</v>
      </c>
      <c r="J410" s="0" t="n">
        <v>1.5427</v>
      </c>
      <c r="K410" s="0" t="n">
        <v>0</v>
      </c>
      <c r="L410" s="0" t="n">
        <v>0.0006</v>
      </c>
      <c r="M410" s="0" t="n">
        <v>0</v>
      </c>
      <c r="N410" s="0" t="n">
        <v>-0.0163</v>
      </c>
      <c r="O410" s="0" t="n">
        <v>2.9392</v>
      </c>
      <c r="P410" s="0" t="n">
        <v>0.01</v>
      </c>
      <c r="Q410" s="0" t="n">
        <v>0</v>
      </c>
      <c r="R410" s="0" t="n">
        <v>0.056</v>
      </c>
      <c r="S410" s="0" t="n">
        <v>1</v>
      </c>
      <c r="T410" s="0" t="n">
        <v>1015.393</v>
      </c>
      <c r="U410" s="0" t="n">
        <v>0</v>
      </c>
      <c r="V410" s="0" t="n">
        <v>-995.9307</v>
      </c>
      <c r="W410" s="0" t="n">
        <v>-19.568</v>
      </c>
      <c r="X410" s="0" t="n">
        <v>-692.7903</v>
      </c>
      <c r="Y410" s="0" t="n">
        <v>1284.7877</v>
      </c>
      <c r="Z410" s="0" t="n">
        <v>1739.5491</v>
      </c>
      <c r="AA410" s="0" t="n">
        <v>689.3439</v>
      </c>
      <c r="AB410" s="0" t="n">
        <v>5</v>
      </c>
      <c r="AC410" s="0" t="n">
        <v>21.825</v>
      </c>
      <c r="AD410" s="0" t="n">
        <v>21.6909</v>
      </c>
      <c r="AE410" s="0" t="n">
        <v>18.2794</v>
      </c>
      <c r="AF410" s="0" t="n">
        <v>0.0024</v>
      </c>
      <c r="AG410" s="0" t="n">
        <v>0.0636</v>
      </c>
      <c r="AH410" s="0" t="n">
        <v>3.1255</v>
      </c>
    </row>
    <row r="411" customFormat="false" ht="12.8" hidden="false" customHeight="false" outlineLevel="0" collapsed="false">
      <c r="A411" s="0" t="n">
        <v>9</v>
      </c>
      <c r="B411" s="0" t="n">
        <v>25</v>
      </c>
      <c r="C411" s="0" t="n">
        <v>58.8161</v>
      </c>
      <c r="D411" s="0" t="n">
        <v>39.2288</v>
      </c>
      <c r="E411" s="0" t="n">
        <v>0</v>
      </c>
      <c r="F411" s="0" t="n">
        <v>0</v>
      </c>
      <c r="G411" s="0" t="n">
        <v>0</v>
      </c>
      <c r="H411" s="0" t="n">
        <v>0</v>
      </c>
      <c r="I411" s="0" t="n">
        <v>0</v>
      </c>
      <c r="J411" s="0" t="n">
        <v>1.6204</v>
      </c>
      <c r="K411" s="0" t="n">
        <v>0</v>
      </c>
      <c r="L411" s="0" t="n">
        <v>0.0006</v>
      </c>
      <c r="M411" s="0" t="n">
        <v>0</v>
      </c>
      <c r="N411" s="0" t="n">
        <v>-0.0163</v>
      </c>
      <c r="O411" s="0" t="n">
        <v>2.9392</v>
      </c>
      <c r="P411" s="0" t="n">
        <v>0.01</v>
      </c>
      <c r="Q411" s="0" t="n">
        <v>0</v>
      </c>
      <c r="R411" s="0" t="n">
        <v>0.056</v>
      </c>
      <c r="S411" s="0" t="n">
        <v>1</v>
      </c>
      <c r="T411" s="0" t="n">
        <v>1041.3518</v>
      </c>
      <c r="U411" s="0" t="n">
        <v>0</v>
      </c>
      <c r="V411" s="0" t="n">
        <v>-1028.1165</v>
      </c>
      <c r="W411" s="0" t="n">
        <v>-13.2979</v>
      </c>
      <c r="X411" s="0" t="n">
        <v>-734.8084</v>
      </c>
      <c r="Y411" s="0" t="n">
        <v>1314.145</v>
      </c>
      <c r="Z411" s="0" t="n">
        <v>1826.0891</v>
      </c>
      <c r="AA411" s="0" t="n">
        <v>715.5869</v>
      </c>
      <c r="AB411" s="0" t="n">
        <v>5</v>
      </c>
      <c r="AC411" s="0" t="n">
        <v>21.123</v>
      </c>
      <c r="AD411" s="0" t="n">
        <v>21.0496</v>
      </c>
      <c r="AE411" s="0" t="n">
        <v>18.5687</v>
      </c>
      <c r="AF411" s="0" t="n">
        <v>0.0024</v>
      </c>
      <c r="AG411" s="0" t="n">
        <v>0.0636</v>
      </c>
      <c r="AH411" s="0" t="n">
        <v>3.1268</v>
      </c>
    </row>
    <row r="412" customFormat="false" ht="12.8" hidden="false" customHeight="false" outlineLevel="0" collapsed="false">
      <c r="A412" s="0" t="n">
        <v>9</v>
      </c>
      <c r="B412" s="0" t="n">
        <v>26</v>
      </c>
      <c r="C412" s="0" t="n">
        <v>58.8155</v>
      </c>
      <c r="D412" s="0" t="n">
        <v>39.2283</v>
      </c>
      <c r="E412" s="0" t="n">
        <v>0</v>
      </c>
      <c r="F412" s="0" t="n">
        <v>0</v>
      </c>
      <c r="G412" s="0" t="n">
        <v>0</v>
      </c>
      <c r="H412" s="0" t="n">
        <v>0</v>
      </c>
      <c r="I412" s="0" t="n">
        <v>0</v>
      </c>
      <c r="J412" s="0" t="n">
        <v>1.5655</v>
      </c>
      <c r="K412" s="0" t="n">
        <v>0</v>
      </c>
      <c r="L412" s="0" t="n">
        <v>0.0006</v>
      </c>
      <c r="M412" s="0" t="n">
        <v>0</v>
      </c>
      <c r="N412" s="0" t="n">
        <v>-0.0163</v>
      </c>
      <c r="O412" s="0" t="n">
        <v>2.9392</v>
      </c>
      <c r="P412" s="0" t="n">
        <v>0.01</v>
      </c>
      <c r="Q412" s="0" t="n">
        <v>0</v>
      </c>
      <c r="R412" s="0" t="n">
        <v>0.056</v>
      </c>
      <c r="S412" s="0" t="n">
        <v>1</v>
      </c>
      <c r="T412" s="0" t="n">
        <v>1049.0781</v>
      </c>
      <c r="U412" s="0" t="n">
        <v>0</v>
      </c>
      <c r="V412" s="0" t="n">
        <v>-1040.5186</v>
      </c>
      <c r="W412" s="0" t="n">
        <v>-8.6606</v>
      </c>
      <c r="X412" s="0" t="n">
        <v>-753.7526</v>
      </c>
      <c r="Y412" s="0" t="n">
        <v>1330.71</v>
      </c>
      <c r="Z412" s="0" t="n">
        <v>1865.8088</v>
      </c>
      <c r="AA412" s="0" t="n">
        <v>732.5552</v>
      </c>
      <c r="AB412" s="0" t="n">
        <v>5</v>
      </c>
      <c r="AC412" s="0" t="n">
        <v>20.44</v>
      </c>
      <c r="AD412" s="0" t="n">
        <v>20.3728</v>
      </c>
      <c r="AE412" s="0" t="n">
        <v>18.6359</v>
      </c>
      <c r="AF412" s="0" t="n">
        <v>0.0024</v>
      </c>
      <c r="AG412" s="0" t="n">
        <v>0.0636</v>
      </c>
      <c r="AH412" s="0" t="n">
        <v>3.1253</v>
      </c>
    </row>
    <row r="413" customFormat="false" ht="12.8" hidden="false" customHeight="false" outlineLevel="0" collapsed="false">
      <c r="A413" s="0" t="n">
        <v>9</v>
      </c>
      <c r="B413" s="0" t="n">
        <v>27</v>
      </c>
      <c r="C413" s="0" t="n">
        <v>58.8149</v>
      </c>
      <c r="D413" s="0" t="n">
        <v>39.2277</v>
      </c>
      <c r="E413" s="0" t="n">
        <v>0</v>
      </c>
      <c r="F413" s="0" t="n">
        <v>0</v>
      </c>
      <c r="G413" s="0" t="n">
        <v>0</v>
      </c>
      <c r="H413" s="0" t="n">
        <v>0</v>
      </c>
      <c r="I413" s="0" t="n">
        <v>0</v>
      </c>
      <c r="J413" s="0" t="n">
        <v>1.5398</v>
      </c>
      <c r="K413" s="0" t="n">
        <v>0</v>
      </c>
      <c r="L413" s="0" t="n">
        <v>0.0006</v>
      </c>
      <c r="M413" s="0" t="n">
        <v>0</v>
      </c>
      <c r="N413" s="0" t="n">
        <v>-0.0163</v>
      </c>
      <c r="O413" s="0" t="n">
        <v>2.9392</v>
      </c>
      <c r="P413" s="0" t="n">
        <v>0.01</v>
      </c>
      <c r="Q413" s="0" t="n">
        <v>0</v>
      </c>
      <c r="R413" s="0" t="n">
        <v>0.056</v>
      </c>
      <c r="S413" s="0" t="n">
        <v>1</v>
      </c>
      <c r="T413" s="0" t="n">
        <v>1050.8444</v>
      </c>
      <c r="U413" s="0" t="n">
        <v>0</v>
      </c>
      <c r="V413" s="0" t="n">
        <v>-1043.7529</v>
      </c>
      <c r="W413" s="0" t="n">
        <v>-7.19</v>
      </c>
      <c r="X413" s="0" t="n">
        <v>-759.0886</v>
      </c>
      <c r="Y413" s="0" t="n">
        <v>1336.2927</v>
      </c>
      <c r="Z413" s="0" t="n">
        <v>1871.833</v>
      </c>
      <c r="AA413" s="0" t="n">
        <v>738.2591</v>
      </c>
      <c r="AB413" s="0" t="n">
        <v>5</v>
      </c>
      <c r="AC413" s="0" t="n">
        <v>20.201</v>
      </c>
      <c r="AD413" s="0" t="n">
        <v>20.1337</v>
      </c>
      <c r="AE413" s="0" t="n">
        <v>18.665</v>
      </c>
      <c r="AF413" s="0" t="n">
        <v>0.0024</v>
      </c>
      <c r="AG413" s="0" t="n">
        <v>0.0636</v>
      </c>
      <c r="AH413" s="0" t="n">
        <v>3.1213</v>
      </c>
    </row>
    <row r="414" customFormat="false" ht="12.8" hidden="false" customHeight="false" outlineLevel="0" collapsed="false">
      <c r="A414" s="0" t="n">
        <v>9</v>
      </c>
      <c r="B414" s="0" t="n">
        <v>28</v>
      </c>
      <c r="C414" s="0" t="n">
        <v>58.8144</v>
      </c>
      <c r="D414" s="0" t="n">
        <v>39.2271</v>
      </c>
      <c r="E414" s="0" t="n">
        <v>0</v>
      </c>
      <c r="F414" s="0" t="n">
        <v>0</v>
      </c>
      <c r="G414" s="0" t="n">
        <v>0</v>
      </c>
      <c r="H414" s="0" t="n">
        <v>0</v>
      </c>
      <c r="I414" s="0" t="n">
        <v>0</v>
      </c>
      <c r="J414" s="0" t="n">
        <v>1.5244</v>
      </c>
      <c r="K414" s="0" t="n">
        <v>0</v>
      </c>
      <c r="L414" s="0" t="n">
        <v>0.0006</v>
      </c>
      <c r="M414" s="0" t="n">
        <v>0</v>
      </c>
      <c r="N414" s="0" t="n">
        <v>-0.0163</v>
      </c>
      <c r="O414" s="0" t="n">
        <v>2.9391</v>
      </c>
      <c r="P414" s="0" t="n">
        <v>0.01</v>
      </c>
      <c r="Q414" s="0" t="n">
        <v>0</v>
      </c>
      <c r="R414" s="0" t="n">
        <v>0.056</v>
      </c>
      <c r="S414" s="0" t="n">
        <v>0.6704</v>
      </c>
      <c r="T414" s="0" t="n">
        <v>1039.3087</v>
      </c>
      <c r="U414" s="0" t="n">
        <v>0</v>
      </c>
      <c r="V414" s="0" t="n">
        <v>-1036.3475</v>
      </c>
      <c r="W414" s="0" t="n">
        <v>-3.4214</v>
      </c>
      <c r="X414" s="0" t="n">
        <v>-755.192</v>
      </c>
      <c r="Y414" s="0" t="n">
        <v>1327.6289</v>
      </c>
      <c r="Z414" s="0" t="n">
        <v>1865.5284</v>
      </c>
      <c r="AA414" s="0" t="n">
        <v>734.6616</v>
      </c>
      <c r="AB414" s="0" t="n">
        <v>5</v>
      </c>
      <c r="AC414" s="0" t="n">
        <v>19.438</v>
      </c>
      <c r="AD414" s="0" t="n">
        <v>19.3777</v>
      </c>
      <c r="AE414" s="0" t="n">
        <v>18.5428</v>
      </c>
      <c r="AF414" s="0" t="n">
        <v>0.0024</v>
      </c>
      <c r="AG414" s="0" t="n">
        <v>0.0636</v>
      </c>
      <c r="AH414" s="0" t="n">
        <v>3.1165</v>
      </c>
    </row>
    <row r="415" customFormat="false" ht="12.8" hidden="false" customHeight="false" outlineLevel="0" collapsed="false">
      <c r="A415" s="0" t="n">
        <v>9</v>
      </c>
      <c r="B415" s="0" t="n">
        <v>29</v>
      </c>
      <c r="C415" s="0" t="n">
        <v>58.8138</v>
      </c>
      <c r="D415" s="0" t="n">
        <v>39.2266</v>
      </c>
      <c r="E415" s="0" t="n">
        <v>0</v>
      </c>
      <c r="F415" s="0" t="n">
        <v>0</v>
      </c>
      <c r="G415" s="0" t="n">
        <v>0</v>
      </c>
      <c r="H415" s="0" t="n">
        <v>0</v>
      </c>
      <c r="I415" s="0" t="n">
        <v>0</v>
      </c>
      <c r="J415" s="0" t="n">
        <v>1.42</v>
      </c>
      <c r="K415" s="0" t="n">
        <v>0</v>
      </c>
      <c r="L415" s="0" t="n">
        <v>0.0006</v>
      </c>
      <c r="M415" s="0" t="n">
        <v>0</v>
      </c>
      <c r="N415" s="0" t="n">
        <v>-0.0163</v>
      </c>
      <c r="O415" s="0" t="n">
        <v>2.9391</v>
      </c>
      <c r="P415" s="0" t="n">
        <v>0.01</v>
      </c>
      <c r="Q415" s="0" t="n">
        <v>0</v>
      </c>
      <c r="R415" s="0" t="n">
        <v>0.056</v>
      </c>
      <c r="S415" s="0" t="n">
        <v>1</v>
      </c>
      <c r="T415" s="0" t="n">
        <v>1007.5178</v>
      </c>
      <c r="U415" s="0" t="n">
        <v>0</v>
      </c>
      <c r="V415" s="0" t="n">
        <v>-1004.9636</v>
      </c>
      <c r="W415" s="0" t="n">
        <v>-2.8668</v>
      </c>
      <c r="X415" s="0" t="n">
        <v>-719.7762</v>
      </c>
      <c r="Y415" s="0" t="n">
        <v>1295.6593</v>
      </c>
      <c r="Z415" s="0" t="n">
        <v>1797.7272</v>
      </c>
      <c r="AA415" s="0" t="n">
        <v>710.1797</v>
      </c>
      <c r="AB415" s="0" t="n">
        <v>5</v>
      </c>
      <c r="AC415" s="0" t="n">
        <v>19.199</v>
      </c>
      <c r="AD415" s="0" t="n">
        <v>19.14</v>
      </c>
      <c r="AE415" s="0" t="n">
        <v>18.4417</v>
      </c>
      <c r="AF415" s="0" t="n">
        <v>0.0024</v>
      </c>
      <c r="AG415" s="0" t="n">
        <v>0.0636</v>
      </c>
      <c r="AH415" s="0" t="n">
        <v>3.1131</v>
      </c>
    </row>
    <row r="416" customFormat="false" ht="12.8" hidden="false" customHeight="false" outlineLevel="0" collapsed="false">
      <c r="A416" s="0" t="n">
        <v>9</v>
      </c>
      <c r="B416" s="0" t="n">
        <v>30</v>
      </c>
      <c r="C416" s="0" t="n">
        <v>58.8132</v>
      </c>
      <c r="D416" s="0" t="n">
        <v>39.226</v>
      </c>
      <c r="E416" s="0" t="n">
        <v>0</v>
      </c>
      <c r="F416" s="0" t="n">
        <v>0</v>
      </c>
      <c r="G416" s="0" t="n">
        <v>0</v>
      </c>
      <c r="H416" s="0" t="n">
        <v>0</v>
      </c>
      <c r="I416" s="0" t="n">
        <v>0</v>
      </c>
      <c r="J416" s="0" t="n">
        <v>1.3899</v>
      </c>
      <c r="K416" s="0" t="n">
        <v>0</v>
      </c>
      <c r="L416" s="0" t="n">
        <v>0.0006</v>
      </c>
      <c r="M416" s="0" t="n">
        <v>0</v>
      </c>
      <c r="N416" s="0" t="n">
        <v>-0.0163</v>
      </c>
      <c r="O416" s="0" t="n">
        <v>2.9391</v>
      </c>
      <c r="P416" s="0" t="n">
        <v>0.01</v>
      </c>
      <c r="Q416" s="0" t="n">
        <v>0</v>
      </c>
      <c r="R416" s="0" t="n">
        <v>0.056</v>
      </c>
      <c r="S416" s="0" t="n">
        <v>1</v>
      </c>
      <c r="T416" s="0" t="n">
        <v>963.4913</v>
      </c>
      <c r="U416" s="0" t="n">
        <v>0</v>
      </c>
      <c r="V416" s="0" t="n">
        <v>-959.8922</v>
      </c>
      <c r="W416" s="0" t="n">
        <v>-3.8386</v>
      </c>
      <c r="X416" s="0" t="n">
        <v>-666.1089</v>
      </c>
      <c r="Y416" s="0" t="n">
        <v>1249.4642</v>
      </c>
      <c r="Z416" s="0" t="n">
        <v>1703.7285</v>
      </c>
      <c r="AA416" s="0" t="n">
        <v>672.9132</v>
      </c>
      <c r="AB416" s="0" t="n">
        <v>5</v>
      </c>
      <c r="AC416" s="0" t="n">
        <v>19.302</v>
      </c>
      <c r="AD416" s="0" t="n">
        <v>19.2414</v>
      </c>
      <c r="AE416" s="0" t="n">
        <v>18.4204</v>
      </c>
      <c r="AF416" s="0" t="n">
        <v>0.0024</v>
      </c>
      <c r="AG416" s="0" t="n">
        <v>0.0636</v>
      </c>
      <c r="AH416" s="0" t="n">
        <v>3.114</v>
      </c>
    </row>
    <row r="417" customFormat="false" ht="12.8" hidden="false" customHeight="false" outlineLevel="0" collapsed="false">
      <c r="A417" s="0" t="n">
        <v>9</v>
      </c>
      <c r="B417" s="0" t="n">
        <v>31</v>
      </c>
      <c r="C417" s="0" t="n">
        <v>58.8127</v>
      </c>
      <c r="D417" s="0" t="n">
        <v>39.2254</v>
      </c>
      <c r="E417" s="0" t="n">
        <v>0</v>
      </c>
      <c r="F417" s="0" t="n">
        <v>0</v>
      </c>
      <c r="G417" s="0" t="n">
        <v>0</v>
      </c>
      <c r="H417" s="0" t="n">
        <v>0</v>
      </c>
      <c r="I417" s="0" t="n">
        <v>0</v>
      </c>
      <c r="J417" s="0" t="n">
        <v>1.398</v>
      </c>
      <c r="K417" s="0" t="n">
        <v>0</v>
      </c>
      <c r="L417" s="0" t="n">
        <v>0.0006</v>
      </c>
      <c r="M417" s="0" t="n">
        <v>0</v>
      </c>
      <c r="N417" s="0" t="n">
        <v>-0.0163</v>
      </c>
      <c r="O417" s="0" t="n">
        <v>2.9391</v>
      </c>
      <c r="P417" s="0" t="n">
        <v>0.01</v>
      </c>
      <c r="Q417" s="0" t="n">
        <v>0</v>
      </c>
      <c r="R417" s="0" t="n">
        <v>0.056</v>
      </c>
      <c r="S417" s="0" t="n">
        <v>1</v>
      </c>
      <c r="T417" s="0" t="n">
        <v>978.5201</v>
      </c>
      <c r="U417" s="0" t="n">
        <v>0</v>
      </c>
      <c r="V417" s="0" t="n">
        <v>-973.9451</v>
      </c>
      <c r="W417" s="0" t="n">
        <v>-4.9249</v>
      </c>
      <c r="X417" s="0" t="n">
        <v>-681.3414</v>
      </c>
      <c r="Y417" s="0" t="n">
        <v>1241.1301</v>
      </c>
      <c r="Z417" s="0" t="n">
        <v>1710.9475</v>
      </c>
      <c r="AA417" s="0" t="n">
        <v>664.8043</v>
      </c>
      <c r="AB417" s="0" t="n">
        <v>5</v>
      </c>
      <c r="AC417" s="0" t="n">
        <v>19.501</v>
      </c>
      <c r="AD417" s="0" t="n">
        <v>19.4464</v>
      </c>
      <c r="AE417" s="0" t="n">
        <v>18.4641</v>
      </c>
      <c r="AF417" s="0" t="n">
        <v>0.0024</v>
      </c>
      <c r="AG417" s="0" t="n">
        <v>0.0636</v>
      </c>
      <c r="AH417" s="0" t="n">
        <v>3.1627</v>
      </c>
    </row>
    <row r="418" customFormat="false" ht="12.8" hidden="false" customHeight="false" outlineLevel="0" collapsed="false">
      <c r="A418" s="0" t="n">
        <v>9</v>
      </c>
      <c r="B418" s="0" t="n">
        <v>32</v>
      </c>
      <c r="C418" s="0" t="n">
        <v>58.8121</v>
      </c>
      <c r="D418" s="0" t="n">
        <v>39.2249</v>
      </c>
      <c r="E418" s="0" t="n">
        <v>0</v>
      </c>
      <c r="F418" s="0" t="n">
        <v>0</v>
      </c>
      <c r="G418" s="0" t="n">
        <v>0</v>
      </c>
      <c r="H418" s="0" t="n">
        <v>0</v>
      </c>
      <c r="I418" s="0" t="n">
        <v>0</v>
      </c>
      <c r="J418" s="0" t="n">
        <v>0.0496</v>
      </c>
      <c r="K418" s="0" t="n">
        <v>0</v>
      </c>
      <c r="L418" s="0" t="n">
        <v>0.0006</v>
      </c>
      <c r="M418" s="0" t="n">
        <v>0</v>
      </c>
      <c r="N418" s="0" t="n">
        <v>-0.0163</v>
      </c>
      <c r="O418" s="0" t="n">
        <v>2.939</v>
      </c>
      <c r="P418" s="0" t="n">
        <v>0.01</v>
      </c>
      <c r="Q418" s="0" t="n">
        <v>0</v>
      </c>
      <c r="R418" s="0" t="n">
        <v>0.056</v>
      </c>
      <c r="S418" s="0" t="n">
        <v>1</v>
      </c>
      <c r="T418" s="0" t="n">
        <v>876.3394</v>
      </c>
      <c r="U418" s="0" t="n">
        <v>0</v>
      </c>
      <c r="V418" s="0" t="n">
        <v>-873.3101</v>
      </c>
      <c r="W418" s="0" t="n">
        <v>-2.4504</v>
      </c>
      <c r="X418" s="0" t="n">
        <v>-565.9364</v>
      </c>
      <c r="Y418" s="0" t="n">
        <v>1069.9857</v>
      </c>
      <c r="Z418" s="0" t="n">
        <v>1469.4999</v>
      </c>
      <c r="AA418" s="0" t="n">
        <v>529.1529</v>
      </c>
      <c r="AB418" s="0" t="n">
        <v>5</v>
      </c>
      <c r="AC418" s="0" t="n">
        <v>19.016</v>
      </c>
      <c r="AD418" s="0" t="n">
        <v>18.9745</v>
      </c>
      <c r="AE418" s="0" t="n">
        <v>18.3902</v>
      </c>
      <c r="AF418" s="0" t="n">
        <v>0.0024</v>
      </c>
      <c r="AG418" s="0" t="n">
        <v>0.0636</v>
      </c>
      <c r="AH418" s="0" t="n">
        <v>3.3506</v>
      </c>
    </row>
    <row r="419" customFormat="false" ht="12.8" hidden="false" customHeight="false" outlineLevel="0" collapsed="false">
      <c r="A419" s="0" t="n">
        <v>9</v>
      </c>
      <c r="B419" s="0" t="n">
        <v>33</v>
      </c>
      <c r="C419" s="0" t="n">
        <v>58.8115</v>
      </c>
      <c r="D419" s="0" t="n">
        <v>39.2243</v>
      </c>
      <c r="E419" s="0" t="n">
        <v>0</v>
      </c>
      <c r="F419" s="0" t="n">
        <v>0</v>
      </c>
      <c r="G419" s="0" t="n">
        <v>0</v>
      </c>
      <c r="H419" s="0" t="n">
        <v>0</v>
      </c>
      <c r="I419" s="0" t="n">
        <v>0</v>
      </c>
      <c r="J419" s="0" t="n">
        <v>1.0965</v>
      </c>
      <c r="K419" s="0" t="n">
        <v>0</v>
      </c>
      <c r="L419" s="0" t="n">
        <v>0.0006</v>
      </c>
      <c r="M419" s="0" t="n">
        <v>0</v>
      </c>
      <c r="N419" s="0" t="n">
        <v>-0.0163</v>
      </c>
      <c r="O419" s="0" t="n">
        <v>2.939</v>
      </c>
      <c r="P419" s="0" t="n">
        <v>0.01</v>
      </c>
      <c r="Q419" s="0" t="n">
        <v>0</v>
      </c>
      <c r="R419" s="0" t="n">
        <v>0.056</v>
      </c>
      <c r="S419" s="0" t="n">
        <v>1</v>
      </c>
      <c r="T419" s="0" t="n">
        <v>734.5568</v>
      </c>
      <c r="U419" s="0" t="n">
        <v>0</v>
      </c>
      <c r="V419" s="0" t="n">
        <v>-732.9974</v>
      </c>
      <c r="W419" s="0" t="n">
        <v>-1.7338</v>
      </c>
      <c r="X419" s="0" t="n">
        <v>-402.2713</v>
      </c>
      <c r="Y419" s="0" t="n">
        <v>868.9032</v>
      </c>
      <c r="Z419" s="0" t="n">
        <v>1145.2427</v>
      </c>
      <c r="AA419" s="0" t="n">
        <v>368.7681</v>
      </c>
      <c r="AB419" s="0" t="n">
        <v>5</v>
      </c>
      <c r="AC419" s="0" t="n">
        <v>18.792</v>
      </c>
      <c r="AD419" s="0" t="n">
        <v>18.7513</v>
      </c>
      <c r="AE419" s="0" t="n">
        <v>18.3044</v>
      </c>
      <c r="AF419" s="0" t="n">
        <v>0.0024</v>
      </c>
      <c r="AG419" s="0" t="n">
        <v>0.0636</v>
      </c>
      <c r="AH419" s="0" t="n">
        <v>3.6514</v>
      </c>
    </row>
    <row r="420" customFormat="false" ht="12.8" hidden="false" customHeight="false" outlineLevel="0" collapsed="false">
      <c r="A420" s="0" t="n">
        <v>9</v>
      </c>
      <c r="B420" s="0" t="n">
        <v>34</v>
      </c>
      <c r="C420" s="0" t="n">
        <v>58.811</v>
      </c>
      <c r="D420" s="0" t="n">
        <v>39.2237</v>
      </c>
      <c r="E420" s="0" t="n">
        <v>0</v>
      </c>
      <c r="F420" s="0" t="n">
        <v>0</v>
      </c>
      <c r="G420" s="0" t="n">
        <v>0</v>
      </c>
      <c r="H420" s="0" t="n">
        <v>0</v>
      </c>
      <c r="I420" s="0" t="n">
        <v>0</v>
      </c>
      <c r="J420" s="0" t="n">
        <v>1.2073</v>
      </c>
      <c r="K420" s="0" t="n">
        <v>0</v>
      </c>
      <c r="L420" s="0" t="n">
        <v>0.0006</v>
      </c>
      <c r="M420" s="0" t="n">
        <v>0</v>
      </c>
      <c r="N420" s="0" t="n">
        <v>-0.0163</v>
      </c>
      <c r="O420" s="0" t="n">
        <v>2.939</v>
      </c>
      <c r="P420" s="0" t="n">
        <v>0.01</v>
      </c>
      <c r="Q420" s="0" t="n">
        <v>0</v>
      </c>
      <c r="R420" s="0" t="n">
        <v>0.056</v>
      </c>
      <c r="S420" s="0" t="n">
        <v>1</v>
      </c>
      <c r="T420" s="0" t="n">
        <v>924.5451</v>
      </c>
      <c r="U420" s="0" t="n">
        <v>0</v>
      </c>
      <c r="V420" s="0" t="n">
        <v>-921.9229</v>
      </c>
      <c r="W420" s="0" t="n">
        <v>-2.6569</v>
      </c>
      <c r="X420" s="0" t="n">
        <v>-623.8645</v>
      </c>
      <c r="Y420" s="0" t="n">
        <v>923.5509</v>
      </c>
      <c r="Z420" s="0" t="n">
        <v>1408.4388</v>
      </c>
      <c r="AA420" s="0" t="n">
        <v>409.0473</v>
      </c>
      <c r="AB420" s="0" t="n">
        <v>5</v>
      </c>
      <c r="AC420" s="0" t="n">
        <v>18.915</v>
      </c>
      <c r="AD420" s="0" t="n">
        <v>18.8579</v>
      </c>
      <c r="AE420" s="0" t="n">
        <v>18.2831</v>
      </c>
      <c r="AF420" s="0" t="n">
        <v>0.0024</v>
      </c>
      <c r="AG420" s="0" t="n">
        <v>0.0636</v>
      </c>
      <c r="AH420" s="0" t="n">
        <v>4.0672</v>
      </c>
    </row>
    <row r="421" customFormat="false" ht="12.8" hidden="false" customHeight="false" outlineLevel="0" collapsed="false">
      <c r="A421" s="0" t="n">
        <v>9</v>
      </c>
      <c r="B421" s="0" t="n">
        <v>35</v>
      </c>
      <c r="C421" s="0" t="n">
        <v>58.8104</v>
      </c>
      <c r="D421" s="0" t="n">
        <v>39.2232</v>
      </c>
      <c r="E421" s="0" t="n">
        <v>0</v>
      </c>
      <c r="F421" s="0" t="n">
        <v>0</v>
      </c>
      <c r="G421" s="0" t="n">
        <v>0</v>
      </c>
      <c r="H421" s="0" t="n">
        <v>0</v>
      </c>
      <c r="I421" s="0" t="n">
        <v>0</v>
      </c>
      <c r="J421" s="0" t="n">
        <v>0.848</v>
      </c>
      <c r="K421" s="0" t="n">
        <v>0</v>
      </c>
      <c r="L421" s="0" t="n">
        <v>0.0006</v>
      </c>
      <c r="M421" s="0" t="n">
        <v>0</v>
      </c>
      <c r="N421" s="0" t="n">
        <v>-0.0163</v>
      </c>
      <c r="O421" s="0" t="n">
        <v>2.9389</v>
      </c>
      <c r="P421" s="0" t="n">
        <v>0.01</v>
      </c>
      <c r="Q421" s="0" t="n">
        <v>0</v>
      </c>
      <c r="R421" s="0" t="n">
        <v>0.056</v>
      </c>
      <c r="S421" s="0" t="n">
        <v>1</v>
      </c>
      <c r="T421" s="0" t="n">
        <v>540.6184</v>
      </c>
      <c r="U421" s="0" t="n">
        <v>0</v>
      </c>
      <c r="V421" s="0" t="n">
        <v>-540.5123</v>
      </c>
      <c r="W421" s="0" t="n">
        <v>-0.3084</v>
      </c>
      <c r="X421" s="0" t="n">
        <v>-178.3604</v>
      </c>
      <c r="Y421" s="0" t="n">
        <v>627.9054</v>
      </c>
      <c r="Z421" s="0" t="n">
        <v>755.4566</v>
      </c>
      <c r="AA421" s="0" t="n">
        <v>179.3802</v>
      </c>
      <c r="AB421" s="0" t="n">
        <v>5</v>
      </c>
      <c r="AC421" s="0" t="n">
        <v>18.378</v>
      </c>
      <c r="AD421" s="0" t="n">
        <v>18.3473</v>
      </c>
      <c r="AE421" s="0" t="n">
        <v>18.156</v>
      </c>
      <c r="AF421" s="0" t="n">
        <v>0.0024</v>
      </c>
      <c r="AG421" s="0" t="n">
        <v>0.0636</v>
      </c>
      <c r="AH421" s="0" t="n">
        <v>4.5574</v>
      </c>
    </row>
    <row r="422" customFormat="false" ht="12.8" hidden="false" customHeight="false" outlineLevel="0" collapsed="false">
      <c r="A422" s="0" t="n">
        <v>9</v>
      </c>
      <c r="B422" s="0" t="n">
        <v>36</v>
      </c>
      <c r="C422" s="0" t="n">
        <v>58.8098</v>
      </c>
      <c r="D422" s="0" t="n">
        <v>39.2226</v>
      </c>
      <c r="E422" s="0" t="n">
        <v>0</v>
      </c>
      <c r="F422" s="0" t="n">
        <v>0</v>
      </c>
      <c r="G422" s="0" t="n">
        <v>0</v>
      </c>
      <c r="H422" s="0" t="n">
        <v>0</v>
      </c>
      <c r="I422" s="0" t="n">
        <v>0</v>
      </c>
      <c r="J422" s="0" t="n">
        <v>0.8871</v>
      </c>
      <c r="K422" s="0" t="n">
        <v>0</v>
      </c>
      <c r="L422" s="0" t="n">
        <v>0.0006</v>
      </c>
      <c r="M422" s="0" t="n">
        <v>0</v>
      </c>
      <c r="N422" s="0" t="n">
        <v>-0.0163</v>
      </c>
      <c r="O422" s="0" t="n">
        <v>2.9389</v>
      </c>
      <c r="P422" s="0" t="n">
        <v>0.01</v>
      </c>
      <c r="Q422" s="0" t="n">
        <v>0</v>
      </c>
      <c r="R422" s="0" t="n">
        <v>0.056</v>
      </c>
      <c r="S422" s="0" t="n">
        <v>1</v>
      </c>
      <c r="T422" s="0" t="n">
        <v>595.3104</v>
      </c>
      <c r="U422" s="0" t="n">
        <v>0</v>
      </c>
      <c r="V422" s="0" t="n">
        <v>-593.6219</v>
      </c>
      <c r="W422" s="0" t="n">
        <v>-1.8593</v>
      </c>
      <c r="X422" s="0" t="n">
        <v>-239.6099</v>
      </c>
      <c r="Y422" s="0" t="n">
        <v>610.3088</v>
      </c>
      <c r="Z422" s="0" t="n">
        <v>804.8849</v>
      </c>
      <c r="AA422" s="0" t="n">
        <v>163.9923</v>
      </c>
      <c r="AB422" s="0" t="n">
        <v>5</v>
      </c>
      <c r="AC422" s="0" t="n">
        <v>18.577</v>
      </c>
      <c r="AD422" s="0" t="n">
        <v>18.5434</v>
      </c>
      <c r="AE422" s="0" t="n">
        <v>18.1278</v>
      </c>
      <c r="AF422" s="0" t="n">
        <v>0.0024</v>
      </c>
      <c r="AG422" s="0" t="n">
        <v>0.0635</v>
      </c>
      <c r="AH422" s="0" t="n">
        <v>5.3119</v>
      </c>
    </row>
    <row r="423" customFormat="false" ht="12.8" hidden="false" customHeight="false" outlineLevel="0" collapsed="false">
      <c r="A423" s="0" t="n">
        <v>9</v>
      </c>
      <c r="B423" s="0" t="n">
        <v>37</v>
      </c>
      <c r="C423" s="0" t="n">
        <v>58.8093</v>
      </c>
      <c r="D423" s="0" t="n">
        <v>39.222</v>
      </c>
      <c r="E423" s="0" t="n">
        <v>0</v>
      </c>
      <c r="F423" s="0" t="n">
        <v>0</v>
      </c>
      <c r="G423" s="0" t="n">
        <v>0</v>
      </c>
      <c r="H423" s="0" t="n">
        <v>0</v>
      </c>
      <c r="I423" s="0" t="n">
        <v>0</v>
      </c>
      <c r="J423" s="0" t="n">
        <v>0.6816</v>
      </c>
      <c r="K423" s="0" t="n">
        <v>0</v>
      </c>
      <c r="L423" s="0" t="n">
        <v>0.0006</v>
      </c>
      <c r="M423" s="0" t="n">
        <v>0</v>
      </c>
      <c r="N423" s="0" t="n">
        <v>-0.0163</v>
      </c>
      <c r="O423" s="0" t="n">
        <v>2.9389</v>
      </c>
      <c r="P423" s="0" t="n">
        <v>0.01</v>
      </c>
      <c r="Q423" s="0" t="n">
        <v>0</v>
      </c>
      <c r="R423" s="0" t="n">
        <v>0.056</v>
      </c>
      <c r="S423" s="0" t="n">
        <v>1</v>
      </c>
      <c r="T423" s="0" t="n">
        <v>344.8185</v>
      </c>
      <c r="U423" s="0" t="n">
        <v>0</v>
      </c>
      <c r="V423" s="0" t="n">
        <v>-346.5431</v>
      </c>
      <c r="W423" s="0" t="n">
        <v>1.415</v>
      </c>
      <c r="X423" s="0" t="n">
        <v>46.6184</v>
      </c>
      <c r="Y423" s="0" t="n">
        <v>619.2712</v>
      </c>
      <c r="Z423" s="0" t="n">
        <v>613.3054</v>
      </c>
      <c r="AA423" s="0" t="n">
        <v>185.6187</v>
      </c>
      <c r="AB423" s="0" t="n">
        <v>5</v>
      </c>
      <c r="AC423" s="0" t="n">
        <v>17.853</v>
      </c>
      <c r="AD423" s="0" t="n">
        <v>17.833</v>
      </c>
      <c r="AE423" s="0" t="n">
        <v>17.9474</v>
      </c>
      <c r="AF423" s="0" t="n">
        <v>0.0024</v>
      </c>
      <c r="AG423" s="0" t="n">
        <v>0.0635</v>
      </c>
      <c r="AH423" s="0" t="n">
        <v>3.7873</v>
      </c>
    </row>
    <row r="424" customFormat="false" ht="12.8" hidden="false" customHeight="false" outlineLevel="0" collapsed="false">
      <c r="A424" s="0" t="n">
        <v>9</v>
      </c>
      <c r="B424" s="0" t="n">
        <v>38</v>
      </c>
      <c r="C424" s="0" t="n">
        <v>58.8087</v>
      </c>
      <c r="D424" s="0" t="n">
        <v>39.2215</v>
      </c>
      <c r="E424" s="0" t="n">
        <v>0</v>
      </c>
      <c r="F424" s="0" t="n">
        <v>0</v>
      </c>
      <c r="G424" s="0" t="n">
        <v>0</v>
      </c>
      <c r="H424" s="0" t="n">
        <v>0</v>
      </c>
      <c r="I424" s="0" t="n">
        <v>0</v>
      </c>
      <c r="J424" s="0" t="n">
        <v>0.5448</v>
      </c>
      <c r="K424" s="0" t="n">
        <v>0</v>
      </c>
      <c r="L424" s="0" t="n">
        <v>0.0006</v>
      </c>
      <c r="M424" s="0" t="n">
        <v>0</v>
      </c>
      <c r="N424" s="0" t="n">
        <v>-0.0163</v>
      </c>
      <c r="O424" s="0" t="n">
        <v>2.9389</v>
      </c>
      <c r="P424" s="0" t="n">
        <v>0.01</v>
      </c>
      <c r="Q424" s="0" t="n">
        <v>0</v>
      </c>
      <c r="R424" s="0" t="n">
        <v>0.056</v>
      </c>
      <c r="S424" s="0" t="n">
        <v>1</v>
      </c>
      <c r="T424" s="0" t="n">
        <v>235.96</v>
      </c>
      <c r="U424" s="0" t="n">
        <v>0</v>
      </c>
      <c r="V424" s="0" t="n">
        <v>-237.8479</v>
      </c>
      <c r="W424" s="0" t="n">
        <v>1.7095</v>
      </c>
      <c r="X424" s="0" t="n">
        <v>172.9873</v>
      </c>
      <c r="Y424" s="0" t="n">
        <v>536.2053</v>
      </c>
      <c r="Z424" s="0" t="n">
        <v>415.6711</v>
      </c>
      <c r="AA424" s="0" t="n">
        <v>121.0914</v>
      </c>
      <c r="AB424" s="0" t="n">
        <v>5</v>
      </c>
      <c r="AC424" s="0" t="n">
        <v>17.607</v>
      </c>
      <c r="AD424" s="0" t="n">
        <v>17.5913</v>
      </c>
      <c r="AE424" s="0" t="n">
        <v>17.7847</v>
      </c>
      <c r="AF424" s="0" t="n">
        <v>0.0024</v>
      </c>
      <c r="AG424" s="0" t="n">
        <v>0.0635</v>
      </c>
      <c r="AH424" s="0" t="n">
        <v>3.7873</v>
      </c>
    </row>
    <row r="425" customFormat="false" ht="12.8" hidden="false" customHeight="false" outlineLevel="0" collapsed="false">
      <c r="A425" s="0" t="n">
        <v>9</v>
      </c>
      <c r="B425" s="0" t="n">
        <v>39</v>
      </c>
      <c r="C425" s="0" t="n">
        <v>58.8081</v>
      </c>
      <c r="D425" s="0" t="n">
        <v>39.2209</v>
      </c>
      <c r="E425" s="0" t="n">
        <v>0</v>
      </c>
      <c r="F425" s="0" t="n">
        <v>0</v>
      </c>
      <c r="G425" s="0" t="n">
        <v>0</v>
      </c>
      <c r="H425" s="0" t="n">
        <v>0</v>
      </c>
      <c r="I425" s="0" t="n">
        <v>0</v>
      </c>
      <c r="J425" s="0" t="n">
        <v>0</v>
      </c>
      <c r="K425" s="0" t="n">
        <v>0</v>
      </c>
      <c r="L425" s="0" t="n">
        <v>0.0006</v>
      </c>
      <c r="M425" s="0" t="n">
        <v>0</v>
      </c>
      <c r="N425" s="0" t="n">
        <v>-0.0163</v>
      </c>
      <c r="O425" s="0" t="n">
        <v>2.9389</v>
      </c>
      <c r="P425" s="0" t="n">
        <v>0.01</v>
      </c>
      <c r="Q425" s="0" t="n">
        <v>0</v>
      </c>
      <c r="R425" s="0" t="n">
        <v>0.056</v>
      </c>
      <c r="S425" s="0" t="n">
        <v>1</v>
      </c>
      <c r="T425" s="0" t="n">
        <v>36.467</v>
      </c>
      <c r="U425" s="0" t="n">
        <v>0</v>
      </c>
      <c r="V425" s="0" t="n">
        <v>-38.7258</v>
      </c>
      <c r="W425" s="0" t="n">
        <v>2.6434</v>
      </c>
      <c r="X425" s="0" t="n">
        <v>405.0272</v>
      </c>
      <c r="Y425" s="0" t="n">
        <v>431.6168</v>
      </c>
      <c r="Z425" s="0" t="n">
        <v>80.142</v>
      </c>
      <c r="AA425" s="0" t="n">
        <v>18.391</v>
      </c>
      <c r="AB425" s="0" t="n">
        <v>5</v>
      </c>
      <c r="AC425" s="0" t="n">
        <v>17.236</v>
      </c>
      <c r="AD425" s="0" t="n">
        <v>17.234</v>
      </c>
      <c r="AE425" s="0" t="n">
        <v>17.6012</v>
      </c>
      <c r="AF425" s="0" t="n">
        <v>0.0024</v>
      </c>
      <c r="AG425" s="0" t="n">
        <v>0.0635</v>
      </c>
      <c r="AH425" s="0" t="n">
        <v>0</v>
      </c>
    </row>
    <row r="426" customFormat="false" ht="12.8" hidden="false" customHeight="false" outlineLevel="0" collapsed="false">
      <c r="A426" s="0" t="n">
        <v>9</v>
      </c>
      <c r="B426" s="0" t="n">
        <v>40</v>
      </c>
      <c r="C426" s="0" t="n">
        <v>58.8075</v>
      </c>
      <c r="D426" s="0" t="n">
        <v>39.2203</v>
      </c>
      <c r="E426" s="0" t="n">
        <v>0</v>
      </c>
      <c r="F426" s="0" t="n">
        <v>0</v>
      </c>
      <c r="G426" s="0" t="n">
        <v>0</v>
      </c>
      <c r="H426" s="0" t="n">
        <v>0</v>
      </c>
      <c r="I426" s="0" t="n">
        <v>0</v>
      </c>
      <c r="J426" s="0" t="n">
        <v>0</v>
      </c>
      <c r="K426" s="0" t="n">
        <v>0</v>
      </c>
      <c r="L426" s="0" t="n">
        <v>0.0006</v>
      </c>
      <c r="M426" s="0" t="n">
        <v>0</v>
      </c>
      <c r="N426" s="0" t="n">
        <v>-0.0163</v>
      </c>
      <c r="O426" s="0" t="n">
        <v>2.9389</v>
      </c>
      <c r="P426" s="0" t="n">
        <v>0.01</v>
      </c>
      <c r="Q426" s="0" t="n">
        <v>0</v>
      </c>
      <c r="R426" s="0" t="n">
        <v>0.056</v>
      </c>
      <c r="S426" s="0" t="n">
        <v>1</v>
      </c>
      <c r="T426" s="0" t="n">
        <v>63.0291</v>
      </c>
      <c r="U426" s="0" t="n">
        <v>0</v>
      </c>
      <c r="V426" s="0" t="n">
        <v>-67.1981</v>
      </c>
      <c r="W426" s="0" t="n">
        <v>4.6023</v>
      </c>
      <c r="X426" s="0" t="n">
        <v>367.87</v>
      </c>
      <c r="Y426" s="0" t="n">
        <v>394.4831</v>
      </c>
      <c r="Z426" s="0" t="n">
        <v>82.0609</v>
      </c>
      <c r="AA426" s="0" t="n">
        <v>-15.6313</v>
      </c>
      <c r="AB426" s="0" t="n">
        <v>5</v>
      </c>
      <c r="AC426" s="0" t="n">
        <v>16.646</v>
      </c>
      <c r="AD426" s="0" t="n">
        <v>16.6425</v>
      </c>
      <c r="AE426" s="0" t="n">
        <v>17.3494</v>
      </c>
      <c r="AF426" s="0" t="n">
        <v>0.0024</v>
      </c>
      <c r="AG426" s="0" t="n">
        <v>0.0635</v>
      </c>
      <c r="AH426" s="0" t="n">
        <v>0</v>
      </c>
    </row>
    <row r="427" customFormat="false" ht="12.8" hidden="false" customHeight="false" outlineLevel="0" collapsed="false">
      <c r="A427" s="0" t="n">
        <v>9</v>
      </c>
      <c r="B427" s="0" t="n">
        <v>41</v>
      </c>
      <c r="C427" s="0" t="n">
        <v>58.807</v>
      </c>
      <c r="D427" s="0" t="n">
        <v>39.2198</v>
      </c>
      <c r="E427" s="0" t="n">
        <v>0</v>
      </c>
      <c r="F427" s="0" t="n">
        <v>0</v>
      </c>
      <c r="G427" s="0" t="n">
        <v>0</v>
      </c>
      <c r="H427" s="0" t="n">
        <v>0</v>
      </c>
      <c r="I427" s="0" t="n">
        <v>0</v>
      </c>
      <c r="J427" s="0" t="n">
        <v>0</v>
      </c>
      <c r="K427" s="0" t="n">
        <v>0</v>
      </c>
      <c r="L427" s="0" t="n">
        <v>0.0006</v>
      </c>
      <c r="M427" s="0" t="n">
        <v>0</v>
      </c>
      <c r="N427" s="0" t="n">
        <v>-0.0163</v>
      </c>
      <c r="O427" s="0" t="n">
        <v>2.9389</v>
      </c>
      <c r="P427" s="0" t="n">
        <v>0.01</v>
      </c>
      <c r="Q427" s="0" t="n">
        <v>0</v>
      </c>
      <c r="R427" s="0" t="n">
        <v>0.056</v>
      </c>
      <c r="S427" s="0" t="n">
        <v>1</v>
      </c>
      <c r="T427" s="0" t="n">
        <v>69.7397</v>
      </c>
      <c r="U427" s="0" t="n">
        <v>0</v>
      </c>
      <c r="V427" s="0" t="n">
        <v>-74.2877</v>
      </c>
      <c r="W427" s="0" t="n">
        <v>4.2847</v>
      </c>
      <c r="X427" s="0" t="n">
        <v>358.3849</v>
      </c>
      <c r="Y427" s="0" t="n">
        <v>384.9965</v>
      </c>
      <c r="Z427" s="0" t="n">
        <v>77.229</v>
      </c>
      <c r="AA427" s="0" t="n">
        <v>-24.1452</v>
      </c>
      <c r="AB427" s="0" t="n">
        <v>5</v>
      </c>
      <c r="AC427" s="0" t="n">
        <v>16.462</v>
      </c>
      <c r="AD427" s="0" t="n">
        <v>16.4568</v>
      </c>
      <c r="AE427" s="0" t="n">
        <v>17.1471</v>
      </c>
      <c r="AF427" s="0" t="n">
        <v>0.0024</v>
      </c>
      <c r="AG427" s="0" t="n">
        <v>0.0635</v>
      </c>
      <c r="AH427" s="0" t="n">
        <v>0</v>
      </c>
    </row>
    <row r="428" customFormat="false" ht="12.8" hidden="false" customHeight="false" outlineLevel="0" collapsed="false">
      <c r="A428" s="0" t="n">
        <v>9</v>
      </c>
      <c r="B428" s="0" t="n">
        <v>42</v>
      </c>
      <c r="C428" s="0" t="n">
        <v>58.8064</v>
      </c>
      <c r="D428" s="0" t="n">
        <v>39.2192</v>
      </c>
      <c r="E428" s="0" t="n">
        <v>0</v>
      </c>
      <c r="F428" s="0" t="n">
        <v>0</v>
      </c>
      <c r="G428" s="0" t="n">
        <v>0</v>
      </c>
      <c r="H428" s="0" t="n">
        <v>0</v>
      </c>
      <c r="I428" s="0" t="n">
        <v>0</v>
      </c>
      <c r="J428" s="0" t="n">
        <v>0</v>
      </c>
      <c r="K428" s="0" t="n">
        <v>0</v>
      </c>
      <c r="L428" s="0" t="n">
        <v>0.0006</v>
      </c>
      <c r="M428" s="0" t="n">
        <v>0</v>
      </c>
      <c r="N428" s="0" t="n">
        <v>-0.0163</v>
      </c>
      <c r="O428" s="0" t="n">
        <v>2.9389</v>
      </c>
      <c r="P428" s="0" t="n">
        <v>0.01</v>
      </c>
      <c r="Q428" s="0" t="n">
        <v>0</v>
      </c>
      <c r="R428" s="0" t="n">
        <v>0.056</v>
      </c>
      <c r="S428" s="0" t="n">
        <v>1</v>
      </c>
      <c r="T428" s="0" t="n">
        <v>71.6569</v>
      </c>
      <c r="U428" s="0" t="n">
        <v>0</v>
      </c>
      <c r="V428" s="0" t="n">
        <v>-75.0427</v>
      </c>
      <c r="W428" s="0" t="n">
        <v>3.5213</v>
      </c>
      <c r="X428" s="0" t="n">
        <v>357.2303</v>
      </c>
      <c r="Y428" s="0" t="n">
        <v>383.8342</v>
      </c>
      <c r="Z428" s="0" t="n">
        <v>75.4996</v>
      </c>
      <c r="AA428" s="0" t="n">
        <v>-25.0811</v>
      </c>
      <c r="AB428" s="0" t="n">
        <v>5</v>
      </c>
      <c r="AC428" s="0" t="n">
        <v>16.421</v>
      </c>
      <c r="AD428" s="0" t="n">
        <v>16.4135</v>
      </c>
      <c r="AE428" s="0" t="n">
        <v>17.0023</v>
      </c>
      <c r="AF428" s="0" t="n">
        <v>0.0024</v>
      </c>
      <c r="AG428" s="0" t="n">
        <v>0.0635</v>
      </c>
      <c r="AH428" s="0" t="n">
        <v>0</v>
      </c>
    </row>
    <row r="429" customFormat="false" ht="12.8" hidden="false" customHeight="false" outlineLevel="0" collapsed="false">
      <c r="A429" s="0" t="n">
        <v>9</v>
      </c>
      <c r="B429" s="0" t="n">
        <v>43</v>
      </c>
      <c r="C429" s="0" t="n">
        <v>58.8058</v>
      </c>
      <c r="D429" s="0" t="n">
        <v>39.2186</v>
      </c>
      <c r="E429" s="0" t="n">
        <v>0</v>
      </c>
      <c r="F429" s="0" t="n">
        <v>0</v>
      </c>
      <c r="G429" s="0" t="n">
        <v>0</v>
      </c>
      <c r="H429" s="0" t="n">
        <v>0</v>
      </c>
      <c r="I429" s="0" t="n">
        <v>0</v>
      </c>
      <c r="J429" s="0" t="n">
        <v>0</v>
      </c>
      <c r="K429" s="0" t="n">
        <v>0</v>
      </c>
      <c r="L429" s="0" t="n">
        <v>0.0006</v>
      </c>
      <c r="M429" s="0" t="n">
        <v>0</v>
      </c>
      <c r="N429" s="0" t="n">
        <v>-0.0163</v>
      </c>
      <c r="O429" s="0" t="n">
        <v>2.9389</v>
      </c>
      <c r="P429" s="0" t="n">
        <v>0.01</v>
      </c>
      <c r="Q429" s="0" t="n">
        <v>0</v>
      </c>
      <c r="R429" s="0" t="n">
        <v>0.056</v>
      </c>
      <c r="S429" s="0" t="n">
        <v>1</v>
      </c>
      <c r="T429" s="0" t="n">
        <v>71.5336</v>
      </c>
      <c r="U429" s="0" t="n">
        <v>0</v>
      </c>
      <c r="V429" s="0" t="n">
        <v>-74.8269</v>
      </c>
      <c r="W429" s="0" t="n">
        <v>3.4441</v>
      </c>
      <c r="X429" s="0" t="n">
        <v>356.6926</v>
      </c>
      <c r="Y429" s="0" t="n">
        <v>383.2875</v>
      </c>
      <c r="Z429" s="0" t="n">
        <v>76.21</v>
      </c>
      <c r="AA429" s="0" t="n">
        <v>-24.9549</v>
      </c>
      <c r="AB429" s="0" t="n">
        <v>5</v>
      </c>
      <c r="AC429" s="0" t="n">
        <v>16.291</v>
      </c>
      <c r="AD429" s="0" t="n">
        <v>16.2848</v>
      </c>
      <c r="AE429" s="0" t="n">
        <v>16.8707</v>
      </c>
      <c r="AF429" s="0" t="n">
        <v>0.0024</v>
      </c>
      <c r="AG429" s="0" t="n">
        <v>0.0635</v>
      </c>
      <c r="AH429" s="0" t="n">
        <v>0</v>
      </c>
    </row>
    <row r="430" customFormat="false" ht="12.8" hidden="false" customHeight="false" outlineLevel="0" collapsed="false">
      <c r="A430" s="0" t="n">
        <v>9</v>
      </c>
      <c r="B430" s="0" t="n">
        <v>44</v>
      </c>
      <c r="C430" s="0" t="n">
        <v>58.8053</v>
      </c>
      <c r="D430" s="0" t="n">
        <v>39.218</v>
      </c>
      <c r="E430" s="0" t="n">
        <v>0</v>
      </c>
      <c r="F430" s="0" t="n">
        <v>0</v>
      </c>
      <c r="G430" s="0" t="n">
        <v>0</v>
      </c>
      <c r="H430" s="0" t="n">
        <v>0</v>
      </c>
      <c r="I430" s="0" t="n">
        <v>0</v>
      </c>
      <c r="J430" s="0" t="n">
        <v>0</v>
      </c>
      <c r="K430" s="0" t="n">
        <v>0</v>
      </c>
      <c r="L430" s="0" t="n">
        <v>0.0006</v>
      </c>
      <c r="M430" s="0" t="n">
        <v>0</v>
      </c>
      <c r="N430" s="0" t="n">
        <v>-0.0163</v>
      </c>
      <c r="O430" s="0" t="n">
        <v>2.9389</v>
      </c>
      <c r="P430" s="0" t="n">
        <v>0.01</v>
      </c>
      <c r="Q430" s="0" t="n">
        <v>0</v>
      </c>
      <c r="R430" s="0" t="n">
        <v>0.056</v>
      </c>
      <c r="S430" s="0" t="n">
        <v>1</v>
      </c>
      <c r="T430" s="0" t="n">
        <v>70.4072</v>
      </c>
      <c r="U430" s="0" t="n">
        <v>0</v>
      </c>
      <c r="V430" s="0" t="n">
        <v>-74.3964</v>
      </c>
      <c r="W430" s="0" t="n">
        <v>3.8974</v>
      </c>
      <c r="X430" s="0" t="n">
        <v>355.8116</v>
      </c>
      <c r="Y430" s="0" t="n">
        <v>382.4296</v>
      </c>
      <c r="Z430" s="0" t="n">
        <v>77.1542</v>
      </c>
      <c r="AA430" s="0" t="n">
        <v>-24.6334</v>
      </c>
      <c r="AB430" s="0" t="n">
        <v>5</v>
      </c>
      <c r="AC430" s="0" t="n">
        <v>16.064</v>
      </c>
      <c r="AD430" s="0" t="n">
        <v>16.0588</v>
      </c>
      <c r="AE430" s="0" t="n">
        <v>16.7254</v>
      </c>
      <c r="AF430" s="0" t="n">
        <v>0.0024</v>
      </c>
      <c r="AG430" s="0" t="n">
        <v>0.0635</v>
      </c>
      <c r="AH430" s="0" t="n">
        <v>0</v>
      </c>
    </row>
    <row r="431" customFormat="false" ht="12.8" hidden="false" customHeight="false" outlineLevel="0" collapsed="false">
      <c r="A431" s="0" t="n">
        <v>9</v>
      </c>
      <c r="B431" s="0" t="n">
        <v>45</v>
      </c>
      <c r="C431" s="0" t="n">
        <v>58.8047</v>
      </c>
      <c r="D431" s="0" t="n">
        <v>39.2175</v>
      </c>
      <c r="E431" s="0" t="n">
        <v>0</v>
      </c>
      <c r="F431" s="0" t="n">
        <v>0</v>
      </c>
      <c r="G431" s="0" t="n">
        <v>0</v>
      </c>
      <c r="H431" s="0" t="n">
        <v>0</v>
      </c>
      <c r="I431" s="0" t="n">
        <v>0</v>
      </c>
      <c r="J431" s="0" t="n">
        <v>0</v>
      </c>
      <c r="K431" s="0" t="n">
        <v>0</v>
      </c>
      <c r="L431" s="0" t="n">
        <v>0.0006</v>
      </c>
      <c r="M431" s="0" t="n">
        <v>0</v>
      </c>
      <c r="N431" s="0" t="n">
        <v>-0.0163</v>
      </c>
      <c r="O431" s="0" t="n">
        <v>2.9389</v>
      </c>
      <c r="P431" s="0" t="n">
        <v>0.01</v>
      </c>
      <c r="Q431" s="0" t="n">
        <v>0</v>
      </c>
      <c r="R431" s="0" t="n">
        <v>0.056</v>
      </c>
      <c r="S431" s="0" t="n">
        <v>1</v>
      </c>
      <c r="T431" s="0" t="n">
        <v>69.771</v>
      </c>
      <c r="U431" s="0" t="n">
        <v>0</v>
      </c>
      <c r="V431" s="0" t="n">
        <v>-73.9879</v>
      </c>
      <c r="W431" s="0" t="n">
        <v>4.1428</v>
      </c>
      <c r="X431" s="0" t="n">
        <v>355.0891</v>
      </c>
      <c r="Y431" s="0" t="n">
        <v>381.7234</v>
      </c>
      <c r="Z431" s="0" t="n">
        <v>76.6601</v>
      </c>
      <c r="AA431" s="0" t="n">
        <v>-24.317</v>
      </c>
      <c r="AB431" s="0" t="n">
        <v>5</v>
      </c>
      <c r="AC431" s="0" t="n">
        <v>15.868</v>
      </c>
      <c r="AD431" s="0" t="n">
        <v>15.8624</v>
      </c>
      <c r="AE431" s="0" t="n">
        <v>16.5794</v>
      </c>
      <c r="AF431" s="0" t="n">
        <v>0.0024</v>
      </c>
      <c r="AG431" s="0" t="n">
        <v>0.0635</v>
      </c>
      <c r="AH431" s="0" t="n">
        <v>0</v>
      </c>
    </row>
    <row r="432" customFormat="false" ht="12.8" hidden="false" customHeight="false" outlineLevel="0" collapsed="false">
      <c r="A432" s="0" t="n">
        <v>9</v>
      </c>
      <c r="B432" s="0" t="n">
        <v>46</v>
      </c>
      <c r="C432" s="0" t="n">
        <v>58.8041</v>
      </c>
      <c r="D432" s="0" t="n">
        <v>39.2169</v>
      </c>
      <c r="E432" s="0" t="n">
        <v>0</v>
      </c>
      <c r="F432" s="0" t="n">
        <v>0</v>
      </c>
      <c r="G432" s="0" t="n">
        <v>0</v>
      </c>
      <c r="H432" s="0" t="n">
        <v>0</v>
      </c>
      <c r="I432" s="0" t="n">
        <v>0</v>
      </c>
      <c r="J432" s="0" t="n">
        <v>0</v>
      </c>
      <c r="K432" s="0" t="n">
        <v>0</v>
      </c>
      <c r="L432" s="0" t="n">
        <v>0.0006</v>
      </c>
      <c r="M432" s="0" t="n">
        <v>0</v>
      </c>
      <c r="N432" s="0" t="n">
        <v>-0.0163</v>
      </c>
      <c r="O432" s="0" t="n">
        <v>2.9389</v>
      </c>
      <c r="P432" s="0" t="n">
        <v>0.01</v>
      </c>
      <c r="Q432" s="0" t="n">
        <v>0</v>
      </c>
      <c r="R432" s="0" t="n">
        <v>0.056</v>
      </c>
      <c r="S432" s="0" t="n">
        <v>1</v>
      </c>
      <c r="T432" s="0" t="n">
        <v>70.1845</v>
      </c>
      <c r="U432" s="0" t="n">
        <v>0</v>
      </c>
      <c r="V432" s="0" t="n">
        <v>-73.8959</v>
      </c>
      <c r="W432" s="0" t="n">
        <v>3.7239</v>
      </c>
      <c r="X432" s="0" t="n">
        <v>354.838</v>
      </c>
      <c r="Y432" s="0" t="n">
        <v>381.4354</v>
      </c>
      <c r="Z432" s="0" t="n">
        <v>74.778</v>
      </c>
      <c r="AA432" s="0" t="n">
        <v>-24.2997</v>
      </c>
      <c r="AB432" s="0" t="n">
        <v>5</v>
      </c>
      <c r="AC432" s="0" t="n">
        <v>15.809</v>
      </c>
      <c r="AD432" s="0" t="n">
        <v>15.8037</v>
      </c>
      <c r="AE432" s="0" t="n">
        <v>16.4641</v>
      </c>
      <c r="AF432" s="0" t="n">
        <v>0.0024</v>
      </c>
      <c r="AG432" s="0" t="n">
        <v>0.0635</v>
      </c>
      <c r="AH432" s="0" t="n">
        <v>0</v>
      </c>
    </row>
    <row r="433" customFormat="false" ht="12.8" hidden="false" customHeight="false" outlineLevel="0" collapsed="false">
      <c r="A433" s="0" t="n">
        <v>9</v>
      </c>
      <c r="B433" s="0" t="n">
        <v>47</v>
      </c>
      <c r="C433" s="0" t="n">
        <v>58.8036</v>
      </c>
      <c r="D433" s="0" t="n">
        <v>39.2163</v>
      </c>
      <c r="E433" s="0" t="n">
        <v>0</v>
      </c>
      <c r="F433" s="0" t="n">
        <v>0</v>
      </c>
      <c r="G433" s="0" t="n">
        <v>0</v>
      </c>
      <c r="H433" s="0" t="n">
        <v>0</v>
      </c>
      <c r="I433" s="0" t="n">
        <v>0</v>
      </c>
      <c r="J433" s="0" t="n">
        <v>0</v>
      </c>
      <c r="K433" s="0" t="n">
        <v>0</v>
      </c>
      <c r="L433" s="0" t="n">
        <v>0.0006</v>
      </c>
      <c r="M433" s="0" t="n">
        <v>0</v>
      </c>
      <c r="N433" s="0" t="n">
        <v>-0.0163</v>
      </c>
      <c r="O433" s="0" t="n">
        <v>2.9389</v>
      </c>
      <c r="P433" s="0" t="n">
        <v>0.01</v>
      </c>
      <c r="Q433" s="0" t="n">
        <v>0</v>
      </c>
      <c r="R433" s="0" t="n">
        <v>0.056</v>
      </c>
      <c r="S433" s="0" t="n">
        <v>1</v>
      </c>
      <c r="T433" s="0" t="n">
        <v>70.4746</v>
      </c>
      <c r="U433" s="0" t="n">
        <v>0</v>
      </c>
      <c r="V433" s="0" t="n">
        <v>-74.1526</v>
      </c>
      <c r="W433" s="0" t="n">
        <v>3.7138</v>
      </c>
      <c r="X433" s="0" t="n">
        <v>353.8442</v>
      </c>
      <c r="Y433" s="0" t="n">
        <v>380.3913</v>
      </c>
      <c r="Z433" s="0" t="n">
        <v>74.8382</v>
      </c>
      <c r="AA433" s="0" t="n">
        <v>-24.7557</v>
      </c>
      <c r="AB433" s="0" t="n">
        <v>5</v>
      </c>
      <c r="AC433" s="0" t="n">
        <v>15.696</v>
      </c>
      <c r="AD433" s="0" t="n">
        <v>15.6905</v>
      </c>
      <c r="AE433" s="0" t="n">
        <v>16.3543</v>
      </c>
      <c r="AF433" s="0" t="n">
        <v>0.0024</v>
      </c>
      <c r="AG433" s="0" t="n">
        <v>0.0635</v>
      </c>
      <c r="AH433" s="0" t="n">
        <v>0</v>
      </c>
    </row>
    <row r="434" customFormat="false" ht="12.8" hidden="false" customHeight="false" outlineLevel="0" collapsed="false">
      <c r="A434" s="0" t="n">
        <v>9</v>
      </c>
      <c r="B434" s="0" t="n">
        <v>48</v>
      </c>
      <c r="C434" s="0" t="n">
        <v>58.803</v>
      </c>
      <c r="D434" s="0" t="n">
        <v>39.2158</v>
      </c>
      <c r="E434" s="0" t="n">
        <v>0</v>
      </c>
      <c r="F434" s="0" t="n">
        <v>0</v>
      </c>
      <c r="G434" s="0" t="n">
        <v>0</v>
      </c>
      <c r="H434" s="0" t="n">
        <v>0</v>
      </c>
      <c r="I434" s="0" t="n">
        <v>0</v>
      </c>
      <c r="J434" s="0" t="n">
        <v>0</v>
      </c>
      <c r="K434" s="0" t="n">
        <v>0</v>
      </c>
      <c r="L434" s="0" t="n">
        <v>0.0006</v>
      </c>
      <c r="M434" s="0" t="n">
        <v>0</v>
      </c>
      <c r="N434" s="0" t="n">
        <v>-0.0163</v>
      </c>
      <c r="O434" s="0" t="n">
        <v>2.9389</v>
      </c>
      <c r="P434" s="0" t="n">
        <v>0.01</v>
      </c>
      <c r="Q434" s="0" t="n">
        <v>0</v>
      </c>
      <c r="R434" s="0" t="n">
        <v>0.056</v>
      </c>
      <c r="S434" s="0" t="n">
        <v>1</v>
      </c>
      <c r="T434" s="0" t="n">
        <v>69.1554</v>
      </c>
      <c r="U434" s="0" t="n">
        <v>0</v>
      </c>
      <c r="V434" s="0" t="n">
        <v>-73.2261</v>
      </c>
      <c r="W434" s="0" t="n">
        <v>4.0842</v>
      </c>
      <c r="X434" s="0" t="n">
        <v>353.7935</v>
      </c>
      <c r="Y434" s="0" t="n">
        <v>380.285</v>
      </c>
      <c r="Z434" s="0" t="n">
        <v>74.9535</v>
      </c>
      <c r="AA434" s="0" t="n">
        <v>-23.8923</v>
      </c>
      <c r="AB434" s="0" t="n">
        <v>5</v>
      </c>
      <c r="AC434" s="0" t="n">
        <v>15.511</v>
      </c>
      <c r="AD434" s="0" t="n">
        <v>15.5035</v>
      </c>
      <c r="AE434" s="0" t="n">
        <v>16.2316</v>
      </c>
      <c r="AF434" s="0" t="n">
        <v>0.0024</v>
      </c>
      <c r="AG434" s="0" t="n">
        <v>0.0635</v>
      </c>
      <c r="AH434" s="0" t="n">
        <v>0</v>
      </c>
    </row>
    <row r="435" customFormat="false" ht="12.8" hidden="false" customHeight="false" outlineLevel="0" collapsed="false">
      <c r="A435" s="0" t="n">
        <v>10</v>
      </c>
      <c r="B435" s="0" t="n">
        <v>1</v>
      </c>
      <c r="C435" s="0" t="n">
        <v>58.8024</v>
      </c>
      <c r="D435" s="0" t="n">
        <v>39.2152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0.0006</v>
      </c>
      <c r="M435" s="0" t="n">
        <v>0</v>
      </c>
      <c r="N435" s="0" t="n">
        <v>-0.0163</v>
      </c>
      <c r="O435" s="0" t="n">
        <v>2.9389</v>
      </c>
      <c r="P435" s="0" t="n">
        <v>0.01</v>
      </c>
      <c r="Q435" s="0" t="n">
        <v>0</v>
      </c>
      <c r="R435" s="0" t="n">
        <v>0.056</v>
      </c>
      <c r="S435" s="0" t="n">
        <v>1</v>
      </c>
      <c r="T435" s="0" t="n">
        <v>69.9579</v>
      </c>
      <c r="U435" s="0" t="n">
        <v>0</v>
      </c>
      <c r="V435" s="0" t="n">
        <v>-73.9156</v>
      </c>
      <c r="W435" s="0" t="n">
        <v>3.9936</v>
      </c>
      <c r="X435" s="0" t="n">
        <v>352.3494</v>
      </c>
      <c r="Y435" s="0" t="n">
        <v>378.7737</v>
      </c>
      <c r="Z435" s="0" t="n">
        <v>73.382</v>
      </c>
      <c r="AA435" s="0" t="n">
        <v>-24.8658</v>
      </c>
      <c r="AB435" s="0" t="n">
        <v>5</v>
      </c>
      <c r="AC435" s="0" t="n">
        <v>15.407</v>
      </c>
      <c r="AD435" s="0" t="n">
        <v>15.3997</v>
      </c>
      <c r="AE435" s="0" t="n">
        <v>16.1208</v>
      </c>
      <c r="AF435" s="0" t="n">
        <v>0.0024</v>
      </c>
      <c r="AG435" s="0" t="n">
        <v>0.0635</v>
      </c>
      <c r="AH435" s="0" t="n">
        <v>0</v>
      </c>
    </row>
    <row r="436" customFormat="false" ht="12.8" hidden="false" customHeight="false" outlineLevel="0" collapsed="false">
      <c r="A436" s="0" t="n">
        <v>10</v>
      </c>
      <c r="B436" s="0" t="n">
        <v>2</v>
      </c>
      <c r="C436" s="0" t="n">
        <v>58.8019</v>
      </c>
      <c r="D436" s="0" t="n">
        <v>39.2146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0.0006</v>
      </c>
      <c r="M436" s="0" t="n">
        <v>0</v>
      </c>
      <c r="N436" s="0" t="n">
        <v>-0.0163</v>
      </c>
      <c r="O436" s="0" t="n">
        <v>2.9389</v>
      </c>
      <c r="P436" s="0" t="n">
        <v>0.01</v>
      </c>
      <c r="Q436" s="0" t="n">
        <v>0</v>
      </c>
      <c r="R436" s="0" t="n">
        <v>0.056</v>
      </c>
      <c r="S436" s="0" t="n">
        <v>1</v>
      </c>
      <c r="T436" s="0" t="n">
        <v>70.6345</v>
      </c>
      <c r="U436" s="0" t="n">
        <v>0</v>
      </c>
      <c r="V436" s="0" t="n">
        <v>-73.3788</v>
      </c>
      <c r="W436" s="0" t="n">
        <v>2.6848</v>
      </c>
      <c r="X436" s="0" t="n">
        <v>353.967</v>
      </c>
      <c r="Y436" s="0" t="n">
        <v>380.3829</v>
      </c>
      <c r="Z436" s="0" t="n">
        <v>70.6234</v>
      </c>
      <c r="AA436" s="0" t="n">
        <v>-24.0946</v>
      </c>
      <c r="AB436" s="0" t="n">
        <v>5</v>
      </c>
      <c r="AC436" s="0" t="n">
        <v>15.569</v>
      </c>
      <c r="AD436" s="0" t="n">
        <v>15.5615</v>
      </c>
      <c r="AE436" s="0" t="n">
        <v>16.0773</v>
      </c>
      <c r="AF436" s="0" t="n">
        <v>0.0024</v>
      </c>
      <c r="AG436" s="0" t="n">
        <v>0.0635</v>
      </c>
      <c r="AH436" s="0" t="n">
        <v>0</v>
      </c>
    </row>
    <row r="437" customFormat="false" ht="12.8" hidden="false" customHeight="false" outlineLevel="0" collapsed="false">
      <c r="A437" s="0" t="n">
        <v>10</v>
      </c>
      <c r="B437" s="0" t="n">
        <v>3</v>
      </c>
      <c r="C437" s="0" t="n">
        <v>58.8013</v>
      </c>
      <c r="D437" s="0" t="n">
        <v>39.2141</v>
      </c>
      <c r="E437" s="0" t="n">
        <v>0</v>
      </c>
      <c r="F437" s="0" t="n">
        <v>0</v>
      </c>
      <c r="G437" s="0" t="n">
        <v>0</v>
      </c>
      <c r="H437" s="0" t="n">
        <v>0</v>
      </c>
      <c r="I437" s="0" t="n">
        <v>0</v>
      </c>
      <c r="J437" s="0" t="n">
        <v>0</v>
      </c>
      <c r="K437" s="0" t="n">
        <v>0</v>
      </c>
      <c r="L437" s="0" t="n">
        <v>0.0006</v>
      </c>
      <c r="M437" s="0" t="n">
        <v>0</v>
      </c>
      <c r="N437" s="0" t="n">
        <v>-0.0163</v>
      </c>
      <c r="O437" s="0" t="n">
        <v>2.9389</v>
      </c>
      <c r="P437" s="0" t="n">
        <v>0.01</v>
      </c>
      <c r="Q437" s="0" t="n">
        <v>0</v>
      </c>
      <c r="R437" s="0" t="n">
        <v>0.056</v>
      </c>
      <c r="S437" s="0" t="n">
        <v>1</v>
      </c>
      <c r="T437" s="0" t="n">
        <v>70.9645</v>
      </c>
      <c r="U437" s="0" t="n">
        <v>0</v>
      </c>
      <c r="V437" s="0" t="n">
        <v>-73.3324</v>
      </c>
      <c r="W437" s="0" t="n">
        <v>2.2306</v>
      </c>
      <c r="X437" s="0" t="n">
        <v>354.3338</v>
      </c>
      <c r="Y437" s="0" t="n">
        <v>380.717</v>
      </c>
      <c r="Z437" s="0" t="n">
        <v>71.6772</v>
      </c>
      <c r="AA437" s="0" t="n">
        <v>-24.0259</v>
      </c>
      <c r="AB437" s="0" t="n">
        <v>5</v>
      </c>
      <c r="AC437" s="0" t="n">
        <v>15.619</v>
      </c>
      <c r="AD437" s="0" t="n">
        <v>15.6126</v>
      </c>
      <c r="AE437" s="0" t="n">
        <v>16.0487</v>
      </c>
      <c r="AF437" s="0" t="n">
        <v>0.0024</v>
      </c>
      <c r="AG437" s="0" t="n">
        <v>0.0635</v>
      </c>
      <c r="AH437" s="0" t="n">
        <v>0</v>
      </c>
    </row>
    <row r="438" customFormat="false" ht="12.8" hidden="false" customHeight="false" outlineLevel="0" collapsed="false">
      <c r="A438" s="0" t="n">
        <v>10</v>
      </c>
      <c r="B438" s="0" t="n">
        <v>4</v>
      </c>
      <c r="C438" s="0" t="n">
        <v>58.8007</v>
      </c>
      <c r="D438" s="0" t="n">
        <v>39.2135</v>
      </c>
      <c r="E438" s="0" t="n">
        <v>0</v>
      </c>
      <c r="F438" s="0" t="n">
        <v>0</v>
      </c>
      <c r="G438" s="0" t="n">
        <v>0</v>
      </c>
      <c r="H438" s="0" t="n">
        <v>0</v>
      </c>
      <c r="I438" s="0" t="n">
        <v>0</v>
      </c>
      <c r="J438" s="0" t="n">
        <v>0</v>
      </c>
      <c r="K438" s="0" t="n">
        <v>0</v>
      </c>
      <c r="L438" s="0" t="n">
        <v>0.0006</v>
      </c>
      <c r="M438" s="0" t="n">
        <v>0</v>
      </c>
      <c r="N438" s="0" t="n">
        <v>-0.0163</v>
      </c>
      <c r="O438" s="0" t="n">
        <v>2.9389</v>
      </c>
      <c r="P438" s="0" t="n">
        <v>0.01</v>
      </c>
      <c r="Q438" s="0" t="n">
        <v>0</v>
      </c>
      <c r="R438" s="0" t="n">
        <v>0.056</v>
      </c>
      <c r="S438" s="0" t="n">
        <v>1</v>
      </c>
      <c r="T438" s="0" t="n">
        <v>71.2542</v>
      </c>
      <c r="U438" s="0" t="n">
        <v>0</v>
      </c>
      <c r="V438" s="0" t="n">
        <v>-73.549</v>
      </c>
      <c r="W438" s="0" t="n">
        <v>2.0044</v>
      </c>
      <c r="X438" s="0" t="n">
        <v>354.192</v>
      </c>
      <c r="Y438" s="0" t="n">
        <v>380.5328</v>
      </c>
      <c r="Z438" s="0" t="n">
        <v>71.755</v>
      </c>
      <c r="AA438" s="0" t="n">
        <v>-24.3062</v>
      </c>
      <c r="AB438" s="0" t="n">
        <v>5</v>
      </c>
      <c r="AC438" s="0" t="n">
        <v>15.636</v>
      </c>
      <c r="AD438" s="0" t="n">
        <v>15.6311</v>
      </c>
      <c r="AE438" s="0" t="n">
        <v>16.0238</v>
      </c>
      <c r="AF438" s="0" t="n">
        <v>0.0024</v>
      </c>
      <c r="AG438" s="0" t="n">
        <v>0.0635</v>
      </c>
      <c r="AH438" s="0" t="n">
        <v>0</v>
      </c>
    </row>
    <row r="439" customFormat="false" ht="12.8" hidden="false" customHeight="false" outlineLevel="0" collapsed="false">
      <c r="A439" s="0" t="n">
        <v>10</v>
      </c>
      <c r="B439" s="0" t="n">
        <v>5</v>
      </c>
      <c r="C439" s="0" t="n">
        <v>58.8002</v>
      </c>
      <c r="D439" s="0" t="n">
        <v>39.2129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0</v>
      </c>
      <c r="L439" s="0" t="n">
        <v>0.0006</v>
      </c>
      <c r="M439" s="0" t="n">
        <v>0</v>
      </c>
      <c r="N439" s="0" t="n">
        <v>-0.0163</v>
      </c>
      <c r="O439" s="0" t="n">
        <v>2.9389</v>
      </c>
      <c r="P439" s="0" t="n">
        <v>0.01</v>
      </c>
      <c r="Q439" s="0" t="n">
        <v>0</v>
      </c>
      <c r="R439" s="0" t="n">
        <v>0.056</v>
      </c>
      <c r="S439" s="0" t="n">
        <v>1</v>
      </c>
      <c r="T439" s="0" t="n">
        <v>71.7069</v>
      </c>
      <c r="U439" s="0" t="n">
        <v>0</v>
      </c>
      <c r="V439" s="0" t="n">
        <v>-73.2761</v>
      </c>
      <c r="W439" s="0" t="n">
        <v>1.6944</v>
      </c>
      <c r="X439" s="0" t="n">
        <v>354.7552</v>
      </c>
      <c r="Y439" s="0" t="n">
        <v>381.1632</v>
      </c>
      <c r="Z439" s="0" t="n">
        <v>72.0613</v>
      </c>
      <c r="AA439" s="0" t="n">
        <v>-23.8816</v>
      </c>
      <c r="AB439" s="0" t="n">
        <v>5</v>
      </c>
      <c r="AC439" s="0" t="n">
        <v>15.678</v>
      </c>
      <c r="AD439" s="0" t="n">
        <v>15.6708</v>
      </c>
      <c r="AE439" s="0" t="n">
        <v>16.0078</v>
      </c>
      <c r="AF439" s="0" t="n">
        <v>0.0024</v>
      </c>
      <c r="AG439" s="0" t="n">
        <v>0.0635</v>
      </c>
      <c r="AH439" s="0" t="n">
        <v>0</v>
      </c>
    </row>
    <row r="440" customFormat="false" ht="12.8" hidden="false" customHeight="false" outlineLevel="0" collapsed="false">
      <c r="A440" s="0" t="n">
        <v>10</v>
      </c>
      <c r="B440" s="0" t="n">
        <v>6</v>
      </c>
      <c r="C440" s="0" t="n">
        <v>58.7996</v>
      </c>
      <c r="D440" s="0" t="n">
        <v>39.2124</v>
      </c>
      <c r="E440" s="0" t="n">
        <v>0</v>
      </c>
      <c r="F440" s="0" t="n">
        <v>0</v>
      </c>
      <c r="G440" s="0" t="n">
        <v>0</v>
      </c>
      <c r="H440" s="0" t="n">
        <v>0</v>
      </c>
      <c r="I440" s="0" t="n">
        <v>0</v>
      </c>
      <c r="J440" s="0" t="n">
        <v>0</v>
      </c>
      <c r="K440" s="0" t="n">
        <v>0</v>
      </c>
      <c r="L440" s="0" t="n">
        <v>0.0006</v>
      </c>
      <c r="M440" s="0" t="n">
        <v>0</v>
      </c>
      <c r="N440" s="0" t="n">
        <v>-0.0163</v>
      </c>
      <c r="O440" s="0" t="n">
        <v>2.9389</v>
      </c>
      <c r="P440" s="0" t="n">
        <v>0.01</v>
      </c>
      <c r="Q440" s="0" t="n">
        <v>0</v>
      </c>
      <c r="R440" s="0" t="n">
        <v>0.056</v>
      </c>
      <c r="S440" s="0" t="n">
        <v>1</v>
      </c>
      <c r="T440" s="0" t="n">
        <v>70.6518</v>
      </c>
      <c r="U440" s="0" t="n">
        <v>0</v>
      </c>
      <c r="V440" s="0" t="n">
        <v>-73.6745</v>
      </c>
      <c r="W440" s="0" t="n">
        <v>2.8693</v>
      </c>
      <c r="X440" s="0" t="n">
        <v>352.6965</v>
      </c>
      <c r="Y440" s="0" t="n">
        <v>379.131</v>
      </c>
      <c r="Z440" s="0" t="n">
        <v>75.2093</v>
      </c>
      <c r="AA440" s="0" t="n">
        <v>-24.5623</v>
      </c>
      <c r="AB440" s="0" t="n">
        <v>5</v>
      </c>
      <c r="AC440" s="0" t="n">
        <v>15.417</v>
      </c>
      <c r="AD440" s="0" t="n">
        <v>15.4101</v>
      </c>
      <c r="AE440" s="0" t="n">
        <v>15.9301</v>
      </c>
      <c r="AF440" s="0" t="n">
        <v>0.0024</v>
      </c>
      <c r="AG440" s="0" t="n">
        <v>0.0635</v>
      </c>
      <c r="AH440" s="0" t="n">
        <v>0</v>
      </c>
    </row>
    <row r="441" customFormat="false" ht="12.8" hidden="false" customHeight="false" outlineLevel="0" collapsed="false">
      <c r="A441" s="0" t="n">
        <v>10</v>
      </c>
      <c r="B441" s="0" t="n">
        <v>7</v>
      </c>
      <c r="C441" s="0" t="n">
        <v>58.799</v>
      </c>
      <c r="D441" s="0" t="n">
        <v>39.2118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0</v>
      </c>
      <c r="K441" s="0" t="n">
        <v>0</v>
      </c>
      <c r="L441" s="0" t="n">
        <v>0.0006</v>
      </c>
      <c r="M441" s="0" t="n">
        <v>0</v>
      </c>
      <c r="N441" s="0" t="n">
        <v>-0.0163</v>
      </c>
      <c r="O441" s="0" t="n">
        <v>2.9389</v>
      </c>
      <c r="P441" s="0" t="n">
        <v>0.01</v>
      </c>
      <c r="Q441" s="0" t="n">
        <v>0</v>
      </c>
      <c r="R441" s="0" t="n">
        <v>0.056</v>
      </c>
      <c r="S441" s="0" t="n">
        <v>1</v>
      </c>
      <c r="T441" s="0" t="n">
        <v>69.2338</v>
      </c>
      <c r="U441" s="0" t="n">
        <v>0</v>
      </c>
      <c r="V441" s="0" t="n">
        <v>-73.6837</v>
      </c>
      <c r="W441" s="0" t="n">
        <v>4.3268</v>
      </c>
      <c r="X441" s="0" t="n">
        <v>350.3677</v>
      </c>
      <c r="Y441" s="0" t="n">
        <v>376.6844</v>
      </c>
      <c r="Z441" s="0" t="n">
        <v>75.1048</v>
      </c>
      <c r="AA441" s="0" t="n">
        <v>-25.0386</v>
      </c>
      <c r="AB441" s="0" t="n">
        <v>5</v>
      </c>
      <c r="AC441" s="0" t="n">
        <v>15.035</v>
      </c>
      <c r="AD441" s="0" t="n">
        <v>15.0287</v>
      </c>
      <c r="AE441" s="0" t="n">
        <v>15.7896</v>
      </c>
      <c r="AF441" s="0" t="n">
        <v>0.0024</v>
      </c>
      <c r="AG441" s="0" t="n">
        <v>0.0635</v>
      </c>
      <c r="AH441" s="0" t="n">
        <v>0</v>
      </c>
    </row>
    <row r="442" customFormat="false" ht="12.8" hidden="false" customHeight="false" outlineLevel="0" collapsed="false">
      <c r="A442" s="0" t="n">
        <v>10</v>
      </c>
      <c r="B442" s="0" t="n">
        <v>8</v>
      </c>
      <c r="C442" s="0" t="n">
        <v>58.7985</v>
      </c>
      <c r="D442" s="0" t="n">
        <v>39.2112</v>
      </c>
      <c r="E442" s="0" t="n">
        <v>0</v>
      </c>
      <c r="F442" s="0" t="n">
        <v>0</v>
      </c>
      <c r="G442" s="0" t="n">
        <v>0</v>
      </c>
      <c r="H442" s="0" t="n">
        <v>0</v>
      </c>
      <c r="I442" s="0" t="n">
        <v>0</v>
      </c>
      <c r="J442" s="0" t="n">
        <v>0</v>
      </c>
      <c r="K442" s="0" t="n">
        <v>0</v>
      </c>
      <c r="L442" s="0" t="n">
        <v>0.0006</v>
      </c>
      <c r="M442" s="0" t="n">
        <v>0</v>
      </c>
      <c r="N442" s="0" t="n">
        <v>-0.0163</v>
      </c>
      <c r="O442" s="0" t="n">
        <v>2.9389</v>
      </c>
      <c r="P442" s="0" t="n">
        <v>0.01</v>
      </c>
      <c r="Q442" s="0" t="n">
        <v>0</v>
      </c>
      <c r="R442" s="0" t="n">
        <v>0.056</v>
      </c>
      <c r="S442" s="0" t="n">
        <v>1</v>
      </c>
      <c r="T442" s="0" t="n">
        <v>68.3727</v>
      </c>
      <c r="U442" s="0" t="n">
        <v>0</v>
      </c>
      <c r="V442" s="0" t="n">
        <v>-73.1665</v>
      </c>
      <c r="W442" s="0" t="n">
        <v>4.7494</v>
      </c>
      <c r="X442" s="0" t="n">
        <v>349.5915</v>
      </c>
      <c r="Y442" s="0" t="n">
        <v>375.8457</v>
      </c>
      <c r="Z442" s="0" t="n">
        <v>72.6294</v>
      </c>
      <c r="AA442" s="0" t="n">
        <v>-24.7003</v>
      </c>
      <c r="AB442" s="0" t="n">
        <v>5</v>
      </c>
      <c r="AC442" s="0" t="n">
        <v>14.807</v>
      </c>
      <c r="AD442" s="0" t="n">
        <v>14.8002</v>
      </c>
      <c r="AE442" s="0" t="n">
        <v>15.6457</v>
      </c>
      <c r="AF442" s="0" t="n">
        <v>0.0024</v>
      </c>
      <c r="AG442" s="0" t="n">
        <v>0.0635</v>
      </c>
      <c r="AH442" s="0" t="n">
        <v>0</v>
      </c>
    </row>
    <row r="443" customFormat="false" ht="12.8" hidden="false" customHeight="false" outlineLevel="0" collapsed="false">
      <c r="A443" s="0" t="n">
        <v>10</v>
      </c>
      <c r="B443" s="0" t="n">
        <v>9</v>
      </c>
      <c r="C443" s="0" t="n">
        <v>58.7979</v>
      </c>
      <c r="D443" s="0" t="n">
        <v>39.2107</v>
      </c>
      <c r="E443" s="0" t="n">
        <v>0</v>
      </c>
      <c r="F443" s="0" t="n">
        <v>0</v>
      </c>
      <c r="G443" s="0" t="n">
        <v>0</v>
      </c>
      <c r="H443" s="0" t="n">
        <v>0</v>
      </c>
      <c r="I443" s="0" t="n">
        <v>0</v>
      </c>
      <c r="J443" s="0" t="n">
        <v>0</v>
      </c>
      <c r="K443" s="0" t="n">
        <v>0</v>
      </c>
      <c r="L443" s="0" t="n">
        <v>0.0006</v>
      </c>
      <c r="M443" s="0" t="n">
        <v>0</v>
      </c>
      <c r="N443" s="0" t="n">
        <v>-0.0163</v>
      </c>
      <c r="O443" s="0" t="n">
        <v>2.9389</v>
      </c>
      <c r="P443" s="0" t="n">
        <v>0.01</v>
      </c>
      <c r="Q443" s="0" t="n">
        <v>0</v>
      </c>
      <c r="R443" s="0" t="n">
        <v>0.056</v>
      </c>
      <c r="S443" s="0" t="n">
        <v>1</v>
      </c>
      <c r="T443" s="0" t="n">
        <v>68.7119</v>
      </c>
      <c r="U443" s="0" t="n">
        <v>0</v>
      </c>
      <c r="V443" s="0" t="n">
        <v>-72.9836</v>
      </c>
      <c r="W443" s="0" t="n">
        <v>4.2855</v>
      </c>
      <c r="X443" s="0" t="n">
        <v>349.5208</v>
      </c>
      <c r="Y443" s="0" t="n">
        <v>375.7767</v>
      </c>
      <c r="Z443" s="0" t="n">
        <v>70.588</v>
      </c>
      <c r="AA443" s="0" t="n">
        <v>-24.5264</v>
      </c>
      <c r="AB443" s="0" t="n">
        <v>5</v>
      </c>
      <c r="AC443" s="0" t="n">
        <v>14.76</v>
      </c>
      <c r="AD443" s="0" t="n">
        <v>14.753</v>
      </c>
      <c r="AE443" s="0" t="n">
        <v>15.5384</v>
      </c>
      <c r="AF443" s="0" t="n">
        <v>0.0024</v>
      </c>
      <c r="AG443" s="0" t="n">
        <v>0.0635</v>
      </c>
      <c r="AH443" s="0" t="n">
        <v>0</v>
      </c>
    </row>
    <row r="444" customFormat="false" ht="12.8" hidden="false" customHeight="false" outlineLevel="0" collapsed="false">
      <c r="A444" s="0" t="n">
        <v>10</v>
      </c>
      <c r="B444" s="0" t="n">
        <v>10</v>
      </c>
      <c r="C444" s="0" t="n">
        <v>58.7973</v>
      </c>
      <c r="D444" s="0" t="n">
        <v>39.2101</v>
      </c>
      <c r="E444" s="0" t="n">
        <v>0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0</v>
      </c>
      <c r="K444" s="0" t="n">
        <v>0</v>
      </c>
      <c r="L444" s="0" t="n">
        <v>0.0006</v>
      </c>
      <c r="M444" s="0" t="n">
        <v>0</v>
      </c>
      <c r="N444" s="0" t="n">
        <v>-0.0163</v>
      </c>
      <c r="O444" s="0" t="n">
        <v>2.9389</v>
      </c>
      <c r="P444" s="0" t="n">
        <v>0.01</v>
      </c>
      <c r="Q444" s="0" t="n">
        <v>0</v>
      </c>
      <c r="R444" s="0" t="n">
        <v>0.056</v>
      </c>
      <c r="S444" s="0" t="n">
        <v>1</v>
      </c>
      <c r="T444" s="0" t="n">
        <v>69.6294</v>
      </c>
      <c r="U444" s="0" t="n">
        <v>0</v>
      </c>
      <c r="V444" s="0" t="n">
        <v>-72.9546</v>
      </c>
      <c r="W444" s="0" t="n">
        <v>3.2758</v>
      </c>
      <c r="X444" s="0" t="n">
        <v>350.1781</v>
      </c>
      <c r="Y444" s="0" t="n">
        <v>376.4609</v>
      </c>
      <c r="Z444" s="0" t="n">
        <v>69.3024</v>
      </c>
      <c r="AA444" s="0" t="n">
        <v>-24.3719</v>
      </c>
      <c r="AB444" s="0" t="n">
        <v>5</v>
      </c>
      <c r="AC444" s="0" t="n">
        <v>14.862</v>
      </c>
      <c r="AD444" s="0" t="n">
        <v>14.856</v>
      </c>
      <c r="AE444" s="0" t="n">
        <v>15.485</v>
      </c>
      <c r="AF444" s="0" t="n">
        <v>0.0024</v>
      </c>
      <c r="AG444" s="0" t="n">
        <v>0.0634</v>
      </c>
      <c r="AH444" s="0" t="n">
        <v>0</v>
      </c>
    </row>
    <row r="445" customFormat="false" ht="12.8" hidden="false" customHeight="false" outlineLevel="0" collapsed="false">
      <c r="A445" s="0" t="n">
        <v>10</v>
      </c>
      <c r="B445" s="0" t="n">
        <v>11</v>
      </c>
      <c r="C445" s="0" t="n">
        <v>58.7968</v>
      </c>
      <c r="D445" s="0" t="n">
        <v>39.2095</v>
      </c>
      <c r="E445" s="0" t="n">
        <v>0</v>
      </c>
      <c r="F445" s="0" t="n">
        <v>0</v>
      </c>
      <c r="G445" s="0" t="n">
        <v>0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0.0006</v>
      </c>
      <c r="M445" s="0" t="n">
        <v>0</v>
      </c>
      <c r="N445" s="0" t="n">
        <v>-0.0163</v>
      </c>
      <c r="O445" s="0" t="n">
        <v>2.9389</v>
      </c>
      <c r="P445" s="0" t="n">
        <v>0.01</v>
      </c>
      <c r="Q445" s="0" t="n">
        <v>0</v>
      </c>
      <c r="R445" s="0" t="n">
        <v>0.056</v>
      </c>
      <c r="S445" s="0" t="n">
        <v>1</v>
      </c>
      <c r="T445" s="0" t="n">
        <v>69.5122</v>
      </c>
      <c r="U445" s="0" t="n">
        <v>0</v>
      </c>
      <c r="V445" s="0" t="n">
        <v>-72.7671</v>
      </c>
      <c r="W445" s="0" t="n">
        <v>3.3915</v>
      </c>
      <c r="X445" s="0" t="n">
        <v>349.9302</v>
      </c>
      <c r="Y445" s="0" t="n">
        <v>376.2346</v>
      </c>
      <c r="Z445" s="0" t="n">
        <v>71.327</v>
      </c>
      <c r="AA445" s="0" t="n">
        <v>-24.1999</v>
      </c>
      <c r="AB445" s="0" t="n">
        <v>5</v>
      </c>
      <c r="AC445" s="0" t="n">
        <v>14.785</v>
      </c>
      <c r="AD445" s="0" t="n">
        <v>14.7785</v>
      </c>
      <c r="AE445" s="0" t="n">
        <v>15.4225</v>
      </c>
      <c r="AF445" s="0" t="n">
        <v>0.0024</v>
      </c>
      <c r="AG445" s="0" t="n">
        <v>0.0634</v>
      </c>
      <c r="AH445" s="0" t="n">
        <v>0</v>
      </c>
    </row>
    <row r="446" customFormat="false" ht="12.8" hidden="false" customHeight="false" outlineLevel="0" collapsed="false">
      <c r="A446" s="0" t="n">
        <v>10</v>
      </c>
      <c r="B446" s="0" t="n">
        <v>12</v>
      </c>
      <c r="C446" s="0" t="n">
        <v>58.7962</v>
      </c>
      <c r="D446" s="0" t="n">
        <v>39.209</v>
      </c>
      <c r="E446" s="0" t="n">
        <v>0</v>
      </c>
      <c r="F446" s="0" t="n">
        <v>0</v>
      </c>
      <c r="G446" s="0" t="n">
        <v>0</v>
      </c>
      <c r="H446" s="0" t="n">
        <v>0</v>
      </c>
      <c r="I446" s="0" t="n">
        <v>0</v>
      </c>
      <c r="J446" s="0" t="n">
        <v>0</v>
      </c>
      <c r="K446" s="0" t="n">
        <v>0</v>
      </c>
      <c r="L446" s="0" t="n">
        <v>0.0006</v>
      </c>
      <c r="M446" s="0" t="n">
        <v>0</v>
      </c>
      <c r="N446" s="0" t="n">
        <v>-0.0163</v>
      </c>
      <c r="O446" s="0" t="n">
        <v>2.9389</v>
      </c>
      <c r="P446" s="0" t="n">
        <v>0.01</v>
      </c>
      <c r="Q446" s="0" t="n">
        <v>0</v>
      </c>
      <c r="R446" s="0" t="n">
        <v>0.056</v>
      </c>
      <c r="S446" s="0" t="n">
        <v>1</v>
      </c>
      <c r="T446" s="0" t="n">
        <v>68.8417</v>
      </c>
      <c r="U446" s="0" t="n">
        <v>0</v>
      </c>
      <c r="V446" s="0" t="n">
        <v>-72.6596</v>
      </c>
      <c r="W446" s="0" t="n">
        <v>3.6144</v>
      </c>
      <c r="X446" s="0" t="n">
        <v>349.3976</v>
      </c>
      <c r="Y446" s="0" t="n">
        <v>375.7189</v>
      </c>
      <c r="Z446" s="0" t="n">
        <v>71.6567</v>
      </c>
      <c r="AA446" s="0" t="n">
        <v>-24.1554</v>
      </c>
      <c r="AB446" s="0" t="n">
        <v>5</v>
      </c>
      <c r="AC446" s="0" t="n">
        <v>14.675</v>
      </c>
      <c r="AD446" s="0" t="n">
        <v>14.6696</v>
      </c>
      <c r="AE446" s="0" t="n">
        <v>15.349</v>
      </c>
      <c r="AF446" s="0" t="n">
        <v>0.0024</v>
      </c>
      <c r="AG446" s="0" t="n">
        <v>0.0634</v>
      </c>
      <c r="AH446" s="0" t="n">
        <v>0</v>
      </c>
    </row>
    <row r="447" customFormat="false" ht="12.8" hidden="false" customHeight="false" outlineLevel="0" collapsed="false">
      <c r="A447" s="0" t="n">
        <v>10</v>
      </c>
      <c r="B447" s="0" t="n">
        <v>13</v>
      </c>
      <c r="C447" s="0" t="n">
        <v>58.7956</v>
      </c>
      <c r="D447" s="0" t="n">
        <v>39.2084</v>
      </c>
      <c r="E447" s="0" t="n">
        <v>0</v>
      </c>
      <c r="F447" s="0" t="n">
        <v>0</v>
      </c>
      <c r="G447" s="0" t="n">
        <v>0</v>
      </c>
      <c r="H447" s="0" t="n">
        <v>0</v>
      </c>
      <c r="I447" s="0" t="n">
        <v>0</v>
      </c>
      <c r="J447" s="0" t="n">
        <v>0</v>
      </c>
      <c r="K447" s="0" t="n">
        <v>0</v>
      </c>
      <c r="L447" s="0" t="n">
        <v>0.0006</v>
      </c>
      <c r="M447" s="0" t="n">
        <v>0</v>
      </c>
      <c r="N447" s="0" t="n">
        <v>-0.0163</v>
      </c>
      <c r="O447" s="0" t="n">
        <v>2.9389</v>
      </c>
      <c r="P447" s="0" t="n">
        <v>0.01</v>
      </c>
      <c r="Q447" s="0" t="n">
        <v>0</v>
      </c>
      <c r="R447" s="0" t="n">
        <v>0.056</v>
      </c>
      <c r="S447" s="0" t="n">
        <v>1</v>
      </c>
      <c r="T447" s="0" t="n">
        <v>68.6761</v>
      </c>
      <c r="U447" s="0" t="n">
        <v>0</v>
      </c>
      <c r="V447" s="0" t="n">
        <v>-71.7864</v>
      </c>
      <c r="W447" s="0" t="n">
        <v>3.2068</v>
      </c>
      <c r="X447" s="0" t="n">
        <v>350.4938</v>
      </c>
      <c r="Y447" s="0" t="n">
        <v>376.8488</v>
      </c>
      <c r="Z447" s="0" t="n">
        <v>70.5949</v>
      </c>
      <c r="AA447" s="0" t="n">
        <v>-23.0842</v>
      </c>
      <c r="AB447" s="0" t="n">
        <v>5</v>
      </c>
      <c r="AC447" s="0" t="n">
        <v>14.688</v>
      </c>
      <c r="AD447" s="0" t="n">
        <v>14.681</v>
      </c>
      <c r="AE447" s="0" t="n">
        <v>15.2972</v>
      </c>
      <c r="AF447" s="0" t="n">
        <v>0.0024</v>
      </c>
      <c r="AG447" s="0" t="n">
        <v>0.0634</v>
      </c>
      <c r="AH447" s="0" t="n">
        <v>0</v>
      </c>
    </row>
    <row r="448" customFormat="false" ht="12.8" hidden="false" customHeight="false" outlineLevel="0" collapsed="false">
      <c r="A448" s="0" t="n">
        <v>10</v>
      </c>
      <c r="B448" s="0" t="n">
        <v>14</v>
      </c>
      <c r="C448" s="0" t="n">
        <v>58.7951</v>
      </c>
      <c r="D448" s="0" t="n">
        <v>39.2078</v>
      </c>
      <c r="E448" s="0" t="n">
        <v>0</v>
      </c>
      <c r="F448" s="0" t="n">
        <v>0</v>
      </c>
      <c r="G448" s="0" t="n">
        <v>0</v>
      </c>
      <c r="H448" s="0" t="n">
        <v>0</v>
      </c>
      <c r="I448" s="0" t="n">
        <v>0</v>
      </c>
      <c r="J448" s="0" t="n">
        <v>0.2717</v>
      </c>
      <c r="K448" s="0" t="n">
        <v>0</v>
      </c>
      <c r="L448" s="0" t="n">
        <v>0.0006</v>
      </c>
      <c r="M448" s="0" t="n">
        <v>0</v>
      </c>
      <c r="N448" s="0" t="n">
        <v>-0.0163</v>
      </c>
      <c r="O448" s="0" t="n">
        <v>2.9382</v>
      </c>
      <c r="P448" s="0" t="n">
        <v>0.01</v>
      </c>
      <c r="Q448" s="0" t="n">
        <v>0</v>
      </c>
      <c r="R448" s="0" t="n">
        <v>0.056</v>
      </c>
      <c r="S448" s="0" t="n">
        <v>1</v>
      </c>
      <c r="T448" s="0" t="n">
        <v>56.3347</v>
      </c>
      <c r="U448" s="0" t="n">
        <v>0</v>
      </c>
      <c r="V448" s="0" t="n">
        <v>-59.1136</v>
      </c>
      <c r="W448" s="0" t="n">
        <v>2.9005</v>
      </c>
      <c r="X448" s="0" t="n">
        <v>365.4756</v>
      </c>
      <c r="Y448" s="0" t="n">
        <v>385.8235</v>
      </c>
      <c r="Z448" s="0" t="n">
        <v>92.9938</v>
      </c>
      <c r="AA448" s="0" t="n">
        <v>14.0621</v>
      </c>
      <c r="AB448" s="0" t="n">
        <v>5</v>
      </c>
      <c r="AC448" s="0" t="n">
        <v>14.698</v>
      </c>
      <c r="AD448" s="0" t="n">
        <v>14.693</v>
      </c>
      <c r="AE448" s="0" t="n">
        <v>15.2584</v>
      </c>
      <c r="AF448" s="0" t="n">
        <v>0.0024</v>
      </c>
      <c r="AG448" s="0" t="n">
        <v>0.0634</v>
      </c>
      <c r="AH448" s="0" t="n">
        <v>3.7873</v>
      </c>
    </row>
    <row r="449" customFormat="false" ht="12.8" hidden="false" customHeight="false" outlineLevel="0" collapsed="false">
      <c r="A449" s="0" t="n">
        <v>10</v>
      </c>
      <c r="B449" s="0" t="n">
        <v>15</v>
      </c>
      <c r="C449" s="0" t="n">
        <v>58.7945</v>
      </c>
      <c r="D449" s="0" t="n">
        <v>39.2073</v>
      </c>
      <c r="E449" s="0" t="n">
        <v>0</v>
      </c>
      <c r="F449" s="0" t="n">
        <v>0</v>
      </c>
      <c r="G449" s="0" t="n">
        <v>0</v>
      </c>
      <c r="H449" s="0" t="n">
        <v>0</v>
      </c>
      <c r="I449" s="0" t="n">
        <v>0</v>
      </c>
      <c r="J449" s="0" t="n">
        <v>0.3214</v>
      </c>
      <c r="K449" s="0" t="n">
        <v>0</v>
      </c>
      <c r="L449" s="0" t="n">
        <v>0.0006</v>
      </c>
      <c r="M449" s="0" t="n">
        <v>0</v>
      </c>
      <c r="N449" s="0" t="n">
        <v>-0.0163</v>
      </c>
      <c r="O449" s="0" t="n">
        <v>2.9382</v>
      </c>
      <c r="P449" s="0" t="n">
        <v>0.01</v>
      </c>
      <c r="Q449" s="0" t="n">
        <v>0</v>
      </c>
      <c r="R449" s="0" t="n">
        <v>0.056</v>
      </c>
      <c r="S449" s="0" t="n">
        <v>1</v>
      </c>
      <c r="T449" s="0" t="n">
        <v>89.6193</v>
      </c>
      <c r="U449" s="0" t="n">
        <v>0</v>
      </c>
      <c r="V449" s="0" t="n">
        <v>-92.1306</v>
      </c>
      <c r="W449" s="0" t="n">
        <v>2.3662</v>
      </c>
      <c r="X449" s="0" t="n">
        <v>327.0705</v>
      </c>
      <c r="Y449" s="0" t="n">
        <v>411.0771</v>
      </c>
      <c r="Z449" s="0" t="n">
        <v>150.8334</v>
      </c>
      <c r="AA449" s="0" t="n">
        <v>33.6982</v>
      </c>
      <c r="AB449" s="0" t="n">
        <v>5</v>
      </c>
      <c r="AC449" s="0" t="n">
        <v>14.772</v>
      </c>
      <c r="AD449" s="0" t="n">
        <v>14.7655</v>
      </c>
      <c r="AE449" s="0" t="n">
        <v>15.2418</v>
      </c>
      <c r="AF449" s="0" t="n">
        <v>0.0024</v>
      </c>
      <c r="AG449" s="0" t="n">
        <v>0.0634</v>
      </c>
      <c r="AH449" s="0" t="n">
        <v>3.7873</v>
      </c>
    </row>
    <row r="450" customFormat="false" ht="12.8" hidden="false" customHeight="false" outlineLevel="0" collapsed="false">
      <c r="A450" s="0" t="n">
        <v>10</v>
      </c>
      <c r="B450" s="0" t="n">
        <v>16</v>
      </c>
      <c r="C450" s="0" t="n">
        <v>58.7939</v>
      </c>
      <c r="D450" s="0" t="n">
        <v>39.2067</v>
      </c>
      <c r="E450" s="0" t="n">
        <v>0</v>
      </c>
      <c r="F450" s="0" t="n">
        <v>0</v>
      </c>
      <c r="G450" s="0" t="n">
        <v>0</v>
      </c>
      <c r="H450" s="0" t="n">
        <v>0</v>
      </c>
      <c r="I450" s="0" t="n">
        <v>0</v>
      </c>
      <c r="J450" s="0" t="n">
        <v>0.4652</v>
      </c>
      <c r="K450" s="0" t="n">
        <v>0</v>
      </c>
      <c r="L450" s="0" t="n">
        <v>0.0006</v>
      </c>
      <c r="M450" s="0" t="n">
        <v>0</v>
      </c>
      <c r="N450" s="0" t="n">
        <v>-0.0163</v>
      </c>
      <c r="O450" s="0" t="n">
        <v>2.9382</v>
      </c>
      <c r="P450" s="0" t="n">
        <v>0.01</v>
      </c>
      <c r="Q450" s="0" t="n">
        <v>0</v>
      </c>
      <c r="R450" s="0" t="n">
        <v>0.056</v>
      </c>
      <c r="S450" s="0" t="n">
        <v>1</v>
      </c>
      <c r="T450" s="0" t="n">
        <v>171.0577</v>
      </c>
      <c r="U450" s="0" t="n">
        <v>0</v>
      </c>
      <c r="V450" s="0" t="n">
        <v>-168.9847</v>
      </c>
      <c r="W450" s="0" t="n">
        <v>-2.4376</v>
      </c>
      <c r="X450" s="0" t="n">
        <v>242.6383</v>
      </c>
      <c r="Y450" s="0" t="n">
        <v>473.7143</v>
      </c>
      <c r="Z450" s="0" t="n">
        <v>276.7191</v>
      </c>
      <c r="AA450" s="0" t="n">
        <v>79.1273</v>
      </c>
      <c r="AB450" s="0" t="n">
        <v>5</v>
      </c>
      <c r="AC450" s="0" t="n">
        <v>15.762</v>
      </c>
      <c r="AD450" s="0" t="n">
        <v>15.7496</v>
      </c>
      <c r="AE450" s="0" t="n">
        <v>15.4471</v>
      </c>
      <c r="AF450" s="0" t="n">
        <v>0.0024</v>
      </c>
      <c r="AG450" s="0" t="n">
        <v>0.0634</v>
      </c>
      <c r="AH450" s="0" t="n">
        <v>3.7873</v>
      </c>
    </row>
    <row r="451" customFormat="false" ht="12.8" hidden="false" customHeight="false" outlineLevel="0" collapsed="false">
      <c r="A451" s="0" t="n">
        <v>10</v>
      </c>
      <c r="B451" s="0" t="n">
        <v>17</v>
      </c>
      <c r="C451" s="0" t="n">
        <v>58.7934</v>
      </c>
      <c r="D451" s="0" t="n">
        <v>39.2061</v>
      </c>
      <c r="E451" s="0" t="n">
        <v>0</v>
      </c>
      <c r="F451" s="0" t="n">
        <v>0</v>
      </c>
      <c r="G451" s="0" t="n">
        <v>0</v>
      </c>
      <c r="H451" s="0" t="n">
        <v>0</v>
      </c>
      <c r="I451" s="0" t="n">
        <v>0</v>
      </c>
      <c r="J451" s="0" t="n">
        <v>0.2564</v>
      </c>
      <c r="K451" s="0" t="n">
        <v>0</v>
      </c>
      <c r="L451" s="0" t="n">
        <v>0.0006</v>
      </c>
      <c r="M451" s="0" t="n">
        <v>0</v>
      </c>
      <c r="N451" s="0" t="n">
        <v>-0.0163</v>
      </c>
      <c r="O451" s="0" t="n">
        <v>2.9382</v>
      </c>
      <c r="P451" s="0" t="n">
        <v>0.01</v>
      </c>
      <c r="Q451" s="0" t="n">
        <v>0</v>
      </c>
      <c r="R451" s="0" t="n">
        <v>0.056</v>
      </c>
      <c r="S451" s="0" t="n">
        <v>0.391</v>
      </c>
      <c r="T451" s="0" t="n">
        <v>369.7926</v>
      </c>
      <c r="U451" s="0" t="n">
        <v>0</v>
      </c>
      <c r="V451" s="0" t="n">
        <v>-367.6102</v>
      </c>
      <c r="W451" s="0" t="n">
        <v>-2.2098</v>
      </c>
      <c r="X451" s="0" t="n">
        <v>9.9268</v>
      </c>
      <c r="Y451" s="0" t="n">
        <v>616.7119</v>
      </c>
      <c r="Z451" s="0" t="n">
        <v>617.7158</v>
      </c>
      <c r="AA451" s="0" t="n">
        <v>190.0238</v>
      </c>
      <c r="AB451" s="0" t="n">
        <v>5</v>
      </c>
      <c r="AC451" s="0" t="n">
        <v>15.934</v>
      </c>
      <c r="AD451" s="0" t="n">
        <v>15.9074</v>
      </c>
      <c r="AE451" s="0" t="n">
        <v>15.5966</v>
      </c>
      <c r="AF451" s="0" t="n">
        <v>0.0024</v>
      </c>
      <c r="AG451" s="0" t="n">
        <v>0.0634</v>
      </c>
      <c r="AH451" s="0" t="n">
        <v>3.7691</v>
      </c>
    </row>
    <row r="452" customFormat="false" ht="12.8" hidden="false" customHeight="false" outlineLevel="0" collapsed="false">
      <c r="A452" s="0" t="n">
        <v>10</v>
      </c>
      <c r="B452" s="0" t="n">
        <v>18</v>
      </c>
      <c r="C452" s="0" t="n">
        <v>58.7928</v>
      </c>
      <c r="D452" s="0" t="n">
        <v>39.2056</v>
      </c>
      <c r="E452" s="0" t="n">
        <v>0</v>
      </c>
      <c r="F452" s="0" t="n">
        <v>0</v>
      </c>
      <c r="G452" s="0" t="n">
        <v>0</v>
      </c>
      <c r="H452" s="0" t="n">
        <v>0</v>
      </c>
      <c r="I452" s="0" t="n">
        <v>0</v>
      </c>
      <c r="J452" s="0" t="n">
        <v>1.0138</v>
      </c>
      <c r="K452" s="0" t="n">
        <v>0</v>
      </c>
      <c r="L452" s="0" t="n">
        <v>0.0006</v>
      </c>
      <c r="M452" s="0" t="n">
        <v>0</v>
      </c>
      <c r="N452" s="0" t="n">
        <v>-0.0163</v>
      </c>
      <c r="O452" s="0" t="n">
        <v>2.9381</v>
      </c>
      <c r="P452" s="0" t="n">
        <v>0.01</v>
      </c>
      <c r="Q452" s="0" t="n">
        <v>0</v>
      </c>
      <c r="R452" s="0" t="n">
        <v>0.056</v>
      </c>
      <c r="S452" s="0" t="n">
        <v>1</v>
      </c>
      <c r="T452" s="0" t="n">
        <v>603.0638</v>
      </c>
      <c r="U452" s="0" t="n">
        <v>0</v>
      </c>
      <c r="V452" s="0" t="n">
        <v>-599.0443</v>
      </c>
      <c r="W452" s="0" t="n">
        <v>-3.9674</v>
      </c>
      <c r="X452" s="0" t="n">
        <v>-259.1836</v>
      </c>
      <c r="Y452" s="0" t="n">
        <v>795.9641</v>
      </c>
      <c r="Z452" s="0" t="n">
        <v>967.0367</v>
      </c>
      <c r="AA452" s="0" t="n">
        <v>324.9023</v>
      </c>
      <c r="AB452" s="0" t="n">
        <v>5</v>
      </c>
      <c r="AC452" s="0" t="n">
        <v>16.466</v>
      </c>
      <c r="AD452" s="0" t="n">
        <v>16.423</v>
      </c>
      <c r="AE452" s="0" t="n">
        <v>15.8029</v>
      </c>
      <c r="AF452" s="0" t="n">
        <v>0.0024</v>
      </c>
      <c r="AG452" s="0" t="n">
        <v>0.0634</v>
      </c>
      <c r="AH452" s="0" t="n">
        <v>3.539</v>
      </c>
    </row>
    <row r="453" customFormat="false" ht="12.8" hidden="false" customHeight="false" outlineLevel="0" collapsed="false">
      <c r="A453" s="0" t="n">
        <v>10</v>
      </c>
      <c r="B453" s="0" t="n">
        <v>19</v>
      </c>
      <c r="C453" s="0" t="n">
        <v>58.7922</v>
      </c>
      <c r="D453" s="0" t="n">
        <v>39.205</v>
      </c>
      <c r="E453" s="0" t="n">
        <v>0</v>
      </c>
      <c r="F453" s="0" t="n">
        <v>0</v>
      </c>
      <c r="G453" s="0" t="n">
        <v>0</v>
      </c>
      <c r="H453" s="0" t="n">
        <v>0</v>
      </c>
      <c r="I453" s="0" t="n">
        <v>0</v>
      </c>
      <c r="J453" s="0" t="n">
        <v>1.0617</v>
      </c>
      <c r="K453" s="0" t="n">
        <v>0</v>
      </c>
      <c r="L453" s="0" t="n">
        <v>0.0006</v>
      </c>
      <c r="M453" s="0" t="n">
        <v>0</v>
      </c>
      <c r="N453" s="0" t="n">
        <v>-0.0163</v>
      </c>
      <c r="O453" s="0" t="n">
        <v>2.9381</v>
      </c>
      <c r="P453" s="0" t="n">
        <v>0.01</v>
      </c>
      <c r="Q453" s="0" t="n">
        <v>0</v>
      </c>
      <c r="R453" s="0" t="n">
        <v>0.056</v>
      </c>
      <c r="S453" s="0" t="n">
        <v>1</v>
      </c>
      <c r="T453" s="0" t="n">
        <v>693.6675</v>
      </c>
      <c r="U453" s="0" t="n">
        <v>0</v>
      </c>
      <c r="V453" s="0" t="n">
        <v>-689.481</v>
      </c>
      <c r="W453" s="0" t="n">
        <v>-4.0998</v>
      </c>
      <c r="X453" s="0" t="n">
        <v>-364.1381</v>
      </c>
      <c r="Y453" s="0" t="n">
        <v>902.0713</v>
      </c>
      <c r="Z453" s="0" t="n">
        <v>1140.6631</v>
      </c>
      <c r="AA453" s="0" t="n">
        <v>407.323</v>
      </c>
      <c r="AB453" s="0" t="n">
        <v>5</v>
      </c>
      <c r="AC453" s="0" t="n">
        <v>16.706</v>
      </c>
      <c r="AD453" s="0" t="n">
        <v>16.657</v>
      </c>
      <c r="AE453" s="0" t="n">
        <v>15.9821</v>
      </c>
      <c r="AF453" s="0" t="n">
        <v>0.0024</v>
      </c>
      <c r="AG453" s="0" t="n">
        <v>0.0634</v>
      </c>
      <c r="AH453" s="0" t="n">
        <v>3.363</v>
      </c>
    </row>
    <row r="454" customFormat="false" ht="12.8" hidden="false" customHeight="false" outlineLevel="0" collapsed="false">
      <c r="A454" s="0" t="n">
        <v>10</v>
      </c>
      <c r="B454" s="0" t="n">
        <v>20</v>
      </c>
      <c r="C454" s="0" t="n">
        <v>58.7916</v>
      </c>
      <c r="D454" s="0" t="n">
        <v>39.2044</v>
      </c>
      <c r="E454" s="0" t="n">
        <v>0</v>
      </c>
      <c r="F454" s="0" t="n">
        <v>0</v>
      </c>
      <c r="G454" s="0" t="n">
        <v>0</v>
      </c>
      <c r="H454" s="0" t="n">
        <v>0</v>
      </c>
      <c r="I454" s="0" t="n">
        <v>0</v>
      </c>
      <c r="J454" s="0" t="n">
        <v>1.1772</v>
      </c>
      <c r="K454" s="0" t="n">
        <v>0</v>
      </c>
      <c r="L454" s="0" t="n">
        <v>0.0006</v>
      </c>
      <c r="M454" s="0" t="n">
        <v>0</v>
      </c>
      <c r="N454" s="0" t="n">
        <v>-0.0164</v>
      </c>
      <c r="O454" s="0" t="n">
        <v>2.9381</v>
      </c>
      <c r="P454" s="0" t="n">
        <v>0.01</v>
      </c>
      <c r="Q454" s="0" t="n">
        <v>0</v>
      </c>
      <c r="R454" s="0" t="n">
        <v>0.056</v>
      </c>
      <c r="S454" s="0" t="n">
        <v>1</v>
      </c>
      <c r="T454" s="0" t="n">
        <v>775.5039</v>
      </c>
      <c r="U454" s="0" t="n">
        <v>0</v>
      </c>
      <c r="V454" s="0" t="n">
        <v>-769.4669</v>
      </c>
      <c r="W454" s="0" t="n">
        <v>-6.2331</v>
      </c>
      <c r="X454" s="0" t="n">
        <v>-454.3792</v>
      </c>
      <c r="Y454" s="0" t="n">
        <v>993.9749</v>
      </c>
      <c r="Z454" s="0" t="n">
        <v>1290.1556</v>
      </c>
      <c r="AA454" s="0" t="n">
        <v>477.2896</v>
      </c>
      <c r="AB454" s="0" t="n">
        <v>5</v>
      </c>
      <c r="AC454" s="0" t="n">
        <v>17.335</v>
      </c>
      <c r="AD454" s="0" t="n">
        <v>17.2806</v>
      </c>
      <c r="AE454" s="0" t="n">
        <v>16.2386</v>
      </c>
      <c r="AF454" s="0" t="n">
        <v>0.0024</v>
      </c>
      <c r="AG454" s="0" t="n">
        <v>0.0634</v>
      </c>
      <c r="AH454" s="0" t="n">
        <v>3.2843</v>
      </c>
    </row>
    <row r="455" customFormat="false" ht="12.8" hidden="false" customHeight="false" outlineLevel="0" collapsed="false">
      <c r="A455" s="0" t="n">
        <v>10</v>
      </c>
      <c r="B455" s="0" t="n">
        <v>21</v>
      </c>
      <c r="C455" s="0" t="n">
        <v>58.7911</v>
      </c>
      <c r="D455" s="0" t="n">
        <v>39.2039</v>
      </c>
      <c r="E455" s="0" t="n">
        <v>0</v>
      </c>
      <c r="F455" s="0" t="n">
        <v>0</v>
      </c>
      <c r="G455" s="0" t="n">
        <v>0</v>
      </c>
      <c r="H455" s="0" t="n">
        <v>0</v>
      </c>
      <c r="I455" s="0" t="n">
        <v>0</v>
      </c>
      <c r="J455" s="0" t="n">
        <v>1.2878</v>
      </c>
      <c r="K455" s="0" t="n">
        <v>0</v>
      </c>
      <c r="L455" s="0" t="n">
        <v>0.0006</v>
      </c>
      <c r="M455" s="0" t="n">
        <v>0</v>
      </c>
      <c r="N455" s="0" t="n">
        <v>-0.0164</v>
      </c>
      <c r="O455" s="0" t="n">
        <v>2.9381</v>
      </c>
      <c r="P455" s="0" t="n">
        <v>0.01</v>
      </c>
      <c r="Q455" s="0" t="n">
        <v>0</v>
      </c>
      <c r="R455" s="0" t="n">
        <v>0.056</v>
      </c>
      <c r="S455" s="0" t="n">
        <v>1</v>
      </c>
      <c r="T455" s="0" t="n">
        <v>854.9861</v>
      </c>
      <c r="U455" s="0" t="n">
        <v>0</v>
      </c>
      <c r="V455" s="0" t="n">
        <v>-847.1956</v>
      </c>
      <c r="W455" s="0" t="n">
        <v>-7.8241</v>
      </c>
      <c r="X455" s="0" t="n">
        <v>-542.1632</v>
      </c>
      <c r="Y455" s="0" t="n">
        <v>1081.6364</v>
      </c>
      <c r="Z455" s="0" t="n">
        <v>1439.4474</v>
      </c>
      <c r="AA455" s="0" t="n">
        <v>544.0673</v>
      </c>
      <c r="AB455" s="0" t="n">
        <v>5</v>
      </c>
      <c r="AC455" s="0" t="n">
        <v>17.928</v>
      </c>
      <c r="AD455" s="0" t="n">
        <v>17.8684</v>
      </c>
      <c r="AE455" s="0" t="n">
        <v>16.5346</v>
      </c>
      <c r="AF455" s="0" t="n">
        <v>0.0024</v>
      </c>
      <c r="AG455" s="0" t="n">
        <v>0.0634</v>
      </c>
      <c r="AH455" s="0" t="n">
        <v>3.2326</v>
      </c>
    </row>
    <row r="456" customFormat="false" ht="12.8" hidden="false" customHeight="false" outlineLevel="0" collapsed="false">
      <c r="A456" s="0" t="n">
        <v>10</v>
      </c>
      <c r="B456" s="0" t="n">
        <v>22</v>
      </c>
      <c r="C456" s="0" t="n">
        <v>58.7905</v>
      </c>
      <c r="D456" s="0" t="n">
        <v>39.2033</v>
      </c>
      <c r="E456" s="0" t="n">
        <v>0</v>
      </c>
      <c r="F456" s="0" t="n">
        <v>0</v>
      </c>
      <c r="G456" s="0" t="n">
        <v>0</v>
      </c>
      <c r="H456" s="0" t="n">
        <v>0</v>
      </c>
      <c r="I456" s="0" t="n">
        <v>0</v>
      </c>
      <c r="J456" s="0" t="n">
        <v>1.431</v>
      </c>
      <c r="K456" s="0" t="n">
        <v>0</v>
      </c>
      <c r="L456" s="0" t="n">
        <v>0.0006</v>
      </c>
      <c r="M456" s="0" t="n">
        <v>0</v>
      </c>
      <c r="N456" s="0" t="n">
        <v>-0.0164</v>
      </c>
      <c r="O456" s="0" t="n">
        <v>2.938</v>
      </c>
      <c r="P456" s="0" t="n">
        <v>0.01</v>
      </c>
      <c r="Q456" s="0" t="n">
        <v>0</v>
      </c>
      <c r="R456" s="0" t="n">
        <v>0.056</v>
      </c>
      <c r="S456" s="0" t="n">
        <v>1</v>
      </c>
      <c r="T456" s="0" t="n">
        <v>926.4532</v>
      </c>
      <c r="U456" s="0" t="n">
        <v>0</v>
      </c>
      <c r="V456" s="0" t="n">
        <v>-917.8184</v>
      </c>
      <c r="W456" s="0" t="n">
        <v>-8.8677</v>
      </c>
      <c r="X456" s="0" t="n">
        <v>-622.0323</v>
      </c>
      <c r="Y456" s="0" t="n">
        <v>1167.9268</v>
      </c>
      <c r="Z456" s="0" t="n">
        <v>1577.4796</v>
      </c>
      <c r="AA456" s="0" t="n">
        <v>609.9878</v>
      </c>
      <c r="AB456" s="0" t="n">
        <v>5</v>
      </c>
      <c r="AC456" s="0" t="n">
        <v>18.446</v>
      </c>
      <c r="AD456" s="0" t="n">
        <v>18.3819</v>
      </c>
      <c r="AE456" s="0" t="n">
        <v>16.8415</v>
      </c>
      <c r="AF456" s="0" t="n">
        <v>0.0024</v>
      </c>
      <c r="AG456" s="0" t="n">
        <v>0.0634</v>
      </c>
      <c r="AH456" s="0" t="n">
        <v>3.1734</v>
      </c>
    </row>
    <row r="457" customFormat="false" ht="12.8" hidden="false" customHeight="false" outlineLevel="0" collapsed="false">
      <c r="A457" s="0" t="n">
        <v>10</v>
      </c>
      <c r="B457" s="0" t="n">
        <v>23</v>
      </c>
      <c r="C457" s="0" t="n">
        <v>58.7899</v>
      </c>
      <c r="D457" s="0" t="n">
        <v>39.2027</v>
      </c>
      <c r="E457" s="0" t="n">
        <v>0</v>
      </c>
      <c r="F457" s="0" t="n">
        <v>0</v>
      </c>
      <c r="G457" s="0" t="n">
        <v>0</v>
      </c>
      <c r="H457" s="0" t="n">
        <v>0</v>
      </c>
      <c r="I457" s="0" t="n">
        <v>0</v>
      </c>
      <c r="J457" s="0" t="n">
        <v>1.5303</v>
      </c>
      <c r="K457" s="0" t="n">
        <v>0</v>
      </c>
      <c r="L457" s="0" t="n">
        <v>0.0006</v>
      </c>
      <c r="M457" s="0" t="n">
        <v>0</v>
      </c>
      <c r="N457" s="0" t="n">
        <v>-0.0164</v>
      </c>
      <c r="O457" s="0" t="n">
        <v>2.938</v>
      </c>
      <c r="P457" s="0" t="n">
        <v>0.01</v>
      </c>
      <c r="Q457" s="0" t="n">
        <v>0</v>
      </c>
      <c r="R457" s="0" t="n">
        <v>0.056</v>
      </c>
      <c r="S457" s="0" t="n">
        <v>1</v>
      </c>
      <c r="T457" s="0" t="n">
        <v>979.7833</v>
      </c>
      <c r="U457" s="0" t="n">
        <v>0</v>
      </c>
      <c r="V457" s="0" t="n">
        <v>-969.0266</v>
      </c>
      <c r="W457" s="0" t="n">
        <v>-10.6576</v>
      </c>
      <c r="X457" s="0" t="n">
        <v>-677.993</v>
      </c>
      <c r="Y457" s="0" t="n">
        <v>1234.0095</v>
      </c>
      <c r="Z457" s="0" t="n">
        <v>1675.0077</v>
      </c>
      <c r="AA457" s="0" t="n">
        <v>659.1926</v>
      </c>
      <c r="AB457" s="0" t="n">
        <v>5</v>
      </c>
      <c r="AC457" s="0" t="n">
        <v>19.129</v>
      </c>
      <c r="AD457" s="0" t="n">
        <v>19.0617</v>
      </c>
      <c r="AE457" s="0" t="n">
        <v>17.1971</v>
      </c>
      <c r="AF457" s="0" t="n">
        <v>0.0024</v>
      </c>
      <c r="AG457" s="0" t="n">
        <v>0.0634</v>
      </c>
      <c r="AH457" s="0" t="n">
        <v>3.1311</v>
      </c>
    </row>
    <row r="458" customFormat="false" ht="12.8" hidden="false" customHeight="false" outlineLevel="0" collapsed="false">
      <c r="A458" s="0" t="n">
        <v>10</v>
      </c>
      <c r="B458" s="0" t="n">
        <v>24</v>
      </c>
      <c r="C458" s="0" t="n">
        <v>58.7894</v>
      </c>
      <c r="D458" s="0" t="n">
        <v>39.2022</v>
      </c>
      <c r="E458" s="0" t="n">
        <v>0</v>
      </c>
      <c r="F458" s="0" t="n">
        <v>0</v>
      </c>
      <c r="G458" s="0" t="n">
        <v>0</v>
      </c>
      <c r="H458" s="0" t="n">
        <v>0</v>
      </c>
      <c r="I458" s="0" t="n">
        <v>0</v>
      </c>
      <c r="J458" s="0" t="n">
        <v>1.6199</v>
      </c>
      <c r="K458" s="0" t="n">
        <v>0</v>
      </c>
      <c r="L458" s="0" t="n">
        <v>0.0006</v>
      </c>
      <c r="M458" s="0" t="n">
        <v>0</v>
      </c>
      <c r="N458" s="0" t="n">
        <v>-0.0164</v>
      </c>
      <c r="O458" s="0" t="n">
        <v>2.938</v>
      </c>
      <c r="P458" s="0" t="n">
        <v>0.01</v>
      </c>
      <c r="Q458" s="0" t="n">
        <v>0</v>
      </c>
      <c r="R458" s="0" t="n">
        <v>0.056</v>
      </c>
      <c r="S458" s="0" t="n">
        <v>1</v>
      </c>
      <c r="T458" s="0" t="n">
        <v>1032.9845</v>
      </c>
      <c r="U458" s="0" t="n">
        <v>0</v>
      </c>
      <c r="V458" s="0" t="n">
        <v>-1022.8497</v>
      </c>
      <c r="W458" s="0" t="n">
        <v>-9.9247</v>
      </c>
      <c r="X458" s="0" t="n">
        <v>-740.0297</v>
      </c>
      <c r="Y458" s="0" t="n">
        <v>1290.6614</v>
      </c>
      <c r="Z458" s="0" t="n">
        <v>1784.8938</v>
      </c>
      <c r="AA458" s="0" t="n">
        <v>703.2709</v>
      </c>
      <c r="AB458" s="0" t="n">
        <v>5</v>
      </c>
      <c r="AC458" s="0" t="n">
        <v>19.335</v>
      </c>
      <c r="AD458" s="0" t="n">
        <v>19.2646</v>
      </c>
      <c r="AE458" s="0" t="n">
        <v>17.4763</v>
      </c>
      <c r="AF458" s="0" t="n">
        <v>0.0024</v>
      </c>
      <c r="AG458" s="0" t="n">
        <v>0.0634</v>
      </c>
      <c r="AH458" s="0" t="n">
        <v>3.1249</v>
      </c>
    </row>
    <row r="459" customFormat="false" ht="12.8" hidden="false" customHeight="false" outlineLevel="0" collapsed="false">
      <c r="A459" s="0" t="n">
        <v>10</v>
      </c>
      <c r="B459" s="0" t="n">
        <v>25</v>
      </c>
      <c r="C459" s="0" t="n">
        <v>58.7888</v>
      </c>
      <c r="D459" s="0" t="n">
        <v>39.2016</v>
      </c>
      <c r="E459" s="0" t="n">
        <v>0</v>
      </c>
      <c r="F459" s="0" t="n">
        <v>0</v>
      </c>
      <c r="G459" s="0" t="n">
        <v>0</v>
      </c>
      <c r="H459" s="0" t="n">
        <v>0</v>
      </c>
      <c r="I459" s="0" t="n">
        <v>0</v>
      </c>
      <c r="J459" s="0" t="n">
        <v>1.6623</v>
      </c>
      <c r="K459" s="0" t="n">
        <v>0</v>
      </c>
      <c r="L459" s="0" t="n">
        <v>0.0006</v>
      </c>
      <c r="M459" s="0" t="n">
        <v>0</v>
      </c>
      <c r="N459" s="0" t="n">
        <v>-0.0164</v>
      </c>
      <c r="O459" s="0" t="n">
        <v>2.938</v>
      </c>
      <c r="P459" s="0" t="n">
        <v>0.01</v>
      </c>
      <c r="Q459" s="0" t="n">
        <v>0</v>
      </c>
      <c r="R459" s="0" t="n">
        <v>0.056</v>
      </c>
      <c r="S459" s="0" t="n">
        <v>1</v>
      </c>
      <c r="T459" s="0" t="n">
        <v>1074.0784</v>
      </c>
      <c r="U459" s="0" t="n">
        <v>0</v>
      </c>
      <c r="V459" s="0" t="n">
        <v>-1067.6111</v>
      </c>
      <c r="W459" s="0" t="n">
        <v>-6.2658</v>
      </c>
      <c r="X459" s="0" t="n">
        <v>-795.7439</v>
      </c>
      <c r="Y459" s="0" t="n">
        <v>1334.2341</v>
      </c>
      <c r="Z459" s="0" t="n">
        <v>1883.1652</v>
      </c>
      <c r="AA459" s="0" t="n">
        <v>740.1622</v>
      </c>
      <c r="AB459" s="0" t="n">
        <v>5</v>
      </c>
      <c r="AC459" s="0" t="n">
        <v>18.854</v>
      </c>
      <c r="AD459" s="0" t="n">
        <v>18.7816</v>
      </c>
      <c r="AE459" s="0" t="n">
        <v>17.5584</v>
      </c>
      <c r="AF459" s="0" t="n">
        <v>0.0024</v>
      </c>
      <c r="AG459" s="0" t="n">
        <v>0.0634</v>
      </c>
      <c r="AH459" s="0" t="n">
        <v>3.1262</v>
      </c>
    </row>
    <row r="460" customFormat="false" ht="12.8" hidden="false" customHeight="false" outlineLevel="0" collapsed="false">
      <c r="A460" s="0" t="n">
        <v>10</v>
      </c>
      <c r="B460" s="0" t="n">
        <v>26</v>
      </c>
      <c r="C460" s="0" t="n">
        <v>58.7882</v>
      </c>
      <c r="D460" s="0" t="n">
        <v>39.201</v>
      </c>
      <c r="E460" s="0" t="n">
        <v>0</v>
      </c>
      <c r="F460" s="0" t="n">
        <v>0</v>
      </c>
      <c r="G460" s="0" t="n">
        <v>0</v>
      </c>
      <c r="H460" s="0" t="n">
        <v>0</v>
      </c>
      <c r="I460" s="0" t="n">
        <v>0</v>
      </c>
      <c r="J460" s="0" t="n">
        <v>1.634</v>
      </c>
      <c r="K460" s="0" t="n">
        <v>0</v>
      </c>
      <c r="L460" s="0" t="n">
        <v>0.0006</v>
      </c>
      <c r="M460" s="0" t="n">
        <v>0</v>
      </c>
      <c r="N460" s="0" t="n">
        <v>-0.0164</v>
      </c>
      <c r="O460" s="0" t="n">
        <v>2.9379</v>
      </c>
      <c r="P460" s="0" t="n">
        <v>0.01</v>
      </c>
      <c r="Q460" s="0" t="n">
        <v>0</v>
      </c>
      <c r="R460" s="0" t="n">
        <v>0.056</v>
      </c>
      <c r="S460" s="0" t="n">
        <v>1</v>
      </c>
      <c r="T460" s="0" t="n">
        <v>1046.7601</v>
      </c>
      <c r="U460" s="0" t="n">
        <v>0</v>
      </c>
      <c r="V460" s="0" t="n">
        <v>-1041.4796</v>
      </c>
      <c r="W460" s="0" t="n">
        <v>-5.4756</v>
      </c>
      <c r="X460" s="0" t="n">
        <v>-765.5212</v>
      </c>
      <c r="Y460" s="0" t="n">
        <v>1306.6348</v>
      </c>
      <c r="Z460" s="0" t="n">
        <v>1824.511</v>
      </c>
      <c r="AA460" s="0" t="n">
        <v>718.3611</v>
      </c>
      <c r="AB460" s="0" t="n">
        <v>5</v>
      </c>
      <c r="AC460" s="0" t="n">
        <v>18.769</v>
      </c>
      <c r="AD460" s="0" t="n">
        <v>18.699</v>
      </c>
      <c r="AE460" s="0" t="n">
        <v>17.6156</v>
      </c>
      <c r="AF460" s="0" t="n">
        <v>0.0024</v>
      </c>
      <c r="AG460" s="0" t="n">
        <v>0.0634</v>
      </c>
      <c r="AH460" s="0" t="n">
        <v>3.1247</v>
      </c>
    </row>
    <row r="461" customFormat="false" ht="12.8" hidden="false" customHeight="false" outlineLevel="0" collapsed="false">
      <c r="A461" s="0" t="n">
        <v>10</v>
      </c>
      <c r="B461" s="0" t="n">
        <v>27</v>
      </c>
      <c r="C461" s="0" t="n">
        <v>58.7877</v>
      </c>
      <c r="D461" s="0" t="n">
        <v>39.2004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1.6967</v>
      </c>
      <c r="K461" s="0" t="n">
        <v>0</v>
      </c>
      <c r="L461" s="0" t="n">
        <v>0.0006</v>
      </c>
      <c r="M461" s="0" t="n">
        <v>0</v>
      </c>
      <c r="N461" s="0" t="n">
        <v>-0.0164</v>
      </c>
      <c r="O461" s="0" t="n">
        <v>2.9379</v>
      </c>
      <c r="P461" s="0" t="n">
        <v>0.01</v>
      </c>
      <c r="Q461" s="0" t="n">
        <v>0</v>
      </c>
      <c r="R461" s="0" t="n">
        <v>0.056</v>
      </c>
      <c r="S461" s="0" t="n">
        <v>0.9825</v>
      </c>
      <c r="T461" s="0" t="n">
        <v>1107.1519</v>
      </c>
      <c r="U461" s="0" t="n">
        <v>0</v>
      </c>
      <c r="V461" s="0" t="n">
        <v>-1099.8899</v>
      </c>
      <c r="W461" s="0" t="n">
        <v>-7.1905</v>
      </c>
      <c r="X461" s="0" t="n">
        <v>-831.6218</v>
      </c>
      <c r="Y461" s="0" t="n">
        <v>1373.1808</v>
      </c>
      <c r="Z461" s="0" t="n">
        <v>1942.488</v>
      </c>
      <c r="AA461" s="0" t="n">
        <v>770.0468</v>
      </c>
      <c r="AB461" s="0" t="n">
        <v>5</v>
      </c>
      <c r="AC461" s="0" t="n">
        <v>19.187</v>
      </c>
      <c r="AD461" s="0" t="n">
        <v>19.1135</v>
      </c>
      <c r="AE461" s="0" t="n">
        <v>17.7657</v>
      </c>
      <c r="AF461" s="0" t="n">
        <v>0.0024</v>
      </c>
      <c r="AG461" s="0" t="n">
        <v>0.0634</v>
      </c>
      <c r="AH461" s="0" t="n">
        <v>3.1208</v>
      </c>
    </row>
    <row r="462" customFormat="false" ht="12.8" hidden="false" customHeight="false" outlineLevel="0" collapsed="false">
      <c r="A462" s="0" t="n">
        <v>10</v>
      </c>
      <c r="B462" s="0" t="n">
        <v>28</v>
      </c>
      <c r="C462" s="0" t="n">
        <v>58.7871</v>
      </c>
      <c r="D462" s="0" t="n">
        <v>39.1999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1.6418</v>
      </c>
      <c r="K462" s="0" t="n">
        <v>0</v>
      </c>
      <c r="L462" s="0" t="n">
        <v>0.0006</v>
      </c>
      <c r="M462" s="0" t="n">
        <v>0</v>
      </c>
      <c r="N462" s="0" t="n">
        <v>-0.0164</v>
      </c>
      <c r="O462" s="0" t="n">
        <v>2.9379</v>
      </c>
      <c r="P462" s="0" t="n">
        <v>0.01</v>
      </c>
      <c r="Q462" s="0" t="n">
        <v>0</v>
      </c>
      <c r="R462" s="0" t="n">
        <v>0.056</v>
      </c>
      <c r="S462" s="0" t="n">
        <v>1</v>
      </c>
      <c r="T462" s="0" t="n">
        <v>1088.3265</v>
      </c>
      <c r="U462" s="0" t="n">
        <v>0</v>
      </c>
      <c r="V462" s="0" t="n">
        <v>-1081.4631</v>
      </c>
      <c r="W462" s="0" t="n">
        <v>-6.7142</v>
      </c>
      <c r="X462" s="0" t="n">
        <v>-809.6215</v>
      </c>
      <c r="Y462" s="0" t="n">
        <v>1360.9565</v>
      </c>
      <c r="Z462" s="0" t="n">
        <v>1920.2434</v>
      </c>
      <c r="AA462" s="0" t="n">
        <v>760.625</v>
      </c>
      <c r="AB462" s="0" t="n">
        <v>5</v>
      </c>
      <c r="AC462" s="0" t="n">
        <v>19.236</v>
      </c>
      <c r="AD462" s="0" t="n">
        <v>19.1644</v>
      </c>
      <c r="AE462" s="0" t="n">
        <v>17.8836</v>
      </c>
      <c r="AF462" s="0" t="n">
        <v>0.0024</v>
      </c>
      <c r="AG462" s="0" t="n">
        <v>0.0634</v>
      </c>
      <c r="AH462" s="0" t="n">
        <v>3.1162</v>
      </c>
    </row>
    <row r="463" customFormat="false" ht="12.8" hidden="false" customHeight="false" outlineLevel="0" collapsed="false">
      <c r="A463" s="0" t="n">
        <v>10</v>
      </c>
      <c r="B463" s="0" t="n">
        <v>29</v>
      </c>
      <c r="C463" s="0" t="n">
        <v>58.7865</v>
      </c>
      <c r="D463" s="0" t="n">
        <v>39.1993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1.6286</v>
      </c>
      <c r="K463" s="0" t="n">
        <v>0</v>
      </c>
      <c r="L463" s="0" t="n">
        <v>0.0006</v>
      </c>
      <c r="M463" s="0" t="n">
        <v>0</v>
      </c>
      <c r="N463" s="0" t="n">
        <v>-0.0164</v>
      </c>
      <c r="O463" s="0" t="n">
        <v>2.9379</v>
      </c>
      <c r="P463" s="0" t="n">
        <v>0.01</v>
      </c>
      <c r="Q463" s="0" t="n">
        <v>0</v>
      </c>
      <c r="R463" s="0" t="n">
        <v>0.056</v>
      </c>
      <c r="S463" s="0" t="n">
        <v>1</v>
      </c>
      <c r="T463" s="0" t="n">
        <v>1072.8136</v>
      </c>
      <c r="U463" s="0" t="n">
        <v>0</v>
      </c>
      <c r="V463" s="0" t="n">
        <v>-1065.551</v>
      </c>
      <c r="W463" s="0" t="n">
        <v>-7.3175</v>
      </c>
      <c r="X463" s="0" t="n">
        <v>-789.3573</v>
      </c>
      <c r="Y463" s="0" t="n">
        <v>1347.234</v>
      </c>
      <c r="Z463" s="0" t="n">
        <v>1887.0719</v>
      </c>
      <c r="AA463" s="0" t="n">
        <v>748.6456</v>
      </c>
      <c r="AB463" s="0" t="n">
        <v>5</v>
      </c>
      <c r="AC463" s="0" t="n">
        <v>19.478</v>
      </c>
      <c r="AD463" s="0" t="n">
        <v>19.4079</v>
      </c>
      <c r="AE463" s="0" t="n">
        <v>18.0269</v>
      </c>
      <c r="AF463" s="0" t="n">
        <v>0.0024</v>
      </c>
      <c r="AG463" s="0" t="n">
        <v>0.0634</v>
      </c>
      <c r="AH463" s="0" t="n">
        <v>3.113</v>
      </c>
    </row>
    <row r="464" customFormat="false" ht="12.8" hidden="false" customHeight="false" outlineLevel="0" collapsed="false">
      <c r="A464" s="0" t="n">
        <v>10</v>
      </c>
      <c r="B464" s="0" t="n">
        <v>30</v>
      </c>
      <c r="C464" s="0" t="n">
        <v>58.786</v>
      </c>
      <c r="D464" s="0" t="n">
        <v>39.1987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1.5747</v>
      </c>
      <c r="K464" s="0" t="n">
        <v>0</v>
      </c>
      <c r="L464" s="0" t="n">
        <v>0.0006</v>
      </c>
      <c r="M464" s="0" t="n">
        <v>0</v>
      </c>
      <c r="N464" s="0" t="n">
        <v>-0.0164</v>
      </c>
      <c r="O464" s="0" t="n">
        <v>2.9378</v>
      </c>
      <c r="P464" s="0" t="n">
        <v>0.01</v>
      </c>
      <c r="Q464" s="0" t="n">
        <v>0</v>
      </c>
      <c r="R464" s="0" t="n">
        <v>0.056</v>
      </c>
      <c r="S464" s="0" t="n">
        <v>1</v>
      </c>
      <c r="T464" s="0" t="n">
        <v>1033.3234</v>
      </c>
      <c r="U464" s="0" t="n">
        <v>0</v>
      </c>
      <c r="V464" s="0" t="n">
        <v>-1026.9867</v>
      </c>
      <c r="W464" s="0" t="n">
        <v>-6.6108</v>
      </c>
      <c r="X464" s="0" t="n">
        <v>-744.012</v>
      </c>
      <c r="Y464" s="0" t="n">
        <v>1308.0378</v>
      </c>
      <c r="Z464" s="0" t="n">
        <v>1814.9053</v>
      </c>
      <c r="AA464" s="0" t="n">
        <v>717.5334</v>
      </c>
      <c r="AB464" s="0" t="n">
        <v>5</v>
      </c>
      <c r="AC464" s="0" t="n">
        <v>19.471</v>
      </c>
      <c r="AD464" s="0" t="n">
        <v>19.4041</v>
      </c>
      <c r="AE464" s="0" t="n">
        <v>18.1282</v>
      </c>
      <c r="AF464" s="0" t="n">
        <v>0.0024</v>
      </c>
      <c r="AG464" s="0" t="n">
        <v>0.0634</v>
      </c>
      <c r="AH464" s="0" t="n">
        <v>3.1143</v>
      </c>
    </row>
    <row r="465" customFormat="false" ht="12.8" hidden="false" customHeight="false" outlineLevel="0" collapsed="false">
      <c r="A465" s="0" t="n">
        <v>10</v>
      </c>
      <c r="B465" s="0" t="n">
        <v>31</v>
      </c>
      <c r="C465" s="0" t="n">
        <v>58.7854</v>
      </c>
      <c r="D465" s="0" t="n">
        <v>39.1982</v>
      </c>
      <c r="E465" s="0" t="n">
        <v>0</v>
      </c>
      <c r="F465" s="0" t="n">
        <v>0</v>
      </c>
      <c r="G465" s="0" t="n">
        <v>0</v>
      </c>
      <c r="H465" s="0" t="n">
        <v>0</v>
      </c>
      <c r="I465" s="0" t="n">
        <v>0</v>
      </c>
      <c r="J465" s="0" t="n">
        <v>1.5168</v>
      </c>
      <c r="K465" s="0" t="n">
        <v>0</v>
      </c>
      <c r="L465" s="0" t="n">
        <v>0.0006</v>
      </c>
      <c r="M465" s="0" t="n">
        <v>0</v>
      </c>
      <c r="N465" s="0" t="n">
        <v>-0.0164</v>
      </c>
      <c r="O465" s="0" t="n">
        <v>2.9378</v>
      </c>
      <c r="P465" s="0" t="n">
        <v>0.01</v>
      </c>
      <c r="Q465" s="0" t="n">
        <v>0</v>
      </c>
      <c r="R465" s="0" t="n">
        <v>0.056</v>
      </c>
      <c r="S465" s="0" t="n">
        <v>1</v>
      </c>
      <c r="T465" s="0" t="n">
        <v>1004.4152</v>
      </c>
      <c r="U465" s="0" t="n">
        <v>0</v>
      </c>
      <c r="V465" s="0" t="n">
        <v>-998.1762</v>
      </c>
      <c r="W465" s="0" t="n">
        <v>-6.1172</v>
      </c>
      <c r="X465" s="0" t="n">
        <v>-710.1273</v>
      </c>
      <c r="Y465" s="0" t="n">
        <v>1254.1227</v>
      </c>
      <c r="Z465" s="0" t="n">
        <v>1740.9038</v>
      </c>
      <c r="AA465" s="0" t="n">
        <v>674.2245</v>
      </c>
      <c r="AB465" s="0" t="n">
        <v>5</v>
      </c>
      <c r="AC465" s="0" t="n">
        <v>19.467</v>
      </c>
      <c r="AD465" s="0" t="n">
        <v>19.4025</v>
      </c>
      <c r="AE465" s="0" t="n">
        <v>18.2053</v>
      </c>
      <c r="AF465" s="0" t="n">
        <v>0.0024</v>
      </c>
      <c r="AG465" s="0" t="n">
        <v>0.0634</v>
      </c>
      <c r="AH465" s="0" t="n">
        <v>3.1686</v>
      </c>
    </row>
    <row r="466" customFormat="false" ht="12.8" hidden="false" customHeight="false" outlineLevel="0" collapsed="false">
      <c r="A466" s="0" t="n">
        <v>10</v>
      </c>
      <c r="B466" s="0" t="n">
        <v>32</v>
      </c>
      <c r="C466" s="0" t="n">
        <v>58.7848</v>
      </c>
      <c r="D466" s="0" t="n">
        <v>39.1976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1.4798</v>
      </c>
      <c r="K466" s="0" t="n">
        <v>0</v>
      </c>
      <c r="L466" s="0" t="n">
        <v>0.0006</v>
      </c>
      <c r="M466" s="0" t="n">
        <v>0</v>
      </c>
      <c r="N466" s="0" t="n">
        <v>-0.0164</v>
      </c>
      <c r="O466" s="0" t="n">
        <v>2.9378</v>
      </c>
      <c r="P466" s="0" t="n">
        <v>0.01</v>
      </c>
      <c r="Q466" s="0" t="n">
        <v>0</v>
      </c>
      <c r="R466" s="0" t="n">
        <v>0.056</v>
      </c>
      <c r="S466" s="0" t="n">
        <v>0.9974</v>
      </c>
      <c r="T466" s="0" t="n">
        <v>1018.356</v>
      </c>
      <c r="U466" s="0" t="n">
        <v>0</v>
      </c>
      <c r="V466" s="0" t="n">
        <v>-1013.0797</v>
      </c>
      <c r="W466" s="0" t="n">
        <v>-5.2364</v>
      </c>
      <c r="X466" s="0" t="n">
        <v>-728.3354</v>
      </c>
      <c r="Y466" s="0" t="n">
        <v>1187.6273</v>
      </c>
      <c r="Z466" s="0" t="n">
        <v>1711.2002</v>
      </c>
      <c r="AA466" s="0" t="n">
        <v>620.1738</v>
      </c>
      <c r="AB466" s="0" t="n">
        <v>5</v>
      </c>
      <c r="AC466" s="0" t="n">
        <v>19.361</v>
      </c>
      <c r="AD466" s="0" t="n">
        <v>19.2961</v>
      </c>
      <c r="AE466" s="0" t="n">
        <v>18.2433</v>
      </c>
      <c r="AF466" s="0" t="n">
        <v>0.0024</v>
      </c>
      <c r="AG466" s="0" t="n">
        <v>0.0634</v>
      </c>
      <c r="AH466" s="0" t="n">
        <v>3.3609</v>
      </c>
    </row>
    <row r="467" customFormat="false" ht="12.8" hidden="false" customHeight="false" outlineLevel="0" collapsed="false">
      <c r="A467" s="0" t="n">
        <v>10</v>
      </c>
      <c r="B467" s="0" t="n">
        <v>33</v>
      </c>
      <c r="C467" s="0" t="n">
        <v>58.7843</v>
      </c>
      <c r="D467" s="0" t="n">
        <v>39.197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1.455</v>
      </c>
      <c r="K467" s="0" t="n">
        <v>0</v>
      </c>
      <c r="L467" s="0" t="n">
        <v>0.0006</v>
      </c>
      <c r="M467" s="0" t="n">
        <v>0</v>
      </c>
      <c r="N467" s="0" t="n">
        <v>-0.0164</v>
      </c>
      <c r="O467" s="0" t="n">
        <v>2.9378</v>
      </c>
      <c r="P467" s="0" t="n">
        <v>0.01</v>
      </c>
      <c r="Q467" s="0" t="n">
        <v>0</v>
      </c>
      <c r="R467" s="0" t="n">
        <v>0.056</v>
      </c>
      <c r="S467" s="0" t="n">
        <v>0.9851</v>
      </c>
      <c r="T467" s="0" t="n">
        <v>1047.6761</v>
      </c>
      <c r="U467" s="0" t="n">
        <v>0</v>
      </c>
      <c r="V467" s="0" t="n">
        <v>-1042.6018</v>
      </c>
      <c r="W467" s="0" t="n">
        <v>-5.0048</v>
      </c>
      <c r="X467" s="0" t="n">
        <v>-763.1327</v>
      </c>
      <c r="Y467" s="0" t="n">
        <v>1109.3938</v>
      </c>
      <c r="Z467" s="0" t="n">
        <v>1688.1405</v>
      </c>
      <c r="AA467" s="0" t="n">
        <v>555.9034</v>
      </c>
      <c r="AB467" s="0" t="n">
        <v>5</v>
      </c>
      <c r="AC467" s="0" t="n">
        <v>19.352</v>
      </c>
      <c r="AD467" s="0" t="n">
        <v>19.2858</v>
      </c>
      <c r="AE467" s="0" t="n">
        <v>18.2783</v>
      </c>
      <c r="AF467" s="0" t="n">
        <v>0.0024</v>
      </c>
      <c r="AG467" s="0" t="n">
        <v>0.0633</v>
      </c>
      <c r="AH467" s="0" t="n">
        <v>3.6656</v>
      </c>
    </row>
    <row r="468" customFormat="false" ht="12.8" hidden="false" customHeight="false" outlineLevel="0" collapsed="false">
      <c r="A468" s="0" t="n">
        <v>10</v>
      </c>
      <c r="B468" s="0" t="n">
        <v>34</v>
      </c>
      <c r="C468" s="0" t="n">
        <v>58.7837</v>
      </c>
      <c r="D468" s="0" t="n">
        <v>39.1965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1.3647</v>
      </c>
      <c r="K468" s="0" t="n">
        <v>0</v>
      </c>
      <c r="L468" s="0" t="n">
        <v>0.0006</v>
      </c>
      <c r="M468" s="0" t="n">
        <v>0</v>
      </c>
      <c r="N468" s="0" t="n">
        <v>-0.0164</v>
      </c>
      <c r="O468" s="0" t="n">
        <v>2.9377</v>
      </c>
      <c r="P468" s="0" t="n">
        <v>0.01</v>
      </c>
      <c r="Q468" s="0" t="n">
        <v>0</v>
      </c>
      <c r="R468" s="0" t="n">
        <v>0.056</v>
      </c>
      <c r="S468" s="0" t="n">
        <v>1</v>
      </c>
      <c r="T468" s="0" t="n">
        <v>1019.0444</v>
      </c>
      <c r="U468" s="0" t="n">
        <v>0</v>
      </c>
      <c r="V468" s="0" t="n">
        <v>-1015.5326</v>
      </c>
      <c r="W468" s="0" t="n">
        <v>-3.6769</v>
      </c>
      <c r="X468" s="0" t="n">
        <v>-732.8163</v>
      </c>
      <c r="Y468" s="0" t="n">
        <v>983.4109</v>
      </c>
      <c r="Z468" s="0" t="n">
        <v>1567.8948</v>
      </c>
      <c r="AA468" s="0" t="n">
        <v>455.0738</v>
      </c>
      <c r="AB468" s="0" t="n">
        <v>5</v>
      </c>
      <c r="AC468" s="0" t="n">
        <v>19.108</v>
      </c>
      <c r="AD468" s="0" t="n">
        <v>19.0442</v>
      </c>
      <c r="AE468" s="0" t="n">
        <v>18.2566</v>
      </c>
      <c r="AF468" s="0" t="n">
        <v>0.0024</v>
      </c>
      <c r="AG468" s="0" t="n">
        <v>0.0633</v>
      </c>
      <c r="AH468" s="0" t="n">
        <v>4.0856</v>
      </c>
    </row>
    <row r="469" customFormat="false" ht="12.8" hidden="false" customHeight="false" outlineLevel="0" collapsed="false">
      <c r="A469" s="0" t="n">
        <v>10</v>
      </c>
      <c r="B469" s="0" t="n">
        <v>35</v>
      </c>
      <c r="C469" s="0" t="n">
        <v>58.7831</v>
      </c>
      <c r="D469" s="0" t="n">
        <v>39.1959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1.3828</v>
      </c>
      <c r="K469" s="0" t="n">
        <v>0</v>
      </c>
      <c r="L469" s="0" t="n">
        <v>0.0006</v>
      </c>
      <c r="M469" s="0" t="n">
        <v>0</v>
      </c>
      <c r="N469" s="0" t="n">
        <v>-0.0164</v>
      </c>
      <c r="O469" s="0" t="n">
        <v>2.9377</v>
      </c>
      <c r="P469" s="0" t="n">
        <v>0.01</v>
      </c>
      <c r="Q469" s="0" t="n">
        <v>0</v>
      </c>
      <c r="R469" s="0" t="n">
        <v>0.056</v>
      </c>
      <c r="S469" s="0" t="n">
        <v>1</v>
      </c>
      <c r="T469" s="0" t="n">
        <v>1017.3624</v>
      </c>
      <c r="U469" s="0" t="n">
        <v>0</v>
      </c>
      <c r="V469" s="0" t="n">
        <v>-1015.7255</v>
      </c>
      <c r="W469" s="0" t="n">
        <v>-2.0234</v>
      </c>
      <c r="X469" s="0" t="n">
        <v>-735.3538</v>
      </c>
      <c r="Y469" s="0" t="n">
        <v>887.9141</v>
      </c>
      <c r="Z469" s="0" t="n">
        <v>1507.2299</v>
      </c>
      <c r="AA469" s="0" t="n">
        <v>379.6125</v>
      </c>
      <c r="AB469" s="0" t="n">
        <v>5</v>
      </c>
      <c r="AC469" s="0" t="n">
        <v>18.736</v>
      </c>
      <c r="AD469" s="0" t="n">
        <v>18.6781</v>
      </c>
      <c r="AE469" s="0" t="n">
        <v>18.1715</v>
      </c>
      <c r="AF469" s="0" t="n">
        <v>0.0024</v>
      </c>
      <c r="AG469" s="0" t="n">
        <v>0.0633</v>
      </c>
      <c r="AH469" s="0" t="n">
        <v>4.6331</v>
      </c>
    </row>
    <row r="470" customFormat="false" ht="12.8" hidden="false" customHeight="false" outlineLevel="0" collapsed="false">
      <c r="A470" s="0" t="n">
        <v>10</v>
      </c>
      <c r="B470" s="0" t="n">
        <v>36</v>
      </c>
      <c r="C470" s="0" t="n">
        <v>58.7826</v>
      </c>
      <c r="D470" s="0" t="n">
        <v>39.1953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1.1803</v>
      </c>
      <c r="K470" s="0" t="n">
        <v>0</v>
      </c>
      <c r="L470" s="0" t="n">
        <v>0.0006</v>
      </c>
      <c r="M470" s="0" t="n">
        <v>0</v>
      </c>
      <c r="N470" s="0" t="n">
        <v>-0.0164</v>
      </c>
      <c r="O470" s="0" t="n">
        <v>2.9377</v>
      </c>
      <c r="P470" s="0" t="n">
        <v>0.01</v>
      </c>
      <c r="Q470" s="0" t="n">
        <v>0</v>
      </c>
      <c r="R470" s="0" t="n">
        <v>0.056</v>
      </c>
      <c r="S470" s="0" t="n">
        <v>1</v>
      </c>
      <c r="T470" s="0" t="n">
        <v>966.8559</v>
      </c>
      <c r="U470" s="0" t="n">
        <v>0</v>
      </c>
      <c r="V470" s="0" t="n">
        <v>-965.2644</v>
      </c>
      <c r="W470" s="0" t="n">
        <v>-1.6415</v>
      </c>
      <c r="X470" s="0" t="n">
        <v>-677.0243</v>
      </c>
      <c r="Y470" s="0" t="n">
        <v>782.0366</v>
      </c>
      <c r="Z470" s="0" t="n">
        <v>1379.0006</v>
      </c>
      <c r="AA470" s="0" t="n">
        <v>296.5389</v>
      </c>
      <c r="AB470" s="0" t="n">
        <v>5</v>
      </c>
      <c r="AC470" s="0" t="n">
        <v>18.573</v>
      </c>
      <c r="AD470" s="0" t="n">
        <v>18.5135</v>
      </c>
      <c r="AE470" s="0" t="n">
        <v>18.0918</v>
      </c>
      <c r="AF470" s="0" t="n">
        <v>0.0024</v>
      </c>
      <c r="AG470" s="0" t="n">
        <v>0.0633</v>
      </c>
      <c r="AH470" s="0" t="n">
        <v>5.343</v>
      </c>
    </row>
    <row r="471" customFormat="false" ht="12.8" hidden="false" customHeight="false" outlineLevel="0" collapsed="false">
      <c r="A471" s="0" t="n">
        <v>10</v>
      </c>
      <c r="B471" s="0" t="n">
        <v>37</v>
      </c>
      <c r="C471" s="0" t="n">
        <v>58.782</v>
      </c>
      <c r="D471" s="0" t="n">
        <v>39.1948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0.8646</v>
      </c>
      <c r="K471" s="0" t="n">
        <v>0</v>
      </c>
      <c r="L471" s="0" t="n">
        <v>0.0006</v>
      </c>
      <c r="M471" s="0" t="n">
        <v>0</v>
      </c>
      <c r="N471" s="0" t="n">
        <v>-0.0164</v>
      </c>
      <c r="O471" s="0" t="n">
        <v>2.9376</v>
      </c>
      <c r="P471" s="0" t="n">
        <v>0.01</v>
      </c>
      <c r="Q471" s="0" t="n">
        <v>0</v>
      </c>
      <c r="R471" s="0" t="n">
        <v>0.056</v>
      </c>
      <c r="S471" s="0" t="n">
        <v>1</v>
      </c>
      <c r="T471" s="0" t="n">
        <v>445.3345</v>
      </c>
      <c r="U471" s="0" t="n">
        <v>0</v>
      </c>
      <c r="V471" s="0" t="n">
        <v>-445.1636</v>
      </c>
      <c r="W471" s="0" t="n">
        <v>-0.6575</v>
      </c>
      <c r="X471" s="0" t="n">
        <v>-66.9288</v>
      </c>
      <c r="Y471" s="0" t="n">
        <v>695.697</v>
      </c>
      <c r="Z471" s="0" t="n">
        <v>783.338</v>
      </c>
      <c r="AA471" s="0" t="n">
        <v>244.288</v>
      </c>
      <c r="AB471" s="0" t="n">
        <v>5</v>
      </c>
      <c r="AC471" s="0" t="n">
        <v>18.255</v>
      </c>
      <c r="AD471" s="0" t="n">
        <v>18.2288</v>
      </c>
      <c r="AE471" s="0" t="n">
        <v>17.9839</v>
      </c>
      <c r="AF471" s="0" t="n">
        <v>0.0024</v>
      </c>
      <c r="AG471" s="0" t="n">
        <v>0.0633</v>
      </c>
      <c r="AH471" s="0" t="n">
        <v>3.7873</v>
      </c>
    </row>
    <row r="472" customFormat="false" ht="12.8" hidden="false" customHeight="false" outlineLevel="0" collapsed="false">
      <c r="A472" s="0" t="n">
        <v>10</v>
      </c>
      <c r="B472" s="0" t="n">
        <v>38</v>
      </c>
      <c r="C472" s="0" t="n">
        <v>58.7814</v>
      </c>
      <c r="D472" s="0" t="n">
        <v>39.1942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0.5639</v>
      </c>
      <c r="K472" s="0" t="n">
        <v>0</v>
      </c>
      <c r="L472" s="0" t="n">
        <v>0.0006</v>
      </c>
      <c r="M472" s="0" t="n">
        <v>0</v>
      </c>
      <c r="N472" s="0" t="n">
        <v>-0.0164</v>
      </c>
      <c r="O472" s="0" t="n">
        <v>2.9376</v>
      </c>
      <c r="P472" s="0" t="n">
        <v>0.01</v>
      </c>
      <c r="Q472" s="0" t="n">
        <v>0</v>
      </c>
      <c r="R472" s="0" t="n">
        <v>0.056</v>
      </c>
      <c r="S472" s="0" t="n">
        <v>1</v>
      </c>
      <c r="T472" s="0" t="n">
        <v>291.2098</v>
      </c>
      <c r="U472" s="0" t="n">
        <v>0</v>
      </c>
      <c r="V472" s="0" t="n">
        <v>-290.4463</v>
      </c>
      <c r="W472" s="0" t="n">
        <v>-0.715</v>
      </c>
      <c r="X472" s="0" t="n">
        <v>114.4903</v>
      </c>
      <c r="Y472" s="0" t="n">
        <v>578.367</v>
      </c>
      <c r="Z472" s="0" t="n">
        <v>506.6875</v>
      </c>
      <c r="AA472" s="0" t="n">
        <v>152.0787</v>
      </c>
      <c r="AB472" s="0" t="n">
        <v>5</v>
      </c>
      <c r="AC472" s="0" t="n">
        <v>18.154</v>
      </c>
      <c r="AD472" s="0" t="n">
        <v>18.1329</v>
      </c>
      <c r="AE472" s="0" t="n">
        <v>17.8997</v>
      </c>
      <c r="AF472" s="0" t="n">
        <v>0.0024</v>
      </c>
      <c r="AG472" s="0" t="n">
        <v>0.0633</v>
      </c>
      <c r="AH472" s="0" t="n">
        <v>3.7873</v>
      </c>
    </row>
    <row r="473" customFormat="false" ht="12.8" hidden="false" customHeight="false" outlineLevel="0" collapsed="false">
      <c r="A473" s="0" t="n">
        <v>10</v>
      </c>
      <c r="B473" s="0" t="n">
        <v>39</v>
      </c>
      <c r="C473" s="0" t="n">
        <v>58.7809</v>
      </c>
      <c r="D473" s="0" t="n">
        <v>39.1936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0.0006</v>
      </c>
      <c r="M473" s="0" t="n">
        <v>0</v>
      </c>
      <c r="N473" s="0" t="n">
        <v>-0.0164</v>
      </c>
      <c r="O473" s="0" t="n">
        <v>2.9376</v>
      </c>
      <c r="P473" s="0" t="n">
        <v>0.01</v>
      </c>
      <c r="Q473" s="0" t="n">
        <v>0</v>
      </c>
      <c r="R473" s="0" t="n">
        <v>0.056</v>
      </c>
      <c r="S473" s="0" t="n">
        <v>1</v>
      </c>
      <c r="T473" s="0" t="n">
        <v>21.2809</v>
      </c>
      <c r="U473" s="0" t="n">
        <v>0</v>
      </c>
      <c r="V473" s="0" t="n">
        <v>-21.3405</v>
      </c>
      <c r="W473" s="0" t="n">
        <v>-0.0571</v>
      </c>
      <c r="X473" s="0" t="n">
        <v>429.7007</v>
      </c>
      <c r="Y473" s="0" t="n">
        <v>464.4412</v>
      </c>
      <c r="Z473" s="0" t="n">
        <v>78.4951</v>
      </c>
      <c r="AA473" s="0" t="n">
        <v>39.3298</v>
      </c>
      <c r="AB473" s="0" t="n">
        <v>5</v>
      </c>
      <c r="AC473" s="0" t="n">
        <v>17.913</v>
      </c>
      <c r="AD473" s="0" t="n">
        <v>17.9116</v>
      </c>
      <c r="AE473" s="0" t="n">
        <v>17.7981</v>
      </c>
      <c r="AF473" s="0" t="n">
        <v>0.0024</v>
      </c>
      <c r="AG473" s="0" t="n">
        <v>0.0633</v>
      </c>
      <c r="AH473" s="0" t="n">
        <v>0</v>
      </c>
    </row>
    <row r="474" customFormat="false" ht="12.8" hidden="false" customHeight="false" outlineLevel="0" collapsed="false">
      <c r="A474" s="0" t="n">
        <v>10</v>
      </c>
      <c r="B474" s="0" t="n">
        <v>40</v>
      </c>
      <c r="C474" s="0" t="n">
        <v>58.7803</v>
      </c>
      <c r="D474" s="0" t="n">
        <v>39.1931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0.0006</v>
      </c>
      <c r="M474" s="0" t="n">
        <v>0</v>
      </c>
      <c r="N474" s="0" t="n">
        <v>-0.0164</v>
      </c>
      <c r="O474" s="0" t="n">
        <v>2.9376</v>
      </c>
      <c r="P474" s="0" t="n">
        <v>0.01</v>
      </c>
      <c r="Q474" s="0" t="n">
        <v>0</v>
      </c>
      <c r="R474" s="0" t="n">
        <v>0.056</v>
      </c>
      <c r="S474" s="0" t="n">
        <v>1</v>
      </c>
      <c r="T474" s="0" t="n">
        <v>72.1356</v>
      </c>
      <c r="U474" s="0" t="n">
        <v>0</v>
      </c>
      <c r="V474" s="0" t="n">
        <v>-74.9426</v>
      </c>
      <c r="W474" s="0" t="n">
        <v>2.3499</v>
      </c>
      <c r="X474" s="0" t="n">
        <v>362.8821</v>
      </c>
      <c r="Y474" s="0" t="n">
        <v>397.6287</v>
      </c>
      <c r="Z474" s="0" t="n">
        <v>81.9287</v>
      </c>
      <c r="AA474" s="0" t="n">
        <v>-24.289</v>
      </c>
      <c r="AB474" s="0" t="n">
        <v>5</v>
      </c>
      <c r="AC474" s="0" t="n">
        <v>17.313</v>
      </c>
      <c r="AD474" s="0" t="n">
        <v>17.3086</v>
      </c>
      <c r="AE474" s="0" t="n">
        <v>17.5981</v>
      </c>
      <c r="AF474" s="0" t="n">
        <v>0.0024</v>
      </c>
      <c r="AG474" s="0" t="n">
        <v>0.0633</v>
      </c>
      <c r="AH474" s="0" t="n">
        <v>0</v>
      </c>
    </row>
    <row r="475" customFormat="false" ht="12.8" hidden="false" customHeight="false" outlineLevel="0" collapsed="false">
      <c r="A475" s="0" t="n">
        <v>10</v>
      </c>
      <c r="B475" s="0" t="n">
        <v>41</v>
      </c>
      <c r="C475" s="0" t="n">
        <v>58.7797</v>
      </c>
      <c r="D475" s="0" t="n">
        <v>39.1925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0.0006</v>
      </c>
      <c r="M475" s="0" t="n">
        <v>0</v>
      </c>
      <c r="N475" s="0" t="n">
        <v>-0.0164</v>
      </c>
      <c r="O475" s="0" t="n">
        <v>2.9376</v>
      </c>
      <c r="P475" s="0" t="n">
        <v>0.01</v>
      </c>
      <c r="Q475" s="0" t="n">
        <v>0</v>
      </c>
      <c r="R475" s="0" t="n">
        <v>0.056</v>
      </c>
      <c r="S475" s="0" t="n">
        <v>1</v>
      </c>
      <c r="T475" s="0" t="n">
        <v>78.9772</v>
      </c>
      <c r="U475" s="0" t="n">
        <v>0</v>
      </c>
      <c r="V475" s="0" t="n">
        <v>-82.3544</v>
      </c>
      <c r="W475" s="0" t="n">
        <v>3.3154</v>
      </c>
      <c r="X475" s="0" t="n">
        <v>351.6759</v>
      </c>
      <c r="Y475" s="0" t="n">
        <v>386.4289</v>
      </c>
      <c r="Z475" s="0" t="n">
        <v>79.0996</v>
      </c>
      <c r="AA475" s="0" t="n">
        <v>-33.3753</v>
      </c>
      <c r="AB475" s="0" t="n">
        <v>5</v>
      </c>
      <c r="AC475" s="0" t="n">
        <v>16.913</v>
      </c>
      <c r="AD475" s="0" t="n">
        <v>16.9075</v>
      </c>
      <c r="AE475" s="0" t="n">
        <v>17.3842</v>
      </c>
      <c r="AF475" s="0" t="n">
        <v>0.0024</v>
      </c>
      <c r="AG475" s="0" t="n">
        <v>0.0633</v>
      </c>
      <c r="AH475" s="0" t="n">
        <v>0</v>
      </c>
    </row>
    <row r="476" customFormat="false" ht="12.8" hidden="false" customHeight="false" outlineLevel="0" collapsed="false">
      <c r="A476" s="0" t="n">
        <v>10</v>
      </c>
      <c r="B476" s="0" t="n">
        <v>42</v>
      </c>
      <c r="C476" s="0" t="n">
        <v>58.7792</v>
      </c>
      <c r="D476" s="0" t="n">
        <v>39.1919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0.0006</v>
      </c>
      <c r="M476" s="0" t="n">
        <v>0</v>
      </c>
      <c r="N476" s="0" t="n">
        <v>-0.0164</v>
      </c>
      <c r="O476" s="0" t="n">
        <v>2.9376</v>
      </c>
      <c r="P476" s="0" t="n">
        <v>0.01</v>
      </c>
      <c r="Q476" s="0" t="n">
        <v>0</v>
      </c>
      <c r="R476" s="0" t="n">
        <v>0.056</v>
      </c>
      <c r="S476" s="0" t="n">
        <v>1</v>
      </c>
      <c r="T476" s="0" t="n">
        <v>79.4577</v>
      </c>
      <c r="U476" s="0" t="n">
        <v>0</v>
      </c>
      <c r="V476" s="0" t="n">
        <v>-82.5436</v>
      </c>
      <c r="W476" s="0" t="n">
        <v>3.1705</v>
      </c>
      <c r="X476" s="0" t="n">
        <v>350.3181</v>
      </c>
      <c r="Y476" s="0" t="n">
        <v>385.0422</v>
      </c>
      <c r="Z476" s="0" t="n">
        <v>76.1747</v>
      </c>
      <c r="AA476" s="0" t="n">
        <v>-33.7971</v>
      </c>
      <c r="AB476" s="0" t="n">
        <v>5</v>
      </c>
      <c r="AC476" s="0" t="n">
        <v>16.73</v>
      </c>
      <c r="AD476" s="0" t="n">
        <v>16.7238</v>
      </c>
      <c r="AE476" s="0" t="n">
        <v>17.2072</v>
      </c>
      <c r="AF476" s="0" t="n">
        <v>0.0024</v>
      </c>
      <c r="AG476" s="0" t="n">
        <v>0.0633</v>
      </c>
      <c r="AH476" s="0" t="n">
        <v>0</v>
      </c>
    </row>
    <row r="477" customFormat="false" ht="12.8" hidden="false" customHeight="false" outlineLevel="0" collapsed="false">
      <c r="A477" s="0" t="n">
        <v>10</v>
      </c>
      <c r="B477" s="0" t="n">
        <v>43</v>
      </c>
      <c r="C477" s="0" t="n">
        <v>58.7786</v>
      </c>
      <c r="D477" s="0" t="n">
        <v>39.1914</v>
      </c>
      <c r="E477" s="0" t="n">
        <v>0</v>
      </c>
      <c r="F477" s="0" t="n">
        <v>0</v>
      </c>
      <c r="G477" s="0" t="n">
        <v>0</v>
      </c>
      <c r="H477" s="0" t="n">
        <v>0</v>
      </c>
      <c r="I477" s="0" t="n">
        <v>0</v>
      </c>
      <c r="J477" s="0" t="n">
        <v>0</v>
      </c>
      <c r="K477" s="0" t="n">
        <v>0</v>
      </c>
      <c r="L477" s="0" t="n">
        <v>0.0006</v>
      </c>
      <c r="M477" s="0" t="n">
        <v>0</v>
      </c>
      <c r="N477" s="0" t="n">
        <v>-0.0164</v>
      </c>
      <c r="O477" s="0" t="n">
        <v>2.9376</v>
      </c>
      <c r="P477" s="0" t="n">
        <v>0.01</v>
      </c>
      <c r="Q477" s="0" t="n">
        <v>0</v>
      </c>
      <c r="R477" s="0" t="n">
        <v>0.056</v>
      </c>
      <c r="S477" s="0" t="n">
        <v>1</v>
      </c>
      <c r="T477" s="0" t="n">
        <v>80.2705</v>
      </c>
      <c r="U477" s="0" t="n">
        <v>0</v>
      </c>
      <c r="V477" s="0" t="n">
        <v>-83.1831</v>
      </c>
      <c r="W477" s="0" t="n">
        <v>2.772</v>
      </c>
      <c r="X477" s="0" t="n">
        <v>348.9858</v>
      </c>
      <c r="Y477" s="0" t="n">
        <v>383.4837</v>
      </c>
      <c r="Z477" s="0" t="n">
        <v>73.3266</v>
      </c>
      <c r="AA477" s="0" t="n">
        <v>-34.8626</v>
      </c>
      <c r="AB477" s="0" t="n">
        <v>5</v>
      </c>
      <c r="AC477" s="0" t="n">
        <v>16.637</v>
      </c>
      <c r="AD477" s="0" t="n">
        <v>16.6298</v>
      </c>
      <c r="AE477" s="0" t="n">
        <v>17.0689</v>
      </c>
      <c r="AF477" s="0" t="n">
        <v>0.0024</v>
      </c>
      <c r="AG477" s="0" t="n">
        <v>0.0633</v>
      </c>
      <c r="AH477" s="0" t="n">
        <v>0</v>
      </c>
    </row>
    <row r="478" customFormat="false" ht="12.8" hidden="false" customHeight="false" outlineLevel="0" collapsed="false">
      <c r="A478" s="0" t="n">
        <v>10</v>
      </c>
      <c r="B478" s="0" t="n">
        <v>44</v>
      </c>
      <c r="C478" s="0" t="n">
        <v>58.778</v>
      </c>
      <c r="D478" s="0" t="n">
        <v>39.1908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0.0006</v>
      </c>
      <c r="M478" s="0" t="n">
        <v>0</v>
      </c>
      <c r="N478" s="0" t="n">
        <v>-0.0164</v>
      </c>
      <c r="O478" s="0" t="n">
        <v>2.9376</v>
      </c>
      <c r="P478" s="0" t="n">
        <v>0.01</v>
      </c>
      <c r="Q478" s="0" t="n">
        <v>0</v>
      </c>
      <c r="R478" s="0" t="n">
        <v>0.056</v>
      </c>
      <c r="S478" s="0" t="n">
        <v>1</v>
      </c>
      <c r="T478" s="0" t="n">
        <v>80.1558</v>
      </c>
      <c r="U478" s="0" t="n">
        <v>0</v>
      </c>
      <c r="V478" s="0" t="n">
        <v>-83.3261</v>
      </c>
      <c r="W478" s="0" t="n">
        <v>3.1886</v>
      </c>
      <c r="X478" s="0" t="n">
        <v>347.4305</v>
      </c>
      <c r="Y478" s="0" t="n">
        <v>381.8109</v>
      </c>
      <c r="Z478" s="0" t="n">
        <v>73.579</v>
      </c>
      <c r="AA478" s="0" t="n">
        <v>-35.3564</v>
      </c>
      <c r="AB478" s="0" t="n">
        <v>5</v>
      </c>
      <c r="AC478" s="0" t="n">
        <v>16.412</v>
      </c>
      <c r="AD478" s="0" t="n">
        <v>16.4047</v>
      </c>
      <c r="AE478" s="0" t="n">
        <v>16.9223</v>
      </c>
      <c r="AF478" s="0" t="n">
        <v>0.0024</v>
      </c>
      <c r="AG478" s="0" t="n">
        <v>0.0633</v>
      </c>
      <c r="AH478" s="0" t="n">
        <v>0</v>
      </c>
    </row>
    <row r="479" customFormat="false" ht="12.8" hidden="false" customHeight="false" outlineLevel="0" collapsed="false">
      <c r="A479" s="0" t="n">
        <v>10</v>
      </c>
      <c r="B479" s="0" t="n">
        <v>45</v>
      </c>
      <c r="C479" s="0" t="n">
        <v>58.7775</v>
      </c>
      <c r="D479" s="0" t="n">
        <v>39.1902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0.0006</v>
      </c>
      <c r="M479" s="0" t="n">
        <v>0</v>
      </c>
      <c r="N479" s="0" t="n">
        <v>-0.0164</v>
      </c>
      <c r="O479" s="0" t="n">
        <v>2.9376</v>
      </c>
      <c r="P479" s="0" t="n">
        <v>0.01</v>
      </c>
      <c r="Q479" s="0" t="n">
        <v>0</v>
      </c>
      <c r="R479" s="0" t="n">
        <v>0.056</v>
      </c>
      <c r="S479" s="0" t="n">
        <v>1</v>
      </c>
      <c r="T479" s="0" t="n">
        <v>79.6938</v>
      </c>
      <c r="U479" s="0" t="n">
        <v>0</v>
      </c>
      <c r="V479" s="0" t="n">
        <v>-83.6927</v>
      </c>
      <c r="W479" s="0" t="n">
        <v>3.9292</v>
      </c>
      <c r="X479" s="0" t="n">
        <v>345.1507</v>
      </c>
      <c r="Y479" s="0" t="n">
        <v>379.4123</v>
      </c>
      <c r="Z479" s="0" t="n">
        <v>73.0726</v>
      </c>
      <c r="AA479" s="0" t="n">
        <v>-36.1837</v>
      </c>
      <c r="AB479" s="0" t="n">
        <v>5</v>
      </c>
      <c r="AC479" s="0" t="n">
        <v>16.113</v>
      </c>
      <c r="AD479" s="0" t="n">
        <v>16.1038</v>
      </c>
      <c r="AE479" s="0" t="n">
        <v>16.7536</v>
      </c>
      <c r="AF479" s="0" t="n">
        <v>0.0024</v>
      </c>
      <c r="AG479" s="0" t="n">
        <v>0.0633</v>
      </c>
      <c r="AH479" s="0" t="n">
        <v>0</v>
      </c>
    </row>
    <row r="480" customFormat="false" ht="12.8" hidden="false" customHeight="false" outlineLevel="0" collapsed="false">
      <c r="A480" s="0" t="n">
        <v>10</v>
      </c>
      <c r="B480" s="0" t="n">
        <v>46</v>
      </c>
      <c r="C480" s="0" t="n">
        <v>58.7769</v>
      </c>
      <c r="D480" s="0" t="n">
        <v>39.1897</v>
      </c>
      <c r="E480" s="0" t="n">
        <v>0</v>
      </c>
      <c r="F480" s="0" t="n">
        <v>0</v>
      </c>
      <c r="G480" s="0" t="n">
        <v>0</v>
      </c>
      <c r="H480" s="0" t="n">
        <v>0</v>
      </c>
      <c r="I480" s="0" t="n">
        <v>0</v>
      </c>
      <c r="J480" s="0" t="n">
        <v>0</v>
      </c>
      <c r="K480" s="0" t="n">
        <v>0</v>
      </c>
      <c r="L480" s="0" t="n">
        <v>0.0006</v>
      </c>
      <c r="M480" s="0" t="n">
        <v>0</v>
      </c>
      <c r="N480" s="0" t="n">
        <v>-0.0164</v>
      </c>
      <c r="O480" s="0" t="n">
        <v>2.9376</v>
      </c>
      <c r="P480" s="0" t="n">
        <v>0.01</v>
      </c>
      <c r="Q480" s="0" t="n">
        <v>0</v>
      </c>
      <c r="R480" s="0" t="n">
        <v>0.056</v>
      </c>
      <c r="S480" s="0" t="n">
        <v>1</v>
      </c>
      <c r="T480" s="0" t="n">
        <v>78.6156</v>
      </c>
      <c r="U480" s="0" t="n">
        <v>0</v>
      </c>
      <c r="V480" s="0" t="n">
        <v>-83.1729</v>
      </c>
      <c r="W480" s="0" t="n">
        <v>4.6658</v>
      </c>
      <c r="X480" s="0" t="n">
        <v>343.7894</v>
      </c>
      <c r="Y480" s="0" t="n">
        <v>378.1883</v>
      </c>
      <c r="Z480" s="0" t="n">
        <v>73.8741</v>
      </c>
      <c r="AA480" s="0" t="n">
        <v>-35.731</v>
      </c>
      <c r="AB480" s="0" t="n">
        <v>5</v>
      </c>
      <c r="AC480" s="0" t="n">
        <v>15.791</v>
      </c>
      <c r="AD480" s="0" t="n">
        <v>15.7817</v>
      </c>
      <c r="AE480" s="0" t="n">
        <v>16.5667</v>
      </c>
      <c r="AF480" s="0" t="n">
        <v>0.0024</v>
      </c>
      <c r="AG480" s="0" t="n">
        <v>0.0633</v>
      </c>
      <c r="AH480" s="0" t="n">
        <v>0</v>
      </c>
    </row>
    <row r="481" customFormat="false" ht="12.8" hidden="false" customHeight="false" outlineLevel="0" collapsed="false">
      <c r="A481" s="0" t="n">
        <v>10</v>
      </c>
      <c r="B481" s="0" t="n">
        <v>47</v>
      </c>
      <c r="C481" s="0" t="n">
        <v>58.7763</v>
      </c>
      <c r="D481" s="0" t="n">
        <v>39.1891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0</v>
      </c>
      <c r="L481" s="0" t="n">
        <v>0.0006</v>
      </c>
      <c r="M481" s="0" t="n">
        <v>0</v>
      </c>
      <c r="N481" s="0" t="n">
        <v>-0.0164</v>
      </c>
      <c r="O481" s="0" t="n">
        <v>2.9376</v>
      </c>
      <c r="P481" s="0" t="n">
        <v>0.01</v>
      </c>
      <c r="Q481" s="0" t="n">
        <v>0</v>
      </c>
      <c r="R481" s="0" t="n">
        <v>0.056</v>
      </c>
      <c r="S481" s="0" t="n">
        <v>1</v>
      </c>
      <c r="T481" s="0" t="n">
        <v>76.2422</v>
      </c>
      <c r="U481" s="0" t="n">
        <v>0</v>
      </c>
      <c r="V481" s="0" t="n">
        <v>-82.4818</v>
      </c>
      <c r="W481" s="0" t="n">
        <v>6.1843</v>
      </c>
      <c r="X481" s="0" t="n">
        <v>341.5331</v>
      </c>
      <c r="Y481" s="0" t="n">
        <v>376.1241</v>
      </c>
      <c r="Z481" s="0" t="n">
        <v>76.5955</v>
      </c>
      <c r="AA481" s="0" t="n">
        <v>-35.1861</v>
      </c>
      <c r="AB481" s="0" t="n">
        <v>5</v>
      </c>
      <c r="AC481" s="0" t="n">
        <v>15.288</v>
      </c>
      <c r="AD481" s="0" t="n">
        <v>15.2784</v>
      </c>
      <c r="AE481" s="0" t="n">
        <v>16.3264</v>
      </c>
      <c r="AF481" s="0" t="n">
        <v>0.0024</v>
      </c>
      <c r="AG481" s="0" t="n">
        <v>0.0633</v>
      </c>
      <c r="AH481" s="0" t="n">
        <v>0</v>
      </c>
    </row>
    <row r="482" customFormat="false" ht="12.8" hidden="false" customHeight="false" outlineLevel="0" collapsed="false">
      <c r="A482" s="0" t="n">
        <v>10</v>
      </c>
      <c r="B482" s="0" t="n">
        <v>48</v>
      </c>
      <c r="C482" s="0" t="n">
        <v>58.7758</v>
      </c>
      <c r="D482" s="0" t="n">
        <v>39.1885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0.0006</v>
      </c>
      <c r="M482" s="0" t="n">
        <v>0</v>
      </c>
      <c r="N482" s="0" t="n">
        <v>-0.0164</v>
      </c>
      <c r="O482" s="0" t="n">
        <v>2.9376</v>
      </c>
      <c r="P482" s="0" t="n">
        <v>0.01</v>
      </c>
      <c r="Q482" s="0" t="n">
        <v>0</v>
      </c>
      <c r="R482" s="0" t="n">
        <v>0.056</v>
      </c>
      <c r="S482" s="0" t="n">
        <v>1</v>
      </c>
      <c r="T482" s="0" t="n">
        <v>75.2922</v>
      </c>
      <c r="U482" s="0" t="n">
        <v>0</v>
      </c>
      <c r="V482" s="0" t="n">
        <v>-82.0113</v>
      </c>
      <c r="W482" s="0" t="n">
        <v>6.717</v>
      </c>
      <c r="X482" s="0" t="n">
        <v>339.9543</v>
      </c>
      <c r="Y482" s="0" t="n">
        <v>374.6442</v>
      </c>
      <c r="Z482" s="0" t="n">
        <v>75.1498</v>
      </c>
      <c r="AA482" s="0" t="n">
        <v>-34.8536</v>
      </c>
      <c r="AB482" s="0" t="n">
        <v>5</v>
      </c>
      <c r="AC482" s="0" t="n">
        <v>14.938</v>
      </c>
      <c r="AD482" s="0" t="n">
        <v>14.9271</v>
      </c>
      <c r="AE482" s="0" t="n">
        <v>16.0876</v>
      </c>
      <c r="AF482" s="0" t="n">
        <v>0.0024</v>
      </c>
      <c r="AG482" s="0" t="n">
        <v>0.0633</v>
      </c>
      <c r="AH482" s="0" t="n">
        <v>0</v>
      </c>
    </row>
    <row r="483" customFormat="false" ht="12.8" hidden="false" customHeight="false" outlineLevel="0" collapsed="false">
      <c r="A483" s="0" t="n">
        <v>11</v>
      </c>
      <c r="B483" s="0" t="n">
        <v>1</v>
      </c>
      <c r="C483" s="0" t="n">
        <v>58.7752</v>
      </c>
      <c r="D483" s="0" t="n">
        <v>39.188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0.0006</v>
      </c>
      <c r="M483" s="0" t="n">
        <v>0</v>
      </c>
      <c r="N483" s="0" t="n">
        <v>-0.0164</v>
      </c>
      <c r="O483" s="0" t="n">
        <v>2.9376</v>
      </c>
      <c r="P483" s="0" t="n">
        <v>0.01</v>
      </c>
      <c r="Q483" s="0" t="n">
        <v>0</v>
      </c>
      <c r="R483" s="0" t="n">
        <v>0.056</v>
      </c>
      <c r="S483" s="0" t="n">
        <v>1</v>
      </c>
      <c r="T483" s="0" t="n">
        <v>76.0539</v>
      </c>
      <c r="U483" s="0" t="n">
        <v>0</v>
      </c>
      <c r="V483" s="0" t="n">
        <v>-82.1918</v>
      </c>
      <c r="W483" s="0" t="n">
        <v>6.171</v>
      </c>
      <c r="X483" s="0" t="n">
        <v>338.9849</v>
      </c>
      <c r="Y483" s="0" t="n">
        <v>373.6886</v>
      </c>
      <c r="Z483" s="0" t="n">
        <v>72.4613</v>
      </c>
      <c r="AA483" s="0" t="n">
        <v>-35.1657</v>
      </c>
      <c r="AB483" s="0" t="n">
        <v>5</v>
      </c>
      <c r="AC483" s="0" t="n">
        <v>14.827</v>
      </c>
      <c r="AD483" s="0" t="n">
        <v>14.8021</v>
      </c>
      <c r="AE483" s="0" t="n">
        <v>15.8984</v>
      </c>
      <c r="AF483" s="0" t="n">
        <v>0.0024</v>
      </c>
      <c r="AG483" s="0" t="n">
        <v>0.0633</v>
      </c>
      <c r="AH483" s="0" t="n">
        <v>0</v>
      </c>
    </row>
    <row r="484" customFormat="false" ht="12.8" hidden="false" customHeight="false" outlineLevel="0" collapsed="false">
      <c r="A484" s="0" t="n">
        <v>11</v>
      </c>
      <c r="B484" s="0" t="n">
        <v>2</v>
      </c>
      <c r="C484" s="0" t="n">
        <v>58.7746</v>
      </c>
      <c r="D484" s="0" t="n">
        <v>39.1874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0.0006</v>
      </c>
      <c r="M484" s="0" t="n">
        <v>0</v>
      </c>
      <c r="N484" s="0" t="n">
        <v>-0.0164</v>
      </c>
      <c r="O484" s="0" t="n">
        <v>2.9376</v>
      </c>
      <c r="P484" s="0" t="n">
        <v>0.01</v>
      </c>
      <c r="Q484" s="0" t="n">
        <v>0</v>
      </c>
      <c r="R484" s="0" t="n">
        <v>0.056</v>
      </c>
      <c r="S484" s="0" t="n">
        <v>1</v>
      </c>
      <c r="T484" s="0" t="n">
        <v>76.7626</v>
      </c>
      <c r="U484" s="0" t="n">
        <v>0</v>
      </c>
      <c r="V484" s="0" t="n">
        <v>-82.1832</v>
      </c>
      <c r="W484" s="0" t="n">
        <v>5.4117</v>
      </c>
      <c r="X484" s="0" t="n">
        <v>338.8071</v>
      </c>
      <c r="Y484" s="0" t="n">
        <v>373.5092</v>
      </c>
      <c r="Z484" s="0" t="n">
        <v>71.3989</v>
      </c>
      <c r="AA484" s="0" t="n">
        <v>-35.1852</v>
      </c>
      <c r="AB484" s="0" t="n">
        <v>5</v>
      </c>
      <c r="AC484" s="0" t="n">
        <v>14.794</v>
      </c>
      <c r="AD484" s="0" t="n">
        <v>14.7711</v>
      </c>
      <c r="AE484" s="0" t="n">
        <v>15.7579</v>
      </c>
      <c r="AF484" s="0" t="n">
        <v>0.0024</v>
      </c>
      <c r="AG484" s="0" t="n">
        <v>0.0633</v>
      </c>
      <c r="AH484" s="0" t="n">
        <v>0</v>
      </c>
    </row>
    <row r="485" customFormat="false" ht="12.8" hidden="false" customHeight="false" outlineLevel="0" collapsed="false">
      <c r="A485" s="0" t="n">
        <v>11</v>
      </c>
      <c r="B485" s="0" t="n">
        <v>3</v>
      </c>
      <c r="C485" s="0" t="n">
        <v>58.7741</v>
      </c>
      <c r="D485" s="0" t="n">
        <v>39.1868</v>
      </c>
      <c r="E485" s="0" t="n">
        <v>0</v>
      </c>
      <c r="F485" s="0" t="n">
        <v>0</v>
      </c>
      <c r="G485" s="0" t="n">
        <v>0</v>
      </c>
      <c r="H485" s="0" t="n">
        <v>0</v>
      </c>
      <c r="I485" s="0" t="n">
        <v>0</v>
      </c>
      <c r="J485" s="0" t="n">
        <v>0</v>
      </c>
      <c r="K485" s="0" t="n">
        <v>0</v>
      </c>
      <c r="L485" s="0" t="n">
        <v>0.0006</v>
      </c>
      <c r="M485" s="0" t="n">
        <v>0</v>
      </c>
      <c r="N485" s="0" t="n">
        <v>-0.0164</v>
      </c>
      <c r="O485" s="0" t="n">
        <v>2.9376</v>
      </c>
      <c r="P485" s="0" t="n">
        <v>0.01</v>
      </c>
      <c r="Q485" s="0" t="n">
        <v>0</v>
      </c>
      <c r="R485" s="0" t="n">
        <v>0.056</v>
      </c>
      <c r="S485" s="0" t="n">
        <v>1</v>
      </c>
      <c r="T485" s="0" t="n">
        <v>75.7103</v>
      </c>
      <c r="U485" s="0" t="n">
        <v>0</v>
      </c>
      <c r="V485" s="0" t="n">
        <v>-80.895</v>
      </c>
      <c r="W485" s="0" t="n">
        <v>5.1586</v>
      </c>
      <c r="X485" s="0" t="n">
        <v>339.7918</v>
      </c>
      <c r="Y485" s="0" t="n">
        <v>374.4876</v>
      </c>
      <c r="Z485" s="0" t="n">
        <v>71.7917</v>
      </c>
      <c r="AA485" s="0" t="n">
        <v>-33.7557</v>
      </c>
      <c r="AB485" s="0" t="n">
        <v>5</v>
      </c>
      <c r="AC485" s="0" t="n">
        <v>14.712</v>
      </c>
      <c r="AD485" s="0" t="n">
        <v>14.6833</v>
      </c>
      <c r="AE485" s="0" t="n">
        <v>15.6335</v>
      </c>
      <c r="AF485" s="0" t="n">
        <v>0.0024</v>
      </c>
      <c r="AG485" s="0" t="n">
        <v>0.0633</v>
      </c>
      <c r="AH485" s="0" t="n">
        <v>0</v>
      </c>
    </row>
    <row r="486" customFormat="false" ht="12.8" hidden="false" customHeight="false" outlineLevel="0" collapsed="false">
      <c r="A486" s="0" t="n">
        <v>11</v>
      </c>
      <c r="B486" s="0" t="n">
        <v>4</v>
      </c>
      <c r="C486" s="0" t="n">
        <v>58.7735</v>
      </c>
      <c r="D486" s="0" t="n">
        <v>39.1863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0.0006</v>
      </c>
      <c r="M486" s="0" t="n">
        <v>0</v>
      </c>
      <c r="N486" s="0" t="n">
        <v>-0.0164</v>
      </c>
      <c r="O486" s="0" t="n">
        <v>2.9376</v>
      </c>
      <c r="P486" s="0" t="n">
        <v>0.01</v>
      </c>
      <c r="Q486" s="0" t="n">
        <v>0</v>
      </c>
      <c r="R486" s="0" t="n">
        <v>0.056</v>
      </c>
      <c r="S486" s="0" t="n">
        <v>1</v>
      </c>
      <c r="T486" s="0" t="n">
        <v>75.43</v>
      </c>
      <c r="U486" s="0" t="n">
        <v>0</v>
      </c>
      <c r="V486" s="0" t="n">
        <v>-79.7361</v>
      </c>
      <c r="W486" s="0" t="n">
        <v>4.2674</v>
      </c>
      <c r="X486" s="0" t="n">
        <v>341.5252</v>
      </c>
      <c r="Y486" s="0" t="n">
        <v>376.2143</v>
      </c>
      <c r="Z486" s="0" t="n">
        <v>70.3083</v>
      </c>
      <c r="AA486" s="0" t="n">
        <v>-32.3435</v>
      </c>
      <c r="AB486" s="0" t="n">
        <v>5</v>
      </c>
      <c r="AC486" s="0" t="n">
        <v>14.762</v>
      </c>
      <c r="AD486" s="0" t="n">
        <v>14.7445</v>
      </c>
      <c r="AE486" s="0" t="n">
        <v>15.5539</v>
      </c>
      <c r="AF486" s="0" t="n">
        <v>0.0024</v>
      </c>
      <c r="AG486" s="0" t="n">
        <v>0.0633</v>
      </c>
      <c r="AH486" s="0" t="n">
        <v>0</v>
      </c>
    </row>
    <row r="487" customFormat="false" ht="12.8" hidden="false" customHeight="false" outlineLevel="0" collapsed="false">
      <c r="A487" s="0" t="n">
        <v>11</v>
      </c>
      <c r="B487" s="0" t="n">
        <v>5</v>
      </c>
      <c r="C487" s="0" t="n">
        <v>58.7729</v>
      </c>
      <c r="D487" s="0" t="n">
        <v>39.1857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0.0006</v>
      </c>
      <c r="M487" s="0" t="n">
        <v>0</v>
      </c>
      <c r="N487" s="0" t="n">
        <v>-0.0164</v>
      </c>
      <c r="O487" s="0" t="n">
        <v>2.9376</v>
      </c>
      <c r="P487" s="0" t="n">
        <v>0.01</v>
      </c>
      <c r="Q487" s="0" t="n">
        <v>0</v>
      </c>
      <c r="R487" s="0" t="n">
        <v>0.056</v>
      </c>
      <c r="S487" s="0" t="n">
        <v>1</v>
      </c>
      <c r="T487" s="0" t="n">
        <v>76.2342</v>
      </c>
      <c r="U487" s="0" t="n">
        <v>0</v>
      </c>
      <c r="V487" s="0" t="n">
        <v>-79.6398</v>
      </c>
      <c r="W487" s="0" t="n">
        <v>3.3631</v>
      </c>
      <c r="X487" s="0" t="n">
        <v>342.2969</v>
      </c>
      <c r="Y487" s="0" t="n">
        <v>376.9995</v>
      </c>
      <c r="Z487" s="0" t="n">
        <v>70.0173</v>
      </c>
      <c r="AA487" s="0" t="n">
        <v>-32.118</v>
      </c>
      <c r="AB487" s="0" t="n">
        <v>5</v>
      </c>
      <c r="AC487" s="0" t="n">
        <v>14.873</v>
      </c>
      <c r="AD487" s="0" t="n">
        <v>14.8533</v>
      </c>
      <c r="AE487" s="0" t="n">
        <v>15.513</v>
      </c>
      <c r="AF487" s="0" t="n">
        <v>0.0024</v>
      </c>
      <c r="AG487" s="0" t="n">
        <v>0.0633</v>
      </c>
      <c r="AH487" s="0" t="n">
        <v>0</v>
      </c>
    </row>
    <row r="488" customFormat="false" ht="12.8" hidden="false" customHeight="false" outlineLevel="0" collapsed="false">
      <c r="A488" s="0" t="n">
        <v>11</v>
      </c>
      <c r="B488" s="0" t="n">
        <v>6</v>
      </c>
      <c r="C488" s="0" t="n">
        <v>58.7723</v>
      </c>
      <c r="D488" s="0" t="n">
        <v>39.1851</v>
      </c>
      <c r="E488" s="0" t="n">
        <v>0</v>
      </c>
      <c r="F488" s="0" t="n">
        <v>0</v>
      </c>
      <c r="G488" s="0" t="n">
        <v>0</v>
      </c>
      <c r="H488" s="0" t="n">
        <v>0</v>
      </c>
      <c r="I488" s="0" t="n">
        <v>0</v>
      </c>
      <c r="J488" s="0" t="n">
        <v>0</v>
      </c>
      <c r="K488" s="0" t="n">
        <v>0</v>
      </c>
      <c r="L488" s="0" t="n">
        <v>0.0006</v>
      </c>
      <c r="M488" s="0" t="n">
        <v>0</v>
      </c>
      <c r="N488" s="0" t="n">
        <v>-0.0164</v>
      </c>
      <c r="O488" s="0" t="n">
        <v>2.9376</v>
      </c>
      <c r="P488" s="0" t="n">
        <v>0.01</v>
      </c>
      <c r="Q488" s="0" t="n">
        <v>0</v>
      </c>
      <c r="R488" s="0" t="n">
        <v>0.056</v>
      </c>
      <c r="S488" s="0" t="n">
        <v>1</v>
      </c>
      <c r="T488" s="0" t="n">
        <v>78.2642</v>
      </c>
      <c r="U488" s="0" t="n">
        <v>0</v>
      </c>
      <c r="V488" s="0" t="n">
        <v>-79.8356</v>
      </c>
      <c r="W488" s="0" t="n">
        <v>1.6241</v>
      </c>
      <c r="X488" s="0" t="n">
        <v>344.0163</v>
      </c>
      <c r="Y488" s="0" t="n">
        <v>378.7263</v>
      </c>
      <c r="Z488" s="0" t="n">
        <v>68.2813</v>
      </c>
      <c r="AA488" s="0" t="n">
        <v>-32.0485</v>
      </c>
      <c r="AB488" s="0" t="n">
        <v>5</v>
      </c>
      <c r="AC488" s="0" t="n">
        <v>15.185</v>
      </c>
      <c r="AD488" s="0" t="n">
        <v>15.1747</v>
      </c>
      <c r="AE488" s="0" t="n">
        <v>15.5457</v>
      </c>
      <c r="AF488" s="0" t="n">
        <v>0.0024</v>
      </c>
      <c r="AG488" s="0" t="n">
        <v>0.0633</v>
      </c>
      <c r="AH488" s="0" t="n">
        <v>0</v>
      </c>
    </row>
    <row r="489" customFormat="false" ht="12.8" hidden="false" customHeight="false" outlineLevel="0" collapsed="false">
      <c r="A489" s="0" t="n">
        <v>11</v>
      </c>
      <c r="B489" s="0" t="n">
        <v>7</v>
      </c>
      <c r="C489" s="0" t="n">
        <v>58.7718</v>
      </c>
      <c r="D489" s="0" t="n">
        <v>39.1846</v>
      </c>
      <c r="E489" s="0" t="n">
        <v>0</v>
      </c>
      <c r="F489" s="0" t="n">
        <v>0</v>
      </c>
      <c r="G489" s="0" t="n">
        <v>0</v>
      </c>
      <c r="H489" s="0" t="n">
        <v>0</v>
      </c>
      <c r="I489" s="0" t="n">
        <v>0</v>
      </c>
      <c r="J489" s="0" t="n">
        <v>0</v>
      </c>
      <c r="K489" s="0" t="n">
        <v>0</v>
      </c>
      <c r="L489" s="0" t="n">
        <v>0.0006</v>
      </c>
      <c r="M489" s="0" t="n">
        <v>0</v>
      </c>
      <c r="N489" s="0" t="n">
        <v>-0.0164</v>
      </c>
      <c r="O489" s="0" t="n">
        <v>2.9376</v>
      </c>
      <c r="P489" s="0" t="n">
        <v>0.01</v>
      </c>
      <c r="Q489" s="0" t="n">
        <v>0</v>
      </c>
      <c r="R489" s="0" t="n">
        <v>0.056</v>
      </c>
      <c r="S489" s="0" t="n">
        <v>1</v>
      </c>
      <c r="T489" s="0" t="n">
        <v>79.0858</v>
      </c>
      <c r="U489" s="0" t="n">
        <v>0</v>
      </c>
      <c r="V489" s="0" t="n">
        <v>-79.8165</v>
      </c>
      <c r="W489" s="0" t="n">
        <v>0.64</v>
      </c>
      <c r="X489" s="0" t="n">
        <v>345.4843</v>
      </c>
      <c r="Y489" s="0" t="n">
        <v>380.2226</v>
      </c>
      <c r="Z489" s="0" t="n">
        <v>69.7734</v>
      </c>
      <c r="AA489" s="0" t="n">
        <v>-31.7809</v>
      </c>
      <c r="AB489" s="0" t="n">
        <v>5</v>
      </c>
      <c r="AC489" s="0" t="n">
        <v>15.419</v>
      </c>
      <c r="AD489" s="0" t="n">
        <v>15.4124</v>
      </c>
      <c r="AE489" s="0" t="n">
        <v>15.6054</v>
      </c>
      <c r="AF489" s="0" t="n">
        <v>0.0024</v>
      </c>
      <c r="AG489" s="0" t="n">
        <v>0.0633</v>
      </c>
      <c r="AH489" s="0" t="n">
        <v>0</v>
      </c>
    </row>
    <row r="490" customFormat="false" ht="12.8" hidden="false" customHeight="false" outlineLevel="0" collapsed="false">
      <c r="A490" s="0" t="n">
        <v>11</v>
      </c>
      <c r="B490" s="0" t="n">
        <v>8</v>
      </c>
      <c r="C490" s="0" t="n">
        <v>58.7712</v>
      </c>
      <c r="D490" s="0" t="n">
        <v>39.184</v>
      </c>
      <c r="E490" s="0" t="n">
        <v>0</v>
      </c>
      <c r="F490" s="0" t="n">
        <v>0</v>
      </c>
      <c r="G490" s="0" t="n">
        <v>0</v>
      </c>
      <c r="H490" s="0" t="n">
        <v>0</v>
      </c>
      <c r="I490" s="0" t="n">
        <v>0</v>
      </c>
      <c r="J490" s="0" t="n">
        <v>0</v>
      </c>
      <c r="K490" s="0" t="n">
        <v>0</v>
      </c>
      <c r="L490" s="0" t="n">
        <v>0.0006</v>
      </c>
      <c r="M490" s="0" t="n">
        <v>0</v>
      </c>
      <c r="N490" s="0" t="n">
        <v>-0.0164</v>
      </c>
      <c r="O490" s="0" t="n">
        <v>2.9376</v>
      </c>
      <c r="P490" s="0" t="n">
        <v>0.01</v>
      </c>
      <c r="Q490" s="0" t="n">
        <v>0</v>
      </c>
      <c r="R490" s="0" t="n">
        <v>0.056</v>
      </c>
      <c r="S490" s="0" t="n">
        <v>1</v>
      </c>
      <c r="T490" s="0" t="n">
        <v>78.4233</v>
      </c>
      <c r="U490" s="0" t="n">
        <v>0</v>
      </c>
      <c r="V490" s="0" t="n">
        <v>-79.7681</v>
      </c>
      <c r="W490" s="0" t="n">
        <v>1.4324</v>
      </c>
      <c r="X490" s="0" t="n">
        <v>344.9</v>
      </c>
      <c r="Y490" s="0" t="n">
        <v>379.6955</v>
      </c>
      <c r="Z490" s="0" t="n">
        <v>73.8026</v>
      </c>
      <c r="AA490" s="0" t="n">
        <v>-31.763</v>
      </c>
      <c r="AB490" s="0" t="n">
        <v>5</v>
      </c>
      <c r="AC490" s="0" t="n">
        <v>15.316</v>
      </c>
      <c r="AD490" s="0" t="n">
        <v>15.307</v>
      </c>
      <c r="AE490" s="0" t="n">
        <v>15.6072</v>
      </c>
      <c r="AF490" s="0" t="n">
        <v>0.0024</v>
      </c>
      <c r="AG490" s="0" t="n">
        <v>0.0632</v>
      </c>
      <c r="AH490" s="0" t="n">
        <v>0</v>
      </c>
    </row>
    <row r="491" customFormat="false" ht="12.8" hidden="false" customHeight="false" outlineLevel="0" collapsed="false">
      <c r="A491" s="0" t="n">
        <v>11</v>
      </c>
      <c r="B491" s="0" t="n">
        <v>9</v>
      </c>
      <c r="C491" s="0" t="n">
        <v>58.7706</v>
      </c>
      <c r="D491" s="0" t="n">
        <v>39.1834</v>
      </c>
      <c r="E491" s="0" t="n">
        <v>0</v>
      </c>
      <c r="F491" s="0" t="n">
        <v>0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0</v>
      </c>
      <c r="L491" s="0" t="n">
        <v>0.0006</v>
      </c>
      <c r="M491" s="0" t="n">
        <v>0</v>
      </c>
      <c r="N491" s="0" t="n">
        <v>-0.0164</v>
      </c>
      <c r="O491" s="0" t="n">
        <v>2.9376</v>
      </c>
      <c r="P491" s="0" t="n">
        <v>0.01</v>
      </c>
      <c r="Q491" s="0" t="n">
        <v>0</v>
      </c>
      <c r="R491" s="0" t="n">
        <v>0.056</v>
      </c>
      <c r="S491" s="0" t="n">
        <v>1</v>
      </c>
      <c r="T491" s="0" t="n">
        <v>78.4933</v>
      </c>
      <c r="U491" s="0" t="n">
        <v>0</v>
      </c>
      <c r="V491" s="0" t="n">
        <v>-79.8434</v>
      </c>
      <c r="W491" s="0" t="n">
        <v>1.357</v>
      </c>
      <c r="X491" s="0" t="n">
        <v>344.9183</v>
      </c>
      <c r="Y491" s="0" t="n">
        <v>379.7336</v>
      </c>
      <c r="Z491" s="0" t="n">
        <v>72.6091</v>
      </c>
      <c r="AA491" s="0" t="n">
        <v>-31.8155</v>
      </c>
      <c r="AB491" s="0" t="n">
        <v>5</v>
      </c>
      <c r="AC491" s="0" t="n">
        <v>15.335</v>
      </c>
      <c r="AD491" s="0" t="n">
        <v>15.3246</v>
      </c>
      <c r="AE491" s="0" t="n">
        <v>15.6064</v>
      </c>
      <c r="AF491" s="0" t="n">
        <v>0.0024</v>
      </c>
      <c r="AG491" s="0" t="n">
        <v>0.0632</v>
      </c>
      <c r="AH491" s="0" t="n">
        <v>0</v>
      </c>
    </row>
    <row r="492" customFormat="false" ht="12.8" hidden="false" customHeight="false" outlineLevel="0" collapsed="false">
      <c r="A492" s="0" t="n">
        <v>11</v>
      </c>
      <c r="B492" s="0" t="n">
        <v>10</v>
      </c>
      <c r="C492" s="0" t="n">
        <v>58.7701</v>
      </c>
      <c r="D492" s="0" t="n">
        <v>39.1828</v>
      </c>
      <c r="E492" s="0" t="n">
        <v>0</v>
      </c>
      <c r="F492" s="0" t="n">
        <v>0</v>
      </c>
      <c r="G492" s="0" t="n">
        <v>0</v>
      </c>
      <c r="H492" s="0" t="n">
        <v>0</v>
      </c>
      <c r="I492" s="0" t="n">
        <v>0</v>
      </c>
      <c r="J492" s="0" t="n">
        <v>0</v>
      </c>
      <c r="K492" s="0" t="n">
        <v>0</v>
      </c>
      <c r="L492" s="0" t="n">
        <v>0.0006</v>
      </c>
      <c r="M492" s="0" t="n">
        <v>0</v>
      </c>
      <c r="N492" s="0" t="n">
        <v>-0.0164</v>
      </c>
      <c r="O492" s="0" t="n">
        <v>2.9376</v>
      </c>
      <c r="P492" s="0" t="n">
        <v>0.01</v>
      </c>
      <c r="Q492" s="0" t="n">
        <v>0</v>
      </c>
      <c r="R492" s="0" t="n">
        <v>0.056</v>
      </c>
      <c r="S492" s="0" t="n">
        <v>1</v>
      </c>
      <c r="T492" s="0" t="n">
        <v>73.3204</v>
      </c>
      <c r="U492" s="0" t="n">
        <v>0</v>
      </c>
      <c r="V492" s="0" t="n">
        <v>-78.6953</v>
      </c>
      <c r="W492" s="0" t="n">
        <v>5.7635</v>
      </c>
      <c r="X492" s="0" t="n">
        <v>340.705</v>
      </c>
      <c r="Y492" s="0" t="n">
        <v>375.6445</v>
      </c>
      <c r="Z492" s="0" t="n">
        <v>82.5558</v>
      </c>
      <c r="AA492" s="0" t="n">
        <v>-31.1753</v>
      </c>
      <c r="AB492" s="0" t="n">
        <v>5</v>
      </c>
      <c r="AC492" s="0" t="n">
        <v>14.411</v>
      </c>
      <c r="AD492" s="0" t="n">
        <v>14.4058</v>
      </c>
      <c r="AE492" s="0" t="n">
        <v>15.3914</v>
      </c>
      <c r="AF492" s="0" t="n">
        <v>0.0024</v>
      </c>
      <c r="AG492" s="0" t="n">
        <v>0.0632</v>
      </c>
      <c r="AH492" s="0" t="n">
        <v>0</v>
      </c>
    </row>
    <row r="493" customFormat="false" ht="12.8" hidden="false" customHeight="false" outlineLevel="0" collapsed="false">
      <c r="A493" s="0" t="n">
        <v>11</v>
      </c>
      <c r="B493" s="0" t="n">
        <v>11</v>
      </c>
      <c r="C493" s="0" t="n">
        <v>58.7695</v>
      </c>
      <c r="D493" s="0" t="n">
        <v>39.1823</v>
      </c>
      <c r="E493" s="0" t="n">
        <v>0</v>
      </c>
      <c r="F493" s="0" t="n">
        <v>0</v>
      </c>
      <c r="G493" s="0" t="n">
        <v>0</v>
      </c>
      <c r="H493" s="0" t="n">
        <v>0</v>
      </c>
      <c r="I493" s="0" t="n">
        <v>0</v>
      </c>
      <c r="J493" s="0" t="n">
        <v>0</v>
      </c>
      <c r="K493" s="0" t="n">
        <v>0</v>
      </c>
      <c r="L493" s="0" t="n">
        <v>0.0006</v>
      </c>
      <c r="M493" s="0" t="n">
        <v>0</v>
      </c>
      <c r="N493" s="0" t="n">
        <v>-0.0164</v>
      </c>
      <c r="O493" s="0" t="n">
        <v>2.9376</v>
      </c>
      <c r="P493" s="0" t="n">
        <v>0.01</v>
      </c>
      <c r="Q493" s="0" t="n">
        <v>0</v>
      </c>
      <c r="R493" s="0" t="n">
        <v>0.056</v>
      </c>
      <c r="S493" s="0" t="n">
        <v>1</v>
      </c>
      <c r="T493" s="0" t="n">
        <v>68.3616</v>
      </c>
      <c r="U493" s="0" t="n">
        <v>0</v>
      </c>
      <c r="V493" s="0" t="n">
        <v>-78.1945</v>
      </c>
      <c r="W493" s="0" t="n">
        <v>10.3558</v>
      </c>
      <c r="X493" s="0" t="n">
        <v>334.275</v>
      </c>
      <c r="Y493" s="0" t="n">
        <v>369.317</v>
      </c>
      <c r="Z493" s="0" t="n">
        <v>84.3523</v>
      </c>
      <c r="AA493" s="0" t="n">
        <v>-31.5365</v>
      </c>
      <c r="AB493" s="0" t="n">
        <v>5</v>
      </c>
      <c r="AC493" s="0" t="n">
        <v>13.238</v>
      </c>
      <c r="AD493" s="0" t="n">
        <v>13.2341</v>
      </c>
      <c r="AE493" s="0" t="n">
        <v>14.9925</v>
      </c>
      <c r="AF493" s="0" t="n">
        <v>0.0024</v>
      </c>
      <c r="AG493" s="0" t="n">
        <v>0.0632</v>
      </c>
      <c r="AH493" s="0" t="n">
        <v>0</v>
      </c>
    </row>
    <row r="494" customFormat="false" ht="12.8" hidden="false" customHeight="false" outlineLevel="0" collapsed="false">
      <c r="A494" s="0" t="n">
        <v>11</v>
      </c>
      <c r="B494" s="0" t="n">
        <v>12</v>
      </c>
      <c r="C494" s="0" t="n">
        <v>58.7689</v>
      </c>
      <c r="D494" s="0" t="n">
        <v>39.1817</v>
      </c>
      <c r="E494" s="0" t="n">
        <v>0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0.0006</v>
      </c>
      <c r="M494" s="0" t="n">
        <v>0</v>
      </c>
      <c r="N494" s="0" t="n">
        <v>-0.0164</v>
      </c>
      <c r="O494" s="0" t="n">
        <v>2.9376</v>
      </c>
      <c r="P494" s="0" t="n">
        <v>0.01</v>
      </c>
      <c r="Q494" s="0" t="n">
        <v>0</v>
      </c>
      <c r="R494" s="0" t="n">
        <v>0.056</v>
      </c>
      <c r="S494" s="0" t="n">
        <v>1</v>
      </c>
      <c r="T494" s="0" t="n">
        <v>69.1942</v>
      </c>
      <c r="U494" s="0" t="n">
        <v>0</v>
      </c>
      <c r="V494" s="0" t="n">
        <v>-78.5307</v>
      </c>
      <c r="W494" s="0" t="n">
        <v>9.6985</v>
      </c>
      <c r="X494" s="0" t="n">
        <v>332.3221</v>
      </c>
      <c r="Y494" s="0" t="n">
        <v>367.349</v>
      </c>
      <c r="Z494" s="0" t="n">
        <v>74.0164</v>
      </c>
      <c r="AA494" s="0" t="n">
        <v>-32.1808</v>
      </c>
      <c r="AB494" s="0" t="n">
        <v>5</v>
      </c>
      <c r="AC494" s="0" t="n">
        <v>12.977</v>
      </c>
      <c r="AD494" s="0" t="n">
        <v>12.9722</v>
      </c>
      <c r="AE494" s="0" t="n">
        <v>14.6855</v>
      </c>
      <c r="AF494" s="0" t="n">
        <v>0.0024</v>
      </c>
      <c r="AG494" s="0" t="n">
        <v>0.0632</v>
      </c>
      <c r="AH494" s="0" t="n">
        <v>0</v>
      </c>
    </row>
    <row r="495" customFormat="false" ht="12.8" hidden="false" customHeight="false" outlineLevel="0" collapsed="false">
      <c r="A495" s="0" t="n">
        <v>11</v>
      </c>
      <c r="B495" s="0" t="n">
        <v>13</v>
      </c>
      <c r="C495" s="0" t="n">
        <v>58.7684</v>
      </c>
      <c r="D495" s="0" t="n">
        <v>39.1811</v>
      </c>
      <c r="E495" s="0" t="n">
        <v>0</v>
      </c>
      <c r="F495" s="0" t="n">
        <v>0</v>
      </c>
      <c r="G495" s="0" t="n">
        <v>0</v>
      </c>
      <c r="H495" s="0" t="n">
        <v>0</v>
      </c>
      <c r="I495" s="0" t="n">
        <v>0</v>
      </c>
      <c r="J495" s="0" t="n">
        <v>0</v>
      </c>
      <c r="K495" s="0" t="n">
        <v>0</v>
      </c>
      <c r="L495" s="0" t="n">
        <v>0.0006</v>
      </c>
      <c r="M495" s="0" t="n">
        <v>0</v>
      </c>
      <c r="N495" s="0" t="n">
        <v>-0.0164</v>
      </c>
      <c r="O495" s="0" t="n">
        <v>2.9376</v>
      </c>
      <c r="P495" s="0" t="n">
        <v>0.01</v>
      </c>
      <c r="Q495" s="0" t="n">
        <v>0</v>
      </c>
      <c r="R495" s="0" t="n">
        <v>0.056</v>
      </c>
      <c r="S495" s="0" t="n">
        <v>1</v>
      </c>
      <c r="T495" s="0" t="n">
        <v>67.3591</v>
      </c>
      <c r="U495" s="0" t="n">
        <v>0</v>
      </c>
      <c r="V495" s="0" t="n">
        <v>-77.0851</v>
      </c>
      <c r="W495" s="0" t="n">
        <v>9.5968</v>
      </c>
      <c r="X495" s="0" t="n">
        <v>332.3279</v>
      </c>
      <c r="Y495" s="0" t="n">
        <v>367.2831</v>
      </c>
      <c r="Z495" s="0" t="n">
        <v>73.3217</v>
      </c>
      <c r="AA495" s="0" t="n">
        <v>-30.806</v>
      </c>
      <c r="AB495" s="0" t="n">
        <v>5</v>
      </c>
      <c r="AC495" s="0" t="n">
        <v>12.692</v>
      </c>
      <c r="AD495" s="0" t="n">
        <v>12.6863</v>
      </c>
      <c r="AE495" s="0" t="n">
        <v>14.417</v>
      </c>
      <c r="AF495" s="0" t="n">
        <v>0.0024</v>
      </c>
      <c r="AG495" s="0" t="n">
        <v>0.0632</v>
      </c>
      <c r="AH495" s="0" t="n">
        <v>0</v>
      </c>
    </row>
    <row r="496" customFormat="false" ht="12.8" hidden="false" customHeight="false" outlineLevel="0" collapsed="false">
      <c r="A496" s="0" t="n">
        <v>11</v>
      </c>
      <c r="B496" s="0" t="n">
        <v>14</v>
      </c>
      <c r="C496" s="0" t="n">
        <v>58.7678</v>
      </c>
      <c r="D496" s="0" t="n">
        <v>39.1806</v>
      </c>
      <c r="E496" s="0" t="n">
        <v>0</v>
      </c>
      <c r="F496" s="0" t="n">
        <v>0</v>
      </c>
      <c r="G496" s="0" t="n">
        <v>0</v>
      </c>
      <c r="H496" s="0" t="n">
        <v>0</v>
      </c>
      <c r="I496" s="0" t="n">
        <v>0</v>
      </c>
      <c r="J496" s="0" t="n">
        <v>0.1249</v>
      </c>
      <c r="K496" s="0" t="n">
        <v>0</v>
      </c>
      <c r="L496" s="0" t="n">
        <v>0.0006</v>
      </c>
      <c r="M496" s="0" t="n">
        <v>0</v>
      </c>
      <c r="N496" s="0" t="n">
        <v>-0.0164</v>
      </c>
      <c r="O496" s="0" t="n">
        <v>2.937</v>
      </c>
      <c r="P496" s="0" t="n">
        <v>0.01</v>
      </c>
      <c r="Q496" s="0" t="n">
        <v>0</v>
      </c>
      <c r="R496" s="0" t="n">
        <v>0.056</v>
      </c>
      <c r="S496" s="0" t="n">
        <v>1</v>
      </c>
      <c r="T496" s="0" t="n">
        <v>59.8887</v>
      </c>
      <c r="U496" s="0" t="n">
        <v>0</v>
      </c>
      <c r="V496" s="0" t="n">
        <v>-69.4178</v>
      </c>
      <c r="W496" s="0" t="n">
        <v>9.3923</v>
      </c>
      <c r="X496" s="0" t="n">
        <v>340.013</v>
      </c>
      <c r="Y496" s="0" t="n">
        <v>383.8611</v>
      </c>
      <c r="Z496" s="0" t="n">
        <v>115.7922</v>
      </c>
      <c r="AA496" s="0" t="n">
        <v>21.5246</v>
      </c>
      <c r="AB496" s="0" t="n">
        <v>5</v>
      </c>
      <c r="AC496" s="0" t="n">
        <v>12.467</v>
      </c>
      <c r="AD496" s="0" t="n">
        <v>12.4604</v>
      </c>
      <c r="AE496" s="0" t="n">
        <v>14.1816</v>
      </c>
      <c r="AF496" s="0" t="n">
        <v>0.0024</v>
      </c>
      <c r="AG496" s="0" t="n">
        <v>0.0632</v>
      </c>
      <c r="AH496" s="0" t="n">
        <v>3.7873</v>
      </c>
    </row>
    <row r="497" customFormat="false" ht="12.8" hidden="false" customHeight="false" outlineLevel="0" collapsed="false">
      <c r="A497" s="0" t="n">
        <v>11</v>
      </c>
      <c r="B497" s="0" t="n">
        <v>15</v>
      </c>
      <c r="C497" s="0" t="n">
        <v>58.7672</v>
      </c>
      <c r="D497" s="0" t="n">
        <v>39.18</v>
      </c>
      <c r="E497" s="0" t="n">
        <v>0</v>
      </c>
      <c r="F497" s="0" t="n">
        <v>0</v>
      </c>
      <c r="G497" s="0" t="n">
        <v>0</v>
      </c>
      <c r="H497" s="0" t="n">
        <v>0</v>
      </c>
      <c r="I497" s="0" t="n">
        <v>0</v>
      </c>
      <c r="J497" s="0" t="n">
        <v>0.1895</v>
      </c>
      <c r="K497" s="0" t="n">
        <v>0</v>
      </c>
      <c r="L497" s="0" t="n">
        <v>0.0006</v>
      </c>
      <c r="M497" s="0" t="n">
        <v>0</v>
      </c>
      <c r="N497" s="0" t="n">
        <v>-0.0164</v>
      </c>
      <c r="O497" s="0" t="n">
        <v>2.937</v>
      </c>
      <c r="P497" s="0" t="n">
        <v>0.01</v>
      </c>
      <c r="Q497" s="0" t="n">
        <v>0</v>
      </c>
      <c r="R497" s="0" t="n">
        <v>0.056</v>
      </c>
      <c r="S497" s="0" t="n">
        <v>1</v>
      </c>
      <c r="T497" s="0" t="n">
        <v>114.5243</v>
      </c>
      <c r="U497" s="0" t="n">
        <v>0</v>
      </c>
      <c r="V497" s="0" t="n">
        <v>-122.1107</v>
      </c>
      <c r="W497" s="0" t="n">
        <v>7.5213</v>
      </c>
      <c r="X497" s="0" t="n">
        <v>278.9335</v>
      </c>
      <c r="Y497" s="0" t="n">
        <v>424.374</v>
      </c>
      <c r="Z497" s="0" t="n">
        <v>205.0806</v>
      </c>
      <c r="AA497" s="0" t="n">
        <v>52.8919</v>
      </c>
      <c r="AB497" s="0" t="n">
        <v>5</v>
      </c>
      <c r="AC497" s="0" t="n">
        <v>12.629</v>
      </c>
      <c r="AD497" s="0" t="n">
        <v>12.6148</v>
      </c>
      <c r="AE497" s="0" t="n">
        <v>14.0508</v>
      </c>
      <c r="AF497" s="0" t="n">
        <v>0.0024</v>
      </c>
      <c r="AG497" s="0" t="n">
        <v>0.0632</v>
      </c>
      <c r="AH497" s="0" t="n">
        <v>3.7873</v>
      </c>
    </row>
    <row r="498" customFormat="false" ht="12.8" hidden="false" customHeight="false" outlineLevel="0" collapsed="false">
      <c r="A498" s="0" t="n">
        <v>11</v>
      </c>
      <c r="B498" s="0" t="n">
        <v>16</v>
      </c>
      <c r="C498" s="0" t="n">
        <v>58.7667</v>
      </c>
      <c r="D498" s="0" t="n">
        <v>39.1794</v>
      </c>
      <c r="E498" s="0" t="n">
        <v>0</v>
      </c>
      <c r="F498" s="0" t="n">
        <v>0</v>
      </c>
      <c r="G498" s="0" t="n">
        <v>0</v>
      </c>
      <c r="H498" s="0" t="n">
        <v>0</v>
      </c>
      <c r="I498" s="0" t="n">
        <v>0</v>
      </c>
      <c r="J498" s="0" t="n">
        <v>0.2837</v>
      </c>
      <c r="K498" s="0" t="n">
        <v>0</v>
      </c>
      <c r="L498" s="0" t="n">
        <v>0.0006</v>
      </c>
      <c r="M498" s="0" t="n">
        <v>0</v>
      </c>
      <c r="N498" s="0" t="n">
        <v>-0.0164</v>
      </c>
      <c r="O498" s="0" t="n">
        <v>2.9369</v>
      </c>
      <c r="P498" s="0" t="n">
        <v>0.01</v>
      </c>
      <c r="Q498" s="0" t="n">
        <v>0</v>
      </c>
      <c r="R498" s="0" t="n">
        <v>0.056</v>
      </c>
      <c r="S498" s="0" t="n">
        <v>1</v>
      </c>
      <c r="T498" s="0" t="n">
        <v>201.6039</v>
      </c>
      <c r="U498" s="0" t="n">
        <v>0</v>
      </c>
      <c r="V498" s="0" t="n">
        <v>-206.7126</v>
      </c>
      <c r="W498" s="0" t="n">
        <v>5.174</v>
      </c>
      <c r="X498" s="0" t="n">
        <v>181.5248</v>
      </c>
      <c r="Y498" s="0" t="n">
        <v>489.5828</v>
      </c>
      <c r="Z498" s="0" t="n">
        <v>352.014</v>
      </c>
      <c r="AA498" s="0" t="n">
        <v>102.8922</v>
      </c>
      <c r="AB498" s="0" t="n">
        <v>5</v>
      </c>
      <c r="AC498" s="0" t="n">
        <v>12.996</v>
      </c>
      <c r="AD498" s="0" t="n">
        <v>12.973</v>
      </c>
      <c r="AE498" s="0" t="n">
        <v>14.0283</v>
      </c>
      <c r="AF498" s="0" t="n">
        <v>0.0024</v>
      </c>
      <c r="AG498" s="0" t="n">
        <v>0.0632</v>
      </c>
      <c r="AH498" s="0" t="n">
        <v>3.7873</v>
      </c>
    </row>
    <row r="499" customFormat="false" ht="12.8" hidden="false" customHeight="false" outlineLevel="0" collapsed="false">
      <c r="A499" s="0" t="n">
        <v>11</v>
      </c>
      <c r="B499" s="0" t="n">
        <v>17</v>
      </c>
      <c r="C499" s="0" t="n">
        <v>58.7661</v>
      </c>
      <c r="D499" s="0" t="n">
        <v>39.1789</v>
      </c>
      <c r="E499" s="0" t="n">
        <v>0</v>
      </c>
      <c r="F499" s="0" t="n">
        <v>0</v>
      </c>
      <c r="G499" s="0" t="n">
        <v>0</v>
      </c>
      <c r="H499" s="0" t="n">
        <v>0</v>
      </c>
      <c r="I499" s="0" t="n">
        <v>0</v>
      </c>
      <c r="J499" s="0" t="n">
        <v>0.5689</v>
      </c>
      <c r="K499" s="0" t="n">
        <v>0</v>
      </c>
      <c r="L499" s="0" t="n">
        <v>0.0006</v>
      </c>
      <c r="M499" s="0" t="n">
        <v>0</v>
      </c>
      <c r="N499" s="0" t="n">
        <v>-0.0164</v>
      </c>
      <c r="O499" s="0" t="n">
        <v>2.9369</v>
      </c>
      <c r="P499" s="0" t="n">
        <v>0.01</v>
      </c>
      <c r="Q499" s="0" t="n">
        <v>0</v>
      </c>
      <c r="R499" s="0" t="n">
        <v>0.056</v>
      </c>
      <c r="S499" s="0" t="n">
        <v>1</v>
      </c>
      <c r="T499" s="0" t="n">
        <v>409.4771</v>
      </c>
      <c r="U499" s="0" t="n">
        <v>0</v>
      </c>
      <c r="V499" s="0" t="n">
        <v>-409.2676</v>
      </c>
      <c r="W499" s="0" t="n">
        <v>-0.0952</v>
      </c>
      <c r="X499" s="0" t="n">
        <v>-50.3555</v>
      </c>
      <c r="Y499" s="0" t="n">
        <v>633.2455</v>
      </c>
      <c r="Z499" s="0" t="n">
        <v>665.4336</v>
      </c>
      <c r="AA499" s="0" t="n">
        <v>209.5197</v>
      </c>
      <c r="AB499" s="0" t="n">
        <v>5</v>
      </c>
      <c r="AC499" s="0" t="n">
        <v>14.088</v>
      </c>
      <c r="AD499" s="0" t="n">
        <v>14.0481</v>
      </c>
      <c r="AE499" s="0" t="n">
        <v>14.2361</v>
      </c>
      <c r="AF499" s="0" t="n">
        <v>0.0024</v>
      </c>
      <c r="AG499" s="0" t="n">
        <v>0.0632</v>
      </c>
      <c r="AH499" s="0" t="n">
        <v>3.7554</v>
      </c>
    </row>
    <row r="500" customFormat="false" ht="12.8" hidden="false" customHeight="false" outlineLevel="0" collapsed="false">
      <c r="A500" s="0" t="n">
        <v>11</v>
      </c>
      <c r="B500" s="0" t="n">
        <v>18</v>
      </c>
      <c r="C500" s="0" t="n">
        <v>58.7655</v>
      </c>
      <c r="D500" s="0" t="n">
        <v>39.1783</v>
      </c>
      <c r="E500" s="0" t="n">
        <v>0</v>
      </c>
      <c r="F500" s="0" t="n">
        <v>0</v>
      </c>
      <c r="G500" s="0" t="n">
        <v>0</v>
      </c>
      <c r="H500" s="0" t="n">
        <v>0</v>
      </c>
      <c r="I500" s="0" t="n">
        <v>0</v>
      </c>
      <c r="J500" s="0" t="n">
        <v>0.5828</v>
      </c>
      <c r="K500" s="0" t="n">
        <v>0</v>
      </c>
      <c r="L500" s="0" t="n">
        <v>0.0006</v>
      </c>
      <c r="M500" s="0" t="n">
        <v>0</v>
      </c>
      <c r="N500" s="0" t="n">
        <v>-0.0164</v>
      </c>
      <c r="O500" s="0" t="n">
        <v>2.9369</v>
      </c>
      <c r="P500" s="0" t="n">
        <v>0.01</v>
      </c>
      <c r="Q500" s="0" t="n">
        <v>0</v>
      </c>
      <c r="R500" s="0" t="n">
        <v>0.056</v>
      </c>
      <c r="S500" s="0" t="n">
        <v>1</v>
      </c>
      <c r="T500" s="0" t="n">
        <v>334.6239</v>
      </c>
      <c r="U500" s="0" t="n">
        <v>0</v>
      </c>
      <c r="V500" s="0" t="n">
        <v>-332.3764</v>
      </c>
      <c r="W500" s="0" t="n">
        <v>-2.3227</v>
      </c>
      <c r="X500" s="0" t="n">
        <v>44.1527</v>
      </c>
      <c r="Y500" s="0" t="n">
        <v>593.0429</v>
      </c>
      <c r="Z500" s="0" t="n">
        <v>571.1981</v>
      </c>
      <c r="AA500" s="0" t="n">
        <v>177.5571</v>
      </c>
      <c r="AB500" s="0" t="n">
        <v>5</v>
      </c>
      <c r="AC500" s="0" t="n">
        <v>14.747</v>
      </c>
      <c r="AD500" s="0" t="n">
        <v>14.7199</v>
      </c>
      <c r="AE500" s="0" t="n">
        <v>14.4936</v>
      </c>
      <c r="AF500" s="0" t="n">
        <v>0.0024</v>
      </c>
      <c r="AG500" s="0" t="n">
        <v>0.0632</v>
      </c>
      <c r="AH500" s="0" t="n">
        <v>3.781</v>
      </c>
    </row>
    <row r="501" customFormat="false" ht="12.8" hidden="false" customHeight="false" outlineLevel="0" collapsed="false">
      <c r="A501" s="0" t="n">
        <v>11</v>
      </c>
      <c r="B501" s="0" t="n">
        <v>19</v>
      </c>
      <c r="C501" s="0" t="n">
        <v>58.765</v>
      </c>
      <c r="D501" s="0" t="n">
        <v>39.1777</v>
      </c>
      <c r="E501" s="0" t="n">
        <v>0</v>
      </c>
      <c r="F501" s="0" t="n">
        <v>0</v>
      </c>
      <c r="G501" s="0" t="n">
        <v>0</v>
      </c>
      <c r="H501" s="0" t="n">
        <v>0</v>
      </c>
      <c r="I501" s="0" t="n">
        <v>0</v>
      </c>
      <c r="J501" s="0" t="n">
        <v>0.8552</v>
      </c>
      <c r="K501" s="0" t="n">
        <v>0</v>
      </c>
      <c r="L501" s="0" t="n">
        <v>0.0006</v>
      </c>
      <c r="M501" s="0" t="n">
        <v>0</v>
      </c>
      <c r="N501" s="0" t="n">
        <v>-0.0165</v>
      </c>
      <c r="O501" s="0" t="n">
        <v>2.9369</v>
      </c>
      <c r="P501" s="0" t="n">
        <v>0.01</v>
      </c>
      <c r="Q501" s="0" t="n">
        <v>0</v>
      </c>
      <c r="R501" s="0" t="n">
        <v>0.056</v>
      </c>
      <c r="S501" s="0" t="n">
        <v>1</v>
      </c>
      <c r="T501" s="0" t="n">
        <v>607.0809</v>
      </c>
      <c r="U501" s="0" t="n">
        <v>0</v>
      </c>
      <c r="V501" s="0" t="n">
        <v>-602.857</v>
      </c>
      <c r="W501" s="0" t="n">
        <v>-4.3561</v>
      </c>
      <c r="X501" s="0" t="n">
        <v>-269.9263</v>
      </c>
      <c r="Y501" s="0" t="n">
        <v>812.9965</v>
      </c>
      <c r="Z501" s="0" t="n">
        <v>1004.859</v>
      </c>
      <c r="AA501" s="0" t="n">
        <v>344.4749</v>
      </c>
      <c r="AB501" s="0" t="n">
        <v>5</v>
      </c>
      <c r="AC501" s="0" t="n">
        <v>15.456</v>
      </c>
      <c r="AD501" s="0" t="n">
        <v>15.401</v>
      </c>
      <c r="AE501" s="0" t="n">
        <v>14.7936</v>
      </c>
      <c r="AF501" s="0" t="n">
        <v>0.0024</v>
      </c>
      <c r="AG501" s="0" t="n">
        <v>0.0632</v>
      </c>
      <c r="AH501" s="0" t="n">
        <v>3.5068</v>
      </c>
    </row>
    <row r="502" customFormat="false" ht="12.8" hidden="false" customHeight="false" outlineLevel="0" collapsed="false">
      <c r="A502" s="0" t="n">
        <v>11</v>
      </c>
      <c r="B502" s="0" t="n">
        <v>20</v>
      </c>
      <c r="C502" s="0" t="n">
        <v>58.7644</v>
      </c>
      <c r="D502" s="0" t="n">
        <v>39.1772</v>
      </c>
      <c r="E502" s="0" t="n">
        <v>0</v>
      </c>
      <c r="F502" s="0" t="n">
        <v>0</v>
      </c>
      <c r="G502" s="0" t="n">
        <v>0</v>
      </c>
      <c r="H502" s="0" t="n">
        <v>0</v>
      </c>
      <c r="I502" s="0" t="n">
        <v>0</v>
      </c>
      <c r="J502" s="0" t="n">
        <v>1.0862</v>
      </c>
      <c r="K502" s="0" t="n">
        <v>0</v>
      </c>
      <c r="L502" s="0" t="n">
        <v>0.0006</v>
      </c>
      <c r="M502" s="0" t="n">
        <v>0</v>
      </c>
      <c r="N502" s="0" t="n">
        <v>-0.0165</v>
      </c>
      <c r="O502" s="0" t="n">
        <v>2.9368</v>
      </c>
      <c r="P502" s="0" t="n">
        <v>0.01</v>
      </c>
      <c r="Q502" s="0" t="n">
        <v>0</v>
      </c>
      <c r="R502" s="0" t="n">
        <v>0.056</v>
      </c>
      <c r="S502" s="0" t="n">
        <v>1</v>
      </c>
      <c r="T502" s="0" t="n">
        <v>760.9604</v>
      </c>
      <c r="U502" s="0" t="n">
        <v>0</v>
      </c>
      <c r="V502" s="0" t="n">
        <v>-755.8282</v>
      </c>
      <c r="W502" s="0" t="n">
        <v>-5.0629</v>
      </c>
      <c r="X502" s="0" t="n">
        <v>-447.1624</v>
      </c>
      <c r="Y502" s="0" t="n">
        <v>974.7231</v>
      </c>
      <c r="Z502" s="0" t="n">
        <v>1274.4674</v>
      </c>
      <c r="AA502" s="0" t="n">
        <v>468.5556</v>
      </c>
      <c r="AB502" s="0" t="n">
        <v>5</v>
      </c>
      <c r="AC502" s="0" t="n">
        <v>15.914</v>
      </c>
      <c r="AD502" s="0" t="n">
        <v>15.8483</v>
      </c>
      <c r="AE502" s="0" t="n">
        <v>15.0743</v>
      </c>
      <c r="AF502" s="0" t="n">
        <v>0.0024</v>
      </c>
      <c r="AG502" s="0" t="n">
        <v>0.0632</v>
      </c>
      <c r="AH502" s="0" t="n">
        <v>3.3022</v>
      </c>
    </row>
    <row r="503" customFormat="false" ht="12.8" hidden="false" customHeight="false" outlineLevel="0" collapsed="false">
      <c r="A503" s="0" t="n">
        <v>11</v>
      </c>
      <c r="B503" s="0" t="n">
        <v>21</v>
      </c>
      <c r="C503" s="0" t="n">
        <v>58.7638</v>
      </c>
      <c r="D503" s="0" t="n">
        <v>39.1766</v>
      </c>
      <c r="E503" s="0" t="n">
        <v>0</v>
      </c>
      <c r="F503" s="0" t="n">
        <v>0</v>
      </c>
      <c r="G503" s="0" t="n">
        <v>0</v>
      </c>
      <c r="H503" s="0" t="n">
        <v>0</v>
      </c>
      <c r="I503" s="0" t="n">
        <v>0</v>
      </c>
      <c r="J503" s="0" t="n">
        <v>1.1618</v>
      </c>
      <c r="K503" s="0" t="n">
        <v>0</v>
      </c>
      <c r="L503" s="0" t="n">
        <v>0.0006</v>
      </c>
      <c r="M503" s="0" t="n">
        <v>0</v>
      </c>
      <c r="N503" s="0" t="n">
        <v>-0.0165</v>
      </c>
      <c r="O503" s="0" t="n">
        <v>2.9368</v>
      </c>
      <c r="P503" s="0" t="n">
        <v>0.01</v>
      </c>
      <c r="Q503" s="0" t="n">
        <v>0</v>
      </c>
      <c r="R503" s="0" t="n">
        <v>0.056</v>
      </c>
      <c r="S503" s="0" t="n">
        <v>1</v>
      </c>
      <c r="T503" s="0" t="n">
        <v>853.2296</v>
      </c>
      <c r="U503" s="0" t="n">
        <v>0</v>
      </c>
      <c r="V503" s="0" t="n">
        <v>-847.7817</v>
      </c>
      <c r="W503" s="0" t="n">
        <v>-5.4347</v>
      </c>
      <c r="X503" s="0" t="n">
        <v>-553.1477</v>
      </c>
      <c r="Y503" s="0" t="n">
        <v>1081.1698</v>
      </c>
      <c r="Z503" s="0" t="n">
        <v>1450.4932</v>
      </c>
      <c r="AA503" s="0" t="n">
        <v>550.9676</v>
      </c>
      <c r="AB503" s="0" t="n">
        <v>5</v>
      </c>
      <c r="AC503" s="0" t="n">
        <v>16.315</v>
      </c>
      <c r="AD503" s="0" t="n">
        <v>16.2064</v>
      </c>
      <c r="AE503" s="0" t="n">
        <v>15.3305</v>
      </c>
      <c r="AF503" s="0" t="n">
        <v>0.0024</v>
      </c>
      <c r="AG503" s="0" t="n">
        <v>0.0632</v>
      </c>
      <c r="AH503" s="0" t="n">
        <v>3.2192</v>
      </c>
    </row>
    <row r="504" customFormat="false" ht="12.8" hidden="false" customHeight="false" outlineLevel="0" collapsed="false">
      <c r="A504" s="0" t="n">
        <v>11</v>
      </c>
      <c r="B504" s="0" t="n">
        <v>22</v>
      </c>
      <c r="C504" s="0" t="n">
        <v>58.7633</v>
      </c>
      <c r="D504" s="0" t="n">
        <v>39.176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1.2886</v>
      </c>
      <c r="K504" s="0" t="n">
        <v>0</v>
      </c>
      <c r="L504" s="0" t="n">
        <v>0.0006</v>
      </c>
      <c r="M504" s="0" t="n">
        <v>0</v>
      </c>
      <c r="N504" s="0" t="n">
        <v>-0.0165</v>
      </c>
      <c r="O504" s="0" t="n">
        <v>2.9368</v>
      </c>
      <c r="P504" s="0" t="n">
        <v>0.01</v>
      </c>
      <c r="Q504" s="0" t="n">
        <v>0</v>
      </c>
      <c r="R504" s="0" t="n">
        <v>0.056</v>
      </c>
      <c r="S504" s="0" t="n">
        <v>1</v>
      </c>
      <c r="T504" s="0" t="n">
        <v>923.2758</v>
      </c>
      <c r="U504" s="0" t="n">
        <v>0</v>
      </c>
      <c r="V504" s="0" t="n">
        <v>-916.8312</v>
      </c>
      <c r="W504" s="0" t="n">
        <v>-6.373</v>
      </c>
      <c r="X504" s="0" t="n">
        <v>-631.6017</v>
      </c>
      <c r="Y504" s="0" t="n">
        <v>1164.1166</v>
      </c>
      <c r="Z504" s="0" t="n">
        <v>1581.7</v>
      </c>
      <c r="AA504" s="0" t="n">
        <v>614.4127</v>
      </c>
      <c r="AB504" s="0" t="n">
        <v>5</v>
      </c>
      <c r="AC504" s="0" t="n">
        <v>16.761</v>
      </c>
      <c r="AD504" s="0" t="n">
        <v>16.6581</v>
      </c>
      <c r="AE504" s="0" t="n">
        <v>15.5982</v>
      </c>
      <c r="AF504" s="0" t="n">
        <v>0.0024</v>
      </c>
      <c r="AG504" s="0" t="n">
        <v>0.0632</v>
      </c>
      <c r="AH504" s="0" t="n">
        <v>3.1636</v>
      </c>
    </row>
    <row r="505" customFormat="false" ht="12.8" hidden="false" customHeight="false" outlineLevel="0" collapsed="false">
      <c r="A505" s="0" t="n">
        <v>11</v>
      </c>
      <c r="B505" s="0" t="n">
        <v>23</v>
      </c>
      <c r="C505" s="0" t="n">
        <v>58.7627</v>
      </c>
      <c r="D505" s="0" t="n">
        <v>39.1755</v>
      </c>
      <c r="E505" s="0" t="n">
        <v>0</v>
      </c>
      <c r="F505" s="0" t="n">
        <v>0</v>
      </c>
      <c r="G505" s="0" t="n">
        <v>0</v>
      </c>
      <c r="H505" s="0" t="n">
        <v>0</v>
      </c>
      <c r="I505" s="0" t="n">
        <v>0</v>
      </c>
      <c r="J505" s="0" t="n">
        <v>1.3769</v>
      </c>
      <c r="K505" s="0" t="n">
        <v>0</v>
      </c>
      <c r="L505" s="0" t="n">
        <v>0.0006</v>
      </c>
      <c r="M505" s="0" t="n">
        <v>0</v>
      </c>
      <c r="N505" s="0" t="n">
        <v>-0.0165</v>
      </c>
      <c r="O505" s="0" t="n">
        <v>2.9368</v>
      </c>
      <c r="P505" s="0" t="n">
        <v>0.01</v>
      </c>
      <c r="Q505" s="0" t="n">
        <v>0</v>
      </c>
      <c r="R505" s="0" t="n">
        <v>0.056</v>
      </c>
      <c r="S505" s="0" t="n">
        <v>1</v>
      </c>
      <c r="T505" s="0" t="n">
        <v>972.2468</v>
      </c>
      <c r="U505" s="0" t="n">
        <v>0</v>
      </c>
      <c r="V505" s="0" t="n">
        <v>-965.6191</v>
      </c>
      <c r="W505" s="0" t="n">
        <v>-6.6624</v>
      </c>
      <c r="X505" s="0" t="n">
        <v>-686.9727</v>
      </c>
      <c r="Y505" s="0" t="n">
        <v>1226.437</v>
      </c>
      <c r="Z505" s="0" t="n">
        <v>1680.6224</v>
      </c>
      <c r="AA505" s="0" t="n">
        <v>662.3278</v>
      </c>
      <c r="AB505" s="0" t="n">
        <v>5</v>
      </c>
      <c r="AC505" s="0" t="n">
        <v>17.083</v>
      </c>
      <c r="AD505" s="0" t="n">
        <v>16.9861</v>
      </c>
      <c r="AE505" s="0" t="n">
        <v>15.8471</v>
      </c>
      <c r="AF505" s="0" t="n">
        <v>0.0024</v>
      </c>
      <c r="AG505" s="0" t="n">
        <v>0.0632</v>
      </c>
      <c r="AH505" s="0" t="n">
        <v>3.1249</v>
      </c>
    </row>
    <row r="506" customFormat="false" ht="12.8" hidden="false" customHeight="false" outlineLevel="0" collapsed="false">
      <c r="A506" s="0" t="n">
        <v>11</v>
      </c>
      <c r="B506" s="0" t="n">
        <v>24</v>
      </c>
      <c r="C506" s="0" t="n">
        <v>58.7621</v>
      </c>
      <c r="D506" s="0" t="n">
        <v>39.1749</v>
      </c>
      <c r="E506" s="0" t="n">
        <v>0</v>
      </c>
      <c r="F506" s="0" t="n">
        <v>0</v>
      </c>
      <c r="G506" s="0" t="n">
        <v>0</v>
      </c>
      <c r="H506" s="0" t="n">
        <v>0</v>
      </c>
      <c r="I506" s="0" t="n">
        <v>0</v>
      </c>
      <c r="J506" s="0" t="n">
        <v>1.4667</v>
      </c>
      <c r="K506" s="0" t="n">
        <v>0</v>
      </c>
      <c r="L506" s="0" t="n">
        <v>0.0006</v>
      </c>
      <c r="M506" s="0" t="n">
        <v>0</v>
      </c>
      <c r="N506" s="0" t="n">
        <v>-0.0165</v>
      </c>
      <c r="O506" s="0" t="n">
        <v>2.9367</v>
      </c>
      <c r="P506" s="0" t="n">
        <v>0.01</v>
      </c>
      <c r="Q506" s="0" t="n">
        <v>0</v>
      </c>
      <c r="R506" s="0" t="n">
        <v>0.056</v>
      </c>
      <c r="S506" s="0" t="n">
        <v>1</v>
      </c>
      <c r="T506" s="0" t="n">
        <v>1026.0602</v>
      </c>
      <c r="U506" s="0" t="n">
        <v>0</v>
      </c>
      <c r="V506" s="0" t="n">
        <v>-1018.6037</v>
      </c>
      <c r="W506" s="0" t="n">
        <v>-7.4197</v>
      </c>
      <c r="X506" s="0" t="n">
        <v>-746.7845</v>
      </c>
      <c r="Y506" s="0" t="n">
        <v>1282.3138</v>
      </c>
      <c r="Z506" s="0" t="n">
        <v>1784.2697</v>
      </c>
      <c r="AA506" s="0" t="n">
        <v>705.1219</v>
      </c>
      <c r="AB506" s="0" t="n">
        <v>5</v>
      </c>
      <c r="AC506" s="0" t="n">
        <v>17.489</v>
      </c>
      <c r="AD506" s="0" t="n">
        <v>17.3927</v>
      </c>
      <c r="AE506" s="0" t="n">
        <v>16.1054</v>
      </c>
      <c r="AF506" s="0" t="n">
        <v>0.0024</v>
      </c>
      <c r="AG506" s="0" t="n">
        <v>0.0632</v>
      </c>
      <c r="AH506" s="0" t="n">
        <v>3.1243</v>
      </c>
    </row>
    <row r="507" customFormat="false" ht="12.8" hidden="false" customHeight="false" outlineLevel="0" collapsed="false">
      <c r="A507" s="0" t="n">
        <v>11</v>
      </c>
      <c r="B507" s="0" t="n">
        <v>25</v>
      </c>
      <c r="C507" s="0" t="n">
        <v>58.7616</v>
      </c>
      <c r="D507" s="0" t="n">
        <v>39.1743</v>
      </c>
      <c r="E507" s="0" t="n">
        <v>0</v>
      </c>
      <c r="F507" s="0" t="n">
        <v>0</v>
      </c>
      <c r="G507" s="0" t="n">
        <v>0</v>
      </c>
      <c r="H507" s="0" t="n">
        <v>0</v>
      </c>
      <c r="I507" s="0" t="n">
        <v>0</v>
      </c>
      <c r="J507" s="0" t="n">
        <v>1.5314</v>
      </c>
      <c r="K507" s="0" t="n">
        <v>0</v>
      </c>
      <c r="L507" s="0" t="n">
        <v>0.0006</v>
      </c>
      <c r="M507" s="0" t="n">
        <v>0</v>
      </c>
      <c r="N507" s="0" t="n">
        <v>-0.0165</v>
      </c>
      <c r="O507" s="0" t="n">
        <v>2.9367</v>
      </c>
      <c r="P507" s="0" t="n">
        <v>0.01</v>
      </c>
      <c r="Q507" s="0" t="n">
        <v>0</v>
      </c>
      <c r="R507" s="0" t="n">
        <v>0.056</v>
      </c>
      <c r="S507" s="0" t="n">
        <v>1</v>
      </c>
      <c r="T507" s="0" t="n">
        <v>1061.7522</v>
      </c>
      <c r="U507" s="0" t="n">
        <v>0</v>
      </c>
      <c r="V507" s="0" t="n">
        <v>-1055.7056</v>
      </c>
      <c r="W507" s="0" t="n">
        <v>-5.9813</v>
      </c>
      <c r="X507" s="0" t="n">
        <v>-790.6907</v>
      </c>
      <c r="Y507" s="0" t="n">
        <v>1319.7202</v>
      </c>
      <c r="Z507" s="0" t="n">
        <v>1863.5814</v>
      </c>
      <c r="AA507" s="0" t="n">
        <v>735.1505</v>
      </c>
      <c r="AB507" s="0" t="n">
        <v>5</v>
      </c>
      <c r="AC507" s="0" t="n">
        <v>17.438</v>
      </c>
      <c r="AD507" s="0" t="n">
        <v>17.3514</v>
      </c>
      <c r="AE507" s="0" t="n">
        <v>16.2688</v>
      </c>
      <c r="AF507" s="0" t="n">
        <v>0.0024</v>
      </c>
      <c r="AG507" s="0" t="n">
        <v>0.0632</v>
      </c>
      <c r="AH507" s="0" t="n">
        <v>3.1256</v>
      </c>
    </row>
    <row r="508" customFormat="false" ht="12.8" hidden="false" customHeight="false" outlineLevel="0" collapsed="false">
      <c r="A508" s="0" t="n">
        <v>11</v>
      </c>
      <c r="B508" s="0" t="n">
        <v>26</v>
      </c>
      <c r="C508" s="0" t="n">
        <v>58.761</v>
      </c>
      <c r="D508" s="0" t="n">
        <v>39.1738</v>
      </c>
      <c r="E508" s="0" t="n">
        <v>0</v>
      </c>
      <c r="F508" s="0" t="n">
        <v>0</v>
      </c>
      <c r="G508" s="0" t="n">
        <v>0</v>
      </c>
      <c r="H508" s="0" t="n">
        <v>0</v>
      </c>
      <c r="I508" s="0" t="n">
        <v>0</v>
      </c>
      <c r="J508" s="0" t="n">
        <v>1.5819</v>
      </c>
      <c r="K508" s="0" t="n">
        <v>0</v>
      </c>
      <c r="L508" s="0" t="n">
        <v>0.0006</v>
      </c>
      <c r="M508" s="0" t="n">
        <v>0</v>
      </c>
      <c r="N508" s="0" t="n">
        <v>-0.0165</v>
      </c>
      <c r="O508" s="0" t="n">
        <v>2.9367</v>
      </c>
      <c r="P508" s="0" t="n">
        <v>0.01</v>
      </c>
      <c r="Q508" s="0" t="n">
        <v>0</v>
      </c>
      <c r="R508" s="0" t="n">
        <v>0.056</v>
      </c>
      <c r="S508" s="0" t="n">
        <v>1</v>
      </c>
      <c r="T508" s="0" t="n">
        <v>1079.5796</v>
      </c>
      <c r="U508" s="0" t="n">
        <v>0</v>
      </c>
      <c r="V508" s="0" t="n">
        <v>-1072.9526</v>
      </c>
      <c r="W508" s="0" t="n">
        <v>-6.5676</v>
      </c>
      <c r="X508" s="0" t="n">
        <v>-809.2042</v>
      </c>
      <c r="Y508" s="0" t="n">
        <v>1337.8635</v>
      </c>
      <c r="Z508" s="0" t="n">
        <v>1891.3988</v>
      </c>
      <c r="AA508" s="0" t="n">
        <v>748.2314</v>
      </c>
      <c r="AB508" s="0" t="n">
        <v>5</v>
      </c>
      <c r="AC508" s="0" t="n">
        <v>17.72</v>
      </c>
      <c r="AD508" s="0" t="n">
        <v>17.637</v>
      </c>
      <c r="AE508" s="0" t="n">
        <v>16.4522</v>
      </c>
      <c r="AF508" s="0" t="n">
        <v>0.0024</v>
      </c>
      <c r="AG508" s="0" t="n">
        <v>0.0632</v>
      </c>
      <c r="AH508" s="0" t="n">
        <v>3.1241</v>
      </c>
    </row>
    <row r="509" customFormat="false" ht="12.8" hidden="false" customHeight="false" outlineLevel="0" collapsed="false">
      <c r="A509" s="0" t="n">
        <v>11</v>
      </c>
      <c r="B509" s="0" t="n">
        <v>27</v>
      </c>
      <c r="C509" s="0" t="n">
        <v>58.7604</v>
      </c>
      <c r="D509" s="0" t="n">
        <v>39.1732</v>
      </c>
      <c r="E509" s="0" t="n">
        <v>0</v>
      </c>
      <c r="F509" s="0" t="n">
        <v>0</v>
      </c>
      <c r="G509" s="0" t="n">
        <v>0</v>
      </c>
      <c r="H509" s="0" t="n">
        <v>0</v>
      </c>
      <c r="I509" s="0" t="n">
        <v>0</v>
      </c>
      <c r="J509" s="0" t="n">
        <v>1.5752</v>
      </c>
      <c r="K509" s="0" t="n">
        <v>0</v>
      </c>
      <c r="L509" s="0" t="n">
        <v>0.0006</v>
      </c>
      <c r="M509" s="0" t="n">
        <v>0</v>
      </c>
      <c r="N509" s="0" t="n">
        <v>-0.0165</v>
      </c>
      <c r="O509" s="0" t="n">
        <v>2.9367</v>
      </c>
      <c r="P509" s="0" t="n">
        <v>0.01</v>
      </c>
      <c r="Q509" s="0" t="n">
        <v>0</v>
      </c>
      <c r="R509" s="0" t="n">
        <v>0.056</v>
      </c>
      <c r="S509" s="0" t="n">
        <v>1</v>
      </c>
      <c r="T509" s="0" t="n">
        <v>1078.4985</v>
      </c>
      <c r="U509" s="0" t="n">
        <v>0</v>
      </c>
      <c r="V509" s="0" t="n">
        <v>-1073.4358</v>
      </c>
      <c r="W509" s="0" t="n">
        <v>-5.1236</v>
      </c>
      <c r="X509" s="0" t="n">
        <v>-810.5039</v>
      </c>
      <c r="Y509" s="0" t="n">
        <v>1339.6375</v>
      </c>
      <c r="Z509" s="0" t="n">
        <v>1898.1248</v>
      </c>
      <c r="AA509" s="0" t="n">
        <v>750.1607</v>
      </c>
      <c r="AB509" s="0" t="n">
        <v>5</v>
      </c>
      <c r="AC509" s="0" t="n">
        <v>17.604</v>
      </c>
      <c r="AD509" s="0" t="n">
        <v>17.5196</v>
      </c>
      <c r="AE509" s="0" t="n">
        <v>16.554</v>
      </c>
      <c r="AF509" s="0" t="n">
        <v>0.0024</v>
      </c>
      <c r="AG509" s="0" t="n">
        <v>0.0632</v>
      </c>
      <c r="AH509" s="0" t="n">
        <v>3.1204</v>
      </c>
    </row>
    <row r="510" customFormat="false" ht="12.8" hidden="false" customHeight="false" outlineLevel="0" collapsed="false">
      <c r="A510" s="0" t="n">
        <v>11</v>
      </c>
      <c r="B510" s="0" t="n">
        <v>28</v>
      </c>
      <c r="C510" s="0" t="n">
        <v>58.7599</v>
      </c>
      <c r="D510" s="0" t="n">
        <v>39.1726</v>
      </c>
      <c r="E510" s="0" t="n">
        <v>0</v>
      </c>
      <c r="F510" s="0" t="n">
        <v>0</v>
      </c>
      <c r="G510" s="0" t="n">
        <v>0</v>
      </c>
      <c r="H510" s="0" t="n">
        <v>0</v>
      </c>
      <c r="I510" s="0" t="n">
        <v>0</v>
      </c>
      <c r="J510" s="0" t="n">
        <v>1.543</v>
      </c>
      <c r="K510" s="0" t="n">
        <v>0</v>
      </c>
      <c r="L510" s="0" t="n">
        <v>0.0006</v>
      </c>
      <c r="M510" s="0" t="n">
        <v>0</v>
      </c>
      <c r="N510" s="0" t="n">
        <v>-0.0165</v>
      </c>
      <c r="O510" s="0" t="n">
        <v>2.9366</v>
      </c>
      <c r="P510" s="0" t="n">
        <v>0.01</v>
      </c>
      <c r="Q510" s="0" t="n">
        <v>0</v>
      </c>
      <c r="R510" s="0" t="n">
        <v>0.056</v>
      </c>
      <c r="S510" s="0" t="n">
        <v>1</v>
      </c>
      <c r="T510" s="0" t="n">
        <v>1066.6216</v>
      </c>
      <c r="U510" s="0" t="n">
        <v>0</v>
      </c>
      <c r="V510" s="0" t="n">
        <v>-1060.3499</v>
      </c>
      <c r="W510" s="0" t="n">
        <v>-6.1429</v>
      </c>
      <c r="X510" s="0" t="n">
        <v>-793.1503</v>
      </c>
      <c r="Y510" s="0" t="n">
        <v>1329.9966</v>
      </c>
      <c r="Z510" s="0" t="n">
        <v>1868.507</v>
      </c>
      <c r="AA510" s="0" t="n">
        <v>741.1885</v>
      </c>
      <c r="AB510" s="0" t="n">
        <v>5</v>
      </c>
      <c r="AC510" s="0" t="n">
        <v>17.93</v>
      </c>
      <c r="AD510" s="0" t="n">
        <v>17.8336</v>
      </c>
      <c r="AE510" s="0" t="n">
        <v>16.7055</v>
      </c>
      <c r="AF510" s="0" t="n">
        <v>0.0024</v>
      </c>
      <c r="AG510" s="0" t="n">
        <v>0.0632</v>
      </c>
      <c r="AH510" s="0" t="n">
        <v>3.1159</v>
      </c>
    </row>
    <row r="511" customFormat="false" ht="12.8" hidden="false" customHeight="false" outlineLevel="0" collapsed="false">
      <c r="A511" s="0" t="n">
        <v>11</v>
      </c>
      <c r="B511" s="0" t="n">
        <v>29</v>
      </c>
      <c r="C511" s="0" t="n">
        <v>58.7593</v>
      </c>
      <c r="D511" s="0" t="n">
        <v>39.1721</v>
      </c>
      <c r="E511" s="0" t="n">
        <v>0</v>
      </c>
      <c r="F511" s="0" t="n">
        <v>0</v>
      </c>
      <c r="G511" s="0" t="n">
        <v>0</v>
      </c>
      <c r="H511" s="0" t="n">
        <v>0</v>
      </c>
      <c r="I511" s="0" t="n">
        <v>0</v>
      </c>
      <c r="J511" s="0" t="n">
        <v>1.5106</v>
      </c>
      <c r="K511" s="0" t="n">
        <v>0</v>
      </c>
      <c r="L511" s="0" t="n">
        <v>0.0006</v>
      </c>
      <c r="M511" s="0" t="n">
        <v>0</v>
      </c>
      <c r="N511" s="0" t="n">
        <v>-0.0165</v>
      </c>
      <c r="O511" s="0" t="n">
        <v>2.9366</v>
      </c>
      <c r="P511" s="0" t="n">
        <v>0.01</v>
      </c>
      <c r="Q511" s="0" t="n">
        <v>0</v>
      </c>
      <c r="R511" s="0" t="n">
        <v>0.056</v>
      </c>
      <c r="S511" s="0" t="n">
        <v>1</v>
      </c>
      <c r="T511" s="0" t="n">
        <v>1039.6052</v>
      </c>
      <c r="U511" s="0" t="n">
        <v>0</v>
      </c>
      <c r="V511" s="0" t="n">
        <v>-1031.3254</v>
      </c>
      <c r="W511" s="0" t="n">
        <v>-8.2278</v>
      </c>
      <c r="X511" s="0" t="n">
        <v>-755.3338</v>
      </c>
      <c r="Y511" s="0" t="n">
        <v>1302.6388</v>
      </c>
      <c r="Z511" s="0" t="n">
        <v>1803.9404</v>
      </c>
      <c r="AA511" s="0" t="n">
        <v>716.6924</v>
      </c>
      <c r="AB511" s="0" t="n">
        <v>5</v>
      </c>
      <c r="AC511" s="0" t="n">
        <v>18.545</v>
      </c>
      <c r="AD511" s="0" t="n">
        <v>18.4195</v>
      </c>
      <c r="AE511" s="0" t="n">
        <v>16.9458</v>
      </c>
      <c r="AF511" s="0" t="n">
        <v>0.0024</v>
      </c>
      <c r="AG511" s="0" t="n">
        <v>0.0632</v>
      </c>
      <c r="AH511" s="0" t="n">
        <v>3.1129</v>
      </c>
    </row>
    <row r="512" customFormat="false" ht="12.8" hidden="false" customHeight="false" outlineLevel="0" collapsed="false">
      <c r="A512" s="0" t="n">
        <v>11</v>
      </c>
      <c r="B512" s="0" t="n">
        <v>30</v>
      </c>
      <c r="C512" s="0" t="n">
        <v>58.7587</v>
      </c>
      <c r="D512" s="0" t="n">
        <v>39.1715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1.5011</v>
      </c>
      <c r="K512" s="0" t="n">
        <v>0</v>
      </c>
      <c r="L512" s="0" t="n">
        <v>0.0006</v>
      </c>
      <c r="M512" s="0" t="n">
        <v>0</v>
      </c>
      <c r="N512" s="0" t="n">
        <v>-0.0165</v>
      </c>
      <c r="O512" s="0" t="n">
        <v>2.9366</v>
      </c>
      <c r="P512" s="0" t="n">
        <v>0.01</v>
      </c>
      <c r="Q512" s="0" t="n">
        <v>0</v>
      </c>
      <c r="R512" s="0" t="n">
        <v>0.056</v>
      </c>
      <c r="S512" s="0" t="n">
        <v>1</v>
      </c>
      <c r="T512" s="0" t="n">
        <v>1001.0111</v>
      </c>
      <c r="U512" s="0" t="n">
        <v>0</v>
      </c>
      <c r="V512" s="0" t="n">
        <v>-990.5586</v>
      </c>
      <c r="W512" s="0" t="n">
        <v>-10.5754</v>
      </c>
      <c r="X512" s="0" t="n">
        <v>-702.7731</v>
      </c>
      <c r="Y512" s="0" t="n">
        <v>1262.7271</v>
      </c>
      <c r="Z512" s="0" t="n">
        <v>1718.8855</v>
      </c>
      <c r="AA512" s="0" t="n">
        <v>681.6611</v>
      </c>
      <c r="AB512" s="0" t="n">
        <v>5</v>
      </c>
      <c r="AC512" s="0" t="n">
        <v>19.261</v>
      </c>
      <c r="AD512" s="0" t="n">
        <v>19.1489</v>
      </c>
      <c r="AE512" s="0" t="n">
        <v>17.2715</v>
      </c>
      <c r="AF512" s="0" t="n">
        <v>0.0024</v>
      </c>
      <c r="AG512" s="0" t="n">
        <v>0.0632</v>
      </c>
      <c r="AH512" s="0" t="n">
        <v>3.1145</v>
      </c>
    </row>
    <row r="513" customFormat="false" ht="12.8" hidden="false" customHeight="false" outlineLevel="0" collapsed="false">
      <c r="A513" s="0" t="n">
        <v>11</v>
      </c>
      <c r="B513" s="0" t="n">
        <v>31</v>
      </c>
      <c r="C513" s="0" t="n">
        <v>58.7582</v>
      </c>
      <c r="D513" s="0" t="n">
        <v>39.1709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1.5034</v>
      </c>
      <c r="K513" s="0" t="n">
        <v>0</v>
      </c>
      <c r="L513" s="0" t="n">
        <v>0.0006</v>
      </c>
      <c r="M513" s="0" t="n">
        <v>0</v>
      </c>
      <c r="N513" s="0" t="n">
        <v>-0.0165</v>
      </c>
      <c r="O513" s="0" t="n">
        <v>2.9366</v>
      </c>
      <c r="P513" s="0" t="n">
        <v>0.01</v>
      </c>
      <c r="Q513" s="0" t="n">
        <v>0</v>
      </c>
      <c r="R513" s="0" t="n">
        <v>0.056</v>
      </c>
      <c r="S513" s="0" t="n">
        <v>1</v>
      </c>
      <c r="T513" s="0" t="n">
        <v>972.0383</v>
      </c>
      <c r="U513" s="0" t="n">
        <v>0</v>
      </c>
      <c r="V513" s="0" t="n">
        <v>-962.7991</v>
      </c>
      <c r="W513" s="0" t="n">
        <v>-9.2827</v>
      </c>
      <c r="X513" s="0" t="n">
        <v>-669.7581</v>
      </c>
      <c r="Y513" s="0" t="n">
        <v>1207.7264</v>
      </c>
      <c r="Z513" s="0" t="n">
        <v>1652.4393</v>
      </c>
      <c r="AA513" s="0" t="n">
        <v>637.1025</v>
      </c>
      <c r="AB513" s="0" t="n">
        <v>5</v>
      </c>
      <c r="AC513" s="0" t="n">
        <v>19.276</v>
      </c>
      <c r="AD513" s="0" t="n">
        <v>19.2052</v>
      </c>
      <c r="AE513" s="0" t="n">
        <v>17.4975</v>
      </c>
      <c r="AF513" s="0" t="n">
        <v>0.0024</v>
      </c>
      <c r="AG513" s="0" t="n">
        <v>0.0631</v>
      </c>
      <c r="AH513" s="0" t="n">
        <v>3.1748</v>
      </c>
    </row>
    <row r="514" customFormat="false" ht="12.8" hidden="false" customHeight="false" outlineLevel="0" collapsed="false">
      <c r="A514" s="0" t="n">
        <v>11</v>
      </c>
      <c r="B514" s="0" t="n">
        <v>32</v>
      </c>
      <c r="C514" s="0" t="n">
        <v>58.7576</v>
      </c>
      <c r="D514" s="0" t="n">
        <v>39.1704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1.4679</v>
      </c>
      <c r="K514" s="0" t="n">
        <v>0</v>
      </c>
      <c r="L514" s="0" t="n">
        <v>0.0006</v>
      </c>
      <c r="M514" s="0" t="n">
        <v>0</v>
      </c>
      <c r="N514" s="0" t="n">
        <v>-0.0165</v>
      </c>
      <c r="O514" s="0" t="n">
        <v>2.9365</v>
      </c>
      <c r="P514" s="0" t="n">
        <v>0.01</v>
      </c>
      <c r="Q514" s="0" t="n">
        <v>0</v>
      </c>
      <c r="R514" s="0" t="n">
        <v>0.056</v>
      </c>
      <c r="S514" s="0" t="n">
        <v>1</v>
      </c>
      <c r="T514" s="0" t="n">
        <v>981.9411</v>
      </c>
      <c r="U514" s="0" t="n">
        <v>0</v>
      </c>
      <c r="V514" s="0" t="n">
        <v>-974.9882</v>
      </c>
      <c r="W514" s="0" t="n">
        <v>-6.8934</v>
      </c>
      <c r="X514" s="0" t="n">
        <v>-685.8169</v>
      </c>
      <c r="Y514" s="0" t="n">
        <v>1139.618</v>
      </c>
      <c r="Z514" s="0" t="n">
        <v>1620.6771</v>
      </c>
      <c r="AA514" s="0" t="n">
        <v>582.4523</v>
      </c>
      <c r="AB514" s="0" t="n">
        <v>5</v>
      </c>
      <c r="AC514" s="0" t="n">
        <v>19.005</v>
      </c>
      <c r="AD514" s="0" t="n">
        <v>18.9335</v>
      </c>
      <c r="AE514" s="0" t="n">
        <v>17.5948</v>
      </c>
      <c r="AF514" s="0" t="n">
        <v>0.0024</v>
      </c>
      <c r="AG514" s="0" t="n">
        <v>0.0631</v>
      </c>
      <c r="AH514" s="0" t="n">
        <v>3.3715</v>
      </c>
    </row>
    <row r="515" customFormat="false" ht="12.8" hidden="false" customHeight="false" outlineLevel="0" collapsed="false">
      <c r="A515" s="0" t="n">
        <v>11</v>
      </c>
      <c r="B515" s="0" t="n">
        <v>33</v>
      </c>
      <c r="C515" s="0" t="n">
        <v>58.757</v>
      </c>
      <c r="D515" s="0" t="n">
        <v>39.1698</v>
      </c>
      <c r="E515" s="0" t="n">
        <v>0</v>
      </c>
      <c r="F515" s="0" t="n">
        <v>0</v>
      </c>
      <c r="G515" s="0" t="n">
        <v>0</v>
      </c>
      <c r="H515" s="0" t="n">
        <v>0</v>
      </c>
      <c r="I515" s="0" t="n">
        <v>0</v>
      </c>
      <c r="J515" s="0" t="n">
        <v>1.4239</v>
      </c>
      <c r="K515" s="0" t="n">
        <v>0</v>
      </c>
      <c r="L515" s="0" t="n">
        <v>0.0006</v>
      </c>
      <c r="M515" s="0" t="n">
        <v>0</v>
      </c>
      <c r="N515" s="0" t="n">
        <v>-0.0165</v>
      </c>
      <c r="O515" s="0" t="n">
        <v>2.9365</v>
      </c>
      <c r="P515" s="0" t="n">
        <v>0.01</v>
      </c>
      <c r="Q515" s="0" t="n">
        <v>0</v>
      </c>
      <c r="R515" s="0" t="n">
        <v>0.056</v>
      </c>
      <c r="S515" s="0" t="n">
        <v>1</v>
      </c>
      <c r="T515" s="0" t="n">
        <v>1003.9748</v>
      </c>
      <c r="U515" s="0" t="n">
        <v>0</v>
      </c>
      <c r="V515" s="0" t="n">
        <v>-995.2783</v>
      </c>
      <c r="W515" s="0" t="n">
        <v>-8.8154</v>
      </c>
      <c r="X515" s="0" t="n">
        <v>-706.5361</v>
      </c>
      <c r="Y515" s="0" t="n">
        <v>1061.175</v>
      </c>
      <c r="Z515" s="0" t="n">
        <v>1576.7169</v>
      </c>
      <c r="AA515" s="0" t="n">
        <v>516.0252</v>
      </c>
      <c r="AB515" s="0" t="n">
        <v>5</v>
      </c>
      <c r="AC515" s="0" t="n">
        <v>19.526</v>
      </c>
      <c r="AD515" s="0" t="n">
        <v>19.4312</v>
      </c>
      <c r="AE515" s="0" t="n">
        <v>17.791</v>
      </c>
      <c r="AF515" s="0" t="n">
        <v>0.0024</v>
      </c>
      <c r="AG515" s="0" t="n">
        <v>0.0631</v>
      </c>
      <c r="AH515" s="0" t="n">
        <v>3.6802</v>
      </c>
    </row>
    <row r="516" customFormat="false" ht="12.8" hidden="false" customHeight="false" outlineLevel="0" collapsed="false">
      <c r="A516" s="0" t="n">
        <v>11</v>
      </c>
      <c r="B516" s="0" t="n">
        <v>34</v>
      </c>
      <c r="C516" s="0" t="n">
        <v>58.7565</v>
      </c>
      <c r="D516" s="0" t="n">
        <v>39.1692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1.4029</v>
      </c>
      <c r="K516" s="0" t="n">
        <v>0</v>
      </c>
      <c r="L516" s="0" t="n">
        <v>0.0006</v>
      </c>
      <c r="M516" s="0" t="n">
        <v>0</v>
      </c>
      <c r="N516" s="0" t="n">
        <v>-0.0165</v>
      </c>
      <c r="O516" s="0" t="n">
        <v>2.9365</v>
      </c>
      <c r="P516" s="0" t="n">
        <v>0.01</v>
      </c>
      <c r="Q516" s="0" t="n">
        <v>0</v>
      </c>
      <c r="R516" s="0" t="n">
        <v>0.056</v>
      </c>
      <c r="S516" s="0" t="n">
        <v>1</v>
      </c>
      <c r="T516" s="0" t="n">
        <v>1014.7967</v>
      </c>
      <c r="U516" s="0" t="n">
        <v>0</v>
      </c>
      <c r="V516" s="0" t="n">
        <v>-1004.2521</v>
      </c>
      <c r="W516" s="0" t="n">
        <v>-10.6261</v>
      </c>
      <c r="X516" s="0" t="n">
        <v>-713.4425</v>
      </c>
      <c r="Y516" s="0" t="n">
        <v>969.2626</v>
      </c>
      <c r="Z516" s="0" t="n">
        <v>1517.6624</v>
      </c>
      <c r="AA516" s="0" t="n">
        <v>438.649</v>
      </c>
      <c r="AB516" s="0" t="n">
        <v>5</v>
      </c>
      <c r="AC516" s="0" t="n">
        <v>20.121</v>
      </c>
      <c r="AD516" s="0" t="n">
        <v>20.0045</v>
      </c>
      <c r="AE516" s="0" t="n">
        <v>18.0589</v>
      </c>
      <c r="AF516" s="0" t="n">
        <v>0.0024</v>
      </c>
      <c r="AG516" s="0" t="n">
        <v>0.0631</v>
      </c>
      <c r="AH516" s="0" t="n">
        <v>4.1045</v>
      </c>
    </row>
    <row r="517" customFormat="false" ht="12.8" hidden="false" customHeight="false" outlineLevel="0" collapsed="false">
      <c r="A517" s="0" t="n">
        <v>11</v>
      </c>
      <c r="B517" s="0" t="n">
        <v>35</v>
      </c>
      <c r="C517" s="0" t="n">
        <v>58.7559</v>
      </c>
      <c r="D517" s="0" t="n">
        <v>39.1687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1.3665</v>
      </c>
      <c r="K517" s="0" t="n">
        <v>0</v>
      </c>
      <c r="L517" s="0" t="n">
        <v>0.0006</v>
      </c>
      <c r="M517" s="0" t="n">
        <v>0</v>
      </c>
      <c r="N517" s="0" t="n">
        <v>-0.0165</v>
      </c>
      <c r="O517" s="0" t="n">
        <v>2.9365</v>
      </c>
      <c r="P517" s="0" t="n">
        <v>0.01</v>
      </c>
      <c r="Q517" s="0" t="n">
        <v>0</v>
      </c>
      <c r="R517" s="0" t="n">
        <v>0.056</v>
      </c>
      <c r="S517" s="0" t="n">
        <v>1</v>
      </c>
      <c r="T517" s="0" t="n">
        <v>1001.8066</v>
      </c>
      <c r="U517" s="0" t="n">
        <v>0</v>
      </c>
      <c r="V517" s="0" t="n">
        <v>-991.896</v>
      </c>
      <c r="W517" s="0" t="n">
        <v>-9.8015</v>
      </c>
      <c r="X517" s="0" t="n">
        <v>-698.2917</v>
      </c>
      <c r="Y517" s="0" t="n">
        <v>871.9559</v>
      </c>
      <c r="Z517" s="0" t="n">
        <v>1444.614</v>
      </c>
      <c r="AA517" s="0" t="n">
        <v>360.0796</v>
      </c>
      <c r="AB517" s="0" t="n">
        <v>5</v>
      </c>
      <c r="AC517" s="0" t="n">
        <v>20.203</v>
      </c>
      <c r="AD517" s="0" t="n">
        <v>20.1007</v>
      </c>
      <c r="AE517" s="0" t="n">
        <v>18.2615</v>
      </c>
      <c r="AF517" s="0" t="n">
        <v>0.0024</v>
      </c>
      <c r="AG517" s="0" t="n">
        <v>0.0631</v>
      </c>
      <c r="AH517" s="0" t="n">
        <v>4.6572</v>
      </c>
    </row>
    <row r="518" customFormat="false" ht="12.8" hidden="false" customHeight="false" outlineLevel="0" collapsed="false">
      <c r="A518" s="0" t="n">
        <v>11</v>
      </c>
      <c r="B518" s="0" t="n">
        <v>36</v>
      </c>
      <c r="C518" s="0" t="n">
        <v>58.7553</v>
      </c>
      <c r="D518" s="0" t="n">
        <v>39.1681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1.2747</v>
      </c>
      <c r="K518" s="0" t="n">
        <v>0</v>
      </c>
      <c r="L518" s="0" t="n">
        <v>0.0006</v>
      </c>
      <c r="M518" s="0" t="n">
        <v>0</v>
      </c>
      <c r="N518" s="0" t="n">
        <v>-0.0165</v>
      </c>
      <c r="O518" s="0" t="n">
        <v>2.9364</v>
      </c>
      <c r="P518" s="0" t="n">
        <v>0.01</v>
      </c>
      <c r="Q518" s="0" t="n">
        <v>0</v>
      </c>
      <c r="R518" s="0" t="n">
        <v>0.056</v>
      </c>
      <c r="S518" s="0" t="n">
        <v>1</v>
      </c>
      <c r="T518" s="0" t="n">
        <v>941.6688</v>
      </c>
      <c r="U518" s="0" t="n">
        <v>0</v>
      </c>
      <c r="V518" s="0" t="n">
        <v>-936.4916</v>
      </c>
      <c r="W518" s="0" t="n">
        <v>-5.2651</v>
      </c>
      <c r="X518" s="0" t="n">
        <v>-637.8376</v>
      </c>
      <c r="Y518" s="0" t="n">
        <v>765.1339</v>
      </c>
      <c r="Z518" s="0" t="n">
        <v>1326.8556</v>
      </c>
      <c r="AA518" s="0" t="n">
        <v>279.0549</v>
      </c>
      <c r="AB518" s="0" t="n">
        <v>5</v>
      </c>
      <c r="AC518" s="0" t="n">
        <v>19.434</v>
      </c>
      <c r="AD518" s="0" t="n">
        <v>19.3583</v>
      </c>
      <c r="AE518" s="0" t="n">
        <v>18.2377</v>
      </c>
      <c r="AF518" s="0" t="n">
        <v>0.0024</v>
      </c>
      <c r="AG518" s="0" t="n">
        <v>0.0631</v>
      </c>
      <c r="AH518" s="0" t="n">
        <v>5.375</v>
      </c>
    </row>
    <row r="519" customFormat="false" ht="12.8" hidden="false" customHeight="false" outlineLevel="0" collapsed="false">
      <c r="A519" s="0" t="n">
        <v>11</v>
      </c>
      <c r="B519" s="0" t="n">
        <v>37</v>
      </c>
      <c r="C519" s="0" t="n">
        <v>58.7548</v>
      </c>
      <c r="D519" s="0" t="n">
        <v>39.1675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0.9113</v>
      </c>
      <c r="K519" s="0" t="n">
        <v>0</v>
      </c>
      <c r="L519" s="0" t="n">
        <v>0.0006</v>
      </c>
      <c r="M519" s="0" t="n">
        <v>0</v>
      </c>
      <c r="N519" s="0" t="n">
        <v>-0.0165</v>
      </c>
      <c r="O519" s="0" t="n">
        <v>2.9364</v>
      </c>
      <c r="P519" s="0" t="n">
        <v>0.01</v>
      </c>
      <c r="Q519" s="0" t="n">
        <v>0</v>
      </c>
      <c r="R519" s="0" t="n">
        <v>0.056</v>
      </c>
      <c r="S519" s="0" t="n">
        <v>1</v>
      </c>
      <c r="T519" s="0" t="n">
        <v>429.3511</v>
      </c>
      <c r="U519" s="0" t="n">
        <v>0</v>
      </c>
      <c r="V519" s="0" t="n">
        <v>-424.8969</v>
      </c>
      <c r="W519" s="0" t="n">
        <v>-4.5089</v>
      </c>
      <c r="X519" s="0" t="n">
        <v>-37.1108</v>
      </c>
      <c r="Y519" s="0" t="n">
        <v>683.4137</v>
      </c>
      <c r="Z519" s="0" t="n">
        <v>741.958</v>
      </c>
      <c r="AA519" s="0" t="n">
        <v>230.3593</v>
      </c>
      <c r="AB519" s="0" t="n">
        <v>5</v>
      </c>
      <c r="AC519" s="0" t="n">
        <v>19.216</v>
      </c>
      <c r="AD519" s="0" t="n">
        <v>19.177</v>
      </c>
      <c r="AE519" s="0" t="n">
        <v>18.2074</v>
      </c>
      <c r="AF519" s="0" t="n">
        <v>0.0024</v>
      </c>
      <c r="AG519" s="0" t="n">
        <v>0.0631</v>
      </c>
      <c r="AH519" s="0" t="n">
        <v>3.7873</v>
      </c>
    </row>
    <row r="520" customFormat="false" ht="12.8" hidden="false" customHeight="false" outlineLevel="0" collapsed="false">
      <c r="A520" s="0" t="n">
        <v>11</v>
      </c>
      <c r="B520" s="0" t="n">
        <v>38</v>
      </c>
      <c r="C520" s="0" t="n">
        <v>58.7542</v>
      </c>
      <c r="D520" s="0" t="n">
        <v>39.167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0.6434</v>
      </c>
      <c r="K520" s="0" t="n">
        <v>0</v>
      </c>
      <c r="L520" s="0" t="n">
        <v>0.0006</v>
      </c>
      <c r="M520" s="0" t="n">
        <v>0</v>
      </c>
      <c r="N520" s="0" t="n">
        <v>-0.0165</v>
      </c>
      <c r="O520" s="0" t="n">
        <v>2.9364</v>
      </c>
      <c r="P520" s="0" t="n">
        <v>0.01</v>
      </c>
      <c r="Q520" s="0" t="n">
        <v>0</v>
      </c>
      <c r="R520" s="0" t="n">
        <v>0.056</v>
      </c>
      <c r="S520" s="0" t="n">
        <v>1</v>
      </c>
      <c r="T520" s="0" t="n">
        <v>274.312</v>
      </c>
      <c r="U520" s="0" t="n">
        <v>0</v>
      </c>
      <c r="V520" s="0" t="n">
        <v>-270.9173</v>
      </c>
      <c r="W520" s="0" t="n">
        <v>-3.255</v>
      </c>
      <c r="X520" s="0" t="n">
        <v>142.1987</v>
      </c>
      <c r="Y520" s="0" t="n">
        <v>565.3701</v>
      </c>
      <c r="Z520" s="0" t="n">
        <v>469.6049</v>
      </c>
      <c r="AA520" s="0" t="n">
        <v>138.3745</v>
      </c>
      <c r="AB520" s="0" t="n">
        <v>5</v>
      </c>
      <c r="AC520" s="0" t="n">
        <v>18.909</v>
      </c>
      <c r="AD520" s="0" t="n">
        <v>18.8855</v>
      </c>
      <c r="AE520" s="0" t="n">
        <v>18.1408</v>
      </c>
      <c r="AF520" s="0" t="n">
        <v>0.0024</v>
      </c>
      <c r="AG520" s="0" t="n">
        <v>0.0631</v>
      </c>
      <c r="AH520" s="0" t="n">
        <v>3.7873</v>
      </c>
    </row>
    <row r="521" customFormat="false" ht="12.8" hidden="false" customHeight="false" outlineLevel="0" collapsed="false">
      <c r="A521" s="0" t="n">
        <v>11</v>
      </c>
      <c r="B521" s="0" t="n">
        <v>39</v>
      </c>
      <c r="C521" s="0" t="n">
        <v>58.7536</v>
      </c>
      <c r="D521" s="0" t="n">
        <v>39.1664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0.0006</v>
      </c>
      <c r="M521" s="0" t="n">
        <v>0</v>
      </c>
      <c r="N521" s="0" t="n">
        <v>-0.0165</v>
      </c>
      <c r="O521" s="0" t="n">
        <v>2.9364</v>
      </c>
      <c r="P521" s="0" t="n">
        <v>0.01</v>
      </c>
      <c r="Q521" s="0" t="n">
        <v>0</v>
      </c>
      <c r="R521" s="0" t="n">
        <v>0.056</v>
      </c>
      <c r="S521" s="0" t="n">
        <v>1</v>
      </c>
      <c r="T521" s="0" t="n">
        <v>29.5415</v>
      </c>
      <c r="U521" s="0" t="n">
        <v>0</v>
      </c>
      <c r="V521" s="0" t="n">
        <v>-27.7909</v>
      </c>
      <c r="W521" s="0" t="n">
        <v>-1.663</v>
      </c>
      <c r="X521" s="0" t="n">
        <v>425.7205</v>
      </c>
      <c r="Y521" s="0" t="n">
        <v>456.8659</v>
      </c>
      <c r="Z521" s="0" t="n">
        <v>79.2341</v>
      </c>
      <c r="AA521" s="0" t="n">
        <v>32.0031</v>
      </c>
      <c r="AB521" s="0" t="n">
        <v>5</v>
      </c>
      <c r="AC521" s="0" t="n">
        <v>18.49</v>
      </c>
      <c r="AD521" s="0" t="n">
        <v>18.4872</v>
      </c>
      <c r="AE521" s="0" t="n">
        <v>18.0234</v>
      </c>
      <c r="AF521" s="0" t="n">
        <v>0.0024</v>
      </c>
      <c r="AG521" s="0" t="n">
        <v>0.0631</v>
      </c>
      <c r="AH521" s="0" t="n">
        <v>0</v>
      </c>
    </row>
    <row r="522" customFormat="false" ht="12.8" hidden="false" customHeight="false" outlineLevel="0" collapsed="false">
      <c r="A522" s="0" t="n">
        <v>11</v>
      </c>
      <c r="B522" s="0" t="n">
        <v>40</v>
      </c>
      <c r="C522" s="0" t="n">
        <v>58.753</v>
      </c>
      <c r="D522" s="0" t="n">
        <v>39.1658</v>
      </c>
      <c r="E522" s="0" t="n">
        <v>0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0.0006</v>
      </c>
      <c r="M522" s="0" t="n">
        <v>0</v>
      </c>
      <c r="N522" s="0" t="n">
        <v>-0.0165</v>
      </c>
      <c r="O522" s="0" t="n">
        <v>2.9364</v>
      </c>
      <c r="P522" s="0" t="n">
        <v>0.01</v>
      </c>
      <c r="Q522" s="0" t="n">
        <v>0</v>
      </c>
      <c r="R522" s="0" t="n">
        <v>0.056</v>
      </c>
      <c r="S522" s="0" t="n">
        <v>1</v>
      </c>
      <c r="T522" s="0" t="n">
        <v>72.9008</v>
      </c>
      <c r="U522" s="0" t="n">
        <v>0</v>
      </c>
      <c r="V522" s="0" t="n">
        <v>-73.9044</v>
      </c>
      <c r="W522" s="0" t="n">
        <v>0.9483</v>
      </c>
      <c r="X522" s="0" t="n">
        <v>367.3252</v>
      </c>
      <c r="Y522" s="0" t="n">
        <v>398.6021</v>
      </c>
      <c r="Z522" s="0" t="n">
        <v>82.1806</v>
      </c>
      <c r="AA522" s="0" t="n">
        <v>-22.7382</v>
      </c>
      <c r="AB522" s="0" t="n">
        <v>5</v>
      </c>
      <c r="AC522" s="0" t="n">
        <v>17.833</v>
      </c>
      <c r="AD522" s="0" t="n">
        <v>17.8259</v>
      </c>
      <c r="AE522" s="0" t="n">
        <v>17.8117</v>
      </c>
      <c r="AF522" s="0" t="n">
        <v>0.0024</v>
      </c>
      <c r="AG522" s="0" t="n">
        <v>0.0631</v>
      </c>
      <c r="AH522" s="0" t="n">
        <v>0</v>
      </c>
    </row>
    <row r="523" customFormat="false" ht="12.8" hidden="false" customHeight="false" outlineLevel="0" collapsed="false">
      <c r="A523" s="0" t="n">
        <v>11</v>
      </c>
      <c r="B523" s="0" t="n">
        <v>41</v>
      </c>
      <c r="C523" s="0" t="n">
        <v>58.7525</v>
      </c>
      <c r="D523" s="0" t="n">
        <v>39.1653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0.0006</v>
      </c>
      <c r="M523" s="0" t="n">
        <v>0</v>
      </c>
      <c r="N523" s="0" t="n">
        <v>-0.0165</v>
      </c>
      <c r="O523" s="0" t="n">
        <v>2.9364</v>
      </c>
      <c r="P523" s="0" t="n">
        <v>0.01</v>
      </c>
      <c r="Q523" s="0" t="n">
        <v>0</v>
      </c>
      <c r="R523" s="0" t="n">
        <v>0.056</v>
      </c>
      <c r="S523" s="0" t="n">
        <v>1</v>
      </c>
      <c r="T523" s="0" t="n">
        <v>76.793</v>
      </c>
      <c r="U523" s="0" t="n">
        <v>0</v>
      </c>
      <c r="V523" s="0" t="n">
        <v>-79.8046</v>
      </c>
      <c r="W523" s="0" t="n">
        <v>3.0449</v>
      </c>
      <c r="X523" s="0" t="n">
        <v>356.3479</v>
      </c>
      <c r="Y523" s="0" t="n">
        <v>387.759</v>
      </c>
      <c r="Z523" s="0" t="n">
        <v>82.0653</v>
      </c>
      <c r="AA523" s="0" t="n">
        <v>-30.1508</v>
      </c>
      <c r="AB523" s="0" t="n">
        <v>5</v>
      </c>
      <c r="AC523" s="0" t="n">
        <v>17.185</v>
      </c>
      <c r="AD523" s="0" t="n">
        <v>17.1774</v>
      </c>
      <c r="AE523" s="0" t="n">
        <v>17.5425</v>
      </c>
      <c r="AF523" s="0" t="n">
        <v>0.0024</v>
      </c>
      <c r="AG523" s="0" t="n">
        <v>0.0631</v>
      </c>
      <c r="AH523" s="0" t="n">
        <v>0</v>
      </c>
    </row>
    <row r="524" customFormat="false" ht="12.8" hidden="false" customHeight="false" outlineLevel="0" collapsed="false">
      <c r="A524" s="0" t="n">
        <v>11</v>
      </c>
      <c r="B524" s="0" t="n">
        <v>42</v>
      </c>
      <c r="C524" s="0" t="n">
        <v>58.7519</v>
      </c>
      <c r="D524" s="0" t="n">
        <v>39.1647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0</v>
      </c>
      <c r="L524" s="0" t="n">
        <v>0.0006</v>
      </c>
      <c r="M524" s="0" t="n">
        <v>0</v>
      </c>
      <c r="N524" s="0" t="n">
        <v>-0.0165</v>
      </c>
      <c r="O524" s="0" t="n">
        <v>2.9364</v>
      </c>
      <c r="P524" s="0" t="n">
        <v>0.01</v>
      </c>
      <c r="Q524" s="0" t="n">
        <v>0</v>
      </c>
      <c r="R524" s="0" t="n">
        <v>0.056</v>
      </c>
      <c r="S524" s="0" t="n">
        <v>1</v>
      </c>
      <c r="T524" s="0" t="n">
        <v>76.2689</v>
      </c>
      <c r="U524" s="0" t="n">
        <v>0</v>
      </c>
      <c r="V524" s="0" t="n">
        <v>-79.6213</v>
      </c>
      <c r="W524" s="0" t="n">
        <v>3.4878</v>
      </c>
      <c r="X524" s="0" t="n">
        <v>354.3257</v>
      </c>
      <c r="Y524" s="0" t="n">
        <v>385.7474</v>
      </c>
      <c r="Z524" s="0" t="n">
        <v>78.3923</v>
      </c>
      <c r="AA524" s="0" t="n">
        <v>-30.2602</v>
      </c>
      <c r="AB524" s="0" t="n">
        <v>5</v>
      </c>
      <c r="AC524" s="0" t="n">
        <v>16.823</v>
      </c>
      <c r="AD524" s="0" t="n">
        <v>16.816</v>
      </c>
      <c r="AE524" s="0" t="n">
        <v>17.2981</v>
      </c>
      <c r="AF524" s="0" t="n">
        <v>0.0024</v>
      </c>
      <c r="AG524" s="0" t="n">
        <v>0.0631</v>
      </c>
      <c r="AH524" s="0" t="n">
        <v>0</v>
      </c>
    </row>
    <row r="525" customFormat="false" ht="12.8" hidden="false" customHeight="false" outlineLevel="0" collapsed="false">
      <c r="A525" s="0" t="n">
        <v>11</v>
      </c>
      <c r="B525" s="0" t="n">
        <v>43</v>
      </c>
      <c r="C525" s="0" t="n">
        <v>58.7514</v>
      </c>
      <c r="D525" s="0" t="n">
        <v>39.1641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0.0006</v>
      </c>
      <c r="M525" s="0" t="n">
        <v>0</v>
      </c>
      <c r="N525" s="0" t="n">
        <v>-0.0165</v>
      </c>
      <c r="O525" s="0" t="n">
        <v>2.9364</v>
      </c>
      <c r="P525" s="0" t="n">
        <v>0.01</v>
      </c>
      <c r="Q525" s="0" t="n">
        <v>0</v>
      </c>
      <c r="R525" s="0" t="n">
        <v>0.0559</v>
      </c>
      <c r="S525" s="0" t="n">
        <v>1</v>
      </c>
      <c r="T525" s="0" t="n">
        <v>76.6097</v>
      </c>
      <c r="U525" s="0" t="n">
        <v>0</v>
      </c>
      <c r="V525" s="0" t="n">
        <v>-79.5063</v>
      </c>
      <c r="W525" s="0" t="n">
        <v>2.8176</v>
      </c>
      <c r="X525" s="0" t="n">
        <v>353.8137</v>
      </c>
      <c r="Y525" s="0" t="n">
        <v>385.2451</v>
      </c>
      <c r="Z525" s="0" t="n">
        <v>75.4449</v>
      </c>
      <c r="AA525" s="0" t="n">
        <v>-30.2123</v>
      </c>
      <c r="AB525" s="0" t="n">
        <v>5</v>
      </c>
      <c r="AC525" s="0" t="n">
        <v>16.718</v>
      </c>
      <c r="AD525" s="0" t="n">
        <v>16.7112</v>
      </c>
      <c r="AE525" s="0" t="n">
        <v>17.1205</v>
      </c>
      <c r="AF525" s="0" t="n">
        <v>0.0024</v>
      </c>
      <c r="AG525" s="0" t="n">
        <v>0.0631</v>
      </c>
      <c r="AH525" s="0" t="n">
        <v>0</v>
      </c>
    </row>
    <row r="526" customFormat="false" ht="12.8" hidden="false" customHeight="false" outlineLevel="0" collapsed="false">
      <c r="A526" s="0" t="n">
        <v>11</v>
      </c>
      <c r="B526" s="0" t="n">
        <v>44</v>
      </c>
      <c r="C526" s="0" t="n">
        <v>58.7508</v>
      </c>
      <c r="D526" s="0" t="n">
        <v>39.1636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0</v>
      </c>
      <c r="L526" s="0" t="n">
        <v>0.0006</v>
      </c>
      <c r="M526" s="0" t="n">
        <v>0</v>
      </c>
      <c r="N526" s="0" t="n">
        <v>-0.0165</v>
      </c>
      <c r="O526" s="0" t="n">
        <v>2.9364</v>
      </c>
      <c r="P526" s="0" t="n">
        <v>0.01</v>
      </c>
      <c r="Q526" s="0" t="n">
        <v>0</v>
      </c>
      <c r="R526" s="0" t="n">
        <v>0.0559</v>
      </c>
      <c r="S526" s="0" t="n">
        <v>1</v>
      </c>
      <c r="T526" s="0" t="n">
        <v>77.3829</v>
      </c>
      <c r="U526" s="0" t="n">
        <v>0</v>
      </c>
      <c r="V526" s="0" t="n">
        <v>-79.8059</v>
      </c>
      <c r="W526" s="0" t="n">
        <v>2.2987</v>
      </c>
      <c r="X526" s="0" t="n">
        <v>353.0321</v>
      </c>
      <c r="Y526" s="0" t="n">
        <v>384.3653</v>
      </c>
      <c r="Z526" s="0" t="n">
        <v>74.1976</v>
      </c>
      <c r="AA526" s="0" t="n">
        <v>-30.7274</v>
      </c>
      <c r="AB526" s="0" t="n">
        <v>5</v>
      </c>
      <c r="AC526" s="0" t="n">
        <v>16.65</v>
      </c>
      <c r="AD526" s="0" t="n">
        <v>16.6417</v>
      </c>
      <c r="AE526" s="0" t="n">
        <v>16.9868</v>
      </c>
      <c r="AF526" s="0" t="n">
        <v>0.0024</v>
      </c>
      <c r="AG526" s="0" t="n">
        <v>0.0631</v>
      </c>
      <c r="AH526" s="0" t="n">
        <v>0</v>
      </c>
    </row>
    <row r="527" customFormat="false" ht="12.8" hidden="false" customHeight="false" outlineLevel="0" collapsed="false">
      <c r="A527" s="0" t="n">
        <v>11</v>
      </c>
      <c r="B527" s="0" t="n">
        <v>45</v>
      </c>
      <c r="C527" s="0" t="n">
        <v>58.7502</v>
      </c>
      <c r="D527" s="0" t="n">
        <v>39.163</v>
      </c>
      <c r="E527" s="0" t="n">
        <v>0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0</v>
      </c>
      <c r="K527" s="0" t="n">
        <v>0</v>
      </c>
      <c r="L527" s="0" t="n">
        <v>0.0006</v>
      </c>
      <c r="M527" s="0" t="n">
        <v>0</v>
      </c>
      <c r="N527" s="0" t="n">
        <v>-0.0165</v>
      </c>
      <c r="O527" s="0" t="n">
        <v>2.9364</v>
      </c>
      <c r="P527" s="0" t="n">
        <v>0.01</v>
      </c>
      <c r="Q527" s="0" t="n">
        <v>0</v>
      </c>
      <c r="R527" s="0" t="n">
        <v>0.0559</v>
      </c>
      <c r="S527" s="0" t="n">
        <v>1</v>
      </c>
      <c r="T527" s="0" t="n">
        <v>76.358</v>
      </c>
      <c r="U527" s="0" t="n">
        <v>0</v>
      </c>
      <c r="V527" s="0" t="n">
        <v>-79.9276</v>
      </c>
      <c r="W527" s="0" t="n">
        <v>3.5452</v>
      </c>
      <c r="X527" s="0" t="n">
        <v>350.4674</v>
      </c>
      <c r="Y527" s="0" t="n">
        <v>381.6516</v>
      </c>
      <c r="Z527" s="0" t="n">
        <v>76.0954</v>
      </c>
      <c r="AA527" s="0" t="n">
        <v>-31.3828</v>
      </c>
      <c r="AB527" s="0" t="n">
        <v>5</v>
      </c>
      <c r="AC527" s="0" t="n">
        <v>16.259</v>
      </c>
      <c r="AD527" s="0" t="n">
        <v>16.2483</v>
      </c>
      <c r="AE527" s="0" t="n">
        <v>16.8049</v>
      </c>
      <c r="AF527" s="0" t="n">
        <v>0.0024</v>
      </c>
      <c r="AG527" s="0" t="n">
        <v>0.0631</v>
      </c>
      <c r="AH527" s="0" t="n">
        <v>0</v>
      </c>
    </row>
    <row r="528" customFormat="false" ht="12.8" hidden="false" customHeight="false" outlineLevel="0" collapsed="false">
      <c r="A528" s="0" t="n">
        <v>11</v>
      </c>
      <c r="B528" s="0" t="n">
        <v>46</v>
      </c>
      <c r="C528" s="0" t="n">
        <v>58.7496</v>
      </c>
      <c r="D528" s="0" t="n">
        <v>39.1624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0.0006</v>
      </c>
      <c r="M528" s="0" t="n">
        <v>0</v>
      </c>
      <c r="N528" s="0" t="n">
        <v>-0.0165</v>
      </c>
      <c r="O528" s="0" t="n">
        <v>2.9364</v>
      </c>
      <c r="P528" s="0" t="n">
        <v>0.01</v>
      </c>
      <c r="Q528" s="0" t="n">
        <v>0</v>
      </c>
      <c r="R528" s="0" t="n">
        <v>0.0559</v>
      </c>
      <c r="S528" s="0" t="n">
        <v>1</v>
      </c>
      <c r="T528" s="0" t="n">
        <v>73.9635</v>
      </c>
      <c r="U528" s="0" t="n">
        <v>0</v>
      </c>
      <c r="V528" s="0" t="n">
        <v>-79.6911</v>
      </c>
      <c r="W528" s="0" t="n">
        <v>5.6741</v>
      </c>
      <c r="X528" s="0" t="n">
        <v>346.9158</v>
      </c>
      <c r="Y528" s="0" t="n">
        <v>378.1271</v>
      </c>
      <c r="Z528" s="0" t="n">
        <v>77.9086</v>
      </c>
      <c r="AA528" s="0" t="n">
        <v>-31.6519</v>
      </c>
      <c r="AB528" s="0" t="n">
        <v>5</v>
      </c>
      <c r="AC528" s="0" t="n">
        <v>15.639</v>
      </c>
      <c r="AD528" s="0" t="n">
        <v>15.6229</v>
      </c>
      <c r="AE528" s="0" t="n">
        <v>16.5423</v>
      </c>
      <c r="AF528" s="0" t="n">
        <v>0.0024</v>
      </c>
      <c r="AG528" s="0" t="n">
        <v>0.0631</v>
      </c>
      <c r="AH528" s="0" t="n">
        <v>0</v>
      </c>
    </row>
    <row r="529" customFormat="false" ht="12.8" hidden="false" customHeight="false" outlineLevel="0" collapsed="false">
      <c r="A529" s="0" t="n">
        <v>11</v>
      </c>
      <c r="B529" s="0" t="n">
        <v>47</v>
      </c>
      <c r="C529" s="0" t="n">
        <v>58.7491</v>
      </c>
      <c r="D529" s="0" t="n">
        <v>39.1618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0.0006</v>
      </c>
      <c r="M529" s="0" t="n">
        <v>0</v>
      </c>
      <c r="N529" s="0" t="n">
        <v>-0.0165</v>
      </c>
      <c r="O529" s="0" t="n">
        <v>2.9364</v>
      </c>
      <c r="P529" s="0" t="n">
        <v>0.01</v>
      </c>
      <c r="Q529" s="0" t="n">
        <v>0</v>
      </c>
      <c r="R529" s="0" t="n">
        <v>0.0559</v>
      </c>
      <c r="S529" s="0" t="n">
        <v>1</v>
      </c>
      <c r="T529" s="0" t="n">
        <v>73.3421</v>
      </c>
      <c r="U529" s="0" t="n">
        <v>0</v>
      </c>
      <c r="V529" s="0" t="n">
        <v>-79.2702</v>
      </c>
      <c r="W529" s="0" t="n">
        <v>5.9431</v>
      </c>
      <c r="X529" s="0" t="n">
        <v>345.4691</v>
      </c>
      <c r="Y529" s="0" t="n">
        <v>376.7081</v>
      </c>
      <c r="Z529" s="0" t="n">
        <v>74.3219</v>
      </c>
      <c r="AA529" s="0" t="n">
        <v>-31.4203</v>
      </c>
      <c r="AB529" s="0" t="n">
        <v>5</v>
      </c>
      <c r="AC529" s="0" t="n">
        <v>15.314</v>
      </c>
      <c r="AD529" s="0" t="n">
        <v>15.3043</v>
      </c>
      <c r="AE529" s="0" t="n">
        <v>16.3002</v>
      </c>
      <c r="AF529" s="0" t="n">
        <v>0.0024</v>
      </c>
      <c r="AG529" s="0" t="n">
        <v>0.0631</v>
      </c>
      <c r="AH529" s="0" t="n">
        <v>0</v>
      </c>
    </row>
    <row r="530" customFormat="false" ht="12.8" hidden="false" customHeight="false" outlineLevel="0" collapsed="false">
      <c r="A530" s="0" t="n">
        <v>11</v>
      </c>
      <c r="B530" s="0" t="n">
        <v>48</v>
      </c>
      <c r="C530" s="0" t="n">
        <v>58.7485</v>
      </c>
      <c r="D530" s="0" t="n">
        <v>39.1613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0.0006</v>
      </c>
      <c r="M530" s="0" t="n">
        <v>0</v>
      </c>
      <c r="N530" s="0" t="n">
        <v>-0.0165</v>
      </c>
      <c r="O530" s="0" t="n">
        <v>2.9364</v>
      </c>
      <c r="P530" s="0" t="n">
        <v>0.01</v>
      </c>
      <c r="Q530" s="0" t="n">
        <v>0</v>
      </c>
      <c r="R530" s="0" t="n">
        <v>0.0559</v>
      </c>
      <c r="S530" s="0" t="n">
        <v>1</v>
      </c>
      <c r="T530" s="0" t="n">
        <v>73.3562</v>
      </c>
      <c r="U530" s="0" t="n">
        <v>0</v>
      </c>
      <c r="V530" s="0" t="n">
        <v>-79.2499</v>
      </c>
      <c r="W530" s="0" t="n">
        <v>5.9089</v>
      </c>
      <c r="X530" s="0" t="n">
        <v>344.065</v>
      </c>
      <c r="Y530" s="0" t="n">
        <v>375.3593</v>
      </c>
      <c r="Z530" s="0" t="n">
        <v>73.3784</v>
      </c>
      <c r="AA530" s="0" t="n">
        <v>-31.5552</v>
      </c>
      <c r="AB530" s="0" t="n">
        <v>5</v>
      </c>
      <c r="AC530" s="0" t="n">
        <v>15.09</v>
      </c>
      <c r="AD530" s="0" t="n">
        <v>15.0692</v>
      </c>
      <c r="AE530" s="0" t="n">
        <v>16.0853</v>
      </c>
      <c r="AF530" s="0" t="n">
        <v>0.0024</v>
      </c>
      <c r="AG530" s="0" t="n">
        <v>0.0631</v>
      </c>
      <c r="AH530" s="0" t="n">
        <v>0</v>
      </c>
    </row>
    <row r="531" customFormat="false" ht="12.8" hidden="false" customHeight="false" outlineLevel="0" collapsed="false">
      <c r="A531" s="0" t="n">
        <v>12</v>
      </c>
      <c r="B531" s="0" t="n">
        <v>1</v>
      </c>
      <c r="C531" s="0" t="n">
        <v>58.7479</v>
      </c>
      <c r="D531" s="0" t="n">
        <v>39.1607</v>
      </c>
      <c r="E531" s="0" t="n">
        <v>0</v>
      </c>
      <c r="F531" s="0" t="n">
        <v>0</v>
      </c>
      <c r="G531" s="0" t="n">
        <v>0</v>
      </c>
      <c r="H531" s="0" t="n">
        <v>0</v>
      </c>
      <c r="I531" s="0" t="n">
        <v>0</v>
      </c>
      <c r="J531" s="0" t="n">
        <v>0</v>
      </c>
      <c r="K531" s="0" t="n">
        <v>0</v>
      </c>
      <c r="L531" s="0" t="n">
        <v>0.0006</v>
      </c>
      <c r="M531" s="0" t="n">
        <v>0</v>
      </c>
      <c r="N531" s="0" t="n">
        <v>-0.0165</v>
      </c>
      <c r="O531" s="0" t="n">
        <v>2.9364</v>
      </c>
      <c r="P531" s="0" t="n">
        <v>0.01</v>
      </c>
      <c r="Q531" s="0" t="n">
        <v>0</v>
      </c>
      <c r="R531" s="0" t="n">
        <v>0.0559</v>
      </c>
      <c r="S531" s="0" t="n">
        <v>1</v>
      </c>
      <c r="T531" s="0" t="n">
        <v>73.7225</v>
      </c>
      <c r="U531" s="0" t="n">
        <v>0</v>
      </c>
      <c r="V531" s="0" t="n">
        <v>-79.184</v>
      </c>
      <c r="W531" s="0" t="n">
        <v>5.4656</v>
      </c>
      <c r="X531" s="0" t="n">
        <v>343.3994</v>
      </c>
      <c r="Y531" s="0" t="n">
        <v>374.7339</v>
      </c>
      <c r="Z531" s="0" t="n">
        <v>72.1599</v>
      </c>
      <c r="AA531" s="0" t="n">
        <v>-31.549</v>
      </c>
      <c r="AB531" s="0" t="n">
        <v>5</v>
      </c>
      <c r="AC531" s="0" t="n">
        <v>14.98</v>
      </c>
      <c r="AD531" s="0" t="n">
        <v>14.9467</v>
      </c>
      <c r="AE531" s="0" t="n">
        <v>15.9102</v>
      </c>
      <c r="AF531" s="0" t="n">
        <v>0.0024</v>
      </c>
      <c r="AG531" s="0" t="n">
        <v>0.0631</v>
      </c>
      <c r="AH531" s="0" t="n">
        <v>0</v>
      </c>
    </row>
    <row r="532" customFormat="false" ht="12.8" hidden="false" customHeight="false" outlineLevel="0" collapsed="false">
      <c r="A532" s="0" t="n">
        <v>12</v>
      </c>
      <c r="B532" s="0" t="n">
        <v>2</v>
      </c>
      <c r="C532" s="0" t="n">
        <v>58.7474</v>
      </c>
      <c r="D532" s="0" t="n">
        <v>39.1601</v>
      </c>
      <c r="E532" s="0" t="n">
        <v>0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0</v>
      </c>
      <c r="L532" s="0" t="n">
        <v>0.0006</v>
      </c>
      <c r="M532" s="0" t="n">
        <v>0</v>
      </c>
      <c r="N532" s="0" t="n">
        <v>-0.0165</v>
      </c>
      <c r="O532" s="0" t="n">
        <v>2.9364</v>
      </c>
      <c r="P532" s="0" t="n">
        <v>0.01</v>
      </c>
      <c r="Q532" s="0" t="n">
        <v>0</v>
      </c>
      <c r="R532" s="0" t="n">
        <v>0.0559</v>
      </c>
      <c r="S532" s="0" t="n">
        <v>1</v>
      </c>
      <c r="T532" s="0" t="n">
        <v>73.9712</v>
      </c>
      <c r="U532" s="0" t="n">
        <v>0</v>
      </c>
      <c r="V532" s="0" t="n">
        <v>-79.0187</v>
      </c>
      <c r="W532" s="0" t="n">
        <v>5.0927</v>
      </c>
      <c r="X532" s="0" t="n">
        <v>343.0034</v>
      </c>
      <c r="Y532" s="0" t="n">
        <v>374.3655</v>
      </c>
      <c r="Z532" s="0" t="n">
        <v>72.0611</v>
      </c>
      <c r="AA532" s="0" t="n">
        <v>-31.4155</v>
      </c>
      <c r="AB532" s="0" t="n">
        <v>5</v>
      </c>
      <c r="AC532" s="0" t="n">
        <v>14.871</v>
      </c>
      <c r="AD532" s="0" t="n">
        <v>14.8493</v>
      </c>
      <c r="AE532" s="0" t="n">
        <v>15.7636</v>
      </c>
      <c r="AF532" s="0" t="n">
        <v>0.0024</v>
      </c>
      <c r="AG532" s="0" t="n">
        <v>0.0631</v>
      </c>
      <c r="AH532" s="0" t="n">
        <v>0</v>
      </c>
    </row>
    <row r="533" customFormat="false" ht="12.8" hidden="false" customHeight="false" outlineLevel="0" collapsed="false">
      <c r="A533" s="0" t="n">
        <v>12</v>
      </c>
      <c r="B533" s="0" t="n">
        <v>3</v>
      </c>
      <c r="C533" s="0" t="n">
        <v>58.7468</v>
      </c>
      <c r="D533" s="0" t="n">
        <v>39.1596</v>
      </c>
      <c r="E533" s="0" t="n">
        <v>0</v>
      </c>
      <c r="F533" s="0" t="n">
        <v>0</v>
      </c>
      <c r="G533" s="0" t="n">
        <v>0</v>
      </c>
      <c r="H533" s="0" t="n">
        <v>0</v>
      </c>
      <c r="I533" s="0" t="n">
        <v>0</v>
      </c>
      <c r="J533" s="0" t="n">
        <v>0</v>
      </c>
      <c r="K533" s="0" t="n">
        <v>0</v>
      </c>
      <c r="L533" s="0" t="n">
        <v>0.0006</v>
      </c>
      <c r="M533" s="0" t="n">
        <v>0</v>
      </c>
      <c r="N533" s="0" t="n">
        <v>-0.0165</v>
      </c>
      <c r="O533" s="0" t="n">
        <v>2.9364</v>
      </c>
      <c r="P533" s="0" t="n">
        <v>0.01</v>
      </c>
      <c r="Q533" s="0" t="n">
        <v>0</v>
      </c>
      <c r="R533" s="0" t="n">
        <v>0.0559</v>
      </c>
      <c r="S533" s="0" t="n">
        <v>1</v>
      </c>
      <c r="T533" s="0" t="n">
        <v>73.8298</v>
      </c>
      <c r="U533" s="0" t="n">
        <v>0</v>
      </c>
      <c r="V533" s="0" t="n">
        <v>-78.6539</v>
      </c>
      <c r="W533" s="0" t="n">
        <v>4.9003</v>
      </c>
      <c r="X533" s="0" t="n">
        <v>342.7881</v>
      </c>
      <c r="Y533" s="0" t="n">
        <v>374.1697</v>
      </c>
      <c r="Z533" s="0" t="n">
        <v>72.2352</v>
      </c>
      <c r="AA533" s="0" t="n">
        <v>-31.0635</v>
      </c>
      <c r="AB533" s="0" t="n">
        <v>5</v>
      </c>
      <c r="AC533" s="0" t="n">
        <v>14.757</v>
      </c>
      <c r="AD533" s="0" t="n">
        <v>14.7428</v>
      </c>
      <c r="AE533" s="0" t="n">
        <v>15.6324</v>
      </c>
      <c r="AF533" s="0" t="n">
        <v>0.0024</v>
      </c>
      <c r="AG533" s="0" t="n">
        <v>0.0631</v>
      </c>
      <c r="AH533" s="0" t="n">
        <v>0</v>
      </c>
    </row>
    <row r="534" customFormat="false" ht="12.8" hidden="false" customHeight="false" outlineLevel="0" collapsed="false">
      <c r="A534" s="0" t="n">
        <v>12</v>
      </c>
      <c r="B534" s="0" t="n">
        <v>4</v>
      </c>
      <c r="C534" s="0" t="n">
        <v>58.7462</v>
      </c>
      <c r="D534" s="0" t="n">
        <v>39.159</v>
      </c>
      <c r="E534" s="0" t="n">
        <v>0</v>
      </c>
      <c r="F534" s="0" t="n">
        <v>0</v>
      </c>
      <c r="G534" s="0" t="n">
        <v>0</v>
      </c>
      <c r="H534" s="0" t="n">
        <v>0</v>
      </c>
      <c r="I534" s="0" t="n">
        <v>0</v>
      </c>
      <c r="J534" s="0" t="n">
        <v>0</v>
      </c>
      <c r="K534" s="0" t="n">
        <v>0</v>
      </c>
      <c r="L534" s="0" t="n">
        <v>0.0006</v>
      </c>
      <c r="M534" s="0" t="n">
        <v>0</v>
      </c>
      <c r="N534" s="0" t="n">
        <v>-0.0165</v>
      </c>
      <c r="O534" s="0" t="n">
        <v>2.9364</v>
      </c>
      <c r="P534" s="0" t="n">
        <v>0.01</v>
      </c>
      <c r="Q534" s="0" t="n">
        <v>0</v>
      </c>
      <c r="R534" s="0" t="n">
        <v>0.0559</v>
      </c>
      <c r="S534" s="0" t="n">
        <v>1</v>
      </c>
      <c r="T534" s="0" t="n">
        <v>73.8286</v>
      </c>
      <c r="U534" s="0" t="n">
        <v>0</v>
      </c>
      <c r="V534" s="0" t="n">
        <v>-78.4662</v>
      </c>
      <c r="W534" s="0" t="n">
        <v>4.5656</v>
      </c>
      <c r="X534" s="0" t="n">
        <v>342.6376</v>
      </c>
      <c r="Y534" s="0" t="n">
        <v>374.0165</v>
      </c>
      <c r="Z534" s="0" t="n">
        <v>71.6793</v>
      </c>
      <c r="AA534" s="0" t="n">
        <v>-30.9011</v>
      </c>
      <c r="AB534" s="0" t="n">
        <v>5</v>
      </c>
      <c r="AC534" s="0" t="n">
        <v>14.691</v>
      </c>
      <c r="AD534" s="0" t="n">
        <v>14.6814</v>
      </c>
      <c r="AE534" s="0" t="n">
        <v>15.5218</v>
      </c>
      <c r="AF534" s="0" t="n">
        <v>0.0024</v>
      </c>
      <c r="AG534" s="0" t="n">
        <v>0.0631</v>
      </c>
      <c r="AH534" s="0" t="n">
        <v>0</v>
      </c>
    </row>
    <row r="535" customFormat="false" ht="12.8" hidden="false" customHeight="false" outlineLevel="0" collapsed="false">
      <c r="A535" s="0" t="n">
        <v>12</v>
      </c>
      <c r="B535" s="0" t="n">
        <v>5</v>
      </c>
      <c r="C535" s="0" t="n">
        <v>58.7457</v>
      </c>
      <c r="D535" s="0" t="n">
        <v>39.1584</v>
      </c>
      <c r="E535" s="0" t="n">
        <v>0</v>
      </c>
      <c r="F535" s="0" t="n">
        <v>0</v>
      </c>
      <c r="G535" s="0" t="n">
        <v>0</v>
      </c>
      <c r="H535" s="0" t="n">
        <v>0</v>
      </c>
      <c r="I535" s="0" t="n">
        <v>0</v>
      </c>
      <c r="J535" s="0" t="n">
        <v>0</v>
      </c>
      <c r="K535" s="0" t="n">
        <v>0</v>
      </c>
      <c r="L535" s="0" t="n">
        <v>0.0006</v>
      </c>
      <c r="M535" s="0" t="n">
        <v>0</v>
      </c>
      <c r="N535" s="0" t="n">
        <v>-0.0165</v>
      </c>
      <c r="O535" s="0" t="n">
        <v>2.9364</v>
      </c>
      <c r="P535" s="0" t="n">
        <v>0.01</v>
      </c>
      <c r="Q535" s="0" t="n">
        <v>0</v>
      </c>
      <c r="R535" s="0" t="n">
        <v>0.0559</v>
      </c>
      <c r="S535" s="0" t="n">
        <v>1</v>
      </c>
      <c r="T535" s="0" t="n">
        <v>71.3147</v>
      </c>
      <c r="U535" s="0" t="n">
        <v>0</v>
      </c>
      <c r="V535" s="0" t="n">
        <v>-77.799</v>
      </c>
      <c r="W535" s="0" t="n">
        <v>6.6222</v>
      </c>
      <c r="X535" s="0" t="n">
        <v>340.1729</v>
      </c>
      <c r="Y535" s="0" t="n">
        <v>371.5862</v>
      </c>
      <c r="Z535" s="0" t="n">
        <v>76.4043</v>
      </c>
      <c r="AA535" s="0" t="n">
        <v>-30.5693</v>
      </c>
      <c r="AB535" s="0" t="n">
        <v>5</v>
      </c>
      <c r="AC535" s="0" t="n">
        <v>14.15</v>
      </c>
      <c r="AD535" s="0" t="n">
        <v>14.1422</v>
      </c>
      <c r="AE535" s="0" t="n">
        <v>15.3156</v>
      </c>
      <c r="AF535" s="0" t="n">
        <v>0.0024</v>
      </c>
      <c r="AG535" s="0" t="n">
        <v>0.0631</v>
      </c>
      <c r="AH535" s="0" t="n">
        <v>0</v>
      </c>
    </row>
    <row r="536" customFormat="false" ht="12.8" hidden="false" customHeight="false" outlineLevel="0" collapsed="false">
      <c r="A536" s="0" t="n">
        <v>12</v>
      </c>
      <c r="B536" s="0" t="n">
        <v>6</v>
      </c>
      <c r="C536" s="0" t="n">
        <v>58.7451</v>
      </c>
      <c r="D536" s="0" t="n">
        <v>39.1579</v>
      </c>
      <c r="E536" s="0" t="n">
        <v>0</v>
      </c>
      <c r="F536" s="0" t="n">
        <v>0</v>
      </c>
      <c r="G536" s="0" t="n">
        <v>0</v>
      </c>
      <c r="H536" s="0" t="n">
        <v>0</v>
      </c>
      <c r="I536" s="0" t="n">
        <v>0</v>
      </c>
      <c r="J536" s="0" t="n">
        <v>0</v>
      </c>
      <c r="K536" s="0" t="n">
        <v>0</v>
      </c>
      <c r="L536" s="0" t="n">
        <v>0.0006</v>
      </c>
      <c r="M536" s="0" t="n">
        <v>0</v>
      </c>
      <c r="N536" s="0" t="n">
        <v>-0.0165</v>
      </c>
      <c r="O536" s="0" t="n">
        <v>2.9364</v>
      </c>
      <c r="P536" s="0" t="n">
        <v>0.01</v>
      </c>
      <c r="Q536" s="0" t="n">
        <v>0</v>
      </c>
      <c r="R536" s="0" t="n">
        <v>0.0559</v>
      </c>
      <c r="S536" s="0" t="n">
        <v>1</v>
      </c>
      <c r="T536" s="0" t="n">
        <v>70.5681</v>
      </c>
      <c r="U536" s="0" t="n">
        <v>0</v>
      </c>
      <c r="V536" s="0" t="n">
        <v>-77.6095</v>
      </c>
      <c r="W536" s="0" t="n">
        <v>7.1249</v>
      </c>
      <c r="X536" s="0" t="n">
        <v>338.5301</v>
      </c>
      <c r="Y536" s="0" t="n">
        <v>369.9575</v>
      </c>
      <c r="Z536" s="0" t="n">
        <v>73.583</v>
      </c>
      <c r="AA536" s="0" t="n">
        <v>-30.6121</v>
      </c>
      <c r="AB536" s="0" t="n">
        <v>5</v>
      </c>
      <c r="AC536" s="0" t="n">
        <v>13.839</v>
      </c>
      <c r="AD536" s="0" t="n">
        <v>13.8313</v>
      </c>
      <c r="AE536" s="0" t="n">
        <v>15.106</v>
      </c>
      <c r="AF536" s="0" t="n">
        <v>0.0024</v>
      </c>
      <c r="AG536" s="0" t="n">
        <v>0.0631</v>
      </c>
      <c r="AH536" s="0" t="n">
        <v>0</v>
      </c>
    </row>
    <row r="537" customFormat="false" ht="12.8" hidden="false" customHeight="false" outlineLevel="0" collapsed="false">
      <c r="A537" s="0" t="n">
        <v>12</v>
      </c>
      <c r="B537" s="0" t="n">
        <v>7</v>
      </c>
      <c r="C537" s="0" t="n">
        <v>58.7445</v>
      </c>
      <c r="D537" s="0" t="n">
        <v>39.1573</v>
      </c>
      <c r="E537" s="0" t="n">
        <v>0</v>
      </c>
      <c r="F537" s="0" t="n">
        <v>0</v>
      </c>
      <c r="G537" s="0" t="n">
        <v>0</v>
      </c>
      <c r="H537" s="0" t="n">
        <v>0</v>
      </c>
      <c r="I537" s="0" t="n">
        <v>0</v>
      </c>
      <c r="J537" s="0" t="n">
        <v>0</v>
      </c>
      <c r="K537" s="0" t="n">
        <v>0</v>
      </c>
      <c r="L537" s="0" t="n">
        <v>0.0006</v>
      </c>
      <c r="M537" s="0" t="n">
        <v>0</v>
      </c>
      <c r="N537" s="0" t="n">
        <v>-0.0165</v>
      </c>
      <c r="O537" s="0" t="n">
        <v>2.9364</v>
      </c>
      <c r="P537" s="0" t="n">
        <v>0.01</v>
      </c>
      <c r="Q537" s="0" t="n">
        <v>0</v>
      </c>
      <c r="R537" s="0" t="n">
        <v>0.0559</v>
      </c>
      <c r="S537" s="0" t="n">
        <v>1</v>
      </c>
      <c r="T537" s="0" t="n">
        <v>70.1529</v>
      </c>
      <c r="U537" s="0" t="n">
        <v>0</v>
      </c>
      <c r="V537" s="0" t="n">
        <v>-77.3679</v>
      </c>
      <c r="W537" s="0" t="n">
        <v>7.1632</v>
      </c>
      <c r="X537" s="0" t="n">
        <v>337.5125</v>
      </c>
      <c r="Y537" s="0" t="n">
        <v>368.9363</v>
      </c>
      <c r="Z537" s="0" t="n">
        <v>72.2459</v>
      </c>
      <c r="AA537" s="0" t="n">
        <v>-30.5267</v>
      </c>
      <c r="AB537" s="0" t="n">
        <v>5</v>
      </c>
      <c r="AC537" s="0" t="n">
        <v>13.621</v>
      </c>
      <c r="AD537" s="0" t="n">
        <v>13.6138</v>
      </c>
      <c r="AE537" s="0" t="n">
        <v>14.9132</v>
      </c>
      <c r="AF537" s="0" t="n">
        <v>0.0024</v>
      </c>
      <c r="AG537" s="0" t="n">
        <v>0.063</v>
      </c>
      <c r="AH537" s="0" t="n">
        <v>0</v>
      </c>
    </row>
    <row r="538" customFormat="false" ht="12.8" hidden="false" customHeight="false" outlineLevel="0" collapsed="false">
      <c r="A538" s="0" t="n">
        <v>12</v>
      </c>
      <c r="B538" s="0" t="n">
        <v>8</v>
      </c>
      <c r="C538" s="0" t="n">
        <v>58.744</v>
      </c>
      <c r="D538" s="0" t="n">
        <v>39.1567</v>
      </c>
      <c r="E538" s="0" t="n">
        <v>0</v>
      </c>
      <c r="F538" s="0" t="n">
        <v>0</v>
      </c>
      <c r="G538" s="0" t="n">
        <v>0</v>
      </c>
      <c r="H538" s="0" t="n">
        <v>0</v>
      </c>
      <c r="I538" s="0" t="n">
        <v>0</v>
      </c>
      <c r="J538" s="0" t="n">
        <v>0</v>
      </c>
      <c r="K538" s="0" t="n">
        <v>0</v>
      </c>
      <c r="L538" s="0" t="n">
        <v>0.0006</v>
      </c>
      <c r="M538" s="0" t="n">
        <v>0</v>
      </c>
      <c r="N538" s="0" t="n">
        <v>-0.0165</v>
      </c>
      <c r="O538" s="0" t="n">
        <v>2.9364</v>
      </c>
      <c r="P538" s="0" t="n">
        <v>0.01</v>
      </c>
      <c r="Q538" s="0" t="n">
        <v>0</v>
      </c>
      <c r="R538" s="0" t="n">
        <v>0.0559</v>
      </c>
      <c r="S538" s="0" t="n">
        <v>1</v>
      </c>
      <c r="T538" s="0" t="n">
        <v>71.448</v>
      </c>
      <c r="U538" s="0" t="n">
        <v>0</v>
      </c>
      <c r="V538" s="0" t="n">
        <v>-77.4823</v>
      </c>
      <c r="W538" s="0" t="n">
        <v>6.0578</v>
      </c>
      <c r="X538" s="0" t="n">
        <v>337.6021</v>
      </c>
      <c r="Y538" s="0" t="n">
        <v>368.9939</v>
      </c>
      <c r="Z538" s="0" t="n">
        <v>69.2956</v>
      </c>
      <c r="AA538" s="0" t="n">
        <v>-30.6596</v>
      </c>
      <c r="AB538" s="0" t="n">
        <v>5</v>
      </c>
      <c r="AC538" s="0" t="n">
        <v>13.659</v>
      </c>
      <c r="AD538" s="0" t="n">
        <v>13.6513</v>
      </c>
      <c r="AE538" s="0" t="n">
        <v>14.7867</v>
      </c>
      <c r="AF538" s="0" t="n">
        <v>0.0024</v>
      </c>
      <c r="AG538" s="0" t="n">
        <v>0.063</v>
      </c>
      <c r="AH538" s="0" t="n">
        <v>0</v>
      </c>
    </row>
    <row r="539" customFormat="false" ht="12.8" hidden="false" customHeight="false" outlineLevel="0" collapsed="false">
      <c r="A539" s="0" t="n">
        <v>12</v>
      </c>
      <c r="B539" s="0" t="n">
        <v>9</v>
      </c>
      <c r="C539" s="0" t="n">
        <v>58.7434</v>
      </c>
      <c r="D539" s="0" t="n">
        <v>39.1562</v>
      </c>
      <c r="E539" s="0" t="n">
        <v>0</v>
      </c>
      <c r="F539" s="0" t="n">
        <v>0</v>
      </c>
      <c r="G539" s="0" t="n">
        <v>0</v>
      </c>
      <c r="H539" s="0" t="n">
        <v>0</v>
      </c>
      <c r="I539" s="0" t="n">
        <v>0</v>
      </c>
      <c r="J539" s="0" t="n">
        <v>0</v>
      </c>
      <c r="K539" s="0" t="n">
        <v>0</v>
      </c>
      <c r="L539" s="0" t="n">
        <v>0.0006</v>
      </c>
      <c r="M539" s="0" t="n">
        <v>0</v>
      </c>
      <c r="N539" s="0" t="n">
        <v>-0.0165</v>
      </c>
      <c r="O539" s="0" t="n">
        <v>2.9364</v>
      </c>
      <c r="P539" s="0" t="n">
        <v>0.01</v>
      </c>
      <c r="Q539" s="0" t="n">
        <v>0</v>
      </c>
      <c r="R539" s="0" t="n">
        <v>0.0559</v>
      </c>
      <c r="S539" s="0" t="n">
        <v>1</v>
      </c>
      <c r="T539" s="0" t="n">
        <v>73.6325</v>
      </c>
      <c r="U539" s="0" t="n">
        <v>0</v>
      </c>
      <c r="V539" s="0" t="n">
        <v>-77.6734</v>
      </c>
      <c r="W539" s="0" t="n">
        <v>4.1593</v>
      </c>
      <c r="X539" s="0" t="n">
        <v>338.9881</v>
      </c>
      <c r="Y539" s="0" t="n">
        <v>370.3835</v>
      </c>
      <c r="Z539" s="0" t="n">
        <v>67.2006</v>
      </c>
      <c r="AA539" s="0" t="n">
        <v>-30.6392</v>
      </c>
      <c r="AB539" s="0" t="n">
        <v>5</v>
      </c>
      <c r="AC539" s="0" t="n">
        <v>13.927</v>
      </c>
      <c r="AD539" s="0" t="n">
        <v>13.9203</v>
      </c>
      <c r="AE539" s="0" t="n">
        <v>14.7516</v>
      </c>
      <c r="AF539" s="0" t="n">
        <v>0.0024</v>
      </c>
      <c r="AG539" s="0" t="n">
        <v>0.063</v>
      </c>
      <c r="AH539" s="0" t="n">
        <v>0</v>
      </c>
    </row>
    <row r="540" customFormat="false" ht="12.8" hidden="false" customHeight="false" outlineLevel="0" collapsed="false">
      <c r="A540" s="0" t="n">
        <v>12</v>
      </c>
      <c r="B540" s="0" t="n">
        <v>10</v>
      </c>
      <c r="C540" s="0" t="n">
        <v>58.7428</v>
      </c>
      <c r="D540" s="0" t="n">
        <v>39.1556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0</v>
      </c>
      <c r="K540" s="0" t="n">
        <v>0</v>
      </c>
      <c r="L540" s="0" t="n">
        <v>0.0006</v>
      </c>
      <c r="M540" s="0" t="n">
        <v>0</v>
      </c>
      <c r="N540" s="0" t="n">
        <v>-0.0165</v>
      </c>
      <c r="O540" s="0" t="n">
        <v>2.9364</v>
      </c>
      <c r="P540" s="0" t="n">
        <v>0.01</v>
      </c>
      <c r="Q540" s="0" t="n">
        <v>0</v>
      </c>
      <c r="R540" s="0" t="n">
        <v>0.0559</v>
      </c>
      <c r="S540" s="0" t="n">
        <v>1</v>
      </c>
      <c r="T540" s="0" t="n">
        <v>74.5521</v>
      </c>
      <c r="U540" s="0" t="n">
        <v>0</v>
      </c>
      <c r="V540" s="0" t="n">
        <v>-77.7993</v>
      </c>
      <c r="W540" s="0" t="n">
        <v>3.393</v>
      </c>
      <c r="X540" s="0" t="n">
        <v>339.5871</v>
      </c>
      <c r="Y540" s="0" t="n">
        <v>370.9737</v>
      </c>
      <c r="Z540" s="0" t="n">
        <v>68.8564</v>
      </c>
      <c r="AA540" s="0" t="n">
        <v>-30.6841</v>
      </c>
      <c r="AB540" s="0" t="n">
        <v>5</v>
      </c>
      <c r="AC540" s="0" t="n">
        <v>14.052</v>
      </c>
      <c r="AD540" s="0" t="n">
        <v>14.0448</v>
      </c>
      <c r="AE540" s="0" t="n">
        <v>14.7392</v>
      </c>
      <c r="AF540" s="0" t="n">
        <v>0.0024</v>
      </c>
      <c r="AG540" s="0" t="n">
        <v>0.063</v>
      </c>
      <c r="AH540" s="0" t="n">
        <v>0</v>
      </c>
    </row>
    <row r="541" customFormat="false" ht="12.8" hidden="false" customHeight="false" outlineLevel="0" collapsed="false">
      <c r="A541" s="0" t="n">
        <v>12</v>
      </c>
      <c r="B541" s="0" t="n">
        <v>11</v>
      </c>
      <c r="C541" s="0" t="n">
        <v>58.7423</v>
      </c>
      <c r="D541" s="0" t="n">
        <v>39.155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0</v>
      </c>
      <c r="L541" s="0" t="n">
        <v>0.0006</v>
      </c>
      <c r="M541" s="0" t="n">
        <v>0</v>
      </c>
      <c r="N541" s="0" t="n">
        <v>-0.0165</v>
      </c>
      <c r="O541" s="0" t="n">
        <v>2.9364</v>
      </c>
      <c r="P541" s="0" t="n">
        <v>0.01</v>
      </c>
      <c r="Q541" s="0" t="n">
        <v>0</v>
      </c>
      <c r="R541" s="0" t="n">
        <v>0.0559</v>
      </c>
      <c r="S541" s="0" t="n">
        <v>1</v>
      </c>
      <c r="T541" s="0" t="n">
        <v>78.8942</v>
      </c>
      <c r="U541" s="0" t="n">
        <v>0</v>
      </c>
      <c r="V541" s="0" t="n">
        <v>-78.2108</v>
      </c>
      <c r="W541" s="0" t="n">
        <v>-0.8752</v>
      </c>
      <c r="X541" s="0" t="n">
        <v>344.3917</v>
      </c>
      <c r="Y541" s="0" t="n">
        <v>375.7281</v>
      </c>
      <c r="Z541" s="0" t="n">
        <v>61.5055</v>
      </c>
      <c r="AA541" s="0" t="n">
        <v>-30.4251</v>
      </c>
      <c r="AB541" s="0" t="n">
        <v>5</v>
      </c>
      <c r="AC541" s="0" t="n">
        <v>14.928</v>
      </c>
      <c r="AD541" s="0" t="n">
        <v>14.9215</v>
      </c>
      <c r="AE541" s="0" t="n">
        <v>14.9155</v>
      </c>
      <c r="AF541" s="0" t="n">
        <v>0.0024</v>
      </c>
      <c r="AG541" s="0" t="n">
        <v>0.063</v>
      </c>
      <c r="AH541" s="0" t="n">
        <v>0</v>
      </c>
    </row>
    <row r="542" customFormat="false" ht="12.8" hidden="false" customHeight="false" outlineLevel="0" collapsed="false">
      <c r="A542" s="0" t="n">
        <v>12</v>
      </c>
      <c r="B542" s="0" t="n">
        <v>12</v>
      </c>
      <c r="C542" s="0" t="n">
        <v>58.7417</v>
      </c>
      <c r="D542" s="0" t="n">
        <v>39.1545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0.0006</v>
      </c>
      <c r="M542" s="0" t="n">
        <v>0</v>
      </c>
      <c r="N542" s="0" t="n">
        <v>-0.0165</v>
      </c>
      <c r="O542" s="0" t="n">
        <v>2.9364</v>
      </c>
      <c r="P542" s="0" t="n">
        <v>0.01</v>
      </c>
      <c r="Q542" s="0" t="n">
        <v>0</v>
      </c>
      <c r="R542" s="0" t="n">
        <v>0.0559</v>
      </c>
      <c r="S542" s="0" t="n">
        <v>1</v>
      </c>
      <c r="T542" s="0" t="n">
        <v>82.2159</v>
      </c>
      <c r="U542" s="0" t="n">
        <v>0</v>
      </c>
      <c r="V542" s="0" t="n">
        <v>-78.8895</v>
      </c>
      <c r="W542" s="0" t="n">
        <v>-3.4556</v>
      </c>
      <c r="X542" s="0" t="n">
        <v>347.9349</v>
      </c>
      <c r="Y542" s="0" t="n">
        <v>379.1531</v>
      </c>
      <c r="Z542" s="0" t="n">
        <v>63.319</v>
      </c>
      <c r="AA542" s="0" t="n">
        <v>-30.6906</v>
      </c>
      <c r="AB542" s="0" t="n">
        <v>5</v>
      </c>
      <c r="AC542" s="0" t="n">
        <v>15.642</v>
      </c>
      <c r="AD542" s="0" t="n">
        <v>15.6354</v>
      </c>
      <c r="AE542" s="0" t="n">
        <v>15.1696</v>
      </c>
      <c r="AF542" s="0" t="n">
        <v>0.0024</v>
      </c>
      <c r="AG542" s="0" t="n">
        <v>0.063</v>
      </c>
      <c r="AH542" s="0" t="n">
        <v>0</v>
      </c>
    </row>
    <row r="543" customFormat="false" ht="12.8" hidden="false" customHeight="false" outlineLevel="0" collapsed="false">
      <c r="A543" s="0" t="n">
        <v>12</v>
      </c>
      <c r="B543" s="0" t="n">
        <v>13</v>
      </c>
      <c r="C543" s="0" t="n">
        <v>58.7411</v>
      </c>
      <c r="D543" s="0" t="n">
        <v>39.1539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0.0006</v>
      </c>
      <c r="M543" s="0" t="n">
        <v>0</v>
      </c>
      <c r="N543" s="0" t="n">
        <v>-0.0165</v>
      </c>
      <c r="O543" s="0" t="n">
        <v>2.9364</v>
      </c>
      <c r="P543" s="0" t="n">
        <v>0.01</v>
      </c>
      <c r="Q543" s="0" t="n">
        <v>0</v>
      </c>
      <c r="R543" s="0" t="n">
        <v>0.0559</v>
      </c>
      <c r="S543" s="0" t="n">
        <v>1</v>
      </c>
      <c r="T543" s="0" t="n">
        <v>87.5774</v>
      </c>
      <c r="U543" s="0" t="n">
        <v>0</v>
      </c>
      <c r="V543" s="0" t="n">
        <v>-78.4717</v>
      </c>
      <c r="W543" s="0" t="n">
        <v>-8.9467</v>
      </c>
      <c r="X543" s="0" t="n">
        <v>357.0229</v>
      </c>
      <c r="Y543" s="0" t="n">
        <v>387.9749</v>
      </c>
      <c r="Z543" s="0" t="n">
        <v>55.6074</v>
      </c>
      <c r="AA543" s="0" t="n">
        <v>-29.1757</v>
      </c>
      <c r="AB543" s="0" t="n">
        <v>5</v>
      </c>
      <c r="AC543" s="0" t="n">
        <v>17.04</v>
      </c>
      <c r="AD543" s="0" t="n">
        <v>17.0333</v>
      </c>
      <c r="AE543" s="0" t="n">
        <v>15.6337</v>
      </c>
      <c r="AF543" s="0" t="n">
        <v>0.0024</v>
      </c>
      <c r="AG543" s="0" t="n">
        <v>0.063</v>
      </c>
      <c r="AH543" s="0" t="n">
        <v>0</v>
      </c>
    </row>
    <row r="544" customFormat="false" ht="12.8" hidden="false" customHeight="false" outlineLevel="0" collapsed="false">
      <c r="A544" s="0" t="n">
        <v>12</v>
      </c>
      <c r="B544" s="0" t="n">
        <v>14</v>
      </c>
      <c r="C544" s="0" t="n">
        <v>58.7406</v>
      </c>
      <c r="D544" s="0" t="n">
        <v>39.1533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0.6342</v>
      </c>
      <c r="K544" s="0" t="n">
        <v>0</v>
      </c>
      <c r="L544" s="0" t="n">
        <v>0.0006</v>
      </c>
      <c r="M544" s="0" t="n">
        <v>0</v>
      </c>
      <c r="N544" s="0" t="n">
        <v>-0.0165</v>
      </c>
      <c r="O544" s="0" t="n">
        <v>2.9358</v>
      </c>
      <c r="P544" s="0" t="n">
        <v>0.01</v>
      </c>
      <c r="Q544" s="0" t="n">
        <v>0</v>
      </c>
      <c r="R544" s="0" t="n">
        <v>0.0559</v>
      </c>
      <c r="S544" s="0" t="n">
        <v>1</v>
      </c>
      <c r="T544" s="0" t="n">
        <v>106.5352</v>
      </c>
      <c r="U544" s="0" t="n">
        <v>0</v>
      </c>
      <c r="V544" s="0" t="n">
        <v>-90.7649</v>
      </c>
      <c r="W544" s="0" t="n">
        <v>-15.9283</v>
      </c>
      <c r="X544" s="0" t="n">
        <v>354.5617</v>
      </c>
      <c r="Y544" s="0" t="n">
        <v>427.5706</v>
      </c>
      <c r="Z544" s="0" t="n">
        <v>120.4618</v>
      </c>
      <c r="AA544" s="0" t="n">
        <v>29.0294</v>
      </c>
      <c r="AB544" s="0" t="n">
        <v>5</v>
      </c>
      <c r="AC544" s="0" t="n">
        <v>18.96</v>
      </c>
      <c r="AD544" s="0" t="n">
        <v>18.9518</v>
      </c>
      <c r="AE544" s="0" t="n">
        <v>16.3487</v>
      </c>
      <c r="AF544" s="0" t="n">
        <v>0.0024</v>
      </c>
      <c r="AG544" s="0" t="n">
        <v>0.063</v>
      </c>
      <c r="AH544" s="0" t="n">
        <v>3.7873</v>
      </c>
    </row>
    <row r="545" customFormat="false" ht="12.8" hidden="false" customHeight="false" outlineLevel="0" collapsed="false">
      <c r="A545" s="0" t="n">
        <v>12</v>
      </c>
      <c r="B545" s="0" t="n">
        <v>15</v>
      </c>
      <c r="C545" s="0" t="n">
        <v>58.74</v>
      </c>
      <c r="D545" s="0" t="n">
        <v>39.1528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0.9333</v>
      </c>
      <c r="K545" s="0" t="n">
        <v>0</v>
      </c>
      <c r="L545" s="0" t="n">
        <v>0.0006</v>
      </c>
      <c r="M545" s="0" t="n">
        <v>0</v>
      </c>
      <c r="N545" s="0" t="n">
        <v>-0.0165</v>
      </c>
      <c r="O545" s="0" t="n">
        <v>2.9357</v>
      </c>
      <c r="P545" s="0" t="n">
        <v>0.01</v>
      </c>
      <c r="Q545" s="0" t="n">
        <v>0</v>
      </c>
      <c r="R545" s="0" t="n">
        <v>0.0559</v>
      </c>
      <c r="S545" s="0" t="n">
        <v>1</v>
      </c>
      <c r="T545" s="0" t="n">
        <v>221.2175</v>
      </c>
      <c r="U545" s="0" t="n">
        <v>0</v>
      </c>
      <c r="V545" s="0" t="n">
        <v>-196.1081</v>
      </c>
      <c r="W545" s="0" t="n">
        <v>-24.9702</v>
      </c>
      <c r="X545" s="0" t="n">
        <v>247.2654</v>
      </c>
      <c r="Y545" s="0" t="n">
        <v>518.8215</v>
      </c>
      <c r="Z545" s="0" t="n">
        <v>295.7115</v>
      </c>
      <c r="AA545" s="0" t="n">
        <v>89.7716</v>
      </c>
      <c r="AB545" s="0" t="n">
        <v>5</v>
      </c>
      <c r="AC545" s="0" t="n">
        <v>21.563</v>
      </c>
      <c r="AD545" s="0" t="n">
        <v>21.5504</v>
      </c>
      <c r="AE545" s="0" t="n">
        <v>17.3792</v>
      </c>
      <c r="AF545" s="0" t="n">
        <v>0.0024</v>
      </c>
      <c r="AG545" s="0" t="n">
        <v>0.063</v>
      </c>
      <c r="AH545" s="0" t="n">
        <v>3.7919</v>
      </c>
    </row>
    <row r="546" customFormat="false" ht="12.8" hidden="false" customHeight="false" outlineLevel="0" collapsed="false">
      <c r="A546" s="0" t="n">
        <v>12</v>
      </c>
      <c r="B546" s="0" t="n">
        <v>16</v>
      </c>
      <c r="C546" s="0" t="n">
        <v>58.727</v>
      </c>
      <c r="D546" s="0" t="n">
        <v>39.1398</v>
      </c>
      <c r="E546" s="0" t="n">
        <v>0</v>
      </c>
      <c r="F546" s="0" t="n">
        <v>0</v>
      </c>
      <c r="G546" s="0" t="n">
        <v>0</v>
      </c>
      <c r="H546" s="0" t="n">
        <v>0</v>
      </c>
      <c r="I546" s="0" t="n">
        <v>0</v>
      </c>
      <c r="J546" s="0" t="n">
        <v>1.1547</v>
      </c>
      <c r="K546" s="0" t="n">
        <v>0</v>
      </c>
      <c r="L546" s="0" t="n">
        <v>0.0006</v>
      </c>
      <c r="M546" s="0" t="n">
        <v>0</v>
      </c>
      <c r="N546" s="0" t="n">
        <v>-0.0165</v>
      </c>
      <c r="O546" s="0" t="n">
        <v>2.9357</v>
      </c>
      <c r="P546" s="0" t="n">
        <v>0.01</v>
      </c>
      <c r="Q546" s="0" t="n">
        <v>0.0124</v>
      </c>
      <c r="R546" s="0" t="n">
        <v>0.0559</v>
      </c>
      <c r="S546" s="0" t="n">
        <v>1</v>
      </c>
      <c r="T546" s="0" t="n">
        <v>391.5642</v>
      </c>
      <c r="U546" s="0" t="n">
        <v>-16.8971</v>
      </c>
      <c r="V546" s="0" t="n">
        <v>-345.9487</v>
      </c>
      <c r="W546" s="0" t="n">
        <v>-28.8675</v>
      </c>
      <c r="X546" s="0" t="n">
        <v>83.0481</v>
      </c>
      <c r="Y546" s="0" t="n">
        <v>616.7633</v>
      </c>
      <c r="Z546" s="0" t="n">
        <v>519.7949</v>
      </c>
      <c r="AA546" s="0" t="n">
        <v>155.9644</v>
      </c>
      <c r="AB546" s="0" t="n">
        <v>5</v>
      </c>
      <c r="AC546" s="0" t="n">
        <v>23.416</v>
      </c>
      <c r="AD546" s="0" t="n">
        <v>23.3928</v>
      </c>
      <c r="AE546" s="0" t="n">
        <v>18.4413</v>
      </c>
      <c r="AF546" s="0" t="n">
        <v>0.0023</v>
      </c>
      <c r="AG546" s="0" t="n">
        <v>0.063</v>
      </c>
      <c r="AH546" s="0" t="n">
        <v>3.8458</v>
      </c>
    </row>
    <row r="547" customFormat="false" ht="12.8" hidden="false" customHeight="false" outlineLevel="0" collapsed="false">
      <c r="A547" s="0" t="n">
        <v>12</v>
      </c>
      <c r="B547" s="0" t="n">
        <v>17</v>
      </c>
      <c r="C547" s="0" t="n">
        <v>58.7087</v>
      </c>
      <c r="D547" s="0" t="n">
        <v>39.1215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1.4087</v>
      </c>
      <c r="K547" s="0" t="n">
        <v>0</v>
      </c>
      <c r="L547" s="0" t="n">
        <v>0.0006</v>
      </c>
      <c r="M547" s="0" t="n">
        <v>0</v>
      </c>
      <c r="N547" s="0" t="n">
        <v>-0.0165</v>
      </c>
      <c r="O547" s="0" t="n">
        <v>2.9357</v>
      </c>
      <c r="P547" s="0" t="n">
        <v>0.01</v>
      </c>
      <c r="Q547" s="0" t="n">
        <v>0.0177</v>
      </c>
      <c r="R547" s="0" t="n">
        <v>0.0559</v>
      </c>
      <c r="S547" s="0" t="n">
        <v>1</v>
      </c>
      <c r="T547" s="0" t="n">
        <v>551.8309</v>
      </c>
      <c r="U547" s="0" t="n">
        <v>-24.0391</v>
      </c>
      <c r="V547" s="0" t="n">
        <v>-493.6323</v>
      </c>
      <c r="W547" s="0" t="n">
        <v>-34.347</v>
      </c>
      <c r="X547" s="0" t="n">
        <v>-75.2029</v>
      </c>
      <c r="Y547" s="0" t="n">
        <v>722.2101</v>
      </c>
      <c r="Z547" s="0" t="n">
        <v>716.9045</v>
      </c>
      <c r="AA547" s="0" t="n">
        <v>224.9082</v>
      </c>
      <c r="AB547" s="0" t="n">
        <v>5</v>
      </c>
      <c r="AC547" s="0" t="n">
        <v>25.742</v>
      </c>
      <c r="AD547" s="0" t="n">
        <v>25.7096</v>
      </c>
      <c r="AE547" s="0" t="n">
        <v>19.6516</v>
      </c>
      <c r="AF547" s="0" t="n">
        <v>0.0021</v>
      </c>
      <c r="AG547" s="0" t="n">
        <v>0.063</v>
      </c>
      <c r="AH547" s="0" t="n">
        <v>3.7369</v>
      </c>
    </row>
    <row r="548" customFormat="false" ht="12.8" hidden="false" customHeight="false" outlineLevel="0" collapsed="false">
      <c r="A548" s="0" t="n">
        <v>12</v>
      </c>
      <c r="B548" s="0" t="n">
        <v>18</v>
      </c>
      <c r="C548" s="0" t="n">
        <v>58.7072</v>
      </c>
      <c r="D548" s="0" t="n">
        <v>39.1199</v>
      </c>
      <c r="E548" s="0" t="n">
        <v>0</v>
      </c>
      <c r="F548" s="0" t="n">
        <v>0</v>
      </c>
      <c r="G548" s="0" t="n">
        <v>0</v>
      </c>
      <c r="H548" s="0" t="n">
        <v>0</v>
      </c>
      <c r="I548" s="0" t="n">
        <v>0</v>
      </c>
      <c r="J548" s="0" t="n">
        <v>1.6046</v>
      </c>
      <c r="K548" s="0" t="n">
        <v>0</v>
      </c>
      <c r="L548" s="0" t="n">
        <v>0.0006</v>
      </c>
      <c r="M548" s="0" t="n">
        <v>0</v>
      </c>
      <c r="N548" s="0" t="n">
        <v>-0.0166</v>
      </c>
      <c r="O548" s="0" t="n">
        <v>2.9357</v>
      </c>
      <c r="P548" s="0" t="n">
        <v>0.01</v>
      </c>
      <c r="Q548" s="0" t="n">
        <v>0.001</v>
      </c>
      <c r="R548" s="0" t="n">
        <v>0.0559</v>
      </c>
      <c r="S548" s="0" t="n">
        <v>1</v>
      </c>
      <c r="T548" s="0" t="n">
        <v>651.1989</v>
      </c>
      <c r="U548" s="0" t="n">
        <v>-1.3046</v>
      </c>
      <c r="V548" s="0" t="n">
        <v>-616.2525</v>
      </c>
      <c r="W548" s="0" t="n">
        <v>-33.3852</v>
      </c>
      <c r="X548" s="0" t="n">
        <v>-211.5345</v>
      </c>
      <c r="Y548" s="0" t="n">
        <v>832.1805</v>
      </c>
      <c r="Z548" s="0" t="n">
        <v>920.798</v>
      </c>
      <c r="AA548" s="0" t="n">
        <v>303.9618</v>
      </c>
      <c r="AB548" s="0" t="n">
        <v>5</v>
      </c>
      <c r="AC548" s="0" t="n">
        <v>26.913</v>
      </c>
      <c r="AD548" s="0" t="n">
        <v>26.8744</v>
      </c>
      <c r="AE548" s="0" t="n">
        <v>20.7036</v>
      </c>
      <c r="AF548" s="0" t="n">
        <v>0.0021</v>
      </c>
      <c r="AG548" s="0" t="n">
        <v>0.063</v>
      </c>
      <c r="AH548" s="0" t="n">
        <v>3.546</v>
      </c>
    </row>
    <row r="549" customFormat="false" ht="12.8" hidden="false" customHeight="false" outlineLevel="0" collapsed="false">
      <c r="A549" s="0" t="n">
        <v>12</v>
      </c>
      <c r="B549" s="0" t="n">
        <v>19</v>
      </c>
      <c r="C549" s="0" t="n">
        <v>58.7056</v>
      </c>
      <c r="D549" s="0" t="n">
        <v>39.1184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1.7583</v>
      </c>
      <c r="K549" s="0" t="n">
        <v>0</v>
      </c>
      <c r="L549" s="0" t="n">
        <v>0.0006</v>
      </c>
      <c r="M549" s="0" t="n">
        <v>0</v>
      </c>
      <c r="N549" s="0" t="n">
        <v>-0.0166</v>
      </c>
      <c r="O549" s="0" t="n">
        <v>2.9356</v>
      </c>
      <c r="P549" s="0" t="n">
        <v>0.01</v>
      </c>
      <c r="Q549" s="0" t="n">
        <v>0.0009</v>
      </c>
      <c r="R549" s="0" t="n">
        <v>0.0559</v>
      </c>
      <c r="S549" s="0" t="n">
        <v>0.9984</v>
      </c>
      <c r="T549" s="0" t="n">
        <v>742.7744</v>
      </c>
      <c r="U549" s="0" t="n">
        <v>-1.2759</v>
      </c>
      <c r="V549" s="0" t="n">
        <v>-708.2502</v>
      </c>
      <c r="W549" s="0" t="n">
        <v>-33.0632</v>
      </c>
      <c r="X549" s="0" t="n">
        <v>-312.9504</v>
      </c>
      <c r="Y549" s="0" t="n">
        <v>940.4988</v>
      </c>
      <c r="Z549" s="0" t="n">
        <v>1088.171</v>
      </c>
      <c r="AA549" s="0" t="n">
        <v>384.0281</v>
      </c>
      <c r="AB549" s="0" t="n">
        <v>5</v>
      </c>
      <c r="AC549" s="0" t="n">
        <v>27.904</v>
      </c>
      <c r="AD549" s="0" t="n">
        <v>27.8652</v>
      </c>
      <c r="AE549" s="0" t="n">
        <v>21.6387</v>
      </c>
      <c r="AF549" s="0" t="n">
        <v>0.0021</v>
      </c>
      <c r="AG549" s="0" t="n">
        <v>0.063</v>
      </c>
      <c r="AH549" s="0" t="n">
        <v>3.3658</v>
      </c>
    </row>
    <row r="550" customFormat="false" ht="12.8" hidden="false" customHeight="false" outlineLevel="0" collapsed="false">
      <c r="A550" s="0" t="n">
        <v>12</v>
      </c>
      <c r="B550" s="0" t="n">
        <v>20</v>
      </c>
      <c r="C550" s="0" t="n">
        <v>58.7015</v>
      </c>
      <c r="D550" s="0" t="n">
        <v>39.1142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1.7215</v>
      </c>
      <c r="K550" s="0" t="n">
        <v>0</v>
      </c>
      <c r="L550" s="0" t="n">
        <v>0.0006</v>
      </c>
      <c r="M550" s="0" t="n">
        <v>0</v>
      </c>
      <c r="N550" s="0" t="n">
        <v>-0.0166</v>
      </c>
      <c r="O550" s="0" t="n">
        <v>2.9356</v>
      </c>
      <c r="P550" s="0" t="n">
        <v>0.01</v>
      </c>
      <c r="Q550" s="0" t="n">
        <v>0.0036</v>
      </c>
      <c r="R550" s="0" t="n">
        <v>0.0559</v>
      </c>
      <c r="S550" s="0" t="n">
        <v>0.9932</v>
      </c>
      <c r="T550" s="0" t="n">
        <v>645.8904</v>
      </c>
      <c r="U550" s="0" t="n">
        <v>-4.8747</v>
      </c>
      <c r="V550" s="0" t="n">
        <v>-610.0601</v>
      </c>
      <c r="W550" s="0" t="n">
        <v>-31.5</v>
      </c>
      <c r="X550" s="0" t="n">
        <v>-193.2411</v>
      </c>
      <c r="Y550" s="0" t="n">
        <v>860.8665</v>
      </c>
      <c r="Z550" s="0" t="n">
        <v>980.7321</v>
      </c>
      <c r="AA550" s="0" t="n">
        <v>323.4691</v>
      </c>
      <c r="AB550" s="0" t="n">
        <v>5</v>
      </c>
      <c r="AC550" s="0" t="n">
        <v>28.503</v>
      </c>
      <c r="AD550" s="0" t="n">
        <v>28.4696</v>
      </c>
      <c r="AE550" s="0" t="n">
        <v>22.4233</v>
      </c>
      <c r="AF550" s="0" t="n">
        <v>0.0021</v>
      </c>
      <c r="AG550" s="0" t="n">
        <v>0.063</v>
      </c>
      <c r="AH550" s="0" t="n">
        <v>3.576</v>
      </c>
    </row>
    <row r="551" customFormat="false" ht="12.8" hidden="false" customHeight="false" outlineLevel="0" collapsed="false">
      <c r="A551" s="0" t="n">
        <v>12</v>
      </c>
      <c r="B551" s="0" t="n">
        <v>21</v>
      </c>
      <c r="C551" s="0" t="n">
        <v>58.6904</v>
      </c>
      <c r="D551" s="0" t="n">
        <v>39.1031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2.0538</v>
      </c>
      <c r="K551" s="0" t="n">
        <v>0</v>
      </c>
      <c r="L551" s="0" t="n">
        <v>0.0006</v>
      </c>
      <c r="M551" s="0" t="n">
        <v>0</v>
      </c>
      <c r="N551" s="0" t="n">
        <v>-0.0166</v>
      </c>
      <c r="O551" s="0" t="n">
        <v>2.9356</v>
      </c>
      <c r="P551" s="0" t="n">
        <v>0.01</v>
      </c>
      <c r="Q551" s="0" t="n">
        <v>0.0105</v>
      </c>
      <c r="R551" s="0" t="n">
        <v>0.0559</v>
      </c>
      <c r="S551" s="0" t="n">
        <v>0.9986</v>
      </c>
      <c r="T551" s="0" t="n">
        <v>915.805</v>
      </c>
      <c r="U551" s="0" t="n">
        <v>-14.2365</v>
      </c>
      <c r="V551" s="0" t="n">
        <v>-865.2395</v>
      </c>
      <c r="W551" s="0" t="n">
        <v>-35.9881</v>
      </c>
      <c r="X551" s="0" t="n">
        <v>-480.8725</v>
      </c>
      <c r="Y551" s="0" t="n">
        <v>1109.887</v>
      </c>
      <c r="Z551" s="0" t="n">
        <v>1346.2842</v>
      </c>
      <c r="AA551" s="0" t="n">
        <v>504.5615</v>
      </c>
      <c r="AB551" s="0" t="n">
        <v>5</v>
      </c>
      <c r="AC551" s="0" t="n">
        <v>30.309</v>
      </c>
      <c r="AD551" s="0" t="n">
        <v>30.2622</v>
      </c>
      <c r="AE551" s="0" t="n">
        <v>23.3911</v>
      </c>
      <c r="AF551" s="0" t="n">
        <v>0.002</v>
      </c>
      <c r="AG551" s="0" t="n">
        <v>0.063</v>
      </c>
      <c r="AH551" s="0" t="n">
        <v>3.2408</v>
      </c>
    </row>
    <row r="552" customFormat="false" ht="12.8" hidden="false" customHeight="false" outlineLevel="0" collapsed="false">
      <c r="A552" s="0" t="n">
        <v>12</v>
      </c>
      <c r="B552" s="0" t="n">
        <v>22</v>
      </c>
      <c r="C552" s="0" t="n">
        <v>58.6897</v>
      </c>
      <c r="D552" s="0" t="n">
        <v>39.1025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2.1814</v>
      </c>
      <c r="K552" s="0" t="n">
        <v>0</v>
      </c>
      <c r="L552" s="0" t="n">
        <v>0.0006</v>
      </c>
      <c r="M552" s="0" t="n">
        <v>0</v>
      </c>
      <c r="N552" s="0" t="n">
        <v>-0.0166</v>
      </c>
      <c r="O552" s="0" t="n">
        <v>2.9356</v>
      </c>
      <c r="P552" s="0" t="n">
        <v>0.01</v>
      </c>
      <c r="Q552" s="0" t="n">
        <v>0.0001</v>
      </c>
      <c r="R552" s="0" t="n">
        <v>0.0559</v>
      </c>
      <c r="S552" s="0" t="n">
        <v>1</v>
      </c>
      <c r="T552" s="0" t="n">
        <v>962.7204</v>
      </c>
      <c r="U552" s="0" t="n">
        <v>-0.1114</v>
      </c>
      <c r="V552" s="0" t="n">
        <v>-927.4708</v>
      </c>
      <c r="W552" s="0" t="n">
        <v>-35.0363</v>
      </c>
      <c r="X552" s="0" t="n">
        <v>-547.9781</v>
      </c>
      <c r="Y552" s="0" t="n">
        <v>1175.3618</v>
      </c>
      <c r="Z552" s="0" t="n">
        <v>1462.1897</v>
      </c>
      <c r="AA552" s="0" t="n">
        <v>551.2526</v>
      </c>
      <c r="AB552" s="0" t="n">
        <v>5</v>
      </c>
      <c r="AC552" s="0" t="n">
        <v>31.168</v>
      </c>
      <c r="AD552" s="0" t="n">
        <v>31.1212</v>
      </c>
      <c r="AE552" s="0" t="n">
        <v>24.2524</v>
      </c>
      <c r="AF552" s="0" t="n">
        <v>0.002</v>
      </c>
      <c r="AG552" s="0" t="n">
        <v>0.063</v>
      </c>
      <c r="AH552" s="0" t="n">
        <v>3.2071</v>
      </c>
    </row>
    <row r="553" customFormat="false" ht="12.8" hidden="false" customHeight="false" outlineLevel="0" collapsed="false">
      <c r="A553" s="0" t="n">
        <v>12</v>
      </c>
      <c r="B553" s="0" t="n">
        <v>23</v>
      </c>
      <c r="C553" s="0" t="n">
        <v>58.6852</v>
      </c>
      <c r="D553" s="0" t="n">
        <v>39.0979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2.2587</v>
      </c>
      <c r="K553" s="0" t="n">
        <v>0</v>
      </c>
      <c r="L553" s="0" t="n">
        <v>0.0006</v>
      </c>
      <c r="M553" s="0" t="n">
        <v>0</v>
      </c>
      <c r="N553" s="0" t="n">
        <v>-0.0166</v>
      </c>
      <c r="O553" s="0" t="n">
        <v>2.9355</v>
      </c>
      <c r="P553" s="0" t="n">
        <v>0.01</v>
      </c>
      <c r="Q553" s="0" t="n">
        <v>0.004</v>
      </c>
      <c r="R553" s="0" t="n">
        <v>0.0559</v>
      </c>
      <c r="S553" s="0" t="n">
        <v>1</v>
      </c>
      <c r="T553" s="0" t="n">
        <v>1030.2427</v>
      </c>
      <c r="U553" s="0" t="n">
        <v>-5.3771</v>
      </c>
      <c r="V553" s="0" t="n">
        <v>-991.1229</v>
      </c>
      <c r="W553" s="0" t="n">
        <v>-33.7241</v>
      </c>
      <c r="X553" s="0" t="n">
        <v>-618.7635</v>
      </c>
      <c r="Y553" s="0" t="n">
        <v>1251.0522</v>
      </c>
      <c r="Z553" s="0" t="n">
        <v>1573.5242</v>
      </c>
      <c r="AA553" s="0" t="n">
        <v>607.0767</v>
      </c>
      <c r="AB553" s="0" t="n">
        <v>5</v>
      </c>
      <c r="AC553" s="0" t="n">
        <v>31.743</v>
      </c>
      <c r="AD553" s="0" t="n">
        <v>31.6937</v>
      </c>
      <c r="AE553" s="0" t="n">
        <v>24.991</v>
      </c>
      <c r="AF553" s="0" t="n">
        <v>0.0019</v>
      </c>
      <c r="AG553" s="0" t="n">
        <v>0.063</v>
      </c>
      <c r="AH553" s="0" t="n">
        <v>3.1436</v>
      </c>
    </row>
    <row r="554" customFormat="false" ht="12.8" hidden="false" customHeight="false" outlineLevel="0" collapsed="false">
      <c r="A554" s="0" t="n">
        <v>12</v>
      </c>
      <c r="B554" s="0" t="n">
        <v>24</v>
      </c>
      <c r="C554" s="0" t="n">
        <v>58.6846</v>
      </c>
      <c r="D554" s="0" t="n">
        <v>39.0974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2.3151</v>
      </c>
      <c r="K554" s="0" t="n">
        <v>0</v>
      </c>
      <c r="L554" s="0" t="n">
        <v>0.0006</v>
      </c>
      <c r="M554" s="0" t="n">
        <v>0</v>
      </c>
      <c r="N554" s="0" t="n">
        <v>-0.0166</v>
      </c>
      <c r="O554" s="0" t="n">
        <v>2.9355</v>
      </c>
      <c r="P554" s="0" t="n">
        <v>0.01</v>
      </c>
      <c r="Q554" s="0" t="n">
        <v>0</v>
      </c>
      <c r="R554" s="0" t="n">
        <v>0.0559</v>
      </c>
      <c r="S554" s="0" t="n">
        <v>1</v>
      </c>
      <c r="T554" s="0" t="n">
        <v>1047.7222</v>
      </c>
      <c r="U554" s="0" t="n">
        <v>0</v>
      </c>
      <c r="V554" s="0" t="n">
        <v>-1013.8436</v>
      </c>
      <c r="W554" s="0" t="n">
        <v>-34.2421</v>
      </c>
      <c r="X554" s="0" t="n">
        <v>-639.0803</v>
      </c>
      <c r="Y554" s="0" t="n">
        <v>1283.3138</v>
      </c>
      <c r="Z554" s="0" t="n">
        <v>1618.1411</v>
      </c>
      <c r="AA554" s="0" t="n">
        <v>628.6299</v>
      </c>
      <c r="AB554" s="0" t="n">
        <v>5</v>
      </c>
      <c r="AC554" s="0" t="n">
        <v>32.645</v>
      </c>
      <c r="AD554" s="0" t="n">
        <v>32.5829</v>
      </c>
      <c r="AE554" s="0" t="n">
        <v>25.7298</v>
      </c>
      <c r="AF554" s="0" t="n">
        <v>0.0019</v>
      </c>
      <c r="AG554" s="0" t="n">
        <v>0.063</v>
      </c>
      <c r="AH554" s="0" t="n">
        <v>3.1357</v>
      </c>
    </row>
    <row r="555" customFormat="false" ht="12.8" hidden="false" customHeight="false" outlineLevel="0" collapsed="false">
      <c r="A555" s="0" t="n">
        <v>12</v>
      </c>
      <c r="B555" s="0" t="n">
        <v>25</v>
      </c>
      <c r="C555" s="0" t="n">
        <v>58.684</v>
      </c>
      <c r="D555" s="0" t="n">
        <v>39.0968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2.178</v>
      </c>
      <c r="K555" s="0" t="n">
        <v>0</v>
      </c>
      <c r="L555" s="0" t="n">
        <v>0.0006</v>
      </c>
      <c r="M555" s="0" t="n">
        <v>0</v>
      </c>
      <c r="N555" s="0" t="n">
        <v>-0.0166</v>
      </c>
      <c r="O555" s="0" t="n">
        <v>2.9355</v>
      </c>
      <c r="P555" s="0" t="n">
        <v>0.01</v>
      </c>
      <c r="Q555" s="0" t="n">
        <v>0</v>
      </c>
      <c r="R555" s="0" t="n">
        <v>0.0559</v>
      </c>
      <c r="S555" s="0" t="n">
        <v>1</v>
      </c>
      <c r="T555" s="0" t="n">
        <v>890.5572</v>
      </c>
      <c r="U555" s="0" t="n">
        <v>0</v>
      </c>
      <c r="V555" s="0" t="n">
        <v>-857.509</v>
      </c>
      <c r="W555" s="0" t="n">
        <v>-33.1971</v>
      </c>
      <c r="X555" s="0" t="n">
        <v>-451.4749</v>
      </c>
      <c r="Y555" s="0" t="n">
        <v>1095.8527</v>
      </c>
      <c r="Z555" s="0" t="n">
        <v>1377.9982</v>
      </c>
      <c r="AA555" s="0" t="n">
        <v>483.0767</v>
      </c>
      <c r="AB555" s="0" t="n">
        <v>5</v>
      </c>
      <c r="AC555" s="0" t="n">
        <v>33.147</v>
      </c>
      <c r="AD555" s="0" t="n">
        <v>33.09</v>
      </c>
      <c r="AE555" s="0" t="n">
        <v>26.3788</v>
      </c>
      <c r="AF555" s="0" t="n">
        <v>0.0019</v>
      </c>
      <c r="AG555" s="0" t="n">
        <v>0.063</v>
      </c>
      <c r="AH555" s="0" t="n">
        <v>3.4139</v>
      </c>
    </row>
    <row r="556" customFormat="false" ht="12.8" hidden="false" customHeight="false" outlineLevel="0" collapsed="false">
      <c r="A556" s="0" t="n">
        <v>12</v>
      </c>
      <c r="B556" s="0" t="n">
        <v>26</v>
      </c>
      <c r="C556" s="0" t="n">
        <v>58.6834</v>
      </c>
      <c r="D556" s="0" t="n">
        <v>39.0962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2.4093</v>
      </c>
      <c r="K556" s="0" t="n">
        <v>0</v>
      </c>
      <c r="L556" s="0" t="n">
        <v>0.0006</v>
      </c>
      <c r="M556" s="0" t="n">
        <v>0</v>
      </c>
      <c r="N556" s="0" t="n">
        <v>-0.0166</v>
      </c>
      <c r="O556" s="0" t="n">
        <v>2.9354</v>
      </c>
      <c r="P556" s="0" t="n">
        <v>0.01</v>
      </c>
      <c r="Q556" s="0" t="n">
        <v>0</v>
      </c>
      <c r="R556" s="0" t="n">
        <v>0.0559</v>
      </c>
      <c r="S556" s="0" t="n">
        <v>1</v>
      </c>
      <c r="T556" s="0" t="n">
        <v>1101.8422</v>
      </c>
      <c r="U556" s="0" t="n">
        <v>0</v>
      </c>
      <c r="V556" s="0" t="n">
        <v>-1068.8972</v>
      </c>
      <c r="W556" s="0" t="n">
        <v>-32.9132</v>
      </c>
      <c r="X556" s="0" t="n">
        <v>-695.8877</v>
      </c>
      <c r="Y556" s="0" t="n">
        <v>1354.5275</v>
      </c>
      <c r="Z556" s="0" t="n">
        <v>1741.9666</v>
      </c>
      <c r="AA556" s="0" t="n">
        <v>680.5459</v>
      </c>
      <c r="AB556" s="0" t="n">
        <v>5</v>
      </c>
      <c r="AC556" s="0" t="n">
        <v>33.753</v>
      </c>
      <c r="AD556" s="0" t="n">
        <v>33.6761</v>
      </c>
      <c r="AE556" s="0" t="n">
        <v>26.9916</v>
      </c>
      <c r="AF556" s="0" t="n">
        <v>0.0019</v>
      </c>
      <c r="AG556" s="0" t="n">
        <v>0.063</v>
      </c>
      <c r="AH556" s="0" t="n">
        <v>3.1235</v>
      </c>
    </row>
    <row r="557" customFormat="false" ht="12.8" hidden="false" customHeight="false" outlineLevel="0" collapsed="false">
      <c r="A557" s="0" t="n">
        <v>12</v>
      </c>
      <c r="B557" s="0" t="n">
        <v>27</v>
      </c>
      <c r="C557" s="0" t="n">
        <v>58.6829</v>
      </c>
      <c r="D557" s="0" t="n">
        <v>39.0956</v>
      </c>
      <c r="E557" s="0" t="n">
        <v>0</v>
      </c>
      <c r="F557" s="0" t="n">
        <v>0</v>
      </c>
      <c r="G557" s="0" t="n">
        <v>0</v>
      </c>
      <c r="H557" s="0" t="n">
        <v>0</v>
      </c>
      <c r="I557" s="0" t="n">
        <v>0</v>
      </c>
      <c r="J557" s="0" t="n">
        <v>2.4283</v>
      </c>
      <c r="K557" s="0" t="n">
        <v>0</v>
      </c>
      <c r="L557" s="0" t="n">
        <v>0.0006</v>
      </c>
      <c r="M557" s="0" t="n">
        <v>0</v>
      </c>
      <c r="N557" s="0" t="n">
        <v>-0.0166</v>
      </c>
      <c r="O557" s="0" t="n">
        <v>2.9354</v>
      </c>
      <c r="P557" s="0" t="n">
        <v>0.01</v>
      </c>
      <c r="Q557" s="0" t="n">
        <v>0</v>
      </c>
      <c r="R557" s="0" t="n">
        <v>0.0559</v>
      </c>
      <c r="S557" s="0" t="n">
        <v>0.9985</v>
      </c>
      <c r="T557" s="0" t="n">
        <v>1109.781</v>
      </c>
      <c r="U557" s="0" t="n">
        <v>0</v>
      </c>
      <c r="V557" s="0" t="n">
        <v>-1077.403</v>
      </c>
      <c r="W557" s="0" t="n">
        <v>-32.7465</v>
      </c>
      <c r="X557" s="0" t="n">
        <v>-701.6667</v>
      </c>
      <c r="Y557" s="0" t="n">
        <v>1381.8027</v>
      </c>
      <c r="Z557" s="0" t="n">
        <v>1789.2799</v>
      </c>
      <c r="AA557" s="0" t="n">
        <v>701.1809</v>
      </c>
      <c r="AB557" s="0" t="n">
        <v>5</v>
      </c>
      <c r="AC557" s="0" t="n">
        <v>34.322</v>
      </c>
      <c r="AD557" s="0" t="n">
        <v>34.2519</v>
      </c>
      <c r="AE557" s="0" t="n">
        <v>27.5771</v>
      </c>
      <c r="AF557" s="0" t="n">
        <v>0.0019</v>
      </c>
      <c r="AG557" s="0" t="n">
        <v>0.063</v>
      </c>
      <c r="AH557" s="0" t="n">
        <v>3.1199</v>
      </c>
    </row>
    <row r="558" customFormat="false" ht="12.8" hidden="false" customHeight="false" outlineLevel="0" collapsed="false">
      <c r="A558" s="0" t="n">
        <v>12</v>
      </c>
      <c r="B558" s="0" t="n">
        <v>28</v>
      </c>
      <c r="C558" s="0" t="n">
        <v>58.6823</v>
      </c>
      <c r="D558" s="0" t="n">
        <v>39.0951</v>
      </c>
      <c r="E558" s="0" t="n">
        <v>0</v>
      </c>
      <c r="F558" s="0" t="n">
        <v>0</v>
      </c>
      <c r="G558" s="0" t="n">
        <v>0</v>
      </c>
      <c r="H558" s="0" t="n">
        <v>0</v>
      </c>
      <c r="I558" s="0" t="n">
        <v>0</v>
      </c>
      <c r="J558" s="0" t="n">
        <v>2.2464</v>
      </c>
      <c r="K558" s="0" t="n">
        <v>0</v>
      </c>
      <c r="L558" s="0" t="n">
        <v>0.0006</v>
      </c>
      <c r="M558" s="0" t="n">
        <v>0</v>
      </c>
      <c r="N558" s="0" t="n">
        <v>-0.0166</v>
      </c>
      <c r="O558" s="0" t="n">
        <v>2.9354</v>
      </c>
      <c r="P558" s="0" t="n">
        <v>0.01</v>
      </c>
      <c r="Q558" s="0" t="n">
        <v>0</v>
      </c>
      <c r="R558" s="0" t="n">
        <v>0.0559</v>
      </c>
      <c r="S558" s="0" t="n">
        <v>0.999</v>
      </c>
      <c r="T558" s="0" t="n">
        <v>962.4478</v>
      </c>
      <c r="U558" s="0" t="n">
        <v>0</v>
      </c>
      <c r="V558" s="0" t="n">
        <v>-931.8193</v>
      </c>
      <c r="W558" s="0" t="n">
        <v>-30.97</v>
      </c>
      <c r="X558" s="0" t="n">
        <v>-528.9796</v>
      </c>
      <c r="Y558" s="0" t="n">
        <v>1218.8818</v>
      </c>
      <c r="Z558" s="0" t="n">
        <v>1509.4281</v>
      </c>
      <c r="AA558" s="0" t="n">
        <v>571.3145</v>
      </c>
      <c r="AB558" s="0" t="n">
        <v>5</v>
      </c>
      <c r="AC558" s="0" t="n">
        <v>34.508</v>
      </c>
      <c r="AD558" s="0" t="n">
        <v>34.4435</v>
      </c>
      <c r="AE558" s="0" t="n">
        <v>28.0561</v>
      </c>
      <c r="AF558" s="0" t="n">
        <v>0.0019</v>
      </c>
      <c r="AG558" s="0" t="n">
        <v>0.063</v>
      </c>
      <c r="AH558" s="0" t="n">
        <v>3.1834</v>
      </c>
    </row>
    <row r="559" customFormat="false" ht="12.8" hidden="false" customHeight="false" outlineLevel="0" collapsed="false">
      <c r="A559" s="0" t="n">
        <v>12</v>
      </c>
      <c r="B559" s="0" t="n">
        <v>29</v>
      </c>
      <c r="C559" s="0" t="n">
        <v>58.6817</v>
      </c>
      <c r="D559" s="0" t="n">
        <v>39.0945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2.1571</v>
      </c>
      <c r="K559" s="0" t="n">
        <v>0</v>
      </c>
      <c r="L559" s="0" t="n">
        <v>0.0006</v>
      </c>
      <c r="M559" s="0" t="n">
        <v>0</v>
      </c>
      <c r="N559" s="0" t="n">
        <v>-0.0166</v>
      </c>
      <c r="O559" s="0" t="n">
        <v>2.9354</v>
      </c>
      <c r="P559" s="0" t="n">
        <v>0.01</v>
      </c>
      <c r="Q559" s="0" t="n">
        <v>0</v>
      </c>
      <c r="R559" s="0" t="n">
        <v>0.0559</v>
      </c>
      <c r="S559" s="0" t="n">
        <v>0.9917</v>
      </c>
      <c r="T559" s="0" t="n">
        <v>869.0607</v>
      </c>
      <c r="U559" s="0" t="n">
        <v>0</v>
      </c>
      <c r="V559" s="0" t="n">
        <v>-836.682</v>
      </c>
      <c r="W559" s="0" t="n">
        <v>-32.2317</v>
      </c>
      <c r="X559" s="0" t="n">
        <v>-411.4355</v>
      </c>
      <c r="Y559" s="0" t="n">
        <v>1112.139</v>
      </c>
      <c r="Z559" s="0" t="n">
        <v>1329.3827</v>
      </c>
      <c r="AA559" s="0" t="n">
        <v>484.3061</v>
      </c>
      <c r="AB559" s="0" t="n">
        <v>5</v>
      </c>
      <c r="AC559" s="0" t="n">
        <v>35.266</v>
      </c>
      <c r="AD559" s="0" t="n">
        <v>35.2022</v>
      </c>
      <c r="AE559" s="0" t="n">
        <v>28.5984</v>
      </c>
      <c r="AF559" s="0" t="n">
        <v>0.0019</v>
      </c>
      <c r="AG559" s="0" t="n">
        <v>0.063</v>
      </c>
      <c r="AH559" s="0" t="n">
        <v>3.2894</v>
      </c>
    </row>
    <row r="560" customFormat="false" ht="12.8" hidden="false" customHeight="false" outlineLevel="0" collapsed="false">
      <c r="A560" s="0" t="n">
        <v>12</v>
      </c>
      <c r="B560" s="0" t="n">
        <v>30</v>
      </c>
      <c r="C560" s="0" t="n">
        <v>58.6812</v>
      </c>
      <c r="D560" s="0" t="n">
        <v>39.0939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1.3497</v>
      </c>
      <c r="K560" s="0" t="n">
        <v>0</v>
      </c>
      <c r="L560" s="0" t="n">
        <v>0.0006</v>
      </c>
      <c r="M560" s="0" t="n">
        <v>0</v>
      </c>
      <c r="N560" s="0" t="n">
        <v>-0.0166</v>
      </c>
      <c r="O560" s="0" t="n">
        <v>2.9353</v>
      </c>
      <c r="P560" s="0" t="n">
        <v>0.01</v>
      </c>
      <c r="Q560" s="0" t="n">
        <v>0</v>
      </c>
      <c r="R560" s="0" t="n">
        <v>0.0558</v>
      </c>
      <c r="S560" s="0" t="n">
        <v>0.9507</v>
      </c>
      <c r="T560" s="0" t="n">
        <v>413.783</v>
      </c>
      <c r="U560" s="0" t="n">
        <v>0</v>
      </c>
      <c r="V560" s="0" t="n">
        <v>-382.5015</v>
      </c>
      <c r="W560" s="0" t="n">
        <v>-31.5495</v>
      </c>
      <c r="X560" s="0" t="n">
        <v>125.8062</v>
      </c>
      <c r="Y560" s="0" t="n">
        <v>735.6028</v>
      </c>
      <c r="Z560" s="0" t="n">
        <v>646.1071</v>
      </c>
      <c r="AA560" s="0" t="n">
        <v>195.4123</v>
      </c>
      <c r="AB560" s="0" t="n">
        <v>5</v>
      </c>
      <c r="AC560" s="0" t="n">
        <v>35.621</v>
      </c>
      <c r="AD560" s="0" t="n">
        <v>35.5933</v>
      </c>
      <c r="AE560" s="0" t="n">
        <v>29.0894</v>
      </c>
      <c r="AF560" s="0" t="n">
        <v>0.0019</v>
      </c>
      <c r="AG560" s="0" t="n">
        <v>0.063</v>
      </c>
      <c r="AH560" s="0" t="n">
        <v>3.7857</v>
      </c>
    </row>
    <row r="561" customFormat="false" ht="12.8" hidden="false" customHeight="false" outlineLevel="0" collapsed="false">
      <c r="A561" s="0" t="n">
        <v>12</v>
      </c>
      <c r="B561" s="0" t="n">
        <v>31</v>
      </c>
      <c r="C561" s="0" t="n">
        <v>58.6806</v>
      </c>
      <c r="D561" s="0" t="n">
        <v>39.0934</v>
      </c>
      <c r="E561" s="0" t="n">
        <v>0</v>
      </c>
      <c r="F561" s="0" t="n">
        <v>0</v>
      </c>
      <c r="G561" s="0" t="n">
        <v>0</v>
      </c>
      <c r="H561" s="0" t="n">
        <v>0</v>
      </c>
      <c r="I561" s="0" t="n">
        <v>0</v>
      </c>
      <c r="J561" s="0" t="n">
        <v>1.9404</v>
      </c>
      <c r="K561" s="0" t="n">
        <v>0</v>
      </c>
      <c r="L561" s="0" t="n">
        <v>0.0006</v>
      </c>
      <c r="M561" s="0" t="n">
        <v>0</v>
      </c>
      <c r="N561" s="0" t="n">
        <v>-0.0166</v>
      </c>
      <c r="O561" s="0" t="n">
        <v>2.9353</v>
      </c>
      <c r="P561" s="0" t="n">
        <v>0.01</v>
      </c>
      <c r="Q561" s="0" t="n">
        <v>0</v>
      </c>
      <c r="R561" s="0" t="n">
        <v>0.0558</v>
      </c>
      <c r="S561" s="0" t="n">
        <v>0.9623</v>
      </c>
      <c r="T561" s="0" t="n">
        <v>589.2222</v>
      </c>
      <c r="U561" s="0" t="n">
        <v>0</v>
      </c>
      <c r="V561" s="0" t="n">
        <v>-557.5066</v>
      </c>
      <c r="W561" s="0" t="n">
        <v>-31.213</v>
      </c>
      <c r="X561" s="0" t="n">
        <v>-76.9691</v>
      </c>
      <c r="Y561" s="0" t="n">
        <v>857.9719</v>
      </c>
      <c r="Z561" s="0" t="n">
        <v>887.6582</v>
      </c>
      <c r="AA561" s="0" t="n">
        <v>284.9913</v>
      </c>
      <c r="AB561" s="0" t="n">
        <v>5</v>
      </c>
      <c r="AC561" s="0" t="n">
        <v>36.039</v>
      </c>
      <c r="AD561" s="0" t="n">
        <v>36.0097</v>
      </c>
      <c r="AE561" s="0" t="n">
        <v>29.5549</v>
      </c>
      <c r="AF561" s="0" t="n">
        <v>0.0019</v>
      </c>
      <c r="AG561" s="0" t="n">
        <v>0.0629</v>
      </c>
      <c r="AH561" s="0" t="n">
        <v>3.606</v>
      </c>
    </row>
    <row r="562" customFormat="false" ht="12.8" hidden="false" customHeight="false" outlineLevel="0" collapsed="false">
      <c r="A562" s="0" t="n">
        <v>12</v>
      </c>
      <c r="B562" s="0" t="n">
        <v>32</v>
      </c>
      <c r="C562" s="0" t="n">
        <v>58.68</v>
      </c>
      <c r="D562" s="0" t="n">
        <v>39.0928</v>
      </c>
      <c r="E562" s="0" t="n">
        <v>0</v>
      </c>
      <c r="F562" s="0" t="n">
        <v>0</v>
      </c>
      <c r="G562" s="0" t="n">
        <v>0</v>
      </c>
      <c r="H562" s="0" t="n">
        <v>0</v>
      </c>
      <c r="I562" s="0" t="n">
        <v>0</v>
      </c>
      <c r="J562" s="0" t="n">
        <v>2.09</v>
      </c>
      <c r="K562" s="0" t="n">
        <v>0</v>
      </c>
      <c r="L562" s="0" t="n">
        <v>0.0006</v>
      </c>
      <c r="M562" s="0" t="n">
        <v>0</v>
      </c>
      <c r="N562" s="0" t="n">
        <v>-0.0166</v>
      </c>
      <c r="O562" s="0" t="n">
        <v>2.9353</v>
      </c>
      <c r="P562" s="0" t="n">
        <v>0.01</v>
      </c>
      <c r="Q562" s="0" t="n">
        <v>0</v>
      </c>
      <c r="R562" s="0" t="n">
        <v>0.0558</v>
      </c>
      <c r="S562" s="0" t="n">
        <v>1</v>
      </c>
      <c r="T562" s="0" t="n">
        <v>782.1865</v>
      </c>
      <c r="U562" s="0" t="n">
        <v>0</v>
      </c>
      <c r="V562" s="0" t="n">
        <v>-749.8371</v>
      </c>
      <c r="W562" s="0" t="n">
        <v>-32.7787</v>
      </c>
      <c r="X562" s="0" t="n">
        <v>-297.1296</v>
      </c>
      <c r="Y562" s="0" t="n">
        <v>985.9877</v>
      </c>
      <c r="Z562" s="0" t="n">
        <v>1091.9569</v>
      </c>
      <c r="AA562" s="0" t="n">
        <v>372.4166</v>
      </c>
      <c r="AB562" s="0" t="n">
        <v>5</v>
      </c>
      <c r="AC562" s="0" t="n">
        <v>36.858</v>
      </c>
      <c r="AD562" s="0" t="n">
        <v>36.8223</v>
      </c>
      <c r="AE562" s="0" t="n">
        <v>30.0927</v>
      </c>
      <c r="AF562" s="0" t="n">
        <v>0.0019</v>
      </c>
      <c r="AG562" s="0" t="n">
        <v>0.0629</v>
      </c>
      <c r="AH562" s="0" t="n">
        <v>3.4151</v>
      </c>
    </row>
    <row r="563" customFormat="false" ht="12.8" hidden="false" customHeight="false" outlineLevel="0" collapsed="false">
      <c r="A563" s="0" t="n">
        <v>12</v>
      </c>
      <c r="B563" s="0" t="n">
        <v>33</v>
      </c>
      <c r="C563" s="0" t="n">
        <v>58.6795</v>
      </c>
      <c r="D563" s="0" t="n">
        <v>39.0922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1.965</v>
      </c>
      <c r="K563" s="0" t="n">
        <v>0</v>
      </c>
      <c r="L563" s="0" t="n">
        <v>0.0006</v>
      </c>
      <c r="M563" s="0" t="n">
        <v>0</v>
      </c>
      <c r="N563" s="0" t="n">
        <v>-0.0166</v>
      </c>
      <c r="O563" s="0" t="n">
        <v>2.9353</v>
      </c>
      <c r="P563" s="0" t="n">
        <v>0.01</v>
      </c>
      <c r="Q563" s="0" t="n">
        <v>0</v>
      </c>
      <c r="R563" s="0" t="n">
        <v>0.0558</v>
      </c>
      <c r="S563" s="0" t="n">
        <v>1</v>
      </c>
      <c r="T563" s="0" t="n">
        <v>739.6825</v>
      </c>
      <c r="U563" s="0" t="n">
        <v>0</v>
      </c>
      <c r="V563" s="0" t="n">
        <v>-708.498</v>
      </c>
      <c r="W563" s="0" t="n">
        <v>-30.7966</v>
      </c>
      <c r="X563" s="0" t="n">
        <v>-247.7523</v>
      </c>
      <c r="Y563" s="0" t="n">
        <v>905.8298</v>
      </c>
      <c r="Z563" s="0" t="n">
        <v>1013.5928</v>
      </c>
      <c r="AA563" s="0" t="n">
        <v>309.0892</v>
      </c>
      <c r="AB563" s="0" t="n">
        <v>5</v>
      </c>
      <c r="AC563" s="0" t="n">
        <v>36.952</v>
      </c>
      <c r="AD563" s="0" t="n">
        <v>36.9207</v>
      </c>
      <c r="AE563" s="0" t="n">
        <v>30.5085</v>
      </c>
      <c r="AF563" s="0" t="n">
        <v>0.0019</v>
      </c>
      <c r="AG563" s="0" t="n">
        <v>0.0629</v>
      </c>
      <c r="AH563" s="0" t="n">
        <v>3.7011</v>
      </c>
    </row>
    <row r="564" customFormat="false" ht="12.8" hidden="false" customHeight="false" outlineLevel="0" collapsed="false">
      <c r="A564" s="0" t="n">
        <v>12</v>
      </c>
      <c r="B564" s="0" t="n">
        <v>34</v>
      </c>
      <c r="C564" s="0" t="n">
        <v>58.6789</v>
      </c>
      <c r="D564" s="0" t="n">
        <v>39.0917</v>
      </c>
      <c r="E564" s="0" t="n">
        <v>0</v>
      </c>
      <c r="F564" s="0" t="n">
        <v>0</v>
      </c>
      <c r="G564" s="0" t="n">
        <v>0</v>
      </c>
      <c r="H564" s="0" t="n">
        <v>0</v>
      </c>
      <c r="I564" s="0" t="n">
        <v>0</v>
      </c>
      <c r="J564" s="0" t="n">
        <v>0.9775</v>
      </c>
      <c r="K564" s="0" t="n">
        <v>0</v>
      </c>
      <c r="L564" s="0" t="n">
        <v>0.0006</v>
      </c>
      <c r="M564" s="0" t="n">
        <v>0</v>
      </c>
      <c r="N564" s="0" t="n">
        <v>-0.0166</v>
      </c>
      <c r="O564" s="0" t="n">
        <v>2.9352</v>
      </c>
      <c r="P564" s="0" t="n">
        <v>0.01</v>
      </c>
      <c r="Q564" s="0" t="n">
        <v>0</v>
      </c>
      <c r="R564" s="0" t="n">
        <v>0.0558</v>
      </c>
      <c r="S564" s="0" t="n">
        <v>1</v>
      </c>
      <c r="T564" s="0" t="n">
        <v>468.8058</v>
      </c>
      <c r="U564" s="0" t="n">
        <v>0</v>
      </c>
      <c r="V564" s="0" t="n">
        <v>-446.7173</v>
      </c>
      <c r="W564" s="0" t="n">
        <v>-21.4914</v>
      </c>
      <c r="X564" s="0" t="n">
        <v>47.876</v>
      </c>
      <c r="Y564" s="0" t="n">
        <v>729.0839</v>
      </c>
      <c r="Z564" s="0" t="n">
        <v>690.3007</v>
      </c>
      <c r="AA564" s="0" t="n">
        <v>185.9934</v>
      </c>
      <c r="AB564" s="0" t="n">
        <v>5</v>
      </c>
      <c r="AC564" s="0" t="n">
        <v>35.296</v>
      </c>
      <c r="AD564" s="0" t="n">
        <v>35.2734</v>
      </c>
      <c r="AE564" s="0" t="n">
        <v>30.4558</v>
      </c>
      <c r="AF564" s="0" t="n">
        <v>0.0019</v>
      </c>
      <c r="AG564" s="0" t="n">
        <v>0.0629</v>
      </c>
      <c r="AH564" s="0" t="n">
        <v>3.9428</v>
      </c>
    </row>
    <row r="565" customFormat="false" ht="12.8" hidden="false" customHeight="false" outlineLevel="0" collapsed="false">
      <c r="A565" s="0" t="n">
        <v>12</v>
      </c>
      <c r="B565" s="0" t="n">
        <v>35</v>
      </c>
      <c r="C565" s="0" t="n">
        <v>58.6783</v>
      </c>
      <c r="D565" s="0" t="n">
        <v>39.0911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1.7736</v>
      </c>
      <c r="K565" s="0" t="n">
        <v>0</v>
      </c>
      <c r="L565" s="0" t="n">
        <v>0.0006</v>
      </c>
      <c r="M565" s="0" t="n">
        <v>0</v>
      </c>
      <c r="N565" s="0" t="n">
        <v>-0.0166</v>
      </c>
      <c r="O565" s="0" t="n">
        <v>2.9352</v>
      </c>
      <c r="P565" s="0" t="n">
        <v>0.01</v>
      </c>
      <c r="Q565" s="0" t="n">
        <v>0</v>
      </c>
      <c r="R565" s="0" t="n">
        <v>0.0558</v>
      </c>
      <c r="S565" s="0" t="n">
        <v>1</v>
      </c>
      <c r="T565" s="0" t="n">
        <v>849.5643</v>
      </c>
      <c r="U565" s="0" t="n">
        <v>0</v>
      </c>
      <c r="V565" s="0" t="n">
        <v>-849.4175</v>
      </c>
      <c r="W565" s="0" t="n">
        <v>0.0873</v>
      </c>
      <c r="X565" s="0" t="n">
        <v>-461.0232</v>
      </c>
      <c r="Y565" s="0" t="n">
        <v>839.3384</v>
      </c>
      <c r="Z565" s="0" t="n">
        <v>1263.3859</v>
      </c>
      <c r="AA565" s="0" t="n">
        <v>287.7679</v>
      </c>
      <c r="AB565" s="0" t="n">
        <v>5</v>
      </c>
      <c r="AC565" s="0" t="n">
        <v>30.483</v>
      </c>
      <c r="AD565" s="0" t="n">
        <v>30.4365</v>
      </c>
      <c r="AE565" s="0" t="n">
        <v>29.3967</v>
      </c>
      <c r="AF565" s="0" t="n">
        <v>0.0019</v>
      </c>
      <c r="AG565" s="0" t="n">
        <v>0.0629</v>
      </c>
      <c r="AH565" s="0" t="n">
        <v>4.682</v>
      </c>
    </row>
    <row r="566" customFormat="false" ht="12.8" hidden="false" customHeight="false" outlineLevel="0" collapsed="false">
      <c r="A566" s="0" t="n">
        <v>12</v>
      </c>
      <c r="B566" s="0" t="n">
        <v>36</v>
      </c>
      <c r="C566" s="0" t="n">
        <v>58.6778</v>
      </c>
      <c r="D566" s="0" t="n">
        <v>39.0905</v>
      </c>
      <c r="E566" s="0" t="n">
        <v>0</v>
      </c>
      <c r="F566" s="0" t="n">
        <v>0</v>
      </c>
      <c r="G566" s="0" t="n">
        <v>0</v>
      </c>
      <c r="H566" s="0" t="n">
        <v>0</v>
      </c>
      <c r="I566" s="0" t="n">
        <v>0</v>
      </c>
      <c r="J566" s="0" t="n">
        <v>1.7113</v>
      </c>
      <c r="K566" s="0" t="n">
        <v>0</v>
      </c>
      <c r="L566" s="0" t="n">
        <v>0.0006</v>
      </c>
      <c r="M566" s="0" t="n">
        <v>0</v>
      </c>
      <c r="N566" s="0" t="n">
        <v>-0.0166</v>
      </c>
      <c r="O566" s="0" t="n">
        <v>2.9352</v>
      </c>
      <c r="P566" s="0" t="n">
        <v>0.01</v>
      </c>
      <c r="Q566" s="0" t="n">
        <v>0</v>
      </c>
      <c r="R566" s="0" t="n">
        <v>0.0558</v>
      </c>
      <c r="S566" s="0" t="n">
        <v>1</v>
      </c>
      <c r="T566" s="0" t="n">
        <v>869.858</v>
      </c>
      <c r="U566" s="0" t="n">
        <v>0</v>
      </c>
      <c r="V566" s="0" t="n">
        <v>-868.0801</v>
      </c>
      <c r="W566" s="0" t="n">
        <v>-1.5156</v>
      </c>
      <c r="X566" s="0" t="n">
        <v>-487.9533</v>
      </c>
      <c r="Y566" s="0" t="n">
        <v>779.6367</v>
      </c>
      <c r="Z566" s="0" t="n">
        <v>1201.6619</v>
      </c>
      <c r="AA566" s="0" t="n">
        <v>243.5331</v>
      </c>
      <c r="AB566" s="0" t="n">
        <v>5</v>
      </c>
      <c r="AC566" s="0" t="n">
        <v>29.782</v>
      </c>
      <c r="AD566" s="0" t="n">
        <v>29.7327</v>
      </c>
      <c r="AE566" s="0" t="n">
        <v>28.6639</v>
      </c>
      <c r="AF566" s="0" t="n">
        <v>0.0019</v>
      </c>
      <c r="AG566" s="0" t="n">
        <v>0.0629</v>
      </c>
      <c r="AH566" s="0" t="n">
        <v>5.4079</v>
      </c>
    </row>
    <row r="567" customFormat="false" ht="12.8" hidden="false" customHeight="false" outlineLevel="0" collapsed="false">
      <c r="A567" s="0" t="n">
        <v>12</v>
      </c>
      <c r="B567" s="0" t="n">
        <v>37</v>
      </c>
      <c r="C567" s="0" t="n">
        <v>58.6772</v>
      </c>
      <c r="D567" s="0" t="n">
        <v>39.09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0.9652</v>
      </c>
      <c r="K567" s="0" t="n">
        <v>0</v>
      </c>
      <c r="L567" s="0" t="n">
        <v>0.0006</v>
      </c>
      <c r="M567" s="0" t="n">
        <v>0</v>
      </c>
      <c r="N567" s="0" t="n">
        <v>-0.0166</v>
      </c>
      <c r="O567" s="0" t="n">
        <v>2.9352</v>
      </c>
      <c r="P567" s="0" t="n">
        <v>0.01</v>
      </c>
      <c r="Q567" s="0" t="n">
        <v>0</v>
      </c>
      <c r="R567" s="0" t="n">
        <v>0.0558</v>
      </c>
      <c r="S567" s="0" t="n">
        <v>1</v>
      </c>
      <c r="T567" s="0" t="n">
        <v>311.7718</v>
      </c>
      <c r="U567" s="0" t="n">
        <v>0</v>
      </c>
      <c r="V567" s="0" t="n">
        <v>-320.5151</v>
      </c>
      <c r="W567" s="0" t="n">
        <v>9.2327</v>
      </c>
      <c r="X567" s="0" t="n">
        <v>134.6317</v>
      </c>
      <c r="Y567" s="0" t="n">
        <v>644.1591</v>
      </c>
      <c r="Z567" s="0" t="n">
        <v>595.519</v>
      </c>
      <c r="AA567" s="0" t="n">
        <v>166.8737</v>
      </c>
      <c r="AB567" s="0" t="n">
        <v>5</v>
      </c>
      <c r="AC567" s="0" t="n">
        <v>26.633</v>
      </c>
      <c r="AD567" s="0" t="n">
        <v>26.6169</v>
      </c>
      <c r="AE567" s="0" t="n">
        <v>27.5308</v>
      </c>
      <c r="AF567" s="0" t="n">
        <v>0.0019</v>
      </c>
      <c r="AG567" s="0" t="n">
        <v>0.0629</v>
      </c>
      <c r="AH567" s="0" t="n">
        <v>3.7873</v>
      </c>
    </row>
    <row r="568" customFormat="false" ht="12.8" hidden="false" customHeight="false" outlineLevel="0" collapsed="false">
      <c r="A568" s="0" t="n">
        <v>12</v>
      </c>
      <c r="B568" s="0" t="n">
        <v>38</v>
      </c>
      <c r="C568" s="0" t="n">
        <v>58.6766</v>
      </c>
      <c r="D568" s="0" t="n">
        <v>39.0894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0.7805</v>
      </c>
      <c r="K568" s="0" t="n">
        <v>0</v>
      </c>
      <c r="L568" s="0" t="n">
        <v>0.0006</v>
      </c>
      <c r="M568" s="0" t="n">
        <v>0</v>
      </c>
      <c r="N568" s="0" t="n">
        <v>-0.0166</v>
      </c>
      <c r="O568" s="0" t="n">
        <v>2.9351</v>
      </c>
      <c r="P568" s="0" t="n">
        <v>0.01</v>
      </c>
      <c r="Q568" s="0" t="n">
        <v>0</v>
      </c>
      <c r="R568" s="0" t="n">
        <v>0.0558</v>
      </c>
      <c r="S568" s="0" t="n">
        <v>1</v>
      </c>
      <c r="T568" s="0" t="n">
        <v>160.4527</v>
      </c>
      <c r="U568" s="0" t="n">
        <v>0</v>
      </c>
      <c r="V568" s="0" t="n">
        <v>-172.6021</v>
      </c>
      <c r="W568" s="0" t="n">
        <v>12.5158</v>
      </c>
      <c r="X568" s="0" t="n">
        <v>296.0574</v>
      </c>
      <c r="Y568" s="0" t="n">
        <v>524.7454</v>
      </c>
      <c r="Z568" s="0" t="n">
        <v>322.1907</v>
      </c>
      <c r="AA568" s="0" t="n">
        <v>81.342</v>
      </c>
      <c r="AB568" s="0" t="n">
        <v>5</v>
      </c>
      <c r="AC568" s="0" t="n">
        <v>24.764</v>
      </c>
      <c r="AD568" s="0" t="n">
        <v>24.7559</v>
      </c>
      <c r="AE568" s="0" t="n">
        <v>26.4278</v>
      </c>
      <c r="AF568" s="0" t="n">
        <v>0.0019</v>
      </c>
      <c r="AG568" s="0" t="n">
        <v>0.0629</v>
      </c>
      <c r="AH568" s="0" t="n">
        <v>3.7873</v>
      </c>
    </row>
    <row r="569" customFormat="false" ht="12.8" hidden="false" customHeight="false" outlineLevel="0" collapsed="false">
      <c r="A569" s="0" t="n">
        <v>12</v>
      </c>
      <c r="B569" s="0" t="n">
        <v>39</v>
      </c>
      <c r="C569" s="0" t="n">
        <v>58.6761</v>
      </c>
      <c r="D569" s="0" t="n">
        <v>39.0888</v>
      </c>
      <c r="E569" s="0" t="n">
        <v>0</v>
      </c>
      <c r="F569" s="0" t="n">
        <v>0</v>
      </c>
      <c r="G569" s="0" t="n">
        <v>0</v>
      </c>
      <c r="H569" s="0" t="n">
        <v>0</v>
      </c>
      <c r="I569" s="0" t="n">
        <v>0</v>
      </c>
      <c r="J569" s="0" t="n">
        <v>0</v>
      </c>
      <c r="K569" s="0" t="n">
        <v>0</v>
      </c>
      <c r="L569" s="0" t="n">
        <v>0.0006</v>
      </c>
      <c r="M569" s="0" t="n">
        <v>0</v>
      </c>
      <c r="N569" s="0" t="n">
        <v>-0.0166</v>
      </c>
      <c r="O569" s="0" t="n">
        <v>2.9351</v>
      </c>
      <c r="P569" s="0" t="n">
        <v>0.01</v>
      </c>
      <c r="Q569" s="0" t="n">
        <v>0</v>
      </c>
      <c r="R569" s="0" t="n">
        <v>0.0558</v>
      </c>
      <c r="S569" s="0" t="n">
        <v>1</v>
      </c>
      <c r="T569" s="0" t="n">
        <v>36.2472</v>
      </c>
      <c r="U569" s="0" t="n">
        <v>0</v>
      </c>
      <c r="V569" s="0" t="n">
        <v>-47.1422</v>
      </c>
      <c r="W569" s="0" t="n">
        <v>11.3195</v>
      </c>
      <c r="X569" s="0" t="n">
        <v>438.0664</v>
      </c>
      <c r="Y569" s="0" t="n">
        <v>453.6927</v>
      </c>
      <c r="Z569" s="0" t="n">
        <v>96.9281</v>
      </c>
      <c r="AA569" s="0" t="n">
        <v>15.0415</v>
      </c>
      <c r="AB569" s="0" t="n">
        <v>5</v>
      </c>
      <c r="AC569" s="0" t="n">
        <v>23.92</v>
      </c>
      <c r="AD569" s="0" t="n">
        <v>23.9181</v>
      </c>
      <c r="AE569" s="0" t="n">
        <v>25.5486</v>
      </c>
      <c r="AF569" s="0" t="n">
        <v>0.0019</v>
      </c>
      <c r="AG569" s="0" t="n">
        <v>0.0629</v>
      </c>
      <c r="AH569" s="0" t="n">
        <v>0</v>
      </c>
    </row>
    <row r="570" customFormat="false" ht="12.8" hidden="false" customHeight="false" outlineLevel="0" collapsed="false">
      <c r="A570" s="0" t="n">
        <v>12</v>
      </c>
      <c r="B570" s="0" t="n">
        <v>40</v>
      </c>
      <c r="C570" s="0" t="n">
        <v>58.6755</v>
      </c>
      <c r="D570" s="0" t="n">
        <v>39.0883</v>
      </c>
      <c r="E570" s="0" t="n">
        <v>0</v>
      </c>
      <c r="F570" s="0" t="n">
        <v>0</v>
      </c>
      <c r="G570" s="0" t="n">
        <v>0</v>
      </c>
      <c r="H570" s="0" t="n">
        <v>0</v>
      </c>
      <c r="I570" s="0" t="n">
        <v>0</v>
      </c>
      <c r="J570" s="0" t="n">
        <v>0</v>
      </c>
      <c r="K570" s="0" t="n">
        <v>0</v>
      </c>
      <c r="L570" s="0" t="n">
        <v>0.0006</v>
      </c>
      <c r="M570" s="0" t="n">
        <v>0</v>
      </c>
      <c r="N570" s="0" t="n">
        <v>-0.0166</v>
      </c>
      <c r="O570" s="0" t="n">
        <v>2.9351</v>
      </c>
      <c r="P570" s="0" t="n">
        <v>0.01</v>
      </c>
      <c r="Q570" s="0" t="n">
        <v>0</v>
      </c>
      <c r="R570" s="0" t="n">
        <v>0.0558</v>
      </c>
      <c r="S570" s="0" t="n">
        <v>1</v>
      </c>
      <c r="T570" s="0" t="n">
        <v>56.6123</v>
      </c>
      <c r="U570" s="0" t="n">
        <v>0</v>
      </c>
      <c r="V570" s="0" t="n">
        <v>-65.4745</v>
      </c>
      <c r="W570" s="0" t="n">
        <v>8.8893</v>
      </c>
      <c r="X570" s="0" t="n">
        <v>414.2414</v>
      </c>
      <c r="Y570" s="0" t="n">
        <v>429.9718</v>
      </c>
      <c r="Z570" s="0" t="n">
        <v>91.1625</v>
      </c>
      <c r="AA570" s="0" t="n">
        <v>-6.7603</v>
      </c>
      <c r="AB570" s="0" t="n">
        <v>5</v>
      </c>
      <c r="AC570" s="0" t="n">
        <v>23.581</v>
      </c>
      <c r="AD570" s="0" t="n">
        <v>23.5778</v>
      </c>
      <c r="AE570" s="0" t="n">
        <v>24.8973</v>
      </c>
      <c r="AF570" s="0" t="n">
        <v>0.0019</v>
      </c>
      <c r="AG570" s="0" t="n">
        <v>0.0629</v>
      </c>
      <c r="AH570" s="0" t="n">
        <v>0</v>
      </c>
    </row>
    <row r="571" customFormat="false" ht="12.8" hidden="false" customHeight="false" outlineLevel="0" collapsed="false">
      <c r="A571" s="0" t="n">
        <v>12</v>
      </c>
      <c r="B571" s="0" t="n">
        <v>41</v>
      </c>
      <c r="C571" s="0" t="n">
        <v>58.6749</v>
      </c>
      <c r="D571" s="0" t="n">
        <v>39.0877</v>
      </c>
      <c r="E571" s="0" t="n">
        <v>0</v>
      </c>
      <c r="F571" s="0" t="n">
        <v>0</v>
      </c>
      <c r="G571" s="0" t="n">
        <v>0</v>
      </c>
      <c r="H571" s="0" t="n">
        <v>0</v>
      </c>
      <c r="I571" s="0" t="n">
        <v>0</v>
      </c>
      <c r="J571" s="0" t="n">
        <v>0</v>
      </c>
      <c r="K571" s="0" t="n">
        <v>0</v>
      </c>
      <c r="L571" s="0" t="n">
        <v>0.0006</v>
      </c>
      <c r="M571" s="0" t="n">
        <v>0</v>
      </c>
      <c r="N571" s="0" t="n">
        <v>-0.0166</v>
      </c>
      <c r="O571" s="0" t="n">
        <v>2.9351</v>
      </c>
      <c r="P571" s="0" t="n">
        <v>0.01</v>
      </c>
      <c r="Q571" s="0" t="n">
        <v>0</v>
      </c>
      <c r="R571" s="0" t="n">
        <v>0.0558</v>
      </c>
      <c r="S571" s="0" t="n">
        <v>1</v>
      </c>
      <c r="T571" s="0" t="n">
        <v>57.9342</v>
      </c>
      <c r="U571" s="0" t="n">
        <v>0</v>
      </c>
      <c r="V571" s="0" t="n">
        <v>-66.7438</v>
      </c>
      <c r="W571" s="0" t="n">
        <v>9.2105</v>
      </c>
      <c r="X571" s="0" t="n">
        <v>407.9807</v>
      </c>
      <c r="Y571" s="0" t="n">
        <v>423.794</v>
      </c>
      <c r="Z571" s="0" t="n">
        <v>95.232</v>
      </c>
      <c r="AA571" s="0" t="n">
        <v>-8.8858</v>
      </c>
      <c r="AB571" s="0" t="n">
        <v>5</v>
      </c>
      <c r="AC571" s="0" t="n">
        <v>22.858</v>
      </c>
      <c r="AD571" s="0" t="n">
        <v>22.8553</v>
      </c>
      <c r="AE571" s="0" t="n">
        <v>24.2881</v>
      </c>
      <c r="AF571" s="0" t="n">
        <v>0.0019</v>
      </c>
      <c r="AG571" s="0" t="n">
        <v>0.0629</v>
      </c>
      <c r="AH571" s="0" t="n">
        <v>0</v>
      </c>
    </row>
    <row r="572" customFormat="false" ht="12.8" hidden="false" customHeight="false" outlineLevel="0" collapsed="false">
      <c r="A572" s="0" t="n">
        <v>12</v>
      </c>
      <c r="B572" s="0" t="n">
        <v>42</v>
      </c>
      <c r="C572" s="0" t="n">
        <v>58.6744</v>
      </c>
      <c r="D572" s="0" t="n">
        <v>39.0871</v>
      </c>
      <c r="E572" s="0" t="n">
        <v>0</v>
      </c>
      <c r="F572" s="0" t="n">
        <v>0</v>
      </c>
      <c r="G572" s="0" t="n">
        <v>0</v>
      </c>
      <c r="H572" s="0" t="n">
        <v>0</v>
      </c>
      <c r="I572" s="0" t="n">
        <v>0</v>
      </c>
      <c r="J572" s="0" t="n">
        <v>0</v>
      </c>
      <c r="K572" s="0" t="n">
        <v>0</v>
      </c>
      <c r="L572" s="0" t="n">
        <v>0.0006</v>
      </c>
      <c r="M572" s="0" t="n">
        <v>0</v>
      </c>
      <c r="N572" s="0" t="n">
        <v>-0.0166</v>
      </c>
      <c r="O572" s="0" t="n">
        <v>2.9351</v>
      </c>
      <c r="P572" s="0" t="n">
        <v>0.01</v>
      </c>
      <c r="Q572" s="0" t="n">
        <v>0</v>
      </c>
      <c r="R572" s="0" t="n">
        <v>0.0558</v>
      </c>
      <c r="S572" s="0" t="n">
        <v>1</v>
      </c>
      <c r="T572" s="0" t="n">
        <v>60.8701</v>
      </c>
      <c r="U572" s="0" t="n">
        <v>0</v>
      </c>
      <c r="V572" s="0" t="n">
        <v>-67.1366</v>
      </c>
      <c r="W572" s="0" t="n">
        <v>6.3064</v>
      </c>
      <c r="X572" s="0" t="n">
        <v>407.7467</v>
      </c>
      <c r="Y572" s="0" t="n">
        <v>423.5726</v>
      </c>
      <c r="Z572" s="0" t="n">
        <v>86.3586</v>
      </c>
      <c r="AA572" s="0" t="n">
        <v>-9.3012</v>
      </c>
      <c r="AB572" s="0" t="n">
        <v>5</v>
      </c>
      <c r="AC572" s="0" t="n">
        <v>22.893</v>
      </c>
      <c r="AD572" s="0" t="n">
        <v>22.89</v>
      </c>
      <c r="AE572" s="0" t="n">
        <v>23.8779</v>
      </c>
      <c r="AF572" s="0" t="n">
        <v>0.0019</v>
      </c>
      <c r="AG572" s="0" t="n">
        <v>0.0629</v>
      </c>
      <c r="AH572" s="0" t="n">
        <v>0</v>
      </c>
    </row>
    <row r="573" customFormat="false" ht="12.8" hidden="false" customHeight="false" outlineLevel="0" collapsed="false">
      <c r="A573" s="0" t="n">
        <v>12</v>
      </c>
      <c r="B573" s="0" t="n">
        <v>43</v>
      </c>
      <c r="C573" s="0" t="n">
        <v>58.6738</v>
      </c>
      <c r="D573" s="0" t="n">
        <v>39.0866</v>
      </c>
      <c r="E573" s="0" t="n">
        <v>0</v>
      </c>
      <c r="F573" s="0" t="n">
        <v>0</v>
      </c>
      <c r="G573" s="0" t="n">
        <v>0</v>
      </c>
      <c r="H573" s="0" t="n">
        <v>0</v>
      </c>
      <c r="I573" s="0" t="n">
        <v>0</v>
      </c>
      <c r="J573" s="0" t="n">
        <v>0</v>
      </c>
      <c r="K573" s="0" t="n">
        <v>0</v>
      </c>
      <c r="L573" s="0" t="n">
        <v>0.0006</v>
      </c>
      <c r="M573" s="0" t="n">
        <v>0</v>
      </c>
      <c r="N573" s="0" t="n">
        <v>-0.0166</v>
      </c>
      <c r="O573" s="0" t="n">
        <v>2.9351</v>
      </c>
      <c r="P573" s="0" t="n">
        <v>0.01</v>
      </c>
      <c r="Q573" s="0" t="n">
        <v>0</v>
      </c>
      <c r="R573" s="0" t="n">
        <v>0.0558</v>
      </c>
      <c r="S573" s="0" t="n">
        <v>1</v>
      </c>
      <c r="T573" s="0" t="n">
        <v>58.9276</v>
      </c>
      <c r="U573" s="0" t="n">
        <v>0</v>
      </c>
      <c r="V573" s="0" t="n">
        <v>-66.6237</v>
      </c>
      <c r="W573" s="0" t="n">
        <v>7.6118</v>
      </c>
      <c r="X573" s="0" t="n">
        <v>403.7651</v>
      </c>
      <c r="Y573" s="0" t="n">
        <v>419.4883</v>
      </c>
      <c r="Z573" s="0" t="n">
        <v>93.2216</v>
      </c>
      <c r="AA573" s="0" t="n">
        <v>-9.4883</v>
      </c>
      <c r="AB573" s="0" t="n">
        <v>5</v>
      </c>
      <c r="AC573" s="0" t="n">
        <v>22.193</v>
      </c>
      <c r="AD573" s="0" t="n">
        <v>22.1903</v>
      </c>
      <c r="AE573" s="0" t="n">
        <v>23.4194</v>
      </c>
      <c r="AF573" s="0" t="n">
        <v>0.0019</v>
      </c>
      <c r="AG573" s="0" t="n">
        <v>0.0629</v>
      </c>
      <c r="AH573" s="0" t="n">
        <v>0</v>
      </c>
    </row>
    <row r="574" customFormat="false" ht="12.8" hidden="false" customHeight="false" outlineLevel="0" collapsed="false">
      <c r="A574" s="0" t="n">
        <v>12</v>
      </c>
      <c r="B574" s="0" t="n">
        <v>44</v>
      </c>
      <c r="C574" s="0" t="n">
        <v>58.6732</v>
      </c>
      <c r="D574" s="0" t="n">
        <v>39.086</v>
      </c>
      <c r="E574" s="0" t="n">
        <v>0</v>
      </c>
      <c r="F574" s="0" t="n">
        <v>0</v>
      </c>
      <c r="G574" s="0" t="n">
        <v>0</v>
      </c>
      <c r="H574" s="0" t="n">
        <v>0</v>
      </c>
      <c r="I574" s="0" t="n">
        <v>0</v>
      </c>
      <c r="J574" s="0" t="n">
        <v>0</v>
      </c>
      <c r="K574" s="0" t="n">
        <v>0</v>
      </c>
      <c r="L574" s="0" t="n">
        <v>0.0006</v>
      </c>
      <c r="M574" s="0" t="n">
        <v>0</v>
      </c>
      <c r="N574" s="0" t="n">
        <v>-0.0166</v>
      </c>
      <c r="O574" s="0" t="n">
        <v>2.9351</v>
      </c>
      <c r="P574" s="0" t="n">
        <v>0.01</v>
      </c>
      <c r="Q574" s="0" t="n">
        <v>0</v>
      </c>
      <c r="R574" s="0" t="n">
        <v>0.0558</v>
      </c>
      <c r="S574" s="0" t="n">
        <v>1</v>
      </c>
      <c r="T574" s="0" t="n">
        <v>55.6484</v>
      </c>
      <c r="U574" s="0" t="n">
        <v>0</v>
      </c>
      <c r="V574" s="0" t="n">
        <v>-66.4401</v>
      </c>
      <c r="W574" s="0" t="n">
        <v>10.8737</v>
      </c>
      <c r="X574" s="0" t="n">
        <v>396.3104</v>
      </c>
      <c r="Y574" s="0" t="n">
        <v>411.9652</v>
      </c>
      <c r="Z574" s="0" t="n">
        <v>96.5044</v>
      </c>
      <c r="AA574" s="0" t="n">
        <v>-10.4912</v>
      </c>
      <c r="AB574" s="0" t="n">
        <v>5</v>
      </c>
      <c r="AC574" s="0" t="n">
        <v>21.012</v>
      </c>
      <c r="AD574" s="0" t="n">
        <v>21.0085</v>
      </c>
      <c r="AE574" s="0" t="n">
        <v>22.8287</v>
      </c>
      <c r="AF574" s="0" t="n">
        <v>0.0019</v>
      </c>
      <c r="AG574" s="0" t="n">
        <v>0.0629</v>
      </c>
      <c r="AH574" s="0" t="n">
        <v>0</v>
      </c>
    </row>
    <row r="575" customFormat="false" ht="12.8" hidden="false" customHeight="false" outlineLevel="0" collapsed="false">
      <c r="A575" s="0" t="n">
        <v>12</v>
      </c>
      <c r="B575" s="0" t="n">
        <v>45</v>
      </c>
      <c r="C575" s="0" t="n">
        <v>58.6727</v>
      </c>
      <c r="D575" s="0" t="n">
        <v>39.0854</v>
      </c>
      <c r="E575" s="0" t="n">
        <v>0</v>
      </c>
      <c r="F575" s="0" t="n">
        <v>0</v>
      </c>
      <c r="G575" s="0" t="n">
        <v>0</v>
      </c>
      <c r="H575" s="0" t="n">
        <v>0</v>
      </c>
      <c r="I575" s="0" t="n">
        <v>0</v>
      </c>
      <c r="J575" s="0" t="n">
        <v>0</v>
      </c>
      <c r="K575" s="0" t="n">
        <v>0</v>
      </c>
      <c r="L575" s="0" t="n">
        <v>0.0006</v>
      </c>
      <c r="M575" s="0" t="n">
        <v>0</v>
      </c>
      <c r="N575" s="0" t="n">
        <v>-0.0166</v>
      </c>
      <c r="O575" s="0" t="n">
        <v>2.9351</v>
      </c>
      <c r="P575" s="0" t="n">
        <v>0.01</v>
      </c>
      <c r="Q575" s="0" t="n">
        <v>0</v>
      </c>
      <c r="R575" s="0" t="n">
        <v>0.0558</v>
      </c>
      <c r="S575" s="0" t="n">
        <v>1</v>
      </c>
      <c r="T575" s="0" t="n">
        <v>53.3392</v>
      </c>
      <c r="U575" s="0" t="n">
        <v>0</v>
      </c>
      <c r="V575" s="0" t="n">
        <v>-65.8302</v>
      </c>
      <c r="W575" s="0" t="n">
        <v>12.5476</v>
      </c>
      <c r="X575" s="0" t="n">
        <v>390.8528</v>
      </c>
      <c r="Y575" s="0" t="n">
        <v>406.5382</v>
      </c>
      <c r="Z575" s="0" t="n">
        <v>92.6143</v>
      </c>
      <c r="AA575" s="0" t="n">
        <v>-10.6694</v>
      </c>
      <c r="AB575" s="0" t="n">
        <v>5</v>
      </c>
      <c r="AC575" s="0" t="n">
        <v>20.05</v>
      </c>
      <c r="AD575" s="0" t="n">
        <v>20.0468</v>
      </c>
      <c r="AE575" s="0" t="n">
        <v>22.2112</v>
      </c>
      <c r="AF575" s="0" t="n">
        <v>0.0019</v>
      </c>
      <c r="AG575" s="0" t="n">
        <v>0.0629</v>
      </c>
      <c r="AH575" s="0" t="n">
        <v>0</v>
      </c>
    </row>
    <row r="576" customFormat="false" ht="12.8" hidden="false" customHeight="false" outlineLevel="0" collapsed="false">
      <c r="A576" s="0" t="n">
        <v>12</v>
      </c>
      <c r="B576" s="0" t="n">
        <v>46</v>
      </c>
      <c r="C576" s="0" t="n">
        <v>58.6721</v>
      </c>
      <c r="D576" s="0" t="n">
        <v>39.0849</v>
      </c>
      <c r="E576" s="0" t="n">
        <v>0</v>
      </c>
      <c r="F576" s="0" t="n">
        <v>0</v>
      </c>
      <c r="G576" s="0" t="n">
        <v>0</v>
      </c>
      <c r="H576" s="0" t="n">
        <v>0</v>
      </c>
      <c r="I576" s="0" t="n">
        <v>0</v>
      </c>
      <c r="J576" s="0" t="n">
        <v>0</v>
      </c>
      <c r="K576" s="0" t="n">
        <v>0</v>
      </c>
      <c r="L576" s="0" t="n">
        <v>0.0006</v>
      </c>
      <c r="M576" s="0" t="n">
        <v>0</v>
      </c>
      <c r="N576" s="0" t="n">
        <v>-0.0166</v>
      </c>
      <c r="O576" s="0" t="n">
        <v>2.9351</v>
      </c>
      <c r="P576" s="0" t="n">
        <v>0.01</v>
      </c>
      <c r="Q576" s="0" t="n">
        <v>0</v>
      </c>
      <c r="R576" s="0" t="n">
        <v>0.0558</v>
      </c>
      <c r="S576" s="0" t="n">
        <v>1</v>
      </c>
      <c r="T576" s="0" t="n">
        <v>52.4507</v>
      </c>
      <c r="U576" s="0" t="n">
        <v>0</v>
      </c>
      <c r="V576" s="0" t="n">
        <v>-65.5912</v>
      </c>
      <c r="W576" s="0" t="n">
        <v>13.1311</v>
      </c>
      <c r="X576" s="0" t="n">
        <v>386.3802</v>
      </c>
      <c r="Y576" s="0" t="n">
        <v>402.1285</v>
      </c>
      <c r="Z576" s="0" t="n">
        <v>89.4331</v>
      </c>
      <c r="AA576" s="0" t="n">
        <v>-11.0384</v>
      </c>
      <c r="AB576" s="0" t="n">
        <v>5</v>
      </c>
      <c r="AC576" s="0" t="n">
        <v>19.303</v>
      </c>
      <c r="AD576" s="0" t="n">
        <v>19.2998</v>
      </c>
      <c r="AE576" s="0" t="n">
        <v>21.6226</v>
      </c>
      <c r="AF576" s="0" t="n">
        <v>0.0019</v>
      </c>
      <c r="AG576" s="0" t="n">
        <v>0.0629</v>
      </c>
      <c r="AH576" s="0" t="n">
        <v>0</v>
      </c>
    </row>
    <row r="577" customFormat="false" ht="12.8" hidden="false" customHeight="false" outlineLevel="0" collapsed="false">
      <c r="A577" s="0" t="n">
        <v>12</v>
      </c>
      <c r="B577" s="0" t="n">
        <v>47</v>
      </c>
      <c r="C577" s="0" t="n">
        <v>58.6715</v>
      </c>
      <c r="D577" s="0" t="n">
        <v>39.0843</v>
      </c>
      <c r="E577" s="0" t="n">
        <v>0</v>
      </c>
      <c r="F577" s="0" t="n">
        <v>0</v>
      </c>
      <c r="G577" s="0" t="n">
        <v>0</v>
      </c>
      <c r="H577" s="0" t="n">
        <v>0</v>
      </c>
      <c r="I577" s="0" t="n">
        <v>0</v>
      </c>
      <c r="J577" s="0" t="n">
        <v>0</v>
      </c>
      <c r="K577" s="0" t="n">
        <v>0</v>
      </c>
      <c r="L577" s="0" t="n">
        <v>0.0006</v>
      </c>
      <c r="M577" s="0" t="n">
        <v>0</v>
      </c>
      <c r="N577" s="0" t="n">
        <v>-0.0166</v>
      </c>
      <c r="O577" s="0" t="n">
        <v>2.9351</v>
      </c>
      <c r="P577" s="0" t="n">
        <v>0.01</v>
      </c>
      <c r="Q577" s="0" t="n">
        <v>0</v>
      </c>
      <c r="R577" s="0" t="n">
        <v>0.0558</v>
      </c>
      <c r="S577" s="0" t="n">
        <v>1</v>
      </c>
      <c r="T577" s="0" t="n">
        <v>50.6341</v>
      </c>
      <c r="U577" s="0" t="n">
        <v>0</v>
      </c>
      <c r="V577" s="0" t="n">
        <v>-65.1857</v>
      </c>
      <c r="W577" s="0" t="n">
        <v>14.4095</v>
      </c>
      <c r="X577" s="0" t="n">
        <v>381.3535</v>
      </c>
      <c r="Y577" s="0" t="n">
        <v>397.1166</v>
      </c>
      <c r="Z577" s="0" t="n">
        <v>89.6348</v>
      </c>
      <c r="AA577" s="0" t="n">
        <v>-11.372</v>
      </c>
      <c r="AB577" s="0" t="n">
        <v>5</v>
      </c>
      <c r="AC577" s="0" t="n">
        <v>18.431</v>
      </c>
      <c r="AD577" s="0" t="n">
        <v>18.4279</v>
      </c>
      <c r="AE577" s="0" t="n">
        <v>21.019</v>
      </c>
      <c r="AF577" s="0" t="n">
        <v>0.0019</v>
      </c>
      <c r="AG577" s="0" t="n">
        <v>0.0629</v>
      </c>
      <c r="AH577" s="0" t="n">
        <v>0</v>
      </c>
    </row>
    <row r="578" customFormat="false" ht="12.8" hidden="false" customHeight="false" outlineLevel="0" collapsed="false">
      <c r="A578" s="0" t="n">
        <v>12</v>
      </c>
      <c r="B578" s="0" t="n">
        <v>48</v>
      </c>
      <c r="C578" s="0" t="n">
        <v>58.671</v>
      </c>
      <c r="D578" s="0" t="n">
        <v>39.0837</v>
      </c>
      <c r="E578" s="0" t="n">
        <v>0</v>
      </c>
      <c r="F578" s="0" t="n">
        <v>0</v>
      </c>
      <c r="G578" s="0" t="n">
        <v>0</v>
      </c>
      <c r="H578" s="0" t="n">
        <v>0</v>
      </c>
      <c r="I578" s="0" t="n">
        <v>0</v>
      </c>
      <c r="J578" s="0" t="n">
        <v>0</v>
      </c>
      <c r="K578" s="0" t="n">
        <v>0</v>
      </c>
      <c r="L578" s="0" t="n">
        <v>0.0006</v>
      </c>
      <c r="M578" s="0" t="n">
        <v>0</v>
      </c>
      <c r="N578" s="0" t="n">
        <v>-0.0166</v>
      </c>
      <c r="O578" s="0" t="n">
        <v>2.9351</v>
      </c>
      <c r="P578" s="0" t="n">
        <v>0.01</v>
      </c>
      <c r="Q578" s="0" t="n">
        <v>0</v>
      </c>
      <c r="R578" s="0" t="n">
        <v>0.0558</v>
      </c>
      <c r="S578" s="0" t="n">
        <v>1</v>
      </c>
      <c r="T578" s="0" t="n">
        <v>51.9281</v>
      </c>
      <c r="U578" s="0" t="n">
        <v>0</v>
      </c>
      <c r="V578" s="0" t="n">
        <v>-65.7922</v>
      </c>
      <c r="W578" s="0" t="n">
        <v>14.0011</v>
      </c>
      <c r="X578" s="0" t="n">
        <v>377.4246</v>
      </c>
      <c r="Y578" s="0" t="n">
        <v>392.926</v>
      </c>
      <c r="Z578" s="0" t="n">
        <v>82.7819</v>
      </c>
      <c r="AA578" s="0" t="n">
        <v>-12.8295</v>
      </c>
      <c r="AB578" s="0" t="n">
        <v>5</v>
      </c>
      <c r="AC578" s="0" t="n">
        <v>17.919</v>
      </c>
      <c r="AD578" s="0" t="n">
        <v>17.9148</v>
      </c>
      <c r="AE578" s="0" t="n">
        <v>20.4862</v>
      </c>
      <c r="AF578" s="0" t="n">
        <v>0.0019</v>
      </c>
      <c r="AG578" s="0" t="n">
        <v>0.0629</v>
      </c>
      <c r="AH578" s="0" t="n">
        <v>0</v>
      </c>
    </row>
    <row r="579" customFormat="false" ht="12.8" hidden="false" customHeight="false" outlineLevel="0" collapsed="false">
      <c r="A579" s="0" t="n">
        <v>13</v>
      </c>
      <c r="B579" s="0" t="n">
        <v>1</v>
      </c>
      <c r="C579" s="0" t="n">
        <v>58.6704</v>
      </c>
      <c r="D579" s="0" t="n">
        <v>39.0832</v>
      </c>
      <c r="E579" s="0" t="n">
        <v>0</v>
      </c>
      <c r="F579" s="0" t="n">
        <v>0</v>
      </c>
      <c r="G579" s="0" t="n">
        <v>0</v>
      </c>
      <c r="H579" s="0" t="n">
        <v>0</v>
      </c>
      <c r="I579" s="0" t="n">
        <v>0</v>
      </c>
      <c r="J579" s="0" t="n">
        <v>0</v>
      </c>
      <c r="K579" s="0" t="n">
        <v>0</v>
      </c>
      <c r="L579" s="0" t="n">
        <v>0.0006</v>
      </c>
      <c r="M579" s="0" t="n">
        <v>0</v>
      </c>
      <c r="N579" s="0" t="n">
        <v>-0.0166</v>
      </c>
      <c r="O579" s="0" t="n">
        <v>2.9351</v>
      </c>
      <c r="P579" s="0" t="n">
        <v>0.01</v>
      </c>
      <c r="Q579" s="0" t="n">
        <v>0</v>
      </c>
      <c r="R579" s="0" t="n">
        <v>0.0558</v>
      </c>
      <c r="S579" s="0" t="n">
        <v>1</v>
      </c>
      <c r="T579" s="0" t="n">
        <v>51.9223</v>
      </c>
      <c r="U579" s="0" t="n">
        <v>0</v>
      </c>
      <c r="V579" s="0" t="n">
        <v>-65.2894</v>
      </c>
      <c r="W579" s="0" t="n">
        <v>13.2402</v>
      </c>
      <c r="X579" s="0" t="n">
        <v>375.7444</v>
      </c>
      <c r="Y579" s="0" t="n">
        <v>391.1537</v>
      </c>
      <c r="Z579" s="0" t="n">
        <v>79.8739</v>
      </c>
      <c r="AA579" s="0" t="n">
        <v>-12.6709</v>
      </c>
      <c r="AB579" s="0" t="n">
        <v>5</v>
      </c>
      <c r="AC579" s="0" t="n">
        <v>17.554</v>
      </c>
      <c r="AD579" s="0" t="n">
        <v>17.5507</v>
      </c>
      <c r="AE579" s="0" t="n">
        <v>20.0269</v>
      </c>
      <c r="AF579" s="0" t="n">
        <v>0.0019</v>
      </c>
      <c r="AG579" s="0" t="n">
        <v>0.0629</v>
      </c>
      <c r="AH579" s="0" t="n">
        <v>0</v>
      </c>
    </row>
    <row r="580" customFormat="false" ht="12.8" hidden="false" customHeight="false" outlineLevel="0" collapsed="false">
      <c r="A580" s="0" t="n">
        <v>13</v>
      </c>
      <c r="B580" s="0" t="n">
        <v>2</v>
      </c>
      <c r="C580" s="0" t="n">
        <v>58.6698</v>
      </c>
      <c r="D580" s="0" t="n">
        <v>39.0826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0</v>
      </c>
      <c r="J580" s="0" t="n">
        <v>0</v>
      </c>
      <c r="K580" s="0" t="n">
        <v>0</v>
      </c>
      <c r="L580" s="0" t="n">
        <v>0.0006</v>
      </c>
      <c r="M580" s="0" t="n">
        <v>0</v>
      </c>
      <c r="N580" s="0" t="n">
        <v>-0.0166</v>
      </c>
      <c r="O580" s="0" t="n">
        <v>2.9351</v>
      </c>
      <c r="P580" s="0" t="n">
        <v>0.01</v>
      </c>
      <c r="Q580" s="0" t="n">
        <v>0</v>
      </c>
      <c r="R580" s="0" t="n">
        <v>0.0558</v>
      </c>
      <c r="S580" s="0" t="n">
        <v>1</v>
      </c>
      <c r="T580" s="0" t="n">
        <v>51.226</v>
      </c>
      <c r="U580" s="0" t="n">
        <v>0</v>
      </c>
      <c r="V580" s="0" t="n">
        <v>-64.659</v>
      </c>
      <c r="W580" s="0" t="n">
        <v>13.5578</v>
      </c>
      <c r="X580" s="0" t="n">
        <v>373.1965</v>
      </c>
      <c r="Y580" s="0" t="n">
        <v>388.5984</v>
      </c>
      <c r="Z580" s="0" t="n">
        <v>80.9009</v>
      </c>
      <c r="AA580" s="0" t="n">
        <v>-12.4301</v>
      </c>
      <c r="AB580" s="0" t="n">
        <v>5</v>
      </c>
      <c r="AC580" s="0" t="n">
        <v>17.024</v>
      </c>
      <c r="AD580" s="0" t="n">
        <v>17.021</v>
      </c>
      <c r="AE580" s="0" t="n">
        <v>19.5739</v>
      </c>
      <c r="AF580" s="0" t="n">
        <v>0.0019</v>
      </c>
      <c r="AG580" s="0" t="n">
        <v>0.0629</v>
      </c>
      <c r="AH580" s="0" t="n">
        <v>0</v>
      </c>
    </row>
    <row r="581" customFormat="false" ht="12.8" hidden="false" customHeight="false" outlineLevel="0" collapsed="false">
      <c r="A581" s="0" t="n">
        <v>13</v>
      </c>
      <c r="B581" s="0" t="n">
        <v>3</v>
      </c>
      <c r="C581" s="0" t="n">
        <v>58.6692</v>
      </c>
      <c r="D581" s="0" t="n">
        <v>39.082</v>
      </c>
      <c r="E581" s="0" t="n">
        <v>0</v>
      </c>
      <c r="F581" s="0" t="n">
        <v>0</v>
      </c>
      <c r="G581" s="0" t="n">
        <v>0</v>
      </c>
      <c r="H581" s="0" t="n">
        <v>0</v>
      </c>
      <c r="I581" s="0" t="n">
        <v>0</v>
      </c>
      <c r="J581" s="0" t="n">
        <v>0</v>
      </c>
      <c r="K581" s="0" t="n">
        <v>0</v>
      </c>
      <c r="L581" s="0" t="n">
        <v>0.0006</v>
      </c>
      <c r="M581" s="0" t="n">
        <v>0</v>
      </c>
      <c r="N581" s="0" t="n">
        <v>-0.0166</v>
      </c>
      <c r="O581" s="0" t="n">
        <v>2.9351</v>
      </c>
      <c r="P581" s="0" t="n">
        <v>0.01</v>
      </c>
      <c r="Q581" s="0" t="n">
        <v>0</v>
      </c>
      <c r="R581" s="0" t="n">
        <v>0.0558</v>
      </c>
      <c r="S581" s="0" t="n">
        <v>1</v>
      </c>
      <c r="T581" s="0" t="n">
        <v>51.6096</v>
      </c>
      <c r="U581" s="0" t="n">
        <v>0</v>
      </c>
      <c r="V581" s="0" t="n">
        <v>-64.145</v>
      </c>
      <c r="W581" s="0" t="n">
        <v>12.5195</v>
      </c>
      <c r="X581" s="0" t="n">
        <v>372.4229</v>
      </c>
      <c r="Y581" s="0" t="n">
        <v>387.9016</v>
      </c>
      <c r="Z581" s="0" t="n">
        <v>77.7034</v>
      </c>
      <c r="AA581" s="0" t="n">
        <v>-11.9554</v>
      </c>
      <c r="AB581" s="0" t="n">
        <v>5</v>
      </c>
      <c r="AC581" s="0" t="n">
        <v>16.802</v>
      </c>
      <c r="AD581" s="0" t="n">
        <v>16.7982</v>
      </c>
      <c r="AE581" s="0" t="n">
        <v>19.1966</v>
      </c>
      <c r="AF581" s="0" t="n">
        <v>0.0019</v>
      </c>
      <c r="AG581" s="0" t="n">
        <v>0.0629</v>
      </c>
      <c r="AH581" s="0" t="n">
        <v>0</v>
      </c>
    </row>
    <row r="582" customFormat="false" ht="12.8" hidden="false" customHeight="false" outlineLevel="0" collapsed="false">
      <c r="A582" s="0" t="n">
        <v>13</v>
      </c>
      <c r="B582" s="0" t="n">
        <v>4</v>
      </c>
      <c r="C582" s="0" t="n">
        <v>58.6687</v>
      </c>
      <c r="D582" s="0" t="n">
        <v>39.0815</v>
      </c>
      <c r="E582" s="0" t="n">
        <v>0</v>
      </c>
      <c r="F582" s="0" t="n">
        <v>0</v>
      </c>
      <c r="G582" s="0" t="n">
        <v>0</v>
      </c>
      <c r="H582" s="0" t="n">
        <v>0</v>
      </c>
      <c r="I582" s="0" t="n">
        <v>0</v>
      </c>
      <c r="J582" s="0" t="n">
        <v>0</v>
      </c>
      <c r="K582" s="0" t="n">
        <v>0</v>
      </c>
      <c r="L582" s="0" t="n">
        <v>0.0006</v>
      </c>
      <c r="M582" s="0" t="n">
        <v>0</v>
      </c>
      <c r="N582" s="0" t="n">
        <v>-0.0166</v>
      </c>
      <c r="O582" s="0" t="n">
        <v>2.9351</v>
      </c>
      <c r="P582" s="0" t="n">
        <v>0.01</v>
      </c>
      <c r="Q582" s="0" t="n">
        <v>0</v>
      </c>
      <c r="R582" s="0" t="n">
        <v>0.0558</v>
      </c>
      <c r="S582" s="0" t="n">
        <v>1</v>
      </c>
      <c r="T582" s="0" t="n">
        <v>53.5853</v>
      </c>
      <c r="U582" s="0" t="n">
        <v>0</v>
      </c>
      <c r="V582" s="0" t="n">
        <v>-64.1197</v>
      </c>
      <c r="W582" s="0" t="n">
        <v>10.7171</v>
      </c>
      <c r="X582" s="0" t="n">
        <v>372.5909</v>
      </c>
      <c r="Y582" s="0" t="n">
        <v>388.0619</v>
      </c>
      <c r="Z582" s="0" t="n">
        <v>74.9356</v>
      </c>
      <c r="AA582" s="0" t="n">
        <v>-11.9126</v>
      </c>
      <c r="AB582" s="0" t="n">
        <v>5</v>
      </c>
      <c r="AC582" s="0" t="n">
        <v>16.825</v>
      </c>
      <c r="AD582" s="0" t="n">
        <v>16.8205</v>
      </c>
      <c r="AE582" s="0" t="n">
        <v>18.9213</v>
      </c>
      <c r="AF582" s="0" t="n">
        <v>0.0019</v>
      </c>
      <c r="AG582" s="0" t="n">
        <v>0.0629</v>
      </c>
      <c r="AH582" s="0" t="n">
        <v>0</v>
      </c>
    </row>
    <row r="583" customFormat="false" ht="12.8" hidden="false" customHeight="false" outlineLevel="0" collapsed="false">
      <c r="A583" s="0" t="n">
        <v>13</v>
      </c>
      <c r="B583" s="0" t="n">
        <v>5</v>
      </c>
      <c r="C583" s="0" t="n">
        <v>58.6681</v>
      </c>
      <c r="D583" s="0" t="n">
        <v>39.0809</v>
      </c>
      <c r="E583" s="0" t="n">
        <v>0</v>
      </c>
      <c r="F583" s="0" t="n">
        <v>0</v>
      </c>
      <c r="G583" s="0" t="n">
        <v>0</v>
      </c>
      <c r="H583" s="0" t="n">
        <v>0</v>
      </c>
      <c r="I583" s="0" t="n">
        <v>0</v>
      </c>
      <c r="J583" s="0" t="n">
        <v>0</v>
      </c>
      <c r="K583" s="0" t="n">
        <v>0</v>
      </c>
      <c r="L583" s="0" t="n">
        <v>0.0006</v>
      </c>
      <c r="M583" s="0" t="n">
        <v>0</v>
      </c>
      <c r="N583" s="0" t="n">
        <v>-0.0166</v>
      </c>
      <c r="O583" s="0" t="n">
        <v>2.9351</v>
      </c>
      <c r="P583" s="0" t="n">
        <v>0.01</v>
      </c>
      <c r="Q583" s="0" t="n">
        <v>0</v>
      </c>
      <c r="R583" s="0" t="n">
        <v>0.0558</v>
      </c>
      <c r="S583" s="0" t="n">
        <v>1</v>
      </c>
      <c r="T583" s="0" t="n">
        <v>53.9826</v>
      </c>
      <c r="U583" s="0" t="n">
        <v>0</v>
      </c>
      <c r="V583" s="0" t="n">
        <v>-63.8482</v>
      </c>
      <c r="W583" s="0" t="n">
        <v>10.0824</v>
      </c>
      <c r="X583" s="0" t="n">
        <v>372.0788</v>
      </c>
      <c r="Y583" s="0" t="n">
        <v>387.522</v>
      </c>
      <c r="Z583" s="0" t="n">
        <v>76.3005</v>
      </c>
      <c r="AA583" s="0" t="n">
        <v>-11.7456</v>
      </c>
      <c r="AB583" s="0" t="n">
        <v>5</v>
      </c>
      <c r="AC583" s="0" t="n">
        <v>16.689</v>
      </c>
      <c r="AD583" s="0" t="n">
        <v>16.6859</v>
      </c>
      <c r="AE583" s="0" t="n">
        <v>18.6736</v>
      </c>
      <c r="AF583" s="0" t="n">
        <v>0.0019</v>
      </c>
      <c r="AG583" s="0" t="n">
        <v>0.0629</v>
      </c>
      <c r="AH583" s="0" t="n">
        <v>0</v>
      </c>
    </row>
    <row r="584" customFormat="false" ht="12.8" hidden="false" customHeight="false" outlineLevel="0" collapsed="false">
      <c r="A584" s="0" t="n">
        <v>13</v>
      </c>
      <c r="B584" s="0" t="n">
        <v>6</v>
      </c>
      <c r="C584" s="0" t="n">
        <v>58.6675</v>
      </c>
      <c r="D584" s="0" t="n">
        <v>39.0803</v>
      </c>
      <c r="E584" s="0" t="n">
        <v>0</v>
      </c>
      <c r="F584" s="0" t="n">
        <v>0</v>
      </c>
      <c r="G584" s="0" t="n">
        <v>0</v>
      </c>
      <c r="H584" s="0" t="n">
        <v>0</v>
      </c>
      <c r="I584" s="0" t="n">
        <v>0</v>
      </c>
      <c r="J584" s="0" t="n">
        <v>0</v>
      </c>
      <c r="K584" s="0" t="n">
        <v>0</v>
      </c>
      <c r="L584" s="0" t="n">
        <v>0.0006</v>
      </c>
      <c r="M584" s="0" t="n">
        <v>0</v>
      </c>
      <c r="N584" s="0" t="n">
        <v>-0.0166</v>
      </c>
      <c r="O584" s="0" t="n">
        <v>2.9351</v>
      </c>
      <c r="P584" s="0" t="n">
        <v>0.01</v>
      </c>
      <c r="Q584" s="0" t="n">
        <v>0</v>
      </c>
      <c r="R584" s="0" t="n">
        <v>0.0558</v>
      </c>
      <c r="S584" s="0" t="n">
        <v>1</v>
      </c>
      <c r="T584" s="0" t="n">
        <v>53.1006</v>
      </c>
      <c r="U584" s="0" t="n">
        <v>0</v>
      </c>
      <c r="V584" s="0" t="n">
        <v>-63.7971</v>
      </c>
      <c r="W584" s="0" t="n">
        <v>10.5824</v>
      </c>
      <c r="X584" s="0" t="n">
        <v>369.9304</v>
      </c>
      <c r="Y584" s="0" t="n">
        <v>385.4059</v>
      </c>
      <c r="Z584" s="0" t="n">
        <v>78.5126</v>
      </c>
      <c r="AA584" s="0" t="n">
        <v>-11.9844</v>
      </c>
      <c r="AB584" s="0" t="n">
        <v>5</v>
      </c>
      <c r="AC584" s="0" t="n">
        <v>16.331</v>
      </c>
      <c r="AD584" s="0" t="n">
        <v>16.3274</v>
      </c>
      <c r="AE584" s="0" t="n">
        <v>18.3966</v>
      </c>
      <c r="AF584" s="0" t="n">
        <v>0.0019</v>
      </c>
      <c r="AG584" s="0" t="n">
        <v>0.0629</v>
      </c>
      <c r="AH584" s="0" t="n">
        <v>0</v>
      </c>
    </row>
    <row r="585" customFormat="false" ht="12.8" hidden="false" customHeight="false" outlineLevel="0" collapsed="false">
      <c r="A585" s="0" t="n">
        <v>13</v>
      </c>
      <c r="B585" s="0" t="n">
        <v>7</v>
      </c>
      <c r="C585" s="0" t="n">
        <v>58.667</v>
      </c>
      <c r="D585" s="0" t="n">
        <v>39.0797</v>
      </c>
      <c r="E585" s="0" t="n">
        <v>0</v>
      </c>
      <c r="F585" s="0" t="n">
        <v>0</v>
      </c>
      <c r="G585" s="0" t="n">
        <v>0</v>
      </c>
      <c r="H585" s="0" t="n">
        <v>0</v>
      </c>
      <c r="I585" s="0" t="n">
        <v>0</v>
      </c>
      <c r="J585" s="0" t="n">
        <v>0</v>
      </c>
      <c r="K585" s="0" t="n">
        <v>0</v>
      </c>
      <c r="L585" s="0" t="n">
        <v>0.0006</v>
      </c>
      <c r="M585" s="0" t="n">
        <v>0</v>
      </c>
      <c r="N585" s="0" t="n">
        <v>-0.0166</v>
      </c>
      <c r="O585" s="0" t="n">
        <v>2.9351</v>
      </c>
      <c r="P585" s="0" t="n">
        <v>0.01</v>
      </c>
      <c r="Q585" s="0" t="n">
        <v>0</v>
      </c>
      <c r="R585" s="0" t="n">
        <v>0.0558</v>
      </c>
      <c r="S585" s="0" t="n">
        <v>1</v>
      </c>
      <c r="T585" s="0" t="n">
        <v>54.4923</v>
      </c>
      <c r="U585" s="0" t="n">
        <v>0</v>
      </c>
      <c r="V585" s="0" t="n">
        <v>-63.7946</v>
      </c>
      <c r="W585" s="0" t="n">
        <v>9.4672</v>
      </c>
      <c r="X585" s="0" t="n">
        <v>369.7506</v>
      </c>
      <c r="Y585" s="0" t="n">
        <v>385.2184</v>
      </c>
      <c r="Z585" s="0" t="n">
        <v>74.7504</v>
      </c>
      <c r="AA585" s="0" t="n">
        <v>-12.0167</v>
      </c>
      <c r="AB585" s="0" t="n">
        <v>5</v>
      </c>
      <c r="AC585" s="0" t="n">
        <v>16.302</v>
      </c>
      <c r="AD585" s="0" t="n">
        <v>16.2976</v>
      </c>
      <c r="AE585" s="0" t="n">
        <v>18.1812</v>
      </c>
      <c r="AF585" s="0" t="n">
        <v>0.0019</v>
      </c>
      <c r="AG585" s="0" t="n">
        <v>0.0628</v>
      </c>
      <c r="AH585" s="0" t="n">
        <v>0</v>
      </c>
    </row>
    <row r="586" customFormat="false" ht="12.8" hidden="false" customHeight="false" outlineLevel="0" collapsed="false">
      <c r="A586" s="0" t="n">
        <v>13</v>
      </c>
      <c r="B586" s="0" t="n">
        <v>8</v>
      </c>
      <c r="C586" s="0" t="n">
        <v>58.6664</v>
      </c>
      <c r="D586" s="0" t="n">
        <v>39.0792</v>
      </c>
      <c r="E586" s="0" t="n">
        <v>0</v>
      </c>
      <c r="F586" s="0" t="n">
        <v>0</v>
      </c>
      <c r="G586" s="0" t="n">
        <v>0</v>
      </c>
      <c r="H586" s="0" t="n">
        <v>0</v>
      </c>
      <c r="I586" s="0" t="n">
        <v>0</v>
      </c>
      <c r="J586" s="0" t="n">
        <v>0</v>
      </c>
      <c r="K586" s="0" t="n">
        <v>0</v>
      </c>
      <c r="L586" s="0" t="n">
        <v>0.0006</v>
      </c>
      <c r="M586" s="0" t="n">
        <v>0</v>
      </c>
      <c r="N586" s="0" t="n">
        <v>-0.0166</v>
      </c>
      <c r="O586" s="0" t="n">
        <v>2.9351</v>
      </c>
      <c r="P586" s="0" t="n">
        <v>0.01</v>
      </c>
      <c r="Q586" s="0" t="n">
        <v>0</v>
      </c>
      <c r="R586" s="0" t="n">
        <v>0.0558</v>
      </c>
      <c r="S586" s="0" t="n">
        <v>1</v>
      </c>
      <c r="T586" s="0" t="n">
        <v>54.7891</v>
      </c>
      <c r="U586" s="0" t="n">
        <v>0</v>
      </c>
      <c r="V586" s="0" t="n">
        <v>-63.8647</v>
      </c>
      <c r="W586" s="0" t="n">
        <v>9.1171</v>
      </c>
      <c r="X586" s="0" t="n">
        <v>368.8214</v>
      </c>
      <c r="Y586" s="0" t="n">
        <v>384.2838</v>
      </c>
      <c r="Z586" s="0" t="n">
        <v>75.7238</v>
      </c>
      <c r="AA586" s="0" t="n">
        <v>-12.2316</v>
      </c>
      <c r="AB586" s="0" t="n">
        <v>5</v>
      </c>
      <c r="AC586" s="0" t="n">
        <v>16.163</v>
      </c>
      <c r="AD586" s="0" t="n">
        <v>16.1598</v>
      </c>
      <c r="AE586" s="0" t="n">
        <v>17.9791</v>
      </c>
      <c r="AF586" s="0" t="n">
        <v>0.0019</v>
      </c>
      <c r="AG586" s="0" t="n">
        <v>0.0628</v>
      </c>
      <c r="AH586" s="0" t="n">
        <v>0</v>
      </c>
    </row>
    <row r="587" customFormat="false" ht="12.8" hidden="false" customHeight="false" outlineLevel="0" collapsed="false">
      <c r="A587" s="0" t="n">
        <v>13</v>
      </c>
      <c r="B587" s="0" t="n">
        <v>9</v>
      </c>
      <c r="C587" s="0" t="n">
        <v>58.6658</v>
      </c>
      <c r="D587" s="0" t="n">
        <v>39.0786</v>
      </c>
      <c r="E587" s="0" t="n">
        <v>0</v>
      </c>
      <c r="F587" s="0" t="n">
        <v>0</v>
      </c>
      <c r="G587" s="0" t="n">
        <v>0</v>
      </c>
      <c r="H587" s="0" t="n">
        <v>0</v>
      </c>
      <c r="I587" s="0" t="n">
        <v>0</v>
      </c>
      <c r="J587" s="0" t="n">
        <v>0</v>
      </c>
      <c r="K587" s="0" t="n">
        <v>0</v>
      </c>
      <c r="L587" s="0" t="n">
        <v>0.0006</v>
      </c>
      <c r="M587" s="0" t="n">
        <v>0</v>
      </c>
      <c r="N587" s="0" t="n">
        <v>-0.0166</v>
      </c>
      <c r="O587" s="0" t="n">
        <v>2.9351</v>
      </c>
      <c r="P587" s="0" t="n">
        <v>0.01</v>
      </c>
      <c r="Q587" s="0" t="n">
        <v>0</v>
      </c>
      <c r="R587" s="0" t="n">
        <v>0.0558</v>
      </c>
      <c r="S587" s="0" t="n">
        <v>1</v>
      </c>
      <c r="T587" s="0" t="n">
        <v>55.2569</v>
      </c>
      <c r="U587" s="0" t="n">
        <v>0</v>
      </c>
      <c r="V587" s="0" t="n">
        <v>-63.6369</v>
      </c>
      <c r="W587" s="0" t="n">
        <v>8.4688</v>
      </c>
      <c r="X587" s="0" t="n">
        <v>368.7316</v>
      </c>
      <c r="Y587" s="0" t="n">
        <v>384.1989</v>
      </c>
      <c r="Z587" s="0" t="n">
        <v>74.7929</v>
      </c>
      <c r="AA587" s="0" t="n">
        <v>-12.0124</v>
      </c>
      <c r="AB587" s="0" t="n">
        <v>5</v>
      </c>
      <c r="AC587" s="0" t="n">
        <v>16.105</v>
      </c>
      <c r="AD587" s="0" t="n">
        <v>16.1015</v>
      </c>
      <c r="AE587" s="0" t="n">
        <v>17.8065</v>
      </c>
      <c r="AF587" s="0" t="n">
        <v>0.0019</v>
      </c>
      <c r="AG587" s="0" t="n">
        <v>0.0628</v>
      </c>
      <c r="AH587" s="0" t="n">
        <v>0</v>
      </c>
    </row>
    <row r="588" customFormat="false" ht="12.8" hidden="false" customHeight="false" outlineLevel="0" collapsed="false">
      <c r="A588" s="0" t="n">
        <v>13</v>
      </c>
      <c r="B588" s="0" t="n">
        <v>10</v>
      </c>
      <c r="C588" s="0" t="n">
        <v>58.6653</v>
      </c>
      <c r="D588" s="0" t="n">
        <v>39.078</v>
      </c>
      <c r="E588" s="0" t="n">
        <v>0</v>
      </c>
      <c r="F588" s="0" t="n">
        <v>0</v>
      </c>
      <c r="G588" s="0" t="n">
        <v>0</v>
      </c>
      <c r="H588" s="0" t="n">
        <v>0</v>
      </c>
      <c r="I588" s="0" t="n">
        <v>0</v>
      </c>
      <c r="J588" s="0" t="n">
        <v>0</v>
      </c>
      <c r="K588" s="0" t="n">
        <v>0</v>
      </c>
      <c r="L588" s="0" t="n">
        <v>0.0006</v>
      </c>
      <c r="M588" s="0" t="n">
        <v>0</v>
      </c>
      <c r="N588" s="0" t="n">
        <v>-0.0166</v>
      </c>
      <c r="O588" s="0" t="n">
        <v>2.9351</v>
      </c>
      <c r="P588" s="0" t="n">
        <v>0.01</v>
      </c>
      <c r="Q588" s="0" t="n">
        <v>0</v>
      </c>
      <c r="R588" s="0" t="n">
        <v>0.0558</v>
      </c>
      <c r="S588" s="0" t="n">
        <v>1</v>
      </c>
      <c r="T588" s="0" t="n">
        <v>55.8592</v>
      </c>
      <c r="U588" s="0" t="n">
        <v>0</v>
      </c>
      <c r="V588" s="0" t="n">
        <v>-63.7142</v>
      </c>
      <c r="W588" s="0" t="n">
        <v>8.0344</v>
      </c>
      <c r="X588" s="0" t="n">
        <v>368.1725</v>
      </c>
      <c r="Y588" s="0" t="n">
        <v>383.6224</v>
      </c>
      <c r="Z588" s="0" t="n">
        <v>74.7501</v>
      </c>
      <c r="AA588" s="0" t="n">
        <v>-12.1909</v>
      </c>
      <c r="AB588" s="0" t="n">
        <v>5</v>
      </c>
      <c r="AC588" s="0" t="n">
        <v>16.029</v>
      </c>
      <c r="AD588" s="0" t="n">
        <v>16.0251</v>
      </c>
      <c r="AE588" s="0" t="n">
        <v>17.6497</v>
      </c>
      <c r="AF588" s="0" t="n">
        <v>0.0019</v>
      </c>
      <c r="AG588" s="0" t="n">
        <v>0.0628</v>
      </c>
      <c r="AH588" s="0" t="n">
        <v>0</v>
      </c>
    </row>
    <row r="589" customFormat="false" ht="12.8" hidden="false" customHeight="false" outlineLevel="0" collapsed="false">
      <c r="A589" s="0" t="n">
        <v>13</v>
      </c>
      <c r="B589" s="0" t="n">
        <v>11</v>
      </c>
      <c r="C589" s="0" t="n">
        <v>58.6647</v>
      </c>
      <c r="D589" s="0" t="n">
        <v>39.0775</v>
      </c>
      <c r="E589" s="0" t="n">
        <v>0</v>
      </c>
      <c r="F589" s="0" t="n">
        <v>0</v>
      </c>
      <c r="G589" s="0" t="n">
        <v>0</v>
      </c>
      <c r="H589" s="0" t="n">
        <v>0</v>
      </c>
      <c r="I589" s="0" t="n">
        <v>0</v>
      </c>
      <c r="J589" s="0" t="n">
        <v>0</v>
      </c>
      <c r="K589" s="0" t="n">
        <v>0</v>
      </c>
      <c r="L589" s="0" t="n">
        <v>0.0006</v>
      </c>
      <c r="M589" s="0" t="n">
        <v>0</v>
      </c>
      <c r="N589" s="0" t="n">
        <v>-0.0166</v>
      </c>
      <c r="O589" s="0" t="n">
        <v>2.9351</v>
      </c>
      <c r="P589" s="0" t="n">
        <v>0.01</v>
      </c>
      <c r="Q589" s="0" t="n">
        <v>0</v>
      </c>
      <c r="R589" s="0" t="n">
        <v>0.0558</v>
      </c>
      <c r="S589" s="0" t="n">
        <v>1</v>
      </c>
      <c r="T589" s="0" t="n">
        <v>56.1485</v>
      </c>
      <c r="U589" s="0" t="n">
        <v>0</v>
      </c>
      <c r="V589" s="0" t="n">
        <v>-63.7581</v>
      </c>
      <c r="W589" s="0" t="n">
        <v>7.6075</v>
      </c>
      <c r="X589" s="0" t="n">
        <v>367.74</v>
      </c>
      <c r="Y589" s="0" t="n">
        <v>383.1641</v>
      </c>
      <c r="Z589" s="0" t="n">
        <v>74.2982</v>
      </c>
      <c r="AA589" s="0" t="n">
        <v>-12.3254</v>
      </c>
      <c r="AB589" s="0" t="n">
        <v>5</v>
      </c>
      <c r="AC589" s="0" t="n">
        <v>15.968</v>
      </c>
      <c r="AD589" s="0" t="n">
        <v>15.963</v>
      </c>
      <c r="AE589" s="0" t="n">
        <v>17.5083</v>
      </c>
      <c r="AF589" s="0" t="n">
        <v>0.0019</v>
      </c>
      <c r="AG589" s="0" t="n">
        <v>0.0628</v>
      </c>
      <c r="AH589" s="0" t="n">
        <v>0</v>
      </c>
    </row>
    <row r="590" customFormat="false" ht="12.8" hidden="false" customHeight="false" outlineLevel="0" collapsed="false">
      <c r="A590" s="0" t="n">
        <v>13</v>
      </c>
      <c r="B590" s="0" t="n">
        <v>12</v>
      </c>
      <c r="C590" s="0" t="n">
        <v>58.6641</v>
      </c>
      <c r="D590" s="0" t="n">
        <v>39.0769</v>
      </c>
      <c r="E590" s="0" t="n">
        <v>0</v>
      </c>
      <c r="F590" s="0" t="n">
        <v>0</v>
      </c>
      <c r="G590" s="0" t="n">
        <v>0</v>
      </c>
      <c r="H590" s="0" t="n">
        <v>0</v>
      </c>
      <c r="I590" s="0" t="n">
        <v>0</v>
      </c>
      <c r="J590" s="0" t="n">
        <v>0</v>
      </c>
      <c r="K590" s="0" t="n">
        <v>0</v>
      </c>
      <c r="L590" s="0" t="n">
        <v>0.0006</v>
      </c>
      <c r="M590" s="0" t="n">
        <v>0</v>
      </c>
      <c r="N590" s="0" t="n">
        <v>-0.0166</v>
      </c>
      <c r="O590" s="0" t="n">
        <v>2.9351</v>
      </c>
      <c r="P590" s="0" t="n">
        <v>0.01</v>
      </c>
      <c r="Q590" s="0" t="n">
        <v>0</v>
      </c>
      <c r="R590" s="0" t="n">
        <v>0.0558</v>
      </c>
      <c r="S590" s="0" t="n">
        <v>1</v>
      </c>
      <c r="T590" s="0" t="n">
        <v>56.7585</v>
      </c>
      <c r="U590" s="0" t="n">
        <v>0</v>
      </c>
      <c r="V590" s="0" t="n">
        <v>-63.8422</v>
      </c>
      <c r="W590" s="0" t="n">
        <v>7.1489</v>
      </c>
      <c r="X590" s="0" t="n">
        <v>367.3981</v>
      </c>
      <c r="Y590" s="0" t="n">
        <v>382.8158</v>
      </c>
      <c r="Z590" s="0" t="n">
        <v>73.9529</v>
      </c>
      <c r="AA590" s="0" t="n">
        <v>-12.4672</v>
      </c>
      <c r="AB590" s="0" t="n">
        <v>5</v>
      </c>
      <c r="AC590" s="0" t="n">
        <v>15.928</v>
      </c>
      <c r="AD590" s="0" t="n">
        <v>15.9233</v>
      </c>
      <c r="AE590" s="0" t="n">
        <v>17.3836</v>
      </c>
      <c r="AF590" s="0" t="n">
        <v>0.0019</v>
      </c>
      <c r="AG590" s="0" t="n">
        <v>0.0628</v>
      </c>
      <c r="AH590" s="0" t="n">
        <v>0</v>
      </c>
    </row>
    <row r="591" customFormat="false" ht="12.8" hidden="false" customHeight="false" outlineLevel="0" collapsed="false">
      <c r="A591" s="0" t="n">
        <v>13</v>
      </c>
      <c r="B591" s="0" t="n">
        <v>13</v>
      </c>
      <c r="C591" s="0" t="n">
        <v>58.6636</v>
      </c>
      <c r="D591" s="0" t="n">
        <v>39.0763</v>
      </c>
      <c r="E591" s="0" t="n">
        <v>0</v>
      </c>
      <c r="F591" s="0" t="n">
        <v>0</v>
      </c>
      <c r="G591" s="0" t="n">
        <v>0</v>
      </c>
      <c r="H591" s="0" t="n">
        <v>0</v>
      </c>
      <c r="I591" s="0" t="n">
        <v>0</v>
      </c>
      <c r="J591" s="0" t="n">
        <v>0</v>
      </c>
      <c r="K591" s="0" t="n">
        <v>0</v>
      </c>
      <c r="L591" s="0" t="n">
        <v>0.0006</v>
      </c>
      <c r="M591" s="0" t="n">
        <v>0</v>
      </c>
      <c r="N591" s="0" t="n">
        <v>-0.0166</v>
      </c>
      <c r="O591" s="0" t="n">
        <v>2.9351</v>
      </c>
      <c r="P591" s="0" t="n">
        <v>0.01</v>
      </c>
      <c r="Q591" s="0" t="n">
        <v>0</v>
      </c>
      <c r="R591" s="0" t="n">
        <v>0.0558</v>
      </c>
      <c r="S591" s="0" t="n">
        <v>1</v>
      </c>
      <c r="T591" s="0" t="n">
        <v>56.3219</v>
      </c>
      <c r="U591" s="0" t="n">
        <v>0</v>
      </c>
      <c r="V591" s="0" t="n">
        <v>-63.0474</v>
      </c>
      <c r="W591" s="0" t="n">
        <v>6.9084</v>
      </c>
      <c r="X591" s="0" t="n">
        <v>367.8962</v>
      </c>
      <c r="Y591" s="0" t="n">
        <v>383.2836</v>
      </c>
      <c r="Z591" s="0" t="n">
        <v>73.9687</v>
      </c>
      <c r="AA591" s="0" t="n">
        <v>-11.628</v>
      </c>
      <c r="AB591" s="0" t="n">
        <v>5</v>
      </c>
      <c r="AC591" s="0" t="n">
        <v>15.857</v>
      </c>
      <c r="AD591" s="0" t="n">
        <v>15.8519</v>
      </c>
      <c r="AE591" s="0" t="n">
        <v>17.2638</v>
      </c>
      <c r="AF591" s="0" t="n">
        <v>0.0019</v>
      </c>
      <c r="AG591" s="0" t="n">
        <v>0.0628</v>
      </c>
      <c r="AH591" s="0" t="n">
        <v>0</v>
      </c>
    </row>
    <row r="592" customFormat="false" ht="12.8" hidden="false" customHeight="false" outlineLevel="0" collapsed="false">
      <c r="A592" s="0" t="n">
        <v>13</v>
      </c>
      <c r="B592" s="0" t="n">
        <v>14</v>
      </c>
      <c r="C592" s="0" t="n">
        <v>58.663</v>
      </c>
      <c r="D592" s="0" t="n">
        <v>39.0758</v>
      </c>
      <c r="E592" s="0" t="n">
        <v>0</v>
      </c>
      <c r="F592" s="0" t="n">
        <v>0</v>
      </c>
      <c r="G592" s="0" t="n">
        <v>0</v>
      </c>
      <c r="H592" s="0" t="n">
        <v>0</v>
      </c>
      <c r="I592" s="0" t="n">
        <v>0</v>
      </c>
      <c r="J592" s="0" t="n">
        <v>0.2828</v>
      </c>
      <c r="K592" s="0" t="n">
        <v>0</v>
      </c>
      <c r="L592" s="0" t="n">
        <v>0.0006</v>
      </c>
      <c r="M592" s="0" t="n">
        <v>0</v>
      </c>
      <c r="N592" s="0" t="n">
        <v>-0.0166</v>
      </c>
      <c r="O592" s="0" t="n">
        <v>2.9345</v>
      </c>
      <c r="P592" s="0" t="n">
        <v>0.01</v>
      </c>
      <c r="Q592" s="0" t="n">
        <v>0</v>
      </c>
      <c r="R592" s="0" t="n">
        <v>0.0558</v>
      </c>
      <c r="S592" s="0" t="n">
        <v>1</v>
      </c>
      <c r="T592" s="0" t="n">
        <v>51.6</v>
      </c>
      <c r="U592" s="0" t="n">
        <v>0</v>
      </c>
      <c r="V592" s="0" t="n">
        <v>-57.8258</v>
      </c>
      <c r="W592" s="0" t="n">
        <v>6.4922</v>
      </c>
      <c r="X592" s="0" t="n">
        <v>373.8708</v>
      </c>
      <c r="Y592" s="0" t="n">
        <v>390.9627</v>
      </c>
      <c r="Z592" s="0" t="n">
        <v>92.6224</v>
      </c>
      <c r="AA592" s="0" t="n">
        <v>13.6287</v>
      </c>
      <c r="AB592" s="0" t="n">
        <v>5</v>
      </c>
      <c r="AC592" s="0" t="n">
        <v>15.828</v>
      </c>
      <c r="AD592" s="0" t="n">
        <v>15.8244</v>
      </c>
      <c r="AE592" s="0" t="n">
        <v>17.159</v>
      </c>
      <c r="AF592" s="0" t="n">
        <v>0.0019</v>
      </c>
      <c r="AG592" s="0" t="n">
        <v>0.0628</v>
      </c>
      <c r="AH592" s="0" t="n">
        <v>3.7873</v>
      </c>
    </row>
    <row r="593" customFormat="false" ht="12.8" hidden="false" customHeight="false" outlineLevel="0" collapsed="false">
      <c r="A593" s="0" t="n">
        <v>13</v>
      </c>
      <c r="B593" s="0" t="n">
        <v>15</v>
      </c>
      <c r="C593" s="0" t="n">
        <v>58.6624</v>
      </c>
      <c r="D593" s="0" t="n">
        <v>39.0752</v>
      </c>
      <c r="E593" s="0" t="n">
        <v>0</v>
      </c>
      <c r="F593" s="0" t="n">
        <v>0</v>
      </c>
      <c r="G593" s="0" t="n">
        <v>0</v>
      </c>
      <c r="H593" s="0" t="n">
        <v>0</v>
      </c>
      <c r="I593" s="0" t="n">
        <v>0</v>
      </c>
      <c r="J593" s="0" t="n">
        <v>0.3204</v>
      </c>
      <c r="K593" s="0" t="n">
        <v>0</v>
      </c>
      <c r="L593" s="0" t="n">
        <v>0.0006</v>
      </c>
      <c r="M593" s="0" t="n">
        <v>0</v>
      </c>
      <c r="N593" s="0" t="n">
        <v>-0.0166</v>
      </c>
      <c r="O593" s="0" t="n">
        <v>2.9345</v>
      </c>
      <c r="P593" s="0" t="n">
        <v>0.01</v>
      </c>
      <c r="Q593" s="0" t="n">
        <v>0</v>
      </c>
      <c r="R593" s="0" t="n">
        <v>0.0558</v>
      </c>
      <c r="S593" s="0" t="n">
        <v>1</v>
      </c>
      <c r="T593" s="0" t="n">
        <v>89.3844</v>
      </c>
      <c r="U593" s="0" t="n">
        <v>0</v>
      </c>
      <c r="V593" s="0" t="n">
        <v>-95.5971</v>
      </c>
      <c r="W593" s="0" t="n">
        <v>6.22</v>
      </c>
      <c r="X593" s="0" t="n">
        <v>329.1621</v>
      </c>
      <c r="Y593" s="0" t="n">
        <v>419.3599</v>
      </c>
      <c r="Z593" s="0" t="n">
        <v>159.976</v>
      </c>
      <c r="AA593" s="0" t="n">
        <v>36.2361</v>
      </c>
      <c r="AB593" s="0" t="n">
        <v>5</v>
      </c>
      <c r="AC593" s="0" t="n">
        <v>15.787</v>
      </c>
      <c r="AD593" s="0" t="n">
        <v>15.7799</v>
      </c>
      <c r="AE593" s="0" t="n">
        <v>17.0609</v>
      </c>
      <c r="AF593" s="0" t="n">
        <v>0.0019</v>
      </c>
      <c r="AG593" s="0" t="n">
        <v>0.0628</v>
      </c>
      <c r="AH593" s="0" t="n">
        <v>3.7873</v>
      </c>
    </row>
    <row r="594" customFormat="false" ht="12.8" hidden="false" customHeight="false" outlineLevel="0" collapsed="false">
      <c r="A594" s="0" t="n">
        <v>13</v>
      </c>
      <c r="B594" s="0" t="n">
        <v>16</v>
      </c>
      <c r="C594" s="0" t="n">
        <v>58.6619</v>
      </c>
      <c r="D594" s="0" t="n">
        <v>39.0746</v>
      </c>
      <c r="E594" s="0" t="n">
        <v>0</v>
      </c>
      <c r="F594" s="0" t="n">
        <v>0</v>
      </c>
      <c r="G594" s="0" t="n">
        <v>0</v>
      </c>
      <c r="H594" s="0" t="n">
        <v>0</v>
      </c>
      <c r="I594" s="0" t="n">
        <v>0</v>
      </c>
      <c r="J594" s="0" t="n">
        <v>0.3266</v>
      </c>
      <c r="K594" s="0" t="n">
        <v>0</v>
      </c>
      <c r="L594" s="0" t="n">
        <v>0.0006</v>
      </c>
      <c r="M594" s="0" t="n">
        <v>0</v>
      </c>
      <c r="N594" s="0" t="n">
        <v>-0.0166</v>
      </c>
      <c r="O594" s="0" t="n">
        <v>2.9345</v>
      </c>
      <c r="P594" s="0" t="n">
        <v>0.01</v>
      </c>
      <c r="Q594" s="0" t="n">
        <v>0</v>
      </c>
      <c r="R594" s="0" t="n">
        <v>0.0558</v>
      </c>
      <c r="S594" s="0" t="n">
        <v>1</v>
      </c>
      <c r="T594" s="0" t="n">
        <v>104.9206</v>
      </c>
      <c r="U594" s="0" t="n">
        <v>0</v>
      </c>
      <c r="V594" s="0" t="n">
        <v>-110.3981</v>
      </c>
      <c r="W594" s="0" t="n">
        <v>5.5614</v>
      </c>
      <c r="X594" s="0" t="n">
        <v>312.0425</v>
      </c>
      <c r="Y594" s="0" t="n">
        <v>430.9265</v>
      </c>
      <c r="Z594" s="0" t="n">
        <v>185.5132</v>
      </c>
      <c r="AA594" s="0" t="n">
        <v>45.1924</v>
      </c>
      <c r="AB594" s="0" t="n">
        <v>5</v>
      </c>
      <c r="AC594" s="0" t="n">
        <v>15.838</v>
      </c>
      <c r="AD594" s="0" t="n">
        <v>15.8279</v>
      </c>
      <c r="AE594" s="0" t="n">
        <v>16.9897</v>
      </c>
      <c r="AF594" s="0" t="n">
        <v>0.0019</v>
      </c>
      <c r="AG594" s="0" t="n">
        <v>0.0628</v>
      </c>
      <c r="AH594" s="0" t="n">
        <v>3.7873</v>
      </c>
    </row>
    <row r="595" customFormat="false" ht="12.8" hidden="false" customHeight="false" outlineLevel="0" collapsed="false">
      <c r="A595" s="0" t="n">
        <v>13</v>
      </c>
      <c r="B595" s="0" t="n">
        <v>17</v>
      </c>
      <c r="C595" s="0" t="n">
        <v>58.6613</v>
      </c>
      <c r="D595" s="0" t="n">
        <v>39.0741</v>
      </c>
      <c r="E595" s="0" t="n">
        <v>0</v>
      </c>
      <c r="F595" s="0" t="n">
        <v>0</v>
      </c>
      <c r="G595" s="0" t="n">
        <v>0</v>
      </c>
      <c r="H595" s="0" t="n">
        <v>0</v>
      </c>
      <c r="I595" s="0" t="n">
        <v>0</v>
      </c>
      <c r="J595" s="0" t="n">
        <v>0.3992</v>
      </c>
      <c r="K595" s="0" t="n">
        <v>0</v>
      </c>
      <c r="L595" s="0" t="n">
        <v>0.0006</v>
      </c>
      <c r="M595" s="0" t="n">
        <v>0</v>
      </c>
      <c r="N595" s="0" t="n">
        <v>-0.0167</v>
      </c>
      <c r="O595" s="0" t="n">
        <v>2.9344</v>
      </c>
      <c r="P595" s="0" t="n">
        <v>0.01</v>
      </c>
      <c r="Q595" s="0" t="n">
        <v>0</v>
      </c>
      <c r="R595" s="0" t="n">
        <v>0.0558</v>
      </c>
      <c r="S595" s="0" t="n">
        <v>1</v>
      </c>
      <c r="T595" s="0" t="n">
        <v>172.0082</v>
      </c>
      <c r="U595" s="0" t="n">
        <v>0</v>
      </c>
      <c r="V595" s="0" t="n">
        <v>-177.1666</v>
      </c>
      <c r="W595" s="0" t="n">
        <v>5.1278</v>
      </c>
      <c r="X595" s="0" t="n">
        <v>233.6433</v>
      </c>
      <c r="Y595" s="0" t="n">
        <v>481.6251</v>
      </c>
      <c r="Z595" s="0" t="n">
        <v>304.5128</v>
      </c>
      <c r="AA595" s="0" t="n">
        <v>85.1295</v>
      </c>
      <c r="AB595" s="0" t="n">
        <v>5</v>
      </c>
      <c r="AC595" s="0" t="n">
        <v>15.868</v>
      </c>
      <c r="AD595" s="0" t="n">
        <v>15.8528</v>
      </c>
      <c r="AE595" s="0" t="n">
        <v>16.9305</v>
      </c>
      <c r="AF595" s="0" t="n">
        <v>0.0019</v>
      </c>
      <c r="AG595" s="0" t="n">
        <v>0.0628</v>
      </c>
      <c r="AH595" s="0" t="n">
        <v>3.7873</v>
      </c>
    </row>
    <row r="596" customFormat="false" ht="12.8" hidden="false" customHeight="false" outlineLevel="0" collapsed="false">
      <c r="A596" s="0" t="n">
        <v>13</v>
      </c>
      <c r="B596" s="0" t="n">
        <v>18</v>
      </c>
      <c r="C596" s="0" t="n">
        <v>58.6607</v>
      </c>
      <c r="D596" s="0" t="n">
        <v>39.0735</v>
      </c>
      <c r="E596" s="0" t="n">
        <v>0</v>
      </c>
      <c r="F596" s="0" t="n">
        <v>0</v>
      </c>
      <c r="G596" s="0" t="n">
        <v>0</v>
      </c>
      <c r="H596" s="0" t="n">
        <v>0</v>
      </c>
      <c r="I596" s="0" t="n">
        <v>0</v>
      </c>
      <c r="J596" s="0" t="n">
        <v>0.3818</v>
      </c>
      <c r="K596" s="0" t="n">
        <v>0</v>
      </c>
      <c r="L596" s="0" t="n">
        <v>0.0006</v>
      </c>
      <c r="M596" s="0" t="n">
        <v>0</v>
      </c>
      <c r="N596" s="0" t="n">
        <v>-0.0167</v>
      </c>
      <c r="O596" s="0" t="n">
        <v>2.9344</v>
      </c>
      <c r="P596" s="0" t="n">
        <v>0.01</v>
      </c>
      <c r="Q596" s="0" t="n">
        <v>0</v>
      </c>
      <c r="R596" s="0" t="n">
        <v>0.0558</v>
      </c>
      <c r="S596" s="0" t="n">
        <v>1</v>
      </c>
      <c r="T596" s="0" t="n">
        <v>223.0361</v>
      </c>
      <c r="U596" s="0" t="n">
        <v>0</v>
      </c>
      <c r="V596" s="0" t="n">
        <v>-227.0546</v>
      </c>
      <c r="W596" s="0" t="n">
        <v>4.1519</v>
      </c>
      <c r="X596" s="0" t="n">
        <v>175.914</v>
      </c>
      <c r="Y596" s="0" t="n">
        <v>520.0895</v>
      </c>
      <c r="Z596" s="0" t="n">
        <v>391.453</v>
      </c>
      <c r="AA596" s="0" t="n">
        <v>114.8506</v>
      </c>
      <c r="AB596" s="0" t="n">
        <v>5</v>
      </c>
      <c r="AC596" s="0" t="n">
        <v>16.034</v>
      </c>
      <c r="AD596" s="0" t="n">
        <v>16.0099</v>
      </c>
      <c r="AE596" s="0" t="n">
        <v>16.9105</v>
      </c>
      <c r="AF596" s="0" t="n">
        <v>0.0019</v>
      </c>
      <c r="AG596" s="0" t="n">
        <v>0.0628</v>
      </c>
      <c r="AH596" s="0" t="n">
        <v>3.7873</v>
      </c>
    </row>
    <row r="597" customFormat="false" ht="12.8" hidden="false" customHeight="false" outlineLevel="0" collapsed="false">
      <c r="A597" s="0" t="n">
        <v>13</v>
      </c>
      <c r="B597" s="0" t="n">
        <v>19</v>
      </c>
      <c r="C597" s="0" t="n">
        <v>58.6602</v>
      </c>
      <c r="D597" s="0" t="n">
        <v>39.0729</v>
      </c>
      <c r="E597" s="0" t="n">
        <v>0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0.5227</v>
      </c>
      <c r="K597" s="0" t="n">
        <v>0</v>
      </c>
      <c r="L597" s="0" t="n">
        <v>0.0006</v>
      </c>
      <c r="M597" s="0" t="n">
        <v>0</v>
      </c>
      <c r="N597" s="0" t="n">
        <v>-0.0167</v>
      </c>
      <c r="O597" s="0" t="n">
        <v>2.9344</v>
      </c>
      <c r="P597" s="0" t="n">
        <v>0.01</v>
      </c>
      <c r="Q597" s="0" t="n">
        <v>0</v>
      </c>
      <c r="R597" s="0" t="n">
        <v>0.0558</v>
      </c>
      <c r="S597" s="0" t="n">
        <v>1</v>
      </c>
      <c r="T597" s="0" t="n">
        <v>296.2209</v>
      </c>
      <c r="U597" s="0" t="n">
        <v>0</v>
      </c>
      <c r="V597" s="0" t="n">
        <v>-299.53</v>
      </c>
      <c r="W597" s="0" t="n">
        <v>3.4096</v>
      </c>
      <c r="X597" s="0" t="n">
        <v>91.536</v>
      </c>
      <c r="Y597" s="0" t="n">
        <v>575.6315</v>
      </c>
      <c r="Z597" s="0" t="n">
        <v>520.3387</v>
      </c>
      <c r="AA597" s="0" t="n">
        <v>158.1133</v>
      </c>
      <c r="AB597" s="0" t="n">
        <v>5</v>
      </c>
      <c r="AC597" s="0" t="n">
        <v>16.184</v>
      </c>
      <c r="AD597" s="0" t="n">
        <v>16.1546</v>
      </c>
      <c r="AE597" s="0" t="n">
        <v>16.9129</v>
      </c>
      <c r="AF597" s="0" t="n">
        <v>0.0019</v>
      </c>
      <c r="AG597" s="0" t="n">
        <v>0.0628</v>
      </c>
      <c r="AH597" s="0" t="n">
        <v>3.7873</v>
      </c>
    </row>
    <row r="598" customFormat="false" ht="12.8" hidden="false" customHeight="false" outlineLevel="0" collapsed="false">
      <c r="A598" s="0" t="n">
        <v>13</v>
      </c>
      <c r="B598" s="0" t="n">
        <v>20</v>
      </c>
      <c r="C598" s="0" t="n">
        <v>58.6596</v>
      </c>
      <c r="D598" s="0" t="n">
        <v>39.0724</v>
      </c>
      <c r="E598" s="0" t="n">
        <v>0</v>
      </c>
      <c r="F598" s="0" t="n">
        <v>0</v>
      </c>
      <c r="G598" s="0" t="n">
        <v>0</v>
      </c>
      <c r="H598" s="0" t="n">
        <v>0</v>
      </c>
      <c r="I598" s="0" t="n">
        <v>0</v>
      </c>
      <c r="J598" s="0" t="n">
        <v>0.7052</v>
      </c>
      <c r="K598" s="0" t="n">
        <v>0</v>
      </c>
      <c r="L598" s="0" t="n">
        <v>0.0006</v>
      </c>
      <c r="M598" s="0" t="n">
        <v>0</v>
      </c>
      <c r="N598" s="0" t="n">
        <v>-0.0167</v>
      </c>
      <c r="O598" s="0" t="n">
        <v>2.9344</v>
      </c>
      <c r="P598" s="0" t="n">
        <v>0.01</v>
      </c>
      <c r="Q598" s="0" t="n">
        <v>0</v>
      </c>
      <c r="R598" s="0" t="n">
        <v>0.0558</v>
      </c>
      <c r="S598" s="0" t="n">
        <v>1</v>
      </c>
      <c r="T598" s="0" t="n">
        <v>436.5441</v>
      </c>
      <c r="U598" s="0" t="n">
        <v>0</v>
      </c>
      <c r="V598" s="0" t="n">
        <v>-439.5706</v>
      </c>
      <c r="W598" s="0" t="n">
        <v>2.9755</v>
      </c>
      <c r="X598" s="0" t="n">
        <v>-72.6121</v>
      </c>
      <c r="Y598" s="0" t="n">
        <v>682.3387</v>
      </c>
      <c r="Z598" s="0" t="n">
        <v>765.1223</v>
      </c>
      <c r="AA598" s="0" t="n">
        <v>241.6192</v>
      </c>
      <c r="AB598" s="0" t="n">
        <v>5</v>
      </c>
      <c r="AC598" s="0" t="n">
        <v>16.289</v>
      </c>
      <c r="AD598" s="0" t="n">
        <v>16.2532</v>
      </c>
      <c r="AE598" s="0" t="n">
        <v>16.9206</v>
      </c>
      <c r="AF598" s="0" t="n">
        <v>0.0019</v>
      </c>
      <c r="AG598" s="0" t="n">
        <v>0.0628</v>
      </c>
      <c r="AH598" s="0" t="n">
        <v>3.7576</v>
      </c>
    </row>
    <row r="599" customFormat="false" ht="12.8" hidden="false" customHeight="false" outlineLevel="0" collapsed="false">
      <c r="A599" s="0" t="n">
        <v>13</v>
      </c>
      <c r="B599" s="0" t="n">
        <v>21</v>
      </c>
      <c r="C599" s="0" t="n">
        <v>58.659</v>
      </c>
      <c r="D599" s="0" t="n">
        <v>39.0718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0</v>
      </c>
      <c r="J599" s="0" t="n">
        <v>0.6002</v>
      </c>
      <c r="K599" s="0" t="n">
        <v>0</v>
      </c>
      <c r="L599" s="0" t="n">
        <v>0.0006</v>
      </c>
      <c r="M599" s="0" t="n">
        <v>0</v>
      </c>
      <c r="N599" s="0" t="n">
        <v>-0.0167</v>
      </c>
      <c r="O599" s="0" t="n">
        <v>2.9343</v>
      </c>
      <c r="P599" s="0" t="n">
        <v>0.01</v>
      </c>
      <c r="Q599" s="0" t="n">
        <v>0</v>
      </c>
      <c r="R599" s="0" t="n">
        <v>0.0558</v>
      </c>
      <c r="S599" s="0" t="n">
        <v>1</v>
      </c>
      <c r="T599" s="0" t="n">
        <v>327.8139</v>
      </c>
      <c r="U599" s="0" t="n">
        <v>0</v>
      </c>
      <c r="V599" s="0" t="n">
        <v>-329.9792</v>
      </c>
      <c r="W599" s="0" t="n">
        <v>2.1385</v>
      </c>
      <c r="X599" s="0" t="n">
        <v>57.508</v>
      </c>
      <c r="Y599" s="0" t="n">
        <v>599.5803</v>
      </c>
      <c r="Z599" s="0" t="n">
        <v>572.8592</v>
      </c>
      <c r="AA599" s="0" t="n">
        <v>175.7528</v>
      </c>
      <c r="AB599" s="0" t="n">
        <v>5</v>
      </c>
      <c r="AC599" s="0" t="n">
        <v>16.471</v>
      </c>
      <c r="AD599" s="0" t="n">
        <v>16.4465</v>
      </c>
      <c r="AE599" s="0" t="n">
        <v>16.9556</v>
      </c>
      <c r="AF599" s="0" t="n">
        <v>0.0019</v>
      </c>
      <c r="AG599" s="0" t="n">
        <v>0.0628</v>
      </c>
      <c r="AH599" s="0" t="n">
        <v>3.7873</v>
      </c>
    </row>
    <row r="600" customFormat="false" ht="12.8" hidden="false" customHeight="false" outlineLevel="0" collapsed="false">
      <c r="A600" s="0" t="n">
        <v>13</v>
      </c>
      <c r="B600" s="0" t="n">
        <v>22</v>
      </c>
      <c r="C600" s="0" t="n">
        <v>58.6585</v>
      </c>
      <c r="D600" s="0" t="n">
        <v>39.0712</v>
      </c>
      <c r="E600" s="0" t="n">
        <v>0</v>
      </c>
      <c r="F600" s="0" t="n">
        <v>0</v>
      </c>
      <c r="G600" s="0" t="n">
        <v>0</v>
      </c>
      <c r="H600" s="0" t="n">
        <v>0</v>
      </c>
      <c r="I600" s="0" t="n">
        <v>0</v>
      </c>
      <c r="J600" s="0" t="n">
        <v>0.5672</v>
      </c>
      <c r="K600" s="0" t="n">
        <v>0</v>
      </c>
      <c r="L600" s="0" t="n">
        <v>0.0006</v>
      </c>
      <c r="M600" s="0" t="n">
        <v>0</v>
      </c>
      <c r="N600" s="0" t="n">
        <v>-0.0167</v>
      </c>
      <c r="O600" s="0" t="n">
        <v>2.9343</v>
      </c>
      <c r="P600" s="0" t="n">
        <v>0.01</v>
      </c>
      <c r="Q600" s="0" t="n">
        <v>0</v>
      </c>
      <c r="R600" s="0" t="n">
        <v>0.0558</v>
      </c>
      <c r="S600" s="0" t="n">
        <v>1</v>
      </c>
      <c r="T600" s="0" t="n">
        <v>287.1508</v>
      </c>
      <c r="U600" s="0" t="n">
        <v>0</v>
      </c>
      <c r="V600" s="0" t="n">
        <v>-289.6093</v>
      </c>
      <c r="W600" s="0" t="n">
        <v>2.6921</v>
      </c>
      <c r="X600" s="0" t="n">
        <v>104.4621</v>
      </c>
      <c r="Y600" s="0" t="n">
        <v>568.6331</v>
      </c>
      <c r="Z600" s="0" t="n">
        <v>504.2441</v>
      </c>
      <c r="AA600" s="0" t="n">
        <v>151.6811</v>
      </c>
      <c r="AB600" s="0" t="n">
        <v>5</v>
      </c>
      <c r="AC600" s="0" t="n">
        <v>16.384</v>
      </c>
      <c r="AD600" s="0" t="n">
        <v>16.3588</v>
      </c>
      <c r="AE600" s="0" t="n">
        <v>16.9449</v>
      </c>
      <c r="AF600" s="0" t="n">
        <v>0.0019</v>
      </c>
      <c r="AG600" s="0" t="n">
        <v>0.0628</v>
      </c>
      <c r="AH600" s="0" t="n">
        <v>3.7873</v>
      </c>
    </row>
    <row r="601" customFormat="false" ht="12.8" hidden="false" customHeight="false" outlineLevel="0" collapsed="false">
      <c r="A601" s="0" t="n">
        <v>13</v>
      </c>
      <c r="B601" s="0" t="n">
        <v>23</v>
      </c>
      <c r="C601" s="0" t="n">
        <v>58.6579</v>
      </c>
      <c r="D601" s="0" t="n">
        <v>39.0707</v>
      </c>
      <c r="E601" s="0" t="n">
        <v>0</v>
      </c>
      <c r="F601" s="0" t="n">
        <v>0</v>
      </c>
      <c r="G601" s="0" t="n">
        <v>0</v>
      </c>
      <c r="H601" s="0" t="n">
        <v>0</v>
      </c>
      <c r="I601" s="0" t="n">
        <v>0</v>
      </c>
      <c r="J601" s="0" t="n">
        <v>0.5736</v>
      </c>
      <c r="K601" s="0" t="n">
        <v>0</v>
      </c>
      <c r="L601" s="0" t="n">
        <v>0.0006</v>
      </c>
      <c r="M601" s="0" t="n">
        <v>0</v>
      </c>
      <c r="N601" s="0" t="n">
        <v>-0.0167</v>
      </c>
      <c r="O601" s="0" t="n">
        <v>2.9343</v>
      </c>
      <c r="P601" s="0" t="n">
        <v>0.01</v>
      </c>
      <c r="Q601" s="0" t="n">
        <v>0</v>
      </c>
      <c r="R601" s="0" t="n">
        <v>0.0558</v>
      </c>
      <c r="S601" s="0" t="n">
        <v>1</v>
      </c>
      <c r="T601" s="0" t="n">
        <v>298.3406</v>
      </c>
      <c r="U601" s="0" t="n">
        <v>0</v>
      </c>
      <c r="V601" s="0" t="n">
        <v>-300.2713</v>
      </c>
      <c r="W601" s="0" t="n">
        <v>2.0545</v>
      </c>
      <c r="X601" s="0" t="n">
        <v>92.7228</v>
      </c>
      <c r="Y601" s="0" t="n">
        <v>577.229</v>
      </c>
      <c r="Z601" s="0" t="n">
        <v>520.3371</v>
      </c>
      <c r="AA601" s="0" t="n">
        <v>157.915</v>
      </c>
      <c r="AB601" s="0" t="n">
        <v>5</v>
      </c>
      <c r="AC601" s="0" t="n">
        <v>16.523</v>
      </c>
      <c r="AD601" s="0" t="n">
        <v>16.4894</v>
      </c>
      <c r="AE601" s="0" t="n">
        <v>16.9593</v>
      </c>
      <c r="AF601" s="0" t="n">
        <v>0.0019</v>
      </c>
      <c r="AG601" s="0" t="n">
        <v>0.0628</v>
      </c>
      <c r="AH601" s="0" t="n">
        <v>3.7873</v>
      </c>
    </row>
    <row r="602" customFormat="false" ht="12.8" hidden="false" customHeight="false" outlineLevel="0" collapsed="false">
      <c r="A602" s="0" t="n">
        <v>13</v>
      </c>
      <c r="B602" s="0" t="n">
        <v>24</v>
      </c>
      <c r="C602" s="0" t="n">
        <v>58.6573</v>
      </c>
      <c r="D602" s="0" t="n">
        <v>39.0701</v>
      </c>
      <c r="E602" s="0" t="n">
        <v>0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0.6635</v>
      </c>
      <c r="K602" s="0" t="n">
        <v>0</v>
      </c>
      <c r="L602" s="0" t="n">
        <v>0.0006</v>
      </c>
      <c r="M602" s="0" t="n">
        <v>0</v>
      </c>
      <c r="N602" s="0" t="n">
        <v>-0.0167</v>
      </c>
      <c r="O602" s="0" t="n">
        <v>2.9343</v>
      </c>
      <c r="P602" s="0" t="n">
        <v>0.01</v>
      </c>
      <c r="Q602" s="0" t="n">
        <v>0</v>
      </c>
      <c r="R602" s="0" t="n">
        <v>0.0558</v>
      </c>
      <c r="S602" s="0" t="n">
        <v>1</v>
      </c>
      <c r="T602" s="0" t="n">
        <v>385.8712</v>
      </c>
      <c r="U602" s="0" t="n">
        <v>0</v>
      </c>
      <c r="V602" s="0" t="n">
        <v>-387.622</v>
      </c>
      <c r="W602" s="0" t="n">
        <v>1.5045</v>
      </c>
      <c r="X602" s="0" t="n">
        <v>-9.2027</v>
      </c>
      <c r="Y602" s="0" t="n">
        <v>643.9871</v>
      </c>
      <c r="Z602" s="0" t="n">
        <v>675.3063</v>
      </c>
      <c r="AA602" s="0" t="n">
        <v>210.0637</v>
      </c>
      <c r="AB602" s="0" t="n">
        <v>5</v>
      </c>
      <c r="AC602" s="0" t="n">
        <v>16.672</v>
      </c>
      <c r="AD602" s="0" t="n">
        <v>16.6257</v>
      </c>
      <c r="AE602" s="0" t="n">
        <v>16.99</v>
      </c>
      <c r="AF602" s="0" t="n">
        <v>0.0019</v>
      </c>
      <c r="AG602" s="0" t="n">
        <v>0.0628</v>
      </c>
      <c r="AH602" s="0" t="n">
        <v>3.7873</v>
      </c>
    </row>
    <row r="603" customFormat="false" ht="12.8" hidden="false" customHeight="false" outlineLevel="0" collapsed="false">
      <c r="A603" s="0" t="n">
        <v>13</v>
      </c>
      <c r="B603" s="0" t="n">
        <v>25</v>
      </c>
      <c r="C603" s="0" t="n">
        <v>58.6568</v>
      </c>
      <c r="D603" s="0" t="n">
        <v>39.0695</v>
      </c>
      <c r="E603" s="0" t="n">
        <v>0</v>
      </c>
      <c r="F603" s="0" t="n">
        <v>0</v>
      </c>
      <c r="G603" s="0" t="n">
        <v>0</v>
      </c>
      <c r="H603" s="0" t="n">
        <v>0</v>
      </c>
      <c r="I603" s="0" t="n">
        <v>0</v>
      </c>
      <c r="J603" s="0" t="n">
        <v>0.789</v>
      </c>
      <c r="K603" s="0" t="n">
        <v>0</v>
      </c>
      <c r="L603" s="0" t="n">
        <v>0.0006</v>
      </c>
      <c r="M603" s="0" t="n">
        <v>0</v>
      </c>
      <c r="N603" s="0" t="n">
        <v>-0.0167</v>
      </c>
      <c r="O603" s="0" t="n">
        <v>2.9342</v>
      </c>
      <c r="P603" s="0" t="n">
        <v>0.01</v>
      </c>
      <c r="Q603" s="0" t="n">
        <v>0</v>
      </c>
      <c r="R603" s="0" t="n">
        <v>0.0558</v>
      </c>
      <c r="S603" s="0" t="n">
        <v>1</v>
      </c>
      <c r="T603" s="0" t="n">
        <v>503.8875</v>
      </c>
      <c r="U603" s="0" t="n">
        <v>0</v>
      </c>
      <c r="V603" s="0" t="n">
        <v>-504.914</v>
      </c>
      <c r="W603" s="0" t="n">
        <v>0.9068</v>
      </c>
      <c r="X603" s="0" t="n">
        <v>-146.1858</v>
      </c>
      <c r="Y603" s="0" t="n">
        <v>734.5969</v>
      </c>
      <c r="Z603" s="0" t="n">
        <v>881.2406</v>
      </c>
      <c r="AA603" s="0" t="n">
        <v>280.7838</v>
      </c>
      <c r="AB603" s="0" t="n">
        <v>5</v>
      </c>
      <c r="AC603" s="0" t="n">
        <v>16.864</v>
      </c>
      <c r="AD603" s="0" t="n">
        <v>16.7889</v>
      </c>
      <c r="AE603" s="0" t="n">
        <v>17.0377</v>
      </c>
      <c r="AF603" s="0" t="n">
        <v>0.0019</v>
      </c>
      <c r="AG603" s="0" t="n">
        <v>0.0628</v>
      </c>
      <c r="AH603" s="0" t="n">
        <v>3.7671</v>
      </c>
    </row>
    <row r="604" customFormat="false" ht="12.8" hidden="false" customHeight="false" outlineLevel="0" collapsed="false">
      <c r="A604" s="0" t="n">
        <v>13</v>
      </c>
      <c r="B604" s="0" t="n">
        <v>26</v>
      </c>
      <c r="C604" s="0" t="n">
        <v>58.6562</v>
      </c>
      <c r="D604" s="0" t="n">
        <v>39.069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0.625</v>
      </c>
      <c r="K604" s="0" t="n">
        <v>0</v>
      </c>
      <c r="L604" s="0" t="n">
        <v>0.0006</v>
      </c>
      <c r="M604" s="0" t="n">
        <v>0</v>
      </c>
      <c r="N604" s="0" t="n">
        <v>-0.0167</v>
      </c>
      <c r="O604" s="0" t="n">
        <v>2.9342</v>
      </c>
      <c r="P604" s="0" t="n">
        <v>0.01</v>
      </c>
      <c r="Q604" s="0" t="n">
        <v>0</v>
      </c>
      <c r="R604" s="0" t="n">
        <v>0.0558</v>
      </c>
      <c r="S604" s="0" t="n">
        <v>1</v>
      </c>
      <c r="T604" s="0" t="n">
        <v>340.3854</v>
      </c>
      <c r="U604" s="0" t="n">
        <v>0</v>
      </c>
      <c r="V604" s="0" t="n">
        <v>-340.4626</v>
      </c>
      <c r="W604" s="0" t="n">
        <v>0.2918</v>
      </c>
      <c r="X604" s="0" t="n">
        <v>48.4248</v>
      </c>
      <c r="Y604" s="0" t="n">
        <v>610.0826</v>
      </c>
      <c r="Z604" s="0" t="n">
        <v>591.0515</v>
      </c>
      <c r="AA604" s="0" t="n">
        <v>181.8738</v>
      </c>
      <c r="AB604" s="0" t="n">
        <v>5</v>
      </c>
      <c r="AC604" s="0" t="n">
        <v>17.02</v>
      </c>
      <c r="AD604" s="0" t="n">
        <v>16.973</v>
      </c>
      <c r="AE604" s="0" t="n">
        <v>17.1018</v>
      </c>
      <c r="AF604" s="0" t="n">
        <v>0.0019</v>
      </c>
      <c r="AG604" s="0" t="n">
        <v>0.0628</v>
      </c>
      <c r="AH604" s="0" t="n">
        <v>3.7873</v>
      </c>
    </row>
    <row r="605" customFormat="false" ht="12.8" hidden="false" customHeight="false" outlineLevel="0" collapsed="false">
      <c r="A605" s="0" t="n">
        <v>13</v>
      </c>
      <c r="B605" s="0" t="n">
        <v>27</v>
      </c>
      <c r="C605" s="0" t="n">
        <v>58.6556</v>
      </c>
      <c r="D605" s="0" t="n">
        <v>39.0684</v>
      </c>
      <c r="E605" s="0" t="n">
        <v>0</v>
      </c>
      <c r="F605" s="0" t="n">
        <v>0</v>
      </c>
      <c r="G605" s="0" t="n">
        <v>0</v>
      </c>
      <c r="H605" s="0" t="n">
        <v>0</v>
      </c>
      <c r="I605" s="0" t="n">
        <v>0</v>
      </c>
      <c r="J605" s="0" t="n">
        <v>0.7042</v>
      </c>
      <c r="K605" s="0" t="n">
        <v>0</v>
      </c>
      <c r="L605" s="0" t="n">
        <v>0.0006</v>
      </c>
      <c r="M605" s="0" t="n">
        <v>0</v>
      </c>
      <c r="N605" s="0" t="n">
        <v>-0.0167</v>
      </c>
      <c r="O605" s="0" t="n">
        <v>2.9342</v>
      </c>
      <c r="P605" s="0" t="n">
        <v>0.01</v>
      </c>
      <c r="Q605" s="0" t="n">
        <v>0</v>
      </c>
      <c r="R605" s="0" t="n">
        <v>0.0558</v>
      </c>
      <c r="S605" s="0" t="n">
        <v>1</v>
      </c>
      <c r="T605" s="0" t="n">
        <v>407.1729</v>
      </c>
      <c r="U605" s="0" t="n">
        <v>0</v>
      </c>
      <c r="V605" s="0" t="n">
        <v>-407.4601</v>
      </c>
      <c r="W605" s="0" t="n">
        <v>0.3794</v>
      </c>
      <c r="X605" s="0" t="n">
        <v>-30.1193</v>
      </c>
      <c r="Y605" s="0" t="n">
        <v>660.8927</v>
      </c>
      <c r="Z605" s="0" t="n">
        <v>711.3756</v>
      </c>
      <c r="AA605" s="0" t="n">
        <v>221.7904</v>
      </c>
      <c r="AB605" s="0" t="n">
        <v>5</v>
      </c>
      <c r="AC605" s="0" t="n">
        <v>17.069</v>
      </c>
      <c r="AD605" s="0" t="n">
        <v>17.0177</v>
      </c>
      <c r="AE605" s="0" t="n">
        <v>17.1455</v>
      </c>
      <c r="AF605" s="0" t="n">
        <v>0.0019</v>
      </c>
      <c r="AG605" s="0" t="n">
        <v>0.0628</v>
      </c>
      <c r="AH605" s="0" t="n">
        <v>3.7871</v>
      </c>
    </row>
    <row r="606" customFormat="false" ht="12.8" hidden="false" customHeight="false" outlineLevel="0" collapsed="false">
      <c r="A606" s="0" t="n">
        <v>13</v>
      </c>
      <c r="B606" s="0" t="n">
        <v>28</v>
      </c>
      <c r="C606" s="0" t="n">
        <v>58.6551</v>
      </c>
      <c r="D606" s="0" t="n">
        <v>39.0678</v>
      </c>
      <c r="E606" s="0" t="n">
        <v>0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0.6892</v>
      </c>
      <c r="K606" s="0" t="n">
        <v>0</v>
      </c>
      <c r="L606" s="0" t="n">
        <v>0.0006</v>
      </c>
      <c r="M606" s="0" t="n">
        <v>0</v>
      </c>
      <c r="N606" s="0" t="n">
        <v>-0.0167</v>
      </c>
      <c r="O606" s="0" t="n">
        <v>2.9342</v>
      </c>
      <c r="P606" s="0" t="n">
        <v>0.01</v>
      </c>
      <c r="Q606" s="0" t="n">
        <v>0</v>
      </c>
      <c r="R606" s="0" t="n">
        <v>0.0558</v>
      </c>
      <c r="S606" s="0" t="n">
        <v>1</v>
      </c>
      <c r="T606" s="0" t="n">
        <v>403.6754</v>
      </c>
      <c r="U606" s="0" t="n">
        <v>0</v>
      </c>
      <c r="V606" s="0" t="n">
        <v>-403.9543</v>
      </c>
      <c r="W606" s="0" t="n">
        <v>0.261</v>
      </c>
      <c r="X606" s="0" t="n">
        <v>-25.5614</v>
      </c>
      <c r="Y606" s="0" t="n">
        <v>658.8</v>
      </c>
      <c r="Z606" s="0" t="n">
        <v>704.6344</v>
      </c>
      <c r="AA606" s="0" t="n">
        <v>219.868</v>
      </c>
      <c r="AB606" s="0" t="n">
        <v>5</v>
      </c>
      <c r="AC606" s="0" t="n">
        <v>17.166</v>
      </c>
      <c r="AD606" s="0" t="n">
        <v>17.0876</v>
      </c>
      <c r="AE606" s="0" t="n">
        <v>17.1847</v>
      </c>
      <c r="AF606" s="0" t="n">
        <v>0.0019</v>
      </c>
      <c r="AG606" s="0" t="n">
        <v>0.0628</v>
      </c>
      <c r="AH606" s="0" t="n">
        <v>3.7864</v>
      </c>
    </row>
    <row r="607" customFormat="false" ht="12.8" hidden="false" customHeight="false" outlineLevel="0" collapsed="false">
      <c r="A607" s="0" t="n">
        <v>13</v>
      </c>
      <c r="B607" s="0" t="n">
        <v>29</v>
      </c>
      <c r="C607" s="0" t="n">
        <v>58.6545</v>
      </c>
      <c r="D607" s="0" t="n">
        <v>39.0673</v>
      </c>
      <c r="E607" s="0" t="n">
        <v>0</v>
      </c>
      <c r="F607" s="0" t="n">
        <v>0</v>
      </c>
      <c r="G607" s="0" t="n">
        <v>0</v>
      </c>
      <c r="H607" s="0" t="n">
        <v>0</v>
      </c>
      <c r="I607" s="0" t="n">
        <v>0</v>
      </c>
      <c r="J607" s="0" t="n">
        <v>0.8585</v>
      </c>
      <c r="K607" s="0" t="n">
        <v>0</v>
      </c>
      <c r="L607" s="0" t="n">
        <v>0.0006</v>
      </c>
      <c r="M607" s="0" t="n">
        <v>0</v>
      </c>
      <c r="N607" s="0" t="n">
        <v>-0.0167</v>
      </c>
      <c r="O607" s="0" t="n">
        <v>2.9341</v>
      </c>
      <c r="P607" s="0" t="n">
        <v>0.01</v>
      </c>
      <c r="Q607" s="0" t="n">
        <v>0</v>
      </c>
      <c r="R607" s="0" t="n">
        <v>0.0558</v>
      </c>
      <c r="S607" s="0" t="n">
        <v>1</v>
      </c>
      <c r="T607" s="0" t="n">
        <v>572.8579</v>
      </c>
      <c r="U607" s="0" t="n">
        <v>0</v>
      </c>
      <c r="V607" s="0" t="n">
        <v>-572.8936</v>
      </c>
      <c r="W607" s="0" t="n">
        <v>0.0401</v>
      </c>
      <c r="X607" s="0" t="n">
        <v>-223.7669</v>
      </c>
      <c r="Y607" s="0" t="n">
        <v>792.4222</v>
      </c>
      <c r="Z607" s="0" t="n">
        <v>983.3533</v>
      </c>
      <c r="AA607" s="0" t="n">
        <v>323.2125</v>
      </c>
      <c r="AB607" s="0" t="n">
        <v>5</v>
      </c>
      <c r="AC607" s="0" t="n">
        <v>17.279</v>
      </c>
      <c r="AD607" s="0" t="n">
        <v>17.1758</v>
      </c>
      <c r="AE607" s="0" t="n">
        <v>17.226</v>
      </c>
      <c r="AF607" s="0" t="n">
        <v>0.0019</v>
      </c>
      <c r="AG607" s="0" t="n">
        <v>0.0628</v>
      </c>
      <c r="AH607" s="0" t="n">
        <v>3.6487</v>
      </c>
    </row>
    <row r="608" customFormat="false" ht="12.8" hidden="false" customHeight="false" outlineLevel="0" collapsed="false">
      <c r="A608" s="0" t="n">
        <v>13</v>
      </c>
      <c r="B608" s="0" t="n">
        <v>30</v>
      </c>
      <c r="C608" s="0" t="n">
        <v>58.6539</v>
      </c>
      <c r="D608" s="0" t="n">
        <v>39.0667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0</v>
      </c>
      <c r="J608" s="0" t="n">
        <v>0.9421</v>
      </c>
      <c r="K608" s="0" t="n">
        <v>0</v>
      </c>
      <c r="L608" s="0" t="n">
        <v>0.0006</v>
      </c>
      <c r="M608" s="0" t="n">
        <v>0</v>
      </c>
      <c r="N608" s="0" t="n">
        <v>-0.0167</v>
      </c>
      <c r="O608" s="0" t="n">
        <v>2.9341</v>
      </c>
      <c r="P608" s="0" t="n">
        <v>0.01</v>
      </c>
      <c r="Q608" s="0" t="n">
        <v>0</v>
      </c>
      <c r="R608" s="0" t="n">
        <v>0.0558</v>
      </c>
      <c r="S608" s="0" t="n">
        <v>1</v>
      </c>
      <c r="T608" s="0" t="n">
        <v>631.1572</v>
      </c>
      <c r="U608" s="0" t="n">
        <v>0</v>
      </c>
      <c r="V608" s="0" t="n">
        <v>-629.7438</v>
      </c>
      <c r="W608" s="0" t="n">
        <v>-1.5659</v>
      </c>
      <c r="X608" s="0" t="n">
        <v>-288.1796</v>
      </c>
      <c r="Y608" s="0" t="n">
        <v>848.5006</v>
      </c>
      <c r="Z608" s="0" t="n">
        <v>1062.2135</v>
      </c>
      <c r="AA608" s="0" t="n">
        <v>364.0362</v>
      </c>
      <c r="AB608" s="0" t="n">
        <v>5</v>
      </c>
      <c r="AC608" s="0" t="n">
        <v>17.675</v>
      </c>
      <c r="AD608" s="0" t="n">
        <v>17.5732</v>
      </c>
      <c r="AE608" s="0" t="n">
        <v>17.3393</v>
      </c>
      <c r="AF608" s="0" t="n">
        <v>0.0019</v>
      </c>
      <c r="AG608" s="0" t="n">
        <v>0.0628</v>
      </c>
      <c r="AH608" s="0" t="n">
        <v>3.51</v>
      </c>
    </row>
    <row r="609" customFormat="false" ht="12.8" hidden="false" customHeight="false" outlineLevel="0" collapsed="false">
      <c r="A609" s="0" t="n">
        <v>13</v>
      </c>
      <c r="B609" s="0" t="n">
        <v>31</v>
      </c>
      <c r="C609" s="0" t="n">
        <v>58.6533</v>
      </c>
      <c r="D609" s="0" t="n">
        <v>39.0661</v>
      </c>
      <c r="E609" s="0" t="n">
        <v>0</v>
      </c>
      <c r="F609" s="0" t="n">
        <v>0</v>
      </c>
      <c r="G609" s="0" t="n">
        <v>0</v>
      </c>
      <c r="H609" s="0" t="n">
        <v>0</v>
      </c>
      <c r="I609" s="0" t="n">
        <v>0</v>
      </c>
      <c r="J609" s="0" t="n">
        <v>0.8456</v>
      </c>
      <c r="K609" s="0" t="n">
        <v>0</v>
      </c>
      <c r="L609" s="0" t="n">
        <v>0.0006</v>
      </c>
      <c r="M609" s="0" t="n">
        <v>0</v>
      </c>
      <c r="N609" s="0" t="n">
        <v>-0.0167</v>
      </c>
      <c r="O609" s="0" t="n">
        <v>2.9341</v>
      </c>
      <c r="P609" s="0" t="n">
        <v>0.01</v>
      </c>
      <c r="Q609" s="0" t="n">
        <v>0</v>
      </c>
      <c r="R609" s="0" t="n">
        <v>0.0558</v>
      </c>
      <c r="S609" s="0" t="n">
        <v>1</v>
      </c>
      <c r="T609" s="0" t="n">
        <v>511.6095</v>
      </c>
      <c r="U609" s="0" t="n">
        <v>0</v>
      </c>
      <c r="V609" s="0" t="n">
        <v>-509.8526</v>
      </c>
      <c r="W609" s="0" t="n">
        <v>-1.6519</v>
      </c>
      <c r="X609" s="0" t="n">
        <v>-146.3058</v>
      </c>
      <c r="Y609" s="0" t="n">
        <v>741.9352</v>
      </c>
      <c r="Z609" s="0" t="n">
        <v>861.5985</v>
      </c>
      <c r="AA609" s="0" t="n">
        <v>280.5474</v>
      </c>
      <c r="AB609" s="0" t="n">
        <v>5</v>
      </c>
      <c r="AC609" s="0" t="n">
        <v>17.765</v>
      </c>
      <c r="AD609" s="0" t="n">
        <v>17.7056</v>
      </c>
      <c r="AE609" s="0" t="n">
        <v>17.4356</v>
      </c>
      <c r="AF609" s="0" t="n">
        <v>0.0019</v>
      </c>
      <c r="AG609" s="0" t="n">
        <v>0.0628</v>
      </c>
      <c r="AH609" s="0" t="n">
        <v>3.64</v>
      </c>
    </row>
    <row r="610" customFormat="false" ht="12.8" hidden="false" customHeight="false" outlineLevel="0" collapsed="false">
      <c r="A610" s="0" t="n">
        <v>13</v>
      </c>
      <c r="B610" s="0" t="n">
        <v>32</v>
      </c>
      <c r="C610" s="0" t="n">
        <v>58.6528</v>
      </c>
      <c r="D610" s="0" t="n">
        <v>39.0656</v>
      </c>
      <c r="E610" s="0" t="n">
        <v>0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0.7867</v>
      </c>
      <c r="K610" s="0" t="n">
        <v>0</v>
      </c>
      <c r="L610" s="0" t="n">
        <v>0.0006</v>
      </c>
      <c r="M610" s="0" t="n">
        <v>0</v>
      </c>
      <c r="N610" s="0" t="n">
        <v>-0.0167</v>
      </c>
      <c r="O610" s="0" t="n">
        <v>2.9341</v>
      </c>
      <c r="P610" s="0" t="n">
        <v>0.01</v>
      </c>
      <c r="Q610" s="0" t="n">
        <v>0</v>
      </c>
      <c r="R610" s="0" t="n">
        <v>0.0558</v>
      </c>
      <c r="S610" s="0" t="n">
        <v>1</v>
      </c>
      <c r="T610" s="0" t="n">
        <v>448.8958</v>
      </c>
      <c r="U610" s="0" t="n">
        <v>0</v>
      </c>
      <c r="V610" s="0" t="n">
        <v>-447.1469</v>
      </c>
      <c r="W610" s="0" t="n">
        <v>-1.596</v>
      </c>
      <c r="X610" s="0" t="n">
        <v>-72.0111</v>
      </c>
      <c r="Y610" s="0" t="n">
        <v>687.714</v>
      </c>
      <c r="Z610" s="0" t="n">
        <v>750.7742</v>
      </c>
      <c r="AA610" s="0" t="n">
        <v>237.5943</v>
      </c>
      <c r="AB610" s="0" t="n">
        <v>5</v>
      </c>
      <c r="AC610" s="0" t="n">
        <v>17.829</v>
      </c>
      <c r="AD610" s="0" t="n">
        <v>17.7894</v>
      </c>
      <c r="AE610" s="0" t="n">
        <v>17.5135</v>
      </c>
      <c r="AF610" s="0" t="n">
        <v>0.0019</v>
      </c>
      <c r="AG610" s="0" t="n">
        <v>0.0627</v>
      </c>
      <c r="AH610" s="0" t="n">
        <v>3.703</v>
      </c>
    </row>
    <row r="611" customFormat="false" ht="12.8" hidden="false" customHeight="false" outlineLevel="0" collapsed="false">
      <c r="A611" s="0" t="n">
        <v>13</v>
      </c>
      <c r="B611" s="0" t="n">
        <v>33</v>
      </c>
      <c r="C611" s="0" t="n">
        <v>58.6522</v>
      </c>
      <c r="D611" s="0" t="n">
        <v>39.065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0.5028</v>
      </c>
      <c r="K611" s="0" t="n">
        <v>0</v>
      </c>
      <c r="L611" s="0" t="n">
        <v>0.0006</v>
      </c>
      <c r="M611" s="0" t="n">
        <v>0</v>
      </c>
      <c r="N611" s="0" t="n">
        <v>-0.0167</v>
      </c>
      <c r="O611" s="0" t="n">
        <v>2.934</v>
      </c>
      <c r="P611" s="0" t="n">
        <v>0.01</v>
      </c>
      <c r="Q611" s="0" t="n">
        <v>0</v>
      </c>
      <c r="R611" s="0" t="n">
        <v>0.0558</v>
      </c>
      <c r="S611" s="0" t="n">
        <v>1</v>
      </c>
      <c r="T611" s="0" t="n">
        <v>280.907</v>
      </c>
      <c r="U611" s="0" t="n">
        <v>0</v>
      </c>
      <c r="V611" s="0" t="n">
        <v>-280.207</v>
      </c>
      <c r="W611" s="0" t="n">
        <v>-0.6595</v>
      </c>
      <c r="X611" s="0" t="n">
        <v>123.5797</v>
      </c>
      <c r="Y611" s="0" t="n">
        <v>567.6392</v>
      </c>
      <c r="Z611" s="0" t="n">
        <v>487.315</v>
      </c>
      <c r="AA611" s="0" t="n">
        <v>145.4828</v>
      </c>
      <c r="AB611" s="0" t="n">
        <v>5</v>
      </c>
      <c r="AC611" s="0" t="n">
        <v>17.682</v>
      </c>
      <c r="AD611" s="0" t="n">
        <v>17.6597</v>
      </c>
      <c r="AE611" s="0" t="n">
        <v>17.5335</v>
      </c>
      <c r="AF611" s="0" t="n">
        <v>0.0019</v>
      </c>
      <c r="AG611" s="0" t="n">
        <v>0.0627</v>
      </c>
      <c r="AH611" s="0" t="n">
        <v>3.7865</v>
      </c>
    </row>
    <row r="612" customFormat="false" ht="12.8" hidden="false" customHeight="false" outlineLevel="0" collapsed="false">
      <c r="A612" s="0" t="n">
        <v>13</v>
      </c>
      <c r="B612" s="0" t="n">
        <v>34</v>
      </c>
      <c r="C612" s="0" t="n">
        <v>58.6516</v>
      </c>
      <c r="D612" s="0" t="n">
        <v>39.0644</v>
      </c>
      <c r="E612" s="0" t="n">
        <v>0</v>
      </c>
      <c r="F612" s="0" t="n">
        <v>0</v>
      </c>
      <c r="G612" s="0" t="n">
        <v>0</v>
      </c>
      <c r="H612" s="0" t="n">
        <v>0</v>
      </c>
      <c r="I612" s="0" t="n">
        <v>0</v>
      </c>
      <c r="J612" s="0" t="n">
        <v>0.5569</v>
      </c>
      <c r="K612" s="0" t="n">
        <v>0</v>
      </c>
      <c r="L612" s="0" t="n">
        <v>0.0006</v>
      </c>
      <c r="M612" s="0" t="n">
        <v>0</v>
      </c>
      <c r="N612" s="0" t="n">
        <v>-0.0167</v>
      </c>
      <c r="O612" s="0" t="n">
        <v>2.934</v>
      </c>
      <c r="P612" s="0" t="n">
        <v>0.01</v>
      </c>
      <c r="Q612" s="0" t="n">
        <v>0</v>
      </c>
      <c r="R612" s="0" t="n">
        <v>0.0558</v>
      </c>
      <c r="S612" s="0" t="n">
        <v>1</v>
      </c>
      <c r="T612" s="0" t="n">
        <v>200.0456</v>
      </c>
      <c r="U612" s="0" t="n">
        <v>0</v>
      </c>
      <c r="V612" s="0" t="n">
        <v>-200.3001</v>
      </c>
      <c r="W612" s="0" t="n">
        <v>0.4992</v>
      </c>
      <c r="X612" s="0" t="n">
        <v>216.1127</v>
      </c>
      <c r="Y612" s="0" t="n">
        <v>505.989</v>
      </c>
      <c r="Z612" s="0" t="n">
        <v>346.6184</v>
      </c>
      <c r="AA612" s="0" t="n">
        <v>97.7908</v>
      </c>
      <c r="AB612" s="0" t="n">
        <v>5</v>
      </c>
      <c r="AC612" s="0" t="n">
        <v>17.439</v>
      </c>
      <c r="AD612" s="0" t="n">
        <v>17.4228</v>
      </c>
      <c r="AE612" s="0" t="n">
        <v>17.4952</v>
      </c>
      <c r="AF612" s="0" t="n">
        <v>0.0019</v>
      </c>
      <c r="AG612" s="0" t="n">
        <v>0.0627</v>
      </c>
      <c r="AH612" s="0" t="n">
        <v>3.7873</v>
      </c>
    </row>
    <row r="613" customFormat="false" ht="12.8" hidden="false" customHeight="false" outlineLevel="0" collapsed="false">
      <c r="A613" s="0" t="n">
        <v>13</v>
      </c>
      <c r="B613" s="0" t="n">
        <v>35</v>
      </c>
      <c r="C613" s="0" t="n">
        <v>58.6511</v>
      </c>
      <c r="D613" s="0" t="n">
        <v>39.0638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0.5319</v>
      </c>
      <c r="K613" s="0" t="n">
        <v>0</v>
      </c>
      <c r="L613" s="0" t="n">
        <v>0.0006</v>
      </c>
      <c r="M613" s="0" t="n">
        <v>0</v>
      </c>
      <c r="N613" s="0" t="n">
        <v>-0.0167</v>
      </c>
      <c r="O613" s="0" t="n">
        <v>2.934</v>
      </c>
      <c r="P613" s="0" t="n">
        <v>0.01</v>
      </c>
      <c r="Q613" s="0" t="n">
        <v>0</v>
      </c>
      <c r="R613" s="0" t="n">
        <v>0.0558</v>
      </c>
      <c r="S613" s="0" t="n">
        <v>1</v>
      </c>
      <c r="T613" s="0" t="n">
        <v>194.9008</v>
      </c>
      <c r="U613" s="0" t="n">
        <v>0</v>
      </c>
      <c r="V613" s="0" t="n">
        <v>-197.9949</v>
      </c>
      <c r="W613" s="0" t="n">
        <v>3.1155</v>
      </c>
      <c r="X613" s="0" t="n">
        <v>214.9916</v>
      </c>
      <c r="Y613" s="0" t="n">
        <v>499.8968</v>
      </c>
      <c r="Z613" s="0" t="n">
        <v>345.0368</v>
      </c>
      <c r="AA613" s="0" t="n">
        <v>95.4462</v>
      </c>
      <c r="AB613" s="0" t="n">
        <v>5</v>
      </c>
      <c r="AC613" s="0" t="n">
        <v>16.822</v>
      </c>
      <c r="AD613" s="0" t="n">
        <v>16.8045</v>
      </c>
      <c r="AE613" s="0" t="n">
        <v>17.3343</v>
      </c>
      <c r="AF613" s="0" t="n">
        <v>0.0019</v>
      </c>
      <c r="AG613" s="0" t="n">
        <v>0.0627</v>
      </c>
      <c r="AH613" s="0" t="n">
        <v>3.8065</v>
      </c>
    </row>
    <row r="614" customFormat="false" ht="12.8" hidden="false" customHeight="false" outlineLevel="0" collapsed="false">
      <c r="A614" s="0" t="n">
        <v>13</v>
      </c>
      <c r="B614" s="0" t="n">
        <v>36</v>
      </c>
      <c r="C614" s="0" t="n">
        <v>58.6505</v>
      </c>
      <c r="D614" s="0" t="n">
        <v>39.0633</v>
      </c>
      <c r="E614" s="0" t="n">
        <v>0</v>
      </c>
      <c r="F614" s="0" t="n">
        <v>0</v>
      </c>
      <c r="G614" s="0" t="n">
        <v>0</v>
      </c>
      <c r="H614" s="0" t="n">
        <v>0</v>
      </c>
      <c r="I614" s="0" t="n">
        <v>0</v>
      </c>
      <c r="J614" s="0" t="n">
        <v>0.3811</v>
      </c>
      <c r="K614" s="0" t="n">
        <v>0</v>
      </c>
      <c r="L614" s="0" t="n">
        <v>0.0006</v>
      </c>
      <c r="M614" s="0" t="n">
        <v>0</v>
      </c>
      <c r="N614" s="0" t="n">
        <v>-0.0167</v>
      </c>
      <c r="O614" s="0" t="n">
        <v>2.9339</v>
      </c>
      <c r="P614" s="0" t="n">
        <v>0.01</v>
      </c>
      <c r="Q614" s="0" t="n">
        <v>0</v>
      </c>
      <c r="R614" s="0" t="n">
        <v>0.0558</v>
      </c>
      <c r="S614" s="0" t="n">
        <v>1</v>
      </c>
      <c r="T614" s="0" t="n">
        <v>198.7936</v>
      </c>
      <c r="U614" s="0" t="n">
        <v>0</v>
      </c>
      <c r="V614" s="0" t="n">
        <v>-202.7858</v>
      </c>
      <c r="W614" s="0" t="n">
        <v>4.2004</v>
      </c>
      <c r="X614" s="0" t="n">
        <v>206.8797</v>
      </c>
      <c r="Y614" s="0" t="n">
        <v>478.4469</v>
      </c>
      <c r="Z614" s="0" t="n">
        <v>318.3828</v>
      </c>
      <c r="AA614" s="0" t="n">
        <v>78.4195</v>
      </c>
      <c r="AB614" s="0" t="n">
        <v>5</v>
      </c>
      <c r="AC614" s="0" t="n">
        <v>16.43</v>
      </c>
      <c r="AD614" s="0" t="n">
        <v>16.403</v>
      </c>
      <c r="AE614" s="0" t="n">
        <v>17.1474</v>
      </c>
      <c r="AF614" s="0" t="n">
        <v>0.0019</v>
      </c>
      <c r="AG614" s="0" t="n">
        <v>0.0627</v>
      </c>
      <c r="AH614" s="0" t="n">
        <v>4.1598</v>
      </c>
    </row>
    <row r="615" customFormat="false" ht="12.8" hidden="false" customHeight="false" outlineLevel="0" collapsed="false">
      <c r="A615" s="0" t="n">
        <v>13</v>
      </c>
      <c r="B615" s="0" t="n">
        <v>37</v>
      </c>
      <c r="C615" s="0" t="n">
        <v>58.7699</v>
      </c>
      <c r="D615" s="0" t="n">
        <v>39.1467</v>
      </c>
      <c r="E615" s="0" t="n">
        <v>0.2</v>
      </c>
      <c r="F615" s="0" t="n">
        <v>0.068</v>
      </c>
      <c r="G615" s="0" t="n">
        <v>0.012</v>
      </c>
      <c r="H615" s="0" t="n">
        <v>0</v>
      </c>
      <c r="I615" s="0" t="n">
        <v>0.12</v>
      </c>
      <c r="J615" s="0" t="n">
        <v>0.3662</v>
      </c>
      <c r="K615" s="0" t="n">
        <v>0</v>
      </c>
      <c r="L615" s="0" t="n">
        <v>0.0006</v>
      </c>
      <c r="M615" s="0" t="n">
        <v>0</v>
      </c>
      <c r="N615" s="0" t="n">
        <v>-0.0167</v>
      </c>
      <c r="O615" s="0" t="n">
        <v>2.9339</v>
      </c>
      <c r="P615" s="0" t="n">
        <v>0.01</v>
      </c>
      <c r="Q615" s="0" t="n">
        <v>0</v>
      </c>
      <c r="R615" s="0" t="n">
        <v>0.0558</v>
      </c>
      <c r="S615" s="0" t="n">
        <v>1</v>
      </c>
      <c r="T615" s="0" t="n">
        <v>106.1072</v>
      </c>
      <c r="U615" s="0" t="n">
        <v>0</v>
      </c>
      <c r="V615" s="0" t="n">
        <v>-109.268</v>
      </c>
      <c r="W615" s="0" t="n">
        <v>3.0644</v>
      </c>
      <c r="X615" s="0" t="n">
        <v>317.3003</v>
      </c>
      <c r="Y615" s="0" t="n">
        <v>432.852</v>
      </c>
      <c r="Z615" s="0" t="n">
        <v>182.3445</v>
      </c>
      <c r="AA615" s="0" t="n">
        <v>44.0443</v>
      </c>
      <c r="AB615" s="0" t="n">
        <v>5</v>
      </c>
      <c r="AC615" s="0" t="n">
        <v>16.486</v>
      </c>
      <c r="AD615" s="0" t="n">
        <v>16.468</v>
      </c>
      <c r="AE615" s="0" t="n">
        <v>17.0451</v>
      </c>
      <c r="AF615" s="0" t="n">
        <v>0.0021</v>
      </c>
      <c r="AG615" s="0" t="n">
        <v>0.0628</v>
      </c>
      <c r="AH615" s="0" t="n">
        <v>3.7873</v>
      </c>
    </row>
    <row r="616" customFormat="false" ht="12.8" hidden="false" customHeight="false" outlineLevel="0" collapsed="false">
      <c r="A616" s="0" t="n">
        <v>13</v>
      </c>
      <c r="B616" s="0" t="n">
        <v>38</v>
      </c>
      <c r="C616" s="0" t="n">
        <v>58.7694</v>
      </c>
      <c r="D616" s="0" t="n">
        <v>39.1461</v>
      </c>
      <c r="E616" s="0" t="n">
        <v>0</v>
      </c>
      <c r="F616" s="0" t="n">
        <v>0.0239</v>
      </c>
      <c r="G616" s="0" t="n">
        <v>0.0442</v>
      </c>
      <c r="H616" s="0" t="n">
        <v>0</v>
      </c>
      <c r="I616" s="0" t="n">
        <v>0</v>
      </c>
      <c r="J616" s="0" t="n">
        <v>0.3373</v>
      </c>
      <c r="K616" s="0" t="n">
        <v>0</v>
      </c>
      <c r="L616" s="0" t="n">
        <v>0.0006</v>
      </c>
      <c r="M616" s="0" t="n">
        <v>0</v>
      </c>
      <c r="N616" s="0" t="n">
        <v>-0.0166</v>
      </c>
      <c r="O616" s="0" t="n">
        <v>2.9349</v>
      </c>
      <c r="P616" s="0" t="n">
        <v>0.01</v>
      </c>
      <c r="Q616" s="0" t="n">
        <v>0</v>
      </c>
      <c r="R616" s="0" t="n">
        <v>0.0559</v>
      </c>
      <c r="S616" s="0" t="n">
        <v>1</v>
      </c>
      <c r="T616" s="0" t="n">
        <v>79.5586</v>
      </c>
      <c r="U616" s="0" t="n">
        <v>0</v>
      </c>
      <c r="V616" s="0" t="n">
        <v>-81.8753</v>
      </c>
      <c r="W616" s="0" t="n">
        <v>2.3268</v>
      </c>
      <c r="X616" s="0" t="n">
        <v>349.9503</v>
      </c>
      <c r="Y616" s="0" t="n">
        <v>412.4524</v>
      </c>
      <c r="Z616" s="0" t="n">
        <v>133.6736</v>
      </c>
      <c r="AA616" s="0" t="n">
        <v>27.6542</v>
      </c>
      <c r="AB616" s="0" t="n">
        <v>5</v>
      </c>
      <c r="AC616" s="0" t="n">
        <v>16.55</v>
      </c>
      <c r="AD616" s="0" t="n">
        <v>16.5367</v>
      </c>
      <c r="AE616" s="0" t="n">
        <v>16.9896</v>
      </c>
      <c r="AF616" s="0" t="n">
        <v>0.0021</v>
      </c>
      <c r="AG616" s="0" t="n">
        <v>0.0628</v>
      </c>
      <c r="AH616" s="0" t="n">
        <v>3.7873</v>
      </c>
    </row>
    <row r="617" customFormat="false" ht="12.8" hidden="false" customHeight="false" outlineLevel="0" collapsed="false">
      <c r="A617" s="0" t="n">
        <v>13</v>
      </c>
      <c r="B617" s="0" t="n">
        <v>39</v>
      </c>
      <c r="C617" s="0" t="n">
        <v>58.8888</v>
      </c>
      <c r="D617" s="0" t="n">
        <v>39.2296</v>
      </c>
      <c r="E617" s="0" t="n">
        <v>0.2</v>
      </c>
      <c r="F617" s="0" t="n">
        <v>0.0958</v>
      </c>
      <c r="G617" s="0" t="n">
        <v>0.0081</v>
      </c>
      <c r="H617" s="0" t="n">
        <v>0</v>
      </c>
      <c r="I617" s="0" t="n">
        <v>0.12</v>
      </c>
      <c r="J617" s="0" t="n">
        <v>0</v>
      </c>
      <c r="K617" s="0" t="n">
        <v>0</v>
      </c>
      <c r="L617" s="0" t="n">
        <v>0.0006</v>
      </c>
      <c r="M617" s="0" t="n">
        <v>0</v>
      </c>
      <c r="N617" s="0" t="n">
        <v>-0.0166</v>
      </c>
      <c r="O617" s="0" t="n">
        <v>2.9349</v>
      </c>
      <c r="P617" s="0" t="n">
        <v>0.01</v>
      </c>
      <c r="Q617" s="0" t="n">
        <v>0</v>
      </c>
      <c r="R617" s="0" t="n">
        <v>0.0559</v>
      </c>
      <c r="S617" s="0" t="n">
        <v>1</v>
      </c>
      <c r="T617" s="0" t="n">
        <v>42.7977</v>
      </c>
      <c r="U617" s="0" t="n">
        <v>0</v>
      </c>
      <c r="V617" s="0" t="n">
        <v>-44.5724</v>
      </c>
      <c r="W617" s="0" t="n">
        <v>1.6988</v>
      </c>
      <c r="X617" s="0" t="n">
        <v>394.3399</v>
      </c>
      <c r="Y617" s="0" t="n">
        <v>395.9479</v>
      </c>
      <c r="Z617" s="0" t="n">
        <v>72.6453</v>
      </c>
      <c r="AA617" s="0" t="n">
        <v>10.7216</v>
      </c>
      <c r="AB617" s="0" t="n">
        <v>5</v>
      </c>
      <c r="AC617" s="0" t="n">
        <v>16.625</v>
      </c>
      <c r="AD617" s="0" t="n">
        <v>16.6184</v>
      </c>
      <c r="AE617" s="0" t="n">
        <v>16.9644</v>
      </c>
      <c r="AF617" s="0" t="n">
        <v>0.0022</v>
      </c>
      <c r="AG617" s="0" t="n">
        <v>0.063</v>
      </c>
      <c r="AH617" s="0" t="n">
        <v>0</v>
      </c>
    </row>
    <row r="618" customFormat="false" ht="12.8" hidden="false" customHeight="false" outlineLevel="0" collapsed="false">
      <c r="A618" s="0" t="n">
        <v>13</v>
      </c>
      <c r="B618" s="0" t="n">
        <v>40</v>
      </c>
      <c r="C618" s="0" t="n">
        <v>58.8882</v>
      </c>
      <c r="D618" s="0" t="n">
        <v>39.229</v>
      </c>
      <c r="E618" s="0" t="n">
        <v>0</v>
      </c>
      <c r="F618" s="0" t="n">
        <v>0.0289</v>
      </c>
      <c r="G618" s="0" t="n">
        <v>0.0668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0.0006</v>
      </c>
      <c r="M618" s="0" t="n">
        <v>0</v>
      </c>
      <c r="N618" s="0" t="n">
        <v>-0.0165</v>
      </c>
      <c r="O618" s="0" t="n">
        <v>2.9349</v>
      </c>
      <c r="P618" s="0" t="n">
        <v>0.01</v>
      </c>
      <c r="Q618" s="0" t="n">
        <v>0</v>
      </c>
      <c r="R618" s="0" t="n">
        <v>0.056</v>
      </c>
      <c r="S618" s="0" t="n">
        <v>1</v>
      </c>
      <c r="T618" s="0" t="n">
        <v>50.7126</v>
      </c>
      <c r="U618" s="0" t="n">
        <v>0</v>
      </c>
      <c r="V618" s="0" t="n">
        <v>-51.8557</v>
      </c>
      <c r="W618" s="0" t="n">
        <v>1.1319</v>
      </c>
      <c r="X618" s="0" t="n">
        <v>386.4021</v>
      </c>
      <c r="Y618" s="0" t="n">
        <v>388.0548</v>
      </c>
      <c r="Z618" s="0" t="n">
        <v>72.8989</v>
      </c>
      <c r="AA618" s="0" t="n">
        <v>2.2922</v>
      </c>
      <c r="AB618" s="0" t="n">
        <v>5</v>
      </c>
      <c r="AC618" s="0" t="n">
        <v>16.727</v>
      </c>
      <c r="AD618" s="0" t="n">
        <v>16.7206</v>
      </c>
      <c r="AE618" s="0" t="n">
        <v>16.963</v>
      </c>
      <c r="AF618" s="0" t="n">
        <v>0.0022</v>
      </c>
      <c r="AG618" s="0" t="n">
        <v>0.063</v>
      </c>
      <c r="AH618" s="0" t="n">
        <v>0</v>
      </c>
    </row>
    <row r="619" customFormat="false" ht="12.8" hidden="false" customHeight="false" outlineLevel="0" collapsed="false">
      <c r="A619" s="0" t="n">
        <v>13</v>
      </c>
      <c r="B619" s="0" t="n">
        <v>41</v>
      </c>
      <c r="C619" s="0" t="n">
        <v>58.8876</v>
      </c>
      <c r="D619" s="0" t="n">
        <v>39.2284</v>
      </c>
      <c r="E619" s="0" t="n">
        <v>0</v>
      </c>
      <c r="F619" s="0" t="n">
        <v>0.006</v>
      </c>
      <c r="G619" s="0" t="n">
        <v>0.023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0.0006</v>
      </c>
      <c r="M619" s="0" t="n">
        <v>0</v>
      </c>
      <c r="N619" s="0" t="n">
        <v>-0.0165</v>
      </c>
      <c r="O619" s="0" t="n">
        <v>2.9349</v>
      </c>
      <c r="P619" s="0" t="n">
        <v>0.01</v>
      </c>
      <c r="Q619" s="0" t="n">
        <v>0</v>
      </c>
      <c r="R619" s="0" t="n">
        <v>0.056</v>
      </c>
      <c r="S619" s="0" t="n">
        <v>1</v>
      </c>
      <c r="T619" s="0" t="n">
        <v>50.0678</v>
      </c>
      <c r="U619" s="0" t="n">
        <v>0</v>
      </c>
      <c r="V619" s="0" t="n">
        <v>-52.3268</v>
      </c>
      <c r="W619" s="0" t="n">
        <v>2.5233</v>
      </c>
      <c r="X619" s="0" t="n">
        <v>383.9928</v>
      </c>
      <c r="Y619" s="0" t="n">
        <v>385.6759</v>
      </c>
      <c r="Z619" s="0" t="n">
        <v>77.2121</v>
      </c>
      <c r="AA619" s="0" t="n">
        <v>1.4902</v>
      </c>
      <c r="AB619" s="0" t="n">
        <v>5</v>
      </c>
      <c r="AC619" s="0" t="n">
        <v>16.424</v>
      </c>
      <c r="AD619" s="0" t="n">
        <v>16.4197</v>
      </c>
      <c r="AE619" s="0" t="n">
        <v>16.8855</v>
      </c>
      <c r="AF619" s="0" t="n">
        <v>0.0022</v>
      </c>
      <c r="AG619" s="0" t="n">
        <v>0.0629</v>
      </c>
      <c r="AH619" s="0" t="n">
        <v>0</v>
      </c>
    </row>
    <row r="620" customFormat="false" ht="12.8" hidden="false" customHeight="false" outlineLevel="0" collapsed="false">
      <c r="A620" s="0" t="n">
        <v>13</v>
      </c>
      <c r="B620" s="0" t="n">
        <v>42</v>
      </c>
      <c r="C620" s="0" t="n">
        <v>58.887</v>
      </c>
      <c r="D620" s="0" t="n">
        <v>39.2278</v>
      </c>
      <c r="E620" s="0" t="n">
        <v>0</v>
      </c>
      <c r="F620" s="0" t="n">
        <v>0.0025</v>
      </c>
      <c r="G620" s="0" t="n">
        <v>0.0034</v>
      </c>
      <c r="H620" s="0" t="n">
        <v>0</v>
      </c>
      <c r="I620" s="0" t="n">
        <v>0</v>
      </c>
      <c r="J620" s="0" t="n">
        <v>0</v>
      </c>
      <c r="K620" s="0" t="n">
        <v>0</v>
      </c>
      <c r="L620" s="0" t="n">
        <v>0.0006</v>
      </c>
      <c r="M620" s="0" t="n">
        <v>0</v>
      </c>
      <c r="N620" s="0" t="n">
        <v>-0.0165</v>
      </c>
      <c r="O620" s="0" t="n">
        <v>2.9349</v>
      </c>
      <c r="P620" s="0" t="n">
        <v>0.01</v>
      </c>
      <c r="Q620" s="0" t="n">
        <v>0</v>
      </c>
      <c r="R620" s="0" t="n">
        <v>0.056</v>
      </c>
      <c r="S620" s="0" t="n">
        <v>1</v>
      </c>
      <c r="T620" s="0" t="n">
        <v>50.877</v>
      </c>
      <c r="U620" s="0" t="n">
        <v>0</v>
      </c>
      <c r="V620" s="0" t="n">
        <v>-52.6552</v>
      </c>
      <c r="W620" s="0" t="n">
        <v>1.8397</v>
      </c>
      <c r="X620" s="0" t="n">
        <v>384.0357</v>
      </c>
      <c r="Y620" s="0" t="n">
        <v>385.742</v>
      </c>
      <c r="Z620" s="0" t="n">
        <v>73.3185</v>
      </c>
      <c r="AA620" s="0" t="n">
        <v>1.1914</v>
      </c>
      <c r="AB620" s="0" t="n">
        <v>5</v>
      </c>
      <c r="AC620" s="0" t="n">
        <v>16.498</v>
      </c>
      <c r="AD620" s="0" t="n">
        <v>16.4894</v>
      </c>
      <c r="AE620" s="0" t="n">
        <v>16.8491</v>
      </c>
      <c r="AF620" s="0" t="n">
        <v>0.0022</v>
      </c>
      <c r="AG620" s="0" t="n">
        <v>0.0629</v>
      </c>
      <c r="AH620" s="0" t="n">
        <v>0</v>
      </c>
    </row>
    <row r="621" customFormat="false" ht="12.8" hidden="false" customHeight="false" outlineLevel="0" collapsed="false">
      <c r="A621" s="0" t="n">
        <v>13</v>
      </c>
      <c r="B621" s="0" t="n">
        <v>43</v>
      </c>
      <c r="C621" s="0" t="n">
        <v>58.8864</v>
      </c>
      <c r="D621" s="0" t="n">
        <v>39.2272</v>
      </c>
      <c r="E621" s="0" t="n">
        <v>0</v>
      </c>
      <c r="F621" s="0" t="n">
        <v>0.0006</v>
      </c>
      <c r="G621" s="0" t="n">
        <v>0.0019</v>
      </c>
      <c r="H621" s="0" t="n">
        <v>0</v>
      </c>
      <c r="I621" s="0" t="n">
        <v>0</v>
      </c>
      <c r="J621" s="0" t="n">
        <v>0</v>
      </c>
      <c r="K621" s="0" t="n">
        <v>0</v>
      </c>
      <c r="L621" s="0" t="n">
        <v>0.0006</v>
      </c>
      <c r="M621" s="0" t="n">
        <v>0</v>
      </c>
      <c r="N621" s="0" t="n">
        <v>-0.0165</v>
      </c>
      <c r="O621" s="0" t="n">
        <v>2.9349</v>
      </c>
      <c r="P621" s="0" t="n">
        <v>0.01</v>
      </c>
      <c r="Q621" s="0" t="n">
        <v>0</v>
      </c>
      <c r="R621" s="0" t="n">
        <v>0.056</v>
      </c>
      <c r="S621" s="0" t="n">
        <v>1</v>
      </c>
      <c r="T621" s="0" t="n">
        <v>52.2102</v>
      </c>
      <c r="U621" s="0" t="n">
        <v>0</v>
      </c>
      <c r="V621" s="0" t="n">
        <v>-52.5276</v>
      </c>
      <c r="W621" s="0" t="n">
        <v>0.6174</v>
      </c>
      <c r="X621" s="0" t="n">
        <v>385.584</v>
      </c>
      <c r="Y621" s="0" t="n">
        <v>387.3261</v>
      </c>
      <c r="Z621" s="0" t="n">
        <v>72.1943</v>
      </c>
      <c r="AA621" s="0" t="n">
        <v>1.587</v>
      </c>
      <c r="AB621" s="0" t="n">
        <v>5</v>
      </c>
      <c r="AC621" s="0" t="n">
        <v>16.721</v>
      </c>
      <c r="AD621" s="0" t="n">
        <v>16.7162</v>
      </c>
      <c r="AE621" s="0" t="n">
        <v>16.8712</v>
      </c>
      <c r="AF621" s="0" t="n">
        <v>0.0022</v>
      </c>
      <c r="AG621" s="0" t="n">
        <v>0.0629</v>
      </c>
      <c r="AH621" s="0" t="n">
        <v>0</v>
      </c>
    </row>
    <row r="622" customFormat="false" ht="12.8" hidden="false" customHeight="false" outlineLevel="0" collapsed="false">
      <c r="A622" s="0" t="n">
        <v>13</v>
      </c>
      <c r="B622" s="0" t="n">
        <v>44</v>
      </c>
      <c r="C622" s="0" t="n">
        <v>58.8858</v>
      </c>
      <c r="D622" s="0" t="n">
        <v>39.2266</v>
      </c>
      <c r="E622" s="0" t="n">
        <v>0</v>
      </c>
      <c r="F622" s="0" t="n">
        <v>0.0001</v>
      </c>
      <c r="G622" s="0" t="n">
        <v>0.0005</v>
      </c>
      <c r="H622" s="0" t="n">
        <v>0</v>
      </c>
      <c r="I622" s="0" t="n">
        <v>0</v>
      </c>
      <c r="J622" s="0" t="n">
        <v>0</v>
      </c>
      <c r="K622" s="0" t="n">
        <v>0</v>
      </c>
      <c r="L622" s="0" t="n">
        <v>0.0006</v>
      </c>
      <c r="M622" s="0" t="n">
        <v>0</v>
      </c>
      <c r="N622" s="0" t="n">
        <v>-0.0165</v>
      </c>
      <c r="O622" s="0" t="n">
        <v>2.9349</v>
      </c>
      <c r="P622" s="0" t="n">
        <v>0.01</v>
      </c>
      <c r="Q622" s="0" t="n">
        <v>0</v>
      </c>
      <c r="R622" s="0" t="n">
        <v>0.056</v>
      </c>
      <c r="S622" s="0" t="n">
        <v>1</v>
      </c>
      <c r="T622" s="0" t="n">
        <v>49.9588</v>
      </c>
      <c r="U622" s="0" t="n">
        <v>0</v>
      </c>
      <c r="V622" s="0" t="n">
        <v>-52.3444</v>
      </c>
      <c r="W622" s="0" t="n">
        <v>2.3028</v>
      </c>
      <c r="X622" s="0" t="n">
        <v>383.6993</v>
      </c>
      <c r="Y622" s="0" t="n">
        <v>385.4044</v>
      </c>
      <c r="Z622" s="0" t="n">
        <v>77.7526</v>
      </c>
      <c r="AA622" s="0" t="n">
        <v>1.4505</v>
      </c>
      <c r="AB622" s="0" t="n">
        <v>5</v>
      </c>
      <c r="AC622" s="0" t="n">
        <v>16.38</v>
      </c>
      <c r="AD622" s="0" t="n">
        <v>16.3754</v>
      </c>
      <c r="AE622" s="0" t="n">
        <v>16.7993</v>
      </c>
      <c r="AF622" s="0" t="n">
        <v>0.0022</v>
      </c>
      <c r="AG622" s="0" t="n">
        <v>0.0629</v>
      </c>
      <c r="AH622" s="0" t="n">
        <v>0</v>
      </c>
    </row>
    <row r="623" customFormat="false" ht="12.8" hidden="false" customHeight="false" outlineLevel="0" collapsed="false">
      <c r="A623" s="0" t="n">
        <v>13</v>
      </c>
      <c r="B623" s="0" t="n">
        <v>45</v>
      </c>
      <c r="C623" s="0" t="n">
        <v>58.8853</v>
      </c>
      <c r="D623" s="0" t="n">
        <v>39.226</v>
      </c>
      <c r="E623" s="0" t="n">
        <v>0</v>
      </c>
      <c r="F623" s="0" t="n">
        <v>0</v>
      </c>
      <c r="G623" s="0" t="n">
        <v>0.0001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0.0006</v>
      </c>
      <c r="M623" s="0" t="n">
        <v>0</v>
      </c>
      <c r="N623" s="0" t="n">
        <v>-0.0165</v>
      </c>
      <c r="O623" s="0" t="n">
        <v>2.9349</v>
      </c>
      <c r="P623" s="0" t="n">
        <v>0.01</v>
      </c>
      <c r="Q623" s="0" t="n">
        <v>0</v>
      </c>
      <c r="R623" s="0" t="n">
        <v>0.056</v>
      </c>
      <c r="S623" s="0" t="n">
        <v>1</v>
      </c>
      <c r="T623" s="0" t="n">
        <v>49.6743</v>
      </c>
      <c r="U623" s="0" t="n">
        <v>0</v>
      </c>
      <c r="V623" s="0" t="n">
        <v>-52.3809</v>
      </c>
      <c r="W623" s="0" t="n">
        <v>2.8643</v>
      </c>
      <c r="X623" s="0" t="n">
        <v>382.4718</v>
      </c>
      <c r="Y623" s="0" t="n">
        <v>384.1602</v>
      </c>
      <c r="Z623" s="0" t="n">
        <v>75.7127</v>
      </c>
      <c r="AA623" s="0" t="n">
        <v>1.2132</v>
      </c>
      <c r="AB623" s="0" t="n">
        <v>5</v>
      </c>
      <c r="AC623" s="0" t="n">
        <v>16.186</v>
      </c>
      <c r="AD623" s="0" t="n">
        <v>16.1826</v>
      </c>
      <c r="AE623" s="0" t="n">
        <v>16.7078</v>
      </c>
      <c r="AF623" s="0" t="n">
        <v>0.0022</v>
      </c>
      <c r="AG623" s="0" t="n">
        <v>0.0629</v>
      </c>
      <c r="AH623" s="0" t="n">
        <v>0</v>
      </c>
    </row>
    <row r="624" customFormat="false" ht="12.8" hidden="false" customHeight="false" outlineLevel="0" collapsed="false">
      <c r="A624" s="0" t="n">
        <v>13</v>
      </c>
      <c r="B624" s="0" t="n">
        <v>46</v>
      </c>
      <c r="C624" s="0" t="n">
        <v>58.8847</v>
      </c>
      <c r="D624" s="0" t="n">
        <v>39.2255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0.0006</v>
      </c>
      <c r="M624" s="0" t="n">
        <v>0</v>
      </c>
      <c r="N624" s="0" t="n">
        <v>-0.0165</v>
      </c>
      <c r="O624" s="0" t="n">
        <v>2.9349</v>
      </c>
      <c r="P624" s="0" t="n">
        <v>0.01</v>
      </c>
      <c r="Q624" s="0" t="n">
        <v>0</v>
      </c>
      <c r="R624" s="0" t="n">
        <v>0.056</v>
      </c>
      <c r="S624" s="0" t="n">
        <v>1</v>
      </c>
      <c r="T624" s="0" t="n">
        <v>48.1145</v>
      </c>
      <c r="U624" s="0" t="n">
        <v>0</v>
      </c>
      <c r="V624" s="0" t="n">
        <v>-52.3058</v>
      </c>
      <c r="W624" s="0" t="n">
        <v>4.3067</v>
      </c>
      <c r="X624" s="0" t="n">
        <v>380.0966</v>
      </c>
      <c r="Y624" s="0" t="n">
        <v>381.7926</v>
      </c>
      <c r="Z624" s="0" t="n">
        <v>77.5135</v>
      </c>
      <c r="AA624" s="0" t="n">
        <v>0.9397</v>
      </c>
      <c r="AB624" s="0" t="n">
        <v>5</v>
      </c>
      <c r="AC624" s="0" t="n">
        <v>15.784</v>
      </c>
      <c r="AD624" s="0" t="n">
        <v>15.7805</v>
      </c>
      <c r="AE624" s="0" t="n">
        <v>16.5553</v>
      </c>
      <c r="AF624" s="0" t="n">
        <v>0.0022</v>
      </c>
      <c r="AG624" s="0" t="n">
        <v>0.0629</v>
      </c>
      <c r="AH624" s="0" t="n">
        <v>0</v>
      </c>
    </row>
    <row r="625" customFormat="false" ht="12.8" hidden="false" customHeight="false" outlineLevel="0" collapsed="false">
      <c r="A625" s="0" t="n">
        <v>13</v>
      </c>
      <c r="B625" s="0" t="n">
        <v>47</v>
      </c>
      <c r="C625" s="0" t="n">
        <v>58.8841</v>
      </c>
      <c r="D625" s="0" t="n">
        <v>39.2249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0</v>
      </c>
      <c r="K625" s="0" t="n">
        <v>0</v>
      </c>
      <c r="L625" s="0" t="n">
        <v>0.0006</v>
      </c>
      <c r="M625" s="0" t="n">
        <v>0</v>
      </c>
      <c r="N625" s="0" t="n">
        <v>-0.0165</v>
      </c>
      <c r="O625" s="0" t="n">
        <v>2.9349</v>
      </c>
      <c r="P625" s="0" t="n">
        <v>0.01</v>
      </c>
      <c r="Q625" s="0" t="n">
        <v>0</v>
      </c>
      <c r="R625" s="0" t="n">
        <v>0.056</v>
      </c>
      <c r="S625" s="0" t="n">
        <v>1</v>
      </c>
      <c r="T625" s="0" t="n">
        <v>47.0281</v>
      </c>
      <c r="U625" s="0" t="n">
        <v>0</v>
      </c>
      <c r="V625" s="0" t="n">
        <v>-52.1559</v>
      </c>
      <c r="W625" s="0" t="n">
        <v>5.2357</v>
      </c>
      <c r="X625" s="0" t="n">
        <v>378.1215</v>
      </c>
      <c r="Y625" s="0" t="n">
        <v>379.6157</v>
      </c>
      <c r="Z625" s="0" t="n">
        <v>74.9358</v>
      </c>
      <c r="AA625" s="0" t="n">
        <v>0.5915</v>
      </c>
      <c r="AB625" s="0" t="n">
        <v>5</v>
      </c>
      <c r="AC625" s="0" t="n">
        <v>15.431</v>
      </c>
      <c r="AD625" s="0" t="n">
        <v>15.428</v>
      </c>
      <c r="AE625" s="0" t="n">
        <v>16.3763</v>
      </c>
      <c r="AF625" s="0" t="n">
        <v>0.0022</v>
      </c>
      <c r="AG625" s="0" t="n">
        <v>0.0629</v>
      </c>
      <c r="AH625" s="0" t="n">
        <v>0</v>
      </c>
    </row>
    <row r="626" customFormat="false" ht="12.8" hidden="false" customHeight="false" outlineLevel="0" collapsed="false">
      <c r="A626" s="0" t="n">
        <v>13</v>
      </c>
      <c r="B626" s="0" t="n">
        <v>48</v>
      </c>
      <c r="C626" s="0" t="n">
        <v>58.8835</v>
      </c>
      <c r="D626" s="0" t="n">
        <v>39.2243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0.0006</v>
      </c>
      <c r="M626" s="0" t="n">
        <v>0</v>
      </c>
      <c r="N626" s="0" t="n">
        <v>-0.0165</v>
      </c>
      <c r="O626" s="0" t="n">
        <v>2.9349</v>
      </c>
      <c r="P626" s="0" t="n">
        <v>0.01</v>
      </c>
      <c r="Q626" s="0" t="n">
        <v>0</v>
      </c>
      <c r="R626" s="0" t="n">
        <v>0.056</v>
      </c>
      <c r="S626" s="0" t="n">
        <v>1</v>
      </c>
      <c r="T626" s="0" t="n">
        <v>35.1841</v>
      </c>
      <c r="U626" s="0" t="n">
        <v>0</v>
      </c>
      <c r="V626" s="0" t="n">
        <v>-49.9446</v>
      </c>
      <c r="W626" s="0" t="n">
        <v>14.7743</v>
      </c>
      <c r="X626" s="0" t="n">
        <v>367.2787</v>
      </c>
      <c r="Y626" s="0" t="n">
        <v>368.8384</v>
      </c>
      <c r="Z626" s="0" t="n">
        <v>92.7333</v>
      </c>
      <c r="AA626" s="0" t="n">
        <v>1.2418</v>
      </c>
      <c r="AB626" s="0" t="n">
        <v>5</v>
      </c>
      <c r="AC626" s="0" t="n">
        <v>13.197</v>
      </c>
      <c r="AD626" s="0" t="n">
        <v>13.1952</v>
      </c>
      <c r="AE626" s="0" t="n">
        <v>15.7509</v>
      </c>
      <c r="AF626" s="0" t="n">
        <v>0.0022</v>
      </c>
      <c r="AG626" s="0" t="n">
        <v>0.0629</v>
      </c>
      <c r="AH626" s="0" t="n">
        <v>0</v>
      </c>
    </row>
    <row r="627" customFormat="false" ht="12.8" hidden="false" customHeight="false" outlineLevel="0" collapsed="false">
      <c r="A627" s="0" t="n">
        <v>14</v>
      </c>
      <c r="B627" s="0" t="n">
        <v>1</v>
      </c>
      <c r="C627" s="0" t="n">
        <v>58.8829</v>
      </c>
      <c r="D627" s="0" t="n">
        <v>39.2237</v>
      </c>
      <c r="E627" s="0" t="n">
        <v>0</v>
      </c>
      <c r="F627" s="0" t="n">
        <v>0</v>
      </c>
      <c r="G627" s="0" t="n">
        <v>0</v>
      </c>
      <c r="H627" s="0" t="n">
        <v>0</v>
      </c>
      <c r="I627" s="0" t="n">
        <v>0</v>
      </c>
      <c r="J627" s="0" t="n">
        <v>0</v>
      </c>
      <c r="K627" s="0" t="n">
        <v>0</v>
      </c>
      <c r="L627" s="0" t="n">
        <v>0.0006</v>
      </c>
      <c r="M627" s="0" t="n">
        <v>0</v>
      </c>
      <c r="N627" s="0" t="n">
        <v>-0.0165</v>
      </c>
      <c r="O627" s="0" t="n">
        <v>2.9349</v>
      </c>
      <c r="P627" s="0" t="n">
        <v>0.01</v>
      </c>
      <c r="Q627" s="0" t="n">
        <v>0</v>
      </c>
      <c r="R627" s="0" t="n">
        <v>0.056</v>
      </c>
      <c r="S627" s="0" t="n">
        <v>1</v>
      </c>
      <c r="T627" s="0" t="n">
        <v>40.506</v>
      </c>
      <c r="U627" s="0" t="n">
        <v>0</v>
      </c>
      <c r="V627" s="0" t="n">
        <v>-51.7621</v>
      </c>
      <c r="W627" s="0" t="n">
        <v>11.6034</v>
      </c>
      <c r="X627" s="0" t="n">
        <v>365.4821</v>
      </c>
      <c r="Y627" s="0" t="n">
        <v>367.1472</v>
      </c>
      <c r="Z627" s="0" t="n">
        <v>68.7107</v>
      </c>
      <c r="AA627" s="0" t="n">
        <v>-0.7398</v>
      </c>
      <c r="AB627" s="0" t="n">
        <v>5</v>
      </c>
      <c r="AC627" s="0" t="n">
        <v>13.256</v>
      </c>
      <c r="AD627" s="0" t="n">
        <v>13.2526</v>
      </c>
      <c r="AE627" s="0" t="n">
        <v>15.3793</v>
      </c>
      <c r="AF627" s="0" t="n">
        <v>0.0022</v>
      </c>
      <c r="AG627" s="0" t="n">
        <v>0.0629</v>
      </c>
      <c r="AH627" s="0" t="n">
        <v>0</v>
      </c>
    </row>
    <row r="628" customFormat="false" ht="12.8" hidden="false" customHeight="false" outlineLevel="0" collapsed="false">
      <c r="A628" s="0" t="n">
        <v>14</v>
      </c>
      <c r="B628" s="0" t="n">
        <v>2</v>
      </c>
      <c r="C628" s="0" t="n">
        <v>58.8823</v>
      </c>
      <c r="D628" s="0" t="n">
        <v>39.2231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0.0006</v>
      </c>
      <c r="M628" s="0" t="n">
        <v>0</v>
      </c>
      <c r="N628" s="0" t="n">
        <v>-0.0165</v>
      </c>
      <c r="O628" s="0" t="n">
        <v>2.9349</v>
      </c>
      <c r="P628" s="0" t="n">
        <v>0.01</v>
      </c>
      <c r="Q628" s="0" t="n">
        <v>0</v>
      </c>
      <c r="R628" s="0" t="n">
        <v>0.056</v>
      </c>
      <c r="S628" s="0" t="n">
        <v>1</v>
      </c>
      <c r="T628" s="0" t="n">
        <v>42.5403</v>
      </c>
      <c r="U628" s="0" t="n">
        <v>0</v>
      </c>
      <c r="V628" s="0" t="n">
        <v>-51.7016</v>
      </c>
      <c r="W628" s="0" t="n">
        <v>9.3389</v>
      </c>
      <c r="X628" s="0" t="n">
        <v>366.2441</v>
      </c>
      <c r="Y628" s="0" t="n">
        <v>367.9519</v>
      </c>
      <c r="Z628" s="0" t="n">
        <v>68.5592</v>
      </c>
      <c r="AA628" s="0" t="n">
        <v>-0.5222</v>
      </c>
      <c r="AB628" s="0" t="n">
        <v>5</v>
      </c>
      <c r="AC628" s="0" t="n">
        <v>13.372</v>
      </c>
      <c r="AD628" s="0" t="n">
        <v>13.3685</v>
      </c>
      <c r="AE628" s="0" t="n">
        <v>15.1543</v>
      </c>
      <c r="AF628" s="0" t="n">
        <v>0.0022</v>
      </c>
      <c r="AG628" s="0" t="n">
        <v>0.0629</v>
      </c>
      <c r="AH628" s="0" t="n">
        <v>0</v>
      </c>
    </row>
    <row r="629" customFormat="false" ht="12.8" hidden="false" customHeight="false" outlineLevel="0" collapsed="false">
      <c r="A629" s="0" t="n">
        <v>14</v>
      </c>
      <c r="B629" s="0" t="n">
        <v>3</v>
      </c>
      <c r="C629" s="0" t="n">
        <v>58.8817</v>
      </c>
      <c r="D629" s="0" t="n">
        <v>39.2225</v>
      </c>
      <c r="E629" s="0" t="n">
        <v>0</v>
      </c>
      <c r="F629" s="0" t="n">
        <v>0</v>
      </c>
      <c r="G629" s="0" t="n">
        <v>0</v>
      </c>
      <c r="H629" s="0" t="n">
        <v>0</v>
      </c>
      <c r="I629" s="0" t="n">
        <v>0</v>
      </c>
      <c r="J629" s="0" t="n">
        <v>0</v>
      </c>
      <c r="K629" s="0" t="n">
        <v>0</v>
      </c>
      <c r="L629" s="0" t="n">
        <v>0.0006</v>
      </c>
      <c r="M629" s="0" t="n">
        <v>0</v>
      </c>
      <c r="N629" s="0" t="n">
        <v>-0.0165</v>
      </c>
      <c r="O629" s="0" t="n">
        <v>2.9349</v>
      </c>
      <c r="P629" s="0" t="n">
        <v>0.01</v>
      </c>
      <c r="Q629" s="0" t="n">
        <v>0</v>
      </c>
      <c r="R629" s="0" t="n">
        <v>0.056</v>
      </c>
      <c r="S629" s="0" t="n">
        <v>1</v>
      </c>
      <c r="T629" s="0" t="n">
        <v>43.0304</v>
      </c>
      <c r="U629" s="0" t="n">
        <v>0</v>
      </c>
      <c r="V629" s="0" t="n">
        <v>-51.9191</v>
      </c>
      <c r="W629" s="0" t="n">
        <v>8.5365</v>
      </c>
      <c r="X629" s="0" t="n">
        <v>365.6768</v>
      </c>
      <c r="Y629" s="0" t="n">
        <v>367.3763</v>
      </c>
      <c r="Z629" s="0" t="n">
        <v>70.2305</v>
      </c>
      <c r="AA629" s="0" t="n">
        <v>-0.8331</v>
      </c>
      <c r="AB629" s="0" t="n">
        <v>5</v>
      </c>
      <c r="AC629" s="0" t="n">
        <v>13.32</v>
      </c>
      <c r="AD629" s="0" t="n">
        <v>13.3163</v>
      </c>
      <c r="AE629" s="0" t="n">
        <v>14.9755</v>
      </c>
      <c r="AF629" s="0" t="n">
        <v>0.0022</v>
      </c>
      <c r="AG629" s="0" t="n">
        <v>0.0629</v>
      </c>
      <c r="AH629" s="0" t="n">
        <v>0</v>
      </c>
    </row>
    <row r="630" customFormat="false" ht="12.8" hidden="false" customHeight="false" outlineLevel="0" collapsed="false">
      <c r="A630" s="0" t="n">
        <v>14</v>
      </c>
      <c r="B630" s="0" t="n">
        <v>4</v>
      </c>
      <c r="C630" s="0" t="n">
        <v>58.8812</v>
      </c>
      <c r="D630" s="0" t="n">
        <v>39.2219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0.0006</v>
      </c>
      <c r="M630" s="0" t="n">
        <v>0</v>
      </c>
      <c r="N630" s="0" t="n">
        <v>-0.0165</v>
      </c>
      <c r="O630" s="0" t="n">
        <v>2.9349</v>
      </c>
      <c r="P630" s="0" t="n">
        <v>0.01</v>
      </c>
      <c r="Q630" s="0" t="n">
        <v>0</v>
      </c>
      <c r="R630" s="0" t="n">
        <v>0.056</v>
      </c>
      <c r="S630" s="0" t="n">
        <v>1</v>
      </c>
      <c r="T630" s="0" t="n">
        <v>43.9378</v>
      </c>
      <c r="U630" s="0" t="n">
        <v>0</v>
      </c>
      <c r="V630" s="0" t="n">
        <v>-51.6621</v>
      </c>
      <c r="W630" s="0" t="n">
        <v>8.0063</v>
      </c>
      <c r="X630" s="0" t="n">
        <v>365.5943</v>
      </c>
      <c r="Y630" s="0" t="n">
        <v>367.3069</v>
      </c>
      <c r="Z630" s="0" t="n">
        <v>70.372</v>
      </c>
      <c r="AA630" s="0" t="n">
        <v>-0.5753</v>
      </c>
      <c r="AB630" s="0" t="n">
        <v>5</v>
      </c>
      <c r="AC630" s="0" t="n">
        <v>13.256</v>
      </c>
      <c r="AD630" s="0" t="n">
        <v>13.2517</v>
      </c>
      <c r="AE630" s="0" t="n">
        <v>14.824</v>
      </c>
      <c r="AF630" s="0" t="n">
        <v>0.0022</v>
      </c>
      <c r="AG630" s="0" t="n">
        <v>0.0629</v>
      </c>
      <c r="AH630" s="0" t="n">
        <v>0</v>
      </c>
    </row>
    <row r="631" customFormat="false" ht="12.8" hidden="false" customHeight="false" outlineLevel="0" collapsed="false">
      <c r="A631" s="0" t="n">
        <v>14</v>
      </c>
      <c r="B631" s="0" t="n">
        <v>5</v>
      </c>
      <c r="C631" s="0" t="n">
        <v>58.8806</v>
      </c>
      <c r="D631" s="0" t="n">
        <v>39.2214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0.0006</v>
      </c>
      <c r="M631" s="0" t="n">
        <v>0</v>
      </c>
      <c r="N631" s="0" t="n">
        <v>-0.0166</v>
      </c>
      <c r="O631" s="0" t="n">
        <v>2.9349</v>
      </c>
      <c r="P631" s="0" t="n">
        <v>0.01</v>
      </c>
      <c r="Q631" s="0" t="n">
        <v>0</v>
      </c>
      <c r="R631" s="0" t="n">
        <v>0.056</v>
      </c>
      <c r="S631" s="0" t="n">
        <v>1</v>
      </c>
      <c r="T631" s="0" t="n">
        <v>44.4928</v>
      </c>
      <c r="U631" s="0" t="n">
        <v>0</v>
      </c>
      <c r="V631" s="0" t="n">
        <v>-51.7012</v>
      </c>
      <c r="W631" s="0" t="n">
        <v>7.4674</v>
      </c>
      <c r="X631" s="0" t="n">
        <v>365.337</v>
      </c>
      <c r="Y631" s="0" t="n">
        <v>367.0699</v>
      </c>
      <c r="Z631" s="0" t="n">
        <v>70.1576</v>
      </c>
      <c r="AA631" s="0" t="n">
        <v>-0.6328</v>
      </c>
      <c r="AB631" s="0" t="n">
        <v>5</v>
      </c>
      <c r="AC631" s="0" t="n">
        <v>13.221</v>
      </c>
      <c r="AD631" s="0" t="n">
        <v>13.2162</v>
      </c>
      <c r="AE631" s="0" t="n">
        <v>14.698</v>
      </c>
      <c r="AF631" s="0" t="n">
        <v>0.0022</v>
      </c>
      <c r="AG631" s="0" t="n">
        <v>0.0629</v>
      </c>
      <c r="AH631" s="0" t="n">
        <v>0</v>
      </c>
    </row>
    <row r="632" customFormat="false" ht="12.8" hidden="false" customHeight="false" outlineLevel="0" collapsed="false">
      <c r="A632" s="0" t="n">
        <v>14</v>
      </c>
      <c r="B632" s="0" t="n">
        <v>6</v>
      </c>
      <c r="C632" s="0" t="n">
        <v>58.88</v>
      </c>
      <c r="D632" s="0" t="n">
        <v>39.2208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0.0006</v>
      </c>
      <c r="M632" s="0" t="n">
        <v>0</v>
      </c>
      <c r="N632" s="0" t="n">
        <v>-0.0166</v>
      </c>
      <c r="O632" s="0" t="n">
        <v>2.9349</v>
      </c>
      <c r="P632" s="0" t="n">
        <v>0.01</v>
      </c>
      <c r="Q632" s="0" t="n">
        <v>0</v>
      </c>
      <c r="R632" s="0" t="n">
        <v>0.056</v>
      </c>
      <c r="S632" s="0" t="n">
        <v>1</v>
      </c>
      <c r="T632" s="0" t="n">
        <v>43.9193</v>
      </c>
      <c r="U632" s="0" t="n">
        <v>0</v>
      </c>
      <c r="V632" s="0" t="n">
        <v>-51.5028</v>
      </c>
      <c r="W632" s="0" t="n">
        <v>7.4804</v>
      </c>
      <c r="X632" s="0" t="n">
        <v>364.8039</v>
      </c>
      <c r="Y632" s="0" t="n">
        <v>366.5411</v>
      </c>
      <c r="Z632" s="0" t="n">
        <v>71.0182</v>
      </c>
      <c r="AA632" s="0" t="n">
        <v>-0.5101</v>
      </c>
      <c r="AB632" s="0" t="n">
        <v>5</v>
      </c>
      <c r="AC632" s="0" t="n">
        <v>13.092</v>
      </c>
      <c r="AD632" s="0" t="n">
        <v>13.0873</v>
      </c>
      <c r="AE632" s="0" t="n">
        <v>14.5681</v>
      </c>
      <c r="AF632" s="0" t="n">
        <v>0.0022</v>
      </c>
      <c r="AG632" s="0" t="n">
        <v>0.0629</v>
      </c>
      <c r="AH632" s="0" t="n">
        <v>0</v>
      </c>
    </row>
    <row r="633" customFormat="false" ht="12.8" hidden="false" customHeight="false" outlineLevel="0" collapsed="false">
      <c r="A633" s="0" t="n">
        <v>14</v>
      </c>
      <c r="B633" s="0" t="n">
        <v>7</v>
      </c>
      <c r="C633" s="0" t="n">
        <v>58.8794</v>
      </c>
      <c r="D633" s="0" t="n">
        <v>39.2202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0.0006</v>
      </c>
      <c r="M633" s="0" t="n">
        <v>0</v>
      </c>
      <c r="N633" s="0" t="n">
        <v>-0.0166</v>
      </c>
      <c r="O633" s="0" t="n">
        <v>2.9349</v>
      </c>
      <c r="P633" s="0" t="n">
        <v>0.01</v>
      </c>
      <c r="Q633" s="0" t="n">
        <v>0</v>
      </c>
      <c r="R633" s="0" t="n">
        <v>0.056</v>
      </c>
      <c r="S633" s="0" t="n">
        <v>1</v>
      </c>
      <c r="T633" s="0" t="n">
        <v>44.1395</v>
      </c>
      <c r="U633" s="0" t="n">
        <v>0</v>
      </c>
      <c r="V633" s="0" t="n">
        <v>-51.5844</v>
      </c>
      <c r="W633" s="0" t="n">
        <v>7.2714</v>
      </c>
      <c r="X633" s="0" t="n">
        <v>364.2039</v>
      </c>
      <c r="Y633" s="0" t="n">
        <v>365.9399</v>
      </c>
      <c r="Z633" s="0" t="n">
        <v>70.4189</v>
      </c>
      <c r="AA633" s="0" t="n">
        <v>-0.6828</v>
      </c>
      <c r="AB633" s="0" t="n">
        <v>5</v>
      </c>
      <c r="AC633" s="0" t="n">
        <v>13.007</v>
      </c>
      <c r="AD633" s="0" t="n">
        <v>13.0025</v>
      </c>
      <c r="AE633" s="0" t="n">
        <v>14.4482</v>
      </c>
      <c r="AF633" s="0" t="n">
        <v>0.0022</v>
      </c>
      <c r="AG633" s="0" t="n">
        <v>0.0629</v>
      </c>
      <c r="AH633" s="0" t="n">
        <v>0</v>
      </c>
    </row>
    <row r="634" customFormat="false" ht="12.8" hidden="false" customHeight="false" outlineLevel="0" collapsed="false">
      <c r="A634" s="0" t="n">
        <v>14</v>
      </c>
      <c r="B634" s="0" t="n">
        <v>8</v>
      </c>
      <c r="C634" s="0" t="n">
        <v>58.8788</v>
      </c>
      <c r="D634" s="0" t="n">
        <v>39.2196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0.0006</v>
      </c>
      <c r="M634" s="0" t="n">
        <v>0</v>
      </c>
      <c r="N634" s="0" t="n">
        <v>-0.0166</v>
      </c>
      <c r="O634" s="0" t="n">
        <v>2.9349</v>
      </c>
      <c r="P634" s="0" t="n">
        <v>0.01</v>
      </c>
      <c r="Q634" s="0" t="n">
        <v>0</v>
      </c>
      <c r="R634" s="0" t="n">
        <v>0.056</v>
      </c>
      <c r="S634" s="0" t="n">
        <v>1</v>
      </c>
      <c r="T634" s="0" t="n">
        <v>44.0084</v>
      </c>
      <c r="U634" s="0" t="n">
        <v>0</v>
      </c>
      <c r="V634" s="0" t="n">
        <v>-51.4851</v>
      </c>
      <c r="W634" s="0" t="n">
        <v>7.2321</v>
      </c>
      <c r="X634" s="0" t="n">
        <v>363.6592</v>
      </c>
      <c r="Y634" s="0" t="n">
        <v>365.4117</v>
      </c>
      <c r="Z634" s="0" t="n">
        <v>70.6692</v>
      </c>
      <c r="AA634" s="0" t="n">
        <v>-0.6489</v>
      </c>
      <c r="AB634" s="0" t="n">
        <v>5</v>
      </c>
      <c r="AC634" s="0" t="n">
        <v>12.896</v>
      </c>
      <c r="AD634" s="0" t="n">
        <v>12.8911</v>
      </c>
      <c r="AE634" s="0" t="n">
        <v>14.3295</v>
      </c>
      <c r="AF634" s="0" t="n">
        <v>0.0022</v>
      </c>
      <c r="AG634" s="0" t="n">
        <v>0.0629</v>
      </c>
      <c r="AH634" s="0" t="n">
        <v>0</v>
      </c>
    </row>
    <row r="635" customFormat="false" ht="12.8" hidden="false" customHeight="false" outlineLevel="0" collapsed="false">
      <c r="A635" s="0" t="n">
        <v>14</v>
      </c>
      <c r="B635" s="0" t="n">
        <v>9</v>
      </c>
      <c r="C635" s="0" t="n">
        <v>58.8782</v>
      </c>
      <c r="D635" s="0" t="n">
        <v>39.219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0.0006</v>
      </c>
      <c r="M635" s="0" t="n">
        <v>0</v>
      </c>
      <c r="N635" s="0" t="n">
        <v>-0.0166</v>
      </c>
      <c r="O635" s="0" t="n">
        <v>2.9349</v>
      </c>
      <c r="P635" s="0" t="n">
        <v>0.01</v>
      </c>
      <c r="Q635" s="0" t="n">
        <v>0</v>
      </c>
      <c r="R635" s="0" t="n">
        <v>0.056</v>
      </c>
      <c r="S635" s="0" t="n">
        <v>1</v>
      </c>
      <c r="T635" s="0" t="n">
        <v>44.4522</v>
      </c>
      <c r="U635" s="0" t="n">
        <v>0</v>
      </c>
      <c r="V635" s="0" t="n">
        <v>-51.8041</v>
      </c>
      <c r="W635" s="0" t="n">
        <v>7.2665</v>
      </c>
      <c r="X635" s="0" t="n">
        <v>362.536</v>
      </c>
      <c r="Y635" s="0" t="n">
        <v>364.2777</v>
      </c>
      <c r="Z635" s="0" t="n">
        <v>70.5643</v>
      </c>
      <c r="AA635" s="0" t="n">
        <v>-1.1471</v>
      </c>
      <c r="AB635" s="0" t="n">
        <v>5</v>
      </c>
      <c r="AC635" s="0" t="n">
        <v>12.771</v>
      </c>
      <c r="AD635" s="0" t="n">
        <v>12.7649</v>
      </c>
      <c r="AE635" s="0" t="n">
        <v>14.2091</v>
      </c>
      <c r="AF635" s="0" t="n">
        <v>0.0022</v>
      </c>
      <c r="AG635" s="0" t="n">
        <v>0.0629</v>
      </c>
      <c r="AH635" s="0" t="n">
        <v>0</v>
      </c>
    </row>
    <row r="636" customFormat="false" ht="12.8" hidden="false" customHeight="false" outlineLevel="0" collapsed="false">
      <c r="A636" s="0" t="n">
        <v>14</v>
      </c>
      <c r="B636" s="0" t="n">
        <v>10</v>
      </c>
      <c r="C636" s="0" t="n">
        <v>58.8776</v>
      </c>
      <c r="D636" s="0" t="n">
        <v>39.2184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0.0006</v>
      </c>
      <c r="M636" s="0" t="n">
        <v>0</v>
      </c>
      <c r="N636" s="0" t="n">
        <v>-0.0166</v>
      </c>
      <c r="O636" s="0" t="n">
        <v>2.9349</v>
      </c>
      <c r="P636" s="0" t="n">
        <v>0.01</v>
      </c>
      <c r="Q636" s="0" t="n">
        <v>0</v>
      </c>
      <c r="R636" s="0" t="n">
        <v>0.056</v>
      </c>
      <c r="S636" s="0" t="n">
        <v>1</v>
      </c>
      <c r="T636" s="0" t="n">
        <v>43.4479</v>
      </c>
      <c r="U636" s="0" t="n">
        <v>0</v>
      </c>
      <c r="V636" s="0" t="n">
        <v>-51.3027</v>
      </c>
      <c r="W636" s="0" t="n">
        <v>7.6916</v>
      </c>
      <c r="X636" s="0" t="n">
        <v>361.872</v>
      </c>
      <c r="Y636" s="0" t="n">
        <v>363.5969</v>
      </c>
      <c r="Z636" s="0" t="n">
        <v>71.0735</v>
      </c>
      <c r="AA636" s="0" t="n">
        <v>-0.762</v>
      </c>
      <c r="AB636" s="0" t="n">
        <v>5</v>
      </c>
      <c r="AC636" s="0" t="n">
        <v>12.558</v>
      </c>
      <c r="AD636" s="0" t="n">
        <v>12.553</v>
      </c>
      <c r="AE636" s="0" t="n">
        <v>14.0692</v>
      </c>
      <c r="AF636" s="0" t="n">
        <v>0.0022</v>
      </c>
      <c r="AG636" s="0" t="n">
        <v>0.0629</v>
      </c>
      <c r="AH636" s="0" t="n">
        <v>0</v>
      </c>
    </row>
    <row r="637" customFormat="false" ht="12.8" hidden="false" customHeight="false" outlineLevel="0" collapsed="false">
      <c r="A637" s="0" t="n">
        <v>14</v>
      </c>
      <c r="B637" s="0" t="n">
        <v>11</v>
      </c>
      <c r="C637" s="0" t="n">
        <v>58.8771</v>
      </c>
      <c r="D637" s="0" t="n">
        <v>39.2178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0.0006</v>
      </c>
      <c r="M637" s="0" t="n">
        <v>0</v>
      </c>
      <c r="N637" s="0" t="n">
        <v>-0.0166</v>
      </c>
      <c r="O637" s="0" t="n">
        <v>2.9349</v>
      </c>
      <c r="P637" s="0" t="n">
        <v>0.01</v>
      </c>
      <c r="Q637" s="0" t="n">
        <v>0</v>
      </c>
      <c r="R637" s="0" t="n">
        <v>0.056</v>
      </c>
      <c r="S637" s="0" t="n">
        <v>1</v>
      </c>
      <c r="T637" s="0" t="n">
        <v>43.2293</v>
      </c>
      <c r="U637" s="0" t="n">
        <v>0</v>
      </c>
      <c r="V637" s="0" t="n">
        <v>-50.8927</v>
      </c>
      <c r="W637" s="0" t="n">
        <v>7.4482</v>
      </c>
      <c r="X637" s="0" t="n">
        <v>361.837</v>
      </c>
      <c r="Y637" s="0" t="n">
        <v>363.5228</v>
      </c>
      <c r="Z637" s="0" t="n">
        <v>69.3324</v>
      </c>
      <c r="AA637" s="0" t="n">
        <v>-0.3964</v>
      </c>
      <c r="AB637" s="0" t="n">
        <v>5</v>
      </c>
      <c r="AC637" s="0" t="n">
        <v>12.47</v>
      </c>
      <c r="AD637" s="0" t="n">
        <v>12.4655</v>
      </c>
      <c r="AE637" s="0" t="n">
        <v>13.9465</v>
      </c>
      <c r="AF637" s="0" t="n">
        <v>0.0022</v>
      </c>
      <c r="AG637" s="0" t="n">
        <v>0.0629</v>
      </c>
      <c r="AH637" s="0" t="n">
        <v>0</v>
      </c>
    </row>
    <row r="638" customFormat="false" ht="12.8" hidden="false" customHeight="false" outlineLevel="0" collapsed="false">
      <c r="A638" s="0" t="n">
        <v>14</v>
      </c>
      <c r="B638" s="0" t="n">
        <v>12</v>
      </c>
      <c r="C638" s="0" t="n">
        <v>58.8765</v>
      </c>
      <c r="D638" s="0" t="n">
        <v>39.2173</v>
      </c>
      <c r="E638" s="0" t="n">
        <v>0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0.0006</v>
      </c>
      <c r="M638" s="0" t="n">
        <v>0</v>
      </c>
      <c r="N638" s="0" t="n">
        <v>-0.0166</v>
      </c>
      <c r="O638" s="0" t="n">
        <v>2.9349</v>
      </c>
      <c r="P638" s="0" t="n">
        <v>0.01</v>
      </c>
      <c r="Q638" s="0" t="n">
        <v>0</v>
      </c>
      <c r="R638" s="0" t="n">
        <v>0.056</v>
      </c>
      <c r="S638" s="0" t="n">
        <v>1</v>
      </c>
      <c r="T638" s="0" t="n">
        <v>44.5522</v>
      </c>
      <c r="U638" s="0" t="n">
        <v>0</v>
      </c>
      <c r="V638" s="0" t="n">
        <v>-51.7788</v>
      </c>
      <c r="W638" s="0" t="n">
        <v>7.1072</v>
      </c>
      <c r="X638" s="0" t="n">
        <v>360.5035</v>
      </c>
      <c r="Y638" s="0" t="n">
        <v>362.1839</v>
      </c>
      <c r="Z638" s="0" t="n">
        <v>68.804</v>
      </c>
      <c r="AA638" s="0" t="n">
        <v>-1.4879</v>
      </c>
      <c r="AB638" s="0" t="n">
        <v>5</v>
      </c>
      <c r="AC638" s="0" t="n">
        <v>12.422</v>
      </c>
      <c r="AD638" s="0" t="n">
        <v>12.4162</v>
      </c>
      <c r="AE638" s="0" t="n">
        <v>13.8423</v>
      </c>
      <c r="AF638" s="0" t="n">
        <v>0.0022</v>
      </c>
      <c r="AG638" s="0" t="n">
        <v>0.0629</v>
      </c>
      <c r="AH638" s="0" t="n">
        <v>0</v>
      </c>
    </row>
    <row r="639" customFormat="false" ht="12.8" hidden="false" customHeight="false" outlineLevel="0" collapsed="false">
      <c r="A639" s="0" t="n">
        <v>14</v>
      </c>
      <c r="B639" s="0" t="n">
        <v>13</v>
      </c>
      <c r="C639" s="0" t="n">
        <v>58.8759</v>
      </c>
      <c r="D639" s="0" t="n">
        <v>39.2167</v>
      </c>
      <c r="E639" s="0" t="n">
        <v>0</v>
      </c>
      <c r="F639" s="0" t="n">
        <v>0</v>
      </c>
      <c r="G639" s="0" t="n">
        <v>0</v>
      </c>
      <c r="H639" s="0" t="n">
        <v>0</v>
      </c>
      <c r="I639" s="0" t="n">
        <v>0</v>
      </c>
      <c r="J639" s="0" t="n">
        <v>0</v>
      </c>
      <c r="K639" s="0" t="n">
        <v>0</v>
      </c>
      <c r="L639" s="0" t="n">
        <v>0.0006</v>
      </c>
      <c r="M639" s="0" t="n">
        <v>0</v>
      </c>
      <c r="N639" s="0" t="n">
        <v>-0.0166</v>
      </c>
      <c r="O639" s="0" t="n">
        <v>2.9349</v>
      </c>
      <c r="P639" s="0" t="n">
        <v>0.01</v>
      </c>
      <c r="Q639" s="0" t="n">
        <v>0</v>
      </c>
      <c r="R639" s="0" t="n">
        <v>0.056</v>
      </c>
      <c r="S639" s="0" t="n">
        <v>1</v>
      </c>
      <c r="T639" s="0" t="n">
        <v>42.972</v>
      </c>
      <c r="U639" s="0" t="n">
        <v>0</v>
      </c>
      <c r="V639" s="0" t="n">
        <v>-50.4501</v>
      </c>
      <c r="W639" s="0" t="n">
        <v>7.3673</v>
      </c>
      <c r="X639" s="0" t="n">
        <v>361.122</v>
      </c>
      <c r="Y639" s="0" t="n">
        <v>362.7847</v>
      </c>
      <c r="Z639" s="0" t="n">
        <v>69.6349</v>
      </c>
      <c r="AA639" s="0" t="n">
        <v>-0.0842</v>
      </c>
      <c r="AB639" s="0" t="n">
        <v>5</v>
      </c>
      <c r="AC639" s="0" t="n">
        <v>12.262</v>
      </c>
      <c r="AD639" s="0" t="n">
        <v>12.256</v>
      </c>
      <c r="AE639" s="0" t="n">
        <v>13.7244</v>
      </c>
      <c r="AF639" s="0" t="n">
        <v>0.0022</v>
      </c>
      <c r="AG639" s="0" t="n">
        <v>0.0629</v>
      </c>
      <c r="AH639" s="0" t="n">
        <v>0</v>
      </c>
    </row>
    <row r="640" customFormat="false" ht="12.8" hidden="false" customHeight="false" outlineLevel="0" collapsed="false">
      <c r="A640" s="0" t="n">
        <v>14</v>
      </c>
      <c r="B640" s="0" t="n">
        <v>14</v>
      </c>
      <c r="C640" s="0" t="n">
        <v>58.8753</v>
      </c>
      <c r="D640" s="0" t="n">
        <v>39.2161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0.2084</v>
      </c>
      <c r="K640" s="0" t="n">
        <v>0</v>
      </c>
      <c r="L640" s="0" t="n">
        <v>0.0006</v>
      </c>
      <c r="M640" s="0" t="n">
        <v>0</v>
      </c>
      <c r="N640" s="0" t="n">
        <v>-0.0166</v>
      </c>
      <c r="O640" s="0" t="n">
        <v>2.9353</v>
      </c>
      <c r="P640" s="0" t="n">
        <v>0.01</v>
      </c>
      <c r="Q640" s="0" t="n">
        <v>0</v>
      </c>
      <c r="R640" s="0" t="n">
        <v>0.056</v>
      </c>
      <c r="S640" s="0" t="n">
        <v>1</v>
      </c>
      <c r="T640" s="0" t="n">
        <v>71.3221</v>
      </c>
      <c r="U640" s="0" t="n">
        <v>0</v>
      </c>
      <c r="V640" s="0" t="n">
        <v>-78.5419</v>
      </c>
      <c r="W640" s="0" t="n">
        <v>7.4548</v>
      </c>
      <c r="X640" s="0" t="n">
        <v>327.2676</v>
      </c>
      <c r="Y640" s="0" t="n">
        <v>387.9214</v>
      </c>
      <c r="Z640" s="0" t="n">
        <v>128.1985</v>
      </c>
      <c r="AA640" s="0" t="n">
        <v>25.89</v>
      </c>
      <c r="AB640" s="0" t="n">
        <v>5</v>
      </c>
      <c r="AC640" s="0" t="n">
        <v>12.127</v>
      </c>
      <c r="AD640" s="0" t="n">
        <v>12.1193</v>
      </c>
      <c r="AE640" s="0" t="n">
        <v>13.6046</v>
      </c>
      <c r="AF640" s="0" t="n">
        <v>0.0022</v>
      </c>
      <c r="AG640" s="0" t="n">
        <v>0.0629</v>
      </c>
      <c r="AH640" s="0" t="n">
        <v>3.7873</v>
      </c>
    </row>
    <row r="641" customFormat="false" ht="12.8" hidden="false" customHeight="false" outlineLevel="0" collapsed="false">
      <c r="A641" s="0" t="n">
        <v>14</v>
      </c>
      <c r="B641" s="0" t="n">
        <v>15</v>
      </c>
      <c r="C641" s="0" t="n">
        <v>58.8747</v>
      </c>
      <c r="D641" s="0" t="n">
        <v>39.2155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0.2552</v>
      </c>
      <c r="K641" s="0" t="n">
        <v>0</v>
      </c>
      <c r="L641" s="0" t="n">
        <v>0.0006</v>
      </c>
      <c r="M641" s="0" t="n">
        <v>0</v>
      </c>
      <c r="N641" s="0" t="n">
        <v>-0.0166</v>
      </c>
      <c r="O641" s="0" t="n">
        <v>2.9353</v>
      </c>
      <c r="P641" s="0" t="n">
        <v>0.01</v>
      </c>
      <c r="Q641" s="0" t="n">
        <v>0</v>
      </c>
      <c r="R641" s="0" t="n">
        <v>0.056</v>
      </c>
      <c r="S641" s="0" t="n">
        <v>1</v>
      </c>
      <c r="T641" s="0" t="n">
        <v>112.6278</v>
      </c>
      <c r="U641" s="0" t="n">
        <v>0</v>
      </c>
      <c r="V641" s="0" t="n">
        <v>-120.3627</v>
      </c>
      <c r="W641" s="0" t="n">
        <v>7.6335</v>
      </c>
      <c r="X641" s="0" t="n">
        <v>277.1359</v>
      </c>
      <c r="Y641" s="0" t="n">
        <v>418.6917</v>
      </c>
      <c r="Z641" s="0" t="n">
        <v>202.3767</v>
      </c>
      <c r="AA641" s="0" t="n">
        <v>50.7858</v>
      </c>
      <c r="AB641" s="0" t="n">
        <v>5</v>
      </c>
      <c r="AC641" s="0" t="n">
        <v>11.974</v>
      </c>
      <c r="AD641" s="0" t="n">
        <v>11.961</v>
      </c>
      <c r="AE641" s="0" t="n">
        <v>13.4789</v>
      </c>
      <c r="AF641" s="0" t="n">
        <v>0.0022</v>
      </c>
      <c r="AG641" s="0" t="n">
        <v>0.0629</v>
      </c>
      <c r="AH641" s="0" t="n">
        <v>3.7873</v>
      </c>
    </row>
    <row r="642" customFormat="false" ht="12.8" hidden="false" customHeight="false" outlineLevel="0" collapsed="false">
      <c r="A642" s="0" t="n">
        <v>14</v>
      </c>
      <c r="B642" s="0" t="n">
        <v>16</v>
      </c>
      <c r="C642" s="0" t="n">
        <v>58.8741</v>
      </c>
      <c r="D642" s="0" t="n">
        <v>39.2149</v>
      </c>
      <c r="E642" s="0" t="n">
        <v>0</v>
      </c>
      <c r="F642" s="0" t="n">
        <v>0</v>
      </c>
      <c r="G642" s="0" t="n">
        <v>0</v>
      </c>
      <c r="H642" s="0" t="n">
        <v>0</v>
      </c>
      <c r="I642" s="0" t="n">
        <v>0</v>
      </c>
      <c r="J642" s="0" t="n">
        <v>0.2835</v>
      </c>
      <c r="K642" s="0" t="n">
        <v>0</v>
      </c>
      <c r="L642" s="0" t="n">
        <v>0.0006</v>
      </c>
      <c r="M642" s="0" t="n">
        <v>0</v>
      </c>
      <c r="N642" s="0" t="n">
        <v>-0.0166</v>
      </c>
      <c r="O642" s="0" t="n">
        <v>2.9353</v>
      </c>
      <c r="P642" s="0" t="n">
        <v>0.01</v>
      </c>
      <c r="Q642" s="0" t="n">
        <v>0</v>
      </c>
      <c r="R642" s="0" t="n">
        <v>0.056</v>
      </c>
      <c r="S642" s="0" t="n">
        <v>1</v>
      </c>
      <c r="T642" s="0" t="n">
        <v>205.3361</v>
      </c>
      <c r="U642" s="0" t="n">
        <v>0</v>
      </c>
      <c r="V642" s="0" t="n">
        <v>-212.7462</v>
      </c>
      <c r="W642" s="0" t="n">
        <v>7.3445</v>
      </c>
      <c r="X642" s="0" t="n">
        <v>168.0765</v>
      </c>
      <c r="Y642" s="0" t="n">
        <v>488.3234</v>
      </c>
      <c r="Z642" s="0" t="n">
        <v>365.4221</v>
      </c>
      <c r="AA642" s="0" t="n">
        <v>106.0163</v>
      </c>
      <c r="AB642" s="0" t="n">
        <v>5</v>
      </c>
      <c r="AC642" s="0" t="n">
        <v>11.924</v>
      </c>
      <c r="AD642" s="0" t="n">
        <v>11.8975</v>
      </c>
      <c r="AE642" s="0" t="n">
        <v>13.3712</v>
      </c>
      <c r="AF642" s="0" t="n">
        <v>0.0022</v>
      </c>
      <c r="AG642" s="0" t="n">
        <v>0.0629</v>
      </c>
      <c r="AH642" s="0" t="n">
        <v>3.7873</v>
      </c>
    </row>
    <row r="643" customFormat="false" ht="12.8" hidden="false" customHeight="false" outlineLevel="0" collapsed="false">
      <c r="A643" s="0" t="n">
        <v>14</v>
      </c>
      <c r="B643" s="0" t="n">
        <v>17</v>
      </c>
      <c r="C643" s="0" t="n">
        <v>58.8735</v>
      </c>
      <c r="D643" s="0" t="n">
        <v>39.2143</v>
      </c>
      <c r="E643" s="0" t="n">
        <v>0</v>
      </c>
      <c r="F643" s="0" t="n">
        <v>0</v>
      </c>
      <c r="G643" s="0" t="n">
        <v>0</v>
      </c>
      <c r="H643" s="0" t="n">
        <v>0</v>
      </c>
      <c r="I643" s="0" t="n">
        <v>0</v>
      </c>
      <c r="J643" s="0" t="n">
        <v>0.114</v>
      </c>
      <c r="K643" s="0" t="n">
        <v>0</v>
      </c>
      <c r="L643" s="0" t="n">
        <v>0.0006</v>
      </c>
      <c r="M643" s="0" t="n">
        <v>0</v>
      </c>
      <c r="N643" s="0" t="n">
        <v>-0.0166</v>
      </c>
      <c r="O643" s="0" t="n">
        <v>2.9353</v>
      </c>
      <c r="P643" s="0" t="n">
        <v>0.01</v>
      </c>
      <c r="Q643" s="0" t="n">
        <v>0</v>
      </c>
      <c r="R643" s="0" t="n">
        <v>0.056</v>
      </c>
      <c r="S643" s="0" t="n">
        <v>1</v>
      </c>
      <c r="T643" s="0" t="n">
        <v>359.2846</v>
      </c>
      <c r="U643" s="0" t="n">
        <v>0</v>
      </c>
      <c r="V643" s="0" t="n">
        <v>-364.8077</v>
      </c>
      <c r="W643" s="0" t="n">
        <v>5.255</v>
      </c>
      <c r="X643" s="0" t="n">
        <v>-8.8062</v>
      </c>
      <c r="Y643" s="0" t="n">
        <v>595.9981</v>
      </c>
      <c r="Z643" s="0" t="n">
        <v>608.9147</v>
      </c>
      <c r="AA643" s="0" t="n">
        <v>188.2384</v>
      </c>
      <c r="AB643" s="0" t="n">
        <v>5</v>
      </c>
      <c r="AC643" s="0" t="n">
        <v>12.273</v>
      </c>
      <c r="AD643" s="0" t="n">
        <v>12.2398</v>
      </c>
      <c r="AE643" s="0" t="n">
        <v>13.3665</v>
      </c>
      <c r="AF643" s="0" t="n">
        <v>0.0022</v>
      </c>
      <c r="AG643" s="0" t="n">
        <v>0.0629</v>
      </c>
      <c r="AH643" s="0" t="n">
        <v>3.7734</v>
      </c>
    </row>
    <row r="644" customFormat="false" ht="12.8" hidden="false" customHeight="false" outlineLevel="0" collapsed="false">
      <c r="A644" s="0" t="n">
        <v>14</v>
      </c>
      <c r="B644" s="0" t="n">
        <v>18</v>
      </c>
      <c r="C644" s="0" t="n">
        <v>58.873</v>
      </c>
      <c r="D644" s="0" t="n">
        <v>39.2137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0.6707</v>
      </c>
      <c r="K644" s="0" t="n">
        <v>0</v>
      </c>
      <c r="L644" s="0" t="n">
        <v>0.0006</v>
      </c>
      <c r="M644" s="0" t="n">
        <v>0</v>
      </c>
      <c r="N644" s="0" t="n">
        <v>-0.0166</v>
      </c>
      <c r="O644" s="0" t="n">
        <v>2.9352</v>
      </c>
      <c r="P644" s="0" t="n">
        <v>0.01</v>
      </c>
      <c r="Q644" s="0" t="n">
        <v>0</v>
      </c>
      <c r="R644" s="0" t="n">
        <v>0.056</v>
      </c>
      <c r="S644" s="0" t="n">
        <v>1</v>
      </c>
      <c r="T644" s="0" t="n">
        <v>520.3461</v>
      </c>
      <c r="U644" s="0" t="n">
        <v>0</v>
      </c>
      <c r="V644" s="0" t="n">
        <v>-522.441</v>
      </c>
      <c r="W644" s="0" t="n">
        <v>1.963</v>
      </c>
      <c r="X644" s="0" t="n">
        <v>-190.0936</v>
      </c>
      <c r="Y644" s="0" t="n">
        <v>718.601</v>
      </c>
      <c r="Z644" s="0" t="n">
        <v>851.843</v>
      </c>
      <c r="AA644" s="0" t="n">
        <v>279.7127</v>
      </c>
      <c r="AB644" s="0" t="n">
        <v>5</v>
      </c>
      <c r="AC644" s="0" t="n">
        <v>13.006</v>
      </c>
      <c r="AD644" s="0" t="n">
        <v>12.9438</v>
      </c>
      <c r="AE644" s="0" t="n">
        <v>13.5054</v>
      </c>
      <c r="AF644" s="0" t="n">
        <v>0.0022</v>
      </c>
      <c r="AG644" s="0" t="n">
        <v>0.0628</v>
      </c>
      <c r="AH644" s="0" t="n">
        <v>3.6268</v>
      </c>
    </row>
    <row r="645" customFormat="false" ht="12.8" hidden="false" customHeight="false" outlineLevel="0" collapsed="false">
      <c r="A645" s="0" t="n">
        <v>14</v>
      </c>
      <c r="B645" s="0" t="n">
        <v>19</v>
      </c>
      <c r="C645" s="0" t="n">
        <v>58.8724</v>
      </c>
      <c r="D645" s="0" t="n">
        <v>39.2132</v>
      </c>
      <c r="E645" s="0" t="n">
        <v>0</v>
      </c>
      <c r="F645" s="0" t="n">
        <v>0</v>
      </c>
      <c r="G645" s="0" t="n">
        <v>0</v>
      </c>
      <c r="H645" s="0" t="n">
        <v>0</v>
      </c>
      <c r="I645" s="0" t="n">
        <v>0</v>
      </c>
      <c r="J645" s="0" t="n">
        <v>0.894</v>
      </c>
      <c r="K645" s="0" t="n">
        <v>0</v>
      </c>
      <c r="L645" s="0" t="n">
        <v>0.0006</v>
      </c>
      <c r="M645" s="0" t="n">
        <v>0</v>
      </c>
      <c r="N645" s="0" t="n">
        <v>-0.0166</v>
      </c>
      <c r="O645" s="0" t="n">
        <v>2.9352</v>
      </c>
      <c r="P645" s="0" t="n">
        <v>0.01</v>
      </c>
      <c r="Q645" s="0" t="n">
        <v>0</v>
      </c>
      <c r="R645" s="0" t="n">
        <v>0.056</v>
      </c>
      <c r="S645" s="0" t="n">
        <v>1</v>
      </c>
      <c r="T645" s="0" t="n">
        <v>713.09</v>
      </c>
      <c r="U645" s="0" t="n">
        <v>0</v>
      </c>
      <c r="V645" s="0" t="n">
        <v>-711.8589</v>
      </c>
      <c r="W645" s="0" t="n">
        <v>-1.4077</v>
      </c>
      <c r="X645" s="0" t="n">
        <v>-407.7823</v>
      </c>
      <c r="Y645" s="0" t="n">
        <v>918.9564</v>
      </c>
      <c r="Z645" s="0" t="n">
        <v>1177.908</v>
      </c>
      <c r="AA645" s="0" t="n">
        <v>432.0807</v>
      </c>
      <c r="AB645" s="0" t="n">
        <v>5</v>
      </c>
      <c r="AC645" s="0" t="n">
        <v>13.887</v>
      </c>
      <c r="AD645" s="0" t="n">
        <v>13.8085</v>
      </c>
      <c r="AE645" s="0" t="n">
        <v>13.7697</v>
      </c>
      <c r="AF645" s="0" t="n">
        <v>0.0022</v>
      </c>
      <c r="AG645" s="0" t="n">
        <v>0.0628</v>
      </c>
      <c r="AH645" s="0" t="n">
        <v>3.3108</v>
      </c>
    </row>
    <row r="646" customFormat="false" ht="12.8" hidden="false" customHeight="false" outlineLevel="0" collapsed="false">
      <c r="A646" s="0" t="n">
        <v>14</v>
      </c>
      <c r="B646" s="0" t="n">
        <v>20</v>
      </c>
      <c r="C646" s="0" t="n">
        <v>58.8718</v>
      </c>
      <c r="D646" s="0" t="n">
        <v>39.2126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0.0035</v>
      </c>
      <c r="K646" s="0" t="n">
        <v>0</v>
      </c>
      <c r="L646" s="0" t="n">
        <v>0.0006</v>
      </c>
      <c r="M646" s="0" t="n">
        <v>0</v>
      </c>
      <c r="N646" s="0" t="n">
        <v>-0.0166</v>
      </c>
      <c r="O646" s="0" t="n">
        <v>2.9352</v>
      </c>
      <c r="P646" s="0" t="n">
        <v>0.01</v>
      </c>
      <c r="Q646" s="0" t="n">
        <v>0</v>
      </c>
      <c r="R646" s="0" t="n">
        <v>0.056</v>
      </c>
      <c r="S646" s="0" t="n">
        <v>1</v>
      </c>
      <c r="T646" s="0" t="n">
        <v>627.8888</v>
      </c>
      <c r="U646" s="0" t="n">
        <v>0</v>
      </c>
      <c r="V646" s="0" t="n">
        <v>-625.6084</v>
      </c>
      <c r="W646" s="0" t="n">
        <v>-2.0005</v>
      </c>
      <c r="X646" s="0" t="n">
        <v>-303.9587</v>
      </c>
      <c r="Y646" s="0" t="n">
        <v>827.6191</v>
      </c>
      <c r="Z646" s="0" t="n">
        <v>1055.7313</v>
      </c>
      <c r="AA646" s="0" t="n">
        <v>361.3106</v>
      </c>
      <c r="AB646" s="0" t="n">
        <v>5</v>
      </c>
      <c r="AC646" s="0" t="n">
        <v>14.25</v>
      </c>
      <c r="AD646" s="0" t="n">
        <v>14.2004</v>
      </c>
      <c r="AE646" s="0" t="n">
        <v>14.008</v>
      </c>
      <c r="AF646" s="0" t="n">
        <v>0.0022</v>
      </c>
      <c r="AG646" s="0" t="n">
        <v>0.0628</v>
      </c>
      <c r="AH646" s="0" t="n">
        <v>3.5171</v>
      </c>
    </row>
    <row r="647" customFormat="false" ht="12.8" hidden="false" customHeight="false" outlineLevel="0" collapsed="false">
      <c r="A647" s="0" t="n">
        <v>14</v>
      </c>
      <c r="B647" s="0" t="n">
        <v>21</v>
      </c>
      <c r="C647" s="0" t="n">
        <v>58.8712</v>
      </c>
      <c r="D647" s="0" t="n">
        <v>39.212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0.9173</v>
      </c>
      <c r="K647" s="0" t="n">
        <v>0</v>
      </c>
      <c r="L647" s="0" t="n">
        <v>0.0006</v>
      </c>
      <c r="M647" s="0" t="n">
        <v>0</v>
      </c>
      <c r="N647" s="0" t="n">
        <v>-0.0166</v>
      </c>
      <c r="O647" s="0" t="n">
        <v>2.9352</v>
      </c>
      <c r="P647" s="0" t="n">
        <v>0.01</v>
      </c>
      <c r="Q647" s="0" t="n">
        <v>0</v>
      </c>
      <c r="R647" s="0" t="n">
        <v>0.056</v>
      </c>
      <c r="S647" s="0" t="n">
        <v>1</v>
      </c>
      <c r="T647" s="0" t="n">
        <v>685.731</v>
      </c>
      <c r="U647" s="0" t="n">
        <v>0</v>
      </c>
      <c r="V647" s="0" t="n">
        <v>-684.5115</v>
      </c>
      <c r="W647" s="0" t="n">
        <v>-1.3062</v>
      </c>
      <c r="X647" s="0" t="n">
        <v>-372.7224</v>
      </c>
      <c r="Y647" s="0" t="n">
        <v>879.8168</v>
      </c>
      <c r="Z647" s="0" t="n">
        <v>1164.2446</v>
      </c>
      <c r="AA647" s="0" t="n">
        <v>402.0109</v>
      </c>
      <c r="AB647" s="0" t="n">
        <v>5</v>
      </c>
      <c r="AC647" s="0" t="n">
        <v>14.361</v>
      </c>
      <c r="AD647" s="0" t="n">
        <v>14.2892</v>
      </c>
      <c r="AE647" s="0" t="n">
        <v>14.1707</v>
      </c>
      <c r="AF647" s="0" t="n">
        <v>0.0022</v>
      </c>
      <c r="AG647" s="0" t="n">
        <v>0.0628</v>
      </c>
      <c r="AH647" s="0" t="n">
        <v>3.4944</v>
      </c>
    </row>
    <row r="648" customFormat="false" ht="12.8" hidden="false" customHeight="false" outlineLevel="0" collapsed="false">
      <c r="A648" s="0" t="n">
        <v>14</v>
      </c>
      <c r="B648" s="0" t="n">
        <v>22</v>
      </c>
      <c r="C648" s="0" t="n">
        <v>58.8706</v>
      </c>
      <c r="D648" s="0" t="n">
        <v>39.2114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1.1503</v>
      </c>
      <c r="K648" s="0" t="n">
        <v>0</v>
      </c>
      <c r="L648" s="0" t="n">
        <v>0.0006</v>
      </c>
      <c r="M648" s="0" t="n">
        <v>0</v>
      </c>
      <c r="N648" s="0" t="n">
        <v>-0.0166</v>
      </c>
      <c r="O648" s="0" t="n">
        <v>2.9351</v>
      </c>
      <c r="P648" s="0" t="n">
        <v>0.01</v>
      </c>
      <c r="Q648" s="0" t="n">
        <v>0</v>
      </c>
      <c r="R648" s="0" t="n">
        <v>0.056</v>
      </c>
      <c r="S648" s="0" t="n">
        <v>1</v>
      </c>
      <c r="T648" s="0" t="n">
        <v>856.6481</v>
      </c>
      <c r="U648" s="0" t="n">
        <v>0</v>
      </c>
      <c r="V648" s="0" t="n">
        <v>-851.5344</v>
      </c>
      <c r="W648" s="0" t="n">
        <v>-5.0336</v>
      </c>
      <c r="X648" s="0" t="n">
        <v>-563.3794</v>
      </c>
      <c r="Y648" s="0" t="n">
        <v>1063.8132</v>
      </c>
      <c r="Z648" s="0" t="n">
        <v>1446.7418</v>
      </c>
      <c r="AA648" s="0" t="n">
        <v>541.3506</v>
      </c>
      <c r="AB648" s="0" t="n">
        <v>5</v>
      </c>
      <c r="AC648" s="0" t="n">
        <v>15.368</v>
      </c>
      <c r="AD648" s="0" t="n">
        <v>15.2545</v>
      </c>
      <c r="AE648" s="0" t="n">
        <v>14.4932</v>
      </c>
      <c r="AF648" s="0" t="n">
        <v>0.0022</v>
      </c>
      <c r="AG648" s="0" t="n">
        <v>0.0628</v>
      </c>
      <c r="AH648" s="0" t="n">
        <v>3.281</v>
      </c>
    </row>
    <row r="649" customFormat="false" ht="12.8" hidden="false" customHeight="false" outlineLevel="0" collapsed="false">
      <c r="A649" s="0" t="n">
        <v>14</v>
      </c>
      <c r="B649" s="0" t="n">
        <v>23</v>
      </c>
      <c r="C649" s="0" t="n">
        <v>58.87</v>
      </c>
      <c r="D649" s="0" t="n">
        <v>39.2108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1.3056</v>
      </c>
      <c r="K649" s="0" t="n">
        <v>0</v>
      </c>
      <c r="L649" s="0" t="n">
        <v>0.0006</v>
      </c>
      <c r="M649" s="0" t="n">
        <v>0</v>
      </c>
      <c r="N649" s="0" t="n">
        <v>-0.0166</v>
      </c>
      <c r="O649" s="0" t="n">
        <v>2.9351</v>
      </c>
      <c r="P649" s="0" t="n">
        <v>0.01</v>
      </c>
      <c r="Q649" s="0" t="n">
        <v>0</v>
      </c>
      <c r="R649" s="0" t="n">
        <v>0.056</v>
      </c>
      <c r="S649" s="0" t="n">
        <v>1</v>
      </c>
      <c r="T649" s="0" t="n">
        <v>886.2314</v>
      </c>
      <c r="U649" s="0" t="n">
        <v>0</v>
      </c>
      <c r="V649" s="0" t="n">
        <v>-877.9075</v>
      </c>
      <c r="W649" s="0" t="n">
        <v>-8.4339</v>
      </c>
      <c r="X649" s="0" t="n">
        <v>-587.959</v>
      </c>
      <c r="Y649" s="0" t="n">
        <v>1086.4009</v>
      </c>
      <c r="Z649" s="0" t="n">
        <v>1486.949</v>
      </c>
      <c r="AA649" s="0" t="n">
        <v>554.4893</v>
      </c>
      <c r="AB649" s="0" t="n">
        <v>5</v>
      </c>
      <c r="AC649" s="0" t="n">
        <v>16.391</v>
      </c>
      <c r="AD649" s="0" t="n">
        <v>16.3091</v>
      </c>
      <c r="AE649" s="0" t="n">
        <v>14.9316</v>
      </c>
      <c r="AF649" s="0" t="n">
        <v>0.0022</v>
      </c>
      <c r="AG649" s="0" t="n">
        <v>0.0628</v>
      </c>
      <c r="AH649" s="0" t="n">
        <v>3.2925</v>
      </c>
    </row>
    <row r="650" customFormat="false" ht="12.8" hidden="false" customHeight="false" outlineLevel="0" collapsed="false">
      <c r="A650" s="0" t="n">
        <v>14</v>
      </c>
      <c r="B650" s="0" t="n">
        <v>24</v>
      </c>
      <c r="C650" s="0" t="n">
        <v>58.8694</v>
      </c>
      <c r="D650" s="0" t="n">
        <v>39.2102</v>
      </c>
      <c r="E650" s="0" t="n">
        <v>0</v>
      </c>
      <c r="F650" s="0" t="n">
        <v>0</v>
      </c>
      <c r="G650" s="0" t="n">
        <v>0</v>
      </c>
      <c r="H650" s="0" t="n">
        <v>0</v>
      </c>
      <c r="I650" s="0" t="n">
        <v>0</v>
      </c>
      <c r="J650" s="0" t="n">
        <v>1.4611</v>
      </c>
      <c r="K650" s="0" t="n">
        <v>0</v>
      </c>
      <c r="L650" s="0" t="n">
        <v>0.0006</v>
      </c>
      <c r="M650" s="0" t="n">
        <v>0</v>
      </c>
      <c r="N650" s="0" t="n">
        <v>-0.0166</v>
      </c>
      <c r="O650" s="0" t="n">
        <v>2.9351</v>
      </c>
      <c r="P650" s="0" t="n">
        <v>0.01</v>
      </c>
      <c r="Q650" s="0" t="n">
        <v>0</v>
      </c>
      <c r="R650" s="0" t="n">
        <v>0.056</v>
      </c>
      <c r="S650" s="0" t="n">
        <v>1</v>
      </c>
      <c r="T650" s="0" t="n">
        <v>957.7708</v>
      </c>
      <c r="U650" s="0" t="n">
        <v>0</v>
      </c>
      <c r="V650" s="0" t="n">
        <v>-948.7272</v>
      </c>
      <c r="W650" s="0" t="n">
        <v>-9.267</v>
      </c>
      <c r="X650" s="0" t="n">
        <v>-667.4661</v>
      </c>
      <c r="Y650" s="0" t="n">
        <v>1177.222</v>
      </c>
      <c r="Z650" s="0" t="n">
        <v>1618.3352</v>
      </c>
      <c r="AA650" s="0" t="n">
        <v>622.606</v>
      </c>
      <c r="AB650" s="0" t="n">
        <v>5</v>
      </c>
      <c r="AC650" s="0" t="n">
        <v>17.008</v>
      </c>
      <c r="AD650" s="0" t="n">
        <v>16.9269</v>
      </c>
      <c r="AE650" s="0" t="n">
        <v>15.3459</v>
      </c>
      <c r="AF650" s="0" t="n">
        <v>0.0022</v>
      </c>
      <c r="AG650" s="0" t="n">
        <v>0.0628</v>
      </c>
      <c r="AH650" s="0" t="n">
        <v>3.1943</v>
      </c>
    </row>
    <row r="651" customFormat="false" ht="12.8" hidden="false" customHeight="false" outlineLevel="0" collapsed="false">
      <c r="A651" s="0" t="n">
        <v>14</v>
      </c>
      <c r="B651" s="0" t="n">
        <v>25</v>
      </c>
      <c r="C651" s="0" t="n">
        <v>58.8689</v>
      </c>
      <c r="D651" s="0" t="n">
        <v>39.2096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1.1771</v>
      </c>
      <c r="K651" s="0" t="n">
        <v>0</v>
      </c>
      <c r="L651" s="0" t="n">
        <v>0.0006</v>
      </c>
      <c r="M651" s="0" t="n">
        <v>0</v>
      </c>
      <c r="N651" s="0" t="n">
        <v>-0.0166</v>
      </c>
      <c r="O651" s="0" t="n">
        <v>2.9351</v>
      </c>
      <c r="P651" s="0" t="n">
        <v>0.01</v>
      </c>
      <c r="Q651" s="0" t="n">
        <v>0</v>
      </c>
      <c r="R651" s="0" t="n">
        <v>0.056</v>
      </c>
      <c r="S651" s="0" t="n">
        <v>1</v>
      </c>
      <c r="T651" s="0" t="n">
        <v>681.5897</v>
      </c>
      <c r="U651" s="0" t="n">
        <v>0</v>
      </c>
      <c r="V651" s="0" t="n">
        <v>-676.1206</v>
      </c>
      <c r="W651" s="0" t="n">
        <v>-5.1178</v>
      </c>
      <c r="X651" s="0" t="n">
        <v>-349.7087</v>
      </c>
      <c r="Y651" s="0" t="n">
        <v>866.4209</v>
      </c>
      <c r="Z651" s="0" t="n">
        <v>1155.2906</v>
      </c>
      <c r="AA651" s="0" t="n">
        <v>383.1942</v>
      </c>
      <c r="AB651" s="0" t="n">
        <v>5</v>
      </c>
      <c r="AC651" s="0" t="n">
        <v>16.507</v>
      </c>
      <c r="AD651" s="0" t="n">
        <v>16.4479</v>
      </c>
      <c r="AE651" s="0" t="n">
        <v>15.5052</v>
      </c>
      <c r="AF651" s="0" t="n">
        <v>0.0022</v>
      </c>
      <c r="AG651" s="0" t="n">
        <v>0.0628</v>
      </c>
      <c r="AH651" s="0" t="n">
        <v>3.6116</v>
      </c>
    </row>
    <row r="652" customFormat="false" ht="12.8" hidden="false" customHeight="false" outlineLevel="0" collapsed="false">
      <c r="A652" s="0" t="n">
        <v>14</v>
      </c>
      <c r="B652" s="0" t="n">
        <v>26</v>
      </c>
      <c r="C652" s="0" t="n">
        <v>58.8683</v>
      </c>
      <c r="D652" s="0" t="n">
        <v>39.2091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1.3914</v>
      </c>
      <c r="K652" s="0" t="n">
        <v>0</v>
      </c>
      <c r="L652" s="0" t="n">
        <v>0.0006</v>
      </c>
      <c r="M652" s="0" t="n">
        <v>0</v>
      </c>
      <c r="N652" s="0" t="n">
        <v>-0.0166</v>
      </c>
      <c r="O652" s="0" t="n">
        <v>2.935</v>
      </c>
      <c r="P652" s="0" t="n">
        <v>0.01</v>
      </c>
      <c r="Q652" s="0" t="n">
        <v>0</v>
      </c>
      <c r="R652" s="0" t="n">
        <v>0.056</v>
      </c>
      <c r="S652" s="0" t="n">
        <v>1</v>
      </c>
      <c r="T652" s="0" t="n">
        <v>861.9839</v>
      </c>
      <c r="U652" s="0" t="n">
        <v>0</v>
      </c>
      <c r="V652" s="0" t="n">
        <v>-856.8214</v>
      </c>
      <c r="W652" s="0" t="n">
        <v>-5.3547</v>
      </c>
      <c r="X652" s="0" t="n">
        <v>-561.0023</v>
      </c>
      <c r="Y652" s="0" t="n">
        <v>1048.384</v>
      </c>
      <c r="Z652" s="0" t="n">
        <v>1444.9562</v>
      </c>
      <c r="AA652" s="0" t="n">
        <v>522.7562</v>
      </c>
      <c r="AB652" s="0" t="n">
        <v>5</v>
      </c>
      <c r="AC652" s="0" t="n">
        <v>16.73</v>
      </c>
      <c r="AD652" s="0" t="n">
        <v>16.6581</v>
      </c>
      <c r="AE652" s="0" t="n">
        <v>15.675</v>
      </c>
      <c r="AF652" s="0" t="n">
        <v>0.0022</v>
      </c>
      <c r="AG652" s="0" t="n">
        <v>0.0628</v>
      </c>
      <c r="AH652" s="0" t="n">
        <v>3.3608</v>
      </c>
    </row>
    <row r="653" customFormat="false" ht="12.8" hidden="false" customHeight="false" outlineLevel="0" collapsed="false">
      <c r="A653" s="0" t="n">
        <v>14</v>
      </c>
      <c r="B653" s="0" t="n">
        <v>27</v>
      </c>
      <c r="C653" s="0" t="n">
        <v>58.8677</v>
      </c>
      <c r="D653" s="0" t="n">
        <v>39.2085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1.2933</v>
      </c>
      <c r="K653" s="0" t="n">
        <v>0</v>
      </c>
      <c r="L653" s="0" t="n">
        <v>0.0006</v>
      </c>
      <c r="M653" s="0" t="n">
        <v>0</v>
      </c>
      <c r="N653" s="0" t="n">
        <v>-0.0166</v>
      </c>
      <c r="O653" s="0" t="n">
        <v>2.935</v>
      </c>
      <c r="P653" s="0" t="n">
        <v>0.01</v>
      </c>
      <c r="Q653" s="0" t="n">
        <v>0</v>
      </c>
      <c r="R653" s="0" t="n">
        <v>0.056</v>
      </c>
      <c r="S653" s="0" t="n">
        <v>1</v>
      </c>
      <c r="T653" s="0" t="n">
        <v>847.9531</v>
      </c>
      <c r="U653" s="0" t="n">
        <v>0</v>
      </c>
      <c r="V653" s="0" t="n">
        <v>-843.0125</v>
      </c>
      <c r="W653" s="0" t="n">
        <v>-4.916</v>
      </c>
      <c r="X653" s="0" t="n">
        <v>-544.2914</v>
      </c>
      <c r="Y653" s="0" t="n">
        <v>1040.488</v>
      </c>
      <c r="Z653" s="0" t="n">
        <v>1424.4657</v>
      </c>
      <c r="AA653" s="0" t="n">
        <v>516.409</v>
      </c>
      <c r="AB653" s="0" t="n">
        <v>5</v>
      </c>
      <c r="AC653" s="0" t="n">
        <v>16.849</v>
      </c>
      <c r="AD653" s="0" t="n">
        <v>16.7335</v>
      </c>
      <c r="AE653" s="0" t="n">
        <v>15.8158</v>
      </c>
      <c r="AF653" s="0" t="n">
        <v>0.0022</v>
      </c>
      <c r="AG653" s="0" t="n">
        <v>0.0628</v>
      </c>
      <c r="AH653" s="0" t="n">
        <v>3.3517</v>
      </c>
    </row>
    <row r="654" customFormat="false" ht="12.8" hidden="false" customHeight="false" outlineLevel="0" collapsed="false">
      <c r="A654" s="0" t="n">
        <v>14</v>
      </c>
      <c r="B654" s="0" t="n">
        <v>28</v>
      </c>
      <c r="C654" s="0" t="n">
        <v>58.8671</v>
      </c>
      <c r="D654" s="0" t="n">
        <v>39.2079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1.0153</v>
      </c>
      <c r="K654" s="0" t="n">
        <v>0</v>
      </c>
      <c r="L654" s="0" t="n">
        <v>0.0006</v>
      </c>
      <c r="M654" s="0" t="n">
        <v>0</v>
      </c>
      <c r="N654" s="0" t="n">
        <v>-0.0166</v>
      </c>
      <c r="O654" s="0" t="n">
        <v>2.935</v>
      </c>
      <c r="P654" s="0" t="n">
        <v>0.01</v>
      </c>
      <c r="Q654" s="0" t="n">
        <v>0</v>
      </c>
      <c r="R654" s="0" t="n">
        <v>0.056</v>
      </c>
      <c r="S654" s="0" t="n">
        <v>1</v>
      </c>
      <c r="T654" s="0" t="n">
        <v>522.9805</v>
      </c>
      <c r="U654" s="0" t="n">
        <v>0</v>
      </c>
      <c r="V654" s="0" t="n">
        <v>-518.2756</v>
      </c>
      <c r="W654" s="0" t="n">
        <v>-4.7412</v>
      </c>
      <c r="X654" s="0" t="n">
        <v>-161.6107</v>
      </c>
      <c r="Y654" s="0" t="n">
        <v>740.7676</v>
      </c>
      <c r="Z654" s="0" t="n">
        <v>890.9537</v>
      </c>
      <c r="AA654" s="0" t="n">
        <v>284.3965</v>
      </c>
      <c r="AB654" s="0" t="n">
        <v>5</v>
      </c>
      <c r="AC654" s="0" t="n">
        <v>16.886</v>
      </c>
      <c r="AD654" s="0" t="n">
        <v>16.8366</v>
      </c>
      <c r="AE654" s="0" t="n">
        <v>15.9436</v>
      </c>
      <c r="AF654" s="0" t="n">
        <v>0.0022</v>
      </c>
      <c r="AG654" s="0" t="n">
        <v>0.0628</v>
      </c>
      <c r="AH654" s="0" t="n">
        <v>3.74</v>
      </c>
    </row>
    <row r="655" customFormat="false" ht="12.8" hidden="false" customHeight="false" outlineLevel="0" collapsed="false">
      <c r="A655" s="0" t="n">
        <v>14</v>
      </c>
      <c r="B655" s="0" t="n">
        <v>29</v>
      </c>
      <c r="C655" s="0" t="n">
        <v>58.8665</v>
      </c>
      <c r="D655" s="0" t="n">
        <v>39.2073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1.2973</v>
      </c>
      <c r="K655" s="0" t="n">
        <v>0</v>
      </c>
      <c r="L655" s="0" t="n">
        <v>0.0006</v>
      </c>
      <c r="M655" s="0" t="n">
        <v>0</v>
      </c>
      <c r="N655" s="0" t="n">
        <v>-0.0166</v>
      </c>
      <c r="O655" s="0" t="n">
        <v>2.935</v>
      </c>
      <c r="P655" s="0" t="n">
        <v>0.01</v>
      </c>
      <c r="Q655" s="0" t="n">
        <v>0</v>
      </c>
      <c r="R655" s="0" t="n">
        <v>0.056</v>
      </c>
      <c r="S655" s="0" t="n">
        <v>1</v>
      </c>
      <c r="T655" s="0" t="n">
        <v>838.8161</v>
      </c>
      <c r="U655" s="0" t="n">
        <v>0</v>
      </c>
      <c r="V655" s="0" t="n">
        <v>-833.6514</v>
      </c>
      <c r="W655" s="0" t="n">
        <v>-5.1924</v>
      </c>
      <c r="X655" s="0" t="n">
        <v>-531.2488</v>
      </c>
      <c r="Y655" s="0" t="n">
        <v>1050.5469</v>
      </c>
      <c r="Z655" s="0" t="n">
        <v>1385.6526</v>
      </c>
      <c r="AA655" s="0" t="n">
        <v>520.9233</v>
      </c>
      <c r="AB655" s="0" t="n">
        <v>5</v>
      </c>
      <c r="AC655" s="0" t="n">
        <v>17.211</v>
      </c>
      <c r="AD655" s="0" t="n">
        <v>17.0616</v>
      </c>
      <c r="AE655" s="0" t="n">
        <v>16.0896</v>
      </c>
      <c r="AF655" s="0" t="n">
        <v>0.0022</v>
      </c>
      <c r="AG655" s="0" t="n">
        <v>0.0628</v>
      </c>
      <c r="AH655" s="0" t="n">
        <v>3.2345</v>
      </c>
    </row>
    <row r="656" customFormat="false" ht="12.8" hidden="false" customHeight="false" outlineLevel="0" collapsed="false">
      <c r="A656" s="0" t="n">
        <v>14</v>
      </c>
      <c r="B656" s="0" t="n">
        <v>30</v>
      </c>
      <c r="C656" s="0" t="n">
        <v>58.8659</v>
      </c>
      <c r="D656" s="0" t="n">
        <v>39.2067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1.2769</v>
      </c>
      <c r="K656" s="0" t="n">
        <v>0</v>
      </c>
      <c r="L656" s="0" t="n">
        <v>0.0006</v>
      </c>
      <c r="M656" s="0" t="n">
        <v>0</v>
      </c>
      <c r="N656" s="0" t="n">
        <v>-0.0166</v>
      </c>
      <c r="O656" s="0" t="n">
        <v>2.9349</v>
      </c>
      <c r="P656" s="0" t="n">
        <v>0.01</v>
      </c>
      <c r="Q656" s="0" t="n">
        <v>0</v>
      </c>
      <c r="R656" s="0" t="n">
        <v>0.056</v>
      </c>
      <c r="S656" s="0" t="n">
        <v>1</v>
      </c>
      <c r="T656" s="0" t="n">
        <v>767.3683</v>
      </c>
      <c r="U656" s="0" t="n">
        <v>0</v>
      </c>
      <c r="V656" s="0" t="n">
        <v>-759.3387</v>
      </c>
      <c r="W656" s="0" t="n">
        <v>-8.1416</v>
      </c>
      <c r="X656" s="0" t="n">
        <v>-438.9638</v>
      </c>
      <c r="Y656" s="0" t="n">
        <v>974.8862</v>
      </c>
      <c r="Z656" s="0" t="n">
        <v>1239.015</v>
      </c>
      <c r="AA656" s="0" t="n">
        <v>457.9697</v>
      </c>
      <c r="AB656" s="0" t="n">
        <v>5</v>
      </c>
      <c r="AC656" s="0" t="n">
        <v>17.933</v>
      </c>
      <c r="AD656" s="0" t="n">
        <v>17.8426</v>
      </c>
      <c r="AE656" s="0" t="n">
        <v>16.3711</v>
      </c>
      <c r="AF656" s="0" t="n">
        <v>0.0022</v>
      </c>
      <c r="AG656" s="0" t="n">
        <v>0.0628</v>
      </c>
      <c r="AH656" s="0" t="n">
        <v>3.2792</v>
      </c>
    </row>
    <row r="657" customFormat="false" ht="12.8" hidden="false" customHeight="false" outlineLevel="0" collapsed="false">
      <c r="A657" s="0" t="n">
        <v>14</v>
      </c>
      <c r="B657" s="0" t="n">
        <v>31</v>
      </c>
      <c r="C657" s="0" t="n">
        <v>58.8653</v>
      </c>
      <c r="D657" s="0" t="n">
        <v>39.2061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1.2328</v>
      </c>
      <c r="K657" s="0" t="n">
        <v>0</v>
      </c>
      <c r="L657" s="0" t="n">
        <v>0.0006</v>
      </c>
      <c r="M657" s="0" t="n">
        <v>0</v>
      </c>
      <c r="N657" s="0" t="n">
        <v>-0.0166</v>
      </c>
      <c r="O657" s="0" t="n">
        <v>2.9349</v>
      </c>
      <c r="P657" s="0" t="n">
        <v>0.01</v>
      </c>
      <c r="Q657" s="0" t="n">
        <v>0</v>
      </c>
      <c r="R657" s="0" t="n">
        <v>0.056</v>
      </c>
      <c r="S657" s="0" t="n">
        <v>1</v>
      </c>
      <c r="T657" s="0" t="n">
        <v>697.8499</v>
      </c>
      <c r="U657" s="0" t="n">
        <v>0</v>
      </c>
      <c r="V657" s="0" t="n">
        <v>-688.2779</v>
      </c>
      <c r="W657" s="0" t="n">
        <v>-9.6392</v>
      </c>
      <c r="X657" s="0" t="n">
        <v>-351.5786</v>
      </c>
      <c r="Y657" s="0" t="n">
        <v>890.0637</v>
      </c>
      <c r="Z657" s="0" t="n">
        <v>1095.5663</v>
      </c>
      <c r="AA657" s="0" t="n">
        <v>388.1054</v>
      </c>
      <c r="AB657" s="0" t="n">
        <v>5</v>
      </c>
      <c r="AC657" s="0" t="n">
        <v>18.529</v>
      </c>
      <c r="AD657" s="0" t="n">
        <v>18.4466</v>
      </c>
      <c r="AE657" s="0" t="n">
        <v>16.6925</v>
      </c>
      <c r="AF657" s="0" t="n">
        <v>0.0022</v>
      </c>
      <c r="AG657" s="0" t="n">
        <v>0.0628</v>
      </c>
      <c r="AH657" s="0" t="n">
        <v>3.3781</v>
      </c>
    </row>
    <row r="658" customFormat="false" ht="12.8" hidden="false" customHeight="false" outlineLevel="0" collapsed="false">
      <c r="A658" s="0" t="n">
        <v>14</v>
      </c>
      <c r="B658" s="0" t="n">
        <v>32</v>
      </c>
      <c r="C658" s="0" t="n">
        <v>58.8648</v>
      </c>
      <c r="D658" s="0" t="n">
        <v>39.2055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1.588</v>
      </c>
      <c r="K658" s="0" t="n">
        <v>0</v>
      </c>
      <c r="L658" s="0" t="n">
        <v>0.0006</v>
      </c>
      <c r="M658" s="0" t="n">
        <v>0</v>
      </c>
      <c r="N658" s="0" t="n">
        <v>-0.0166</v>
      </c>
      <c r="O658" s="0" t="n">
        <v>2.9349</v>
      </c>
      <c r="P658" s="0" t="n">
        <v>0.01</v>
      </c>
      <c r="Q658" s="0" t="n">
        <v>0</v>
      </c>
      <c r="R658" s="0" t="n">
        <v>0.056</v>
      </c>
      <c r="S658" s="0" t="n">
        <v>1</v>
      </c>
      <c r="T658" s="0" t="n">
        <v>998.6876</v>
      </c>
      <c r="U658" s="0" t="n">
        <v>0</v>
      </c>
      <c r="V658" s="0" t="n">
        <v>-989.911</v>
      </c>
      <c r="W658" s="0" t="n">
        <v>-8.8261</v>
      </c>
      <c r="X658" s="0" t="n">
        <v>-705.5206</v>
      </c>
      <c r="Y658" s="0" t="n">
        <v>1117.0284</v>
      </c>
      <c r="Z658" s="0" t="n">
        <v>1586.1047</v>
      </c>
      <c r="AA658" s="0" t="n">
        <v>562.733</v>
      </c>
      <c r="AB658" s="0" t="n">
        <v>5</v>
      </c>
      <c r="AC658" s="0" t="n">
        <v>18.681</v>
      </c>
      <c r="AD658" s="0" t="n">
        <v>18.5929</v>
      </c>
      <c r="AE658" s="0" t="n">
        <v>16.9379</v>
      </c>
      <c r="AF658" s="0" t="n">
        <v>0.0022</v>
      </c>
      <c r="AG658" s="0" t="n">
        <v>0.0628</v>
      </c>
      <c r="AH658" s="0" t="n">
        <v>3.4058</v>
      </c>
    </row>
    <row r="659" customFormat="false" ht="12.8" hidden="false" customHeight="false" outlineLevel="0" collapsed="false">
      <c r="A659" s="0" t="n">
        <v>14</v>
      </c>
      <c r="B659" s="0" t="n">
        <v>33</v>
      </c>
      <c r="C659" s="0" t="n">
        <v>58.8642</v>
      </c>
      <c r="D659" s="0" t="n">
        <v>39.205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1.228</v>
      </c>
      <c r="K659" s="0" t="n">
        <v>0</v>
      </c>
      <c r="L659" s="0" t="n">
        <v>0.0006</v>
      </c>
      <c r="M659" s="0" t="n">
        <v>0</v>
      </c>
      <c r="N659" s="0" t="n">
        <v>-0.0166</v>
      </c>
      <c r="O659" s="0" t="n">
        <v>2.9349</v>
      </c>
      <c r="P659" s="0" t="n">
        <v>0.01</v>
      </c>
      <c r="Q659" s="0" t="n">
        <v>0</v>
      </c>
      <c r="R659" s="0" t="n">
        <v>0.056</v>
      </c>
      <c r="S659" s="0" t="n">
        <v>1</v>
      </c>
      <c r="T659" s="0" t="n">
        <v>715.6457</v>
      </c>
      <c r="U659" s="0" t="n">
        <v>0</v>
      </c>
      <c r="V659" s="0" t="n">
        <v>-709.2695</v>
      </c>
      <c r="W659" s="0" t="n">
        <v>-6.1613</v>
      </c>
      <c r="X659" s="0" t="n">
        <v>-377.4179</v>
      </c>
      <c r="Y659" s="0" t="n">
        <v>802.0752</v>
      </c>
      <c r="Z659" s="0" t="n">
        <v>1022.5808</v>
      </c>
      <c r="AA659" s="0" t="n">
        <v>313.217</v>
      </c>
      <c r="AB659" s="0" t="n">
        <v>5</v>
      </c>
      <c r="AC659" s="0" t="n">
        <v>18.311</v>
      </c>
      <c r="AD659" s="0" t="n">
        <v>18.2645</v>
      </c>
      <c r="AE659" s="0" t="n">
        <v>17.0344</v>
      </c>
      <c r="AF659" s="0" t="n">
        <v>0.0022</v>
      </c>
      <c r="AG659" s="0" t="n">
        <v>0.0628</v>
      </c>
      <c r="AH659" s="0" t="n">
        <v>3.7274</v>
      </c>
    </row>
    <row r="660" customFormat="false" ht="12.8" hidden="false" customHeight="false" outlineLevel="0" collapsed="false">
      <c r="A660" s="0" t="n">
        <v>14</v>
      </c>
      <c r="B660" s="0" t="n">
        <v>34</v>
      </c>
      <c r="C660" s="0" t="n">
        <v>58.8636</v>
      </c>
      <c r="D660" s="0" t="n">
        <v>39.2044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1.221</v>
      </c>
      <c r="K660" s="0" t="n">
        <v>0</v>
      </c>
      <c r="L660" s="0" t="n">
        <v>0.0006</v>
      </c>
      <c r="M660" s="0" t="n">
        <v>0</v>
      </c>
      <c r="N660" s="0" t="n">
        <v>-0.0166</v>
      </c>
      <c r="O660" s="0" t="n">
        <v>2.9348</v>
      </c>
      <c r="P660" s="0" t="n">
        <v>0.01</v>
      </c>
      <c r="Q660" s="0" t="n">
        <v>0</v>
      </c>
      <c r="R660" s="0" t="n">
        <v>0.056</v>
      </c>
      <c r="S660" s="0" t="n">
        <v>0.997</v>
      </c>
      <c r="T660" s="0" t="n">
        <v>788.99</v>
      </c>
      <c r="U660" s="0" t="n">
        <v>0</v>
      </c>
      <c r="V660" s="0" t="n">
        <v>-783.5032</v>
      </c>
      <c r="W660" s="0" t="n">
        <v>-5.2135</v>
      </c>
      <c r="X660" s="0" t="n">
        <v>-465.4261</v>
      </c>
      <c r="Y660" s="0" t="n">
        <v>792.1756</v>
      </c>
      <c r="Z660" s="0" t="n">
        <v>1119.1309</v>
      </c>
      <c r="AA660" s="0" t="n">
        <v>305.4815</v>
      </c>
      <c r="AB660" s="0" t="n">
        <v>5</v>
      </c>
      <c r="AC660" s="0" t="n">
        <v>18.216</v>
      </c>
      <c r="AD660" s="0" t="n">
        <v>18.1569</v>
      </c>
      <c r="AE660" s="0" t="n">
        <v>17.0933</v>
      </c>
      <c r="AF660" s="0" t="n">
        <v>0.0022</v>
      </c>
      <c r="AG660" s="0" t="n">
        <v>0.0628</v>
      </c>
      <c r="AH660" s="0" t="n">
        <v>4.1646</v>
      </c>
    </row>
    <row r="661" customFormat="false" ht="12.8" hidden="false" customHeight="false" outlineLevel="0" collapsed="false">
      <c r="A661" s="0" t="n">
        <v>14</v>
      </c>
      <c r="B661" s="0" t="n">
        <v>35</v>
      </c>
      <c r="C661" s="0" t="n">
        <v>58.863</v>
      </c>
      <c r="D661" s="0" t="n">
        <v>39.2038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1.481</v>
      </c>
      <c r="K661" s="0" t="n">
        <v>0</v>
      </c>
      <c r="L661" s="0" t="n">
        <v>0.0006</v>
      </c>
      <c r="M661" s="0" t="n">
        <v>0</v>
      </c>
      <c r="N661" s="0" t="n">
        <v>-0.0166</v>
      </c>
      <c r="O661" s="0" t="n">
        <v>2.9348</v>
      </c>
      <c r="P661" s="0" t="n">
        <v>0.01</v>
      </c>
      <c r="Q661" s="0" t="n">
        <v>0</v>
      </c>
      <c r="R661" s="0" t="n">
        <v>0.056</v>
      </c>
      <c r="S661" s="0" t="n">
        <v>1</v>
      </c>
      <c r="T661" s="0" t="n">
        <v>1068.1234</v>
      </c>
      <c r="U661" s="0" t="n">
        <v>0</v>
      </c>
      <c r="V661" s="0" t="n">
        <v>-1063.3564</v>
      </c>
      <c r="W661" s="0" t="n">
        <v>-5.0973</v>
      </c>
      <c r="X661" s="0" t="n">
        <v>-794.4526</v>
      </c>
      <c r="Y661" s="0" t="n">
        <v>883.1365</v>
      </c>
      <c r="Z661" s="0" t="n">
        <v>1534.5529</v>
      </c>
      <c r="AA661" s="0" t="n">
        <v>375.1266</v>
      </c>
      <c r="AB661" s="0" t="n">
        <v>5</v>
      </c>
      <c r="AC661" s="0" t="n">
        <v>18.275</v>
      </c>
      <c r="AD661" s="0" t="n">
        <v>18.1908</v>
      </c>
      <c r="AE661" s="0" t="n">
        <v>17.1577</v>
      </c>
      <c r="AF661" s="0" t="n">
        <v>0.0022</v>
      </c>
      <c r="AG661" s="0" t="n">
        <v>0.0628</v>
      </c>
      <c r="AH661" s="0" t="n">
        <v>4.7342</v>
      </c>
    </row>
    <row r="662" customFormat="false" ht="12.8" hidden="false" customHeight="false" outlineLevel="0" collapsed="false">
      <c r="A662" s="0" t="n">
        <v>14</v>
      </c>
      <c r="B662" s="0" t="n">
        <v>36</v>
      </c>
      <c r="C662" s="0" t="n">
        <v>58.8624</v>
      </c>
      <c r="D662" s="0" t="n">
        <v>39.2032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1.4258</v>
      </c>
      <c r="K662" s="0" t="n">
        <v>0</v>
      </c>
      <c r="L662" s="0" t="n">
        <v>0.0006</v>
      </c>
      <c r="M662" s="0" t="n">
        <v>0</v>
      </c>
      <c r="N662" s="0" t="n">
        <v>-0.0166</v>
      </c>
      <c r="O662" s="0" t="n">
        <v>2.9348</v>
      </c>
      <c r="P662" s="0" t="n">
        <v>0.01</v>
      </c>
      <c r="Q662" s="0" t="n">
        <v>0</v>
      </c>
      <c r="R662" s="0" t="n">
        <v>0.056</v>
      </c>
      <c r="S662" s="0" t="n">
        <v>1</v>
      </c>
      <c r="T662" s="0" t="n">
        <v>1030.3081</v>
      </c>
      <c r="U662" s="0" t="n">
        <v>0</v>
      </c>
      <c r="V662" s="0" t="n">
        <v>-1026.396</v>
      </c>
      <c r="W662" s="0" t="n">
        <v>-4.1987</v>
      </c>
      <c r="X662" s="0" t="n">
        <v>-751.7787</v>
      </c>
      <c r="Y662" s="0" t="n">
        <v>781.6574</v>
      </c>
      <c r="Z662" s="0" t="n">
        <v>1429.8202</v>
      </c>
      <c r="AA662" s="0" t="n">
        <v>295.297</v>
      </c>
      <c r="AB662" s="0" t="n">
        <v>5</v>
      </c>
      <c r="AC662" s="0" t="n">
        <v>18.132</v>
      </c>
      <c r="AD662" s="0" t="n">
        <v>18.0617</v>
      </c>
      <c r="AE662" s="0" t="n">
        <v>17.1843</v>
      </c>
      <c r="AF662" s="0" t="n">
        <v>0.0022</v>
      </c>
      <c r="AG662" s="0" t="n">
        <v>0.0628</v>
      </c>
      <c r="AH662" s="0" t="n">
        <v>5.4768</v>
      </c>
    </row>
    <row r="663" customFormat="false" ht="12.8" hidden="false" customHeight="false" outlineLevel="0" collapsed="false">
      <c r="A663" s="0" t="n">
        <v>14</v>
      </c>
      <c r="B663" s="0" t="n">
        <v>37</v>
      </c>
      <c r="C663" s="0" t="n">
        <v>58.8618</v>
      </c>
      <c r="D663" s="0" t="n">
        <v>39.2026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0.7043</v>
      </c>
      <c r="K663" s="0" t="n">
        <v>0</v>
      </c>
      <c r="L663" s="0" t="n">
        <v>0.0006</v>
      </c>
      <c r="M663" s="0" t="n">
        <v>0</v>
      </c>
      <c r="N663" s="0" t="n">
        <v>-0.0166</v>
      </c>
      <c r="O663" s="0" t="n">
        <v>2.9347</v>
      </c>
      <c r="P663" s="0" t="n">
        <v>0.01</v>
      </c>
      <c r="Q663" s="0" t="n">
        <v>0</v>
      </c>
      <c r="R663" s="0" t="n">
        <v>0.056</v>
      </c>
      <c r="S663" s="0" t="n">
        <v>1</v>
      </c>
      <c r="T663" s="0" t="n">
        <v>261.402</v>
      </c>
      <c r="U663" s="0" t="n">
        <v>0</v>
      </c>
      <c r="V663" s="0" t="n">
        <v>-259.29</v>
      </c>
      <c r="W663" s="0" t="n">
        <v>-2.405</v>
      </c>
      <c r="X663" s="0" t="n">
        <v>148.4522</v>
      </c>
      <c r="Y663" s="0" t="n">
        <v>547.7598</v>
      </c>
      <c r="Z663" s="0" t="n">
        <v>443.0977</v>
      </c>
      <c r="AA663" s="0" t="n">
        <v>128.9966</v>
      </c>
      <c r="AB663" s="0" t="n">
        <v>5</v>
      </c>
      <c r="AC663" s="0" t="n">
        <v>17.723</v>
      </c>
      <c r="AD663" s="0" t="n">
        <v>17.7021</v>
      </c>
      <c r="AE663" s="0" t="n">
        <v>17.1339</v>
      </c>
      <c r="AF663" s="0" t="n">
        <v>0.0022</v>
      </c>
      <c r="AG663" s="0" t="n">
        <v>0.0628</v>
      </c>
      <c r="AH663" s="0" t="n">
        <v>3.7873</v>
      </c>
    </row>
    <row r="664" customFormat="false" ht="12.8" hidden="false" customHeight="false" outlineLevel="0" collapsed="false">
      <c r="A664" s="0" t="n">
        <v>14</v>
      </c>
      <c r="B664" s="0" t="n">
        <v>38</v>
      </c>
      <c r="C664" s="0" t="n">
        <v>58.8612</v>
      </c>
      <c r="D664" s="0" t="n">
        <v>39.202</v>
      </c>
      <c r="E664" s="0" t="n">
        <v>0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0.0004</v>
      </c>
      <c r="K664" s="0" t="n">
        <v>0</v>
      </c>
      <c r="L664" s="0" t="n">
        <v>0.0006</v>
      </c>
      <c r="M664" s="0" t="n">
        <v>0</v>
      </c>
      <c r="N664" s="0" t="n">
        <v>-0.0166</v>
      </c>
      <c r="O664" s="0" t="n">
        <v>2.9347</v>
      </c>
      <c r="P664" s="0" t="n">
        <v>0.01</v>
      </c>
      <c r="Q664" s="0" t="n">
        <v>0</v>
      </c>
      <c r="R664" s="0" t="n">
        <v>0.056</v>
      </c>
      <c r="S664" s="0" t="n">
        <v>1</v>
      </c>
      <c r="T664" s="0" t="n">
        <v>-15.9972</v>
      </c>
      <c r="U664" s="0" t="n">
        <v>0</v>
      </c>
      <c r="V664" s="0" t="n">
        <v>16.4958</v>
      </c>
      <c r="W664" s="0" t="n">
        <v>-0.8144</v>
      </c>
      <c r="X664" s="0" t="n">
        <v>470.4611</v>
      </c>
      <c r="Y664" s="0" t="n">
        <v>499.0396</v>
      </c>
      <c r="Z664" s="0" t="n">
        <v>72.1972</v>
      </c>
      <c r="AA664" s="0" t="n">
        <v>82.3547</v>
      </c>
      <c r="AB664" s="0" t="n">
        <v>5</v>
      </c>
      <c r="AC664" s="0" t="n">
        <v>17.308</v>
      </c>
      <c r="AD664" s="0" t="n">
        <v>17.3093</v>
      </c>
      <c r="AE664" s="0" t="n">
        <v>17.0277</v>
      </c>
      <c r="AF664" s="0" t="n">
        <v>0.0022</v>
      </c>
      <c r="AG664" s="0" t="n">
        <v>0.0628</v>
      </c>
      <c r="AH664" s="0" t="n">
        <v>0</v>
      </c>
    </row>
    <row r="665" customFormat="false" ht="12.8" hidden="false" customHeight="false" outlineLevel="0" collapsed="false">
      <c r="A665" s="0" t="n">
        <v>14</v>
      </c>
      <c r="B665" s="0" t="n">
        <v>39</v>
      </c>
      <c r="C665" s="0" t="n">
        <v>58.8607</v>
      </c>
      <c r="D665" s="0" t="n">
        <v>39.2014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0</v>
      </c>
      <c r="L665" s="0" t="n">
        <v>0.0006</v>
      </c>
      <c r="M665" s="0" t="n">
        <v>0</v>
      </c>
      <c r="N665" s="0" t="n">
        <v>-0.0166</v>
      </c>
      <c r="O665" s="0" t="n">
        <v>2.9347</v>
      </c>
      <c r="P665" s="0" t="n">
        <v>0.01</v>
      </c>
      <c r="Q665" s="0" t="n">
        <v>0</v>
      </c>
      <c r="R665" s="0" t="n">
        <v>0.056</v>
      </c>
      <c r="S665" s="0" t="n">
        <v>1</v>
      </c>
      <c r="T665" s="0" t="n">
        <v>56.181</v>
      </c>
      <c r="U665" s="0" t="n">
        <v>0</v>
      </c>
      <c r="V665" s="0" t="n">
        <v>-58.6865</v>
      </c>
      <c r="W665" s="0" t="n">
        <v>2.7868</v>
      </c>
      <c r="X665" s="0" t="n">
        <v>376.5601</v>
      </c>
      <c r="Y665" s="0" t="n">
        <v>405.3499</v>
      </c>
      <c r="Z665" s="0" t="n">
        <v>78.3031</v>
      </c>
      <c r="AA665" s="0" t="n">
        <v>-6.7014</v>
      </c>
      <c r="AB665" s="0" t="n">
        <v>5</v>
      </c>
      <c r="AC665" s="0" t="n">
        <v>16.432</v>
      </c>
      <c r="AD665" s="0" t="n">
        <v>16.4277</v>
      </c>
      <c r="AE665" s="0" t="n">
        <v>16.773</v>
      </c>
      <c r="AF665" s="0" t="n">
        <v>0.0022</v>
      </c>
      <c r="AG665" s="0" t="n">
        <v>0.0628</v>
      </c>
      <c r="AH665" s="0" t="n">
        <v>0</v>
      </c>
    </row>
    <row r="666" customFormat="false" ht="12.8" hidden="false" customHeight="false" outlineLevel="0" collapsed="false">
      <c r="A666" s="0" t="n">
        <v>14</v>
      </c>
      <c r="B666" s="0" t="n">
        <v>40</v>
      </c>
      <c r="C666" s="0" t="n">
        <v>58.8601</v>
      </c>
      <c r="D666" s="0" t="n">
        <v>39.2008</v>
      </c>
      <c r="E666" s="0" t="n">
        <v>0</v>
      </c>
      <c r="F666" s="0" t="n">
        <v>0</v>
      </c>
      <c r="G666" s="0" t="n">
        <v>0</v>
      </c>
      <c r="H666" s="0" t="n">
        <v>0</v>
      </c>
      <c r="I666" s="0" t="n">
        <v>0</v>
      </c>
      <c r="J666" s="0" t="n">
        <v>0</v>
      </c>
      <c r="K666" s="0" t="n">
        <v>0</v>
      </c>
      <c r="L666" s="0" t="n">
        <v>0.0006</v>
      </c>
      <c r="M666" s="0" t="n">
        <v>0</v>
      </c>
      <c r="N666" s="0" t="n">
        <v>-0.0166</v>
      </c>
      <c r="O666" s="0" t="n">
        <v>2.9347</v>
      </c>
      <c r="P666" s="0" t="n">
        <v>0.01</v>
      </c>
      <c r="Q666" s="0" t="n">
        <v>0</v>
      </c>
      <c r="R666" s="0" t="n">
        <v>0.056</v>
      </c>
      <c r="S666" s="0" t="n">
        <v>1</v>
      </c>
      <c r="T666" s="0" t="n">
        <v>70.4526</v>
      </c>
      <c r="U666" s="0" t="n">
        <v>0</v>
      </c>
      <c r="V666" s="0" t="n">
        <v>-75.0268</v>
      </c>
      <c r="W666" s="0" t="n">
        <v>4.231</v>
      </c>
      <c r="X666" s="0" t="n">
        <v>353.8644</v>
      </c>
      <c r="Y666" s="0" t="n">
        <v>382.8413</v>
      </c>
      <c r="Z666" s="0" t="n">
        <v>75.326</v>
      </c>
      <c r="AA666" s="0" t="n">
        <v>-26.259</v>
      </c>
      <c r="AB666" s="0" t="n">
        <v>5</v>
      </c>
      <c r="AC666" s="0" t="n">
        <v>15.868</v>
      </c>
      <c r="AD666" s="0" t="n">
        <v>15.862</v>
      </c>
      <c r="AE666" s="0" t="n">
        <v>16.4972</v>
      </c>
      <c r="AF666" s="0" t="n">
        <v>0.0022</v>
      </c>
      <c r="AG666" s="0" t="n">
        <v>0.0628</v>
      </c>
      <c r="AH666" s="0" t="n">
        <v>0</v>
      </c>
    </row>
    <row r="667" customFormat="false" ht="12.8" hidden="false" customHeight="false" outlineLevel="0" collapsed="false">
      <c r="A667" s="0" t="n">
        <v>14</v>
      </c>
      <c r="B667" s="0" t="n">
        <v>41</v>
      </c>
      <c r="C667" s="0" t="n">
        <v>58.8595</v>
      </c>
      <c r="D667" s="0" t="n">
        <v>39.2003</v>
      </c>
      <c r="E667" s="0" t="n">
        <v>0</v>
      </c>
      <c r="F667" s="0" t="n">
        <v>0</v>
      </c>
      <c r="G667" s="0" t="n">
        <v>0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0.0006</v>
      </c>
      <c r="M667" s="0" t="n">
        <v>0</v>
      </c>
      <c r="N667" s="0" t="n">
        <v>-0.0166</v>
      </c>
      <c r="O667" s="0" t="n">
        <v>2.9347</v>
      </c>
      <c r="P667" s="0" t="n">
        <v>0.01</v>
      </c>
      <c r="Q667" s="0" t="n">
        <v>0</v>
      </c>
      <c r="R667" s="0" t="n">
        <v>0.056</v>
      </c>
      <c r="S667" s="0" t="n">
        <v>1</v>
      </c>
      <c r="T667" s="0" t="n">
        <v>73.126</v>
      </c>
      <c r="U667" s="0" t="n">
        <v>0</v>
      </c>
      <c r="V667" s="0" t="n">
        <v>-78.1355</v>
      </c>
      <c r="W667" s="0" t="n">
        <v>4.8627</v>
      </c>
      <c r="X667" s="0" t="n">
        <v>347.6927</v>
      </c>
      <c r="Y667" s="0" t="n">
        <v>376.805</v>
      </c>
      <c r="Z667" s="0" t="n">
        <v>74.0258</v>
      </c>
      <c r="AA667" s="0" t="n">
        <v>-30.1581</v>
      </c>
      <c r="AB667" s="0" t="n">
        <v>5</v>
      </c>
      <c r="AC667" s="0" t="n">
        <v>15.458</v>
      </c>
      <c r="AD667" s="0" t="n">
        <v>15.4502</v>
      </c>
      <c r="AE667" s="0" t="n">
        <v>16.2358</v>
      </c>
      <c r="AF667" s="0" t="n">
        <v>0.0022</v>
      </c>
      <c r="AG667" s="0" t="n">
        <v>0.0628</v>
      </c>
      <c r="AH667" s="0" t="n">
        <v>0</v>
      </c>
    </row>
    <row r="668" customFormat="false" ht="12.8" hidden="false" customHeight="false" outlineLevel="0" collapsed="false">
      <c r="A668" s="0" t="n">
        <v>14</v>
      </c>
      <c r="B668" s="0" t="n">
        <v>42</v>
      </c>
      <c r="C668" s="0" t="n">
        <v>58.8589</v>
      </c>
      <c r="D668" s="0" t="n">
        <v>39.1997</v>
      </c>
      <c r="E668" s="0" t="n">
        <v>0</v>
      </c>
      <c r="F668" s="0" t="n">
        <v>0</v>
      </c>
      <c r="G668" s="0" t="n">
        <v>0</v>
      </c>
      <c r="H668" s="0" t="n">
        <v>0</v>
      </c>
      <c r="I668" s="0" t="n">
        <v>0</v>
      </c>
      <c r="J668" s="0" t="n">
        <v>0</v>
      </c>
      <c r="K668" s="0" t="n">
        <v>0</v>
      </c>
      <c r="L668" s="0" t="n">
        <v>0.0006</v>
      </c>
      <c r="M668" s="0" t="n">
        <v>0</v>
      </c>
      <c r="N668" s="0" t="n">
        <v>-0.0166</v>
      </c>
      <c r="O668" s="0" t="n">
        <v>2.9347</v>
      </c>
      <c r="P668" s="0" t="n">
        <v>0.01</v>
      </c>
      <c r="Q668" s="0" t="n">
        <v>0</v>
      </c>
      <c r="R668" s="0" t="n">
        <v>0.056</v>
      </c>
      <c r="S668" s="0" t="n">
        <v>1</v>
      </c>
      <c r="T668" s="0" t="n">
        <v>73.8255</v>
      </c>
      <c r="U668" s="0" t="n">
        <v>0</v>
      </c>
      <c r="V668" s="0" t="n">
        <v>-78.3593</v>
      </c>
      <c r="W668" s="0" t="n">
        <v>4.4667</v>
      </c>
      <c r="X668" s="0" t="n">
        <v>346.3569</v>
      </c>
      <c r="Y668" s="0" t="n">
        <v>375.4993</v>
      </c>
      <c r="Z668" s="0" t="n">
        <v>71.3652</v>
      </c>
      <c r="AA668" s="0" t="n">
        <v>-30.5522</v>
      </c>
      <c r="AB668" s="0" t="n">
        <v>5</v>
      </c>
      <c r="AC668" s="0" t="n">
        <v>15.286</v>
      </c>
      <c r="AD668" s="0" t="n">
        <v>15.274</v>
      </c>
      <c r="AE668" s="0" t="n">
        <v>16.0302</v>
      </c>
      <c r="AF668" s="0" t="n">
        <v>0.0022</v>
      </c>
      <c r="AG668" s="0" t="n">
        <v>0.0627</v>
      </c>
      <c r="AH668" s="0" t="n">
        <v>0</v>
      </c>
    </row>
    <row r="669" customFormat="false" ht="12.8" hidden="false" customHeight="false" outlineLevel="0" collapsed="false">
      <c r="A669" s="0" t="n">
        <v>14</v>
      </c>
      <c r="B669" s="0" t="n">
        <v>43</v>
      </c>
      <c r="C669" s="0" t="n">
        <v>58.8583</v>
      </c>
      <c r="D669" s="0" t="n">
        <v>39.1991</v>
      </c>
      <c r="E669" s="0" t="n">
        <v>0</v>
      </c>
      <c r="F669" s="0" t="n">
        <v>0</v>
      </c>
      <c r="G669" s="0" t="n">
        <v>0</v>
      </c>
      <c r="H669" s="0" t="n">
        <v>0</v>
      </c>
      <c r="I669" s="0" t="n">
        <v>0</v>
      </c>
      <c r="J669" s="0" t="n">
        <v>0</v>
      </c>
      <c r="K669" s="0" t="n">
        <v>0</v>
      </c>
      <c r="L669" s="0" t="n">
        <v>0.0006</v>
      </c>
      <c r="M669" s="0" t="n">
        <v>0</v>
      </c>
      <c r="N669" s="0" t="n">
        <v>-0.0166</v>
      </c>
      <c r="O669" s="0" t="n">
        <v>2.9347</v>
      </c>
      <c r="P669" s="0" t="n">
        <v>0.01</v>
      </c>
      <c r="Q669" s="0" t="n">
        <v>0</v>
      </c>
      <c r="R669" s="0" t="n">
        <v>0.056</v>
      </c>
      <c r="S669" s="0" t="n">
        <v>1</v>
      </c>
      <c r="T669" s="0" t="n">
        <v>75.2105</v>
      </c>
      <c r="U669" s="0" t="n">
        <v>0</v>
      </c>
      <c r="V669" s="0" t="n">
        <v>-78.7963</v>
      </c>
      <c r="W669" s="0" t="n">
        <v>3.5861</v>
      </c>
      <c r="X669" s="0" t="n">
        <v>345.746</v>
      </c>
      <c r="Y669" s="0" t="n">
        <v>374.8343</v>
      </c>
      <c r="Z669" s="0" t="n">
        <v>69.1245</v>
      </c>
      <c r="AA669" s="0" t="n">
        <v>-31.1349</v>
      </c>
      <c r="AB669" s="0" t="n">
        <v>5</v>
      </c>
      <c r="AC669" s="0" t="n">
        <v>15.275</v>
      </c>
      <c r="AD669" s="0" t="n">
        <v>15.2581</v>
      </c>
      <c r="AE669" s="0" t="n">
        <v>15.8903</v>
      </c>
      <c r="AF669" s="0" t="n">
        <v>0.0022</v>
      </c>
      <c r="AG669" s="0" t="n">
        <v>0.0627</v>
      </c>
      <c r="AH669" s="0" t="n">
        <v>0</v>
      </c>
    </row>
    <row r="670" customFormat="false" ht="12.8" hidden="false" customHeight="false" outlineLevel="0" collapsed="false">
      <c r="A670" s="0" t="n">
        <v>14</v>
      </c>
      <c r="B670" s="0" t="n">
        <v>44</v>
      </c>
      <c r="C670" s="0" t="n">
        <v>58.8577</v>
      </c>
      <c r="D670" s="0" t="n">
        <v>39.1985</v>
      </c>
      <c r="E670" s="0" t="n">
        <v>0</v>
      </c>
      <c r="F670" s="0" t="n">
        <v>0</v>
      </c>
      <c r="G670" s="0" t="n">
        <v>0</v>
      </c>
      <c r="H670" s="0" t="n">
        <v>0</v>
      </c>
      <c r="I670" s="0" t="n">
        <v>0</v>
      </c>
      <c r="J670" s="0" t="n">
        <v>0</v>
      </c>
      <c r="K670" s="0" t="n">
        <v>0</v>
      </c>
      <c r="L670" s="0" t="n">
        <v>0.0006</v>
      </c>
      <c r="M670" s="0" t="n">
        <v>0</v>
      </c>
      <c r="N670" s="0" t="n">
        <v>-0.0166</v>
      </c>
      <c r="O670" s="0" t="n">
        <v>2.9347</v>
      </c>
      <c r="P670" s="0" t="n">
        <v>0.01</v>
      </c>
      <c r="Q670" s="0" t="n">
        <v>0</v>
      </c>
      <c r="R670" s="0" t="n">
        <v>0.056</v>
      </c>
      <c r="S670" s="0" t="n">
        <v>1</v>
      </c>
      <c r="T670" s="0" t="n">
        <v>76.3577</v>
      </c>
      <c r="U670" s="0" t="n">
        <v>0</v>
      </c>
      <c r="V670" s="0" t="n">
        <v>-79.1977</v>
      </c>
      <c r="W670" s="0" t="n">
        <v>2.8818</v>
      </c>
      <c r="X670" s="0" t="n">
        <v>345.3446</v>
      </c>
      <c r="Y670" s="0" t="n">
        <v>374.2447</v>
      </c>
      <c r="Z670" s="0" t="n">
        <v>67.4156</v>
      </c>
      <c r="AA670" s="0" t="n">
        <v>-31.7847</v>
      </c>
      <c r="AB670" s="0" t="n">
        <v>5</v>
      </c>
      <c r="AC670" s="0" t="n">
        <v>15.287</v>
      </c>
      <c r="AD670" s="0" t="n">
        <v>15.2698</v>
      </c>
      <c r="AE670" s="0" t="n">
        <v>15.7943</v>
      </c>
      <c r="AF670" s="0" t="n">
        <v>0.0022</v>
      </c>
      <c r="AG670" s="0" t="n">
        <v>0.0627</v>
      </c>
      <c r="AH670" s="0" t="n">
        <v>0</v>
      </c>
    </row>
    <row r="671" customFormat="false" ht="12.8" hidden="false" customHeight="false" outlineLevel="0" collapsed="false">
      <c r="A671" s="0" t="n">
        <v>14</v>
      </c>
      <c r="B671" s="0" t="n">
        <v>45</v>
      </c>
      <c r="C671" s="0" t="n">
        <v>58.8571</v>
      </c>
      <c r="D671" s="0" t="n">
        <v>39.1979</v>
      </c>
      <c r="E671" s="0" t="n">
        <v>0</v>
      </c>
      <c r="F671" s="0" t="n">
        <v>0</v>
      </c>
      <c r="G671" s="0" t="n">
        <v>0</v>
      </c>
      <c r="H671" s="0" t="n">
        <v>0</v>
      </c>
      <c r="I671" s="0" t="n">
        <v>0</v>
      </c>
      <c r="J671" s="0" t="n">
        <v>0</v>
      </c>
      <c r="K671" s="0" t="n">
        <v>0</v>
      </c>
      <c r="L671" s="0" t="n">
        <v>0.0006</v>
      </c>
      <c r="M671" s="0" t="n">
        <v>0</v>
      </c>
      <c r="N671" s="0" t="n">
        <v>-0.0166</v>
      </c>
      <c r="O671" s="0" t="n">
        <v>2.9347</v>
      </c>
      <c r="P671" s="0" t="n">
        <v>0.01</v>
      </c>
      <c r="Q671" s="0" t="n">
        <v>0</v>
      </c>
      <c r="R671" s="0" t="n">
        <v>0.056</v>
      </c>
      <c r="S671" s="0" t="n">
        <v>1</v>
      </c>
      <c r="T671" s="0" t="n">
        <v>76.6603</v>
      </c>
      <c r="U671" s="0" t="n">
        <v>0</v>
      </c>
      <c r="V671" s="0" t="n">
        <v>-79.2004</v>
      </c>
      <c r="W671" s="0" t="n">
        <v>2.5372</v>
      </c>
      <c r="X671" s="0" t="n">
        <v>345.2091</v>
      </c>
      <c r="Y671" s="0" t="n">
        <v>374.0221</v>
      </c>
      <c r="Z671" s="0" t="n">
        <v>67.1571</v>
      </c>
      <c r="AA671" s="0" t="n">
        <v>-31.8948</v>
      </c>
      <c r="AB671" s="0" t="n">
        <v>5</v>
      </c>
      <c r="AC671" s="0" t="n">
        <v>15.259</v>
      </c>
      <c r="AD671" s="0" t="n">
        <v>15.248</v>
      </c>
      <c r="AE671" s="0" t="n">
        <v>15.7178</v>
      </c>
      <c r="AF671" s="0" t="n">
        <v>0.0022</v>
      </c>
      <c r="AG671" s="0" t="n">
        <v>0.0627</v>
      </c>
      <c r="AH671" s="0" t="n">
        <v>0</v>
      </c>
    </row>
    <row r="672" customFormat="false" ht="12.8" hidden="false" customHeight="false" outlineLevel="0" collapsed="false">
      <c r="A672" s="0" t="n">
        <v>14</v>
      </c>
      <c r="B672" s="0" t="n">
        <v>46</v>
      </c>
      <c r="C672" s="0" t="n">
        <v>58.8566</v>
      </c>
      <c r="D672" s="0" t="n">
        <v>39.1973</v>
      </c>
      <c r="E672" s="0" t="n">
        <v>0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0.0006</v>
      </c>
      <c r="M672" s="0" t="n">
        <v>0</v>
      </c>
      <c r="N672" s="0" t="n">
        <v>-0.0166</v>
      </c>
      <c r="O672" s="0" t="n">
        <v>2.9347</v>
      </c>
      <c r="P672" s="0" t="n">
        <v>0.01</v>
      </c>
      <c r="Q672" s="0" t="n">
        <v>0</v>
      </c>
      <c r="R672" s="0" t="n">
        <v>0.056</v>
      </c>
      <c r="S672" s="0" t="n">
        <v>1</v>
      </c>
      <c r="T672" s="0" t="n">
        <v>76.514</v>
      </c>
      <c r="U672" s="0" t="n">
        <v>0</v>
      </c>
      <c r="V672" s="0" t="n">
        <v>-78.8856</v>
      </c>
      <c r="W672" s="0" t="n">
        <v>2.2464</v>
      </c>
      <c r="X672" s="0" t="n">
        <v>345.4949</v>
      </c>
      <c r="Y672" s="0" t="n">
        <v>374.2702</v>
      </c>
      <c r="Z672" s="0" t="n">
        <v>66.8049</v>
      </c>
      <c r="AA672" s="0" t="n">
        <v>-31.5748</v>
      </c>
      <c r="AB672" s="0" t="n">
        <v>5</v>
      </c>
      <c r="AC672" s="0" t="n">
        <v>15.241</v>
      </c>
      <c r="AD672" s="0" t="n">
        <v>15.2341</v>
      </c>
      <c r="AE672" s="0" t="n">
        <v>15.6563</v>
      </c>
      <c r="AF672" s="0" t="n">
        <v>0.0022</v>
      </c>
      <c r="AG672" s="0" t="n">
        <v>0.0627</v>
      </c>
      <c r="AH672" s="0" t="n">
        <v>0</v>
      </c>
    </row>
    <row r="673" customFormat="false" ht="12.8" hidden="false" customHeight="false" outlineLevel="0" collapsed="false">
      <c r="A673" s="0" t="n">
        <v>14</v>
      </c>
      <c r="B673" s="0" t="n">
        <v>47</v>
      </c>
      <c r="C673" s="0" t="n">
        <v>58.856</v>
      </c>
      <c r="D673" s="0" t="n">
        <v>39.1967</v>
      </c>
      <c r="E673" s="0" t="n">
        <v>0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0.0006</v>
      </c>
      <c r="M673" s="0" t="n">
        <v>0</v>
      </c>
      <c r="N673" s="0" t="n">
        <v>-0.0166</v>
      </c>
      <c r="O673" s="0" t="n">
        <v>2.9347</v>
      </c>
      <c r="P673" s="0" t="n">
        <v>0.01</v>
      </c>
      <c r="Q673" s="0" t="n">
        <v>0</v>
      </c>
      <c r="R673" s="0" t="n">
        <v>0.056</v>
      </c>
      <c r="S673" s="0" t="n">
        <v>1</v>
      </c>
      <c r="T673" s="0" t="n">
        <v>75.5265</v>
      </c>
      <c r="U673" s="0" t="n">
        <v>0</v>
      </c>
      <c r="V673" s="0" t="n">
        <v>-78.6042</v>
      </c>
      <c r="W673" s="0" t="n">
        <v>3.0842</v>
      </c>
      <c r="X673" s="0" t="n">
        <v>344.3574</v>
      </c>
      <c r="Y673" s="0" t="n">
        <v>373.1451</v>
      </c>
      <c r="Z673" s="0" t="n">
        <v>69.05</v>
      </c>
      <c r="AA673" s="0" t="n">
        <v>-31.4518</v>
      </c>
      <c r="AB673" s="0" t="n">
        <v>5</v>
      </c>
      <c r="AC673" s="0" t="n">
        <v>15</v>
      </c>
      <c r="AD673" s="0" t="n">
        <v>14.9922</v>
      </c>
      <c r="AE673" s="0" t="n">
        <v>15.5534</v>
      </c>
      <c r="AF673" s="0" t="n">
        <v>0.0022</v>
      </c>
      <c r="AG673" s="0" t="n">
        <v>0.0627</v>
      </c>
      <c r="AH673" s="0" t="n">
        <v>0</v>
      </c>
    </row>
    <row r="674" customFormat="false" ht="12.8" hidden="false" customHeight="false" outlineLevel="0" collapsed="false">
      <c r="A674" s="0" t="n">
        <v>14</v>
      </c>
      <c r="B674" s="0" t="n">
        <v>48</v>
      </c>
      <c r="C674" s="0" t="n">
        <v>58.8554</v>
      </c>
      <c r="D674" s="0" t="n">
        <v>39.1962</v>
      </c>
      <c r="E674" s="0" t="n">
        <v>0</v>
      </c>
      <c r="F674" s="0" t="n">
        <v>0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0.0006</v>
      </c>
      <c r="M674" s="0" t="n">
        <v>0</v>
      </c>
      <c r="N674" s="0" t="n">
        <v>-0.0166</v>
      </c>
      <c r="O674" s="0" t="n">
        <v>2.9347</v>
      </c>
      <c r="P674" s="0" t="n">
        <v>0.01</v>
      </c>
      <c r="Q674" s="0" t="n">
        <v>0</v>
      </c>
      <c r="R674" s="0" t="n">
        <v>0.056</v>
      </c>
      <c r="S674" s="0" t="n">
        <v>1</v>
      </c>
      <c r="T674" s="0" t="n">
        <v>74.4795</v>
      </c>
      <c r="U674" s="0" t="n">
        <v>0</v>
      </c>
      <c r="V674" s="0" t="n">
        <v>-79.1116</v>
      </c>
      <c r="W674" s="0" t="n">
        <v>4.5857</v>
      </c>
      <c r="X674" s="0" t="n">
        <v>341.1818</v>
      </c>
      <c r="Y674" s="0" t="n">
        <v>369.8548</v>
      </c>
      <c r="Z674" s="0" t="n">
        <v>69.5513</v>
      </c>
      <c r="AA674" s="0" t="n">
        <v>-32.5501</v>
      </c>
      <c r="AB674" s="0" t="n">
        <v>5</v>
      </c>
      <c r="AC674" s="0" t="n">
        <v>14.579</v>
      </c>
      <c r="AD674" s="0" t="n">
        <v>14.5661</v>
      </c>
      <c r="AE674" s="0" t="n">
        <v>15.3855</v>
      </c>
      <c r="AF674" s="0" t="n">
        <v>0.0022</v>
      </c>
      <c r="AG674" s="0" t="n">
        <v>0.0627</v>
      </c>
      <c r="AH674" s="0" t="n">
        <v>0</v>
      </c>
    </row>
    <row r="675" customFormat="false" ht="12.8" hidden="false" customHeight="false" outlineLevel="0" collapsed="false">
      <c r="A675" s="0" t="n">
        <v>15</v>
      </c>
      <c r="B675" s="0" t="n">
        <v>1</v>
      </c>
      <c r="C675" s="0" t="n">
        <v>58.8548</v>
      </c>
      <c r="D675" s="0" t="n">
        <v>39.1956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0.0006</v>
      </c>
      <c r="M675" s="0" t="n">
        <v>0</v>
      </c>
      <c r="N675" s="0" t="n">
        <v>-0.0166</v>
      </c>
      <c r="O675" s="0" t="n">
        <v>2.9347</v>
      </c>
      <c r="P675" s="0" t="n">
        <v>0.01</v>
      </c>
      <c r="Q675" s="0" t="n">
        <v>0</v>
      </c>
      <c r="R675" s="0" t="n">
        <v>0.056</v>
      </c>
      <c r="S675" s="0" t="n">
        <v>1</v>
      </c>
      <c r="T675" s="0" t="n">
        <v>72.9929</v>
      </c>
      <c r="U675" s="0" t="n">
        <v>0</v>
      </c>
      <c r="V675" s="0" t="n">
        <v>-78.736</v>
      </c>
      <c r="W675" s="0" t="n">
        <v>5.624</v>
      </c>
      <c r="X675" s="0" t="n">
        <v>339.2653</v>
      </c>
      <c r="Y675" s="0" t="n">
        <v>367.9325</v>
      </c>
      <c r="Z675" s="0" t="n">
        <v>68.6074</v>
      </c>
      <c r="AA675" s="0" t="n">
        <v>-32.4678</v>
      </c>
      <c r="AB675" s="0" t="n">
        <v>5</v>
      </c>
      <c r="AC675" s="0" t="n">
        <v>14.183</v>
      </c>
      <c r="AD675" s="0" t="n">
        <v>14.1746</v>
      </c>
      <c r="AE675" s="0" t="n">
        <v>15.1863</v>
      </c>
      <c r="AF675" s="0" t="n">
        <v>0.0022</v>
      </c>
      <c r="AG675" s="0" t="n">
        <v>0.0627</v>
      </c>
      <c r="AH675" s="0" t="n">
        <v>0</v>
      </c>
    </row>
    <row r="676" customFormat="false" ht="12.8" hidden="false" customHeight="false" outlineLevel="0" collapsed="false">
      <c r="A676" s="0" t="n">
        <v>15</v>
      </c>
      <c r="B676" s="0" t="n">
        <v>2</v>
      </c>
      <c r="C676" s="0" t="n">
        <v>58.8542</v>
      </c>
      <c r="D676" s="0" t="n">
        <v>39.195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0.0006</v>
      </c>
      <c r="M676" s="0" t="n">
        <v>0</v>
      </c>
      <c r="N676" s="0" t="n">
        <v>-0.0166</v>
      </c>
      <c r="O676" s="0" t="n">
        <v>2.9347</v>
      </c>
      <c r="P676" s="0" t="n">
        <v>0.01</v>
      </c>
      <c r="Q676" s="0" t="n">
        <v>0</v>
      </c>
      <c r="R676" s="0" t="n">
        <v>0.056</v>
      </c>
      <c r="S676" s="0" t="n">
        <v>1</v>
      </c>
      <c r="T676" s="0" t="n">
        <v>72.6688</v>
      </c>
      <c r="U676" s="0" t="n">
        <v>0</v>
      </c>
      <c r="V676" s="0" t="n">
        <v>-78.2537</v>
      </c>
      <c r="W676" s="0" t="n">
        <v>5.5152</v>
      </c>
      <c r="X676" s="0" t="n">
        <v>338.7768</v>
      </c>
      <c r="Y676" s="0" t="n">
        <v>367.5156</v>
      </c>
      <c r="Z676" s="0" t="n">
        <v>66.5697</v>
      </c>
      <c r="AA676" s="0" t="n">
        <v>-31.9871</v>
      </c>
      <c r="AB676" s="0" t="n">
        <v>5</v>
      </c>
      <c r="AC676" s="0" t="n">
        <v>14.006</v>
      </c>
      <c r="AD676" s="0" t="n">
        <v>13.9988</v>
      </c>
      <c r="AE676" s="0" t="n">
        <v>15.0151</v>
      </c>
      <c r="AF676" s="0" t="n">
        <v>0.0022</v>
      </c>
      <c r="AG676" s="0" t="n">
        <v>0.0627</v>
      </c>
      <c r="AH676" s="0" t="n">
        <v>0</v>
      </c>
    </row>
    <row r="677" customFormat="false" ht="12.8" hidden="false" customHeight="false" outlineLevel="0" collapsed="false">
      <c r="A677" s="0" t="n">
        <v>15</v>
      </c>
      <c r="B677" s="0" t="n">
        <v>3</v>
      </c>
      <c r="C677" s="0" t="n">
        <v>58.8536</v>
      </c>
      <c r="D677" s="0" t="n">
        <v>39.1944</v>
      </c>
      <c r="E677" s="0" t="n">
        <v>0</v>
      </c>
      <c r="F677" s="0" t="n">
        <v>0</v>
      </c>
      <c r="G677" s="0" t="n">
        <v>0</v>
      </c>
      <c r="H677" s="0" t="n">
        <v>0</v>
      </c>
      <c r="I677" s="0" t="n">
        <v>0</v>
      </c>
      <c r="J677" s="0" t="n">
        <v>0</v>
      </c>
      <c r="K677" s="0" t="n">
        <v>0</v>
      </c>
      <c r="L677" s="0" t="n">
        <v>0.0006</v>
      </c>
      <c r="M677" s="0" t="n">
        <v>0</v>
      </c>
      <c r="N677" s="0" t="n">
        <v>-0.0166</v>
      </c>
      <c r="O677" s="0" t="n">
        <v>2.9347</v>
      </c>
      <c r="P677" s="0" t="n">
        <v>0.01</v>
      </c>
      <c r="Q677" s="0" t="n">
        <v>0</v>
      </c>
      <c r="R677" s="0" t="n">
        <v>0.056</v>
      </c>
      <c r="S677" s="0" t="n">
        <v>1</v>
      </c>
      <c r="T677" s="0" t="n">
        <v>71.9334</v>
      </c>
      <c r="U677" s="0" t="n">
        <v>0</v>
      </c>
      <c r="V677" s="0" t="n">
        <v>-77.8483</v>
      </c>
      <c r="W677" s="0" t="n">
        <v>5.7018</v>
      </c>
      <c r="X677" s="0" t="n">
        <v>337.9862</v>
      </c>
      <c r="Y677" s="0" t="n">
        <v>366.8333</v>
      </c>
      <c r="Z677" s="0" t="n">
        <v>67.4814</v>
      </c>
      <c r="AA677" s="0" t="n">
        <v>-31.5921</v>
      </c>
      <c r="AB677" s="0" t="n">
        <v>5</v>
      </c>
      <c r="AC677" s="0" t="n">
        <v>13.794</v>
      </c>
      <c r="AD677" s="0" t="n">
        <v>13.7874</v>
      </c>
      <c r="AE677" s="0" t="n">
        <v>14.8496</v>
      </c>
      <c r="AF677" s="0" t="n">
        <v>0.0022</v>
      </c>
      <c r="AG677" s="0" t="n">
        <v>0.0627</v>
      </c>
      <c r="AH677" s="0" t="n">
        <v>0</v>
      </c>
    </row>
    <row r="678" customFormat="false" ht="12.8" hidden="false" customHeight="false" outlineLevel="0" collapsed="false">
      <c r="A678" s="0" t="n">
        <v>15</v>
      </c>
      <c r="B678" s="0" t="n">
        <v>4</v>
      </c>
      <c r="C678" s="0" t="n">
        <v>58.853</v>
      </c>
      <c r="D678" s="0" t="n">
        <v>39.1938</v>
      </c>
      <c r="E678" s="0" t="n">
        <v>0</v>
      </c>
      <c r="F678" s="0" t="n">
        <v>0</v>
      </c>
      <c r="G678" s="0" t="n">
        <v>0</v>
      </c>
      <c r="H678" s="0" t="n">
        <v>0</v>
      </c>
      <c r="I678" s="0" t="n">
        <v>0</v>
      </c>
      <c r="J678" s="0" t="n">
        <v>0</v>
      </c>
      <c r="K678" s="0" t="n">
        <v>0</v>
      </c>
      <c r="L678" s="0" t="n">
        <v>0.0006</v>
      </c>
      <c r="M678" s="0" t="n">
        <v>0</v>
      </c>
      <c r="N678" s="0" t="n">
        <v>-0.0166</v>
      </c>
      <c r="O678" s="0" t="n">
        <v>2.9347</v>
      </c>
      <c r="P678" s="0" t="n">
        <v>0.01</v>
      </c>
      <c r="Q678" s="0" t="n">
        <v>0</v>
      </c>
      <c r="R678" s="0" t="n">
        <v>0.056</v>
      </c>
      <c r="S678" s="0" t="n">
        <v>1</v>
      </c>
      <c r="T678" s="0" t="n">
        <v>70.1393</v>
      </c>
      <c r="U678" s="0" t="n">
        <v>0</v>
      </c>
      <c r="V678" s="0" t="n">
        <v>-76.9332</v>
      </c>
      <c r="W678" s="0" t="n">
        <v>6.9968</v>
      </c>
      <c r="X678" s="0" t="n">
        <v>336.4081</v>
      </c>
      <c r="Y678" s="0" t="n">
        <v>365.3773</v>
      </c>
      <c r="Z678" s="0" t="n">
        <v>70.2985</v>
      </c>
      <c r="AA678" s="0" t="n">
        <v>-30.7916</v>
      </c>
      <c r="AB678" s="0" t="n">
        <v>5</v>
      </c>
      <c r="AC678" s="0" t="n">
        <v>13.349</v>
      </c>
      <c r="AD678" s="0" t="n">
        <v>13.3431</v>
      </c>
      <c r="AE678" s="0" t="n">
        <v>14.6336</v>
      </c>
      <c r="AF678" s="0" t="n">
        <v>0.0022</v>
      </c>
      <c r="AG678" s="0" t="n">
        <v>0.0627</v>
      </c>
      <c r="AH678" s="0" t="n">
        <v>0</v>
      </c>
    </row>
    <row r="679" customFormat="false" ht="12.8" hidden="false" customHeight="false" outlineLevel="0" collapsed="false">
      <c r="A679" s="0" t="n">
        <v>15</v>
      </c>
      <c r="B679" s="0" t="n">
        <v>5</v>
      </c>
      <c r="C679" s="0" t="n">
        <v>58.8525</v>
      </c>
      <c r="D679" s="0" t="n">
        <v>39.1932</v>
      </c>
      <c r="E679" s="0" t="n">
        <v>0</v>
      </c>
      <c r="F679" s="0" t="n">
        <v>0</v>
      </c>
      <c r="G679" s="0" t="n">
        <v>0</v>
      </c>
      <c r="H679" s="0" t="n">
        <v>0</v>
      </c>
      <c r="I679" s="0" t="n">
        <v>0</v>
      </c>
      <c r="J679" s="0" t="n">
        <v>0</v>
      </c>
      <c r="K679" s="0" t="n">
        <v>0</v>
      </c>
      <c r="L679" s="0" t="n">
        <v>0.0006</v>
      </c>
      <c r="M679" s="0" t="n">
        <v>0</v>
      </c>
      <c r="N679" s="0" t="n">
        <v>-0.0166</v>
      </c>
      <c r="O679" s="0" t="n">
        <v>2.9347</v>
      </c>
      <c r="P679" s="0" t="n">
        <v>0.01</v>
      </c>
      <c r="Q679" s="0" t="n">
        <v>0</v>
      </c>
      <c r="R679" s="0" t="n">
        <v>0.056</v>
      </c>
      <c r="S679" s="0" t="n">
        <v>1</v>
      </c>
      <c r="T679" s="0" t="n">
        <v>68.5941</v>
      </c>
      <c r="U679" s="0" t="n">
        <v>0</v>
      </c>
      <c r="V679" s="0" t="n">
        <v>-76.5977</v>
      </c>
      <c r="W679" s="0" t="n">
        <v>8.2845</v>
      </c>
      <c r="X679" s="0" t="n">
        <v>333.8707</v>
      </c>
      <c r="Y679" s="0" t="n">
        <v>362.899</v>
      </c>
      <c r="Z679" s="0" t="n">
        <v>70.5832</v>
      </c>
      <c r="AA679" s="0" t="n">
        <v>-30.7776</v>
      </c>
      <c r="AB679" s="0" t="n">
        <v>5</v>
      </c>
      <c r="AC679" s="0" t="n">
        <v>12.855</v>
      </c>
      <c r="AD679" s="0" t="n">
        <v>12.8499</v>
      </c>
      <c r="AE679" s="0" t="n">
        <v>14.3762</v>
      </c>
      <c r="AF679" s="0" t="n">
        <v>0.0022</v>
      </c>
      <c r="AG679" s="0" t="n">
        <v>0.0627</v>
      </c>
      <c r="AH679" s="0" t="n">
        <v>0</v>
      </c>
    </row>
    <row r="680" customFormat="false" ht="12.8" hidden="false" customHeight="false" outlineLevel="0" collapsed="false">
      <c r="A680" s="0" t="n">
        <v>15</v>
      </c>
      <c r="B680" s="0" t="n">
        <v>6</v>
      </c>
      <c r="C680" s="0" t="n">
        <v>58.8519</v>
      </c>
      <c r="D680" s="0" t="n">
        <v>39.1926</v>
      </c>
      <c r="E680" s="0" t="n">
        <v>0</v>
      </c>
      <c r="F680" s="0" t="n">
        <v>0</v>
      </c>
      <c r="G680" s="0" t="n">
        <v>0</v>
      </c>
      <c r="H680" s="0" t="n">
        <v>0</v>
      </c>
      <c r="I680" s="0" t="n">
        <v>0</v>
      </c>
      <c r="J680" s="0" t="n">
        <v>0</v>
      </c>
      <c r="K680" s="0" t="n">
        <v>0</v>
      </c>
      <c r="L680" s="0" t="n">
        <v>0.0006</v>
      </c>
      <c r="M680" s="0" t="n">
        <v>0</v>
      </c>
      <c r="N680" s="0" t="n">
        <v>-0.0167</v>
      </c>
      <c r="O680" s="0" t="n">
        <v>2.9347</v>
      </c>
      <c r="P680" s="0" t="n">
        <v>0.01</v>
      </c>
      <c r="Q680" s="0" t="n">
        <v>0</v>
      </c>
      <c r="R680" s="0" t="n">
        <v>0.056</v>
      </c>
      <c r="S680" s="0" t="n">
        <v>1</v>
      </c>
      <c r="T680" s="0" t="n">
        <v>66.6375</v>
      </c>
      <c r="U680" s="0" t="n">
        <v>0</v>
      </c>
      <c r="V680" s="0" t="n">
        <v>-76.0387</v>
      </c>
      <c r="W680" s="0" t="n">
        <v>9.6495</v>
      </c>
      <c r="X680" s="0" t="n">
        <v>331.2681</v>
      </c>
      <c r="Y680" s="0" t="n">
        <v>360.2941</v>
      </c>
      <c r="Z680" s="0" t="n">
        <v>70.3954</v>
      </c>
      <c r="AA680" s="0" t="n">
        <v>-30.6113</v>
      </c>
      <c r="AB680" s="0" t="n">
        <v>5</v>
      </c>
      <c r="AC680" s="0" t="n">
        <v>12.305</v>
      </c>
      <c r="AD680" s="0" t="n">
        <v>12.2985</v>
      </c>
      <c r="AE680" s="0" t="n">
        <v>14.0786</v>
      </c>
      <c r="AF680" s="0" t="n">
        <v>0.0022</v>
      </c>
      <c r="AG680" s="0" t="n">
        <v>0.0627</v>
      </c>
      <c r="AH680" s="0" t="n">
        <v>0</v>
      </c>
    </row>
    <row r="681" customFormat="false" ht="12.8" hidden="false" customHeight="false" outlineLevel="0" collapsed="false">
      <c r="A681" s="0" t="n">
        <v>15</v>
      </c>
      <c r="B681" s="0" t="n">
        <v>7</v>
      </c>
      <c r="C681" s="0" t="n">
        <v>58.8513</v>
      </c>
      <c r="D681" s="0" t="n">
        <v>39.1921</v>
      </c>
      <c r="E681" s="0" t="n">
        <v>0</v>
      </c>
      <c r="F681" s="0" t="n">
        <v>0</v>
      </c>
      <c r="G681" s="0" t="n">
        <v>0</v>
      </c>
      <c r="H681" s="0" t="n">
        <v>0</v>
      </c>
      <c r="I681" s="0" t="n">
        <v>0</v>
      </c>
      <c r="J681" s="0" t="n">
        <v>0</v>
      </c>
      <c r="K681" s="0" t="n">
        <v>0</v>
      </c>
      <c r="L681" s="0" t="n">
        <v>0.0006</v>
      </c>
      <c r="M681" s="0" t="n">
        <v>0</v>
      </c>
      <c r="N681" s="0" t="n">
        <v>-0.0167</v>
      </c>
      <c r="O681" s="0" t="n">
        <v>2.9347</v>
      </c>
      <c r="P681" s="0" t="n">
        <v>0.01</v>
      </c>
      <c r="Q681" s="0" t="n">
        <v>0</v>
      </c>
      <c r="R681" s="0" t="n">
        <v>0.056</v>
      </c>
      <c r="S681" s="0" t="n">
        <v>1</v>
      </c>
      <c r="T681" s="0" t="n">
        <v>66.2903</v>
      </c>
      <c r="U681" s="0" t="n">
        <v>0</v>
      </c>
      <c r="V681" s="0" t="n">
        <v>-76.0273</v>
      </c>
      <c r="W681" s="0" t="n">
        <v>9.7353</v>
      </c>
      <c r="X681" s="0" t="n">
        <v>329.4214</v>
      </c>
      <c r="Y681" s="0" t="n">
        <v>358.4871</v>
      </c>
      <c r="Z681" s="0" t="n">
        <v>67.6991</v>
      </c>
      <c r="AA681" s="0" t="n">
        <v>-30.8371</v>
      </c>
      <c r="AB681" s="0" t="n">
        <v>5</v>
      </c>
      <c r="AC681" s="0" t="n">
        <v>11.993</v>
      </c>
      <c r="AD681" s="0" t="n">
        <v>11.9825</v>
      </c>
      <c r="AE681" s="0" t="n">
        <v>13.8079</v>
      </c>
      <c r="AF681" s="0" t="n">
        <v>0.0022</v>
      </c>
      <c r="AG681" s="0" t="n">
        <v>0.0627</v>
      </c>
      <c r="AH681" s="0" t="n">
        <v>0</v>
      </c>
    </row>
    <row r="682" customFormat="false" ht="12.8" hidden="false" customHeight="false" outlineLevel="0" collapsed="false">
      <c r="A682" s="0" t="n">
        <v>15</v>
      </c>
      <c r="B682" s="0" t="n">
        <v>8</v>
      </c>
      <c r="C682" s="0" t="n">
        <v>58.8507</v>
      </c>
      <c r="D682" s="0" t="n">
        <v>39.1915</v>
      </c>
      <c r="E682" s="0" t="n">
        <v>0</v>
      </c>
      <c r="F682" s="0" t="n">
        <v>0</v>
      </c>
      <c r="G682" s="0" t="n">
        <v>0</v>
      </c>
      <c r="H682" s="0" t="n">
        <v>0</v>
      </c>
      <c r="I682" s="0" t="n">
        <v>0</v>
      </c>
      <c r="J682" s="0" t="n">
        <v>0</v>
      </c>
      <c r="K682" s="0" t="n">
        <v>0</v>
      </c>
      <c r="L682" s="0" t="n">
        <v>0.0006</v>
      </c>
      <c r="M682" s="0" t="n">
        <v>0</v>
      </c>
      <c r="N682" s="0" t="n">
        <v>-0.0167</v>
      </c>
      <c r="O682" s="0" t="n">
        <v>2.9347</v>
      </c>
      <c r="P682" s="0" t="n">
        <v>0.01</v>
      </c>
      <c r="Q682" s="0" t="n">
        <v>0</v>
      </c>
      <c r="R682" s="0" t="n">
        <v>0.056</v>
      </c>
      <c r="S682" s="0" t="n">
        <v>1</v>
      </c>
      <c r="T682" s="0" t="n">
        <v>67.3136</v>
      </c>
      <c r="U682" s="0" t="n">
        <v>0</v>
      </c>
      <c r="V682" s="0" t="n">
        <v>-76.0137</v>
      </c>
      <c r="W682" s="0" t="n">
        <v>8.6238</v>
      </c>
      <c r="X682" s="0" t="n">
        <v>329.2528</v>
      </c>
      <c r="Y682" s="0" t="n">
        <v>358.4332</v>
      </c>
      <c r="Z682" s="0" t="n">
        <v>65.4965</v>
      </c>
      <c r="AA682" s="0" t="n">
        <v>-30.7342</v>
      </c>
      <c r="AB682" s="0" t="n">
        <v>5</v>
      </c>
      <c r="AC682" s="0" t="n">
        <v>11.962</v>
      </c>
      <c r="AD682" s="0" t="n">
        <v>11.951</v>
      </c>
      <c r="AE682" s="0" t="n">
        <v>13.6144</v>
      </c>
      <c r="AF682" s="0" t="n">
        <v>0.0022</v>
      </c>
      <c r="AG682" s="0" t="n">
        <v>0.0627</v>
      </c>
      <c r="AH682" s="0" t="n">
        <v>0</v>
      </c>
    </row>
    <row r="683" customFormat="false" ht="12.8" hidden="false" customHeight="false" outlineLevel="0" collapsed="false">
      <c r="A683" s="0" t="n">
        <v>15</v>
      </c>
      <c r="B683" s="0" t="n">
        <v>9</v>
      </c>
      <c r="C683" s="0" t="n">
        <v>58.8501</v>
      </c>
      <c r="D683" s="0" t="n">
        <v>39.1909</v>
      </c>
      <c r="E683" s="0" t="n">
        <v>0</v>
      </c>
      <c r="F683" s="0" t="n">
        <v>0</v>
      </c>
      <c r="G683" s="0" t="n">
        <v>0</v>
      </c>
      <c r="H683" s="0" t="n">
        <v>0</v>
      </c>
      <c r="I683" s="0" t="n">
        <v>0</v>
      </c>
      <c r="J683" s="0" t="n">
        <v>0</v>
      </c>
      <c r="K683" s="0" t="n">
        <v>0</v>
      </c>
      <c r="L683" s="0" t="n">
        <v>0.0006</v>
      </c>
      <c r="M683" s="0" t="n">
        <v>0</v>
      </c>
      <c r="N683" s="0" t="n">
        <v>-0.0167</v>
      </c>
      <c r="O683" s="0" t="n">
        <v>2.9347</v>
      </c>
      <c r="P683" s="0" t="n">
        <v>0.01</v>
      </c>
      <c r="Q683" s="0" t="n">
        <v>0</v>
      </c>
      <c r="R683" s="0" t="n">
        <v>0.056</v>
      </c>
      <c r="S683" s="0" t="n">
        <v>1</v>
      </c>
      <c r="T683" s="0" t="n">
        <v>66.4305</v>
      </c>
      <c r="U683" s="0" t="n">
        <v>0</v>
      </c>
      <c r="V683" s="0" t="n">
        <v>-75.0589</v>
      </c>
      <c r="W683" s="0" t="n">
        <v>8.5053</v>
      </c>
      <c r="X683" s="0" t="n">
        <v>329.3903</v>
      </c>
      <c r="Y683" s="0" t="n">
        <v>358.5509</v>
      </c>
      <c r="Z683" s="0" t="n">
        <v>66.5929</v>
      </c>
      <c r="AA683" s="0" t="n">
        <v>-29.7785</v>
      </c>
      <c r="AB683" s="0" t="n">
        <v>5</v>
      </c>
      <c r="AC683" s="0" t="n">
        <v>11.791</v>
      </c>
      <c r="AD683" s="0" t="n">
        <v>11.7831</v>
      </c>
      <c r="AE683" s="0" t="n">
        <v>13.4341</v>
      </c>
      <c r="AF683" s="0" t="n">
        <v>0.0022</v>
      </c>
      <c r="AG683" s="0" t="n">
        <v>0.0627</v>
      </c>
      <c r="AH683" s="0" t="n">
        <v>0</v>
      </c>
    </row>
    <row r="684" customFormat="false" ht="12.8" hidden="false" customHeight="false" outlineLevel="0" collapsed="false">
      <c r="A684" s="0" t="n">
        <v>15</v>
      </c>
      <c r="B684" s="0" t="n">
        <v>10</v>
      </c>
      <c r="C684" s="0" t="n">
        <v>58.8495</v>
      </c>
      <c r="D684" s="0" t="n">
        <v>39.1903</v>
      </c>
      <c r="E684" s="0" t="n">
        <v>0</v>
      </c>
      <c r="F684" s="0" t="n">
        <v>0</v>
      </c>
      <c r="G684" s="0" t="n">
        <v>0</v>
      </c>
      <c r="H684" s="0" t="n">
        <v>0</v>
      </c>
      <c r="I684" s="0" t="n">
        <v>0</v>
      </c>
      <c r="J684" s="0" t="n">
        <v>0</v>
      </c>
      <c r="K684" s="0" t="n">
        <v>0</v>
      </c>
      <c r="L684" s="0" t="n">
        <v>0.0006</v>
      </c>
      <c r="M684" s="0" t="n">
        <v>0</v>
      </c>
      <c r="N684" s="0" t="n">
        <v>-0.0167</v>
      </c>
      <c r="O684" s="0" t="n">
        <v>2.9347</v>
      </c>
      <c r="P684" s="0" t="n">
        <v>0.01</v>
      </c>
      <c r="Q684" s="0" t="n">
        <v>0</v>
      </c>
      <c r="R684" s="0" t="n">
        <v>0.056</v>
      </c>
      <c r="S684" s="0" t="n">
        <v>1</v>
      </c>
      <c r="T684" s="0" t="n">
        <v>64.9097</v>
      </c>
      <c r="U684" s="0" t="n">
        <v>0</v>
      </c>
      <c r="V684" s="0" t="n">
        <v>-73.9376</v>
      </c>
      <c r="W684" s="0" t="n">
        <v>8.8816</v>
      </c>
      <c r="X684" s="0" t="n">
        <v>329.1793</v>
      </c>
      <c r="Y684" s="0" t="n">
        <v>358.4928</v>
      </c>
      <c r="Z684" s="0" t="n">
        <v>68.3855</v>
      </c>
      <c r="AA684" s="0" t="n">
        <v>-28.536</v>
      </c>
      <c r="AB684" s="0" t="n">
        <v>5</v>
      </c>
      <c r="AC684" s="0" t="n">
        <v>11.529</v>
      </c>
      <c r="AD684" s="0" t="n">
        <v>11.5218</v>
      </c>
      <c r="AE684" s="0" t="n">
        <v>13.2418</v>
      </c>
      <c r="AF684" s="0" t="n">
        <v>0.0022</v>
      </c>
      <c r="AG684" s="0" t="n">
        <v>0.0627</v>
      </c>
      <c r="AH684" s="0" t="n">
        <v>0</v>
      </c>
    </row>
    <row r="685" customFormat="false" ht="12.8" hidden="false" customHeight="false" outlineLevel="0" collapsed="false">
      <c r="A685" s="0" t="n">
        <v>15</v>
      </c>
      <c r="B685" s="0" t="n">
        <v>11</v>
      </c>
      <c r="C685" s="0" t="n">
        <v>58.8489</v>
      </c>
      <c r="D685" s="0" t="n">
        <v>39.1897</v>
      </c>
      <c r="E685" s="0" t="n">
        <v>0</v>
      </c>
      <c r="F685" s="0" t="n">
        <v>0</v>
      </c>
      <c r="G685" s="0" t="n">
        <v>0</v>
      </c>
      <c r="H685" s="0" t="n">
        <v>0</v>
      </c>
      <c r="I685" s="0" t="n">
        <v>0</v>
      </c>
      <c r="J685" s="0" t="n">
        <v>0</v>
      </c>
      <c r="K685" s="0" t="n">
        <v>0</v>
      </c>
      <c r="L685" s="0" t="n">
        <v>0.0006</v>
      </c>
      <c r="M685" s="0" t="n">
        <v>0</v>
      </c>
      <c r="N685" s="0" t="n">
        <v>-0.0167</v>
      </c>
      <c r="O685" s="0" t="n">
        <v>2.9347</v>
      </c>
      <c r="P685" s="0" t="n">
        <v>0.01</v>
      </c>
      <c r="Q685" s="0" t="n">
        <v>0</v>
      </c>
      <c r="R685" s="0" t="n">
        <v>0.056</v>
      </c>
      <c r="S685" s="0" t="n">
        <v>1</v>
      </c>
      <c r="T685" s="0" t="n">
        <v>66.9999</v>
      </c>
      <c r="U685" s="0" t="n">
        <v>0</v>
      </c>
      <c r="V685" s="0" t="n">
        <v>-73.8435</v>
      </c>
      <c r="W685" s="0" t="n">
        <v>7.1244</v>
      </c>
      <c r="X685" s="0" t="n">
        <v>330.3791</v>
      </c>
      <c r="Y685" s="0" t="n">
        <v>359.7943</v>
      </c>
      <c r="Z685" s="0" t="n">
        <v>64.6733</v>
      </c>
      <c r="AA685" s="0" t="n">
        <v>-28.1602</v>
      </c>
      <c r="AB685" s="0" t="n">
        <v>5</v>
      </c>
      <c r="AC685" s="0" t="n">
        <v>11.715</v>
      </c>
      <c r="AD685" s="0" t="n">
        <v>11.7078</v>
      </c>
      <c r="AE685" s="0" t="n">
        <v>13.1451</v>
      </c>
      <c r="AF685" s="0" t="n">
        <v>0.0022</v>
      </c>
      <c r="AG685" s="0" t="n">
        <v>0.0627</v>
      </c>
      <c r="AH685" s="0" t="n">
        <v>0</v>
      </c>
    </row>
    <row r="686" customFormat="false" ht="12.8" hidden="false" customHeight="false" outlineLevel="0" collapsed="false">
      <c r="A686" s="0" t="n">
        <v>15</v>
      </c>
      <c r="B686" s="0" t="n">
        <v>12</v>
      </c>
      <c r="C686" s="0" t="n">
        <v>58.8484</v>
      </c>
      <c r="D686" s="0" t="n">
        <v>39.1891</v>
      </c>
      <c r="E686" s="0" t="n">
        <v>0</v>
      </c>
      <c r="F686" s="0" t="n">
        <v>0</v>
      </c>
      <c r="G686" s="0" t="n">
        <v>0</v>
      </c>
      <c r="H686" s="0" t="n">
        <v>0</v>
      </c>
      <c r="I686" s="0" t="n">
        <v>0</v>
      </c>
      <c r="J686" s="0" t="n">
        <v>0</v>
      </c>
      <c r="K686" s="0" t="n">
        <v>0</v>
      </c>
      <c r="L686" s="0" t="n">
        <v>0.0006</v>
      </c>
      <c r="M686" s="0" t="n">
        <v>0</v>
      </c>
      <c r="N686" s="0" t="n">
        <v>-0.0167</v>
      </c>
      <c r="O686" s="0" t="n">
        <v>2.9347</v>
      </c>
      <c r="P686" s="0" t="n">
        <v>0.01</v>
      </c>
      <c r="Q686" s="0" t="n">
        <v>0</v>
      </c>
      <c r="R686" s="0" t="n">
        <v>0.056</v>
      </c>
      <c r="S686" s="0" t="n">
        <v>1</v>
      </c>
      <c r="T686" s="0" t="n">
        <v>69.3492</v>
      </c>
      <c r="U686" s="0" t="n">
        <v>0</v>
      </c>
      <c r="V686" s="0" t="n">
        <v>-74.8868</v>
      </c>
      <c r="W686" s="0" t="n">
        <v>5.307</v>
      </c>
      <c r="X686" s="0" t="n">
        <v>330.8805</v>
      </c>
      <c r="Y686" s="0" t="n">
        <v>360.2917</v>
      </c>
      <c r="Z686" s="0" t="n">
        <v>63.8915</v>
      </c>
      <c r="AA686" s="0" t="n">
        <v>-29.1324</v>
      </c>
      <c r="AB686" s="0" t="n">
        <v>5</v>
      </c>
      <c r="AC686" s="0" t="n">
        <v>12.009</v>
      </c>
      <c r="AD686" s="0" t="n">
        <v>12.0024</v>
      </c>
      <c r="AE686" s="0" t="n">
        <v>13.1299</v>
      </c>
      <c r="AF686" s="0" t="n">
        <v>0.0022</v>
      </c>
      <c r="AG686" s="0" t="n">
        <v>0.0627</v>
      </c>
      <c r="AH686" s="0" t="n">
        <v>0</v>
      </c>
    </row>
    <row r="687" customFormat="false" ht="12.8" hidden="false" customHeight="false" outlineLevel="0" collapsed="false">
      <c r="A687" s="0" t="n">
        <v>15</v>
      </c>
      <c r="B687" s="0" t="n">
        <v>13</v>
      </c>
      <c r="C687" s="0" t="n">
        <v>58.8478</v>
      </c>
      <c r="D687" s="0" t="n">
        <v>39.1885</v>
      </c>
      <c r="E687" s="0" t="n">
        <v>0</v>
      </c>
      <c r="F687" s="0" t="n">
        <v>0</v>
      </c>
      <c r="G687" s="0" t="n">
        <v>0</v>
      </c>
      <c r="H687" s="0" t="n">
        <v>0</v>
      </c>
      <c r="I687" s="0" t="n">
        <v>0</v>
      </c>
      <c r="J687" s="0" t="n">
        <v>0</v>
      </c>
      <c r="K687" s="0" t="n">
        <v>0</v>
      </c>
      <c r="L687" s="0" t="n">
        <v>0.0006</v>
      </c>
      <c r="M687" s="0" t="n">
        <v>0</v>
      </c>
      <c r="N687" s="0" t="n">
        <v>-0.0167</v>
      </c>
      <c r="O687" s="0" t="n">
        <v>2.9347</v>
      </c>
      <c r="P687" s="0" t="n">
        <v>0.01</v>
      </c>
      <c r="Q687" s="0" t="n">
        <v>0</v>
      </c>
      <c r="R687" s="0" t="n">
        <v>0.056</v>
      </c>
      <c r="S687" s="0" t="n">
        <v>1</v>
      </c>
      <c r="T687" s="0" t="n">
        <v>69.076</v>
      </c>
      <c r="U687" s="0" t="n">
        <v>0</v>
      </c>
      <c r="V687" s="0" t="n">
        <v>-74.1681</v>
      </c>
      <c r="W687" s="0" t="n">
        <v>5.3354</v>
      </c>
      <c r="X687" s="0" t="n">
        <v>331.6006</v>
      </c>
      <c r="Y687" s="0" t="n">
        <v>360.9899</v>
      </c>
      <c r="Z687" s="0" t="n">
        <v>67.0531</v>
      </c>
      <c r="AA687" s="0" t="n">
        <v>-28.3274</v>
      </c>
      <c r="AB687" s="0" t="n">
        <v>5</v>
      </c>
      <c r="AC687" s="0" t="n">
        <v>11.987</v>
      </c>
      <c r="AD687" s="0" t="n">
        <v>11.9811</v>
      </c>
      <c r="AE687" s="0" t="n">
        <v>13.0942</v>
      </c>
      <c r="AF687" s="0" t="n">
        <v>0.0022</v>
      </c>
      <c r="AG687" s="0" t="n">
        <v>0.0627</v>
      </c>
      <c r="AH687" s="0" t="n">
        <v>0</v>
      </c>
    </row>
    <row r="688" customFormat="false" ht="12.8" hidden="false" customHeight="false" outlineLevel="0" collapsed="false">
      <c r="A688" s="0" t="n">
        <v>15</v>
      </c>
      <c r="B688" s="0" t="n">
        <v>14</v>
      </c>
      <c r="C688" s="0" t="n">
        <v>58.8472</v>
      </c>
      <c r="D688" s="0" t="n">
        <v>39.188</v>
      </c>
      <c r="E688" s="0" t="n">
        <v>0</v>
      </c>
      <c r="F688" s="0" t="n">
        <v>0</v>
      </c>
      <c r="G688" s="0" t="n">
        <v>0</v>
      </c>
      <c r="H688" s="0" t="n">
        <v>0</v>
      </c>
      <c r="I688" s="0" t="n">
        <v>0</v>
      </c>
      <c r="J688" s="0" t="n">
        <v>0.2016</v>
      </c>
      <c r="K688" s="0" t="n">
        <v>0</v>
      </c>
      <c r="L688" s="0" t="n">
        <v>0.0006</v>
      </c>
      <c r="M688" s="0" t="n">
        <v>0</v>
      </c>
      <c r="N688" s="0" t="n">
        <v>-0.0167</v>
      </c>
      <c r="O688" s="0" t="n">
        <v>2.9341</v>
      </c>
      <c r="P688" s="0" t="n">
        <v>0.01</v>
      </c>
      <c r="Q688" s="0" t="n">
        <v>0</v>
      </c>
      <c r="R688" s="0" t="n">
        <v>0.056</v>
      </c>
      <c r="S688" s="0" t="n">
        <v>1</v>
      </c>
      <c r="T688" s="0" t="n">
        <v>61.8996</v>
      </c>
      <c r="U688" s="0" t="n">
        <v>0</v>
      </c>
      <c r="V688" s="0" t="n">
        <v>-68.5464</v>
      </c>
      <c r="W688" s="0" t="n">
        <v>6.2956</v>
      </c>
      <c r="X688" s="0" t="n">
        <v>336.7917</v>
      </c>
      <c r="Y688" s="0" t="n">
        <v>378.3394</v>
      </c>
      <c r="Z688" s="0" t="n">
        <v>111.0432</v>
      </c>
      <c r="AA688" s="0" t="n">
        <v>19.7791</v>
      </c>
      <c r="AB688" s="0" t="n">
        <v>5</v>
      </c>
      <c r="AC688" s="0" t="n">
        <v>11.744</v>
      </c>
      <c r="AD688" s="0" t="n">
        <v>11.7387</v>
      </c>
      <c r="AE688" s="0" t="n">
        <v>13.0009</v>
      </c>
      <c r="AF688" s="0" t="n">
        <v>0.0022</v>
      </c>
      <c r="AG688" s="0" t="n">
        <v>0.0627</v>
      </c>
      <c r="AH688" s="0" t="n">
        <v>3.7873</v>
      </c>
    </row>
    <row r="689" customFormat="false" ht="12.8" hidden="false" customHeight="false" outlineLevel="0" collapsed="false">
      <c r="A689" s="0" t="n">
        <v>15</v>
      </c>
      <c r="B689" s="0" t="n">
        <v>15</v>
      </c>
      <c r="C689" s="0" t="n">
        <v>58.8466</v>
      </c>
      <c r="D689" s="0" t="n">
        <v>39.1874</v>
      </c>
      <c r="E689" s="0" t="n">
        <v>0</v>
      </c>
      <c r="F689" s="0" t="n">
        <v>0</v>
      </c>
      <c r="G689" s="0" t="n">
        <v>0</v>
      </c>
      <c r="H689" s="0" t="n">
        <v>0</v>
      </c>
      <c r="I689" s="0" t="n">
        <v>0</v>
      </c>
      <c r="J689" s="0" t="n">
        <v>0.2934</v>
      </c>
      <c r="K689" s="0" t="n">
        <v>0</v>
      </c>
      <c r="L689" s="0" t="n">
        <v>0.0006</v>
      </c>
      <c r="M689" s="0" t="n">
        <v>0</v>
      </c>
      <c r="N689" s="0" t="n">
        <v>-0.0167</v>
      </c>
      <c r="O689" s="0" t="n">
        <v>2.9341</v>
      </c>
      <c r="P689" s="0" t="n">
        <v>0.01</v>
      </c>
      <c r="Q689" s="0" t="n">
        <v>0</v>
      </c>
      <c r="R689" s="0" t="n">
        <v>0.056</v>
      </c>
      <c r="S689" s="0" t="n">
        <v>1</v>
      </c>
      <c r="T689" s="0" t="n">
        <v>137.2029</v>
      </c>
      <c r="U689" s="0" t="n">
        <v>0</v>
      </c>
      <c r="V689" s="0" t="n">
        <v>-143.3683</v>
      </c>
      <c r="W689" s="0" t="n">
        <v>5.8248</v>
      </c>
      <c r="X689" s="0" t="n">
        <v>248.8134</v>
      </c>
      <c r="Y689" s="0" t="n">
        <v>434.8027</v>
      </c>
      <c r="Z689" s="0" t="n">
        <v>240.8616</v>
      </c>
      <c r="AA689" s="0" t="n">
        <v>64.3016</v>
      </c>
      <c r="AB689" s="0" t="n">
        <v>5</v>
      </c>
      <c r="AC689" s="0" t="n">
        <v>11.759</v>
      </c>
      <c r="AD689" s="0" t="n">
        <v>11.7468</v>
      </c>
      <c r="AE689" s="0" t="n">
        <v>12.9327</v>
      </c>
      <c r="AF689" s="0" t="n">
        <v>0.0022</v>
      </c>
      <c r="AG689" s="0" t="n">
        <v>0.0627</v>
      </c>
      <c r="AH689" s="0" t="n">
        <v>3.7873</v>
      </c>
    </row>
    <row r="690" customFormat="false" ht="12.8" hidden="false" customHeight="false" outlineLevel="0" collapsed="false">
      <c r="A690" s="0" t="n">
        <v>15</v>
      </c>
      <c r="B690" s="0" t="n">
        <v>16</v>
      </c>
      <c r="C690" s="0" t="n">
        <v>58.846</v>
      </c>
      <c r="D690" s="0" t="n">
        <v>39.1868</v>
      </c>
      <c r="E690" s="0" t="n">
        <v>0</v>
      </c>
      <c r="F690" s="0" t="n">
        <v>0</v>
      </c>
      <c r="G690" s="0" t="n">
        <v>0</v>
      </c>
      <c r="H690" s="0" t="n">
        <v>0</v>
      </c>
      <c r="I690" s="0" t="n">
        <v>0</v>
      </c>
      <c r="J690" s="0" t="n">
        <v>0.5121</v>
      </c>
      <c r="K690" s="0" t="n">
        <v>0</v>
      </c>
      <c r="L690" s="0" t="n">
        <v>0.0006</v>
      </c>
      <c r="M690" s="0" t="n">
        <v>0</v>
      </c>
      <c r="N690" s="0" t="n">
        <v>-0.0167</v>
      </c>
      <c r="O690" s="0" t="n">
        <v>2.9341</v>
      </c>
      <c r="P690" s="0" t="n">
        <v>0.01</v>
      </c>
      <c r="Q690" s="0" t="n">
        <v>0</v>
      </c>
      <c r="R690" s="0" t="n">
        <v>0.056</v>
      </c>
      <c r="S690" s="0" t="n">
        <v>1</v>
      </c>
      <c r="T690" s="0" t="n">
        <v>327.2488</v>
      </c>
      <c r="U690" s="0" t="n">
        <v>0</v>
      </c>
      <c r="V690" s="0" t="n">
        <v>-330.2268</v>
      </c>
      <c r="W690" s="0" t="n">
        <v>3.1838</v>
      </c>
      <c r="X690" s="0" t="n">
        <v>31.921</v>
      </c>
      <c r="Y690" s="0" t="n">
        <v>558.0796</v>
      </c>
      <c r="Z690" s="0" t="n">
        <v>529.1567</v>
      </c>
      <c r="AA690" s="0" t="n">
        <v>157.3587</v>
      </c>
      <c r="AB690" s="0" t="n">
        <v>5</v>
      </c>
      <c r="AC690" s="0" t="n">
        <v>12.276</v>
      </c>
      <c r="AD690" s="0" t="n">
        <v>12.2472</v>
      </c>
      <c r="AE690" s="0" t="n">
        <v>12.9909</v>
      </c>
      <c r="AF690" s="0" t="n">
        <v>0.0022</v>
      </c>
      <c r="AG690" s="0" t="n">
        <v>0.0627</v>
      </c>
      <c r="AH690" s="0" t="n">
        <v>3.8571</v>
      </c>
    </row>
    <row r="691" customFormat="false" ht="12.8" hidden="false" customHeight="false" outlineLevel="0" collapsed="false">
      <c r="A691" s="0" t="n">
        <v>15</v>
      </c>
      <c r="B691" s="0" t="n">
        <v>17</v>
      </c>
      <c r="C691" s="0" t="n">
        <v>58.8454</v>
      </c>
      <c r="D691" s="0" t="n">
        <v>39.1862</v>
      </c>
      <c r="E691" s="0" t="n">
        <v>0</v>
      </c>
      <c r="F691" s="0" t="n">
        <v>0</v>
      </c>
      <c r="G691" s="0" t="n">
        <v>0</v>
      </c>
      <c r="H691" s="0" t="n">
        <v>0</v>
      </c>
      <c r="I691" s="0" t="n">
        <v>0</v>
      </c>
      <c r="J691" s="0" t="n">
        <v>0.6791</v>
      </c>
      <c r="K691" s="0" t="n">
        <v>0</v>
      </c>
      <c r="L691" s="0" t="n">
        <v>0.0006</v>
      </c>
      <c r="M691" s="0" t="n">
        <v>0</v>
      </c>
      <c r="N691" s="0" t="n">
        <v>-0.0167</v>
      </c>
      <c r="O691" s="0" t="n">
        <v>2.934</v>
      </c>
      <c r="P691" s="0" t="n">
        <v>0.01</v>
      </c>
      <c r="Q691" s="0" t="n">
        <v>0</v>
      </c>
      <c r="R691" s="0" t="n">
        <v>0.056</v>
      </c>
      <c r="S691" s="0" t="n">
        <v>1</v>
      </c>
      <c r="T691" s="0" t="n">
        <v>482.8922</v>
      </c>
      <c r="U691" s="0" t="n">
        <v>0</v>
      </c>
      <c r="V691" s="0" t="n">
        <v>-484.0095</v>
      </c>
      <c r="W691" s="0" t="n">
        <v>0.8127</v>
      </c>
      <c r="X691" s="0" t="n">
        <v>-145.6389</v>
      </c>
      <c r="Y691" s="0" t="n">
        <v>666.7019</v>
      </c>
      <c r="Z691" s="0" t="n">
        <v>762.3159</v>
      </c>
      <c r="AA691" s="0" t="n">
        <v>238.1627</v>
      </c>
      <c r="AB691" s="0" t="n">
        <v>5</v>
      </c>
      <c r="AC691" s="0" t="n">
        <v>12.856</v>
      </c>
      <c r="AD691" s="0" t="n">
        <v>12.8159</v>
      </c>
      <c r="AE691" s="0" t="n">
        <v>13.1403</v>
      </c>
      <c r="AF691" s="0" t="n">
        <v>0.0022</v>
      </c>
      <c r="AG691" s="0" t="n">
        <v>0.0627</v>
      </c>
      <c r="AH691" s="0" t="n">
        <v>3.7491</v>
      </c>
    </row>
    <row r="692" customFormat="false" ht="12.8" hidden="false" customHeight="false" outlineLevel="0" collapsed="false">
      <c r="A692" s="0" t="n">
        <v>15</v>
      </c>
      <c r="B692" s="0" t="n">
        <v>18</v>
      </c>
      <c r="C692" s="0" t="n">
        <v>58.8448</v>
      </c>
      <c r="D692" s="0" t="n">
        <v>39.1856</v>
      </c>
      <c r="E692" s="0" t="n">
        <v>0</v>
      </c>
      <c r="F692" s="0" t="n">
        <v>0</v>
      </c>
      <c r="G692" s="0" t="n">
        <v>0</v>
      </c>
      <c r="H692" s="0" t="n">
        <v>0</v>
      </c>
      <c r="I692" s="0" t="n">
        <v>0</v>
      </c>
      <c r="J692" s="0" t="n">
        <v>0.003</v>
      </c>
      <c r="K692" s="0" t="n">
        <v>0</v>
      </c>
      <c r="L692" s="0" t="n">
        <v>0.0006</v>
      </c>
      <c r="M692" s="0" t="n">
        <v>0</v>
      </c>
      <c r="N692" s="0" t="n">
        <v>-0.0167</v>
      </c>
      <c r="O692" s="0" t="n">
        <v>2.934</v>
      </c>
      <c r="P692" s="0" t="n">
        <v>0.01</v>
      </c>
      <c r="Q692" s="0" t="n">
        <v>0</v>
      </c>
      <c r="R692" s="0" t="n">
        <v>0.056</v>
      </c>
      <c r="S692" s="0" t="n">
        <v>1</v>
      </c>
      <c r="T692" s="0" t="n">
        <v>561.2784</v>
      </c>
      <c r="U692" s="0" t="n">
        <v>0</v>
      </c>
      <c r="V692" s="0" t="n">
        <v>-559.4185</v>
      </c>
      <c r="W692" s="0" t="n">
        <v>-1.577</v>
      </c>
      <c r="X692" s="0" t="n">
        <v>-230.4059</v>
      </c>
      <c r="Y692" s="0" t="n">
        <v>746.5857</v>
      </c>
      <c r="Z692" s="0" t="n">
        <v>901.3842</v>
      </c>
      <c r="AA692" s="0" t="n">
        <v>298.4552</v>
      </c>
      <c r="AB692" s="0" t="n">
        <v>5</v>
      </c>
      <c r="AC692" s="0" t="n">
        <v>13.528</v>
      </c>
      <c r="AD692" s="0" t="n">
        <v>13.4798</v>
      </c>
      <c r="AE692" s="0" t="n">
        <v>13.3701</v>
      </c>
      <c r="AF692" s="0" t="n">
        <v>0.0022</v>
      </c>
      <c r="AG692" s="0" t="n">
        <v>0.0627</v>
      </c>
      <c r="AH692" s="0" t="n">
        <v>3.5924</v>
      </c>
    </row>
    <row r="693" customFormat="false" ht="12.8" hidden="false" customHeight="false" outlineLevel="0" collapsed="false">
      <c r="A693" s="0" t="n">
        <v>15</v>
      </c>
      <c r="B693" s="0" t="n">
        <v>19</v>
      </c>
      <c r="C693" s="0" t="n">
        <v>58.8442</v>
      </c>
      <c r="D693" s="0" t="n">
        <v>39.185</v>
      </c>
      <c r="E693" s="0" t="n">
        <v>0</v>
      </c>
      <c r="F693" s="0" t="n">
        <v>0</v>
      </c>
      <c r="G693" s="0" t="n">
        <v>0</v>
      </c>
      <c r="H693" s="0" t="n">
        <v>0</v>
      </c>
      <c r="I693" s="0" t="n">
        <v>0</v>
      </c>
      <c r="J693" s="0" t="n">
        <v>0.0092</v>
      </c>
      <c r="K693" s="0" t="n">
        <v>0</v>
      </c>
      <c r="L693" s="0" t="n">
        <v>0.0006</v>
      </c>
      <c r="M693" s="0" t="n">
        <v>0</v>
      </c>
      <c r="N693" s="0" t="n">
        <v>-0.0167</v>
      </c>
      <c r="O693" s="0" t="n">
        <v>2.934</v>
      </c>
      <c r="P693" s="0" t="n">
        <v>0.01</v>
      </c>
      <c r="Q693" s="0" t="n">
        <v>0</v>
      </c>
      <c r="R693" s="0" t="n">
        <v>0.056</v>
      </c>
      <c r="S693" s="0" t="n">
        <v>1</v>
      </c>
      <c r="T693" s="0" t="n">
        <v>638.8538</v>
      </c>
      <c r="U693" s="0" t="n">
        <v>0</v>
      </c>
      <c r="V693" s="0" t="n">
        <v>-634.7028</v>
      </c>
      <c r="W693" s="0" t="n">
        <v>-3.9843</v>
      </c>
      <c r="X693" s="0" t="n">
        <v>-314.4921</v>
      </c>
      <c r="Y693" s="0" t="n">
        <v>832.1411</v>
      </c>
      <c r="Z693" s="0" t="n">
        <v>1041.7542</v>
      </c>
      <c r="AA693" s="0" t="n">
        <v>362.8113</v>
      </c>
      <c r="AB693" s="0" t="n">
        <v>5</v>
      </c>
      <c r="AC693" s="0" t="n">
        <v>14.28</v>
      </c>
      <c r="AD693" s="0" t="n">
        <v>14.228</v>
      </c>
      <c r="AE693" s="0" t="n">
        <v>13.673</v>
      </c>
      <c r="AF693" s="0" t="n">
        <v>0.0022</v>
      </c>
      <c r="AG693" s="0" t="n">
        <v>0.0626</v>
      </c>
      <c r="AH693" s="0" t="n">
        <v>3.454</v>
      </c>
    </row>
    <row r="694" customFormat="false" ht="12.8" hidden="false" customHeight="false" outlineLevel="0" collapsed="false">
      <c r="A694" s="0" t="n">
        <v>15</v>
      </c>
      <c r="B694" s="0" t="n">
        <v>20</v>
      </c>
      <c r="C694" s="0" t="n">
        <v>58.8437</v>
      </c>
      <c r="D694" s="0" t="n">
        <v>39.1844</v>
      </c>
      <c r="E694" s="0" t="n">
        <v>0</v>
      </c>
      <c r="F694" s="0" t="n">
        <v>0</v>
      </c>
      <c r="G694" s="0" t="n">
        <v>0</v>
      </c>
      <c r="H694" s="0" t="n">
        <v>0</v>
      </c>
      <c r="I694" s="0" t="n">
        <v>0</v>
      </c>
      <c r="J694" s="0" t="n">
        <v>0.0048</v>
      </c>
      <c r="K694" s="0" t="n">
        <v>0</v>
      </c>
      <c r="L694" s="0" t="n">
        <v>0.0006</v>
      </c>
      <c r="M694" s="0" t="n">
        <v>0</v>
      </c>
      <c r="N694" s="0" t="n">
        <v>-0.0167</v>
      </c>
      <c r="O694" s="0" t="n">
        <v>2.934</v>
      </c>
      <c r="P694" s="0" t="n">
        <v>0.01</v>
      </c>
      <c r="Q694" s="0" t="n">
        <v>0</v>
      </c>
      <c r="R694" s="0" t="n">
        <v>0.056</v>
      </c>
      <c r="S694" s="0" t="n">
        <v>1</v>
      </c>
      <c r="T694" s="0" t="n">
        <v>698.2438</v>
      </c>
      <c r="U694" s="0" t="n">
        <v>0</v>
      </c>
      <c r="V694" s="0" t="n">
        <v>-692.3014</v>
      </c>
      <c r="W694" s="0" t="n">
        <v>-5.7144</v>
      </c>
      <c r="X694" s="0" t="n">
        <v>-378.1778</v>
      </c>
      <c r="Y694" s="0" t="n">
        <v>895.5778</v>
      </c>
      <c r="Z694" s="0" t="n">
        <v>1154.6259</v>
      </c>
      <c r="AA694" s="0" t="n">
        <v>410.4116</v>
      </c>
      <c r="AB694" s="0" t="n">
        <v>5</v>
      </c>
      <c r="AC694" s="0" t="n">
        <v>14.956</v>
      </c>
      <c r="AD694" s="0" t="n">
        <v>14.9034</v>
      </c>
      <c r="AE694" s="0" t="n">
        <v>14.0093</v>
      </c>
      <c r="AF694" s="0" t="n">
        <v>0.0022</v>
      </c>
      <c r="AG694" s="0" t="n">
        <v>0.0626</v>
      </c>
      <c r="AH694" s="0" t="n">
        <v>3.4036</v>
      </c>
    </row>
    <row r="695" customFormat="false" ht="12.8" hidden="false" customHeight="false" outlineLevel="0" collapsed="false">
      <c r="A695" s="0" t="n">
        <v>15</v>
      </c>
      <c r="B695" s="0" t="n">
        <v>21</v>
      </c>
      <c r="C695" s="0" t="n">
        <v>58.8431</v>
      </c>
      <c r="D695" s="0" t="n">
        <v>39.1839</v>
      </c>
      <c r="E695" s="0" t="n">
        <v>0</v>
      </c>
      <c r="F695" s="0" t="n">
        <v>0</v>
      </c>
      <c r="G695" s="0" t="n">
        <v>0</v>
      </c>
      <c r="H695" s="0" t="n">
        <v>0</v>
      </c>
      <c r="I695" s="0" t="n">
        <v>0</v>
      </c>
      <c r="J695" s="0" t="n">
        <v>0.0547</v>
      </c>
      <c r="K695" s="0" t="n">
        <v>0</v>
      </c>
      <c r="L695" s="0" t="n">
        <v>0.0006</v>
      </c>
      <c r="M695" s="0" t="n">
        <v>0</v>
      </c>
      <c r="N695" s="0" t="n">
        <v>-0.0167</v>
      </c>
      <c r="O695" s="0" t="n">
        <v>2.9339</v>
      </c>
      <c r="P695" s="0" t="n">
        <v>0.01</v>
      </c>
      <c r="Q695" s="0" t="n">
        <v>0</v>
      </c>
      <c r="R695" s="0" t="n">
        <v>0.056</v>
      </c>
      <c r="S695" s="0" t="n">
        <v>1</v>
      </c>
      <c r="T695" s="0" t="n">
        <v>760.0745</v>
      </c>
      <c r="U695" s="0" t="n">
        <v>0</v>
      </c>
      <c r="V695" s="0" t="n">
        <v>-755.6649</v>
      </c>
      <c r="W695" s="0" t="n">
        <v>-4.8196</v>
      </c>
      <c r="X695" s="0" t="n">
        <v>-451.8525</v>
      </c>
      <c r="Y695" s="0" t="n">
        <v>955.4495</v>
      </c>
      <c r="Z695" s="0" t="n">
        <v>1275.7791</v>
      </c>
      <c r="AA695" s="0" t="n">
        <v>456.9575</v>
      </c>
      <c r="AB695" s="0" t="n">
        <v>5</v>
      </c>
      <c r="AC695" s="0" t="n">
        <v>15.101</v>
      </c>
      <c r="AD695" s="0" t="n">
        <v>15.047</v>
      </c>
      <c r="AE695" s="0" t="n">
        <v>14.2517</v>
      </c>
      <c r="AF695" s="0" t="n">
        <v>0.0022</v>
      </c>
      <c r="AG695" s="0" t="n">
        <v>0.0626</v>
      </c>
      <c r="AH695" s="0" t="n">
        <v>3.3782</v>
      </c>
    </row>
    <row r="696" customFormat="false" ht="12.8" hidden="false" customHeight="false" outlineLevel="0" collapsed="false">
      <c r="A696" s="0" t="n">
        <v>15</v>
      </c>
      <c r="B696" s="0" t="n">
        <v>22</v>
      </c>
      <c r="C696" s="0" t="n">
        <v>58.8425</v>
      </c>
      <c r="D696" s="0" t="n">
        <v>39.1833</v>
      </c>
      <c r="E696" s="0" t="n">
        <v>0</v>
      </c>
      <c r="F696" s="0" t="n">
        <v>0</v>
      </c>
      <c r="G696" s="0" t="n">
        <v>0</v>
      </c>
      <c r="H696" s="0" t="n">
        <v>0</v>
      </c>
      <c r="I696" s="0" t="n">
        <v>0</v>
      </c>
      <c r="J696" s="0" t="n">
        <v>1.3205</v>
      </c>
      <c r="K696" s="0" t="n">
        <v>0</v>
      </c>
      <c r="L696" s="0" t="n">
        <v>0.0006</v>
      </c>
      <c r="M696" s="0" t="n">
        <v>0</v>
      </c>
      <c r="N696" s="0" t="n">
        <v>-0.0167</v>
      </c>
      <c r="O696" s="0" t="n">
        <v>2.9339</v>
      </c>
      <c r="P696" s="0" t="n">
        <v>0.01</v>
      </c>
      <c r="Q696" s="0" t="n">
        <v>0</v>
      </c>
      <c r="R696" s="0" t="n">
        <v>0.056</v>
      </c>
      <c r="S696" s="0" t="n">
        <v>1</v>
      </c>
      <c r="T696" s="0" t="n">
        <v>877.6992</v>
      </c>
      <c r="U696" s="0" t="n">
        <v>0</v>
      </c>
      <c r="V696" s="0" t="n">
        <v>-871.6492</v>
      </c>
      <c r="W696" s="0" t="n">
        <v>-5.8561</v>
      </c>
      <c r="X696" s="0" t="n">
        <v>-585.4728</v>
      </c>
      <c r="Y696" s="0" t="n">
        <v>1090.568</v>
      </c>
      <c r="Z696" s="0" t="n">
        <v>1484.1534</v>
      </c>
      <c r="AA696" s="0" t="n">
        <v>560.7104</v>
      </c>
      <c r="AB696" s="0" t="n">
        <v>5</v>
      </c>
      <c r="AC696" s="0" t="n">
        <v>15.567</v>
      </c>
      <c r="AD696" s="0" t="n">
        <v>15.5126</v>
      </c>
      <c r="AE696" s="0" t="n">
        <v>14.5176</v>
      </c>
      <c r="AF696" s="0" t="n">
        <v>0.0022</v>
      </c>
      <c r="AG696" s="0" t="n">
        <v>0.0626</v>
      </c>
      <c r="AH696" s="0" t="n">
        <v>3.2377</v>
      </c>
    </row>
    <row r="697" customFormat="false" ht="12.8" hidden="false" customHeight="false" outlineLevel="0" collapsed="false">
      <c r="A697" s="0" t="n">
        <v>15</v>
      </c>
      <c r="B697" s="0" t="n">
        <v>23</v>
      </c>
      <c r="C697" s="0" t="n">
        <v>58.8419</v>
      </c>
      <c r="D697" s="0" t="n">
        <v>39.1827</v>
      </c>
      <c r="E697" s="0" t="n">
        <v>0</v>
      </c>
      <c r="F697" s="0" t="n">
        <v>0</v>
      </c>
      <c r="G697" s="0" t="n">
        <v>0</v>
      </c>
      <c r="H697" s="0" t="n">
        <v>0</v>
      </c>
      <c r="I697" s="0" t="n">
        <v>0</v>
      </c>
      <c r="J697" s="0" t="n">
        <v>1.3323</v>
      </c>
      <c r="K697" s="0" t="n">
        <v>0</v>
      </c>
      <c r="L697" s="0" t="n">
        <v>0.0006</v>
      </c>
      <c r="M697" s="0" t="n">
        <v>0</v>
      </c>
      <c r="N697" s="0" t="n">
        <v>-0.0167</v>
      </c>
      <c r="O697" s="0" t="n">
        <v>2.9339</v>
      </c>
      <c r="P697" s="0" t="n">
        <v>0.01</v>
      </c>
      <c r="Q697" s="0" t="n">
        <v>0</v>
      </c>
      <c r="R697" s="0" t="n">
        <v>0.056</v>
      </c>
      <c r="S697" s="0" t="n">
        <v>1</v>
      </c>
      <c r="T697" s="0" t="n">
        <v>887.2148</v>
      </c>
      <c r="U697" s="0" t="n">
        <v>0</v>
      </c>
      <c r="V697" s="0" t="n">
        <v>-881.7706</v>
      </c>
      <c r="W697" s="0" t="n">
        <v>-4.967</v>
      </c>
      <c r="X697" s="0" t="n">
        <v>-596.9259</v>
      </c>
      <c r="Y697" s="0" t="n">
        <v>1092.2344</v>
      </c>
      <c r="Z697" s="0" t="n">
        <v>1510.4008</v>
      </c>
      <c r="AA697" s="0" t="n">
        <v>562.2383</v>
      </c>
      <c r="AB697" s="0" t="n">
        <v>5</v>
      </c>
      <c r="AC697" s="0" t="n">
        <v>15.642</v>
      </c>
      <c r="AD697" s="0" t="n">
        <v>15.5871</v>
      </c>
      <c r="AE697" s="0" t="n">
        <v>14.7099</v>
      </c>
      <c r="AF697" s="0" t="n">
        <v>0.0022</v>
      </c>
      <c r="AG697" s="0" t="n">
        <v>0.0626</v>
      </c>
      <c r="AH697" s="0" t="n">
        <v>3.2773</v>
      </c>
    </row>
    <row r="698" customFormat="false" ht="12.8" hidden="false" customHeight="false" outlineLevel="0" collapsed="false">
      <c r="A698" s="0" t="n">
        <v>15</v>
      </c>
      <c r="B698" s="0" t="n">
        <v>24</v>
      </c>
      <c r="C698" s="0" t="n">
        <v>58.8413</v>
      </c>
      <c r="D698" s="0" t="n">
        <v>39.1821</v>
      </c>
      <c r="E698" s="0" t="n">
        <v>0</v>
      </c>
      <c r="F698" s="0" t="n">
        <v>0</v>
      </c>
      <c r="G698" s="0" t="n">
        <v>0</v>
      </c>
      <c r="H698" s="0" t="n">
        <v>0</v>
      </c>
      <c r="I698" s="0" t="n">
        <v>0</v>
      </c>
      <c r="J698" s="0" t="n">
        <v>1.4232</v>
      </c>
      <c r="K698" s="0" t="n">
        <v>0</v>
      </c>
      <c r="L698" s="0" t="n">
        <v>0.0006</v>
      </c>
      <c r="M698" s="0" t="n">
        <v>0</v>
      </c>
      <c r="N698" s="0" t="n">
        <v>-0.0167</v>
      </c>
      <c r="O698" s="0" t="n">
        <v>2.9338</v>
      </c>
      <c r="P698" s="0" t="n">
        <v>0.01</v>
      </c>
      <c r="Q698" s="0" t="n">
        <v>0</v>
      </c>
      <c r="R698" s="0" t="n">
        <v>0.056</v>
      </c>
      <c r="S698" s="0" t="n">
        <v>1</v>
      </c>
      <c r="T698" s="0" t="n">
        <v>939.4619</v>
      </c>
      <c r="U698" s="0" t="n">
        <v>0</v>
      </c>
      <c r="V698" s="0" t="n">
        <v>-934.5229</v>
      </c>
      <c r="W698" s="0" t="n">
        <v>-4.8589</v>
      </c>
      <c r="X698" s="0" t="n">
        <v>-657.9553</v>
      </c>
      <c r="Y698" s="0" t="n">
        <v>1158.099</v>
      </c>
      <c r="Z698" s="0" t="n">
        <v>1607.0751</v>
      </c>
      <c r="AA698" s="0" t="n">
        <v>613.0502</v>
      </c>
      <c r="AB698" s="0" t="n">
        <v>5</v>
      </c>
      <c r="AC698" s="0" t="n">
        <v>15.814</v>
      </c>
      <c r="AD698" s="0" t="n">
        <v>15.7561</v>
      </c>
      <c r="AE698" s="0" t="n">
        <v>14.8822</v>
      </c>
      <c r="AF698" s="0" t="n">
        <v>0.0022</v>
      </c>
      <c r="AG698" s="0" t="n">
        <v>0.0626</v>
      </c>
      <c r="AH698" s="0" t="n">
        <v>3.2115</v>
      </c>
    </row>
    <row r="699" customFormat="false" ht="12.8" hidden="false" customHeight="false" outlineLevel="0" collapsed="false">
      <c r="A699" s="0" t="n">
        <v>15</v>
      </c>
      <c r="B699" s="0" t="n">
        <v>25</v>
      </c>
      <c r="C699" s="0" t="n">
        <v>58.8407</v>
      </c>
      <c r="D699" s="0" t="n">
        <v>39.1815</v>
      </c>
      <c r="E699" s="0" t="n">
        <v>0</v>
      </c>
      <c r="F699" s="0" t="n">
        <v>0</v>
      </c>
      <c r="G699" s="0" t="n">
        <v>0</v>
      </c>
      <c r="H699" s="0" t="n">
        <v>0</v>
      </c>
      <c r="I699" s="0" t="n">
        <v>0</v>
      </c>
      <c r="J699" s="0" t="n">
        <v>0.0573</v>
      </c>
      <c r="K699" s="0" t="n">
        <v>0</v>
      </c>
      <c r="L699" s="0" t="n">
        <v>0.0006</v>
      </c>
      <c r="M699" s="0" t="n">
        <v>0</v>
      </c>
      <c r="N699" s="0" t="n">
        <v>-0.0167</v>
      </c>
      <c r="O699" s="0" t="n">
        <v>2.9338</v>
      </c>
      <c r="P699" s="0" t="n">
        <v>0.01</v>
      </c>
      <c r="Q699" s="0" t="n">
        <v>0</v>
      </c>
      <c r="R699" s="0" t="n">
        <v>0.056</v>
      </c>
      <c r="S699" s="0" t="n">
        <v>1</v>
      </c>
      <c r="T699" s="0" t="n">
        <v>996.3604</v>
      </c>
      <c r="U699" s="0" t="n">
        <v>0</v>
      </c>
      <c r="V699" s="0" t="n">
        <v>-990.2437</v>
      </c>
      <c r="W699" s="0" t="n">
        <v>-5.868</v>
      </c>
      <c r="X699" s="0" t="n">
        <v>-721.1232</v>
      </c>
      <c r="Y699" s="0" t="n">
        <v>1239.3854</v>
      </c>
      <c r="Z699" s="0" t="n">
        <v>1711.1261</v>
      </c>
      <c r="AA699" s="0" t="n">
        <v>675.0182</v>
      </c>
      <c r="AB699" s="0" t="n">
        <v>5</v>
      </c>
      <c r="AC699" s="0" t="n">
        <v>16.209</v>
      </c>
      <c r="AD699" s="0" t="n">
        <v>16.1456</v>
      </c>
      <c r="AE699" s="0" t="n">
        <v>15.092</v>
      </c>
      <c r="AF699" s="0" t="n">
        <v>0.0022</v>
      </c>
      <c r="AG699" s="0" t="n">
        <v>0.0626</v>
      </c>
      <c r="AH699" s="0" t="n">
        <v>3.1232</v>
      </c>
    </row>
    <row r="700" customFormat="false" ht="12.8" hidden="false" customHeight="false" outlineLevel="0" collapsed="false">
      <c r="A700" s="0" t="n">
        <v>15</v>
      </c>
      <c r="B700" s="0" t="n">
        <v>26</v>
      </c>
      <c r="C700" s="0" t="n">
        <v>58.8402</v>
      </c>
      <c r="D700" s="0" t="n">
        <v>39.1809</v>
      </c>
      <c r="E700" s="0" t="n">
        <v>0</v>
      </c>
      <c r="F700" s="0" t="n">
        <v>0</v>
      </c>
      <c r="G700" s="0" t="n">
        <v>0</v>
      </c>
      <c r="H700" s="0" t="n">
        <v>0</v>
      </c>
      <c r="I700" s="0" t="n">
        <v>0</v>
      </c>
      <c r="J700" s="0" t="n">
        <v>1.5494</v>
      </c>
      <c r="K700" s="0" t="n">
        <v>0</v>
      </c>
      <c r="L700" s="0" t="n">
        <v>0.0006</v>
      </c>
      <c r="M700" s="0" t="n">
        <v>0</v>
      </c>
      <c r="N700" s="0" t="n">
        <v>-0.0167</v>
      </c>
      <c r="O700" s="0" t="n">
        <v>2.9338</v>
      </c>
      <c r="P700" s="0" t="n">
        <v>0.01</v>
      </c>
      <c r="Q700" s="0" t="n">
        <v>0</v>
      </c>
      <c r="R700" s="0" t="n">
        <v>0.056</v>
      </c>
      <c r="S700" s="0" t="n">
        <v>1</v>
      </c>
      <c r="T700" s="0" t="n">
        <v>996.5066</v>
      </c>
      <c r="U700" s="0" t="n">
        <v>0</v>
      </c>
      <c r="V700" s="0" t="n">
        <v>-990.7125</v>
      </c>
      <c r="W700" s="0" t="n">
        <v>-5.4174</v>
      </c>
      <c r="X700" s="0" t="n">
        <v>-720.9821</v>
      </c>
      <c r="Y700" s="0" t="n">
        <v>1240.1792</v>
      </c>
      <c r="Z700" s="0" t="n">
        <v>1713.8479</v>
      </c>
      <c r="AA700" s="0" t="n">
        <v>675.0875</v>
      </c>
      <c r="AB700" s="0" t="n">
        <v>5</v>
      </c>
      <c r="AC700" s="0" t="n">
        <v>16.316</v>
      </c>
      <c r="AD700" s="0" t="n">
        <v>16.2584</v>
      </c>
      <c r="AE700" s="0" t="n">
        <v>15.2605</v>
      </c>
      <c r="AF700" s="0" t="n">
        <v>0.0022</v>
      </c>
      <c r="AG700" s="0" t="n">
        <v>0.0626</v>
      </c>
      <c r="AH700" s="0" t="n">
        <v>3.1218</v>
      </c>
    </row>
    <row r="701" customFormat="false" ht="12.8" hidden="false" customHeight="false" outlineLevel="0" collapsed="false">
      <c r="A701" s="0" t="n">
        <v>15</v>
      </c>
      <c r="B701" s="0" t="n">
        <v>27</v>
      </c>
      <c r="C701" s="0" t="n">
        <v>58.8396</v>
      </c>
      <c r="D701" s="0" t="n">
        <v>39.1803</v>
      </c>
      <c r="E701" s="0" t="n">
        <v>0</v>
      </c>
      <c r="F701" s="0" t="n">
        <v>0</v>
      </c>
      <c r="G701" s="0" t="n">
        <v>0</v>
      </c>
      <c r="H701" s="0" t="n">
        <v>0</v>
      </c>
      <c r="I701" s="0" t="n">
        <v>0</v>
      </c>
      <c r="J701" s="0" t="n">
        <v>1.5505</v>
      </c>
      <c r="K701" s="0" t="n">
        <v>0</v>
      </c>
      <c r="L701" s="0" t="n">
        <v>0.0006</v>
      </c>
      <c r="M701" s="0" t="n">
        <v>0</v>
      </c>
      <c r="N701" s="0" t="n">
        <v>-0.0167</v>
      </c>
      <c r="O701" s="0" t="n">
        <v>2.9338</v>
      </c>
      <c r="P701" s="0" t="n">
        <v>0.01</v>
      </c>
      <c r="Q701" s="0" t="n">
        <v>0</v>
      </c>
      <c r="R701" s="0" t="n">
        <v>0.056</v>
      </c>
      <c r="S701" s="0" t="n">
        <v>1</v>
      </c>
      <c r="T701" s="0" t="n">
        <v>969.6083</v>
      </c>
      <c r="U701" s="0" t="n">
        <v>0</v>
      </c>
      <c r="V701" s="0" t="n">
        <v>-963.6173</v>
      </c>
      <c r="W701" s="0" t="n">
        <v>-5.6808</v>
      </c>
      <c r="X701" s="0" t="n">
        <v>-687.7201</v>
      </c>
      <c r="Y701" s="0" t="n">
        <v>1210.1715</v>
      </c>
      <c r="Z701" s="0" t="n">
        <v>1649.3163</v>
      </c>
      <c r="AA701" s="0" t="n">
        <v>649.6426</v>
      </c>
      <c r="AB701" s="0" t="n">
        <v>5</v>
      </c>
      <c r="AC701" s="0" t="n">
        <v>16.542</v>
      </c>
      <c r="AD701" s="0" t="n">
        <v>16.4836</v>
      </c>
      <c r="AE701" s="0" t="n">
        <v>15.4311</v>
      </c>
      <c r="AF701" s="0" t="n">
        <v>0.0022</v>
      </c>
      <c r="AG701" s="0" t="n">
        <v>0.0626</v>
      </c>
      <c r="AH701" s="0" t="n">
        <v>3.1185</v>
      </c>
    </row>
    <row r="702" customFormat="false" ht="12.8" hidden="false" customHeight="false" outlineLevel="0" collapsed="false">
      <c r="A702" s="0" t="n">
        <v>15</v>
      </c>
      <c r="B702" s="0" t="n">
        <v>28</v>
      </c>
      <c r="C702" s="0" t="n">
        <v>58.839</v>
      </c>
      <c r="D702" s="0" t="n">
        <v>39.1798</v>
      </c>
      <c r="E702" s="0" t="n">
        <v>0</v>
      </c>
      <c r="F702" s="0" t="n">
        <v>0</v>
      </c>
      <c r="G702" s="0" t="n">
        <v>0</v>
      </c>
      <c r="H702" s="0" t="n">
        <v>0</v>
      </c>
      <c r="I702" s="0" t="n">
        <v>0</v>
      </c>
      <c r="J702" s="0" t="n">
        <v>1.7289</v>
      </c>
      <c r="K702" s="0" t="n">
        <v>0</v>
      </c>
      <c r="L702" s="0" t="n">
        <v>0.0006</v>
      </c>
      <c r="M702" s="0" t="n">
        <v>0</v>
      </c>
      <c r="N702" s="0" t="n">
        <v>-0.0167</v>
      </c>
      <c r="O702" s="0" t="n">
        <v>2.9337</v>
      </c>
      <c r="P702" s="0" t="n">
        <v>0.01</v>
      </c>
      <c r="Q702" s="0" t="n">
        <v>0</v>
      </c>
      <c r="R702" s="0" t="n">
        <v>0.056</v>
      </c>
      <c r="S702" s="0" t="n">
        <v>1</v>
      </c>
      <c r="T702" s="0" t="n">
        <v>1084.6398</v>
      </c>
      <c r="U702" s="0" t="n">
        <v>0</v>
      </c>
      <c r="V702" s="0" t="n">
        <v>-1078.1449</v>
      </c>
      <c r="W702" s="0" t="n">
        <v>-6.139</v>
      </c>
      <c r="X702" s="0" t="n">
        <v>-820.7975</v>
      </c>
      <c r="Y702" s="0" t="n">
        <v>1327.7515</v>
      </c>
      <c r="Z702" s="0" t="n">
        <v>1871.7943</v>
      </c>
      <c r="AA702" s="0" t="n">
        <v>741.9248</v>
      </c>
      <c r="AB702" s="0" t="n">
        <v>5</v>
      </c>
      <c r="AC702" s="0" t="n">
        <v>16.816</v>
      </c>
      <c r="AD702" s="0" t="n">
        <v>16.7529</v>
      </c>
      <c r="AE702" s="0" t="n">
        <v>15.6125</v>
      </c>
      <c r="AF702" s="0" t="n">
        <v>0.0022</v>
      </c>
      <c r="AG702" s="0" t="n">
        <v>0.0626</v>
      </c>
      <c r="AH702" s="0" t="n">
        <v>3.1147</v>
      </c>
    </row>
    <row r="703" customFormat="false" ht="12.8" hidden="false" customHeight="false" outlineLevel="0" collapsed="false">
      <c r="A703" s="0" t="n">
        <v>15</v>
      </c>
      <c r="B703" s="0" t="n">
        <v>29</v>
      </c>
      <c r="C703" s="0" t="n">
        <v>58.8384</v>
      </c>
      <c r="D703" s="0" t="n">
        <v>39.1792</v>
      </c>
      <c r="E703" s="0" t="n">
        <v>0</v>
      </c>
      <c r="F703" s="0" t="n">
        <v>0</v>
      </c>
      <c r="G703" s="0" t="n">
        <v>0</v>
      </c>
      <c r="H703" s="0" t="n">
        <v>0</v>
      </c>
      <c r="I703" s="0" t="n">
        <v>0</v>
      </c>
      <c r="J703" s="0" t="n">
        <v>1.7475</v>
      </c>
      <c r="K703" s="0" t="n">
        <v>0</v>
      </c>
      <c r="L703" s="0" t="n">
        <v>0.0006</v>
      </c>
      <c r="M703" s="0" t="n">
        <v>0</v>
      </c>
      <c r="N703" s="0" t="n">
        <v>-0.0167</v>
      </c>
      <c r="O703" s="0" t="n">
        <v>2.9337</v>
      </c>
      <c r="P703" s="0" t="n">
        <v>0.01</v>
      </c>
      <c r="Q703" s="0" t="n">
        <v>0</v>
      </c>
      <c r="R703" s="0" t="n">
        <v>0.056</v>
      </c>
      <c r="S703" s="0" t="n">
        <v>1</v>
      </c>
      <c r="T703" s="0" t="n">
        <v>1069.1025</v>
      </c>
      <c r="U703" s="0" t="n">
        <v>0</v>
      </c>
      <c r="V703" s="0" t="n">
        <v>-1062.5988</v>
      </c>
      <c r="W703" s="0" t="n">
        <v>-6.3503</v>
      </c>
      <c r="X703" s="0" t="n">
        <v>-801.1047</v>
      </c>
      <c r="Y703" s="0" t="n">
        <v>1309.8469</v>
      </c>
      <c r="Z703" s="0" t="n">
        <v>1833.571</v>
      </c>
      <c r="AA703" s="0" t="n">
        <v>726.2207</v>
      </c>
      <c r="AB703" s="0" t="n">
        <v>5</v>
      </c>
      <c r="AC703" s="0" t="n">
        <v>17.037</v>
      </c>
      <c r="AD703" s="0" t="n">
        <v>16.9799</v>
      </c>
      <c r="AE703" s="0" t="n">
        <v>15.7907</v>
      </c>
      <c r="AF703" s="0" t="n">
        <v>0.0022</v>
      </c>
      <c r="AG703" s="0" t="n">
        <v>0.0626</v>
      </c>
      <c r="AH703" s="0" t="n">
        <v>3.1128</v>
      </c>
    </row>
    <row r="704" customFormat="false" ht="12.8" hidden="false" customHeight="false" outlineLevel="0" collapsed="false">
      <c r="A704" s="0" t="n">
        <v>15</v>
      </c>
      <c r="B704" s="0" t="n">
        <v>30</v>
      </c>
      <c r="C704" s="0" t="n">
        <v>58.8378</v>
      </c>
      <c r="D704" s="0" t="n">
        <v>39.1786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0.0638</v>
      </c>
      <c r="K704" s="0" t="n">
        <v>0</v>
      </c>
      <c r="L704" s="0" t="n">
        <v>0.0006</v>
      </c>
      <c r="M704" s="0" t="n">
        <v>0</v>
      </c>
      <c r="N704" s="0" t="n">
        <v>-0.0167</v>
      </c>
      <c r="O704" s="0" t="n">
        <v>2.9337</v>
      </c>
      <c r="P704" s="0" t="n">
        <v>0.01</v>
      </c>
      <c r="Q704" s="0" t="n">
        <v>0</v>
      </c>
      <c r="R704" s="0" t="n">
        <v>0.056</v>
      </c>
      <c r="S704" s="0" t="n">
        <v>1</v>
      </c>
      <c r="T704" s="0" t="n">
        <v>959.1401</v>
      </c>
      <c r="U704" s="0" t="n">
        <v>0</v>
      </c>
      <c r="V704" s="0" t="n">
        <v>-951.441</v>
      </c>
      <c r="W704" s="0" t="n">
        <v>-7.4305</v>
      </c>
      <c r="X704" s="0" t="n">
        <v>-667.783</v>
      </c>
      <c r="Y704" s="0" t="n">
        <v>1198.5861</v>
      </c>
      <c r="Z704" s="0" t="n">
        <v>1613.8484</v>
      </c>
      <c r="AA704" s="0" t="n">
        <v>636.0649</v>
      </c>
      <c r="AB704" s="0" t="n">
        <v>5</v>
      </c>
      <c r="AC704" s="0" t="n">
        <v>17.447</v>
      </c>
      <c r="AD704" s="0" t="n">
        <v>17.3906</v>
      </c>
      <c r="AE704" s="0" t="n">
        <v>16.0091</v>
      </c>
      <c r="AF704" s="0" t="n">
        <v>0.0022</v>
      </c>
      <c r="AG704" s="0" t="n">
        <v>0.0626</v>
      </c>
      <c r="AH704" s="0" t="n">
        <v>3.1157</v>
      </c>
    </row>
    <row r="705" customFormat="false" ht="12.8" hidden="false" customHeight="false" outlineLevel="0" collapsed="false">
      <c r="A705" s="0" t="n">
        <v>15</v>
      </c>
      <c r="B705" s="0" t="n">
        <v>31</v>
      </c>
      <c r="C705" s="0" t="n">
        <v>58.8372</v>
      </c>
      <c r="D705" s="0" t="n">
        <v>39.178</v>
      </c>
      <c r="E705" s="0" t="n">
        <v>0</v>
      </c>
      <c r="F705" s="0" t="n">
        <v>0</v>
      </c>
      <c r="G705" s="0" t="n">
        <v>0</v>
      </c>
      <c r="H705" s="0" t="n">
        <v>0</v>
      </c>
      <c r="I705" s="0" t="n">
        <v>0</v>
      </c>
      <c r="J705" s="0" t="n">
        <v>1.5138</v>
      </c>
      <c r="K705" s="0" t="n">
        <v>0</v>
      </c>
      <c r="L705" s="0" t="n">
        <v>0.0006</v>
      </c>
      <c r="M705" s="0" t="n">
        <v>0</v>
      </c>
      <c r="N705" s="0" t="n">
        <v>-0.0167</v>
      </c>
      <c r="O705" s="0" t="n">
        <v>2.9337</v>
      </c>
      <c r="P705" s="0" t="n">
        <v>0.01</v>
      </c>
      <c r="Q705" s="0" t="n">
        <v>0</v>
      </c>
      <c r="R705" s="0" t="n">
        <v>0.056</v>
      </c>
      <c r="S705" s="0" t="n">
        <v>1</v>
      </c>
      <c r="T705" s="0" t="n">
        <v>989.6471</v>
      </c>
      <c r="U705" s="0" t="n">
        <v>0</v>
      </c>
      <c r="V705" s="0" t="n">
        <v>-982.7017</v>
      </c>
      <c r="W705" s="0" t="n">
        <v>-7.1989</v>
      </c>
      <c r="X705" s="0" t="n">
        <v>-703.5117</v>
      </c>
      <c r="Y705" s="0" t="n">
        <v>1194.8094</v>
      </c>
      <c r="Z705" s="0" t="n">
        <v>1654.8809</v>
      </c>
      <c r="AA705" s="0" t="n">
        <v>631.9592</v>
      </c>
      <c r="AB705" s="0" t="n">
        <v>5</v>
      </c>
      <c r="AC705" s="0" t="n">
        <v>17.63</v>
      </c>
      <c r="AD705" s="0" t="n">
        <v>17.5591</v>
      </c>
      <c r="AE705" s="0" t="n">
        <v>16.1966</v>
      </c>
      <c r="AF705" s="0" t="n">
        <v>0.0022</v>
      </c>
      <c r="AG705" s="0" t="n">
        <v>0.0626</v>
      </c>
      <c r="AH705" s="0" t="n">
        <v>3.2035</v>
      </c>
    </row>
    <row r="706" customFormat="false" ht="12.8" hidden="false" customHeight="false" outlineLevel="0" collapsed="false">
      <c r="A706" s="0" t="n">
        <v>15</v>
      </c>
      <c r="B706" s="0" t="n">
        <v>32</v>
      </c>
      <c r="C706" s="0" t="n">
        <v>58.8366</v>
      </c>
      <c r="D706" s="0" t="n">
        <v>39.1774</v>
      </c>
      <c r="E706" s="0" t="n">
        <v>0</v>
      </c>
      <c r="F706" s="0" t="n">
        <v>0</v>
      </c>
      <c r="G706" s="0" t="n">
        <v>0</v>
      </c>
      <c r="H706" s="0" t="n">
        <v>0</v>
      </c>
      <c r="I706" s="0" t="n">
        <v>0</v>
      </c>
      <c r="J706" s="0" t="n">
        <v>1.5017</v>
      </c>
      <c r="K706" s="0" t="n">
        <v>0</v>
      </c>
      <c r="L706" s="0" t="n">
        <v>0.0006</v>
      </c>
      <c r="M706" s="0" t="n">
        <v>0</v>
      </c>
      <c r="N706" s="0" t="n">
        <v>-0.0167</v>
      </c>
      <c r="O706" s="0" t="n">
        <v>2.9336</v>
      </c>
      <c r="P706" s="0" t="n">
        <v>0.01</v>
      </c>
      <c r="Q706" s="0" t="n">
        <v>0</v>
      </c>
      <c r="R706" s="0" t="n">
        <v>0.056</v>
      </c>
      <c r="S706" s="0" t="n">
        <v>1</v>
      </c>
      <c r="T706" s="0" t="n">
        <v>950.522</v>
      </c>
      <c r="U706" s="0" t="n">
        <v>0</v>
      </c>
      <c r="V706" s="0" t="n">
        <v>-944.6094</v>
      </c>
      <c r="W706" s="0" t="n">
        <v>-5.6356</v>
      </c>
      <c r="X706" s="0" t="n">
        <v>-659.6251</v>
      </c>
      <c r="Y706" s="0" t="n">
        <v>1079.4355</v>
      </c>
      <c r="Z706" s="0" t="n">
        <v>1529.7308</v>
      </c>
      <c r="AA706" s="0" t="n">
        <v>539.4597</v>
      </c>
      <c r="AB706" s="0" t="n">
        <v>5</v>
      </c>
      <c r="AC706" s="0" t="n">
        <v>17.462</v>
      </c>
      <c r="AD706" s="0" t="n">
        <v>17.41</v>
      </c>
      <c r="AE706" s="0" t="n">
        <v>16.2953</v>
      </c>
      <c r="AF706" s="0" t="n">
        <v>0.0022</v>
      </c>
      <c r="AG706" s="0" t="n">
        <v>0.0626</v>
      </c>
      <c r="AH706" s="0" t="n">
        <v>3.418</v>
      </c>
    </row>
    <row r="707" customFormat="false" ht="12.8" hidden="false" customHeight="false" outlineLevel="0" collapsed="false">
      <c r="A707" s="0" t="n">
        <v>15</v>
      </c>
      <c r="B707" s="0" t="n">
        <v>33</v>
      </c>
      <c r="C707" s="0" t="n">
        <v>58.8361</v>
      </c>
      <c r="D707" s="0" t="n">
        <v>39.1768</v>
      </c>
      <c r="E707" s="0" t="n">
        <v>0</v>
      </c>
      <c r="F707" s="0" t="n">
        <v>0</v>
      </c>
      <c r="G707" s="0" t="n">
        <v>0</v>
      </c>
      <c r="H707" s="0" t="n">
        <v>0</v>
      </c>
      <c r="I707" s="0" t="n">
        <v>0</v>
      </c>
      <c r="J707" s="0" t="n">
        <v>1.5303</v>
      </c>
      <c r="K707" s="0" t="n">
        <v>0</v>
      </c>
      <c r="L707" s="0" t="n">
        <v>0.0006</v>
      </c>
      <c r="M707" s="0" t="n">
        <v>0</v>
      </c>
      <c r="N707" s="0" t="n">
        <v>-0.0167</v>
      </c>
      <c r="O707" s="0" t="n">
        <v>2.9336</v>
      </c>
      <c r="P707" s="0" t="n">
        <v>0.01</v>
      </c>
      <c r="Q707" s="0" t="n">
        <v>0</v>
      </c>
      <c r="R707" s="0" t="n">
        <v>0.056</v>
      </c>
      <c r="S707" s="0" t="n">
        <v>1</v>
      </c>
      <c r="T707" s="0" t="n">
        <v>1006.9213</v>
      </c>
      <c r="U707" s="0" t="n">
        <v>0</v>
      </c>
      <c r="V707" s="0" t="n">
        <v>-1001.7338</v>
      </c>
      <c r="W707" s="0" t="n">
        <v>-4.8557</v>
      </c>
      <c r="X707" s="0" t="n">
        <v>-727.2601</v>
      </c>
      <c r="Y707" s="0" t="n">
        <v>1028.2628</v>
      </c>
      <c r="Z707" s="0" t="n">
        <v>1559.8994</v>
      </c>
      <c r="AA707" s="0" t="n">
        <v>496.9067</v>
      </c>
      <c r="AB707" s="0" t="n">
        <v>5</v>
      </c>
      <c r="AC707" s="0" t="n">
        <v>17.395</v>
      </c>
      <c r="AD707" s="0" t="n">
        <v>17.3408</v>
      </c>
      <c r="AE707" s="0" t="n">
        <v>16.3598</v>
      </c>
      <c r="AF707" s="0" t="n">
        <v>0.0022</v>
      </c>
      <c r="AG707" s="0" t="n">
        <v>0.0626</v>
      </c>
      <c r="AH707" s="0" t="n">
        <v>3.7434</v>
      </c>
    </row>
    <row r="708" customFormat="false" ht="12.8" hidden="false" customHeight="false" outlineLevel="0" collapsed="false">
      <c r="A708" s="0" t="n">
        <v>15</v>
      </c>
      <c r="B708" s="0" t="n">
        <v>34</v>
      </c>
      <c r="C708" s="0" t="n">
        <v>58.8355</v>
      </c>
      <c r="D708" s="0" t="n">
        <v>39.1762</v>
      </c>
      <c r="E708" s="0" t="n">
        <v>0</v>
      </c>
      <c r="F708" s="0" t="n">
        <v>0</v>
      </c>
      <c r="G708" s="0" t="n">
        <v>0</v>
      </c>
      <c r="H708" s="0" t="n">
        <v>0</v>
      </c>
      <c r="I708" s="0" t="n">
        <v>0</v>
      </c>
      <c r="J708" s="0" t="n">
        <v>0.0967</v>
      </c>
      <c r="K708" s="0" t="n">
        <v>0</v>
      </c>
      <c r="L708" s="0" t="n">
        <v>0.0006</v>
      </c>
      <c r="M708" s="0" t="n">
        <v>0</v>
      </c>
      <c r="N708" s="0" t="n">
        <v>-0.0167</v>
      </c>
      <c r="O708" s="0" t="n">
        <v>2.9336</v>
      </c>
      <c r="P708" s="0" t="n">
        <v>0.01</v>
      </c>
      <c r="Q708" s="0" t="n">
        <v>0</v>
      </c>
      <c r="R708" s="0" t="n">
        <v>0.056</v>
      </c>
      <c r="S708" s="0" t="n">
        <v>1</v>
      </c>
      <c r="T708" s="0" t="n">
        <v>1018.074</v>
      </c>
      <c r="U708" s="0" t="n">
        <v>0</v>
      </c>
      <c r="V708" s="0" t="n">
        <v>-1013.0647</v>
      </c>
      <c r="W708" s="0" t="n">
        <v>-4.6664</v>
      </c>
      <c r="X708" s="0" t="n">
        <v>-740.4435</v>
      </c>
      <c r="Y708" s="0" t="n">
        <v>937.5406</v>
      </c>
      <c r="Z708" s="0" t="n">
        <v>1509.9124</v>
      </c>
      <c r="AA708" s="0" t="n">
        <v>423.1096</v>
      </c>
      <c r="AB708" s="0" t="n">
        <v>5</v>
      </c>
      <c r="AC708" s="0" t="n">
        <v>17.422</v>
      </c>
      <c r="AD708" s="0" t="n">
        <v>17.3645</v>
      </c>
      <c r="AE708" s="0" t="n">
        <v>16.4222</v>
      </c>
      <c r="AF708" s="0" t="n">
        <v>0.0022</v>
      </c>
      <c r="AG708" s="0" t="n">
        <v>0.0626</v>
      </c>
      <c r="AH708" s="0" t="n">
        <v>4.1857</v>
      </c>
    </row>
    <row r="709" customFormat="false" ht="12.8" hidden="false" customHeight="false" outlineLevel="0" collapsed="false">
      <c r="A709" s="0" t="n">
        <v>15</v>
      </c>
      <c r="B709" s="0" t="n">
        <v>35</v>
      </c>
      <c r="C709" s="0" t="n">
        <v>58.8349</v>
      </c>
      <c r="D709" s="0" t="n">
        <v>39.1757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1.4335</v>
      </c>
      <c r="K709" s="0" t="n">
        <v>0</v>
      </c>
      <c r="L709" s="0" t="n">
        <v>0.0006</v>
      </c>
      <c r="M709" s="0" t="n">
        <v>0</v>
      </c>
      <c r="N709" s="0" t="n">
        <v>-0.0167</v>
      </c>
      <c r="O709" s="0" t="n">
        <v>2.9336</v>
      </c>
      <c r="P709" s="0" t="n">
        <v>0.01</v>
      </c>
      <c r="Q709" s="0" t="n">
        <v>0</v>
      </c>
      <c r="R709" s="0" t="n">
        <v>0.056</v>
      </c>
      <c r="S709" s="0" t="n">
        <v>1</v>
      </c>
      <c r="T709" s="0" t="n">
        <v>1004.3236</v>
      </c>
      <c r="U709" s="0" t="n">
        <v>0</v>
      </c>
      <c r="V709" s="0" t="n">
        <v>-1000.7502</v>
      </c>
      <c r="W709" s="0" t="n">
        <v>-3.3817</v>
      </c>
      <c r="X709" s="0" t="n">
        <v>-727.2855</v>
      </c>
      <c r="Y709" s="0" t="n">
        <v>841.0559</v>
      </c>
      <c r="Z709" s="0" t="n">
        <v>1437.9365</v>
      </c>
      <c r="AA709" s="0" t="n">
        <v>346.7532</v>
      </c>
      <c r="AB709" s="0" t="n">
        <v>5</v>
      </c>
      <c r="AC709" s="0" t="n">
        <v>17.2</v>
      </c>
      <c r="AD709" s="0" t="n">
        <v>17.1503</v>
      </c>
      <c r="AE709" s="0" t="n">
        <v>16.4268</v>
      </c>
      <c r="AF709" s="0" t="n">
        <v>0.0022</v>
      </c>
      <c r="AG709" s="0" t="n">
        <v>0.0626</v>
      </c>
      <c r="AH709" s="0" t="n">
        <v>4.7614</v>
      </c>
    </row>
    <row r="710" customFormat="false" ht="12.8" hidden="false" customHeight="false" outlineLevel="0" collapsed="false">
      <c r="A710" s="0" t="n">
        <v>15</v>
      </c>
      <c r="B710" s="0" t="n">
        <v>36</v>
      </c>
      <c r="C710" s="0" t="n">
        <v>58.8343</v>
      </c>
      <c r="D710" s="0" t="n">
        <v>39.1751</v>
      </c>
      <c r="E710" s="0" t="n">
        <v>0</v>
      </c>
      <c r="F710" s="0" t="n">
        <v>0</v>
      </c>
      <c r="G710" s="0" t="n">
        <v>0</v>
      </c>
      <c r="H710" s="0" t="n">
        <v>0</v>
      </c>
      <c r="I710" s="0" t="n">
        <v>0</v>
      </c>
      <c r="J710" s="0" t="n">
        <v>1.3222</v>
      </c>
      <c r="K710" s="0" t="n">
        <v>0</v>
      </c>
      <c r="L710" s="0" t="n">
        <v>0.0006</v>
      </c>
      <c r="M710" s="0" t="n">
        <v>0</v>
      </c>
      <c r="N710" s="0" t="n">
        <v>-0.0167</v>
      </c>
      <c r="O710" s="0" t="n">
        <v>2.9335</v>
      </c>
      <c r="P710" s="0" t="n">
        <v>0.01</v>
      </c>
      <c r="Q710" s="0" t="n">
        <v>0</v>
      </c>
      <c r="R710" s="0" t="n">
        <v>0.056</v>
      </c>
      <c r="S710" s="0" t="n">
        <v>1</v>
      </c>
      <c r="T710" s="0" t="n">
        <v>923.5659</v>
      </c>
      <c r="U710" s="0" t="n">
        <v>0</v>
      </c>
      <c r="V710" s="0" t="n">
        <v>-921.7811</v>
      </c>
      <c r="W710" s="0" t="n">
        <v>-1.3994</v>
      </c>
      <c r="X710" s="0" t="n">
        <v>-636.9935</v>
      </c>
      <c r="Y710" s="0" t="n">
        <v>727.8362</v>
      </c>
      <c r="Z710" s="0" t="n">
        <v>1280.0327</v>
      </c>
      <c r="AA710" s="0" t="n">
        <v>259.7559</v>
      </c>
      <c r="AB710" s="0" t="n">
        <v>5</v>
      </c>
      <c r="AC710" s="0" t="n">
        <v>16.775</v>
      </c>
      <c r="AD710" s="0" t="n">
        <v>16.7281</v>
      </c>
      <c r="AE710" s="0" t="n">
        <v>16.3479</v>
      </c>
      <c r="AF710" s="0" t="n">
        <v>0.0022</v>
      </c>
      <c r="AG710" s="0" t="n">
        <v>0.0626</v>
      </c>
      <c r="AH710" s="0" t="n">
        <v>5.5127</v>
      </c>
    </row>
    <row r="711" customFormat="false" ht="12.8" hidden="false" customHeight="false" outlineLevel="0" collapsed="false">
      <c r="A711" s="0" t="n">
        <v>15</v>
      </c>
      <c r="B711" s="0" t="n">
        <v>37</v>
      </c>
      <c r="C711" s="0" t="n">
        <v>58.8337</v>
      </c>
      <c r="D711" s="0" t="n">
        <v>39.1745</v>
      </c>
      <c r="E711" s="0" t="n">
        <v>0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0.9459</v>
      </c>
      <c r="K711" s="0" t="n">
        <v>0</v>
      </c>
      <c r="L711" s="0" t="n">
        <v>0.0006</v>
      </c>
      <c r="M711" s="0" t="n">
        <v>0</v>
      </c>
      <c r="N711" s="0" t="n">
        <v>-0.0167</v>
      </c>
      <c r="O711" s="0" t="n">
        <v>2.9335</v>
      </c>
      <c r="P711" s="0" t="n">
        <v>0.01</v>
      </c>
      <c r="Q711" s="0" t="n">
        <v>0</v>
      </c>
      <c r="R711" s="0" t="n">
        <v>0.056</v>
      </c>
      <c r="S711" s="0" t="n">
        <v>1</v>
      </c>
      <c r="T711" s="0" t="n">
        <v>399.9631</v>
      </c>
      <c r="U711" s="0" t="n">
        <v>0</v>
      </c>
      <c r="V711" s="0" t="n">
        <v>-397.8255</v>
      </c>
      <c r="W711" s="0" t="n">
        <v>-2.0003</v>
      </c>
      <c r="X711" s="0" t="n">
        <v>-20.263</v>
      </c>
      <c r="Y711" s="0" t="n">
        <v>648.7434</v>
      </c>
      <c r="Z711" s="0" t="n">
        <v>686.4456</v>
      </c>
      <c r="AA711" s="0" t="n">
        <v>212.6553</v>
      </c>
      <c r="AB711" s="0" t="n">
        <v>5</v>
      </c>
      <c r="AC711" s="0" t="n">
        <v>16.801</v>
      </c>
      <c r="AD711" s="0" t="n">
        <v>16.7786</v>
      </c>
      <c r="AE711" s="0" t="n">
        <v>16.324</v>
      </c>
      <c r="AF711" s="0" t="n">
        <v>0.0022</v>
      </c>
      <c r="AG711" s="0" t="n">
        <v>0.0626</v>
      </c>
      <c r="AH711" s="0" t="n">
        <v>3.7873</v>
      </c>
    </row>
    <row r="712" customFormat="false" ht="12.8" hidden="false" customHeight="false" outlineLevel="0" collapsed="false">
      <c r="A712" s="0" t="n">
        <v>15</v>
      </c>
      <c r="B712" s="0" t="n">
        <v>38</v>
      </c>
      <c r="C712" s="0" t="n">
        <v>58.8331</v>
      </c>
      <c r="D712" s="0" t="n">
        <v>39.1739</v>
      </c>
      <c r="E712" s="0" t="n">
        <v>0</v>
      </c>
      <c r="F712" s="0" t="n">
        <v>0</v>
      </c>
      <c r="G712" s="0" t="n">
        <v>0</v>
      </c>
      <c r="H712" s="0" t="n">
        <v>0</v>
      </c>
      <c r="I712" s="0" t="n">
        <v>0</v>
      </c>
      <c r="J712" s="0" t="n">
        <v>0.0004</v>
      </c>
      <c r="K712" s="0" t="n">
        <v>0</v>
      </c>
      <c r="L712" s="0" t="n">
        <v>0.0006</v>
      </c>
      <c r="M712" s="0" t="n">
        <v>0</v>
      </c>
      <c r="N712" s="0" t="n">
        <v>-0.0167</v>
      </c>
      <c r="O712" s="0" t="n">
        <v>2.9335</v>
      </c>
      <c r="P712" s="0" t="n">
        <v>0.01</v>
      </c>
      <c r="Q712" s="0" t="n">
        <v>0</v>
      </c>
      <c r="R712" s="0" t="n">
        <v>0.056</v>
      </c>
      <c r="S712" s="0" t="n">
        <v>1</v>
      </c>
      <c r="T712" s="0" t="n">
        <v>-28.0899</v>
      </c>
      <c r="U712" s="0" t="n">
        <v>0</v>
      </c>
      <c r="V712" s="0" t="n">
        <v>28.5482</v>
      </c>
      <c r="W712" s="0" t="n">
        <v>-0.2633</v>
      </c>
      <c r="X712" s="0" t="n">
        <v>478.8998</v>
      </c>
      <c r="Y712" s="0" t="n">
        <v>529.9358</v>
      </c>
      <c r="Z712" s="0" t="n">
        <v>72.732</v>
      </c>
      <c r="AA712" s="0" t="n">
        <v>95.933</v>
      </c>
      <c r="AB712" s="0" t="n">
        <v>5</v>
      </c>
      <c r="AC712" s="0" t="n">
        <v>16.379</v>
      </c>
      <c r="AD712" s="0" t="n">
        <v>16.3807</v>
      </c>
      <c r="AE712" s="0" t="n">
        <v>16.2258</v>
      </c>
      <c r="AF712" s="0" t="n">
        <v>0.0022</v>
      </c>
      <c r="AG712" s="0" t="n">
        <v>0.0626</v>
      </c>
      <c r="AH712" s="0" t="n">
        <v>0</v>
      </c>
    </row>
    <row r="713" customFormat="false" ht="12.8" hidden="false" customHeight="false" outlineLevel="0" collapsed="false">
      <c r="A713" s="0" t="n">
        <v>15</v>
      </c>
      <c r="B713" s="0" t="n">
        <v>39</v>
      </c>
      <c r="C713" s="0" t="n">
        <v>58.8325</v>
      </c>
      <c r="D713" s="0" t="n">
        <v>39.1733</v>
      </c>
      <c r="E713" s="0" t="n">
        <v>0</v>
      </c>
      <c r="F713" s="0" t="n">
        <v>0</v>
      </c>
      <c r="G713" s="0" t="n">
        <v>0</v>
      </c>
      <c r="H713" s="0" t="n">
        <v>0</v>
      </c>
      <c r="I713" s="0" t="n">
        <v>0</v>
      </c>
      <c r="J713" s="0" t="n">
        <v>0</v>
      </c>
      <c r="K713" s="0" t="n">
        <v>0</v>
      </c>
      <c r="L713" s="0" t="n">
        <v>0.0006</v>
      </c>
      <c r="M713" s="0" t="n">
        <v>0</v>
      </c>
      <c r="N713" s="0" t="n">
        <v>-0.0167</v>
      </c>
      <c r="O713" s="0" t="n">
        <v>2.9335</v>
      </c>
      <c r="P713" s="0" t="n">
        <v>0.01</v>
      </c>
      <c r="Q713" s="0" t="n">
        <v>0</v>
      </c>
      <c r="R713" s="0" t="n">
        <v>0.056</v>
      </c>
      <c r="S713" s="0" t="n">
        <v>1</v>
      </c>
      <c r="T713" s="0" t="n">
        <v>51.0505</v>
      </c>
      <c r="U713" s="0" t="n">
        <v>0</v>
      </c>
      <c r="V713" s="0" t="n">
        <v>-52.9041</v>
      </c>
      <c r="W713" s="0" t="n">
        <v>1.9221</v>
      </c>
      <c r="X713" s="0" t="n">
        <v>379.5848</v>
      </c>
      <c r="Y713" s="0" t="n">
        <v>430.5457</v>
      </c>
      <c r="Z713" s="0" t="n">
        <v>73.7065</v>
      </c>
      <c r="AA713" s="0" t="n">
        <v>-0.4916</v>
      </c>
      <c r="AB713" s="0" t="n">
        <v>5</v>
      </c>
      <c r="AC713" s="0" t="n">
        <v>15.815</v>
      </c>
      <c r="AD713" s="0" t="n">
        <v>15.8119</v>
      </c>
      <c r="AE713" s="0" t="n">
        <v>16.0435</v>
      </c>
      <c r="AF713" s="0" t="n">
        <v>0.0022</v>
      </c>
      <c r="AG713" s="0" t="n">
        <v>0.0626</v>
      </c>
      <c r="AH713" s="0" t="n">
        <v>0</v>
      </c>
    </row>
    <row r="714" customFormat="false" ht="12.8" hidden="false" customHeight="false" outlineLevel="0" collapsed="false">
      <c r="A714" s="0" t="n">
        <v>15</v>
      </c>
      <c r="B714" s="0" t="n">
        <v>40</v>
      </c>
      <c r="C714" s="0" t="n">
        <v>58.8319</v>
      </c>
      <c r="D714" s="0" t="n">
        <v>39.1727</v>
      </c>
      <c r="E714" s="0" t="n">
        <v>0</v>
      </c>
      <c r="F714" s="0" t="n">
        <v>0</v>
      </c>
      <c r="G714" s="0" t="n">
        <v>0</v>
      </c>
      <c r="H714" s="0" t="n">
        <v>0</v>
      </c>
      <c r="I714" s="0" t="n">
        <v>0</v>
      </c>
      <c r="J714" s="0" t="n">
        <v>0</v>
      </c>
      <c r="K714" s="0" t="n">
        <v>0</v>
      </c>
      <c r="L714" s="0" t="n">
        <v>0.0006</v>
      </c>
      <c r="M714" s="0" t="n">
        <v>0</v>
      </c>
      <c r="N714" s="0" t="n">
        <v>-0.0167</v>
      </c>
      <c r="O714" s="0" t="n">
        <v>2.9335</v>
      </c>
      <c r="P714" s="0" t="n">
        <v>0.01</v>
      </c>
      <c r="Q714" s="0" t="n">
        <v>0</v>
      </c>
      <c r="R714" s="0" t="n">
        <v>0.056</v>
      </c>
      <c r="S714" s="0" t="n">
        <v>1</v>
      </c>
      <c r="T714" s="0" t="n">
        <v>90.8453</v>
      </c>
      <c r="U714" s="0" t="n">
        <v>0</v>
      </c>
      <c r="V714" s="0" t="n">
        <v>-94.0425</v>
      </c>
      <c r="W714" s="0" t="n">
        <v>3.5997</v>
      </c>
      <c r="X714" s="0" t="n">
        <v>327.8718</v>
      </c>
      <c r="Y714" s="0" t="n">
        <v>378.8617</v>
      </c>
      <c r="Z714" s="0" t="n">
        <v>72.8156</v>
      </c>
      <c r="AA714" s="0" t="n">
        <v>-49.358</v>
      </c>
      <c r="AB714" s="0" t="n">
        <v>5</v>
      </c>
      <c r="AC714" s="0" t="n">
        <v>15.275</v>
      </c>
      <c r="AD714" s="0" t="n">
        <v>15.2684</v>
      </c>
      <c r="AE714" s="0" t="n">
        <v>15.8135</v>
      </c>
      <c r="AF714" s="0" t="n">
        <v>0.0022</v>
      </c>
      <c r="AG714" s="0" t="n">
        <v>0.0626</v>
      </c>
      <c r="AH714" s="0" t="n">
        <v>0</v>
      </c>
    </row>
    <row r="715" customFormat="false" ht="12.8" hidden="false" customHeight="false" outlineLevel="0" collapsed="false">
      <c r="A715" s="0" t="n">
        <v>15</v>
      </c>
      <c r="B715" s="0" t="n">
        <v>41</v>
      </c>
      <c r="C715" s="0" t="n">
        <v>58.8314</v>
      </c>
      <c r="D715" s="0" t="n">
        <v>39.1721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K715" s="0" t="n">
        <v>0</v>
      </c>
      <c r="L715" s="0" t="n">
        <v>0.0006</v>
      </c>
      <c r="M715" s="0" t="n">
        <v>0</v>
      </c>
      <c r="N715" s="0" t="n">
        <v>-0.0167</v>
      </c>
      <c r="O715" s="0" t="n">
        <v>2.9335</v>
      </c>
      <c r="P715" s="0" t="n">
        <v>0.01</v>
      </c>
      <c r="Q715" s="0" t="n">
        <v>0</v>
      </c>
      <c r="R715" s="0" t="n">
        <v>0.056</v>
      </c>
      <c r="S715" s="0" t="n">
        <v>1</v>
      </c>
      <c r="T715" s="0" t="n">
        <v>93.4373</v>
      </c>
      <c r="U715" s="0" t="n">
        <v>0</v>
      </c>
      <c r="V715" s="0" t="n">
        <v>-97.404</v>
      </c>
      <c r="W715" s="0" t="n">
        <v>4.1468</v>
      </c>
      <c r="X715" s="0" t="n">
        <v>321.8059</v>
      </c>
      <c r="Y715" s="0" t="n">
        <v>372.8022</v>
      </c>
      <c r="Z715" s="0" t="n">
        <v>70.2009</v>
      </c>
      <c r="AA715" s="0" t="n">
        <v>-53.6229</v>
      </c>
      <c r="AB715" s="0" t="n">
        <v>5</v>
      </c>
      <c r="AC715" s="0" t="n">
        <v>14.928</v>
      </c>
      <c r="AD715" s="0" t="n">
        <v>14.9206</v>
      </c>
      <c r="AE715" s="0" t="n">
        <v>15.5944</v>
      </c>
      <c r="AF715" s="0" t="n">
        <v>0.0022</v>
      </c>
      <c r="AG715" s="0" t="n">
        <v>0.0626</v>
      </c>
      <c r="AH715" s="0" t="n">
        <v>0</v>
      </c>
    </row>
    <row r="716" customFormat="false" ht="12.8" hidden="false" customHeight="false" outlineLevel="0" collapsed="false">
      <c r="A716" s="0" t="n">
        <v>15</v>
      </c>
      <c r="B716" s="0" t="n">
        <v>42</v>
      </c>
      <c r="C716" s="0" t="n">
        <v>58.8308</v>
      </c>
      <c r="D716" s="0" t="n">
        <v>39.1716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0.0006</v>
      </c>
      <c r="M716" s="0" t="n">
        <v>0</v>
      </c>
      <c r="N716" s="0" t="n">
        <v>-0.0167</v>
      </c>
      <c r="O716" s="0" t="n">
        <v>2.9335</v>
      </c>
      <c r="P716" s="0" t="n">
        <v>0.01</v>
      </c>
      <c r="Q716" s="0" t="n">
        <v>0</v>
      </c>
      <c r="R716" s="0" t="n">
        <v>0.056</v>
      </c>
      <c r="S716" s="0" t="n">
        <v>1</v>
      </c>
      <c r="T716" s="0" t="n">
        <v>92.6507</v>
      </c>
      <c r="U716" s="0" t="n">
        <v>0</v>
      </c>
      <c r="V716" s="0" t="n">
        <v>-97.3344</v>
      </c>
      <c r="W716" s="0" t="n">
        <v>4.3969</v>
      </c>
      <c r="X716" s="0" t="n">
        <v>320.2363</v>
      </c>
      <c r="Y716" s="0" t="n">
        <v>371.239</v>
      </c>
      <c r="Z716" s="0" t="n">
        <v>69.0291</v>
      </c>
      <c r="AA716" s="0" t="n">
        <v>-53.7825</v>
      </c>
      <c r="AB716" s="0" t="n">
        <v>5</v>
      </c>
      <c r="AC716" s="0" t="n">
        <v>14.656</v>
      </c>
      <c r="AD716" s="0" t="n">
        <v>14.6477</v>
      </c>
      <c r="AE716" s="0" t="n">
        <v>15.3936</v>
      </c>
      <c r="AF716" s="0" t="n">
        <v>0.0022</v>
      </c>
      <c r="AG716" s="0" t="n">
        <v>0.0626</v>
      </c>
      <c r="AH716" s="0" t="n">
        <v>0</v>
      </c>
    </row>
    <row r="717" customFormat="false" ht="12.8" hidden="false" customHeight="false" outlineLevel="0" collapsed="false">
      <c r="A717" s="0" t="n">
        <v>15</v>
      </c>
      <c r="B717" s="0" t="n">
        <v>43</v>
      </c>
      <c r="C717" s="0" t="n">
        <v>58.8302</v>
      </c>
      <c r="D717" s="0" t="n">
        <v>39.171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0.0006</v>
      </c>
      <c r="M717" s="0" t="n">
        <v>0</v>
      </c>
      <c r="N717" s="0" t="n">
        <v>-0.0167</v>
      </c>
      <c r="O717" s="0" t="n">
        <v>2.9335</v>
      </c>
      <c r="P717" s="0" t="n">
        <v>0.01</v>
      </c>
      <c r="Q717" s="0" t="n">
        <v>0</v>
      </c>
      <c r="R717" s="0" t="n">
        <v>0.056</v>
      </c>
      <c r="S717" s="0" t="n">
        <v>1</v>
      </c>
      <c r="T717" s="0" t="n">
        <v>91.5592</v>
      </c>
      <c r="U717" s="0" t="n">
        <v>0</v>
      </c>
      <c r="V717" s="0" t="n">
        <v>-97.1026</v>
      </c>
      <c r="W717" s="0" t="n">
        <v>5.3267</v>
      </c>
      <c r="X717" s="0" t="n">
        <v>318.0911</v>
      </c>
      <c r="Y717" s="0" t="n">
        <v>369.1146</v>
      </c>
      <c r="Z717" s="0" t="n">
        <v>70.0072</v>
      </c>
      <c r="AA717" s="0" t="n">
        <v>-53.8516</v>
      </c>
      <c r="AB717" s="0" t="n">
        <v>5</v>
      </c>
      <c r="AC717" s="0" t="n">
        <v>14.256</v>
      </c>
      <c r="AD717" s="0" t="n">
        <v>14.2467</v>
      </c>
      <c r="AE717" s="0" t="n">
        <v>15.1713</v>
      </c>
      <c r="AF717" s="0" t="n">
        <v>0.0022</v>
      </c>
      <c r="AG717" s="0" t="n">
        <v>0.0626</v>
      </c>
      <c r="AH717" s="0" t="n">
        <v>0</v>
      </c>
    </row>
    <row r="718" customFormat="false" ht="12.8" hidden="false" customHeight="false" outlineLevel="0" collapsed="false">
      <c r="A718" s="0" t="n">
        <v>15</v>
      </c>
      <c r="B718" s="0" t="n">
        <v>44</v>
      </c>
      <c r="C718" s="0" t="n">
        <v>58.8296</v>
      </c>
      <c r="D718" s="0" t="n">
        <v>39.1704</v>
      </c>
      <c r="E718" s="0" t="n">
        <v>0</v>
      </c>
      <c r="F718" s="0" t="n">
        <v>0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0.0006</v>
      </c>
      <c r="M718" s="0" t="n">
        <v>0</v>
      </c>
      <c r="N718" s="0" t="n">
        <v>-0.0167</v>
      </c>
      <c r="O718" s="0" t="n">
        <v>2.9335</v>
      </c>
      <c r="P718" s="0" t="n">
        <v>0.01</v>
      </c>
      <c r="Q718" s="0" t="n">
        <v>0</v>
      </c>
      <c r="R718" s="0" t="n">
        <v>0.056</v>
      </c>
      <c r="S718" s="0" t="n">
        <v>1</v>
      </c>
      <c r="T718" s="0" t="n">
        <v>90.0896</v>
      </c>
      <c r="U718" s="0" t="n">
        <v>0</v>
      </c>
      <c r="V718" s="0" t="n">
        <v>-96.386</v>
      </c>
      <c r="W718" s="0" t="n">
        <v>6.5461</v>
      </c>
      <c r="X718" s="0" t="n">
        <v>316.0242</v>
      </c>
      <c r="Y718" s="0" t="n">
        <v>367.1562</v>
      </c>
      <c r="Z718" s="0" t="n">
        <v>71.0713</v>
      </c>
      <c r="AA718" s="0" t="n">
        <v>-53.3365</v>
      </c>
      <c r="AB718" s="0" t="n">
        <v>5</v>
      </c>
      <c r="AC718" s="0" t="n">
        <v>13.768</v>
      </c>
      <c r="AD718" s="0" t="n">
        <v>13.7619</v>
      </c>
      <c r="AE718" s="0" t="n">
        <v>14.9154</v>
      </c>
      <c r="AF718" s="0" t="n">
        <v>0.0022</v>
      </c>
      <c r="AG718" s="0" t="n">
        <v>0.0625</v>
      </c>
      <c r="AH718" s="0" t="n">
        <v>0</v>
      </c>
    </row>
    <row r="719" customFormat="false" ht="12.8" hidden="false" customHeight="false" outlineLevel="0" collapsed="false">
      <c r="A719" s="0" t="n">
        <v>15</v>
      </c>
      <c r="B719" s="0" t="n">
        <v>45</v>
      </c>
      <c r="C719" s="0" t="n">
        <v>58.829</v>
      </c>
      <c r="D719" s="0" t="n">
        <v>39.1698</v>
      </c>
      <c r="E719" s="0" t="n">
        <v>0</v>
      </c>
      <c r="F719" s="0" t="n">
        <v>0</v>
      </c>
      <c r="G719" s="0" t="n">
        <v>0</v>
      </c>
      <c r="H719" s="0" t="n">
        <v>0</v>
      </c>
      <c r="I719" s="0" t="n">
        <v>0</v>
      </c>
      <c r="J719" s="0" t="n">
        <v>0</v>
      </c>
      <c r="K719" s="0" t="n">
        <v>0</v>
      </c>
      <c r="L719" s="0" t="n">
        <v>0.0006</v>
      </c>
      <c r="M719" s="0" t="n">
        <v>0</v>
      </c>
      <c r="N719" s="0" t="n">
        <v>-0.0167</v>
      </c>
      <c r="O719" s="0" t="n">
        <v>2.9335</v>
      </c>
      <c r="P719" s="0" t="n">
        <v>0.01</v>
      </c>
      <c r="Q719" s="0" t="n">
        <v>0</v>
      </c>
      <c r="R719" s="0" t="n">
        <v>0.056</v>
      </c>
      <c r="S719" s="0" t="n">
        <v>1</v>
      </c>
      <c r="T719" s="0" t="n">
        <v>89.2012</v>
      </c>
      <c r="U719" s="0" t="n">
        <v>0</v>
      </c>
      <c r="V719" s="0" t="n">
        <v>-96.1368</v>
      </c>
      <c r="W719" s="0" t="n">
        <v>7.2529</v>
      </c>
      <c r="X719" s="0" t="n">
        <v>313.8791</v>
      </c>
      <c r="Y719" s="0" t="n">
        <v>365.0995</v>
      </c>
      <c r="Z719" s="0" t="n">
        <v>70.3207</v>
      </c>
      <c r="AA719" s="0" t="n">
        <v>-53.3207</v>
      </c>
      <c r="AB719" s="0" t="n">
        <v>5</v>
      </c>
      <c r="AC719" s="0" t="n">
        <v>13.361</v>
      </c>
      <c r="AD719" s="0" t="n">
        <v>13.3537</v>
      </c>
      <c r="AE719" s="0" t="n">
        <v>14.6547</v>
      </c>
      <c r="AF719" s="0" t="n">
        <v>0.0022</v>
      </c>
      <c r="AG719" s="0" t="n">
        <v>0.0625</v>
      </c>
      <c r="AH719" s="0" t="n">
        <v>0</v>
      </c>
    </row>
    <row r="720" customFormat="false" ht="12.8" hidden="false" customHeight="false" outlineLevel="0" collapsed="false">
      <c r="A720" s="0" t="n">
        <v>15</v>
      </c>
      <c r="B720" s="0" t="n">
        <v>46</v>
      </c>
      <c r="C720" s="0" t="n">
        <v>58.8284</v>
      </c>
      <c r="D720" s="0" t="n">
        <v>39.1692</v>
      </c>
      <c r="E720" s="0" t="n">
        <v>0</v>
      </c>
      <c r="F720" s="0" t="n">
        <v>0</v>
      </c>
      <c r="G720" s="0" t="n">
        <v>0</v>
      </c>
      <c r="H720" s="0" t="n">
        <v>0</v>
      </c>
      <c r="I720" s="0" t="n">
        <v>0</v>
      </c>
      <c r="J720" s="0" t="n">
        <v>0</v>
      </c>
      <c r="K720" s="0" t="n">
        <v>0</v>
      </c>
      <c r="L720" s="0" t="n">
        <v>0.0006</v>
      </c>
      <c r="M720" s="0" t="n">
        <v>0</v>
      </c>
      <c r="N720" s="0" t="n">
        <v>-0.0167</v>
      </c>
      <c r="O720" s="0" t="n">
        <v>2.9335</v>
      </c>
      <c r="P720" s="0" t="n">
        <v>0.01</v>
      </c>
      <c r="Q720" s="0" t="n">
        <v>0</v>
      </c>
      <c r="R720" s="0" t="n">
        <v>0.056</v>
      </c>
      <c r="S720" s="0" t="n">
        <v>1</v>
      </c>
      <c r="T720" s="0" t="n">
        <v>87.4994</v>
      </c>
      <c r="U720" s="0" t="n">
        <v>0</v>
      </c>
      <c r="V720" s="0" t="n">
        <v>-95.7948</v>
      </c>
      <c r="W720" s="0" t="n">
        <v>8.0563</v>
      </c>
      <c r="X720" s="0" t="n">
        <v>311.7022</v>
      </c>
      <c r="Y720" s="0" t="n">
        <v>362.9539</v>
      </c>
      <c r="Z720" s="0" t="n">
        <v>70.1986</v>
      </c>
      <c r="AA720" s="0" t="n">
        <v>-53.2739</v>
      </c>
      <c r="AB720" s="0" t="n">
        <v>5</v>
      </c>
      <c r="AC720" s="0" t="n">
        <v>12.929</v>
      </c>
      <c r="AD720" s="0" t="n">
        <v>12.9201</v>
      </c>
      <c r="AE720" s="0" t="n">
        <v>14.3825</v>
      </c>
      <c r="AF720" s="0" t="n">
        <v>0.0022</v>
      </c>
      <c r="AG720" s="0" t="n">
        <v>0.0625</v>
      </c>
      <c r="AH720" s="0" t="n">
        <v>0</v>
      </c>
    </row>
    <row r="721" customFormat="false" ht="12.8" hidden="false" customHeight="false" outlineLevel="0" collapsed="false">
      <c r="A721" s="0" t="n">
        <v>15</v>
      </c>
      <c r="B721" s="0" t="n">
        <v>47</v>
      </c>
      <c r="C721" s="0" t="n">
        <v>58.8279</v>
      </c>
      <c r="D721" s="0" t="n">
        <v>39.1686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J721" s="0" t="n">
        <v>0</v>
      </c>
      <c r="K721" s="0" t="n">
        <v>0</v>
      </c>
      <c r="L721" s="0" t="n">
        <v>0.0006</v>
      </c>
      <c r="M721" s="0" t="n">
        <v>0</v>
      </c>
      <c r="N721" s="0" t="n">
        <v>-0.0167</v>
      </c>
      <c r="O721" s="0" t="n">
        <v>2.9335</v>
      </c>
      <c r="P721" s="0" t="n">
        <v>0.01</v>
      </c>
      <c r="Q721" s="0" t="n">
        <v>0</v>
      </c>
      <c r="R721" s="0" t="n">
        <v>0.056</v>
      </c>
      <c r="S721" s="0" t="n">
        <v>1</v>
      </c>
      <c r="T721" s="0" t="n">
        <v>87.4077</v>
      </c>
      <c r="U721" s="0" t="n">
        <v>0</v>
      </c>
      <c r="V721" s="0" t="n">
        <v>-95.6495</v>
      </c>
      <c r="W721" s="0" t="n">
        <v>8.2858</v>
      </c>
      <c r="X721" s="0" t="n">
        <v>309.9678</v>
      </c>
      <c r="Y721" s="0" t="n">
        <v>361.2421</v>
      </c>
      <c r="Z721" s="0" t="n">
        <v>68.6944</v>
      </c>
      <c r="AA721" s="0" t="n">
        <v>-53.3661</v>
      </c>
      <c r="AB721" s="0" t="n">
        <v>5</v>
      </c>
      <c r="AC721" s="0" t="n">
        <v>12.61</v>
      </c>
      <c r="AD721" s="0" t="n">
        <v>12.5984</v>
      </c>
      <c r="AE721" s="0" t="n">
        <v>14.1266</v>
      </c>
      <c r="AF721" s="0" t="n">
        <v>0.0022</v>
      </c>
      <c r="AG721" s="0" t="n">
        <v>0.0625</v>
      </c>
      <c r="AH721" s="0" t="n">
        <v>0</v>
      </c>
    </row>
    <row r="722" customFormat="false" ht="12.8" hidden="false" customHeight="false" outlineLevel="0" collapsed="false">
      <c r="A722" s="0" t="n">
        <v>15</v>
      </c>
      <c r="B722" s="0" t="n">
        <v>48</v>
      </c>
      <c r="C722" s="0" t="n">
        <v>58.8273</v>
      </c>
      <c r="D722" s="0" t="n">
        <v>39.168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L722" s="0" t="n">
        <v>0.0006</v>
      </c>
      <c r="M722" s="0" t="n">
        <v>0</v>
      </c>
      <c r="N722" s="0" t="n">
        <v>-0.0167</v>
      </c>
      <c r="O722" s="0" t="n">
        <v>2.9335</v>
      </c>
      <c r="P722" s="0" t="n">
        <v>0.01</v>
      </c>
      <c r="Q722" s="0" t="n">
        <v>0</v>
      </c>
      <c r="R722" s="0" t="n">
        <v>0.056</v>
      </c>
      <c r="S722" s="0" t="n">
        <v>1</v>
      </c>
      <c r="T722" s="0" t="n">
        <v>86.7874</v>
      </c>
      <c r="U722" s="0" t="n">
        <v>0</v>
      </c>
      <c r="V722" s="0" t="n">
        <v>-95.4601</v>
      </c>
      <c r="W722" s="0" t="n">
        <v>8.7274</v>
      </c>
      <c r="X722" s="0" t="n">
        <v>308.1187</v>
      </c>
      <c r="Y722" s="0" t="n">
        <v>359.3901</v>
      </c>
      <c r="Z722" s="0" t="n">
        <v>68.4968</v>
      </c>
      <c r="AA722" s="0" t="n">
        <v>-53.4571</v>
      </c>
      <c r="AB722" s="0" t="n">
        <v>5</v>
      </c>
      <c r="AC722" s="0" t="n">
        <v>12.259</v>
      </c>
      <c r="AD722" s="0" t="n">
        <v>12.2475</v>
      </c>
      <c r="AE722" s="0" t="n">
        <v>13.8716</v>
      </c>
      <c r="AF722" s="0" t="n">
        <v>0.0022</v>
      </c>
      <c r="AG722" s="0" t="n">
        <v>0.0625</v>
      </c>
      <c r="AH722" s="0" t="n">
        <v>0</v>
      </c>
    </row>
    <row r="723" customFormat="false" ht="12.8" hidden="false" customHeight="false" outlineLevel="0" collapsed="false">
      <c r="A723" s="0" t="n">
        <v>16</v>
      </c>
      <c r="B723" s="0" t="n">
        <v>1</v>
      </c>
      <c r="C723" s="0" t="n">
        <v>58.8267</v>
      </c>
      <c r="D723" s="0" t="n">
        <v>39.1675</v>
      </c>
      <c r="E723" s="0" t="n">
        <v>0</v>
      </c>
      <c r="F723" s="0" t="n">
        <v>0</v>
      </c>
      <c r="G723" s="0" t="n">
        <v>0</v>
      </c>
      <c r="H723" s="0" t="n">
        <v>0</v>
      </c>
      <c r="I723" s="0" t="n">
        <v>0</v>
      </c>
      <c r="J723" s="0" t="n">
        <v>0</v>
      </c>
      <c r="K723" s="0" t="n">
        <v>0</v>
      </c>
      <c r="L723" s="0" t="n">
        <v>0.0006</v>
      </c>
      <c r="M723" s="0" t="n">
        <v>0</v>
      </c>
      <c r="N723" s="0" t="n">
        <v>-0.0167</v>
      </c>
      <c r="O723" s="0" t="n">
        <v>2.9335</v>
      </c>
      <c r="P723" s="0" t="n">
        <v>0.01</v>
      </c>
      <c r="Q723" s="0" t="n">
        <v>0</v>
      </c>
      <c r="R723" s="0" t="n">
        <v>0.056</v>
      </c>
      <c r="S723" s="0" t="n">
        <v>1</v>
      </c>
      <c r="T723" s="0" t="n">
        <v>86.1186</v>
      </c>
      <c r="U723" s="0" t="n">
        <v>0</v>
      </c>
      <c r="V723" s="0" t="n">
        <v>-95.3109</v>
      </c>
      <c r="W723" s="0" t="n">
        <v>9.1682</v>
      </c>
      <c r="X723" s="0" t="n">
        <v>306.2361</v>
      </c>
      <c r="Y723" s="0" t="n">
        <v>357.4986</v>
      </c>
      <c r="Z723" s="0" t="n">
        <v>67.9392</v>
      </c>
      <c r="AA723" s="0" t="n">
        <v>-53.5992</v>
      </c>
      <c r="AB723" s="0" t="n">
        <v>5</v>
      </c>
      <c r="AC723" s="0" t="n">
        <v>11.908</v>
      </c>
      <c r="AD723" s="0" t="n">
        <v>11.8976</v>
      </c>
      <c r="AE723" s="0" t="n">
        <v>13.6161</v>
      </c>
      <c r="AF723" s="0" t="n">
        <v>0.0022</v>
      </c>
      <c r="AG723" s="0" t="n">
        <v>0.0625</v>
      </c>
      <c r="AH723" s="0" t="n">
        <v>0</v>
      </c>
    </row>
    <row r="724" customFormat="false" ht="12.8" hidden="false" customHeight="false" outlineLevel="0" collapsed="false">
      <c r="A724" s="0" t="n">
        <v>16</v>
      </c>
      <c r="B724" s="0" t="n">
        <v>2</v>
      </c>
      <c r="C724" s="0" t="n">
        <v>58.8261</v>
      </c>
      <c r="D724" s="0" t="n">
        <v>39.1669</v>
      </c>
      <c r="E724" s="0" t="n">
        <v>0</v>
      </c>
      <c r="F724" s="0" t="n">
        <v>0</v>
      </c>
      <c r="G724" s="0" t="n">
        <v>0</v>
      </c>
      <c r="H724" s="0" t="n">
        <v>0</v>
      </c>
      <c r="I724" s="0" t="n">
        <v>0</v>
      </c>
      <c r="J724" s="0" t="n">
        <v>0</v>
      </c>
      <c r="K724" s="0" t="n">
        <v>0</v>
      </c>
      <c r="L724" s="0" t="n">
        <v>0.0006</v>
      </c>
      <c r="M724" s="0" t="n">
        <v>0</v>
      </c>
      <c r="N724" s="0" t="n">
        <v>-0.0167</v>
      </c>
      <c r="O724" s="0" t="n">
        <v>2.9335</v>
      </c>
      <c r="P724" s="0" t="n">
        <v>0.01</v>
      </c>
      <c r="Q724" s="0" t="n">
        <v>0</v>
      </c>
      <c r="R724" s="0" t="n">
        <v>0.056</v>
      </c>
      <c r="S724" s="0" t="n">
        <v>1</v>
      </c>
      <c r="T724" s="0" t="n">
        <v>86.1716</v>
      </c>
      <c r="U724" s="0" t="n">
        <v>0</v>
      </c>
      <c r="V724" s="0" t="n">
        <v>-95.1904</v>
      </c>
      <c r="W724" s="0" t="n">
        <v>9.2009</v>
      </c>
      <c r="X724" s="0" t="n">
        <v>304.839</v>
      </c>
      <c r="Y724" s="0" t="n">
        <v>356.1068</v>
      </c>
      <c r="Z724" s="0" t="n">
        <v>66.7032</v>
      </c>
      <c r="AA724" s="0" t="n">
        <v>-53.6829</v>
      </c>
      <c r="AB724" s="0" t="n">
        <v>5</v>
      </c>
      <c r="AC724" s="0" t="n">
        <v>11.644</v>
      </c>
      <c r="AD724" s="0" t="n">
        <v>11.6351</v>
      </c>
      <c r="AE724" s="0" t="n">
        <v>13.3794</v>
      </c>
      <c r="AF724" s="0" t="n">
        <v>0.0022</v>
      </c>
      <c r="AG724" s="0" t="n">
        <v>0.0625</v>
      </c>
      <c r="AH724" s="0" t="n">
        <v>0</v>
      </c>
    </row>
    <row r="725" customFormat="false" ht="12.8" hidden="false" customHeight="false" outlineLevel="0" collapsed="false">
      <c r="A725" s="0" t="n">
        <v>16</v>
      </c>
      <c r="B725" s="0" t="n">
        <v>3</v>
      </c>
      <c r="C725" s="0" t="n">
        <v>58.8255</v>
      </c>
      <c r="D725" s="0" t="n">
        <v>39.1663</v>
      </c>
      <c r="E725" s="0" t="n">
        <v>0</v>
      </c>
      <c r="F725" s="0" t="n">
        <v>0</v>
      </c>
      <c r="G725" s="0" t="n">
        <v>0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0.0006</v>
      </c>
      <c r="M725" s="0" t="n">
        <v>0</v>
      </c>
      <c r="N725" s="0" t="n">
        <v>-0.0167</v>
      </c>
      <c r="O725" s="0" t="n">
        <v>2.9335</v>
      </c>
      <c r="P725" s="0" t="n">
        <v>0.01</v>
      </c>
      <c r="Q725" s="0" t="n">
        <v>0</v>
      </c>
      <c r="R725" s="0" t="n">
        <v>0.056</v>
      </c>
      <c r="S725" s="0" t="n">
        <v>1</v>
      </c>
      <c r="T725" s="0" t="n">
        <v>86.5751</v>
      </c>
      <c r="U725" s="0" t="n">
        <v>0</v>
      </c>
      <c r="V725" s="0" t="n">
        <v>-95.1262</v>
      </c>
      <c r="W725" s="0" t="n">
        <v>8.8961</v>
      </c>
      <c r="X725" s="0" t="n">
        <v>303.9135</v>
      </c>
      <c r="Y725" s="0" t="n">
        <v>355.1492</v>
      </c>
      <c r="Z725" s="0" t="n">
        <v>65.2804</v>
      </c>
      <c r="AA725" s="0" t="n">
        <v>-53.7896</v>
      </c>
      <c r="AB725" s="0" t="n">
        <v>5</v>
      </c>
      <c r="AC725" s="0" t="n">
        <v>11.471</v>
      </c>
      <c r="AD725" s="0" t="n">
        <v>11.4639</v>
      </c>
      <c r="AE725" s="0" t="n">
        <v>13.1734</v>
      </c>
      <c r="AF725" s="0" t="n">
        <v>0.0022</v>
      </c>
      <c r="AG725" s="0" t="n">
        <v>0.0625</v>
      </c>
      <c r="AH725" s="0" t="n">
        <v>0</v>
      </c>
    </row>
    <row r="726" customFormat="false" ht="12.8" hidden="false" customHeight="false" outlineLevel="0" collapsed="false">
      <c r="A726" s="0" t="n">
        <v>16</v>
      </c>
      <c r="B726" s="0" t="n">
        <v>4</v>
      </c>
      <c r="C726" s="0" t="n">
        <v>58.8249</v>
      </c>
      <c r="D726" s="0" t="n">
        <v>39.1657</v>
      </c>
      <c r="E726" s="0" t="n">
        <v>0</v>
      </c>
      <c r="F726" s="0" t="n">
        <v>0</v>
      </c>
      <c r="G726" s="0" t="n">
        <v>0</v>
      </c>
      <c r="H726" s="0" t="n">
        <v>0</v>
      </c>
      <c r="I726" s="0" t="n">
        <v>0</v>
      </c>
      <c r="J726" s="0" t="n">
        <v>0</v>
      </c>
      <c r="K726" s="0" t="n">
        <v>0</v>
      </c>
      <c r="L726" s="0" t="n">
        <v>0.0006</v>
      </c>
      <c r="M726" s="0" t="n">
        <v>0</v>
      </c>
      <c r="N726" s="0" t="n">
        <v>-0.0167</v>
      </c>
      <c r="O726" s="0" t="n">
        <v>2.9335</v>
      </c>
      <c r="P726" s="0" t="n">
        <v>0.01</v>
      </c>
      <c r="Q726" s="0" t="n">
        <v>0</v>
      </c>
      <c r="R726" s="0" t="n">
        <v>0.056</v>
      </c>
      <c r="S726" s="0" t="n">
        <v>1</v>
      </c>
      <c r="T726" s="0" t="n">
        <v>86.9491</v>
      </c>
      <c r="U726" s="0" t="n">
        <v>0</v>
      </c>
      <c r="V726" s="0" t="n">
        <v>-95.0496</v>
      </c>
      <c r="W726" s="0" t="n">
        <v>8.4673</v>
      </c>
      <c r="X726" s="0" t="n">
        <v>303.3398</v>
      </c>
      <c r="Y726" s="0" t="n">
        <v>354.5648</v>
      </c>
      <c r="Z726" s="0" t="n">
        <v>64.4378</v>
      </c>
      <c r="AA726" s="0" t="n">
        <v>-53.8098</v>
      </c>
      <c r="AB726" s="0" t="n">
        <v>5</v>
      </c>
      <c r="AC726" s="0" t="n">
        <v>11.357</v>
      </c>
      <c r="AD726" s="0" t="n">
        <v>11.3503</v>
      </c>
      <c r="AE726" s="0" t="n">
        <v>12.9986</v>
      </c>
      <c r="AF726" s="0" t="n">
        <v>0.0022</v>
      </c>
      <c r="AG726" s="0" t="n">
        <v>0.0625</v>
      </c>
      <c r="AH726" s="0" t="n">
        <v>0</v>
      </c>
    </row>
    <row r="727" customFormat="false" ht="12.8" hidden="false" customHeight="false" outlineLevel="0" collapsed="false">
      <c r="A727" s="0" t="n">
        <v>16</v>
      </c>
      <c r="B727" s="0" t="n">
        <v>5</v>
      </c>
      <c r="C727" s="0" t="n">
        <v>58.8243</v>
      </c>
      <c r="D727" s="0" t="n">
        <v>39.1651</v>
      </c>
      <c r="E727" s="0" t="n">
        <v>0</v>
      </c>
      <c r="F727" s="0" t="n">
        <v>0</v>
      </c>
      <c r="G727" s="0" t="n">
        <v>0</v>
      </c>
      <c r="H727" s="0" t="n">
        <v>0</v>
      </c>
      <c r="I727" s="0" t="n">
        <v>0</v>
      </c>
      <c r="J727" s="0" t="n">
        <v>0</v>
      </c>
      <c r="K727" s="0" t="n">
        <v>0</v>
      </c>
      <c r="L727" s="0" t="n">
        <v>0.0006</v>
      </c>
      <c r="M727" s="0" t="n">
        <v>0</v>
      </c>
      <c r="N727" s="0" t="n">
        <v>-0.0167</v>
      </c>
      <c r="O727" s="0" t="n">
        <v>2.9335</v>
      </c>
      <c r="P727" s="0" t="n">
        <v>0.01</v>
      </c>
      <c r="Q727" s="0" t="n">
        <v>0</v>
      </c>
      <c r="R727" s="0" t="n">
        <v>0.056</v>
      </c>
      <c r="S727" s="0" t="n">
        <v>1</v>
      </c>
      <c r="T727" s="0" t="n">
        <v>87.5285</v>
      </c>
      <c r="U727" s="0" t="n">
        <v>0</v>
      </c>
      <c r="V727" s="0" t="n">
        <v>-95.121</v>
      </c>
      <c r="W727" s="0" t="n">
        <v>7.6793</v>
      </c>
      <c r="X727" s="0" t="n">
        <v>303.2257</v>
      </c>
      <c r="Y727" s="0" t="n">
        <v>354.4256</v>
      </c>
      <c r="Z727" s="0" t="n">
        <v>63.0987</v>
      </c>
      <c r="AA727" s="0" t="n">
        <v>-53.9234</v>
      </c>
      <c r="AB727" s="0" t="n">
        <v>5</v>
      </c>
      <c r="AC727" s="0" t="n">
        <v>11.352</v>
      </c>
      <c r="AD727" s="0" t="n">
        <v>11.3451</v>
      </c>
      <c r="AE727" s="0" t="n">
        <v>12.8676</v>
      </c>
      <c r="AF727" s="0" t="n">
        <v>0.0022</v>
      </c>
      <c r="AG727" s="0" t="n">
        <v>0.0625</v>
      </c>
      <c r="AH727" s="0" t="n">
        <v>0</v>
      </c>
    </row>
    <row r="728" customFormat="false" ht="12.8" hidden="false" customHeight="false" outlineLevel="0" collapsed="false">
      <c r="A728" s="0" t="n">
        <v>16</v>
      </c>
      <c r="B728" s="0" t="n">
        <v>6</v>
      </c>
      <c r="C728" s="0" t="n">
        <v>58.8237</v>
      </c>
      <c r="D728" s="0" t="n">
        <v>39.1645</v>
      </c>
      <c r="E728" s="0" t="n">
        <v>0</v>
      </c>
      <c r="F728" s="0" t="n">
        <v>0</v>
      </c>
      <c r="G728" s="0" t="n">
        <v>0</v>
      </c>
      <c r="H728" s="0" t="n">
        <v>0</v>
      </c>
      <c r="I728" s="0" t="n">
        <v>0</v>
      </c>
      <c r="J728" s="0" t="n">
        <v>0</v>
      </c>
      <c r="K728" s="0" t="n">
        <v>0</v>
      </c>
      <c r="L728" s="0" t="n">
        <v>0.0006</v>
      </c>
      <c r="M728" s="0" t="n">
        <v>0</v>
      </c>
      <c r="N728" s="0" t="n">
        <v>-0.0167</v>
      </c>
      <c r="O728" s="0" t="n">
        <v>2.9335</v>
      </c>
      <c r="P728" s="0" t="n">
        <v>0.01</v>
      </c>
      <c r="Q728" s="0" t="n">
        <v>0</v>
      </c>
      <c r="R728" s="0" t="n">
        <v>0.056</v>
      </c>
      <c r="S728" s="0" t="n">
        <v>1</v>
      </c>
      <c r="T728" s="0" t="n">
        <v>87.466</v>
      </c>
      <c r="U728" s="0" t="n">
        <v>0</v>
      </c>
      <c r="V728" s="0" t="n">
        <v>-94.9666</v>
      </c>
      <c r="W728" s="0" t="n">
        <v>7.6937</v>
      </c>
      <c r="X728" s="0" t="n">
        <v>302.6251</v>
      </c>
      <c r="Y728" s="0" t="n">
        <v>353.8278</v>
      </c>
      <c r="Z728" s="0" t="n">
        <v>64.3038</v>
      </c>
      <c r="AA728" s="0" t="n">
        <v>-53.8563</v>
      </c>
      <c r="AB728" s="0" t="n">
        <v>5</v>
      </c>
      <c r="AC728" s="0" t="n">
        <v>11.217</v>
      </c>
      <c r="AD728" s="0" t="n">
        <v>11.211</v>
      </c>
      <c r="AE728" s="0" t="n">
        <v>12.7345</v>
      </c>
      <c r="AF728" s="0" t="n">
        <v>0.0022</v>
      </c>
      <c r="AG728" s="0" t="n">
        <v>0.0625</v>
      </c>
      <c r="AH728" s="0" t="n">
        <v>0</v>
      </c>
    </row>
    <row r="729" customFormat="false" ht="12.8" hidden="false" customHeight="false" outlineLevel="0" collapsed="false">
      <c r="A729" s="0" t="n">
        <v>16</v>
      </c>
      <c r="B729" s="0" t="n">
        <v>7</v>
      </c>
      <c r="C729" s="0" t="n">
        <v>58.8232</v>
      </c>
      <c r="D729" s="0" t="n">
        <v>39.1639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0.0006</v>
      </c>
      <c r="M729" s="0" t="n">
        <v>0</v>
      </c>
      <c r="N729" s="0" t="n">
        <v>-0.0168</v>
      </c>
      <c r="O729" s="0" t="n">
        <v>2.9335</v>
      </c>
      <c r="P729" s="0" t="n">
        <v>0.01</v>
      </c>
      <c r="Q729" s="0" t="n">
        <v>0</v>
      </c>
      <c r="R729" s="0" t="n">
        <v>0.0559</v>
      </c>
      <c r="S729" s="0" t="n">
        <v>1</v>
      </c>
      <c r="T729" s="0" t="n">
        <v>86.5588</v>
      </c>
      <c r="U729" s="0" t="n">
        <v>0</v>
      </c>
      <c r="V729" s="0" t="n">
        <v>-94.6674</v>
      </c>
      <c r="W729" s="0" t="n">
        <v>8.2578</v>
      </c>
      <c r="X729" s="0" t="n">
        <v>301.4955</v>
      </c>
      <c r="Y729" s="0" t="n">
        <v>352.7174</v>
      </c>
      <c r="Z729" s="0" t="n">
        <v>65.3758</v>
      </c>
      <c r="AA729" s="0" t="n">
        <v>-53.7074</v>
      </c>
      <c r="AB729" s="0" t="n">
        <v>5</v>
      </c>
      <c r="AC729" s="0" t="n">
        <v>10.962</v>
      </c>
      <c r="AD729" s="0" t="n">
        <v>10.9565</v>
      </c>
      <c r="AE729" s="0" t="n">
        <v>12.575</v>
      </c>
      <c r="AF729" s="0" t="n">
        <v>0.0022</v>
      </c>
      <c r="AG729" s="0" t="n">
        <v>0.0625</v>
      </c>
      <c r="AH729" s="0" t="n">
        <v>0</v>
      </c>
    </row>
    <row r="730" customFormat="false" ht="12.8" hidden="false" customHeight="false" outlineLevel="0" collapsed="false">
      <c r="A730" s="0" t="n">
        <v>16</v>
      </c>
      <c r="B730" s="0" t="n">
        <v>8</v>
      </c>
      <c r="C730" s="0" t="n">
        <v>58.8226</v>
      </c>
      <c r="D730" s="0" t="n">
        <v>39.1633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0.0006</v>
      </c>
      <c r="M730" s="0" t="n">
        <v>0</v>
      </c>
      <c r="N730" s="0" t="n">
        <v>-0.0168</v>
      </c>
      <c r="O730" s="0" t="n">
        <v>2.9335</v>
      </c>
      <c r="P730" s="0" t="n">
        <v>0.01</v>
      </c>
      <c r="Q730" s="0" t="n">
        <v>0</v>
      </c>
      <c r="R730" s="0" t="n">
        <v>0.0559</v>
      </c>
      <c r="S730" s="0" t="n">
        <v>1</v>
      </c>
      <c r="T730" s="0" t="n">
        <v>85.7737</v>
      </c>
      <c r="U730" s="0" t="n">
        <v>0</v>
      </c>
      <c r="V730" s="0" t="n">
        <v>-94.4773</v>
      </c>
      <c r="W730" s="0" t="n">
        <v>8.9739</v>
      </c>
      <c r="X730" s="0" t="n">
        <v>299.8991</v>
      </c>
      <c r="Y730" s="0" t="n">
        <v>351.1336</v>
      </c>
      <c r="Z730" s="0" t="n">
        <v>65.657</v>
      </c>
      <c r="AA730" s="0" t="n">
        <v>-53.7442</v>
      </c>
      <c r="AB730" s="0" t="n">
        <v>5</v>
      </c>
      <c r="AC730" s="0" t="n">
        <v>10.649</v>
      </c>
      <c r="AD730" s="0" t="n">
        <v>10.6429</v>
      </c>
      <c r="AE730" s="0" t="n">
        <v>12.3878</v>
      </c>
      <c r="AF730" s="0" t="n">
        <v>0.0022</v>
      </c>
      <c r="AG730" s="0" t="n">
        <v>0.0625</v>
      </c>
      <c r="AH730" s="0" t="n">
        <v>0</v>
      </c>
    </row>
    <row r="731" customFormat="false" ht="12.8" hidden="false" customHeight="false" outlineLevel="0" collapsed="false">
      <c r="A731" s="0" t="n">
        <v>16</v>
      </c>
      <c r="B731" s="0" t="n">
        <v>9</v>
      </c>
      <c r="C731" s="0" t="n">
        <v>58.822</v>
      </c>
      <c r="D731" s="0" t="n">
        <v>39.1628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0.0006</v>
      </c>
      <c r="M731" s="0" t="n">
        <v>0</v>
      </c>
      <c r="N731" s="0" t="n">
        <v>-0.0168</v>
      </c>
      <c r="O731" s="0" t="n">
        <v>2.9335</v>
      </c>
      <c r="P731" s="0" t="n">
        <v>0.01</v>
      </c>
      <c r="Q731" s="0" t="n">
        <v>0</v>
      </c>
      <c r="R731" s="0" t="n">
        <v>0.0559</v>
      </c>
      <c r="S731" s="0" t="n">
        <v>1</v>
      </c>
      <c r="T731" s="0" t="n">
        <v>85.0644</v>
      </c>
      <c r="U731" s="0" t="n">
        <v>0</v>
      </c>
      <c r="V731" s="0" t="n">
        <v>-94.4855</v>
      </c>
      <c r="W731" s="0" t="n">
        <v>9.5743</v>
      </c>
      <c r="X731" s="0" t="n">
        <v>298.0587</v>
      </c>
      <c r="Y731" s="0" t="n">
        <v>349.3032</v>
      </c>
      <c r="Z731" s="0" t="n">
        <v>65.3198</v>
      </c>
      <c r="AA731" s="0" t="n">
        <v>-54.0184</v>
      </c>
      <c r="AB731" s="0" t="n">
        <v>5</v>
      </c>
      <c r="AC731" s="0" t="n">
        <v>10.334</v>
      </c>
      <c r="AD731" s="0" t="n">
        <v>10.3263</v>
      </c>
      <c r="AE731" s="0" t="n">
        <v>12.1833</v>
      </c>
      <c r="AF731" s="0" t="n">
        <v>0.0022</v>
      </c>
      <c r="AG731" s="0" t="n">
        <v>0.0625</v>
      </c>
      <c r="AH731" s="0" t="n">
        <v>0</v>
      </c>
    </row>
    <row r="732" customFormat="false" ht="12.8" hidden="false" customHeight="false" outlineLevel="0" collapsed="false">
      <c r="A732" s="0" t="n">
        <v>16</v>
      </c>
      <c r="B732" s="0" t="n">
        <v>10</v>
      </c>
      <c r="C732" s="0" t="n">
        <v>58.8214</v>
      </c>
      <c r="D732" s="0" t="n">
        <v>39.1622</v>
      </c>
      <c r="E732" s="0" t="n">
        <v>0</v>
      </c>
      <c r="F732" s="0" t="n">
        <v>0</v>
      </c>
      <c r="G732" s="0" t="n">
        <v>0</v>
      </c>
      <c r="H732" s="0" t="n">
        <v>0</v>
      </c>
      <c r="I732" s="0" t="n">
        <v>0</v>
      </c>
      <c r="J732" s="0" t="n">
        <v>0</v>
      </c>
      <c r="K732" s="0" t="n">
        <v>0</v>
      </c>
      <c r="L732" s="0" t="n">
        <v>0.0006</v>
      </c>
      <c r="M732" s="0" t="n">
        <v>0</v>
      </c>
      <c r="N732" s="0" t="n">
        <v>-0.0168</v>
      </c>
      <c r="O732" s="0" t="n">
        <v>2.9335</v>
      </c>
      <c r="P732" s="0" t="n">
        <v>0.01</v>
      </c>
      <c r="Q732" s="0" t="n">
        <v>0</v>
      </c>
      <c r="R732" s="0" t="n">
        <v>0.0559</v>
      </c>
      <c r="S732" s="0" t="n">
        <v>1</v>
      </c>
      <c r="T732" s="0" t="n">
        <v>85.0945</v>
      </c>
      <c r="U732" s="0" t="n">
        <v>0</v>
      </c>
      <c r="V732" s="0" t="n">
        <v>-94.4014</v>
      </c>
      <c r="W732" s="0" t="n">
        <v>9.4515</v>
      </c>
      <c r="X732" s="0" t="n">
        <v>297.1304</v>
      </c>
      <c r="Y732" s="0" t="n">
        <v>348.3766</v>
      </c>
      <c r="Z732" s="0" t="n">
        <v>63.6543</v>
      </c>
      <c r="AA732" s="0" t="n">
        <v>-54.0719</v>
      </c>
      <c r="AB732" s="0" t="n">
        <v>5</v>
      </c>
      <c r="AC732" s="0" t="n">
        <v>10.155</v>
      </c>
      <c r="AD732" s="0" t="n">
        <v>10.1483</v>
      </c>
      <c r="AE732" s="0" t="n">
        <v>11.9991</v>
      </c>
      <c r="AF732" s="0" t="n">
        <v>0.0022</v>
      </c>
      <c r="AG732" s="0" t="n">
        <v>0.0625</v>
      </c>
      <c r="AH732" s="0" t="n">
        <v>0</v>
      </c>
    </row>
    <row r="733" customFormat="false" ht="12.8" hidden="false" customHeight="false" outlineLevel="0" collapsed="false">
      <c r="A733" s="0" t="n">
        <v>16</v>
      </c>
      <c r="B733" s="0" t="n">
        <v>11</v>
      </c>
      <c r="C733" s="0" t="n">
        <v>58.8208</v>
      </c>
      <c r="D733" s="0" t="n">
        <v>39.1616</v>
      </c>
      <c r="E733" s="0" t="n">
        <v>0</v>
      </c>
      <c r="F733" s="0" t="n">
        <v>0</v>
      </c>
      <c r="G733" s="0" t="n">
        <v>0</v>
      </c>
      <c r="H733" s="0" t="n">
        <v>0</v>
      </c>
      <c r="I733" s="0" t="n">
        <v>0</v>
      </c>
      <c r="J733" s="0" t="n">
        <v>0</v>
      </c>
      <c r="K733" s="0" t="n">
        <v>0</v>
      </c>
      <c r="L733" s="0" t="n">
        <v>0.0006</v>
      </c>
      <c r="M733" s="0" t="n">
        <v>0</v>
      </c>
      <c r="N733" s="0" t="n">
        <v>-0.0168</v>
      </c>
      <c r="O733" s="0" t="n">
        <v>2.9335</v>
      </c>
      <c r="P733" s="0" t="n">
        <v>0.01</v>
      </c>
      <c r="Q733" s="0" t="n">
        <v>0</v>
      </c>
      <c r="R733" s="0" t="n">
        <v>0.0559</v>
      </c>
      <c r="S733" s="0" t="n">
        <v>1</v>
      </c>
      <c r="T733" s="0" t="n">
        <v>85.4871</v>
      </c>
      <c r="U733" s="0" t="n">
        <v>0</v>
      </c>
      <c r="V733" s="0" t="n">
        <v>-94.2066</v>
      </c>
      <c r="W733" s="0" t="n">
        <v>9.0666</v>
      </c>
      <c r="X733" s="0" t="n">
        <v>296.776</v>
      </c>
      <c r="Y733" s="0" t="n">
        <v>348.0203</v>
      </c>
      <c r="Z733" s="0" t="n">
        <v>62.7132</v>
      </c>
      <c r="AA733" s="0" t="n">
        <v>-53.9321</v>
      </c>
      <c r="AB733" s="0" t="n">
        <v>5</v>
      </c>
      <c r="AC733" s="0" t="n">
        <v>10.053</v>
      </c>
      <c r="AD733" s="0" t="n">
        <v>10.0469</v>
      </c>
      <c r="AE733" s="0" t="n">
        <v>11.8432</v>
      </c>
      <c r="AF733" s="0" t="n">
        <v>0.0022</v>
      </c>
      <c r="AG733" s="0" t="n">
        <v>0.0625</v>
      </c>
      <c r="AH733" s="0" t="n">
        <v>0</v>
      </c>
    </row>
    <row r="734" customFormat="false" ht="12.8" hidden="false" customHeight="false" outlineLevel="0" collapsed="false">
      <c r="A734" s="0" t="n">
        <v>16</v>
      </c>
      <c r="B734" s="0" t="n">
        <v>12</v>
      </c>
      <c r="C734" s="0" t="n">
        <v>58.8202</v>
      </c>
      <c r="D734" s="0" t="n">
        <v>39.161</v>
      </c>
      <c r="E734" s="0" t="n">
        <v>0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0.0006</v>
      </c>
      <c r="M734" s="0" t="n">
        <v>0</v>
      </c>
      <c r="N734" s="0" t="n">
        <v>-0.0168</v>
      </c>
      <c r="O734" s="0" t="n">
        <v>2.9335</v>
      </c>
      <c r="P734" s="0" t="n">
        <v>0.01</v>
      </c>
      <c r="Q734" s="0" t="n">
        <v>0</v>
      </c>
      <c r="R734" s="0" t="n">
        <v>0.0559</v>
      </c>
      <c r="S734" s="0" t="n">
        <v>1</v>
      </c>
      <c r="T734" s="0" t="n">
        <v>85.068</v>
      </c>
      <c r="U734" s="0" t="n">
        <v>0</v>
      </c>
      <c r="V734" s="0" t="n">
        <v>-94.024</v>
      </c>
      <c r="W734" s="0" t="n">
        <v>9.2747</v>
      </c>
      <c r="X734" s="0" t="n">
        <v>295.8364</v>
      </c>
      <c r="Y734" s="0" t="n">
        <v>347.0902</v>
      </c>
      <c r="Z734" s="0" t="n">
        <v>63.5397</v>
      </c>
      <c r="AA734" s="0" t="n">
        <v>-53.881</v>
      </c>
      <c r="AB734" s="0" t="n">
        <v>5</v>
      </c>
      <c r="AC734" s="0" t="n">
        <v>9.853</v>
      </c>
      <c r="AD734" s="0" t="n">
        <v>9.8462</v>
      </c>
      <c r="AE734" s="0" t="n">
        <v>11.6813</v>
      </c>
      <c r="AF734" s="0" t="n">
        <v>0.0022</v>
      </c>
      <c r="AG734" s="0" t="n">
        <v>0.0625</v>
      </c>
      <c r="AH734" s="0" t="n">
        <v>0</v>
      </c>
    </row>
    <row r="735" customFormat="false" ht="12.8" hidden="false" customHeight="false" outlineLevel="0" collapsed="false">
      <c r="A735" s="0" t="n">
        <v>16</v>
      </c>
      <c r="B735" s="0" t="n">
        <v>13</v>
      </c>
      <c r="C735" s="0" t="n">
        <v>58.8196</v>
      </c>
      <c r="D735" s="0" t="n">
        <v>39.1604</v>
      </c>
      <c r="E735" s="0" t="n">
        <v>0</v>
      </c>
      <c r="F735" s="0" t="n">
        <v>0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0</v>
      </c>
      <c r="L735" s="0" t="n">
        <v>0.0006</v>
      </c>
      <c r="M735" s="0" t="n">
        <v>0</v>
      </c>
      <c r="N735" s="0" t="n">
        <v>-0.0168</v>
      </c>
      <c r="O735" s="0" t="n">
        <v>2.9335</v>
      </c>
      <c r="P735" s="0" t="n">
        <v>0.01</v>
      </c>
      <c r="Q735" s="0" t="n">
        <v>0</v>
      </c>
      <c r="R735" s="0" t="n">
        <v>0.0559</v>
      </c>
      <c r="S735" s="0" t="n">
        <v>1</v>
      </c>
      <c r="T735" s="0" t="n">
        <v>83.6691</v>
      </c>
      <c r="U735" s="0" t="n">
        <v>0</v>
      </c>
      <c r="V735" s="0" t="n">
        <v>-93.0311</v>
      </c>
      <c r="W735" s="0" t="n">
        <v>9.2066</v>
      </c>
      <c r="X735" s="0" t="n">
        <v>296.1593</v>
      </c>
      <c r="Y735" s="0" t="n">
        <v>347.4207</v>
      </c>
      <c r="Z735" s="0" t="n">
        <v>62.8149</v>
      </c>
      <c r="AA735" s="0" t="n">
        <v>-52.8319</v>
      </c>
      <c r="AB735" s="0" t="n">
        <v>5</v>
      </c>
      <c r="AC735" s="0" t="n">
        <v>9.709</v>
      </c>
      <c r="AD735" s="0" t="n">
        <v>9.699</v>
      </c>
      <c r="AE735" s="0" t="n">
        <v>11.5288</v>
      </c>
      <c r="AF735" s="0" t="n">
        <v>0.0022</v>
      </c>
      <c r="AG735" s="0" t="n">
        <v>0.0625</v>
      </c>
      <c r="AH735" s="0" t="n">
        <v>0</v>
      </c>
    </row>
    <row r="736" customFormat="false" ht="12.8" hidden="false" customHeight="false" outlineLevel="0" collapsed="false">
      <c r="A736" s="0" t="n">
        <v>16</v>
      </c>
      <c r="B736" s="0" t="n">
        <v>14</v>
      </c>
      <c r="C736" s="0" t="n">
        <v>58.8191</v>
      </c>
      <c r="D736" s="0" t="n">
        <v>39.1598</v>
      </c>
      <c r="E736" s="0" t="n">
        <v>0</v>
      </c>
      <c r="F736" s="0" t="n">
        <v>0</v>
      </c>
      <c r="G736" s="0" t="n">
        <v>0</v>
      </c>
      <c r="H736" s="0" t="n">
        <v>0</v>
      </c>
      <c r="I736" s="0" t="n">
        <v>0</v>
      </c>
      <c r="J736" s="0" t="n">
        <v>0.2567</v>
      </c>
      <c r="K736" s="0" t="n">
        <v>0</v>
      </c>
      <c r="L736" s="0" t="n">
        <v>0.0006</v>
      </c>
      <c r="M736" s="0" t="n">
        <v>0</v>
      </c>
      <c r="N736" s="0" t="n">
        <v>-0.0168</v>
      </c>
      <c r="O736" s="0" t="n">
        <v>2.9329</v>
      </c>
      <c r="P736" s="0" t="n">
        <v>0.01</v>
      </c>
      <c r="Q736" s="0" t="n">
        <v>0</v>
      </c>
      <c r="R736" s="0" t="n">
        <v>0.0559</v>
      </c>
      <c r="S736" s="0" t="n">
        <v>1</v>
      </c>
      <c r="T736" s="0" t="n">
        <v>66.664</v>
      </c>
      <c r="U736" s="0" t="n">
        <v>0</v>
      </c>
      <c r="V736" s="0" t="n">
        <v>-75.2066</v>
      </c>
      <c r="W736" s="0" t="n">
        <v>8.5057</v>
      </c>
      <c r="X736" s="0" t="n">
        <v>317.1205</v>
      </c>
      <c r="Y736" s="0" t="n">
        <v>371.8538</v>
      </c>
      <c r="Z736" s="0" t="n">
        <v>115.4468</v>
      </c>
      <c r="AA736" s="0" t="n">
        <v>22.2378</v>
      </c>
      <c r="AB736" s="0" t="n">
        <v>5</v>
      </c>
      <c r="AC736" s="0" t="n">
        <v>9.707</v>
      </c>
      <c r="AD736" s="0" t="n">
        <v>9.6974</v>
      </c>
      <c r="AE736" s="0" t="n">
        <v>11.4153</v>
      </c>
      <c r="AF736" s="0" t="n">
        <v>0.0022</v>
      </c>
      <c r="AG736" s="0" t="n">
        <v>0.0625</v>
      </c>
      <c r="AH736" s="0" t="n">
        <v>3.7873</v>
      </c>
    </row>
    <row r="737" customFormat="false" ht="12.8" hidden="false" customHeight="false" outlineLevel="0" collapsed="false">
      <c r="A737" s="0" t="n">
        <v>16</v>
      </c>
      <c r="B737" s="0" t="n">
        <v>15</v>
      </c>
      <c r="C737" s="0" t="n">
        <v>58.8185</v>
      </c>
      <c r="D737" s="0" t="n">
        <v>39.1592</v>
      </c>
      <c r="E737" s="0" t="n">
        <v>0</v>
      </c>
      <c r="F737" s="0" t="n">
        <v>0</v>
      </c>
      <c r="G737" s="0" t="n">
        <v>0</v>
      </c>
      <c r="H737" s="0" t="n">
        <v>0</v>
      </c>
      <c r="I737" s="0" t="n">
        <v>0</v>
      </c>
      <c r="J737" s="0" t="n">
        <v>0.3755</v>
      </c>
      <c r="K737" s="0" t="n">
        <v>0</v>
      </c>
      <c r="L737" s="0" t="n">
        <v>0.0006</v>
      </c>
      <c r="M737" s="0" t="n">
        <v>0</v>
      </c>
      <c r="N737" s="0" t="n">
        <v>-0.0168</v>
      </c>
      <c r="O737" s="0" t="n">
        <v>2.9328</v>
      </c>
      <c r="P737" s="0" t="n">
        <v>0.01</v>
      </c>
      <c r="Q737" s="0" t="n">
        <v>0</v>
      </c>
      <c r="R737" s="0" t="n">
        <v>0.0559</v>
      </c>
      <c r="S737" s="0" t="n">
        <v>1</v>
      </c>
      <c r="T737" s="0" t="n">
        <v>170.4837</v>
      </c>
      <c r="U737" s="0" t="n">
        <v>0</v>
      </c>
      <c r="V737" s="0" t="n">
        <v>-177.1433</v>
      </c>
      <c r="W737" s="0" t="n">
        <v>6.7065</v>
      </c>
      <c r="X737" s="0" t="n">
        <v>198.7677</v>
      </c>
      <c r="Y737" s="0" t="n">
        <v>450.0115</v>
      </c>
      <c r="Z737" s="0" t="n">
        <v>293.1181</v>
      </c>
      <c r="AA737" s="0" t="n">
        <v>82.876</v>
      </c>
      <c r="AB737" s="0" t="n">
        <v>5</v>
      </c>
      <c r="AC737" s="0" t="n">
        <v>9.997</v>
      </c>
      <c r="AD737" s="0" t="n">
        <v>9.9713</v>
      </c>
      <c r="AE737" s="0" t="n">
        <v>11.3877</v>
      </c>
      <c r="AF737" s="0" t="n">
        <v>0.0022</v>
      </c>
      <c r="AG737" s="0" t="n">
        <v>0.0625</v>
      </c>
      <c r="AH737" s="0" t="n">
        <v>3.7892</v>
      </c>
    </row>
    <row r="738" customFormat="false" ht="12.8" hidden="false" customHeight="false" outlineLevel="0" collapsed="false">
      <c r="A738" s="0" t="n">
        <v>16</v>
      </c>
      <c r="B738" s="0" t="n">
        <v>16</v>
      </c>
      <c r="C738" s="0" t="n">
        <v>58.8179</v>
      </c>
      <c r="D738" s="0" t="n">
        <v>39.1587</v>
      </c>
      <c r="E738" s="0" t="n">
        <v>0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0.4876</v>
      </c>
      <c r="K738" s="0" t="n">
        <v>0</v>
      </c>
      <c r="L738" s="0" t="n">
        <v>0.0006</v>
      </c>
      <c r="M738" s="0" t="n">
        <v>0</v>
      </c>
      <c r="N738" s="0" t="n">
        <v>-0.0168</v>
      </c>
      <c r="O738" s="0" t="n">
        <v>2.9328</v>
      </c>
      <c r="P738" s="0" t="n">
        <v>0.01</v>
      </c>
      <c r="Q738" s="0" t="n">
        <v>0</v>
      </c>
      <c r="R738" s="0" t="n">
        <v>0.0559</v>
      </c>
      <c r="S738" s="0" t="n">
        <v>1</v>
      </c>
      <c r="T738" s="0" t="n">
        <v>330.9406</v>
      </c>
      <c r="U738" s="0" t="n">
        <v>0</v>
      </c>
      <c r="V738" s="0" t="n">
        <v>-335.1751</v>
      </c>
      <c r="W738" s="0" t="n">
        <v>4.2117</v>
      </c>
      <c r="X738" s="0" t="n">
        <v>15.7874</v>
      </c>
      <c r="Y738" s="0" t="n">
        <v>548.7261</v>
      </c>
      <c r="Z738" s="0" t="n">
        <v>526.9709</v>
      </c>
      <c r="AA738" s="0" t="n">
        <v>156.2321</v>
      </c>
      <c r="AB738" s="0" t="n">
        <v>5</v>
      </c>
      <c r="AC738" s="0" t="n">
        <v>10.567</v>
      </c>
      <c r="AD738" s="0" t="n">
        <v>10.4808</v>
      </c>
      <c r="AE738" s="0" t="n">
        <v>11.4661</v>
      </c>
      <c r="AF738" s="0" t="n">
        <v>0.0022</v>
      </c>
      <c r="AG738" s="0" t="n">
        <v>0.0625</v>
      </c>
      <c r="AH738" s="0" t="n">
        <v>3.8675</v>
      </c>
    </row>
    <row r="739" customFormat="false" ht="12.8" hidden="false" customHeight="false" outlineLevel="0" collapsed="false">
      <c r="A739" s="0" t="n">
        <v>16</v>
      </c>
      <c r="B739" s="0" t="n">
        <v>17</v>
      </c>
      <c r="C739" s="0" t="n">
        <v>58.8173</v>
      </c>
      <c r="D739" s="0" t="n">
        <v>39.1581</v>
      </c>
      <c r="E739" s="0" t="n">
        <v>0</v>
      </c>
      <c r="F739" s="0" t="n">
        <v>0</v>
      </c>
      <c r="G739" s="0" t="n">
        <v>0</v>
      </c>
      <c r="H739" s="0" t="n">
        <v>0</v>
      </c>
      <c r="I739" s="0" t="n">
        <v>0</v>
      </c>
      <c r="J739" s="0" t="n">
        <v>0.6129</v>
      </c>
      <c r="K739" s="0" t="n">
        <v>0</v>
      </c>
      <c r="L739" s="0" t="n">
        <v>0.0006</v>
      </c>
      <c r="M739" s="0" t="n">
        <v>0</v>
      </c>
      <c r="N739" s="0" t="n">
        <v>-0.0168</v>
      </c>
      <c r="O739" s="0" t="n">
        <v>2.9328</v>
      </c>
      <c r="P739" s="0" t="n">
        <v>0.01</v>
      </c>
      <c r="Q739" s="0" t="n">
        <v>0</v>
      </c>
      <c r="R739" s="0" t="n">
        <v>0.0559</v>
      </c>
      <c r="S739" s="0" t="n">
        <v>1</v>
      </c>
      <c r="T739" s="0" t="n">
        <v>492.759</v>
      </c>
      <c r="U739" s="0" t="n">
        <v>0</v>
      </c>
      <c r="V739" s="0" t="n">
        <v>-494.5865</v>
      </c>
      <c r="W739" s="0" t="n">
        <v>1.8348</v>
      </c>
      <c r="X739" s="0" t="n">
        <v>-168.3313</v>
      </c>
      <c r="Y739" s="0" t="n">
        <v>660.011</v>
      </c>
      <c r="Z739" s="0" t="n">
        <v>763.5327</v>
      </c>
      <c r="AA739" s="0" t="n">
        <v>238.777</v>
      </c>
      <c r="AB739" s="0" t="n">
        <v>5</v>
      </c>
      <c r="AC739" s="0" t="n">
        <v>11.258</v>
      </c>
      <c r="AD739" s="0" t="n">
        <v>11.071</v>
      </c>
      <c r="AE739" s="0" t="n">
        <v>11.6295</v>
      </c>
      <c r="AF739" s="0" t="n">
        <v>0.0022</v>
      </c>
      <c r="AG739" s="0" t="n">
        <v>0.0625</v>
      </c>
      <c r="AH739" s="0" t="n">
        <v>3.7524</v>
      </c>
    </row>
    <row r="740" customFormat="false" ht="12.8" hidden="false" customHeight="false" outlineLevel="0" collapsed="false">
      <c r="A740" s="0" t="n">
        <v>16</v>
      </c>
      <c r="B740" s="0" t="n">
        <v>18</v>
      </c>
      <c r="C740" s="0" t="n">
        <v>58.8167</v>
      </c>
      <c r="D740" s="0" t="n">
        <v>39.1575</v>
      </c>
      <c r="E740" s="0" t="n">
        <v>0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0.6643</v>
      </c>
      <c r="K740" s="0" t="n">
        <v>0</v>
      </c>
      <c r="L740" s="0" t="n">
        <v>0.0006</v>
      </c>
      <c r="M740" s="0" t="n">
        <v>0</v>
      </c>
      <c r="N740" s="0" t="n">
        <v>-0.0168</v>
      </c>
      <c r="O740" s="0" t="n">
        <v>2.9328</v>
      </c>
      <c r="P740" s="0" t="n">
        <v>0.01</v>
      </c>
      <c r="Q740" s="0" t="n">
        <v>0</v>
      </c>
      <c r="R740" s="0" t="n">
        <v>0.0559</v>
      </c>
      <c r="S740" s="0" t="n">
        <v>1</v>
      </c>
      <c r="T740" s="0" t="n">
        <v>539.3456</v>
      </c>
      <c r="U740" s="0" t="n">
        <v>0</v>
      </c>
      <c r="V740" s="0" t="n">
        <v>-538.5775</v>
      </c>
      <c r="W740" s="0" t="n">
        <v>-0.7804</v>
      </c>
      <c r="X740" s="0" t="n">
        <v>-215.8411</v>
      </c>
      <c r="Y740" s="0" t="n">
        <v>719.5238</v>
      </c>
      <c r="Z740" s="0" t="n">
        <v>858.2471</v>
      </c>
      <c r="AA740" s="0" t="n">
        <v>283.7636</v>
      </c>
      <c r="AB740" s="0" t="n">
        <v>5</v>
      </c>
      <c r="AC740" s="0" t="n">
        <v>12.093</v>
      </c>
      <c r="AD740" s="0" t="n">
        <v>11.7975</v>
      </c>
      <c r="AE740" s="0" t="n">
        <v>11.8802</v>
      </c>
      <c r="AF740" s="0" t="n">
        <v>0.0022</v>
      </c>
      <c r="AG740" s="0" t="n">
        <v>0.0625</v>
      </c>
      <c r="AH740" s="0" t="n">
        <v>3.6153</v>
      </c>
    </row>
    <row r="741" customFormat="false" ht="12.8" hidden="false" customHeight="false" outlineLevel="0" collapsed="false">
      <c r="A741" s="0" t="n">
        <v>16</v>
      </c>
      <c r="B741" s="0" t="n">
        <v>19</v>
      </c>
      <c r="C741" s="0" t="n">
        <v>58.8161</v>
      </c>
      <c r="D741" s="0" t="n">
        <v>39.1569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0.8658</v>
      </c>
      <c r="K741" s="0" t="n">
        <v>0</v>
      </c>
      <c r="L741" s="0" t="n">
        <v>0.0006</v>
      </c>
      <c r="M741" s="0" t="n">
        <v>0</v>
      </c>
      <c r="N741" s="0" t="n">
        <v>-0.0168</v>
      </c>
      <c r="O741" s="0" t="n">
        <v>2.9327</v>
      </c>
      <c r="P741" s="0" t="n">
        <v>0.01</v>
      </c>
      <c r="Q741" s="0" t="n">
        <v>0</v>
      </c>
      <c r="R741" s="0" t="n">
        <v>0.0559</v>
      </c>
      <c r="S741" s="0" t="n">
        <v>1</v>
      </c>
      <c r="T741" s="0" t="n">
        <v>706.71</v>
      </c>
      <c r="U741" s="0" t="n">
        <v>0</v>
      </c>
      <c r="V741" s="0" t="n">
        <v>-704.8679</v>
      </c>
      <c r="W741" s="0" t="n">
        <v>-1.8582</v>
      </c>
      <c r="X741" s="0" t="n">
        <v>-408.6386</v>
      </c>
      <c r="Y741" s="0" t="n">
        <v>892.5205</v>
      </c>
      <c r="Z741" s="0" t="n">
        <v>1145.4335</v>
      </c>
      <c r="AA741" s="0" t="n">
        <v>416.0296</v>
      </c>
      <c r="AB741" s="0" t="n">
        <v>5</v>
      </c>
      <c r="AC741" s="0" t="n">
        <v>12.497</v>
      </c>
      <c r="AD741" s="0" t="n">
        <v>12.2802</v>
      </c>
      <c r="AE741" s="0" t="n">
        <v>12.134</v>
      </c>
      <c r="AF741" s="0" t="n">
        <v>0.0022</v>
      </c>
      <c r="AG741" s="0" t="n">
        <v>0.0625</v>
      </c>
      <c r="AH741" s="0" t="n">
        <v>3.3305</v>
      </c>
    </row>
    <row r="742" customFormat="false" ht="12.8" hidden="false" customHeight="false" outlineLevel="0" collapsed="false">
      <c r="A742" s="0" t="n">
        <v>16</v>
      </c>
      <c r="B742" s="0" t="n">
        <v>20</v>
      </c>
      <c r="C742" s="0" t="n">
        <v>58.8155</v>
      </c>
      <c r="D742" s="0" t="n">
        <v>39.1563</v>
      </c>
      <c r="E742" s="0" t="n">
        <v>0</v>
      </c>
      <c r="F742" s="0" t="n">
        <v>0</v>
      </c>
      <c r="G742" s="0" t="n">
        <v>0</v>
      </c>
      <c r="H742" s="0" t="n">
        <v>0</v>
      </c>
      <c r="I742" s="0" t="n">
        <v>0</v>
      </c>
      <c r="J742" s="0" t="n">
        <v>0.9616</v>
      </c>
      <c r="K742" s="0" t="n">
        <v>0</v>
      </c>
      <c r="L742" s="0" t="n">
        <v>0.0006</v>
      </c>
      <c r="M742" s="0" t="n">
        <v>0</v>
      </c>
      <c r="N742" s="0" t="n">
        <v>-0.0168</v>
      </c>
      <c r="O742" s="0" t="n">
        <v>2.9327</v>
      </c>
      <c r="P742" s="0" t="n">
        <v>0.01</v>
      </c>
      <c r="Q742" s="0" t="n">
        <v>0</v>
      </c>
      <c r="R742" s="0" t="n">
        <v>0.0559</v>
      </c>
      <c r="S742" s="0" t="n">
        <v>1</v>
      </c>
      <c r="T742" s="0" t="n">
        <v>750.4388</v>
      </c>
      <c r="U742" s="0" t="n">
        <v>0</v>
      </c>
      <c r="V742" s="0" t="n">
        <v>-747.3876</v>
      </c>
      <c r="W742" s="0" t="n">
        <v>-3.1206</v>
      </c>
      <c r="X742" s="0" t="n">
        <v>-455.5546</v>
      </c>
      <c r="Y742" s="0" t="n">
        <v>947.9865</v>
      </c>
      <c r="Z742" s="0" t="n">
        <v>1240.6263</v>
      </c>
      <c r="AA742" s="0" t="n">
        <v>458.5667</v>
      </c>
      <c r="AB742" s="0" t="n">
        <v>5</v>
      </c>
      <c r="AC742" s="0" t="n">
        <v>12.966</v>
      </c>
      <c r="AD742" s="0" t="n">
        <v>12.8059</v>
      </c>
      <c r="AE742" s="0" t="n">
        <v>12.4069</v>
      </c>
      <c r="AF742" s="0" t="n">
        <v>0.0022</v>
      </c>
      <c r="AG742" s="0" t="n">
        <v>0.0625</v>
      </c>
      <c r="AH742" s="0" t="n">
        <v>3.2899</v>
      </c>
    </row>
    <row r="743" customFormat="false" ht="12.8" hidden="false" customHeight="false" outlineLevel="0" collapsed="false">
      <c r="A743" s="0" t="n">
        <v>16</v>
      </c>
      <c r="B743" s="0" t="n">
        <v>21</v>
      </c>
      <c r="C743" s="0" t="n">
        <v>58.8149</v>
      </c>
      <c r="D743" s="0" t="n">
        <v>39.1557</v>
      </c>
      <c r="E743" s="0" t="n">
        <v>0</v>
      </c>
      <c r="F743" s="0" t="n">
        <v>0</v>
      </c>
      <c r="G743" s="0" t="n">
        <v>0</v>
      </c>
      <c r="H743" s="0" t="n">
        <v>0</v>
      </c>
      <c r="I743" s="0" t="n">
        <v>0</v>
      </c>
      <c r="J743" s="0" t="n">
        <v>1.0558</v>
      </c>
      <c r="K743" s="0" t="n">
        <v>0</v>
      </c>
      <c r="L743" s="0" t="n">
        <v>0.0006</v>
      </c>
      <c r="M743" s="0" t="n">
        <v>0</v>
      </c>
      <c r="N743" s="0" t="n">
        <v>-0.0168</v>
      </c>
      <c r="O743" s="0" t="n">
        <v>2.9327</v>
      </c>
      <c r="P743" s="0" t="n">
        <v>0.01</v>
      </c>
      <c r="Q743" s="0" t="n">
        <v>0</v>
      </c>
      <c r="R743" s="0" t="n">
        <v>0.0559</v>
      </c>
      <c r="S743" s="0" t="n">
        <v>1</v>
      </c>
      <c r="T743" s="0" t="n">
        <v>801.8711</v>
      </c>
      <c r="U743" s="0" t="n">
        <v>0</v>
      </c>
      <c r="V743" s="0" t="n">
        <v>-796.7534</v>
      </c>
      <c r="W743" s="0" t="n">
        <v>-5.1677</v>
      </c>
      <c r="X743" s="0" t="n">
        <v>-509.3863</v>
      </c>
      <c r="Y743" s="0" t="n">
        <v>995.9926</v>
      </c>
      <c r="Z743" s="0" t="n">
        <v>1333.2542</v>
      </c>
      <c r="AA743" s="0" t="n">
        <v>493.9249</v>
      </c>
      <c r="AB743" s="0" t="n">
        <v>5</v>
      </c>
      <c r="AC743" s="0" t="n">
        <v>13.666</v>
      </c>
      <c r="AD743" s="0" t="n">
        <v>13.5196</v>
      </c>
      <c r="AE743" s="0" t="n">
        <v>12.739</v>
      </c>
      <c r="AF743" s="0" t="n">
        <v>0.0022</v>
      </c>
      <c r="AG743" s="0" t="n">
        <v>0.0625</v>
      </c>
      <c r="AH743" s="0" t="n">
        <v>3.2968</v>
      </c>
    </row>
    <row r="744" customFormat="false" ht="12.8" hidden="false" customHeight="false" outlineLevel="0" collapsed="false">
      <c r="A744" s="0" t="n">
        <v>16</v>
      </c>
      <c r="B744" s="0" t="n">
        <v>22</v>
      </c>
      <c r="C744" s="0" t="n">
        <v>58.8144</v>
      </c>
      <c r="D744" s="0" t="n">
        <v>39.1551</v>
      </c>
      <c r="E744" s="0" t="n">
        <v>0</v>
      </c>
      <c r="F744" s="0" t="n">
        <v>0</v>
      </c>
      <c r="G744" s="0" t="n">
        <v>0</v>
      </c>
      <c r="H744" s="0" t="n">
        <v>0</v>
      </c>
      <c r="I744" s="0" t="n">
        <v>0</v>
      </c>
      <c r="J744" s="0" t="n">
        <v>0.8635</v>
      </c>
      <c r="K744" s="0" t="n">
        <v>0</v>
      </c>
      <c r="L744" s="0" t="n">
        <v>0.0006</v>
      </c>
      <c r="M744" s="0" t="n">
        <v>0</v>
      </c>
      <c r="N744" s="0" t="n">
        <v>-0.0168</v>
      </c>
      <c r="O744" s="0" t="n">
        <v>2.9327</v>
      </c>
      <c r="P744" s="0" t="n">
        <v>0.01</v>
      </c>
      <c r="Q744" s="0" t="n">
        <v>0</v>
      </c>
      <c r="R744" s="0" t="n">
        <v>0.0559</v>
      </c>
      <c r="S744" s="0" t="n">
        <v>1</v>
      </c>
      <c r="T744" s="0" t="n">
        <v>612.4191</v>
      </c>
      <c r="U744" s="0" t="n">
        <v>0</v>
      </c>
      <c r="V744" s="0" t="n">
        <v>-605.8173</v>
      </c>
      <c r="W744" s="0" t="n">
        <v>-6.6376</v>
      </c>
      <c r="X744" s="0" t="n">
        <v>-280.8694</v>
      </c>
      <c r="Y744" s="0" t="n">
        <v>800.1865</v>
      </c>
      <c r="Z744" s="0" t="n">
        <v>1023.2881</v>
      </c>
      <c r="AA744" s="0" t="n">
        <v>340.8573</v>
      </c>
      <c r="AB744" s="0" t="n">
        <v>5</v>
      </c>
      <c r="AC744" s="0" t="n">
        <v>14.387</v>
      </c>
      <c r="AD744" s="0" t="n">
        <v>14.1681</v>
      </c>
      <c r="AE744" s="0" t="n">
        <v>13.0957</v>
      </c>
      <c r="AF744" s="0" t="n">
        <v>0.0022</v>
      </c>
      <c r="AG744" s="0" t="n">
        <v>0.0624</v>
      </c>
      <c r="AH744" s="0" t="n">
        <v>3.6402</v>
      </c>
    </row>
    <row r="745" customFormat="false" ht="12.8" hidden="false" customHeight="false" outlineLevel="0" collapsed="false">
      <c r="A745" s="0" t="n">
        <v>16</v>
      </c>
      <c r="B745" s="0" t="n">
        <v>23</v>
      </c>
      <c r="C745" s="0" t="n">
        <v>58.8138</v>
      </c>
      <c r="D745" s="0" t="n">
        <v>39.1546</v>
      </c>
      <c r="E745" s="0" t="n">
        <v>0</v>
      </c>
      <c r="F745" s="0" t="n">
        <v>0</v>
      </c>
      <c r="G745" s="0" t="n">
        <v>0</v>
      </c>
      <c r="H745" s="0" t="n">
        <v>0</v>
      </c>
      <c r="I745" s="0" t="n">
        <v>0</v>
      </c>
      <c r="J745" s="0" t="n">
        <v>1.0072</v>
      </c>
      <c r="K745" s="0" t="n">
        <v>0</v>
      </c>
      <c r="L745" s="0" t="n">
        <v>0.0006</v>
      </c>
      <c r="M745" s="0" t="n">
        <v>0</v>
      </c>
      <c r="N745" s="0" t="n">
        <v>-0.0168</v>
      </c>
      <c r="O745" s="0" t="n">
        <v>2.9326</v>
      </c>
      <c r="P745" s="0" t="n">
        <v>0.01</v>
      </c>
      <c r="Q745" s="0" t="n">
        <v>0</v>
      </c>
      <c r="R745" s="0" t="n">
        <v>0.0559</v>
      </c>
      <c r="S745" s="0" t="n">
        <v>1</v>
      </c>
      <c r="T745" s="0" t="n">
        <v>734.162</v>
      </c>
      <c r="U745" s="0" t="n">
        <v>0</v>
      </c>
      <c r="V745" s="0" t="n">
        <v>-726.3763</v>
      </c>
      <c r="W745" s="0" t="n">
        <v>-7.801</v>
      </c>
      <c r="X745" s="0" t="n">
        <v>-419.041</v>
      </c>
      <c r="Y745" s="0" t="n">
        <v>910.171</v>
      </c>
      <c r="Z745" s="0" t="n">
        <v>1223.2546</v>
      </c>
      <c r="AA745" s="0" t="n">
        <v>423.633</v>
      </c>
      <c r="AB745" s="0" t="n">
        <v>5</v>
      </c>
      <c r="AC745" s="0" t="n">
        <v>15.011</v>
      </c>
      <c r="AD745" s="0" t="n">
        <v>14.7754</v>
      </c>
      <c r="AE745" s="0" t="n">
        <v>13.4632</v>
      </c>
      <c r="AF745" s="0" t="n">
        <v>0.0022</v>
      </c>
      <c r="AG745" s="0" t="n">
        <v>0.0624</v>
      </c>
      <c r="AH745" s="0" t="n">
        <v>3.5163</v>
      </c>
    </row>
    <row r="746" customFormat="false" ht="12.8" hidden="false" customHeight="false" outlineLevel="0" collapsed="false">
      <c r="A746" s="0" t="n">
        <v>16</v>
      </c>
      <c r="B746" s="0" t="n">
        <v>24</v>
      </c>
      <c r="C746" s="0" t="n">
        <v>58.8132</v>
      </c>
      <c r="D746" s="0" t="n">
        <v>39.154</v>
      </c>
      <c r="E746" s="0" t="n">
        <v>0</v>
      </c>
      <c r="F746" s="0" t="n">
        <v>0</v>
      </c>
      <c r="G746" s="0" t="n">
        <v>0</v>
      </c>
      <c r="H746" s="0" t="n">
        <v>0</v>
      </c>
      <c r="I746" s="0" t="n">
        <v>0</v>
      </c>
      <c r="J746" s="0" t="n">
        <v>1.3657</v>
      </c>
      <c r="K746" s="0" t="n">
        <v>0</v>
      </c>
      <c r="L746" s="0" t="n">
        <v>0.0006</v>
      </c>
      <c r="M746" s="0" t="n">
        <v>0</v>
      </c>
      <c r="N746" s="0" t="n">
        <v>-0.0168</v>
      </c>
      <c r="O746" s="0" t="n">
        <v>2.9326</v>
      </c>
      <c r="P746" s="0" t="n">
        <v>0.01</v>
      </c>
      <c r="Q746" s="0" t="n">
        <v>0</v>
      </c>
      <c r="R746" s="0" t="n">
        <v>0.0559</v>
      </c>
      <c r="S746" s="0" t="n">
        <v>1</v>
      </c>
      <c r="T746" s="0" t="n">
        <v>1028.5417</v>
      </c>
      <c r="U746" s="0" t="n">
        <v>0</v>
      </c>
      <c r="V746" s="0" t="n">
        <v>-1018.5457</v>
      </c>
      <c r="W746" s="0" t="n">
        <v>-10.0244</v>
      </c>
      <c r="X746" s="0" t="n">
        <v>-757.6273</v>
      </c>
      <c r="Y746" s="0" t="n">
        <v>1267.0381</v>
      </c>
      <c r="Z746" s="0" t="n">
        <v>1759.8684</v>
      </c>
      <c r="AA746" s="0" t="n">
        <v>699.2521</v>
      </c>
      <c r="AB746" s="0" t="n">
        <v>5</v>
      </c>
      <c r="AC746" s="0" t="n">
        <v>15.869</v>
      </c>
      <c r="AD746" s="0" t="n">
        <v>15.6216</v>
      </c>
      <c r="AE746" s="0" t="n">
        <v>13.8957</v>
      </c>
      <c r="AF746" s="0" t="n">
        <v>0.0022</v>
      </c>
      <c r="AG746" s="0" t="n">
        <v>0.0624</v>
      </c>
      <c r="AH746" s="0" t="n">
        <v>3.1215</v>
      </c>
    </row>
    <row r="747" customFormat="false" ht="12.8" hidden="false" customHeight="false" outlineLevel="0" collapsed="false">
      <c r="A747" s="0" t="n">
        <v>16</v>
      </c>
      <c r="B747" s="0" t="n">
        <v>25</v>
      </c>
      <c r="C747" s="0" t="n">
        <v>58.8126</v>
      </c>
      <c r="D747" s="0" t="n">
        <v>39.1534</v>
      </c>
      <c r="E747" s="0" t="n">
        <v>0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1.3221</v>
      </c>
      <c r="K747" s="0" t="n">
        <v>0</v>
      </c>
      <c r="L747" s="0" t="n">
        <v>0.0006</v>
      </c>
      <c r="M747" s="0" t="n">
        <v>0</v>
      </c>
      <c r="N747" s="0" t="n">
        <v>-0.0168</v>
      </c>
      <c r="O747" s="0" t="n">
        <v>2.9326</v>
      </c>
      <c r="P747" s="0" t="n">
        <v>0.01</v>
      </c>
      <c r="Q747" s="0" t="n">
        <v>0</v>
      </c>
      <c r="R747" s="0" t="n">
        <v>0.0559</v>
      </c>
      <c r="S747" s="0" t="n">
        <v>1</v>
      </c>
      <c r="T747" s="0" t="n">
        <v>943.9608</v>
      </c>
      <c r="U747" s="0" t="n">
        <v>0</v>
      </c>
      <c r="V747" s="0" t="n">
        <v>-932.8553</v>
      </c>
      <c r="W747" s="0" t="n">
        <v>-11.1406</v>
      </c>
      <c r="X747" s="0" t="n">
        <v>-652.6935</v>
      </c>
      <c r="Y747" s="0" t="n">
        <v>1152.2638</v>
      </c>
      <c r="Z747" s="0" t="n">
        <v>1587.1372</v>
      </c>
      <c r="AA747" s="0" t="n">
        <v>605.7996</v>
      </c>
      <c r="AB747" s="0" t="n">
        <v>5</v>
      </c>
      <c r="AC747" s="0" t="n">
        <v>16.485</v>
      </c>
      <c r="AD747" s="0" t="n">
        <v>16.2944</v>
      </c>
      <c r="AE747" s="0" t="n">
        <v>14.3315</v>
      </c>
      <c r="AF747" s="0" t="n">
        <v>0.0022</v>
      </c>
      <c r="AG747" s="0" t="n">
        <v>0.0624</v>
      </c>
      <c r="AH747" s="0" t="n">
        <v>3.2229</v>
      </c>
    </row>
    <row r="748" customFormat="false" ht="12.8" hidden="false" customHeight="false" outlineLevel="0" collapsed="false">
      <c r="A748" s="0" t="n">
        <v>16</v>
      </c>
      <c r="B748" s="0" t="n">
        <v>26</v>
      </c>
      <c r="C748" s="0" t="n">
        <v>58.812</v>
      </c>
      <c r="D748" s="0" t="n">
        <v>39.1528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1.3471</v>
      </c>
      <c r="K748" s="0" t="n">
        <v>0</v>
      </c>
      <c r="L748" s="0" t="n">
        <v>0.0006</v>
      </c>
      <c r="M748" s="0" t="n">
        <v>0</v>
      </c>
      <c r="N748" s="0" t="n">
        <v>-0.0168</v>
      </c>
      <c r="O748" s="0" t="n">
        <v>2.9326</v>
      </c>
      <c r="P748" s="0" t="n">
        <v>0.01</v>
      </c>
      <c r="Q748" s="0" t="n">
        <v>0</v>
      </c>
      <c r="R748" s="0" t="n">
        <v>0.0559</v>
      </c>
      <c r="S748" s="0" t="n">
        <v>1</v>
      </c>
      <c r="T748" s="0" t="n">
        <v>948.4924</v>
      </c>
      <c r="U748" s="0" t="n">
        <v>0</v>
      </c>
      <c r="V748" s="0" t="n">
        <v>-936.2507</v>
      </c>
      <c r="W748" s="0" t="n">
        <v>-12.2846</v>
      </c>
      <c r="X748" s="0" t="n">
        <v>-652.4805</v>
      </c>
      <c r="Y748" s="0" t="n">
        <v>1162.4072</v>
      </c>
      <c r="Z748" s="0" t="n">
        <v>1588.9418</v>
      </c>
      <c r="AA748" s="0" t="n">
        <v>610.6208</v>
      </c>
      <c r="AB748" s="0" t="n">
        <v>5</v>
      </c>
      <c r="AC748" s="0" t="n">
        <v>17.21</v>
      </c>
      <c r="AD748" s="0" t="n">
        <v>16.9765</v>
      </c>
      <c r="AE748" s="0" t="n">
        <v>14.7763</v>
      </c>
      <c r="AF748" s="0" t="n">
        <v>0.0022</v>
      </c>
      <c r="AG748" s="0" t="n">
        <v>0.0624</v>
      </c>
      <c r="AH748" s="0" t="n">
        <v>3.2032</v>
      </c>
    </row>
    <row r="749" customFormat="false" ht="12.8" hidden="false" customHeight="false" outlineLevel="0" collapsed="false">
      <c r="A749" s="0" t="n">
        <v>16</v>
      </c>
      <c r="B749" s="0" t="n">
        <v>27</v>
      </c>
      <c r="C749" s="0" t="n">
        <v>58.8114</v>
      </c>
      <c r="D749" s="0" t="n">
        <v>39.1522</v>
      </c>
      <c r="E749" s="0" t="n">
        <v>0</v>
      </c>
      <c r="F749" s="0" t="n">
        <v>0</v>
      </c>
      <c r="G749" s="0" t="n">
        <v>0</v>
      </c>
      <c r="H749" s="0" t="n">
        <v>0</v>
      </c>
      <c r="I749" s="0" t="n">
        <v>0</v>
      </c>
      <c r="J749" s="0" t="n">
        <v>1.5536</v>
      </c>
      <c r="K749" s="0" t="n">
        <v>0</v>
      </c>
      <c r="L749" s="0" t="n">
        <v>0.0006</v>
      </c>
      <c r="M749" s="0" t="n">
        <v>0</v>
      </c>
      <c r="N749" s="0" t="n">
        <v>-0.0168</v>
      </c>
      <c r="O749" s="0" t="n">
        <v>2.9325</v>
      </c>
      <c r="P749" s="0" t="n">
        <v>0.01</v>
      </c>
      <c r="Q749" s="0" t="n">
        <v>0</v>
      </c>
      <c r="R749" s="0" t="n">
        <v>0.0559</v>
      </c>
      <c r="S749" s="0" t="n">
        <v>1</v>
      </c>
      <c r="T749" s="0" t="n">
        <v>1117.5586</v>
      </c>
      <c r="U749" s="0" t="n">
        <v>0</v>
      </c>
      <c r="V749" s="0" t="n">
        <v>-1103.6289</v>
      </c>
      <c r="W749" s="0" t="n">
        <v>-13.9596</v>
      </c>
      <c r="X749" s="0" t="n">
        <v>-844.389</v>
      </c>
      <c r="Y749" s="0" t="n">
        <v>1361.8796</v>
      </c>
      <c r="Z749" s="0" t="n">
        <v>1919.1094</v>
      </c>
      <c r="AA749" s="0" t="n">
        <v>765.3614</v>
      </c>
      <c r="AB749" s="0" t="n">
        <v>5</v>
      </c>
      <c r="AC749" s="0" t="n">
        <v>18.121</v>
      </c>
      <c r="AD749" s="0" t="n">
        <v>17.782</v>
      </c>
      <c r="AE749" s="0" t="n">
        <v>15.2585</v>
      </c>
      <c r="AF749" s="0" t="n">
        <v>0.0022</v>
      </c>
      <c r="AG749" s="0" t="n">
        <v>0.0624</v>
      </c>
      <c r="AH749" s="0" t="n">
        <v>3.118</v>
      </c>
    </row>
    <row r="750" customFormat="false" ht="12.8" hidden="false" customHeight="false" outlineLevel="0" collapsed="false">
      <c r="A750" s="0" t="n">
        <v>16</v>
      </c>
      <c r="B750" s="0" t="n">
        <v>28</v>
      </c>
      <c r="C750" s="0" t="n">
        <v>58.8108</v>
      </c>
      <c r="D750" s="0" t="n">
        <v>39.1516</v>
      </c>
      <c r="E750" s="0" t="n">
        <v>0</v>
      </c>
      <c r="F750" s="0" t="n">
        <v>0</v>
      </c>
      <c r="G750" s="0" t="n">
        <v>0</v>
      </c>
      <c r="H750" s="0" t="n">
        <v>0</v>
      </c>
      <c r="I750" s="0" t="n">
        <v>0</v>
      </c>
      <c r="J750" s="0" t="n">
        <v>1.5894</v>
      </c>
      <c r="K750" s="0" t="n">
        <v>0</v>
      </c>
      <c r="L750" s="0" t="n">
        <v>0.0006</v>
      </c>
      <c r="M750" s="0" t="n">
        <v>0</v>
      </c>
      <c r="N750" s="0" t="n">
        <v>-0.0168</v>
      </c>
      <c r="O750" s="0" t="n">
        <v>2.9325</v>
      </c>
      <c r="P750" s="0" t="n">
        <v>0.01</v>
      </c>
      <c r="Q750" s="0" t="n">
        <v>0</v>
      </c>
      <c r="R750" s="0" t="n">
        <v>0.0559</v>
      </c>
      <c r="S750" s="0" t="n">
        <v>1</v>
      </c>
      <c r="T750" s="0" t="n">
        <v>1077.9125</v>
      </c>
      <c r="U750" s="0" t="n">
        <v>0</v>
      </c>
      <c r="V750" s="0" t="n">
        <v>-1062.8336</v>
      </c>
      <c r="W750" s="0" t="n">
        <v>-15.0307</v>
      </c>
      <c r="X750" s="0" t="n">
        <v>-791.9294</v>
      </c>
      <c r="Y750" s="0" t="n">
        <v>1322.99</v>
      </c>
      <c r="Z750" s="0" t="n">
        <v>1838.3673</v>
      </c>
      <c r="AA750" s="0" t="n">
        <v>731.113</v>
      </c>
      <c r="AB750" s="0" t="n">
        <v>5</v>
      </c>
      <c r="AC750" s="0" t="n">
        <v>18.688</v>
      </c>
      <c r="AD750" s="0" t="n">
        <v>18.4948</v>
      </c>
      <c r="AE750" s="0" t="n">
        <v>15.7448</v>
      </c>
      <c r="AF750" s="0" t="n">
        <v>0.0022</v>
      </c>
      <c r="AG750" s="0" t="n">
        <v>0.0624</v>
      </c>
      <c r="AH750" s="0" t="n">
        <v>3.1144</v>
      </c>
    </row>
    <row r="751" customFormat="false" ht="12.8" hidden="false" customHeight="false" outlineLevel="0" collapsed="false">
      <c r="A751" s="0" t="n">
        <v>16</v>
      </c>
      <c r="B751" s="0" t="n">
        <v>29</v>
      </c>
      <c r="C751" s="0" t="n">
        <v>58.8103</v>
      </c>
      <c r="D751" s="0" t="n">
        <v>39.151</v>
      </c>
      <c r="E751" s="0" t="n">
        <v>0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1.4323</v>
      </c>
      <c r="K751" s="0" t="n">
        <v>0</v>
      </c>
      <c r="L751" s="0" t="n">
        <v>0.0006</v>
      </c>
      <c r="M751" s="0" t="n">
        <v>0</v>
      </c>
      <c r="N751" s="0" t="n">
        <v>-0.0168</v>
      </c>
      <c r="O751" s="0" t="n">
        <v>2.9325</v>
      </c>
      <c r="P751" s="0" t="n">
        <v>0.01</v>
      </c>
      <c r="Q751" s="0" t="n">
        <v>0</v>
      </c>
      <c r="R751" s="0" t="n">
        <v>0.0559</v>
      </c>
      <c r="S751" s="0" t="n">
        <v>1</v>
      </c>
      <c r="T751" s="0" t="n">
        <v>939.0771</v>
      </c>
      <c r="U751" s="0" t="n">
        <v>0</v>
      </c>
      <c r="V751" s="0" t="n">
        <v>-922.3102</v>
      </c>
      <c r="W751" s="0" t="n">
        <v>-16.8118</v>
      </c>
      <c r="X751" s="0" t="n">
        <v>-621.1135</v>
      </c>
      <c r="Y751" s="0" t="n">
        <v>1183.2705</v>
      </c>
      <c r="Z751" s="0" t="n">
        <v>1555.5442</v>
      </c>
      <c r="AA751" s="0" t="n">
        <v>615.9759</v>
      </c>
      <c r="AB751" s="0" t="n">
        <v>5</v>
      </c>
      <c r="AC751" s="0" t="n">
        <v>19.578</v>
      </c>
      <c r="AD751" s="0" t="n">
        <v>19.3646</v>
      </c>
      <c r="AE751" s="0" t="n">
        <v>16.2733</v>
      </c>
      <c r="AF751" s="0" t="n">
        <v>0.0022</v>
      </c>
      <c r="AG751" s="0" t="n">
        <v>0.0624</v>
      </c>
      <c r="AH751" s="0" t="n">
        <v>3.1128</v>
      </c>
    </row>
    <row r="752" customFormat="false" ht="12.8" hidden="false" customHeight="false" outlineLevel="0" collapsed="false">
      <c r="A752" s="0" t="n">
        <v>16</v>
      </c>
      <c r="B752" s="0" t="n">
        <v>30</v>
      </c>
      <c r="C752" s="0" t="n">
        <v>58.8097</v>
      </c>
      <c r="D752" s="0" t="n">
        <v>39.1505</v>
      </c>
      <c r="E752" s="0" t="n">
        <v>0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1.3623</v>
      </c>
      <c r="K752" s="0" t="n">
        <v>0</v>
      </c>
      <c r="L752" s="0" t="n">
        <v>0.0006</v>
      </c>
      <c r="M752" s="0" t="n">
        <v>0</v>
      </c>
      <c r="N752" s="0" t="n">
        <v>-0.0168</v>
      </c>
      <c r="O752" s="0" t="n">
        <v>2.9325</v>
      </c>
      <c r="P752" s="0" t="n">
        <v>0.01</v>
      </c>
      <c r="Q752" s="0" t="n">
        <v>0</v>
      </c>
      <c r="R752" s="0" t="n">
        <v>0.0559</v>
      </c>
      <c r="S752" s="0" t="n">
        <v>1</v>
      </c>
      <c r="T752" s="0" t="n">
        <v>815.6748</v>
      </c>
      <c r="U752" s="0" t="n">
        <v>0</v>
      </c>
      <c r="V752" s="0" t="n">
        <v>-798.1881</v>
      </c>
      <c r="W752" s="0" t="n">
        <v>-17.4411</v>
      </c>
      <c r="X752" s="0" t="n">
        <v>-470.8606</v>
      </c>
      <c r="Y752" s="0" t="n">
        <v>1045.3162</v>
      </c>
      <c r="Z752" s="0" t="n">
        <v>1312.7471</v>
      </c>
      <c r="AA752" s="0" t="n">
        <v>503.7025</v>
      </c>
      <c r="AB752" s="0" t="n">
        <v>5</v>
      </c>
      <c r="AC752" s="0" t="n">
        <v>20.132</v>
      </c>
      <c r="AD752" s="0" t="n">
        <v>20.0286</v>
      </c>
      <c r="AE752" s="0" t="n">
        <v>16.7831</v>
      </c>
      <c r="AF752" s="0" t="n">
        <v>0.0022</v>
      </c>
      <c r="AG752" s="0" t="n">
        <v>0.0624</v>
      </c>
      <c r="AH752" s="0" t="n">
        <v>3.1705</v>
      </c>
    </row>
    <row r="753" customFormat="false" ht="12.8" hidden="false" customHeight="false" outlineLevel="0" collapsed="false">
      <c r="A753" s="0" t="n">
        <v>16</v>
      </c>
      <c r="B753" s="0" t="n">
        <v>31</v>
      </c>
      <c r="C753" s="0" t="n">
        <v>58.8091</v>
      </c>
      <c r="D753" s="0" t="n">
        <v>39.1499</v>
      </c>
      <c r="E753" s="0" t="n">
        <v>0</v>
      </c>
      <c r="F753" s="0" t="n">
        <v>0</v>
      </c>
      <c r="G753" s="0" t="n">
        <v>0</v>
      </c>
      <c r="H753" s="0" t="n">
        <v>0</v>
      </c>
      <c r="I753" s="0" t="n">
        <v>0</v>
      </c>
      <c r="J753" s="0" t="n">
        <v>1.2285</v>
      </c>
      <c r="K753" s="0" t="n">
        <v>0</v>
      </c>
      <c r="L753" s="0" t="n">
        <v>0.0006</v>
      </c>
      <c r="M753" s="0" t="n">
        <v>0</v>
      </c>
      <c r="N753" s="0" t="n">
        <v>-0.0168</v>
      </c>
      <c r="O753" s="0" t="n">
        <v>2.9324</v>
      </c>
      <c r="P753" s="0" t="n">
        <v>0.01</v>
      </c>
      <c r="Q753" s="0" t="n">
        <v>0</v>
      </c>
      <c r="R753" s="0" t="n">
        <v>0.0559</v>
      </c>
      <c r="S753" s="0" t="n">
        <v>1</v>
      </c>
      <c r="T753" s="0" t="n">
        <v>672.6651</v>
      </c>
      <c r="U753" s="0" t="n">
        <v>0</v>
      </c>
      <c r="V753" s="0" t="n">
        <v>-659.2817</v>
      </c>
      <c r="W753" s="0" t="n">
        <v>-13.5484</v>
      </c>
      <c r="X753" s="0" t="n">
        <v>-309.5353</v>
      </c>
      <c r="Y753" s="0" t="n">
        <v>871.4803</v>
      </c>
      <c r="Z753" s="0" t="n">
        <v>1070.9126</v>
      </c>
      <c r="AA753" s="0" t="n">
        <v>369.4702</v>
      </c>
      <c r="AB753" s="0" t="n">
        <v>5</v>
      </c>
      <c r="AC753" s="0" t="n">
        <v>19.759</v>
      </c>
      <c r="AD753" s="0" t="n">
        <v>19.7002</v>
      </c>
      <c r="AE753" s="0" t="n">
        <v>17.0603</v>
      </c>
      <c r="AF753" s="0" t="n">
        <v>0.0022</v>
      </c>
      <c r="AG753" s="0" t="n">
        <v>0.0624</v>
      </c>
      <c r="AH753" s="0" t="n">
        <v>3.4266</v>
      </c>
    </row>
    <row r="754" customFormat="false" ht="12.8" hidden="false" customHeight="false" outlineLevel="0" collapsed="false">
      <c r="A754" s="0" t="n">
        <v>16</v>
      </c>
      <c r="B754" s="0" t="n">
        <v>32</v>
      </c>
      <c r="C754" s="0" t="n">
        <v>58.8085</v>
      </c>
      <c r="D754" s="0" t="n">
        <v>39.1493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1.2311</v>
      </c>
      <c r="K754" s="0" t="n">
        <v>0</v>
      </c>
      <c r="L754" s="0" t="n">
        <v>0.0006</v>
      </c>
      <c r="M754" s="0" t="n">
        <v>0</v>
      </c>
      <c r="N754" s="0" t="n">
        <v>-0.0168</v>
      </c>
      <c r="O754" s="0" t="n">
        <v>2.9324</v>
      </c>
      <c r="P754" s="0" t="n">
        <v>0.01</v>
      </c>
      <c r="Q754" s="0" t="n">
        <v>0</v>
      </c>
      <c r="R754" s="0" t="n">
        <v>0.0559</v>
      </c>
      <c r="S754" s="0" t="n">
        <v>1</v>
      </c>
      <c r="T754" s="0" t="n">
        <v>723.5865</v>
      </c>
      <c r="U754" s="0" t="n">
        <v>0</v>
      </c>
      <c r="V754" s="0" t="n">
        <v>-711.4532</v>
      </c>
      <c r="W754" s="0" t="n">
        <v>-12.3483</v>
      </c>
      <c r="X754" s="0" t="n">
        <v>-370.7935</v>
      </c>
      <c r="Y754" s="0" t="n">
        <v>883.3706</v>
      </c>
      <c r="Z754" s="0" t="n">
        <v>1102.554</v>
      </c>
      <c r="AA754" s="0" t="n">
        <v>375.1891</v>
      </c>
      <c r="AB754" s="0" t="n">
        <v>5</v>
      </c>
      <c r="AC754" s="0" t="n">
        <v>19.781</v>
      </c>
      <c r="AD754" s="0" t="n">
        <v>19.7191</v>
      </c>
      <c r="AE754" s="0" t="n">
        <v>17.2809</v>
      </c>
      <c r="AF754" s="0" t="n">
        <v>0.0022</v>
      </c>
      <c r="AG754" s="0" t="n">
        <v>0.0624</v>
      </c>
      <c r="AH754" s="0" t="n">
        <v>3.4646</v>
      </c>
    </row>
    <row r="755" customFormat="false" ht="12.8" hidden="false" customHeight="false" outlineLevel="0" collapsed="false">
      <c r="A755" s="0" t="n">
        <v>16</v>
      </c>
      <c r="B755" s="0" t="n">
        <v>33</v>
      </c>
      <c r="C755" s="0" t="n">
        <v>58.8079</v>
      </c>
      <c r="D755" s="0" t="n">
        <v>39.1487</v>
      </c>
      <c r="E755" s="0" t="n">
        <v>0</v>
      </c>
      <c r="F755" s="0" t="n">
        <v>0</v>
      </c>
      <c r="G755" s="0" t="n">
        <v>0</v>
      </c>
      <c r="H755" s="0" t="n">
        <v>0</v>
      </c>
      <c r="I755" s="0" t="n">
        <v>0</v>
      </c>
      <c r="J755" s="0" t="n">
        <v>1.068</v>
      </c>
      <c r="K755" s="0" t="n">
        <v>0</v>
      </c>
      <c r="L755" s="0" t="n">
        <v>0.0006</v>
      </c>
      <c r="M755" s="0" t="n">
        <v>0</v>
      </c>
      <c r="N755" s="0" t="n">
        <v>-0.0168</v>
      </c>
      <c r="O755" s="0" t="n">
        <v>2.9324</v>
      </c>
      <c r="P755" s="0" t="n">
        <v>0.01</v>
      </c>
      <c r="Q755" s="0" t="n">
        <v>0</v>
      </c>
      <c r="R755" s="0" t="n">
        <v>0.0559</v>
      </c>
      <c r="S755" s="0" t="n">
        <v>1</v>
      </c>
      <c r="T755" s="0" t="n">
        <v>577.4376</v>
      </c>
      <c r="U755" s="0" t="n">
        <v>0</v>
      </c>
      <c r="V755" s="0" t="n">
        <v>-565.4577</v>
      </c>
      <c r="W755" s="0" t="n">
        <v>-11.9764</v>
      </c>
      <c r="X755" s="0" t="n">
        <v>-198.1388</v>
      </c>
      <c r="Y755" s="0" t="n">
        <v>736.7925</v>
      </c>
      <c r="Z755" s="0" t="n">
        <v>855.3121</v>
      </c>
      <c r="AA755" s="0" t="n">
        <v>261.1291</v>
      </c>
      <c r="AB755" s="0" t="n">
        <v>5</v>
      </c>
      <c r="AC755" s="0" t="n">
        <v>19.908</v>
      </c>
      <c r="AD755" s="0" t="n">
        <v>19.8596</v>
      </c>
      <c r="AE755" s="0" t="n">
        <v>17.4897</v>
      </c>
      <c r="AF755" s="0" t="n">
        <v>0.0022</v>
      </c>
      <c r="AG755" s="0" t="n">
        <v>0.0624</v>
      </c>
      <c r="AH755" s="0" t="n">
        <v>3.7697</v>
      </c>
    </row>
    <row r="756" customFormat="false" ht="12.8" hidden="false" customHeight="false" outlineLevel="0" collapsed="false">
      <c r="A756" s="0" t="n">
        <v>16</v>
      </c>
      <c r="B756" s="0" t="n">
        <v>34</v>
      </c>
      <c r="C756" s="0" t="n">
        <v>58.8073</v>
      </c>
      <c r="D756" s="0" t="n">
        <v>39.1481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0.985</v>
      </c>
      <c r="K756" s="0" t="n">
        <v>0</v>
      </c>
      <c r="L756" s="0" t="n">
        <v>0.0006</v>
      </c>
      <c r="M756" s="0" t="n">
        <v>0</v>
      </c>
      <c r="N756" s="0" t="n">
        <v>-0.0168</v>
      </c>
      <c r="O756" s="0" t="n">
        <v>2.9324</v>
      </c>
      <c r="P756" s="0" t="n">
        <v>0.01</v>
      </c>
      <c r="Q756" s="0" t="n">
        <v>0</v>
      </c>
      <c r="R756" s="0" t="n">
        <v>0.0559</v>
      </c>
      <c r="S756" s="0" t="n">
        <v>1</v>
      </c>
      <c r="T756" s="0" t="n">
        <v>564.9739</v>
      </c>
      <c r="U756" s="0" t="n">
        <v>0</v>
      </c>
      <c r="V756" s="0" t="n">
        <v>-554.2426</v>
      </c>
      <c r="W756" s="0" t="n">
        <v>-10.9403</v>
      </c>
      <c r="X756" s="0" t="n">
        <v>-185.0359</v>
      </c>
      <c r="Y756" s="0" t="n">
        <v>679.345</v>
      </c>
      <c r="Z756" s="0" t="n">
        <v>791.5545</v>
      </c>
      <c r="AA756" s="0" t="n">
        <v>213.8946</v>
      </c>
      <c r="AB756" s="0" t="n">
        <v>5</v>
      </c>
      <c r="AC756" s="0" t="n">
        <v>19.891</v>
      </c>
      <c r="AD756" s="0" t="n">
        <v>19.8453</v>
      </c>
      <c r="AE756" s="0" t="n">
        <v>17.6512</v>
      </c>
      <c r="AF756" s="0" t="n">
        <v>0.0022</v>
      </c>
      <c r="AG756" s="0" t="n">
        <v>0.0624</v>
      </c>
      <c r="AH756" s="0" t="n">
        <v>4.1236</v>
      </c>
    </row>
    <row r="757" customFormat="false" ht="12.8" hidden="false" customHeight="false" outlineLevel="0" collapsed="false">
      <c r="A757" s="0" t="n">
        <v>16</v>
      </c>
      <c r="B757" s="0" t="n">
        <v>35</v>
      </c>
      <c r="C757" s="0" t="n">
        <v>58.8067</v>
      </c>
      <c r="D757" s="0" t="n">
        <v>39.1475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1.1755</v>
      </c>
      <c r="K757" s="0" t="n">
        <v>0</v>
      </c>
      <c r="L757" s="0" t="n">
        <v>0.0006</v>
      </c>
      <c r="M757" s="0" t="n">
        <v>0</v>
      </c>
      <c r="N757" s="0" t="n">
        <v>-0.0168</v>
      </c>
      <c r="O757" s="0" t="n">
        <v>2.9323</v>
      </c>
      <c r="P757" s="0" t="n">
        <v>0.01</v>
      </c>
      <c r="Q757" s="0" t="n">
        <v>0</v>
      </c>
      <c r="R757" s="0" t="n">
        <v>0.0559</v>
      </c>
      <c r="S757" s="0" t="n">
        <v>1</v>
      </c>
      <c r="T757" s="0" t="n">
        <v>801.5323</v>
      </c>
      <c r="U757" s="0" t="n">
        <v>0</v>
      </c>
      <c r="V757" s="0" t="n">
        <v>-791.3883</v>
      </c>
      <c r="W757" s="0" t="n">
        <v>-10.4542</v>
      </c>
      <c r="X757" s="0" t="n">
        <v>-463.6682</v>
      </c>
      <c r="Y757" s="0" t="n">
        <v>745.111</v>
      </c>
      <c r="Z757" s="0" t="n">
        <v>1114.1809</v>
      </c>
      <c r="AA757" s="0" t="n">
        <v>261.8552</v>
      </c>
      <c r="AB757" s="0" t="n">
        <v>5</v>
      </c>
      <c r="AC757" s="0" t="n">
        <v>19.956</v>
      </c>
      <c r="AD757" s="0" t="n">
        <v>19.9021</v>
      </c>
      <c r="AE757" s="0" t="n">
        <v>17.7974</v>
      </c>
      <c r="AF757" s="0" t="n">
        <v>0.0022</v>
      </c>
      <c r="AG757" s="0" t="n">
        <v>0.0624</v>
      </c>
      <c r="AH757" s="0" t="n">
        <v>4.7893</v>
      </c>
    </row>
    <row r="758" customFormat="false" ht="12.8" hidden="false" customHeight="false" outlineLevel="0" collapsed="false">
      <c r="A758" s="0" t="n">
        <v>16</v>
      </c>
      <c r="B758" s="0" t="n">
        <v>36</v>
      </c>
      <c r="C758" s="0" t="n">
        <v>58.8062</v>
      </c>
      <c r="D758" s="0" t="n">
        <v>39.1469</v>
      </c>
      <c r="E758" s="0" t="n">
        <v>0</v>
      </c>
      <c r="F758" s="0" t="n">
        <v>0</v>
      </c>
      <c r="G758" s="0" t="n">
        <v>0</v>
      </c>
      <c r="H758" s="0" t="n">
        <v>0</v>
      </c>
      <c r="I758" s="0" t="n">
        <v>0</v>
      </c>
      <c r="J758" s="0" t="n">
        <v>1.0685</v>
      </c>
      <c r="K758" s="0" t="n">
        <v>0</v>
      </c>
      <c r="L758" s="0" t="n">
        <v>0.0006</v>
      </c>
      <c r="M758" s="0" t="n">
        <v>0</v>
      </c>
      <c r="N758" s="0" t="n">
        <v>-0.0168</v>
      </c>
      <c r="O758" s="0" t="n">
        <v>2.9323</v>
      </c>
      <c r="P758" s="0" t="n">
        <v>0.01</v>
      </c>
      <c r="Q758" s="0" t="n">
        <v>0</v>
      </c>
      <c r="R758" s="0" t="n">
        <v>0.0559</v>
      </c>
      <c r="S758" s="0" t="n">
        <v>1</v>
      </c>
      <c r="T758" s="0" t="n">
        <v>654.3896</v>
      </c>
      <c r="U758" s="0" t="n">
        <v>0</v>
      </c>
      <c r="V758" s="0" t="n">
        <v>-643.9703</v>
      </c>
      <c r="W758" s="0" t="n">
        <v>-10.7413</v>
      </c>
      <c r="X758" s="0" t="n">
        <v>-288.9066</v>
      </c>
      <c r="Y758" s="0" t="n">
        <v>622.9075</v>
      </c>
      <c r="Z758" s="0" t="n">
        <v>859.2639</v>
      </c>
      <c r="AA758" s="0" t="n">
        <v>165.8857</v>
      </c>
      <c r="AB758" s="0" t="n">
        <v>5</v>
      </c>
      <c r="AC758" s="0" t="n">
        <v>20.154</v>
      </c>
      <c r="AD758" s="0" t="n">
        <v>20.1102</v>
      </c>
      <c r="AE758" s="0" t="n">
        <v>17.965</v>
      </c>
      <c r="AF758" s="0" t="n">
        <v>0.0022</v>
      </c>
      <c r="AG758" s="0" t="n">
        <v>0.0624</v>
      </c>
      <c r="AH758" s="0" t="n">
        <v>5.5498</v>
      </c>
    </row>
    <row r="759" customFormat="false" ht="12.8" hidden="false" customHeight="false" outlineLevel="0" collapsed="false">
      <c r="A759" s="0" t="n">
        <v>16</v>
      </c>
      <c r="B759" s="0" t="n">
        <v>37</v>
      </c>
      <c r="C759" s="0" t="n">
        <v>58.8056</v>
      </c>
      <c r="D759" s="0" t="n">
        <v>39.1464</v>
      </c>
      <c r="E759" s="0" t="n">
        <v>0</v>
      </c>
      <c r="F759" s="0" t="n">
        <v>0</v>
      </c>
      <c r="G759" s="0" t="n">
        <v>0</v>
      </c>
      <c r="H759" s="0" t="n">
        <v>0</v>
      </c>
      <c r="I759" s="0" t="n">
        <v>0</v>
      </c>
      <c r="J759" s="0" t="n">
        <v>0.6834</v>
      </c>
      <c r="K759" s="0" t="n">
        <v>0</v>
      </c>
      <c r="L759" s="0" t="n">
        <v>0.0006</v>
      </c>
      <c r="M759" s="0" t="n">
        <v>0</v>
      </c>
      <c r="N759" s="0" t="n">
        <v>-0.0168</v>
      </c>
      <c r="O759" s="0" t="n">
        <v>2.9323</v>
      </c>
      <c r="P759" s="0" t="n">
        <v>0.01</v>
      </c>
      <c r="Q759" s="0" t="n">
        <v>0</v>
      </c>
      <c r="R759" s="0" t="n">
        <v>0.0559</v>
      </c>
      <c r="S759" s="0" t="n">
        <v>1</v>
      </c>
      <c r="T759" s="0" t="n">
        <v>182.7558</v>
      </c>
      <c r="U759" s="0" t="n">
        <v>0</v>
      </c>
      <c r="V759" s="0" t="n">
        <v>-174.8027</v>
      </c>
      <c r="W759" s="0" t="n">
        <v>-8.2737</v>
      </c>
      <c r="X759" s="0" t="n">
        <v>260.7344</v>
      </c>
      <c r="Y759" s="0" t="n">
        <v>497.5733</v>
      </c>
      <c r="Z759" s="0" t="n">
        <v>301.1556</v>
      </c>
      <c r="AA759" s="0" t="n">
        <v>81.2922</v>
      </c>
      <c r="AB759" s="0" t="n">
        <v>5</v>
      </c>
      <c r="AC759" s="0" t="n">
        <v>19.758</v>
      </c>
      <c r="AD759" s="0" t="n">
        <v>19.7465</v>
      </c>
      <c r="AE759" s="0" t="n">
        <v>18.0126</v>
      </c>
      <c r="AF759" s="0" t="n">
        <v>0.0022</v>
      </c>
      <c r="AG759" s="0" t="n">
        <v>0.0624</v>
      </c>
      <c r="AH759" s="0" t="n">
        <v>3.7873</v>
      </c>
    </row>
    <row r="760" customFormat="false" ht="12.8" hidden="false" customHeight="false" outlineLevel="0" collapsed="false">
      <c r="A760" s="0" t="n">
        <v>16</v>
      </c>
      <c r="B760" s="0" t="n">
        <v>38</v>
      </c>
      <c r="C760" s="0" t="n">
        <v>58.805</v>
      </c>
      <c r="D760" s="0" t="n">
        <v>39.1458</v>
      </c>
      <c r="E760" s="0" t="n">
        <v>0</v>
      </c>
      <c r="F760" s="0" t="n">
        <v>0</v>
      </c>
      <c r="G760" s="0" t="n">
        <v>0</v>
      </c>
      <c r="H760" s="0" t="n">
        <v>0</v>
      </c>
      <c r="I760" s="0" t="n">
        <v>0</v>
      </c>
      <c r="J760" s="0" t="n">
        <v>0.0004</v>
      </c>
      <c r="K760" s="0" t="n">
        <v>0</v>
      </c>
      <c r="L760" s="0" t="n">
        <v>0.0006</v>
      </c>
      <c r="M760" s="0" t="n">
        <v>0</v>
      </c>
      <c r="N760" s="0" t="n">
        <v>-0.0168</v>
      </c>
      <c r="O760" s="0" t="n">
        <v>2.9323</v>
      </c>
      <c r="P760" s="0" t="n">
        <v>0.01</v>
      </c>
      <c r="Q760" s="0" t="n">
        <v>0</v>
      </c>
      <c r="R760" s="0" t="n">
        <v>0.0559</v>
      </c>
      <c r="S760" s="0" t="n">
        <v>1</v>
      </c>
      <c r="T760" s="0" t="n">
        <v>15.1598</v>
      </c>
      <c r="U760" s="0" t="n">
        <v>0</v>
      </c>
      <c r="V760" s="0" t="n">
        <v>-7.0969</v>
      </c>
      <c r="W760" s="0" t="n">
        <v>-7.5864</v>
      </c>
      <c r="X760" s="0" t="n">
        <v>457.3963</v>
      </c>
      <c r="Y760" s="0" t="n">
        <v>473.1313</v>
      </c>
      <c r="Z760" s="0" t="n">
        <v>76.8954</v>
      </c>
      <c r="AA760" s="0" t="n">
        <v>57.3934</v>
      </c>
      <c r="AB760" s="0" t="n">
        <v>5</v>
      </c>
      <c r="AC760" s="0" t="n">
        <v>19.647</v>
      </c>
      <c r="AD760" s="0" t="n">
        <v>19.6461</v>
      </c>
      <c r="AE760" s="0" t="n">
        <v>18.0475</v>
      </c>
      <c r="AF760" s="0" t="n">
        <v>0.0022</v>
      </c>
      <c r="AG760" s="0" t="n">
        <v>0.0624</v>
      </c>
      <c r="AH760" s="0" t="n">
        <v>0</v>
      </c>
    </row>
    <row r="761" customFormat="false" ht="12.8" hidden="false" customHeight="false" outlineLevel="0" collapsed="false">
      <c r="A761" s="0" t="n">
        <v>16</v>
      </c>
      <c r="B761" s="0" t="n">
        <v>39</v>
      </c>
      <c r="C761" s="0" t="n">
        <v>58.8044</v>
      </c>
      <c r="D761" s="0" t="n">
        <v>39.1452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0</v>
      </c>
      <c r="K761" s="0" t="n">
        <v>0</v>
      </c>
      <c r="L761" s="0" t="n">
        <v>0.0006</v>
      </c>
      <c r="M761" s="0" t="n">
        <v>0</v>
      </c>
      <c r="N761" s="0" t="n">
        <v>-0.0168</v>
      </c>
      <c r="O761" s="0" t="n">
        <v>2.9323</v>
      </c>
      <c r="P761" s="0" t="n">
        <v>0.01</v>
      </c>
      <c r="Q761" s="0" t="n">
        <v>0</v>
      </c>
      <c r="R761" s="0" t="n">
        <v>0.0559</v>
      </c>
      <c r="S761" s="0" t="n">
        <v>1</v>
      </c>
      <c r="T761" s="0" t="n">
        <v>32.9307</v>
      </c>
      <c r="U761" s="0" t="n">
        <v>0</v>
      </c>
      <c r="V761" s="0" t="n">
        <v>-25.812</v>
      </c>
      <c r="W761" s="0" t="n">
        <v>-7.3805</v>
      </c>
      <c r="X761" s="0" t="n">
        <v>435.3186</v>
      </c>
      <c r="Y761" s="0" t="n">
        <v>450.9578</v>
      </c>
      <c r="Z761" s="0" t="n">
        <v>75.3515</v>
      </c>
      <c r="AA761" s="0" t="n">
        <v>35.2709</v>
      </c>
      <c r="AB761" s="0" t="n">
        <v>5</v>
      </c>
      <c r="AC761" s="0" t="n">
        <v>19.639</v>
      </c>
      <c r="AD761" s="0" t="n">
        <v>19.6367</v>
      </c>
      <c r="AE761" s="0" t="n">
        <v>18.0906</v>
      </c>
      <c r="AF761" s="0" t="n">
        <v>0.0022</v>
      </c>
      <c r="AG761" s="0" t="n">
        <v>0.0624</v>
      </c>
      <c r="AH761" s="0" t="n">
        <v>0</v>
      </c>
    </row>
    <row r="762" customFormat="false" ht="12.8" hidden="false" customHeight="false" outlineLevel="0" collapsed="false">
      <c r="A762" s="0" t="n">
        <v>16</v>
      </c>
      <c r="B762" s="0" t="n">
        <v>40</v>
      </c>
      <c r="C762" s="0" t="n">
        <v>58.8038</v>
      </c>
      <c r="D762" s="0" t="n">
        <v>39.1446</v>
      </c>
      <c r="E762" s="0" t="n">
        <v>0</v>
      </c>
      <c r="F762" s="0" t="n">
        <v>0</v>
      </c>
      <c r="G762" s="0" t="n">
        <v>0</v>
      </c>
      <c r="H762" s="0" t="n">
        <v>0</v>
      </c>
      <c r="I762" s="0" t="n">
        <v>0</v>
      </c>
      <c r="J762" s="0" t="n">
        <v>0</v>
      </c>
      <c r="K762" s="0" t="n">
        <v>0</v>
      </c>
      <c r="L762" s="0" t="n">
        <v>0.0006</v>
      </c>
      <c r="M762" s="0" t="n">
        <v>0</v>
      </c>
      <c r="N762" s="0" t="n">
        <v>-0.0168</v>
      </c>
      <c r="O762" s="0" t="n">
        <v>2.9323</v>
      </c>
      <c r="P762" s="0" t="n">
        <v>0.01</v>
      </c>
      <c r="Q762" s="0" t="n">
        <v>0</v>
      </c>
      <c r="R762" s="0" t="n">
        <v>0.0559</v>
      </c>
      <c r="S762" s="0" t="n">
        <v>1</v>
      </c>
      <c r="T762" s="0" t="n">
        <v>71.1378</v>
      </c>
      <c r="U762" s="0" t="n">
        <v>0</v>
      </c>
      <c r="V762" s="0" t="n">
        <v>-65.1177</v>
      </c>
      <c r="W762" s="0" t="n">
        <v>-6.1698</v>
      </c>
      <c r="X762" s="0" t="n">
        <v>387.6934</v>
      </c>
      <c r="Y762" s="0" t="n">
        <v>403.3269</v>
      </c>
      <c r="Z762" s="0" t="n">
        <v>77.3382</v>
      </c>
      <c r="AA762" s="0" t="n">
        <v>-11.1844</v>
      </c>
      <c r="AB762" s="0" t="n">
        <v>5</v>
      </c>
      <c r="AC762" s="0" t="n">
        <v>19.425</v>
      </c>
      <c r="AD762" s="0" t="n">
        <v>19.419</v>
      </c>
      <c r="AE762" s="0" t="n">
        <v>18.0875</v>
      </c>
      <c r="AF762" s="0" t="n">
        <v>0.0022</v>
      </c>
      <c r="AG762" s="0" t="n">
        <v>0.0624</v>
      </c>
      <c r="AH762" s="0" t="n">
        <v>0</v>
      </c>
    </row>
    <row r="763" customFormat="false" ht="12.8" hidden="false" customHeight="false" outlineLevel="0" collapsed="false">
      <c r="A763" s="0" t="n">
        <v>16</v>
      </c>
      <c r="B763" s="0" t="n">
        <v>41</v>
      </c>
      <c r="C763" s="0" t="n">
        <v>58.8032</v>
      </c>
      <c r="D763" s="0" t="n">
        <v>39.144</v>
      </c>
      <c r="E763" s="0" t="n">
        <v>0</v>
      </c>
      <c r="F763" s="0" t="n">
        <v>0</v>
      </c>
      <c r="G763" s="0" t="n">
        <v>0</v>
      </c>
      <c r="H763" s="0" t="n">
        <v>0</v>
      </c>
      <c r="I763" s="0" t="n">
        <v>0</v>
      </c>
      <c r="J763" s="0" t="n">
        <v>0</v>
      </c>
      <c r="K763" s="0" t="n">
        <v>0</v>
      </c>
      <c r="L763" s="0" t="n">
        <v>0.0006</v>
      </c>
      <c r="M763" s="0" t="n">
        <v>0</v>
      </c>
      <c r="N763" s="0" t="n">
        <v>-0.0168</v>
      </c>
      <c r="O763" s="0" t="n">
        <v>2.9323</v>
      </c>
      <c r="P763" s="0" t="n">
        <v>0.01</v>
      </c>
      <c r="Q763" s="0" t="n">
        <v>0</v>
      </c>
      <c r="R763" s="0" t="n">
        <v>0.0559</v>
      </c>
      <c r="S763" s="0" t="n">
        <v>1</v>
      </c>
      <c r="T763" s="0" t="n">
        <v>72.6886</v>
      </c>
      <c r="U763" s="0" t="n">
        <v>0</v>
      </c>
      <c r="V763" s="0" t="n">
        <v>-68.1273</v>
      </c>
      <c r="W763" s="0" t="n">
        <v>-4.7045</v>
      </c>
      <c r="X763" s="0" t="n">
        <v>382.1337</v>
      </c>
      <c r="Y763" s="0" t="n">
        <v>397.7306</v>
      </c>
      <c r="Z763" s="0" t="n">
        <v>77.7413</v>
      </c>
      <c r="AA763" s="0" t="n">
        <v>-15.0645</v>
      </c>
      <c r="AB763" s="0" t="n">
        <v>5</v>
      </c>
      <c r="AC763" s="0" t="n">
        <v>19.107</v>
      </c>
      <c r="AD763" s="0" t="n">
        <v>19.1004</v>
      </c>
      <c r="AE763" s="0" t="n">
        <v>18.0319</v>
      </c>
      <c r="AF763" s="0" t="n">
        <v>0.0022</v>
      </c>
      <c r="AG763" s="0" t="n">
        <v>0.0624</v>
      </c>
      <c r="AH763" s="0" t="n">
        <v>0</v>
      </c>
    </row>
    <row r="764" customFormat="false" ht="12.8" hidden="false" customHeight="false" outlineLevel="0" collapsed="false">
      <c r="A764" s="0" t="n">
        <v>16</v>
      </c>
      <c r="B764" s="0" t="n">
        <v>42</v>
      </c>
      <c r="C764" s="0" t="n">
        <v>58.8026</v>
      </c>
      <c r="D764" s="0" t="n">
        <v>39.1434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0.0006</v>
      </c>
      <c r="M764" s="0" t="n">
        <v>0</v>
      </c>
      <c r="N764" s="0" t="n">
        <v>-0.0168</v>
      </c>
      <c r="O764" s="0" t="n">
        <v>2.9323</v>
      </c>
      <c r="P764" s="0" t="n">
        <v>0.01</v>
      </c>
      <c r="Q764" s="0" t="n">
        <v>0</v>
      </c>
      <c r="R764" s="0" t="n">
        <v>0.0559</v>
      </c>
      <c r="S764" s="0" t="n">
        <v>1</v>
      </c>
      <c r="T764" s="0" t="n">
        <v>71.8469</v>
      </c>
      <c r="U764" s="0" t="n">
        <v>0</v>
      </c>
      <c r="V764" s="0" t="n">
        <v>-68.2283</v>
      </c>
      <c r="W764" s="0" t="n">
        <v>-3.5949</v>
      </c>
      <c r="X764" s="0" t="n">
        <v>380.1539</v>
      </c>
      <c r="Y764" s="0" t="n">
        <v>395.7881</v>
      </c>
      <c r="Z764" s="0" t="n">
        <v>77.2754</v>
      </c>
      <c r="AA764" s="0" t="n">
        <v>-15.4253</v>
      </c>
      <c r="AB764" s="0" t="n">
        <v>5</v>
      </c>
      <c r="AC764" s="0" t="n">
        <v>18.816</v>
      </c>
      <c r="AD764" s="0" t="n">
        <v>18.8059</v>
      </c>
      <c r="AE764" s="0" t="n">
        <v>17.9472</v>
      </c>
      <c r="AF764" s="0" t="n">
        <v>0.0022</v>
      </c>
      <c r="AG764" s="0" t="n">
        <v>0.0624</v>
      </c>
      <c r="AH764" s="0" t="n">
        <v>0</v>
      </c>
    </row>
    <row r="765" customFormat="false" ht="12.8" hidden="false" customHeight="false" outlineLevel="0" collapsed="false">
      <c r="A765" s="0" t="n">
        <v>16</v>
      </c>
      <c r="B765" s="0" t="n">
        <v>43</v>
      </c>
      <c r="C765" s="0" t="n">
        <v>58.8021</v>
      </c>
      <c r="D765" s="0" t="n">
        <v>39.1428</v>
      </c>
      <c r="E765" s="0" t="n">
        <v>0</v>
      </c>
      <c r="F765" s="0" t="n">
        <v>0</v>
      </c>
      <c r="G765" s="0" t="n">
        <v>0</v>
      </c>
      <c r="H765" s="0" t="n">
        <v>0</v>
      </c>
      <c r="I765" s="0" t="n">
        <v>0</v>
      </c>
      <c r="J765" s="0" t="n">
        <v>0</v>
      </c>
      <c r="K765" s="0" t="n">
        <v>0</v>
      </c>
      <c r="L765" s="0" t="n">
        <v>0.0006</v>
      </c>
      <c r="M765" s="0" t="n">
        <v>0</v>
      </c>
      <c r="N765" s="0" t="n">
        <v>-0.0168</v>
      </c>
      <c r="O765" s="0" t="n">
        <v>2.9323</v>
      </c>
      <c r="P765" s="0" t="n">
        <v>0.01</v>
      </c>
      <c r="Q765" s="0" t="n">
        <v>0</v>
      </c>
      <c r="R765" s="0" t="n">
        <v>0.0559</v>
      </c>
      <c r="S765" s="0" t="n">
        <v>1</v>
      </c>
      <c r="T765" s="0" t="n">
        <v>72.0862</v>
      </c>
      <c r="U765" s="0" t="n">
        <v>0</v>
      </c>
      <c r="V765" s="0" t="n">
        <v>-68.3806</v>
      </c>
      <c r="W765" s="0" t="n">
        <v>-3.7778</v>
      </c>
      <c r="X765" s="0" t="n">
        <v>379.6894</v>
      </c>
      <c r="Y765" s="0" t="n">
        <v>395.3738</v>
      </c>
      <c r="Z765" s="0" t="n">
        <v>74.7149</v>
      </c>
      <c r="AA765" s="0" t="n">
        <v>-15.5969</v>
      </c>
      <c r="AB765" s="0" t="n">
        <v>5</v>
      </c>
      <c r="AC765" s="0" t="n">
        <v>18.774</v>
      </c>
      <c r="AD765" s="0" t="n">
        <v>18.7606</v>
      </c>
      <c r="AE765" s="0" t="n">
        <v>17.8979</v>
      </c>
      <c r="AF765" s="0" t="n">
        <v>0.0022</v>
      </c>
      <c r="AG765" s="0" t="n">
        <v>0.0624</v>
      </c>
      <c r="AH765" s="0" t="n">
        <v>0</v>
      </c>
    </row>
    <row r="766" customFormat="false" ht="12.8" hidden="false" customHeight="false" outlineLevel="0" collapsed="false">
      <c r="A766" s="0" t="n">
        <v>16</v>
      </c>
      <c r="B766" s="0" t="n">
        <v>44</v>
      </c>
      <c r="C766" s="0" t="n">
        <v>58.8015</v>
      </c>
      <c r="D766" s="0" t="n">
        <v>39.1423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0</v>
      </c>
      <c r="K766" s="0" t="n">
        <v>0</v>
      </c>
      <c r="L766" s="0" t="n">
        <v>0.0006</v>
      </c>
      <c r="M766" s="0" t="n">
        <v>0</v>
      </c>
      <c r="N766" s="0" t="n">
        <v>-0.0168</v>
      </c>
      <c r="O766" s="0" t="n">
        <v>2.9323</v>
      </c>
      <c r="P766" s="0" t="n">
        <v>0.01</v>
      </c>
      <c r="Q766" s="0" t="n">
        <v>0</v>
      </c>
      <c r="R766" s="0" t="n">
        <v>0.0559</v>
      </c>
      <c r="S766" s="0" t="n">
        <v>1</v>
      </c>
      <c r="T766" s="0" t="n">
        <v>72.5744</v>
      </c>
      <c r="U766" s="0" t="n">
        <v>0</v>
      </c>
      <c r="V766" s="0" t="n">
        <v>-68.3394</v>
      </c>
      <c r="W766" s="0" t="n">
        <v>-4.185</v>
      </c>
      <c r="X766" s="0" t="n">
        <v>379.9797</v>
      </c>
      <c r="Y766" s="0" t="n">
        <v>395.8147</v>
      </c>
      <c r="Z766" s="0" t="n">
        <v>74.8651</v>
      </c>
      <c r="AA766" s="0" t="n">
        <v>-15.3616</v>
      </c>
      <c r="AB766" s="0" t="n">
        <v>5</v>
      </c>
      <c r="AC766" s="0" t="n">
        <v>18.821</v>
      </c>
      <c r="AD766" s="0" t="n">
        <v>18.799</v>
      </c>
      <c r="AE766" s="0" t="n">
        <v>17.8847</v>
      </c>
      <c r="AF766" s="0" t="n">
        <v>0.0022</v>
      </c>
      <c r="AG766" s="0" t="n">
        <v>0.0624</v>
      </c>
      <c r="AH766" s="0" t="n">
        <v>0</v>
      </c>
    </row>
    <row r="767" customFormat="false" ht="12.8" hidden="false" customHeight="false" outlineLevel="0" collapsed="false">
      <c r="A767" s="0" t="n">
        <v>16</v>
      </c>
      <c r="B767" s="0" t="n">
        <v>45</v>
      </c>
      <c r="C767" s="0" t="n">
        <v>58.8009</v>
      </c>
      <c r="D767" s="0" t="n">
        <v>39.1417</v>
      </c>
      <c r="E767" s="0" t="n">
        <v>0</v>
      </c>
      <c r="F767" s="0" t="n">
        <v>0</v>
      </c>
      <c r="G767" s="0" t="n">
        <v>0</v>
      </c>
      <c r="H767" s="0" t="n">
        <v>0</v>
      </c>
      <c r="I767" s="0" t="n">
        <v>0</v>
      </c>
      <c r="J767" s="0" t="n">
        <v>0</v>
      </c>
      <c r="K767" s="0" t="n">
        <v>0</v>
      </c>
      <c r="L767" s="0" t="n">
        <v>0.0006</v>
      </c>
      <c r="M767" s="0" t="n">
        <v>0</v>
      </c>
      <c r="N767" s="0" t="n">
        <v>-0.0168</v>
      </c>
      <c r="O767" s="0" t="n">
        <v>2.9323</v>
      </c>
      <c r="P767" s="0" t="n">
        <v>0.01</v>
      </c>
      <c r="Q767" s="0" t="n">
        <v>0</v>
      </c>
      <c r="R767" s="0" t="n">
        <v>0.0559</v>
      </c>
      <c r="S767" s="0" t="n">
        <v>1</v>
      </c>
      <c r="T767" s="0" t="n">
        <v>72.0681</v>
      </c>
      <c r="U767" s="0" t="n">
        <v>0</v>
      </c>
      <c r="V767" s="0" t="n">
        <v>-68.2996</v>
      </c>
      <c r="W767" s="0" t="n">
        <v>-3.7571</v>
      </c>
      <c r="X767" s="0" t="n">
        <v>379.3626</v>
      </c>
      <c r="Y767" s="0" t="n">
        <v>395.2582</v>
      </c>
      <c r="Z767" s="0" t="n">
        <v>76.8634</v>
      </c>
      <c r="AA767" s="0" t="n">
        <v>-15.3538</v>
      </c>
      <c r="AB767" s="0" t="n">
        <v>5</v>
      </c>
      <c r="AC767" s="0" t="n">
        <v>18.71</v>
      </c>
      <c r="AD767" s="0" t="n">
        <v>18.6937</v>
      </c>
      <c r="AE767" s="0" t="n">
        <v>17.8588</v>
      </c>
      <c r="AF767" s="0" t="n">
        <v>0.0022</v>
      </c>
      <c r="AG767" s="0" t="n">
        <v>0.0624</v>
      </c>
      <c r="AH767" s="0" t="n">
        <v>0</v>
      </c>
    </row>
    <row r="768" customFormat="false" ht="12.8" hidden="false" customHeight="false" outlineLevel="0" collapsed="false">
      <c r="A768" s="0" t="n">
        <v>16</v>
      </c>
      <c r="B768" s="0" t="n">
        <v>46</v>
      </c>
      <c r="C768" s="0" t="n">
        <v>58.8003</v>
      </c>
      <c r="D768" s="0" t="n">
        <v>39.1411</v>
      </c>
      <c r="E768" s="0" t="n">
        <v>0</v>
      </c>
      <c r="F768" s="0" t="n">
        <v>0</v>
      </c>
      <c r="G768" s="0" t="n">
        <v>0</v>
      </c>
      <c r="H768" s="0" t="n">
        <v>0</v>
      </c>
      <c r="I768" s="0" t="n">
        <v>0</v>
      </c>
      <c r="J768" s="0" t="n">
        <v>0</v>
      </c>
      <c r="K768" s="0" t="n">
        <v>0</v>
      </c>
      <c r="L768" s="0" t="n">
        <v>0.0006</v>
      </c>
      <c r="M768" s="0" t="n">
        <v>0</v>
      </c>
      <c r="N768" s="0" t="n">
        <v>-0.0168</v>
      </c>
      <c r="O768" s="0" t="n">
        <v>2.9323</v>
      </c>
      <c r="P768" s="0" t="n">
        <v>0.01</v>
      </c>
      <c r="Q768" s="0" t="n">
        <v>0</v>
      </c>
      <c r="R768" s="0" t="n">
        <v>0.0559</v>
      </c>
      <c r="S768" s="0" t="n">
        <v>1</v>
      </c>
      <c r="T768" s="0" t="n">
        <v>68.9779</v>
      </c>
      <c r="U768" s="0" t="n">
        <v>0</v>
      </c>
      <c r="V768" s="0" t="n">
        <v>-67.9538</v>
      </c>
      <c r="W768" s="0" t="n">
        <v>-1.0564</v>
      </c>
      <c r="X768" s="0" t="n">
        <v>375.9541</v>
      </c>
      <c r="Y768" s="0" t="n">
        <v>391.8874</v>
      </c>
      <c r="Z768" s="0" t="n">
        <v>81.9038</v>
      </c>
      <c r="AA768" s="0" t="n">
        <v>-15.4815</v>
      </c>
      <c r="AB768" s="0" t="n">
        <v>5</v>
      </c>
      <c r="AC768" s="0" t="n">
        <v>18.108</v>
      </c>
      <c r="AD768" s="0" t="n">
        <v>18.0862</v>
      </c>
      <c r="AE768" s="0" t="n">
        <v>17.7113</v>
      </c>
      <c r="AF768" s="0" t="n">
        <v>0.0022</v>
      </c>
      <c r="AG768" s="0" t="n">
        <v>0.0624</v>
      </c>
      <c r="AH768" s="0" t="n">
        <v>0</v>
      </c>
    </row>
    <row r="769" customFormat="false" ht="12.8" hidden="false" customHeight="false" outlineLevel="0" collapsed="false">
      <c r="A769" s="0" t="n">
        <v>16</v>
      </c>
      <c r="B769" s="0" t="n">
        <v>47</v>
      </c>
      <c r="C769" s="0" t="n">
        <v>58.7997</v>
      </c>
      <c r="D769" s="0" t="n">
        <v>39.1405</v>
      </c>
      <c r="E769" s="0" t="n">
        <v>0</v>
      </c>
      <c r="F769" s="0" t="n">
        <v>0</v>
      </c>
      <c r="G769" s="0" t="n">
        <v>0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0.0006</v>
      </c>
      <c r="M769" s="0" t="n">
        <v>0</v>
      </c>
      <c r="N769" s="0" t="n">
        <v>-0.0168</v>
      </c>
      <c r="O769" s="0" t="n">
        <v>2.9323</v>
      </c>
      <c r="P769" s="0" t="n">
        <v>0.01</v>
      </c>
      <c r="Q769" s="0" t="n">
        <v>0</v>
      </c>
      <c r="R769" s="0" t="n">
        <v>0.0559</v>
      </c>
      <c r="S769" s="0" t="n">
        <v>1</v>
      </c>
      <c r="T769" s="0" t="n">
        <v>67.9195</v>
      </c>
      <c r="U769" s="0" t="n">
        <v>0</v>
      </c>
      <c r="V769" s="0" t="n">
        <v>-67.7665</v>
      </c>
      <c r="W769" s="0" t="n">
        <v>-0.1502</v>
      </c>
      <c r="X769" s="0" t="n">
        <v>374.0329</v>
      </c>
      <c r="Y769" s="0" t="n">
        <v>390.0052</v>
      </c>
      <c r="Z769" s="0" t="n">
        <v>78.6599</v>
      </c>
      <c r="AA769" s="0" t="n">
        <v>-15.5435</v>
      </c>
      <c r="AB769" s="0" t="n">
        <v>5</v>
      </c>
      <c r="AC769" s="0" t="n">
        <v>17.768</v>
      </c>
      <c r="AD769" s="0" t="n">
        <v>17.7436</v>
      </c>
      <c r="AE769" s="0" t="n">
        <v>17.551</v>
      </c>
      <c r="AF769" s="0" t="n">
        <v>0.0022</v>
      </c>
      <c r="AG769" s="0" t="n">
        <v>0.0624</v>
      </c>
      <c r="AH769" s="0" t="n">
        <v>0</v>
      </c>
    </row>
    <row r="770" customFormat="false" ht="12.8" hidden="false" customHeight="false" outlineLevel="0" collapsed="false">
      <c r="A770" s="0" t="n">
        <v>16</v>
      </c>
      <c r="B770" s="0" t="n">
        <v>48</v>
      </c>
      <c r="C770" s="0" t="n">
        <v>58.7991</v>
      </c>
      <c r="D770" s="0" t="n">
        <v>39.1399</v>
      </c>
      <c r="E770" s="0" t="n">
        <v>0</v>
      </c>
      <c r="F770" s="0" t="n">
        <v>0</v>
      </c>
      <c r="G770" s="0" t="n">
        <v>0</v>
      </c>
      <c r="H770" s="0" t="n">
        <v>0</v>
      </c>
      <c r="I770" s="0" t="n">
        <v>0</v>
      </c>
      <c r="J770" s="0" t="n">
        <v>0</v>
      </c>
      <c r="K770" s="0" t="n">
        <v>0</v>
      </c>
      <c r="L770" s="0" t="n">
        <v>0.0006</v>
      </c>
      <c r="M770" s="0" t="n">
        <v>0</v>
      </c>
      <c r="N770" s="0" t="n">
        <v>-0.0168</v>
      </c>
      <c r="O770" s="0" t="n">
        <v>2.9323</v>
      </c>
      <c r="P770" s="0" t="n">
        <v>0.01</v>
      </c>
      <c r="Q770" s="0" t="n">
        <v>0</v>
      </c>
      <c r="R770" s="0" t="n">
        <v>0.0559</v>
      </c>
      <c r="S770" s="0" t="n">
        <v>1</v>
      </c>
      <c r="T770" s="0" t="n">
        <v>64.8009</v>
      </c>
      <c r="U770" s="0" t="n">
        <v>0</v>
      </c>
      <c r="V770" s="0" t="n">
        <v>-66.8778</v>
      </c>
      <c r="W770" s="0" t="n">
        <v>2.1558</v>
      </c>
      <c r="X770" s="0" t="n">
        <v>370.9941</v>
      </c>
      <c r="Y770" s="0" t="n">
        <v>387.0203</v>
      </c>
      <c r="Z770" s="0" t="n">
        <v>81.7519</v>
      </c>
      <c r="AA770" s="0" t="n">
        <v>-15.0568</v>
      </c>
      <c r="AB770" s="0" t="n">
        <v>5</v>
      </c>
      <c r="AC770" s="0" t="n">
        <v>17.099</v>
      </c>
      <c r="AD770" s="0" t="n">
        <v>17.0868</v>
      </c>
      <c r="AE770" s="0" t="n">
        <v>17.3071</v>
      </c>
      <c r="AF770" s="0" t="n">
        <v>0.0022</v>
      </c>
      <c r="AG770" s="0" t="n">
        <v>0.0623</v>
      </c>
      <c r="AH770" s="0" t="n">
        <v>0</v>
      </c>
    </row>
    <row r="771" customFormat="false" ht="12.8" hidden="false" customHeight="false" outlineLevel="0" collapsed="false">
      <c r="A771" s="0" t="n">
        <v>17</v>
      </c>
      <c r="B771" s="0" t="n">
        <v>1</v>
      </c>
      <c r="C771" s="0" t="n">
        <v>58.7985</v>
      </c>
      <c r="D771" s="0" t="n">
        <v>39.1393</v>
      </c>
      <c r="E771" s="0" t="n">
        <v>0</v>
      </c>
      <c r="F771" s="0" t="n">
        <v>0</v>
      </c>
      <c r="G771" s="0" t="n">
        <v>0</v>
      </c>
      <c r="H771" s="0" t="n">
        <v>0</v>
      </c>
      <c r="I771" s="0" t="n">
        <v>0</v>
      </c>
      <c r="J771" s="0" t="n">
        <v>0</v>
      </c>
      <c r="K771" s="0" t="n">
        <v>0</v>
      </c>
      <c r="L771" s="0" t="n">
        <v>0.0006</v>
      </c>
      <c r="M771" s="0" t="n">
        <v>0</v>
      </c>
      <c r="N771" s="0" t="n">
        <v>-0.0168</v>
      </c>
      <c r="O771" s="0" t="n">
        <v>2.9323</v>
      </c>
      <c r="P771" s="0" t="n">
        <v>0.01</v>
      </c>
      <c r="Q771" s="0" t="n">
        <v>0</v>
      </c>
      <c r="R771" s="0" t="n">
        <v>0.0559</v>
      </c>
      <c r="S771" s="0" t="n">
        <v>1</v>
      </c>
      <c r="T771" s="0" t="n">
        <v>60.3972</v>
      </c>
      <c r="U771" s="0" t="n">
        <v>0</v>
      </c>
      <c r="V771" s="0" t="n">
        <v>-65.678</v>
      </c>
      <c r="W771" s="0" t="n">
        <v>5.2642</v>
      </c>
      <c r="X771" s="0" t="n">
        <v>366.773</v>
      </c>
      <c r="Y771" s="0" t="n">
        <v>382.8811</v>
      </c>
      <c r="Z771" s="0" t="n">
        <v>83.9185</v>
      </c>
      <c r="AA771" s="0" t="n">
        <v>-14.4082</v>
      </c>
      <c r="AB771" s="0" t="n">
        <v>5</v>
      </c>
      <c r="AC771" s="0" t="n">
        <v>16.181</v>
      </c>
      <c r="AD771" s="0" t="n">
        <v>16.1736</v>
      </c>
      <c r="AE771" s="0" t="n">
        <v>16.9519</v>
      </c>
      <c r="AF771" s="0" t="n">
        <v>0.0022</v>
      </c>
      <c r="AG771" s="0" t="n">
        <v>0.0623</v>
      </c>
      <c r="AH771" s="0" t="n">
        <v>0</v>
      </c>
    </row>
    <row r="772" customFormat="false" ht="12.8" hidden="false" customHeight="false" outlineLevel="0" collapsed="false">
      <c r="A772" s="0" t="n">
        <v>17</v>
      </c>
      <c r="B772" s="0" t="n">
        <v>2</v>
      </c>
      <c r="C772" s="0" t="n">
        <v>58.798</v>
      </c>
      <c r="D772" s="0" t="n">
        <v>39.1387</v>
      </c>
      <c r="E772" s="0" t="n">
        <v>0</v>
      </c>
      <c r="F772" s="0" t="n">
        <v>0</v>
      </c>
      <c r="G772" s="0" t="n">
        <v>0</v>
      </c>
      <c r="H772" s="0" t="n">
        <v>0</v>
      </c>
      <c r="I772" s="0" t="n">
        <v>0</v>
      </c>
      <c r="J772" s="0" t="n">
        <v>0</v>
      </c>
      <c r="K772" s="0" t="n">
        <v>0</v>
      </c>
      <c r="L772" s="0" t="n">
        <v>0.0006</v>
      </c>
      <c r="M772" s="0" t="n">
        <v>0</v>
      </c>
      <c r="N772" s="0" t="n">
        <v>-0.0168</v>
      </c>
      <c r="O772" s="0" t="n">
        <v>2.9323</v>
      </c>
      <c r="P772" s="0" t="n">
        <v>0.01</v>
      </c>
      <c r="Q772" s="0" t="n">
        <v>0</v>
      </c>
      <c r="R772" s="0" t="n">
        <v>0.0559</v>
      </c>
      <c r="S772" s="0" t="n">
        <v>1</v>
      </c>
      <c r="T772" s="0" t="n">
        <v>61.7645</v>
      </c>
      <c r="U772" s="0" t="n">
        <v>0</v>
      </c>
      <c r="V772" s="0" t="n">
        <v>-65.7381</v>
      </c>
      <c r="W772" s="0" t="n">
        <v>3.9995</v>
      </c>
      <c r="X772" s="0" t="n">
        <v>366.1936</v>
      </c>
      <c r="Y772" s="0" t="n">
        <v>382.3504</v>
      </c>
      <c r="Z772" s="0" t="n">
        <v>74.9131</v>
      </c>
      <c r="AA772" s="0" t="n">
        <v>-14.5064</v>
      </c>
      <c r="AB772" s="0" t="n">
        <v>5</v>
      </c>
      <c r="AC772" s="0" t="n">
        <v>16.099</v>
      </c>
      <c r="AD772" s="0" t="n">
        <v>16.0907</v>
      </c>
      <c r="AE772" s="0" t="n">
        <v>16.7137</v>
      </c>
      <c r="AF772" s="0" t="n">
        <v>0.0022</v>
      </c>
      <c r="AG772" s="0" t="n">
        <v>0.0623</v>
      </c>
      <c r="AH772" s="0" t="n">
        <v>0</v>
      </c>
    </row>
    <row r="773" customFormat="false" ht="12.8" hidden="false" customHeight="false" outlineLevel="0" collapsed="false">
      <c r="A773" s="0" t="n">
        <v>17</v>
      </c>
      <c r="B773" s="0" t="n">
        <v>3</v>
      </c>
      <c r="C773" s="0" t="n">
        <v>58.7974</v>
      </c>
      <c r="D773" s="0" t="n">
        <v>39.1381</v>
      </c>
      <c r="E773" s="0" t="n">
        <v>0</v>
      </c>
      <c r="F773" s="0" t="n">
        <v>0</v>
      </c>
      <c r="G773" s="0" t="n">
        <v>0</v>
      </c>
      <c r="H773" s="0" t="n">
        <v>0</v>
      </c>
      <c r="I773" s="0" t="n">
        <v>0</v>
      </c>
      <c r="J773" s="0" t="n">
        <v>0</v>
      </c>
      <c r="K773" s="0" t="n">
        <v>0</v>
      </c>
      <c r="L773" s="0" t="n">
        <v>0.0006</v>
      </c>
      <c r="M773" s="0" t="n">
        <v>0</v>
      </c>
      <c r="N773" s="0" t="n">
        <v>-0.0168</v>
      </c>
      <c r="O773" s="0" t="n">
        <v>2.9323</v>
      </c>
      <c r="P773" s="0" t="n">
        <v>0.01</v>
      </c>
      <c r="Q773" s="0" t="n">
        <v>0</v>
      </c>
      <c r="R773" s="0" t="n">
        <v>0.0559</v>
      </c>
      <c r="S773" s="0" t="n">
        <v>1</v>
      </c>
      <c r="T773" s="0" t="n">
        <v>60.3652</v>
      </c>
      <c r="U773" s="0" t="n">
        <v>0</v>
      </c>
      <c r="V773" s="0" t="n">
        <v>-65.0865</v>
      </c>
      <c r="W773" s="0" t="n">
        <v>4.6471</v>
      </c>
      <c r="X773" s="0" t="n">
        <v>364.6482</v>
      </c>
      <c r="Y773" s="0" t="n">
        <v>380.8483</v>
      </c>
      <c r="Z773" s="0" t="n">
        <v>77.9592</v>
      </c>
      <c r="AA773" s="0" t="n">
        <v>-14.0434</v>
      </c>
      <c r="AB773" s="0" t="n">
        <v>5</v>
      </c>
      <c r="AC773" s="0" t="n">
        <v>15.722</v>
      </c>
      <c r="AD773" s="0" t="n">
        <v>15.7131</v>
      </c>
      <c r="AE773" s="0" t="n">
        <v>16.4705</v>
      </c>
      <c r="AF773" s="0" t="n">
        <v>0.0022</v>
      </c>
      <c r="AG773" s="0" t="n">
        <v>0.0623</v>
      </c>
      <c r="AH773" s="0" t="n">
        <v>0</v>
      </c>
    </row>
    <row r="774" customFormat="false" ht="12.8" hidden="false" customHeight="false" outlineLevel="0" collapsed="false">
      <c r="A774" s="0" t="n">
        <v>17</v>
      </c>
      <c r="B774" s="0" t="n">
        <v>4</v>
      </c>
      <c r="C774" s="0" t="n">
        <v>58.7968</v>
      </c>
      <c r="D774" s="0" t="n">
        <v>39.1376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0</v>
      </c>
      <c r="K774" s="0" t="n">
        <v>0</v>
      </c>
      <c r="L774" s="0" t="n">
        <v>0.0006</v>
      </c>
      <c r="M774" s="0" t="n">
        <v>0</v>
      </c>
      <c r="N774" s="0" t="n">
        <v>-0.0168</v>
      </c>
      <c r="O774" s="0" t="n">
        <v>2.9323</v>
      </c>
      <c r="P774" s="0" t="n">
        <v>0.01</v>
      </c>
      <c r="Q774" s="0" t="n">
        <v>0</v>
      </c>
      <c r="R774" s="0" t="n">
        <v>0.0559</v>
      </c>
      <c r="S774" s="0" t="n">
        <v>1</v>
      </c>
      <c r="T774" s="0" t="n">
        <v>60.6724</v>
      </c>
      <c r="U774" s="0" t="n">
        <v>0</v>
      </c>
      <c r="V774" s="0" t="n">
        <v>-64.6711</v>
      </c>
      <c r="W774" s="0" t="n">
        <v>3.9706</v>
      </c>
      <c r="X774" s="0" t="n">
        <v>364.5417</v>
      </c>
      <c r="Y774" s="0" t="n">
        <v>380.7831</v>
      </c>
      <c r="Z774" s="0" t="n">
        <v>75.0453</v>
      </c>
      <c r="AA774" s="0" t="n">
        <v>-13.6026</v>
      </c>
      <c r="AB774" s="0" t="n">
        <v>5</v>
      </c>
      <c r="AC774" s="0" t="n">
        <v>15.623</v>
      </c>
      <c r="AD774" s="0" t="n">
        <v>15.6156</v>
      </c>
      <c r="AE774" s="0" t="n">
        <v>16.2868</v>
      </c>
      <c r="AF774" s="0" t="n">
        <v>0.0022</v>
      </c>
      <c r="AG774" s="0" t="n">
        <v>0.0623</v>
      </c>
      <c r="AH774" s="0" t="n">
        <v>0</v>
      </c>
    </row>
    <row r="775" customFormat="false" ht="12.8" hidden="false" customHeight="false" outlineLevel="0" collapsed="false">
      <c r="A775" s="0" t="n">
        <v>17</v>
      </c>
      <c r="B775" s="0" t="n">
        <v>5</v>
      </c>
      <c r="C775" s="0" t="n">
        <v>58.7962</v>
      </c>
      <c r="D775" s="0" t="n">
        <v>39.137</v>
      </c>
      <c r="E775" s="0" t="n">
        <v>0</v>
      </c>
      <c r="F775" s="0" t="n">
        <v>0</v>
      </c>
      <c r="G775" s="0" t="n">
        <v>0</v>
      </c>
      <c r="H775" s="0" t="n">
        <v>0</v>
      </c>
      <c r="I775" s="0" t="n">
        <v>0</v>
      </c>
      <c r="J775" s="0" t="n">
        <v>0</v>
      </c>
      <c r="K775" s="0" t="n">
        <v>0</v>
      </c>
      <c r="L775" s="0" t="n">
        <v>0.0006</v>
      </c>
      <c r="M775" s="0" t="n">
        <v>0</v>
      </c>
      <c r="N775" s="0" t="n">
        <v>-0.0168</v>
      </c>
      <c r="O775" s="0" t="n">
        <v>2.9323</v>
      </c>
      <c r="P775" s="0" t="n">
        <v>0.01</v>
      </c>
      <c r="Q775" s="0" t="n">
        <v>0</v>
      </c>
      <c r="R775" s="0" t="n">
        <v>0.0559</v>
      </c>
      <c r="S775" s="0" t="n">
        <v>1</v>
      </c>
      <c r="T775" s="0" t="n">
        <v>59.793</v>
      </c>
      <c r="U775" s="0" t="n">
        <v>0</v>
      </c>
      <c r="V775" s="0" t="n">
        <v>-64.1453</v>
      </c>
      <c r="W775" s="0" t="n">
        <v>4.1975</v>
      </c>
      <c r="X775" s="0" t="n">
        <v>363.7427</v>
      </c>
      <c r="Y775" s="0" t="n">
        <v>380.0213</v>
      </c>
      <c r="Z775" s="0" t="n">
        <v>76.4896</v>
      </c>
      <c r="AA775" s="0" t="n">
        <v>-13.1595</v>
      </c>
      <c r="AB775" s="0" t="n">
        <v>5</v>
      </c>
      <c r="AC775" s="0" t="n">
        <v>15.39</v>
      </c>
      <c r="AD775" s="0" t="n">
        <v>15.3831</v>
      </c>
      <c r="AE775" s="0" t="n">
        <v>16.1063</v>
      </c>
      <c r="AF775" s="0" t="n">
        <v>0.0022</v>
      </c>
      <c r="AG775" s="0" t="n">
        <v>0.0623</v>
      </c>
      <c r="AH775" s="0" t="n">
        <v>0</v>
      </c>
    </row>
    <row r="776" customFormat="false" ht="12.8" hidden="false" customHeight="false" outlineLevel="0" collapsed="false">
      <c r="A776" s="0" t="n">
        <v>17</v>
      </c>
      <c r="B776" s="0" t="n">
        <v>6</v>
      </c>
      <c r="C776" s="0" t="n">
        <v>58.7956</v>
      </c>
      <c r="D776" s="0" t="n">
        <v>39.1364</v>
      </c>
      <c r="E776" s="0" t="n">
        <v>0</v>
      </c>
      <c r="F776" s="0" t="n">
        <v>0</v>
      </c>
      <c r="G776" s="0" t="n">
        <v>0</v>
      </c>
      <c r="H776" s="0" t="n">
        <v>0</v>
      </c>
      <c r="I776" s="0" t="n">
        <v>0</v>
      </c>
      <c r="J776" s="0" t="n">
        <v>0</v>
      </c>
      <c r="K776" s="0" t="n">
        <v>0</v>
      </c>
      <c r="L776" s="0" t="n">
        <v>0.0006</v>
      </c>
      <c r="M776" s="0" t="n">
        <v>0</v>
      </c>
      <c r="N776" s="0" t="n">
        <v>-0.0168</v>
      </c>
      <c r="O776" s="0" t="n">
        <v>2.9323</v>
      </c>
      <c r="P776" s="0" t="n">
        <v>0.01</v>
      </c>
      <c r="Q776" s="0" t="n">
        <v>0</v>
      </c>
      <c r="R776" s="0" t="n">
        <v>0.0559</v>
      </c>
      <c r="S776" s="0" t="n">
        <v>1</v>
      </c>
      <c r="T776" s="0" t="n">
        <v>61.1504</v>
      </c>
      <c r="U776" s="0" t="n">
        <v>0</v>
      </c>
      <c r="V776" s="0" t="n">
        <v>-64.9889</v>
      </c>
      <c r="W776" s="0" t="n">
        <v>3.8666</v>
      </c>
      <c r="X776" s="0" t="n">
        <v>362.085</v>
      </c>
      <c r="Y776" s="0" t="n">
        <v>378.3697</v>
      </c>
      <c r="Z776" s="0" t="n">
        <v>75.0125</v>
      </c>
      <c r="AA776" s="0" t="n">
        <v>-14.2456</v>
      </c>
      <c r="AB776" s="0" t="n">
        <v>5</v>
      </c>
      <c r="AC776" s="0" t="n">
        <v>15.282</v>
      </c>
      <c r="AD776" s="0" t="n">
        <v>15.2737</v>
      </c>
      <c r="AE776" s="0" t="n">
        <v>15.9561</v>
      </c>
      <c r="AF776" s="0" t="n">
        <v>0.0022</v>
      </c>
      <c r="AG776" s="0" t="n">
        <v>0.0623</v>
      </c>
      <c r="AH776" s="0" t="n">
        <v>0</v>
      </c>
    </row>
    <row r="777" customFormat="false" ht="12.8" hidden="false" customHeight="false" outlineLevel="0" collapsed="false">
      <c r="A777" s="0" t="n">
        <v>17</v>
      </c>
      <c r="B777" s="0" t="n">
        <v>7</v>
      </c>
      <c r="C777" s="0" t="n">
        <v>58.795</v>
      </c>
      <c r="D777" s="0" t="n">
        <v>39.1358</v>
      </c>
      <c r="E777" s="0" t="n">
        <v>0</v>
      </c>
      <c r="F777" s="0" t="n">
        <v>0</v>
      </c>
      <c r="G777" s="0" t="n">
        <v>0</v>
      </c>
      <c r="H777" s="0" t="n">
        <v>0</v>
      </c>
      <c r="I777" s="0" t="n">
        <v>0</v>
      </c>
      <c r="J777" s="0" t="n">
        <v>0</v>
      </c>
      <c r="K777" s="0" t="n">
        <v>0</v>
      </c>
      <c r="L777" s="0" t="n">
        <v>0.0006</v>
      </c>
      <c r="M777" s="0" t="n">
        <v>0</v>
      </c>
      <c r="N777" s="0" t="n">
        <v>-0.0168</v>
      </c>
      <c r="O777" s="0" t="n">
        <v>2.9323</v>
      </c>
      <c r="P777" s="0" t="n">
        <v>0.01</v>
      </c>
      <c r="Q777" s="0" t="n">
        <v>0</v>
      </c>
      <c r="R777" s="0" t="n">
        <v>0.0559</v>
      </c>
      <c r="S777" s="0" t="n">
        <v>1</v>
      </c>
      <c r="T777" s="0" t="n">
        <v>61.1899</v>
      </c>
      <c r="U777" s="0" t="n">
        <v>0</v>
      </c>
      <c r="V777" s="0" t="n">
        <v>-65.0223</v>
      </c>
      <c r="W777" s="0" t="n">
        <v>3.7852</v>
      </c>
      <c r="X777" s="0" t="n">
        <v>361.2398</v>
      </c>
      <c r="Y777" s="0" t="n">
        <v>377.5247</v>
      </c>
      <c r="Z777" s="0" t="n">
        <v>75.0864</v>
      </c>
      <c r="AA777" s="0" t="n">
        <v>-14.4056</v>
      </c>
      <c r="AB777" s="0" t="n">
        <v>5</v>
      </c>
      <c r="AC777" s="0" t="n">
        <v>15.149</v>
      </c>
      <c r="AD777" s="0" t="n">
        <v>15.1411</v>
      </c>
      <c r="AE777" s="0" t="n">
        <v>15.819</v>
      </c>
      <c r="AF777" s="0" t="n">
        <v>0.0022</v>
      </c>
      <c r="AG777" s="0" t="n">
        <v>0.0623</v>
      </c>
      <c r="AH777" s="0" t="n">
        <v>0</v>
      </c>
    </row>
    <row r="778" customFormat="false" ht="12.8" hidden="false" customHeight="false" outlineLevel="0" collapsed="false">
      <c r="A778" s="0" t="n">
        <v>17</v>
      </c>
      <c r="B778" s="0" t="n">
        <v>8</v>
      </c>
      <c r="C778" s="0" t="n">
        <v>58.7944</v>
      </c>
      <c r="D778" s="0" t="n">
        <v>39.1352</v>
      </c>
      <c r="E778" s="0" t="n">
        <v>0</v>
      </c>
      <c r="F778" s="0" t="n">
        <v>0</v>
      </c>
      <c r="G778" s="0" t="n">
        <v>0</v>
      </c>
      <c r="H778" s="0" t="n">
        <v>0</v>
      </c>
      <c r="I778" s="0" t="n">
        <v>0</v>
      </c>
      <c r="J778" s="0" t="n">
        <v>0</v>
      </c>
      <c r="K778" s="0" t="n">
        <v>0</v>
      </c>
      <c r="L778" s="0" t="n">
        <v>0.0006</v>
      </c>
      <c r="M778" s="0" t="n">
        <v>0</v>
      </c>
      <c r="N778" s="0" t="n">
        <v>-0.0168</v>
      </c>
      <c r="O778" s="0" t="n">
        <v>2.9323</v>
      </c>
      <c r="P778" s="0" t="n">
        <v>0.01</v>
      </c>
      <c r="Q778" s="0" t="n">
        <v>0</v>
      </c>
      <c r="R778" s="0" t="n">
        <v>0.0559</v>
      </c>
      <c r="S778" s="0" t="n">
        <v>1</v>
      </c>
      <c r="T778" s="0" t="n">
        <v>60.1034</v>
      </c>
      <c r="U778" s="0" t="n">
        <v>0</v>
      </c>
      <c r="V778" s="0" t="n">
        <v>-64.8208</v>
      </c>
      <c r="W778" s="0" t="n">
        <v>4.6311</v>
      </c>
      <c r="X778" s="0" t="n">
        <v>359.541</v>
      </c>
      <c r="Y778" s="0" t="n">
        <v>375.8353</v>
      </c>
      <c r="Z778" s="0" t="n">
        <v>76.7593</v>
      </c>
      <c r="AA778" s="0" t="n">
        <v>-14.4495</v>
      </c>
      <c r="AB778" s="0" t="n">
        <v>5</v>
      </c>
      <c r="AC778" s="0" t="n">
        <v>14.829</v>
      </c>
      <c r="AD778" s="0" t="n">
        <v>14.8219</v>
      </c>
      <c r="AE778" s="0" t="n">
        <v>15.648</v>
      </c>
      <c r="AF778" s="0" t="n">
        <v>0.0022</v>
      </c>
      <c r="AG778" s="0" t="n">
        <v>0.0623</v>
      </c>
      <c r="AH778" s="0" t="n">
        <v>0</v>
      </c>
    </row>
    <row r="779" customFormat="false" ht="12.8" hidden="false" customHeight="false" outlineLevel="0" collapsed="false">
      <c r="A779" s="0" t="n">
        <v>17</v>
      </c>
      <c r="B779" s="0" t="n">
        <v>9</v>
      </c>
      <c r="C779" s="0" t="n">
        <v>58.7939</v>
      </c>
      <c r="D779" s="0" t="n">
        <v>39.1346</v>
      </c>
      <c r="E779" s="0" t="n">
        <v>0</v>
      </c>
      <c r="F779" s="0" t="n">
        <v>0</v>
      </c>
      <c r="G779" s="0" t="n">
        <v>0</v>
      </c>
      <c r="H779" s="0" t="n">
        <v>0</v>
      </c>
      <c r="I779" s="0" t="n">
        <v>0</v>
      </c>
      <c r="J779" s="0" t="n">
        <v>0</v>
      </c>
      <c r="K779" s="0" t="n">
        <v>0</v>
      </c>
      <c r="L779" s="0" t="n">
        <v>0.0006</v>
      </c>
      <c r="M779" s="0" t="n">
        <v>0</v>
      </c>
      <c r="N779" s="0" t="n">
        <v>-0.0169</v>
      </c>
      <c r="O779" s="0" t="n">
        <v>2.9323</v>
      </c>
      <c r="P779" s="0" t="n">
        <v>0.01</v>
      </c>
      <c r="Q779" s="0" t="n">
        <v>0</v>
      </c>
      <c r="R779" s="0" t="n">
        <v>0.0559</v>
      </c>
      <c r="S779" s="0" t="n">
        <v>1</v>
      </c>
      <c r="T779" s="0" t="n">
        <v>59.5178</v>
      </c>
      <c r="U779" s="0" t="n">
        <v>0</v>
      </c>
      <c r="V779" s="0" t="n">
        <v>-64.6021</v>
      </c>
      <c r="W779" s="0" t="n">
        <v>5.0393</v>
      </c>
      <c r="X779" s="0" t="n">
        <v>358.2332</v>
      </c>
      <c r="Y779" s="0" t="n">
        <v>374.5303</v>
      </c>
      <c r="Z779" s="0" t="n">
        <v>75.7516</v>
      </c>
      <c r="AA779" s="0" t="n">
        <v>-14.4243</v>
      </c>
      <c r="AB779" s="0" t="n">
        <v>5</v>
      </c>
      <c r="AC779" s="0" t="n">
        <v>14.57</v>
      </c>
      <c r="AD779" s="0" t="n">
        <v>14.563</v>
      </c>
      <c r="AE779" s="0" t="n">
        <v>15.4715</v>
      </c>
      <c r="AF779" s="0" t="n">
        <v>0.0022</v>
      </c>
      <c r="AG779" s="0" t="n">
        <v>0.0623</v>
      </c>
      <c r="AH779" s="0" t="n">
        <v>0</v>
      </c>
    </row>
    <row r="780" customFormat="false" ht="12.8" hidden="false" customHeight="false" outlineLevel="0" collapsed="false">
      <c r="A780" s="0" t="n">
        <v>17</v>
      </c>
      <c r="B780" s="0" t="n">
        <v>10</v>
      </c>
      <c r="C780" s="0" t="n">
        <v>58.7933</v>
      </c>
      <c r="D780" s="0" t="n">
        <v>39.134</v>
      </c>
      <c r="E780" s="0" t="n">
        <v>0</v>
      </c>
      <c r="F780" s="0" t="n">
        <v>0</v>
      </c>
      <c r="G780" s="0" t="n">
        <v>0</v>
      </c>
      <c r="H780" s="0" t="n">
        <v>0</v>
      </c>
      <c r="I780" s="0" t="n">
        <v>0</v>
      </c>
      <c r="J780" s="0" t="n">
        <v>0</v>
      </c>
      <c r="K780" s="0" t="n">
        <v>0</v>
      </c>
      <c r="L780" s="0" t="n">
        <v>0.0006</v>
      </c>
      <c r="M780" s="0" t="n">
        <v>0</v>
      </c>
      <c r="N780" s="0" t="n">
        <v>-0.0169</v>
      </c>
      <c r="O780" s="0" t="n">
        <v>2.9323</v>
      </c>
      <c r="P780" s="0" t="n">
        <v>0.01</v>
      </c>
      <c r="Q780" s="0" t="n">
        <v>0</v>
      </c>
      <c r="R780" s="0" t="n">
        <v>0.0559</v>
      </c>
      <c r="S780" s="0" t="n">
        <v>1</v>
      </c>
      <c r="T780" s="0" t="n">
        <v>59.3017</v>
      </c>
      <c r="U780" s="0" t="n">
        <v>0</v>
      </c>
      <c r="V780" s="0" t="n">
        <v>-64.5112</v>
      </c>
      <c r="W780" s="0" t="n">
        <v>5.1806</v>
      </c>
      <c r="X780" s="0" t="n">
        <v>357.092</v>
      </c>
      <c r="Y780" s="0" t="n">
        <v>373.4024</v>
      </c>
      <c r="Z780" s="0" t="n">
        <v>74.995</v>
      </c>
      <c r="AA780" s="0" t="n">
        <v>-14.4912</v>
      </c>
      <c r="AB780" s="0" t="n">
        <v>5</v>
      </c>
      <c r="AC780" s="0" t="n">
        <v>14.363</v>
      </c>
      <c r="AD780" s="0" t="n">
        <v>14.356</v>
      </c>
      <c r="AE780" s="0" t="n">
        <v>15.3026</v>
      </c>
      <c r="AF780" s="0" t="n">
        <v>0.0022</v>
      </c>
      <c r="AG780" s="0" t="n">
        <v>0.0623</v>
      </c>
      <c r="AH780" s="0" t="n">
        <v>0</v>
      </c>
    </row>
    <row r="781" customFormat="false" ht="12.8" hidden="false" customHeight="false" outlineLevel="0" collapsed="false">
      <c r="A781" s="0" t="n">
        <v>17</v>
      </c>
      <c r="B781" s="0" t="n">
        <v>11</v>
      </c>
      <c r="C781" s="0" t="n">
        <v>58.7927</v>
      </c>
      <c r="D781" s="0" t="n">
        <v>39.1335</v>
      </c>
      <c r="E781" s="0" t="n">
        <v>0</v>
      </c>
      <c r="F781" s="0" t="n">
        <v>0</v>
      </c>
      <c r="G781" s="0" t="n">
        <v>0</v>
      </c>
      <c r="H781" s="0" t="n">
        <v>0</v>
      </c>
      <c r="I781" s="0" t="n">
        <v>0</v>
      </c>
      <c r="J781" s="0" t="n">
        <v>0</v>
      </c>
      <c r="K781" s="0" t="n">
        <v>0</v>
      </c>
      <c r="L781" s="0" t="n">
        <v>0.0006</v>
      </c>
      <c r="M781" s="0" t="n">
        <v>0</v>
      </c>
      <c r="N781" s="0" t="n">
        <v>-0.0169</v>
      </c>
      <c r="O781" s="0" t="n">
        <v>2.9323</v>
      </c>
      <c r="P781" s="0" t="n">
        <v>0.01</v>
      </c>
      <c r="Q781" s="0" t="n">
        <v>0</v>
      </c>
      <c r="R781" s="0" t="n">
        <v>0.0559</v>
      </c>
      <c r="S781" s="0" t="n">
        <v>1</v>
      </c>
      <c r="T781" s="0" t="n">
        <v>59.1919</v>
      </c>
      <c r="U781" s="0" t="n">
        <v>0</v>
      </c>
      <c r="V781" s="0" t="n">
        <v>-64.387</v>
      </c>
      <c r="W781" s="0" t="n">
        <v>5.2241</v>
      </c>
      <c r="X781" s="0" t="n">
        <v>356.1655</v>
      </c>
      <c r="Y781" s="0" t="n">
        <v>372.4785</v>
      </c>
      <c r="Z781" s="0" t="n">
        <v>74.4497</v>
      </c>
      <c r="AA781" s="0" t="n">
        <v>-14.5034</v>
      </c>
      <c r="AB781" s="0" t="n">
        <v>5</v>
      </c>
      <c r="AC781" s="0" t="n">
        <v>14.185</v>
      </c>
      <c r="AD781" s="0" t="n">
        <v>14.1778</v>
      </c>
      <c r="AE781" s="0" t="n">
        <v>15.1441</v>
      </c>
      <c r="AF781" s="0" t="n">
        <v>0.0022</v>
      </c>
      <c r="AG781" s="0" t="n">
        <v>0.0623</v>
      </c>
      <c r="AH781" s="0" t="n">
        <v>0</v>
      </c>
    </row>
    <row r="782" customFormat="false" ht="12.8" hidden="false" customHeight="false" outlineLevel="0" collapsed="false">
      <c r="A782" s="0" t="n">
        <v>17</v>
      </c>
      <c r="B782" s="0" t="n">
        <v>12</v>
      </c>
      <c r="C782" s="0" t="n">
        <v>58.7921</v>
      </c>
      <c r="D782" s="0" t="n">
        <v>39.1329</v>
      </c>
      <c r="E782" s="0" t="n">
        <v>0</v>
      </c>
      <c r="F782" s="0" t="n">
        <v>0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0</v>
      </c>
      <c r="L782" s="0" t="n">
        <v>0.0006</v>
      </c>
      <c r="M782" s="0" t="n">
        <v>0</v>
      </c>
      <c r="N782" s="0" t="n">
        <v>-0.0169</v>
      </c>
      <c r="O782" s="0" t="n">
        <v>2.9323</v>
      </c>
      <c r="P782" s="0" t="n">
        <v>0.01</v>
      </c>
      <c r="Q782" s="0" t="n">
        <v>0</v>
      </c>
      <c r="R782" s="0" t="n">
        <v>0.0559</v>
      </c>
      <c r="S782" s="0" t="n">
        <v>1</v>
      </c>
      <c r="T782" s="0" t="n">
        <v>59.9984</v>
      </c>
      <c r="U782" s="0" t="n">
        <v>0</v>
      </c>
      <c r="V782" s="0" t="n">
        <v>-64.5408</v>
      </c>
      <c r="W782" s="0" t="n">
        <v>4.5125</v>
      </c>
      <c r="X782" s="0" t="n">
        <v>355.953</v>
      </c>
      <c r="Y782" s="0" t="n">
        <v>372.2614</v>
      </c>
      <c r="Z782" s="0" t="n">
        <v>72.5289</v>
      </c>
      <c r="AA782" s="0" t="n">
        <v>-14.6937</v>
      </c>
      <c r="AB782" s="0" t="n">
        <v>5</v>
      </c>
      <c r="AC782" s="0" t="n">
        <v>14.18</v>
      </c>
      <c r="AD782" s="0" t="n">
        <v>14.1725</v>
      </c>
      <c r="AE782" s="0" t="n">
        <v>15.0307</v>
      </c>
      <c r="AF782" s="0" t="n">
        <v>0.0022</v>
      </c>
      <c r="AG782" s="0" t="n">
        <v>0.0623</v>
      </c>
      <c r="AH782" s="0" t="n">
        <v>0</v>
      </c>
    </row>
    <row r="783" customFormat="false" ht="12.8" hidden="false" customHeight="false" outlineLevel="0" collapsed="false">
      <c r="A783" s="0" t="n">
        <v>17</v>
      </c>
      <c r="B783" s="0" t="n">
        <v>13</v>
      </c>
      <c r="C783" s="0" t="n">
        <v>58.7915</v>
      </c>
      <c r="D783" s="0" t="n">
        <v>39.1323</v>
      </c>
      <c r="E783" s="0" t="n">
        <v>0</v>
      </c>
      <c r="F783" s="0" t="n">
        <v>0</v>
      </c>
      <c r="G783" s="0" t="n">
        <v>0</v>
      </c>
      <c r="H783" s="0" t="n">
        <v>0</v>
      </c>
      <c r="I783" s="0" t="n">
        <v>0</v>
      </c>
      <c r="J783" s="0" t="n">
        <v>0</v>
      </c>
      <c r="K783" s="0" t="n">
        <v>0</v>
      </c>
      <c r="L783" s="0" t="n">
        <v>0.0006</v>
      </c>
      <c r="M783" s="0" t="n">
        <v>0</v>
      </c>
      <c r="N783" s="0" t="n">
        <v>-0.0169</v>
      </c>
      <c r="O783" s="0" t="n">
        <v>2.9323</v>
      </c>
      <c r="P783" s="0" t="n">
        <v>0.01</v>
      </c>
      <c r="Q783" s="0" t="n">
        <v>0</v>
      </c>
      <c r="R783" s="0" t="n">
        <v>0.0559</v>
      </c>
      <c r="S783" s="0" t="n">
        <v>1</v>
      </c>
      <c r="T783" s="0" t="n">
        <v>60.4271</v>
      </c>
      <c r="U783" s="0" t="n">
        <v>0</v>
      </c>
      <c r="V783" s="0" t="n">
        <v>-63.8557</v>
      </c>
      <c r="W783" s="0" t="n">
        <v>3.2557</v>
      </c>
      <c r="X783" s="0" t="n">
        <v>357.7049</v>
      </c>
      <c r="Y783" s="0" t="n">
        <v>374.0018</v>
      </c>
      <c r="Z783" s="0" t="n">
        <v>70.8936</v>
      </c>
      <c r="AA783" s="0" t="n">
        <v>-13.7571</v>
      </c>
      <c r="AB783" s="0" t="n">
        <v>5</v>
      </c>
      <c r="AC783" s="0" t="n">
        <v>14.337</v>
      </c>
      <c r="AD783" s="0" t="n">
        <v>14.3297</v>
      </c>
      <c r="AE783" s="0" t="n">
        <v>14.9808</v>
      </c>
      <c r="AF783" s="0" t="n">
        <v>0.0022</v>
      </c>
      <c r="AG783" s="0" t="n">
        <v>0.0623</v>
      </c>
      <c r="AH783" s="0" t="n">
        <v>0</v>
      </c>
    </row>
    <row r="784" customFormat="false" ht="12.8" hidden="false" customHeight="false" outlineLevel="0" collapsed="false">
      <c r="A784" s="0" t="n">
        <v>17</v>
      </c>
      <c r="B784" s="0" t="n">
        <v>14</v>
      </c>
      <c r="C784" s="0" t="n">
        <v>58.7909</v>
      </c>
      <c r="D784" s="0" t="n">
        <v>39.1317</v>
      </c>
      <c r="E784" s="0" t="n">
        <v>0</v>
      </c>
      <c r="F784" s="0" t="n">
        <v>0</v>
      </c>
      <c r="G784" s="0" t="n">
        <v>0</v>
      </c>
      <c r="H784" s="0" t="n">
        <v>0</v>
      </c>
      <c r="I784" s="0" t="n">
        <v>0</v>
      </c>
      <c r="J784" s="0" t="n">
        <v>0.1815</v>
      </c>
      <c r="K784" s="0" t="n">
        <v>0</v>
      </c>
      <c r="L784" s="0" t="n">
        <v>0.0006</v>
      </c>
      <c r="M784" s="0" t="n">
        <v>0</v>
      </c>
      <c r="N784" s="0" t="n">
        <v>-0.0169</v>
      </c>
      <c r="O784" s="0" t="n">
        <v>2.9316</v>
      </c>
      <c r="P784" s="0" t="n">
        <v>0.01</v>
      </c>
      <c r="Q784" s="0" t="n">
        <v>0</v>
      </c>
      <c r="R784" s="0" t="n">
        <v>0.0559</v>
      </c>
      <c r="S784" s="0" t="n">
        <v>1</v>
      </c>
      <c r="T784" s="0" t="n">
        <v>61.9466</v>
      </c>
      <c r="U784" s="0" t="n">
        <v>0</v>
      </c>
      <c r="V784" s="0" t="n">
        <v>-63.7803</v>
      </c>
      <c r="W784" s="0" t="n">
        <v>1.7061</v>
      </c>
      <c r="X784" s="0" t="n">
        <v>359.5051</v>
      </c>
      <c r="Y784" s="0" t="n">
        <v>390.2696</v>
      </c>
      <c r="Z784" s="0" t="n">
        <v>101.2426</v>
      </c>
      <c r="AA784" s="0" t="n">
        <v>18.0803</v>
      </c>
      <c r="AB784" s="0" t="n">
        <v>5</v>
      </c>
      <c r="AC784" s="0" t="n">
        <v>14.621</v>
      </c>
      <c r="AD784" s="0" t="n">
        <v>14.6135</v>
      </c>
      <c r="AE784" s="0" t="n">
        <v>14.9988</v>
      </c>
      <c r="AF784" s="0" t="n">
        <v>0.0022</v>
      </c>
      <c r="AG784" s="0" t="n">
        <v>0.0623</v>
      </c>
      <c r="AH784" s="0" t="n">
        <v>3.7873</v>
      </c>
    </row>
    <row r="785" customFormat="false" ht="12.8" hidden="false" customHeight="false" outlineLevel="0" collapsed="false">
      <c r="A785" s="0" t="n">
        <v>17</v>
      </c>
      <c r="B785" s="0" t="n">
        <v>15</v>
      </c>
      <c r="C785" s="0" t="n">
        <v>58.7903</v>
      </c>
      <c r="D785" s="0" t="n">
        <v>39.1311</v>
      </c>
      <c r="E785" s="0" t="n">
        <v>0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0.2502</v>
      </c>
      <c r="K785" s="0" t="n">
        <v>0</v>
      </c>
      <c r="L785" s="0" t="n">
        <v>0.0006</v>
      </c>
      <c r="M785" s="0" t="n">
        <v>0</v>
      </c>
      <c r="N785" s="0" t="n">
        <v>-0.0169</v>
      </c>
      <c r="O785" s="0" t="n">
        <v>2.9316</v>
      </c>
      <c r="P785" s="0" t="n">
        <v>0.01</v>
      </c>
      <c r="Q785" s="0" t="n">
        <v>0</v>
      </c>
      <c r="R785" s="0" t="n">
        <v>0.0559</v>
      </c>
      <c r="S785" s="0" t="n">
        <v>1</v>
      </c>
      <c r="T785" s="0" t="n">
        <v>111.2893</v>
      </c>
      <c r="U785" s="0" t="n">
        <v>0</v>
      </c>
      <c r="V785" s="0" t="n">
        <v>-112.0647</v>
      </c>
      <c r="W785" s="0" t="n">
        <v>0.7348</v>
      </c>
      <c r="X785" s="0" t="n">
        <v>304.0732</v>
      </c>
      <c r="Y785" s="0" t="n">
        <v>427.7935</v>
      </c>
      <c r="Z785" s="0" t="n">
        <v>187.2598</v>
      </c>
      <c r="AA785" s="0" t="n">
        <v>46.7771</v>
      </c>
      <c r="AB785" s="0" t="n">
        <v>5</v>
      </c>
      <c r="AC785" s="0" t="n">
        <v>14.858</v>
      </c>
      <c r="AD785" s="0" t="n">
        <v>14.8406</v>
      </c>
      <c r="AE785" s="0" t="n">
        <v>15.047</v>
      </c>
      <c r="AF785" s="0" t="n">
        <v>0.0022</v>
      </c>
      <c r="AG785" s="0" t="n">
        <v>0.0623</v>
      </c>
      <c r="AH785" s="0" t="n">
        <v>3.7873</v>
      </c>
    </row>
    <row r="786" customFormat="false" ht="12.8" hidden="false" customHeight="false" outlineLevel="0" collapsed="false">
      <c r="A786" s="0" t="n">
        <v>17</v>
      </c>
      <c r="B786" s="0" t="n">
        <v>16</v>
      </c>
      <c r="C786" s="0" t="n">
        <v>58.7898</v>
      </c>
      <c r="D786" s="0" t="n">
        <v>39.1305</v>
      </c>
      <c r="E786" s="0" t="n">
        <v>0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0.3522</v>
      </c>
      <c r="K786" s="0" t="n">
        <v>0</v>
      </c>
      <c r="L786" s="0" t="n">
        <v>0.0006</v>
      </c>
      <c r="M786" s="0" t="n">
        <v>0</v>
      </c>
      <c r="N786" s="0" t="n">
        <v>-0.0169</v>
      </c>
      <c r="O786" s="0" t="n">
        <v>2.9316</v>
      </c>
      <c r="P786" s="0" t="n">
        <v>0.01</v>
      </c>
      <c r="Q786" s="0" t="n">
        <v>0</v>
      </c>
      <c r="R786" s="0" t="n">
        <v>0.0559</v>
      </c>
      <c r="S786" s="0" t="n">
        <v>0.9252</v>
      </c>
      <c r="T786" s="0" t="n">
        <v>201.4321</v>
      </c>
      <c r="U786" s="0" t="n">
        <v>0</v>
      </c>
      <c r="V786" s="0" t="n">
        <v>-201.0721</v>
      </c>
      <c r="W786" s="0" t="n">
        <v>-0.4105</v>
      </c>
      <c r="X786" s="0" t="n">
        <v>201.146</v>
      </c>
      <c r="Y786" s="0" t="n">
        <v>496.4384</v>
      </c>
      <c r="Z786" s="0" t="n">
        <v>344.165</v>
      </c>
      <c r="AA786" s="0" t="n">
        <v>99.7667</v>
      </c>
      <c r="AB786" s="0" t="n">
        <v>5</v>
      </c>
      <c r="AC786" s="0" t="n">
        <v>15.168</v>
      </c>
      <c r="AD786" s="0" t="n">
        <v>15.1353</v>
      </c>
      <c r="AE786" s="0" t="n">
        <v>15.1325</v>
      </c>
      <c r="AF786" s="0" t="n">
        <v>0.0022</v>
      </c>
      <c r="AG786" s="0" t="n">
        <v>0.0623</v>
      </c>
      <c r="AH786" s="0" t="n">
        <v>3.7873</v>
      </c>
    </row>
    <row r="787" customFormat="false" ht="12.8" hidden="false" customHeight="false" outlineLevel="0" collapsed="false">
      <c r="A787" s="0" t="n">
        <v>17</v>
      </c>
      <c r="B787" s="0" t="n">
        <v>17</v>
      </c>
      <c r="C787" s="0" t="n">
        <v>58.7892</v>
      </c>
      <c r="D787" s="0" t="n">
        <v>39.1299</v>
      </c>
      <c r="E787" s="0" t="n">
        <v>0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0.4272</v>
      </c>
      <c r="K787" s="0" t="n">
        <v>0</v>
      </c>
      <c r="L787" s="0" t="n">
        <v>0.0006</v>
      </c>
      <c r="M787" s="0" t="n">
        <v>0</v>
      </c>
      <c r="N787" s="0" t="n">
        <v>-0.0169</v>
      </c>
      <c r="O787" s="0" t="n">
        <v>2.9316</v>
      </c>
      <c r="P787" s="0" t="n">
        <v>0.01</v>
      </c>
      <c r="Q787" s="0" t="n">
        <v>0</v>
      </c>
      <c r="R787" s="0" t="n">
        <v>0.0559</v>
      </c>
      <c r="S787" s="0" t="n">
        <v>1</v>
      </c>
      <c r="T787" s="0" t="n">
        <v>280.4195</v>
      </c>
      <c r="U787" s="0" t="n">
        <v>0</v>
      </c>
      <c r="V787" s="0" t="n">
        <v>-276.6896</v>
      </c>
      <c r="W787" s="0" t="n">
        <v>-3.753</v>
      </c>
      <c r="X787" s="0" t="n">
        <v>117.095</v>
      </c>
      <c r="Y787" s="0" t="n">
        <v>558.2873</v>
      </c>
      <c r="Z787" s="0" t="n">
        <v>472.5065</v>
      </c>
      <c r="AA787" s="0" t="n">
        <v>145.4171</v>
      </c>
      <c r="AB787" s="0" t="n">
        <v>5</v>
      </c>
      <c r="AC787" s="0" t="n">
        <v>16.067</v>
      </c>
      <c r="AD787" s="0" t="n">
        <v>15.9406</v>
      </c>
      <c r="AE787" s="0" t="n">
        <v>15.3596</v>
      </c>
      <c r="AF787" s="0" t="n">
        <v>0.0022</v>
      </c>
      <c r="AG787" s="0" t="n">
        <v>0.0623</v>
      </c>
      <c r="AH787" s="0" t="n">
        <v>3.7866</v>
      </c>
    </row>
    <row r="788" customFormat="false" ht="12.8" hidden="false" customHeight="false" outlineLevel="0" collapsed="false">
      <c r="A788" s="0" t="n">
        <v>17</v>
      </c>
      <c r="B788" s="0" t="n">
        <v>18</v>
      </c>
      <c r="C788" s="0" t="n">
        <v>58.7886</v>
      </c>
      <c r="D788" s="0" t="n">
        <v>39.1294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0.5186</v>
      </c>
      <c r="K788" s="0" t="n">
        <v>0</v>
      </c>
      <c r="L788" s="0" t="n">
        <v>0.0006</v>
      </c>
      <c r="M788" s="0" t="n">
        <v>0</v>
      </c>
      <c r="N788" s="0" t="n">
        <v>-0.0169</v>
      </c>
      <c r="O788" s="0" t="n">
        <v>2.9315</v>
      </c>
      <c r="P788" s="0" t="n">
        <v>0.01</v>
      </c>
      <c r="Q788" s="0" t="n">
        <v>0</v>
      </c>
      <c r="R788" s="0" t="n">
        <v>0.0559</v>
      </c>
      <c r="S788" s="0" t="n">
        <v>1</v>
      </c>
      <c r="T788" s="0" t="n">
        <v>348.305</v>
      </c>
      <c r="U788" s="0" t="n">
        <v>0</v>
      </c>
      <c r="V788" s="0" t="n">
        <v>-343.1576</v>
      </c>
      <c r="W788" s="0" t="n">
        <v>-5.1422</v>
      </c>
      <c r="X788" s="0" t="n">
        <v>42.1287</v>
      </c>
      <c r="Y788" s="0" t="n">
        <v>610.511</v>
      </c>
      <c r="Z788" s="0" t="n">
        <v>591.458</v>
      </c>
      <c r="AA788" s="0" t="n">
        <v>184.3038</v>
      </c>
      <c r="AB788" s="0" t="n">
        <v>5</v>
      </c>
      <c r="AC788" s="0" t="n">
        <v>16.562</v>
      </c>
      <c r="AD788" s="0" t="n">
        <v>16.4668</v>
      </c>
      <c r="AE788" s="0" t="n">
        <v>15.611</v>
      </c>
      <c r="AF788" s="0" t="n">
        <v>0.0022</v>
      </c>
      <c r="AG788" s="0" t="n">
        <v>0.0623</v>
      </c>
      <c r="AH788" s="0" t="n">
        <v>3.7755</v>
      </c>
    </row>
    <row r="789" customFormat="false" ht="12.8" hidden="false" customHeight="false" outlineLevel="0" collapsed="false">
      <c r="A789" s="0" t="n">
        <v>17</v>
      </c>
      <c r="B789" s="0" t="n">
        <v>19</v>
      </c>
      <c r="C789" s="0" t="n">
        <v>58.788</v>
      </c>
      <c r="D789" s="0" t="n">
        <v>39.1288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0.5843</v>
      </c>
      <c r="K789" s="0" t="n">
        <v>0</v>
      </c>
      <c r="L789" s="0" t="n">
        <v>0.0006</v>
      </c>
      <c r="M789" s="0" t="n">
        <v>0</v>
      </c>
      <c r="N789" s="0" t="n">
        <v>-0.0169</v>
      </c>
      <c r="O789" s="0" t="n">
        <v>2.9315</v>
      </c>
      <c r="P789" s="0" t="n">
        <v>0.01</v>
      </c>
      <c r="Q789" s="0" t="n">
        <v>0</v>
      </c>
      <c r="R789" s="0" t="n">
        <v>0.0559</v>
      </c>
      <c r="S789" s="0" t="n">
        <v>1</v>
      </c>
      <c r="T789" s="0" t="n">
        <v>415.4528</v>
      </c>
      <c r="U789" s="0" t="n">
        <v>0</v>
      </c>
      <c r="V789" s="0" t="n">
        <v>-409.9308</v>
      </c>
      <c r="W789" s="0" t="n">
        <v>-5.5501</v>
      </c>
      <c r="X789" s="0" t="n">
        <v>-34.3352</v>
      </c>
      <c r="Y789" s="0" t="n">
        <v>663.386</v>
      </c>
      <c r="Z789" s="0" t="n">
        <v>709.3582</v>
      </c>
      <c r="AA789" s="0" t="n">
        <v>224.425</v>
      </c>
      <c r="AB789" s="0" t="n">
        <v>5</v>
      </c>
      <c r="AC789" s="0" t="n">
        <v>16.915</v>
      </c>
      <c r="AD789" s="0" t="n">
        <v>16.806</v>
      </c>
      <c r="AE789" s="0" t="n">
        <v>15.8417</v>
      </c>
      <c r="AF789" s="0" t="n">
        <v>0.0022</v>
      </c>
      <c r="AG789" s="0" t="n">
        <v>0.0623</v>
      </c>
      <c r="AH789" s="0" t="n">
        <v>3.7518</v>
      </c>
    </row>
    <row r="790" customFormat="false" ht="12.8" hidden="false" customHeight="false" outlineLevel="0" collapsed="false">
      <c r="A790" s="0" t="n">
        <v>17</v>
      </c>
      <c r="B790" s="0" t="n">
        <v>20</v>
      </c>
      <c r="C790" s="0" t="n">
        <v>58.7874</v>
      </c>
      <c r="D790" s="0" t="n">
        <v>39.1282</v>
      </c>
      <c r="E790" s="0" t="n">
        <v>0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0.7459</v>
      </c>
      <c r="K790" s="0" t="n">
        <v>0</v>
      </c>
      <c r="L790" s="0" t="n">
        <v>0.0006</v>
      </c>
      <c r="M790" s="0" t="n">
        <v>0</v>
      </c>
      <c r="N790" s="0" t="n">
        <v>-0.0169</v>
      </c>
      <c r="O790" s="0" t="n">
        <v>2.9315</v>
      </c>
      <c r="P790" s="0" t="n">
        <v>0.01</v>
      </c>
      <c r="Q790" s="0" t="n">
        <v>0</v>
      </c>
      <c r="R790" s="0" t="n">
        <v>0.0559</v>
      </c>
      <c r="S790" s="0" t="n">
        <v>1</v>
      </c>
      <c r="T790" s="0" t="n">
        <v>581.8262</v>
      </c>
      <c r="U790" s="0" t="n">
        <v>0</v>
      </c>
      <c r="V790" s="0" t="n">
        <v>-574.9797</v>
      </c>
      <c r="W790" s="0" t="n">
        <v>-6.8597</v>
      </c>
      <c r="X790" s="0" t="n">
        <v>-225.334</v>
      </c>
      <c r="Y790" s="0" t="n">
        <v>801.9114</v>
      </c>
      <c r="Z790" s="0" t="n">
        <v>979.7072</v>
      </c>
      <c r="AA790" s="0" t="n">
        <v>329.8046</v>
      </c>
      <c r="AB790" s="0" t="n">
        <v>5</v>
      </c>
      <c r="AC790" s="0" t="n">
        <v>17.5</v>
      </c>
      <c r="AD790" s="0" t="n">
        <v>17.3187</v>
      </c>
      <c r="AE790" s="0" t="n">
        <v>16.1051</v>
      </c>
      <c r="AF790" s="0" t="n">
        <v>0.0022</v>
      </c>
      <c r="AG790" s="0" t="n">
        <v>0.0623</v>
      </c>
      <c r="AH790" s="0" t="n">
        <v>3.5826</v>
      </c>
    </row>
    <row r="791" customFormat="false" ht="12.8" hidden="false" customHeight="false" outlineLevel="0" collapsed="false">
      <c r="A791" s="0" t="n">
        <v>17</v>
      </c>
      <c r="B791" s="0" t="n">
        <v>21</v>
      </c>
      <c r="C791" s="0" t="n">
        <v>58.7868</v>
      </c>
      <c r="D791" s="0" t="n">
        <v>39.1276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1.0591</v>
      </c>
      <c r="K791" s="0" t="n">
        <v>0</v>
      </c>
      <c r="L791" s="0" t="n">
        <v>0.0006</v>
      </c>
      <c r="M791" s="0" t="n">
        <v>0</v>
      </c>
      <c r="N791" s="0" t="n">
        <v>-0.0169</v>
      </c>
      <c r="O791" s="0" t="n">
        <v>2.9315</v>
      </c>
      <c r="P791" s="0" t="n">
        <v>0.01</v>
      </c>
      <c r="Q791" s="0" t="n">
        <v>0</v>
      </c>
      <c r="R791" s="0" t="n">
        <v>0.0559</v>
      </c>
      <c r="S791" s="0" t="n">
        <v>1</v>
      </c>
      <c r="T791" s="0" t="n">
        <v>846.8153</v>
      </c>
      <c r="U791" s="0" t="n">
        <v>0</v>
      </c>
      <c r="V791" s="0" t="n">
        <v>-836.6705</v>
      </c>
      <c r="W791" s="0" t="n">
        <v>-10.1795</v>
      </c>
      <c r="X791" s="0" t="n">
        <v>-527.0984</v>
      </c>
      <c r="Y791" s="0" t="n">
        <v>1098.8397</v>
      </c>
      <c r="Z791" s="0" t="n">
        <v>1443.9948</v>
      </c>
      <c r="AA791" s="0" t="n">
        <v>557.6218</v>
      </c>
      <c r="AB791" s="0" t="n">
        <v>5</v>
      </c>
      <c r="AC791" s="0" t="n">
        <v>18.579</v>
      </c>
      <c r="AD791" s="0" t="n">
        <v>18.2968</v>
      </c>
      <c r="AE791" s="0" t="n">
        <v>16.4966</v>
      </c>
      <c r="AF791" s="0" t="n">
        <v>0.0022</v>
      </c>
      <c r="AG791" s="0" t="n">
        <v>0.0623</v>
      </c>
      <c r="AH791" s="0" t="n">
        <v>3.1932</v>
      </c>
    </row>
    <row r="792" customFormat="false" ht="12.8" hidden="false" customHeight="false" outlineLevel="0" collapsed="false">
      <c r="A792" s="0" t="n">
        <v>17</v>
      </c>
      <c r="B792" s="0" t="n">
        <v>22</v>
      </c>
      <c r="C792" s="0" t="n">
        <v>58.7862</v>
      </c>
      <c r="D792" s="0" t="n">
        <v>39.127</v>
      </c>
      <c r="E792" s="0" t="n">
        <v>0</v>
      </c>
      <c r="F792" s="0" t="n">
        <v>0</v>
      </c>
      <c r="G792" s="0" t="n">
        <v>0</v>
      </c>
      <c r="H792" s="0" t="n">
        <v>0</v>
      </c>
      <c r="I792" s="0" t="n">
        <v>0</v>
      </c>
      <c r="J792" s="0" t="n">
        <v>1.1225</v>
      </c>
      <c r="K792" s="0" t="n">
        <v>0</v>
      </c>
      <c r="L792" s="0" t="n">
        <v>0.0006</v>
      </c>
      <c r="M792" s="0" t="n">
        <v>0</v>
      </c>
      <c r="N792" s="0" t="n">
        <v>-0.0169</v>
      </c>
      <c r="O792" s="0" t="n">
        <v>2.9314</v>
      </c>
      <c r="P792" s="0" t="n">
        <v>0.01</v>
      </c>
      <c r="Q792" s="0" t="n">
        <v>0</v>
      </c>
      <c r="R792" s="0" t="n">
        <v>0.0559</v>
      </c>
      <c r="S792" s="0" t="n">
        <v>1</v>
      </c>
      <c r="T792" s="0" t="n">
        <v>874.2639</v>
      </c>
      <c r="U792" s="0" t="n">
        <v>0</v>
      </c>
      <c r="V792" s="0" t="n">
        <v>-864.3362</v>
      </c>
      <c r="W792" s="0" t="n">
        <v>-9.9507</v>
      </c>
      <c r="X792" s="0" t="n">
        <v>-557.4944</v>
      </c>
      <c r="Y792" s="0" t="n">
        <v>1117.1196</v>
      </c>
      <c r="Z792" s="0" t="n">
        <v>1501.8904</v>
      </c>
      <c r="AA792" s="0" t="n">
        <v>570.8832</v>
      </c>
      <c r="AB792" s="0" t="n">
        <v>5</v>
      </c>
      <c r="AC792" s="0" t="n">
        <v>18.919</v>
      </c>
      <c r="AD792" s="0" t="n">
        <v>18.6392</v>
      </c>
      <c r="AE792" s="0" t="n">
        <v>16.8236</v>
      </c>
      <c r="AF792" s="0" t="n">
        <v>0.0022</v>
      </c>
      <c r="AG792" s="0" t="n">
        <v>0.0623</v>
      </c>
      <c r="AH792" s="0" t="n">
        <v>3.23</v>
      </c>
    </row>
    <row r="793" customFormat="false" ht="12.8" hidden="false" customHeight="false" outlineLevel="0" collapsed="false">
      <c r="A793" s="0" t="n">
        <v>17</v>
      </c>
      <c r="B793" s="0" t="n">
        <v>23</v>
      </c>
      <c r="C793" s="0" t="n">
        <v>58.7857</v>
      </c>
      <c r="D793" s="0" t="n">
        <v>39.1264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1.228</v>
      </c>
      <c r="K793" s="0" t="n">
        <v>0</v>
      </c>
      <c r="L793" s="0" t="n">
        <v>0.0006</v>
      </c>
      <c r="M793" s="0" t="n">
        <v>0</v>
      </c>
      <c r="N793" s="0" t="n">
        <v>-0.0169</v>
      </c>
      <c r="O793" s="0" t="n">
        <v>2.9314</v>
      </c>
      <c r="P793" s="0" t="n">
        <v>0.01</v>
      </c>
      <c r="Q793" s="0" t="n">
        <v>0</v>
      </c>
      <c r="R793" s="0" t="n">
        <v>0.0559</v>
      </c>
      <c r="S793" s="0" t="n">
        <v>1</v>
      </c>
      <c r="T793" s="0" t="n">
        <v>924.805</v>
      </c>
      <c r="U793" s="0" t="n">
        <v>0</v>
      </c>
      <c r="V793" s="0" t="n">
        <v>-912.9738</v>
      </c>
      <c r="W793" s="0" t="n">
        <v>-11.8486</v>
      </c>
      <c r="X793" s="0" t="n">
        <v>-610.065</v>
      </c>
      <c r="Y793" s="0" t="n">
        <v>1176.7537</v>
      </c>
      <c r="Z793" s="0" t="n">
        <v>1591.3951</v>
      </c>
      <c r="AA793" s="0" t="n">
        <v>614.8105</v>
      </c>
      <c r="AB793" s="0" t="n">
        <v>5</v>
      </c>
      <c r="AC793" s="0" t="n">
        <v>19.637</v>
      </c>
      <c r="AD793" s="0" t="n">
        <v>19.3748</v>
      </c>
      <c r="AE793" s="0" t="n">
        <v>17.2085</v>
      </c>
      <c r="AF793" s="0" t="n">
        <v>0.0022</v>
      </c>
      <c r="AG793" s="0" t="n">
        <v>0.0623</v>
      </c>
      <c r="AH793" s="0" t="n">
        <v>3.1939</v>
      </c>
    </row>
    <row r="794" customFormat="false" ht="12.8" hidden="false" customHeight="false" outlineLevel="0" collapsed="false">
      <c r="A794" s="0" t="n">
        <v>17</v>
      </c>
      <c r="B794" s="0" t="n">
        <v>24</v>
      </c>
      <c r="C794" s="0" t="n">
        <v>58.7851</v>
      </c>
      <c r="D794" s="0" t="n">
        <v>39.1258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0</v>
      </c>
      <c r="J794" s="0" t="n">
        <v>1.3301</v>
      </c>
      <c r="K794" s="0" t="n">
        <v>0</v>
      </c>
      <c r="L794" s="0" t="n">
        <v>0.0006</v>
      </c>
      <c r="M794" s="0" t="n">
        <v>0</v>
      </c>
      <c r="N794" s="0" t="n">
        <v>-0.0169</v>
      </c>
      <c r="O794" s="0" t="n">
        <v>2.9314</v>
      </c>
      <c r="P794" s="0" t="n">
        <v>0.01</v>
      </c>
      <c r="Q794" s="0" t="n">
        <v>0</v>
      </c>
      <c r="R794" s="0" t="n">
        <v>0.0559</v>
      </c>
      <c r="S794" s="0" t="n">
        <v>1</v>
      </c>
      <c r="T794" s="0" t="n">
        <v>968.8868</v>
      </c>
      <c r="U794" s="0" t="n">
        <v>0</v>
      </c>
      <c r="V794" s="0" t="n">
        <v>-954.3932</v>
      </c>
      <c r="W794" s="0" t="n">
        <v>-14.4501</v>
      </c>
      <c r="X794" s="0" t="n">
        <v>-652.7683</v>
      </c>
      <c r="Y794" s="0" t="n">
        <v>1235.901</v>
      </c>
      <c r="Z794" s="0" t="n">
        <v>1668.8252</v>
      </c>
      <c r="AA794" s="0" t="n">
        <v>657.2933</v>
      </c>
      <c r="AB794" s="0" t="n">
        <v>5</v>
      </c>
      <c r="AC794" s="0" t="n">
        <v>20.614</v>
      </c>
      <c r="AD794" s="0" t="n">
        <v>20.3198</v>
      </c>
      <c r="AE794" s="0" t="n">
        <v>17.6779</v>
      </c>
      <c r="AF794" s="0" t="n">
        <v>0.0022</v>
      </c>
      <c r="AG794" s="0" t="n">
        <v>0.0623</v>
      </c>
      <c r="AH794" s="0" t="n">
        <v>3.1451</v>
      </c>
    </row>
    <row r="795" customFormat="false" ht="12.8" hidden="false" customHeight="false" outlineLevel="0" collapsed="false">
      <c r="A795" s="0" t="n">
        <v>17</v>
      </c>
      <c r="B795" s="0" t="n">
        <v>25</v>
      </c>
      <c r="C795" s="0" t="n">
        <v>58.7845</v>
      </c>
      <c r="D795" s="0" t="n">
        <v>39.1253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1.443</v>
      </c>
      <c r="K795" s="0" t="n">
        <v>0</v>
      </c>
      <c r="L795" s="0" t="n">
        <v>0.0006</v>
      </c>
      <c r="M795" s="0" t="n">
        <v>0</v>
      </c>
      <c r="N795" s="0" t="n">
        <v>-0.0169</v>
      </c>
      <c r="O795" s="0" t="n">
        <v>2.9314</v>
      </c>
      <c r="P795" s="0" t="n">
        <v>0.01</v>
      </c>
      <c r="Q795" s="0" t="n">
        <v>0</v>
      </c>
      <c r="R795" s="0" t="n">
        <v>0.0559</v>
      </c>
      <c r="S795" s="0" t="n">
        <v>1</v>
      </c>
      <c r="T795" s="0" t="n">
        <v>1001.3422</v>
      </c>
      <c r="U795" s="0" t="n">
        <v>0</v>
      </c>
      <c r="V795" s="0" t="n">
        <v>-985.1525</v>
      </c>
      <c r="W795" s="0" t="n">
        <v>-16.1956</v>
      </c>
      <c r="X795" s="0" t="n">
        <v>-683.5173</v>
      </c>
      <c r="Y795" s="0" t="n">
        <v>1276.2762</v>
      </c>
      <c r="Z795" s="0" t="n">
        <v>1727.9829</v>
      </c>
      <c r="AA795" s="0" t="n">
        <v>685.3027</v>
      </c>
      <c r="AB795" s="0" t="n">
        <v>5</v>
      </c>
      <c r="AC795" s="0" t="n">
        <v>21.398</v>
      </c>
      <c r="AD795" s="0" t="n">
        <v>21.165</v>
      </c>
      <c r="AE795" s="0" t="n">
        <v>18.1788</v>
      </c>
      <c r="AF795" s="0" t="n">
        <v>0.0022</v>
      </c>
      <c r="AG795" s="0" t="n">
        <v>0.0623</v>
      </c>
      <c r="AH795" s="0" t="n">
        <v>3.122</v>
      </c>
    </row>
    <row r="796" customFormat="false" ht="12.8" hidden="false" customHeight="false" outlineLevel="0" collapsed="false">
      <c r="A796" s="0" t="n">
        <v>17</v>
      </c>
      <c r="B796" s="0" t="n">
        <v>26</v>
      </c>
      <c r="C796" s="0" t="n">
        <v>58.7839</v>
      </c>
      <c r="D796" s="0" t="n">
        <v>39.1247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1.5268</v>
      </c>
      <c r="K796" s="0" t="n">
        <v>0</v>
      </c>
      <c r="L796" s="0" t="n">
        <v>0.0006</v>
      </c>
      <c r="M796" s="0" t="n">
        <v>0</v>
      </c>
      <c r="N796" s="0" t="n">
        <v>-0.0169</v>
      </c>
      <c r="O796" s="0" t="n">
        <v>2.9313</v>
      </c>
      <c r="P796" s="0" t="n">
        <v>0.01</v>
      </c>
      <c r="Q796" s="0" t="n">
        <v>0</v>
      </c>
      <c r="R796" s="0" t="n">
        <v>0.0559</v>
      </c>
      <c r="S796" s="0" t="n">
        <v>1</v>
      </c>
      <c r="T796" s="0" t="n">
        <v>1019.3771</v>
      </c>
      <c r="U796" s="0" t="n">
        <v>0</v>
      </c>
      <c r="V796" s="0" t="n">
        <v>-1001.5979</v>
      </c>
      <c r="W796" s="0" t="n">
        <v>-17.7971</v>
      </c>
      <c r="X796" s="0" t="n">
        <v>-697.3757</v>
      </c>
      <c r="Y796" s="0" t="n">
        <v>1295.1523</v>
      </c>
      <c r="Z796" s="0" t="n">
        <v>1755.5748</v>
      </c>
      <c r="AA796" s="0" t="n">
        <v>696.3209</v>
      </c>
      <c r="AB796" s="0" t="n">
        <v>5</v>
      </c>
      <c r="AC796" s="0" t="n">
        <v>22.217</v>
      </c>
      <c r="AD796" s="0" t="n">
        <v>22.0108</v>
      </c>
      <c r="AE796" s="0" t="n">
        <v>18.7045</v>
      </c>
      <c r="AF796" s="0" t="n">
        <v>0.0022</v>
      </c>
      <c r="AG796" s="0" t="n">
        <v>0.0622</v>
      </c>
      <c r="AH796" s="0" t="n">
        <v>3.1207</v>
      </c>
    </row>
    <row r="797" customFormat="false" ht="12.8" hidden="false" customHeight="false" outlineLevel="0" collapsed="false">
      <c r="A797" s="0" t="n">
        <v>17</v>
      </c>
      <c r="B797" s="0" t="n">
        <v>27</v>
      </c>
      <c r="C797" s="0" t="n">
        <v>58.7833</v>
      </c>
      <c r="D797" s="0" t="n">
        <v>39.1241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1.5825</v>
      </c>
      <c r="K797" s="0" t="n">
        <v>0</v>
      </c>
      <c r="L797" s="0" t="n">
        <v>0.0006</v>
      </c>
      <c r="M797" s="0" t="n">
        <v>0</v>
      </c>
      <c r="N797" s="0" t="n">
        <v>-0.0169</v>
      </c>
      <c r="O797" s="0" t="n">
        <v>2.9313</v>
      </c>
      <c r="P797" s="0" t="n">
        <v>0.01</v>
      </c>
      <c r="Q797" s="0" t="n">
        <v>0</v>
      </c>
      <c r="R797" s="0" t="n">
        <v>0.0559</v>
      </c>
      <c r="S797" s="0" t="n">
        <v>1</v>
      </c>
      <c r="T797" s="0" t="n">
        <v>1030.0074</v>
      </c>
      <c r="U797" s="0" t="n">
        <v>0</v>
      </c>
      <c r="V797" s="0" t="n">
        <v>-1011.0418</v>
      </c>
      <c r="W797" s="0" t="n">
        <v>-18.9769</v>
      </c>
      <c r="X797" s="0" t="n">
        <v>-703.3839</v>
      </c>
      <c r="Y797" s="0" t="n">
        <v>1309.4458</v>
      </c>
      <c r="Z797" s="0" t="n">
        <v>1774.7675</v>
      </c>
      <c r="AA797" s="0" t="n">
        <v>704.2109</v>
      </c>
      <c r="AB797" s="0" t="n">
        <v>5</v>
      </c>
      <c r="AC797" s="0" t="n">
        <v>22.978</v>
      </c>
      <c r="AD797" s="0" t="n">
        <v>22.7905</v>
      </c>
      <c r="AE797" s="0" t="n">
        <v>19.235</v>
      </c>
      <c r="AF797" s="0" t="n">
        <v>0.0022</v>
      </c>
      <c r="AG797" s="0" t="n">
        <v>0.0622</v>
      </c>
      <c r="AH797" s="0" t="n">
        <v>3.1176</v>
      </c>
    </row>
    <row r="798" customFormat="false" ht="12.8" hidden="false" customHeight="false" outlineLevel="0" collapsed="false">
      <c r="A798" s="0" t="n">
        <v>17</v>
      </c>
      <c r="B798" s="0" t="n">
        <v>28</v>
      </c>
      <c r="C798" s="0" t="n">
        <v>58.7827</v>
      </c>
      <c r="D798" s="0" t="n">
        <v>39.1235</v>
      </c>
      <c r="E798" s="0" t="n">
        <v>0</v>
      </c>
      <c r="F798" s="0" t="n">
        <v>0</v>
      </c>
      <c r="G798" s="0" t="n">
        <v>0</v>
      </c>
      <c r="H798" s="0" t="n">
        <v>0</v>
      </c>
      <c r="I798" s="0" t="n">
        <v>0</v>
      </c>
      <c r="J798" s="0" t="n">
        <v>1.5787</v>
      </c>
      <c r="K798" s="0" t="n">
        <v>0</v>
      </c>
      <c r="L798" s="0" t="n">
        <v>0.0006</v>
      </c>
      <c r="M798" s="0" t="n">
        <v>0</v>
      </c>
      <c r="N798" s="0" t="n">
        <v>-0.0169</v>
      </c>
      <c r="O798" s="0" t="n">
        <v>2.9313</v>
      </c>
      <c r="P798" s="0" t="n">
        <v>0.01</v>
      </c>
      <c r="Q798" s="0" t="n">
        <v>0</v>
      </c>
      <c r="R798" s="0" t="n">
        <v>0.0559</v>
      </c>
      <c r="S798" s="0" t="n">
        <v>1</v>
      </c>
      <c r="T798" s="0" t="n">
        <v>1010.4167</v>
      </c>
      <c r="U798" s="0" t="n">
        <v>0</v>
      </c>
      <c r="V798" s="0" t="n">
        <v>-991.5602</v>
      </c>
      <c r="W798" s="0" t="n">
        <v>-18.8788</v>
      </c>
      <c r="X798" s="0" t="n">
        <v>-677.1088</v>
      </c>
      <c r="Y798" s="0" t="n">
        <v>1295.8508</v>
      </c>
      <c r="Z798" s="0" t="n">
        <v>1745.7471</v>
      </c>
      <c r="AA798" s="0" t="n">
        <v>691.4226</v>
      </c>
      <c r="AB798" s="0" t="n">
        <v>5</v>
      </c>
      <c r="AC798" s="0" t="n">
        <v>23.451</v>
      </c>
      <c r="AD798" s="0" t="n">
        <v>23.2999</v>
      </c>
      <c r="AE798" s="0" t="n">
        <v>19.7119</v>
      </c>
      <c r="AF798" s="0" t="n">
        <v>0.0022</v>
      </c>
      <c r="AG798" s="0" t="n">
        <v>0.0622</v>
      </c>
      <c r="AH798" s="0" t="n">
        <v>3.1142</v>
      </c>
    </row>
    <row r="799" customFormat="false" ht="12.8" hidden="false" customHeight="false" outlineLevel="0" collapsed="false">
      <c r="A799" s="0" t="n">
        <v>17</v>
      </c>
      <c r="B799" s="0" t="n">
        <v>29</v>
      </c>
      <c r="C799" s="0" t="n">
        <v>58.7821</v>
      </c>
      <c r="D799" s="0" t="n">
        <v>39.1229</v>
      </c>
      <c r="E799" s="0" t="n">
        <v>0</v>
      </c>
      <c r="F799" s="0" t="n">
        <v>0</v>
      </c>
      <c r="G799" s="0" t="n">
        <v>0</v>
      </c>
      <c r="H799" s="0" t="n">
        <v>0</v>
      </c>
      <c r="I799" s="0" t="n">
        <v>0</v>
      </c>
      <c r="J799" s="0" t="n">
        <v>1.6086</v>
      </c>
      <c r="K799" s="0" t="n">
        <v>0</v>
      </c>
      <c r="L799" s="0" t="n">
        <v>0.0006</v>
      </c>
      <c r="M799" s="0" t="n">
        <v>0</v>
      </c>
      <c r="N799" s="0" t="n">
        <v>-0.0169</v>
      </c>
      <c r="O799" s="0" t="n">
        <v>2.9313</v>
      </c>
      <c r="P799" s="0" t="n">
        <v>0.01</v>
      </c>
      <c r="Q799" s="0" t="n">
        <v>0</v>
      </c>
      <c r="R799" s="0" t="n">
        <v>0.0559</v>
      </c>
      <c r="S799" s="0" t="n">
        <v>1</v>
      </c>
      <c r="T799" s="0" t="n">
        <v>978.2543</v>
      </c>
      <c r="U799" s="0" t="n">
        <v>0</v>
      </c>
      <c r="V799" s="0" t="n">
        <v>-959.6833</v>
      </c>
      <c r="W799" s="0" t="n">
        <v>-18.474</v>
      </c>
      <c r="X799" s="0" t="n">
        <v>-637.0284</v>
      </c>
      <c r="Y799" s="0" t="n">
        <v>1260.9412</v>
      </c>
      <c r="Z799" s="0" t="n">
        <v>1674.9358</v>
      </c>
      <c r="AA799" s="0" t="n">
        <v>661.2728</v>
      </c>
      <c r="AB799" s="0" t="n">
        <v>5</v>
      </c>
      <c r="AC799" s="0" t="n">
        <v>23.794</v>
      </c>
      <c r="AD799" s="0" t="n">
        <v>23.6895</v>
      </c>
      <c r="AE799" s="0" t="n">
        <v>20.1333</v>
      </c>
      <c r="AF799" s="0" t="n">
        <v>0.0022</v>
      </c>
      <c r="AG799" s="0" t="n">
        <v>0.0622</v>
      </c>
      <c r="AH799" s="0" t="n">
        <v>3.1128</v>
      </c>
    </row>
    <row r="800" customFormat="false" ht="12.8" hidden="false" customHeight="false" outlineLevel="0" collapsed="false">
      <c r="A800" s="0" t="n">
        <v>17</v>
      </c>
      <c r="B800" s="0" t="n">
        <v>30</v>
      </c>
      <c r="C800" s="0" t="n">
        <v>58.7816</v>
      </c>
      <c r="D800" s="0" t="n">
        <v>39.1223</v>
      </c>
      <c r="E800" s="0" t="n">
        <v>0</v>
      </c>
      <c r="F800" s="0" t="n">
        <v>0</v>
      </c>
      <c r="G800" s="0" t="n">
        <v>0</v>
      </c>
      <c r="H800" s="0" t="n">
        <v>0</v>
      </c>
      <c r="I800" s="0" t="n">
        <v>0</v>
      </c>
      <c r="J800" s="0" t="n">
        <v>1.5848</v>
      </c>
      <c r="K800" s="0" t="n">
        <v>0</v>
      </c>
      <c r="L800" s="0" t="n">
        <v>0.0006</v>
      </c>
      <c r="M800" s="0" t="n">
        <v>0</v>
      </c>
      <c r="N800" s="0" t="n">
        <v>-0.0169</v>
      </c>
      <c r="O800" s="0" t="n">
        <v>2.9312</v>
      </c>
      <c r="P800" s="0" t="n">
        <v>0.01</v>
      </c>
      <c r="Q800" s="0" t="n">
        <v>0</v>
      </c>
      <c r="R800" s="0" t="n">
        <v>0.0559</v>
      </c>
      <c r="S800" s="0" t="n">
        <v>1</v>
      </c>
      <c r="T800" s="0" t="n">
        <v>947.9033</v>
      </c>
      <c r="U800" s="0" t="n">
        <v>0</v>
      </c>
      <c r="V800" s="0" t="n">
        <v>-928.9106</v>
      </c>
      <c r="W800" s="0" t="n">
        <v>-18.8797</v>
      </c>
      <c r="X800" s="0" t="n">
        <v>-597.4432</v>
      </c>
      <c r="Y800" s="0" t="n">
        <v>1229.9927</v>
      </c>
      <c r="Z800" s="0" t="n">
        <v>1609.9637</v>
      </c>
      <c r="AA800" s="0" t="n">
        <v>634.2534</v>
      </c>
      <c r="AB800" s="0" t="n">
        <v>5</v>
      </c>
      <c r="AC800" s="0" t="n">
        <v>24.313</v>
      </c>
      <c r="AD800" s="0" t="n">
        <v>24.1983</v>
      </c>
      <c r="AE800" s="0" t="n">
        <v>20.55</v>
      </c>
      <c r="AF800" s="0" t="n">
        <v>0.0022</v>
      </c>
      <c r="AG800" s="0" t="n">
        <v>0.0622</v>
      </c>
      <c r="AH800" s="0" t="n">
        <v>3.1165</v>
      </c>
    </row>
    <row r="801" customFormat="false" ht="12.8" hidden="false" customHeight="false" outlineLevel="0" collapsed="false">
      <c r="A801" s="0" t="n">
        <v>17</v>
      </c>
      <c r="B801" s="0" t="n">
        <v>31</v>
      </c>
      <c r="C801" s="0" t="n">
        <v>58.781</v>
      </c>
      <c r="D801" s="0" t="n">
        <v>39.1217</v>
      </c>
      <c r="E801" s="0" t="n">
        <v>0</v>
      </c>
      <c r="F801" s="0" t="n">
        <v>0</v>
      </c>
      <c r="G801" s="0" t="n">
        <v>0</v>
      </c>
      <c r="H801" s="0" t="n">
        <v>0</v>
      </c>
      <c r="I801" s="0" t="n">
        <v>0</v>
      </c>
      <c r="J801" s="0" t="n">
        <v>1.5909</v>
      </c>
      <c r="K801" s="0" t="n">
        <v>0</v>
      </c>
      <c r="L801" s="0" t="n">
        <v>0.0006</v>
      </c>
      <c r="M801" s="0" t="n">
        <v>0</v>
      </c>
      <c r="N801" s="0" t="n">
        <v>-0.0169</v>
      </c>
      <c r="O801" s="0" t="n">
        <v>2.9312</v>
      </c>
      <c r="P801" s="0" t="n">
        <v>0.01</v>
      </c>
      <c r="Q801" s="0" t="n">
        <v>0</v>
      </c>
      <c r="R801" s="0" t="n">
        <v>0.0559</v>
      </c>
      <c r="S801" s="0" t="n">
        <v>1</v>
      </c>
      <c r="T801" s="0" t="n">
        <v>931.6097</v>
      </c>
      <c r="U801" s="0" t="n">
        <v>0</v>
      </c>
      <c r="V801" s="0" t="n">
        <v>-914.2051</v>
      </c>
      <c r="W801" s="0" t="n">
        <v>-17.3138</v>
      </c>
      <c r="X801" s="0" t="n">
        <v>-579.6123</v>
      </c>
      <c r="Y801" s="0" t="n">
        <v>1171.2611</v>
      </c>
      <c r="Z801" s="0" t="n">
        <v>1551.996</v>
      </c>
      <c r="AA801" s="0" t="n">
        <v>586.1141</v>
      </c>
      <c r="AB801" s="0" t="n">
        <v>5</v>
      </c>
      <c r="AC801" s="0" t="n">
        <v>24.35</v>
      </c>
      <c r="AD801" s="0" t="n">
        <v>24.2779</v>
      </c>
      <c r="AE801" s="0" t="n">
        <v>20.8659</v>
      </c>
      <c r="AF801" s="0" t="n">
        <v>0.0022</v>
      </c>
      <c r="AG801" s="0" t="n">
        <v>0.0622</v>
      </c>
      <c r="AH801" s="0" t="n">
        <v>3.2202</v>
      </c>
    </row>
    <row r="802" customFormat="false" ht="12.8" hidden="false" customHeight="false" outlineLevel="0" collapsed="false">
      <c r="A802" s="0" t="n">
        <v>17</v>
      </c>
      <c r="B802" s="0" t="n">
        <v>32</v>
      </c>
      <c r="C802" s="0" t="n">
        <v>58.7804</v>
      </c>
      <c r="D802" s="0" t="n">
        <v>39.1212</v>
      </c>
      <c r="E802" s="0" t="n">
        <v>0</v>
      </c>
      <c r="F802" s="0" t="n">
        <v>0</v>
      </c>
      <c r="G802" s="0" t="n">
        <v>0</v>
      </c>
      <c r="H802" s="0" t="n">
        <v>0</v>
      </c>
      <c r="I802" s="0" t="n">
        <v>0</v>
      </c>
      <c r="J802" s="0" t="n">
        <v>1.5197</v>
      </c>
      <c r="K802" s="0" t="n">
        <v>0</v>
      </c>
      <c r="L802" s="0" t="n">
        <v>0.0006</v>
      </c>
      <c r="M802" s="0" t="n">
        <v>0</v>
      </c>
      <c r="N802" s="0" t="n">
        <v>-0.0169</v>
      </c>
      <c r="O802" s="0" t="n">
        <v>2.9312</v>
      </c>
      <c r="P802" s="0" t="n">
        <v>0.01</v>
      </c>
      <c r="Q802" s="0" t="n">
        <v>0</v>
      </c>
      <c r="R802" s="0" t="n">
        <v>0.0559</v>
      </c>
      <c r="S802" s="0" t="n">
        <v>1</v>
      </c>
      <c r="T802" s="0" t="n">
        <v>930.5963</v>
      </c>
      <c r="U802" s="0" t="n">
        <v>0</v>
      </c>
      <c r="V802" s="0" t="n">
        <v>-916.3849</v>
      </c>
      <c r="W802" s="0" t="n">
        <v>-14.1986</v>
      </c>
      <c r="X802" s="0" t="n">
        <v>-584.5392</v>
      </c>
      <c r="Y802" s="0" t="n">
        <v>1096.7502</v>
      </c>
      <c r="Z802" s="0" t="n">
        <v>1511.4731</v>
      </c>
      <c r="AA802" s="0" t="n">
        <v>527.3632</v>
      </c>
      <c r="AB802" s="0" t="n">
        <v>5</v>
      </c>
      <c r="AC802" s="0" t="n">
        <v>23.988</v>
      </c>
      <c r="AD802" s="0" t="n">
        <v>23.923</v>
      </c>
      <c r="AE802" s="0" t="n">
        <v>21.0234</v>
      </c>
      <c r="AF802" s="0" t="n">
        <v>0.0022</v>
      </c>
      <c r="AG802" s="0" t="n">
        <v>0.0622</v>
      </c>
      <c r="AH802" s="0" t="n">
        <v>3.4438</v>
      </c>
    </row>
    <row r="803" customFormat="false" ht="12.8" hidden="false" customHeight="false" outlineLevel="0" collapsed="false">
      <c r="A803" s="0" t="n">
        <v>17</v>
      </c>
      <c r="B803" s="0" t="n">
        <v>33</v>
      </c>
      <c r="C803" s="0" t="n">
        <v>58.7798</v>
      </c>
      <c r="D803" s="0" t="n">
        <v>39.1206</v>
      </c>
      <c r="E803" s="0" t="n">
        <v>0</v>
      </c>
      <c r="F803" s="0" t="n">
        <v>0</v>
      </c>
      <c r="G803" s="0" t="n">
        <v>0</v>
      </c>
      <c r="H803" s="0" t="n">
        <v>0</v>
      </c>
      <c r="I803" s="0" t="n">
        <v>0</v>
      </c>
      <c r="J803" s="0" t="n">
        <v>1.4901</v>
      </c>
      <c r="K803" s="0" t="n">
        <v>0</v>
      </c>
      <c r="L803" s="0" t="n">
        <v>0.0006</v>
      </c>
      <c r="M803" s="0" t="n">
        <v>0</v>
      </c>
      <c r="N803" s="0" t="n">
        <v>-0.0169</v>
      </c>
      <c r="O803" s="0" t="n">
        <v>2.9312</v>
      </c>
      <c r="P803" s="0" t="n">
        <v>0.01</v>
      </c>
      <c r="Q803" s="0" t="n">
        <v>0</v>
      </c>
      <c r="R803" s="0" t="n">
        <v>0.0559</v>
      </c>
      <c r="S803" s="0" t="n">
        <v>1</v>
      </c>
      <c r="T803" s="0" t="n">
        <v>957.5175</v>
      </c>
      <c r="U803" s="0" t="n">
        <v>0</v>
      </c>
      <c r="V803" s="0" t="n">
        <v>-945.6316</v>
      </c>
      <c r="W803" s="0" t="n">
        <v>-12.1889</v>
      </c>
      <c r="X803" s="0" t="n">
        <v>-620.7732</v>
      </c>
      <c r="Y803" s="0" t="n">
        <v>1027.4243</v>
      </c>
      <c r="Z803" s="0" t="n">
        <v>1498.1285</v>
      </c>
      <c r="AA803" s="0" t="n">
        <v>471.7534</v>
      </c>
      <c r="AB803" s="0" t="n">
        <v>5</v>
      </c>
      <c r="AC803" s="0" t="n">
        <v>23.712</v>
      </c>
      <c r="AD803" s="0" t="n">
        <v>23.6479</v>
      </c>
      <c r="AE803" s="0" t="n">
        <v>21.102</v>
      </c>
      <c r="AF803" s="0" t="n">
        <v>0.0022</v>
      </c>
      <c r="AG803" s="0" t="n">
        <v>0.0622</v>
      </c>
      <c r="AH803" s="0" t="n">
        <v>3.7779</v>
      </c>
    </row>
    <row r="804" customFormat="false" ht="12.8" hidden="false" customHeight="false" outlineLevel="0" collapsed="false">
      <c r="A804" s="0" t="n">
        <v>17</v>
      </c>
      <c r="B804" s="0" t="n">
        <v>34</v>
      </c>
      <c r="C804" s="0" t="n">
        <v>58.7792</v>
      </c>
      <c r="D804" s="0" t="n">
        <v>39.12</v>
      </c>
      <c r="E804" s="0" t="n">
        <v>0</v>
      </c>
      <c r="F804" s="0" t="n">
        <v>0</v>
      </c>
      <c r="G804" s="0" t="n">
        <v>0</v>
      </c>
      <c r="H804" s="0" t="n">
        <v>0</v>
      </c>
      <c r="I804" s="0" t="n">
        <v>0</v>
      </c>
      <c r="J804" s="0" t="n">
        <v>1.4689</v>
      </c>
      <c r="K804" s="0" t="n">
        <v>0</v>
      </c>
      <c r="L804" s="0" t="n">
        <v>0.0006</v>
      </c>
      <c r="M804" s="0" t="n">
        <v>0</v>
      </c>
      <c r="N804" s="0" t="n">
        <v>-0.0169</v>
      </c>
      <c r="O804" s="0" t="n">
        <v>2.9311</v>
      </c>
      <c r="P804" s="0" t="n">
        <v>0.01</v>
      </c>
      <c r="Q804" s="0" t="n">
        <v>0</v>
      </c>
      <c r="R804" s="0" t="n">
        <v>0.0559</v>
      </c>
      <c r="S804" s="0" t="n">
        <v>1</v>
      </c>
      <c r="T804" s="0" t="n">
        <v>980.5418</v>
      </c>
      <c r="U804" s="0" t="n">
        <v>0</v>
      </c>
      <c r="V804" s="0" t="n">
        <v>-968.4583</v>
      </c>
      <c r="W804" s="0" t="n">
        <v>-12.1805</v>
      </c>
      <c r="X804" s="0" t="n">
        <v>-647.1194</v>
      </c>
      <c r="Y804" s="0" t="n">
        <v>950.5289</v>
      </c>
      <c r="Z804" s="0" t="n">
        <v>1468.5104</v>
      </c>
      <c r="AA804" s="0" t="n">
        <v>408.7483</v>
      </c>
      <c r="AB804" s="0" t="n">
        <v>5</v>
      </c>
      <c r="AC804" s="0" t="n">
        <v>23.79</v>
      </c>
      <c r="AD804" s="0" t="n">
        <v>23.7246</v>
      </c>
      <c r="AE804" s="0" t="n">
        <v>21.2065</v>
      </c>
      <c r="AF804" s="0" t="n">
        <v>0.0022</v>
      </c>
      <c r="AG804" s="0" t="n">
        <v>0.0622</v>
      </c>
      <c r="AH804" s="0" t="n">
        <v>4.2298</v>
      </c>
    </row>
    <row r="805" customFormat="false" ht="12.8" hidden="false" customHeight="false" outlineLevel="0" collapsed="false">
      <c r="A805" s="0" t="n">
        <v>17</v>
      </c>
      <c r="B805" s="0" t="n">
        <v>35</v>
      </c>
      <c r="C805" s="0" t="n">
        <v>58.7786</v>
      </c>
      <c r="D805" s="0" t="n">
        <v>39.1194</v>
      </c>
      <c r="E805" s="0" t="n">
        <v>0</v>
      </c>
      <c r="F805" s="0" t="n">
        <v>0</v>
      </c>
      <c r="G805" s="0" t="n">
        <v>0</v>
      </c>
      <c r="H805" s="0" t="n">
        <v>0</v>
      </c>
      <c r="I805" s="0" t="n">
        <v>0</v>
      </c>
      <c r="J805" s="0" t="n">
        <v>1.4206</v>
      </c>
      <c r="K805" s="0" t="n">
        <v>0</v>
      </c>
      <c r="L805" s="0" t="n">
        <v>0.0006</v>
      </c>
      <c r="M805" s="0" t="n">
        <v>0</v>
      </c>
      <c r="N805" s="0" t="n">
        <v>-0.0169</v>
      </c>
      <c r="O805" s="0" t="n">
        <v>2.9311</v>
      </c>
      <c r="P805" s="0" t="n">
        <v>0.01</v>
      </c>
      <c r="Q805" s="0" t="n">
        <v>0</v>
      </c>
      <c r="R805" s="0" t="n">
        <v>0.0559</v>
      </c>
      <c r="S805" s="0" t="n">
        <v>1</v>
      </c>
      <c r="T805" s="0" t="n">
        <v>957.8977</v>
      </c>
      <c r="U805" s="0" t="n">
        <v>0</v>
      </c>
      <c r="V805" s="0" t="n">
        <v>-944.8085</v>
      </c>
      <c r="W805" s="0" t="n">
        <v>-13.2781</v>
      </c>
      <c r="X805" s="0" t="n">
        <v>-617.0318</v>
      </c>
      <c r="Y805" s="0" t="n">
        <v>854.1949</v>
      </c>
      <c r="Z805" s="0" t="n">
        <v>1371.775</v>
      </c>
      <c r="AA805" s="0" t="n">
        <v>330.0151</v>
      </c>
      <c r="AB805" s="0" t="n">
        <v>5</v>
      </c>
      <c r="AC805" s="0" t="n">
        <v>24.134</v>
      </c>
      <c r="AD805" s="0" t="n">
        <v>24.0654</v>
      </c>
      <c r="AE805" s="0" t="n">
        <v>21.3793</v>
      </c>
      <c r="AF805" s="0" t="n">
        <v>0.0022</v>
      </c>
      <c r="AG805" s="0" t="n">
        <v>0.0622</v>
      </c>
      <c r="AH805" s="0" t="n">
        <v>4.8179</v>
      </c>
    </row>
    <row r="806" customFormat="false" ht="12.8" hidden="false" customHeight="false" outlineLevel="0" collapsed="false">
      <c r="A806" s="0" t="n">
        <v>17</v>
      </c>
      <c r="B806" s="0" t="n">
        <v>36</v>
      </c>
      <c r="C806" s="0" t="n">
        <v>58.778</v>
      </c>
      <c r="D806" s="0" t="n">
        <v>39.1188</v>
      </c>
      <c r="E806" s="0" t="n">
        <v>0</v>
      </c>
      <c r="F806" s="0" t="n">
        <v>0</v>
      </c>
      <c r="G806" s="0" t="n">
        <v>0</v>
      </c>
      <c r="H806" s="0" t="n">
        <v>0</v>
      </c>
      <c r="I806" s="0" t="n">
        <v>0</v>
      </c>
      <c r="J806" s="0" t="n">
        <v>1.335</v>
      </c>
      <c r="K806" s="0" t="n">
        <v>0</v>
      </c>
      <c r="L806" s="0" t="n">
        <v>0.0006</v>
      </c>
      <c r="M806" s="0" t="n">
        <v>0</v>
      </c>
      <c r="N806" s="0" t="n">
        <v>-0.0169</v>
      </c>
      <c r="O806" s="0" t="n">
        <v>2.9311</v>
      </c>
      <c r="P806" s="0" t="n">
        <v>0.01</v>
      </c>
      <c r="Q806" s="0" t="n">
        <v>0</v>
      </c>
      <c r="R806" s="0" t="n">
        <v>0.0559</v>
      </c>
      <c r="S806" s="0" t="n">
        <v>0.9947</v>
      </c>
      <c r="T806" s="0" t="n">
        <v>881.3995</v>
      </c>
      <c r="U806" s="0" t="n">
        <v>0</v>
      </c>
      <c r="V806" s="0" t="n">
        <v>-869.3033</v>
      </c>
      <c r="W806" s="0" t="n">
        <v>-12.1767</v>
      </c>
      <c r="X806" s="0" t="n">
        <v>-528.63</v>
      </c>
      <c r="Y806" s="0" t="n">
        <v>747.9099</v>
      </c>
      <c r="Z806" s="0" t="n">
        <v>1219.8872</v>
      </c>
      <c r="AA806" s="0" t="n">
        <v>246.7451</v>
      </c>
      <c r="AB806" s="0" t="n">
        <v>5</v>
      </c>
      <c r="AC806" s="0" t="n">
        <v>24.063</v>
      </c>
      <c r="AD806" s="0" t="n">
        <v>24.0011</v>
      </c>
      <c r="AE806" s="0" t="n">
        <v>21.4972</v>
      </c>
      <c r="AF806" s="0" t="n">
        <v>0.0022</v>
      </c>
      <c r="AG806" s="0" t="n">
        <v>0.0622</v>
      </c>
      <c r="AH806" s="0" t="n">
        <v>5.5878</v>
      </c>
    </row>
    <row r="807" customFormat="false" ht="12.8" hidden="false" customHeight="false" outlineLevel="0" collapsed="false">
      <c r="A807" s="0" t="n">
        <v>17</v>
      </c>
      <c r="B807" s="0" t="n">
        <v>37</v>
      </c>
      <c r="C807" s="0" t="n">
        <v>58.7775</v>
      </c>
      <c r="D807" s="0" t="n">
        <v>39.1182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0</v>
      </c>
      <c r="J807" s="0" t="n">
        <v>1.0021</v>
      </c>
      <c r="K807" s="0" t="n">
        <v>0</v>
      </c>
      <c r="L807" s="0" t="n">
        <v>0.0006</v>
      </c>
      <c r="M807" s="0" t="n">
        <v>0</v>
      </c>
      <c r="N807" s="0" t="n">
        <v>-0.0169</v>
      </c>
      <c r="O807" s="0" t="n">
        <v>2.9311</v>
      </c>
      <c r="P807" s="0" t="n">
        <v>0.01</v>
      </c>
      <c r="Q807" s="0" t="n">
        <v>0</v>
      </c>
      <c r="R807" s="0" t="n">
        <v>0.0559</v>
      </c>
      <c r="S807" s="0" t="n">
        <v>1</v>
      </c>
      <c r="T807" s="0" t="n">
        <v>372.7319</v>
      </c>
      <c r="U807" s="0" t="n">
        <v>0</v>
      </c>
      <c r="V807" s="0" t="n">
        <v>-360.9178</v>
      </c>
      <c r="W807" s="0" t="n">
        <v>-11.8103</v>
      </c>
      <c r="X807" s="0" t="n">
        <v>69.7301</v>
      </c>
      <c r="Y807" s="0" t="n">
        <v>661.7842</v>
      </c>
      <c r="Z807" s="0" t="n">
        <v>629.6086</v>
      </c>
      <c r="AA807" s="0" t="n">
        <v>192.4877</v>
      </c>
      <c r="AB807" s="0" t="n">
        <v>5</v>
      </c>
      <c r="AC807" s="0" t="n">
        <v>24.069</v>
      </c>
      <c r="AD807" s="0" t="n">
        <v>24.0401</v>
      </c>
      <c r="AE807" s="0" t="n">
        <v>21.6057</v>
      </c>
      <c r="AF807" s="0" t="n">
        <v>0.0022</v>
      </c>
      <c r="AG807" s="0" t="n">
        <v>0.0622</v>
      </c>
      <c r="AH807" s="0" t="n">
        <v>3.7873</v>
      </c>
    </row>
    <row r="808" customFormat="false" ht="12.8" hidden="false" customHeight="false" outlineLevel="0" collapsed="false">
      <c r="A808" s="0" t="n">
        <v>17</v>
      </c>
      <c r="B808" s="0" t="n">
        <v>38</v>
      </c>
      <c r="C808" s="0" t="n">
        <v>58.7769</v>
      </c>
      <c r="D808" s="0" t="n">
        <v>39.1176</v>
      </c>
      <c r="E808" s="0" t="n">
        <v>0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0.0004</v>
      </c>
      <c r="K808" s="0" t="n">
        <v>0</v>
      </c>
      <c r="L808" s="0" t="n">
        <v>0.0006</v>
      </c>
      <c r="M808" s="0" t="n">
        <v>0</v>
      </c>
      <c r="N808" s="0" t="n">
        <v>-0.0169</v>
      </c>
      <c r="O808" s="0" t="n">
        <v>2.9311</v>
      </c>
      <c r="P808" s="0" t="n">
        <v>0.01</v>
      </c>
      <c r="Q808" s="0" t="n">
        <v>0</v>
      </c>
      <c r="R808" s="0" t="n">
        <v>0.0559</v>
      </c>
      <c r="S808" s="0" t="n">
        <v>1</v>
      </c>
      <c r="T808" s="0" t="n">
        <v>1.8453</v>
      </c>
      <c r="U808" s="0" t="n">
        <v>0</v>
      </c>
      <c r="V808" s="0" t="n">
        <v>8.0798</v>
      </c>
      <c r="W808" s="0" t="n">
        <v>-9.912</v>
      </c>
      <c r="X808" s="0" t="n">
        <v>501.85</v>
      </c>
      <c r="Y808" s="0" t="n">
        <v>546.5039</v>
      </c>
      <c r="Z808" s="0" t="n">
        <v>82.7625</v>
      </c>
      <c r="AA808" s="0" t="n">
        <v>78.903</v>
      </c>
      <c r="AB808" s="0" t="n">
        <v>5</v>
      </c>
      <c r="AC808" s="0" t="n">
        <v>23.74</v>
      </c>
      <c r="AD808" s="0" t="n">
        <v>23.7398</v>
      </c>
      <c r="AE808" s="0" t="n">
        <v>21.6292</v>
      </c>
      <c r="AF808" s="0" t="n">
        <v>0.0022</v>
      </c>
      <c r="AG808" s="0" t="n">
        <v>0.0622</v>
      </c>
      <c r="AH808" s="0" t="n">
        <v>0</v>
      </c>
    </row>
    <row r="809" customFormat="false" ht="12.8" hidden="false" customHeight="false" outlineLevel="0" collapsed="false">
      <c r="A809" s="0" t="n">
        <v>17</v>
      </c>
      <c r="B809" s="0" t="n">
        <v>39</v>
      </c>
      <c r="C809" s="0" t="n">
        <v>58.7763</v>
      </c>
      <c r="D809" s="0" t="n">
        <v>39.1171</v>
      </c>
      <c r="E809" s="0" t="n">
        <v>0</v>
      </c>
      <c r="F809" s="0" t="n">
        <v>0</v>
      </c>
      <c r="G809" s="0" t="n">
        <v>0</v>
      </c>
      <c r="H809" s="0" t="n">
        <v>0</v>
      </c>
      <c r="I809" s="0" t="n">
        <v>0</v>
      </c>
      <c r="J809" s="0" t="n">
        <v>0</v>
      </c>
      <c r="K809" s="0" t="n">
        <v>0</v>
      </c>
      <c r="L809" s="0" t="n">
        <v>0.0006</v>
      </c>
      <c r="M809" s="0" t="n">
        <v>0</v>
      </c>
      <c r="N809" s="0" t="n">
        <v>-0.0169</v>
      </c>
      <c r="O809" s="0" t="n">
        <v>2.9311</v>
      </c>
      <c r="P809" s="0" t="n">
        <v>0.01</v>
      </c>
      <c r="Q809" s="0" t="n">
        <v>0</v>
      </c>
      <c r="R809" s="0" t="n">
        <v>0.0559</v>
      </c>
      <c r="S809" s="0" t="n">
        <v>1</v>
      </c>
      <c r="T809" s="0" t="n">
        <v>73.9848</v>
      </c>
      <c r="U809" s="0" t="n">
        <v>0</v>
      </c>
      <c r="V809" s="0" t="n">
        <v>-64.036</v>
      </c>
      <c r="W809" s="0" t="n">
        <v>-9.8692</v>
      </c>
      <c r="X809" s="0" t="n">
        <v>417.1032</v>
      </c>
      <c r="Y809" s="0" t="n">
        <v>461.7741</v>
      </c>
      <c r="Z809" s="0" t="n">
        <v>79.4876</v>
      </c>
      <c r="AA809" s="0" t="n">
        <v>-5.9078</v>
      </c>
      <c r="AB809" s="0" t="n">
        <v>5</v>
      </c>
      <c r="AC809" s="0" t="n">
        <v>23.762</v>
      </c>
      <c r="AD809" s="0" t="n">
        <v>23.7542</v>
      </c>
      <c r="AE809" s="0" t="n">
        <v>21.6719</v>
      </c>
      <c r="AF809" s="0" t="n">
        <v>0.0022</v>
      </c>
      <c r="AG809" s="0" t="n">
        <v>0.0622</v>
      </c>
      <c r="AH809" s="0" t="n">
        <v>0</v>
      </c>
    </row>
    <row r="810" customFormat="false" ht="12.8" hidden="false" customHeight="false" outlineLevel="0" collapsed="false">
      <c r="A810" s="0" t="n">
        <v>17</v>
      </c>
      <c r="B810" s="0" t="n">
        <v>40</v>
      </c>
      <c r="C810" s="0" t="n">
        <v>58.7757</v>
      </c>
      <c r="D810" s="0" t="n">
        <v>39.1165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0</v>
      </c>
      <c r="J810" s="0" t="n">
        <v>0</v>
      </c>
      <c r="K810" s="0" t="n">
        <v>0</v>
      </c>
      <c r="L810" s="0" t="n">
        <v>0.0006</v>
      </c>
      <c r="M810" s="0" t="n">
        <v>0</v>
      </c>
      <c r="N810" s="0" t="n">
        <v>-0.0169</v>
      </c>
      <c r="O810" s="0" t="n">
        <v>2.9311</v>
      </c>
      <c r="P810" s="0" t="n">
        <v>0.01</v>
      </c>
      <c r="Q810" s="0" t="n">
        <v>0</v>
      </c>
      <c r="R810" s="0" t="n">
        <v>0.0559</v>
      </c>
      <c r="S810" s="0" t="n">
        <v>1</v>
      </c>
      <c r="T810" s="0" t="n">
        <v>103.6477</v>
      </c>
      <c r="U810" s="0" t="n">
        <v>0</v>
      </c>
      <c r="V810" s="0" t="n">
        <v>-94.0349</v>
      </c>
      <c r="W810" s="0" t="n">
        <v>-9.537</v>
      </c>
      <c r="X810" s="0" t="n">
        <v>381.6191</v>
      </c>
      <c r="Y810" s="0" t="n">
        <v>426.4333</v>
      </c>
      <c r="Z810" s="0" t="n">
        <v>80.9806</v>
      </c>
      <c r="AA810" s="0" t="n">
        <v>-41.086</v>
      </c>
      <c r="AB810" s="0" t="n">
        <v>5</v>
      </c>
      <c r="AC810" s="0" t="n">
        <v>23.739</v>
      </c>
      <c r="AD810" s="0" t="n">
        <v>23.7254</v>
      </c>
      <c r="AE810" s="0" t="n">
        <v>21.7119</v>
      </c>
      <c r="AF810" s="0" t="n">
        <v>0.0022</v>
      </c>
      <c r="AG810" s="0" t="n">
        <v>0.0622</v>
      </c>
      <c r="AH810" s="0" t="n">
        <v>0</v>
      </c>
    </row>
    <row r="811" customFormat="false" ht="12.8" hidden="false" customHeight="false" outlineLevel="0" collapsed="false">
      <c r="A811" s="0" t="n">
        <v>17</v>
      </c>
      <c r="B811" s="0" t="n">
        <v>41</v>
      </c>
      <c r="C811" s="0" t="n">
        <v>58.7751</v>
      </c>
      <c r="D811" s="0" t="n">
        <v>39.1159</v>
      </c>
      <c r="E811" s="0" t="n">
        <v>0</v>
      </c>
      <c r="F811" s="0" t="n">
        <v>0</v>
      </c>
      <c r="G811" s="0" t="n">
        <v>0</v>
      </c>
      <c r="H811" s="0" t="n">
        <v>0</v>
      </c>
      <c r="I811" s="0" t="n">
        <v>0</v>
      </c>
      <c r="J811" s="0" t="n">
        <v>0</v>
      </c>
      <c r="K811" s="0" t="n">
        <v>0</v>
      </c>
      <c r="L811" s="0" t="n">
        <v>0.0006</v>
      </c>
      <c r="M811" s="0" t="n">
        <v>0</v>
      </c>
      <c r="N811" s="0" t="n">
        <v>-0.0169</v>
      </c>
      <c r="O811" s="0" t="n">
        <v>2.9311</v>
      </c>
      <c r="P811" s="0" t="n">
        <v>0.01</v>
      </c>
      <c r="Q811" s="0" t="n">
        <v>0</v>
      </c>
      <c r="R811" s="0" t="n">
        <v>0.0559</v>
      </c>
      <c r="S811" s="0" t="n">
        <v>1</v>
      </c>
      <c r="T811" s="0" t="n">
        <v>102.5098</v>
      </c>
      <c r="U811" s="0" t="n">
        <v>0</v>
      </c>
      <c r="V811" s="0" t="n">
        <v>-96.0525</v>
      </c>
      <c r="W811" s="0" t="n">
        <v>-6.5299</v>
      </c>
      <c r="X811" s="0" t="n">
        <v>375.229</v>
      </c>
      <c r="Y811" s="0" t="n">
        <v>420.1724</v>
      </c>
      <c r="Z811" s="0" t="n">
        <v>87.9208</v>
      </c>
      <c r="AA811" s="0" t="n">
        <v>-43.9328</v>
      </c>
      <c r="AB811" s="0" t="n">
        <v>5</v>
      </c>
      <c r="AC811" s="0" t="n">
        <v>23.133</v>
      </c>
      <c r="AD811" s="0" t="n">
        <v>23.1179</v>
      </c>
      <c r="AE811" s="0" t="n">
        <v>21.6169</v>
      </c>
      <c r="AF811" s="0" t="n">
        <v>0.0022</v>
      </c>
      <c r="AG811" s="0" t="n">
        <v>0.0622</v>
      </c>
      <c r="AH811" s="0" t="n">
        <v>0</v>
      </c>
    </row>
    <row r="812" customFormat="false" ht="12.8" hidden="false" customHeight="false" outlineLevel="0" collapsed="false">
      <c r="A812" s="0" t="n">
        <v>17</v>
      </c>
      <c r="B812" s="0" t="n">
        <v>42</v>
      </c>
      <c r="C812" s="0" t="n">
        <v>58.7745</v>
      </c>
      <c r="D812" s="0" t="n">
        <v>39.1153</v>
      </c>
      <c r="E812" s="0" t="n">
        <v>0</v>
      </c>
      <c r="F812" s="0" t="n">
        <v>0</v>
      </c>
      <c r="G812" s="0" t="n">
        <v>0</v>
      </c>
      <c r="H812" s="0" t="n">
        <v>0</v>
      </c>
      <c r="I812" s="0" t="n">
        <v>0</v>
      </c>
      <c r="J812" s="0" t="n">
        <v>0</v>
      </c>
      <c r="K812" s="0" t="n">
        <v>0</v>
      </c>
      <c r="L812" s="0" t="n">
        <v>0.0006</v>
      </c>
      <c r="M812" s="0" t="n">
        <v>0</v>
      </c>
      <c r="N812" s="0" t="n">
        <v>-0.0169</v>
      </c>
      <c r="O812" s="0" t="n">
        <v>2.9311</v>
      </c>
      <c r="P812" s="0" t="n">
        <v>0.01</v>
      </c>
      <c r="Q812" s="0" t="n">
        <v>0</v>
      </c>
      <c r="R812" s="0" t="n">
        <v>0.0559</v>
      </c>
      <c r="S812" s="0" t="n">
        <v>1</v>
      </c>
      <c r="T812" s="0" t="n">
        <v>99.6942</v>
      </c>
      <c r="U812" s="0" t="n">
        <v>0</v>
      </c>
      <c r="V812" s="0" t="n">
        <v>-95.4848</v>
      </c>
      <c r="W812" s="0" t="n">
        <v>-4.1872</v>
      </c>
      <c r="X812" s="0" t="n">
        <v>371.9574</v>
      </c>
      <c r="Y812" s="0" t="n">
        <v>417.0465</v>
      </c>
      <c r="Z812" s="0" t="n">
        <v>87.9614</v>
      </c>
      <c r="AA812" s="0" t="n">
        <v>-43.7102</v>
      </c>
      <c r="AB812" s="0" t="n">
        <v>5</v>
      </c>
      <c r="AC812" s="0" t="n">
        <v>22.535</v>
      </c>
      <c r="AD812" s="0" t="n">
        <v>22.5185</v>
      </c>
      <c r="AE812" s="0" t="n">
        <v>21.4419</v>
      </c>
      <c r="AF812" s="0" t="n">
        <v>0.0022</v>
      </c>
      <c r="AG812" s="0" t="n">
        <v>0.0622</v>
      </c>
      <c r="AH812" s="0" t="n">
        <v>0</v>
      </c>
    </row>
    <row r="813" customFormat="false" ht="12.8" hidden="false" customHeight="false" outlineLevel="0" collapsed="false">
      <c r="A813" s="0" t="n">
        <v>17</v>
      </c>
      <c r="B813" s="0" t="n">
        <v>43</v>
      </c>
      <c r="C813" s="0" t="n">
        <v>58.7739</v>
      </c>
      <c r="D813" s="0" t="n">
        <v>39.1147</v>
      </c>
      <c r="E813" s="0" t="n">
        <v>0</v>
      </c>
      <c r="F813" s="0" t="n">
        <v>0</v>
      </c>
      <c r="G813" s="0" t="n">
        <v>0</v>
      </c>
      <c r="H813" s="0" t="n">
        <v>0</v>
      </c>
      <c r="I813" s="0" t="n">
        <v>0</v>
      </c>
      <c r="J813" s="0" t="n">
        <v>0</v>
      </c>
      <c r="K813" s="0" t="n">
        <v>0</v>
      </c>
      <c r="L813" s="0" t="n">
        <v>0.0006</v>
      </c>
      <c r="M813" s="0" t="n">
        <v>0</v>
      </c>
      <c r="N813" s="0" t="n">
        <v>-0.0169</v>
      </c>
      <c r="O813" s="0" t="n">
        <v>2.9311</v>
      </c>
      <c r="P813" s="0" t="n">
        <v>0.01</v>
      </c>
      <c r="Q813" s="0" t="n">
        <v>0</v>
      </c>
      <c r="R813" s="0" t="n">
        <v>0.0559</v>
      </c>
      <c r="S813" s="0" t="n">
        <v>1</v>
      </c>
      <c r="T813" s="0" t="n">
        <v>96.7909</v>
      </c>
      <c r="U813" s="0" t="n">
        <v>0</v>
      </c>
      <c r="V813" s="0" t="n">
        <v>-94.9632</v>
      </c>
      <c r="W813" s="0" t="n">
        <v>-1.7908</v>
      </c>
      <c r="X813" s="0" t="n">
        <v>368.0595</v>
      </c>
      <c r="Y813" s="0" t="n">
        <v>413.2224</v>
      </c>
      <c r="Z813" s="0" t="n">
        <v>88.493</v>
      </c>
      <c r="AA813" s="0" t="n">
        <v>-43.6994</v>
      </c>
      <c r="AB813" s="0" t="n">
        <v>5</v>
      </c>
      <c r="AC813" s="0" t="n">
        <v>21.846</v>
      </c>
      <c r="AD813" s="0" t="n">
        <v>21.8275</v>
      </c>
      <c r="AE813" s="0" t="n">
        <v>21.1928</v>
      </c>
      <c r="AF813" s="0" t="n">
        <v>0.0022</v>
      </c>
      <c r="AG813" s="0" t="n">
        <v>0.0622</v>
      </c>
      <c r="AH813" s="0" t="n">
        <v>0</v>
      </c>
    </row>
    <row r="814" customFormat="false" ht="12.8" hidden="false" customHeight="false" outlineLevel="0" collapsed="false">
      <c r="A814" s="0" t="n">
        <v>17</v>
      </c>
      <c r="B814" s="0" t="n">
        <v>44</v>
      </c>
      <c r="C814" s="0" t="n">
        <v>58.7733</v>
      </c>
      <c r="D814" s="0" t="n">
        <v>39.1141</v>
      </c>
      <c r="E814" s="0" t="n">
        <v>0</v>
      </c>
      <c r="F814" s="0" t="n">
        <v>0</v>
      </c>
      <c r="G814" s="0" t="n">
        <v>0</v>
      </c>
      <c r="H814" s="0" t="n">
        <v>0</v>
      </c>
      <c r="I814" s="0" t="n">
        <v>0</v>
      </c>
      <c r="J814" s="0" t="n">
        <v>0</v>
      </c>
      <c r="K814" s="0" t="n">
        <v>0</v>
      </c>
      <c r="L814" s="0" t="n">
        <v>0.0006</v>
      </c>
      <c r="M814" s="0" t="n">
        <v>0</v>
      </c>
      <c r="N814" s="0" t="n">
        <v>-0.0169</v>
      </c>
      <c r="O814" s="0" t="n">
        <v>2.9311</v>
      </c>
      <c r="P814" s="0" t="n">
        <v>0.01</v>
      </c>
      <c r="Q814" s="0" t="n">
        <v>0</v>
      </c>
      <c r="R814" s="0" t="n">
        <v>0.0559</v>
      </c>
      <c r="S814" s="0" t="n">
        <v>1</v>
      </c>
      <c r="T814" s="0" t="n">
        <v>94.5795</v>
      </c>
      <c r="U814" s="0" t="n">
        <v>0</v>
      </c>
      <c r="V814" s="0" t="n">
        <v>-94.5638</v>
      </c>
      <c r="W814" s="0" t="n">
        <v>0.0013</v>
      </c>
      <c r="X814" s="0" t="n">
        <v>364.4119</v>
      </c>
      <c r="Y814" s="0" t="n">
        <v>409.6439</v>
      </c>
      <c r="Z814" s="0" t="n">
        <v>87.3287</v>
      </c>
      <c r="AA814" s="0" t="n">
        <v>-43.7781</v>
      </c>
      <c r="AB814" s="0" t="n">
        <v>5</v>
      </c>
      <c r="AC814" s="0" t="n">
        <v>21.214</v>
      </c>
      <c r="AD814" s="0" t="n">
        <v>21.1925</v>
      </c>
      <c r="AE814" s="0" t="n">
        <v>20.906</v>
      </c>
      <c r="AF814" s="0" t="n">
        <v>0.0022</v>
      </c>
      <c r="AG814" s="0" t="n">
        <v>0.0622</v>
      </c>
      <c r="AH814" s="0" t="n">
        <v>0</v>
      </c>
    </row>
    <row r="815" customFormat="false" ht="12.8" hidden="false" customHeight="false" outlineLevel="0" collapsed="false">
      <c r="A815" s="0" t="n">
        <v>17</v>
      </c>
      <c r="B815" s="0" t="n">
        <v>45</v>
      </c>
      <c r="C815" s="0" t="n">
        <v>58.7728</v>
      </c>
      <c r="D815" s="0" t="n">
        <v>39.1135</v>
      </c>
      <c r="E815" s="0" t="n">
        <v>0</v>
      </c>
      <c r="F815" s="0" t="n">
        <v>0</v>
      </c>
      <c r="G815" s="0" t="n">
        <v>0</v>
      </c>
      <c r="H815" s="0" t="n">
        <v>0</v>
      </c>
      <c r="I815" s="0" t="n">
        <v>0</v>
      </c>
      <c r="J815" s="0" t="n">
        <v>0</v>
      </c>
      <c r="K815" s="0" t="n">
        <v>0</v>
      </c>
      <c r="L815" s="0" t="n">
        <v>0.0006</v>
      </c>
      <c r="M815" s="0" t="n">
        <v>0</v>
      </c>
      <c r="N815" s="0" t="n">
        <v>-0.0169</v>
      </c>
      <c r="O815" s="0" t="n">
        <v>2.9311</v>
      </c>
      <c r="P815" s="0" t="n">
        <v>0.01</v>
      </c>
      <c r="Q815" s="0" t="n">
        <v>0</v>
      </c>
      <c r="R815" s="0" t="n">
        <v>0.0559</v>
      </c>
      <c r="S815" s="0" t="n">
        <v>1</v>
      </c>
      <c r="T815" s="0" t="n">
        <v>93.43</v>
      </c>
      <c r="U815" s="0" t="n">
        <v>0</v>
      </c>
      <c r="V815" s="0" t="n">
        <v>-94.3757</v>
      </c>
      <c r="W815" s="0" t="n">
        <v>0.9203</v>
      </c>
      <c r="X815" s="0" t="n">
        <v>361.5079</v>
      </c>
      <c r="Y815" s="0" t="n">
        <v>406.7692</v>
      </c>
      <c r="Z815" s="0" t="n">
        <v>84.9798</v>
      </c>
      <c r="AA815" s="0" t="n">
        <v>-43.9963</v>
      </c>
      <c r="AB815" s="0" t="n">
        <v>5</v>
      </c>
      <c r="AC815" s="0" t="n">
        <v>20.735</v>
      </c>
      <c r="AD815" s="0" t="n">
        <v>20.7079</v>
      </c>
      <c r="AE815" s="0" t="n">
        <v>20.6239</v>
      </c>
      <c r="AF815" s="0" t="n">
        <v>0.0022</v>
      </c>
      <c r="AG815" s="0" t="n">
        <v>0.0622</v>
      </c>
      <c r="AH815" s="0" t="n">
        <v>0</v>
      </c>
    </row>
    <row r="816" customFormat="false" ht="12.8" hidden="false" customHeight="false" outlineLevel="0" collapsed="false">
      <c r="A816" s="0" t="n">
        <v>17</v>
      </c>
      <c r="B816" s="0" t="n">
        <v>46</v>
      </c>
      <c r="C816" s="0" t="n">
        <v>58.7722</v>
      </c>
      <c r="D816" s="0" t="n">
        <v>39.113</v>
      </c>
      <c r="E816" s="0" t="n">
        <v>0</v>
      </c>
      <c r="F816" s="0" t="n">
        <v>0</v>
      </c>
      <c r="G816" s="0" t="n">
        <v>0</v>
      </c>
      <c r="H816" s="0" t="n">
        <v>0</v>
      </c>
      <c r="I816" s="0" t="n">
        <v>0</v>
      </c>
      <c r="J816" s="0" t="n">
        <v>0</v>
      </c>
      <c r="K816" s="0" t="n">
        <v>0</v>
      </c>
      <c r="L816" s="0" t="n">
        <v>0.0006</v>
      </c>
      <c r="M816" s="0" t="n">
        <v>0</v>
      </c>
      <c r="N816" s="0" t="n">
        <v>-0.0169</v>
      </c>
      <c r="O816" s="0" t="n">
        <v>2.9311</v>
      </c>
      <c r="P816" s="0" t="n">
        <v>0.01</v>
      </c>
      <c r="Q816" s="0" t="n">
        <v>0</v>
      </c>
      <c r="R816" s="0" t="n">
        <v>0.0559</v>
      </c>
      <c r="S816" s="0" t="n">
        <v>1</v>
      </c>
      <c r="T816" s="0" t="n">
        <v>91.6503</v>
      </c>
      <c r="U816" s="0" t="n">
        <v>0</v>
      </c>
      <c r="V816" s="0" t="n">
        <v>-93.9108</v>
      </c>
      <c r="W816" s="0" t="n">
        <v>2.29</v>
      </c>
      <c r="X816" s="0" t="n">
        <v>358.3541</v>
      </c>
      <c r="Y816" s="0" t="n">
        <v>403.6482</v>
      </c>
      <c r="Z816" s="0" t="n">
        <v>85.3349</v>
      </c>
      <c r="AA816" s="0" t="n">
        <v>-43.9717</v>
      </c>
      <c r="AB816" s="0" t="n">
        <v>5</v>
      </c>
      <c r="AC816" s="0" t="n">
        <v>20.166</v>
      </c>
      <c r="AD816" s="0" t="n">
        <v>20.1308</v>
      </c>
      <c r="AE816" s="0" t="n">
        <v>20.3175</v>
      </c>
      <c r="AF816" s="0" t="n">
        <v>0.0022</v>
      </c>
      <c r="AG816" s="0" t="n">
        <v>0.0622</v>
      </c>
      <c r="AH816" s="0" t="n">
        <v>0</v>
      </c>
    </row>
    <row r="817" customFormat="false" ht="12.8" hidden="false" customHeight="false" outlineLevel="0" collapsed="false">
      <c r="A817" s="0" t="n">
        <v>17</v>
      </c>
      <c r="B817" s="0" t="n">
        <v>47</v>
      </c>
      <c r="C817" s="0" t="n">
        <v>58.7716</v>
      </c>
      <c r="D817" s="0" t="n">
        <v>39.1124</v>
      </c>
      <c r="E817" s="0" t="n">
        <v>0</v>
      </c>
      <c r="F817" s="0" t="n">
        <v>0</v>
      </c>
      <c r="G817" s="0" t="n">
        <v>0</v>
      </c>
      <c r="H817" s="0" t="n">
        <v>0</v>
      </c>
      <c r="I817" s="0" t="n">
        <v>0</v>
      </c>
      <c r="J817" s="0" t="n">
        <v>0</v>
      </c>
      <c r="K817" s="0" t="n">
        <v>0</v>
      </c>
      <c r="L817" s="0" t="n">
        <v>0.0006</v>
      </c>
      <c r="M817" s="0" t="n">
        <v>0</v>
      </c>
      <c r="N817" s="0" t="n">
        <v>-0.0169</v>
      </c>
      <c r="O817" s="0" t="n">
        <v>2.9311</v>
      </c>
      <c r="P817" s="0" t="n">
        <v>0.01</v>
      </c>
      <c r="Q817" s="0" t="n">
        <v>0</v>
      </c>
      <c r="R817" s="0" t="n">
        <v>0.0559</v>
      </c>
      <c r="S817" s="0" t="n">
        <v>1</v>
      </c>
      <c r="T817" s="0" t="n">
        <v>91.5912</v>
      </c>
      <c r="U817" s="0" t="n">
        <v>0</v>
      </c>
      <c r="V817" s="0" t="n">
        <v>-93.8995</v>
      </c>
      <c r="W817" s="0" t="n">
        <v>2.313</v>
      </c>
      <c r="X817" s="0" t="n">
        <v>356.3801</v>
      </c>
      <c r="Y817" s="0" t="n">
        <v>401.7023</v>
      </c>
      <c r="Z817" s="0" t="n">
        <v>81.7969</v>
      </c>
      <c r="AA817" s="0" t="n">
        <v>-44.2283</v>
      </c>
      <c r="AB817" s="0" t="n">
        <v>5</v>
      </c>
      <c r="AC817" s="0" t="n">
        <v>19.875</v>
      </c>
      <c r="AD817" s="0" t="n">
        <v>19.8195</v>
      </c>
      <c r="AE817" s="0" t="n">
        <v>20.0528</v>
      </c>
      <c r="AF817" s="0" t="n">
        <v>0.0022</v>
      </c>
      <c r="AG817" s="0" t="n">
        <v>0.0622</v>
      </c>
      <c r="AH817" s="0" t="n">
        <v>0</v>
      </c>
    </row>
    <row r="818" customFormat="false" ht="12.8" hidden="false" customHeight="false" outlineLevel="0" collapsed="false">
      <c r="A818" s="0" t="n">
        <v>17</v>
      </c>
      <c r="B818" s="0" t="n">
        <v>48</v>
      </c>
      <c r="C818" s="0" t="n">
        <v>58.771</v>
      </c>
      <c r="D818" s="0" t="n">
        <v>39.1118</v>
      </c>
      <c r="E818" s="0" t="n">
        <v>0</v>
      </c>
      <c r="F818" s="0" t="n">
        <v>0</v>
      </c>
      <c r="G818" s="0" t="n">
        <v>0</v>
      </c>
      <c r="H818" s="0" t="n">
        <v>0</v>
      </c>
      <c r="I818" s="0" t="n">
        <v>0</v>
      </c>
      <c r="J818" s="0" t="n">
        <v>0</v>
      </c>
      <c r="K818" s="0" t="n">
        <v>0</v>
      </c>
      <c r="L818" s="0" t="n">
        <v>0.0006</v>
      </c>
      <c r="M818" s="0" t="n">
        <v>0</v>
      </c>
      <c r="N818" s="0" t="n">
        <v>-0.0169</v>
      </c>
      <c r="O818" s="0" t="n">
        <v>2.9311</v>
      </c>
      <c r="P818" s="0" t="n">
        <v>0.01</v>
      </c>
      <c r="Q818" s="0" t="n">
        <v>0</v>
      </c>
      <c r="R818" s="0" t="n">
        <v>0.0559</v>
      </c>
      <c r="S818" s="0" t="n">
        <v>1</v>
      </c>
      <c r="T818" s="0" t="n">
        <v>92.167</v>
      </c>
      <c r="U818" s="0" t="n">
        <v>0</v>
      </c>
      <c r="V818" s="0" t="n">
        <v>-93.6378</v>
      </c>
      <c r="W818" s="0" t="n">
        <v>1.5068</v>
      </c>
      <c r="X818" s="0" t="n">
        <v>356.1072</v>
      </c>
      <c r="Y818" s="0" t="n">
        <v>401.4485</v>
      </c>
      <c r="Z818" s="0" t="n">
        <v>79.4577</v>
      </c>
      <c r="AA818" s="0" t="n">
        <v>-43.9886</v>
      </c>
      <c r="AB818" s="0" t="n">
        <v>5</v>
      </c>
      <c r="AC818" s="0" t="n">
        <v>19.765</v>
      </c>
      <c r="AD818" s="0" t="n">
        <v>19.7284</v>
      </c>
      <c r="AE818" s="0" t="n">
        <v>19.8586</v>
      </c>
      <c r="AF818" s="0" t="n">
        <v>0.0022</v>
      </c>
      <c r="AG818" s="0" t="n">
        <v>0.0622</v>
      </c>
      <c r="AH818" s="0" t="n">
        <v>0</v>
      </c>
    </row>
    <row r="819" customFormat="false" ht="12.8" hidden="false" customHeight="false" outlineLevel="0" collapsed="false">
      <c r="A819" s="0" t="n">
        <v>18</v>
      </c>
      <c r="B819" s="0" t="n">
        <v>1</v>
      </c>
      <c r="C819" s="0" t="n">
        <v>58.7704</v>
      </c>
      <c r="D819" s="0" t="n">
        <v>39.1112</v>
      </c>
      <c r="E819" s="0" t="n">
        <v>0</v>
      </c>
      <c r="F819" s="0" t="n">
        <v>0</v>
      </c>
      <c r="G819" s="0" t="n">
        <v>0</v>
      </c>
      <c r="H819" s="0" t="n">
        <v>0</v>
      </c>
      <c r="I819" s="0" t="n">
        <v>0</v>
      </c>
      <c r="J819" s="0" t="n">
        <v>0</v>
      </c>
      <c r="K819" s="0" t="n">
        <v>0</v>
      </c>
      <c r="L819" s="0" t="n">
        <v>0.0006</v>
      </c>
      <c r="M819" s="0" t="n">
        <v>0</v>
      </c>
      <c r="N819" s="0" t="n">
        <v>-0.0169</v>
      </c>
      <c r="O819" s="0" t="n">
        <v>2.9311</v>
      </c>
      <c r="P819" s="0" t="n">
        <v>0.01</v>
      </c>
      <c r="Q819" s="0" t="n">
        <v>0</v>
      </c>
      <c r="R819" s="0" t="n">
        <v>0.0559</v>
      </c>
      <c r="S819" s="0" t="n">
        <v>1</v>
      </c>
      <c r="T819" s="0" t="n">
        <v>93.1952</v>
      </c>
      <c r="U819" s="0" t="n">
        <v>0</v>
      </c>
      <c r="V819" s="0" t="n">
        <v>-93.6494</v>
      </c>
      <c r="W819" s="0" t="n">
        <v>0.4098</v>
      </c>
      <c r="X819" s="0" t="n">
        <v>356.361</v>
      </c>
      <c r="Y819" s="0" t="n">
        <v>401.6908</v>
      </c>
      <c r="Z819" s="0" t="n">
        <v>78.0344</v>
      </c>
      <c r="AA819" s="0" t="n">
        <v>-43.9736</v>
      </c>
      <c r="AB819" s="0" t="n">
        <v>5</v>
      </c>
      <c r="AC819" s="0" t="n">
        <v>19.794</v>
      </c>
      <c r="AD819" s="0" t="n">
        <v>19.7704</v>
      </c>
      <c r="AE819" s="0" t="n">
        <v>19.7346</v>
      </c>
      <c r="AF819" s="0" t="n">
        <v>0.0022</v>
      </c>
      <c r="AG819" s="0" t="n">
        <v>0.0622</v>
      </c>
      <c r="AH819" s="0" t="n">
        <v>0</v>
      </c>
    </row>
    <row r="820" customFormat="false" ht="12.8" hidden="false" customHeight="false" outlineLevel="0" collapsed="false">
      <c r="A820" s="0" t="n">
        <v>18</v>
      </c>
      <c r="B820" s="0" t="n">
        <v>2</v>
      </c>
      <c r="C820" s="0" t="n">
        <v>58.7698</v>
      </c>
      <c r="D820" s="0" t="n">
        <v>39.1106</v>
      </c>
      <c r="E820" s="0" t="n">
        <v>0</v>
      </c>
      <c r="F820" s="0" t="n">
        <v>0</v>
      </c>
      <c r="G820" s="0" t="n">
        <v>0</v>
      </c>
      <c r="H820" s="0" t="n">
        <v>0</v>
      </c>
      <c r="I820" s="0" t="n">
        <v>0</v>
      </c>
      <c r="J820" s="0" t="n">
        <v>0</v>
      </c>
      <c r="K820" s="0" t="n">
        <v>0</v>
      </c>
      <c r="L820" s="0" t="n">
        <v>0.0006</v>
      </c>
      <c r="M820" s="0" t="n">
        <v>0</v>
      </c>
      <c r="N820" s="0" t="n">
        <v>-0.0169</v>
      </c>
      <c r="O820" s="0" t="n">
        <v>2.9311</v>
      </c>
      <c r="P820" s="0" t="n">
        <v>0.01</v>
      </c>
      <c r="Q820" s="0" t="n">
        <v>0</v>
      </c>
      <c r="R820" s="0" t="n">
        <v>0.0559</v>
      </c>
      <c r="S820" s="0" t="n">
        <v>1</v>
      </c>
      <c r="T820" s="0" t="n">
        <v>92.9947</v>
      </c>
      <c r="U820" s="0" t="n">
        <v>0</v>
      </c>
      <c r="V820" s="0" t="n">
        <v>-93.47</v>
      </c>
      <c r="W820" s="0" t="n">
        <v>0.4745</v>
      </c>
      <c r="X820" s="0" t="n">
        <v>355.694</v>
      </c>
      <c r="Y820" s="0" t="n">
        <v>401.0215</v>
      </c>
      <c r="Z820" s="0" t="n">
        <v>79.8809</v>
      </c>
      <c r="AA820" s="0" t="n">
        <v>-43.8965</v>
      </c>
      <c r="AB820" s="0" t="n">
        <v>5</v>
      </c>
      <c r="AC820" s="0" t="n">
        <v>19.656</v>
      </c>
      <c r="AD820" s="0" t="n">
        <v>19.6324</v>
      </c>
      <c r="AE820" s="0" t="n">
        <v>19.6123</v>
      </c>
      <c r="AF820" s="0" t="n">
        <v>0.0022</v>
      </c>
      <c r="AG820" s="0" t="n">
        <v>0.0622</v>
      </c>
      <c r="AH820" s="0" t="n">
        <v>0</v>
      </c>
    </row>
    <row r="821" customFormat="false" ht="12.8" hidden="false" customHeight="false" outlineLevel="0" collapsed="false">
      <c r="A821" s="0" t="n">
        <v>18</v>
      </c>
      <c r="B821" s="0" t="n">
        <v>3</v>
      </c>
      <c r="C821" s="0" t="n">
        <v>58.7692</v>
      </c>
      <c r="D821" s="0" t="n">
        <v>39.11</v>
      </c>
      <c r="E821" s="0" t="n">
        <v>0</v>
      </c>
      <c r="F821" s="0" t="n">
        <v>0</v>
      </c>
      <c r="G821" s="0" t="n">
        <v>0</v>
      </c>
      <c r="H821" s="0" t="n">
        <v>0</v>
      </c>
      <c r="I821" s="0" t="n">
        <v>0</v>
      </c>
      <c r="J821" s="0" t="n">
        <v>0</v>
      </c>
      <c r="K821" s="0" t="n">
        <v>0</v>
      </c>
      <c r="L821" s="0" t="n">
        <v>0.0006</v>
      </c>
      <c r="M821" s="0" t="n">
        <v>0</v>
      </c>
      <c r="N821" s="0" t="n">
        <v>-0.0169</v>
      </c>
      <c r="O821" s="0" t="n">
        <v>2.9311</v>
      </c>
      <c r="P821" s="0" t="n">
        <v>0.01</v>
      </c>
      <c r="Q821" s="0" t="n">
        <v>0</v>
      </c>
      <c r="R821" s="0" t="n">
        <v>0.0559</v>
      </c>
      <c r="S821" s="0" t="n">
        <v>1</v>
      </c>
      <c r="T821" s="0" t="n">
        <v>91.7642</v>
      </c>
      <c r="U821" s="0" t="n">
        <v>0</v>
      </c>
      <c r="V821" s="0" t="n">
        <v>-93.2407</v>
      </c>
      <c r="W821" s="0" t="n">
        <v>1.422</v>
      </c>
      <c r="X821" s="0" t="n">
        <v>353.8915</v>
      </c>
      <c r="Y821" s="0" t="n">
        <v>399.238</v>
      </c>
      <c r="Z821" s="0" t="n">
        <v>81.7039</v>
      </c>
      <c r="AA821" s="0" t="n">
        <v>-43.9186</v>
      </c>
      <c r="AB821" s="0" t="n">
        <v>5</v>
      </c>
      <c r="AC821" s="0" t="n">
        <v>19.33</v>
      </c>
      <c r="AD821" s="0" t="n">
        <v>19.3062</v>
      </c>
      <c r="AE821" s="0" t="n">
        <v>19.4506</v>
      </c>
      <c r="AF821" s="0" t="n">
        <v>0.0022</v>
      </c>
      <c r="AG821" s="0" t="n">
        <v>0.0622</v>
      </c>
      <c r="AH821" s="0" t="n">
        <v>0</v>
      </c>
    </row>
    <row r="822" customFormat="false" ht="12.8" hidden="false" customHeight="false" outlineLevel="0" collapsed="false">
      <c r="A822" s="0" t="n">
        <v>18</v>
      </c>
      <c r="B822" s="0" t="n">
        <v>4</v>
      </c>
      <c r="C822" s="0" t="n">
        <v>58.7687</v>
      </c>
      <c r="D822" s="0" t="n">
        <v>39.1094</v>
      </c>
      <c r="E822" s="0" t="n">
        <v>0</v>
      </c>
      <c r="F822" s="0" t="n">
        <v>0</v>
      </c>
      <c r="G822" s="0" t="n">
        <v>0</v>
      </c>
      <c r="H822" s="0" t="n">
        <v>0</v>
      </c>
      <c r="I822" s="0" t="n">
        <v>0</v>
      </c>
      <c r="J822" s="0" t="n">
        <v>0</v>
      </c>
      <c r="K822" s="0" t="n">
        <v>0</v>
      </c>
      <c r="L822" s="0" t="n">
        <v>0.0006</v>
      </c>
      <c r="M822" s="0" t="n">
        <v>0</v>
      </c>
      <c r="N822" s="0" t="n">
        <v>-0.0169</v>
      </c>
      <c r="O822" s="0" t="n">
        <v>2.9311</v>
      </c>
      <c r="P822" s="0" t="n">
        <v>0.01</v>
      </c>
      <c r="Q822" s="0" t="n">
        <v>0</v>
      </c>
      <c r="R822" s="0" t="n">
        <v>0.0559</v>
      </c>
      <c r="S822" s="0" t="n">
        <v>1</v>
      </c>
      <c r="T822" s="0" t="n">
        <v>88.378</v>
      </c>
      <c r="U822" s="0" t="n">
        <v>0</v>
      </c>
      <c r="V822" s="0" t="n">
        <v>-92.219</v>
      </c>
      <c r="W822" s="0" t="n">
        <v>3.8745</v>
      </c>
      <c r="X822" s="0" t="n">
        <v>350.7355</v>
      </c>
      <c r="Y822" s="0" t="n">
        <v>396.1157</v>
      </c>
      <c r="Z822" s="0" t="n">
        <v>85.1753</v>
      </c>
      <c r="AA822" s="0" t="n">
        <v>-43.3366</v>
      </c>
      <c r="AB822" s="0" t="n">
        <v>5</v>
      </c>
      <c r="AC822" s="0" t="n">
        <v>18.631</v>
      </c>
      <c r="AD822" s="0" t="n">
        <v>18.6164</v>
      </c>
      <c r="AE822" s="0" t="n">
        <v>19.1844</v>
      </c>
      <c r="AF822" s="0" t="n">
        <v>0.0022</v>
      </c>
      <c r="AG822" s="0" t="n">
        <v>0.0622</v>
      </c>
      <c r="AH822" s="0" t="n">
        <v>0</v>
      </c>
    </row>
    <row r="823" customFormat="false" ht="12.8" hidden="false" customHeight="false" outlineLevel="0" collapsed="false">
      <c r="A823" s="0" t="n">
        <v>18</v>
      </c>
      <c r="B823" s="0" t="n">
        <v>5</v>
      </c>
      <c r="C823" s="0" t="n">
        <v>58.7681</v>
      </c>
      <c r="D823" s="0" t="n">
        <v>39.1088</v>
      </c>
      <c r="E823" s="0" t="n">
        <v>0</v>
      </c>
      <c r="F823" s="0" t="n">
        <v>0</v>
      </c>
      <c r="G823" s="0" t="n">
        <v>0</v>
      </c>
      <c r="H823" s="0" t="n">
        <v>0</v>
      </c>
      <c r="I823" s="0" t="n">
        <v>0</v>
      </c>
      <c r="J823" s="0" t="n">
        <v>0</v>
      </c>
      <c r="K823" s="0" t="n">
        <v>0</v>
      </c>
      <c r="L823" s="0" t="n">
        <v>0.0006</v>
      </c>
      <c r="M823" s="0" t="n">
        <v>0</v>
      </c>
      <c r="N823" s="0" t="n">
        <v>-0.0169</v>
      </c>
      <c r="O823" s="0" t="n">
        <v>2.9311</v>
      </c>
      <c r="P823" s="0" t="n">
        <v>0.01</v>
      </c>
      <c r="Q823" s="0" t="n">
        <v>0</v>
      </c>
      <c r="R823" s="0" t="n">
        <v>0.0559</v>
      </c>
      <c r="S823" s="0" t="n">
        <v>1</v>
      </c>
      <c r="T823" s="0" t="n">
        <v>85.939</v>
      </c>
      <c r="U823" s="0" t="n">
        <v>0</v>
      </c>
      <c r="V823" s="0" t="n">
        <v>-91.0446</v>
      </c>
      <c r="W823" s="0" t="n">
        <v>5.1968</v>
      </c>
      <c r="X823" s="0" t="n">
        <v>348.6583</v>
      </c>
      <c r="Y823" s="0" t="n">
        <v>394.0695</v>
      </c>
      <c r="Z823" s="0" t="n">
        <v>83.0234</v>
      </c>
      <c r="AA823" s="0" t="n">
        <v>-42.4428</v>
      </c>
      <c r="AB823" s="0" t="n">
        <v>5</v>
      </c>
      <c r="AC823" s="0" t="n">
        <v>18.077</v>
      </c>
      <c r="AD823" s="0" t="n">
        <v>18.0655</v>
      </c>
      <c r="AE823" s="0" t="n">
        <v>18.887</v>
      </c>
      <c r="AF823" s="0" t="n">
        <v>0.0022</v>
      </c>
      <c r="AG823" s="0" t="n">
        <v>0.0621</v>
      </c>
      <c r="AH823" s="0" t="n">
        <v>0</v>
      </c>
    </row>
    <row r="824" customFormat="false" ht="12.8" hidden="false" customHeight="false" outlineLevel="0" collapsed="false">
      <c r="A824" s="0" t="n">
        <v>18</v>
      </c>
      <c r="B824" s="0" t="n">
        <v>6</v>
      </c>
      <c r="C824" s="0" t="n">
        <v>58.7675</v>
      </c>
      <c r="D824" s="0" t="n">
        <v>39.1083</v>
      </c>
      <c r="E824" s="0" t="n">
        <v>0</v>
      </c>
      <c r="F824" s="0" t="n">
        <v>0</v>
      </c>
      <c r="G824" s="0" t="n">
        <v>0</v>
      </c>
      <c r="H824" s="0" t="n">
        <v>0</v>
      </c>
      <c r="I824" s="0" t="n">
        <v>0</v>
      </c>
      <c r="J824" s="0" t="n">
        <v>0</v>
      </c>
      <c r="K824" s="0" t="n">
        <v>0</v>
      </c>
      <c r="L824" s="0" t="n">
        <v>0.0006</v>
      </c>
      <c r="M824" s="0" t="n">
        <v>0</v>
      </c>
      <c r="N824" s="0" t="n">
        <v>-0.0169</v>
      </c>
      <c r="O824" s="0" t="n">
        <v>2.9311</v>
      </c>
      <c r="P824" s="0" t="n">
        <v>0.01</v>
      </c>
      <c r="Q824" s="0" t="n">
        <v>0</v>
      </c>
      <c r="R824" s="0" t="n">
        <v>0.0559</v>
      </c>
      <c r="S824" s="0" t="n">
        <v>1</v>
      </c>
      <c r="T824" s="0" t="n">
        <v>86.7902</v>
      </c>
      <c r="U824" s="0" t="n">
        <v>0</v>
      </c>
      <c r="V824" s="0" t="n">
        <v>-91.4551</v>
      </c>
      <c r="W824" s="0" t="n">
        <v>4.7055</v>
      </c>
      <c r="X824" s="0" t="n">
        <v>346.9768</v>
      </c>
      <c r="Y824" s="0" t="n">
        <v>392.3907</v>
      </c>
      <c r="Z824" s="0" t="n">
        <v>78.698</v>
      </c>
      <c r="AA824" s="0" t="n">
        <v>-43.1028</v>
      </c>
      <c r="AB824" s="0" t="n">
        <v>5</v>
      </c>
      <c r="AC824" s="0" t="n">
        <v>17.884</v>
      </c>
      <c r="AD824" s="0" t="n">
        <v>17.8738</v>
      </c>
      <c r="AE824" s="0" t="n">
        <v>18.6484</v>
      </c>
      <c r="AF824" s="0" t="n">
        <v>0.0022</v>
      </c>
      <c r="AG824" s="0" t="n">
        <v>0.0621</v>
      </c>
      <c r="AH824" s="0" t="n">
        <v>0</v>
      </c>
    </row>
    <row r="825" customFormat="false" ht="12.8" hidden="false" customHeight="false" outlineLevel="0" collapsed="false">
      <c r="A825" s="0" t="n">
        <v>18</v>
      </c>
      <c r="B825" s="0" t="n">
        <v>7</v>
      </c>
      <c r="C825" s="0" t="n">
        <v>58.7669</v>
      </c>
      <c r="D825" s="0" t="n">
        <v>39.1077</v>
      </c>
      <c r="E825" s="0" t="n">
        <v>0</v>
      </c>
      <c r="F825" s="0" t="n">
        <v>0</v>
      </c>
      <c r="G825" s="0" t="n">
        <v>0</v>
      </c>
      <c r="H825" s="0" t="n">
        <v>0</v>
      </c>
      <c r="I825" s="0" t="n">
        <v>0</v>
      </c>
      <c r="J825" s="0" t="n">
        <v>0</v>
      </c>
      <c r="K825" s="0" t="n">
        <v>0</v>
      </c>
      <c r="L825" s="0" t="n">
        <v>0.0006</v>
      </c>
      <c r="M825" s="0" t="n">
        <v>0</v>
      </c>
      <c r="N825" s="0" t="n">
        <v>-0.0169</v>
      </c>
      <c r="O825" s="0" t="n">
        <v>2.9311</v>
      </c>
      <c r="P825" s="0" t="n">
        <v>0.01</v>
      </c>
      <c r="Q825" s="0" t="n">
        <v>0</v>
      </c>
      <c r="R825" s="0" t="n">
        <v>0.0559</v>
      </c>
      <c r="S825" s="0" t="n">
        <v>1</v>
      </c>
      <c r="T825" s="0" t="n">
        <v>89.5953</v>
      </c>
      <c r="U825" s="0" t="n">
        <v>0</v>
      </c>
      <c r="V825" s="0" t="n">
        <v>-91.6486</v>
      </c>
      <c r="W825" s="0" t="n">
        <v>2.0433</v>
      </c>
      <c r="X825" s="0" t="n">
        <v>348.8437</v>
      </c>
      <c r="Y825" s="0" t="n">
        <v>394.2587</v>
      </c>
      <c r="Z825" s="0" t="n">
        <v>73.2338</v>
      </c>
      <c r="AA825" s="0" t="n">
        <v>-43.0151</v>
      </c>
      <c r="AB825" s="0" t="n">
        <v>5</v>
      </c>
      <c r="AC825" s="0" t="n">
        <v>18.22</v>
      </c>
      <c r="AD825" s="0" t="n">
        <v>18.2085</v>
      </c>
      <c r="AE825" s="0" t="n">
        <v>18.5605</v>
      </c>
      <c r="AF825" s="0" t="n">
        <v>0.0022</v>
      </c>
      <c r="AG825" s="0" t="n">
        <v>0.0621</v>
      </c>
      <c r="AH825" s="0" t="n">
        <v>0</v>
      </c>
    </row>
    <row r="826" customFormat="false" ht="12.8" hidden="false" customHeight="false" outlineLevel="0" collapsed="false">
      <c r="A826" s="0" t="n">
        <v>18</v>
      </c>
      <c r="B826" s="0" t="n">
        <v>8</v>
      </c>
      <c r="C826" s="0" t="n">
        <v>58.7663</v>
      </c>
      <c r="D826" s="0" t="n">
        <v>39.1071</v>
      </c>
      <c r="E826" s="0" t="n">
        <v>0</v>
      </c>
      <c r="F826" s="0" t="n">
        <v>0</v>
      </c>
      <c r="G826" s="0" t="n">
        <v>0</v>
      </c>
      <c r="H826" s="0" t="n">
        <v>0</v>
      </c>
      <c r="I826" s="0" t="n">
        <v>0</v>
      </c>
      <c r="J826" s="0" t="n">
        <v>0</v>
      </c>
      <c r="K826" s="0" t="n">
        <v>0</v>
      </c>
      <c r="L826" s="0" t="n">
        <v>0.0006</v>
      </c>
      <c r="M826" s="0" t="n">
        <v>0</v>
      </c>
      <c r="N826" s="0" t="n">
        <v>-0.0169</v>
      </c>
      <c r="O826" s="0" t="n">
        <v>2.9311</v>
      </c>
      <c r="P826" s="0" t="n">
        <v>0.01</v>
      </c>
      <c r="Q826" s="0" t="n">
        <v>0</v>
      </c>
      <c r="R826" s="0" t="n">
        <v>0.0559</v>
      </c>
      <c r="S826" s="0" t="n">
        <v>1</v>
      </c>
      <c r="T826" s="0" t="n">
        <v>87.6158</v>
      </c>
      <c r="U826" s="0" t="n">
        <v>0</v>
      </c>
      <c r="V826" s="0" t="n">
        <v>-91.3991</v>
      </c>
      <c r="W826" s="0" t="n">
        <v>3.762</v>
      </c>
      <c r="X826" s="0" t="n">
        <v>346.2724</v>
      </c>
      <c r="Y826" s="0" t="n">
        <v>391.705</v>
      </c>
      <c r="Z826" s="0" t="n">
        <v>81.6283</v>
      </c>
      <c r="AA826" s="0" t="n">
        <v>-43.1338</v>
      </c>
      <c r="AB826" s="0" t="n">
        <v>5</v>
      </c>
      <c r="AC826" s="0" t="n">
        <v>17.765</v>
      </c>
      <c r="AD826" s="0" t="n">
        <v>17.7505</v>
      </c>
      <c r="AE826" s="0" t="n">
        <v>18.3814</v>
      </c>
      <c r="AF826" s="0" t="n">
        <v>0.0022</v>
      </c>
      <c r="AG826" s="0" t="n">
        <v>0.0621</v>
      </c>
      <c r="AH826" s="0" t="n">
        <v>0</v>
      </c>
    </row>
    <row r="827" customFormat="false" ht="12.8" hidden="false" customHeight="false" outlineLevel="0" collapsed="false">
      <c r="A827" s="0" t="n">
        <v>18</v>
      </c>
      <c r="B827" s="0" t="n">
        <v>9</v>
      </c>
      <c r="C827" s="0" t="n">
        <v>58.7657</v>
      </c>
      <c r="D827" s="0" t="n">
        <v>39.1065</v>
      </c>
      <c r="E827" s="0" t="n">
        <v>0</v>
      </c>
      <c r="F827" s="0" t="n">
        <v>0</v>
      </c>
      <c r="G827" s="0" t="n">
        <v>0</v>
      </c>
      <c r="H827" s="0" t="n">
        <v>0</v>
      </c>
      <c r="I827" s="0" t="n">
        <v>0</v>
      </c>
      <c r="J827" s="0" t="n">
        <v>0</v>
      </c>
      <c r="K827" s="0" t="n">
        <v>0</v>
      </c>
      <c r="L827" s="0" t="n">
        <v>0.0006</v>
      </c>
      <c r="M827" s="0" t="n">
        <v>0</v>
      </c>
      <c r="N827" s="0" t="n">
        <v>-0.0169</v>
      </c>
      <c r="O827" s="0" t="n">
        <v>2.9311</v>
      </c>
      <c r="P827" s="0" t="n">
        <v>0.01</v>
      </c>
      <c r="Q827" s="0" t="n">
        <v>0</v>
      </c>
      <c r="R827" s="0" t="n">
        <v>0.0559</v>
      </c>
      <c r="S827" s="0" t="n">
        <v>1</v>
      </c>
      <c r="T827" s="0" t="n">
        <v>86.5641</v>
      </c>
      <c r="U827" s="0" t="n">
        <v>0</v>
      </c>
      <c r="V827" s="0" t="n">
        <v>-91.0593</v>
      </c>
      <c r="W827" s="0" t="n">
        <v>4.51</v>
      </c>
      <c r="X827" s="0" t="n">
        <v>344.5538</v>
      </c>
      <c r="Y827" s="0" t="n">
        <v>390.0045</v>
      </c>
      <c r="Z827" s="0" t="n">
        <v>79.9218</v>
      </c>
      <c r="AA827" s="0" t="n">
        <v>-43.0337</v>
      </c>
      <c r="AB827" s="0" t="n">
        <v>5</v>
      </c>
      <c r="AC827" s="0" t="n">
        <v>17.426</v>
      </c>
      <c r="AD827" s="0" t="n">
        <v>17.4104</v>
      </c>
      <c r="AE827" s="0" t="n">
        <v>18.1795</v>
      </c>
      <c r="AF827" s="0" t="n">
        <v>0.0022</v>
      </c>
      <c r="AG827" s="0" t="n">
        <v>0.0621</v>
      </c>
      <c r="AH827" s="0" t="n">
        <v>0</v>
      </c>
    </row>
    <row r="828" customFormat="false" ht="12.8" hidden="false" customHeight="false" outlineLevel="0" collapsed="false">
      <c r="A828" s="0" t="n">
        <v>18</v>
      </c>
      <c r="B828" s="0" t="n">
        <v>10</v>
      </c>
      <c r="C828" s="0" t="n">
        <v>58.7651</v>
      </c>
      <c r="D828" s="0" t="n">
        <v>39.1059</v>
      </c>
      <c r="E828" s="0" t="n">
        <v>0</v>
      </c>
      <c r="F828" s="0" t="n">
        <v>0</v>
      </c>
      <c r="G828" s="0" t="n">
        <v>0</v>
      </c>
      <c r="H828" s="0" t="n">
        <v>0</v>
      </c>
      <c r="I828" s="0" t="n">
        <v>0</v>
      </c>
      <c r="J828" s="0" t="n">
        <v>0</v>
      </c>
      <c r="K828" s="0" t="n">
        <v>0</v>
      </c>
      <c r="L828" s="0" t="n">
        <v>0.0006</v>
      </c>
      <c r="M828" s="0" t="n">
        <v>0</v>
      </c>
      <c r="N828" s="0" t="n">
        <v>-0.0169</v>
      </c>
      <c r="O828" s="0" t="n">
        <v>2.9311</v>
      </c>
      <c r="P828" s="0" t="n">
        <v>0.01</v>
      </c>
      <c r="Q828" s="0" t="n">
        <v>0</v>
      </c>
      <c r="R828" s="0" t="n">
        <v>0.0559</v>
      </c>
      <c r="S828" s="0" t="n">
        <v>1</v>
      </c>
      <c r="T828" s="0" t="n">
        <v>84.6401</v>
      </c>
      <c r="U828" s="0" t="n">
        <v>0</v>
      </c>
      <c r="V828" s="0" t="n">
        <v>-91.2613</v>
      </c>
      <c r="W828" s="0" t="n">
        <v>6.5476</v>
      </c>
      <c r="X828" s="0" t="n">
        <v>340.3455</v>
      </c>
      <c r="Y828" s="0" t="n">
        <v>385.8337</v>
      </c>
      <c r="Z828" s="0" t="n">
        <v>82.6364</v>
      </c>
      <c r="AA828" s="0" t="n">
        <v>-43.8293</v>
      </c>
      <c r="AB828" s="0" t="n">
        <v>5</v>
      </c>
      <c r="AC828" s="0" t="n">
        <v>16.785</v>
      </c>
      <c r="AD828" s="0" t="n">
        <v>16.7697</v>
      </c>
      <c r="AE828" s="0" t="n">
        <v>17.8951</v>
      </c>
      <c r="AF828" s="0" t="n">
        <v>0.0022</v>
      </c>
      <c r="AG828" s="0" t="n">
        <v>0.0621</v>
      </c>
      <c r="AH828" s="0" t="n">
        <v>0</v>
      </c>
    </row>
    <row r="829" customFormat="false" ht="12.8" hidden="false" customHeight="false" outlineLevel="0" collapsed="false">
      <c r="A829" s="0" t="n">
        <v>18</v>
      </c>
      <c r="B829" s="0" t="n">
        <v>11</v>
      </c>
      <c r="C829" s="0" t="n">
        <v>58.7646</v>
      </c>
      <c r="D829" s="0" t="n">
        <v>39.1053</v>
      </c>
      <c r="E829" s="0" t="n">
        <v>0</v>
      </c>
      <c r="F829" s="0" t="n">
        <v>0</v>
      </c>
      <c r="G829" s="0" t="n">
        <v>0</v>
      </c>
      <c r="H829" s="0" t="n">
        <v>0</v>
      </c>
      <c r="I829" s="0" t="n">
        <v>0</v>
      </c>
      <c r="J829" s="0" t="n">
        <v>0</v>
      </c>
      <c r="K829" s="0" t="n">
        <v>0</v>
      </c>
      <c r="L829" s="0" t="n">
        <v>0.0006</v>
      </c>
      <c r="M829" s="0" t="n">
        <v>0</v>
      </c>
      <c r="N829" s="0" t="n">
        <v>-0.017</v>
      </c>
      <c r="O829" s="0" t="n">
        <v>2.9311</v>
      </c>
      <c r="P829" s="0" t="n">
        <v>0.01</v>
      </c>
      <c r="Q829" s="0" t="n">
        <v>0</v>
      </c>
      <c r="R829" s="0" t="n">
        <v>0.0559</v>
      </c>
      <c r="S829" s="0" t="n">
        <v>1</v>
      </c>
      <c r="T829" s="0" t="n">
        <v>87.1977</v>
      </c>
      <c r="U829" s="0" t="n">
        <v>0</v>
      </c>
      <c r="V829" s="0" t="n">
        <v>-91.266</v>
      </c>
      <c r="W829" s="0" t="n">
        <v>4.1126</v>
      </c>
      <c r="X829" s="0" t="n">
        <v>341.8241</v>
      </c>
      <c r="Y829" s="0" t="n">
        <v>387.2851</v>
      </c>
      <c r="Z829" s="0" t="n">
        <v>72.9355</v>
      </c>
      <c r="AA829" s="0" t="n">
        <v>-43.6394</v>
      </c>
      <c r="AB829" s="0" t="n">
        <v>5</v>
      </c>
      <c r="AC829" s="0" t="n">
        <v>17.024</v>
      </c>
      <c r="AD829" s="0" t="n">
        <v>17.0096</v>
      </c>
      <c r="AE829" s="0" t="n">
        <v>17.7605</v>
      </c>
      <c r="AF829" s="0" t="n">
        <v>0.0022</v>
      </c>
      <c r="AG829" s="0" t="n">
        <v>0.0621</v>
      </c>
      <c r="AH829" s="0" t="n">
        <v>0</v>
      </c>
    </row>
    <row r="830" customFormat="false" ht="12.8" hidden="false" customHeight="false" outlineLevel="0" collapsed="false">
      <c r="A830" s="0" t="n">
        <v>18</v>
      </c>
      <c r="B830" s="0" t="n">
        <v>12</v>
      </c>
      <c r="C830" s="0" t="n">
        <v>58.764</v>
      </c>
      <c r="D830" s="0" t="n">
        <v>39.1047</v>
      </c>
      <c r="E830" s="0" t="n">
        <v>0</v>
      </c>
      <c r="F830" s="0" t="n">
        <v>0</v>
      </c>
      <c r="G830" s="0" t="n">
        <v>0</v>
      </c>
      <c r="H830" s="0" t="n">
        <v>0</v>
      </c>
      <c r="I830" s="0" t="n">
        <v>0</v>
      </c>
      <c r="J830" s="0" t="n">
        <v>0</v>
      </c>
      <c r="K830" s="0" t="n">
        <v>0</v>
      </c>
      <c r="L830" s="0" t="n">
        <v>0.0006</v>
      </c>
      <c r="M830" s="0" t="n">
        <v>0</v>
      </c>
      <c r="N830" s="0" t="n">
        <v>-0.017</v>
      </c>
      <c r="O830" s="0" t="n">
        <v>2.9311</v>
      </c>
      <c r="P830" s="0" t="n">
        <v>0.01</v>
      </c>
      <c r="Q830" s="0" t="n">
        <v>0</v>
      </c>
      <c r="R830" s="0" t="n">
        <v>0.0559</v>
      </c>
      <c r="S830" s="0" t="n">
        <v>1</v>
      </c>
      <c r="T830" s="0" t="n">
        <v>90.0864</v>
      </c>
      <c r="U830" s="0" t="n">
        <v>0</v>
      </c>
      <c r="V830" s="0" t="n">
        <v>-91.7485</v>
      </c>
      <c r="W830" s="0" t="n">
        <v>1.59</v>
      </c>
      <c r="X830" s="0" t="n">
        <v>343.7913</v>
      </c>
      <c r="Y830" s="0" t="n">
        <v>389.2222</v>
      </c>
      <c r="Z830" s="0" t="n">
        <v>71.421</v>
      </c>
      <c r="AA830" s="0" t="n">
        <v>-43.8569</v>
      </c>
      <c r="AB830" s="0" t="n">
        <v>5</v>
      </c>
      <c r="AC830" s="0" t="n">
        <v>17.43</v>
      </c>
      <c r="AD830" s="0" t="n">
        <v>17.4181</v>
      </c>
      <c r="AE830" s="0" t="n">
        <v>17.7492</v>
      </c>
      <c r="AF830" s="0" t="n">
        <v>0.0022</v>
      </c>
      <c r="AG830" s="0" t="n">
        <v>0.0621</v>
      </c>
      <c r="AH830" s="0" t="n">
        <v>0</v>
      </c>
    </row>
    <row r="831" customFormat="false" ht="12.8" hidden="false" customHeight="false" outlineLevel="0" collapsed="false">
      <c r="A831" s="0" t="n">
        <v>18</v>
      </c>
      <c r="B831" s="0" t="n">
        <v>13</v>
      </c>
      <c r="C831" s="0" t="n">
        <v>58.7634</v>
      </c>
      <c r="D831" s="0" t="n">
        <v>39.1042</v>
      </c>
      <c r="E831" s="0" t="n">
        <v>0</v>
      </c>
      <c r="F831" s="0" t="n">
        <v>0</v>
      </c>
      <c r="G831" s="0" t="n">
        <v>0</v>
      </c>
      <c r="H831" s="0" t="n">
        <v>0</v>
      </c>
      <c r="I831" s="0" t="n">
        <v>0</v>
      </c>
      <c r="J831" s="0" t="n">
        <v>0</v>
      </c>
      <c r="K831" s="0" t="n">
        <v>0</v>
      </c>
      <c r="L831" s="0" t="n">
        <v>0.0006</v>
      </c>
      <c r="M831" s="0" t="n">
        <v>0</v>
      </c>
      <c r="N831" s="0" t="n">
        <v>-0.017</v>
      </c>
      <c r="O831" s="0" t="n">
        <v>2.9311</v>
      </c>
      <c r="P831" s="0" t="n">
        <v>0.01</v>
      </c>
      <c r="Q831" s="0" t="n">
        <v>0</v>
      </c>
      <c r="R831" s="0" t="n">
        <v>0.0559</v>
      </c>
      <c r="S831" s="0" t="n">
        <v>1</v>
      </c>
      <c r="T831" s="0" t="n">
        <v>93.0418</v>
      </c>
      <c r="U831" s="0" t="n">
        <v>0</v>
      </c>
      <c r="V831" s="0" t="n">
        <v>-91.2531</v>
      </c>
      <c r="W831" s="0" t="n">
        <v>-1.9387</v>
      </c>
      <c r="X831" s="0" t="n">
        <v>349.0466</v>
      </c>
      <c r="Y831" s="0" t="n">
        <v>394.4372</v>
      </c>
      <c r="Z831" s="0" t="n">
        <v>68.3645</v>
      </c>
      <c r="AA831" s="0" t="n">
        <v>-42.6136</v>
      </c>
      <c r="AB831" s="0" t="n">
        <v>5</v>
      </c>
      <c r="AC831" s="0" t="n">
        <v>18.175</v>
      </c>
      <c r="AD831" s="0" t="n">
        <v>18.1666</v>
      </c>
      <c r="AE831" s="0" t="n">
        <v>17.8908</v>
      </c>
      <c r="AF831" s="0" t="n">
        <v>0.0022</v>
      </c>
      <c r="AG831" s="0" t="n">
        <v>0.0621</v>
      </c>
      <c r="AH831" s="0" t="n">
        <v>0</v>
      </c>
    </row>
    <row r="832" customFormat="false" ht="12.8" hidden="false" customHeight="false" outlineLevel="0" collapsed="false">
      <c r="A832" s="0" t="n">
        <v>18</v>
      </c>
      <c r="B832" s="0" t="n">
        <v>14</v>
      </c>
      <c r="C832" s="0" t="n">
        <v>58.7628</v>
      </c>
      <c r="D832" s="0" t="n">
        <v>39.1036</v>
      </c>
      <c r="E832" s="0" t="n">
        <v>0</v>
      </c>
      <c r="F832" s="0" t="n">
        <v>0</v>
      </c>
      <c r="G832" s="0" t="n">
        <v>0</v>
      </c>
      <c r="H832" s="0" t="n">
        <v>0</v>
      </c>
      <c r="I832" s="0" t="n">
        <v>0</v>
      </c>
      <c r="J832" s="0" t="n">
        <v>0.3765</v>
      </c>
      <c r="K832" s="0" t="n">
        <v>0</v>
      </c>
      <c r="L832" s="0" t="n">
        <v>0.0006</v>
      </c>
      <c r="M832" s="0" t="n">
        <v>0</v>
      </c>
      <c r="N832" s="0" t="n">
        <v>-0.017</v>
      </c>
      <c r="O832" s="0" t="n">
        <v>2.9304</v>
      </c>
      <c r="P832" s="0" t="n">
        <v>0.01</v>
      </c>
      <c r="Q832" s="0" t="n">
        <v>0</v>
      </c>
      <c r="R832" s="0" t="n">
        <v>0.0559</v>
      </c>
      <c r="S832" s="0" t="n">
        <v>1</v>
      </c>
      <c r="T832" s="0" t="n">
        <v>78.4222</v>
      </c>
      <c r="U832" s="0" t="n">
        <v>0</v>
      </c>
      <c r="V832" s="0" t="n">
        <v>-76.7458</v>
      </c>
      <c r="W832" s="0" t="n">
        <v>-1.9507</v>
      </c>
      <c r="X832" s="0" t="n">
        <v>367.0182</v>
      </c>
      <c r="Y832" s="0" t="n">
        <v>418.1339</v>
      </c>
      <c r="Z832" s="0" t="n">
        <v>125.6193</v>
      </c>
      <c r="AA832" s="0" t="n">
        <v>24.9038</v>
      </c>
      <c r="AB832" s="0" t="n">
        <v>5</v>
      </c>
      <c r="AC832" s="0" t="n">
        <v>18.317</v>
      </c>
      <c r="AD832" s="0" t="n">
        <v>18.3108</v>
      </c>
      <c r="AE832" s="0" t="n">
        <v>17.9916</v>
      </c>
      <c r="AF832" s="0" t="n">
        <v>0.0022</v>
      </c>
      <c r="AG832" s="0" t="n">
        <v>0.0621</v>
      </c>
      <c r="AH832" s="0" t="n">
        <v>3.7873</v>
      </c>
    </row>
    <row r="833" customFormat="false" ht="12.8" hidden="false" customHeight="false" outlineLevel="0" collapsed="false">
      <c r="A833" s="0" t="n">
        <v>18</v>
      </c>
      <c r="B833" s="0" t="n">
        <v>15</v>
      </c>
      <c r="C833" s="0" t="n">
        <v>58.7622</v>
      </c>
      <c r="D833" s="0" t="n">
        <v>39.103</v>
      </c>
      <c r="E833" s="0" t="n">
        <v>0</v>
      </c>
      <c r="F833" s="0" t="n">
        <v>0</v>
      </c>
      <c r="G833" s="0" t="n">
        <v>0</v>
      </c>
      <c r="H833" s="0" t="n">
        <v>0</v>
      </c>
      <c r="I833" s="0" t="n">
        <v>0</v>
      </c>
      <c r="J833" s="0" t="n">
        <v>0.497</v>
      </c>
      <c r="K833" s="0" t="n">
        <v>0</v>
      </c>
      <c r="L833" s="0" t="n">
        <v>0.0006</v>
      </c>
      <c r="M833" s="0" t="n">
        <v>0</v>
      </c>
      <c r="N833" s="0" t="n">
        <v>-0.017</v>
      </c>
      <c r="O833" s="0" t="n">
        <v>2.9304</v>
      </c>
      <c r="P833" s="0" t="n">
        <v>0.01</v>
      </c>
      <c r="Q833" s="0" t="n">
        <v>0</v>
      </c>
      <c r="R833" s="0" t="n">
        <v>0.0559</v>
      </c>
      <c r="S833" s="0" t="n">
        <v>1</v>
      </c>
      <c r="T833" s="0" t="n">
        <v>145.748</v>
      </c>
      <c r="U833" s="0" t="n">
        <v>0</v>
      </c>
      <c r="V833" s="0" t="n">
        <v>-143.9989</v>
      </c>
      <c r="W833" s="0" t="n">
        <v>-1.9279</v>
      </c>
      <c r="X833" s="0" t="n">
        <v>288.4992</v>
      </c>
      <c r="Y833" s="0" t="n">
        <v>468.9344</v>
      </c>
      <c r="Z833" s="0" t="n">
        <v>244.3458</v>
      </c>
      <c r="AA833" s="0" t="n">
        <v>64.531</v>
      </c>
      <c r="AB833" s="0" t="n">
        <v>5</v>
      </c>
      <c r="AC833" s="0" t="n">
        <v>18.418</v>
      </c>
      <c r="AD833" s="0" t="n">
        <v>18.4067</v>
      </c>
      <c r="AE833" s="0" t="n">
        <v>18.0658</v>
      </c>
      <c r="AF833" s="0" t="n">
        <v>0.0022</v>
      </c>
      <c r="AG833" s="0" t="n">
        <v>0.0621</v>
      </c>
      <c r="AH833" s="0" t="n">
        <v>3.7873</v>
      </c>
    </row>
    <row r="834" customFormat="false" ht="12.8" hidden="false" customHeight="false" outlineLevel="0" collapsed="false">
      <c r="A834" s="0" t="n">
        <v>18</v>
      </c>
      <c r="B834" s="0" t="n">
        <v>16</v>
      </c>
      <c r="C834" s="0" t="n">
        <v>58.7616</v>
      </c>
      <c r="D834" s="0" t="n">
        <v>39.1024</v>
      </c>
      <c r="E834" s="0" t="n">
        <v>0</v>
      </c>
      <c r="F834" s="0" t="n">
        <v>0</v>
      </c>
      <c r="G834" s="0" t="n">
        <v>0</v>
      </c>
      <c r="H834" s="0" t="n">
        <v>0</v>
      </c>
      <c r="I834" s="0" t="n">
        <v>0</v>
      </c>
      <c r="J834" s="0" t="n">
        <v>0.5897</v>
      </c>
      <c r="K834" s="0" t="n">
        <v>0</v>
      </c>
      <c r="L834" s="0" t="n">
        <v>0.0006</v>
      </c>
      <c r="M834" s="0" t="n">
        <v>0</v>
      </c>
      <c r="N834" s="0" t="n">
        <v>-0.017</v>
      </c>
      <c r="O834" s="0" t="n">
        <v>2.9304</v>
      </c>
      <c r="P834" s="0" t="n">
        <v>0.01</v>
      </c>
      <c r="Q834" s="0" t="n">
        <v>0</v>
      </c>
      <c r="R834" s="0" t="n">
        <v>0.0559</v>
      </c>
      <c r="S834" s="0" t="n">
        <v>1</v>
      </c>
      <c r="T834" s="0" t="n">
        <v>288.8387</v>
      </c>
      <c r="U834" s="0" t="n">
        <v>0</v>
      </c>
      <c r="V834" s="0" t="n">
        <v>-285.0133</v>
      </c>
      <c r="W834" s="0" t="n">
        <v>-3.8939</v>
      </c>
      <c r="X834" s="0" t="n">
        <v>125.7336</v>
      </c>
      <c r="Y834" s="0" t="n">
        <v>569.3571</v>
      </c>
      <c r="Z834" s="0" t="n">
        <v>473.754</v>
      </c>
      <c r="AA834" s="0" t="n">
        <v>140.7408</v>
      </c>
      <c r="AB834" s="0" t="n">
        <v>5</v>
      </c>
      <c r="AC834" s="0" t="n">
        <v>18.93</v>
      </c>
      <c r="AD834" s="0" t="n">
        <v>18.9042</v>
      </c>
      <c r="AE834" s="0" t="n">
        <v>18.2194</v>
      </c>
      <c r="AF834" s="0" t="n">
        <v>0.0022</v>
      </c>
      <c r="AG834" s="0" t="n">
        <v>0.0621</v>
      </c>
      <c r="AH834" s="0" t="n">
        <v>3.8228</v>
      </c>
    </row>
    <row r="835" customFormat="false" ht="12.8" hidden="false" customHeight="false" outlineLevel="0" collapsed="false">
      <c r="A835" s="0" t="n">
        <v>18</v>
      </c>
      <c r="B835" s="0" t="n">
        <v>17</v>
      </c>
      <c r="C835" s="0" t="n">
        <v>58.761</v>
      </c>
      <c r="D835" s="0" t="n">
        <v>39.1018</v>
      </c>
      <c r="E835" s="0" t="n">
        <v>0</v>
      </c>
      <c r="F835" s="0" t="n">
        <v>0</v>
      </c>
      <c r="G835" s="0" t="n">
        <v>0</v>
      </c>
      <c r="H835" s="0" t="n">
        <v>0</v>
      </c>
      <c r="I835" s="0" t="n">
        <v>0</v>
      </c>
      <c r="J835" s="0" t="n">
        <v>0.863</v>
      </c>
      <c r="K835" s="0" t="n">
        <v>0</v>
      </c>
      <c r="L835" s="0" t="n">
        <v>0.0006</v>
      </c>
      <c r="M835" s="0" t="n">
        <v>0</v>
      </c>
      <c r="N835" s="0" t="n">
        <v>-0.017</v>
      </c>
      <c r="O835" s="0" t="n">
        <v>2.9303</v>
      </c>
      <c r="P835" s="0" t="n">
        <v>0.01</v>
      </c>
      <c r="Q835" s="0" t="n">
        <v>0</v>
      </c>
      <c r="R835" s="0" t="n">
        <v>0.0559</v>
      </c>
      <c r="S835" s="0" t="n">
        <v>1</v>
      </c>
      <c r="T835" s="0" t="n">
        <v>439.2365</v>
      </c>
      <c r="U835" s="0" t="n">
        <v>0</v>
      </c>
      <c r="V835" s="0" t="n">
        <v>-430.3667</v>
      </c>
      <c r="W835" s="0" t="n">
        <v>-8.7806</v>
      </c>
      <c r="X835" s="0" t="n">
        <v>-37.6095</v>
      </c>
      <c r="Y835" s="0" t="n">
        <v>669.8395</v>
      </c>
      <c r="Z835" s="0" t="n">
        <v>681.8901</v>
      </c>
      <c r="AA835" s="0" t="n">
        <v>212.2393</v>
      </c>
      <c r="AB835" s="0" t="n">
        <v>5</v>
      </c>
      <c r="AC835" s="0" t="n">
        <v>20.158</v>
      </c>
      <c r="AD835" s="0" t="n">
        <v>20.11</v>
      </c>
      <c r="AE835" s="0" t="n">
        <v>18.5827</v>
      </c>
      <c r="AF835" s="0" t="n">
        <v>0.0022</v>
      </c>
      <c r="AG835" s="0" t="n">
        <v>0.0621</v>
      </c>
      <c r="AH835" s="0" t="n">
        <v>3.7724</v>
      </c>
    </row>
    <row r="836" customFormat="false" ht="12.8" hidden="false" customHeight="false" outlineLevel="0" collapsed="false">
      <c r="A836" s="0" t="n">
        <v>18</v>
      </c>
      <c r="B836" s="0" t="n">
        <v>18</v>
      </c>
      <c r="C836" s="0" t="n">
        <v>58.7605</v>
      </c>
      <c r="D836" s="0" t="n">
        <v>39.1012</v>
      </c>
      <c r="E836" s="0" t="n">
        <v>0</v>
      </c>
      <c r="F836" s="0" t="n">
        <v>0</v>
      </c>
      <c r="G836" s="0" t="n">
        <v>0</v>
      </c>
      <c r="H836" s="0" t="n">
        <v>0</v>
      </c>
      <c r="I836" s="0" t="n">
        <v>0</v>
      </c>
      <c r="J836" s="0" t="n">
        <v>1.0623</v>
      </c>
      <c r="K836" s="0" t="n">
        <v>0</v>
      </c>
      <c r="L836" s="0" t="n">
        <v>0.0006</v>
      </c>
      <c r="M836" s="0" t="n">
        <v>0</v>
      </c>
      <c r="N836" s="0" t="n">
        <v>-0.017</v>
      </c>
      <c r="O836" s="0" t="n">
        <v>2.9303</v>
      </c>
      <c r="P836" s="0" t="n">
        <v>0.01</v>
      </c>
      <c r="Q836" s="0" t="n">
        <v>0</v>
      </c>
      <c r="R836" s="0" t="n">
        <v>0.0559</v>
      </c>
      <c r="S836" s="0" t="n">
        <v>1</v>
      </c>
      <c r="T836" s="0" t="n">
        <v>531.7455</v>
      </c>
      <c r="U836" s="0" t="n">
        <v>0</v>
      </c>
      <c r="V836" s="0" t="n">
        <v>-518.7321</v>
      </c>
      <c r="W836" s="0" t="n">
        <v>-13.406</v>
      </c>
      <c r="X836" s="0" t="n">
        <v>-132.819</v>
      </c>
      <c r="Y836" s="0" t="n">
        <v>752.9099</v>
      </c>
      <c r="Z836" s="0" t="n">
        <v>830.4936</v>
      </c>
      <c r="AA836" s="0" t="n">
        <v>271.1766</v>
      </c>
      <c r="AB836" s="0" t="n">
        <v>5</v>
      </c>
      <c r="AC836" s="0" t="n">
        <v>21.506</v>
      </c>
      <c r="AD836" s="0" t="n">
        <v>21.4691</v>
      </c>
      <c r="AE836" s="0" t="n">
        <v>19.1093</v>
      </c>
      <c r="AF836" s="0" t="n">
        <v>0.0022</v>
      </c>
      <c r="AG836" s="0" t="n">
        <v>0.0621</v>
      </c>
      <c r="AH836" s="0" t="n">
        <v>3.6434</v>
      </c>
    </row>
    <row r="837" customFormat="false" ht="12.8" hidden="false" customHeight="false" outlineLevel="0" collapsed="false">
      <c r="A837" s="0" t="n">
        <v>18</v>
      </c>
      <c r="B837" s="0" t="n">
        <v>19</v>
      </c>
      <c r="C837" s="0" t="n">
        <v>58.7599</v>
      </c>
      <c r="D837" s="0" t="n">
        <v>39.1006</v>
      </c>
      <c r="E837" s="0" t="n">
        <v>0</v>
      </c>
      <c r="F837" s="0" t="n">
        <v>0</v>
      </c>
      <c r="G837" s="0" t="n">
        <v>0</v>
      </c>
      <c r="H837" s="0" t="n">
        <v>0</v>
      </c>
      <c r="I837" s="0" t="n">
        <v>0</v>
      </c>
      <c r="J837" s="0" t="n">
        <v>1.1276</v>
      </c>
      <c r="K837" s="0" t="n">
        <v>0</v>
      </c>
      <c r="L837" s="0" t="n">
        <v>0.0006</v>
      </c>
      <c r="M837" s="0" t="n">
        <v>0</v>
      </c>
      <c r="N837" s="0" t="n">
        <v>-0.017</v>
      </c>
      <c r="O837" s="0" t="n">
        <v>2.9303</v>
      </c>
      <c r="P837" s="0" t="n">
        <v>0.01</v>
      </c>
      <c r="Q837" s="0" t="n">
        <v>0</v>
      </c>
      <c r="R837" s="0" t="n">
        <v>0.0559</v>
      </c>
      <c r="S837" s="0" t="n">
        <v>1</v>
      </c>
      <c r="T837" s="0" t="n">
        <v>529.3235</v>
      </c>
      <c r="U837" s="0" t="n">
        <v>0</v>
      </c>
      <c r="V837" s="0" t="n">
        <v>-515.9031</v>
      </c>
      <c r="W837" s="0" t="n">
        <v>-13.0647</v>
      </c>
      <c r="X837" s="0" t="n">
        <v>-126.5464</v>
      </c>
      <c r="Y837" s="0" t="n">
        <v>764.6301</v>
      </c>
      <c r="Z837" s="0" t="n">
        <v>860.0571</v>
      </c>
      <c r="AA837" s="0" t="n">
        <v>279.9646</v>
      </c>
      <c r="AB837" s="0" t="n">
        <v>5</v>
      </c>
      <c r="AC837" s="0" t="n">
        <v>21.953</v>
      </c>
      <c r="AD837" s="0" t="n">
        <v>21.9223</v>
      </c>
      <c r="AE837" s="0" t="n">
        <v>19.5376</v>
      </c>
      <c r="AF837" s="0" t="n">
        <v>0.0022</v>
      </c>
      <c r="AG837" s="0" t="n">
        <v>0.0621</v>
      </c>
      <c r="AH837" s="0" t="n">
        <v>3.6333</v>
      </c>
    </row>
    <row r="838" customFormat="false" ht="12.8" hidden="false" customHeight="false" outlineLevel="0" collapsed="false">
      <c r="A838" s="0" t="n">
        <v>18</v>
      </c>
      <c r="B838" s="0" t="n">
        <v>20</v>
      </c>
      <c r="C838" s="0" t="n">
        <v>58.7593</v>
      </c>
      <c r="D838" s="0" t="n">
        <v>39.1001</v>
      </c>
      <c r="E838" s="0" t="n">
        <v>0</v>
      </c>
      <c r="F838" s="0" t="n">
        <v>0</v>
      </c>
      <c r="G838" s="0" t="n">
        <v>0</v>
      </c>
      <c r="H838" s="0" t="n">
        <v>0</v>
      </c>
      <c r="I838" s="0" t="n">
        <v>0</v>
      </c>
      <c r="J838" s="0" t="n">
        <v>1.3064</v>
      </c>
      <c r="K838" s="0" t="n">
        <v>0</v>
      </c>
      <c r="L838" s="0" t="n">
        <v>0.0006</v>
      </c>
      <c r="M838" s="0" t="n">
        <v>0</v>
      </c>
      <c r="N838" s="0" t="n">
        <v>-0.017</v>
      </c>
      <c r="O838" s="0" t="n">
        <v>2.9303</v>
      </c>
      <c r="P838" s="0" t="n">
        <v>0.01</v>
      </c>
      <c r="Q838" s="0" t="n">
        <v>0</v>
      </c>
      <c r="R838" s="0" t="n">
        <v>0.0559</v>
      </c>
      <c r="S838" s="0" t="n">
        <v>1</v>
      </c>
      <c r="T838" s="0" t="n">
        <v>676.353</v>
      </c>
      <c r="U838" s="0" t="n">
        <v>0</v>
      </c>
      <c r="V838" s="0" t="n">
        <v>-663.4518</v>
      </c>
      <c r="W838" s="0" t="n">
        <v>-13.3805</v>
      </c>
      <c r="X838" s="0" t="n">
        <v>-296.8933</v>
      </c>
      <c r="Y838" s="0" t="n">
        <v>901.3712</v>
      </c>
      <c r="Z838" s="0" t="n">
        <v>1104.4387</v>
      </c>
      <c r="AA838" s="0" t="n">
        <v>383.723</v>
      </c>
      <c r="AB838" s="0" t="n">
        <v>5</v>
      </c>
      <c r="AC838" s="0" t="n">
        <v>22.46</v>
      </c>
      <c r="AD838" s="0" t="n">
        <v>22.4185</v>
      </c>
      <c r="AE838" s="0" t="n">
        <v>19.9292</v>
      </c>
      <c r="AF838" s="0" t="n">
        <v>0.0022</v>
      </c>
      <c r="AG838" s="0" t="n">
        <v>0.0621</v>
      </c>
      <c r="AH838" s="0" t="n">
        <v>3.4493</v>
      </c>
    </row>
    <row r="839" customFormat="false" ht="12.8" hidden="false" customHeight="false" outlineLevel="0" collapsed="false">
      <c r="A839" s="0" t="n">
        <v>18</v>
      </c>
      <c r="B839" s="0" t="n">
        <v>21</v>
      </c>
      <c r="C839" s="0" t="n">
        <v>58.7587</v>
      </c>
      <c r="D839" s="0" t="n">
        <v>39.0995</v>
      </c>
      <c r="E839" s="0" t="n">
        <v>0</v>
      </c>
      <c r="F839" s="0" t="n">
        <v>0</v>
      </c>
      <c r="G839" s="0" t="n">
        <v>0</v>
      </c>
      <c r="H839" s="0" t="n">
        <v>0</v>
      </c>
      <c r="I839" s="0" t="n">
        <v>0</v>
      </c>
      <c r="J839" s="0" t="n">
        <v>1.4991</v>
      </c>
      <c r="K839" s="0" t="n">
        <v>0</v>
      </c>
      <c r="L839" s="0" t="n">
        <v>0.0006</v>
      </c>
      <c r="M839" s="0" t="n">
        <v>0</v>
      </c>
      <c r="N839" s="0" t="n">
        <v>-0.017</v>
      </c>
      <c r="O839" s="0" t="n">
        <v>2.9302</v>
      </c>
      <c r="P839" s="0" t="n">
        <v>0.01</v>
      </c>
      <c r="Q839" s="0" t="n">
        <v>0</v>
      </c>
      <c r="R839" s="0" t="n">
        <v>0.0559</v>
      </c>
      <c r="S839" s="0" t="n">
        <v>1</v>
      </c>
      <c r="T839" s="0" t="n">
        <v>822.2125</v>
      </c>
      <c r="U839" s="0" t="n">
        <v>0</v>
      </c>
      <c r="V839" s="0" t="n">
        <v>-807.5636</v>
      </c>
      <c r="W839" s="0" t="n">
        <v>-15.1078</v>
      </c>
      <c r="X839" s="0" t="n">
        <v>-461.4196</v>
      </c>
      <c r="Y839" s="0" t="n">
        <v>1058.0253</v>
      </c>
      <c r="Z839" s="0" t="n">
        <v>1353.6788</v>
      </c>
      <c r="AA839" s="0" t="n">
        <v>502.3654</v>
      </c>
      <c r="AB839" s="0" t="n">
        <v>5</v>
      </c>
      <c r="AC839" s="0" t="n">
        <v>23.236</v>
      </c>
      <c r="AD839" s="0" t="n">
        <v>23.1821</v>
      </c>
      <c r="AE839" s="0" t="n">
        <v>20.3646</v>
      </c>
      <c r="AF839" s="0" t="n">
        <v>0.0022</v>
      </c>
      <c r="AG839" s="0" t="n">
        <v>0.0621</v>
      </c>
      <c r="AH839" s="0" t="n">
        <v>3.2745</v>
      </c>
    </row>
    <row r="840" customFormat="false" ht="12.8" hidden="false" customHeight="false" outlineLevel="0" collapsed="false">
      <c r="A840" s="0" t="n">
        <v>18</v>
      </c>
      <c r="B840" s="0" t="n">
        <v>22</v>
      </c>
      <c r="C840" s="0" t="n">
        <v>58.7581</v>
      </c>
      <c r="D840" s="0" t="n">
        <v>39.0989</v>
      </c>
      <c r="E840" s="0" t="n">
        <v>0</v>
      </c>
      <c r="F840" s="0" t="n">
        <v>0</v>
      </c>
      <c r="G840" s="0" t="n">
        <v>0</v>
      </c>
      <c r="H840" s="0" t="n">
        <v>0</v>
      </c>
      <c r="I840" s="0" t="n">
        <v>0</v>
      </c>
      <c r="J840" s="0" t="n">
        <v>1.5004</v>
      </c>
      <c r="K840" s="0" t="n">
        <v>0</v>
      </c>
      <c r="L840" s="0" t="n">
        <v>0.0006</v>
      </c>
      <c r="M840" s="0" t="n">
        <v>0</v>
      </c>
      <c r="N840" s="0" t="n">
        <v>-0.017</v>
      </c>
      <c r="O840" s="0" t="n">
        <v>2.9302</v>
      </c>
      <c r="P840" s="0" t="n">
        <v>0.01</v>
      </c>
      <c r="Q840" s="0" t="n">
        <v>0</v>
      </c>
      <c r="R840" s="0" t="n">
        <v>0.0559</v>
      </c>
      <c r="S840" s="0" t="n">
        <v>1</v>
      </c>
      <c r="T840" s="0" t="n">
        <v>821.2614</v>
      </c>
      <c r="U840" s="0" t="n">
        <v>0</v>
      </c>
      <c r="V840" s="0" t="n">
        <v>-805.1661</v>
      </c>
      <c r="W840" s="0" t="n">
        <v>-16.094</v>
      </c>
      <c r="X840" s="0" t="n">
        <v>-454.3126</v>
      </c>
      <c r="Y840" s="0" t="n">
        <v>1045.0183</v>
      </c>
      <c r="Z840" s="0" t="n">
        <v>1355.6011</v>
      </c>
      <c r="AA840" s="0" t="n">
        <v>490.1622</v>
      </c>
      <c r="AB840" s="0" t="n">
        <v>5</v>
      </c>
      <c r="AC840" s="0" t="n">
        <v>23.907</v>
      </c>
      <c r="AD840" s="0" t="n">
        <v>23.8298</v>
      </c>
      <c r="AE840" s="0" t="n">
        <v>20.8023</v>
      </c>
      <c r="AF840" s="0" t="n">
        <v>0.0022</v>
      </c>
      <c r="AG840" s="0" t="n">
        <v>0.0621</v>
      </c>
      <c r="AH840" s="0" t="n">
        <v>3.3563</v>
      </c>
    </row>
    <row r="841" customFormat="false" ht="12.8" hidden="false" customHeight="false" outlineLevel="0" collapsed="false">
      <c r="A841" s="0" t="n">
        <v>18</v>
      </c>
      <c r="B841" s="0" t="n">
        <v>23</v>
      </c>
      <c r="C841" s="0" t="n">
        <v>58.7575</v>
      </c>
      <c r="D841" s="0" t="n">
        <v>39.0983</v>
      </c>
      <c r="E841" s="0" t="n">
        <v>0</v>
      </c>
      <c r="F841" s="0" t="n">
        <v>0</v>
      </c>
      <c r="G841" s="0" t="n">
        <v>0</v>
      </c>
      <c r="H841" s="0" t="n">
        <v>0</v>
      </c>
      <c r="I841" s="0" t="n">
        <v>0</v>
      </c>
      <c r="J841" s="0" t="n">
        <v>1.6455</v>
      </c>
      <c r="K841" s="0" t="n">
        <v>0</v>
      </c>
      <c r="L841" s="0" t="n">
        <v>0.0006</v>
      </c>
      <c r="M841" s="0" t="n">
        <v>0</v>
      </c>
      <c r="N841" s="0" t="n">
        <v>-0.017</v>
      </c>
      <c r="O841" s="0" t="n">
        <v>2.9302</v>
      </c>
      <c r="P841" s="0" t="n">
        <v>0.01</v>
      </c>
      <c r="Q841" s="0" t="n">
        <v>0</v>
      </c>
      <c r="R841" s="0" t="n">
        <v>0.0559</v>
      </c>
      <c r="S841" s="0" t="n">
        <v>1</v>
      </c>
      <c r="T841" s="0" t="n">
        <v>924.5962</v>
      </c>
      <c r="U841" s="0" t="n">
        <v>0</v>
      </c>
      <c r="V841" s="0" t="n">
        <v>-907.16</v>
      </c>
      <c r="W841" s="0" t="n">
        <v>-17.3993</v>
      </c>
      <c r="X841" s="0" t="n">
        <v>-569.516</v>
      </c>
      <c r="Y841" s="0" t="n">
        <v>1169.3987</v>
      </c>
      <c r="Z841" s="0" t="n">
        <v>1538.9802</v>
      </c>
      <c r="AA841" s="0" t="n">
        <v>584.0162</v>
      </c>
      <c r="AB841" s="0" t="n">
        <v>5</v>
      </c>
      <c r="AC841" s="0" t="n">
        <v>24.653</v>
      </c>
      <c r="AD841" s="0" t="n">
        <v>24.5486</v>
      </c>
      <c r="AE841" s="0" t="n">
        <v>21.2614</v>
      </c>
      <c r="AF841" s="0" t="n">
        <v>0.0022</v>
      </c>
      <c r="AG841" s="0" t="n">
        <v>0.0621</v>
      </c>
      <c r="AH841" s="0" t="n">
        <v>3.2229</v>
      </c>
    </row>
    <row r="842" customFormat="false" ht="12.8" hidden="false" customHeight="false" outlineLevel="0" collapsed="false">
      <c r="A842" s="0" t="n">
        <v>18</v>
      </c>
      <c r="B842" s="0" t="n">
        <v>24</v>
      </c>
      <c r="C842" s="0" t="n">
        <v>58.7569</v>
      </c>
      <c r="D842" s="0" t="n">
        <v>39.0977</v>
      </c>
      <c r="E842" s="0" t="n">
        <v>0</v>
      </c>
      <c r="F842" s="0" t="n">
        <v>0</v>
      </c>
      <c r="G842" s="0" t="n">
        <v>0</v>
      </c>
      <c r="H842" s="0" t="n">
        <v>0</v>
      </c>
      <c r="I842" s="0" t="n">
        <v>0</v>
      </c>
      <c r="J842" s="0" t="n">
        <v>1.6803</v>
      </c>
      <c r="K842" s="0" t="n">
        <v>0</v>
      </c>
      <c r="L842" s="0" t="n">
        <v>0.0006</v>
      </c>
      <c r="M842" s="0" t="n">
        <v>0</v>
      </c>
      <c r="N842" s="0" t="n">
        <v>-0.017</v>
      </c>
      <c r="O842" s="0" t="n">
        <v>2.9302</v>
      </c>
      <c r="P842" s="0" t="n">
        <v>0.01</v>
      </c>
      <c r="Q842" s="0" t="n">
        <v>0</v>
      </c>
      <c r="R842" s="0" t="n">
        <v>0.0559</v>
      </c>
      <c r="S842" s="0" t="n">
        <v>1</v>
      </c>
      <c r="T842" s="0" t="n">
        <v>964.701</v>
      </c>
      <c r="U842" s="0" t="n">
        <v>0</v>
      </c>
      <c r="V842" s="0" t="n">
        <v>-946.4348</v>
      </c>
      <c r="W842" s="0" t="n">
        <v>-18.208</v>
      </c>
      <c r="X842" s="0" t="n">
        <v>-611.4733</v>
      </c>
      <c r="Y842" s="0" t="n">
        <v>1220.6938</v>
      </c>
      <c r="Z842" s="0" t="n">
        <v>1610.8279</v>
      </c>
      <c r="AA842" s="0" t="n">
        <v>621.3476</v>
      </c>
      <c r="AB842" s="0" t="n">
        <v>5</v>
      </c>
      <c r="AC842" s="0" t="n">
        <v>25.385</v>
      </c>
      <c r="AD842" s="0" t="n">
        <v>25.1818</v>
      </c>
      <c r="AE842" s="0" t="n">
        <v>21.7167</v>
      </c>
      <c r="AF842" s="0" t="n">
        <v>0.0022</v>
      </c>
      <c r="AG842" s="0" t="n">
        <v>0.0621</v>
      </c>
      <c r="AH842" s="0" t="n">
        <v>3.1809</v>
      </c>
    </row>
    <row r="843" customFormat="false" ht="12.8" hidden="false" customHeight="false" outlineLevel="0" collapsed="false">
      <c r="A843" s="0" t="n">
        <v>18</v>
      </c>
      <c r="B843" s="0" t="n">
        <v>25</v>
      </c>
      <c r="C843" s="0" t="n">
        <v>58.7564</v>
      </c>
      <c r="D843" s="0" t="n">
        <v>39.0971</v>
      </c>
      <c r="E843" s="0" t="n">
        <v>0</v>
      </c>
      <c r="F843" s="0" t="n">
        <v>0</v>
      </c>
      <c r="G843" s="0" t="n">
        <v>0</v>
      </c>
      <c r="H843" s="0" t="n">
        <v>0</v>
      </c>
      <c r="I843" s="0" t="n">
        <v>0</v>
      </c>
      <c r="J843" s="0" t="n">
        <v>1.7341</v>
      </c>
      <c r="K843" s="0" t="n">
        <v>0</v>
      </c>
      <c r="L843" s="0" t="n">
        <v>0.0006</v>
      </c>
      <c r="M843" s="0" t="n">
        <v>0</v>
      </c>
      <c r="N843" s="0" t="n">
        <v>-0.017</v>
      </c>
      <c r="O843" s="0" t="n">
        <v>2.9301</v>
      </c>
      <c r="P843" s="0" t="n">
        <v>0.01</v>
      </c>
      <c r="Q843" s="0" t="n">
        <v>0</v>
      </c>
      <c r="R843" s="0" t="n">
        <v>0.0559</v>
      </c>
      <c r="S843" s="0" t="n">
        <v>1</v>
      </c>
      <c r="T843" s="0" t="n">
        <v>963.1154</v>
      </c>
      <c r="U843" s="0" t="n">
        <v>0</v>
      </c>
      <c r="V843" s="0" t="n">
        <v>-943.4189</v>
      </c>
      <c r="W843" s="0" t="n">
        <v>-19.7152</v>
      </c>
      <c r="X843" s="0" t="n">
        <v>-602.6556</v>
      </c>
      <c r="Y843" s="0" t="n">
        <v>1213.2686</v>
      </c>
      <c r="Z843" s="0" t="n">
        <v>1598.0902</v>
      </c>
      <c r="AA843" s="0" t="n">
        <v>611.7932</v>
      </c>
      <c r="AB843" s="0" t="n">
        <v>5</v>
      </c>
      <c r="AC843" s="0" t="n">
        <v>26.132</v>
      </c>
      <c r="AD843" s="0" t="n">
        <v>25.9617</v>
      </c>
      <c r="AE843" s="0" t="n">
        <v>22.2064</v>
      </c>
      <c r="AF843" s="0" t="n">
        <v>0.0022</v>
      </c>
      <c r="AG843" s="0" t="n">
        <v>0.0621</v>
      </c>
      <c r="AH843" s="0" t="n">
        <v>3.2026</v>
      </c>
    </row>
    <row r="844" customFormat="false" ht="12.8" hidden="false" customHeight="false" outlineLevel="0" collapsed="false">
      <c r="A844" s="0" t="n">
        <v>18</v>
      </c>
      <c r="B844" s="0" t="n">
        <v>26</v>
      </c>
      <c r="C844" s="0" t="n">
        <v>58.7558</v>
      </c>
      <c r="D844" s="0" t="n">
        <v>39.0965</v>
      </c>
      <c r="E844" s="0" t="n">
        <v>0</v>
      </c>
      <c r="F844" s="0" t="n">
        <v>0</v>
      </c>
      <c r="G844" s="0" t="n">
        <v>0</v>
      </c>
      <c r="H844" s="0" t="n">
        <v>0</v>
      </c>
      <c r="I844" s="0" t="n">
        <v>0</v>
      </c>
      <c r="J844" s="0" t="n">
        <v>1.6854</v>
      </c>
      <c r="K844" s="0" t="n">
        <v>0</v>
      </c>
      <c r="L844" s="0" t="n">
        <v>0.0006</v>
      </c>
      <c r="M844" s="0" t="n">
        <v>0</v>
      </c>
      <c r="N844" s="0" t="n">
        <v>-0.017</v>
      </c>
      <c r="O844" s="0" t="n">
        <v>2.9301</v>
      </c>
      <c r="P844" s="0" t="n">
        <v>0.01</v>
      </c>
      <c r="Q844" s="0" t="n">
        <v>0</v>
      </c>
      <c r="R844" s="0" t="n">
        <v>0.0559</v>
      </c>
      <c r="S844" s="0" t="n">
        <v>1</v>
      </c>
      <c r="T844" s="0" t="n">
        <v>922.8591</v>
      </c>
      <c r="U844" s="0" t="n">
        <v>0</v>
      </c>
      <c r="V844" s="0" t="n">
        <v>-904.1688</v>
      </c>
      <c r="W844" s="0" t="n">
        <v>-18.7487</v>
      </c>
      <c r="X844" s="0" t="n">
        <v>-554.5667</v>
      </c>
      <c r="Y844" s="0" t="n">
        <v>1160.7614</v>
      </c>
      <c r="Z844" s="0" t="n">
        <v>1526.6874</v>
      </c>
      <c r="AA844" s="0" t="n">
        <v>569.3504</v>
      </c>
      <c r="AB844" s="0" t="n">
        <v>5</v>
      </c>
      <c r="AC844" s="0" t="n">
        <v>26.469</v>
      </c>
      <c r="AD844" s="0" t="n">
        <v>26.2432</v>
      </c>
      <c r="AE844" s="0" t="n">
        <v>22.6057</v>
      </c>
      <c r="AF844" s="0" t="n">
        <v>0.0022</v>
      </c>
      <c r="AG844" s="0" t="n">
        <v>0.0621</v>
      </c>
      <c r="AH844" s="0" t="n">
        <v>3.2662</v>
      </c>
    </row>
    <row r="845" customFormat="false" ht="12.8" hidden="false" customHeight="false" outlineLevel="0" collapsed="false">
      <c r="A845" s="0" t="n">
        <v>18</v>
      </c>
      <c r="B845" s="0" t="n">
        <v>27</v>
      </c>
      <c r="C845" s="0" t="n">
        <v>58.7552</v>
      </c>
      <c r="D845" s="0" t="n">
        <v>39.096</v>
      </c>
      <c r="E845" s="0" t="n">
        <v>0</v>
      </c>
      <c r="F845" s="0" t="n">
        <v>0</v>
      </c>
      <c r="G845" s="0" t="n">
        <v>0</v>
      </c>
      <c r="H845" s="0" t="n">
        <v>0</v>
      </c>
      <c r="I845" s="0" t="n">
        <v>0</v>
      </c>
      <c r="J845" s="0" t="n">
        <v>1.6854</v>
      </c>
      <c r="K845" s="0" t="n">
        <v>0</v>
      </c>
      <c r="L845" s="0" t="n">
        <v>0.0006</v>
      </c>
      <c r="M845" s="0" t="n">
        <v>0</v>
      </c>
      <c r="N845" s="0" t="n">
        <v>-0.017</v>
      </c>
      <c r="O845" s="0" t="n">
        <v>2.9301</v>
      </c>
      <c r="P845" s="0" t="n">
        <v>0.01</v>
      </c>
      <c r="Q845" s="0" t="n">
        <v>0</v>
      </c>
      <c r="R845" s="0" t="n">
        <v>0.0559</v>
      </c>
      <c r="S845" s="0" t="n">
        <v>1</v>
      </c>
      <c r="T845" s="0" t="n">
        <v>890.2939</v>
      </c>
      <c r="U845" s="0" t="n">
        <v>0</v>
      </c>
      <c r="V845" s="0" t="n">
        <v>-868.6928</v>
      </c>
      <c r="W845" s="0" t="n">
        <v>-21.5851</v>
      </c>
      <c r="X845" s="0" t="n">
        <v>-505.9243</v>
      </c>
      <c r="Y845" s="0" t="n">
        <v>1124.644</v>
      </c>
      <c r="Z845" s="0" t="n">
        <v>1447.8395</v>
      </c>
      <c r="AA845" s="0" t="n">
        <v>536.1862</v>
      </c>
      <c r="AB845" s="0" t="n">
        <v>5</v>
      </c>
      <c r="AC845" s="0" t="n">
        <v>27.477</v>
      </c>
      <c r="AD845" s="0" t="n">
        <v>27.2533</v>
      </c>
      <c r="AE845" s="0" t="n">
        <v>23.1197</v>
      </c>
      <c r="AF845" s="0" t="n">
        <v>0.0022</v>
      </c>
      <c r="AG845" s="0" t="n">
        <v>0.0621</v>
      </c>
      <c r="AH845" s="0" t="n">
        <v>3.298</v>
      </c>
    </row>
    <row r="846" customFormat="false" ht="12.8" hidden="false" customHeight="false" outlineLevel="0" collapsed="false">
      <c r="A846" s="0" t="n">
        <v>18</v>
      </c>
      <c r="B846" s="0" t="n">
        <v>28</v>
      </c>
      <c r="C846" s="0" t="n">
        <v>58.7546</v>
      </c>
      <c r="D846" s="0" t="n">
        <v>39.0954</v>
      </c>
      <c r="E846" s="0" t="n">
        <v>0</v>
      </c>
      <c r="F846" s="0" t="n">
        <v>0</v>
      </c>
      <c r="G846" s="0" t="n">
        <v>0</v>
      </c>
      <c r="H846" s="0" t="n">
        <v>0</v>
      </c>
      <c r="I846" s="0" t="n">
        <v>0</v>
      </c>
      <c r="J846" s="0" t="n">
        <v>1.3693</v>
      </c>
      <c r="K846" s="0" t="n">
        <v>0</v>
      </c>
      <c r="L846" s="0" t="n">
        <v>0.0006</v>
      </c>
      <c r="M846" s="0" t="n">
        <v>0</v>
      </c>
      <c r="N846" s="0" t="n">
        <v>-0.017</v>
      </c>
      <c r="O846" s="0" t="n">
        <v>2.9301</v>
      </c>
      <c r="P846" s="0" t="n">
        <v>0.01</v>
      </c>
      <c r="Q846" s="0" t="n">
        <v>0</v>
      </c>
      <c r="R846" s="0" t="n">
        <v>0.0559</v>
      </c>
      <c r="S846" s="0" t="n">
        <v>1</v>
      </c>
      <c r="T846" s="0" t="n">
        <v>589.2736</v>
      </c>
      <c r="U846" s="0" t="n">
        <v>0</v>
      </c>
      <c r="V846" s="0" t="n">
        <v>-572.5526</v>
      </c>
      <c r="W846" s="0" t="n">
        <v>-16.6618</v>
      </c>
      <c r="X846" s="0" t="n">
        <v>-161.2661</v>
      </c>
      <c r="Y846" s="0" t="n">
        <v>835.0958</v>
      </c>
      <c r="Z846" s="0" t="n">
        <v>982.6536</v>
      </c>
      <c r="AA846" s="0" t="n">
        <v>315.234</v>
      </c>
      <c r="AB846" s="0" t="n">
        <v>5</v>
      </c>
      <c r="AC846" s="0" t="n">
        <v>26.858</v>
      </c>
      <c r="AD846" s="0" t="n">
        <v>26.7072</v>
      </c>
      <c r="AE846" s="0" t="n">
        <v>23.3486</v>
      </c>
      <c r="AF846" s="0" t="n">
        <v>0.0022</v>
      </c>
      <c r="AG846" s="0" t="n">
        <v>0.0621</v>
      </c>
      <c r="AH846" s="0" t="n">
        <v>3.6808</v>
      </c>
    </row>
    <row r="847" customFormat="false" ht="12.8" hidden="false" customHeight="false" outlineLevel="0" collapsed="false">
      <c r="A847" s="0" t="n">
        <v>18</v>
      </c>
      <c r="B847" s="0" t="n">
        <v>29</v>
      </c>
      <c r="C847" s="0" t="n">
        <v>58.754</v>
      </c>
      <c r="D847" s="0" t="n">
        <v>39.0948</v>
      </c>
      <c r="E847" s="0" t="n">
        <v>0</v>
      </c>
      <c r="F847" s="0" t="n">
        <v>0</v>
      </c>
      <c r="G847" s="0" t="n">
        <v>0</v>
      </c>
      <c r="H847" s="0" t="n">
        <v>0</v>
      </c>
      <c r="I847" s="0" t="n">
        <v>0</v>
      </c>
      <c r="J847" s="0" t="n">
        <v>1.745</v>
      </c>
      <c r="K847" s="0" t="n">
        <v>0</v>
      </c>
      <c r="L847" s="0" t="n">
        <v>0.0006</v>
      </c>
      <c r="M847" s="0" t="n">
        <v>0</v>
      </c>
      <c r="N847" s="0" t="n">
        <v>-0.017</v>
      </c>
      <c r="O847" s="0" t="n">
        <v>2.93</v>
      </c>
      <c r="P847" s="0" t="n">
        <v>0.01</v>
      </c>
      <c r="Q847" s="0" t="n">
        <v>0</v>
      </c>
      <c r="R847" s="0" t="n">
        <v>0.0559</v>
      </c>
      <c r="S847" s="0" t="n">
        <v>1</v>
      </c>
      <c r="T847" s="0" t="n">
        <v>946.7495</v>
      </c>
      <c r="U847" s="0" t="n">
        <v>0</v>
      </c>
      <c r="V847" s="0" t="n">
        <v>-928.6433</v>
      </c>
      <c r="W847" s="0" t="n">
        <v>-18.0583</v>
      </c>
      <c r="X847" s="0" t="n">
        <v>-576.5677</v>
      </c>
      <c r="Y847" s="0" t="n">
        <v>1225.6959</v>
      </c>
      <c r="Z847" s="0" t="n">
        <v>1560.3279</v>
      </c>
      <c r="AA847" s="0" t="n">
        <v>614.2948</v>
      </c>
      <c r="AB847" s="0" t="n">
        <v>5</v>
      </c>
      <c r="AC847" s="0" t="n">
        <v>27.494</v>
      </c>
      <c r="AD847" s="0" t="n">
        <v>27.2368</v>
      </c>
      <c r="AE847" s="0" t="n">
        <v>23.6558</v>
      </c>
      <c r="AF847" s="0" t="n">
        <v>0.0022</v>
      </c>
      <c r="AG847" s="0" t="n">
        <v>0.0621</v>
      </c>
      <c r="AH847" s="0" t="n">
        <v>3.1129</v>
      </c>
    </row>
    <row r="848" customFormat="false" ht="12.8" hidden="false" customHeight="false" outlineLevel="0" collapsed="false">
      <c r="A848" s="0" t="n">
        <v>18</v>
      </c>
      <c r="B848" s="0" t="n">
        <v>30</v>
      </c>
      <c r="C848" s="0" t="n">
        <v>58.7534</v>
      </c>
      <c r="D848" s="0" t="n">
        <v>39.0942</v>
      </c>
      <c r="E848" s="0" t="n">
        <v>0</v>
      </c>
      <c r="F848" s="0" t="n">
        <v>0</v>
      </c>
      <c r="G848" s="0" t="n">
        <v>0</v>
      </c>
      <c r="H848" s="0" t="n">
        <v>0</v>
      </c>
      <c r="I848" s="0" t="n">
        <v>0</v>
      </c>
      <c r="J848" s="0" t="n">
        <v>1.6125</v>
      </c>
      <c r="K848" s="0" t="n">
        <v>0</v>
      </c>
      <c r="L848" s="0" t="n">
        <v>0.0006</v>
      </c>
      <c r="M848" s="0" t="n">
        <v>0</v>
      </c>
      <c r="N848" s="0" t="n">
        <v>-0.017</v>
      </c>
      <c r="O848" s="0" t="n">
        <v>2.93</v>
      </c>
      <c r="P848" s="0" t="n">
        <v>0.01</v>
      </c>
      <c r="Q848" s="0" t="n">
        <v>0</v>
      </c>
      <c r="R848" s="0" t="n">
        <v>0.0558</v>
      </c>
      <c r="S848" s="0" t="n">
        <v>1</v>
      </c>
      <c r="T848" s="0" t="n">
        <v>818.0525</v>
      </c>
      <c r="U848" s="0" t="n">
        <v>0</v>
      </c>
      <c r="V848" s="0" t="n">
        <v>-800.8578</v>
      </c>
      <c r="W848" s="0" t="n">
        <v>-17.1852</v>
      </c>
      <c r="X848" s="0" t="n">
        <v>-425.4122</v>
      </c>
      <c r="Y848" s="0" t="n">
        <v>1083.3396</v>
      </c>
      <c r="Z848" s="0" t="n">
        <v>1311.0564</v>
      </c>
      <c r="AA848" s="0" t="n">
        <v>500.6241</v>
      </c>
      <c r="AB848" s="0" t="n">
        <v>5</v>
      </c>
      <c r="AC848" s="0" t="n">
        <v>27.545</v>
      </c>
      <c r="AD848" s="0" t="n">
        <v>27.356</v>
      </c>
      <c r="AE848" s="0" t="n">
        <v>23.9098</v>
      </c>
      <c r="AF848" s="0" t="n">
        <v>0.0022</v>
      </c>
      <c r="AG848" s="0" t="n">
        <v>0.0621</v>
      </c>
      <c r="AH848" s="0" t="n">
        <v>3.1599</v>
      </c>
    </row>
    <row r="849" customFormat="false" ht="12.8" hidden="false" customHeight="false" outlineLevel="0" collapsed="false">
      <c r="A849" s="0" t="n">
        <v>18</v>
      </c>
      <c r="B849" s="0" t="n">
        <v>31</v>
      </c>
      <c r="C849" s="0" t="n">
        <v>58.7528</v>
      </c>
      <c r="D849" s="0" t="n">
        <v>39.0936</v>
      </c>
      <c r="E849" s="0" t="n">
        <v>0</v>
      </c>
      <c r="F849" s="0" t="n">
        <v>0</v>
      </c>
      <c r="G849" s="0" t="n">
        <v>0</v>
      </c>
      <c r="H849" s="0" t="n">
        <v>0</v>
      </c>
      <c r="I849" s="0" t="n">
        <v>0</v>
      </c>
      <c r="J849" s="0" t="n">
        <v>1.4103</v>
      </c>
      <c r="K849" s="0" t="n">
        <v>0</v>
      </c>
      <c r="L849" s="0" t="n">
        <v>0.0006</v>
      </c>
      <c r="M849" s="0" t="n">
        <v>0</v>
      </c>
      <c r="N849" s="0" t="n">
        <v>-0.017</v>
      </c>
      <c r="O849" s="0" t="n">
        <v>2.93</v>
      </c>
      <c r="P849" s="0" t="n">
        <v>0.01</v>
      </c>
      <c r="Q849" s="0" t="n">
        <v>0</v>
      </c>
      <c r="R849" s="0" t="n">
        <v>0.0558</v>
      </c>
      <c r="S849" s="0" t="n">
        <v>1</v>
      </c>
      <c r="T849" s="0" t="n">
        <v>565.6558</v>
      </c>
      <c r="U849" s="0" t="n">
        <v>0</v>
      </c>
      <c r="V849" s="0" t="n">
        <v>-549.8876</v>
      </c>
      <c r="W849" s="0" t="n">
        <v>-15.8841</v>
      </c>
      <c r="X849" s="0" t="n">
        <v>-130.3327</v>
      </c>
      <c r="Y849" s="0" t="n">
        <v>812.3635</v>
      </c>
      <c r="Z849" s="0" t="n">
        <v>898.6644</v>
      </c>
      <c r="AA849" s="0" t="n">
        <v>291.6955</v>
      </c>
      <c r="AB849" s="0" t="n">
        <v>5</v>
      </c>
      <c r="AC849" s="0" t="n">
        <v>27.398</v>
      </c>
      <c r="AD849" s="0" t="n">
        <v>27.3299</v>
      </c>
      <c r="AE849" s="0" t="n">
        <v>24.0981</v>
      </c>
      <c r="AF849" s="0" t="n">
        <v>0.0022</v>
      </c>
      <c r="AG849" s="0" t="n">
        <v>0.0621</v>
      </c>
      <c r="AH849" s="0" t="n">
        <v>3.5952</v>
      </c>
    </row>
    <row r="850" customFormat="false" ht="12.8" hidden="false" customHeight="false" outlineLevel="0" collapsed="false">
      <c r="A850" s="0" t="n">
        <v>18</v>
      </c>
      <c r="B850" s="0" t="n">
        <v>32</v>
      </c>
      <c r="C850" s="0" t="n">
        <v>58.7523</v>
      </c>
      <c r="D850" s="0" t="n">
        <v>39.093</v>
      </c>
      <c r="E850" s="0" t="n">
        <v>0</v>
      </c>
      <c r="F850" s="0" t="n">
        <v>0</v>
      </c>
      <c r="G850" s="0" t="n">
        <v>0</v>
      </c>
      <c r="H850" s="0" t="n">
        <v>0</v>
      </c>
      <c r="I850" s="0" t="n">
        <v>0</v>
      </c>
      <c r="J850" s="0" t="n">
        <v>1.4879</v>
      </c>
      <c r="K850" s="0" t="n">
        <v>0</v>
      </c>
      <c r="L850" s="0" t="n">
        <v>0.0006</v>
      </c>
      <c r="M850" s="0" t="n">
        <v>0</v>
      </c>
      <c r="N850" s="0" t="n">
        <v>-0.017</v>
      </c>
      <c r="O850" s="0" t="n">
        <v>2.9299</v>
      </c>
      <c r="P850" s="0" t="n">
        <v>0.01</v>
      </c>
      <c r="Q850" s="0" t="n">
        <v>0</v>
      </c>
      <c r="R850" s="0" t="n">
        <v>0.0558</v>
      </c>
      <c r="S850" s="0" t="n">
        <v>1</v>
      </c>
      <c r="T850" s="0" t="n">
        <v>726.4484</v>
      </c>
      <c r="U850" s="0" t="n">
        <v>0</v>
      </c>
      <c r="V850" s="0" t="n">
        <v>-710.0501</v>
      </c>
      <c r="W850" s="0" t="n">
        <v>-16.4305</v>
      </c>
      <c r="X850" s="0" t="n">
        <v>-316.6519</v>
      </c>
      <c r="Y850" s="0" t="n">
        <v>910.025</v>
      </c>
      <c r="Z850" s="0" t="n">
        <v>1073.5969</v>
      </c>
      <c r="AA850" s="0" t="n">
        <v>360.1228</v>
      </c>
      <c r="AB850" s="0" t="n">
        <v>5</v>
      </c>
      <c r="AC850" s="0" t="n">
        <v>27.796</v>
      </c>
      <c r="AD850" s="0" t="n">
        <v>27.6358</v>
      </c>
      <c r="AE850" s="0" t="n">
        <v>24.3202</v>
      </c>
      <c r="AF850" s="0" t="n">
        <v>0.0022</v>
      </c>
      <c r="AG850" s="0" t="n">
        <v>0.062</v>
      </c>
      <c r="AH850" s="0" t="n">
        <v>3.494</v>
      </c>
    </row>
    <row r="851" customFormat="false" ht="12.8" hidden="false" customHeight="false" outlineLevel="0" collapsed="false">
      <c r="A851" s="0" t="n">
        <v>18</v>
      </c>
      <c r="B851" s="0" t="n">
        <v>33</v>
      </c>
      <c r="C851" s="0" t="n">
        <v>58.7517</v>
      </c>
      <c r="D851" s="0" t="n">
        <v>39.0924</v>
      </c>
      <c r="E851" s="0" t="n">
        <v>0</v>
      </c>
      <c r="F851" s="0" t="n">
        <v>0</v>
      </c>
      <c r="G851" s="0" t="n">
        <v>0</v>
      </c>
      <c r="H851" s="0" t="n">
        <v>0</v>
      </c>
      <c r="I851" s="0" t="n">
        <v>0</v>
      </c>
      <c r="J851" s="0" t="n">
        <v>1.5362</v>
      </c>
      <c r="K851" s="0" t="n">
        <v>0</v>
      </c>
      <c r="L851" s="0" t="n">
        <v>0.0006</v>
      </c>
      <c r="M851" s="0" t="n">
        <v>0</v>
      </c>
      <c r="N851" s="0" t="n">
        <v>-0.017</v>
      </c>
      <c r="O851" s="0" t="n">
        <v>2.9299</v>
      </c>
      <c r="P851" s="0" t="n">
        <v>0.01</v>
      </c>
      <c r="Q851" s="0" t="n">
        <v>0</v>
      </c>
      <c r="R851" s="0" t="n">
        <v>0.0558</v>
      </c>
      <c r="S851" s="0" t="n">
        <v>1</v>
      </c>
      <c r="T851" s="0" t="n">
        <v>768.0513</v>
      </c>
      <c r="U851" s="0" t="n">
        <v>0</v>
      </c>
      <c r="V851" s="0" t="n">
        <v>-750.8231</v>
      </c>
      <c r="W851" s="0" t="n">
        <v>-17.2584</v>
      </c>
      <c r="X851" s="0" t="n">
        <v>-361.8533</v>
      </c>
      <c r="Y851" s="0" t="n">
        <v>873.1188</v>
      </c>
      <c r="Z851" s="0" t="n">
        <v>1078.0969</v>
      </c>
      <c r="AA851" s="0" t="n">
        <v>326.1444</v>
      </c>
      <c r="AB851" s="0" t="n">
        <v>5</v>
      </c>
      <c r="AC851" s="0" t="n">
        <v>28.159</v>
      </c>
      <c r="AD851" s="0" t="n">
        <v>28.0361</v>
      </c>
      <c r="AE851" s="0" t="n">
        <v>24.5799</v>
      </c>
      <c r="AF851" s="0" t="n">
        <v>0.0022</v>
      </c>
      <c r="AG851" s="0" t="n">
        <v>0.062</v>
      </c>
      <c r="AH851" s="0" t="n">
        <v>3.7959</v>
      </c>
    </row>
    <row r="852" customFormat="false" ht="12.8" hidden="false" customHeight="false" outlineLevel="0" collapsed="false">
      <c r="A852" s="0" t="n">
        <v>18</v>
      </c>
      <c r="B852" s="0" t="n">
        <v>34</v>
      </c>
      <c r="C852" s="0" t="n">
        <v>58.7511</v>
      </c>
      <c r="D852" s="0" t="n">
        <v>39.0919</v>
      </c>
      <c r="E852" s="0" t="n">
        <v>0</v>
      </c>
      <c r="F852" s="0" t="n">
        <v>0</v>
      </c>
      <c r="G852" s="0" t="n">
        <v>0</v>
      </c>
      <c r="H852" s="0" t="n">
        <v>0</v>
      </c>
      <c r="I852" s="0" t="n">
        <v>0</v>
      </c>
      <c r="J852" s="0" t="n">
        <v>1.1813</v>
      </c>
      <c r="K852" s="0" t="n">
        <v>0</v>
      </c>
      <c r="L852" s="0" t="n">
        <v>0.0006</v>
      </c>
      <c r="M852" s="0" t="n">
        <v>0</v>
      </c>
      <c r="N852" s="0" t="n">
        <v>-0.017</v>
      </c>
      <c r="O852" s="0" t="n">
        <v>2.9299</v>
      </c>
      <c r="P852" s="0" t="n">
        <v>0.01</v>
      </c>
      <c r="Q852" s="0" t="n">
        <v>0</v>
      </c>
      <c r="R852" s="0" t="n">
        <v>0.0558</v>
      </c>
      <c r="S852" s="0" t="n">
        <v>1</v>
      </c>
      <c r="T852" s="0" t="n">
        <v>331.1912</v>
      </c>
      <c r="U852" s="0" t="n">
        <v>0</v>
      </c>
      <c r="V852" s="0" t="n">
        <v>-317.1779</v>
      </c>
      <c r="W852" s="0" t="n">
        <v>-14.0006</v>
      </c>
      <c r="X852" s="0" t="n">
        <v>145.2651</v>
      </c>
      <c r="Y852" s="0" t="n">
        <v>623.3676</v>
      </c>
      <c r="Z852" s="0" t="n">
        <v>510.0587</v>
      </c>
      <c r="AA852" s="0" t="n">
        <v>143.2394</v>
      </c>
      <c r="AB852" s="0" t="n">
        <v>5</v>
      </c>
      <c r="AC852" s="0" t="n">
        <v>27.644</v>
      </c>
      <c r="AD852" s="0" t="n">
        <v>27.5944</v>
      </c>
      <c r="AE852" s="0" t="n">
        <v>24.67</v>
      </c>
      <c r="AF852" s="0" t="n">
        <v>0.0022</v>
      </c>
      <c r="AG852" s="0" t="n">
        <v>0.062</v>
      </c>
      <c r="AH852" s="0" t="n">
        <v>3.8677</v>
      </c>
    </row>
    <row r="853" customFormat="false" ht="12.8" hidden="false" customHeight="false" outlineLevel="0" collapsed="false">
      <c r="A853" s="0" t="n">
        <v>18</v>
      </c>
      <c r="B853" s="0" t="n">
        <v>35</v>
      </c>
      <c r="C853" s="0" t="n">
        <v>58.7505</v>
      </c>
      <c r="D853" s="0" t="n">
        <v>39.0913</v>
      </c>
      <c r="E853" s="0" t="n">
        <v>0</v>
      </c>
      <c r="F853" s="0" t="n">
        <v>0</v>
      </c>
      <c r="G853" s="0" t="n">
        <v>0</v>
      </c>
      <c r="H853" s="0" t="n">
        <v>0</v>
      </c>
      <c r="I853" s="0" t="n">
        <v>0</v>
      </c>
      <c r="J853" s="0" t="n">
        <v>1.4858</v>
      </c>
      <c r="K853" s="0" t="n">
        <v>0</v>
      </c>
      <c r="L853" s="0" t="n">
        <v>0.0006</v>
      </c>
      <c r="M853" s="0" t="n">
        <v>0</v>
      </c>
      <c r="N853" s="0" t="n">
        <v>-0.017</v>
      </c>
      <c r="O853" s="0" t="n">
        <v>2.9299</v>
      </c>
      <c r="P853" s="0" t="n">
        <v>0.01</v>
      </c>
      <c r="Q853" s="0" t="n">
        <v>0</v>
      </c>
      <c r="R853" s="0" t="n">
        <v>0.0558</v>
      </c>
      <c r="S853" s="0" t="n">
        <v>1</v>
      </c>
      <c r="T853" s="0" t="n">
        <v>771.2911</v>
      </c>
      <c r="U853" s="0" t="n">
        <v>0</v>
      </c>
      <c r="V853" s="0" t="n">
        <v>-756.3195</v>
      </c>
      <c r="W853" s="0" t="n">
        <v>-15.0223</v>
      </c>
      <c r="X853" s="0" t="n">
        <v>-369.2308</v>
      </c>
      <c r="Y853" s="0" t="n">
        <v>748.7872</v>
      </c>
      <c r="Z853" s="0" t="n">
        <v>1011.1812</v>
      </c>
      <c r="AA853" s="0" t="n">
        <v>227.0685</v>
      </c>
      <c r="AB853" s="0" t="n">
        <v>5</v>
      </c>
      <c r="AC853" s="0" t="n">
        <v>28.094</v>
      </c>
      <c r="AD853" s="0" t="n">
        <v>27.9045</v>
      </c>
      <c r="AE853" s="0" t="n">
        <v>24.8301</v>
      </c>
      <c r="AF853" s="0" t="n">
        <v>0.0022</v>
      </c>
      <c r="AG853" s="0" t="n">
        <v>0.062</v>
      </c>
      <c r="AH853" s="0" t="n">
        <v>4.8472</v>
      </c>
    </row>
    <row r="854" customFormat="false" ht="12.8" hidden="false" customHeight="false" outlineLevel="0" collapsed="false">
      <c r="A854" s="0" t="n">
        <v>18</v>
      </c>
      <c r="B854" s="0" t="n">
        <v>36</v>
      </c>
      <c r="C854" s="0" t="n">
        <v>58.7499</v>
      </c>
      <c r="D854" s="0" t="n">
        <v>39.0907</v>
      </c>
      <c r="E854" s="0" t="n">
        <v>0</v>
      </c>
      <c r="F854" s="0" t="n">
        <v>0</v>
      </c>
      <c r="G854" s="0" t="n">
        <v>0</v>
      </c>
      <c r="H854" s="0" t="n">
        <v>0</v>
      </c>
      <c r="I854" s="0" t="n">
        <v>0</v>
      </c>
      <c r="J854" s="0" t="n">
        <v>1.2783</v>
      </c>
      <c r="K854" s="0" t="n">
        <v>0</v>
      </c>
      <c r="L854" s="0" t="n">
        <v>0.0006</v>
      </c>
      <c r="M854" s="0" t="n">
        <v>0</v>
      </c>
      <c r="N854" s="0" t="n">
        <v>-0.017</v>
      </c>
      <c r="O854" s="0" t="n">
        <v>2.9298</v>
      </c>
      <c r="P854" s="0" t="n">
        <v>0.01</v>
      </c>
      <c r="Q854" s="0" t="n">
        <v>0</v>
      </c>
      <c r="R854" s="0" t="n">
        <v>0.0558</v>
      </c>
      <c r="S854" s="0" t="n">
        <v>1</v>
      </c>
      <c r="T854" s="0" t="n">
        <v>547.2994</v>
      </c>
      <c r="U854" s="0" t="n">
        <v>0</v>
      </c>
      <c r="V854" s="0" t="n">
        <v>-533.05</v>
      </c>
      <c r="W854" s="0" t="n">
        <v>-14.1757</v>
      </c>
      <c r="X854" s="0" t="n">
        <v>-106.7143</v>
      </c>
      <c r="Y854" s="0" t="n">
        <v>601.8804</v>
      </c>
      <c r="Z854" s="0" t="n">
        <v>663.0089</v>
      </c>
      <c r="AA854" s="0" t="n">
        <v>114.0263</v>
      </c>
      <c r="AB854" s="0" t="n">
        <v>5</v>
      </c>
      <c r="AC854" s="0" t="n">
        <v>27.98</v>
      </c>
      <c r="AD854" s="0" t="n">
        <v>27.8823</v>
      </c>
      <c r="AE854" s="0" t="n">
        <v>24.9509</v>
      </c>
      <c r="AF854" s="0" t="n">
        <v>0.0022</v>
      </c>
      <c r="AG854" s="0" t="n">
        <v>0.062</v>
      </c>
      <c r="AH854" s="0" t="n">
        <v>5.6268</v>
      </c>
    </row>
    <row r="855" customFormat="false" ht="12.8" hidden="false" customHeight="false" outlineLevel="0" collapsed="false">
      <c r="A855" s="0" t="n">
        <v>18</v>
      </c>
      <c r="B855" s="0" t="n">
        <v>37</v>
      </c>
      <c r="C855" s="0" t="n">
        <v>58.7493</v>
      </c>
      <c r="D855" s="0" t="n">
        <v>39.0901</v>
      </c>
      <c r="E855" s="0" t="n">
        <v>0</v>
      </c>
      <c r="F855" s="0" t="n">
        <v>0</v>
      </c>
      <c r="G855" s="0" t="n">
        <v>0</v>
      </c>
      <c r="H855" s="0" t="n">
        <v>0</v>
      </c>
      <c r="I855" s="0" t="n">
        <v>0</v>
      </c>
      <c r="J855" s="0" t="n">
        <v>1.0962</v>
      </c>
      <c r="K855" s="0" t="n">
        <v>0</v>
      </c>
      <c r="L855" s="0" t="n">
        <v>0.0006</v>
      </c>
      <c r="M855" s="0" t="n">
        <v>0</v>
      </c>
      <c r="N855" s="0" t="n">
        <v>-0.017</v>
      </c>
      <c r="O855" s="0" t="n">
        <v>2.9298</v>
      </c>
      <c r="P855" s="0" t="n">
        <v>0.01</v>
      </c>
      <c r="Q855" s="0" t="n">
        <v>0</v>
      </c>
      <c r="R855" s="0" t="n">
        <v>0.0558</v>
      </c>
      <c r="S855" s="0" t="n">
        <v>1</v>
      </c>
      <c r="T855" s="0" t="n">
        <v>203.5709</v>
      </c>
      <c r="U855" s="0" t="n">
        <v>0</v>
      </c>
      <c r="V855" s="0" t="n">
        <v>-190.6533</v>
      </c>
      <c r="W855" s="0" t="n">
        <v>-12.97</v>
      </c>
      <c r="X855" s="0" t="n">
        <v>295.1462</v>
      </c>
      <c r="Y855" s="0" t="n">
        <v>548.322</v>
      </c>
      <c r="Z855" s="0" t="n">
        <v>318.4142</v>
      </c>
      <c r="AA855" s="0" t="n">
        <v>85.5042</v>
      </c>
      <c r="AB855" s="0" t="n">
        <v>5</v>
      </c>
      <c r="AC855" s="0" t="n">
        <v>27.775</v>
      </c>
      <c r="AD855" s="0" t="n">
        <v>27.7435</v>
      </c>
      <c r="AE855" s="0" t="n">
        <v>25.0209</v>
      </c>
      <c r="AF855" s="0" t="n">
        <v>0.0022</v>
      </c>
      <c r="AG855" s="0" t="n">
        <v>0.062</v>
      </c>
      <c r="AH855" s="0" t="n">
        <v>3.7873</v>
      </c>
    </row>
    <row r="856" customFormat="false" ht="12.8" hidden="false" customHeight="false" outlineLevel="0" collapsed="false">
      <c r="A856" s="0" t="n">
        <v>18</v>
      </c>
      <c r="B856" s="0" t="n">
        <v>38</v>
      </c>
      <c r="C856" s="0" t="n">
        <v>58.7487</v>
      </c>
      <c r="D856" s="0" t="n">
        <v>39.0895</v>
      </c>
      <c r="E856" s="0" t="n">
        <v>0</v>
      </c>
      <c r="F856" s="0" t="n">
        <v>0</v>
      </c>
      <c r="G856" s="0" t="n">
        <v>0</v>
      </c>
      <c r="H856" s="0" t="n">
        <v>0</v>
      </c>
      <c r="I856" s="0" t="n">
        <v>0</v>
      </c>
      <c r="J856" s="0" t="n">
        <v>0.0004</v>
      </c>
      <c r="K856" s="0" t="n">
        <v>0</v>
      </c>
      <c r="L856" s="0" t="n">
        <v>0.0006</v>
      </c>
      <c r="M856" s="0" t="n">
        <v>0</v>
      </c>
      <c r="N856" s="0" t="n">
        <v>-0.017</v>
      </c>
      <c r="O856" s="0" t="n">
        <v>2.9298</v>
      </c>
      <c r="P856" s="0" t="n">
        <v>0.01</v>
      </c>
      <c r="Q856" s="0" t="n">
        <v>0</v>
      </c>
      <c r="R856" s="0" t="n">
        <v>0.0558</v>
      </c>
      <c r="S856" s="0" t="n">
        <v>1</v>
      </c>
      <c r="T856" s="0" t="n">
        <v>28.1288</v>
      </c>
      <c r="U856" s="0" t="n">
        <v>0</v>
      </c>
      <c r="V856" s="0" t="n">
        <v>-15.9435</v>
      </c>
      <c r="W856" s="0" t="n">
        <v>-12.155</v>
      </c>
      <c r="X856" s="0" t="n">
        <v>499.9592</v>
      </c>
      <c r="Y856" s="0" t="n">
        <v>516.1269</v>
      </c>
      <c r="Z856" s="0" t="n">
        <v>81.6385</v>
      </c>
      <c r="AA856" s="0" t="n">
        <v>53.9278</v>
      </c>
      <c r="AB856" s="0" t="n">
        <v>5</v>
      </c>
      <c r="AC856" s="0" t="n">
        <v>27.642</v>
      </c>
      <c r="AD856" s="0" t="n">
        <v>27.638</v>
      </c>
      <c r="AE856" s="0" t="n">
        <v>25.066</v>
      </c>
      <c r="AF856" s="0" t="n">
        <v>0.0022</v>
      </c>
      <c r="AG856" s="0" t="n">
        <v>0.062</v>
      </c>
      <c r="AH856" s="0" t="n">
        <v>0</v>
      </c>
    </row>
    <row r="857" customFormat="false" ht="12.8" hidden="false" customHeight="false" outlineLevel="0" collapsed="false">
      <c r="A857" s="0" t="n">
        <v>18</v>
      </c>
      <c r="B857" s="0" t="n">
        <v>39</v>
      </c>
      <c r="C857" s="0" t="n">
        <v>58.7481</v>
      </c>
      <c r="D857" s="0" t="n">
        <v>39.0889</v>
      </c>
      <c r="E857" s="0" t="n">
        <v>0</v>
      </c>
      <c r="F857" s="0" t="n">
        <v>0</v>
      </c>
      <c r="G857" s="0" t="n">
        <v>0</v>
      </c>
      <c r="H857" s="0" t="n">
        <v>0</v>
      </c>
      <c r="I857" s="0" t="n">
        <v>0</v>
      </c>
      <c r="J857" s="0" t="n">
        <v>0</v>
      </c>
      <c r="K857" s="0" t="n">
        <v>0</v>
      </c>
      <c r="L857" s="0" t="n">
        <v>0.0006</v>
      </c>
      <c r="M857" s="0" t="n">
        <v>0</v>
      </c>
      <c r="N857" s="0" t="n">
        <v>-0.017</v>
      </c>
      <c r="O857" s="0" t="n">
        <v>2.9298</v>
      </c>
      <c r="P857" s="0" t="n">
        <v>0.01</v>
      </c>
      <c r="Q857" s="0" t="n">
        <v>0</v>
      </c>
      <c r="R857" s="0" t="n">
        <v>0.0558</v>
      </c>
      <c r="S857" s="0" t="n">
        <v>1</v>
      </c>
      <c r="T857" s="0" t="n">
        <v>60.1758</v>
      </c>
      <c r="U857" s="0" t="n">
        <v>0</v>
      </c>
      <c r="V857" s="0" t="n">
        <v>-49.9725</v>
      </c>
      <c r="W857" s="0" t="n">
        <v>-10.1044</v>
      </c>
      <c r="X857" s="0" t="n">
        <v>457.1959</v>
      </c>
      <c r="Y857" s="0" t="n">
        <v>473.3966</v>
      </c>
      <c r="Z857" s="0" t="n">
        <v>85.077</v>
      </c>
      <c r="AA857" s="0" t="n">
        <v>13.5173</v>
      </c>
      <c r="AB857" s="0" t="n">
        <v>5</v>
      </c>
      <c r="AC857" s="0" t="n">
        <v>27.249</v>
      </c>
      <c r="AD857" s="0" t="n">
        <v>27.2416</v>
      </c>
      <c r="AE857" s="0" t="n">
        <v>25.0273</v>
      </c>
      <c r="AF857" s="0" t="n">
        <v>0.0022</v>
      </c>
      <c r="AG857" s="0" t="n">
        <v>0.062</v>
      </c>
      <c r="AH857" s="0" t="n">
        <v>0</v>
      </c>
    </row>
    <row r="858" customFormat="false" ht="12.8" hidden="false" customHeight="false" outlineLevel="0" collapsed="false">
      <c r="A858" s="0" t="n">
        <v>18</v>
      </c>
      <c r="B858" s="0" t="n">
        <v>40</v>
      </c>
      <c r="C858" s="0" t="n">
        <v>58.7476</v>
      </c>
      <c r="D858" s="0" t="n">
        <v>39.0883</v>
      </c>
      <c r="E858" s="0" t="n">
        <v>0</v>
      </c>
      <c r="F858" s="0" t="n">
        <v>0</v>
      </c>
      <c r="G858" s="0" t="n">
        <v>0</v>
      </c>
      <c r="H858" s="0" t="n">
        <v>0</v>
      </c>
      <c r="I858" s="0" t="n">
        <v>0</v>
      </c>
      <c r="J858" s="0" t="n">
        <v>0</v>
      </c>
      <c r="K858" s="0" t="n">
        <v>0</v>
      </c>
      <c r="L858" s="0" t="n">
        <v>0.0006</v>
      </c>
      <c r="M858" s="0" t="n">
        <v>0</v>
      </c>
      <c r="N858" s="0" t="n">
        <v>-0.017</v>
      </c>
      <c r="O858" s="0" t="n">
        <v>2.9298</v>
      </c>
      <c r="P858" s="0" t="n">
        <v>0.01</v>
      </c>
      <c r="Q858" s="0" t="n">
        <v>0</v>
      </c>
      <c r="R858" s="0" t="n">
        <v>0.0558</v>
      </c>
      <c r="S858" s="0" t="n">
        <v>1</v>
      </c>
      <c r="T858" s="0" t="n">
        <v>83.5734</v>
      </c>
      <c r="U858" s="0" t="n">
        <v>0</v>
      </c>
      <c r="V858" s="0" t="n">
        <v>-75.188</v>
      </c>
      <c r="W858" s="0" t="n">
        <v>-8.4357</v>
      </c>
      <c r="X858" s="0" t="n">
        <v>424.8014</v>
      </c>
      <c r="Y858" s="0" t="n">
        <v>440.9552</v>
      </c>
      <c r="Z858" s="0" t="n">
        <v>84.0663</v>
      </c>
      <c r="AA858" s="0" t="n">
        <v>-16.6043</v>
      </c>
      <c r="AB858" s="0" t="n">
        <v>5</v>
      </c>
      <c r="AC858" s="0" t="n">
        <v>26.854</v>
      </c>
      <c r="AD858" s="0" t="n">
        <v>26.8436</v>
      </c>
      <c r="AE858" s="0" t="n">
        <v>24.9353</v>
      </c>
      <c r="AF858" s="0" t="n">
        <v>0.0022</v>
      </c>
      <c r="AG858" s="0" t="n">
        <v>0.062</v>
      </c>
      <c r="AH858" s="0" t="n">
        <v>0</v>
      </c>
    </row>
    <row r="859" customFormat="false" ht="12.8" hidden="false" customHeight="false" outlineLevel="0" collapsed="false">
      <c r="A859" s="0" t="n">
        <v>18</v>
      </c>
      <c r="B859" s="0" t="n">
        <v>41</v>
      </c>
      <c r="C859" s="0" t="n">
        <v>58.747</v>
      </c>
      <c r="D859" s="0" t="n">
        <v>39.0878</v>
      </c>
      <c r="E859" s="0" t="n">
        <v>0</v>
      </c>
      <c r="F859" s="0" t="n">
        <v>0</v>
      </c>
      <c r="G859" s="0" t="n">
        <v>0</v>
      </c>
      <c r="H859" s="0" t="n">
        <v>0</v>
      </c>
      <c r="I859" s="0" t="n">
        <v>0</v>
      </c>
      <c r="J859" s="0" t="n">
        <v>0</v>
      </c>
      <c r="K859" s="0" t="n">
        <v>0</v>
      </c>
      <c r="L859" s="0" t="n">
        <v>0.0006</v>
      </c>
      <c r="M859" s="0" t="n">
        <v>0</v>
      </c>
      <c r="N859" s="0" t="n">
        <v>-0.017</v>
      </c>
      <c r="O859" s="0" t="n">
        <v>2.9298</v>
      </c>
      <c r="P859" s="0" t="n">
        <v>0.01</v>
      </c>
      <c r="Q859" s="0" t="n">
        <v>0</v>
      </c>
      <c r="R859" s="0" t="n">
        <v>0.0558</v>
      </c>
      <c r="S859" s="0" t="n">
        <v>1</v>
      </c>
      <c r="T859" s="0" t="n">
        <v>84.4427</v>
      </c>
      <c r="U859" s="0" t="n">
        <v>0</v>
      </c>
      <c r="V859" s="0" t="n">
        <v>-76.4357</v>
      </c>
      <c r="W859" s="0" t="n">
        <v>-7.9072</v>
      </c>
      <c r="X859" s="0" t="n">
        <v>421.9269</v>
      </c>
      <c r="Y859" s="0" t="n">
        <v>438.3074</v>
      </c>
      <c r="Z859" s="0" t="n">
        <v>83.0677</v>
      </c>
      <c r="AA859" s="0" t="n">
        <v>-18.0565</v>
      </c>
      <c r="AB859" s="0" t="n">
        <v>5</v>
      </c>
      <c r="AC859" s="0" t="n">
        <v>26.648</v>
      </c>
      <c r="AD859" s="0" t="n">
        <v>26.6378</v>
      </c>
      <c r="AE859" s="0" t="n">
        <v>24.8505</v>
      </c>
      <c r="AF859" s="0" t="n">
        <v>0.0022</v>
      </c>
      <c r="AG859" s="0" t="n">
        <v>0.062</v>
      </c>
      <c r="AH859" s="0" t="n">
        <v>0</v>
      </c>
    </row>
    <row r="860" customFormat="false" ht="12.8" hidden="false" customHeight="false" outlineLevel="0" collapsed="false">
      <c r="A860" s="0" t="n">
        <v>18</v>
      </c>
      <c r="B860" s="0" t="n">
        <v>42</v>
      </c>
      <c r="C860" s="0" t="n">
        <v>58.7464</v>
      </c>
      <c r="D860" s="0" t="n">
        <v>39.0872</v>
      </c>
      <c r="E860" s="0" t="n">
        <v>0</v>
      </c>
      <c r="F860" s="0" t="n">
        <v>0</v>
      </c>
      <c r="G860" s="0" t="n">
        <v>0</v>
      </c>
      <c r="H860" s="0" t="n">
        <v>0</v>
      </c>
      <c r="I860" s="0" t="n">
        <v>0</v>
      </c>
      <c r="J860" s="0" t="n">
        <v>0</v>
      </c>
      <c r="K860" s="0" t="n">
        <v>0</v>
      </c>
      <c r="L860" s="0" t="n">
        <v>0.0006</v>
      </c>
      <c r="M860" s="0" t="n">
        <v>0</v>
      </c>
      <c r="N860" s="0" t="n">
        <v>-0.017</v>
      </c>
      <c r="O860" s="0" t="n">
        <v>2.9298</v>
      </c>
      <c r="P860" s="0" t="n">
        <v>0.01</v>
      </c>
      <c r="Q860" s="0" t="n">
        <v>0</v>
      </c>
      <c r="R860" s="0" t="n">
        <v>0.0558</v>
      </c>
      <c r="S860" s="0" t="n">
        <v>1</v>
      </c>
      <c r="T860" s="0" t="n">
        <v>79.0491</v>
      </c>
      <c r="U860" s="0" t="n">
        <v>0</v>
      </c>
      <c r="V860" s="0" t="n">
        <v>-74.6518</v>
      </c>
      <c r="W860" s="0" t="n">
        <v>-4.2828</v>
      </c>
      <c r="X860" s="0" t="n">
        <v>418.142</v>
      </c>
      <c r="Y860" s="0" t="n">
        <v>434.6515</v>
      </c>
      <c r="Z860" s="0" t="n">
        <v>90.8103</v>
      </c>
      <c r="AA860" s="0" t="n">
        <v>-16.7114</v>
      </c>
      <c r="AB860" s="0" t="n">
        <v>5</v>
      </c>
      <c r="AC860" s="0" t="n">
        <v>25.779</v>
      </c>
      <c r="AD860" s="0" t="n">
        <v>25.7726</v>
      </c>
      <c r="AE860" s="0" t="n">
        <v>24.6152</v>
      </c>
      <c r="AF860" s="0" t="n">
        <v>0.0022</v>
      </c>
      <c r="AG860" s="0" t="n">
        <v>0.062</v>
      </c>
      <c r="AH860" s="0" t="n">
        <v>0</v>
      </c>
    </row>
    <row r="861" customFormat="false" ht="12.8" hidden="false" customHeight="false" outlineLevel="0" collapsed="false">
      <c r="A861" s="0" t="n">
        <v>18</v>
      </c>
      <c r="B861" s="0" t="n">
        <v>43</v>
      </c>
      <c r="C861" s="0" t="n">
        <v>58.7458</v>
      </c>
      <c r="D861" s="0" t="n">
        <v>39.0866</v>
      </c>
      <c r="E861" s="0" t="n">
        <v>0</v>
      </c>
      <c r="F861" s="0" t="n">
        <v>0</v>
      </c>
      <c r="G861" s="0" t="n">
        <v>0</v>
      </c>
      <c r="H861" s="0" t="n">
        <v>0</v>
      </c>
      <c r="I861" s="0" t="n">
        <v>0</v>
      </c>
      <c r="J861" s="0" t="n">
        <v>0</v>
      </c>
      <c r="K861" s="0" t="n">
        <v>0</v>
      </c>
      <c r="L861" s="0" t="n">
        <v>0.0006</v>
      </c>
      <c r="M861" s="0" t="n">
        <v>0</v>
      </c>
      <c r="N861" s="0" t="n">
        <v>-0.017</v>
      </c>
      <c r="O861" s="0" t="n">
        <v>2.9298</v>
      </c>
      <c r="P861" s="0" t="n">
        <v>0.01</v>
      </c>
      <c r="Q861" s="0" t="n">
        <v>0</v>
      </c>
      <c r="R861" s="0" t="n">
        <v>0.0558</v>
      </c>
      <c r="S861" s="0" t="n">
        <v>1</v>
      </c>
      <c r="T861" s="0" t="n">
        <v>75.4715</v>
      </c>
      <c r="U861" s="0" t="n">
        <v>0</v>
      </c>
      <c r="V861" s="0" t="n">
        <v>-73.5642</v>
      </c>
      <c r="W861" s="0" t="n">
        <v>-1.9313</v>
      </c>
      <c r="X861" s="0" t="n">
        <v>414.4195</v>
      </c>
      <c r="Y861" s="0" t="n">
        <v>431.1813</v>
      </c>
      <c r="Z861" s="0" t="n">
        <v>89.9689</v>
      </c>
      <c r="AA861" s="0" t="n">
        <v>-15.9298</v>
      </c>
      <c r="AB861" s="0" t="n">
        <v>5</v>
      </c>
      <c r="AC861" s="0" t="n">
        <v>25.038</v>
      </c>
      <c r="AD861" s="0" t="n">
        <v>25.0311</v>
      </c>
      <c r="AE861" s="0" t="n">
        <v>24.3156</v>
      </c>
      <c r="AF861" s="0" t="n">
        <v>0.0022</v>
      </c>
      <c r="AG861" s="0" t="n">
        <v>0.062</v>
      </c>
      <c r="AH861" s="0" t="n">
        <v>0</v>
      </c>
    </row>
    <row r="862" customFormat="false" ht="12.8" hidden="false" customHeight="false" outlineLevel="0" collapsed="false">
      <c r="A862" s="0" t="n">
        <v>18</v>
      </c>
      <c r="B862" s="0" t="n">
        <v>44</v>
      </c>
      <c r="C862" s="0" t="n">
        <v>58.7452</v>
      </c>
      <c r="D862" s="0" t="n">
        <v>39.086</v>
      </c>
      <c r="E862" s="0" t="n">
        <v>0</v>
      </c>
      <c r="F862" s="0" t="n">
        <v>0</v>
      </c>
      <c r="G862" s="0" t="n">
        <v>0</v>
      </c>
      <c r="H862" s="0" t="n">
        <v>0</v>
      </c>
      <c r="I862" s="0" t="n">
        <v>0</v>
      </c>
      <c r="J862" s="0" t="n">
        <v>0</v>
      </c>
      <c r="K862" s="0" t="n">
        <v>0</v>
      </c>
      <c r="L862" s="0" t="n">
        <v>0.0006</v>
      </c>
      <c r="M862" s="0" t="n">
        <v>0</v>
      </c>
      <c r="N862" s="0" t="n">
        <v>-0.017</v>
      </c>
      <c r="O862" s="0" t="n">
        <v>2.9298</v>
      </c>
      <c r="P862" s="0" t="n">
        <v>0.01</v>
      </c>
      <c r="Q862" s="0" t="n">
        <v>0</v>
      </c>
      <c r="R862" s="0" t="n">
        <v>0.0558</v>
      </c>
      <c r="S862" s="0" t="n">
        <v>1</v>
      </c>
      <c r="T862" s="0" t="n">
        <v>74.8552</v>
      </c>
      <c r="U862" s="0" t="n">
        <v>0</v>
      </c>
      <c r="V862" s="0" t="n">
        <v>-73.7856</v>
      </c>
      <c r="W862" s="0" t="n">
        <v>-1.1016</v>
      </c>
      <c r="X862" s="0" t="n">
        <v>410.9522</v>
      </c>
      <c r="Y862" s="0" t="n">
        <v>427.7872</v>
      </c>
      <c r="Z862" s="0" t="n">
        <v>86.5242</v>
      </c>
      <c r="AA862" s="0" t="n">
        <v>-16.5981</v>
      </c>
      <c r="AB862" s="0" t="n">
        <v>5</v>
      </c>
      <c r="AC862" s="0" t="n">
        <v>24.561</v>
      </c>
      <c r="AD862" s="0" t="n">
        <v>24.5527</v>
      </c>
      <c r="AE862" s="0" t="n">
        <v>24.0298</v>
      </c>
      <c r="AF862" s="0" t="n">
        <v>0.0022</v>
      </c>
      <c r="AG862" s="0" t="n">
        <v>0.062</v>
      </c>
      <c r="AH862" s="0" t="n">
        <v>0</v>
      </c>
    </row>
    <row r="863" customFormat="false" ht="12.8" hidden="false" customHeight="false" outlineLevel="0" collapsed="false">
      <c r="A863" s="0" t="n">
        <v>18</v>
      </c>
      <c r="B863" s="0" t="n">
        <v>45</v>
      </c>
      <c r="C863" s="0" t="n">
        <v>58.7446</v>
      </c>
      <c r="D863" s="0" t="n">
        <v>39.0854</v>
      </c>
      <c r="E863" s="0" t="n">
        <v>0</v>
      </c>
      <c r="F863" s="0" t="n">
        <v>0</v>
      </c>
      <c r="G863" s="0" t="n">
        <v>0</v>
      </c>
      <c r="H863" s="0" t="n">
        <v>0</v>
      </c>
      <c r="I863" s="0" t="n">
        <v>0</v>
      </c>
      <c r="J863" s="0" t="n">
        <v>0</v>
      </c>
      <c r="K863" s="0" t="n">
        <v>0</v>
      </c>
      <c r="L863" s="0" t="n">
        <v>0.0006</v>
      </c>
      <c r="M863" s="0" t="n">
        <v>0</v>
      </c>
      <c r="N863" s="0" t="n">
        <v>-0.017</v>
      </c>
      <c r="O863" s="0" t="n">
        <v>2.9298</v>
      </c>
      <c r="P863" s="0" t="n">
        <v>0.01</v>
      </c>
      <c r="Q863" s="0" t="n">
        <v>0</v>
      </c>
      <c r="R863" s="0" t="n">
        <v>0.0558</v>
      </c>
      <c r="S863" s="0" t="n">
        <v>1</v>
      </c>
      <c r="T863" s="0" t="n">
        <v>72.1243</v>
      </c>
      <c r="U863" s="0" t="n">
        <v>0</v>
      </c>
      <c r="V863" s="0" t="n">
        <v>-72.8565</v>
      </c>
      <c r="W863" s="0" t="n">
        <v>0.8283</v>
      </c>
      <c r="X863" s="0" t="n">
        <v>407.3713</v>
      </c>
      <c r="Y863" s="0" t="n">
        <v>424.2232</v>
      </c>
      <c r="Z863" s="0" t="n">
        <v>88.2142</v>
      </c>
      <c r="AA863" s="0" t="n">
        <v>-16.1892</v>
      </c>
      <c r="AB863" s="0" t="n">
        <v>5</v>
      </c>
      <c r="AC863" s="0" t="n">
        <v>23.861</v>
      </c>
      <c r="AD863" s="0" t="n">
        <v>23.8514</v>
      </c>
      <c r="AE863" s="0" t="n">
        <v>23.6944</v>
      </c>
      <c r="AF863" s="0" t="n">
        <v>0.0022</v>
      </c>
      <c r="AG863" s="0" t="n">
        <v>0.062</v>
      </c>
      <c r="AH863" s="0" t="n">
        <v>0</v>
      </c>
    </row>
    <row r="864" customFormat="false" ht="12.8" hidden="false" customHeight="false" outlineLevel="0" collapsed="false">
      <c r="A864" s="0" t="n">
        <v>18</v>
      </c>
      <c r="B864" s="0" t="n">
        <v>46</v>
      </c>
      <c r="C864" s="0" t="n">
        <v>58.744</v>
      </c>
      <c r="D864" s="0" t="n">
        <v>39.0848</v>
      </c>
      <c r="E864" s="0" t="n">
        <v>0</v>
      </c>
      <c r="F864" s="0" t="n">
        <v>0</v>
      </c>
      <c r="G864" s="0" t="n">
        <v>0</v>
      </c>
      <c r="H864" s="0" t="n">
        <v>0</v>
      </c>
      <c r="I864" s="0" t="n">
        <v>0</v>
      </c>
      <c r="J864" s="0" t="n">
        <v>0</v>
      </c>
      <c r="K864" s="0" t="n">
        <v>0</v>
      </c>
      <c r="L864" s="0" t="n">
        <v>0.0006</v>
      </c>
      <c r="M864" s="0" t="n">
        <v>0</v>
      </c>
      <c r="N864" s="0" t="n">
        <v>-0.017</v>
      </c>
      <c r="O864" s="0" t="n">
        <v>2.9298</v>
      </c>
      <c r="P864" s="0" t="n">
        <v>0.01</v>
      </c>
      <c r="Q864" s="0" t="n">
        <v>0</v>
      </c>
      <c r="R864" s="0" t="n">
        <v>0.0558</v>
      </c>
      <c r="S864" s="0" t="n">
        <v>1</v>
      </c>
      <c r="T864" s="0" t="n">
        <v>71.6619</v>
      </c>
      <c r="U864" s="0" t="n">
        <v>0</v>
      </c>
      <c r="V864" s="0" t="n">
        <v>-72.3084</v>
      </c>
      <c r="W864" s="0" t="n">
        <v>0.6415</v>
      </c>
      <c r="X864" s="0" t="n">
        <v>406.0594</v>
      </c>
      <c r="Y864" s="0" t="n">
        <v>422.9463</v>
      </c>
      <c r="Z864" s="0" t="n">
        <v>83.1143</v>
      </c>
      <c r="AA864" s="0" t="n">
        <v>-15.8029</v>
      </c>
      <c r="AB864" s="0" t="n">
        <v>5</v>
      </c>
      <c r="AC864" s="0" t="n">
        <v>23.567</v>
      </c>
      <c r="AD864" s="0" t="n">
        <v>23.5563</v>
      </c>
      <c r="AE864" s="0" t="n">
        <v>23.4171</v>
      </c>
      <c r="AF864" s="0" t="n">
        <v>0.0022</v>
      </c>
      <c r="AG864" s="0" t="n">
        <v>0.062</v>
      </c>
      <c r="AH864" s="0" t="n">
        <v>0</v>
      </c>
    </row>
    <row r="865" customFormat="false" ht="12.8" hidden="false" customHeight="false" outlineLevel="0" collapsed="false">
      <c r="A865" s="0" t="n">
        <v>18</v>
      </c>
      <c r="B865" s="0" t="n">
        <v>47</v>
      </c>
      <c r="C865" s="0" t="n">
        <v>58.7435</v>
      </c>
      <c r="D865" s="0" t="n">
        <v>39.0842</v>
      </c>
      <c r="E865" s="0" t="n">
        <v>0</v>
      </c>
      <c r="F865" s="0" t="n">
        <v>0</v>
      </c>
      <c r="G865" s="0" t="n">
        <v>0</v>
      </c>
      <c r="H865" s="0" t="n">
        <v>0</v>
      </c>
      <c r="I865" s="0" t="n">
        <v>0</v>
      </c>
      <c r="J865" s="0" t="n">
        <v>0</v>
      </c>
      <c r="K865" s="0" t="n">
        <v>0</v>
      </c>
      <c r="L865" s="0" t="n">
        <v>0.0006</v>
      </c>
      <c r="M865" s="0" t="n">
        <v>0</v>
      </c>
      <c r="N865" s="0" t="n">
        <v>-0.017</v>
      </c>
      <c r="O865" s="0" t="n">
        <v>2.9298</v>
      </c>
      <c r="P865" s="0" t="n">
        <v>0.01</v>
      </c>
      <c r="Q865" s="0" t="n">
        <v>0</v>
      </c>
      <c r="R865" s="0" t="n">
        <v>0.0558</v>
      </c>
      <c r="S865" s="0" t="n">
        <v>1</v>
      </c>
      <c r="T865" s="0" t="n">
        <v>75.0822</v>
      </c>
      <c r="U865" s="0" t="n">
        <v>0</v>
      </c>
      <c r="V865" s="0" t="n">
        <v>-72.7917</v>
      </c>
      <c r="W865" s="0" t="n">
        <v>-2.3249</v>
      </c>
      <c r="X865" s="0" t="n">
        <v>407.8877</v>
      </c>
      <c r="Y865" s="0" t="n">
        <v>424.7852</v>
      </c>
      <c r="Z865" s="0" t="n">
        <v>75.7957</v>
      </c>
      <c r="AA865" s="0" t="n">
        <v>-16.0014</v>
      </c>
      <c r="AB865" s="0" t="n">
        <v>5</v>
      </c>
      <c r="AC865" s="0" t="n">
        <v>23.937</v>
      </c>
      <c r="AD865" s="0" t="n">
        <v>23.9177</v>
      </c>
      <c r="AE865" s="0" t="n">
        <v>23.3178</v>
      </c>
      <c r="AF865" s="0" t="n">
        <v>0.0022</v>
      </c>
      <c r="AG865" s="0" t="n">
        <v>0.062</v>
      </c>
      <c r="AH865" s="0" t="n">
        <v>0</v>
      </c>
    </row>
    <row r="866" customFormat="false" ht="12.8" hidden="false" customHeight="false" outlineLevel="0" collapsed="false">
      <c r="A866" s="0" t="n">
        <v>18</v>
      </c>
      <c r="B866" s="0" t="n">
        <v>48</v>
      </c>
      <c r="C866" s="0" t="n">
        <v>58.7429</v>
      </c>
      <c r="D866" s="0" t="n">
        <v>39.0837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0.0006</v>
      </c>
      <c r="M866" s="0" t="n">
        <v>0</v>
      </c>
      <c r="N866" s="0" t="n">
        <v>-0.017</v>
      </c>
      <c r="O866" s="0" t="n">
        <v>2.9298</v>
      </c>
      <c r="P866" s="0" t="n">
        <v>0.01</v>
      </c>
      <c r="Q866" s="0" t="n">
        <v>0</v>
      </c>
      <c r="R866" s="0" t="n">
        <v>0.0558</v>
      </c>
      <c r="S866" s="0" t="n">
        <v>1</v>
      </c>
      <c r="T866" s="0" t="n">
        <v>76.0887</v>
      </c>
      <c r="U866" s="0" t="n">
        <v>0</v>
      </c>
      <c r="V866" s="0" t="n">
        <v>-73.6291</v>
      </c>
      <c r="W866" s="0" t="n">
        <v>-2.4702</v>
      </c>
      <c r="X866" s="0" t="n">
        <v>406.4509</v>
      </c>
      <c r="Y866" s="0" t="n">
        <v>423.3316</v>
      </c>
      <c r="Z866" s="0" t="n">
        <v>80.6139</v>
      </c>
      <c r="AA866" s="0" t="n">
        <v>-17.071</v>
      </c>
      <c r="AB866" s="0" t="n">
        <v>5</v>
      </c>
      <c r="AC866" s="0" t="n">
        <v>23.878</v>
      </c>
      <c r="AD866" s="0" t="n">
        <v>23.8497</v>
      </c>
      <c r="AE866" s="0" t="n">
        <v>23.2249</v>
      </c>
      <c r="AF866" s="0" t="n">
        <v>0.0022</v>
      </c>
      <c r="AG866" s="0" t="n">
        <v>0.062</v>
      </c>
      <c r="AH866" s="0" t="n">
        <v>0</v>
      </c>
    </row>
    <row r="867" customFormat="false" ht="12.8" hidden="false" customHeight="false" outlineLevel="0" collapsed="false">
      <c r="A867" s="0" t="n">
        <v>19</v>
      </c>
      <c r="B867" s="0" t="n">
        <v>1</v>
      </c>
      <c r="C867" s="0" t="n">
        <v>58.7423</v>
      </c>
      <c r="D867" s="0" t="n">
        <v>39.0831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0.0006</v>
      </c>
      <c r="M867" s="0" t="n">
        <v>0</v>
      </c>
      <c r="N867" s="0" t="n">
        <v>-0.017</v>
      </c>
      <c r="O867" s="0" t="n">
        <v>2.9298</v>
      </c>
      <c r="P867" s="0" t="n">
        <v>0.01</v>
      </c>
      <c r="Q867" s="0" t="n">
        <v>0</v>
      </c>
      <c r="R867" s="0" t="n">
        <v>0.0558</v>
      </c>
      <c r="S867" s="0" t="n">
        <v>1</v>
      </c>
      <c r="T867" s="0" t="n">
        <v>72.8167</v>
      </c>
      <c r="U867" s="0" t="n">
        <v>0</v>
      </c>
      <c r="V867" s="0" t="n">
        <v>-72.8399</v>
      </c>
      <c r="W867" s="0" t="n">
        <v>0.0712</v>
      </c>
      <c r="X867" s="0" t="n">
        <v>403.1428</v>
      </c>
      <c r="Y867" s="0" t="n">
        <v>420.1589</v>
      </c>
      <c r="Z867" s="0" t="n">
        <v>87.6707</v>
      </c>
      <c r="AA867" s="0" t="n">
        <v>-16.6426</v>
      </c>
      <c r="AB867" s="0" t="n">
        <v>5</v>
      </c>
      <c r="AC867" s="0" t="n">
        <v>23.221</v>
      </c>
      <c r="AD867" s="0" t="n">
        <v>23.2096</v>
      </c>
      <c r="AE867" s="0" t="n">
        <v>23.0105</v>
      </c>
      <c r="AF867" s="0" t="n">
        <v>0.0022</v>
      </c>
      <c r="AG867" s="0" t="n">
        <v>0.062</v>
      </c>
      <c r="AH867" s="0" t="n">
        <v>0</v>
      </c>
    </row>
    <row r="868" customFormat="false" ht="12.8" hidden="false" customHeight="false" outlineLevel="0" collapsed="false">
      <c r="A868" s="0" t="n">
        <v>19</v>
      </c>
      <c r="B868" s="0" t="n">
        <v>2</v>
      </c>
      <c r="C868" s="0" t="n">
        <v>58.7417</v>
      </c>
      <c r="D868" s="0" t="n">
        <v>39.0825</v>
      </c>
      <c r="E868" s="0" t="n">
        <v>0</v>
      </c>
      <c r="F868" s="0" t="n">
        <v>0</v>
      </c>
      <c r="G868" s="0" t="n">
        <v>0</v>
      </c>
      <c r="H868" s="0" t="n">
        <v>0</v>
      </c>
      <c r="I868" s="0" t="n">
        <v>0</v>
      </c>
      <c r="J868" s="0" t="n">
        <v>0</v>
      </c>
      <c r="K868" s="0" t="n">
        <v>0</v>
      </c>
      <c r="L868" s="0" t="n">
        <v>0.0006</v>
      </c>
      <c r="M868" s="0" t="n">
        <v>0</v>
      </c>
      <c r="N868" s="0" t="n">
        <v>-0.017</v>
      </c>
      <c r="O868" s="0" t="n">
        <v>2.9298</v>
      </c>
      <c r="P868" s="0" t="n">
        <v>0.01</v>
      </c>
      <c r="Q868" s="0" t="n">
        <v>0</v>
      </c>
      <c r="R868" s="0" t="n">
        <v>0.0558</v>
      </c>
      <c r="S868" s="0" t="n">
        <v>1</v>
      </c>
      <c r="T868" s="0" t="n">
        <v>63.4559</v>
      </c>
      <c r="U868" s="0" t="n">
        <v>0</v>
      </c>
      <c r="V868" s="0" t="n">
        <v>-70.3452</v>
      </c>
      <c r="W868" s="0" t="n">
        <v>6.8131</v>
      </c>
      <c r="X868" s="0" t="n">
        <v>395.1772</v>
      </c>
      <c r="Y868" s="0" t="n">
        <v>412.4154</v>
      </c>
      <c r="Z868" s="0" t="n">
        <v>98.9289</v>
      </c>
      <c r="AA868" s="0" t="n">
        <v>-15.1207</v>
      </c>
      <c r="AB868" s="0" t="n">
        <v>5</v>
      </c>
      <c r="AC868" s="0" t="n">
        <v>21.549</v>
      </c>
      <c r="AD868" s="0" t="n">
        <v>21.5435</v>
      </c>
      <c r="AE868" s="0" t="n">
        <v>22.4937</v>
      </c>
      <c r="AF868" s="0" t="n">
        <v>0.0022</v>
      </c>
      <c r="AG868" s="0" t="n">
        <v>0.062</v>
      </c>
      <c r="AH868" s="0" t="n">
        <v>0</v>
      </c>
    </row>
    <row r="869" customFormat="false" ht="12.8" hidden="false" customHeight="false" outlineLevel="0" collapsed="false">
      <c r="A869" s="0" t="n">
        <v>19</v>
      </c>
      <c r="B869" s="0" t="n">
        <v>3</v>
      </c>
      <c r="C869" s="0" t="n">
        <v>58.7411</v>
      </c>
      <c r="D869" s="0" t="n">
        <v>39.0819</v>
      </c>
      <c r="E869" s="0" t="n">
        <v>0</v>
      </c>
      <c r="F869" s="0" t="n">
        <v>0</v>
      </c>
      <c r="G869" s="0" t="n">
        <v>0</v>
      </c>
      <c r="H869" s="0" t="n">
        <v>0</v>
      </c>
      <c r="I869" s="0" t="n">
        <v>0</v>
      </c>
      <c r="J869" s="0" t="n">
        <v>0</v>
      </c>
      <c r="K869" s="0" t="n">
        <v>0</v>
      </c>
      <c r="L869" s="0" t="n">
        <v>0.0006</v>
      </c>
      <c r="M869" s="0" t="n">
        <v>0</v>
      </c>
      <c r="N869" s="0" t="n">
        <v>-0.017</v>
      </c>
      <c r="O869" s="0" t="n">
        <v>2.9298</v>
      </c>
      <c r="P869" s="0" t="n">
        <v>0.01</v>
      </c>
      <c r="Q869" s="0" t="n">
        <v>0</v>
      </c>
      <c r="R869" s="0" t="n">
        <v>0.0558</v>
      </c>
      <c r="S869" s="0" t="n">
        <v>1</v>
      </c>
      <c r="T869" s="0" t="n">
        <v>56.4716</v>
      </c>
      <c r="U869" s="0" t="n">
        <v>0</v>
      </c>
      <c r="V869" s="0" t="n">
        <v>-68.989</v>
      </c>
      <c r="W869" s="0" t="n">
        <v>12.3269</v>
      </c>
      <c r="X869" s="0" t="n">
        <v>385.8142</v>
      </c>
      <c r="Y869" s="0" t="n">
        <v>403.1801</v>
      </c>
      <c r="Z869" s="0" t="n">
        <v>97.489</v>
      </c>
      <c r="AA869" s="0" t="n">
        <v>-15.0413</v>
      </c>
      <c r="AB869" s="0" t="n">
        <v>5</v>
      </c>
      <c r="AC869" s="0" t="n">
        <v>19.844</v>
      </c>
      <c r="AD869" s="0" t="n">
        <v>19.8395</v>
      </c>
      <c r="AE869" s="0" t="n">
        <v>21.7862</v>
      </c>
      <c r="AF869" s="0" t="n">
        <v>0.0022</v>
      </c>
      <c r="AG869" s="0" t="n">
        <v>0.062</v>
      </c>
      <c r="AH869" s="0" t="n">
        <v>0</v>
      </c>
    </row>
    <row r="870" customFormat="false" ht="12.8" hidden="false" customHeight="false" outlineLevel="0" collapsed="false">
      <c r="A870" s="0" t="n">
        <v>19</v>
      </c>
      <c r="B870" s="0" t="n">
        <v>4</v>
      </c>
      <c r="C870" s="0" t="n">
        <v>58.7405</v>
      </c>
      <c r="D870" s="0" t="n">
        <v>39.0813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0</v>
      </c>
      <c r="K870" s="0" t="n">
        <v>0</v>
      </c>
      <c r="L870" s="0" t="n">
        <v>0.0006</v>
      </c>
      <c r="M870" s="0" t="n">
        <v>0</v>
      </c>
      <c r="N870" s="0" t="n">
        <v>-0.017</v>
      </c>
      <c r="O870" s="0" t="n">
        <v>2.9298</v>
      </c>
      <c r="P870" s="0" t="n">
        <v>0.01</v>
      </c>
      <c r="Q870" s="0" t="n">
        <v>0</v>
      </c>
      <c r="R870" s="0" t="n">
        <v>0.0558</v>
      </c>
      <c r="S870" s="0" t="n">
        <v>1</v>
      </c>
      <c r="T870" s="0" t="n">
        <v>56.8356</v>
      </c>
      <c r="U870" s="0" t="n">
        <v>0</v>
      </c>
      <c r="V870" s="0" t="n">
        <v>-68.4554</v>
      </c>
      <c r="W870" s="0" t="n">
        <v>11.4143</v>
      </c>
      <c r="X870" s="0" t="n">
        <v>383.1925</v>
      </c>
      <c r="Y870" s="0" t="n">
        <v>400.6156</v>
      </c>
      <c r="Z870" s="0" t="n">
        <v>83.2576</v>
      </c>
      <c r="AA870" s="0" t="n">
        <v>-14.8437</v>
      </c>
      <c r="AB870" s="0" t="n">
        <v>5</v>
      </c>
      <c r="AC870" s="0" t="n">
        <v>19.333</v>
      </c>
      <c r="AD870" s="0" t="n">
        <v>19.3285</v>
      </c>
      <c r="AE870" s="0" t="n">
        <v>21.2238</v>
      </c>
      <c r="AF870" s="0" t="n">
        <v>0.0022</v>
      </c>
      <c r="AG870" s="0" t="n">
        <v>0.062</v>
      </c>
      <c r="AH870" s="0" t="n">
        <v>0</v>
      </c>
    </row>
    <row r="871" customFormat="false" ht="12.8" hidden="false" customHeight="false" outlineLevel="0" collapsed="false">
      <c r="A871" s="0" t="n">
        <v>19</v>
      </c>
      <c r="B871" s="0" t="n">
        <v>5</v>
      </c>
      <c r="C871" s="0" t="n">
        <v>58.7399</v>
      </c>
      <c r="D871" s="0" t="n">
        <v>39.0807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  <c r="K871" s="0" t="n">
        <v>0</v>
      </c>
      <c r="L871" s="0" t="n">
        <v>0.0006</v>
      </c>
      <c r="M871" s="0" t="n">
        <v>0</v>
      </c>
      <c r="N871" s="0" t="n">
        <v>-0.017</v>
      </c>
      <c r="O871" s="0" t="n">
        <v>2.9298</v>
      </c>
      <c r="P871" s="0" t="n">
        <v>0.01</v>
      </c>
      <c r="Q871" s="0" t="n">
        <v>0</v>
      </c>
      <c r="R871" s="0" t="n">
        <v>0.0558</v>
      </c>
      <c r="S871" s="0" t="n">
        <v>1</v>
      </c>
      <c r="T871" s="0" t="n">
        <v>59.3205</v>
      </c>
      <c r="U871" s="0" t="n">
        <v>0</v>
      </c>
      <c r="V871" s="0" t="n">
        <v>-68.809</v>
      </c>
      <c r="W871" s="0" t="n">
        <v>9.2995</v>
      </c>
      <c r="X871" s="0" t="n">
        <v>382.0985</v>
      </c>
      <c r="Y871" s="0" t="n">
        <v>399.4272</v>
      </c>
      <c r="Z871" s="0" t="n">
        <v>77.7366</v>
      </c>
      <c r="AA871" s="0" t="n">
        <v>-15.4559</v>
      </c>
      <c r="AB871" s="0" t="n">
        <v>5</v>
      </c>
      <c r="AC871" s="0" t="n">
        <v>19.227</v>
      </c>
      <c r="AD871" s="0" t="n">
        <v>19.2216</v>
      </c>
      <c r="AE871" s="0" t="n">
        <v>20.8252</v>
      </c>
      <c r="AF871" s="0" t="n">
        <v>0.0022</v>
      </c>
      <c r="AG871" s="0" t="n">
        <v>0.062</v>
      </c>
      <c r="AH871" s="0" t="n">
        <v>0</v>
      </c>
    </row>
    <row r="872" customFormat="false" ht="12.8" hidden="false" customHeight="false" outlineLevel="0" collapsed="false">
      <c r="A872" s="0" t="n">
        <v>19</v>
      </c>
      <c r="B872" s="0" t="n">
        <v>6</v>
      </c>
      <c r="C872" s="0" t="n">
        <v>58.7394</v>
      </c>
      <c r="D872" s="0" t="n">
        <v>39.0801</v>
      </c>
      <c r="E872" s="0" t="n">
        <v>0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0</v>
      </c>
      <c r="K872" s="0" t="n">
        <v>0</v>
      </c>
      <c r="L872" s="0" t="n">
        <v>0.0006</v>
      </c>
      <c r="M872" s="0" t="n">
        <v>0</v>
      </c>
      <c r="N872" s="0" t="n">
        <v>-0.017</v>
      </c>
      <c r="O872" s="0" t="n">
        <v>2.9298</v>
      </c>
      <c r="P872" s="0" t="n">
        <v>0.01</v>
      </c>
      <c r="Q872" s="0" t="n">
        <v>0</v>
      </c>
      <c r="R872" s="0" t="n">
        <v>0.0558</v>
      </c>
      <c r="S872" s="0" t="n">
        <v>1</v>
      </c>
      <c r="T872" s="0" t="n">
        <v>60.7912</v>
      </c>
      <c r="U872" s="0" t="n">
        <v>0</v>
      </c>
      <c r="V872" s="0" t="n">
        <v>-68.9763</v>
      </c>
      <c r="W872" s="0" t="n">
        <v>8.1215</v>
      </c>
      <c r="X872" s="0" t="n">
        <v>380.9834</v>
      </c>
      <c r="Y872" s="0" t="n">
        <v>398.3991</v>
      </c>
      <c r="Z872" s="0" t="n">
        <v>78.6076</v>
      </c>
      <c r="AA872" s="0" t="n">
        <v>-15.7035</v>
      </c>
      <c r="AB872" s="0" t="n">
        <v>5</v>
      </c>
      <c r="AC872" s="0" t="n">
        <v>19.083</v>
      </c>
      <c r="AD872" s="0" t="n">
        <v>19.0765</v>
      </c>
      <c r="AE872" s="0" t="n">
        <v>20.5103</v>
      </c>
      <c r="AF872" s="0" t="n">
        <v>0.0022</v>
      </c>
      <c r="AG872" s="0" t="n">
        <v>0.062</v>
      </c>
      <c r="AH872" s="0" t="n">
        <v>0</v>
      </c>
    </row>
    <row r="873" customFormat="false" ht="12.8" hidden="false" customHeight="false" outlineLevel="0" collapsed="false">
      <c r="A873" s="0" t="n">
        <v>19</v>
      </c>
      <c r="B873" s="0" t="n">
        <v>7</v>
      </c>
      <c r="C873" s="0" t="n">
        <v>58.7388</v>
      </c>
      <c r="D873" s="0" t="n">
        <v>39.0795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0</v>
      </c>
      <c r="K873" s="0" t="n">
        <v>0</v>
      </c>
      <c r="L873" s="0" t="n">
        <v>0.0006</v>
      </c>
      <c r="M873" s="0" t="n">
        <v>0</v>
      </c>
      <c r="N873" s="0" t="n">
        <v>-0.017</v>
      </c>
      <c r="O873" s="0" t="n">
        <v>2.9298</v>
      </c>
      <c r="P873" s="0" t="n">
        <v>0.01</v>
      </c>
      <c r="Q873" s="0" t="n">
        <v>0</v>
      </c>
      <c r="R873" s="0" t="n">
        <v>0.0558</v>
      </c>
      <c r="S873" s="0" t="n">
        <v>1</v>
      </c>
      <c r="T873" s="0" t="n">
        <v>61.4565</v>
      </c>
      <c r="U873" s="0" t="n">
        <v>0</v>
      </c>
      <c r="V873" s="0" t="n">
        <v>-68.7985</v>
      </c>
      <c r="W873" s="0" t="n">
        <v>7.3615</v>
      </c>
      <c r="X873" s="0" t="n">
        <v>380.2369</v>
      </c>
      <c r="Y873" s="0" t="n">
        <v>397.7398</v>
      </c>
      <c r="Z873" s="0" t="n">
        <v>79.1111</v>
      </c>
      <c r="AA873" s="0" t="n">
        <v>-15.5504</v>
      </c>
      <c r="AB873" s="0" t="n">
        <v>5</v>
      </c>
      <c r="AC873" s="0" t="n">
        <v>18.932</v>
      </c>
      <c r="AD873" s="0" t="n">
        <v>18.9253</v>
      </c>
      <c r="AE873" s="0" t="n">
        <v>20.2455</v>
      </c>
      <c r="AF873" s="0" t="n">
        <v>0.0022</v>
      </c>
      <c r="AG873" s="0" t="n">
        <v>0.062</v>
      </c>
      <c r="AH873" s="0" t="n">
        <v>0</v>
      </c>
    </row>
    <row r="874" customFormat="false" ht="12.8" hidden="false" customHeight="false" outlineLevel="0" collapsed="false">
      <c r="A874" s="0" t="n">
        <v>19</v>
      </c>
      <c r="B874" s="0" t="n">
        <v>8</v>
      </c>
      <c r="C874" s="0" t="n">
        <v>58.7382</v>
      </c>
      <c r="D874" s="0" t="n">
        <v>39.079</v>
      </c>
      <c r="E874" s="0" t="n">
        <v>0</v>
      </c>
      <c r="F874" s="0" t="n">
        <v>0</v>
      </c>
      <c r="G874" s="0" t="n">
        <v>0</v>
      </c>
      <c r="H874" s="0" t="n">
        <v>0</v>
      </c>
      <c r="I874" s="0" t="n">
        <v>0</v>
      </c>
      <c r="J874" s="0" t="n">
        <v>0</v>
      </c>
      <c r="K874" s="0" t="n">
        <v>0</v>
      </c>
      <c r="L874" s="0" t="n">
        <v>0.0006</v>
      </c>
      <c r="M874" s="0" t="n">
        <v>0</v>
      </c>
      <c r="N874" s="0" t="n">
        <v>-0.017</v>
      </c>
      <c r="O874" s="0" t="n">
        <v>2.9298</v>
      </c>
      <c r="P874" s="0" t="n">
        <v>0.01</v>
      </c>
      <c r="Q874" s="0" t="n">
        <v>0</v>
      </c>
      <c r="R874" s="0" t="n">
        <v>0.0558</v>
      </c>
      <c r="S874" s="0" t="n">
        <v>1</v>
      </c>
      <c r="T874" s="0" t="n">
        <v>60.9499</v>
      </c>
      <c r="U874" s="0" t="n">
        <v>0</v>
      </c>
      <c r="V874" s="0" t="n">
        <v>-68.2004</v>
      </c>
      <c r="W874" s="0" t="n">
        <v>7.2749</v>
      </c>
      <c r="X874" s="0" t="n">
        <v>379.3877</v>
      </c>
      <c r="Y874" s="0" t="n">
        <v>397.0704</v>
      </c>
      <c r="Z874" s="0" t="n">
        <v>81.1943</v>
      </c>
      <c r="AA874" s="0" t="n">
        <v>-14.8999</v>
      </c>
      <c r="AB874" s="0" t="n">
        <v>5</v>
      </c>
      <c r="AC874" s="0" t="n">
        <v>18.685</v>
      </c>
      <c r="AD874" s="0" t="n">
        <v>18.6791</v>
      </c>
      <c r="AE874" s="0" t="n">
        <v>19.9919</v>
      </c>
      <c r="AF874" s="0" t="n">
        <v>0.0022</v>
      </c>
      <c r="AG874" s="0" t="n">
        <v>0.062</v>
      </c>
      <c r="AH874" s="0" t="n">
        <v>0</v>
      </c>
    </row>
    <row r="875" customFormat="false" ht="12.8" hidden="false" customHeight="false" outlineLevel="0" collapsed="false">
      <c r="A875" s="0" t="n">
        <v>19</v>
      </c>
      <c r="B875" s="0" t="n">
        <v>9</v>
      </c>
      <c r="C875" s="0" t="n">
        <v>58.7376</v>
      </c>
      <c r="D875" s="0" t="n">
        <v>39.0784</v>
      </c>
      <c r="E875" s="0" t="n">
        <v>0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0</v>
      </c>
      <c r="K875" s="0" t="n">
        <v>0</v>
      </c>
      <c r="L875" s="0" t="n">
        <v>0.0006</v>
      </c>
      <c r="M875" s="0" t="n">
        <v>0</v>
      </c>
      <c r="N875" s="0" t="n">
        <v>-0.017</v>
      </c>
      <c r="O875" s="0" t="n">
        <v>2.9298</v>
      </c>
      <c r="P875" s="0" t="n">
        <v>0.01</v>
      </c>
      <c r="Q875" s="0" t="n">
        <v>0</v>
      </c>
      <c r="R875" s="0" t="n">
        <v>0.0558</v>
      </c>
      <c r="S875" s="0" t="n">
        <v>1</v>
      </c>
      <c r="T875" s="0" t="n">
        <v>58.9658</v>
      </c>
      <c r="U875" s="0" t="n">
        <v>0</v>
      </c>
      <c r="V875" s="0" t="n">
        <v>-67.4774</v>
      </c>
      <c r="W875" s="0" t="n">
        <v>8.3023</v>
      </c>
      <c r="X875" s="0" t="n">
        <v>377.2545</v>
      </c>
      <c r="Y875" s="0" t="n">
        <v>395.0822</v>
      </c>
      <c r="Z875" s="0" t="n">
        <v>84.1998</v>
      </c>
      <c r="AA875" s="0" t="n">
        <v>-14.3518</v>
      </c>
      <c r="AB875" s="0" t="n">
        <v>5</v>
      </c>
      <c r="AC875" s="0" t="n">
        <v>18.209</v>
      </c>
      <c r="AD875" s="0" t="n">
        <v>18.2043</v>
      </c>
      <c r="AE875" s="0" t="n">
        <v>19.6964</v>
      </c>
      <c r="AF875" s="0" t="n">
        <v>0.0022</v>
      </c>
      <c r="AG875" s="0" t="n">
        <v>0.062</v>
      </c>
      <c r="AH875" s="0" t="n">
        <v>0</v>
      </c>
    </row>
    <row r="876" customFormat="false" ht="12.8" hidden="false" customHeight="false" outlineLevel="0" collapsed="false">
      <c r="A876" s="0" t="n">
        <v>19</v>
      </c>
      <c r="B876" s="0" t="n">
        <v>10</v>
      </c>
      <c r="C876" s="0" t="n">
        <v>58.737</v>
      </c>
      <c r="D876" s="0" t="n">
        <v>39.0778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0</v>
      </c>
      <c r="K876" s="0" t="n">
        <v>0</v>
      </c>
      <c r="L876" s="0" t="n">
        <v>0.0006</v>
      </c>
      <c r="M876" s="0" t="n">
        <v>0</v>
      </c>
      <c r="N876" s="0" t="n">
        <v>-0.017</v>
      </c>
      <c r="O876" s="0" t="n">
        <v>2.9298</v>
      </c>
      <c r="P876" s="0" t="n">
        <v>0.01</v>
      </c>
      <c r="Q876" s="0" t="n">
        <v>0</v>
      </c>
      <c r="R876" s="0" t="n">
        <v>0.0558</v>
      </c>
      <c r="S876" s="0" t="n">
        <v>1</v>
      </c>
      <c r="T876" s="0" t="n">
        <v>56.0702</v>
      </c>
      <c r="U876" s="0" t="n">
        <v>0</v>
      </c>
      <c r="V876" s="0" t="n">
        <v>-66.9281</v>
      </c>
      <c r="W876" s="0" t="n">
        <v>10.819</v>
      </c>
      <c r="X876" s="0" t="n">
        <v>372.6733</v>
      </c>
      <c r="Y876" s="0" t="n">
        <v>390.4935</v>
      </c>
      <c r="Z876" s="0" t="n">
        <v>86.973</v>
      </c>
      <c r="AA876" s="0" t="n">
        <v>-14.4972</v>
      </c>
      <c r="AB876" s="0" t="n">
        <v>5</v>
      </c>
      <c r="AC876" s="0" t="n">
        <v>17.373</v>
      </c>
      <c r="AD876" s="0" t="n">
        <v>17.3669</v>
      </c>
      <c r="AE876" s="0" t="n">
        <v>19.2958</v>
      </c>
      <c r="AF876" s="0" t="n">
        <v>0.0022</v>
      </c>
      <c r="AG876" s="0" t="n">
        <v>0.062</v>
      </c>
      <c r="AH876" s="0" t="n">
        <v>0</v>
      </c>
    </row>
    <row r="877" customFormat="false" ht="12.8" hidden="false" customHeight="false" outlineLevel="0" collapsed="false">
      <c r="A877" s="0" t="n">
        <v>19</v>
      </c>
      <c r="B877" s="0" t="n">
        <v>11</v>
      </c>
      <c r="C877" s="0" t="n">
        <v>58.7364</v>
      </c>
      <c r="D877" s="0" t="n">
        <v>39.0772</v>
      </c>
      <c r="E877" s="0" t="n">
        <v>0</v>
      </c>
      <c r="F877" s="0" t="n">
        <v>0</v>
      </c>
      <c r="G877" s="0" t="n">
        <v>0</v>
      </c>
      <c r="H877" s="0" t="n">
        <v>0</v>
      </c>
      <c r="I877" s="0" t="n">
        <v>0</v>
      </c>
      <c r="J877" s="0" t="n">
        <v>0</v>
      </c>
      <c r="K877" s="0" t="n">
        <v>0</v>
      </c>
      <c r="L877" s="0" t="n">
        <v>0.0006</v>
      </c>
      <c r="M877" s="0" t="n">
        <v>0</v>
      </c>
      <c r="N877" s="0" t="n">
        <v>-0.017</v>
      </c>
      <c r="O877" s="0" t="n">
        <v>2.9298</v>
      </c>
      <c r="P877" s="0" t="n">
        <v>0.01</v>
      </c>
      <c r="Q877" s="0" t="n">
        <v>0</v>
      </c>
      <c r="R877" s="0" t="n">
        <v>0.0558</v>
      </c>
      <c r="S877" s="0" t="n">
        <v>1</v>
      </c>
      <c r="T877" s="0" t="n">
        <v>54.8659</v>
      </c>
      <c r="U877" s="0" t="n">
        <v>0</v>
      </c>
      <c r="V877" s="0" t="n">
        <v>-66.4475</v>
      </c>
      <c r="W877" s="0" t="n">
        <v>11.664</v>
      </c>
      <c r="X877" s="0" t="n">
        <v>369.6292</v>
      </c>
      <c r="Y877" s="0" t="n">
        <v>387.4963</v>
      </c>
      <c r="Z877" s="0" t="n">
        <v>83.5764</v>
      </c>
      <c r="AA877" s="0" t="n">
        <v>-14.4264</v>
      </c>
      <c r="AB877" s="0" t="n">
        <v>5</v>
      </c>
      <c r="AC877" s="0" t="n">
        <v>16.791</v>
      </c>
      <c r="AD877" s="0" t="n">
        <v>16.7844</v>
      </c>
      <c r="AE877" s="0" t="n">
        <v>18.8905</v>
      </c>
      <c r="AF877" s="0" t="n">
        <v>0.0022</v>
      </c>
      <c r="AG877" s="0" t="n">
        <v>0.062</v>
      </c>
      <c r="AH877" s="0" t="n">
        <v>0</v>
      </c>
    </row>
    <row r="878" customFormat="false" ht="12.8" hidden="false" customHeight="false" outlineLevel="0" collapsed="false">
      <c r="A878" s="0" t="n">
        <v>19</v>
      </c>
      <c r="B878" s="0" t="n">
        <v>12</v>
      </c>
      <c r="C878" s="0" t="n">
        <v>58.7358</v>
      </c>
      <c r="D878" s="0" t="n">
        <v>39.0766</v>
      </c>
      <c r="E878" s="0" t="n">
        <v>0</v>
      </c>
      <c r="F878" s="0" t="n">
        <v>0</v>
      </c>
      <c r="G878" s="0" t="n">
        <v>0</v>
      </c>
      <c r="H878" s="0" t="n">
        <v>0</v>
      </c>
      <c r="I878" s="0" t="n">
        <v>0</v>
      </c>
      <c r="J878" s="0" t="n">
        <v>0</v>
      </c>
      <c r="K878" s="0" t="n">
        <v>0</v>
      </c>
      <c r="L878" s="0" t="n">
        <v>0.0006</v>
      </c>
      <c r="M878" s="0" t="n">
        <v>0</v>
      </c>
      <c r="N878" s="0" t="n">
        <v>-0.017</v>
      </c>
      <c r="O878" s="0" t="n">
        <v>2.9298</v>
      </c>
      <c r="P878" s="0" t="n">
        <v>0.01</v>
      </c>
      <c r="Q878" s="0" t="n">
        <v>0</v>
      </c>
      <c r="R878" s="0" t="n">
        <v>0.0558</v>
      </c>
      <c r="S878" s="0" t="n">
        <v>1</v>
      </c>
      <c r="T878" s="0" t="n">
        <v>53.2921</v>
      </c>
      <c r="U878" s="0" t="n">
        <v>0</v>
      </c>
      <c r="V878" s="0" t="n">
        <v>-64.8152</v>
      </c>
      <c r="W878" s="0" t="n">
        <v>11.596</v>
      </c>
      <c r="X878" s="0" t="n">
        <v>369.1409</v>
      </c>
      <c r="Y878" s="0" t="n">
        <v>387.1784</v>
      </c>
      <c r="Z878" s="0" t="n">
        <v>82.144</v>
      </c>
      <c r="AA878" s="0" t="n">
        <v>-12.6968</v>
      </c>
      <c r="AB878" s="0" t="n">
        <v>5</v>
      </c>
      <c r="AC878" s="0" t="n">
        <v>16.4</v>
      </c>
      <c r="AD878" s="0" t="n">
        <v>16.3937</v>
      </c>
      <c r="AE878" s="0" t="n">
        <v>18.5221</v>
      </c>
      <c r="AF878" s="0" t="n">
        <v>0.0022</v>
      </c>
      <c r="AG878" s="0" t="n">
        <v>0.0619</v>
      </c>
      <c r="AH878" s="0" t="n">
        <v>0</v>
      </c>
    </row>
    <row r="879" customFormat="false" ht="12.8" hidden="false" customHeight="false" outlineLevel="0" collapsed="false">
      <c r="A879" s="0" t="n">
        <v>19</v>
      </c>
      <c r="B879" s="0" t="n">
        <v>13</v>
      </c>
      <c r="C879" s="0" t="n">
        <v>58.7353</v>
      </c>
      <c r="D879" s="0" t="n">
        <v>39.076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0</v>
      </c>
      <c r="K879" s="0" t="n">
        <v>0</v>
      </c>
      <c r="L879" s="0" t="n">
        <v>0.0006</v>
      </c>
      <c r="M879" s="0" t="n">
        <v>0</v>
      </c>
      <c r="N879" s="0" t="n">
        <v>-0.017</v>
      </c>
      <c r="O879" s="0" t="n">
        <v>2.9298</v>
      </c>
      <c r="P879" s="0" t="n">
        <v>0.01</v>
      </c>
      <c r="Q879" s="0" t="n">
        <v>0</v>
      </c>
      <c r="R879" s="0" t="n">
        <v>0.0558</v>
      </c>
      <c r="S879" s="0" t="n">
        <v>1</v>
      </c>
      <c r="T879" s="0" t="n">
        <v>53.2406</v>
      </c>
      <c r="U879" s="0" t="n">
        <v>0</v>
      </c>
      <c r="V879" s="0" t="n">
        <v>-64.0419</v>
      </c>
      <c r="W879" s="0" t="n">
        <v>10.6632</v>
      </c>
      <c r="X879" s="0" t="n">
        <v>369.0204</v>
      </c>
      <c r="Y879" s="0" t="n">
        <v>387.1955</v>
      </c>
      <c r="Z879" s="0" t="n">
        <v>80.458</v>
      </c>
      <c r="AA879" s="0" t="n">
        <v>-11.804</v>
      </c>
      <c r="AB879" s="0" t="n">
        <v>5</v>
      </c>
      <c r="AC879" s="0" t="n">
        <v>16.232</v>
      </c>
      <c r="AD879" s="0" t="n">
        <v>16.2262</v>
      </c>
      <c r="AE879" s="0" t="n">
        <v>18.2235</v>
      </c>
      <c r="AF879" s="0" t="n">
        <v>0.0022</v>
      </c>
      <c r="AG879" s="0" t="n">
        <v>0.0619</v>
      </c>
      <c r="AH879" s="0" t="n">
        <v>0</v>
      </c>
    </row>
    <row r="880" customFormat="false" ht="12.8" hidden="false" customHeight="false" outlineLevel="0" collapsed="false">
      <c r="A880" s="0" t="n">
        <v>19</v>
      </c>
      <c r="B880" s="0" t="n">
        <v>14</v>
      </c>
      <c r="C880" s="0" t="n">
        <v>58.7347</v>
      </c>
      <c r="D880" s="0" t="n">
        <v>39.0754</v>
      </c>
      <c r="E880" s="0" t="n">
        <v>0</v>
      </c>
      <c r="F880" s="0" t="n">
        <v>0</v>
      </c>
      <c r="G880" s="0" t="n">
        <v>0</v>
      </c>
      <c r="H880" s="0" t="n">
        <v>0</v>
      </c>
      <c r="I880" s="0" t="n">
        <v>0</v>
      </c>
      <c r="J880" s="0" t="n">
        <v>0.0747</v>
      </c>
      <c r="K880" s="0" t="n">
        <v>0</v>
      </c>
      <c r="L880" s="0" t="n">
        <v>0.0006</v>
      </c>
      <c r="M880" s="0" t="n">
        <v>0</v>
      </c>
      <c r="N880" s="0" t="n">
        <v>-0.017</v>
      </c>
      <c r="O880" s="0" t="n">
        <v>2.9292</v>
      </c>
      <c r="P880" s="0" t="n">
        <v>0.01</v>
      </c>
      <c r="Q880" s="0" t="n">
        <v>0</v>
      </c>
      <c r="R880" s="0" t="n">
        <v>0.0558</v>
      </c>
      <c r="S880" s="0" t="n">
        <v>1</v>
      </c>
      <c r="T880" s="0" t="n">
        <v>42.8036</v>
      </c>
      <c r="U880" s="0" t="n">
        <v>0</v>
      </c>
      <c r="V880" s="0" t="n">
        <v>-52.0545</v>
      </c>
      <c r="W880" s="0" t="n">
        <v>9.1102</v>
      </c>
      <c r="X880" s="0" t="n">
        <v>383.3434</v>
      </c>
      <c r="Y880" s="0" t="n">
        <v>391.7805</v>
      </c>
      <c r="Z880" s="0" t="n">
        <v>88.5905</v>
      </c>
      <c r="AA880" s="0" t="n">
        <v>12.929</v>
      </c>
      <c r="AB880" s="0" t="n">
        <v>5</v>
      </c>
      <c r="AC880" s="0" t="n">
        <v>16.267</v>
      </c>
      <c r="AD880" s="0" t="n">
        <v>16.262</v>
      </c>
      <c r="AE880" s="0" t="n">
        <v>18.0119</v>
      </c>
      <c r="AF880" s="0" t="n">
        <v>0.0022</v>
      </c>
      <c r="AG880" s="0" t="n">
        <v>0.0619</v>
      </c>
      <c r="AH880" s="0" t="n">
        <v>3.7873</v>
      </c>
    </row>
    <row r="881" customFormat="false" ht="12.8" hidden="false" customHeight="false" outlineLevel="0" collapsed="false">
      <c r="A881" s="0" t="n">
        <v>19</v>
      </c>
      <c r="B881" s="0" t="n">
        <v>15</v>
      </c>
      <c r="C881" s="0" t="n">
        <v>58.7341</v>
      </c>
      <c r="D881" s="0" t="n">
        <v>39.0749</v>
      </c>
      <c r="E881" s="0" t="n">
        <v>0</v>
      </c>
      <c r="F881" s="0" t="n">
        <v>0</v>
      </c>
      <c r="G881" s="0" t="n">
        <v>0</v>
      </c>
      <c r="H881" s="0" t="n">
        <v>0</v>
      </c>
      <c r="I881" s="0" t="n">
        <v>0</v>
      </c>
      <c r="J881" s="0" t="n">
        <v>0.1215</v>
      </c>
      <c r="K881" s="0" t="n">
        <v>0</v>
      </c>
      <c r="L881" s="0" t="n">
        <v>0.0006</v>
      </c>
      <c r="M881" s="0" t="n">
        <v>0</v>
      </c>
      <c r="N881" s="0" t="n">
        <v>-0.0171</v>
      </c>
      <c r="O881" s="0" t="n">
        <v>2.9292</v>
      </c>
      <c r="P881" s="0" t="n">
        <v>0.01</v>
      </c>
      <c r="Q881" s="0" t="n">
        <v>0</v>
      </c>
      <c r="R881" s="0" t="n">
        <v>0.0558</v>
      </c>
      <c r="S881" s="0" t="n">
        <v>1</v>
      </c>
      <c r="T881" s="0" t="n">
        <v>62.7897</v>
      </c>
      <c r="U881" s="0" t="n">
        <v>0</v>
      </c>
      <c r="V881" s="0" t="n">
        <v>-70.1237</v>
      </c>
      <c r="W881" s="0" t="n">
        <v>7.408</v>
      </c>
      <c r="X881" s="0" t="n">
        <v>363.0378</v>
      </c>
      <c r="Y881" s="0" t="n">
        <v>405.9349</v>
      </c>
      <c r="Z881" s="0" t="n">
        <v>118.7003</v>
      </c>
      <c r="AA881" s="0" t="n">
        <v>23.4301</v>
      </c>
      <c r="AB881" s="0" t="n">
        <v>5</v>
      </c>
      <c r="AC881" s="0" t="n">
        <v>16.425</v>
      </c>
      <c r="AD881" s="0" t="n">
        <v>16.4169</v>
      </c>
      <c r="AE881" s="0" t="n">
        <v>17.8804</v>
      </c>
      <c r="AF881" s="0" t="n">
        <v>0.0022</v>
      </c>
      <c r="AG881" s="0" t="n">
        <v>0.0619</v>
      </c>
      <c r="AH881" s="0" t="n">
        <v>3.7873</v>
      </c>
    </row>
    <row r="882" customFormat="false" ht="12.8" hidden="false" customHeight="false" outlineLevel="0" collapsed="false">
      <c r="A882" s="0" t="n">
        <v>19</v>
      </c>
      <c r="B882" s="0" t="n">
        <v>16</v>
      </c>
      <c r="C882" s="0" t="n">
        <v>58.7335</v>
      </c>
      <c r="D882" s="0" t="n">
        <v>39.0743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0.1759</v>
      </c>
      <c r="K882" s="0" t="n">
        <v>0</v>
      </c>
      <c r="L882" s="0" t="n">
        <v>0.0006</v>
      </c>
      <c r="M882" s="0" t="n">
        <v>0</v>
      </c>
      <c r="N882" s="0" t="n">
        <v>-0.0171</v>
      </c>
      <c r="O882" s="0" t="n">
        <v>2.9291</v>
      </c>
      <c r="P882" s="0" t="n">
        <v>0.01</v>
      </c>
      <c r="Q882" s="0" t="n">
        <v>0</v>
      </c>
      <c r="R882" s="0" t="n">
        <v>0.0558</v>
      </c>
      <c r="S882" s="0" t="n">
        <v>1</v>
      </c>
      <c r="T882" s="0" t="n">
        <v>89.4649</v>
      </c>
      <c r="U882" s="0" t="n">
        <v>0</v>
      </c>
      <c r="V882" s="0" t="n">
        <v>-96.1864</v>
      </c>
      <c r="W882" s="0" t="n">
        <v>6.7277</v>
      </c>
      <c r="X882" s="0" t="n">
        <v>332.4683</v>
      </c>
      <c r="Y882" s="0" t="n">
        <v>425.3951</v>
      </c>
      <c r="Z882" s="0" t="n">
        <v>165.7465</v>
      </c>
      <c r="AA882" s="0" t="n">
        <v>38.6849</v>
      </c>
      <c r="AB882" s="0" t="n">
        <v>5</v>
      </c>
      <c r="AC882" s="0" t="n">
        <v>16.444</v>
      </c>
      <c r="AD882" s="0" t="n">
        <v>16.4319</v>
      </c>
      <c r="AE882" s="0" t="n">
        <v>17.7686</v>
      </c>
      <c r="AF882" s="0" t="n">
        <v>0.0022</v>
      </c>
      <c r="AG882" s="0" t="n">
        <v>0.0619</v>
      </c>
      <c r="AH882" s="0" t="n">
        <v>3.7873</v>
      </c>
    </row>
    <row r="883" customFormat="false" ht="12.8" hidden="false" customHeight="false" outlineLevel="0" collapsed="false">
      <c r="A883" s="0" t="n">
        <v>19</v>
      </c>
      <c r="B883" s="0" t="n">
        <v>17</v>
      </c>
      <c r="C883" s="0" t="n">
        <v>58.7329</v>
      </c>
      <c r="D883" s="0" t="n">
        <v>39.0737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0.1904</v>
      </c>
      <c r="K883" s="0" t="n">
        <v>0</v>
      </c>
      <c r="L883" s="0" t="n">
        <v>0.0006</v>
      </c>
      <c r="M883" s="0" t="n">
        <v>0</v>
      </c>
      <c r="N883" s="0" t="n">
        <v>-0.0171</v>
      </c>
      <c r="O883" s="0" t="n">
        <v>2.9291</v>
      </c>
      <c r="P883" s="0" t="n">
        <v>0.01</v>
      </c>
      <c r="Q883" s="0" t="n">
        <v>0</v>
      </c>
      <c r="R883" s="0" t="n">
        <v>0.0558</v>
      </c>
      <c r="S883" s="0" t="n">
        <v>1</v>
      </c>
      <c r="T883" s="0" t="n">
        <v>95.47</v>
      </c>
      <c r="U883" s="0" t="n">
        <v>0</v>
      </c>
      <c r="V883" s="0" t="n">
        <v>-102.7458</v>
      </c>
      <c r="W883" s="0" t="n">
        <v>7.0511</v>
      </c>
      <c r="X883" s="0" t="n">
        <v>323.6353</v>
      </c>
      <c r="Y883" s="0" t="n">
        <v>429.2736</v>
      </c>
      <c r="Z883" s="0" t="n">
        <v>179.1775</v>
      </c>
      <c r="AA883" s="0" t="n">
        <v>42.4627</v>
      </c>
      <c r="AB883" s="0" t="n">
        <v>5</v>
      </c>
      <c r="AC883" s="0" t="n">
        <v>16.261</v>
      </c>
      <c r="AD883" s="0" t="n">
        <v>16.2504</v>
      </c>
      <c r="AE883" s="0" t="n">
        <v>17.6288</v>
      </c>
      <c r="AF883" s="0" t="n">
        <v>0.0022</v>
      </c>
      <c r="AG883" s="0" t="n">
        <v>0.0619</v>
      </c>
      <c r="AH883" s="0" t="n">
        <v>3.7873</v>
      </c>
    </row>
    <row r="884" customFormat="false" ht="12.8" hidden="false" customHeight="false" outlineLevel="0" collapsed="false">
      <c r="A884" s="0" t="n">
        <v>19</v>
      </c>
      <c r="B884" s="0" t="n">
        <v>18</v>
      </c>
      <c r="C884" s="0" t="n">
        <v>58.7323</v>
      </c>
      <c r="D884" s="0" t="n">
        <v>39.0731</v>
      </c>
      <c r="E884" s="0" t="n">
        <v>0</v>
      </c>
      <c r="F884" s="0" t="n">
        <v>0</v>
      </c>
      <c r="G884" s="0" t="n">
        <v>0</v>
      </c>
      <c r="H884" s="0" t="n">
        <v>0</v>
      </c>
      <c r="I884" s="0" t="n">
        <v>0</v>
      </c>
      <c r="J884" s="0" t="n">
        <v>0.2292</v>
      </c>
      <c r="K884" s="0" t="n">
        <v>0</v>
      </c>
      <c r="L884" s="0" t="n">
        <v>0.0006</v>
      </c>
      <c r="M884" s="0" t="n">
        <v>0</v>
      </c>
      <c r="N884" s="0" t="n">
        <v>-0.0171</v>
      </c>
      <c r="O884" s="0" t="n">
        <v>2.9291</v>
      </c>
      <c r="P884" s="0" t="n">
        <v>0.01</v>
      </c>
      <c r="Q884" s="0" t="n">
        <v>0</v>
      </c>
      <c r="R884" s="0" t="n">
        <v>0.0558</v>
      </c>
      <c r="S884" s="0" t="n">
        <v>1</v>
      </c>
      <c r="T884" s="0" t="n">
        <v>116.5947</v>
      </c>
      <c r="U884" s="0" t="n">
        <v>0</v>
      </c>
      <c r="V884" s="0" t="n">
        <v>-123.1506</v>
      </c>
      <c r="W884" s="0" t="n">
        <v>6.4238</v>
      </c>
      <c r="X884" s="0" t="n">
        <v>299.6007</v>
      </c>
      <c r="Y884" s="0" t="n">
        <v>444.4458</v>
      </c>
      <c r="Z884" s="0" t="n">
        <v>212.8816</v>
      </c>
      <c r="AA884" s="0" t="n">
        <v>54.4259</v>
      </c>
      <c r="AB884" s="0" t="n">
        <v>5</v>
      </c>
      <c r="AC884" s="0" t="n">
        <v>16.259</v>
      </c>
      <c r="AD884" s="0" t="n">
        <v>16.2457</v>
      </c>
      <c r="AE884" s="0" t="n">
        <v>17.5162</v>
      </c>
      <c r="AF884" s="0" t="n">
        <v>0.0022</v>
      </c>
      <c r="AG884" s="0" t="n">
        <v>0.0619</v>
      </c>
      <c r="AH884" s="0" t="n">
        <v>3.7873</v>
      </c>
    </row>
    <row r="885" customFormat="false" ht="12.8" hidden="false" customHeight="false" outlineLevel="0" collapsed="false">
      <c r="A885" s="0" t="n">
        <v>19</v>
      </c>
      <c r="B885" s="0" t="n">
        <v>19</v>
      </c>
      <c r="C885" s="0" t="n">
        <v>58.7317</v>
      </c>
      <c r="D885" s="0" t="n">
        <v>39.0725</v>
      </c>
      <c r="E885" s="0" t="n">
        <v>0</v>
      </c>
      <c r="F885" s="0" t="n">
        <v>0</v>
      </c>
      <c r="G885" s="0" t="n">
        <v>0</v>
      </c>
      <c r="H885" s="0" t="n">
        <v>0</v>
      </c>
      <c r="I885" s="0" t="n">
        <v>0</v>
      </c>
      <c r="J885" s="0" t="n">
        <v>0.3134</v>
      </c>
      <c r="K885" s="0" t="n">
        <v>0</v>
      </c>
      <c r="L885" s="0" t="n">
        <v>0.0006</v>
      </c>
      <c r="M885" s="0" t="n">
        <v>0</v>
      </c>
      <c r="N885" s="0" t="n">
        <v>-0.0171</v>
      </c>
      <c r="O885" s="0" t="n">
        <v>2.9291</v>
      </c>
      <c r="P885" s="0" t="n">
        <v>0.01</v>
      </c>
      <c r="Q885" s="0" t="n">
        <v>0</v>
      </c>
      <c r="R885" s="0" t="n">
        <v>0.0558</v>
      </c>
      <c r="S885" s="0" t="n">
        <v>1</v>
      </c>
      <c r="T885" s="0" t="n">
        <v>165.9388</v>
      </c>
      <c r="U885" s="0" t="n">
        <v>0</v>
      </c>
      <c r="V885" s="0" t="n">
        <v>-171.2273</v>
      </c>
      <c r="W885" s="0" t="n">
        <v>5.2462</v>
      </c>
      <c r="X885" s="0" t="n">
        <v>243.9064</v>
      </c>
      <c r="Y885" s="0" t="n">
        <v>481.1691</v>
      </c>
      <c r="Z885" s="0" t="n">
        <v>295.8801</v>
      </c>
      <c r="AA885" s="0" t="n">
        <v>82.7942</v>
      </c>
      <c r="AB885" s="0" t="n">
        <v>5</v>
      </c>
      <c r="AC885" s="0" t="n">
        <v>16.404</v>
      </c>
      <c r="AD885" s="0" t="n">
        <v>16.3866</v>
      </c>
      <c r="AE885" s="0" t="n">
        <v>17.4543</v>
      </c>
      <c r="AF885" s="0" t="n">
        <v>0.0022</v>
      </c>
      <c r="AG885" s="0" t="n">
        <v>0.0619</v>
      </c>
      <c r="AH885" s="0" t="n">
        <v>3.7873</v>
      </c>
    </row>
    <row r="886" customFormat="false" ht="12.8" hidden="false" customHeight="false" outlineLevel="0" collapsed="false">
      <c r="A886" s="0" t="n">
        <v>19</v>
      </c>
      <c r="B886" s="0" t="n">
        <v>20</v>
      </c>
      <c r="C886" s="0" t="n">
        <v>58.7312</v>
      </c>
      <c r="D886" s="0" t="n">
        <v>39.0719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0.3309</v>
      </c>
      <c r="K886" s="0" t="n">
        <v>0</v>
      </c>
      <c r="L886" s="0" t="n">
        <v>0.0006</v>
      </c>
      <c r="M886" s="0" t="n">
        <v>0</v>
      </c>
      <c r="N886" s="0" t="n">
        <v>-0.0171</v>
      </c>
      <c r="O886" s="0" t="n">
        <v>2.929</v>
      </c>
      <c r="P886" s="0" t="n">
        <v>0.01</v>
      </c>
      <c r="Q886" s="0" t="n">
        <v>0</v>
      </c>
      <c r="R886" s="0" t="n">
        <v>0.0558</v>
      </c>
      <c r="S886" s="0" t="n">
        <v>1</v>
      </c>
      <c r="T886" s="0" t="n">
        <v>177.7113</v>
      </c>
      <c r="U886" s="0" t="n">
        <v>0</v>
      </c>
      <c r="V886" s="0" t="n">
        <v>-182.9681</v>
      </c>
      <c r="W886" s="0" t="n">
        <v>5.1905</v>
      </c>
      <c r="X886" s="0" t="n">
        <v>229.7866</v>
      </c>
      <c r="Y886" s="0" t="n">
        <v>489.7131</v>
      </c>
      <c r="Z886" s="0" t="n">
        <v>318.6378</v>
      </c>
      <c r="AA886" s="0" t="n">
        <v>89.7311</v>
      </c>
      <c r="AB886" s="0" t="n">
        <v>5</v>
      </c>
      <c r="AC886" s="0" t="n">
        <v>16.355</v>
      </c>
      <c r="AD886" s="0" t="n">
        <v>16.3367</v>
      </c>
      <c r="AE886" s="0" t="n">
        <v>17.3813</v>
      </c>
      <c r="AF886" s="0" t="n">
        <v>0.0022</v>
      </c>
      <c r="AG886" s="0" t="n">
        <v>0.0619</v>
      </c>
      <c r="AH886" s="0" t="n">
        <v>3.7873</v>
      </c>
    </row>
    <row r="887" customFormat="false" ht="12.8" hidden="false" customHeight="false" outlineLevel="0" collapsed="false">
      <c r="A887" s="0" t="n">
        <v>19</v>
      </c>
      <c r="B887" s="0" t="n">
        <v>21</v>
      </c>
      <c r="C887" s="0" t="n">
        <v>58.7306</v>
      </c>
      <c r="D887" s="0" t="n">
        <v>39.0713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0.3364</v>
      </c>
      <c r="K887" s="0" t="n">
        <v>0</v>
      </c>
      <c r="L887" s="0" t="n">
        <v>0.0006</v>
      </c>
      <c r="M887" s="0" t="n">
        <v>0</v>
      </c>
      <c r="N887" s="0" t="n">
        <v>-0.0171</v>
      </c>
      <c r="O887" s="0" t="n">
        <v>2.929</v>
      </c>
      <c r="P887" s="0" t="n">
        <v>0.01</v>
      </c>
      <c r="Q887" s="0" t="n">
        <v>0</v>
      </c>
      <c r="R887" s="0" t="n">
        <v>0.0558</v>
      </c>
      <c r="S887" s="0" t="n">
        <v>1</v>
      </c>
      <c r="T887" s="0" t="n">
        <v>210.108</v>
      </c>
      <c r="U887" s="0" t="n">
        <v>0</v>
      </c>
      <c r="V887" s="0" t="n">
        <v>-215.3942</v>
      </c>
      <c r="W887" s="0" t="n">
        <v>5.2535</v>
      </c>
      <c r="X887" s="0" t="n">
        <v>191.1067</v>
      </c>
      <c r="Y887" s="0" t="n">
        <v>514.0673</v>
      </c>
      <c r="Z887" s="0" t="n">
        <v>377.0691</v>
      </c>
      <c r="AA887" s="0" t="n">
        <v>109.3487</v>
      </c>
      <c r="AB887" s="0" t="n">
        <v>5</v>
      </c>
      <c r="AC887" s="0" t="n">
        <v>16.277</v>
      </c>
      <c r="AD887" s="0" t="n">
        <v>16.2502</v>
      </c>
      <c r="AE887" s="0" t="n">
        <v>17.2967</v>
      </c>
      <c r="AF887" s="0" t="n">
        <v>0.0022</v>
      </c>
      <c r="AG887" s="0" t="n">
        <v>0.0619</v>
      </c>
      <c r="AH887" s="0" t="n">
        <v>3.7873</v>
      </c>
    </row>
    <row r="888" customFormat="false" ht="12.8" hidden="false" customHeight="false" outlineLevel="0" collapsed="false">
      <c r="A888" s="0" t="n">
        <v>19</v>
      </c>
      <c r="B888" s="0" t="n">
        <v>22</v>
      </c>
      <c r="C888" s="0" t="n">
        <v>58.73</v>
      </c>
      <c r="D888" s="0" t="n">
        <v>39.0708</v>
      </c>
      <c r="E888" s="0" t="n">
        <v>0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0.3123</v>
      </c>
      <c r="K888" s="0" t="n">
        <v>0</v>
      </c>
      <c r="L888" s="0" t="n">
        <v>0.0006</v>
      </c>
      <c r="M888" s="0" t="n">
        <v>0</v>
      </c>
      <c r="N888" s="0" t="n">
        <v>-0.0171</v>
      </c>
      <c r="O888" s="0" t="n">
        <v>2.929</v>
      </c>
      <c r="P888" s="0" t="n">
        <v>0.01</v>
      </c>
      <c r="Q888" s="0" t="n">
        <v>0</v>
      </c>
      <c r="R888" s="0" t="n">
        <v>0.0558</v>
      </c>
      <c r="S888" s="0" t="n">
        <v>1</v>
      </c>
      <c r="T888" s="0" t="n">
        <v>222.1081</v>
      </c>
      <c r="U888" s="0" t="n">
        <v>0</v>
      </c>
      <c r="V888" s="0" t="n">
        <v>-226.2443</v>
      </c>
      <c r="W888" s="0" t="n">
        <v>4.1412</v>
      </c>
      <c r="X888" s="0" t="n">
        <v>179.2939</v>
      </c>
      <c r="Y888" s="0" t="n">
        <v>522.6847</v>
      </c>
      <c r="Z888" s="0" t="n">
        <v>392.8804</v>
      </c>
      <c r="AA888" s="0" t="n">
        <v>115.4677</v>
      </c>
      <c r="AB888" s="0" t="n">
        <v>5</v>
      </c>
      <c r="AC888" s="0" t="n">
        <v>16.432</v>
      </c>
      <c r="AD888" s="0" t="n">
        <v>16.4051</v>
      </c>
      <c r="AE888" s="0" t="n">
        <v>17.2616</v>
      </c>
      <c r="AF888" s="0" t="n">
        <v>0.0022</v>
      </c>
      <c r="AG888" s="0" t="n">
        <v>0.0619</v>
      </c>
      <c r="AH888" s="0" t="n">
        <v>3.7873</v>
      </c>
    </row>
    <row r="889" customFormat="false" ht="12.8" hidden="false" customHeight="false" outlineLevel="0" collapsed="false">
      <c r="A889" s="0" t="n">
        <v>19</v>
      </c>
      <c r="B889" s="0" t="n">
        <v>23</v>
      </c>
      <c r="C889" s="0" t="n">
        <v>58.7294</v>
      </c>
      <c r="D889" s="0" t="n">
        <v>39.0702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0.4487</v>
      </c>
      <c r="K889" s="0" t="n">
        <v>0</v>
      </c>
      <c r="L889" s="0" t="n">
        <v>0.0006</v>
      </c>
      <c r="M889" s="0" t="n">
        <v>0</v>
      </c>
      <c r="N889" s="0" t="n">
        <v>-0.0171</v>
      </c>
      <c r="O889" s="0" t="n">
        <v>2.9289</v>
      </c>
      <c r="P889" s="0" t="n">
        <v>0.01</v>
      </c>
      <c r="Q889" s="0" t="n">
        <v>0</v>
      </c>
      <c r="R889" s="0" t="n">
        <v>0.0558</v>
      </c>
      <c r="S889" s="0" t="n">
        <v>1</v>
      </c>
      <c r="T889" s="0" t="n">
        <v>276.4338</v>
      </c>
      <c r="U889" s="0" t="n">
        <v>0</v>
      </c>
      <c r="V889" s="0" t="n">
        <v>-280.5793</v>
      </c>
      <c r="W889" s="0" t="n">
        <v>3.9414</v>
      </c>
      <c r="X889" s="0" t="n">
        <v>115.4193</v>
      </c>
      <c r="Y889" s="0" t="n">
        <v>563.5388</v>
      </c>
      <c r="Z889" s="0" t="n">
        <v>490.3822</v>
      </c>
      <c r="AA889" s="0" t="n">
        <v>147.6493</v>
      </c>
      <c r="AB889" s="0" t="n">
        <v>5</v>
      </c>
      <c r="AC889" s="0" t="n">
        <v>16.443</v>
      </c>
      <c r="AD889" s="0" t="n">
        <v>16.413</v>
      </c>
      <c r="AE889" s="0" t="n">
        <v>17.2236</v>
      </c>
      <c r="AF889" s="0" t="n">
        <v>0.0022</v>
      </c>
      <c r="AG889" s="0" t="n">
        <v>0.0619</v>
      </c>
      <c r="AH889" s="0" t="n">
        <v>3.7873</v>
      </c>
    </row>
    <row r="890" customFormat="false" ht="12.8" hidden="false" customHeight="false" outlineLevel="0" collapsed="false">
      <c r="A890" s="0" t="n">
        <v>19</v>
      </c>
      <c r="B890" s="0" t="n">
        <v>24</v>
      </c>
      <c r="C890" s="0" t="n">
        <v>58.7288</v>
      </c>
      <c r="D890" s="0" t="n">
        <v>39.0696</v>
      </c>
      <c r="E890" s="0" t="n">
        <v>0</v>
      </c>
      <c r="F890" s="0" t="n">
        <v>0</v>
      </c>
      <c r="G890" s="0" t="n">
        <v>0</v>
      </c>
      <c r="H890" s="0" t="n">
        <v>0</v>
      </c>
      <c r="I890" s="0" t="n">
        <v>0</v>
      </c>
      <c r="J890" s="0" t="n">
        <v>0.6993</v>
      </c>
      <c r="K890" s="0" t="n">
        <v>0</v>
      </c>
      <c r="L890" s="0" t="n">
        <v>0.0006</v>
      </c>
      <c r="M890" s="0" t="n">
        <v>0</v>
      </c>
      <c r="N890" s="0" t="n">
        <v>-0.0171</v>
      </c>
      <c r="O890" s="0" t="n">
        <v>2.9289</v>
      </c>
      <c r="P890" s="0" t="n">
        <v>0.01</v>
      </c>
      <c r="Q890" s="0" t="n">
        <v>0</v>
      </c>
      <c r="R890" s="0" t="n">
        <v>0.0558</v>
      </c>
      <c r="S890" s="0" t="n">
        <v>1</v>
      </c>
      <c r="T890" s="0" t="n">
        <v>496.3072</v>
      </c>
      <c r="U890" s="0" t="n">
        <v>0</v>
      </c>
      <c r="V890" s="0" t="n">
        <v>-497.9281</v>
      </c>
      <c r="W890" s="0" t="n">
        <v>1.6583</v>
      </c>
      <c r="X890" s="0" t="n">
        <v>-137.4874</v>
      </c>
      <c r="Y890" s="0" t="n">
        <v>731.1947</v>
      </c>
      <c r="Z890" s="0" t="n">
        <v>868.6658</v>
      </c>
      <c r="AA890" s="0" t="n">
        <v>277.9514</v>
      </c>
      <c r="AB890" s="0" t="n">
        <v>5</v>
      </c>
      <c r="AC890" s="0" t="n">
        <v>16.929</v>
      </c>
      <c r="AD890" s="0" t="n">
        <v>16.8665</v>
      </c>
      <c r="AE890" s="0" t="n">
        <v>17.2872</v>
      </c>
      <c r="AF890" s="0" t="n">
        <v>0.0022</v>
      </c>
      <c r="AG890" s="0" t="n">
        <v>0.0619</v>
      </c>
      <c r="AH890" s="0" t="n">
        <v>3.7637</v>
      </c>
    </row>
    <row r="891" customFormat="false" ht="12.8" hidden="false" customHeight="false" outlineLevel="0" collapsed="false">
      <c r="A891" s="0" t="n">
        <v>19</v>
      </c>
      <c r="B891" s="0" t="n">
        <v>25</v>
      </c>
      <c r="C891" s="0" t="n">
        <v>58.7282</v>
      </c>
      <c r="D891" s="0" t="n">
        <v>39.069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0.8609</v>
      </c>
      <c r="K891" s="0" t="n">
        <v>0</v>
      </c>
      <c r="L891" s="0" t="n">
        <v>0.0006</v>
      </c>
      <c r="M891" s="0" t="n">
        <v>0</v>
      </c>
      <c r="N891" s="0" t="n">
        <v>-0.0171</v>
      </c>
      <c r="O891" s="0" t="n">
        <v>2.9289</v>
      </c>
      <c r="P891" s="0" t="n">
        <v>0.01</v>
      </c>
      <c r="Q891" s="0" t="n">
        <v>0</v>
      </c>
      <c r="R891" s="0" t="n">
        <v>0.0558</v>
      </c>
      <c r="S891" s="0" t="n">
        <v>1</v>
      </c>
      <c r="T891" s="0" t="n">
        <v>612.8589</v>
      </c>
      <c r="U891" s="0" t="n">
        <v>0</v>
      </c>
      <c r="V891" s="0" t="n">
        <v>-611.7823</v>
      </c>
      <c r="W891" s="0" t="n">
        <v>-1.1819</v>
      </c>
      <c r="X891" s="0" t="n">
        <v>-267.2444</v>
      </c>
      <c r="Y891" s="0" t="n">
        <v>826.147</v>
      </c>
      <c r="Z891" s="0" t="n">
        <v>1054.7671</v>
      </c>
      <c r="AA891" s="0" t="n">
        <v>348.9043</v>
      </c>
      <c r="AB891" s="0" t="n">
        <v>5</v>
      </c>
      <c r="AC891" s="0" t="n">
        <v>17.627</v>
      </c>
      <c r="AD891" s="0" t="n">
        <v>17.5417</v>
      </c>
      <c r="AE891" s="0" t="n">
        <v>17.4629</v>
      </c>
      <c r="AF891" s="0" t="n">
        <v>0.0022</v>
      </c>
      <c r="AG891" s="0" t="n">
        <v>0.0619</v>
      </c>
      <c r="AH891" s="0" t="n">
        <v>3.6684</v>
      </c>
    </row>
    <row r="892" customFormat="false" ht="12.8" hidden="false" customHeight="false" outlineLevel="0" collapsed="false">
      <c r="A892" s="0" t="n">
        <v>19</v>
      </c>
      <c r="B892" s="0" t="n">
        <v>26</v>
      </c>
      <c r="C892" s="0" t="n">
        <v>58.7276</v>
      </c>
      <c r="D892" s="0" t="n">
        <v>39.0684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1.0242</v>
      </c>
      <c r="K892" s="0" t="n">
        <v>0</v>
      </c>
      <c r="L892" s="0" t="n">
        <v>0.0006</v>
      </c>
      <c r="M892" s="0" t="n">
        <v>0</v>
      </c>
      <c r="N892" s="0" t="n">
        <v>-0.0171</v>
      </c>
      <c r="O892" s="0" t="n">
        <v>2.9289</v>
      </c>
      <c r="P892" s="0" t="n">
        <v>0.01</v>
      </c>
      <c r="Q892" s="0" t="n">
        <v>0</v>
      </c>
      <c r="R892" s="0" t="n">
        <v>0.0558</v>
      </c>
      <c r="S892" s="0" t="n">
        <v>1</v>
      </c>
      <c r="T892" s="0" t="n">
        <v>740.3063</v>
      </c>
      <c r="U892" s="0" t="n">
        <v>0</v>
      </c>
      <c r="V892" s="0" t="n">
        <v>-735.9216</v>
      </c>
      <c r="W892" s="0" t="n">
        <v>-4.403</v>
      </c>
      <c r="X892" s="0" t="n">
        <v>-407.854</v>
      </c>
      <c r="Y892" s="0" t="n">
        <v>946.6908</v>
      </c>
      <c r="Z892" s="0" t="n">
        <v>1261.2366</v>
      </c>
      <c r="AA892" s="0" t="n">
        <v>438.8666</v>
      </c>
      <c r="AB892" s="0" t="n">
        <v>5</v>
      </c>
      <c r="AC892" s="0" t="n">
        <v>18.526</v>
      </c>
      <c r="AD892" s="0" t="n">
        <v>18.4109</v>
      </c>
      <c r="AE892" s="0" t="n">
        <v>17.7537</v>
      </c>
      <c r="AF892" s="0" t="n">
        <v>0.0022</v>
      </c>
      <c r="AG892" s="0" t="n">
        <v>0.0619</v>
      </c>
      <c r="AH892" s="0" t="n">
        <v>3.5081</v>
      </c>
    </row>
    <row r="893" customFormat="false" ht="12.8" hidden="false" customHeight="false" outlineLevel="0" collapsed="false">
      <c r="A893" s="0" t="n">
        <v>19</v>
      </c>
      <c r="B893" s="0" t="n">
        <v>27</v>
      </c>
      <c r="C893" s="0" t="n">
        <v>58.7271</v>
      </c>
      <c r="D893" s="0" t="n">
        <v>39.0678</v>
      </c>
      <c r="E893" s="0" t="n">
        <v>0</v>
      </c>
      <c r="F893" s="0" t="n">
        <v>0</v>
      </c>
      <c r="G893" s="0" t="n">
        <v>0</v>
      </c>
      <c r="H893" s="0" t="n">
        <v>0</v>
      </c>
      <c r="I893" s="0" t="n">
        <v>0</v>
      </c>
      <c r="J893" s="0" t="n">
        <v>1.0943</v>
      </c>
      <c r="K893" s="0" t="n">
        <v>0</v>
      </c>
      <c r="L893" s="0" t="n">
        <v>0.0006</v>
      </c>
      <c r="M893" s="0" t="n">
        <v>0</v>
      </c>
      <c r="N893" s="0" t="n">
        <v>-0.0171</v>
      </c>
      <c r="O893" s="0" t="n">
        <v>2.9288</v>
      </c>
      <c r="P893" s="0" t="n">
        <v>0.01</v>
      </c>
      <c r="Q893" s="0" t="n">
        <v>0</v>
      </c>
      <c r="R893" s="0" t="n">
        <v>0.0558</v>
      </c>
      <c r="S893" s="0" t="n">
        <v>1</v>
      </c>
      <c r="T893" s="0" t="n">
        <v>785.7965</v>
      </c>
      <c r="U893" s="0" t="n">
        <v>0</v>
      </c>
      <c r="V893" s="0" t="n">
        <v>-780.4147</v>
      </c>
      <c r="W893" s="0" t="n">
        <v>-5.4445</v>
      </c>
      <c r="X893" s="0" t="n">
        <v>-456.9546</v>
      </c>
      <c r="Y893" s="0" t="n">
        <v>1000.7667</v>
      </c>
      <c r="Z893" s="0" t="n">
        <v>1342.4095</v>
      </c>
      <c r="AA893" s="0" t="n">
        <v>478.6964</v>
      </c>
      <c r="AB893" s="0" t="n">
        <v>5</v>
      </c>
      <c r="AC893" s="0" t="n">
        <v>19.047</v>
      </c>
      <c r="AD893" s="0" t="n">
        <v>18.9259</v>
      </c>
      <c r="AE893" s="0" t="n">
        <v>18.0392</v>
      </c>
      <c r="AF893" s="0" t="n">
        <v>0.0022</v>
      </c>
      <c r="AG893" s="0" t="n">
        <v>0.0619</v>
      </c>
      <c r="AH893" s="0" t="n">
        <v>3.4183</v>
      </c>
    </row>
    <row r="894" customFormat="false" ht="12.8" hidden="false" customHeight="false" outlineLevel="0" collapsed="false">
      <c r="A894" s="0" t="n">
        <v>19</v>
      </c>
      <c r="B894" s="0" t="n">
        <v>28</v>
      </c>
      <c r="C894" s="0" t="n">
        <v>58.7265</v>
      </c>
      <c r="D894" s="0" t="n">
        <v>39.0672</v>
      </c>
      <c r="E894" s="0" t="n">
        <v>0</v>
      </c>
      <c r="F894" s="0" t="n">
        <v>0</v>
      </c>
      <c r="G894" s="0" t="n">
        <v>0</v>
      </c>
      <c r="H894" s="0" t="n">
        <v>0</v>
      </c>
      <c r="I894" s="0" t="n">
        <v>0</v>
      </c>
      <c r="J894" s="0" t="n">
        <v>1.1992</v>
      </c>
      <c r="K894" s="0" t="n">
        <v>0</v>
      </c>
      <c r="L894" s="0" t="n">
        <v>0.0006</v>
      </c>
      <c r="M894" s="0" t="n">
        <v>0</v>
      </c>
      <c r="N894" s="0" t="n">
        <v>-0.0171</v>
      </c>
      <c r="O894" s="0" t="n">
        <v>2.9288</v>
      </c>
      <c r="P894" s="0" t="n">
        <v>0.01</v>
      </c>
      <c r="Q894" s="0" t="n">
        <v>0</v>
      </c>
      <c r="R894" s="0" t="n">
        <v>0.0558</v>
      </c>
      <c r="S894" s="0" t="n">
        <v>1</v>
      </c>
      <c r="T894" s="0" t="n">
        <v>846.5142</v>
      </c>
      <c r="U894" s="0" t="n">
        <v>0</v>
      </c>
      <c r="V894" s="0" t="n">
        <v>-840.0424</v>
      </c>
      <c r="W894" s="0" t="n">
        <v>-6.4343</v>
      </c>
      <c r="X894" s="0" t="n">
        <v>-523.9473</v>
      </c>
      <c r="Y894" s="0" t="n">
        <v>1088.2633</v>
      </c>
      <c r="Z894" s="0" t="n">
        <v>1450.7642</v>
      </c>
      <c r="AA894" s="0" t="n">
        <v>544.5185</v>
      </c>
      <c r="AB894" s="0" t="n">
        <v>5</v>
      </c>
      <c r="AC894" s="0" t="n">
        <v>19.538</v>
      </c>
      <c r="AD894" s="0" t="n">
        <v>19.4246</v>
      </c>
      <c r="AE894" s="0" t="n">
        <v>18.3264</v>
      </c>
      <c r="AF894" s="0" t="n">
        <v>0.0022</v>
      </c>
      <c r="AG894" s="0" t="n">
        <v>0.0619</v>
      </c>
      <c r="AH894" s="0" t="n">
        <v>3.2583</v>
      </c>
    </row>
    <row r="895" customFormat="false" ht="12.8" hidden="false" customHeight="false" outlineLevel="0" collapsed="false">
      <c r="A895" s="0" t="n">
        <v>19</v>
      </c>
      <c r="B895" s="0" t="n">
        <v>29</v>
      </c>
      <c r="C895" s="0" t="n">
        <v>58.7259</v>
      </c>
      <c r="D895" s="0" t="n">
        <v>39.0667</v>
      </c>
      <c r="E895" s="0" t="n">
        <v>0</v>
      </c>
      <c r="F895" s="0" t="n">
        <v>0</v>
      </c>
      <c r="G895" s="0" t="n">
        <v>0</v>
      </c>
      <c r="H895" s="0" t="n">
        <v>0</v>
      </c>
      <c r="I895" s="0" t="n">
        <v>0</v>
      </c>
      <c r="J895" s="0" t="n">
        <v>1.51</v>
      </c>
      <c r="K895" s="0" t="n">
        <v>0</v>
      </c>
      <c r="L895" s="0" t="n">
        <v>0.0006</v>
      </c>
      <c r="M895" s="0" t="n">
        <v>0</v>
      </c>
      <c r="N895" s="0" t="n">
        <v>-0.0171</v>
      </c>
      <c r="O895" s="0" t="n">
        <v>2.9288</v>
      </c>
      <c r="P895" s="0" t="n">
        <v>0.01</v>
      </c>
      <c r="Q895" s="0" t="n">
        <v>0</v>
      </c>
      <c r="R895" s="0" t="n">
        <v>0.0558</v>
      </c>
      <c r="S895" s="0" t="n">
        <v>1</v>
      </c>
      <c r="T895" s="0" t="n">
        <v>1062.089</v>
      </c>
      <c r="U895" s="0" t="n">
        <v>0</v>
      </c>
      <c r="V895" s="0" t="n">
        <v>-1053.5154</v>
      </c>
      <c r="W895" s="0" t="n">
        <v>-8.5409</v>
      </c>
      <c r="X895" s="0" t="n">
        <v>-770.3711</v>
      </c>
      <c r="Y895" s="0" t="n">
        <v>1347.6307</v>
      </c>
      <c r="Z895" s="0" t="n">
        <v>1875.1725</v>
      </c>
      <c r="AA895" s="0" t="n">
        <v>746.8378</v>
      </c>
      <c r="AB895" s="0" t="n">
        <v>5</v>
      </c>
      <c r="AC895" s="0" t="n">
        <v>20.293</v>
      </c>
      <c r="AD895" s="0" t="n">
        <v>20.1654</v>
      </c>
      <c r="AE895" s="0" t="n">
        <v>18.675</v>
      </c>
      <c r="AF895" s="0" t="n">
        <v>0.0022</v>
      </c>
      <c r="AG895" s="0" t="n">
        <v>0.0619</v>
      </c>
      <c r="AH895" s="0" t="n">
        <v>3.113</v>
      </c>
    </row>
    <row r="896" customFormat="false" ht="12.8" hidden="false" customHeight="false" outlineLevel="0" collapsed="false">
      <c r="A896" s="0" t="n">
        <v>19</v>
      </c>
      <c r="B896" s="0" t="n">
        <v>30</v>
      </c>
      <c r="C896" s="0" t="n">
        <v>58.7253</v>
      </c>
      <c r="D896" s="0" t="n">
        <v>39.0661</v>
      </c>
      <c r="E896" s="0" t="n">
        <v>0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1.2263</v>
      </c>
      <c r="K896" s="0" t="n">
        <v>0</v>
      </c>
      <c r="L896" s="0" t="n">
        <v>0.0006</v>
      </c>
      <c r="M896" s="0" t="n">
        <v>0</v>
      </c>
      <c r="N896" s="0" t="n">
        <v>-0.0171</v>
      </c>
      <c r="O896" s="0" t="n">
        <v>2.9288</v>
      </c>
      <c r="P896" s="0" t="n">
        <v>0.01</v>
      </c>
      <c r="Q896" s="0" t="n">
        <v>0</v>
      </c>
      <c r="R896" s="0" t="n">
        <v>0.0558</v>
      </c>
      <c r="S896" s="0" t="n">
        <v>1</v>
      </c>
      <c r="T896" s="0" t="n">
        <v>787.6003</v>
      </c>
      <c r="U896" s="0" t="n">
        <v>0</v>
      </c>
      <c r="V896" s="0" t="n">
        <v>-779.0645</v>
      </c>
      <c r="W896" s="0" t="n">
        <v>-8.7332</v>
      </c>
      <c r="X896" s="0" t="n">
        <v>-444.9884</v>
      </c>
      <c r="Y896" s="0" t="n">
        <v>1050.4661</v>
      </c>
      <c r="Z896" s="0" t="n">
        <v>1326.0001</v>
      </c>
      <c r="AA896" s="0" t="n">
        <v>508.3508</v>
      </c>
      <c r="AB896" s="0" t="n">
        <v>5</v>
      </c>
      <c r="AC896" s="0" t="n">
        <v>20.627</v>
      </c>
      <c r="AD896" s="0" t="n">
        <v>20.5554</v>
      </c>
      <c r="AE896" s="0" t="n">
        <v>18.9846</v>
      </c>
      <c r="AF896" s="0" t="n">
        <v>0.0022</v>
      </c>
      <c r="AG896" s="0" t="n">
        <v>0.0619</v>
      </c>
      <c r="AH896" s="0" t="n">
        <v>3.1719</v>
      </c>
    </row>
    <row r="897" customFormat="false" ht="12.8" hidden="false" customHeight="false" outlineLevel="0" collapsed="false">
      <c r="A897" s="0" t="n">
        <v>19</v>
      </c>
      <c r="B897" s="0" t="n">
        <v>31</v>
      </c>
      <c r="C897" s="0" t="n">
        <v>58.7247</v>
      </c>
      <c r="D897" s="0" t="n">
        <v>39.0655</v>
      </c>
      <c r="E897" s="0" t="n">
        <v>0</v>
      </c>
      <c r="F897" s="0" t="n">
        <v>0</v>
      </c>
      <c r="G897" s="0" t="n">
        <v>0</v>
      </c>
      <c r="H897" s="0" t="n">
        <v>0</v>
      </c>
      <c r="I897" s="0" t="n">
        <v>0</v>
      </c>
      <c r="J897" s="0" t="n">
        <v>1.3691</v>
      </c>
      <c r="K897" s="0" t="n">
        <v>0</v>
      </c>
      <c r="L897" s="0" t="n">
        <v>0.0006</v>
      </c>
      <c r="M897" s="0" t="n">
        <v>0</v>
      </c>
      <c r="N897" s="0" t="n">
        <v>-0.0171</v>
      </c>
      <c r="O897" s="0" t="n">
        <v>2.9287</v>
      </c>
      <c r="P897" s="0" t="n">
        <v>0.01</v>
      </c>
      <c r="Q897" s="0" t="n">
        <v>0</v>
      </c>
      <c r="R897" s="0" t="n">
        <v>0.0558</v>
      </c>
      <c r="S897" s="0" t="n">
        <v>1</v>
      </c>
      <c r="T897" s="0" t="n">
        <v>911.2379</v>
      </c>
      <c r="U897" s="0" t="n">
        <v>0</v>
      </c>
      <c r="V897" s="0" t="n">
        <v>-905.0279</v>
      </c>
      <c r="W897" s="0" t="n">
        <v>-5.7546</v>
      </c>
      <c r="X897" s="0" t="n">
        <v>-595.3073</v>
      </c>
      <c r="Y897" s="0" t="n">
        <v>1140.4675</v>
      </c>
      <c r="Z897" s="0" t="n">
        <v>1546.9764</v>
      </c>
      <c r="AA897" s="0" t="n">
        <v>580.0005</v>
      </c>
      <c r="AB897" s="0" t="n">
        <v>5</v>
      </c>
      <c r="AC897" s="0" t="n">
        <v>20.274</v>
      </c>
      <c r="AD897" s="0" t="n">
        <v>20.2237</v>
      </c>
      <c r="AE897" s="0" t="n">
        <v>19.1129</v>
      </c>
      <c r="AF897" s="0" t="n">
        <v>0.0022</v>
      </c>
      <c r="AG897" s="0" t="n">
        <v>0.0619</v>
      </c>
      <c r="AH897" s="0" t="n">
        <v>3.2385</v>
      </c>
    </row>
    <row r="898" customFormat="false" ht="12.8" hidden="false" customHeight="false" outlineLevel="0" collapsed="false">
      <c r="A898" s="0" t="n">
        <v>19</v>
      </c>
      <c r="B898" s="0" t="n">
        <v>32</v>
      </c>
      <c r="C898" s="0" t="n">
        <v>58.7241</v>
      </c>
      <c r="D898" s="0" t="n">
        <v>39.0649</v>
      </c>
      <c r="E898" s="0" t="n">
        <v>0</v>
      </c>
      <c r="F898" s="0" t="n">
        <v>0</v>
      </c>
      <c r="G898" s="0" t="n">
        <v>0</v>
      </c>
      <c r="H898" s="0" t="n">
        <v>0</v>
      </c>
      <c r="I898" s="0" t="n">
        <v>0</v>
      </c>
      <c r="J898" s="0" t="n">
        <v>1.3403</v>
      </c>
      <c r="K898" s="0" t="n">
        <v>0</v>
      </c>
      <c r="L898" s="0" t="n">
        <v>0.0006</v>
      </c>
      <c r="M898" s="0" t="n">
        <v>0</v>
      </c>
      <c r="N898" s="0" t="n">
        <v>-0.0171</v>
      </c>
      <c r="O898" s="0" t="n">
        <v>2.9287</v>
      </c>
      <c r="P898" s="0" t="n">
        <v>0.01</v>
      </c>
      <c r="Q898" s="0" t="n">
        <v>0</v>
      </c>
      <c r="R898" s="0" t="n">
        <v>0.0558</v>
      </c>
      <c r="S898" s="0" t="n">
        <v>0.9996</v>
      </c>
      <c r="T898" s="0" t="n">
        <v>947.4521</v>
      </c>
      <c r="U898" s="0" t="n">
        <v>0</v>
      </c>
      <c r="V898" s="0" t="n">
        <v>-945.2241</v>
      </c>
      <c r="W898" s="0" t="n">
        <v>-1.862</v>
      </c>
      <c r="X898" s="0" t="n">
        <v>-647.1235</v>
      </c>
      <c r="Y898" s="0" t="n">
        <v>1091.6737</v>
      </c>
      <c r="Z898" s="0" t="n">
        <v>1565.8287</v>
      </c>
      <c r="AA898" s="0" t="n">
        <v>542.4843</v>
      </c>
      <c r="AB898" s="0" t="n">
        <v>5</v>
      </c>
      <c r="AC898" s="0" t="n">
        <v>19.566</v>
      </c>
      <c r="AD898" s="0" t="n">
        <v>19.5139</v>
      </c>
      <c r="AE898" s="0" t="n">
        <v>19.0505</v>
      </c>
      <c r="AF898" s="0" t="n">
        <v>0.0022</v>
      </c>
      <c r="AG898" s="0" t="n">
        <v>0.0619</v>
      </c>
      <c r="AH898" s="0" t="n">
        <v>3.4714</v>
      </c>
    </row>
    <row r="899" customFormat="false" ht="12.8" hidden="false" customHeight="false" outlineLevel="0" collapsed="false">
      <c r="A899" s="0" t="n">
        <v>19</v>
      </c>
      <c r="B899" s="0" t="n">
        <v>33</v>
      </c>
      <c r="C899" s="0" t="n">
        <v>58.7235</v>
      </c>
      <c r="D899" s="0" t="n">
        <v>39.0643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1.3032</v>
      </c>
      <c r="K899" s="0" t="n">
        <v>0</v>
      </c>
      <c r="L899" s="0" t="n">
        <v>0.0006</v>
      </c>
      <c r="M899" s="0" t="n">
        <v>0</v>
      </c>
      <c r="N899" s="0" t="n">
        <v>-0.0171</v>
      </c>
      <c r="O899" s="0" t="n">
        <v>2.9287</v>
      </c>
      <c r="P899" s="0" t="n">
        <v>0.01</v>
      </c>
      <c r="Q899" s="0" t="n">
        <v>0</v>
      </c>
      <c r="R899" s="0" t="n">
        <v>0.0558</v>
      </c>
      <c r="S899" s="0" t="n">
        <v>0.9997</v>
      </c>
      <c r="T899" s="0" t="n">
        <v>967.7469</v>
      </c>
      <c r="U899" s="0" t="n">
        <v>0</v>
      </c>
      <c r="V899" s="0" t="n">
        <v>-966.6603</v>
      </c>
      <c r="W899" s="0" t="n">
        <v>-0.9026</v>
      </c>
      <c r="X899" s="0" t="n">
        <v>-674.0493</v>
      </c>
      <c r="Y899" s="0" t="n">
        <v>1011.6415</v>
      </c>
      <c r="Z899" s="0" t="n">
        <v>1529.062</v>
      </c>
      <c r="AA899" s="0" t="n">
        <v>478.0917</v>
      </c>
      <c r="AB899" s="0" t="n">
        <v>5</v>
      </c>
      <c r="AC899" s="0" t="n">
        <v>19.3</v>
      </c>
      <c r="AD899" s="0" t="n">
        <v>19.2449</v>
      </c>
      <c r="AE899" s="0" t="n">
        <v>18.9709</v>
      </c>
      <c r="AF899" s="0" t="n">
        <v>0.0022</v>
      </c>
      <c r="AG899" s="0" t="n">
        <v>0.0619</v>
      </c>
      <c r="AH899" s="0" t="n">
        <v>3.8144</v>
      </c>
    </row>
    <row r="900" customFormat="false" ht="12.8" hidden="false" customHeight="false" outlineLevel="0" collapsed="false">
      <c r="A900" s="0" t="n">
        <v>19</v>
      </c>
      <c r="B900" s="0" t="n">
        <v>34</v>
      </c>
      <c r="C900" s="0" t="n">
        <v>58.7229</v>
      </c>
      <c r="D900" s="0" t="n">
        <v>39.0637</v>
      </c>
      <c r="E900" s="0" t="n">
        <v>0</v>
      </c>
      <c r="F900" s="0" t="n">
        <v>0</v>
      </c>
      <c r="G900" s="0" t="n">
        <v>0</v>
      </c>
      <c r="H900" s="0" t="n">
        <v>0</v>
      </c>
      <c r="I900" s="0" t="n">
        <v>0</v>
      </c>
      <c r="J900" s="0" t="n">
        <v>1.3469</v>
      </c>
      <c r="K900" s="0" t="n">
        <v>0</v>
      </c>
      <c r="L900" s="0" t="n">
        <v>0.0006</v>
      </c>
      <c r="M900" s="0" t="n">
        <v>0</v>
      </c>
      <c r="N900" s="0" t="n">
        <v>-0.0171</v>
      </c>
      <c r="O900" s="0" t="n">
        <v>2.9287</v>
      </c>
      <c r="P900" s="0" t="n">
        <v>0.01</v>
      </c>
      <c r="Q900" s="0" t="n">
        <v>0</v>
      </c>
      <c r="R900" s="0" t="n">
        <v>0.0558</v>
      </c>
      <c r="S900" s="0" t="n">
        <v>1</v>
      </c>
      <c r="T900" s="0" t="n">
        <v>973.9024</v>
      </c>
      <c r="U900" s="0" t="n">
        <v>0</v>
      </c>
      <c r="V900" s="0" t="n">
        <v>-974.0024</v>
      </c>
      <c r="W900" s="0" t="n">
        <v>0.5536</v>
      </c>
      <c r="X900" s="0" t="n">
        <v>-685.1736</v>
      </c>
      <c r="Y900" s="0" t="n">
        <v>920.779</v>
      </c>
      <c r="Z900" s="0" t="n">
        <v>1478.3955</v>
      </c>
      <c r="AA900" s="0" t="n">
        <v>406.1254</v>
      </c>
      <c r="AB900" s="0" t="n">
        <v>5</v>
      </c>
      <c r="AC900" s="0" t="n">
        <v>18.907</v>
      </c>
      <c r="AD900" s="0" t="n">
        <v>18.8517</v>
      </c>
      <c r="AE900" s="0" t="n">
        <v>18.8445</v>
      </c>
      <c r="AF900" s="0" t="n">
        <v>0.0022</v>
      </c>
      <c r="AG900" s="0" t="n">
        <v>0.0619</v>
      </c>
      <c r="AH900" s="0" t="n">
        <v>4.2762</v>
      </c>
    </row>
    <row r="901" customFormat="false" ht="12.8" hidden="false" customHeight="false" outlineLevel="0" collapsed="false">
      <c r="A901" s="0" t="n">
        <v>19</v>
      </c>
      <c r="B901" s="0" t="n">
        <v>35</v>
      </c>
      <c r="C901" s="0" t="n">
        <v>58.7224</v>
      </c>
      <c r="D901" s="0" t="n">
        <v>39.0631</v>
      </c>
      <c r="E901" s="0" t="n">
        <v>0</v>
      </c>
      <c r="F901" s="0" t="n">
        <v>0</v>
      </c>
      <c r="G901" s="0" t="n">
        <v>0</v>
      </c>
      <c r="H901" s="0" t="n">
        <v>0</v>
      </c>
      <c r="I901" s="0" t="n">
        <v>0</v>
      </c>
      <c r="J901" s="0" t="n">
        <v>1.2607</v>
      </c>
      <c r="K901" s="0" t="n">
        <v>0</v>
      </c>
      <c r="L901" s="0" t="n">
        <v>0.0006</v>
      </c>
      <c r="M901" s="0" t="n">
        <v>0</v>
      </c>
      <c r="N901" s="0" t="n">
        <v>-0.0171</v>
      </c>
      <c r="O901" s="0" t="n">
        <v>2.9286</v>
      </c>
      <c r="P901" s="0" t="n">
        <v>0.01</v>
      </c>
      <c r="Q901" s="0" t="n">
        <v>0</v>
      </c>
      <c r="R901" s="0" t="n">
        <v>0.0558</v>
      </c>
      <c r="S901" s="0" t="n">
        <v>1</v>
      </c>
      <c r="T901" s="0" t="n">
        <v>943.6696</v>
      </c>
      <c r="U901" s="0" t="n">
        <v>0</v>
      </c>
      <c r="V901" s="0" t="n">
        <v>-945.1661</v>
      </c>
      <c r="W901" s="0" t="n">
        <v>1.6787</v>
      </c>
      <c r="X901" s="0" t="n">
        <v>-653.5706</v>
      </c>
      <c r="Y901" s="0" t="n">
        <v>817.9827</v>
      </c>
      <c r="Z901" s="0" t="n">
        <v>1376.0848</v>
      </c>
      <c r="AA901" s="0" t="n">
        <v>325.3879</v>
      </c>
      <c r="AB901" s="0" t="n">
        <v>5</v>
      </c>
      <c r="AC901" s="0" t="n">
        <v>18.539</v>
      </c>
      <c r="AD901" s="0" t="n">
        <v>18.4831</v>
      </c>
      <c r="AE901" s="0" t="n">
        <v>18.6904</v>
      </c>
      <c r="AF901" s="0" t="n">
        <v>0.0022</v>
      </c>
      <c r="AG901" s="0" t="n">
        <v>0.0619</v>
      </c>
      <c r="AH901" s="0" t="n">
        <v>4.8773</v>
      </c>
    </row>
    <row r="902" customFormat="false" ht="12.8" hidden="false" customHeight="false" outlineLevel="0" collapsed="false">
      <c r="A902" s="0" t="n">
        <v>19</v>
      </c>
      <c r="B902" s="0" t="n">
        <v>36</v>
      </c>
      <c r="C902" s="0" t="n">
        <v>58.7218</v>
      </c>
      <c r="D902" s="0" t="n">
        <v>39.0625</v>
      </c>
      <c r="E902" s="0" t="n">
        <v>0</v>
      </c>
      <c r="F902" s="0" t="n">
        <v>0</v>
      </c>
      <c r="G902" s="0" t="n">
        <v>0</v>
      </c>
      <c r="H902" s="0" t="n">
        <v>0</v>
      </c>
      <c r="I902" s="0" t="n">
        <v>0</v>
      </c>
      <c r="J902" s="0" t="n">
        <v>1.0935</v>
      </c>
      <c r="K902" s="0" t="n">
        <v>0</v>
      </c>
      <c r="L902" s="0" t="n">
        <v>0.0006</v>
      </c>
      <c r="M902" s="0" t="n">
        <v>0</v>
      </c>
      <c r="N902" s="0" t="n">
        <v>-0.0171</v>
      </c>
      <c r="O902" s="0" t="n">
        <v>2.9286</v>
      </c>
      <c r="P902" s="0" t="n">
        <v>0.01</v>
      </c>
      <c r="Q902" s="0" t="n">
        <v>0</v>
      </c>
      <c r="R902" s="0" t="n">
        <v>0.0558</v>
      </c>
      <c r="S902" s="0" t="n">
        <v>1</v>
      </c>
      <c r="T902" s="0" t="n">
        <v>851.6686</v>
      </c>
      <c r="U902" s="0" t="n">
        <v>0</v>
      </c>
      <c r="V902" s="0" t="n">
        <v>-854.7125</v>
      </c>
      <c r="W902" s="0" t="n">
        <v>2.5656</v>
      </c>
      <c r="X902" s="0" t="n">
        <v>-549.3201</v>
      </c>
      <c r="Y902" s="0" t="n">
        <v>706.0842</v>
      </c>
      <c r="Z902" s="0" t="n">
        <v>1200.6323</v>
      </c>
      <c r="AA902" s="0" t="n">
        <v>239.2831</v>
      </c>
      <c r="AB902" s="0" t="n">
        <v>5</v>
      </c>
      <c r="AC902" s="0" t="n">
        <v>18.189</v>
      </c>
      <c r="AD902" s="0" t="n">
        <v>18.138</v>
      </c>
      <c r="AE902" s="0" t="n">
        <v>18.5201</v>
      </c>
      <c r="AF902" s="0" t="n">
        <v>0.0022</v>
      </c>
      <c r="AG902" s="0" t="n">
        <v>0.0619</v>
      </c>
      <c r="AH902" s="0" t="n">
        <v>5.6671</v>
      </c>
    </row>
    <row r="903" customFormat="false" ht="12.8" hidden="false" customHeight="false" outlineLevel="0" collapsed="false">
      <c r="A903" s="0" t="n">
        <v>19</v>
      </c>
      <c r="B903" s="0" t="n">
        <v>37</v>
      </c>
      <c r="C903" s="0" t="n">
        <v>58.7212</v>
      </c>
      <c r="D903" s="0" t="n">
        <v>39.062</v>
      </c>
      <c r="E903" s="0" t="n">
        <v>0</v>
      </c>
      <c r="F903" s="0" t="n">
        <v>0</v>
      </c>
      <c r="G903" s="0" t="n">
        <v>0</v>
      </c>
      <c r="H903" s="0" t="n">
        <v>0</v>
      </c>
      <c r="I903" s="0" t="n">
        <v>0</v>
      </c>
      <c r="J903" s="0" t="n">
        <v>0.5833</v>
      </c>
      <c r="K903" s="0" t="n">
        <v>0</v>
      </c>
      <c r="L903" s="0" t="n">
        <v>0.0006</v>
      </c>
      <c r="M903" s="0" t="n">
        <v>0</v>
      </c>
      <c r="N903" s="0" t="n">
        <v>-0.0171</v>
      </c>
      <c r="O903" s="0" t="n">
        <v>2.9286</v>
      </c>
      <c r="P903" s="0" t="n">
        <v>0.01</v>
      </c>
      <c r="Q903" s="0" t="n">
        <v>0</v>
      </c>
      <c r="R903" s="0" t="n">
        <v>0.0558</v>
      </c>
      <c r="S903" s="0" t="n">
        <v>1</v>
      </c>
      <c r="T903" s="0" t="n">
        <v>336.8924</v>
      </c>
      <c r="U903" s="0" t="n">
        <v>0</v>
      </c>
      <c r="V903" s="0" t="n">
        <v>-340.0568</v>
      </c>
      <c r="W903" s="0" t="n">
        <v>3.4134</v>
      </c>
      <c r="X903" s="0" t="n">
        <v>53.9502</v>
      </c>
      <c r="Y903" s="0" t="n">
        <v>614.2869</v>
      </c>
      <c r="Z903" s="0" t="n">
        <v>598.0674</v>
      </c>
      <c r="AA903" s="0" t="n">
        <v>181.9059</v>
      </c>
      <c r="AB903" s="0" t="n">
        <v>5</v>
      </c>
      <c r="AC903" s="0" t="n">
        <v>17.806</v>
      </c>
      <c r="AD903" s="0" t="n">
        <v>17.7851</v>
      </c>
      <c r="AE903" s="0" t="n">
        <v>18.3338</v>
      </c>
      <c r="AF903" s="0" t="n">
        <v>0.0022</v>
      </c>
      <c r="AG903" s="0" t="n">
        <v>0.0619</v>
      </c>
      <c r="AH903" s="0" t="n">
        <v>3.7873</v>
      </c>
    </row>
    <row r="904" customFormat="false" ht="12.8" hidden="false" customHeight="false" outlineLevel="0" collapsed="false">
      <c r="A904" s="0" t="n">
        <v>19</v>
      </c>
      <c r="B904" s="0" t="n">
        <v>38</v>
      </c>
      <c r="C904" s="0" t="n">
        <v>58.7206</v>
      </c>
      <c r="D904" s="0" t="n">
        <v>39.0614</v>
      </c>
      <c r="E904" s="0" t="n">
        <v>0</v>
      </c>
      <c r="F904" s="0" t="n">
        <v>0</v>
      </c>
      <c r="G904" s="0" t="n">
        <v>0</v>
      </c>
      <c r="H904" s="0" t="n">
        <v>0</v>
      </c>
      <c r="I904" s="0" t="n">
        <v>0</v>
      </c>
      <c r="J904" s="0" t="n">
        <v>0.0004</v>
      </c>
      <c r="K904" s="0" t="n">
        <v>0</v>
      </c>
      <c r="L904" s="0" t="n">
        <v>0.0006</v>
      </c>
      <c r="M904" s="0" t="n">
        <v>0</v>
      </c>
      <c r="N904" s="0" t="n">
        <v>-0.0171</v>
      </c>
      <c r="O904" s="0" t="n">
        <v>2.9286</v>
      </c>
      <c r="P904" s="0" t="n">
        <v>0.01</v>
      </c>
      <c r="Q904" s="0" t="n">
        <v>0</v>
      </c>
      <c r="R904" s="0" t="n">
        <v>0.0558</v>
      </c>
      <c r="S904" s="0" t="n">
        <v>1</v>
      </c>
      <c r="T904" s="0" t="n">
        <v>-12.1368</v>
      </c>
      <c r="U904" s="0" t="n">
        <v>0</v>
      </c>
      <c r="V904" s="0" t="n">
        <v>8.045</v>
      </c>
      <c r="W904" s="0" t="n">
        <v>3.609</v>
      </c>
      <c r="X904" s="0" t="n">
        <v>462.058</v>
      </c>
      <c r="Y904" s="0" t="n">
        <v>504.8517</v>
      </c>
      <c r="Z904" s="0" t="n">
        <v>78.5201</v>
      </c>
      <c r="AA904" s="0" t="n">
        <v>73.6807</v>
      </c>
      <c r="AB904" s="0" t="n">
        <v>5</v>
      </c>
      <c r="AC904" s="0" t="n">
        <v>17.556</v>
      </c>
      <c r="AD904" s="0" t="n">
        <v>17.5568</v>
      </c>
      <c r="AE904" s="0" t="n">
        <v>18.1629</v>
      </c>
      <c r="AF904" s="0" t="n">
        <v>0.0022</v>
      </c>
      <c r="AG904" s="0" t="n">
        <v>0.0619</v>
      </c>
      <c r="AH904" s="0" t="n">
        <v>0</v>
      </c>
    </row>
    <row r="905" customFormat="false" ht="12.8" hidden="false" customHeight="false" outlineLevel="0" collapsed="false">
      <c r="A905" s="0" t="n">
        <v>19</v>
      </c>
      <c r="B905" s="0" t="n">
        <v>39</v>
      </c>
      <c r="C905" s="0" t="n">
        <v>58.72</v>
      </c>
      <c r="D905" s="0" t="n">
        <v>39.0608</v>
      </c>
      <c r="E905" s="0" t="n">
        <v>0</v>
      </c>
      <c r="F905" s="0" t="n">
        <v>0</v>
      </c>
      <c r="G905" s="0" t="n">
        <v>0</v>
      </c>
      <c r="H905" s="0" t="n">
        <v>0</v>
      </c>
      <c r="I905" s="0" t="n">
        <v>0</v>
      </c>
      <c r="J905" s="0" t="n">
        <v>0</v>
      </c>
      <c r="K905" s="0" t="n">
        <v>0</v>
      </c>
      <c r="L905" s="0" t="n">
        <v>0.0006</v>
      </c>
      <c r="M905" s="0" t="n">
        <v>0</v>
      </c>
      <c r="N905" s="0" t="n">
        <v>-0.0171</v>
      </c>
      <c r="O905" s="0" t="n">
        <v>2.9286</v>
      </c>
      <c r="P905" s="0" t="n">
        <v>0.01</v>
      </c>
      <c r="Q905" s="0" t="n">
        <v>0</v>
      </c>
      <c r="R905" s="0" t="n">
        <v>0.0558</v>
      </c>
      <c r="S905" s="0" t="n">
        <v>1</v>
      </c>
      <c r="T905" s="0" t="n">
        <v>54.0956</v>
      </c>
      <c r="U905" s="0" t="n">
        <v>0</v>
      </c>
      <c r="V905" s="0" t="n">
        <v>-57.8347</v>
      </c>
      <c r="W905" s="0" t="n">
        <v>4.0074</v>
      </c>
      <c r="X905" s="0" t="n">
        <v>382.9559</v>
      </c>
      <c r="Y905" s="0" t="n">
        <v>425.7148</v>
      </c>
      <c r="Z905" s="0" t="n">
        <v>78.5556</v>
      </c>
      <c r="AA905" s="0" t="n">
        <v>-4.099</v>
      </c>
      <c r="AB905" s="0" t="n">
        <v>5</v>
      </c>
      <c r="AC905" s="0" t="n">
        <v>17.304</v>
      </c>
      <c r="AD905" s="0" t="n">
        <v>17.3</v>
      </c>
      <c r="AE905" s="0" t="n">
        <v>17.9914</v>
      </c>
      <c r="AF905" s="0" t="n">
        <v>0.0022</v>
      </c>
      <c r="AG905" s="0" t="n">
        <v>0.0618</v>
      </c>
      <c r="AH905" s="0" t="n">
        <v>0</v>
      </c>
    </row>
    <row r="906" customFormat="false" ht="12.8" hidden="false" customHeight="false" outlineLevel="0" collapsed="false">
      <c r="A906" s="0" t="n">
        <v>19</v>
      </c>
      <c r="B906" s="0" t="n">
        <v>40</v>
      </c>
      <c r="C906" s="0" t="n">
        <v>58.7194</v>
      </c>
      <c r="D906" s="0" t="n">
        <v>39.0602</v>
      </c>
      <c r="E906" s="0" t="n">
        <v>0</v>
      </c>
      <c r="F906" s="0" t="n">
        <v>0</v>
      </c>
      <c r="G906" s="0" t="n">
        <v>0</v>
      </c>
      <c r="H906" s="0" t="n">
        <v>0</v>
      </c>
      <c r="I906" s="0" t="n">
        <v>0</v>
      </c>
      <c r="J906" s="0" t="n">
        <v>0</v>
      </c>
      <c r="K906" s="0" t="n">
        <v>0</v>
      </c>
      <c r="L906" s="0" t="n">
        <v>0.0006</v>
      </c>
      <c r="M906" s="0" t="n">
        <v>0</v>
      </c>
      <c r="N906" s="0" t="n">
        <v>-0.0171</v>
      </c>
      <c r="O906" s="0" t="n">
        <v>2.9286</v>
      </c>
      <c r="P906" s="0" t="n">
        <v>0.01</v>
      </c>
      <c r="Q906" s="0" t="n">
        <v>0</v>
      </c>
      <c r="R906" s="0" t="n">
        <v>0.0558</v>
      </c>
      <c r="S906" s="0" t="n">
        <v>1</v>
      </c>
      <c r="T906" s="0" t="n">
        <v>82.8737</v>
      </c>
      <c r="U906" s="0" t="n">
        <v>0</v>
      </c>
      <c r="V906" s="0" t="n">
        <v>-86.9842</v>
      </c>
      <c r="W906" s="0" t="n">
        <v>4.4186</v>
      </c>
      <c r="X906" s="0" t="n">
        <v>347.0493</v>
      </c>
      <c r="Y906" s="0" t="n">
        <v>389.8018</v>
      </c>
      <c r="Z906" s="0" t="n">
        <v>78.1444</v>
      </c>
      <c r="AA906" s="0" t="n">
        <v>-38.641</v>
      </c>
      <c r="AB906" s="0" t="n">
        <v>5</v>
      </c>
      <c r="AC906" s="0" t="n">
        <v>17.046</v>
      </c>
      <c r="AD906" s="0" t="n">
        <v>17.04</v>
      </c>
      <c r="AE906" s="0" t="n">
        <v>17.8171</v>
      </c>
      <c r="AF906" s="0" t="n">
        <v>0.0022</v>
      </c>
      <c r="AG906" s="0" t="n">
        <v>0.0618</v>
      </c>
      <c r="AH906" s="0" t="n">
        <v>0</v>
      </c>
    </row>
    <row r="907" customFormat="false" ht="12.8" hidden="false" customHeight="false" outlineLevel="0" collapsed="false">
      <c r="A907" s="0" t="n">
        <v>19</v>
      </c>
      <c r="B907" s="0" t="n">
        <v>41</v>
      </c>
      <c r="C907" s="0" t="n">
        <v>58.7188</v>
      </c>
      <c r="D907" s="0" t="n">
        <v>39.0596</v>
      </c>
      <c r="E907" s="0" t="n">
        <v>0</v>
      </c>
      <c r="F907" s="0" t="n">
        <v>0</v>
      </c>
      <c r="G907" s="0" t="n">
        <v>0</v>
      </c>
      <c r="H907" s="0" t="n">
        <v>0</v>
      </c>
      <c r="I907" s="0" t="n">
        <v>0</v>
      </c>
      <c r="J907" s="0" t="n">
        <v>0</v>
      </c>
      <c r="K907" s="0" t="n">
        <v>0</v>
      </c>
      <c r="L907" s="0" t="n">
        <v>0.0006</v>
      </c>
      <c r="M907" s="0" t="n">
        <v>0</v>
      </c>
      <c r="N907" s="0" t="n">
        <v>-0.0171</v>
      </c>
      <c r="O907" s="0" t="n">
        <v>2.9286</v>
      </c>
      <c r="P907" s="0" t="n">
        <v>0.01</v>
      </c>
      <c r="Q907" s="0" t="n">
        <v>0</v>
      </c>
      <c r="R907" s="0" t="n">
        <v>0.0558</v>
      </c>
      <c r="S907" s="0" t="n">
        <v>1</v>
      </c>
      <c r="T907" s="0" t="n">
        <v>84.3286</v>
      </c>
      <c r="U907" s="0" t="n">
        <v>0</v>
      </c>
      <c r="V907" s="0" t="n">
        <v>-88.7287</v>
      </c>
      <c r="W907" s="0" t="n">
        <v>4.6375</v>
      </c>
      <c r="X907" s="0" t="n">
        <v>343.6273</v>
      </c>
      <c r="Y907" s="0" t="n">
        <v>386.4185</v>
      </c>
      <c r="Z907" s="0" t="n">
        <v>77.6823</v>
      </c>
      <c r="AA907" s="0" t="n">
        <v>-40.86</v>
      </c>
      <c r="AB907" s="0" t="n">
        <v>5</v>
      </c>
      <c r="AC907" s="0" t="n">
        <v>16.825</v>
      </c>
      <c r="AD907" s="0" t="n">
        <v>16.8186</v>
      </c>
      <c r="AE907" s="0" t="n">
        <v>17.6485</v>
      </c>
      <c r="AF907" s="0" t="n">
        <v>0.0022</v>
      </c>
      <c r="AG907" s="0" t="n">
        <v>0.0618</v>
      </c>
      <c r="AH907" s="0" t="n">
        <v>0</v>
      </c>
    </row>
    <row r="908" customFormat="false" ht="12.8" hidden="false" customHeight="false" outlineLevel="0" collapsed="false">
      <c r="A908" s="0" t="n">
        <v>19</v>
      </c>
      <c r="B908" s="0" t="n">
        <v>42</v>
      </c>
      <c r="C908" s="0" t="n">
        <v>58.7183</v>
      </c>
      <c r="D908" s="0" t="n">
        <v>39.059</v>
      </c>
      <c r="E908" s="0" t="n">
        <v>0</v>
      </c>
      <c r="F908" s="0" t="n">
        <v>0</v>
      </c>
      <c r="G908" s="0" t="n">
        <v>0</v>
      </c>
      <c r="H908" s="0" t="n">
        <v>0</v>
      </c>
      <c r="I908" s="0" t="n">
        <v>0</v>
      </c>
      <c r="J908" s="0" t="n">
        <v>0</v>
      </c>
      <c r="K908" s="0" t="n">
        <v>0</v>
      </c>
      <c r="L908" s="0" t="n">
        <v>0.0006</v>
      </c>
      <c r="M908" s="0" t="n">
        <v>0</v>
      </c>
      <c r="N908" s="0" t="n">
        <v>-0.0171</v>
      </c>
      <c r="O908" s="0" t="n">
        <v>2.9286</v>
      </c>
      <c r="P908" s="0" t="n">
        <v>0.01</v>
      </c>
      <c r="Q908" s="0" t="n">
        <v>0</v>
      </c>
      <c r="R908" s="0" t="n">
        <v>0.0558</v>
      </c>
      <c r="S908" s="0" t="n">
        <v>1</v>
      </c>
      <c r="T908" s="0" t="n">
        <v>83.8764</v>
      </c>
      <c r="U908" s="0" t="n">
        <v>0</v>
      </c>
      <c r="V908" s="0" t="n">
        <v>-88.7002</v>
      </c>
      <c r="W908" s="0" t="n">
        <v>4.5011</v>
      </c>
      <c r="X908" s="0" t="n">
        <v>342.8008</v>
      </c>
      <c r="Y908" s="0" t="n">
        <v>385.6075</v>
      </c>
      <c r="Z908" s="0" t="n">
        <v>76.68</v>
      </c>
      <c r="AA908" s="0" t="n">
        <v>-40.9399</v>
      </c>
      <c r="AB908" s="0" t="n">
        <v>5</v>
      </c>
      <c r="AC908" s="0" t="n">
        <v>16.686</v>
      </c>
      <c r="AD908" s="0" t="n">
        <v>16.6794</v>
      </c>
      <c r="AE908" s="0" t="n">
        <v>17.5006</v>
      </c>
      <c r="AF908" s="0" t="n">
        <v>0.0022</v>
      </c>
      <c r="AG908" s="0" t="n">
        <v>0.0618</v>
      </c>
      <c r="AH908" s="0" t="n">
        <v>0</v>
      </c>
    </row>
    <row r="909" customFormat="false" ht="12.8" hidden="false" customHeight="false" outlineLevel="0" collapsed="false">
      <c r="A909" s="0" t="n">
        <v>19</v>
      </c>
      <c r="B909" s="0" t="n">
        <v>43</v>
      </c>
      <c r="C909" s="0" t="n">
        <v>58.7177</v>
      </c>
      <c r="D909" s="0" t="n">
        <v>39.0585</v>
      </c>
      <c r="E909" s="0" t="n">
        <v>0</v>
      </c>
      <c r="F909" s="0" t="n">
        <v>0</v>
      </c>
      <c r="G909" s="0" t="n">
        <v>0</v>
      </c>
      <c r="H909" s="0" t="n">
        <v>0</v>
      </c>
      <c r="I909" s="0" t="n">
        <v>0</v>
      </c>
      <c r="J909" s="0" t="n">
        <v>0</v>
      </c>
      <c r="K909" s="0" t="n">
        <v>0</v>
      </c>
      <c r="L909" s="0" t="n">
        <v>0.0006</v>
      </c>
      <c r="M909" s="0" t="n">
        <v>0</v>
      </c>
      <c r="N909" s="0" t="n">
        <v>-0.0171</v>
      </c>
      <c r="O909" s="0" t="n">
        <v>2.9286</v>
      </c>
      <c r="P909" s="0" t="n">
        <v>0.01</v>
      </c>
      <c r="Q909" s="0" t="n">
        <v>0</v>
      </c>
      <c r="R909" s="0" t="n">
        <v>0.0558</v>
      </c>
      <c r="S909" s="0" t="n">
        <v>1</v>
      </c>
      <c r="T909" s="0" t="n">
        <v>84.3308</v>
      </c>
      <c r="U909" s="0" t="n">
        <v>0</v>
      </c>
      <c r="V909" s="0" t="n">
        <v>-88.9523</v>
      </c>
      <c r="W909" s="0" t="n">
        <v>4.3333</v>
      </c>
      <c r="X909" s="0" t="n">
        <v>341.8148</v>
      </c>
      <c r="Y909" s="0" t="n">
        <v>384.4783</v>
      </c>
      <c r="Z909" s="0" t="n">
        <v>75.1225</v>
      </c>
      <c r="AA909" s="0" t="n">
        <v>-41.4832</v>
      </c>
      <c r="AB909" s="0" t="n">
        <v>5</v>
      </c>
      <c r="AC909" s="0" t="n">
        <v>16.575</v>
      </c>
      <c r="AD909" s="0" t="n">
        <v>16.5676</v>
      </c>
      <c r="AE909" s="0" t="n">
        <v>17.3703</v>
      </c>
      <c r="AF909" s="0" t="n">
        <v>0.0022</v>
      </c>
      <c r="AG909" s="0" t="n">
        <v>0.0618</v>
      </c>
      <c r="AH909" s="0" t="n">
        <v>0</v>
      </c>
    </row>
    <row r="910" customFormat="false" ht="12.8" hidden="false" customHeight="false" outlineLevel="0" collapsed="false">
      <c r="A910" s="0" t="n">
        <v>19</v>
      </c>
      <c r="B910" s="0" t="n">
        <v>44</v>
      </c>
      <c r="C910" s="0" t="n">
        <v>58.7171</v>
      </c>
      <c r="D910" s="0" t="n">
        <v>39.0579</v>
      </c>
      <c r="E910" s="0" t="n">
        <v>0</v>
      </c>
      <c r="F910" s="0" t="n">
        <v>0</v>
      </c>
      <c r="G910" s="0" t="n">
        <v>0</v>
      </c>
      <c r="H910" s="0" t="n">
        <v>0</v>
      </c>
      <c r="I910" s="0" t="n">
        <v>0</v>
      </c>
      <c r="J910" s="0" t="n">
        <v>0</v>
      </c>
      <c r="K910" s="0" t="n">
        <v>0</v>
      </c>
      <c r="L910" s="0" t="n">
        <v>0.0006</v>
      </c>
      <c r="M910" s="0" t="n">
        <v>0</v>
      </c>
      <c r="N910" s="0" t="n">
        <v>-0.0171</v>
      </c>
      <c r="O910" s="0" t="n">
        <v>2.9286</v>
      </c>
      <c r="P910" s="0" t="n">
        <v>0.01</v>
      </c>
      <c r="Q910" s="0" t="n">
        <v>0</v>
      </c>
      <c r="R910" s="0" t="n">
        <v>0.0558</v>
      </c>
      <c r="S910" s="0" t="n">
        <v>1</v>
      </c>
      <c r="T910" s="0" t="n">
        <v>83.8087</v>
      </c>
      <c r="U910" s="0" t="n">
        <v>0</v>
      </c>
      <c r="V910" s="0" t="n">
        <v>-88.5429</v>
      </c>
      <c r="W910" s="0" t="n">
        <v>4.575</v>
      </c>
      <c r="X910" s="0" t="n">
        <v>341.1735</v>
      </c>
      <c r="Y910" s="0" t="n">
        <v>383.892</v>
      </c>
      <c r="Z910" s="0" t="n">
        <v>76.062</v>
      </c>
      <c r="AA910" s="0" t="n">
        <v>-41.115</v>
      </c>
      <c r="AB910" s="0" t="n">
        <v>5</v>
      </c>
      <c r="AC910" s="0" t="n">
        <v>16.393</v>
      </c>
      <c r="AD910" s="0" t="n">
        <v>16.3852</v>
      </c>
      <c r="AE910" s="0" t="n">
        <v>17.2344</v>
      </c>
      <c r="AF910" s="0" t="n">
        <v>0.0022</v>
      </c>
      <c r="AG910" s="0" t="n">
        <v>0.0618</v>
      </c>
      <c r="AH910" s="0" t="n">
        <v>0</v>
      </c>
    </row>
    <row r="911" customFormat="false" ht="12.8" hidden="false" customHeight="false" outlineLevel="0" collapsed="false">
      <c r="A911" s="0" t="n">
        <v>19</v>
      </c>
      <c r="B911" s="0" t="n">
        <v>45</v>
      </c>
      <c r="C911" s="0" t="n">
        <v>58.7165</v>
      </c>
      <c r="D911" s="0" t="n">
        <v>39.0573</v>
      </c>
      <c r="E911" s="0" t="n">
        <v>0</v>
      </c>
      <c r="F911" s="0" t="n">
        <v>0</v>
      </c>
      <c r="G911" s="0" t="n">
        <v>0</v>
      </c>
      <c r="H911" s="0" t="n">
        <v>0</v>
      </c>
      <c r="I911" s="0" t="n">
        <v>0</v>
      </c>
      <c r="J911" s="0" t="n">
        <v>0</v>
      </c>
      <c r="K911" s="0" t="n">
        <v>0</v>
      </c>
      <c r="L911" s="0" t="n">
        <v>0.0006</v>
      </c>
      <c r="M911" s="0" t="n">
        <v>0</v>
      </c>
      <c r="N911" s="0" t="n">
        <v>-0.0171</v>
      </c>
      <c r="O911" s="0" t="n">
        <v>2.9286</v>
      </c>
      <c r="P911" s="0" t="n">
        <v>0.01</v>
      </c>
      <c r="Q911" s="0" t="n">
        <v>0</v>
      </c>
      <c r="R911" s="0" t="n">
        <v>0.0558</v>
      </c>
      <c r="S911" s="0" t="n">
        <v>1</v>
      </c>
      <c r="T911" s="0" t="n">
        <v>81.7098</v>
      </c>
      <c r="U911" s="0" t="n">
        <v>0</v>
      </c>
      <c r="V911" s="0" t="n">
        <v>-86.9906</v>
      </c>
      <c r="W911" s="0" t="n">
        <v>5.2597</v>
      </c>
      <c r="X911" s="0" t="n">
        <v>341.2594</v>
      </c>
      <c r="Y911" s="0" t="n">
        <v>384.0318</v>
      </c>
      <c r="Z911" s="0" t="n">
        <v>77.1125</v>
      </c>
      <c r="AA911" s="0" t="n">
        <v>-39.4958</v>
      </c>
      <c r="AB911" s="0" t="n">
        <v>5</v>
      </c>
      <c r="AC911" s="0" t="n">
        <v>16.117</v>
      </c>
      <c r="AD911" s="0" t="n">
        <v>16.1019</v>
      </c>
      <c r="AE911" s="0" t="n">
        <v>17.0728</v>
      </c>
      <c r="AF911" s="0" t="n">
        <v>0.0022</v>
      </c>
      <c r="AG911" s="0" t="n">
        <v>0.0618</v>
      </c>
      <c r="AH911" s="0" t="n">
        <v>0</v>
      </c>
    </row>
    <row r="912" customFormat="false" ht="12.8" hidden="false" customHeight="false" outlineLevel="0" collapsed="false">
      <c r="A912" s="0" t="n">
        <v>19</v>
      </c>
      <c r="B912" s="0" t="n">
        <v>46</v>
      </c>
      <c r="C912" s="0" t="n">
        <v>58.7159</v>
      </c>
      <c r="D912" s="0" t="n">
        <v>39.0567</v>
      </c>
      <c r="E912" s="0" t="n">
        <v>0</v>
      </c>
      <c r="F912" s="0" t="n">
        <v>0</v>
      </c>
      <c r="G912" s="0" t="n">
        <v>0</v>
      </c>
      <c r="H912" s="0" t="n">
        <v>0</v>
      </c>
      <c r="I912" s="0" t="n">
        <v>0</v>
      </c>
      <c r="J912" s="0" t="n">
        <v>0</v>
      </c>
      <c r="K912" s="0" t="n">
        <v>0</v>
      </c>
      <c r="L912" s="0" t="n">
        <v>0.0006</v>
      </c>
      <c r="M912" s="0" t="n">
        <v>0</v>
      </c>
      <c r="N912" s="0" t="n">
        <v>-0.0171</v>
      </c>
      <c r="O912" s="0" t="n">
        <v>2.9286</v>
      </c>
      <c r="P912" s="0" t="n">
        <v>0.01</v>
      </c>
      <c r="Q912" s="0" t="n">
        <v>0</v>
      </c>
      <c r="R912" s="0" t="n">
        <v>0.0558</v>
      </c>
      <c r="S912" s="0" t="n">
        <v>1</v>
      </c>
      <c r="T912" s="0" t="n">
        <v>81.9715</v>
      </c>
      <c r="U912" s="0" t="n">
        <v>0</v>
      </c>
      <c r="V912" s="0" t="n">
        <v>-86.7671</v>
      </c>
      <c r="W912" s="0" t="n">
        <v>4.7791</v>
      </c>
      <c r="X912" s="0" t="n">
        <v>341.1658</v>
      </c>
      <c r="Y912" s="0" t="n">
        <v>383.965</v>
      </c>
      <c r="Z912" s="0" t="n">
        <v>74.7117</v>
      </c>
      <c r="AA912" s="0" t="n">
        <v>-39.2596</v>
      </c>
      <c r="AB912" s="0" t="n">
        <v>5</v>
      </c>
      <c r="AC912" s="0" t="n">
        <v>16.061</v>
      </c>
      <c r="AD912" s="0" t="n">
        <v>16.0438</v>
      </c>
      <c r="AE912" s="0" t="n">
        <v>16.9467</v>
      </c>
      <c r="AF912" s="0" t="n">
        <v>0.0022</v>
      </c>
      <c r="AG912" s="0" t="n">
        <v>0.0618</v>
      </c>
      <c r="AH912" s="0" t="n">
        <v>0</v>
      </c>
    </row>
    <row r="913" customFormat="false" ht="12.8" hidden="false" customHeight="false" outlineLevel="0" collapsed="false">
      <c r="A913" s="0" t="n">
        <v>19</v>
      </c>
      <c r="B913" s="0" t="n">
        <v>47</v>
      </c>
      <c r="C913" s="0" t="n">
        <v>58.7153</v>
      </c>
      <c r="D913" s="0" t="n">
        <v>39.0561</v>
      </c>
      <c r="E913" s="0" t="n">
        <v>0</v>
      </c>
      <c r="F913" s="0" t="n">
        <v>0</v>
      </c>
      <c r="G913" s="0" t="n">
        <v>0</v>
      </c>
      <c r="H913" s="0" t="n">
        <v>0</v>
      </c>
      <c r="I913" s="0" t="n">
        <v>0</v>
      </c>
      <c r="J913" s="0" t="n">
        <v>0</v>
      </c>
      <c r="K913" s="0" t="n">
        <v>0</v>
      </c>
      <c r="L913" s="0" t="n">
        <v>0.0006</v>
      </c>
      <c r="M913" s="0" t="n">
        <v>0</v>
      </c>
      <c r="N913" s="0" t="n">
        <v>-0.0171</v>
      </c>
      <c r="O913" s="0" t="n">
        <v>2.9286</v>
      </c>
      <c r="P913" s="0" t="n">
        <v>0.01</v>
      </c>
      <c r="Q913" s="0" t="n">
        <v>0</v>
      </c>
      <c r="R913" s="0" t="n">
        <v>0.0558</v>
      </c>
      <c r="S913" s="0" t="n">
        <v>1</v>
      </c>
      <c r="T913" s="0" t="n">
        <v>82.6382</v>
      </c>
      <c r="U913" s="0" t="n">
        <v>0</v>
      </c>
      <c r="V913" s="0" t="n">
        <v>-86.8198</v>
      </c>
      <c r="W913" s="0" t="n">
        <v>4.2127</v>
      </c>
      <c r="X913" s="0" t="n">
        <v>341.0783</v>
      </c>
      <c r="Y913" s="0" t="n">
        <v>383.867</v>
      </c>
      <c r="Z913" s="0" t="n">
        <v>74.0686</v>
      </c>
      <c r="AA913" s="0" t="n">
        <v>-39.3359</v>
      </c>
      <c r="AB913" s="0" t="n">
        <v>5</v>
      </c>
      <c r="AC913" s="0" t="n">
        <v>16.053</v>
      </c>
      <c r="AD913" s="0" t="n">
        <v>16.0396</v>
      </c>
      <c r="AE913" s="0" t="n">
        <v>16.853</v>
      </c>
      <c r="AF913" s="0" t="n">
        <v>0.0022</v>
      </c>
      <c r="AG913" s="0" t="n">
        <v>0.0618</v>
      </c>
      <c r="AH913" s="0" t="n">
        <v>0</v>
      </c>
    </row>
    <row r="914" customFormat="false" ht="12.8" hidden="false" customHeight="false" outlineLevel="0" collapsed="false">
      <c r="A914" s="0" t="n">
        <v>19</v>
      </c>
      <c r="B914" s="0" t="n">
        <v>48</v>
      </c>
      <c r="C914" s="0" t="n">
        <v>58.7147</v>
      </c>
      <c r="D914" s="0" t="n">
        <v>39.0555</v>
      </c>
      <c r="E914" s="0" t="n">
        <v>0</v>
      </c>
      <c r="F914" s="0" t="n">
        <v>0</v>
      </c>
      <c r="G914" s="0" t="n">
        <v>0</v>
      </c>
      <c r="H914" s="0" t="n">
        <v>0</v>
      </c>
      <c r="I914" s="0" t="n">
        <v>0</v>
      </c>
      <c r="J914" s="0" t="n">
        <v>0</v>
      </c>
      <c r="K914" s="0" t="n">
        <v>0</v>
      </c>
      <c r="L914" s="0" t="n">
        <v>0.0006</v>
      </c>
      <c r="M914" s="0" t="n">
        <v>0</v>
      </c>
      <c r="N914" s="0" t="n">
        <v>-0.0171</v>
      </c>
      <c r="O914" s="0" t="n">
        <v>2.9286</v>
      </c>
      <c r="P914" s="0" t="n">
        <v>0.01</v>
      </c>
      <c r="Q914" s="0" t="n">
        <v>0</v>
      </c>
      <c r="R914" s="0" t="n">
        <v>0.0558</v>
      </c>
      <c r="S914" s="0" t="n">
        <v>1</v>
      </c>
      <c r="T914" s="0" t="n">
        <v>83.0272</v>
      </c>
      <c r="U914" s="0" t="n">
        <v>0</v>
      </c>
      <c r="V914" s="0" t="n">
        <v>-86.8893</v>
      </c>
      <c r="W914" s="0" t="n">
        <v>3.9115</v>
      </c>
      <c r="X914" s="0" t="n">
        <v>340.8198</v>
      </c>
      <c r="Y914" s="0" t="n">
        <v>383.6193</v>
      </c>
      <c r="Z914" s="0" t="n">
        <v>74.3951</v>
      </c>
      <c r="AA914" s="0" t="n">
        <v>-39.4334</v>
      </c>
      <c r="AB914" s="0" t="n">
        <v>5</v>
      </c>
      <c r="AC914" s="0" t="n">
        <v>16.023</v>
      </c>
      <c r="AD914" s="0" t="n">
        <v>16.0108</v>
      </c>
      <c r="AE914" s="0" t="n">
        <v>16.7734</v>
      </c>
      <c r="AF914" s="0" t="n">
        <v>0.0022</v>
      </c>
      <c r="AG914" s="0" t="n">
        <v>0.0618</v>
      </c>
      <c r="AH914" s="0" t="n">
        <v>0</v>
      </c>
    </row>
    <row r="915" customFormat="false" ht="12.8" hidden="false" customHeight="false" outlineLevel="0" collapsed="false">
      <c r="A915" s="0" t="n">
        <v>20</v>
      </c>
      <c r="B915" s="0" t="n">
        <v>1</v>
      </c>
      <c r="C915" s="0" t="n">
        <v>58.7142</v>
      </c>
      <c r="D915" s="0" t="n">
        <v>39.0549</v>
      </c>
      <c r="E915" s="0" t="n">
        <v>0</v>
      </c>
      <c r="F915" s="0" t="n">
        <v>0</v>
      </c>
      <c r="G915" s="0" t="n">
        <v>0</v>
      </c>
      <c r="H915" s="0" t="n">
        <v>0</v>
      </c>
      <c r="I915" s="0" t="n">
        <v>0</v>
      </c>
      <c r="J915" s="0" t="n">
        <v>0</v>
      </c>
      <c r="K915" s="0" t="n">
        <v>0</v>
      </c>
      <c r="L915" s="0" t="n">
        <v>0.0006</v>
      </c>
      <c r="M915" s="0" t="n">
        <v>0</v>
      </c>
      <c r="N915" s="0" t="n">
        <v>-0.0171</v>
      </c>
      <c r="O915" s="0" t="n">
        <v>2.9286</v>
      </c>
      <c r="P915" s="0" t="n">
        <v>0.01</v>
      </c>
      <c r="Q915" s="0" t="n">
        <v>0</v>
      </c>
      <c r="R915" s="0" t="n">
        <v>0.0558</v>
      </c>
      <c r="S915" s="0" t="n">
        <v>1</v>
      </c>
      <c r="T915" s="0" t="n">
        <v>82.7487</v>
      </c>
      <c r="U915" s="0" t="n">
        <v>0</v>
      </c>
      <c r="V915" s="0" t="n">
        <v>-86.6825</v>
      </c>
      <c r="W915" s="0" t="n">
        <v>4.0352</v>
      </c>
      <c r="X915" s="0" t="n">
        <v>340.4124</v>
      </c>
      <c r="Y915" s="0" t="n">
        <v>383.2227</v>
      </c>
      <c r="Z915" s="0" t="n">
        <v>75.1901</v>
      </c>
      <c r="AA915" s="0" t="n">
        <v>-39.2769</v>
      </c>
      <c r="AB915" s="0" t="n">
        <v>5</v>
      </c>
      <c r="AC915" s="0" t="n">
        <v>15.916</v>
      </c>
      <c r="AD915" s="0" t="n">
        <v>15.9046</v>
      </c>
      <c r="AE915" s="0" t="n">
        <v>16.6859</v>
      </c>
      <c r="AF915" s="0" t="n">
        <v>0.0022</v>
      </c>
      <c r="AG915" s="0" t="n">
        <v>0.0618</v>
      </c>
      <c r="AH915" s="0" t="n">
        <v>0</v>
      </c>
    </row>
    <row r="916" customFormat="false" ht="12.8" hidden="false" customHeight="false" outlineLevel="0" collapsed="false">
      <c r="A916" s="0" t="n">
        <v>20</v>
      </c>
      <c r="B916" s="0" t="n">
        <v>2</v>
      </c>
      <c r="C916" s="0" t="n">
        <v>58.7136</v>
      </c>
      <c r="D916" s="0" t="n">
        <v>39.0544</v>
      </c>
      <c r="E916" s="0" t="n">
        <v>0</v>
      </c>
      <c r="F916" s="0" t="n">
        <v>0</v>
      </c>
      <c r="G916" s="0" t="n">
        <v>0</v>
      </c>
      <c r="H916" s="0" t="n">
        <v>0</v>
      </c>
      <c r="I916" s="0" t="n">
        <v>0</v>
      </c>
      <c r="J916" s="0" t="n">
        <v>0</v>
      </c>
      <c r="K916" s="0" t="n">
        <v>0</v>
      </c>
      <c r="L916" s="0" t="n">
        <v>0.0006</v>
      </c>
      <c r="M916" s="0" t="n">
        <v>0</v>
      </c>
      <c r="N916" s="0" t="n">
        <v>-0.0171</v>
      </c>
      <c r="O916" s="0" t="n">
        <v>2.9286</v>
      </c>
      <c r="P916" s="0" t="n">
        <v>0.01</v>
      </c>
      <c r="Q916" s="0" t="n">
        <v>0</v>
      </c>
      <c r="R916" s="0" t="n">
        <v>0.0558</v>
      </c>
      <c r="S916" s="0" t="n">
        <v>1</v>
      </c>
      <c r="T916" s="0" t="n">
        <v>82.3452</v>
      </c>
      <c r="U916" s="0" t="n">
        <v>0</v>
      </c>
      <c r="V916" s="0" t="n">
        <v>-86.5246</v>
      </c>
      <c r="W916" s="0" t="n">
        <v>4.1709</v>
      </c>
      <c r="X916" s="0" t="n">
        <v>339.8843</v>
      </c>
      <c r="Y916" s="0" t="n">
        <v>382.7108</v>
      </c>
      <c r="Z916" s="0" t="n">
        <v>75.2127</v>
      </c>
      <c r="AA916" s="0" t="n">
        <v>-39.1821</v>
      </c>
      <c r="AB916" s="0" t="n">
        <v>5</v>
      </c>
      <c r="AC916" s="0" t="n">
        <v>15.804</v>
      </c>
      <c r="AD916" s="0" t="n">
        <v>15.7879</v>
      </c>
      <c r="AE916" s="0" t="n">
        <v>16.5926</v>
      </c>
      <c r="AF916" s="0" t="n">
        <v>0.0022</v>
      </c>
      <c r="AG916" s="0" t="n">
        <v>0.0618</v>
      </c>
      <c r="AH916" s="0" t="n">
        <v>0</v>
      </c>
    </row>
    <row r="917" customFormat="false" ht="12.8" hidden="false" customHeight="false" outlineLevel="0" collapsed="false">
      <c r="A917" s="0" t="n">
        <v>20</v>
      </c>
      <c r="B917" s="0" t="n">
        <v>3</v>
      </c>
      <c r="C917" s="0" t="n">
        <v>58.713</v>
      </c>
      <c r="D917" s="0" t="n">
        <v>39.0538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0</v>
      </c>
      <c r="L917" s="0" t="n">
        <v>0.0006</v>
      </c>
      <c r="M917" s="0" t="n">
        <v>0</v>
      </c>
      <c r="N917" s="0" t="n">
        <v>-0.0171</v>
      </c>
      <c r="O917" s="0" t="n">
        <v>2.9286</v>
      </c>
      <c r="P917" s="0" t="n">
        <v>0.01</v>
      </c>
      <c r="Q917" s="0" t="n">
        <v>0</v>
      </c>
      <c r="R917" s="0" t="n">
        <v>0.0558</v>
      </c>
      <c r="S917" s="0" t="n">
        <v>1</v>
      </c>
      <c r="T917" s="0" t="n">
        <v>82.5597</v>
      </c>
      <c r="U917" s="0" t="n">
        <v>0</v>
      </c>
      <c r="V917" s="0" t="n">
        <v>-86.4778</v>
      </c>
      <c r="W917" s="0" t="n">
        <v>3.9839</v>
      </c>
      <c r="X917" s="0" t="n">
        <v>339.615</v>
      </c>
      <c r="Y917" s="0" t="n">
        <v>382.438</v>
      </c>
      <c r="Z917" s="0" t="n">
        <v>74.4012</v>
      </c>
      <c r="AA917" s="0" t="n">
        <v>-39.1791</v>
      </c>
      <c r="AB917" s="0" t="n">
        <v>5</v>
      </c>
      <c r="AC917" s="0" t="n">
        <v>15.752</v>
      </c>
      <c r="AD917" s="0" t="n">
        <v>15.7348</v>
      </c>
      <c r="AE917" s="0" t="n">
        <v>16.5107</v>
      </c>
      <c r="AF917" s="0" t="n">
        <v>0.0022</v>
      </c>
      <c r="AG917" s="0" t="n">
        <v>0.0618</v>
      </c>
      <c r="AH917" s="0" t="n">
        <v>0</v>
      </c>
    </row>
    <row r="918" customFormat="false" ht="12.8" hidden="false" customHeight="false" outlineLevel="0" collapsed="false">
      <c r="A918" s="0" t="n">
        <v>20</v>
      </c>
      <c r="B918" s="0" t="n">
        <v>4</v>
      </c>
      <c r="C918" s="0" t="n">
        <v>58.7124</v>
      </c>
      <c r="D918" s="0" t="n">
        <v>39.0532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0.0006</v>
      </c>
      <c r="M918" s="0" t="n">
        <v>0</v>
      </c>
      <c r="N918" s="0" t="n">
        <v>-0.0171</v>
      </c>
      <c r="O918" s="0" t="n">
        <v>2.9286</v>
      </c>
      <c r="P918" s="0" t="n">
        <v>0.01</v>
      </c>
      <c r="Q918" s="0" t="n">
        <v>0</v>
      </c>
      <c r="R918" s="0" t="n">
        <v>0.0558</v>
      </c>
      <c r="S918" s="0" t="n">
        <v>1</v>
      </c>
      <c r="T918" s="0" t="n">
        <v>82.6806</v>
      </c>
      <c r="U918" s="0" t="n">
        <v>0</v>
      </c>
      <c r="V918" s="0" t="n">
        <v>-86.5316</v>
      </c>
      <c r="W918" s="0" t="n">
        <v>3.8496</v>
      </c>
      <c r="X918" s="0" t="n">
        <v>339.2282</v>
      </c>
      <c r="Y918" s="0" t="n">
        <v>382.0329</v>
      </c>
      <c r="Z918" s="0" t="n">
        <v>74.2173</v>
      </c>
      <c r="AA918" s="0" t="n">
        <v>-39.3093</v>
      </c>
      <c r="AB918" s="0" t="n">
        <v>5</v>
      </c>
      <c r="AC918" s="0" t="n">
        <v>15.696</v>
      </c>
      <c r="AD918" s="0" t="n">
        <v>15.6819</v>
      </c>
      <c r="AE918" s="0" t="n">
        <v>16.4359</v>
      </c>
      <c r="AF918" s="0" t="n">
        <v>0.0022</v>
      </c>
      <c r="AG918" s="0" t="n">
        <v>0.0618</v>
      </c>
      <c r="AH918" s="0" t="n">
        <v>0</v>
      </c>
    </row>
    <row r="919" customFormat="false" ht="12.8" hidden="false" customHeight="false" outlineLevel="0" collapsed="false">
      <c r="A919" s="0" t="n">
        <v>20</v>
      </c>
      <c r="B919" s="0" t="n">
        <v>5</v>
      </c>
      <c r="C919" s="0" t="n">
        <v>58.7118</v>
      </c>
      <c r="D919" s="0" t="n">
        <v>39.0526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  <c r="K919" s="0" t="n">
        <v>0</v>
      </c>
      <c r="L919" s="0" t="n">
        <v>0.0006</v>
      </c>
      <c r="M919" s="0" t="n">
        <v>0</v>
      </c>
      <c r="N919" s="0" t="n">
        <v>-0.0171</v>
      </c>
      <c r="O919" s="0" t="n">
        <v>2.9286</v>
      </c>
      <c r="P919" s="0" t="n">
        <v>0.01</v>
      </c>
      <c r="Q919" s="0" t="n">
        <v>0</v>
      </c>
      <c r="R919" s="0" t="n">
        <v>0.0558</v>
      </c>
      <c r="S919" s="0" t="n">
        <v>1</v>
      </c>
      <c r="T919" s="0" t="n">
        <v>82.6349</v>
      </c>
      <c r="U919" s="0" t="n">
        <v>0</v>
      </c>
      <c r="V919" s="0" t="n">
        <v>-86.7266</v>
      </c>
      <c r="W919" s="0" t="n">
        <v>4.029</v>
      </c>
      <c r="X919" s="0" t="n">
        <v>338.3058</v>
      </c>
      <c r="Y919" s="0" t="n">
        <v>381.1035</v>
      </c>
      <c r="Z919" s="0" t="n">
        <v>74.6256</v>
      </c>
      <c r="AA919" s="0" t="n">
        <v>-39.6496</v>
      </c>
      <c r="AB919" s="0" t="n">
        <v>5</v>
      </c>
      <c r="AC919" s="0" t="n">
        <v>15.587</v>
      </c>
      <c r="AD919" s="0" t="n">
        <v>15.5684</v>
      </c>
      <c r="AE919" s="0" t="n">
        <v>16.3518</v>
      </c>
      <c r="AF919" s="0" t="n">
        <v>0.0022</v>
      </c>
      <c r="AG919" s="0" t="n">
        <v>0.0618</v>
      </c>
      <c r="AH919" s="0" t="n">
        <v>0</v>
      </c>
    </row>
    <row r="920" customFormat="false" ht="12.8" hidden="false" customHeight="false" outlineLevel="0" collapsed="false">
      <c r="A920" s="0" t="n">
        <v>20</v>
      </c>
      <c r="B920" s="0" t="n">
        <v>6</v>
      </c>
      <c r="C920" s="0" t="n">
        <v>58.7112</v>
      </c>
      <c r="D920" s="0" t="n">
        <v>39.052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  <c r="L920" s="0" t="n">
        <v>0.0006</v>
      </c>
      <c r="M920" s="0" t="n">
        <v>0</v>
      </c>
      <c r="N920" s="0" t="n">
        <v>-0.0171</v>
      </c>
      <c r="O920" s="0" t="n">
        <v>2.9286</v>
      </c>
      <c r="P920" s="0" t="n">
        <v>0.01</v>
      </c>
      <c r="Q920" s="0" t="n">
        <v>0</v>
      </c>
      <c r="R920" s="0" t="n">
        <v>0.0558</v>
      </c>
      <c r="S920" s="0" t="n">
        <v>1</v>
      </c>
      <c r="T920" s="0" t="n">
        <v>82.3278</v>
      </c>
      <c r="U920" s="0" t="n">
        <v>0</v>
      </c>
      <c r="V920" s="0" t="n">
        <v>-86.6079</v>
      </c>
      <c r="W920" s="0" t="n">
        <v>4.2237</v>
      </c>
      <c r="X920" s="0" t="n">
        <v>337.6776</v>
      </c>
      <c r="Y920" s="0" t="n">
        <v>380.4628</v>
      </c>
      <c r="Z920" s="0" t="n">
        <v>74.5189</v>
      </c>
      <c r="AA920" s="0" t="n">
        <v>-39.6377</v>
      </c>
      <c r="AB920" s="0" t="n">
        <v>5</v>
      </c>
      <c r="AC920" s="0" t="n">
        <v>15.458</v>
      </c>
      <c r="AD920" s="0" t="n">
        <v>15.4424</v>
      </c>
      <c r="AE920" s="0" t="n">
        <v>16.2602</v>
      </c>
      <c r="AF920" s="0" t="n">
        <v>0.0022</v>
      </c>
      <c r="AG920" s="0" t="n">
        <v>0.0618</v>
      </c>
      <c r="AH920" s="0" t="n">
        <v>0</v>
      </c>
    </row>
    <row r="921" customFormat="false" ht="12.8" hidden="false" customHeight="false" outlineLevel="0" collapsed="false">
      <c r="A921" s="0" t="n">
        <v>20</v>
      </c>
      <c r="B921" s="0" t="n">
        <v>7</v>
      </c>
      <c r="C921" s="0" t="n">
        <v>58.7106</v>
      </c>
      <c r="D921" s="0" t="n">
        <v>39.0514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v>0</v>
      </c>
      <c r="L921" s="0" t="n">
        <v>0.0006</v>
      </c>
      <c r="M921" s="0" t="n">
        <v>0</v>
      </c>
      <c r="N921" s="0" t="n">
        <v>-0.0171</v>
      </c>
      <c r="O921" s="0" t="n">
        <v>2.9286</v>
      </c>
      <c r="P921" s="0" t="n">
        <v>0.01</v>
      </c>
      <c r="Q921" s="0" t="n">
        <v>0</v>
      </c>
      <c r="R921" s="0" t="n">
        <v>0.0558</v>
      </c>
      <c r="S921" s="0" t="n">
        <v>1</v>
      </c>
      <c r="T921" s="0" t="n">
        <v>82.6036</v>
      </c>
      <c r="U921" s="0" t="n">
        <v>0</v>
      </c>
      <c r="V921" s="0" t="n">
        <v>-86.4491</v>
      </c>
      <c r="W921" s="0" t="n">
        <v>3.8398</v>
      </c>
      <c r="X921" s="0" t="n">
        <v>337.81</v>
      </c>
      <c r="Y921" s="0" t="n">
        <v>380.6051</v>
      </c>
      <c r="Z921" s="0" t="n">
        <v>73.3143</v>
      </c>
      <c r="AA921" s="0" t="n">
        <v>-39.449</v>
      </c>
      <c r="AB921" s="0" t="n">
        <v>5</v>
      </c>
      <c r="AC921" s="0" t="n">
        <v>15.447</v>
      </c>
      <c r="AD921" s="0" t="n">
        <v>15.4335</v>
      </c>
      <c r="AE921" s="0" t="n">
        <v>16.1906</v>
      </c>
      <c r="AF921" s="0" t="n">
        <v>0.0022</v>
      </c>
      <c r="AG921" s="0" t="n">
        <v>0.0618</v>
      </c>
      <c r="AH921" s="0" t="n">
        <v>0</v>
      </c>
    </row>
    <row r="922" customFormat="false" ht="12.8" hidden="false" customHeight="false" outlineLevel="0" collapsed="false">
      <c r="A922" s="0" t="n">
        <v>20</v>
      </c>
      <c r="B922" s="0" t="n">
        <v>8</v>
      </c>
      <c r="C922" s="0" t="n">
        <v>58.7101</v>
      </c>
      <c r="D922" s="0" t="n">
        <v>39.0508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0.0006</v>
      </c>
      <c r="M922" s="0" t="n">
        <v>0</v>
      </c>
      <c r="N922" s="0" t="n">
        <v>-0.0171</v>
      </c>
      <c r="O922" s="0" t="n">
        <v>2.9286</v>
      </c>
      <c r="P922" s="0" t="n">
        <v>0.01</v>
      </c>
      <c r="Q922" s="0" t="n">
        <v>0</v>
      </c>
      <c r="R922" s="0" t="n">
        <v>0.0558</v>
      </c>
      <c r="S922" s="0" t="n">
        <v>1</v>
      </c>
      <c r="T922" s="0" t="n">
        <v>82.9471</v>
      </c>
      <c r="U922" s="0" t="n">
        <v>0</v>
      </c>
      <c r="V922" s="0" t="n">
        <v>-86.4593</v>
      </c>
      <c r="W922" s="0" t="n">
        <v>3.5645</v>
      </c>
      <c r="X922" s="0" t="n">
        <v>337.735</v>
      </c>
      <c r="Y922" s="0" t="n">
        <v>380.5227</v>
      </c>
      <c r="Z922" s="0" t="n">
        <v>73.2366</v>
      </c>
      <c r="AA922" s="0" t="n">
        <v>-39.4779</v>
      </c>
      <c r="AB922" s="0" t="n">
        <v>5</v>
      </c>
      <c r="AC922" s="0" t="n">
        <v>15.439</v>
      </c>
      <c r="AD922" s="0" t="n">
        <v>15.4231</v>
      </c>
      <c r="AE922" s="0" t="n">
        <v>16.1336</v>
      </c>
      <c r="AF922" s="0" t="n">
        <v>0.0022</v>
      </c>
      <c r="AG922" s="0" t="n">
        <v>0.0618</v>
      </c>
      <c r="AH922" s="0" t="n">
        <v>0</v>
      </c>
    </row>
    <row r="923" customFormat="false" ht="12.8" hidden="false" customHeight="false" outlineLevel="0" collapsed="false">
      <c r="A923" s="0" t="n">
        <v>20</v>
      </c>
      <c r="B923" s="0" t="n">
        <v>9</v>
      </c>
      <c r="C923" s="0" t="n">
        <v>58.7095</v>
      </c>
      <c r="D923" s="0" t="n">
        <v>39.0503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v>0</v>
      </c>
      <c r="L923" s="0" t="n">
        <v>0.0006</v>
      </c>
      <c r="M923" s="0" t="n">
        <v>0</v>
      </c>
      <c r="N923" s="0" t="n">
        <v>-0.0171</v>
      </c>
      <c r="O923" s="0" t="n">
        <v>2.9286</v>
      </c>
      <c r="P923" s="0" t="n">
        <v>0.01</v>
      </c>
      <c r="Q923" s="0" t="n">
        <v>0</v>
      </c>
      <c r="R923" s="0" t="n">
        <v>0.0558</v>
      </c>
      <c r="S923" s="0" t="n">
        <v>1</v>
      </c>
      <c r="T923" s="0" t="n">
        <v>83.8327</v>
      </c>
      <c r="U923" s="0" t="n">
        <v>0</v>
      </c>
      <c r="V923" s="0" t="n">
        <v>-86.664</v>
      </c>
      <c r="W923" s="0" t="n">
        <v>2.9072</v>
      </c>
      <c r="X923" s="0" t="n">
        <v>338.0091</v>
      </c>
      <c r="Y923" s="0" t="n">
        <v>380.7445</v>
      </c>
      <c r="Z923" s="0" t="n">
        <v>71.9158</v>
      </c>
      <c r="AA923" s="0" t="n">
        <v>-39.6938</v>
      </c>
      <c r="AB923" s="0" t="n">
        <v>5</v>
      </c>
      <c r="AC923" s="0" t="n">
        <v>15.524</v>
      </c>
      <c r="AD923" s="0" t="n">
        <v>15.5076</v>
      </c>
      <c r="AE923" s="0" t="n">
        <v>16.1061</v>
      </c>
      <c r="AF923" s="0" t="n">
        <v>0.0022</v>
      </c>
      <c r="AG923" s="0" t="n">
        <v>0.0618</v>
      </c>
      <c r="AH923" s="0" t="n">
        <v>0</v>
      </c>
    </row>
    <row r="924" customFormat="false" ht="12.8" hidden="false" customHeight="false" outlineLevel="0" collapsed="false">
      <c r="A924" s="0" t="n">
        <v>20</v>
      </c>
      <c r="B924" s="0" t="n">
        <v>10</v>
      </c>
      <c r="C924" s="0" t="n">
        <v>58.7089</v>
      </c>
      <c r="D924" s="0" t="n">
        <v>39.0497</v>
      </c>
      <c r="E924" s="0" t="n">
        <v>0</v>
      </c>
      <c r="F924" s="0" t="n">
        <v>0</v>
      </c>
      <c r="G924" s="0" t="n">
        <v>0</v>
      </c>
      <c r="H924" s="0" t="n">
        <v>0</v>
      </c>
      <c r="I924" s="0" t="n">
        <v>0</v>
      </c>
      <c r="J924" s="0" t="n">
        <v>0</v>
      </c>
      <c r="K924" s="0" t="n">
        <v>0</v>
      </c>
      <c r="L924" s="0" t="n">
        <v>0.0006</v>
      </c>
      <c r="M924" s="0" t="n">
        <v>0</v>
      </c>
      <c r="N924" s="0" t="n">
        <v>-0.0171</v>
      </c>
      <c r="O924" s="0" t="n">
        <v>2.9286</v>
      </c>
      <c r="P924" s="0" t="n">
        <v>0.01</v>
      </c>
      <c r="Q924" s="0" t="n">
        <v>0</v>
      </c>
      <c r="R924" s="0" t="n">
        <v>0.0558</v>
      </c>
      <c r="S924" s="0" t="n">
        <v>1</v>
      </c>
      <c r="T924" s="0" t="n">
        <v>84.0707</v>
      </c>
      <c r="U924" s="0" t="n">
        <v>0</v>
      </c>
      <c r="V924" s="0" t="n">
        <v>-86.7155</v>
      </c>
      <c r="W924" s="0" t="n">
        <v>2.5967</v>
      </c>
      <c r="X924" s="0" t="n">
        <v>338.1886</v>
      </c>
      <c r="Y924" s="0" t="n">
        <v>380.8768</v>
      </c>
      <c r="Z924" s="0" t="n">
        <v>72.1156</v>
      </c>
      <c r="AA924" s="0" t="n">
        <v>-39.7656</v>
      </c>
      <c r="AB924" s="0" t="n">
        <v>5</v>
      </c>
      <c r="AC924" s="0" t="n">
        <v>15.563</v>
      </c>
      <c r="AD924" s="0" t="n">
        <v>15.547</v>
      </c>
      <c r="AE924" s="0" t="n">
        <v>16.0868</v>
      </c>
      <c r="AF924" s="0" t="n">
        <v>0.0022</v>
      </c>
      <c r="AG924" s="0" t="n">
        <v>0.0618</v>
      </c>
      <c r="AH924" s="0" t="n">
        <v>0</v>
      </c>
    </row>
    <row r="925" customFormat="false" ht="12.8" hidden="false" customHeight="false" outlineLevel="0" collapsed="false">
      <c r="A925" s="0" t="n">
        <v>20</v>
      </c>
      <c r="B925" s="0" t="n">
        <v>11</v>
      </c>
      <c r="C925" s="0" t="n">
        <v>58.7083</v>
      </c>
      <c r="D925" s="0" t="n">
        <v>39.0491</v>
      </c>
      <c r="E925" s="0" t="n">
        <v>0</v>
      </c>
      <c r="F925" s="0" t="n">
        <v>0</v>
      </c>
      <c r="G925" s="0" t="n">
        <v>0</v>
      </c>
      <c r="H925" s="0" t="n">
        <v>0</v>
      </c>
      <c r="I925" s="0" t="n">
        <v>0</v>
      </c>
      <c r="J925" s="0" t="n">
        <v>0</v>
      </c>
      <c r="K925" s="0" t="n">
        <v>0</v>
      </c>
      <c r="L925" s="0" t="n">
        <v>0.0006</v>
      </c>
      <c r="M925" s="0" t="n">
        <v>0</v>
      </c>
      <c r="N925" s="0" t="n">
        <v>-0.0171</v>
      </c>
      <c r="O925" s="0" t="n">
        <v>2.9286</v>
      </c>
      <c r="P925" s="0" t="n">
        <v>0.01</v>
      </c>
      <c r="Q925" s="0" t="n">
        <v>0</v>
      </c>
      <c r="R925" s="0" t="n">
        <v>0.0558</v>
      </c>
      <c r="S925" s="0" t="n">
        <v>1</v>
      </c>
      <c r="T925" s="0" t="n">
        <v>84.3489</v>
      </c>
      <c r="U925" s="0" t="n">
        <v>0</v>
      </c>
      <c r="V925" s="0" t="n">
        <v>-86.6881</v>
      </c>
      <c r="W925" s="0" t="n">
        <v>2.2876</v>
      </c>
      <c r="X925" s="0" t="n">
        <v>338.5091</v>
      </c>
      <c r="Y925" s="0" t="n">
        <v>381.2121</v>
      </c>
      <c r="Z925" s="0" t="n">
        <v>72.179</v>
      </c>
      <c r="AA925" s="0" t="n">
        <v>-39.6754</v>
      </c>
      <c r="AB925" s="0" t="n">
        <v>5</v>
      </c>
      <c r="AC925" s="0" t="n">
        <v>15.613</v>
      </c>
      <c r="AD925" s="0" t="n">
        <v>15.5943</v>
      </c>
      <c r="AE925" s="0" t="n">
        <v>16.0757</v>
      </c>
      <c r="AF925" s="0" t="n">
        <v>0.0022</v>
      </c>
      <c r="AG925" s="0" t="n">
        <v>0.0618</v>
      </c>
      <c r="AH925" s="0" t="n">
        <v>0</v>
      </c>
    </row>
    <row r="926" customFormat="false" ht="12.8" hidden="false" customHeight="false" outlineLevel="0" collapsed="false">
      <c r="A926" s="0" t="n">
        <v>20</v>
      </c>
      <c r="B926" s="0" t="n">
        <v>12</v>
      </c>
      <c r="C926" s="0" t="n">
        <v>58.7077</v>
      </c>
      <c r="D926" s="0" t="n">
        <v>39.0485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  <c r="K926" s="0" t="n">
        <v>0</v>
      </c>
      <c r="L926" s="0" t="n">
        <v>0.0006</v>
      </c>
      <c r="M926" s="0" t="n">
        <v>0</v>
      </c>
      <c r="N926" s="0" t="n">
        <v>-0.0171</v>
      </c>
      <c r="O926" s="0" t="n">
        <v>2.9286</v>
      </c>
      <c r="P926" s="0" t="n">
        <v>0.01</v>
      </c>
      <c r="Q926" s="0" t="n">
        <v>0</v>
      </c>
      <c r="R926" s="0" t="n">
        <v>0.0558</v>
      </c>
      <c r="S926" s="0" t="n">
        <v>1</v>
      </c>
      <c r="T926" s="0" t="n">
        <v>84.5352</v>
      </c>
      <c r="U926" s="0" t="n">
        <v>0</v>
      </c>
      <c r="V926" s="0" t="n">
        <v>-86.5838</v>
      </c>
      <c r="W926" s="0" t="n">
        <v>1.9948</v>
      </c>
      <c r="X926" s="0" t="n">
        <v>338.9487</v>
      </c>
      <c r="Y926" s="0" t="n">
        <v>381.7298</v>
      </c>
      <c r="Z926" s="0" t="n">
        <v>72.8039</v>
      </c>
      <c r="AA926" s="0" t="n">
        <v>-39.427</v>
      </c>
      <c r="AB926" s="0" t="n">
        <v>5</v>
      </c>
      <c r="AC926" s="0" t="n">
        <v>15.663</v>
      </c>
      <c r="AD926" s="0" t="n">
        <v>15.6462</v>
      </c>
      <c r="AE926" s="0" t="n">
        <v>16.0717</v>
      </c>
      <c r="AF926" s="0" t="n">
        <v>0.0022</v>
      </c>
      <c r="AG926" s="0" t="n">
        <v>0.0618</v>
      </c>
      <c r="AH926" s="0" t="n">
        <v>0</v>
      </c>
    </row>
    <row r="927" customFormat="false" ht="12.8" hidden="false" customHeight="false" outlineLevel="0" collapsed="false">
      <c r="A927" s="0" t="n">
        <v>20</v>
      </c>
      <c r="B927" s="0" t="n">
        <v>13</v>
      </c>
      <c r="C927" s="0" t="n">
        <v>58.7071</v>
      </c>
      <c r="D927" s="0" t="n">
        <v>39.0479</v>
      </c>
      <c r="E927" s="0" t="n">
        <v>0</v>
      </c>
      <c r="F927" s="0" t="n">
        <v>0</v>
      </c>
      <c r="G927" s="0" t="n">
        <v>0</v>
      </c>
      <c r="H927" s="0" t="n">
        <v>0</v>
      </c>
      <c r="I927" s="0" t="n">
        <v>0</v>
      </c>
      <c r="J927" s="0" t="n">
        <v>0</v>
      </c>
      <c r="K927" s="0" t="n">
        <v>0</v>
      </c>
      <c r="L927" s="0" t="n">
        <v>0.0006</v>
      </c>
      <c r="M927" s="0" t="n">
        <v>0</v>
      </c>
      <c r="N927" s="0" t="n">
        <v>-0.0171</v>
      </c>
      <c r="O927" s="0" t="n">
        <v>2.9286</v>
      </c>
      <c r="P927" s="0" t="n">
        <v>0.01</v>
      </c>
      <c r="Q927" s="0" t="n">
        <v>0</v>
      </c>
      <c r="R927" s="0" t="n">
        <v>0.0558</v>
      </c>
      <c r="S927" s="0" t="n">
        <v>1</v>
      </c>
      <c r="T927" s="0" t="n">
        <v>84.6658</v>
      </c>
      <c r="U927" s="0" t="n">
        <v>0</v>
      </c>
      <c r="V927" s="0" t="n">
        <v>-86.3307</v>
      </c>
      <c r="W927" s="0" t="n">
        <v>1.6546</v>
      </c>
      <c r="X927" s="0" t="n">
        <v>339.6693</v>
      </c>
      <c r="Y927" s="0" t="n">
        <v>382.4185</v>
      </c>
      <c r="Z927" s="0" t="n">
        <v>72.4992</v>
      </c>
      <c r="AA927" s="0" t="n">
        <v>-39.0978</v>
      </c>
      <c r="AB927" s="0" t="n">
        <v>5</v>
      </c>
      <c r="AC927" s="0" t="n">
        <v>15.729</v>
      </c>
      <c r="AD927" s="0" t="n">
        <v>15.7154</v>
      </c>
      <c r="AE927" s="0" t="n">
        <v>16.0771</v>
      </c>
      <c r="AF927" s="0" t="n">
        <v>0.0022</v>
      </c>
      <c r="AG927" s="0" t="n">
        <v>0.0618</v>
      </c>
      <c r="AH927" s="0" t="n">
        <v>0</v>
      </c>
    </row>
    <row r="928" customFormat="false" ht="12.8" hidden="false" customHeight="false" outlineLevel="0" collapsed="false">
      <c r="A928" s="0" t="n">
        <v>20</v>
      </c>
      <c r="B928" s="0" t="n">
        <v>14</v>
      </c>
      <c r="C928" s="0" t="n">
        <v>58.7065</v>
      </c>
      <c r="D928" s="0" t="n">
        <v>39.0473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0</v>
      </c>
      <c r="J928" s="0" t="n">
        <v>0.2594</v>
      </c>
      <c r="K928" s="0" t="n">
        <v>0</v>
      </c>
      <c r="L928" s="0" t="n">
        <v>0.0006</v>
      </c>
      <c r="M928" s="0" t="n">
        <v>0</v>
      </c>
      <c r="N928" s="0" t="n">
        <v>-0.0171</v>
      </c>
      <c r="O928" s="0" t="n">
        <v>2.9279</v>
      </c>
      <c r="P928" s="0" t="n">
        <v>0.01</v>
      </c>
      <c r="Q928" s="0" t="n">
        <v>0</v>
      </c>
      <c r="R928" s="0" t="n">
        <v>0.0558</v>
      </c>
      <c r="S928" s="0" t="n">
        <v>1</v>
      </c>
      <c r="T928" s="0" t="n">
        <v>55.7082</v>
      </c>
      <c r="U928" s="0" t="n">
        <v>0</v>
      </c>
      <c r="V928" s="0" t="n">
        <v>-57.0385</v>
      </c>
      <c r="W928" s="0" t="n">
        <v>1.3811</v>
      </c>
      <c r="X928" s="0" t="n">
        <v>374.5237</v>
      </c>
      <c r="Y928" s="0" t="n">
        <v>390.1321</v>
      </c>
      <c r="Z928" s="0" t="n">
        <v>89.9358</v>
      </c>
      <c r="AA928" s="0" t="n">
        <v>13.1508</v>
      </c>
      <c r="AB928" s="0" t="n">
        <v>5</v>
      </c>
      <c r="AC928" s="0" t="n">
        <v>15.794</v>
      </c>
      <c r="AD928" s="0" t="n">
        <v>15.7797</v>
      </c>
      <c r="AE928" s="0" t="n">
        <v>16.0879</v>
      </c>
      <c r="AF928" s="0" t="n">
        <v>0.0022</v>
      </c>
      <c r="AG928" s="0" t="n">
        <v>0.0618</v>
      </c>
      <c r="AH928" s="0" t="n">
        <v>3.7873</v>
      </c>
    </row>
    <row r="929" customFormat="false" ht="12.8" hidden="false" customHeight="false" outlineLevel="0" collapsed="false">
      <c r="A929" s="0" t="n">
        <v>20</v>
      </c>
      <c r="B929" s="0" t="n">
        <v>15</v>
      </c>
      <c r="C929" s="0" t="n">
        <v>58.706</v>
      </c>
      <c r="D929" s="0" t="n">
        <v>39.0467</v>
      </c>
      <c r="E929" s="0" t="n">
        <v>0</v>
      </c>
      <c r="F929" s="0" t="n">
        <v>0</v>
      </c>
      <c r="G929" s="0" t="n">
        <v>0</v>
      </c>
      <c r="H929" s="0" t="n">
        <v>0</v>
      </c>
      <c r="I929" s="0" t="n">
        <v>0</v>
      </c>
      <c r="J929" s="0" t="n">
        <v>0.3241</v>
      </c>
      <c r="K929" s="0" t="n">
        <v>0</v>
      </c>
      <c r="L929" s="0" t="n">
        <v>0.0006</v>
      </c>
      <c r="M929" s="0" t="n">
        <v>0</v>
      </c>
      <c r="N929" s="0" t="n">
        <v>-0.0171</v>
      </c>
      <c r="O929" s="0" t="n">
        <v>2.9279</v>
      </c>
      <c r="P929" s="0" t="n">
        <v>0.01</v>
      </c>
      <c r="Q929" s="0" t="n">
        <v>0</v>
      </c>
      <c r="R929" s="0" t="n">
        <v>0.0558</v>
      </c>
      <c r="S929" s="0" t="n">
        <v>1</v>
      </c>
      <c r="T929" s="0" t="n">
        <v>96.9897</v>
      </c>
      <c r="U929" s="0" t="n">
        <v>0</v>
      </c>
      <c r="V929" s="0" t="n">
        <v>-98.4752</v>
      </c>
      <c r="W929" s="0" t="n">
        <v>1.5463</v>
      </c>
      <c r="X929" s="0" t="n">
        <v>325.6233</v>
      </c>
      <c r="Y929" s="0" t="n">
        <v>421.1502</v>
      </c>
      <c r="Z929" s="0" t="n">
        <v>163.9846</v>
      </c>
      <c r="AA929" s="0" t="n">
        <v>37.711</v>
      </c>
      <c r="AB929" s="0" t="n">
        <v>5</v>
      </c>
      <c r="AC929" s="0" t="n">
        <v>15.775</v>
      </c>
      <c r="AD929" s="0" t="n">
        <v>15.7549</v>
      </c>
      <c r="AE929" s="0" t="n">
        <v>16.0829</v>
      </c>
      <c r="AF929" s="0" t="n">
        <v>0.0022</v>
      </c>
      <c r="AG929" s="0" t="n">
        <v>0.0618</v>
      </c>
      <c r="AH929" s="0" t="n">
        <v>3.7873</v>
      </c>
    </row>
    <row r="930" customFormat="false" ht="12.8" hidden="false" customHeight="false" outlineLevel="0" collapsed="false">
      <c r="A930" s="0" t="n">
        <v>20</v>
      </c>
      <c r="B930" s="0" t="n">
        <v>16</v>
      </c>
      <c r="C930" s="0" t="n">
        <v>58.7054</v>
      </c>
      <c r="D930" s="0" t="n">
        <v>39.0462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0.3555</v>
      </c>
      <c r="K930" s="0" t="n">
        <v>0</v>
      </c>
      <c r="L930" s="0" t="n">
        <v>0.0006</v>
      </c>
      <c r="M930" s="0" t="n">
        <v>0</v>
      </c>
      <c r="N930" s="0" t="n">
        <v>-0.0171</v>
      </c>
      <c r="O930" s="0" t="n">
        <v>2.9279</v>
      </c>
      <c r="P930" s="0" t="n">
        <v>0.01</v>
      </c>
      <c r="Q930" s="0" t="n">
        <v>0</v>
      </c>
      <c r="R930" s="0" t="n">
        <v>0.0558</v>
      </c>
      <c r="S930" s="0" t="n">
        <v>1</v>
      </c>
      <c r="T930" s="0" t="n">
        <v>134.9433</v>
      </c>
      <c r="U930" s="0" t="n">
        <v>0</v>
      </c>
      <c r="V930" s="0" t="n">
        <v>-136.5347</v>
      </c>
      <c r="W930" s="0" t="n">
        <v>1.6222</v>
      </c>
      <c r="X930" s="0" t="n">
        <v>280.7172</v>
      </c>
      <c r="Y930" s="0" t="n">
        <v>450.0227</v>
      </c>
      <c r="Z930" s="0" t="n">
        <v>231.8049</v>
      </c>
      <c r="AA930" s="0" t="n">
        <v>60.6193</v>
      </c>
      <c r="AB930" s="0" t="n">
        <v>5</v>
      </c>
      <c r="AC930" s="0" t="n">
        <v>15.764</v>
      </c>
      <c r="AD930" s="0" t="n">
        <v>15.7336</v>
      </c>
      <c r="AE930" s="0" t="n">
        <v>16.0703</v>
      </c>
      <c r="AF930" s="0" t="n">
        <v>0.0022</v>
      </c>
      <c r="AG930" s="0" t="n">
        <v>0.0618</v>
      </c>
      <c r="AH930" s="0" t="n">
        <v>3.7873</v>
      </c>
    </row>
    <row r="931" customFormat="false" ht="12.8" hidden="false" customHeight="false" outlineLevel="0" collapsed="false">
      <c r="A931" s="0" t="n">
        <v>20</v>
      </c>
      <c r="B931" s="0" t="n">
        <v>17</v>
      </c>
      <c r="C931" s="0" t="n">
        <v>58.7048</v>
      </c>
      <c r="D931" s="0" t="n">
        <v>39.0456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0.4956</v>
      </c>
      <c r="K931" s="0" t="n">
        <v>0</v>
      </c>
      <c r="L931" s="0" t="n">
        <v>0.0006</v>
      </c>
      <c r="M931" s="0" t="n">
        <v>0</v>
      </c>
      <c r="N931" s="0" t="n">
        <v>-0.0171</v>
      </c>
      <c r="O931" s="0" t="n">
        <v>2.9279</v>
      </c>
      <c r="P931" s="0" t="n">
        <v>0.01</v>
      </c>
      <c r="Q931" s="0" t="n">
        <v>0</v>
      </c>
      <c r="R931" s="0" t="n">
        <v>0.0558</v>
      </c>
      <c r="S931" s="0" t="n">
        <v>1</v>
      </c>
      <c r="T931" s="0" t="n">
        <v>290.704</v>
      </c>
      <c r="U931" s="0" t="n">
        <v>0</v>
      </c>
      <c r="V931" s="0" t="n">
        <v>-291.676</v>
      </c>
      <c r="W931" s="0" t="n">
        <v>0.9254</v>
      </c>
      <c r="X931" s="0" t="n">
        <v>99.0382</v>
      </c>
      <c r="Y931" s="0" t="n">
        <v>566.8706</v>
      </c>
      <c r="Z931" s="0" t="n">
        <v>501.922</v>
      </c>
      <c r="AA931" s="0" t="n">
        <v>152.1409</v>
      </c>
      <c r="AB931" s="0" t="n">
        <v>5</v>
      </c>
      <c r="AC931" s="0" t="n">
        <v>15.956</v>
      </c>
      <c r="AD931" s="0" t="n">
        <v>15.871</v>
      </c>
      <c r="AE931" s="0" t="n">
        <v>16.0892</v>
      </c>
      <c r="AF931" s="0" t="n">
        <v>0.0022</v>
      </c>
      <c r="AG931" s="0" t="n">
        <v>0.0618</v>
      </c>
      <c r="AH931" s="0" t="n">
        <v>3.787</v>
      </c>
    </row>
    <row r="932" customFormat="false" ht="12.8" hidden="false" customHeight="false" outlineLevel="0" collapsed="false">
      <c r="A932" s="0" t="n">
        <v>20</v>
      </c>
      <c r="B932" s="0" t="n">
        <v>18</v>
      </c>
      <c r="C932" s="0" t="n">
        <v>58.7042</v>
      </c>
      <c r="D932" s="0" t="n">
        <v>39.045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0</v>
      </c>
      <c r="J932" s="0" t="n">
        <v>0.5585</v>
      </c>
      <c r="K932" s="0" t="n">
        <v>0</v>
      </c>
      <c r="L932" s="0" t="n">
        <v>0.0006</v>
      </c>
      <c r="M932" s="0" t="n">
        <v>0</v>
      </c>
      <c r="N932" s="0" t="n">
        <v>-0.0171</v>
      </c>
      <c r="O932" s="0" t="n">
        <v>2.9278</v>
      </c>
      <c r="P932" s="0" t="n">
        <v>0.01</v>
      </c>
      <c r="Q932" s="0" t="n">
        <v>0</v>
      </c>
      <c r="R932" s="0" t="n">
        <v>0.0558</v>
      </c>
      <c r="S932" s="0" t="n">
        <v>1</v>
      </c>
      <c r="T932" s="0" t="n">
        <v>351.4126</v>
      </c>
      <c r="U932" s="0" t="n">
        <v>0</v>
      </c>
      <c r="V932" s="0" t="n">
        <v>-351.6033</v>
      </c>
      <c r="W932" s="0" t="n">
        <v>0.1962</v>
      </c>
      <c r="X932" s="0" t="n">
        <v>29.6132</v>
      </c>
      <c r="Y932" s="0" t="n">
        <v>613.026</v>
      </c>
      <c r="Z932" s="0" t="n">
        <v>605.1458</v>
      </c>
      <c r="AA932" s="0" t="n">
        <v>187.6946</v>
      </c>
      <c r="AB932" s="0" t="n">
        <v>5</v>
      </c>
      <c r="AC932" s="0" t="n">
        <v>16.16</v>
      </c>
      <c r="AD932" s="0" t="n">
        <v>16.047</v>
      </c>
      <c r="AE932" s="0" t="n">
        <v>16.1357</v>
      </c>
      <c r="AF932" s="0" t="n">
        <v>0.0022</v>
      </c>
      <c r="AG932" s="0" t="n">
        <v>0.0618</v>
      </c>
      <c r="AH932" s="0" t="n">
        <v>3.7709</v>
      </c>
    </row>
    <row r="933" customFormat="false" ht="12.8" hidden="false" customHeight="false" outlineLevel="0" collapsed="false">
      <c r="A933" s="0" t="n">
        <v>20</v>
      </c>
      <c r="B933" s="0" t="n">
        <v>19</v>
      </c>
      <c r="C933" s="0" t="n">
        <v>58.7036</v>
      </c>
      <c r="D933" s="0" t="n">
        <v>39.0444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0</v>
      </c>
      <c r="J933" s="0" t="n">
        <v>0.6842</v>
      </c>
      <c r="K933" s="0" t="n">
        <v>0</v>
      </c>
      <c r="L933" s="0" t="n">
        <v>0.0006</v>
      </c>
      <c r="M933" s="0" t="n">
        <v>0</v>
      </c>
      <c r="N933" s="0" t="n">
        <v>-0.0172</v>
      </c>
      <c r="O933" s="0" t="n">
        <v>2.9278</v>
      </c>
      <c r="P933" s="0" t="n">
        <v>0.01</v>
      </c>
      <c r="Q933" s="0" t="n">
        <v>0</v>
      </c>
      <c r="R933" s="0" t="n">
        <v>0.0558</v>
      </c>
      <c r="S933" s="0" t="n">
        <v>1</v>
      </c>
      <c r="T933" s="0" t="n">
        <v>476.5705</v>
      </c>
      <c r="U933" s="0" t="n">
        <v>0</v>
      </c>
      <c r="V933" s="0" t="n">
        <v>-475.8745</v>
      </c>
      <c r="W933" s="0" t="n">
        <v>-0.7067</v>
      </c>
      <c r="X933" s="0" t="n">
        <v>-115.1097</v>
      </c>
      <c r="Y933" s="0" t="n">
        <v>708.4604</v>
      </c>
      <c r="Z933" s="0" t="n">
        <v>805.3589</v>
      </c>
      <c r="AA933" s="0" t="n">
        <v>260.5492</v>
      </c>
      <c r="AB933" s="0" t="n">
        <v>5</v>
      </c>
      <c r="AC933" s="0" t="n">
        <v>16.441</v>
      </c>
      <c r="AD933" s="0" t="n">
        <v>16.2878</v>
      </c>
      <c r="AE933" s="0" t="n">
        <v>16.2141</v>
      </c>
      <c r="AF933" s="0" t="n">
        <v>0.0022</v>
      </c>
      <c r="AG933" s="0" t="n">
        <v>0.0618</v>
      </c>
      <c r="AH933" s="0" t="n">
        <v>3.6743</v>
      </c>
    </row>
    <row r="934" customFormat="false" ht="12.8" hidden="false" customHeight="false" outlineLevel="0" collapsed="false">
      <c r="A934" s="0" t="n">
        <v>20</v>
      </c>
      <c r="B934" s="0" t="n">
        <v>20</v>
      </c>
      <c r="C934" s="0" t="n">
        <v>58.703</v>
      </c>
      <c r="D934" s="0" t="n">
        <v>39.0438</v>
      </c>
      <c r="E934" s="0" t="n">
        <v>0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0.902</v>
      </c>
      <c r="K934" s="0" t="n">
        <v>0</v>
      </c>
      <c r="L934" s="0" t="n">
        <v>0.0006</v>
      </c>
      <c r="M934" s="0" t="n">
        <v>0</v>
      </c>
      <c r="N934" s="0" t="n">
        <v>-0.0172</v>
      </c>
      <c r="O934" s="0" t="n">
        <v>2.9278</v>
      </c>
      <c r="P934" s="0" t="n">
        <v>0.01</v>
      </c>
      <c r="Q934" s="0" t="n">
        <v>0</v>
      </c>
      <c r="R934" s="0" t="n">
        <v>0.0558</v>
      </c>
      <c r="S934" s="0" t="n">
        <v>1</v>
      </c>
      <c r="T934" s="0" t="n">
        <v>673.9678</v>
      </c>
      <c r="U934" s="0" t="n">
        <v>0</v>
      </c>
      <c r="V934" s="0" t="n">
        <v>-670.3493</v>
      </c>
      <c r="W934" s="0" t="n">
        <v>-3.6581</v>
      </c>
      <c r="X934" s="0" t="n">
        <v>-339.4991</v>
      </c>
      <c r="Y934" s="0" t="n">
        <v>891.3403</v>
      </c>
      <c r="Z934" s="0" t="n">
        <v>1122.0397</v>
      </c>
      <c r="AA934" s="0" t="n">
        <v>399.2992</v>
      </c>
      <c r="AB934" s="0" t="n">
        <v>5</v>
      </c>
      <c r="AC934" s="0" t="n">
        <v>17.257</v>
      </c>
      <c r="AD934" s="0" t="n">
        <v>17.0018</v>
      </c>
      <c r="AE934" s="0" t="n">
        <v>16.4204</v>
      </c>
      <c r="AF934" s="0" t="n">
        <v>0.0022</v>
      </c>
      <c r="AG934" s="0" t="n">
        <v>0.0617</v>
      </c>
      <c r="AH934" s="0" t="n">
        <v>3.4108</v>
      </c>
    </row>
    <row r="935" customFormat="false" ht="12.8" hidden="false" customHeight="false" outlineLevel="0" collapsed="false">
      <c r="A935" s="0" t="n">
        <v>20</v>
      </c>
      <c r="B935" s="0" t="n">
        <v>21</v>
      </c>
      <c r="C935" s="0" t="n">
        <v>58.7024</v>
      </c>
      <c r="D935" s="0" t="n">
        <v>39.0432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1.0094</v>
      </c>
      <c r="K935" s="0" t="n">
        <v>0</v>
      </c>
      <c r="L935" s="0" t="n">
        <v>0.0006</v>
      </c>
      <c r="M935" s="0" t="n">
        <v>0</v>
      </c>
      <c r="N935" s="0" t="n">
        <v>-0.0172</v>
      </c>
      <c r="O935" s="0" t="n">
        <v>2.9278</v>
      </c>
      <c r="P935" s="0" t="n">
        <v>0.01</v>
      </c>
      <c r="Q935" s="0" t="n">
        <v>0</v>
      </c>
      <c r="R935" s="0" t="n">
        <v>0.0558</v>
      </c>
      <c r="S935" s="0" t="n">
        <v>1</v>
      </c>
      <c r="T935" s="0" t="n">
        <v>771.5414</v>
      </c>
      <c r="U935" s="0" t="n">
        <v>0</v>
      </c>
      <c r="V935" s="0" t="n">
        <v>-767.4915</v>
      </c>
      <c r="W935" s="0" t="n">
        <v>-4.0368</v>
      </c>
      <c r="X935" s="0" t="n">
        <v>-451.9991</v>
      </c>
      <c r="Y935" s="0" t="n">
        <v>994.1121</v>
      </c>
      <c r="Z935" s="0" t="n">
        <v>1304.0022</v>
      </c>
      <c r="AA935" s="0" t="n">
        <v>478.7971</v>
      </c>
      <c r="AB935" s="0" t="n">
        <v>5</v>
      </c>
      <c r="AC935" s="0" t="n">
        <v>17.596</v>
      </c>
      <c r="AD935" s="0" t="n">
        <v>17.2896</v>
      </c>
      <c r="AE935" s="0" t="n">
        <v>16.6085</v>
      </c>
      <c r="AF935" s="0" t="n">
        <v>0.0022</v>
      </c>
      <c r="AG935" s="0" t="n">
        <v>0.0617</v>
      </c>
      <c r="AH935" s="0" t="n">
        <v>3.3198</v>
      </c>
    </row>
    <row r="936" customFormat="false" ht="12.8" hidden="false" customHeight="false" outlineLevel="0" collapsed="false">
      <c r="A936" s="0" t="n">
        <v>20</v>
      </c>
      <c r="B936" s="0" t="n">
        <v>22</v>
      </c>
      <c r="C936" s="0" t="n">
        <v>58.7019</v>
      </c>
      <c r="D936" s="0" t="n">
        <v>39.0426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0.9937</v>
      </c>
      <c r="K936" s="0" t="n">
        <v>0</v>
      </c>
      <c r="L936" s="0" t="n">
        <v>0.0006</v>
      </c>
      <c r="M936" s="0" t="n">
        <v>0</v>
      </c>
      <c r="N936" s="0" t="n">
        <v>-0.0172</v>
      </c>
      <c r="O936" s="0" t="n">
        <v>2.9277</v>
      </c>
      <c r="P936" s="0" t="n">
        <v>0.01</v>
      </c>
      <c r="Q936" s="0" t="n">
        <v>0</v>
      </c>
      <c r="R936" s="0" t="n">
        <v>0.0558</v>
      </c>
      <c r="S936" s="0" t="n">
        <v>1</v>
      </c>
      <c r="T936" s="0" t="n">
        <v>763.877</v>
      </c>
      <c r="U936" s="0" t="n">
        <v>0</v>
      </c>
      <c r="V936" s="0" t="n">
        <v>-758.033</v>
      </c>
      <c r="W936" s="0" t="n">
        <v>-5.8368</v>
      </c>
      <c r="X936" s="0" t="n">
        <v>-437.2861</v>
      </c>
      <c r="Y936" s="0" t="n">
        <v>975.943</v>
      </c>
      <c r="Z936" s="0" t="n">
        <v>1287.0254</v>
      </c>
      <c r="AA936" s="0" t="n">
        <v>463.0498</v>
      </c>
      <c r="AB936" s="0" t="n">
        <v>5</v>
      </c>
      <c r="AC936" s="0" t="n">
        <v>18.362</v>
      </c>
      <c r="AD936" s="0" t="n">
        <v>17.8652</v>
      </c>
      <c r="AE936" s="0" t="n">
        <v>16.8565</v>
      </c>
      <c r="AF936" s="0" t="n">
        <v>0.0022</v>
      </c>
      <c r="AG936" s="0" t="n">
        <v>0.0617</v>
      </c>
      <c r="AH936" s="0" t="n">
        <v>3.4065</v>
      </c>
    </row>
    <row r="937" customFormat="false" ht="12.8" hidden="false" customHeight="false" outlineLevel="0" collapsed="false">
      <c r="A937" s="0" t="n">
        <v>20</v>
      </c>
      <c r="B937" s="0" t="n">
        <v>23</v>
      </c>
      <c r="C937" s="0" t="n">
        <v>58.7013</v>
      </c>
      <c r="D937" s="0" t="n">
        <v>39.042</v>
      </c>
      <c r="E937" s="0" t="n">
        <v>0</v>
      </c>
      <c r="F937" s="0" t="n">
        <v>0</v>
      </c>
      <c r="G937" s="0" t="n">
        <v>0</v>
      </c>
      <c r="H937" s="0" t="n">
        <v>0</v>
      </c>
      <c r="I937" s="0" t="n">
        <v>0</v>
      </c>
      <c r="J937" s="0" t="n">
        <v>1.2563</v>
      </c>
      <c r="K937" s="0" t="n">
        <v>0</v>
      </c>
      <c r="L937" s="0" t="n">
        <v>0.0006</v>
      </c>
      <c r="M937" s="0" t="n">
        <v>0</v>
      </c>
      <c r="N937" s="0" t="n">
        <v>-0.0172</v>
      </c>
      <c r="O937" s="0" t="n">
        <v>2.9277</v>
      </c>
      <c r="P937" s="0" t="n">
        <v>0.01</v>
      </c>
      <c r="Q937" s="0" t="n">
        <v>0</v>
      </c>
      <c r="R937" s="0" t="n">
        <v>0.0558</v>
      </c>
      <c r="S937" s="0" t="n">
        <v>1</v>
      </c>
      <c r="T937" s="0" t="n">
        <v>913.8058</v>
      </c>
      <c r="U937" s="0" t="n">
        <v>0</v>
      </c>
      <c r="V937" s="0" t="n">
        <v>-904.5547</v>
      </c>
      <c r="W937" s="0" t="n">
        <v>-9.2265</v>
      </c>
      <c r="X937" s="0" t="n">
        <v>-603.5247</v>
      </c>
      <c r="Y937" s="0" t="n">
        <v>1160.3118</v>
      </c>
      <c r="Z937" s="0" t="n">
        <v>1557.0962</v>
      </c>
      <c r="AA937" s="0" t="n">
        <v>603.004</v>
      </c>
      <c r="AB937" s="0" t="n">
        <v>5</v>
      </c>
      <c r="AC937" s="0" t="n">
        <v>19.099</v>
      </c>
      <c r="AD937" s="0" t="n">
        <v>18.8431</v>
      </c>
      <c r="AE937" s="0" t="n">
        <v>17.2343</v>
      </c>
      <c r="AF937" s="0" t="n">
        <v>0.0022</v>
      </c>
      <c r="AG937" s="0" t="n">
        <v>0.0617</v>
      </c>
      <c r="AH937" s="0" t="n">
        <v>3.1879</v>
      </c>
    </row>
    <row r="938" customFormat="false" ht="12.8" hidden="false" customHeight="false" outlineLevel="0" collapsed="false">
      <c r="A938" s="0" t="n">
        <v>20</v>
      </c>
      <c r="B938" s="0" t="n">
        <v>24</v>
      </c>
      <c r="C938" s="0" t="n">
        <v>58.7007</v>
      </c>
      <c r="D938" s="0" t="n">
        <v>39.0415</v>
      </c>
      <c r="E938" s="0" t="n">
        <v>0</v>
      </c>
      <c r="F938" s="0" t="n">
        <v>0</v>
      </c>
      <c r="G938" s="0" t="n">
        <v>0</v>
      </c>
      <c r="H938" s="0" t="n">
        <v>0</v>
      </c>
      <c r="I938" s="0" t="n">
        <v>0</v>
      </c>
      <c r="J938" s="0" t="n">
        <v>1.3698</v>
      </c>
      <c r="K938" s="0" t="n">
        <v>0</v>
      </c>
      <c r="L938" s="0" t="n">
        <v>0.0006</v>
      </c>
      <c r="M938" s="0" t="n">
        <v>0</v>
      </c>
      <c r="N938" s="0" t="n">
        <v>-0.0172</v>
      </c>
      <c r="O938" s="0" t="n">
        <v>2.9277</v>
      </c>
      <c r="P938" s="0" t="n">
        <v>0.01</v>
      </c>
      <c r="Q938" s="0" t="n">
        <v>0</v>
      </c>
      <c r="R938" s="0" t="n">
        <v>0.0558</v>
      </c>
      <c r="S938" s="0" t="n">
        <v>1</v>
      </c>
      <c r="T938" s="0" t="n">
        <v>1009.5441</v>
      </c>
      <c r="U938" s="0" t="n">
        <v>0</v>
      </c>
      <c r="V938" s="0" t="n">
        <v>-998.9471</v>
      </c>
      <c r="W938" s="0" t="n">
        <v>-10.6107</v>
      </c>
      <c r="X938" s="0" t="n">
        <v>-710.2947</v>
      </c>
      <c r="Y938" s="0" t="n">
        <v>1280.2609</v>
      </c>
      <c r="Z938" s="0" t="n">
        <v>1746.3644</v>
      </c>
      <c r="AA938" s="0" t="n">
        <v>695.1237</v>
      </c>
      <c r="AB938" s="0" t="n">
        <v>5</v>
      </c>
      <c r="AC938" s="0" t="n">
        <v>19.973</v>
      </c>
      <c r="AD938" s="0" t="n">
        <v>19.519</v>
      </c>
      <c r="AE938" s="0" t="n">
        <v>17.6253</v>
      </c>
      <c r="AF938" s="0" t="n">
        <v>0.0022</v>
      </c>
      <c r="AG938" s="0" t="n">
        <v>0.0617</v>
      </c>
      <c r="AH938" s="0" t="n">
        <v>3.1189</v>
      </c>
    </row>
    <row r="939" customFormat="false" ht="12.8" hidden="false" customHeight="false" outlineLevel="0" collapsed="false">
      <c r="A939" s="0" t="n">
        <v>20</v>
      </c>
      <c r="B939" s="0" t="n">
        <v>25</v>
      </c>
      <c r="C939" s="0" t="n">
        <v>58.7001</v>
      </c>
      <c r="D939" s="0" t="n">
        <v>39.0409</v>
      </c>
      <c r="E939" s="0" t="n">
        <v>0</v>
      </c>
      <c r="F939" s="0" t="n">
        <v>0</v>
      </c>
      <c r="G939" s="0" t="n">
        <v>0</v>
      </c>
      <c r="H939" s="0" t="n">
        <v>0</v>
      </c>
      <c r="I939" s="0" t="n">
        <v>0</v>
      </c>
      <c r="J939" s="0" t="n">
        <v>1.3826</v>
      </c>
      <c r="K939" s="0" t="n">
        <v>0</v>
      </c>
      <c r="L939" s="0" t="n">
        <v>0.0006</v>
      </c>
      <c r="M939" s="0" t="n">
        <v>0</v>
      </c>
      <c r="N939" s="0" t="n">
        <v>-0.0172</v>
      </c>
      <c r="O939" s="0" t="n">
        <v>2.9277</v>
      </c>
      <c r="P939" s="0" t="n">
        <v>0.01</v>
      </c>
      <c r="Q939" s="0" t="n">
        <v>0</v>
      </c>
      <c r="R939" s="0" t="n">
        <v>0.0558</v>
      </c>
      <c r="S939" s="0" t="n">
        <v>1</v>
      </c>
      <c r="T939" s="0" t="n">
        <v>957.925</v>
      </c>
      <c r="U939" s="0" t="n">
        <v>0</v>
      </c>
      <c r="V939" s="0" t="n">
        <v>-943.7581</v>
      </c>
      <c r="W939" s="0" t="n">
        <v>-14.1471</v>
      </c>
      <c r="X939" s="0" t="n">
        <v>-638.0004</v>
      </c>
      <c r="Y939" s="0" t="n">
        <v>1213.5293</v>
      </c>
      <c r="Z939" s="0" t="n">
        <v>1623.2021</v>
      </c>
      <c r="AA939" s="0" t="n">
        <v>636.8749</v>
      </c>
      <c r="AB939" s="0" t="n">
        <v>5</v>
      </c>
      <c r="AC939" s="0" t="n">
        <v>21.034</v>
      </c>
      <c r="AD939" s="0" t="n">
        <v>20.6713</v>
      </c>
      <c r="AE939" s="0" t="n">
        <v>18.1392</v>
      </c>
      <c r="AF939" s="0" t="n">
        <v>0.0022</v>
      </c>
      <c r="AG939" s="0" t="n">
        <v>0.0617</v>
      </c>
      <c r="AH939" s="0" t="n">
        <v>3.1586</v>
      </c>
    </row>
    <row r="940" customFormat="false" ht="12.8" hidden="false" customHeight="false" outlineLevel="0" collapsed="false">
      <c r="A940" s="0" t="n">
        <v>20</v>
      </c>
      <c r="B940" s="0" t="n">
        <v>26</v>
      </c>
      <c r="C940" s="0" t="n">
        <v>58.6995</v>
      </c>
      <c r="D940" s="0" t="n">
        <v>39.0403</v>
      </c>
      <c r="E940" s="0" t="n">
        <v>0</v>
      </c>
      <c r="F940" s="0" t="n">
        <v>0</v>
      </c>
      <c r="G940" s="0" t="n">
        <v>0</v>
      </c>
      <c r="H940" s="0" t="n">
        <v>0</v>
      </c>
      <c r="I940" s="0" t="n">
        <v>0</v>
      </c>
      <c r="J940" s="0" t="n">
        <v>1.5523</v>
      </c>
      <c r="K940" s="0" t="n">
        <v>0</v>
      </c>
      <c r="L940" s="0" t="n">
        <v>0.0006</v>
      </c>
      <c r="M940" s="0" t="n">
        <v>0</v>
      </c>
      <c r="N940" s="0" t="n">
        <v>-0.0172</v>
      </c>
      <c r="O940" s="0" t="n">
        <v>2.9276</v>
      </c>
      <c r="P940" s="0" t="n">
        <v>0.01</v>
      </c>
      <c r="Q940" s="0" t="n">
        <v>0</v>
      </c>
      <c r="R940" s="0" t="n">
        <v>0.0558</v>
      </c>
      <c r="S940" s="0" t="n">
        <v>1</v>
      </c>
      <c r="T940" s="0" t="n">
        <v>1014.7427</v>
      </c>
      <c r="U940" s="0" t="n">
        <v>0</v>
      </c>
      <c r="V940" s="0" t="n">
        <v>-997.3489</v>
      </c>
      <c r="W940" s="0" t="n">
        <v>-17.4294</v>
      </c>
      <c r="X940" s="0" t="n">
        <v>-693.1509</v>
      </c>
      <c r="Y940" s="0" t="n">
        <v>1283.4968</v>
      </c>
      <c r="Z940" s="0" t="n">
        <v>1726.4679</v>
      </c>
      <c r="AA940" s="0" t="n">
        <v>686.5906</v>
      </c>
      <c r="AB940" s="0" t="n">
        <v>5</v>
      </c>
      <c r="AC940" s="0" t="n">
        <v>22.123</v>
      </c>
      <c r="AD940" s="0" t="n">
        <v>21.892</v>
      </c>
      <c r="AE940" s="0" t="n">
        <v>18.747</v>
      </c>
      <c r="AF940" s="0" t="n">
        <v>0.0022</v>
      </c>
      <c r="AG940" s="0" t="n">
        <v>0.0617</v>
      </c>
      <c r="AH940" s="0" t="n">
        <v>3.1186</v>
      </c>
    </row>
    <row r="941" customFormat="false" ht="12.8" hidden="false" customHeight="false" outlineLevel="0" collapsed="false">
      <c r="A941" s="0" t="n">
        <v>20</v>
      </c>
      <c r="B941" s="0" t="n">
        <v>27</v>
      </c>
      <c r="C941" s="0" t="n">
        <v>58.6989</v>
      </c>
      <c r="D941" s="0" t="n">
        <v>39.0397</v>
      </c>
      <c r="E941" s="0" t="n">
        <v>0</v>
      </c>
      <c r="F941" s="0" t="n">
        <v>0</v>
      </c>
      <c r="G941" s="0" t="n">
        <v>0</v>
      </c>
      <c r="H941" s="0" t="n">
        <v>0</v>
      </c>
      <c r="I941" s="0" t="n">
        <v>0</v>
      </c>
      <c r="J941" s="0" t="n">
        <v>1.6325</v>
      </c>
      <c r="K941" s="0" t="n">
        <v>0</v>
      </c>
      <c r="L941" s="0" t="n">
        <v>0.0006</v>
      </c>
      <c r="M941" s="0" t="n">
        <v>0</v>
      </c>
      <c r="N941" s="0" t="n">
        <v>-0.0172</v>
      </c>
      <c r="O941" s="0" t="n">
        <v>2.9276</v>
      </c>
      <c r="P941" s="0" t="n">
        <v>0.01</v>
      </c>
      <c r="Q941" s="0" t="n">
        <v>0</v>
      </c>
      <c r="R941" s="0" t="n">
        <v>0.0558</v>
      </c>
      <c r="S941" s="0" t="n">
        <v>1</v>
      </c>
      <c r="T941" s="0" t="n">
        <v>1056.9683</v>
      </c>
      <c r="U941" s="0" t="n">
        <v>0</v>
      </c>
      <c r="V941" s="0" t="n">
        <v>-1037.5646</v>
      </c>
      <c r="W941" s="0" t="n">
        <v>-19.4016</v>
      </c>
      <c r="X941" s="0" t="n">
        <v>-733.7068</v>
      </c>
      <c r="Y941" s="0" t="n">
        <v>1328.9346</v>
      </c>
      <c r="Z941" s="0" t="n">
        <v>1802.0056</v>
      </c>
      <c r="AA941" s="0" t="n">
        <v>717.9854</v>
      </c>
      <c r="AB941" s="0" t="n">
        <v>5</v>
      </c>
      <c r="AC941" s="0" t="n">
        <v>23.26</v>
      </c>
      <c r="AD941" s="0" t="n">
        <v>22.9244</v>
      </c>
      <c r="AE941" s="0" t="n">
        <v>19.3759</v>
      </c>
      <c r="AF941" s="0" t="n">
        <v>0.0022</v>
      </c>
      <c r="AG941" s="0" t="n">
        <v>0.0617</v>
      </c>
      <c r="AH941" s="0" t="n">
        <v>3.1159</v>
      </c>
    </row>
    <row r="942" customFormat="false" ht="12.8" hidden="false" customHeight="false" outlineLevel="0" collapsed="false">
      <c r="A942" s="0" t="n">
        <v>20</v>
      </c>
      <c r="B942" s="0" t="n">
        <v>28</v>
      </c>
      <c r="C942" s="0" t="n">
        <v>58.6983</v>
      </c>
      <c r="D942" s="0" t="n">
        <v>39.0391</v>
      </c>
      <c r="E942" s="0" t="n">
        <v>0</v>
      </c>
      <c r="F942" s="0" t="n">
        <v>0</v>
      </c>
      <c r="G942" s="0" t="n">
        <v>0</v>
      </c>
      <c r="H942" s="0" t="n">
        <v>0</v>
      </c>
      <c r="I942" s="0" t="n">
        <v>0</v>
      </c>
      <c r="J942" s="0" t="n">
        <v>1.6105</v>
      </c>
      <c r="K942" s="0" t="n">
        <v>0</v>
      </c>
      <c r="L942" s="0" t="n">
        <v>0.0006</v>
      </c>
      <c r="M942" s="0" t="n">
        <v>0</v>
      </c>
      <c r="N942" s="0" t="n">
        <v>-0.0172</v>
      </c>
      <c r="O942" s="0" t="n">
        <v>2.9276</v>
      </c>
      <c r="P942" s="0" t="n">
        <v>0.01</v>
      </c>
      <c r="Q942" s="0" t="n">
        <v>0</v>
      </c>
      <c r="R942" s="0" t="n">
        <v>0.0558</v>
      </c>
      <c r="S942" s="0" t="n">
        <v>1</v>
      </c>
      <c r="T942" s="0" t="n">
        <v>953.5251</v>
      </c>
      <c r="U942" s="0" t="n">
        <v>0</v>
      </c>
      <c r="V942" s="0" t="n">
        <v>-933.0173</v>
      </c>
      <c r="W942" s="0" t="n">
        <v>-20.4403</v>
      </c>
      <c r="X942" s="0" t="n">
        <v>-605.0767</v>
      </c>
      <c r="Y942" s="0" t="n">
        <v>1219.2642</v>
      </c>
      <c r="Z942" s="0" t="n">
        <v>1583.1904</v>
      </c>
      <c r="AA942" s="0" t="n">
        <v>625.8108</v>
      </c>
      <c r="AB942" s="0" t="n">
        <v>5</v>
      </c>
      <c r="AC942" s="0" t="n">
        <v>23.962</v>
      </c>
      <c r="AD942" s="0" t="n">
        <v>23.7769</v>
      </c>
      <c r="AE942" s="0" t="n">
        <v>19.9854</v>
      </c>
      <c r="AF942" s="0" t="n">
        <v>0.0022</v>
      </c>
      <c r="AG942" s="0" t="n">
        <v>0.0617</v>
      </c>
      <c r="AH942" s="0" t="n">
        <v>3.1133</v>
      </c>
    </row>
    <row r="943" customFormat="false" ht="12.8" hidden="false" customHeight="false" outlineLevel="0" collapsed="false">
      <c r="A943" s="0" t="n">
        <v>20</v>
      </c>
      <c r="B943" s="0" t="n">
        <v>29</v>
      </c>
      <c r="C943" s="0" t="n">
        <v>58.6978</v>
      </c>
      <c r="D943" s="0" t="n">
        <v>39.0385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0</v>
      </c>
      <c r="J943" s="0" t="n">
        <v>1.7851</v>
      </c>
      <c r="K943" s="0" t="n">
        <v>0</v>
      </c>
      <c r="L943" s="0" t="n">
        <v>0.0006</v>
      </c>
      <c r="M943" s="0" t="n">
        <v>0</v>
      </c>
      <c r="N943" s="0" t="n">
        <v>-0.0172</v>
      </c>
      <c r="O943" s="0" t="n">
        <v>2.9276</v>
      </c>
      <c r="P943" s="0" t="n">
        <v>0.01</v>
      </c>
      <c r="Q943" s="0" t="n">
        <v>0</v>
      </c>
      <c r="R943" s="0" t="n">
        <v>0.0558</v>
      </c>
      <c r="S943" s="0" t="n">
        <v>1</v>
      </c>
      <c r="T943" s="0" t="n">
        <v>1031.9271</v>
      </c>
      <c r="U943" s="0" t="n">
        <v>0</v>
      </c>
      <c r="V943" s="0" t="n">
        <v>-1012.1494</v>
      </c>
      <c r="W943" s="0" t="n">
        <v>-19.8214</v>
      </c>
      <c r="X943" s="0" t="n">
        <v>-695.0054</v>
      </c>
      <c r="Y943" s="0" t="n">
        <v>1300.448</v>
      </c>
      <c r="Z943" s="0" t="n">
        <v>1741.3381</v>
      </c>
      <c r="AA943" s="0" t="n">
        <v>688.0945</v>
      </c>
      <c r="AB943" s="0" t="n">
        <v>5</v>
      </c>
      <c r="AC943" s="0" t="n">
        <v>24.374</v>
      </c>
      <c r="AD943" s="0" t="n">
        <v>24.2532</v>
      </c>
      <c r="AE943" s="0" t="n">
        <v>20.5051</v>
      </c>
      <c r="AF943" s="0" t="n">
        <v>0.0022</v>
      </c>
      <c r="AG943" s="0" t="n">
        <v>0.0617</v>
      </c>
      <c r="AH943" s="0" t="n">
        <v>3.1132</v>
      </c>
    </row>
    <row r="944" customFormat="false" ht="12.8" hidden="false" customHeight="false" outlineLevel="0" collapsed="false">
      <c r="A944" s="0" t="n">
        <v>20</v>
      </c>
      <c r="B944" s="0" t="n">
        <v>30</v>
      </c>
      <c r="C944" s="0" t="n">
        <v>58.6972</v>
      </c>
      <c r="D944" s="0" t="n">
        <v>39.038</v>
      </c>
      <c r="E944" s="0" t="n">
        <v>0</v>
      </c>
      <c r="F944" s="0" t="n">
        <v>0</v>
      </c>
      <c r="G944" s="0" t="n">
        <v>0</v>
      </c>
      <c r="H944" s="0" t="n">
        <v>0</v>
      </c>
      <c r="I944" s="0" t="n">
        <v>0</v>
      </c>
      <c r="J944" s="0" t="n">
        <v>1.65</v>
      </c>
      <c r="K944" s="0" t="n">
        <v>0</v>
      </c>
      <c r="L944" s="0" t="n">
        <v>0.0006</v>
      </c>
      <c r="M944" s="0" t="n">
        <v>0</v>
      </c>
      <c r="N944" s="0" t="n">
        <v>-0.0172</v>
      </c>
      <c r="O944" s="0" t="n">
        <v>2.9275</v>
      </c>
      <c r="P944" s="0" t="n">
        <v>0.01</v>
      </c>
      <c r="Q944" s="0" t="n">
        <v>0</v>
      </c>
      <c r="R944" s="0" t="n">
        <v>0.0558</v>
      </c>
      <c r="S944" s="0" t="n">
        <v>1</v>
      </c>
      <c r="T944" s="0" t="n">
        <v>948.1678</v>
      </c>
      <c r="U944" s="0" t="n">
        <v>0</v>
      </c>
      <c r="V944" s="0" t="n">
        <v>-928.2438</v>
      </c>
      <c r="W944" s="0" t="n">
        <v>-19.9576</v>
      </c>
      <c r="X944" s="0" t="n">
        <v>-592.6221</v>
      </c>
      <c r="Y944" s="0" t="n">
        <v>1220.76</v>
      </c>
      <c r="Z944" s="0" t="n">
        <v>1589.1656</v>
      </c>
      <c r="AA944" s="0" t="n">
        <v>623.1733</v>
      </c>
      <c r="AB944" s="0" t="n">
        <v>5</v>
      </c>
      <c r="AC944" s="0" t="n">
        <v>24.915</v>
      </c>
      <c r="AD944" s="0" t="n">
        <v>24.8022</v>
      </c>
      <c r="AE944" s="0" t="n">
        <v>20.9923</v>
      </c>
      <c r="AF944" s="0" t="n">
        <v>0.0022</v>
      </c>
      <c r="AG944" s="0" t="n">
        <v>0.0617</v>
      </c>
      <c r="AH944" s="0" t="n">
        <v>3.1264</v>
      </c>
    </row>
    <row r="945" customFormat="false" ht="12.8" hidden="false" customHeight="false" outlineLevel="0" collapsed="false">
      <c r="A945" s="0" t="n">
        <v>20</v>
      </c>
      <c r="B945" s="0" t="n">
        <v>31</v>
      </c>
      <c r="C945" s="0" t="n">
        <v>58.6966</v>
      </c>
      <c r="D945" s="0" t="n">
        <v>39.0374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1.6039</v>
      </c>
      <c r="K945" s="0" t="n">
        <v>0</v>
      </c>
      <c r="L945" s="0" t="n">
        <v>0.0006</v>
      </c>
      <c r="M945" s="0" t="n">
        <v>0</v>
      </c>
      <c r="N945" s="0" t="n">
        <v>-0.0172</v>
      </c>
      <c r="O945" s="0" t="n">
        <v>2.9275</v>
      </c>
      <c r="P945" s="0" t="n">
        <v>0.01</v>
      </c>
      <c r="Q945" s="0" t="n">
        <v>0</v>
      </c>
      <c r="R945" s="0" t="n">
        <v>0.0558</v>
      </c>
      <c r="S945" s="0" t="n">
        <v>0.9999</v>
      </c>
      <c r="T945" s="0" t="n">
        <v>882.8518</v>
      </c>
      <c r="U945" s="0" t="n">
        <v>0</v>
      </c>
      <c r="V945" s="0" t="n">
        <v>-867.2964</v>
      </c>
      <c r="W945" s="0" t="n">
        <v>-15.4814</v>
      </c>
      <c r="X945" s="0" t="n">
        <v>-524.1069</v>
      </c>
      <c r="Y945" s="0" t="n">
        <v>1099.123</v>
      </c>
      <c r="Z945" s="0" t="n">
        <v>1429.0199</v>
      </c>
      <c r="AA945" s="0" t="n">
        <v>526.5211</v>
      </c>
      <c r="AB945" s="0" t="n">
        <v>5</v>
      </c>
      <c r="AC945" s="0" t="n">
        <v>24.388</v>
      </c>
      <c r="AD945" s="0" t="n">
        <v>24.3257</v>
      </c>
      <c r="AE945" s="0" t="n">
        <v>21.2287</v>
      </c>
      <c r="AF945" s="0" t="n">
        <v>0.0022</v>
      </c>
      <c r="AG945" s="0" t="n">
        <v>0.0617</v>
      </c>
      <c r="AH945" s="0" t="n">
        <v>3.2585</v>
      </c>
    </row>
    <row r="946" customFormat="false" ht="12.8" hidden="false" customHeight="false" outlineLevel="0" collapsed="false">
      <c r="A946" s="0" t="n">
        <v>20</v>
      </c>
      <c r="B946" s="0" t="n">
        <v>32</v>
      </c>
      <c r="C946" s="0" t="n">
        <v>58.696</v>
      </c>
      <c r="D946" s="0" t="n">
        <v>39.0368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1.3406</v>
      </c>
      <c r="K946" s="0" t="n">
        <v>0</v>
      </c>
      <c r="L946" s="0" t="n">
        <v>0.0006</v>
      </c>
      <c r="M946" s="0" t="n">
        <v>0</v>
      </c>
      <c r="N946" s="0" t="n">
        <v>-0.0172</v>
      </c>
      <c r="O946" s="0" t="n">
        <v>2.9275</v>
      </c>
      <c r="P946" s="0" t="n">
        <v>0.01</v>
      </c>
      <c r="Q946" s="0" t="n">
        <v>0</v>
      </c>
      <c r="R946" s="0" t="n">
        <v>0.0558</v>
      </c>
      <c r="S946" s="0" t="n">
        <v>1</v>
      </c>
      <c r="T946" s="0" t="n">
        <v>712.0293</v>
      </c>
      <c r="U946" s="0" t="n">
        <v>0</v>
      </c>
      <c r="V946" s="0" t="n">
        <v>-704.0228</v>
      </c>
      <c r="W946" s="0" t="n">
        <v>-8.294</v>
      </c>
      <c r="X946" s="0" t="n">
        <v>-340.7116</v>
      </c>
      <c r="Y946" s="0" t="n">
        <v>882.6729</v>
      </c>
      <c r="Z946" s="0" t="n">
        <v>1100.67</v>
      </c>
      <c r="AA946" s="0" t="n">
        <v>360.424</v>
      </c>
      <c r="AB946" s="0" t="n">
        <v>5</v>
      </c>
      <c r="AC946" s="0" t="n">
        <v>23.057</v>
      </c>
      <c r="AD946" s="0" t="n">
        <v>23.0145</v>
      </c>
      <c r="AE946" s="0" t="n">
        <v>21.1273</v>
      </c>
      <c r="AF946" s="0" t="n">
        <v>0.0022</v>
      </c>
      <c r="AG946" s="0" t="n">
        <v>0.0617</v>
      </c>
      <c r="AH946" s="0" t="n">
        <v>3.5259</v>
      </c>
    </row>
    <row r="947" customFormat="false" ht="12.8" hidden="false" customHeight="false" outlineLevel="0" collapsed="false">
      <c r="A947" s="0" t="n">
        <v>20</v>
      </c>
      <c r="B947" s="0" t="n">
        <v>33</v>
      </c>
      <c r="C947" s="0" t="n">
        <v>58.6954</v>
      </c>
      <c r="D947" s="0" t="n">
        <v>39.0362</v>
      </c>
      <c r="E947" s="0" t="n">
        <v>0</v>
      </c>
      <c r="F947" s="0" t="n">
        <v>0</v>
      </c>
      <c r="G947" s="0" t="n">
        <v>0</v>
      </c>
      <c r="H947" s="0" t="n">
        <v>0</v>
      </c>
      <c r="I947" s="0" t="n">
        <v>0</v>
      </c>
      <c r="J947" s="0" t="n">
        <v>1.2324</v>
      </c>
      <c r="K947" s="0" t="n">
        <v>0</v>
      </c>
      <c r="L947" s="0" t="n">
        <v>0.0006</v>
      </c>
      <c r="M947" s="0" t="n">
        <v>0</v>
      </c>
      <c r="N947" s="0" t="n">
        <v>-0.0172</v>
      </c>
      <c r="O947" s="0" t="n">
        <v>2.9275</v>
      </c>
      <c r="P947" s="0" t="n">
        <v>0.01</v>
      </c>
      <c r="Q947" s="0" t="n">
        <v>0</v>
      </c>
      <c r="R947" s="0" t="n">
        <v>0.0558</v>
      </c>
      <c r="S947" s="0" t="n">
        <v>1</v>
      </c>
      <c r="T947" s="0" t="n">
        <v>681.9295</v>
      </c>
      <c r="U947" s="0" t="n">
        <v>0</v>
      </c>
      <c r="V947" s="0" t="n">
        <v>-675.1872</v>
      </c>
      <c r="W947" s="0" t="n">
        <v>-6.3109</v>
      </c>
      <c r="X947" s="0" t="n">
        <v>-310.2573</v>
      </c>
      <c r="Y947" s="0" t="n">
        <v>796.2864</v>
      </c>
      <c r="Z947" s="0" t="n">
        <v>993.4368</v>
      </c>
      <c r="AA947" s="0" t="n">
        <v>292.9275</v>
      </c>
      <c r="AB947" s="0" t="n">
        <v>5</v>
      </c>
      <c r="AC947" s="0" t="n">
        <v>22.533</v>
      </c>
      <c r="AD947" s="0" t="n">
        <v>22.4861</v>
      </c>
      <c r="AE947" s="0" t="n">
        <v>20.9946</v>
      </c>
      <c r="AF947" s="0" t="n">
        <v>0.0022</v>
      </c>
      <c r="AG947" s="0" t="n">
        <v>0.0617</v>
      </c>
      <c r="AH947" s="0" t="n">
        <v>3.8503</v>
      </c>
    </row>
    <row r="948" customFormat="false" ht="12.8" hidden="false" customHeight="false" outlineLevel="0" collapsed="false">
      <c r="A948" s="0" t="n">
        <v>20</v>
      </c>
      <c r="B948" s="0" t="n">
        <v>34</v>
      </c>
      <c r="C948" s="0" t="n">
        <v>58.6948</v>
      </c>
      <c r="D948" s="0" t="n">
        <v>39.0356</v>
      </c>
      <c r="E948" s="0" t="n">
        <v>0</v>
      </c>
      <c r="F948" s="0" t="n">
        <v>0</v>
      </c>
      <c r="G948" s="0" t="n">
        <v>0</v>
      </c>
      <c r="H948" s="0" t="n">
        <v>0</v>
      </c>
      <c r="I948" s="0" t="n">
        <v>0</v>
      </c>
      <c r="J948" s="0" t="n">
        <v>1.0173</v>
      </c>
      <c r="K948" s="0" t="n">
        <v>0</v>
      </c>
      <c r="L948" s="0" t="n">
        <v>0.0006</v>
      </c>
      <c r="M948" s="0" t="n">
        <v>0</v>
      </c>
      <c r="N948" s="0" t="n">
        <v>-0.0172</v>
      </c>
      <c r="O948" s="0" t="n">
        <v>2.9274</v>
      </c>
      <c r="P948" s="0" t="n">
        <v>0.01</v>
      </c>
      <c r="Q948" s="0" t="n">
        <v>0</v>
      </c>
      <c r="R948" s="0" t="n">
        <v>0.0558</v>
      </c>
      <c r="S948" s="0" t="n">
        <v>1</v>
      </c>
      <c r="T948" s="0" t="n">
        <v>438.2329</v>
      </c>
      <c r="U948" s="0" t="n">
        <v>0</v>
      </c>
      <c r="V948" s="0" t="n">
        <v>-432.3506</v>
      </c>
      <c r="W948" s="0" t="n">
        <v>-6.2486</v>
      </c>
      <c r="X948" s="0" t="n">
        <v>-25.5237</v>
      </c>
      <c r="Y948" s="0" t="n">
        <v>636.0162</v>
      </c>
      <c r="Z948" s="0" t="n">
        <v>638.0435</v>
      </c>
      <c r="AA948" s="0" t="n">
        <v>172.545</v>
      </c>
      <c r="AB948" s="0" t="n">
        <v>5</v>
      </c>
      <c r="AC948" s="0" t="n">
        <v>22.369</v>
      </c>
      <c r="AD948" s="0" t="n">
        <v>22.34</v>
      </c>
      <c r="AE948" s="0" t="n">
        <v>20.914</v>
      </c>
      <c r="AF948" s="0" t="n">
        <v>0.0022</v>
      </c>
      <c r="AG948" s="0" t="n">
        <v>0.0617</v>
      </c>
      <c r="AH948" s="0" t="n">
        <v>4.0747</v>
      </c>
    </row>
    <row r="949" customFormat="false" ht="12.8" hidden="false" customHeight="false" outlineLevel="0" collapsed="false">
      <c r="A949" s="0" t="n">
        <v>20</v>
      </c>
      <c r="B949" s="0" t="n">
        <v>35</v>
      </c>
      <c r="C949" s="0" t="n">
        <v>58.6942</v>
      </c>
      <c r="D949" s="0" t="n">
        <v>39.035</v>
      </c>
      <c r="E949" s="0" t="n">
        <v>0</v>
      </c>
      <c r="F949" s="0" t="n">
        <v>0</v>
      </c>
      <c r="G949" s="0" t="n">
        <v>0</v>
      </c>
      <c r="H949" s="0" t="n">
        <v>0</v>
      </c>
      <c r="I949" s="0" t="n">
        <v>0</v>
      </c>
      <c r="J949" s="0" t="n">
        <v>0.8732</v>
      </c>
      <c r="K949" s="0" t="n">
        <v>0</v>
      </c>
      <c r="L949" s="0" t="n">
        <v>0.0006</v>
      </c>
      <c r="M949" s="0" t="n">
        <v>0</v>
      </c>
      <c r="N949" s="0" t="n">
        <v>-0.0172</v>
      </c>
      <c r="O949" s="0" t="n">
        <v>2.9274</v>
      </c>
      <c r="P949" s="0" t="n">
        <v>0.01</v>
      </c>
      <c r="Q949" s="0" t="n">
        <v>0</v>
      </c>
      <c r="R949" s="0" t="n">
        <v>0.0558</v>
      </c>
      <c r="S949" s="0" t="n">
        <v>1</v>
      </c>
      <c r="T949" s="0" t="n">
        <v>205.52</v>
      </c>
      <c r="U949" s="0" t="n">
        <v>0</v>
      </c>
      <c r="V949" s="0" t="n">
        <v>-204.7435</v>
      </c>
      <c r="W949" s="0" t="n">
        <v>-1.024</v>
      </c>
      <c r="X949" s="0" t="n">
        <v>234.4138</v>
      </c>
      <c r="Y949" s="0" t="n">
        <v>518.3838</v>
      </c>
      <c r="Z949" s="0" t="n">
        <v>348.7797</v>
      </c>
      <c r="AA949" s="0" t="n">
        <v>90.8867</v>
      </c>
      <c r="AB949" s="0" t="n">
        <v>5</v>
      </c>
      <c r="AC949" s="0" t="n">
        <v>21.148</v>
      </c>
      <c r="AD949" s="0" t="n">
        <v>21.1345</v>
      </c>
      <c r="AE949" s="0" t="n">
        <v>20.6138</v>
      </c>
      <c r="AF949" s="0" t="n">
        <v>0.0022</v>
      </c>
      <c r="AG949" s="0" t="n">
        <v>0.0617</v>
      </c>
      <c r="AH949" s="0" t="n">
        <v>3.8632</v>
      </c>
    </row>
    <row r="950" customFormat="false" ht="12.8" hidden="false" customHeight="false" outlineLevel="0" collapsed="false">
      <c r="A950" s="0" t="n">
        <v>20</v>
      </c>
      <c r="B950" s="0" t="n">
        <v>36</v>
      </c>
      <c r="C950" s="0" t="n">
        <v>58.6937</v>
      </c>
      <c r="D950" s="0" t="n">
        <v>39.0344</v>
      </c>
      <c r="E950" s="0" t="n">
        <v>0</v>
      </c>
      <c r="F950" s="0" t="n">
        <v>0</v>
      </c>
      <c r="G950" s="0" t="n">
        <v>0</v>
      </c>
      <c r="H950" s="0" t="n">
        <v>0</v>
      </c>
      <c r="I950" s="0" t="n">
        <v>0</v>
      </c>
      <c r="J950" s="0" t="n">
        <v>0.6528</v>
      </c>
      <c r="K950" s="0" t="n">
        <v>0</v>
      </c>
      <c r="L950" s="0" t="n">
        <v>0.0006</v>
      </c>
      <c r="M950" s="0" t="n">
        <v>0</v>
      </c>
      <c r="N950" s="0" t="n">
        <v>-0.0172</v>
      </c>
      <c r="O950" s="0" t="n">
        <v>2.9274</v>
      </c>
      <c r="P950" s="0" t="n">
        <v>0.01</v>
      </c>
      <c r="Q950" s="0" t="n">
        <v>0</v>
      </c>
      <c r="R950" s="0" t="n">
        <v>0.0558</v>
      </c>
      <c r="S950" s="0" t="n">
        <v>1</v>
      </c>
      <c r="T950" s="0" t="n">
        <v>97.5748</v>
      </c>
      <c r="U950" s="0" t="n">
        <v>0</v>
      </c>
      <c r="V950" s="0" t="n">
        <v>-100.9221</v>
      </c>
      <c r="W950" s="0" t="n">
        <v>3.0194</v>
      </c>
      <c r="X950" s="0" t="n">
        <v>349.038</v>
      </c>
      <c r="Y950" s="0" t="n">
        <v>441.6354</v>
      </c>
      <c r="Z950" s="0" t="n">
        <v>176.6598</v>
      </c>
      <c r="AA950" s="0" t="n">
        <v>36.0372</v>
      </c>
      <c r="AB950" s="0" t="n">
        <v>5</v>
      </c>
      <c r="AC950" s="0" t="n">
        <v>19.971</v>
      </c>
      <c r="AD950" s="0" t="n">
        <v>19.9637</v>
      </c>
      <c r="AE950" s="0" t="n">
        <v>20.1855</v>
      </c>
      <c r="AF950" s="0" t="n">
        <v>0.0022</v>
      </c>
      <c r="AG950" s="0" t="n">
        <v>0.0617</v>
      </c>
      <c r="AH950" s="0" t="n">
        <v>3.7873</v>
      </c>
    </row>
    <row r="951" customFormat="false" ht="12.8" hidden="false" customHeight="false" outlineLevel="0" collapsed="false">
      <c r="A951" s="0" t="n">
        <v>20</v>
      </c>
      <c r="B951" s="0" t="n">
        <v>37</v>
      </c>
      <c r="C951" s="0" t="n">
        <v>58.6931</v>
      </c>
      <c r="D951" s="0" t="n">
        <v>39.0339</v>
      </c>
      <c r="E951" s="0" t="n">
        <v>0</v>
      </c>
      <c r="F951" s="0" t="n">
        <v>0</v>
      </c>
      <c r="G951" s="0" t="n">
        <v>0</v>
      </c>
      <c r="H951" s="0" t="n">
        <v>0</v>
      </c>
      <c r="I951" s="0" t="n">
        <v>0</v>
      </c>
      <c r="J951" s="0" t="n">
        <v>0.4879</v>
      </c>
      <c r="K951" s="0" t="n">
        <v>0</v>
      </c>
      <c r="L951" s="0" t="n">
        <v>0.0006</v>
      </c>
      <c r="M951" s="0" t="n">
        <v>0</v>
      </c>
      <c r="N951" s="0" t="n">
        <v>-0.0172</v>
      </c>
      <c r="O951" s="0" t="n">
        <v>2.9274</v>
      </c>
      <c r="P951" s="0" t="n">
        <v>0.01</v>
      </c>
      <c r="Q951" s="0" t="n">
        <v>0</v>
      </c>
      <c r="R951" s="0" t="n">
        <v>0.0558</v>
      </c>
      <c r="S951" s="0" t="n">
        <v>1</v>
      </c>
      <c r="T951" s="0" t="n">
        <v>67.551</v>
      </c>
      <c r="U951" s="0" t="n">
        <v>0</v>
      </c>
      <c r="V951" s="0" t="n">
        <v>-68.8512</v>
      </c>
      <c r="W951" s="0" t="n">
        <v>1.4081</v>
      </c>
      <c r="X951" s="0" t="n">
        <v>386.2487</v>
      </c>
      <c r="Y951" s="0" t="n">
        <v>419.0437</v>
      </c>
      <c r="Z951" s="0" t="n">
        <v>111.7811</v>
      </c>
      <c r="AA951" s="0" t="n">
        <v>18.8484</v>
      </c>
      <c r="AB951" s="0" t="n">
        <v>5</v>
      </c>
      <c r="AC951" s="0" t="n">
        <v>19.889</v>
      </c>
      <c r="AD951" s="0" t="n">
        <v>19.8823</v>
      </c>
      <c r="AE951" s="0" t="n">
        <v>19.916</v>
      </c>
      <c r="AF951" s="0" t="n">
        <v>0.0022</v>
      </c>
      <c r="AG951" s="0" t="n">
        <v>0.0617</v>
      </c>
      <c r="AH951" s="0" t="n">
        <v>3.7873</v>
      </c>
    </row>
    <row r="952" customFormat="false" ht="12.8" hidden="false" customHeight="false" outlineLevel="0" collapsed="false">
      <c r="A952" s="0" t="n">
        <v>20</v>
      </c>
      <c r="B952" s="0" t="n">
        <v>38</v>
      </c>
      <c r="C952" s="0" t="n">
        <v>58.6925</v>
      </c>
      <c r="D952" s="0" t="n">
        <v>39.0333</v>
      </c>
      <c r="E952" s="0" t="n">
        <v>0</v>
      </c>
      <c r="F952" s="0" t="n">
        <v>0</v>
      </c>
      <c r="G952" s="0" t="n">
        <v>0</v>
      </c>
      <c r="H952" s="0" t="n">
        <v>0</v>
      </c>
      <c r="I952" s="0" t="n">
        <v>0</v>
      </c>
      <c r="J952" s="0" t="n">
        <v>0.0004</v>
      </c>
      <c r="K952" s="0" t="n">
        <v>0</v>
      </c>
      <c r="L952" s="0" t="n">
        <v>0.0006</v>
      </c>
      <c r="M952" s="0" t="n">
        <v>0</v>
      </c>
      <c r="N952" s="0" t="n">
        <v>-0.0172</v>
      </c>
      <c r="O952" s="0" t="n">
        <v>2.9274</v>
      </c>
      <c r="P952" s="0" t="n">
        <v>0.01</v>
      </c>
      <c r="Q952" s="0" t="n">
        <v>0</v>
      </c>
      <c r="R952" s="0" t="n">
        <v>0.0558</v>
      </c>
      <c r="S952" s="0" t="n">
        <v>1</v>
      </c>
      <c r="T952" s="0" t="n">
        <v>44.7588</v>
      </c>
      <c r="U952" s="0" t="n">
        <v>0</v>
      </c>
      <c r="V952" s="0" t="n">
        <v>-46.5562</v>
      </c>
      <c r="W952" s="0" t="n">
        <v>1.8481</v>
      </c>
      <c r="X952" s="0" t="n">
        <v>410.1597</v>
      </c>
      <c r="Y952" s="0" t="n">
        <v>409.3358</v>
      </c>
      <c r="Z952" s="0" t="n">
        <v>81.8662</v>
      </c>
      <c r="AA952" s="0" t="n">
        <v>11.1111</v>
      </c>
      <c r="AB952" s="0" t="n">
        <v>5</v>
      </c>
      <c r="AC952" s="0" t="n">
        <v>19.527</v>
      </c>
      <c r="AD952" s="0" t="n">
        <v>19.5181</v>
      </c>
      <c r="AE952" s="0" t="n">
        <v>19.665</v>
      </c>
      <c r="AF952" s="0" t="n">
        <v>0.0022</v>
      </c>
      <c r="AG952" s="0" t="n">
        <v>0.0617</v>
      </c>
      <c r="AH952" s="0" t="n">
        <v>0</v>
      </c>
    </row>
    <row r="953" customFormat="false" ht="12.8" hidden="false" customHeight="false" outlineLevel="0" collapsed="false">
      <c r="A953" s="0" t="n">
        <v>20</v>
      </c>
      <c r="B953" s="0" t="n">
        <v>39</v>
      </c>
      <c r="C953" s="0" t="n">
        <v>58.6919</v>
      </c>
      <c r="D953" s="0" t="n">
        <v>39.0327</v>
      </c>
      <c r="E953" s="0" t="n">
        <v>0</v>
      </c>
      <c r="F953" s="0" t="n">
        <v>0</v>
      </c>
      <c r="G953" s="0" t="n">
        <v>0</v>
      </c>
      <c r="H953" s="0" t="n">
        <v>0</v>
      </c>
      <c r="I953" s="0" t="n">
        <v>0</v>
      </c>
      <c r="J953" s="0" t="n">
        <v>0</v>
      </c>
      <c r="K953" s="0" t="n">
        <v>0</v>
      </c>
      <c r="L953" s="0" t="n">
        <v>0.0006</v>
      </c>
      <c r="M953" s="0" t="n">
        <v>0</v>
      </c>
      <c r="N953" s="0" t="n">
        <v>-0.0172</v>
      </c>
      <c r="O953" s="0" t="n">
        <v>2.9274</v>
      </c>
      <c r="P953" s="0" t="n">
        <v>0.01</v>
      </c>
      <c r="Q953" s="0" t="n">
        <v>0</v>
      </c>
      <c r="R953" s="0" t="n">
        <v>0.0558</v>
      </c>
      <c r="S953" s="0" t="n">
        <v>1</v>
      </c>
      <c r="T953" s="0" t="n">
        <v>48.7331</v>
      </c>
      <c r="U953" s="0" t="n">
        <v>0</v>
      </c>
      <c r="V953" s="0" t="n">
        <v>-50.0579</v>
      </c>
      <c r="W953" s="0" t="n">
        <v>1.2714</v>
      </c>
      <c r="X953" s="0" t="n">
        <v>405.2347</v>
      </c>
      <c r="Y953" s="0" t="n">
        <v>404.4503</v>
      </c>
      <c r="Z953" s="0" t="n">
        <v>79.243</v>
      </c>
      <c r="AA953" s="0" t="n">
        <v>6.9103</v>
      </c>
      <c r="AB953" s="0" t="n">
        <v>5</v>
      </c>
      <c r="AC953" s="0" t="n">
        <v>19.403</v>
      </c>
      <c r="AD953" s="0" t="n">
        <v>19.3913</v>
      </c>
      <c r="AE953" s="0" t="n">
        <v>19.4756</v>
      </c>
      <c r="AF953" s="0" t="n">
        <v>0.0022</v>
      </c>
      <c r="AG953" s="0" t="n">
        <v>0.0617</v>
      </c>
      <c r="AH953" s="0" t="n">
        <v>0</v>
      </c>
    </row>
    <row r="954" customFormat="false" ht="12.8" hidden="false" customHeight="false" outlineLevel="0" collapsed="false">
      <c r="A954" s="0" t="n">
        <v>20</v>
      </c>
      <c r="B954" s="0" t="n">
        <v>40</v>
      </c>
      <c r="C954" s="0" t="n">
        <v>58.6913</v>
      </c>
      <c r="D954" s="0" t="n">
        <v>39.0321</v>
      </c>
      <c r="E954" s="0" t="n">
        <v>0</v>
      </c>
      <c r="F954" s="0" t="n">
        <v>0</v>
      </c>
      <c r="G954" s="0" t="n">
        <v>0</v>
      </c>
      <c r="H954" s="0" t="n">
        <v>0</v>
      </c>
      <c r="I954" s="0" t="n">
        <v>0</v>
      </c>
      <c r="J954" s="0" t="n">
        <v>0</v>
      </c>
      <c r="K954" s="0" t="n">
        <v>0</v>
      </c>
      <c r="L954" s="0" t="n">
        <v>0.0006</v>
      </c>
      <c r="M954" s="0" t="n">
        <v>0</v>
      </c>
      <c r="N954" s="0" t="n">
        <v>-0.0172</v>
      </c>
      <c r="O954" s="0" t="n">
        <v>2.9274</v>
      </c>
      <c r="P954" s="0" t="n">
        <v>0.01</v>
      </c>
      <c r="Q954" s="0" t="n">
        <v>0</v>
      </c>
      <c r="R954" s="0" t="n">
        <v>0.0558</v>
      </c>
      <c r="S954" s="0" t="n">
        <v>1</v>
      </c>
      <c r="T954" s="0" t="n">
        <v>52.3502</v>
      </c>
      <c r="U954" s="0" t="n">
        <v>0</v>
      </c>
      <c r="V954" s="0" t="n">
        <v>-52.9034</v>
      </c>
      <c r="W954" s="0" t="n">
        <v>0.6049</v>
      </c>
      <c r="X954" s="0" t="n">
        <v>401.5958</v>
      </c>
      <c r="Y954" s="0" t="n">
        <v>400.7251</v>
      </c>
      <c r="Z954" s="0" t="n">
        <v>77.6462</v>
      </c>
      <c r="AA954" s="0" t="n">
        <v>3.4325</v>
      </c>
      <c r="AB954" s="0" t="n">
        <v>5</v>
      </c>
      <c r="AC954" s="0" t="n">
        <v>19.352</v>
      </c>
      <c r="AD954" s="0" t="n">
        <v>19.3454</v>
      </c>
      <c r="AE954" s="0" t="n">
        <v>19.3389</v>
      </c>
      <c r="AF954" s="0" t="n">
        <v>0.0022</v>
      </c>
      <c r="AG954" s="0" t="n">
        <v>0.0617</v>
      </c>
      <c r="AH954" s="0" t="n">
        <v>0</v>
      </c>
    </row>
    <row r="955" customFormat="false" ht="12.8" hidden="false" customHeight="false" outlineLevel="0" collapsed="false">
      <c r="A955" s="0" t="n">
        <v>20</v>
      </c>
      <c r="B955" s="0" t="n">
        <v>41</v>
      </c>
      <c r="C955" s="0" t="n">
        <v>58.6907</v>
      </c>
      <c r="D955" s="0" t="n">
        <v>39.0315</v>
      </c>
      <c r="E955" s="0" t="n">
        <v>0</v>
      </c>
      <c r="F955" s="0" t="n">
        <v>0</v>
      </c>
      <c r="G955" s="0" t="n">
        <v>0</v>
      </c>
      <c r="H955" s="0" t="n">
        <v>0</v>
      </c>
      <c r="I955" s="0" t="n">
        <v>0</v>
      </c>
      <c r="J955" s="0" t="n">
        <v>0</v>
      </c>
      <c r="K955" s="0" t="n">
        <v>0</v>
      </c>
      <c r="L955" s="0" t="n">
        <v>0.0006</v>
      </c>
      <c r="M955" s="0" t="n">
        <v>0</v>
      </c>
      <c r="N955" s="0" t="n">
        <v>-0.0172</v>
      </c>
      <c r="O955" s="0" t="n">
        <v>2.9274</v>
      </c>
      <c r="P955" s="0" t="n">
        <v>0.01</v>
      </c>
      <c r="Q955" s="0" t="n">
        <v>0</v>
      </c>
      <c r="R955" s="0" t="n">
        <v>0.0558</v>
      </c>
      <c r="S955" s="0" t="n">
        <v>1</v>
      </c>
      <c r="T955" s="0" t="n">
        <v>54.4175</v>
      </c>
      <c r="U955" s="0" t="n">
        <v>0</v>
      </c>
      <c r="V955" s="0" t="n">
        <v>-53.0218</v>
      </c>
      <c r="W955" s="0" t="n">
        <v>-1.4127</v>
      </c>
      <c r="X955" s="0" t="n">
        <v>403.3478</v>
      </c>
      <c r="Y955" s="0" t="n">
        <v>402.5417</v>
      </c>
      <c r="Z955" s="0" t="n">
        <v>74.6195</v>
      </c>
      <c r="AA955" s="0" t="n">
        <v>3.6416</v>
      </c>
      <c r="AB955" s="0" t="n">
        <v>5</v>
      </c>
      <c r="AC955" s="0" t="n">
        <v>19.651</v>
      </c>
      <c r="AD955" s="0" t="n">
        <v>19.6431</v>
      </c>
      <c r="AE955" s="0" t="n">
        <v>19.3112</v>
      </c>
      <c r="AF955" s="0" t="n">
        <v>0.0022</v>
      </c>
      <c r="AG955" s="0" t="n">
        <v>0.0617</v>
      </c>
      <c r="AH955" s="0" t="n">
        <v>0</v>
      </c>
    </row>
    <row r="956" customFormat="false" ht="12.8" hidden="false" customHeight="false" outlineLevel="0" collapsed="false">
      <c r="A956" s="0" t="n">
        <v>20</v>
      </c>
      <c r="B956" s="0" t="n">
        <v>42</v>
      </c>
      <c r="C956" s="0" t="n">
        <v>58.6901</v>
      </c>
      <c r="D956" s="0" t="n">
        <v>39.0309</v>
      </c>
      <c r="E956" s="0" t="n">
        <v>0</v>
      </c>
      <c r="F956" s="0" t="n">
        <v>0</v>
      </c>
      <c r="G956" s="0" t="n">
        <v>0</v>
      </c>
      <c r="H956" s="0" t="n">
        <v>0</v>
      </c>
      <c r="I956" s="0" t="n">
        <v>0</v>
      </c>
      <c r="J956" s="0" t="n">
        <v>0</v>
      </c>
      <c r="K956" s="0" t="n">
        <v>0</v>
      </c>
      <c r="L956" s="0" t="n">
        <v>0.0006</v>
      </c>
      <c r="M956" s="0" t="n">
        <v>0</v>
      </c>
      <c r="N956" s="0" t="n">
        <v>-0.0172</v>
      </c>
      <c r="O956" s="0" t="n">
        <v>2.9274</v>
      </c>
      <c r="P956" s="0" t="n">
        <v>0.01</v>
      </c>
      <c r="Q956" s="0" t="n">
        <v>0</v>
      </c>
      <c r="R956" s="0" t="n">
        <v>0.0558</v>
      </c>
      <c r="S956" s="0" t="n">
        <v>1</v>
      </c>
      <c r="T956" s="0" t="n">
        <v>55.8213</v>
      </c>
      <c r="U956" s="0" t="n">
        <v>0</v>
      </c>
      <c r="V956" s="0" t="n">
        <v>-53.5228</v>
      </c>
      <c r="W956" s="0" t="n">
        <v>-2.3252</v>
      </c>
      <c r="X956" s="0" t="n">
        <v>403.8335</v>
      </c>
      <c r="Y956" s="0" t="n">
        <v>403.018</v>
      </c>
      <c r="Z956" s="0" t="n">
        <v>76.2831</v>
      </c>
      <c r="AA956" s="0" t="n">
        <v>3.2041</v>
      </c>
      <c r="AB956" s="0" t="n">
        <v>5</v>
      </c>
      <c r="AC956" s="0" t="n">
        <v>19.818</v>
      </c>
      <c r="AD956" s="0" t="n">
        <v>19.8119</v>
      </c>
      <c r="AE956" s="0" t="n">
        <v>19.3204</v>
      </c>
      <c r="AF956" s="0" t="n">
        <v>0.0022</v>
      </c>
      <c r="AG956" s="0" t="n">
        <v>0.0617</v>
      </c>
      <c r="AH956" s="0" t="n">
        <v>0</v>
      </c>
    </row>
    <row r="957" customFormat="false" ht="12.8" hidden="false" customHeight="false" outlineLevel="0" collapsed="false">
      <c r="A957" s="0" t="n">
        <v>20</v>
      </c>
      <c r="B957" s="0" t="n">
        <v>43</v>
      </c>
      <c r="C957" s="0" t="n">
        <v>58.6896</v>
      </c>
      <c r="D957" s="0" t="n">
        <v>39.0303</v>
      </c>
      <c r="E957" s="0" t="n">
        <v>0</v>
      </c>
      <c r="F957" s="0" t="n">
        <v>0</v>
      </c>
      <c r="G957" s="0" t="n">
        <v>0</v>
      </c>
      <c r="H957" s="0" t="n">
        <v>0</v>
      </c>
      <c r="I957" s="0" t="n">
        <v>0</v>
      </c>
      <c r="J957" s="0" t="n">
        <v>0</v>
      </c>
      <c r="K957" s="0" t="n">
        <v>0</v>
      </c>
      <c r="L957" s="0" t="n">
        <v>0.0006</v>
      </c>
      <c r="M957" s="0" t="n">
        <v>0</v>
      </c>
      <c r="N957" s="0" t="n">
        <v>-0.0172</v>
      </c>
      <c r="O957" s="0" t="n">
        <v>2.9274</v>
      </c>
      <c r="P957" s="0" t="n">
        <v>0.01</v>
      </c>
      <c r="Q957" s="0" t="n">
        <v>0</v>
      </c>
      <c r="R957" s="0" t="n">
        <v>0.0558</v>
      </c>
      <c r="S957" s="0" t="n">
        <v>1</v>
      </c>
      <c r="T957" s="0" t="n">
        <v>55.9262</v>
      </c>
      <c r="U957" s="0" t="n">
        <v>0</v>
      </c>
      <c r="V957" s="0" t="n">
        <v>-53.2762</v>
      </c>
      <c r="W957" s="0" t="n">
        <v>-2.5218</v>
      </c>
      <c r="X957" s="0" t="n">
        <v>404.4518</v>
      </c>
      <c r="Y957" s="0" t="n">
        <v>403.5343</v>
      </c>
      <c r="Z957" s="0" t="n">
        <v>76.9437</v>
      </c>
      <c r="AA957" s="0" t="n">
        <v>3.4414</v>
      </c>
      <c r="AB957" s="0" t="n">
        <v>5</v>
      </c>
      <c r="AC957" s="0" t="n">
        <v>19.869</v>
      </c>
      <c r="AD957" s="0" t="n">
        <v>19.8634</v>
      </c>
      <c r="AE957" s="0" t="n">
        <v>19.3288</v>
      </c>
      <c r="AF957" s="0" t="n">
        <v>0.0022</v>
      </c>
      <c r="AG957" s="0" t="n">
        <v>0.0617</v>
      </c>
      <c r="AH957" s="0" t="n">
        <v>0</v>
      </c>
    </row>
    <row r="958" customFormat="false" ht="12.8" hidden="false" customHeight="false" outlineLevel="0" collapsed="false">
      <c r="A958" s="0" t="n">
        <v>20</v>
      </c>
      <c r="B958" s="0" t="n">
        <v>44</v>
      </c>
      <c r="C958" s="0" t="n">
        <v>58.689</v>
      </c>
      <c r="D958" s="0" t="n">
        <v>39.0298</v>
      </c>
      <c r="E958" s="0" t="n">
        <v>0</v>
      </c>
      <c r="F958" s="0" t="n">
        <v>0</v>
      </c>
      <c r="G958" s="0" t="n">
        <v>0</v>
      </c>
      <c r="H958" s="0" t="n">
        <v>0</v>
      </c>
      <c r="I958" s="0" t="n">
        <v>0</v>
      </c>
      <c r="J958" s="0" t="n">
        <v>0</v>
      </c>
      <c r="K958" s="0" t="n">
        <v>0</v>
      </c>
      <c r="L958" s="0" t="n">
        <v>0.0006</v>
      </c>
      <c r="M958" s="0" t="n">
        <v>0</v>
      </c>
      <c r="N958" s="0" t="n">
        <v>-0.0172</v>
      </c>
      <c r="O958" s="0" t="n">
        <v>2.9274</v>
      </c>
      <c r="P958" s="0" t="n">
        <v>0.01</v>
      </c>
      <c r="Q958" s="0" t="n">
        <v>0</v>
      </c>
      <c r="R958" s="0" t="n">
        <v>0.0558</v>
      </c>
      <c r="S958" s="0" t="n">
        <v>1</v>
      </c>
      <c r="T958" s="0" t="n">
        <v>58.4306</v>
      </c>
      <c r="U958" s="0" t="n">
        <v>0</v>
      </c>
      <c r="V958" s="0" t="n">
        <v>-53.2881</v>
      </c>
      <c r="W958" s="0" t="n">
        <v>-4.91</v>
      </c>
      <c r="X958" s="0" t="n">
        <v>407.7792</v>
      </c>
      <c r="Y958" s="0" t="n">
        <v>406.8111</v>
      </c>
      <c r="Z958" s="0" t="n">
        <v>71.9174</v>
      </c>
      <c r="AA958" s="0" t="n">
        <v>3.878</v>
      </c>
      <c r="AB958" s="0" t="n">
        <v>5</v>
      </c>
      <c r="AC958" s="0" t="n">
        <v>20.389</v>
      </c>
      <c r="AD958" s="0" t="n">
        <v>20.386</v>
      </c>
      <c r="AE958" s="0" t="n">
        <v>19.4467</v>
      </c>
      <c r="AF958" s="0" t="n">
        <v>0.0022</v>
      </c>
      <c r="AG958" s="0" t="n">
        <v>0.0617</v>
      </c>
      <c r="AH958" s="0" t="n">
        <v>0</v>
      </c>
    </row>
    <row r="959" customFormat="false" ht="12.8" hidden="false" customHeight="false" outlineLevel="0" collapsed="false">
      <c r="A959" s="0" t="n">
        <v>20</v>
      </c>
      <c r="B959" s="0" t="n">
        <v>45</v>
      </c>
      <c r="C959" s="0" t="n">
        <v>58.6884</v>
      </c>
      <c r="D959" s="0" t="n">
        <v>39.0292</v>
      </c>
      <c r="E959" s="0" t="n">
        <v>0</v>
      </c>
      <c r="F959" s="0" t="n">
        <v>0</v>
      </c>
      <c r="G959" s="0" t="n">
        <v>0</v>
      </c>
      <c r="H959" s="0" t="n">
        <v>0</v>
      </c>
      <c r="I959" s="0" t="n">
        <v>0</v>
      </c>
      <c r="J959" s="0" t="n">
        <v>0</v>
      </c>
      <c r="K959" s="0" t="n">
        <v>0</v>
      </c>
      <c r="L959" s="0" t="n">
        <v>0.0006</v>
      </c>
      <c r="M959" s="0" t="n">
        <v>0</v>
      </c>
      <c r="N959" s="0" t="n">
        <v>-0.0172</v>
      </c>
      <c r="O959" s="0" t="n">
        <v>2.9274</v>
      </c>
      <c r="P959" s="0" t="n">
        <v>0.01</v>
      </c>
      <c r="Q959" s="0" t="n">
        <v>0</v>
      </c>
      <c r="R959" s="0" t="n">
        <v>0.0558</v>
      </c>
      <c r="S959" s="0" t="n">
        <v>1</v>
      </c>
      <c r="T959" s="0" t="n">
        <v>47.1133</v>
      </c>
      <c r="U959" s="0" t="n">
        <v>0</v>
      </c>
      <c r="V959" s="0" t="n">
        <v>-51.3278</v>
      </c>
      <c r="W959" s="0" t="n">
        <v>4.5775</v>
      </c>
      <c r="X959" s="0" t="n">
        <v>397.866</v>
      </c>
      <c r="Y959" s="0" t="n">
        <v>396.9224</v>
      </c>
      <c r="Z959" s="0" t="n">
        <v>97.3898</v>
      </c>
      <c r="AA959" s="0" t="n">
        <v>4.3759</v>
      </c>
      <c r="AB959" s="0" t="n">
        <v>5</v>
      </c>
      <c r="AC959" s="0" t="n">
        <v>18.463</v>
      </c>
      <c r="AD959" s="0" t="n">
        <v>18.4611</v>
      </c>
      <c r="AE959" s="0" t="n">
        <v>19.0781</v>
      </c>
      <c r="AF959" s="0" t="n">
        <v>0.0022</v>
      </c>
      <c r="AG959" s="0" t="n">
        <v>0.0617</v>
      </c>
      <c r="AH959" s="0" t="n">
        <v>0</v>
      </c>
    </row>
    <row r="960" customFormat="false" ht="12.8" hidden="false" customHeight="false" outlineLevel="0" collapsed="false">
      <c r="A960" s="0" t="n">
        <v>20</v>
      </c>
      <c r="B960" s="0" t="n">
        <v>46</v>
      </c>
      <c r="C960" s="0" t="n">
        <v>58.6878</v>
      </c>
      <c r="D960" s="0" t="n">
        <v>39.0286</v>
      </c>
      <c r="E960" s="0" t="n">
        <v>0</v>
      </c>
      <c r="F960" s="0" t="n">
        <v>0</v>
      </c>
      <c r="G960" s="0" t="n">
        <v>0</v>
      </c>
      <c r="H960" s="0" t="n">
        <v>0</v>
      </c>
      <c r="I960" s="0" t="n">
        <v>0</v>
      </c>
      <c r="J960" s="0" t="n">
        <v>0</v>
      </c>
      <c r="K960" s="0" t="n">
        <v>0</v>
      </c>
      <c r="L960" s="0" t="n">
        <v>0.0006</v>
      </c>
      <c r="M960" s="0" t="n">
        <v>0</v>
      </c>
      <c r="N960" s="0" t="n">
        <v>-0.0172</v>
      </c>
      <c r="O960" s="0" t="n">
        <v>2.9274</v>
      </c>
      <c r="P960" s="0" t="n">
        <v>0.01</v>
      </c>
      <c r="Q960" s="0" t="n">
        <v>0</v>
      </c>
      <c r="R960" s="0" t="n">
        <v>0.0558</v>
      </c>
      <c r="S960" s="0" t="n">
        <v>1</v>
      </c>
      <c r="T960" s="0" t="n">
        <v>46.6664</v>
      </c>
      <c r="U960" s="0" t="n">
        <v>0</v>
      </c>
      <c r="V960" s="0" t="n">
        <v>-51.2336</v>
      </c>
      <c r="W960" s="0" t="n">
        <v>4.7166</v>
      </c>
      <c r="X960" s="0" t="n">
        <v>395.4768</v>
      </c>
      <c r="Y960" s="0" t="n">
        <v>394.6585</v>
      </c>
      <c r="Z960" s="0" t="n">
        <v>80.2116</v>
      </c>
      <c r="AA960" s="0" t="n">
        <v>4.2369</v>
      </c>
      <c r="AB960" s="0" t="n">
        <v>5</v>
      </c>
      <c r="AC960" s="0" t="n">
        <v>18.065</v>
      </c>
      <c r="AD960" s="0" t="n">
        <v>18.0626</v>
      </c>
      <c r="AE960" s="0" t="n">
        <v>18.7709</v>
      </c>
      <c r="AF960" s="0" t="n">
        <v>0.0022</v>
      </c>
      <c r="AG960" s="0" t="n">
        <v>0.0617</v>
      </c>
      <c r="AH960" s="0" t="n">
        <v>0</v>
      </c>
    </row>
    <row r="961" customFormat="false" ht="12.8" hidden="false" customHeight="false" outlineLevel="0" collapsed="false">
      <c r="A961" s="0" t="n">
        <v>20</v>
      </c>
      <c r="B961" s="0" t="n">
        <v>47</v>
      </c>
      <c r="C961" s="0" t="n">
        <v>58.6872</v>
      </c>
      <c r="D961" s="0" t="n">
        <v>39.028</v>
      </c>
      <c r="E961" s="0" t="n">
        <v>0</v>
      </c>
      <c r="F961" s="0" t="n">
        <v>0</v>
      </c>
      <c r="G961" s="0" t="n">
        <v>0</v>
      </c>
      <c r="H961" s="0" t="n">
        <v>0</v>
      </c>
      <c r="I961" s="0" t="n">
        <v>0</v>
      </c>
      <c r="J961" s="0" t="n">
        <v>0</v>
      </c>
      <c r="K961" s="0" t="n">
        <v>0</v>
      </c>
      <c r="L961" s="0" t="n">
        <v>0.0006</v>
      </c>
      <c r="M961" s="0" t="n">
        <v>0</v>
      </c>
      <c r="N961" s="0" t="n">
        <v>-0.0172</v>
      </c>
      <c r="O961" s="0" t="n">
        <v>2.9274</v>
      </c>
      <c r="P961" s="0" t="n">
        <v>0.01</v>
      </c>
      <c r="Q961" s="0" t="n">
        <v>0</v>
      </c>
      <c r="R961" s="0" t="n">
        <v>0.0558</v>
      </c>
      <c r="S961" s="0" t="n">
        <v>1</v>
      </c>
      <c r="T961" s="0" t="n">
        <v>44.1072</v>
      </c>
      <c r="U961" s="0" t="n">
        <v>0</v>
      </c>
      <c r="V961" s="0" t="n">
        <v>-49.971</v>
      </c>
      <c r="W961" s="0" t="n">
        <v>6.3923</v>
      </c>
      <c r="X961" s="0" t="n">
        <v>392.7946</v>
      </c>
      <c r="Y961" s="0" t="n">
        <v>392.341</v>
      </c>
      <c r="Z961" s="0" t="n">
        <v>85.0179</v>
      </c>
      <c r="AA961" s="0" t="n">
        <v>5.462</v>
      </c>
      <c r="AB961" s="0" t="n">
        <v>5</v>
      </c>
      <c r="AC961" s="0" t="n">
        <v>17.397</v>
      </c>
      <c r="AD961" s="0" t="n">
        <v>17.3945</v>
      </c>
      <c r="AE961" s="0" t="n">
        <v>18.4261</v>
      </c>
      <c r="AF961" s="0" t="n">
        <v>0.0022</v>
      </c>
      <c r="AG961" s="0" t="n">
        <v>0.0617</v>
      </c>
      <c r="AH961" s="0" t="n">
        <v>0</v>
      </c>
    </row>
    <row r="962" customFormat="false" ht="12.8" hidden="false" customHeight="false" outlineLevel="0" collapsed="false">
      <c r="A962" s="0" t="n">
        <v>20</v>
      </c>
      <c r="B962" s="0" t="n">
        <v>48</v>
      </c>
      <c r="C962" s="0" t="n">
        <v>58.6866</v>
      </c>
      <c r="D962" s="0" t="n">
        <v>39.0274</v>
      </c>
      <c r="E962" s="0" t="n">
        <v>0</v>
      </c>
      <c r="F962" s="0" t="n">
        <v>0</v>
      </c>
      <c r="G962" s="0" t="n">
        <v>0</v>
      </c>
      <c r="H962" s="0" t="n">
        <v>0</v>
      </c>
      <c r="I962" s="0" t="n">
        <v>0</v>
      </c>
      <c r="J962" s="0" t="n">
        <v>0</v>
      </c>
      <c r="K962" s="0" t="n">
        <v>0</v>
      </c>
      <c r="L962" s="0" t="n">
        <v>0.0006</v>
      </c>
      <c r="M962" s="0" t="n">
        <v>0</v>
      </c>
      <c r="N962" s="0" t="n">
        <v>-0.0172</v>
      </c>
      <c r="O962" s="0" t="n">
        <v>2.9274</v>
      </c>
      <c r="P962" s="0" t="n">
        <v>0.01</v>
      </c>
      <c r="Q962" s="0" t="n">
        <v>0</v>
      </c>
      <c r="R962" s="0" t="n">
        <v>0.0558</v>
      </c>
      <c r="S962" s="0" t="n">
        <v>1</v>
      </c>
      <c r="T962" s="0" t="n">
        <v>44.7739</v>
      </c>
      <c r="U962" s="0" t="n">
        <v>0</v>
      </c>
      <c r="V962" s="0" t="n">
        <v>-50.0383</v>
      </c>
      <c r="W962" s="0" t="n">
        <v>5.6926</v>
      </c>
      <c r="X962" s="0" t="n">
        <v>391.5098</v>
      </c>
      <c r="Y962" s="0" t="n">
        <v>391.1252</v>
      </c>
      <c r="Z962" s="0" t="n">
        <v>79.9079</v>
      </c>
      <c r="AA962" s="0" t="n">
        <v>5.2708</v>
      </c>
      <c r="AB962" s="0" t="n">
        <v>5</v>
      </c>
      <c r="AC962" s="0" t="n">
        <v>17.203</v>
      </c>
      <c r="AD962" s="0" t="n">
        <v>17.2004</v>
      </c>
      <c r="AE962" s="0" t="n">
        <v>18.1604</v>
      </c>
      <c r="AF962" s="0" t="n">
        <v>0.0022</v>
      </c>
      <c r="AG962" s="0" t="n">
        <v>0.0616</v>
      </c>
      <c r="AH962" s="0" t="n">
        <v>0</v>
      </c>
    </row>
    <row r="963" customFormat="false" ht="12.8" hidden="false" customHeight="false" outlineLevel="0" collapsed="false">
      <c r="A963" s="0" t="n">
        <v>21</v>
      </c>
      <c r="B963" s="0" t="n">
        <v>1</v>
      </c>
      <c r="C963" s="0" t="n">
        <v>58.686</v>
      </c>
      <c r="D963" s="0" t="n">
        <v>39.0268</v>
      </c>
      <c r="E963" s="0" t="n">
        <v>0</v>
      </c>
      <c r="F963" s="0" t="n">
        <v>0</v>
      </c>
      <c r="G963" s="0" t="n">
        <v>0</v>
      </c>
      <c r="H963" s="0" t="n">
        <v>0</v>
      </c>
      <c r="I963" s="0" t="n">
        <v>0</v>
      </c>
      <c r="J963" s="0" t="n">
        <v>0</v>
      </c>
      <c r="K963" s="0" t="n">
        <v>0</v>
      </c>
      <c r="L963" s="0" t="n">
        <v>0.0006</v>
      </c>
      <c r="M963" s="0" t="n">
        <v>0</v>
      </c>
      <c r="N963" s="0" t="n">
        <v>-0.0172</v>
      </c>
      <c r="O963" s="0" t="n">
        <v>2.9274</v>
      </c>
      <c r="P963" s="0" t="n">
        <v>0.01</v>
      </c>
      <c r="Q963" s="0" t="n">
        <v>0</v>
      </c>
      <c r="R963" s="0" t="n">
        <v>0.0558</v>
      </c>
      <c r="S963" s="0" t="n">
        <v>1</v>
      </c>
      <c r="T963" s="0" t="n">
        <v>43.9037</v>
      </c>
      <c r="U963" s="0" t="n">
        <v>0</v>
      </c>
      <c r="V963" s="0" t="n">
        <v>-50.6283</v>
      </c>
      <c r="W963" s="0" t="n">
        <v>7.0508</v>
      </c>
      <c r="X963" s="0" t="n">
        <v>387.3624</v>
      </c>
      <c r="Y963" s="0" t="n">
        <v>386.9565</v>
      </c>
      <c r="Z963" s="0" t="n">
        <v>83.0228</v>
      </c>
      <c r="AA963" s="0" t="n">
        <v>4.0375</v>
      </c>
      <c r="AB963" s="0" t="n">
        <v>5</v>
      </c>
      <c r="AC963" s="0" t="n">
        <v>16.644</v>
      </c>
      <c r="AD963" s="0" t="n">
        <v>16.6422</v>
      </c>
      <c r="AE963" s="0" t="n">
        <v>17.8539</v>
      </c>
      <c r="AF963" s="0" t="n">
        <v>0.0022</v>
      </c>
      <c r="AG963" s="0" t="n">
        <v>0.0616</v>
      </c>
      <c r="AH963" s="0" t="n">
        <v>0</v>
      </c>
    </row>
    <row r="964" customFormat="false" ht="12.8" hidden="false" customHeight="false" outlineLevel="0" collapsed="false">
      <c r="A964" s="0" t="n">
        <v>21</v>
      </c>
      <c r="B964" s="0" t="n">
        <v>2</v>
      </c>
      <c r="C964" s="0" t="n">
        <v>58.6855</v>
      </c>
      <c r="D964" s="0" t="n">
        <v>39.0262</v>
      </c>
      <c r="E964" s="0" t="n">
        <v>0</v>
      </c>
      <c r="F964" s="0" t="n">
        <v>0</v>
      </c>
      <c r="G964" s="0" t="n">
        <v>0</v>
      </c>
      <c r="H964" s="0" t="n">
        <v>0</v>
      </c>
      <c r="I964" s="0" t="n">
        <v>0</v>
      </c>
      <c r="J964" s="0" t="n">
        <v>0</v>
      </c>
      <c r="K964" s="0" t="n">
        <v>0</v>
      </c>
      <c r="L964" s="0" t="n">
        <v>0.0006</v>
      </c>
      <c r="M964" s="0" t="n">
        <v>0</v>
      </c>
      <c r="N964" s="0" t="n">
        <v>-0.0172</v>
      </c>
      <c r="O964" s="0" t="n">
        <v>2.9274</v>
      </c>
      <c r="P964" s="0" t="n">
        <v>0.01</v>
      </c>
      <c r="Q964" s="0" t="n">
        <v>0</v>
      </c>
      <c r="R964" s="0" t="n">
        <v>0.0558</v>
      </c>
      <c r="S964" s="0" t="n">
        <v>1</v>
      </c>
      <c r="T964" s="0" t="n">
        <v>43.3812</v>
      </c>
      <c r="U964" s="0" t="n">
        <v>0</v>
      </c>
      <c r="V964" s="0" t="n">
        <v>-49.8346</v>
      </c>
      <c r="W964" s="0" t="n">
        <v>6.8585</v>
      </c>
      <c r="X964" s="0" t="n">
        <v>386.6629</v>
      </c>
      <c r="Y964" s="0" t="n">
        <v>386.2551</v>
      </c>
      <c r="Z964" s="0" t="n">
        <v>79.3442</v>
      </c>
      <c r="AA964" s="0" t="n">
        <v>4.7243</v>
      </c>
      <c r="AB964" s="0" t="n">
        <v>5</v>
      </c>
      <c r="AC964" s="0" t="n">
        <v>16.379</v>
      </c>
      <c r="AD964" s="0" t="n">
        <v>16.3771</v>
      </c>
      <c r="AE964" s="0" t="n">
        <v>17.5882</v>
      </c>
      <c r="AF964" s="0" t="n">
        <v>0.0022</v>
      </c>
      <c r="AG964" s="0" t="n">
        <v>0.0616</v>
      </c>
      <c r="AH964" s="0" t="n">
        <v>0</v>
      </c>
    </row>
    <row r="965" customFormat="false" ht="12.8" hidden="false" customHeight="false" outlineLevel="0" collapsed="false">
      <c r="A965" s="0" t="n">
        <v>21</v>
      </c>
      <c r="B965" s="0" t="n">
        <v>3</v>
      </c>
      <c r="C965" s="0" t="n">
        <v>58.6849</v>
      </c>
      <c r="D965" s="0" t="n">
        <v>39.0256</v>
      </c>
      <c r="E965" s="0" t="n">
        <v>0</v>
      </c>
      <c r="F965" s="0" t="n">
        <v>0</v>
      </c>
      <c r="G965" s="0" t="n">
        <v>0</v>
      </c>
      <c r="H965" s="0" t="n">
        <v>0</v>
      </c>
      <c r="I965" s="0" t="n">
        <v>0</v>
      </c>
      <c r="J965" s="0" t="n">
        <v>0</v>
      </c>
      <c r="K965" s="0" t="n">
        <v>0</v>
      </c>
      <c r="L965" s="0" t="n">
        <v>0.0006</v>
      </c>
      <c r="M965" s="0" t="n">
        <v>0</v>
      </c>
      <c r="N965" s="0" t="n">
        <v>-0.0172</v>
      </c>
      <c r="O965" s="0" t="n">
        <v>2.9274</v>
      </c>
      <c r="P965" s="0" t="n">
        <v>0.01</v>
      </c>
      <c r="Q965" s="0" t="n">
        <v>0</v>
      </c>
      <c r="R965" s="0" t="n">
        <v>0.0558</v>
      </c>
      <c r="S965" s="0" t="n">
        <v>1</v>
      </c>
      <c r="T965" s="0" t="n">
        <v>41.6901</v>
      </c>
      <c r="U965" s="0" t="n">
        <v>0</v>
      </c>
      <c r="V965" s="0" t="n">
        <v>-49.3273</v>
      </c>
      <c r="W965" s="0" t="n">
        <v>7.8672</v>
      </c>
      <c r="X965" s="0" t="n">
        <v>384.2969</v>
      </c>
      <c r="Y965" s="0" t="n">
        <v>383.7545</v>
      </c>
      <c r="Z965" s="0" t="n">
        <v>80.054</v>
      </c>
      <c r="AA965" s="0" t="n">
        <v>4.7422</v>
      </c>
      <c r="AB965" s="0" t="n">
        <v>5</v>
      </c>
      <c r="AC965" s="0" t="n">
        <v>15.896</v>
      </c>
      <c r="AD965" s="0" t="n">
        <v>15.8943</v>
      </c>
      <c r="AE965" s="0" t="n">
        <v>17.2951</v>
      </c>
      <c r="AF965" s="0" t="n">
        <v>0.0022</v>
      </c>
      <c r="AG965" s="0" t="n">
        <v>0.0616</v>
      </c>
      <c r="AH965" s="0" t="n">
        <v>0</v>
      </c>
    </row>
    <row r="966" customFormat="false" ht="12.8" hidden="false" customHeight="false" outlineLevel="0" collapsed="false">
      <c r="A966" s="0" t="n">
        <v>21</v>
      </c>
      <c r="B966" s="0" t="n">
        <v>4</v>
      </c>
      <c r="C966" s="0" t="n">
        <v>58.6843</v>
      </c>
      <c r="D966" s="0" t="n">
        <v>39.0251</v>
      </c>
      <c r="E966" s="0" t="n">
        <v>0</v>
      </c>
      <c r="F966" s="0" t="n">
        <v>0</v>
      </c>
      <c r="G966" s="0" t="n">
        <v>0</v>
      </c>
      <c r="H966" s="0" t="n">
        <v>0</v>
      </c>
      <c r="I966" s="0" t="n">
        <v>0</v>
      </c>
      <c r="J966" s="0" t="n">
        <v>0</v>
      </c>
      <c r="K966" s="0" t="n">
        <v>0</v>
      </c>
      <c r="L966" s="0" t="n">
        <v>0.0006</v>
      </c>
      <c r="M966" s="0" t="n">
        <v>0</v>
      </c>
      <c r="N966" s="0" t="n">
        <v>-0.0172</v>
      </c>
      <c r="O966" s="0" t="n">
        <v>2.9274</v>
      </c>
      <c r="P966" s="0" t="n">
        <v>0.01</v>
      </c>
      <c r="Q966" s="0" t="n">
        <v>0</v>
      </c>
      <c r="R966" s="0" t="n">
        <v>0.0558</v>
      </c>
      <c r="S966" s="0" t="n">
        <v>1</v>
      </c>
      <c r="T966" s="0" t="n">
        <v>40.9409</v>
      </c>
      <c r="U966" s="0" t="n">
        <v>0</v>
      </c>
      <c r="V966" s="0" t="n">
        <v>-49.3988</v>
      </c>
      <c r="W966" s="0" t="n">
        <v>8.8426</v>
      </c>
      <c r="X966" s="0" t="n">
        <v>381.1411</v>
      </c>
      <c r="Y966" s="0" t="n">
        <v>380.6569</v>
      </c>
      <c r="Z966" s="0" t="n">
        <v>79.9784</v>
      </c>
      <c r="AA966" s="0" t="n">
        <v>4.2555</v>
      </c>
      <c r="AB966" s="0" t="n">
        <v>5</v>
      </c>
      <c r="AC966" s="0" t="n">
        <v>15.393</v>
      </c>
      <c r="AD966" s="0" t="n">
        <v>15.3912</v>
      </c>
      <c r="AE966" s="0" t="n">
        <v>16.9804</v>
      </c>
      <c r="AF966" s="0" t="n">
        <v>0.0022</v>
      </c>
      <c r="AG966" s="0" t="n">
        <v>0.0616</v>
      </c>
      <c r="AH966" s="0" t="n">
        <v>0</v>
      </c>
    </row>
    <row r="967" customFormat="false" ht="12.8" hidden="false" customHeight="false" outlineLevel="0" collapsed="false">
      <c r="A967" s="0" t="n">
        <v>21</v>
      </c>
      <c r="B967" s="0" t="n">
        <v>5</v>
      </c>
      <c r="C967" s="0" t="n">
        <v>58.6837</v>
      </c>
      <c r="D967" s="0" t="n">
        <v>39.0245</v>
      </c>
      <c r="E967" s="0" t="n">
        <v>0</v>
      </c>
      <c r="F967" s="0" t="n">
        <v>0</v>
      </c>
      <c r="G967" s="0" t="n">
        <v>0</v>
      </c>
      <c r="H967" s="0" t="n">
        <v>0</v>
      </c>
      <c r="I967" s="0" t="n">
        <v>0</v>
      </c>
      <c r="J967" s="0" t="n">
        <v>0</v>
      </c>
      <c r="K967" s="0" t="n">
        <v>0</v>
      </c>
      <c r="L967" s="0" t="n">
        <v>0.0006</v>
      </c>
      <c r="M967" s="0" t="n">
        <v>0</v>
      </c>
      <c r="N967" s="0" t="n">
        <v>-0.0172</v>
      </c>
      <c r="O967" s="0" t="n">
        <v>2.9274</v>
      </c>
      <c r="P967" s="0" t="n">
        <v>0.01</v>
      </c>
      <c r="Q967" s="0" t="n">
        <v>0</v>
      </c>
      <c r="R967" s="0" t="n">
        <v>0.0558</v>
      </c>
      <c r="S967" s="0" t="n">
        <v>1</v>
      </c>
      <c r="T967" s="0" t="n">
        <v>40.2848</v>
      </c>
      <c r="U967" s="0" t="n">
        <v>0</v>
      </c>
      <c r="V967" s="0" t="n">
        <v>-49.8263</v>
      </c>
      <c r="W967" s="0" t="n">
        <v>9.8213</v>
      </c>
      <c r="X967" s="0" t="n">
        <v>377.4475</v>
      </c>
      <c r="Y967" s="0" t="n">
        <v>376.8299</v>
      </c>
      <c r="Z967" s="0" t="n">
        <v>78.4524</v>
      </c>
      <c r="AA967" s="0" t="n">
        <v>3.1406</v>
      </c>
      <c r="AB967" s="0" t="n">
        <v>5</v>
      </c>
      <c r="AC967" s="0" t="n">
        <v>14.868</v>
      </c>
      <c r="AD967" s="0" t="n">
        <v>14.8658</v>
      </c>
      <c r="AE967" s="0" t="n">
        <v>16.6463</v>
      </c>
      <c r="AF967" s="0" t="n">
        <v>0.0022</v>
      </c>
      <c r="AG967" s="0" t="n">
        <v>0.0616</v>
      </c>
      <c r="AH967" s="0" t="n">
        <v>0</v>
      </c>
    </row>
    <row r="968" customFormat="false" ht="12.8" hidden="false" customHeight="false" outlineLevel="0" collapsed="false">
      <c r="A968" s="0" t="n">
        <v>21</v>
      </c>
      <c r="B968" s="0" t="n">
        <v>6</v>
      </c>
      <c r="C968" s="0" t="n">
        <v>58.6831</v>
      </c>
      <c r="D968" s="0" t="n">
        <v>39.0239</v>
      </c>
      <c r="E968" s="0" t="n">
        <v>0</v>
      </c>
      <c r="F968" s="0" t="n">
        <v>0</v>
      </c>
      <c r="G968" s="0" t="n">
        <v>0</v>
      </c>
      <c r="H968" s="0" t="n">
        <v>0</v>
      </c>
      <c r="I968" s="0" t="n">
        <v>0</v>
      </c>
      <c r="J968" s="0" t="n">
        <v>0</v>
      </c>
      <c r="K968" s="0" t="n">
        <v>0</v>
      </c>
      <c r="L968" s="0" t="n">
        <v>0.0006</v>
      </c>
      <c r="M968" s="0" t="n">
        <v>0</v>
      </c>
      <c r="N968" s="0" t="n">
        <v>-0.0172</v>
      </c>
      <c r="O968" s="0" t="n">
        <v>2.9274</v>
      </c>
      <c r="P968" s="0" t="n">
        <v>0.01</v>
      </c>
      <c r="Q968" s="0" t="n">
        <v>0</v>
      </c>
      <c r="R968" s="0" t="n">
        <v>0.0557</v>
      </c>
      <c r="S968" s="0" t="n">
        <v>1</v>
      </c>
      <c r="T968" s="0" t="n">
        <v>40.4255</v>
      </c>
      <c r="U968" s="0" t="n">
        <v>0</v>
      </c>
      <c r="V968" s="0" t="n">
        <v>-50.3919</v>
      </c>
      <c r="W968" s="0" t="n">
        <v>10.1888</v>
      </c>
      <c r="X968" s="0" t="n">
        <v>374.2845</v>
      </c>
      <c r="Y968" s="0" t="n">
        <v>373.3979</v>
      </c>
      <c r="Z968" s="0" t="n">
        <v>74.5969</v>
      </c>
      <c r="AA968" s="0" t="n">
        <v>1.8314</v>
      </c>
      <c r="AB968" s="0" t="n">
        <v>5</v>
      </c>
      <c r="AC968" s="0" t="n">
        <v>14.455</v>
      </c>
      <c r="AD968" s="0" t="n">
        <v>14.4525</v>
      </c>
      <c r="AE968" s="0" t="n">
        <v>16.3239</v>
      </c>
      <c r="AF968" s="0" t="n">
        <v>0.0022</v>
      </c>
      <c r="AG968" s="0" t="n">
        <v>0.0616</v>
      </c>
      <c r="AH968" s="0" t="n">
        <v>0</v>
      </c>
    </row>
    <row r="969" customFormat="false" ht="12.8" hidden="false" customHeight="false" outlineLevel="0" collapsed="false">
      <c r="A969" s="0" t="n">
        <v>21</v>
      </c>
      <c r="B969" s="0" t="n">
        <v>7</v>
      </c>
      <c r="C969" s="0" t="n">
        <v>58.6825</v>
      </c>
      <c r="D969" s="0" t="n">
        <v>39.0233</v>
      </c>
      <c r="E969" s="0" t="n">
        <v>0</v>
      </c>
      <c r="F969" s="0" t="n">
        <v>0</v>
      </c>
      <c r="G969" s="0" t="n">
        <v>0</v>
      </c>
      <c r="H969" s="0" t="n">
        <v>0</v>
      </c>
      <c r="I969" s="0" t="n">
        <v>0</v>
      </c>
      <c r="J969" s="0" t="n">
        <v>0</v>
      </c>
      <c r="K969" s="0" t="n">
        <v>0</v>
      </c>
      <c r="L969" s="0" t="n">
        <v>0.0006</v>
      </c>
      <c r="M969" s="0" t="n">
        <v>0</v>
      </c>
      <c r="N969" s="0" t="n">
        <v>-0.0172</v>
      </c>
      <c r="O969" s="0" t="n">
        <v>2.9274</v>
      </c>
      <c r="P969" s="0" t="n">
        <v>0.01</v>
      </c>
      <c r="Q969" s="0" t="n">
        <v>0</v>
      </c>
      <c r="R969" s="0" t="n">
        <v>0.0557</v>
      </c>
      <c r="S969" s="0" t="n">
        <v>1</v>
      </c>
      <c r="T969" s="0" t="n">
        <v>41.0055</v>
      </c>
      <c r="U969" s="0" t="n">
        <v>0</v>
      </c>
      <c r="V969" s="0" t="n">
        <v>-50.8187</v>
      </c>
      <c r="W969" s="0" t="n">
        <v>10.2655</v>
      </c>
      <c r="X969" s="0" t="n">
        <v>371.7423</v>
      </c>
      <c r="Y969" s="0" t="n">
        <v>370.7061</v>
      </c>
      <c r="Z969" s="0" t="n">
        <v>72.1722</v>
      </c>
      <c r="AA969" s="0" t="n">
        <v>0.8737</v>
      </c>
      <c r="AB969" s="0" t="n">
        <v>5</v>
      </c>
      <c r="AC969" s="0" t="n">
        <v>14.116</v>
      </c>
      <c r="AD969" s="0" t="n">
        <v>14.1136</v>
      </c>
      <c r="AE969" s="0" t="n">
        <v>16.0231</v>
      </c>
      <c r="AF969" s="0" t="n">
        <v>0.0022</v>
      </c>
      <c r="AG969" s="0" t="n">
        <v>0.0616</v>
      </c>
      <c r="AH969" s="0" t="n">
        <v>0</v>
      </c>
    </row>
    <row r="970" customFormat="false" ht="12.8" hidden="false" customHeight="false" outlineLevel="0" collapsed="false">
      <c r="A970" s="0" t="n">
        <v>21</v>
      </c>
      <c r="B970" s="0" t="n">
        <v>8</v>
      </c>
      <c r="C970" s="0" t="n">
        <v>58.6819</v>
      </c>
      <c r="D970" s="0" t="n">
        <v>39.0227</v>
      </c>
      <c r="E970" s="0" t="n">
        <v>0</v>
      </c>
      <c r="F970" s="0" t="n">
        <v>0</v>
      </c>
      <c r="G970" s="0" t="n">
        <v>0</v>
      </c>
      <c r="H970" s="0" t="n">
        <v>0</v>
      </c>
      <c r="I970" s="0" t="n">
        <v>0</v>
      </c>
      <c r="J970" s="0" t="n">
        <v>0</v>
      </c>
      <c r="K970" s="0" t="n">
        <v>0</v>
      </c>
      <c r="L970" s="0" t="n">
        <v>0.0006</v>
      </c>
      <c r="M970" s="0" t="n">
        <v>0</v>
      </c>
      <c r="N970" s="0" t="n">
        <v>-0.0172</v>
      </c>
      <c r="O970" s="0" t="n">
        <v>2.9274</v>
      </c>
      <c r="P970" s="0" t="n">
        <v>0.01</v>
      </c>
      <c r="Q970" s="0" t="n">
        <v>0</v>
      </c>
      <c r="R970" s="0" t="n">
        <v>0.0557</v>
      </c>
      <c r="S970" s="0" t="n">
        <v>1</v>
      </c>
      <c r="T970" s="0" t="n">
        <v>40.7518</v>
      </c>
      <c r="U970" s="0" t="n">
        <v>0</v>
      </c>
      <c r="V970" s="0" t="n">
        <v>-50.7902</v>
      </c>
      <c r="W970" s="0" t="n">
        <v>10.1843</v>
      </c>
      <c r="X970" s="0" t="n">
        <v>370.0761</v>
      </c>
      <c r="Y970" s="0" t="n">
        <v>368.9173</v>
      </c>
      <c r="Z970" s="0" t="n">
        <v>70.2436</v>
      </c>
      <c r="AA970" s="0" t="n">
        <v>0.5298</v>
      </c>
      <c r="AB970" s="0" t="n">
        <v>5</v>
      </c>
      <c r="AC970" s="0" t="n">
        <v>13.833</v>
      </c>
      <c r="AD970" s="0" t="n">
        <v>13.8303</v>
      </c>
      <c r="AE970" s="0" t="n">
        <v>15.7464</v>
      </c>
      <c r="AF970" s="0" t="n">
        <v>0.0022</v>
      </c>
      <c r="AG970" s="0" t="n">
        <v>0.0616</v>
      </c>
      <c r="AH970" s="0" t="n">
        <v>0</v>
      </c>
    </row>
    <row r="971" customFormat="false" ht="12.8" hidden="false" customHeight="false" outlineLevel="0" collapsed="false">
      <c r="A971" s="0" t="n">
        <v>21</v>
      </c>
      <c r="B971" s="0" t="n">
        <v>9</v>
      </c>
      <c r="C971" s="0" t="n">
        <v>58.6814</v>
      </c>
      <c r="D971" s="0" t="n">
        <v>39.0221</v>
      </c>
      <c r="E971" s="0" t="n">
        <v>0</v>
      </c>
      <c r="F971" s="0" t="n">
        <v>0</v>
      </c>
      <c r="G971" s="0" t="n">
        <v>0</v>
      </c>
      <c r="H971" s="0" t="n">
        <v>0</v>
      </c>
      <c r="I971" s="0" t="n">
        <v>0</v>
      </c>
      <c r="J971" s="0" t="n">
        <v>0</v>
      </c>
      <c r="K971" s="0" t="n">
        <v>0</v>
      </c>
      <c r="L971" s="0" t="n">
        <v>0.0006</v>
      </c>
      <c r="M971" s="0" t="n">
        <v>0</v>
      </c>
      <c r="N971" s="0" t="n">
        <v>-0.0172</v>
      </c>
      <c r="O971" s="0" t="n">
        <v>2.9274</v>
      </c>
      <c r="P971" s="0" t="n">
        <v>0.01</v>
      </c>
      <c r="Q971" s="0" t="n">
        <v>0</v>
      </c>
      <c r="R971" s="0" t="n">
        <v>0.0557</v>
      </c>
      <c r="S971" s="0" t="n">
        <v>1</v>
      </c>
      <c r="T971" s="0" t="n">
        <v>40.2436</v>
      </c>
      <c r="U971" s="0" t="n">
        <v>0</v>
      </c>
      <c r="V971" s="0" t="n">
        <v>-50.0636</v>
      </c>
      <c r="W971" s="0" t="n">
        <v>10.0919</v>
      </c>
      <c r="X971" s="0" t="n">
        <v>369.3947</v>
      </c>
      <c r="Y971" s="0" t="n">
        <v>368.4182</v>
      </c>
      <c r="Z971" s="0" t="n">
        <v>70.9695</v>
      </c>
      <c r="AA971" s="0" t="n">
        <v>1.3364</v>
      </c>
      <c r="AB971" s="0" t="n">
        <v>5</v>
      </c>
      <c r="AC971" s="0" t="n">
        <v>13.576</v>
      </c>
      <c r="AD971" s="0" t="n">
        <v>13.5735</v>
      </c>
      <c r="AE971" s="0" t="n">
        <v>15.4897</v>
      </c>
      <c r="AF971" s="0" t="n">
        <v>0.0022</v>
      </c>
      <c r="AG971" s="0" t="n">
        <v>0.0616</v>
      </c>
      <c r="AH971" s="0" t="n">
        <v>0</v>
      </c>
    </row>
    <row r="972" customFormat="false" ht="12.8" hidden="false" customHeight="false" outlineLevel="0" collapsed="false">
      <c r="A972" s="0" t="n">
        <v>21</v>
      </c>
      <c r="B972" s="0" t="n">
        <v>10</v>
      </c>
      <c r="C972" s="0" t="n">
        <v>58.6808</v>
      </c>
      <c r="D972" s="0" t="n">
        <v>39.0215</v>
      </c>
      <c r="E972" s="0" t="n">
        <v>0</v>
      </c>
      <c r="F972" s="0" t="n">
        <v>0</v>
      </c>
      <c r="G972" s="0" t="n">
        <v>0</v>
      </c>
      <c r="H972" s="0" t="n">
        <v>0</v>
      </c>
      <c r="I972" s="0" t="n">
        <v>0</v>
      </c>
      <c r="J972" s="0" t="n">
        <v>0</v>
      </c>
      <c r="K972" s="0" t="n">
        <v>0</v>
      </c>
      <c r="L972" s="0" t="n">
        <v>0.0006</v>
      </c>
      <c r="M972" s="0" t="n">
        <v>0</v>
      </c>
      <c r="N972" s="0" t="n">
        <v>-0.0172</v>
      </c>
      <c r="O972" s="0" t="n">
        <v>2.9274</v>
      </c>
      <c r="P972" s="0" t="n">
        <v>0.01</v>
      </c>
      <c r="Q972" s="0" t="n">
        <v>0</v>
      </c>
      <c r="R972" s="0" t="n">
        <v>0.0557</v>
      </c>
      <c r="S972" s="0" t="n">
        <v>1</v>
      </c>
      <c r="T972" s="0" t="n">
        <v>39.4124</v>
      </c>
      <c r="U972" s="0" t="n">
        <v>0</v>
      </c>
      <c r="V972" s="0" t="n">
        <v>-49.6668</v>
      </c>
      <c r="W972" s="0" t="n">
        <v>10.551</v>
      </c>
      <c r="X972" s="0" t="n">
        <v>367.7411</v>
      </c>
      <c r="Y972" s="0" t="n">
        <v>366.8703</v>
      </c>
      <c r="Z972" s="0" t="n">
        <v>72.3403</v>
      </c>
      <c r="AA972" s="0" t="n">
        <v>1.5908</v>
      </c>
      <c r="AB972" s="0" t="n">
        <v>5</v>
      </c>
      <c r="AC972" s="0" t="n">
        <v>13.22</v>
      </c>
      <c r="AD972" s="0" t="n">
        <v>13.218</v>
      </c>
      <c r="AE972" s="0" t="n">
        <v>15.2229</v>
      </c>
      <c r="AF972" s="0" t="n">
        <v>0.0022</v>
      </c>
      <c r="AG972" s="0" t="n">
        <v>0.0616</v>
      </c>
      <c r="AH972" s="0" t="n">
        <v>0</v>
      </c>
    </row>
    <row r="973" customFormat="false" ht="12.8" hidden="false" customHeight="false" outlineLevel="0" collapsed="false">
      <c r="A973" s="0" t="n">
        <v>21</v>
      </c>
      <c r="B973" s="0" t="n">
        <v>11</v>
      </c>
      <c r="C973" s="0" t="n">
        <v>58.6802</v>
      </c>
      <c r="D973" s="0" t="n">
        <v>39.021</v>
      </c>
      <c r="E973" s="0" t="n">
        <v>0</v>
      </c>
      <c r="F973" s="0" t="n">
        <v>0</v>
      </c>
      <c r="G973" s="0" t="n">
        <v>0</v>
      </c>
      <c r="H973" s="0" t="n">
        <v>0</v>
      </c>
      <c r="I973" s="0" t="n">
        <v>0</v>
      </c>
      <c r="J973" s="0" t="n">
        <v>0</v>
      </c>
      <c r="K973" s="0" t="n">
        <v>0</v>
      </c>
      <c r="L973" s="0" t="n">
        <v>0.0006</v>
      </c>
      <c r="M973" s="0" t="n">
        <v>0</v>
      </c>
      <c r="N973" s="0" t="n">
        <v>-0.0172</v>
      </c>
      <c r="O973" s="0" t="n">
        <v>2.9274</v>
      </c>
      <c r="P973" s="0" t="n">
        <v>0.01</v>
      </c>
      <c r="Q973" s="0" t="n">
        <v>0</v>
      </c>
      <c r="R973" s="0" t="n">
        <v>0.0557</v>
      </c>
      <c r="S973" s="0" t="n">
        <v>1</v>
      </c>
      <c r="T973" s="0" t="n">
        <v>39.5179</v>
      </c>
      <c r="U973" s="0" t="n">
        <v>0</v>
      </c>
      <c r="V973" s="0" t="n">
        <v>-49.3324</v>
      </c>
      <c r="W973" s="0" t="n">
        <v>10.1565</v>
      </c>
      <c r="X973" s="0" t="n">
        <v>367.0526</v>
      </c>
      <c r="Y973" s="0" t="n">
        <v>366.1367</v>
      </c>
      <c r="Z973" s="0" t="n">
        <v>69.8776</v>
      </c>
      <c r="AA973" s="0" t="n">
        <v>1.7769</v>
      </c>
      <c r="AB973" s="0" t="n">
        <v>5</v>
      </c>
      <c r="AC973" s="0" t="n">
        <v>13.038</v>
      </c>
      <c r="AD973" s="0" t="n">
        <v>13.0361</v>
      </c>
      <c r="AE973" s="0" t="n">
        <v>14.9899</v>
      </c>
      <c r="AF973" s="0" t="n">
        <v>0.0022</v>
      </c>
      <c r="AG973" s="0" t="n">
        <v>0.0616</v>
      </c>
      <c r="AH973" s="0" t="n">
        <v>0</v>
      </c>
    </row>
    <row r="974" customFormat="false" ht="12.8" hidden="false" customHeight="false" outlineLevel="0" collapsed="false">
      <c r="A974" s="0" t="n">
        <v>21</v>
      </c>
      <c r="B974" s="0" t="n">
        <v>12</v>
      </c>
      <c r="C974" s="0" t="n">
        <v>58.6796</v>
      </c>
      <c r="D974" s="0" t="n">
        <v>39.0204</v>
      </c>
      <c r="E974" s="0" t="n">
        <v>0</v>
      </c>
      <c r="F974" s="0" t="n">
        <v>0</v>
      </c>
      <c r="G974" s="0" t="n">
        <v>0</v>
      </c>
      <c r="H974" s="0" t="n">
        <v>0</v>
      </c>
      <c r="I974" s="0" t="n">
        <v>0</v>
      </c>
      <c r="J974" s="0" t="n">
        <v>0</v>
      </c>
      <c r="K974" s="0" t="n">
        <v>0</v>
      </c>
      <c r="L974" s="0" t="n">
        <v>0.0006</v>
      </c>
      <c r="M974" s="0" t="n">
        <v>0</v>
      </c>
      <c r="N974" s="0" t="n">
        <v>-0.0172</v>
      </c>
      <c r="O974" s="0" t="n">
        <v>2.9274</v>
      </c>
      <c r="P974" s="0" t="n">
        <v>0.01</v>
      </c>
      <c r="Q974" s="0" t="n">
        <v>0</v>
      </c>
      <c r="R974" s="0" t="n">
        <v>0.0557</v>
      </c>
      <c r="S974" s="0" t="n">
        <v>1</v>
      </c>
      <c r="T974" s="0" t="n">
        <v>40.2301</v>
      </c>
      <c r="U974" s="0" t="n">
        <v>0</v>
      </c>
      <c r="V974" s="0" t="n">
        <v>-49.5947</v>
      </c>
      <c r="W974" s="0" t="n">
        <v>9.6932</v>
      </c>
      <c r="X974" s="0" t="n">
        <v>365.9532</v>
      </c>
      <c r="Y974" s="0" t="n">
        <v>364.9087</v>
      </c>
      <c r="Z974" s="0" t="n">
        <v>68.1962</v>
      </c>
      <c r="AA974" s="0" t="n">
        <v>1.2211</v>
      </c>
      <c r="AB974" s="0" t="n">
        <v>5</v>
      </c>
      <c r="AC974" s="0" t="n">
        <v>12.905</v>
      </c>
      <c r="AD974" s="0" t="n">
        <v>12.9029</v>
      </c>
      <c r="AE974" s="0" t="n">
        <v>14.788</v>
      </c>
      <c r="AF974" s="0" t="n">
        <v>0.0022</v>
      </c>
      <c r="AG974" s="0" t="n">
        <v>0.0616</v>
      </c>
      <c r="AH974" s="0" t="n">
        <v>0</v>
      </c>
    </row>
    <row r="975" customFormat="false" ht="12.8" hidden="false" customHeight="false" outlineLevel="0" collapsed="false">
      <c r="A975" s="0" t="n">
        <v>21</v>
      </c>
      <c r="B975" s="0" t="n">
        <v>13</v>
      </c>
      <c r="C975" s="0" t="n">
        <v>58.679</v>
      </c>
      <c r="D975" s="0" t="n">
        <v>39.0198</v>
      </c>
      <c r="E975" s="0" t="n">
        <v>0</v>
      </c>
      <c r="F975" s="0" t="n">
        <v>0</v>
      </c>
      <c r="G975" s="0" t="n">
        <v>0</v>
      </c>
      <c r="H975" s="0" t="n">
        <v>0</v>
      </c>
      <c r="I975" s="0" t="n">
        <v>0</v>
      </c>
      <c r="J975" s="0" t="n">
        <v>0</v>
      </c>
      <c r="K975" s="0" t="n">
        <v>0</v>
      </c>
      <c r="L975" s="0" t="n">
        <v>0.0006</v>
      </c>
      <c r="M975" s="0" t="n">
        <v>0</v>
      </c>
      <c r="N975" s="0" t="n">
        <v>-0.0172</v>
      </c>
      <c r="O975" s="0" t="n">
        <v>2.9274</v>
      </c>
      <c r="P975" s="0" t="n">
        <v>0.01</v>
      </c>
      <c r="Q975" s="0" t="n">
        <v>0</v>
      </c>
      <c r="R975" s="0" t="n">
        <v>0.0557</v>
      </c>
      <c r="S975" s="0" t="n">
        <v>1</v>
      </c>
      <c r="T975" s="0" t="n">
        <v>38.7862</v>
      </c>
      <c r="U975" s="0" t="n">
        <v>0</v>
      </c>
      <c r="V975" s="0" t="n">
        <v>-49.5694</v>
      </c>
      <c r="W975" s="0" t="n">
        <v>11.204</v>
      </c>
      <c r="X975" s="0" t="n">
        <v>362.8634</v>
      </c>
      <c r="Y975" s="0" t="n">
        <v>361.7862</v>
      </c>
      <c r="Z975" s="0" t="n">
        <v>71.4334</v>
      </c>
      <c r="AA975" s="0" t="n">
        <v>0.7502</v>
      </c>
      <c r="AB975" s="0" t="n">
        <v>5</v>
      </c>
      <c r="AC975" s="0" t="n">
        <v>12.378</v>
      </c>
      <c r="AD975" s="0" t="n">
        <v>12.3756</v>
      </c>
      <c r="AE975" s="0" t="n">
        <v>14.5164</v>
      </c>
      <c r="AF975" s="0" t="n">
        <v>0.0022</v>
      </c>
      <c r="AG975" s="0" t="n">
        <v>0.0616</v>
      </c>
      <c r="AH975" s="0" t="n">
        <v>0</v>
      </c>
    </row>
    <row r="976" customFormat="false" ht="12.8" hidden="false" customHeight="false" outlineLevel="0" collapsed="false">
      <c r="A976" s="0" t="n">
        <v>21</v>
      </c>
      <c r="B976" s="0" t="n">
        <v>14</v>
      </c>
      <c r="C976" s="0" t="n">
        <v>58.6784</v>
      </c>
      <c r="D976" s="0" t="n">
        <v>39.0192</v>
      </c>
      <c r="E976" s="0" t="n">
        <v>0</v>
      </c>
      <c r="F976" s="0" t="n">
        <v>0</v>
      </c>
      <c r="G976" s="0" t="n">
        <v>0</v>
      </c>
      <c r="H976" s="0" t="n">
        <v>0</v>
      </c>
      <c r="I976" s="0" t="n">
        <v>0</v>
      </c>
      <c r="J976" s="0" t="n">
        <v>0.2852</v>
      </c>
      <c r="K976" s="0" t="n">
        <v>0</v>
      </c>
      <c r="L976" s="0" t="n">
        <v>0.0006</v>
      </c>
      <c r="M976" s="0" t="n">
        <v>0</v>
      </c>
      <c r="N976" s="0" t="n">
        <v>-0.0172</v>
      </c>
      <c r="O976" s="0" t="n">
        <v>2.9267</v>
      </c>
      <c r="P976" s="0" t="n">
        <v>0.01</v>
      </c>
      <c r="Q976" s="0" t="n">
        <v>0</v>
      </c>
      <c r="R976" s="0" t="n">
        <v>0.0557</v>
      </c>
      <c r="S976" s="0" t="n">
        <v>1</v>
      </c>
      <c r="T976" s="0" t="n">
        <v>43.6223</v>
      </c>
      <c r="U976" s="0" t="n">
        <v>0</v>
      </c>
      <c r="V976" s="0" t="n">
        <v>-55.7123</v>
      </c>
      <c r="W976" s="0" t="n">
        <v>12.0462</v>
      </c>
      <c r="X976" s="0" t="n">
        <v>352.9701</v>
      </c>
      <c r="Y976" s="0" t="n">
        <v>368.2536</v>
      </c>
      <c r="Z976" s="0" t="n">
        <v>87.711</v>
      </c>
      <c r="AA976" s="0" t="n">
        <v>10.9178</v>
      </c>
      <c r="AB976" s="0" t="n">
        <v>5</v>
      </c>
      <c r="AC976" s="0" t="n">
        <v>11.925</v>
      </c>
      <c r="AD976" s="0" t="n">
        <v>11.9227</v>
      </c>
      <c r="AE976" s="0" t="n">
        <v>14.2216</v>
      </c>
      <c r="AF976" s="0" t="n">
        <v>0.0022</v>
      </c>
      <c r="AG976" s="0" t="n">
        <v>0.0616</v>
      </c>
      <c r="AH976" s="0" t="n">
        <v>3.7873</v>
      </c>
    </row>
    <row r="977" customFormat="false" ht="12.8" hidden="false" customHeight="false" outlineLevel="0" collapsed="false">
      <c r="A977" s="0" t="n">
        <v>21</v>
      </c>
      <c r="B977" s="0" t="n">
        <v>15</v>
      </c>
      <c r="C977" s="0" t="n">
        <v>58.6778</v>
      </c>
      <c r="D977" s="0" t="n">
        <v>39.0186</v>
      </c>
      <c r="E977" s="0" t="n">
        <v>0</v>
      </c>
      <c r="F977" s="0" t="n">
        <v>0</v>
      </c>
      <c r="G977" s="0" t="n">
        <v>0</v>
      </c>
      <c r="H977" s="0" t="n">
        <v>0</v>
      </c>
      <c r="I977" s="0" t="n">
        <v>0</v>
      </c>
      <c r="J977" s="0" t="n">
        <v>0.3907</v>
      </c>
      <c r="K977" s="0" t="n">
        <v>0</v>
      </c>
      <c r="L977" s="0" t="n">
        <v>0.0006</v>
      </c>
      <c r="M977" s="0" t="n">
        <v>0</v>
      </c>
      <c r="N977" s="0" t="n">
        <v>-0.0172</v>
      </c>
      <c r="O977" s="0" t="n">
        <v>2.9267</v>
      </c>
      <c r="P977" s="0" t="n">
        <v>0.01</v>
      </c>
      <c r="Q977" s="0" t="n">
        <v>0</v>
      </c>
      <c r="R977" s="0" t="n">
        <v>0.0557</v>
      </c>
      <c r="S977" s="0" t="n">
        <v>1</v>
      </c>
      <c r="T977" s="0" t="n">
        <v>120.7645</v>
      </c>
      <c r="U977" s="0" t="n">
        <v>0</v>
      </c>
      <c r="V977" s="0" t="n">
        <v>-133.2271</v>
      </c>
      <c r="W977" s="0" t="n">
        <v>12.4076</v>
      </c>
      <c r="X977" s="0" t="n">
        <v>259.5927</v>
      </c>
      <c r="Y977" s="0" t="n">
        <v>424.6565</v>
      </c>
      <c r="Z977" s="0" t="n">
        <v>223.4137</v>
      </c>
      <c r="AA977" s="0" t="n">
        <v>56.8326</v>
      </c>
      <c r="AB977" s="0" t="n">
        <v>5</v>
      </c>
      <c r="AC977" s="0" t="n">
        <v>11.557</v>
      </c>
      <c r="AD977" s="0" t="n">
        <v>11.5501</v>
      </c>
      <c r="AE977" s="0" t="n">
        <v>13.9299</v>
      </c>
      <c r="AF977" s="0" t="n">
        <v>0.0022</v>
      </c>
      <c r="AG977" s="0" t="n">
        <v>0.0616</v>
      </c>
      <c r="AH977" s="0" t="n">
        <v>3.7873</v>
      </c>
    </row>
    <row r="978" customFormat="false" ht="12.8" hidden="false" customHeight="false" outlineLevel="0" collapsed="false">
      <c r="A978" s="0" t="n">
        <v>21</v>
      </c>
      <c r="B978" s="0" t="n">
        <v>16</v>
      </c>
      <c r="C978" s="0" t="n">
        <v>58.6773</v>
      </c>
      <c r="D978" s="0" t="n">
        <v>39.018</v>
      </c>
      <c r="E978" s="0" t="n">
        <v>0</v>
      </c>
      <c r="F978" s="0" t="n">
        <v>0</v>
      </c>
      <c r="G978" s="0" t="n">
        <v>0</v>
      </c>
      <c r="H978" s="0" t="n">
        <v>0</v>
      </c>
      <c r="I978" s="0" t="n">
        <v>0</v>
      </c>
      <c r="J978" s="0" t="n">
        <v>0.5209</v>
      </c>
      <c r="K978" s="0" t="n">
        <v>0</v>
      </c>
      <c r="L978" s="0" t="n">
        <v>0.0006</v>
      </c>
      <c r="M978" s="0" t="n">
        <v>0</v>
      </c>
      <c r="N978" s="0" t="n">
        <v>-0.0172</v>
      </c>
      <c r="O978" s="0" t="n">
        <v>2.9267</v>
      </c>
      <c r="P978" s="0" t="n">
        <v>0.01</v>
      </c>
      <c r="Q978" s="0" t="n">
        <v>0</v>
      </c>
      <c r="R978" s="0" t="n">
        <v>0.0557</v>
      </c>
      <c r="S978" s="0" t="n">
        <v>1</v>
      </c>
      <c r="T978" s="0" t="n">
        <v>245.6435</v>
      </c>
      <c r="U978" s="0" t="n">
        <v>0</v>
      </c>
      <c r="V978" s="0" t="n">
        <v>-256.2121</v>
      </c>
      <c r="W978" s="0" t="n">
        <v>10.9814</v>
      </c>
      <c r="X978" s="0" t="n">
        <v>114.9945</v>
      </c>
      <c r="Y978" s="0" t="n">
        <v>512.8824</v>
      </c>
      <c r="Z978" s="0" t="n">
        <v>428.8788</v>
      </c>
      <c r="AA978" s="0" t="n">
        <v>125.9076</v>
      </c>
      <c r="AB978" s="0" t="n">
        <v>5</v>
      </c>
      <c r="AC978" s="0" t="n">
        <v>11.581</v>
      </c>
      <c r="AD978" s="0" t="n">
        <v>11.5655</v>
      </c>
      <c r="AE978" s="0" t="n">
        <v>13.7262</v>
      </c>
      <c r="AF978" s="0" t="n">
        <v>0.0022</v>
      </c>
      <c r="AG978" s="0" t="n">
        <v>0.0616</v>
      </c>
      <c r="AH978" s="0" t="n">
        <v>3.8123</v>
      </c>
    </row>
    <row r="979" customFormat="false" ht="12.8" hidden="false" customHeight="false" outlineLevel="0" collapsed="false">
      <c r="A979" s="0" t="n">
        <v>21</v>
      </c>
      <c r="B979" s="0" t="n">
        <v>17</v>
      </c>
      <c r="C979" s="0" t="n">
        <v>58.6767</v>
      </c>
      <c r="D979" s="0" t="n">
        <v>39.0174</v>
      </c>
      <c r="E979" s="0" t="n">
        <v>0</v>
      </c>
      <c r="F979" s="0" t="n">
        <v>0</v>
      </c>
      <c r="G979" s="0" t="n">
        <v>0</v>
      </c>
      <c r="H979" s="0" t="n">
        <v>0</v>
      </c>
      <c r="I979" s="0" t="n">
        <v>0</v>
      </c>
      <c r="J979" s="0" t="n">
        <v>0.6642</v>
      </c>
      <c r="K979" s="0" t="n">
        <v>0</v>
      </c>
      <c r="L979" s="0" t="n">
        <v>0.0006</v>
      </c>
      <c r="M979" s="0" t="n">
        <v>0</v>
      </c>
      <c r="N979" s="0" t="n">
        <v>-0.0172</v>
      </c>
      <c r="O979" s="0" t="n">
        <v>2.9266</v>
      </c>
      <c r="P979" s="0" t="n">
        <v>0.01</v>
      </c>
      <c r="Q979" s="0" t="n">
        <v>0</v>
      </c>
      <c r="R979" s="0" t="n">
        <v>0.0557</v>
      </c>
      <c r="S979" s="0" t="n">
        <v>1</v>
      </c>
      <c r="T979" s="0" t="n">
        <v>380.4765</v>
      </c>
      <c r="U979" s="0" t="n">
        <v>0</v>
      </c>
      <c r="V979" s="0" t="n">
        <v>-388.4386</v>
      </c>
      <c r="W979" s="0" t="n">
        <v>8.2125</v>
      </c>
      <c r="X979" s="0" t="n">
        <v>-38.2656</v>
      </c>
      <c r="Y979" s="0" t="n">
        <v>599.7676</v>
      </c>
      <c r="Z979" s="0" t="n">
        <v>623.5843</v>
      </c>
      <c r="AA979" s="0" t="n">
        <v>190.6309</v>
      </c>
      <c r="AB979" s="0" t="n">
        <v>5</v>
      </c>
      <c r="AC979" s="0" t="n">
        <v>11.979</v>
      </c>
      <c r="AD979" s="0" t="n">
        <v>11.9579</v>
      </c>
      <c r="AE979" s="0" t="n">
        <v>13.6589</v>
      </c>
      <c r="AF979" s="0" t="n">
        <v>0.0022</v>
      </c>
      <c r="AG979" s="0" t="n">
        <v>0.0616</v>
      </c>
      <c r="AH979" s="0" t="n">
        <v>3.7885</v>
      </c>
    </row>
    <row r="980" customFormat="false" ht="12.8" hidden="false" customHeight="false" outlineLevel="0" collapsed="false">
      <c r="A980" s="0" t="n">
        <v>21</v>
      </c>
      <c r="B980" s="0" t="n">
        <v>18</v>
      </c>
      <c r="C980" s="0" t="n">
        <v>58.6761</v>
      </c>
      <c r="D980" s="0" t="n">
        <v>39.0169</v>
      </c>
      <c r="E980" s="0" t="n">
        <v>0</v>
      </c>
      <c r="F980" s="0" t="n">
        <v>0</v>
      </c>
      <c r="G980" s="0" t="n">
        <v>0</v>
      </c>
      <c r="H980" s="0" t="n">
        <v>0</v>
      </c>
      <c r="I980" s="0" t="n">
        <v>0</v>
      </c>
      <c r="J980" s="0" t="n">
        <v>0.7514</v>
      </c>
      <c r="K980" s="0" t="n">
        <v>0</v>
      </c>
      <c r="L980" s="0" t="n">
        <v>0.0006</v>
      </c>
      <c r="M980" s="0" t="n">
        <v>0</v>
      </c>
      <c r="N980" s="0" t="n">
        <v>-0.0172</v>
      </c>
      <c r="O980" s="0" t="n">
        <v>2.9266</v>
      </c>
      <c r="P980" s="0" t="n">
        <v>0.01</v>
      </c>
      <c r="Q980" s="0" t="n">
        <v>0</v>
      </c>
      <c r="R980" s="0" t="n">
        <v>0.0557</v>
      </c>
      <c r="S980" s="0" t="n">
        <v>1</v>
      </c>
      <c r="T980" s="0" t="n">
        <v>477.204</v>
      </c>
      <c r="U980" s="0" t="n">
        <v>0</v>
      </c>
      <c r="V980" s="0" t="n">
        <v>-482.5901</v>
      </c>
      <c r="W980" s="0" t="n">
        <v>5.3765</v>
      </c>
      <c r="X980" s="0" t="n">
        <v>-145.8311</v>
      </c>
      <c r="Y980" s="0" t="n">
        <v>679.4174</v>
      </c>
      <c r="Z980" s="0" t="n">
        <v>781.1361</v>
      </c>
      <c r="AA980" s="0" t="n">
        <v>250.5609</v>
      </c>
      <c r="AB980" s="0" t="n">
        <v>5</v>
      </c>
      <c r="AC980" s="0" t="n">
        <v>12.524</v>
      </c>
      <c r="AD980" s="0" t="n">
        <v>12.5013</v>
      </c>
      <c r="AE980" s="0" t="n">
        <v>13.7089</v>
      </c>
      <c r="AF980" s="0" t="n">
        <v>0.0022</v>
      </c>
      <c r="AG980" s="0" t="n">
        <v>0.0616</v>
      </c>
      <c r="AH980" s="0" t="n">
        <v>3.6774</v>
      </c>
    </row>
    <row r="981" customFormat="false" ht="12.8" hidden="false" customHeight="false" outlineLevel="0" collapsed="false">
      <c r="A981" s="0" t="n">
        <v>21</v>
      </c>
      <c r="B981" s="0" t="n">
        <v>19</v>
      </c>
      <c r="C981" s="0" t="n">
        <v>58.6755</v>
      </c>
      <c r="D981" s="0" t="n">
        <v>39.0163</v>
      </c>
      <c r="E981" s="0" t="n">
        <v>0</v>
      </c>
      <c r="F981" s="0" t="n">
        <v>0</v>
      </c>
      <c r="G981" s="0" t="n">
        <v>0</v>
      </c>
      <c r="H981" s="0" t="n">
        <v>0</v>
      </c>
      <c r="I981" s="0" t="n">
        <v>0</v>
      </c>
      <c r="J981" s="0" t="n">
        <v>0.9913</v>
      </c>
      <c r="K981" s="0" t="n">
        <v>0</v>
      </c>
      <c r="L981" s="0" t="n">
        <v>0.0006</v>
      </c>
      <c r="M981" s="0" t="n">
        <v>0</v>
      </c>
      <c r="N981" s="0" t="n">
        <v>-0.0172</v>
      </c>
      <c r="O981" s="0" t="n">
        <v>2.9266</v>
      </c>
      <c r="P981" s="0" t="n">
        <v>0.01</v>
      </c>
      <c r="Q981" s="0" t="n">
        <v>0</v>
      </c>
      <c r="R981" s="0" t="n">
        <v>0.0557</v>
      </c>
      <c r="S981" s="0" t="n">
        <v>1</v>
      </c>
      <c r="T981" s="0" t="n">
        <v>664.3043</v>
      </c>
      <c r="U981" s="0" t="n">
        <v>0</v>
      </c>
      <c r="V981" s="0" t="n">
        <v>-667.83</v>
      </c>
      <c r="W981" s="0" t="n">
        <v>3.6177</v>
      </c>
      <c r="X981" s="0" t="n">
        <v>-361.2215</v>
      </c>
      <c r="Y981" s="0" t="n">
        <v>851.2951</v>
      </c>
      <c r="Z981" s="0" t="n">
        <v>1083.0353</v>
      </c>
      <c r="AA981" s="0" t="n">
        <v>381.4171</v>
      </c>
      <c r="AB981" s="0" t="n">
        <v>5</v>
      </c>
      <c r="AC981" s="0" t="n">
        <v>12.96</v>
      </c>
      <c r="AD981" s="0" t="n">
        <v>12.93</v>
      </c>
      <c r="AE981" s="0" t="n">
        <v>13.8085</v>
      </c>
      <c r="AF981" s="0" t="n">
        <v>0.0022</v>
      </c>
      <c r="AG981" s="0" t="n">
        <v>0.0616</v>
      </c>
      <c r="AH981" s="0" t="n">
        <v>3.4045</v>
      </c>
    </row>
    <row r="982" customFormat="false" ht="12.8" hidden="false" customHeight="false" outlineLevel="0" collapsed="false">
      <c r="A982" s="0" t="n">
        <v>21</v>
      </c>
      <c r="B982" s="0" t="n">
        <v>20</v>
      </c>
      <c r="C982" s="0" t="n">
        <v>58.6749</v>
      </c>
      <c r="D982" s="0" t="n">
        <v>39.0157</v>
      </c>
      <c r="E982" s="0" t="n">
        <v>0</v>
      </c>
      <c r="F982" s="0" t="n">
        <v>0</v>
      </c>
      <c r="G982" s="0" t="n">
        <v>0</v>
      </c>
      <c r="H982" s="0" t="n">
        <v>0</v>
      </c>
      <c r="I982" s="0" t="n">
        <v>0</v>
      </c>
      <c r="J982" s="0" t="n">
        <v>0.9763</v>
      </c>
      <c r="K982" s="0" t="n">
        <v>0</v>
      </c>
      <c r="L982" s="0" t="n">
        <v>0.0006</v>
      </c>
      <c r="M982" s="0" t="n">
        <v>0</v>
      </c>
      <c r="N982" s="0" t="n">
        <v>-0.0172</v>
      </c>
      <c r="O982" s="0" t="n">
        <v>2.9266</v>
      </c>
      <c r="P982" s="0" t="n">
        <v>0.01</v>
      </c>
      <c r="Q982" s="0" t="n">
        <v>0</v>
      </c>
      <c r="R982" s="0" t="n">
        <v>0.0557</v>
      </c>
      <c r="S982" s="0" t="n">
        <v>1</v>
      </c>
      <c r="T982" s="0" t="n">
        <v>583.5809</v>
      </c>
      <c r="U982" s="0" t="n">
        <v>0</v>
      </c>
      <c r="V982" s="0" t="n">
        <v>-584.7908</v>
      </c>
      <c r="W982" s="0" t="n">
        <v>1.6542</v>
      </c>
      <c r="X982" s="0" t="n">
        <v>-260.4197</v>
      </c>
      <c r="Y982" s="0" t="n">
        <v>781.304</v>
      </c>
      <c r="Z982" s="0" t="n">
        <v>970.9795</v>
      </c>
      <c r="AA982" s="0" t="n">
        <v>327.2299</v>
      </c>
      <c r="AB982" s="0" t="n">
        <v>5</v>
      </c>
      <c r="AC982" s="0" t="n">
        <v>13.477</v>
      </c>
      <c r="AD982" s="0" t="n">
        <v>13.4524</v>
      </c>
      <c r="AE982" s="0" t="n">
        <v>13.9662</v>
      </c>
      <c r="AF982" s="0" t="n">
        <v>0.0022</v>
      </c>
      <c r="AG982" s="0" t="n">
        <v>0.0616</v>
      </c>
      <c r="AH982" s="0" t="n">
        <v>3.5535</v>
      </c>
    </row>
    <row r="983" customFormat="false" ht="12.8" hidden="false" customHeight="false" outlineLevel="0" collapsed="false">
      <c r="A983" s="0" t="n">
        <v>21</v>
      </c>
      <c r="B983" s="0" t="n">
        <v>21</v>
      </c>
      <c r="C983" s="0" t="n">
        <v>58.6743</v>
      </c>
      <c r="D983" s="0" t="n">
        <v>39.0151</v>
      </c>
      <c r="E983" s="0" t="n">
        <v>0</v>
      </c>
      <c r="F983" s="0" t="n">
        <v>0</v>
      </c>
      <c r="G983" s="0" t="n">
        <v>0</v>
      </c>
      <c r="H983" s="0" t="n">
        <v>0</v>
      </c>
      <c r="I983" s="0" t="n">
        <v>0</v>
      </c>
      <c r="J983" s="0" t="n">
        <v>1.06</v>
      </c>
      <c r="K983" s="0" t="n">
        <v>0</v>
      </c>
      <c r="L983" s="0" t="n">
        <v>0.0006</v>
      </c>
      <c r="M983" s="0" t="n">
        <v>0</v>
      </c>
      <c r="N983" s="0" t="n">
        <v>-0.0172</v>
      </c>
      <c r="O983" s="0" t="n">
        <v>2.9265</v>
      </c>
      <c r="P983" s="0" t="n">
        <v>0.01</v>
      </c>
      <c r="Q983" s="0" t="n">
        <v>0</v>
      </c>
      <c r="R983" s="0" t="n">
        <v>0.0557</v>
      </c>
      <c r="S983" s="0" t="n">
        <v>1</v>
      </c>
      <c r="T983" s="0" t="n">
        <v>613.1564</v>
      </c>
      <c r="U983" s="0" t="n">
        <v>0</v>
      </c>
      <c r="V983" s="0" t="n">
        <v>-613.875</v>
      </c>
      <c r="W983" s="0" t="n">
        <v>1.1547</v>
      </c>
      <c r="X983" s="0" t="n">
        <v>-293.0514</v>
      </c>
      <c r="Y983" s="0" t="n">
        <v>804.2039</v>
      </c>
      <c r="Z983" s="0" t="n">
        <v>1026.6351</v>
      </c>
      <c r="AA983" s="0" t="n">
        <v>344.3635</v>
      </c>
      <c r="AB983" s="0" t="n">
        <v>5</v>
      </c>
      <c r="AC983" s="0" t="n">
        <v>13.745</v>
      </c>
      <c r="AD983" s="0" t="n">
        <v>13.7176</v>
      </c>
      <c r="AE983" s="0" t="n">
        <v>14.1068</v>
      </c>
      <c r="AF983" s="0" t="n">
        <v>0.0022</v>
      </c>
      <c r="AG983" s="0" t="n">
        <v>0.0616</v>
      </c>
      <c r="AH983" s="0" t="n">
        <v>3.572</v>
      </c>
    </row>
    <row r="984" customFormat="false" ht="12.8" hidden="false" customHeight="false" outlineLevel="0" collapsed="false">
      <c r="A984" s="0" t="n">
        <v>21</v>
      </c>
      <c r="B984" s="0" t="n">
        <v>22</v>
      </c>
      <c r="C984" s="0" t="n">
        <v>58.6737</v>
      </c>
      <c r="D984" s="0" t="n">
        <v>39.0145</v>
      </c>
      <c r="E984" s="0" t="n">
        <v>0</v>
      </c>
      <c r="F984" s="0" t="n">
        <v>0</v>
      </c>
      <c r="G984" s="0" t="n">
        <v>0</v>
      </c>
      <c r="H984" s="0" t="n">
        <v>0</v>
      </c>
      <c r="I984" s="0" t="n">
        <v>0</v>
      </c>
      <c r="J984" s="0" t="n">
        <v>1.2742</v>
      </c>
      <c r="K984" s="0" t="n">
        <v>0</v>
      </c>
      <c r="L984" s="0" t="n">
        <v>0.0006</v>
      </c>
      <c r="M984" s="0" t="n">
        <v>0</v>
      </c>
      <c r="N984" s="0" t="n">
        <v>-0.0172</v>
      </c>
      <c r="O984" s="0" t="n">
        <v>2.9265</v>
      </c>
      <c r="P984" s="0" t="n">
        <v>0.01</v>
      </c>
      <c r="Q984" s="0" t="n">
        <v>0</v>
      </c>
      <c r="R984" s="0" t="n">
        <v>0.0557</v>
      </c>
      <c r="S984" s="0" t="n">
        <v>1</v>
      </c>
      <c r="T984" s="0" t="n">
        <v>813.5064</v>
      </c>
      <c r="U984" s="0" t="n">
        <v>0</v>
      </c>
      <c r="V984" s="0" t="n">
        <v>-814.0919</v>
      </c>
      <c r="W984" s="0" t="n">
        <v>1.1038</v>
      </c>
      <c r="X984" s="0" t="n">
        <v>-527.6934</v>
      </c>
      <c r="Y984" s="0" t="n">
        <v>1008.5101</v>
      </c>
      <c r="Z984" s="0" t="n">
        <v>1369.0322</v>
      </c>
      <c r="AA984" s="0" t="n">
        <v>502.2332</v>
      </c>
      <c r="AB984" s="0" t="n">
        <v>5</v>
      </c>
      <c r="AC984" s="0" t="n">
        <v>13.902</v>
      </c>
      <c r="AD984" s="0" t="n">
        <v>13.8691</v>
      </c>
      <c r="AE984" s="0" t="n">
        <v>14.2179</v>
      </c>
      <c r="AF984" s="0" t="n">
        <v>0.0022</v>
      </c>
      <c r="AG984" s="0" t="n">
        <v>0.0616</v>
      </c>
      <c r="AH984" s="0" t="n">
        <v>3.3091</v>
      </c>
    </row>
    <row r="985" customFormat="false" ht="12.8" hidden="false" customHeight="false" outlineLevel="0" collapsed="false">
      <c r="A985" s="0" t="n">
        <v>21</v>
      </c>
      <c r="B985" s="0" t="n">
        <v>23</v>
      </c>
      <c r="C985" s="0" t="n">
        <v>58.6732</v>
      </c>
      <c r="D985" s="0" t="n">
        <v>39.0139</v>
      </c>
      <c r="E985" s="0" t="n">
        <v>0</v>
      </c>
      <c r="F985" s="0" t="n">
        <v>0</v>
      </c>
      <c r="G985" s="0" t="n">
        <v>0</v>
      </c>
      <c r="H985" s="0" t="n">
        <v>0</v>
      </c>
      <c r="I985" s="0" t="n">
        <v>0</v>
      </c>
      <c r="J985" s="0" t="n">
        <v>1.2211</v>
      </c>
      <c r="K985" s="0" t="n">
        <v>0</v>
      </c>
      <c r="L985" s="0" t="n">
        <v>0.0006</v>
      </c>
      <c r="M985" s="0" t="n">
        <v>0</v>
      </c>
      <c r="N985" s="0" t="n">
        <v>-0.0172</v>
      </c>
      <c r="O985" s="0" t="n">
        <v>2.9265</v>
      </c>
      <c r="P985" s="0" t="n">
        <v>0.01</v>
      </c>
      <c r="Q985" s="0" t="n">
        <v>0</v>
      </c>
      <c r="R985" s="0" t="n">
        <v>0.0557</v>
      </c>
      <c r="S985" s="0" t="n">
        <v>1</v>
      </c>
      <c r="T985" s="0" t="n">
        <v>706.3177</v>
      </c>
      <c r="U985" s="0" t="n">
        <v>0</v>
      </c>
      <c r="V985" s="0" t="n">
        <v>-707.0779</v>
      </c>
      <c r="W985" s="0" t="n">
        <v>1.0178</v>
      </c>
      <c r="X985" s="0" t="n">
        <v>-401.017</v>
      </c>
      <c r="Y985" s="0" t="n">
        <v>884.2653</v>
      </c>
      <c r="Z985" s="0" t="n">
        <v>1186.5376</v>
      </c>
      <c r="AA985" s="0" t="n">
        <v>405.6297</v>
      </c>
      <c r="AB985" s="0" t="n">
        <v>5</v>
      </c>
      <c r="AC985" s="0" t="n">
        <v>14.026</v>
      </c>
      <c r="AD985" s="0" t="n">
        <v>13.9987</v>
      </c>
      <c r="AE985" s="0" t="n">
        <v>14.3104</v>
      </c>
      <c r="AF985" s="0" t="n">
        <v>0.0022</v>
      </c>
      <c r="AG985" s="0" t="n">
        <v>0.0616</v>
      </c>
      <c r="AH985" s="0" t="n">
        <v>3.5231</v>
      </c>
    </row>
    <row r="986" customFormat="false" ht="12.8" hidden="false" customHeight="false" outlineLevel="0" collapsed="false">
      <c r="A986" s="0" t="n">
        <v>21</v>
      </c>
      <c r="B986" s="0" t="n">
        <v>24</v>
      </c>
      <c r="C986" s="0" t="n">
        <v>58.6726</v>
      </c>
      <c r="D986" s="0" t="n">
        <v>39.0133</v>
      </c>
      <c r="E986" s="0" t="n">
        <v>0</v>
      </c>
      <c r="F986" s="0" t="n">
        <v>0</v>
      </c>
      <c r="G986" s="0" t="n">
        <v>0</v>
      </c>
      <c r="H986" s="0" t="n">
        <v>0</v>
      </c>
      <c r="I986" s="0" t="n">
        <v>0</v>
      </c>
      <c r="J986" s="0" t="n">
        <v>1.1357</v>
      </c>
      <c r="K986" s="0" t="n">
        <v>0</v>
      </c>
      <c r="L986" s="0" t="n">
        <v>0.0006</v>
      </c>
      <c r="M986" s="0" t="n">
        <v>0</v>
      </c>
      <c r="N986" s="0" t="n">
        <v>-0.0173</v>
      </c>
      <c r="O986" s="0" t="n">
        <v>2.9265</v>
      </c>
      <c r="P986" s="0" t="n">
        <v>0.01</v>
      </c>
      <c r="Q986" s="0" t="n">
        <v>0</v>
      </c>
      <c r="R986" s="0" t="n">
        <v>0.0557</v>
      </c>
      <c r="S986" s="0" t="n">
        <v>1</v>
      </c>
      <c r="T986" s="0" t="n">
        <v>644.5269</v>
      </c>
      <c r="U986" s="0" t="n">
        <v>0</v>
      </c>
      <c r="V986" s="0" t="n">
        <v>-645.1121</v>
      </c>
      <c r="W986" s="0" t="n">
        <v>0.6446</v>
      </c>
      <c r="X986" s="0" t="n">
        <v>-327.0776</v>
      </c>
      <c r="Y986" s="0" t="n">
        <v>829.6218</v>
      </c>
      <c r="Z986" s="0" t="n">
        <v>1093.0924</v>
      </c>
      <c r="AA986" s="0" t="n">
        <v>363.3944</v>
      </c>
      <c r="AB986" s="0" t="n">
        <v>5</v>
      </c>
      <c r="AC986" s="0" t="n">
        <v>14.195</v>
      </c>
      <c r="AD986" s="0" t="n">
        <v>14.1716</v>
      </c>
      <c r="AE986" s="0" t="n">
        <v>14.4036</v>
      </c>
      <c r="AF986" s="0" t="n">
        <v>0.0022</v>
      </c>
      <c r="AG986" s="0" t="n">
        <v>0.0616</v>
      </c>
      <c r="AH986" s="0" t="n">
        <v>3.6191</v>
      </c>
    </row>
    <row r="987" customFormat="false" ht="12.8" hidden="false" customHeight="false" outlineLevel="0" collapsed="false">
      <c r="A987" s="0" t="n">
        <v>21</v>
      </c>
      <c r="B987" s="0" t="n">
        <v>25</v>
      </c>
      <c r="C987" s="0" t="n">
        <v>58.672</v>
      </c>
      <c r="D987" s="0" t="n">
        <v>39.0128</v>
      </c>
      <c r="E987" s="0" t="n">
        <v>0</v>
      </c>
      <c r="F987" s="0" t="n">
        <v>0</v>
      </c>
      <c r="G987" s="0" t="n">
        <v>0</v>
      </c>
      <c r="H987" s="0" t="n">
        <v>0</v>
      </c>
      <c r="I987" s="0" t="n">
        <v>0</v>
      </c>
      <c r="J987" s="0" t="n">
        <v>1.3109</v>
      </c>
      <c r="K987" s="0" t="n">
        <v>0</v>
      </c>
      <c r="L987" s="0" t="n">
        <v>0.0006</v>
      </c>
      <c r="M987" s="0" t="n">
        <v>0</v>
      </c>
      <c r="N987" s="0" t="n">
        <v>-0.0173</v>
      </c>
      <c r="O987" s="0" t="n">
        <v>2.9264</v>
      </c>
      <c r="P987" s="0" t="n">
        <v>0.01</v>
      </c>
      <c r="Q987" s="0" t="n">
        <v>0</v>
      </c>
      <c r="R987" s="0" t="n">
        <v>0.0557</v>
      </c>
      <c r="S987" s="0" t="n">
        <v>1</v>
      </c>
      <c r="T987" s="0" t="n">
        <v>762.3464</v>
      </c>
      <c r="U987" s="0" t="n">
        <v>0</v>
      </c>
      <c r="V987" s="0" t="n">
        <v>-762.3792</v>
      </c>
      <c r="W987" s="0" t="n">
        <v>0.1544</v>
      </c>
      <c r="X987" s="0" t="n">
        <v>-463.8425</v>
      </c>
      <c r="Y987" s="0" t="n">
        <v>936.6276</v>
      </c>
      <c r="Z987" s="0" t="n">
        <v>1278.2534</v>
      </c>
      <c r="AA987" s="0" t="n">
        <v>444.7553</v>
      </c>
      <c r="AB987" s="0" t="n">
        <v>5</v>
      </c>
      <c r="AC987" s="0" t="n">
        <v>14.4</v>
      </c>
      <c r="AD987" s="0" t="n">
        <v>14.3704</v>
      </c>
      <c r="AE987" s="0" t="n">
        <v>14.5042</v>
      </c>
      <c r="AF987" s="0" t="n">
        <v>0.0022</v>
      </c>
      <c r="AG987" s="0" t="n">
        <v>0.0616</v>
      </c>
      <c r="AH987" s="0" t="n">
        <v>3.4739</v>
      </c>
    </row>
    <row r="988" customFormat="false" ht="12.8" hidden="false" customHeight="false" outlineLevel="0" collapsed="false">
      <c r="A988" s="0" t="n">
        <v>21</v>
      </c>
      <c r="B988" s="0" t="n">
        <v>26</v>
      </c>
      <c r="C988" s="0" t="n">
        <v>58.6714</v>
      </c>
      <c r="D988" s="0" t="n">
        <v>39.0122</v>
      </c>
      <c r="E988" s="0" t="n">
        <v>0</v>
      </c>
      <c r="F988" s="0" t="n">
        <v>0</v>
      </c>
      <c r="G988" s="0" t="n">
        <v>0</v>
      </c>
      <c r="H988" s="0" t="n">
        <v>0</v>
      </c>
      <c r="I988" s="0" t="n">
        <v>0</v>
      </c>
      <c r="J988" s="0" t="n">
        <v>1.5762</v>
      </c>
      <c r="K988" s="0" t="n">
        <v>0</v>
      </c>
      <c r="L988" s="0" t="n">
        <v>0.0006</v>
      </c>
      <c r="M988" s="0" t="n">
        <v>0</v>
      </c>
      <c r="N988" s="0" t="n">
        <v>-0.0173</v>
      </c>
      <c r="O988" s="0" t="n">
        <v>2.9264</v>
      </c>
      <c r="P988" s="0" t="n">
        <v>0.01</v>
      </c>
      <c r="Q988" s="0" t="n">
        <v>0</v>
      </c>
      <c r="R988" s="0" t="n">
        <v>0.0557</v>
      </c>
      <c r="S988" s="0" t="n">
        <v>1</v>
      </c>
      <c r="T988" s="0" t="n">
        <v>941.9501</v>
      </c>
      <c r="U988" s="0" t="n">
        <v>0</v>
      </c>
      <c r="V988" s="0" t="n">
        <v>-939.8308</v>
      </c>
      <c r="W988" s="0" t="n">
        <v>-2.0535</v>
      </c>
      <c r="X988" s="0" t="n">
        <v>-669.1288</v>
      </c>
      <c r="Y988" s="0" t="n">
        <v>1153.8787</v>
      </c>
      <c r="Z988" s="0" t="n">
        <v>1569.5381</v>
      </c>
      <c r="AA988" s="0" t="n">
        <v>609.8043</v>
      </c>
      <c r="AB988" s="0" t="n">
        <v>5</v>
      </c>
      <c r="AC988" s="0" t="n">
        <v>14.986</v>
      </c>
      <c r="AD988" s="0" t="n">
        <v>14.9463</v>
      </c>
      <c r="AE988" s="0" t="n">
        <v>14.6955</v>
      </c>
      <c r="AF988" s="0" t="n">
        <v>0.0022</v>
      </c>
      <c r="AG988" s="0" t="n">
        <v>0.0616</v>
      </c>
      <c r="AH988" s="0" t="n">
        <v>3.1572</v>
      </c>
    </row>
    <row r="989" customFormat="false" ht="12.8" hidden="false" customHeight="false" outlineLevel="0" collapsed="false">
      <c r="A989" s="0" t="n">
        <v>21</v>
      </c>
      <c r="B989" s="0" t="n">
        <v>27</v>
      </c>
      <c r="C989" s="0" t="n">
        <v>58.6708</v>
      </c>
      <c r="D989" s="0" t="n">
        <v>39.0116</v>
      </c>
      <c r="E989" s="0" t="n">
        <v>0</v>
      </c>
      <c r="F989" s="0" t="n">
        <v>0</v>
      </c>
      <c r="G989" s="0" t="n">
        <v>0</v>
      </c>
      <c r="H989" s="0" t="n">
        <v>0</v>
      </c>
      <c r="I989" s="0" t="n">
        <v>0</v>
      </c>
      <c r="J989" s="0" t="n">
        <v>1.6423</v>
      </c>
      <c r="K989" s="0" t="n">
        <v>0</v>
      </c>
      <c r="L989" s="0" t="n">
        <v>0.0006</v>
      </c>
      <c r="M989" s="0" t="n">
        <v>0</v>
      </c>
      <c r="N989" s="0" t="n">
        <v>-0.0173</v>
      </c>
      <c r="O989" s="0" t="n">
        <v>2.9264</v>
      </c>
      <c r="P989" s="0" t="n">
        <v>0.01</v>
      </c>
      <c r="Q989" s="0" t="n">
        <v>0</v>
      </c>
      <c r="R989" s="0" t="n">
        <v>0.0557</v>
      </c>
      <c r="S989" s="0" t="n">
        <v>1</v>
      </c>
      <c r="T989" s="0" t="n">
        <v>1008.9082</v>
      </c>
      <c r="U989" s="0" t="n">
        <v>0</v>
      </c>
      <c r="V989" s="0" t="n">
        <v>-1006.6899</v>
      </c>
      <c r="W989" s="0" t="n">
        <v>-2.3934</v>
      </c>
      <c r="X989" s="0" t="n">
        <v>-746.181</v>
      </c>
      <c r="Y989" s="0" t="n">
        <v>1240.5681</v>
      </c>
      <c r="Z989" s="0" t="n">
        <v>1716.762</v>
      </c>
      <c r="AA989" s="0" t="n">
        <v>677.9938</v>
      </c>
      <c r="AB989" s="0" t="n">
        <v>5</v>
      </c>
      <c r="AC989" s="0" t="n">
        <v>15.252</v>
      </c>
      <c r="AD989" s="0" t="n">
        <v>15.2108</v>
      </c>
      <c r="AE989" s="0" t="n">
        <v>14.8716</v>
      </c>
      <c r="AF989" s="0" t="n">
        <v>0.0022</v>
      </c>
      <c r="AG989" s="0" t="n">
        <v>0.0616</v>
      </c>
      <c r="AH989" s="0" t="n">
        <v>3.1156</v>
      </c>
    </row>
    <row r="990" customFormat="false" ht="12.8" hidden="false" customHeight="false" outlineLevel="0" collapsed="false">
      <c r="A990" s="0" t="n">
        <v>21</v>
      </c>
      <c r="B990" s="0" t="n">
        <v>28</v>
      </c>
      <c r="C990" s="0" t="n">
        <v>58.6702</v>
      </c>
      <c r="D990" s="0" t="n">
        <v>39.011</v>
      </c>
      <c r="E990" s="0" t="n">
        <v>0</v>
      </c>
      <c r="F990" s="0" t="n">
        <v>0</v>
      </c>
      <c r="G990" s="0" t="n">
        <v>0</v>
      </c>
      <c r="H990" s="0" t="n">
        <v>0</v>
      </c>
      <c r="I990" s="0" t="n">
        <v>0</v>
      </c>
      <c r="J990" s="0" t="n">
        <v>1.55</v>
      </c>
      <c r="K990" s="0" t="n">
        <v>0</v>
      </c>
      <c r="L990" s="0" t="n">
        <v>0.0006</v>
      </c>
      <c r="M990" s="0" t="n">
        <v>0</v>
      </c>
      <c r="N990" s="0" t="n">
        <v>-0.0173</v>
      </c>
      <c r="O990" s="0" t="n">
        <v>2.9264</v>
      </c>
      <c r="P990" s="0" t="n">
        <v>0.01</v>
      </c>
      <c r="Q990" s="0" t="n">
        <v>0</v>
      </c>
      <c r="R990" s="0" t="n">
        <v>0.0557</v>
      </c>
      <c r="S990" s="0" t="n">
        <v>1</v>
      </c>
      <c r="T990" s="0" t="n">
        <v>953.9084</v>
      </c>
      <c r="U990" s="0" t="n">
        <v>0</v>
      </c>
      <c r="V990" s="0" t="n">
        <v>-951.9142</v>
      </c>
      <c r="W990" s="0" t="n">
        <v>-1.8389</v>
      </c>
      <c r="X990" s="0" t="n">
        <v>-681.3943</v>
      </c>
      <c r="Y990" s="0" t="n">
        <v>1188.85</v>
      </c>
      <c r="Z990" s="0" t="n">
        <v>1617.4462</v>
      </c>
      <c r="AA990" s="0" t="n">
        <v>636.9421</v>
      </c>
      <c r="AB990" s="0" t="n">
        <v>5</v>
      </c>
      <c r="AC990" s="0" t="n">
        <v>15.307</v>
      </c>
      <c r="AD990" s="0" t="n">
        <v>15.2675</v>
      </c>
      <c r="AE990" s="0" t="n">
        <v>14.9956</v>
      </c>
      <c r="AF990" s="0" t="n">
        <v>0.0022</v>
      </c>
      <c r="AG990" s="0" t="n">
        <v>0.0616</v>
      </c>
      <c r="AH990" s="0" t="n">
        <v>3.1132</v>
      </c>
    </row>
    <row r="991" customFormat="false" ht="12.8" hidden="false" customHeight="false" outlineLevel="0" collapsed="false">
      <c r="A991" s="0" t="n">
        <v>21</v>
      </c>
      <c r="B991" s="0" t="n">
        <v>29</v>
      </c>
      <c r="C991" s="0" t="n">
        <v>58.6696</v>
      </c>
      <c r="D991" s="0" t="n">
        <v>39.0104</v>
      </c>
      <c r="E991" s="0" t="n">
        <v>0</v>
      </c>
      <c r="F991" s="0" t="n">
        <v>0</v>
      </c>
      <c r="G991" s="0" t="n">
        <v>0</v>
      </c>
      <c r="H991" s="0" t="n">
        <v>0</v>
      </c>
      <c r="I991" s="0" t="n">
        <v>0</v>
      </c>
      <c r="J991" s="0" t="n">
        <v>1.4802</v>
      </c>
      <c r="K991" s="0" t="n">
        <v>0</v>
      </c>
      <c r="L991" s="0" t="n">
        <v>0.0006</v>
      </c>
      <c r="M991" s="0" t="n">
        <v>0</v>
      </c>
      <c r="N991" s="0" t="n">
        <v>-0.0173</v>
      </c>
      <c r="O991" s="0" t="n">
        <v>2.9263</v>
      </c>
      <c r="P991" s="0" t="n">
        <v>0.01</v>
      </c>
      <c r="Q991" s="0" t="n">
        <v>0</v>
      </c>
      <c r="R991" s="0" t="n">
        <v>0.0557</v>
      </c>
      <c r="S991" s="0" t="n">
        <v>1</v>
      </c>
      <c r="T991" s="0" t="n">
        <v>924.5508</v>
      </c>
      <c r="U991" s="0" t="n">
        <v>0</v>
      </c>
      <c r="V991" s="0" t="n">
        <v>-923.6692</v>
      </c>
      <c r="W991" s="0" t="n">
        <v>-0.5318</v>
      </c>
      <c r="X991" s="0" t="n">
        <v>-649.1215</v>
      </c>
      <c r="Y991" s="0" t="n">
        <v>1163.7524</v>
      </c>
      <c r="Z991" s="0" t="n">
        <v>1573.6147</v>
      </c>
      <c r="AA991" s="0" t="n">
        <v>618.1692</v>
      </c>
      <c r="AB991" s="0" t="n">
        <v>5</v>
      </c>
      <c r="AC991" s="0" t="n">
        <v>15.147</v>
      </c>
      <c r="AD991" s="0" t="n">
        <v>15.1101</v>
      </c>
      <c r="AE991" s="0" t="n">
        <v>15.0426</v>
      </c>
      <c r="AF991" s="0" t="n">
        <v>0.0022</v>
      </c>
      <c r="AG991" s="0" t="n">
        <v>0.0615</v>
      </c>
      <c r="AH991" s="0" t="n">
        <v>3.1134</v>
      </c>
    </row>
    <row r="992" customFormat="false" ht="12.8" hidden="false" customHeight="false" outlineLevel="0" collapsed="false">
      <c r="A992" s="0" t="n">
        <v>21</v>
      </c>
      <c r="B992" s="0" t="n">
        <v>30</v>
      </c>
      <c r="C992" s="0" t="n">
        <v>58.6691</v>
      </c>
      <c r="D992" s="0" t="n">
        <v>39.0098</v>
      </c>
      <c r="E992" s="0" t="n">
        <v>0</v>
      </c>
      <c r="F992" s="0" t="n">
        <v>0</v>
      </c>
      <c r="G992" s="0" t="n">
        <v>0</v>
      </c>
      <c r="H992" s="0" t="n">
        <v>0</v>
      </c>
      <c r="I992" s="0" t="n">
        <v>0</v>
      </c>
      <c r="J992" s="0" t="n">
        <v>1.4732</v>
      </c>
      <c r="K992" s="0" t="n">
        <v>0</v>
      </c>
      <c r="L992" s="0" t="n">
        <v>0.0006</v>
      </c>
      <c r="M992" s="0" t="n">
        <v>0</v>
      </c>
      <c r="N992" s="0" t="n">
        <v>-0.0173</v>
      </c>
      <c r="O992" s="0" t="n">
        <v>2.9263</v>
      </c>
      <c r="P992" s="0" t="n">
        <v>0.01</v>
      </c>
      <c r="Q992" s="0" t="n">
        <v>0</v>
      </c>
      <c r="R992" s="0" t="n">
        <v>0.0557</v>
      </c>
      <c r="S992" s="0" t="n">
        <v>1</v>
      </c>
      <c r="T992" s="0" t="n">
        <v>910.7117</v>
      </c>
      <c r="U992" s="0" t="n">
        <v>0</v>
      </c>
      <c r="V992" s="0" t="n">
        <v>-909.8634</v>
      </c>
      <c r="W992" s="0" t="n">
        <v>-0.3867</v>
      </c>
      <c r="X992" s="0" t="n">
        <v>-632.7836</v>
      </c>
      <c r="Y992" s="0" t="n">
        <v>1141.8167</v>
      </c>
      <c r="Z992" s="0" t="n">
        <v>1538.0094</v>
      </c>
      <c r="AA992" s="0" t="n">
        <v>600.4409</v>
      </c>
      <c r="AB992" s="0" t="n">
        <v>5</v>
      </c>
      <c r="AC992" s="0" t="n">
        <v>15.16</v>
      </c>
      <c r="AD992" s="0" t="n">
        <v>15.1259</v>
      </c>
      <c r="AE992" s="0" t="n">
        <v>15.0831</v>
      </c>
      <c r="AF992" s="0" t="n">
        <v>0.0022</v>
      </c>
      <c r="AG992" s="0" t="n">
        <v>0.0615</v>
      </c>
      <c r="AH992" s="0" t="n">
        <v>3.1309</v>
      </c>
    </row>
    <row r="993" customFormat="false" ht="12.8" hidden="false" customHeight="false" outlineLevel="0" collapsed="false">
      <c r="A993" s="0" t="n">
        <v>21</v>
      </c>
      <c r="B993" s="0" t="n">
        <v>31</v>
      </c>
      <c r="C993" s="0" t="n">
        <v>58.6685</v>
      </c>
      <c r="D993" s="0" t="n">
        <v>39.0092</v>
      </c>
      <c r="E993" s="0" t="n">
        <v>0</v>
      </c>
      <c r="F993" s="0" t="n">
        <v>0</v>
      </c>
      <c r="G993" s="0" t="n">
        <v>0</v>
      </c>
      <c r="H993" s="0" t="n">
        <v>0</v>
      </c>
      <c r="I993" s="0" t="n">
        <v>0</v>
      </c>
      <c r="J993" s="0" t="n">
        <v>1.3939</v>
      </c>
      <c r="K993" s="0" t="n">
        <v>0</v>
      </c>
      <c r="L993" s="0" t="n">
        <v>0.0006</v>
      </c>
      <c r="M993" s="0" t="n">
        <v>0</v>
      </c>
      <c r="N993" s="0" t="n">
        <v>-0.0173</v>
      </c>
      <c r="O993" s="0" t="n">
        <v>2.9263</v>
      </c>
      <c r="P993" s="0" t="n">
        <v>0.01</v>
      </c>
      <c r="Q993" s="0" t="n">
        <v>0</v>
      </c>
      <c r="R993" s="0" t="n">
        <v>0.0557</v>
      </c>
      <c r="S993" s="0" t="n">
        <v>1</v>
      </c>
      <c r="T993" s="0" t="n">
        <v>832.7711</v>
      </c>
      <c r="U993" s="0" t="n">
        <v>0</v>
      </c>
      <c r="V993" s="0" t="n">
        <v>-832.7004</v>
      </c>
      <c r="W993" s="0" t="n">
        <v>0.0668</v>
      </c>
      <c r="X993" s="0" t="n">
        <v>-542.3506</v>
      </c>
      <c r="Y993" s="0" t="n">
        <v>1006.481</v>
      </c>
      <c r="Z993" s="0" t="n">
        <v>1333.5679</v>
      </c>
      <c r="AA993" s="0" t="n">
        <v>490.9804</v>
      </c>
      <c r="AB993" s="0" t="n">
        <v>5</v>
      </c>
      <c r="AC993" s="0" t="n">
        <v>15.1</v>
      </c>
      <c r="AD993" s="0" t="n">
        <v>15.0687</v>
      </c>
      <c r="AE993" s="0" t="n">
        <v>15.1009</v>
      </c>
      <c r="AF993" s="0" t="n">
        <v>0.0022</v>
      </c>
      <c r="AG993" s="0" t="n">
        <v>0.0615</v>
      </c>
      <c r="AH993" s="0" t="n">
        <v>3.2691</v>
      </c>
    </row>
    <row r="994" customFormat="false" ht="12.8" hidden="false" customHeight="false" outlineLevel="0" collapsed="false">
      <c r="A994" s="0" t="n">
        <v>21</v>
      </c>
      <c r="B994" s="0" t="n">
        <v>32</v>
      </c>
      <c r="C994" s="0" t="n">
        <v>58.6679</v>
      </c>
      <c r="D994" s="0" t="n">
        <v>39.0087</v>
      </c>
      <c r="E994" s="0" t="n">
        <v>0</v>
      </c>
      <c r="F994" s="0" t="n">
        <v>0</v>
      </c>
      <c r="G994" s="0" t="n">
        <v>0</v>
      </c>
      <c r="H994" s="0" t="n">
        <v>0</v>
      </c>
      <c r="I994" s="0" t="n">
        <v>0</v>
      </c>
      <c r="J994" s="0" t="n">
        <v>1.4894</v>
      </c>
      <c r="K994" s="0" t="n">
        <v>0</v>
      </c>
      <c r="L994" s="0" t="n">
        <v>0.0006</v>
      </c>
      <c r="M994" s="0" t="n">
        <v>0</v>
      </c>
      <c r="N994" s="0" t="n">
        <v>-0.0173</v>
      </c>
      <c r="O994" s="0" t="n">
        <v>2.9263</v>
      </c>
      <c r="P994" s="0" t="n">
        <v>0.01</v>
      </c>
      <c r="Q994" s="0" t="n">
        <v>0</v>
      </c>
      <c r="R994" s="0" t="n">
        <v>0.0557</v>
      </c>
      <c r="S994" s="0" t="n">
        <v>1</v>
      </c>
      <c r="T994" s="0" t="n">
        <v>909.4696</v>
      </c>
      <c r="U994" s="0" t="n">
        <v>0</v>
      </c>
      <c r="V994" s="0" t="n">
        <v>-909.5507</v>
      </c>
      <c r="W994" s="0" t="n">
        <v>-0.0706</v>
      </c>
      <c r="X994" s="0" t="n">
        <v>-632.4752</v>
      </c>
      <c r="Y994" s="0" t="n">
        <v>993.8066</v>
      </c>
      <c r="Z994" s="0" t="n">
        <v>1409.5781</v>
      </c>
      <c r="AA994" s="0" t="n">
        <v>478.436</v>
      </c>
      <c r="AB994" s="0" t="n">
        <v>5</v>
      </c>
      <c r="AC994" s="0" t="n">
        <v>15.15</v>
      </c>
      <c r="AD994" s="0" t="n">
        <v>15.1161</v>
      </c>
      <c r="AE994" s="0" t="n">
        <v>15.1275</v>
      </c>
      <c r="AF994" s="0" t="n">
        <v>0.0022</v>
      </c>
      <c r="AG994" s="0" t="n">
        <v>0.0615</v>
      </c>
      <c r="AH994" s="0" t="n">
        <v>3.5159</v>
      </c>
    </row>
    <row r="995" customFormat="false" ht="12.8" hidden="false" customHeight="false" outlineLevel="0" collapsed="false">
      <c r="A995" s="0" t="n">
        <v>21</v>
      </c>
      <c r="B995" s="0" t="n">
        <v>33</v>
      </c>
      <c r="C995" s="0" t="n">
        <v>58.6673</v>
      </c>
      <c r="D995" s="0" t="n">
        <v>39.0081</v>
      </c>
      <c r="E995" s="0" t="n">
        <v>0</v>
      </c>
      <c r="F995" s="0" t="n">
        <v>0</v>
      </c>
      <c r="G995" s="0" t="n">
        <v>0</v>
      </c>
      <c r="H995" s="0" t="n">
        <v>0</v>
      </c>
      <c r="I995" s="0" t="n">
        <v>0</v>
      </c>
      <c r="J995" s="0" t="n">
        <v>1.5304</v>
      </c>
      <c r="K995" s="0" t="n">
        <v>0</v>
      </c>
      <c r="L995" s="0" t="n">
        <v>0.0006</v>
      </c>
      <c r="M995" s="0" t="n">
        <v>0</v>
      </c>
      <c r="N995" s="0" t="n">
        <v>-0.0173</v>
      </c>
      <c r="O995" s="0" t="n">
        <v>2.9262</v>
      </c>
      <c r="P995" s="0" t="n">
        <v>0.01</v>
      </c>
      <c r="Q995" s="0" t="n">
        <v>0</v>
      </c>
      <c r="R995" s="0" t="n">
        <v>0.0557</v>
      </c>
      <c r="S995" s="0" t="n">
        <v>1</v>
      </c>
      <c r="T995" s="0" t="n">
        <v>1038.9697</v>
      </c>
      <c r="U995" s="0" t="n">
        <v>0</v>
      </c>
      <c r="V995" s="0" t="n">
        <v>-1038.9316</v>
      </c>
      <c r="W995" s="0" t="n">
        <v>0.2945</v>
      </c>
      <c r="X995" s="0" t="n">
        <v>-785.0035</v>
      </c>
      <c r="Y995" s="0" t="n">
        <v>1008.2169</v>
      </c>
      <c r="Z995" s="0" t="n">
        <v>1594.0068</v>
      </c>
      <c r="AA995" s="0" t="n">
        <v>489.1068</v>
      </c>
      <c r="AB995" s="0" t="n">
        <v>5</v>
      </c>
      <c r="AC995" s="0" t="n">
        <v>15.103</v>
      </c>
      <c r="AD995" s="0" t="n">
        <v>15.0641</v>
      </c>
      <c r="AE995" s="0" t="n">
        <v>15.1354</v>
      </c>
      <c r="AF995" s="0" t="n">
        <v>0.0022</v>
      </c>
      <c r="AG995" s="0" t="n">
        <v>0.0615</v>
      </c>
      <c r="AH995" s="0" t="n">
        <v>3.8728</v>
      </c>
    </row>
    <row r="996" customFormat="false" ht="12.8" hidden="false" customHeight="false" outlineLevel="0" collapsed="false">
      <c r="A996" s="0" t="n">
        <v>21</v>
      </c>
      <c r="B996" s="0" t="n">
        <v>34</v>
      </c>
      <c r="C996" s="0" t="n">
        <v>58.6667</v>
      </c>
      <c r="D996" s="0" t="n">
        <v>39.0075</v>
      </c>
      <c r="E996" s="0" t="n">
        <v>0</v>
      </c>
      <c r="F996" s="0" t="n">
        <v>0</v>
      </c>
      <c r="G996" s="0" t="n">
        <v>0</v>
      </c>
      <c r="H996" s="0" t="n">
        <v>0</v>
      </c>
      <c r="I996" s="0" t="n">
        <v>0</v>
      </c>
      <c r="J996" s="0" t="n">
        <v>1.4338</v>
      </c>
      <c r="K996" s="0" t="n">
        <v>0</v>
      </c>
      <c r="L996" s="0" t="n">
        <v>0.0006</v>
      </c>
      <c r="M996" s="0" t="n">
        <v>0</v>
      </c>
      <c r="N996" s="0" t="n">
        <v>-0.0173</v>
      </c>
      <c r="O996" s="0" t="n">
        <v>2.9262</v>
      </c>
      <c r="P996" s="0" t="n">
        <v>0.01</v>
      </c>
      <c r="Q996" s="0" t="n">
        <v>0</v>
      </c>
      <c r="R996" s="0" t="n">
        <v>0.0557</v>
      </c>
      <c r="S996" s="0" t="n">
        <v>1</v>
      </c>
      <c r="T996" s="0" t="n">
        <v>982.2794</v>
      </c>
      <c r="U996" s="0" t="n">
        <v>0</v>
      </c>
      <c r="V996" s="0" t="n">
        <v>-982.8744</v>
      </c>
      <c r="W996" s="0" t="n">
        <v>0.8764</v>
      </c>
      <c r="X996" s="0" t="n">
        <v>-719.766</v>
      </c>
      <c r="Y996" s="0" t="n">
        <v>873.6166</v>
      </c>
      <c r="Z996" s="0" t="n">
        <v>1432.7594</v>
      </c>
      <c r="AA996" s="0" t="n">
        <v>381.5687</v>
      </c>
      <c r="AB996" s="0" t="n">
        <v>5</v>
      </c>
      <c r="AC996" s="0" t="n">
        <v>14.983</v>
      </c>
      <c r="AD996" s="0" t="n">
        <v>14.9467</v>
      </c>
      <c r="AE996" s="0" t="n">
        <v>15.1167</v>
      </c>
      <c r="AF996" s="0" t="n">
        <v>0.0022</v>
      </c>
      <c r="AG996" s="0" t="n">
        <v>0.0615</v>
      </c>
      <c r="AH996" s="0" t="n">
        <v>4.35</v>
      </c>
    </row>
    <row r="997" customFormat="false" ht="12.8" hidden="false" customHeight="false" outlineLevel="0" collapsed="false">
      <c r="A997" s="0" t="n">
        <v>21</v>
      </c>
      <c r="B997" s="0" t="n">
        <v>35</v>
      </c>
      <c r="C997" s="0" t="n">
        <v>58.6661</v>
      </c>
      <c r="D997" s="0" t="n">
        <v>39.0069</v>
      </c>
      <c r="E997" s="0" t="n">
        <v>0</v>
      </c>
      <c r="F997" s="0" t="n">
        <v>0</v>
      </c>
      <c r="G997" s="0" t="n">
        <v>0</v>
      </c>
      <c r="H997" s="0" t="n">
        <v>0</v>
      </c>
      <c r="I997" s="0" t="n">
        <v>0</v>
      </c>
      <c r="J997" s="0" t="n">
        <v>1.3003</v>
      </c>
      <c r="K997" s="0" t="n">
        <v>0</v>
      </c>
      <c r="L997" s="0" t="n">
        <v>0.0006</v>
      </c>
      <c r="M997" s="0" t="n">
        <v>0</v>
      </c>
      <c r="N997" s="0" t="n">
        <v>-0.0173</v>
      </c>
      <c r="O997" s="0" t="n">
        <v>2.9262</v>
      </c>
      <c r="P997" s="0" t="n">
        <v>0.01</v>
      </c>
      <c r="Q997" s="0" t="n">
        <v>0</v>
      </c>
      <c r="R997" s="0" t="n">
        <v>0.0557</v>
      </c>
      <c r="S997" s="0" t="n">
        <v>1</v>
      </c>
      <c r="T997" s="0" t="n">
        <v>911.3476</v>
      </c>
      <c r="U997" s="0" t="n">
        <v>0</v>
      </c>
      <c r="V997" s="0" t="n">
        <v>-913.4152</v>
      </c>
      <c r="W997" s="0" t="n">
        <v>2.0723</v>
      </c>
      <c r="X997" s="0" t="n">
        <v>-639.7209</v>
      </c>
      <c r="Y997" s="0" t="n">
        <v>757.0126</v>
      </c>
      <c r="Z997" s="0" t="n">
        <v>1281.9388</v>
      </c>
      <c r="AA997" s="0" t="n">
        <v>290.6659</v>
      </c>
      <c r="AB997" s="0" t="n">
        <v>5</v>
      </c>
      <c r="AC997" s="0" t="n">
        <v>14.704</v>
      </c>
      <c r="AD997" s="0" t="n">
        <v>14.6705</v>
      </c>
      <c r="AE997" s="0" t="n">
        <v>15.0453</v>
      </c>
      <c r="AF997" s="0" t="n">
        <v>0.0022</v>
      </c>
      <c r="AG997" s="0" t="n">
        <v>0.0615</v>
      </c>
      <c r="AH997" s="0" t="n">
        <v>4.9718</v>
      </c>
    </row>
    <row r="998" customFormat="false" ht="12.8" hidden="false" customHeight="false" outlineLevel="0" collapsed="false">
      <c r="A998" s="0" t="n">
        <v>21</v>
      </c>
      <c r="B998" s="0" t="n">
        <v>36</v>
      </c>
      <c r="C998" s="0" t="n">
        <v>58.6655</v>
      </c>
      <c r="D998" s="0" t="n">
        <v>39.0063</v>
      </c>
      <c r="E998" s="0" t="n">
        <v>0</v>
      </c>
      <c r="F998" s="0" t="n">
        <v>0</v>
      </c>
      <c r="G998" s="0" t="n">
        <v>0</v>
      </c>
      <c r="H998" s="0" t="n">
        <v>0</v>
      </c>
      <c r="I998" s="0" t="n">
        <v>0</v>
      </c>
      <c r="J998" s="0" t="n">
        <v>1.0359</v>
      </c>
      <c r="K998" s="0" t="n">
        <v>0</v>
      </c>
      <c r="L998" s="0" t="n">
        <v>0.0006</v>
      </c>
      <c r="M998" s="0" t="n">
        <v>0</v>
      </c>
      <c r="N998" s="0" t="n">
        <v>-0.0173</v>
      </c>
      <c r="O998" s="0" t="n">
        <v>2.9262</v>
      </c>
      <c r="P998" s="0" t="n">
        <v>0.01</v>
      </c>
      <c r="Q998" s="0" t="n">
        <v>0</v>
      </c>
      <c r="R998" s="0" t="n">
        <v>0.0557</v>
      </c>
      <c r="S998" s="0" t="n">
        <v>1</v>
      </c>
      <c r="T998" s="0" t="n">
        <v>498.5255</v>
      </c>
      <c r="U998" s="0" t="n">
        <v>0</v>
      </c>
      <c r="V998" s="0" t="n">
        <v>-499.2392</v>
      </c>
      <c r="W998" s="0" t="n">
        <v>1.2753</v>
      </c>
      <c r="X998" s="0" t="n">
        <v>-151.8495</v>
      </c>
      <c r="Y998" s="0" t="n">
        <v>714.737</v>
      </c>
      <c r="Z998" s="0" t="n">
        <v>864.1115</v>
      </c>
      <c r="AA998" s="0" t="n">
        <v>272.8016</v>
      </c>
      <c r="AB998" s="0" t="n">
        <v>5</v>
      </c>
      <c r="AC998" s="0" t="n">
        <v>14.79</v>
      </c>
      <c r="AD998" s="0" t="n">
        <v>14.7707</v>
      </c>
      <c r="AE998" s="0" t="n">
        <v>15.0261</v>
      </c>
      <c r="AF998" s="0" t="n">
        <v>0.0022</v>
      </c>
      <c r="AG998" s="0" t="n">
        <v>0.0615</v>
      </c>
      <c r="AH998" s="0" t="n">
        <v>3.7873</v>
      </c>
    </row>
    <row r="999" customFormat="false" ht="12.8" hidden="false" customHeight="false" outlineLevel="0" collapsed="false">
      <c r="A999" s="0" t="n">
        <v>21</v>
      </c>
      <c r="B999" s="0" t="n">
        <v>37</v>
      </c>
      <c r="C999" s="0" t="n">
        <v>58.665</v>
      </c>
      <c r="D999" s="0" t="n">
        <v>39.0057</v>
      </c>
      <c r="E999" s="0" t="n">
        <v>0</v>
      </c>
      <c r="F999" s="0" t="n">
        <v>0</v>
      </c>
      <c r="G999" s="0" t="n">
        <v>0</v>
      </c>
      <c r="H999" s="0" t="n">
        <v>0</v>
      </c>
      <c r="I999" s="0" t="n">
        <v>0</v>
      </c>
      <c r="J999" s="0" t="n">
        <v>0.8122</v>
      </c>
      <c r="K999" s="0" t="n">
        <v>0</v>
      </c>
      <c r="L999" s="0" t="n">
        <v>0.0006</v>
      </c>
      <c r="M999" s="0" t="n">
        <v>0</v>
      </c>
      <c r="N999" s="0" t="n">
        <v>-0.0173</v>
      </c>
      <c r="O999" s="0" t="n">
        <v>2.9261</v>
      </c>
      <c r="P999" s="0" t="n">
        <v>0.01</v>
      </c>
      <c r="Q999" s="0" t="n">
        <v>0</v>
      </c>
      <c r="R999" s="0" t="n">
        <v>0.0557</v>
      </c>
      <c r="S999" s="0" t="n">
        <v>1</v>
      </c>
      <c r="T999" s="0" t="n">
        <v>317.8289</v>
      </c>
      <c r="U999" s="0" t="n">
        <v>0</v>
      </c>
      <c r="V999" s="0" t="n">
        <v>-319.8556</v>
      </c>
      <c r="W999" s="0" t="n">
        <v>2.5334</v>
      </c>
      <c r="X999" s="0" t="n">
        <v>57.4377</v>
      </c>
      <c r="Y999" s="0" t="n">
        <v>578.1235</v>
      </c>
      <c r="Z999" s="0" t="n">
        <v>550.7106</v>
      </c>
      <c r="AA999" s="0" t="n">
        <v>166.1766</v>
      </c>
      <c r="AB999" s="0" t="n">
        <v>5</v>
      </c>
      <c r="AC999" s="0" t="n">
        <v>14.493</v>
      </c>
      <c r="AD999" s="0" t="n">
        <v>14.4806</v>
      </c>
      <c r="AE999" s="0" t="n">
        <v>14.947</v>
      </c>
      <c r="AF999" s="0" t="n">
        <v>0.0022</v>
      </c>
      <c r="AG999" s="0" t="n">
        <v>0.0615</v>
      </c>
      <c r="AH999" s="0" t="n">
        <v>3.7873</v>
      </c>
    </row>
    <row r="1000" customFormat="false" ht="12.8" hidden="false" customHeight="false" outlineLevel="0" collapsed="false">
      <c r="A1000" s="0" t="n">
        <v>21</v>
      </c>
      <c r="B1000" s="0" t="n">
        <v>38</v>
      </c>
      <c r="C1000" s="0" t="n">
        <v>58.6644</v>
      </c>
      <c r="D1000" s="0" t="n">
        <v>39.0051</v>
      </c>
      <c r="E1000" s="0" t="n">
        <v>0</v>
      </c>
      <c r="F1000" s="0" t="n">
        <v>0</v>
      </c>
      <c r="G1000" s="0" t="n">
        <v>0</v>
      </c>
      <c r="H1000" s="0" t="n">
        <v>0</v>
      </c>
      <c r="I1000" s="0" t="n">
        <v>0</v>
      </c>
      <c r="J1000" s="0" t="n">
        <v>0.0004</v>
      </c>
      <c r="K1000" s="0" t="n">
        <v>0</v>
      </c>
      <c r="L1000" s="0" t="n">
        <v>0.0006</v>
      </c>
      <c r="M1000" s="0" t="n">
        <v>0</v>
      </c>
      <c r="N1000" s="0" t="n">
        <v>-0.0173</v>
      </c>
      <c r="O1000" s="0" t="n">
        <v>2.9261</v>
      </c>
      <c r="P1000" s="0" t="n">
        <v>0.01</v>
      </c>
      <c r="Q1000" s="0" t="n">
        <v>0</v>
      </c>
      <c r="R1000" s="0" t="n">
        <v>0.0557</v>
      </c>
      <c r="S1000" s="0" t="n">
        <v>1</v>
      </c>
      <c r="T1000" s="0" t="n">
        <v>-6.6033</v>
      </c>
      <c r="U1000" s="0" t="n">
        <v>0</v>
      </c>
      <c r="V1000" s="0" t="n">
        <v>3.4174</v>
      </c>
      <c r="W1000" s="0" t="n">
        <v>3.4541</v>
      </c>
      <c r="X1000" s="0" t="n">
        <v>436.0886</v>
      </c>
      <c r="Y1000" s="0" t="n">
        <v>474.7219</v>
      </c>
      <c r="Z1000" s="0" t="n">
        <v>67.0109</v>
      </c>
      <c r="AA1000" s="0" t="n">
        <v>64.1947</v>
      </c>
      <c r="AB1000" s="0" t="n">
        <v>5</v>
      </c>
      <c r="AC1000" s="0" t="n">
        <v>14.203</v>
      </c>
      <c r="AD1000" s="0" t="n">
        <v>14.2033</v>
      </c>
      <c r="AE1000" s="0" t="n">
        <v>14.8352</v>
      </c>
      <c r="AF1000" s="0" t="n">
        <v>0.0022</v>
      </c>
      <c r="AG1000" s="0" t="n">
        <v>0.0615</v>
      </c>
      <c r="AH1000" s="0" t="n">
        <v>0</v>
      </c>
    </row>
    <row r="1001" customFormat="false" ht="12.8" hidden="false" customHeight="false" outlineLevel="0" collapsed="false">
      <c r="A1001" s="0" t="n">
        <v>21</v>
      </c>
      <c r="B1001" s="0" t="n">
        <v>39</v>
      </c>
      <c r="C1001" s="0" t="n">
        <v>58.6638</v>
      </c>
      <c r="D1001" s="0" t="n">
        <v>39.0046</v>
      </c>
      <c r="E1001" s="0" t="n">
        <v>0</v>
      </c>
      <c r="F1001" s="0" t="n">
        <v>0</v>
      </c>
      <c r="G1001" s="0" t="n">
        <v>0</v>
      </c>
      <c r="H1001" s="0" t="n">
        <v>0</v>
      </c>
      <c r="I1001" s="0" t="n">
        <v>0</v>
      </c>
      <c r="J1001" s="0" t="n">
        <v>0</v>
      </c>
      <c r="K1001" s="0" t="n">
        <v>0</v>
      </c>
      <c r="L1001" s="0" t="n">
        <v>0.0006</v>
      </c>
      <c r="M1001" s="0" t="n">
        <v>0</v>
      </c>
      <c r="N1001" s="0" t="n">
        <v>-0.0173</v>
      </c>
      <c r="O1001" s="0" t="n">
        <v>2.9261</v>
      </c>
      <c r="P1001" s="0" t="n">
        <v>0.01</v>
      </c>
      <c r="Q1001" s="0" t="n">
        <v>0</v>
      </c>
      <c r="R1001" s="0" t="n">
        <v>0.0557</v>
      </c>
      <c r="S1001" s="0" t="n">
        <v>1</v>
      </c>
      <c r="T1001" s="0" t="n">
        <v>57.6507</v>
      </c>
      <c r="U1001" s="0" t="n">
        <v>0</v>
      </c>
      <c r="V1001" s="0" t="n">
        <v>-61.5074</v>
      </c>
      <c r="W1001" s="0" t="n">
        <v>3.8257</v>
      </c>
      <c r="X1001" s="0" t="n">
        <v>358.5539</v>
      </c>
      <c r="Y1001" s="0" t="n">
        <v>397.2865</v>
      </c>
      <c r="Z1001" s="0" t="n">
        <v>66.9042</v>
      </c>
      <c r="AA1001" s="0" t="n">
        <v>-12.261</v>
      </c>
      <c r="AB1001" s="0" t="n">
        <v>5</v>
      </c>
      <c r="AC1001" s="0" t="n">
        <v>14.014</v>
      </c>
      <c r="AD1001" s="0" t="n">
        <v>14.0114</v>
      </c>
      <c r="AE1001" s="0" t="n">
        <v>14.721</v>
      </c>
      <c r="AF1001" s="0" t="n">
        <v>0.0022</v>
      </c>
      <c r="AG1001" s="0" t="n">
        <v>0.0615</v>
      </c>
      <c r="AH1001" s="0" t="n">
        <v>0</v>
      </c>
    </row>
    <row r="1002" customFormat="false" ht="12.8" hidden="false" customHeight="false" outlineLevel="0" collapsed="false">
      <c r="A1002" s="0" t="n">
        <v>21</v>
      </c>
      <c r="B1002" s="0" t="n">
        <v>40</v>
      </c>
      <c r="C1002" s="0" t="n">
        <v>58.6632</v>
      </c>
      <c r="D1002" s="0" t="n">
        <v>39.004</v>
      </c>
      <c r="E1002" s="0" t="n">
        <v>0</v>
      </c>
      <c r="F1002" s="0" t="n">
        <v>0</v>
      </c>
      <c r="G1002" s="0" t="n">
        <v>0</v>
      </c>
      <c r="H1002" s="0" t="n">
        <v>0</v>
      </c>
      <c r="I1002" s="0" t="n">
        <v>0</v>
      </c>
      <c r="J1002" s="0" t="n">
        <v>0</v>
      </c>
      <c r="K1002" s="0" t="n">
        <v>0</v>
      </c>
      <c r="L1002" s="0" t="n">
        <v>0.0006</v>
      </c>
      <c r="M1002" s="0" t="n">
        <v>0</v>
      </c>
      <c r="N1002" s="0" t="n">
        <v>-0.0173</v>
      </c>
      <c r="O1002" s="0" t="n">
        <v>2.9261</v>
      </c>
      <c r="P1002" s="0" t="n">
        <v>0.01</v>
      </c>
      <c r="Q1002" s="0" t="n">
        <v>0</v>
      </c>
      <c r="R1002" s="0" t="n">
        <v>0.0557</v>
      </c>
      <c r="S1002" s="0" t="n">
        <v>1</v>
      </c>
      <c r="T1002" s="0" t="n">
        <v>79.9439</v>
      </c>
      <c r="U1002" s="0" t="n">
        <v>0</v>
      </c>
      <c r="V1002" s="0" t="n">
        <v>-83.9634</v>
      </c>
      <c r="W1002" s="0" t="n">
        <v>4.16</v>
      </c>
      <c r="X1002" s="0" t="n">
        <v>331.0192</v>
      </c>
      <c r="Y1002" s="0" t="n">
        <v>369.9319</v>
      </c>
      <c r="Z1002" s="0" t="n">
        <v>67.9277</v>
      </c>
      <c r="AA1002" s="0" t="n">
        <v>-38.667</v>
      </c>
      <c r="AB1002" s="0" t="n">
        <v>5</v>
      </c>
      <c r="AC1002" s="0" t="n">
        <v>13.829</v>
      </c>
      <c r="AD1002" s="0" t="n">
        <v>13.8253</v>
      </c>
      <c r="AE1002" s="0" t="n">
        <v>14.6044</v>
      </c>
      <c r="AF1002" s="0" t="n">
        <v>0.0022</v>
      </c>
      <c r="AG1002" s="0" t="n">
        <v>0.0615</v>
      </c>
      <c r="AH1002" s="0" t="n">
        <v>0</v>
      </c>
    </row>
    <row r="1003" customFormat="false" ht="12.8" hidden="false" customHeight="false" outlineLevel="0" collapsed="false">
      <c r="A1003" s="0" t="n">
        <v>21</v>
      </c>
      <c r="B1003" s="0" t="n">
        <v>41</v>
      </c>
      <c r="C1003" s="0" t="n">
        <v>58.6626</v>
      </c>
      <c r="D1003" s="0" t="n">
        <v>39.0034</v>
      </c>
      <c r="E1003" s="0" t="n">
        <v>0</v>
      </c>
      <c r="F1003" s="0" t="n">
        <v>0</v>
      </c>
      <c r="G1003" s="0" t="n">
        <v>0</v>
      </c>
      <c r="H1003" s="0" t="n">
        <v>0</v>
      </c>
      <c r="I1003" s="0" t="n">
        <v>0</v>
      </c>
      <c r="J1003" s="0" t="n">
        <v>0</v>
      </c>
      <c r="K1003" s="0" t="n">
        <v>0</v>
      </c>
      <c r="L1003" s="0" t="n">
        <v>0.0006</v>
      </c>
      <c r="M1003" s="0" t="n">
        <v>0</v>
      </c>
      <c r="N1003" s="0" t="n">
        <v>-0.0173</v>
      </c>
      <c r="O1003" s="0" t="n">
        <v>2.9261</v>
      </c>
      <c r="P1003" s="0" t="n">
        <v>0.01</v>
      </c>
      <c r="Q1003" s="0" t="n">
        <v>0</v>
      </c>
      <c r="R1003" s="0" t="n">
        <v>0.0557</v>
      </c>
      <c r="S1003" s="0" t="n">
        <v>1</v>
      </c>
      <c r="T1003" s="0" t="n">
        <v>81.3554</v>
      </c>
      <c r="U1003" s="0" t="n">
        <v>0</v>
      </c>
      <c r="V1003" s="0" t="n">
        <v>-85.0509</v>
      </c>
      <c r="W1003" s="0" t="n">
        <v>3.8705</v>
      </c>
      <c r="X1003" s="0" t="n">
        <v>329.4144</v>
      </c>
      <c r="Y1003" s="0" t="n">
        <v>368.177</v>
      </c>
      <c r="Z1003" s="0" t="n">
        <v>65.2928</v>
      </c>
      <c r="AA1003" s="0" t="n">
        <v>-40.1454</v>
      </c>
      <c r="AB1003" s="0" t="n">
        <v>5</v>
      </c>
      <c r="AC1003" s="0" t="n">
        <v>13.775</v>
      </c>
      <c r="AD1003" s="0" t="n">
        <v>13.771</v>
      </c>
      <c r="AE1003" s="0" t="n">
        <v>14.5143</v>
      </c>
      <c r="AF1003" s="0" t="n">
        <v>0.0022</v>
      </c>
      <c r="AG1003" s="0" t="n">
        <v>0.0615</v>
      </c>
      <c r="AH1003" s="0" t="n">
        <v>0</v>
      </c>
    </row>
    <row r="1004" customFormat="false" ht="12.8" hidden="false" customHeight="false" outlineLevel="0" collapsed="false">
      <c r="A1004" s="0" t="n">
        <v>21</v>
      </c>
      <c r="B1004" s="0" t="n">
        <v>42</v>
      </c>
      <c r="C1004" s="0" t="n">
        <v>58.662</v>
      </c>
      <c r="D1004" s="0" t="n">
        <v>39.0028</v>
      </c>
      <c r="E1004" s="0" t="n">
        <v>0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0</v>
      </c>
      <c r="L1004" s="0" t="n">
        <v>0.0006</v>
      </c>
      <c r="M1004" s="0" t="n">
        <v>0</v>
      </c>
      <c r="N1004" s="0" t="n">
        <v>-0.0173</v>
      </c>
      <c r="O1004" s="0" t="n">
        <v>2.9261</v>
      </c>
      <c r="P1004" s="0" t="n">
        <v>0.01</v>
      </c>
      <c r="Q1004" s="0" t="n">
        <v>0</v>
      </c>
      <c r="R1004" s="0" t="n">
        <v>0.0557</v>
      </c>
      <c r="S1004" s="0" t="n">
        <v>1</v>
      </c>
      <c r="T1004" s="0" t="n">
        <v>81.4078</v>
      </c>
      <c r="U1004" s="0" t="n">
        <v>0</v>
      </c>
      <c r="V1004" s="0" t="n">
        <v>-85.1328</v>
      </c>
      <c r="W1004" s="0" t="n">
        <v>4.0345</v>
      </c>
      <c r="X1004" s="0" t="n">
        <v>328.5674</v>
      </c>
      <c r="Y1004" s="0" t="n">
        <v>367.2477</v>
      </c>
      <c r="Z1004" s="0" t="n">
        <v>65.2641</v>
      </c>
      <c r="AA1004" s="0" t="n">
        <v>-40.4366</v>
      </c>
      <c r="AB1004" s="0" t="n">
        <v>5</v>
      </c>
      <c r="AC1004" s="0" t="n">
        <v>13.65</v>
      </c>
      <c r="AD1004" s="0" t="n">
        <v>13.6456</v>
      </c>
      <c r="AE1004" s="0" t="n">
        <v>14.4225</v>
      </c>
      <c r="AF1004" s="0" t="n">
        <v>0.0022</v>
      </c>
      <c r="AG1004" s="0" t="n">
        <v>0.0615</v>
      </c>
      <c r="AH1004" s="0" t="n">
        <v>0</v>
      </c>
    </row>
    <row r="1005" customFormat="false" ht="12.8" hidden="false" customHeight="false" outlineLevel="0" collapsed="false">
      <c r="A1005" s="0" t="n">
        <v>21</v>
      </c>
      <c r="B1005" s="0" t="n">
        <v>43</v>
      </c>
      <c r="C1005" s="0" t="n">
        <v>58.6614</v>
      </c>
      <c r="D1005" s="0" t="n">
        <v>39.0022</v>
      </c>
      <c r="E1005" s="0" t="n">
        <v>0</v>
      </c>
      <c r="F1005" s="0" t="n">
        <v>0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0" t="n">
        <v>0.0006</v>
      </c>
      <c r="M1005" s="0" t="n">
        <v>0</v>
      </c>
      <c r="N1005" s="0" t="n">
        <v>-0.0173</v>
      </c>
      <c r="O1005" s="0" t="n">
        <v>2.9261</v>
      </c>
      <c r="P1005" s="0" t="n">
        <v>0.01</v>
      </c>
      <c r="Q1005" s="0" t="n">
        <v>0</v>
      </c>
      <c r="R1005" s="0" t="n">
        <v>0.0557</v>
      </c>
      <c r="S1005" s="0" t="n">
        <v>1</v>
      </c>
      <c r="T1005" s="0" t="n">
        <v>81.5781</v>
      </c>
      <c r="U1005" s="0" t="n">
        <v>0</v>
      </c>
      <c r="V1005" s="0" t="n">
        <v>-85.0082</v>
      </c>
      <c r="W1005" s="0" t="n">
        <v>3.6323</v>
      </c>
      <c r="X1005" s="0" t="n">
        <v>328.683</v>
      </c>
      <c r="Y1005" s="0" t="n">
        <v>367.4143</v>
      </c>
      <c r="Z1005" s="0" t="n">
        <v>64.3405</v>
      </c>
      <c r="AA1005" s="0" t="n">
        <v>-40.2436</v>
      </c>
      <c r="AB1005" s="0" t="n">
        <v>5</v>
      </c>
      <c r="AC1005" s="0" t="n">
        <v>13.645</v>
      </c>
      <c r="AD1005" s="0" t="n">
        <v>13.6404</v>
      </c>
      <c r="AE1005" s="0" t="n">
        <v>14.3567</v>
      </c>
      <c r="AF1005" s="0" t="n">
        <v>0.0022</v>
      </c>
      <c r="AG1005" s="0" t="n">
        <v>0.0615</v>
      </c>
      <c r="AH1005" s="0" t="n">
        <v>0</v>
      </c>
    </row>
    <row r="1006" customFormat="false" ht="12.8" hidden="false" customHeight="false" outlineLevel="0" collapsed="false">
      <c r="A1006" s="0" t="n">
        <v>21</v>
      </c>
      <c r="B1006" s="0" t="n">
        <v>44</v>
      </c>
      <c r="C1006" s="0" t="n">
        <v>58.6609</v>
      </c>
      <c r="D1006" s="0" t="n">
        <v>39.0016</v>
      </c>
      <c r="E1006" s="0" t="n">
        <v>0</v>
      </c>
      <c r="F1006" s="0" t="n">
        <v>0</v>
      </c>
      <c r="G1006" s="0" t="n">
        <v>0</v>
      </c>
      <c r="H1006" s="0" t="n">
        <v>0</v>
      </c>
      <c r="I1006" s="0" t="n">
        <v>0</v>
      </c>
      <c r="J1006" s="0" t="n">
        <v>0</v>
      </c>
      <c r="K1006" s="0" t="n">
        <v>0</v>
      </c>
      <c r="L1006" s="0" t="n">
        <v>0.0006</v>
      </c>
      <c r="M1006" s="0" t="n">
        <v>0</v>
      </c>
      <c r="N1006" s="0" t="n">
        <v>-0.0173</v>
      </c>
      <c r="O1006" s="0" t="n">
        <v>2.9261</v>
      </c>
      <c r="P1006" s="0" t="n">
        <v>0.01</v>
      </c>
      <c r="Q1006" s="0" t="n">
        <v>0</v>
      </c>
      <c r="R1006" s="0" t="n">
        <v>0.0557</v>
      </c>
      <c r="S1006" s="0" t="n">
        <v>1</v>
      </c>
      <c r="T1006" s="0" t="n">
        <v>80.5555</v>
      </c>
      <c r="U1006" s="0" t="n">
        <v>0</v>
      </c>
      <c r="V1006" s="0" t="n">
        <v>-84.4097</v>
      </c>
      <c r="W1006" s="0" t="n">
        <v>3.7953</v>
      </c>
      <c r="X1006" s="0" t="n">
        <v>328.7844</v>
      </c>
      <c r="Y1006" s="0" t="n">
        <v>367.6073</v>
      </c>
      <c r="Z1006" s="0" t="n">
        <v>65.9268</v>
      </c>
      <c r="AA1006" s="0" t="n">
        <v>-39.5383</v>
      </c>
      <c r="AB1006" s="0" t="n">
        <v>5</v>
      </c>
      <c r="AC1006" s="0" t="n">
        <v>13.544</v>
      </c>
      <c r="AD1006" s="0" t="n">
        <v>13.5395</v>
      </c>
      <c r="AE1006" s="0" t="n">
        <v>14.2845</v>
      </c>
      <c r="AF1006" s="0" t="n">
        <v>0.0022</v>
      </c>
      <c r="AG1006" s="0" t="n">
        <v>0.0615</v>
      </c>
      <c r="AH1006" s="0" t="n">
        <v>0</v>
      </c>
    </row>
    <row r="1007" customFormat="false" ht="12.8" hidden="false" customHeight="false" outlineLevel="0" collapsed="false">
      <c r="A1007" s="0" t="n">
        <v>21</v>
      </c>
      <c r="B1007" s="0" t="n">
        <v>45</v>
      </c>
      <c r="C1007" s="0" t="n">
        <v>58.6603</v>
      </c>
      <c r="D1007" s="0" t="n">
        <v>39.001</v>
      </c>
      <c r="E1007" s="0" t="n">
        <v>0</v>
      </c>
      <c r="F1007" s="0" t="n">
        <v>0</v>
      </c>
      <c r="G1007" s="0" t="n">
        <v>0</v>
      </c>
      <c r="H1007" s="0" t="n">
        <v>0</v>
      </c>
      <c r="I1007" s="0" t="n">
        <v>0</v>
      </c>
      <c r="J1007" s="0" t="n">
        <v>0</v>
      </c>
      <c r="K1007" s="0" t="n">
        <v>0</v>
      </c>
      <c r="L1007" s="0" t="n">
        <v>0.0006</v>
      </c>
      <c r="M1007" s="0" t="n">
        <v>0</v>
      </c>
      <c r="N1007" s="0" t="n">
        <v>-0.0173</v>
      </c>
      <c r="O1007" s="0" t="n">
        <v>2.9261</v>
      </c>
      <c r="P1007" s="0" t="n">
        <v>0.01</v>
      </c>
      <c r="Q1007" s="0" t="n">
        <v>0</v>
      </c>
      <c r="R1007" s="0" t="n">
        <v>0.0557</v>
      </c>
      <c r="S1007" s="0" t="n">
        <v>1</v>
      </c>
      <c r="T1007" s="0" t="n">
        <v>81.2766</v>
      </c>
      <c r="U1007" s="0" t="n">
        <v>0</v>
      </c>
      <c r="V1007" s="0" t="n">
        <v>-84.2206</v>
      </c>
      <c r="W1007" s="0" t="n">
        <v>3.0137</v>
      </c>
      <c r="X1007" s="0" t="n">
        <v>329.5809</v>
      </c>
      <c r="Y1007" s="0" t="n">
        <v>368.4872</v>
      </c>
      <c r="Z1007" s="0" t="n">
        <v>64.5627</v>
      </c>
      <c r="AA1007" s="0" t="n">
        <v>-39.1464</v>
      </c>
      <c r="AB1007" s="0" t="n">
        <v>5</v>
      </c>
      <c r="AC1007" s="0" t="n">
        <v>13.64</v>
      </c>
      <c r="AD1007" s="0" t="n">
        <v>13.6356</v>
      </c>
      <c r="AE1007" s="0" t="n">
        <v>14.2536</v>
      </c>
      <c r="AF1007" s="0" t="n">
        <v>0.0022</v>
      </c>
      <c r="AG1007" s="0" t="n">
        <v>0.0615</v>
      </c>
      <c r="AH1007" s="0" t="n">
        <v>0</v>
      </c>
    </row>
    <row r="1008" customFormat="false" ht="12.8" hidden="false" customHeight="false" outlineLevel="0" collapsed="false">
      <c r="A1008" s="0" t="n">
        <v>21</v>
      </c>
      <c r="B1008" s="0" t="n">
        <v>46</v>
      </c>
      <c r="C1008" s="0" t="n">
        <v>58.6597</v>
      </c>
      <c r="D1008" s="0" t="n">
        <v>39.0005</v>
      </c>
      <c r="E1008" s="0" t="n">
        <v>0</v>
      </c>
      <c r="F1008" s="0" t="n">
        <v>0</v>
      </c>
      <c r="G1008" s="0" t="n">
        <v>0</v>
      </c>
      <c r="H1008" s="0" t="n">
        <v>0</v>
      </c>
      <c r="I1008" s="0" t="n">
        <v>0</v>
      </c>
      <c r="J1008" s="0" t="n">
        <v>0</v>
      </c>
      <c r="K1008" s="0" t="n">
        <v>0</v>
      </c>
      <c r="L1008" s="0" t="n">
        <v>0.0006</v>
      </c>
      <c r="M1008" s="0" t="n">
        <v>0</v>
      </c>
      <c r="N1008" s="0" t="n">
        <v>-0.0173</v>
      </c>
      <c r="O1008" s="0" t="n">
        <v>2.9261</v>
      </c>
      <c r="P1008" s="0" t="n">
        <v>0.01</v>
      </c>
      <c r="Q1008" s="0" t="n">
        <v>0</v>
      </c>
      <c r="R1008" s="0" t="n">
        <v>0.0557</v>
      </c>
      <c r="S1008" s="0" t="n">
        <v>1</v>
      </c>
      <c r="T1008" s="0" t="n">
        <v>81.623</v>
      </c>
      <c r="U1008" s="0" t="n">
        <v>0</v>
      </c>
      <c r="V1008" s="0" t="n">
        <v>-84.3876</v>
      </c>
      <c r="W1008" s="0" t="n">
        <v>2.8567</v>
      </c>
      <c r="X1008" s="0" t="n">
        <v>329.4017</v>
      </c>
      <c r="Y1008" s="0" t="n">
        <v>368.2502</v>
      </c>
      <c r="Z1008" s="0" t="n">
        <v>65.1361</v>
      </c>
      <c r="AA1008" s="0" t="n">
        <v>-39.3981</v>
      </c>
      <c r="AB1008" s="0" t="n">
        <v>5</v>
      </c>
      <c r="AC1008" s="0" t="n">
        <v>13.643</v>
      </c>
      <c r="AD1008" s="0" t="n">
        <v>13.6385</v>
      </c>
      <c r="AE1008" s="0" t="n">
        <v>14.2262</v>
      </c>
      <c r="AF1008" s="0" t="n">
        <v>0.0022</v>
      </c>
      <c r="AG1008" s="0" t="n">
        <v>0.0615</v>
      </c>
      <c r="AH1008" s="0" t="n">
        <v>0</v>
      </c>
    </row>
    <row r="1009" customFormat="false" ht="12.8" hidden="false" customHeight="false" outlineLevel="0" collapsed="false">
      <c r="A1009" s="0" t="n">
        <v>21</v>
      </c>
      <c r="B1009" s="0" t="n">
        <v>47</v>
      </c>
      <c r="C1009" s="0" t="n">
        <v>58.6591</v>
      </c>
      <c r="D1009" s="0" t="n">
        <v>38.9999</v>
      </c>
      <c r="E1009" s="0" t="n">
        <v>0</v>
      </c>
      <c r="F1009" s="0" t="n">
        <v>0</v>
      </c>
      <c r="G1009" s="0" t="n">
        <v>0</v>
      </c>
      <c r="H1009" s="0" t="n">
        <v>0</v>
      </c>
      <c r="I1009" s="0" t="n">
        <v>0</v>
      </c>
      <c r="J1009" s="0" t="n">
        <v>0</v>
      </c>
      <c r="K1009" s="0" t="n">
        <v>0</v>
      </c>
      <c r="L1009" s="0" t="n">
        <v>0.0006</v>
      </c>
      <c r="M1009" s="0" t="n">
        <v>0</v>
      </c>
      <c r="N1009" s="0" t="n">
        <v>-0.0173</v>
      </c>
      <c r="O1009" s="0" t="n">
        <v>2.9261</v>
      </c>
      <c r="P1009" s="0" t="n">
        <v>0.01</v>
      </c>
      <c r="Q1009" s="0" t="n">
        <v>0</v>
      </c>
      <c r="R1009" s="0" t="n">
        <v>0.0557</v>
      </c>
      <c r="S1009" s="0" t="n">
        <v>1</v>
      </c>
      <c r="T1009" s="0" t="n">
        <v>81.4463</v>
      </c>
      <c r="U1009" s="0" t="n">
        <v>0</v>
      </c>
      <c r="V1009" s="0" t="n">
        <v>-84.5102</v>
      </c>
      <c r="W1009" s="0" t="n">
        <v>3.0327</v>
      </c>
      <c r="X1009" s="0" t="n">
        <v>328.8672</v>
      </c>
      <c r="Y1009" s="0" t="n">
        <v>367.6014</v>
      </c>
      <c r="Z1009" s="0" t="n">
        <v>64.9134</v>
      </c>
      <c r="AA1009" s="0" t="n">
        <v>-39.7152</v>
      </c>
      <c r="AB1009" s="0" t="n">
        <v>5</v>
      </c>
      <c r="AC1009" s="0" t="n">
        <v>13.578</v>
      </c>
      <c r="AD1009" s="0" t="n">
        <v>13.5732</v>
      </c>
      <c r="AE1009" s="0" t="n">
        <v>14.1867</v>
      </c>
      <c r="AF1009" s="0" t="n">
        <v>0.0022</v>
      </c>
      <c r="AG1009" s="0" t="n">
        <v>0.0615</v>
      </c>
      <c r="AH1009" s="0" t="n">
        <v>0</v>
      </c>
    </row>
    <row r="1010" customFormat="false" ht="12.8" hidden="false" customHeight="false" outlineLevel="0" collapsed="false">
      <c r="A1010" s="0" t="n">
        <v>21</v>
      </c>
      <c r="B1010" s="0" t="n">
        <v>48</v>
      </c>
      <c r="C1010" s="0" t="n">
        <v>58.6585</v>
      </c>
      <c r="D1010" s="0" t="n">
        <v>38.9993</v>
      </c>
      <c r="E1010" s="0" t="n">
        <v>0</v>
      </c>
      <c r="F1010" s="0" t="n">
        <v>0</v>
      </c>
      <c r="G1010" s="0" t="n">
        <v>0</v>
      </c>
      <c r="H1010" s="0" t="n">
        <v>0</v>
      </c>
      <c r="I1010" s="0" t="n">
        <v>0</v>
      </c>
      <c r="J1010" s="0" t="n">
        <v>0</v>
      </c>
      <c r="K1010" s="0" t="n">
        <v>0</v>
      </c>
      <c r="L1010" s="0" t="n">
        <v>0.0006</v>
      </c>
      <c r="M1010" s="0" t="n">
        <v>0</v>
      </c>
      <c r="N1010" s="0" t="n">
        <v>-0.0173</v>
      </c>
      <c r="O1010" s="0" t="n">
        <v>2.9261</v>
      </c>
      <c r="P1010" s="0" t="n">
        <v>0.01</v>
      </c>
      <c r="Q1010" s="0" t="n">
        <v>0</v>
      </c>
      <c r="R1010" s="0" t="n">
        <v>0.0557</v>
      </c>
      <c r="S1010" s="0" t="n">
        <v>1</v>
      </c>
      <c r="T1010" s="0" t="n">
        <v>81.7923</v>
      </c>
      <c r="U1010" s="0" t="n">
        <v>0</v>
      </c>
      <c r="V1010" s="0" t="n">
        <v>-84.7519</v>
      </c>
      <c r="W1010" s="0" t="n">
        <v>3.1706</v>
      </c>
      <c r="X1010" s="0" t="n">
        <v>328.17</v>
      </c>
      <c r="Y1010" s="0" t="n">
        <v>366.8347</v>
      </c>
      <c r="Z1010" s="0" t="n">
        <v>64.3379</v>
      </c>
      <c r="AA1010" s="0" t="n">
        <v>-40.1309</v>
      </c>
      <c r="AB1010" s="0" t="n">
        <v>5</v>
      </c>
      <c r="AC1010" s="0" t="n">
        <v>13.509</v>
      </c>
      <c r="AD1010" s="0" t="n">
        <v>13.5041</v>
      </c>
      <c r="AE1010" s="0" t="n">
        <v>14.1403</v>
      </c>
      <c r="AF1010" s="0" t="n">
        <v>0.0022</v>
      </c>
      <c r="AG1010" s="0" t="n">
        <v>0.0615</v>
      </c>
      <c r="AH1010" s="0" t="n">
        <v>0</v>
      </c>
    </row>
    <row r="1011" customFormat="false" ht="12.8" hidden="false" customHeight="false" outlineLevel="0" collapsed="false">
      <c r="A1011" s="0" t="n">
        <v>22</v>
      </c>
      <c r="B1011" s="0" t="n">
        <v>1</v>
      </c>
      <c r="C1011" s="0" t="n">
        <v>58.6579</v>
      </c>
      <c r="D1011" s="0" t="n">
        <v>38.9987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J1011" s="0" t="n">
        <v>0</v>
      </c>
      <c r="K1011" s="0" t="n">
        <v>0</v>
      </c>
      <c r="L1011" s="0" t="n">
        <v>0.0006</v>
      </c>
      <c r="M1011" s="0" t="n">
        <v>0</v>
      </c>
      <c r="N1011" s="0" t="n">
        <v>-0.0173</v>
      </c>
      <c r="O1011" s="0" t="n">
        <v>2.9261</v>
      </c>
      <c r="P1011" s="0" t="n">
        <v>0.01</v>
      </c>
      <c r="Q1011" s="0" t="n">
        <v>0</v>
      </c>
      <c r="R1011" s="0" t="n">
        <v>0.0557</v>
      </c>
      <c r="S1011" s="0" t="n">
        <v>1</v>
      </c>
      <c r="T1011" s="0" t="n">
        <v>81.6894</v>
      </c>
      <c r="U1011" s="0" t="n">
        <v>0</v>
      </c>
      <c r="V1011" s="0" t="n">
        <v>-84.5053</v>
      </c>
      <c r="W1011" s="0" t="n">
        <v>3.2768</v>
      </c>
      <c r="X1011" s="0" t="n">
        <v>328.0464</v>
      </c>
      <c r="Y1011" s="0" t="n">
        <v>366.7647</v>
      </c>
      <c r="Z1011" s="0" t="n">
        <v>64.6455</v>
      </c>
      <c r="AA1011" s="0" t="n">
        <v>-39.8493</v>
      </c>
      <c r="AB1011" s="0" t="n">
        <v>5</v>
      </c>
      <c r="AC1011" s="0" t="n">
        <v>13.44</v>
      </c>
      <c r="AD1011" s="0" t="n">
        <v>13.4348</v>
      </c>
      <c r="AE1011" s="0" t="n">
        <v>14.0898</v>
      </c>
      <c r="AF1011" s="0" t="n">
        <v>0.0022</v>
      </c>
      <c r="AG1011" s="0" t="n">
        <v>0.0615</v>
      </c>
      <c r="AH1011" s="0" t="n">
        <v>0</v>
      </c>
    </row>
    <row r="1012" customFormat="false" ht="12.8" hidden="false" customHeight="false" outlineLevel="0" collapsed="false">
      <c r="A1012" s="0" t="n">
        <v>22</v>
      </c>
      <c r="B1012" s="0" t="n">
        <v>2</v>
      </c>
      <c r="C1012" s="0" t="n">
        <v>58.6573</v>
      </c>
      <c r="D1012" s="0" t="n">
        <v>38.9981</v>
      </c>
      <c r="E1012" s="0" t="n">
        <v>0</v>
      </c>
      <c r="F1012" s="0" t="n">
        <v>0</v>
      </c>
      <c r="G1012" s="0" t="n">
        <v>0</v>
      </c>
      <c r="H1012" s="0" t="n">
        <v>0</v>
      </c>
      <c r="I1012" s="0" t="n">
        <v>0</v>
      </c>
      <c r="J1012" s="0" t="n">
        <v>0</v>
      </c>
      <c r="K1012" s="0" t="n">
        <v>0</v>
      </c>
      <c r="L1012" s="0" t="n">
        <v>0.0006</v>
      </c>
      <c r="M1012" s="0" t="n">
        <v>0</v>
      </c>
      <c r="N1012" s="0" t="n">
        <v>-0.0173</v>
      </c>
      <c r="O1012" s="0" t="n">
        <v>2.9261</v>
      </c>
      <c r="P1012" s="0" t="n">
        <v>0.01</v>
      </c>
      <c r="Q1012" s="0" t="n">
        <v>0</v>
      </c>
      <c r="R1012" s="0" t="n">
        <v>0.0557</v>
      </c>
      <c r="S1012" s="0" t="n">
        <v>1</v>
      </c>
      <c r="T1012" s="0" t="n">
        <v>79.9897</v>
      </c>
      <c r="U1012" s="0" t="n">
        <v>0</v>
      </c>
      <c r="V1012" s="0" t="n">
        <v>-84.3896</v>
      </c>
      <c r="W1012" s="0" t="n">
        <v>4.1</v>
      </c>
      <c r="X1012" s="0" t="n">
        <v>326.8254</v>
      </c>
      <c r="Y1012" s="0" t="n">
        <v>365.5254</v>
      </c>
      <c r="Z1012" s="0" t="n">
        <v>65.8803</v>
      </c>
      <c r="AA1012" s="0" t="n">
        <v>-39.9351</v>
      </c>
      <c r="AB1012" s="0" t="n">
        <v>5</v>
      </c>
      <c r="AC1012" s="0" t="n">
        <v>13.214</v>
      </c>
      <c r="AD1012" s="0" t="n">
        <v>13.207</v>
      </c>
      <c r="AE1012" s="0" t="n">
        <v>14.0011</v>
      </c>
      <c r="AF1012" s="0" t="n">
        <v>0.0022</v>
      </c>
      <c r="AG1012" s="0" t="n">
        <v>0.0615</v>
      </c>
      <c r="AH1012" s="0" t="n">
        <v>0</v>
      </c>
    </row>
    <row r="1013" customFormat="false" ht="12.8" hidden="false" customHeight="false" outlineLevel="0" collapsed="false">
      <c r="A1013" s="0" t="n">
        <v>22</v>
      </c>
      <c r="B1013" s="0" t="n">
        <v>3</v>
      </c>
      <c r="C1013" s="0" t="n">
        <v>58.6567</v>
      </c>
      <c r="D1013" s="0" t="n">
        <v>38.9975</v>
      </c>
      <c r="E1013" s="0" t="n">
        <v>0</v>
      </c>
      <c r="F1013" s="0" t="n">
        <v>0</v>
      </c>
      <c r="G1013" s="0" t="n">
        <v>0</v>
      </c>
      <c r="H1013" s="0" t="n">
        <v>0</v>
      </c>
      <c r="I1013" s="0" t="n">
        <v>0</v>
      </c>
      <c r="J1013" s="0" t="n">
        <v>0</v>
      </c>
      <c r="K1013" s="0" t="n">
        <v>0</v>
      </c>
      <c r="L1013" s="0" t="n">
        <v>0.0006</v>
      </c>
      <c r="M1013" s="0" t="n">
        <v>0</v>
      </c>
      <c r="N1013" s="0" t="n">
        <v>-0.0173</v>
      </c>
      <c r="O1013" s="0" t="n">
        <v>2.9261</v>
      </c>
      <c r="P1013" s="0" t="n">
        <v>0.01</v>
      </c>
      <c r="Q1013" s="0" t="n">
        <v>0</v>
      </c>
      <c r="R1013" s="0" t="n">
        <v>0.0557</v>
      </c>
      <c r="S1013" s="0" t="n">
        <v>1</v>
      </c>
      <c r="T1013" s="0" t="n">
        <v>79.6557</v>
      </c>
      <c r="U1013" s="0" t="n">
        <v>0</v>
      </c>
      <c r="V1013" s="0" t="n">
        <v>-84.5442</v>
      </c>
      <c r="W1013" s="0" t="n">
        <v>4.7693</v>
      </c>
      <c r="X1013" s="0" t="n">
        <v>325.2596</v>
      </c>
      <c r="Y1013" s="0" t="n">
        <v>363.8838</v>
      </c>
      <c r="Z1013" s="0" t="n">
        <v>65.0219</v>
      </c>
      <c r="AA1013" s="0" t="n">
        <v>-40.4002</v>
      </c>
      <c r="AB1013" s="0" t="n">
        <v>5</v>
      </c>
      <c r="AC1013" s="0" t="n">
        <v>12.983</v>
      </c>
      <c r="AD1013" s="0" t="n">
        <v>12.9742</v>
      </c>
      <c r="AE1013" s="0" t="n">
        <v>13.8883</v>
      </c>
      <c r="AF1013" s="0" t="n">
        <v>0.0022</v>
      </c>
      <c r="AG1013" s="0" t="n">
        <v>0.0615</v>
      </c>
      <c r="AH1013" s="0" t="n">
        <v>0</v>
      </c>
    </row>
    <row r="1014" customFormat="false" ht="12.8" hidden="false" customHeight="false" outlineLevel="0" collapsed="false">
      <c r="A1014" s="0" t="n">
        <v>22</v>
      </c>
      <c r="B1014" s="0" t="n">
        <v>4</v>
      </c>
      <c r="C1014" s="0" t="n">
        <v>58.6562</v>
      </c>
      <c r="D1014" s="0" t="n">
        <v>38.9969</v>
      </c>
      <c r="E1014" s="0" t="n">
        <v>0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0</v>
      </c>
      <c r="L1014" s="0" t="n">
        <v>0.0006</v>
      </c>
      <c r="M1014" s="0" t="n">
        <v>0</v>
      </c>
      <c r="N1014" s="0" t="n">
        <v>-0.0173</v>
      </c>
      <c r="O1014" s="0" t="n">
        <v>2.9261</v>
      </c>
      <c r="P1014" s="0" t="n">
        <v>0.01</v>
      </c>
      <c r="Q1014" s="0" t="n">
        <v>0</v>
      </c>
      <c r="R1014" s="0" t="n">
        <v>0.0557</v>
      </c>
      <c r="S1014" s="0" t="n">
        <v>1</v>
      </c>
      <c r="T1014" s="0" t="n">
        <v>79.6785</v>
      </c>
      <c r="U1014" s="0" t="n">
        <v>0</v>
      </c>
      <c r="V1014" s="0" t="n">
        <v>-84.4487</v>
      </c>
      <c r="W1014" s="0" t="n">
        <v>4.4661</v>
      </c>
      <c r="X1014" s="0" t="n">
        <v>325.0901</v>
      </c>
      <c r="Y1014" s="0" t="n">
        <v>363.7349</v>
      </c>
      <c r="Z1014" s="0" t="n">
        <v>63.1458</v>
      </c>
      <c r="AA1014" s="0" t="n">
        <v>-40.3096</v>
      </c>
      <c r="AB1014" s="0" t="n">
        <v>5</v>
      </c>
      <c r="AC1014" s="0" t="n">
        <v>12.933</v>
      </c>
      <c r="AD1014" s="0" t="n">
        <v>12.9267</v>
      </c>
      <c r="AE1014" s="0" t="n">
        <v>13.8018</v>
      </c>
      <c r="AF1014" s="0" t="n">
        <v>0.0022</v>
      </c>
      <c r="AG1014" s="0" t="n">
        <v>0.0615</v>
      </c>
      <c r="AH1014" s="0" t="n">
        <v>0</v>
      </c>
    </row>
    <row r="1015" customFormat="false" ht="12.8" hidden="false" customHeight="false" outlineLevel="0" collapsed="false">
      <c r="A1015" s="0" t="n">
        <v>22</v>
      </c>
      <c r="B1015" s="0" t="n">
        <v>5</v>
      </c>
      <c r="C1015" s="0" t="n">
        <v>58.6556</v>
      </c>
      <c r="D1015" s="0" t="n">
        <v>38.9963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0</v>
      </c>
      <c r="L1015" s="0" t="n">
        <v>0.0006</v>
      </c>
      <c r="M1015" s="0" t="n">
        <v>0</v>
      </c>
      <c r="N1015" s="0" t="n">
        <v>-0.0173</v>
      </c>
      <c r="O1015" s="0" t="n">
        <v>2.9261</v>
      </c>
      <c r="P1015" s="0" t="n">
        <v>0.01</v>
      </c>
      <c r="Q1015" s="0" t="n">
        <v>0</v>
      </c>
      <c r="R1015" s="0" t="n">
        <v>0.0557</v>
      </c>
      <c r="S1015" s="0" t="n">
        <v>1</v>
      </c>
      <c r="T1015" s="0" t="n">
        <v>79.9604</v>
      </c>
      <c r="U1015" s="0" t="n">
        <v>0</v>
      </c>
      <c r="V1015" s="0" t="n">
        <v>-84.3512</v>
      </c>
      <c r="W1015" s="0" t="n">
        <v>4.5045</v>
      </c>
      <c r="X1015" s="0" t="n">
        <v>324.6427</v>
      </c>
      <c r="Y1015" s="0" t="n">
        <v>363.3108</v>
      </c>
      <c r="Z1015" s="0" t="n">
        <v>63.701</v>
      </c>
      <c r="AA1015" s="0" t="n">
        <v>-40.2559</v>
      </c>
      <c r="AB1015" s="0" t="n">
        <v>5</v>
      </c>
      <c r="AC1015" s="0" t="n">
        <v>12.838</v>
      </c>
      <c r="AD1015" s="0" t="n">
        <v>12.832</v>
      </c>
      <c r="AE1015" s="0" t="n">
        <v>13.7186</v>
      </c>
      <c r="AF1015" s="0" t="n">
        <v>0.0022</v>
      </c>
      <c r="AG1015" s="0" t="n">
        <v>0.0615</v>
      </c>
      <c r="AH1015" s="0" t="n">
        <v>0</v>
      </c>
    </row>
    <row r="1016" customFormat="false" ht="12.8" hidden="false" customHeight="false" outlineLevel="0" collapsed="false">
      <c r="A1016" s="0" t="n">
        <v>22</v>
      </c>
      <c r="B1016" s="0" t="n">
        <v>6</v>
      </c>
      <c r="C1016" s="0" t="n">
        <v>58.655</v>
      </c>
      <c r="D1016" s="0" t="n">
        <v>38.9958</v>
      </c>
      <c r="E1016" s="0" t="n">
        <v>0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  <c r="K1016" s="0" t="n">
        <v>0</v>
      </c>
      <c r="L1016" s="0" t="n">
        <v>0.0006</v>
      </c>
      <c r="M1016" s="0" t="n">
        <v>0</v>
      </c>
      <c r="N1016" s="0" t="n">
        <v>-0.0173</v>
      </c>
      <c r="O1016" s="0" t="n">
        <v>2.9261</v>
      </c>
      <c r="P1016" s="0" t="n">
        <v>0.01</v>
      </c>
      <c r="Q1016" s="0" t="n">
        <v>0</v>
      </c>
      <c r="R1016" s="0" t="n">
        <v>0.0557</v>
      </c>
      <c r="S1016" s="0" t="n">
        <v>1</v>
      </c>
      <c r="T1016" s="0" t="n">
        <v>79.9337</v>
      </c>
      <c r="U1016" s="0" t="n">
        <v>0</v>
      </c>
      <c r="V1016" s="0" t="n">
        <v>-84.2744</v>
      </c>
      <c r="W1016" s="0" t="n">
        <v>4.5889</v>
      </c>
      <c r="X1016" s="0" t="n">
        <v>324.1323</v>
      </c>
      <c r="Y1016" s="0" t="n">
        <v>362.8051</v>
      </c>
      <c r="Z1016" s="0" t="n">
        <v>63.6751</v>
      </c>
      <c r="AA1016" s="0" t="n">
        <v>-40.251</v>
      </c>
      <c r="AB1016" s="0" t="n">
        <v>5</v>
      </c>
      <c r="AC1016" s="0" t="n">
        <v>12.736</v>
      </c>
      <c r="AD1016" s="0" t="n">
        <v>12.7306</v>
      </c>
      <c r="AE1016" s="0" t="n">
        <v>13.6357</v>
      </c>
      <c r="AF1016" s="0" t="n">
        <v>0.0022</v>
      </c>
      <c r="AG1016" s="0" t="n">
        <v>0.0615</v>
      </c>
      <c r="AH1016" s="0" t="n">
        <v>0</v>
      </c>
    </row>
    <row r="1017" customFormat="false" ht="12.8" hidden="false" customHeight="false" outlineLevel="0" collapsed="false">
      <c r="A1017" s="0" t="n">
        <v>22</v>
      </c>
      <c r="B1017" s="0" t="n">
        <v>7</v>
      </c>
      <c r="C1017" s="0" t="n">
        <v>58.6544</v>
      </c>
      <c r="D1017" s="0" t="n">
        <v>38.9952</v>
      </c>
      <c r="E1017" s="0" t="n">
        <v>0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0</v>
      </c>
      <c r="K1017" s="0" t="n">
        <v>0</v>
      </c>
      <c r="L1017" s="0" t="n">
        <v>0.0006</v>
      </c>
      <c r="M1017" s="0" t="n">
        <v>0</v>
      </c>
      <c r="N1017" s="0" t="n">
        <v>-0.0173</v>
      </c>
      <c r="O1017" s="0" t="n">
        <v>2.9261</v>
      </c>
      <c r="P1017" s="0" t="n">
        <v>0.01</v>
      </c>
      <c r="Q1017" s="0" t="n">
        <v>0</v>
      </c>
      <c r="R1017" s="0" t="n">
        <v>0.0557</v>
      </c>
      <c r="S1017" s="0" t="n">
        <v>1</v>
      </c>
      <c r="T1017" s="0" t="n">
        <v>79.3543</v>
      </c>
      <c r="U1017" s="0" t="n">
        <v>0</v>
      </c>
      <c r="V1017" s="0" t="n">
        <v>-84.4351</v>
      </c>
      <c r="W1017" s="0" t="n">
        <v>4.9156</v>
      </c>
      <c r="X1017" s="0" t="n">
        <v>323.0361</v>
      </c>
      <c r="Y1017" s="0" t="n">
        <v>361.6885</v>
      </c>
      <c r="Z1017" s="0" t="n">
        <v>63.8374</v>
      </c>
      <c r="AA1017" s="0" t="n">
        <v>-40.5965</v>
      </c>
      <c r="AB1017" s="0" t="n">
        <v>5</v>
      </c>
      <c r="AC1017" s="0" t="n">
        <v>12.586</v>
      </c>
      <c r="AD1017" s="0" t="n">
        <v>12.5773</v>
      </c>
      <c r="AE1017" s="0" t="n">
        <v>13.541</v>
      </c>
      <c r="AF1017" s="0" t="n">
        <v>0.0022</v>
      </c>
      <c r="AG1017" s="0" t="n">
        <v>0.0615</v>
      </c>
      <c r="AH1017" s="0" t="n">
        <v>0</v>
      </c>
    </row>
    <row r="1018" customFormat="false" ht="12.8" hidden="false" customHeight="false" outlineLevel="0" collapsed="false">
      <c r="A1018" s="0" t="n">
        <v>22</v>
      </c>
      <c r="B1018" s="0" t="n">
        <v>8</v>
      </c>
      <c r="C1018" s="0" t="n">
        <v>58.6538</v>
      </c>
      <c r="D1018" s="0" t="n">
        <v>38.9946</v>
      </c>
      <c r="E1018" s="0" t="n">
        <v>0</v>
      </c>
      <c r="F1018" s="0" t="n">
        <v>0</v>
      </c>
      <c r="G1018" s="0" t="n">
        <v>0</v>
      </c>
      <c r="H1018" s="0" t="n">
        <v>0</v>
      </c>
      <c r="I1018" s="0" t="n">
        <v>0</v>
      </c>
      <c r="J1018" s="0" t="n">
        <v>0</v>
      </c>
      <c r="K1018" s="0" t="n">
        <v>0</v>
      </c>
      <c r="L1018" s="0" t="n">
        <v>0.0006</v>
      </c>
      <c r="M1018" s="0" t="n">
        <v>0</v>
      </c>
      <c r="N1018" s="0" t="n">
        <v>-0.0173</v>
      </c>
      <c r="O1018" s="0" t="n">
        <v>2.9261</v>
      </c>
      <c r="P1018" s="0" t="n">
        <v>0.01</v>
      </c>
      <c r="Q1018" s="0" t="n">
        <v>0</v>
      </c>
      <c r="R1018" s="0" t="n">
        <v>0.0557</v>
      </c>
      <c r="S1018" s="0" t="n">
        <v>1</v>
      </c>
      <c r="T1018" s="0" t="n">
        <v>80.0452</v>
      </c>
      <c r="U1018" s="0" t="n">
        <v>0</v>
      </c>
      <c r="V1018" s="0" t="n">
        <v>-84.5099</v>
      </c>
      <c r="W1018" s="0" t="n">
        <v>4.311</v>
      </c>
      <c r="X1018" s="0" t="n">
        <v>323.1581</v>
      </c>
      <c r="Y1018" s="0" t="n">
        <v>361.7892</v>
      </c>
      <c r="Z1018" s="0" t="n">
        <v>61.6909</v>
      </c>
      <c r="AA1018" s="0" t="n">
        <v>-40.6743</v>
      </c>
      <c r="AB1018" s="0" t="n">
        <v>5</v>
      </c>
      <c r="AC1018" s="0" t="n">
        <v>12.623</v>
      </c>
      <c r="AD1018" s="0" t="n">
        <v>12.6128</v>
      </c>
      <c r="AE1018" s="0" t="n">
        <v>13.4819</v>
      </c>
      <c r="AF1018" s="0" t="n">
        <v>0.0022</v>
      </c>
      <c r="AG1018" s="0" t="n">
        <v>0.0615</v>
      </c>
      <c r="AH1018" s="0" t="n">
        <v>0</v>
      </c>
    </row>
    <row r="1019" customFormat="false" ht="12.8" hidden="false" customHeight="false" outlineLevel="0" collapsed="false">
      <c r="A1019" s="0" t="n">
        <v>22</v>
      </c>
      <c r="B1019" s="0" t="n">
        <v>9</v>
      </c>
      <c r="C1019" s="0" t="n">
        <v>58.6532</v>
      </c>
      <c r="D1019" s="0" t="n">
        <v>38.994</v>
      </c>
      <c r="E1019" s="0" t="n">
        <v>0</v>
      </c>
      <c r="F1019" s="0" t="n">
        <v>0</v>
      </c>
      <c r="G1019" s="0" t="n">
        <v>0</v>
      </c>
      <c r="H1019" s="0" t="n">
        <v>0</v>
      </c>
      <c r="I1019" s="0" t="n">
        <v>0</v>
      </c>
      <c r="J1019" s="0" t="n">
        <v>0</v>
      </c>
      <c r="K1019" s="0" t="n">
        <v>0</v>
      </c>
      <c r="L1019" s="0" t="n">
        <v>0.0006</v>
      </c>
      <c r="M1019" s="0" t="n">
        <v>0</v>
      </c>
      <c r="N1019" s="0" t="n">
        <v>-0.0173</v>
      </c>
      <c r="O1019" s="0" t="n">
        <v>2.9261</v>
      </c>
      <c r="P1019" s="0" t="n">
        <v>0.01</v>
      </c>
      <c r="Q1019" s="0" t="n">
        <v>0</v>
      </c>
      <c r="R1019" s="0" t="n">
        <v>0.0557</v>
      </c>
      <c r="S1019" s="0" t="n">
        <v>1</v>
      </c>
      <c r="T1019" s="0" t="n">
        <v>81.0008</v>
      </c>
      <c r="U1019" s="0" t="n">
        <v>0</v>
      </c>
      <c r="V1019" s="0" t="n">
        <v>-84.4276</v>
      </c>
      <c r="W1019" s="0" t="n">
        <v>3.4431</v>
      </c>
      <c r="X1019" s="0" t="n">
        <v>324.0113</v>
      </c>
      <c r="Y1019" s="0" t="n">
        <v>362.744</v>
      </c>
      <c r="Z1019" s="0" t="n">
        <v>61.6417</v>
      </c>
      <c r="AA1019" s="0" t="n">
        <v>-40.3625</v>
      </c>
      <c r="AB1019" s="0" t="n">
        <v>5</v>
      </c>
      <c r="AC1019" s="0" t="n">
        <v>12.751</v>
      </c>
      <c r="AD1019" s="0" t="n">
        <v>12.7406</v>
      </c>
      <c r="AE1019" s="0" t="n">
        <v>13.4644</v>
      </c>
      <c r="AF1019" s="0" t="n">
        <v>0.0022</v>
      </c>
      <c r="AG1019" s="0" t="n">
        <v>0.0615</v>
      </c>
      <c r="AH1019" s="0" t="n">
        <v>0</v>
      </c>
    </row>
    <row r="1020" customFormat="false" ht="12.8" hidden="false" customHeight="false" outlineLevel="0" collapsed="false">
      <c r="A1020" s="0" t="n">
        <v>22</v>
      </c>
      <c r="B1020" s="0" t="n">
        <v>10</v>
      </c>
      <c r="C1020" s="0" t="n">
        <v>58.6526</v>
      </c>
      <c r="D1020" s="0" t="n">
        <v>38.9934</v>
      </c>
      <c r="E1020" s="0" t="n">
        <v>0</v>
      </c>
      <c r="F1020" s="0" t="n">
        <v>0</v>
      </c>
      <c r="G1020" s="0" t="n">
        <v>0</v>
      </c>
      <c r="H1020" s="0" t="n">
        <v>0</v>
      </c>
      <c r="I1020" s="0" t="n">
        <v>0</v>
      </c>
      <c r="J1020" s="0" t="n">
        <v>0</v>
      </c>
      <c r="K1020" s="0" t="n">
        <v>0</v>
      </c>
      <c r="L1020" s="0" t="n">
        <v>0.0006</v>
      </c>
      <c r="M1020" s="0" t="n">
        <v>0</v>
      </c>
      <c r="N1020" s="0" t="n">
        <v>-0.0173</v>
      </c>
      <c r="O1020" s="0" t="n">
        <v>2.9261</v>
      </c>
      <c r="P1020" s="0" t="n">
        <v>0.01</v>
      </c>
      <c r="Q1020" s="0" t="n">
        <v>0</v>
      </c>
      <c r="R1020" s="0" t="n">
        <v>0.0557</v>
      </c>
      <c r="S1020" s="0" t="n">
        <v>1</v>
      </c>
      <c r="T1020" s="0" t="n">
        <v>81.1533</v>
      </c>
      <c r="U1020" s="0" t="n">
        <v>0</v>
      </c>
      <c r="V1020" s="0" t="n">
        <v>-84.2654</v>
      </c>
      <c r="W1020" s="0" t="n">
        <v>3.0435</v>
      </c>
      <c r="X1020" s="0" t="n">
        <v>324.6078</v>
      </c>
      <c r="Y1020" s="0" t="n">
        <v>363.4282</v>
      </c>
      <c r="Z1020" s="0" t="n">
        <v>63.0446</v>
      </c>
      <c r="AA1020" s="0" t="n">
        <v>-40.023</v>
      </c>
      <c r="AB1020" s="0" t="n">
        <v>5</v>
      </c>
      <c r="AC1020" s="0" t="n">
        <v>12.818</v>
      </c>
      <c r="AD1020" s="0" t="n">
        <v>12.8091</v>
      </c>
      <c r="AE1020" s="0" t="n">
        <v>13.4588</v>
      </c>
      <c r="AF1020" s="0" t="n">
        <v>0.0022</v>
      </c>
      <c r="AG1020" s="0" t="n">
        <v>0.0615</v>
      </c>
      <c r="AH1020" s="0" t="n">
        <v>0</v>
      </c>
    </row>
    <row r="1021" customFormat="false" ht="12.8" hidden="false" customHeight="false" outlineLevel="0" collapsed="false">
      <c r="A1021" s="0" t="n">
        <v>22</v>
      </c>
      <c r="B1021" s="0" t="n">
        <v>11</v>
      </c>
      <c r="C1021" s="0" t="n">
        <v>58.6521</v>
      </c>
      <c r="D1021" s="0" t="n">
        <v>38.9928</v>
      </c>
      <c r="E1021" s="0" t="n">
        <v>0</v>
      </c>
      <c r="F1021" s="0" t="n">
        <v>0</v>
      </c>
      <c r="G1021" s="0" t="n">
        <v>0</v>
      </c>
      <c r="H1021" s="0" t="n">
        <v>0</v>
      </c>
      <c r="I1021" s="0" t="n">
        <v>0</v>
      </c>
      <c r="J1021" s="0" t="n">
        <v>0</v>
      </c>
      <c r="K1021" s="0" t="n">
        <v>0</v>
      </c>
      <c r="L1021" s="0" t="n">
        <v>0.0006</v>
      </c>
      <c r="M1021" s="0" t="n">
        <v>0</v>
      </c>
      <c r="N1021" s="0" t="n">
        <v>-0.0173</v>
      </c>
      <c r="O1021" s="0" t="n">
        <v>2.9261</v>
      </c>
      <c r="P1021" s="0" t="n">
        <v>0.01</v>
      </c>
      <c r="Q1021" s="0" t="n">
        <v>0</v>
      </c>
      <c r="R1021" s="0" t="n">
        <v>0.0557</v>
      </c>
      <c r="S1021" s="0" t="n">
        <v>1</v>
      </c>
      <c r="T1021" s="0" t="n">
        <v>80.4295</v>
      </c>
      <c r="U1021" s="0" t="n">
        <v>0</v>
      </c>
      <c r="V1021" s="0" t="n">
        <v>-84.0064</v>
      </c>
      <c r="W1021" s="0" t="n">
        <v>3.5125</v>
      </c>
      <c r="X1021" s="0" t="n">
        <v>324.2815</v>
      </c>
      <c r="Y1021" s="0" t="n">
        <v>363.1135</v>
      </c>
      <c r="Z1021" s="0" t="n">
        <v>64.8561</v>
      </c>
      <c r="AA1021" s="0" t="n">
        <v>-39.8014</v>
      </c>
      <c r="AB1021" s="0" t="n">
        <v>5</v>
      </c>
      <c r="AC1021" s="0" t="n">
        <v>12.712</v>
      </c>
      <c r="AD1021" s="0" t="n">
        <v>12.7025</v>
      </c>
      <c r="AE1021" s="0" t="n">
        <v>13.4228</v>
      </c>
      <c r="AF1021" s="0" t="n">
        <v>0.0022</v>
      </c>
      <c r="AG1021" s="0" t="n">
        <v>0.0614</v>
      </c>
      <c r="AH1021" s="0" t="n">
        <v>0</v>
      </c>
    </row>
    <row r="1022" customFormat="false" ht="12.8" hidden="false" customHeight="false" outlineLevel="0" collapsed="false">
      <c r="A1022" s="0" t="n">
        <v>22</v>
      </c>
      <c r="B1022" s="0" t="n">
        <v>12</v>
      </c>
      <c r="C1022" s="0" t="n">
        <v>58.6515</v>
      </c>
      <c r="D1022" s="0" t="n">
        <v>38.9922</v>
      </c>
      <c r="E1022" s="0" t="n">
        <v>0</v>
      </c>
      <c r="F1022" s="0" t="n">
        <v>0</v>
      </c>
      <c r="G1022" s="0" t="n">
        <v>0</v>
      </c>
      <c r="H1022" s="0" t="n">
        <v>0</v>
      </c>
      <c r="I1022" s="0" t="n">
        <v>0</v>
      </c>
      <c r="J1022" s="0" t="n">
        <v>0</v>
      </c>
      <c r="K1022" s="0" t="n">
        <v>0</v>
      </c>
      <c r="L1022" s="0" t="n">
        <v>0.0006</v>
      </c>
      <c r="M1022" s="0" t="n">
        <v>0</v>
      </c>
      <c r="N1022" s="0" t="n">
        <v>-0.0173</v>
      </c>
      <c r="O1022" s="0" t="n">
        <v>2.9261</v>
      </c>
      <c r="P1022" s="0" t="n">
        <v>0.01</v>
      </c>
      <c r="Q1022" s="0" t="n">
        <v>0</v>
      </c>
      <c r="R1022" s="0" t="n">
        <v>0.0557</v>
      </c>
      <c r="S1022" s="0" t="n">
        <v>1</v>
      </c>
      <c r="T1022" s="0" t="n">
        <v>80.6235</v>
      </c>
      <c r="U1022" s="0" t="n">
        <v>0</v>
      </c>
      <c r="V1022" s="0" t="n">
        <v>-84.159</v>
      </c>
      <c r="W1022" s="0" t="n">
        <v>3.7878</v>
      </c>
      <c r="X1022" s="0" t="n">
        <v>323.538</v>
      </c>
      <c r="Y1022" s="0" t="n">
        <v>362.3394</v>
      </c>
      <c r="Z1022" s="0" t="n">
        <v>64.3958</v>
      </c>
      <c r="AA1022" s="0" t="n">
        <v>-40.0961</v>
      </c>
      <c r="AB1022" s="0" t="n">
        <v>5</v>
      </c>
      <c r="AC1022" s="0" t="n">
        <v>12.614</v>
      </c>
      <c r="AD1022" s="0" t="n">
        <v>12.6072</v>
      </c>
      <c r="AE1022" s="0" t="n">
        <v>13.3727</v>
      </c>
      <c r="AF1022" s="0" t="n">
        <v>0.0022</v>
      </c>
      <c r="AG1022" s="0" t="n">
        <v>0.0614</v>
      </c>
      <c r="AH1022" s="0" t="n">
        <v>0</v>
      </c>
    </row>
    <row r="1023" customFormat="false" ht="12.8" hidden="false" customHeight="false" outlineLevel="0" collapsed="false">
      <c r="A1023" s="0" t="n">
        <v>22</v>
      </c>
      <c r="B1023" s="0" t="n">
        <v>13</v>
      </c>
      <c r="C1023" s="0" t="n">
        <v>58.6509</v>
      </c>
      <c r="D1023" s="0" t="n">
        <v>38.9917</v>
      </c>
      <c r="E1023" s="0" t="n">
        <v>0</v>
      </c>
      <c r="F1023" s="0" t="n">
        <v>0</v>
      </c>
      <c r="G1023" s="0" t="n">
        <v>0</v>
      </c>
      <c r="H1023" s="0" t="n">
        <v>0</v>
      </c>
      <c r="I1023" s="0" t="n">
        <v>0</v>
      </c>
      <c r="J1023" s="0" t="n">
        <v>0</v>
      </c>
      <c r="K1023" s="0" t="n">
        <v>0</v>
      </c>
      <c r="L1023" s="0" t="n">
        <v>0.0006</v>
      </c>
      <c r="M1023" s="0" t="n">
        <v>0</v>
      </c>
      <c r="N1023" s="0" t="n">
        <v>-0.0173</v>
      </c>
      <c r="O1023" s="0" t="n">
        <v>2.9261</v>
      </c>
      <c r="P1023" s="0" t="n">
        <v>0.01</v>
      </c>
      <c r="Q1023" s="0" t="n">
        <v>0</v>
      </c>
      <c r="R1023" s="0" t="n">
        <v>0.0557</v>
      </c>
      <c r="S1023" s="0" t="n">
        <v>1</v>
      </c>
      <c r="T1023" s="0" t="n">
        <v>80.3067</v>
      </c>
      <c r="U1023" s="0" t="n">
        <v>0</v>
      </c>
      <c r="V1023" s="0" t="n">
        <v>-83.9462</v>
      </c>
      <c r="W1023" s="0" t="n">
        <v>3.901</v>
      </c>
      <c r="X1023" s="0" t="n">
        <v>323.3479</v>
      </c>
      <c r="Y1023" s="0" t="n">
        <v>362.0747</v>
      </c>
      <c r="Z1023" s="0" t="n">
        <v>63.4959</v>
      </c>
      <c r="AA1023" s="0" t="n">
        <v>-39.9865</v>
      </c>
      <c r="AB1023" s="0" t="n">
        <v>5</v>
      </c>
      <c r="AC1023" s="0" t="n">
        <v>12.541</v>
      </c>
      <c r="AD1023" s="0" t="n">
        <v>12.5327</v>
      </c>
      <c r="AE1023" s="0" t="n">
        <v>13.3189</v>
      </c>
      <c r="AF1023" s="0" t="n">
        <v>0.0022</v>
      </c>
      <c r="AG1023" s="0" t="n">
        <v>0.0614</v>
      </c>
      <c r="AH1023" s="0" t="n">
        <v>0</v>
      </c>
    </row>
    <row r="1024" customFormat="false" ht="12.8" hidden="false" customHeight="false" outlineLevel="0" collapsed="false">
      <c r="A1024" s="0" t="n">
        <v>22</v>
      </c>
      <c r="B1024" s="0" t="n">
        <v>14</v>
      </c>
      <c r="C1024" s="0" t="n">
        <v>58.6503</v>
      </c>
      <c r="D1024" s="0" t="n">
        <v>38.9911</v>
      </c>
      <c r="E1024" s="0" t="n">
        <v>0</v>
      </c>
      <c r="F1024" s="0" t="n">
        <v>0</v>
      </c>
      <c r="G1024" s="0" t="n">
        <v>0</v>
      </c>
      <c r="H1024" s="0" t="n">
        <v>0</v>
      </c>
      <c r="I1024" s="0" t="n">
        <v>0</v>
      </c>
      <c r="J1024" s="0" t="n">
        <v>0.3807</v>
      </c>
      <c r="K1024" s="0" t="n">
        <v>0</v>
      </c>
      <c r="L1024" s="0" t="n">
        <v>0.0006</v>
      </c>
      <c r="M1024" s="0" t="n">
        <v>0</v>
      </c>
      <c r="N1024" s="0" t="n">
        <v>-0.0173</v>
      </c>
      <c r="O1024" s="0" t="n">
        <v>2.9255</v>
      </c>
      <c r="P1024" s="0" t="n">
        <v>0.01</v>
      </c>
      <c r="Q1024" s="0" t="n">
        <v>0</v>
      </c>
      <c r="R1024" s="0" t="n">
        <v>0.0557</v>
      </c>
      <c r="S1024" s="0" t="n">
        <v>1</v>
      </c>
      <c r="T1024" s="0" t="n">
        <v>52.2459</v>
      </c>
      <c r="U1024" s="0" t="n">
        <v>0</v>
      </c>
      <c r="V1024" s="0" t="n">
        <v>-55.5715</v>
      </c>
      <c r="W1024" s="0" t="n">
        <v>3.5492</v>
      </c>
      <c r="X1024" s="0" t="n">
        <v>356.86</v>
      </c>
      <c r="Y1024" s="0" t="n">
        <v>369.4887</v>
      </c>
      <c r="Z1024" s="0" t="n">
        <v>78.645</v>
      </c>
      <c r="AA1024" s="0" t="n">
        <v>9.1761</v>
      </c>
      <c r="AB1024" s="0" t="n">
        <v>5</v>
      </c>
      <c r="AC1024" s="0" t="n">
        <v>12.56</v>
      </c>
      <c r="AD1024" s="0" t="n">
        <v>12.5547</v>
      </c>
      <c r="AE1024" s="0" t="n">
        <v>13.2845</v>
      </c>
      <c r="AF1024" s="0" t="n">
        <v>0.0022</v>
      </c>
      <c r="AG1024" s="0" t="n">
        <v>0.0614</v>
      </c>
      <c r="AH1024" s="0" t="n">
        <v>3.7873</v>
      </c>
    </row>
    <row r="1025" customFormat="false" ht="12.8" hidden="false" customHeight="false" outlineLevel="0" collapsed="false">
      <c r="A1025" s="0" t="n">
        <v>22</v>
      </c>
      <c r="B1025" s="0" t="n">
        <v>15</v>
      </c>
      <c r="C1025" s="0" t="n">
        <v>58.6497</v>
      </c>
      <c r="D1025" s="0" t="n">
        <v>38.9905</v>
      </c>
      <c r="E1025" s="0" t="n">
        <v>0</v>
      </c>
      <c r="F1025" s="0" t="n">
        <v>0</v>
      </c>
      <c r="G1025" s="0" t="n">
        <v>0</v>
      </c>
      <c r="H1025" s="0" t="n">
        <v>0</v>
      </c>
      <c r="I1025" s="0" t="n">
        <v>0</v>
      </c>
      <c r="J1025" s="0" t="n">
        <v>0.4142</v>
      </c>
      <c r="K1025" s="0" t="n">
        <v>0</v>
      </c>
      <c r="L1025" s="0" t="n">
        <v>0.0006</v>
      </c>
      <c r="M1025" s="0" t="n">
        <v>0</v>
      </c>
      <c r="N1025" s="0" t="n">
        <v>-0.0173</v>
      </c>
      <c r="O1025" s="0" t="n">
        <v>2.9255</v>
      </c>
      <c r="P1025" s="0" t="n">
        <v>0.01</v>
      </c>
      <c r="Q1025" s="0" t="n">
        <v>0</v>
      </c>
      <c r="R1025" s="0" t="n">
        <v>0.0557</v>
      </c>
      <c r="S1025" s="0" t="n">
        <v>1</v>
      </c>
      <c r="T1025" s="0" t="n">
        <v>86.931</v>
      </c>
      <c r="U1025" s="0" t="n">
        <v>0</v>
      </c>
      <c r="V1025" s="0" t="n">
        <v>-90.8087</v>
      </c>
      <c r="W1025" s="0" t="n">
        <v>3.7377</v>
      </c>
      <c r="X1025" s="0" t="n">
        <v>314.9611</v>
      </c>
      <c r="Y1025" s="0" t="n">
        <v>395.882</v>
      </c>
      <c r="Z1025" s="0" t="n">
        <v>142.4241</v>
      </c>
      <c r="AA1025" s="0" t="n">
        <v>30.3226</v>
      </c>
      <c r="AB1025" s="0" t="n">
        <v>5</v>
      </c>
      <c r="AC1025" s="0" t="n">
        <v>12.49</v>
      </c>
      <c r="AD1025" s="0" t="n">
        <v>12.4797</v>
      </c>
      <c r="AE1025" s="0" t="n">
        <v>13.2393</v>
      </c>
      <c r="AF1025" s="0" t="n">
        <v>0.0022</v>
      </c>
      <c r="AG1025" s="0" t="n">
        <v>0.0614</v>
      </c>
      <c r="AH1025" s="0" t="n">
        <v>3.7873</v>
      </c>
    </row>
    <row r="1026" customFormat="false" ht="12.8" hidden="false" customHeight="false" outlineLevel="0" collapsed="false">
      <c r="A1026" s="0" t="n">
        <v>22</v>
      </c>
      <c r="B1026" s="0" t="n">
        <v>16</v>
      </c>
      <c r="C1026" s="0" t="n">
        <v>58.6491</v>
      </c>
      <c r="D1026" s="0" t="n">
        <v>38.9899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0.5296</v>
      </c>
      <c r="K1026" s="0" t="n">
        <v>0</v>
      </c>
      <c r="L1026" s="0" t="n">
        <v>0.0006</v>
      </c>
      <c r="M1026" s="0" t="n">
        <v>0</v>
      </c>
      <c r="N1026" s="0" t="n">
        <v>-0.0173</v>
      </c>
      <c r="O1026" s="0" t="n">
        <v>2.9254</v>
      </c>
      <c r="P1026" s="0" t="n">
        <v>0.01</v>
      </c>
      <c r="Q1026" s="0" t="n">
        <v>0</v>
      </c>
      <c r="R1026" s="0" t="n">
        <v>0.0557</v>
      </c>
      <c r="S1026" s="0" t="n">
        <v>1</v>
      </c>
      <c r="T1026" s="0" t="n">
        <v>199.9739</v>
      </c>
      <c r="U1026" s="0" t="n">
        <v>0</v>
      </c>
      <c r="V1026" s="0" t="n">
        <v>-203.0716</v>
      </c>
      <c r="W1026" s="0" t="n">
        <v>3.0916</v>
      </c>
      <c r="X1026" s="0" t="n">
        <v>183.4424</v>
      </c>
      <c r="Y1026" s="0" t="n">
        <v>481.0248</v>
      </c>
      <c r="Z1026" s="0" t="n">
        <v>339.3745</v>
      </c>
      <c r="AA1026" s="0" t="n">
        <v>97.1426</v>
      </c>
      <c r="AB1026" s="0" t="n">
        <v>5</v>
      </c>
      <c r="AC1026" s="0" t="n">
        <v>12.599</v>
      </c>
      <c r="AD1026" s="0" t="n">
        <v>12.5737</v>
      </c>
      <c r="AE1026" s="0" t="n">
        <v>13.2264</v>
      </c>
      <c r="AF1026" s="0" t="n">
        <v>0.0022</v>
      </c>
      <c r="AG1026" s="0" t="n">
        <v>0.0614</v>
      </c>
      <c r="AH1026" s="0" t="n">
        <v>3.7873</v>
      </c>
    </row>
    <row r="1027" customFormat="false" ht="12.8" hidden="false" customHeight="false" outlineLevel="0" collapsed="false">
      <c r="A1027" s="0" t="n">
        <v>22</v>
      </c>
      <c r="B1027" s="0" t="n">
        <v>17</v>
      </c>
      <c r="C1027" s="0" t="n">
        <v>58.6485</v>
      </c>
      <c r="D1027" s="0" t="n">
        <v>38.9893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n">
        <v>0.6848</v>
      </c>
      <c r="K1027" s="0" t="n">
        <v>0</v>
      </c>
      <c r="L1027" s="0" t="n">
        <v>0.0006</v>
      </c>
      <c r="M1027" s="0" t="n">
        <v>0</v>
      </c>
      <c r="N1027" s="0" t="n">
        <v>-0.0173</v>
      </c>
      <c r="O1027" s="0" t="n">
        <v>2.9254</v>
      </c>
      <c r="P1027" s="0" t="n">
        <v>0.01</v>
      </c>
      <c r="Q1027" s="0" t="n">
        <v>0</v>
      </c>
      <c r="R1027" s="0" t="n">
        <v>0.0557</v>
      </c>
      <c r="S1027" s="0" t="n">
        <v>1</v>
      </c>
      <c r="T1027" s="0" t="n">
        <v>321.5801</v>
      </c>
      <c r="U1027" s="0" t="n">
        <v>0</v>
      </c>
      <c r="V1027" s="0" t="n">
        <v>-323.8966</v>
      </c>
      <c r="W1027" s="0" t="n">
        <v>2.562</v>
      </c>
      <c r="X1027" s="0" t="n">
        <v>41.8933</v>
      </c>
      <c r="Y1027" s="0" t="n">
        <v>566.0726</v>
      </c>
      <c r="Z1027" s="0" t="n">
        <v>538.5508</v>
      </c>
      <c r="AA1027" s="0" t="n">
        <v>162.9171</v>
      </c>
      <c r="AB1027" s="0" t="n">
        <v>5</v>
      </c>
      <c r="AC1027" s="0" t="n">
        <v>12.707</v>
      </c>
      <c r="AD1027" s="0" t="n">
        <v>12.6748</v>
      </c>
      <c r="AE1027" s="0" t="n">
        <v>13.2342</v>
      </c>
      <c r="AF1027" s="0" t="n">
        <v>0.0022</v>
      </c>
      <c r="AG1027" s="0" t="n">
        <v>0.0614</v>
      </c>
      <c r="AH1027" s="0" t="n">
        <v>3.7889</v>
      </c>
    </row>
    <row r="1028" customFormat="false" ht="12.8" hidden="false" customHeight="false" outlineLevel="0" collapsed="false">
      <c r="A1028" s="0" t="n">
        <v>22</v>
      </c>
      <c r="B1028" s="0" t="n">
        <v>18</v>
      </c>
      <c r="C1028" s="0" t="n">
        <v>58.6479</v>
      </c>
      <c r="D1028" s="0" t="n">
        <v>38.9887</v>
      </c>
      <c r="E1028" s="0" t="n">
        <v>0</v>
      </c>
      <c r="F1028" s="0" t="n">
        <v>0</v>
      </c>
      <c r="G1028" s="0" t="n">
        <v>0</v>
      </c>
      <c r="H1028" s="0" t="n">
        <v>0</v>
      </c>
      <c r="I1028" s="0" t="n">
        <v>0</v>
      </c>
      <c r="J1028" s="0" t="n">
        <v>0.8576</v>
      </c>
      <c r="K1028" s="0" t="n">
        <v>0</v>
      </c>
      <c r="L1028" s="0" t="n">
        <v>0.0006</v>
      </c>
      <c r="M1028" s="0" t="n">
        <v>0</v>
      </c>
      <c r="N1028" s="0" t="n">
        <v>-0.0173</v>
      </c>
      <c r="O1028" s="0" t="n">
        <v>2.9254</v>
      </c>
      <c r="P1028" s="0" t="n">
        <v>0.01</v>
      </c>
      <c r="Q1028" s="0" t="n">
        <v>0</v>
      </c>
      <c r="R1028" s="0" t="n">
        <v>0.0557</v>
      </c>
      <c r="S1028" s="0" t="n">
        <v>1</v>
      </c>
      <c r="T1028" s="0" t="n">
        <v>493.3054</v>
      </c>
      <c r="U1028" s="0" t="n">
        <v>0</v>
      </c>
      <c r="V1028" s="0" t="n">
        <v>-494.5913</v>
      </c>
      <c r="W1028" s="0" t="n">
        <v>1.5391</v>
      </c>
      <c r="X1028" s="0" t="n">
        <v>-157.5725</v>
      </c>
      <c r="Y1028" s="0" t="n">
        <v>684.1026</v>
      </c>
      <c r="Z1028" s="0" t="n">
        <v>789.3544</v>
      </c>
      <c r="AA1028" s="0" t="n">
        <v>251.6346</v>
      </c>
      <c r="AB1028" s="0" t="n">
        <v>5</v>
      </c>
      <c r="AC1028" s="0" t="n">
        <v>12.948</v>
      </c>
      <c r="AD1028" s="0" t="n">
        <v>12.9028</v>
      </c>
      <c r="AE1028" s="0" t="n">
        <v>13.2841</v>
      </c>
      <c r="AF1028" s="0" t="n">
        <v>0.0022</v>
      </c>
      <c r="AG1028" s="0" t="n">
        <v>0.0614</v>
      </c>
      <c r="AH1028" s="0" t="n">
        <v>3.6717</v>
      </c>
    </row>
    <row r="1029" customFormat="false" ht="12.8" hidden="false" customHeight="false" outlineLevel="0" collapsed="false">
      <c r="A1029" s="0" t="n">
        <v>22</v>
      </c>
      <c r="B1029" s="0" t="n">
        <v>19</v>
      </c>
      <c r="C1029" s="0" t="n">
        <v>58.6474</v>
      </c>
      <c r="D1029" s="0" t="n">
        <v>38.9881</v>
      </c>
      <c r="E1029" s="0" t="n">
        <v>0</v>
      </c>
      <c r="F1029" s="0" t="n">
        <v>0</v>
      </c>
      <c r="G1029" s="0" t="n">
        <v>0</v>
      </c>
      <c r="H1029" s="0" t="n">
        <v>0</v>
      </c>
      <c r="I1029" s="0" t="n">
        <v>0</v>
      </c>
      <c r="J1029" s="0" t="n">
        <v>0.8227</v>
      </c>
      <c r="K1029" s="0" t="n">
        <v>0</v>
      </c>
      <c r="L1029" s="0" t="n">
        <v>0.0006</v>
      </c>
      <c r="M1029" s="0" t="n">
        <v>0</v>
      </c>
      <c r="N1029" s="0" t="n">
        <v>-0.0173</v>
      </c>
      <c r="O1029" s="0" t="n">
        <v>2.9254</v>
      </c>
      <c r="P1029" s="0" t="n">
        <v>0.01</v>
      </c>
      <c r="Q1029" s="0" t="n">
        <v>0</v>
      </c>
      <c r="R1029" s="0" t="n">
        <v>0.0557</v>
      </c>
      <c r="S1029" s="0" t="n">
        <v>1</v>
      </c>
      <c r="T1029" s="0" t="n">
        <v>420.1057</v>
      </c>
      <c r="U1029" s="0" t="n">
        <v>0</v>
      </c>
      <c r="V1029" s="0" t="n">
        <v>-421.4193</v>
      </c>
      <c r="W1029" s="0" t="n">
        <v>1.5255</v>
      </c>
      <c r="X1029" s="0" t="n">
        <v>-71.1742</v>
      </c>
      <c r="Y1029" s="0" t="n">
        <v>645.0327</v>
      </c>
      <c r="Z1029" s="0" t="n">
        <v>712.6275</v>
      </c>
      <c r="AA1029" s="0" t="n">
        <v>224.0453</v>
      </c>
      <c r="AB1029" s="0" t="n">
        <v>5</v>
      </c>
      <c r="AC1029" s="0" t="n">
        <v>12.99</v>
      </c>
      <c r="AD1029" s="0" t="n">
        <v>12.9557</v>
      </c>
      <c r="AE1029" s="0" t="n">
        <v>13.3208</v>
      </c>
      <c r="AF1029" s="0" t="n">
        <v>0.0022</v>
      </c>
      <c r="AG1029" s="0" t="n">
        <v>0.0614</v>
      </c>
      <c r="AH1029" s="0" t="n">
        <v>3.7367</v>
      </c>
    </row>
    <row r="1030" customFormat="false" ht="12.8" hidden="false" customHeight="false" outlineLevel="0" collapsed="false">
      <c r="A1030" s="0" t="n">
        <v>22</v>
      </c>
      <c r="B1030" s="0" t="n">
        <v>20</v>
      </c>
      <c r="C1030" s="0" t="n">
        <v>58.6468</v>
      </c>
      <c r="D1030" s="0" t="n">
        <v>38.9876</v>
      </c>
      <c r="E1030" s="0" t="n">
        <v>0</v>
      </c>
      <c r="F1030" s="0" t="n">
        <v>0</v>
      </c>
      <c r="G1030" s="0" t="n">
        <v>0</v>
      </c>
      <c r="H1030" s="0" t="n">
        <v>0</v>
      </c>
      <c r="I1030" s="0" t="n">
        <v>0</v>
      </c>
      <c r="J1030" s="0" t="n">
        <v>0.8918</v>
      </c>
      <c r="K1030" s="0" t="n">
        <v>0</v>
      </c>
      <c r="L1030" s="0" t="n">
        <v>0.0006</v>
      </c>
      <c r="M1030" s="0" t="n">
        <v>0</v>
      </c>
      <c r="N1030" s="0" t="n">
        <v>-0.0173</v>
      </c>
      <c r="O1030" s="0" t="n">
        <v>2.9253</v>
      </c>
      <c r="P1030" s="0" t="n">
        <v>0.01</v>
      </c>
      <c r="Q1030" s="0" t="n">
        <v>0</v>
      </c>
      <c r="R1030" s="0" t="n">
        <v>0.0557</v>
      </c>
      <c r="S1030" s="0" t="n">
        <v>1</v>
      </c>
      <c r="T1030" s="0" t="n">
        <v>550.1976</v>
      </c>
      <c r="U1030" s="0" t="n">
        <v>0</v>
      </c>
      <c r="V1030" s="0" t="n">
        <v>-550.9771</v>
      </c>
      <c r="W1030" s="0" t="n">
        <v>0.5034</v>
      </c>
      <c r="X1030" s="0" t="n">
        <v>-222.0691</v>
      </c>
      <c r="Y1030" s="0" t="n">
        <v>748.7063</v>
      </c>
      <c r="Z1030" s="0" t="n">
        <v>915.6805</v>
      </c>
      <c r="AA1030" s="0" t="n">
        <v>302.8355</v>
      </c>
      <c r="AB1030" s="0" t="n">
        <v>5</v>
      </c>
      <c r="AC1030" s="0" t="n">
        <v>13.271</v>
      </c>
      <c r="AD1030" s="0" t="n">
        <v>13.2124</v>
      </c>
      <c r="AE1030" s="0" t="n">
        <v>13.3979</v>
      </c>
      <c r="AF1030" s="0" t="n">
        <v>0.0022</v>
      </c>
      <c r="AG1030" s="0" t="n">
        <v>0.0614</v>
      </c>
      <c r="AH1030" s="0" t="n">
        <v>3.6023</v>
      </c>
    </row>
    <row r="1031" customFormat="false" ht="12.8" hidden="false" customHeight="false" outlineLevel="0" collapsed="false">
      <c r="A1031" s="0" t="n">
        <v>22</v>
      </c>
      <c r="B1031" s="0" t="n">
        <v>21</v>
      </c>
      <c r="C1031" s="0" t="n">
        <v>58.6462</v>
      </c>
      <c r="D1031" s="0" t="n">
        <v>38.987</v>
      </c>
      <c r="E1031" s="0" t="n">
        <v>0</v>
      </c>
      <c r="F1031" s="0" t="n">
        <v>0</v>
      </c>
      <c r="G1031" s="0" t="n">
        <v>0</v>
      </c>
      <c r="H1031" s="0" t="n">
        <v>0</v>
      </c>
      <c r="I1031" s="0" t="n">
        <v>0</v>
      </c>
      <c r="J1031" s="0" t="n">
        <v>1.1188</v>
      </c>
      <c r="K1031" s="0" t="n">
        <v>0</v>
      </c>
      <c r="L1031" s="0" t="n">
        <v>0.0006</v>
      </c>
      <c r="M1031" s="0" t="n">
        <v>0</v>
      </c>
      <c r="N1031" s="0" t="n">
        <v>-0.0173</v>
      </c>
      <c r="O1031" s="0" t="n">
        <v>2.9253</v>
      </c>
      <c r="P1031" s="0" t="n">
        <v>0.01</v>
      </c>
      <c r="Q1031" s="0" t="n">
        <v>0</v>
      </c>
      <c r="R1031" s="0" t="n">
        <v>0.0557</v>
      </c>
      <c r="S1031" s="0" t="n">
        <v>1</v>
      </c>
      <c r="T1031" s="0" t="n">
        <v>702.1335</v>
      </c>
      <c r="U1031" s="0" t="n">
        <v>0</v>
      </c>
      <c r="V1031" s="0" t="n">
        <v>-700.7581</v>
      </c>
      <c r="W1031" s="0" t="n">
        <v>-1.1023</v>
      </c>
      <c r="X1031" s="0" t="n">
        <v>-395.7593</v>
      </c>
      <c r="Y1031" s="0" t="n">
        <v>886.4594</v>
      </c>
      <c r="Z1031" s="0" t="n">
        <v>1161.3375</v>
      </c>
      <c r="AA1031" s="0" t="n">
        <v>407.7365</v>
      </c>
      <c r="AB1031" s="0" t="n">
        <v>5</v>
      </c>
      <c r="AC1031" s="0" t="n">
        <v>13.689</v>
      </c>
      <c r="AD1031" s="0" t="n">
        <v>13.6353</v>
      </c>
      <c r="AE1031" s="0" t="n">
        <v>13.5379</v>
      </c>
      <c r="AF1031" s="0" t="n">
        <v>0.0022</v>
      </c>
      <c r="AG1031" s="0" t="n">
        <v>0.0614</v>
      </c>
      <c r="AH1031" s="0" t="n">
        <v>3.4354</v>
      </c>
    </row>
    <row r="1032" customFormat="false" ht="12.8" hidden="false" customHeight="false" outlineLevel="0" collapsed="false">
      <c r="A1032" s="0" t="n">
        <v>22</v>
      </c>
      <c r="B1032" s="0" t="n">
        <v>22</v>
      </c>
      <c r="C1032" s="0" t="n">
        <v>58.6456</v>
      </c>
      <c r="D1032" s="0" t="n">
        <v>38.9864</v>
      </c>
      <c r="E1032" s="0" t="n">
        <v>0</v>
      </c>
      <c r="F1032" s="0" t="n">
        <v>0</v>
      </c>
      <c r="G1032" s="0" t="n">
        <v>0</v>
      </c>
      <c r="H1032" s="0" t="n">
        <v>0</v>
      </c>
      <c r="I1032" s="0" t="n">
        <v>0</v>
      </c>
      <c r="J1032" s="0" t="n">
        <v>0.0062</v>
      </c>
      <c r="K1032" s="0" t="n">
        <v>0</v>
      </c>
      <c r="L1032" s="0" t="n">
        <v>0.0006</v>
      </c>
      <c r="M1032" s="0" t="n">
        <v>0</v>
      </c>
      <c r="N1032" s="0" t="n">
        <v>-0.0173</v>
      </c>
      <c r="O1032" s="0" t="n">
        <v>2.9253</v>
      </c>
      <c r="P1032" s="0" t="n">
        <v>0.01</v>
      </c>
      <c r="Q1032" s="0" t="n">
        <v>0</v>
      </c>
      <c r="R1032" s="0" t="n">
        <v>0.0557</v>
      </c>
      <c r="S1032" s="0" t="n">
        <v>1</v>
      </c>
      <c r="T1032" s="0" t="n">
        <v>702.1131</v>
      </c>
      <c r="U1032" s="0" t="n">
        <v>0</v>
      </c>
      <c r="V1032" s="0" t="n">
        <v>-700.8111</v>
      </c>
      <c r="W1032" s="0" t="n">
        <v>-1.0741</v>
      </c>
      <c r="X1032" s="0" t="n">
        <v>-395.0207</v>
      </c>
      <c r="Y1032" s="0" t="n">
        <v>882.2492</v>
      </c>
      <c r="Z1032" s="0" t="n">
        <v>1173.0813</v>
      </c>
      <c r="AA1032" s="0" t="n">
        <v>404.715</v>
      </c>
      <c r="AB1032" s="0" t="n">
        <v>5</v>
      </c>
      <c r="AC1032" s="0" t="n">
        <v>13.835</v>
      </c>
      <c r="AD1032" s="0" t="n">
        <v>13.7691</v>
      </c>
      <c r="AE1032" s="0" t="n">
        <v>13.6519</v>
      </c>
      <c r="AF1032" s="0" t="n">
        <v>0.0022</v>
      </c>
      <c r="AG1032" s="0" t="n">
        <v>0.0614</v>
      </c>
      <c r="AH1032" s="0" t="n">
        <v>3.4916</v>
      </c>
    </row>
    <row r="1033" customFormat="false" ht="12.8" hidden="false" customHeight="false" outlineLevel="0" collapsed="false">
      <c r="A1033" s="0" t="n">
        <v>22</v>
      </c>
      <c r="B1033" s="0" t="n">
        <v>23</v>
      </c>
      <c r="C1033" s="0" t="n">
        <v>58.645</v>
      </c>
      <c r="D1033" s="0" t="n">
        <v>38.9858</v>
      </c>
      <c r="E1033" s="0" t="n">
        <v>0</v>
      </c>
      <c r="F1033" s="0" t="n">
        <v>0</v>
      </c>
      <c r="G1033" s="0" t="n">
        <v>0</v>
      </c>
      <c r="H1033" s="0" t="n">
        <v>0</v>
      </c>
      <c r="I1033" s="0" t="n">
        <v>0</v>
      </c>
      <c r="J1033" s="0" t="n">
        <v>1.3131</v>
      </c>
      <c r="K1033" s="0" t="n">
        <v>0</v>
      </c>
      <c r="L1033" s="0" t="n">
        <v>0.0006</v>
      </c>
      <c r="M1033" s="0" t="n">
        <v>0</v>
      </c>
      <c r="N1033" s="0" t="n">
        <v>-0.0173</v>
      </c>
      <c r="O1033" s="0" t="n">
        <v>2.9253</v>
      </c>
      <c r="P1033" s="0" t="n">
        <v>0.01</v>
      </c>
      <c r="Q1033" s="0" t="n">
        <v>0</v>
      </c>
      <c r="R1033" s="0" t="n">
        <v>0.0557</v>
      </c>
      <c r="S1033" s="0" t="n">
        <v>1</v>
      </c>
      <c r="T1033" s="0" t="n">
        <v>930.7713</v>
      </c>
      <c r="U1033" s="0" t="n">
        <v>0</v>
      </c>
      <c r="V1033" s="0" t="n">
        <v>-927.5613</v>
      </c>
      <c r="W1033" s="0" t="n">
        <v>-3.4963</v>
      </c>
      <c r="X1033" s="0" t="n">
        <v>-657.9673</v>
      </c>
      <c r="Y1033" s="0" t="n">
        <v>1161.9032</v>
      </c>
      <c r="Z1033" s="0" t="n">
        <v>1573.604</v>
      </c>
      <c r="AA1033" s="0" t="n">
        <v>619.8068</v>
      </c>
      <c r="AB1033" s="0" t="n">
        <v>5</v>
      </c>
      <c r="AC1033" s="0" t="n">
        <v>14.493</v>
      </c>
      <c r="AD1033" s="0" t="n">
        <v>14.4048</v>
      </c>
      <c r="AE1033" s="0" t="n">
        <v>13.8676</v>
      </c>
      <c r="AF1033" s="0" t="n">
        <v>0.0022</v>
      </c>
      <c r="AG1033" s="0" t="n">
        <v>0.0614</v>
      </c>
      <c r="AH1033" s="0" t="n">
        <v>3.1254</v>
      </c>
    </row>
    <row r="1034" customFormat="false" ht="12.8" hidden="false" customHeight="false" outlineLevel="0" collapsed="false">
      <c r="A1034" s="0" t="n">
        <v>22</v>
      </c>
      <c r="B1034" s="0" t="n">
        <v>24</v>
      </c>
      <c r="C1034" s="0" t="n">
        <v>58.6444</v>
      </c>
      <c r="D1034" s="0" t="n">
        <v>38.9852</v>
      </c>
      <c r="E1034" s="0" t="n">
        <v>0</v>
      </c>
      <c r="F1034" s="0" t="n">
        <v>0</v>
      </c>
      <c r="G1034" s="0" t="n">
        <v>0</v>
      </c>
      <c r="H1034" s="0" t="n">
        <v>0</v>
      </c>
      <c r="I1034" s="0" t="n">
        <v>0</v>
      </c>
      <c r="J1034" s="0" t="n">
        <v>1.4101</v>
      </c>
      <c r="K1034" s="0" t="n">
        <v>0</v>
      </c>
      <c r="L1034" s="0" t="n">
        <v>0.0006</v>
      </c>
      <c r="M1034" s="0" t="n">
        <v>0</v>
      </c>
      <c r="N1034" s="0" t="n">
        <v>-0.0173</v>
      </c>
      <c r="O1034" s="0" t="n">
        <v>2.9252</v>
      </c>
      <c r="P1034" s="0" t="n">
        <v>0.01</v>
      </c>
      <c r="Q1034" s="0" t="n">
        <v>0</v>
      </c>
      <c r="R1034" s="0" t="n">
        <v>0.0557</v>
      </c>
      <c r="S1034" s="0" t="n">
        <v>1</v>
      </c>
      <c r="T1034" s="0" t="n">
        <v>994.0498</v>
      </c>
      <c r="U1034" s="0" t="n">
        <v>0</v>
      </c>
      <c r="V1034" s="0" t="n">
        <v>-989.9393</v>
      </c>
      <c r="W1034" s="0" t="n">
        <v>-4.321</v>
      </c>
      <c r="X1034" s="0" t="n">
        <v>-728.9785</v>
      </c>
      <c r="Y1034" s="0" t="n">
        <v>1229.4604</v>
      </c>
      <c r="Z1034" s="0" t="n">
        <v>1699.7008</v>
      </c>
      <c r="AA1034" s="0" t="n">
        <v>671.9463</v>
      </c>
      <c r="AB1034" s="0" t="n">
        <v>5</v>
      </c>
      <c r="AC1034" s="0" t="n">
        <v>14.887</v>
      </c>
      <c r="AD1034" s="0" t="n">
        <v>14.7979</v>
      </c>
      <c r="AE1034" s="0" t="n">
        <v>14.0904</v>
      </c>
      <c r="AF1034" s="0" t="n">
        <v>0.0022</v>
      </c>
      <c r="AG1034" s="0" t="n">
        <v>0.0614</v>
      </c>
      <c r="AH1034" s="0" t="n">
        <v>3.118</v>
      </c>
    </row>
    <row r="1035" customFormat="false" ht="12.8" hidden="false" customHeight="false" outlineLevel="0" collapsed="false">
      <c r="A1035" s="0" t="n">
        <v>22</v>
      </c>
      <c r="B1035" s="0" t="n">
        <v>25</v>
      </c>
      <c r="C1035" s="0" t="n">
        <v>58.6438</v>
      </c>
      <c r="D1035" s="0" t="n">
        <v>38.9846</v>
      </c>
      <c r="E1035" s="0" t="n">
        <v>0</v>
      </c>
      <c r="F1035" s="0" t="n">
        <v>0</v>
      </c>
      <c r="G1035" s="0" t="n">
        <v>0</v>
      </c>
      <c r="H1035" s="0" t="n">
        <v>0</v>
      </c>
      <c r="I1035" s="0" t="n">
        <v>0</v>
      </c>
      <c r="J1035" s="0" t="n">
        <v>1.4552</v>
      </c>
      <c r="K1035" s="0" t="n">
        <v>0</v>
      </c>
      <c r="L1035" s="0" t="n">
        <v>0.0006</v>
      </c>
      <c r="M1035" s="0" t="n">
        <v>0</v>
      </c>
      <c r="N1035" s="0" t="n">
        <v>-0.0173</v>
      </c>
      <c r="O1035" s="0" t="n">
        <v>2.9252</v>
      </c>
      <c r="P1035" s="0" t="n">
        <v>0.01</v>
      </c>
      <c r="Q1035" s="0" t="n">
        <v>0</v>
      </c>
      <c r="R1035" s="0" t="n">
        <v>0.0557</v>
      </c>
      <c r="S1035" s="0" t="n">
        <v>1</v>
      </c>
      <c r="T1035" s="0" t="n">
        <v>1010.9951</v>
      </c>
      <c r="U1035" s="0" t="n">
        <v>0</v>
      </c>
      <c r="V1035" s="0" t="n">
        <v>-1005.9398</v>
      </c>
      <c r="W1035" s="0" t="n">
        <v>-5.2291</v>
      </c>
      <c r="X1035" s="0" t="n">
        <v>-745.2656</v>
      </c>
      <c r="Y1035" s="0" t="n">
        <v>1246.6282</v>
      </c>
      <c r="Z1035" s="0" t="n">
        <v>1729.2673</v>
      </c>
      <c r="AA1035" s="0" t="n">
        <v>683.8179</v>
      </c>
      <c r="AB1035" s="0" t="n">
        <v>5</v>
      </c>
      <c r="AC1035" s="0" t="n">
        <v>15.302</v>
      </c>
      <c r="AD1035" s="0" t="n">
        <v>15.2162</v>
      </c>
      <c r="AE1035" s="0" t="n">
        <v>14.3277</v>
      </c>
      <c r="AF1035" s="0" t="n">
        <v>0.0022</v>
      </c>
      <c r="AG1035" s="0" t="n">
        <v>0.0614</v>
      </c>
      <c r="AH1035" s="0" t="n">
        <v>3.1187</v>
      </c>
    </row>
    <row r="1036" customFormat="false" ht="12.8" hidden="false" customHeight="false" outlineLevel="0" collapsed="false">
      <c r="A1036" s="0" t="n">
        <v>22</v>
      </c>
      <c r="B1036" s="0" t="n">
        <v>26</v>
      </c>
      <c r="C1036" s="0" t="n">
        <v>58.6433</v>
      </c>
      <c r="D1036" s="0" t="n">
        <v>38.984</v>
      </c>
      <c r="E1036" s="0" t="n">
        <v>0</v>
      </c>
      <c r="F1036" s="0" t="n">
        <v>0</v>
      </c>
      <c r="G1036" s="0" t="n">
        <v>0</v>
      </c>
      <c r="H1036" s="0" t="n">
        <v>0</v>
      </c>
      <c r="I1036" s="0" t="n">
        <v>0</v>
      </c>
      <c r="J1036" s="0" t="n">
        <v>0.0246</v>
      </c>
      <c r="K1036" s="0" t="n">
        <v>0</v>
      </c>
      <c r="L1036" s="0" t="n">
        <v>0.0006</v>
      </c>
      <c r="M1036" s="0" t="n">
        <v>0</v>
      </c>
      <c r="N1036" s="0" t="n">
        <v>-0.0173</v>
      </c>
      <c r="O1036" s="0" t="n">
        <v>2.9252</v>
      </c>
      <c r="P1036" s="0" t="n">
        <v>0.01</v>
      </c>
      <c r="Q1036" s="0" t="n">
        <v>0</v>
      </c>
      <c r="R1036" s="0" t="n">
        <v>0.0557</v>
      </c>
      <c r="S1036" s="0" t="n">
        <v>1</v>
      </c>
      <c r="T1036" s="0" t="n">
        <v>1027.4032</v>
      </c>
      <c r="U1036" s="0" t="n">
        <v>0</v>
      </c>
      <c r="V1036" s="0" t="n">
        <v>-1021.1622</v>
      </c>
      <c r="W1036" s="0" t="n">
        <v>-6.0616</v>
      </c>
      <c r="X1036" s="0" t="n">
        <v>-760.6368</v>
      </c>
      <c r="Y1036" s="0" t="n">
        <v>1263.9827</v>
      </c>
      <c r="Z1036" s="0" t="n">
        <v>1758.5735</v>
      </c>
      <c r="AA1036" s="0" t="n">
        <v>695.8646</v>
      </c>
      <c r="AB1036" s="0" t="n">
        <v>5</v>
      </c>
      <c r="AC1036" s="0" t="n">
        <v>15.708</v>
      </c>
      <c r="AD1036" s="0" t="n">
        <v>15.6328</v>
      </c>
      <c r="AE1036" s="0" t="n">
        <v>14.5765</v>
      </c>
      <c r="AF1036" s="0" t="n">
        <v>0.0022</v>
      </c>
      <c r="AG1036" s="0" t="n">
        <v>0.0614</v>
      </c>
      <c r="AH1036" s="0" t="n">
        <v>3.1176</v>
      </c>
    </row>
    <row r="1037" customFormat="false" ht="12.8" hidden="false" customHeight="false" outlineLevel="0" collapsed="false">
      <c r="A1037" s="0" t="n">
        <v>22</v>
      </c>
      <c r="B1037" s="0" t="n">
        <v>27</v>
      </c>
      <c r="C1037" s="0" t="n">
        <v>58.6427</v>
      </c>
      <c r="D1037" s="0" t="n">
        <v>38.9834</v>
      </c>
      <c r="E1037" s="0" t="n">
        <v>0</v>
      </c>
      <c r="F1037" s="0" t="n">
        <v>0</v>
      </c>
      <c r="G1037" s="0" t="n">
        <v>0</v>
      </c>
      <c r="H1037" s="0" t="n">
        <v>0</v>
      </c>
      <c r="I1037" s="0" t="n">
        <v>0</v>
      </c>
      <c r="J1037" s="0" t="n">
        <v>1.6043</v>
      </c>
      <c r="K1037" s="0" t="n">
        <v>0</v>
      </c>
      <c r="L1037" s="0" t="n">
        <v>0.0006</v>
      </c>
      <c r="M1037" s="0" t="n">
        <v>0</v>
      </c>
      <c r="N1037" s="0" t="n">
        <v>-0.0173</v>
      </c>
      <c r="O1037" s="0" t="n">
        <v>2.9252</v>
      </c>
      <c r="P1037" s="0" t="n">
        <v>0.01</v>
      </c>
      <c r="Q1037" s="0" t="n">
        <v>0</v>
      </c>
      <c r="R1037" s="0" t="n">
        <v>0.0557</v>
      </c>
      <c r="S1037" s="0" t="n">
        <v>1</v>
      </c>
      <c r="T1037" s="0" t="n">
        <v>1032.5817</v>
      </c>
      <c r="U1037" s="0" t="n">
        <v>0</v>
      </c>
      <c r="V1037" s="0" t="n">
        <v>-1026.3717</v>
      </c>
      <c r="W1037" s="0" t="n">
        <v>-5.8217</v>
      </c>
      <c r="X1037" s="0" t="n">
        <v>-765.5607</v>
      </c>
      <c r="Y1037" s="0" t="n">
        <v>1271.0317</v>
      </c>
      <c r="Z1037" s="0" t="n">
        <v>1771.2356</v>
      </c>
      <c r="AA1037" s="0" t="n">
        <v>700.6428</v>
      </c>
      <c r="AB1037" s="0" t="n">
        <v>5</v>
      </c>
      <c r="AC1037" s="0" t="n">
        <v>15.91</v>
      </c>
      <c r="AD1037" s="0" t="n">
        <v>15.83</v>
      </c>
      <c r="AE1037" s="0" t="n">
        <v>14.7856</v>
      </c>
      <c r="AF1037" s="0" t="n">
        <v>0.0022</v>
      </c>
      <c r="AG1037" s="0" t="n">
        <v>0.0614</v>
      </c>
      <c r="AH1037" s="0" t="n">
        <v>3.1152</v>
      </c>
    </row>
    <row r="1038" customFormat="false" ht="12.8" hidden="false" customHeight="false" outlineLevel="0" collapsed="false">
      <c r="A1038" s="0" t="n">
        <v>22</v>
      </c>
      <c r="B1038" s="0" t="n">
        <v>28</v>
      </c>
      <c r="C1038" s="0" t="n">
        <v>58.6421</v>
      </c>
      <c r="D1038" s="0" t="n">
        <v>38.9829</v>
      </c>
      <c r="E1038" s="0" t="n">
        <v>0</v>
      </c>
      <c r="F1038" s="0" t="n">
        <v>0</v>
      </c>
      <c r="G1038" s="0" t="n">
        <v>0</v>
      </c>
      <c r="H1038" s="0" t="n">
        <v>0</v>
      </c>
      <c r="I1038" s="0" t="n">
        <v>0</v>
      </c>
      <c r="J1038" s="0" t="n">
        <v>1.5529</v>
      </c>
      <c r="K1038" s="0" t="n">
        <v>0</v>
      </c>
      <c r="L1038" s="0" t="n">
        <v>0.0006</v>
      </c>
      <c r="M1038" s="0" t="n">
        <v>0</v>
      </c>
      <c r="N1038" s="0" t="n">
        <v>-0.0173</v>
      </c>
      <c r="O1038" s="0" t="n">
        <v>2.9251</v>
      </c>
      <c r="P1038" s="0" t="n">
        <v>0.01</v>
      </c>
      <c r="Q1038" s="0" t="n">
        <v>0</v>
      </c>
      <c r="R1038" s="0" t="n">
        <v>0.0557</v>
      </c>
      <c r="S1038" s="0" t="n">
        <v>1</v>
      </c>
      <c r="T1038" s="0" t="n">
        <v>1022.2493</v>
      </c>
      <c r="U1038" s="0" t="n">
        <v>0</v>
      </c>
      <c r="V1038" s="0" t="n">
        <v>-1015.15</v>
      </c>
      <c r="W1038" s="0" t="n">
        <v>-7.2372</v>
      </c>
      <c r="X1038" s="0" t="n">
        <v>-749.2072</v>
      </c>
      <c r="Y1038" s="0" t="n">
        <v>1261.8566</v>
      </c>
      <c r="Z1038" s="0" t="n">
        <v>1743.4309</v>
      </c>
      <c r="AA1038" s="0" t="n">
        <v>691.0815</v>
      </c>
      <c r="AB1038" s="0" t="n">
        <v>5</v>
      </c>
      <c r="AC1038" s="0" t="n">
        <v>16.434</v>
      </c>
      <c r="AD1038" s="0" t="n">
        <v>16.3438</v>
      </c>
      <c r="AE1038" s="0" t="n">
        <v>15.045</v>
      </c>
      <c r="AF1038" s="0" t="n">
        <v>0.0022</v>
      </c>
      <c r="AG1038" s="0" t="n">
        <v>0.0614</v>
      </c>
      <c r="AH1038" s="0" t="n">
        <v>3.1131</v>
      </c>
    </row>
    <row r="1039" customFormat="false" ht="12.8" hidden="false" customHeight="false" outlineLevel="0" collapsed="false">
      <c r="A1039" s="0" t="n">
        <v>22</v>
      </c>
      <c r="B1039" s="0" t="n">
        <v>29</v>
      </c>
      <c r="C1039" s="0" t="n">
        <v>58.6415</v>
      </c>
      <c r="D1039" s="0" t="n">
        <v>38.9823</v>
      </c>
      <c r="E1039" s="0" t="n">
        <v>0</v>
      </c>
      <c r="F1039" s="0" t="n">
        <v>0</v>
      </c>
      <c r="G1039" s="0" t="n">
        <v>0</v>
      </c>
      <c r="H1039" s="0" t="n">
        <v>0</v>
      </c>
      <c r="I1039" s="0" t="n">
        <v>0</v>
      </c>
      <c r="J1039" s="0" t="n">
        <v>1.5123</v>
      </c>
      <c r="K1039" s="0" t="n">
        <v>0</v>
      </c>
      <c r="L1039" s="0" t="n">
        <v>0.0006</v>
      </c>
      <c r="M1039" s="0" t="n">
        <v>0</v>
      </c>
      <c r="N1039" s="0" t="n">
        <v>-0.0174</v>
      </c>
      <c r="O1039" s="0" t="n">
        <v>2.9251</v>
      </c>
      <c r="P1039" s="0" t="n">
        <v>0.01</v>
      </c>
      <c r="Q1039" s="0" t="n">
        <v>0</v>
      </c>
      <c r="R1039" s="0" t="n">
        <v>0.0557</v>
      </c>
      <c r="S1039" s="0" t="n">
        <v>1</v>
      </c>
      <c r="T1039" s="0" t="n">
        <v>1000.515</v>
      </c>
      <c r="U1039" s="0" t="n">
        <v>0</v>
      </c>
      <c r="V1039" s="0" t="n">
        <v>-992.7687</v>
      </c>
      <c r="W1039" s="0" t="n">
        <v>-7.8417</v>
      </c>
      <c r="X1039" s="0" t="n">
        <v>-720.4756</v>
      </c>
      <c r="Y1039" s="0" t="n">
        <v>1240.2323</v>
      </c>
      <c r="Z1039" s="0" t="n">
        <v>1699.1268</v>
      </c>
      <c r="AA1039" s="0" t="n">
        <v>672.188</v>
      </c>
      <c r="AB1039" s="0" t="n">
        <v>5</v>
      </c>
      <c r="AC1039" s="0" t="n">
        <v>16.837</v>
      </c>
      <c r="AD1039" s="0" t="n">
        <v>16.7334</v>
      </c>
      <c r="AE1039" s="0" t="n">
        <v>15.3069</v>
      </c>
      <c r="AF1039" s="0" t="n">
        <v>0.0022</v>
      </c>
      <c r="AG1039" s="0" t="n">
        <v>0.0614</v>
      </c>
      <c r="AH1039" s="0" t="n">
        <v>3.1136</v>
      </c>
    </row>
    <row r="1040" customFormat="false" ht="12.8" hidden="false" customHeight="false" outlineLevel="0" collapsed="false">
      <c r="A1040" s="0" t="n">
        <v>22</v>
      </c>
      <c r="B1040" s="0" t="n">
        <v>30</v>
      </c>
      <c r="C1040" s="0" t="n">
        <v>58.6409</v>
      </c>
      <c r="D1040" s="0" t="n">
        <v>38.9817</v>
      </c>
      <c r="E1040" s="0" t="n">
        <v>0</v>
      </c>
      <c r="F1040" s="0" t="n">
        <v>0</v>
      </c>
      <c r="G1040" s="0" t="n">
        <v>0</v>
      </c>
      <c r="H1040" s="0" t="n">
        <v>0</v>
      </c>
      <c r="I1040" s="0" t="n">
        <v>0</v>
      </c>
      <c r="J1040" s="0" t="n">
        <v>1.4849</v>
      </c>
      <c r="K1040" s="0" t="n">
        <v>0</v>
      </c>
      <c r="L1040" s="0" t="n">
        <v>0.0006</v>
      </c>
      <c r="M1040" s="0" t="n">
        <v>0</v>
      </c>
      <c r="N1040" s="0" t="n">
        <v>-0.0174</v>
      </c>
      <c r="O1040" s="0" t="n">
        <v>2.9251</v>
      </c>
      <c r="P1040" s="0" t="n">
        <v>0.01</v>
      </c>
      <c r="Q1040" s="0" t="n">
        <v>0</v>
      </c>
      <c r="R1040" s="0" t="n">
        <v>0.0557</v>
      </c>
      <c r="S1040" s="0" t="n">
        <v>1</v>
      </c>
      <c r="T1040" s="0" t="n">
        <v>967.8586</v>
      </c>
      <c r="U1040" s="0" t="n">
        <v>0</v>
      </c>
      <c r="V1040" s="0" t="n">
        <v>-957.8152</v>
      </c>
      <c r="W1040" s="0" t="n">
        <v>-10.0253</v>
      </c>
      <c r="X1040" s="0" t="n">
        <v>-674.8162</v>
      </c>
      <c r="Y1040" s="0" t="n">
        <v>1198.2802</v>
      </c>
      <c r="Z1040" s="0" t="n">
        <v>1619.3248</v>
      </c>
      <c r="AA1040" s="0" t="n">
        <v>635.5811</v>
      </c>
      <c r="AB1040" s="0" t="n">
        <v>5</v>
      </c>
      <c r="AC1040" s="0" t="n">
        <v>17.567</v>
      </c>
      <c r="AD1040" s="0" t="n">
        <v>17.4655</v>
      </c>
      <c r="AE1040" s="0" t="n">
        <v>15.6501</v>
      </c>
      <c r="AF1040" s="0" t="n">
        <v>0.0022</v>
      </c>
      <c r="AG1040" s="0" t="n">
        <v>0.0614</v>
      </c>
      <c r="AH1040" s="0" t="n">
        <v>3.1361</v>
      </c>
    </row>
    <row r="1041" customFormat="false" ht="12.8" hidden="false" customHeight="false" outlineLevel="0" collapsed="false">
      <c r="A1041" s="0" t="n">
        <v>22</v>
      </c>
      <c r="B1041" s="0" t="n">
        <v>31</v>
      </c>
      <c r="C1041" s="0" t="n">
        <v>58.6403</v>
      </c>
      <c r="D1041" s="0" t="n">
        <v>38.9811</v>
      </c>
      <c r="E1041" s="0" t="n">
        <v>0</v>
      </c>
      <c r="F1041" s="0" t="n">
        <v>0</v>
      </c>
      <c r="G1041" s="0" t="n">
        <v>0</v>
      </c>
      <c r="H1041" s="0" t="n">
        <v>0</v>
      </c>
      <c r="I1041" s="0" t="n">
        <v>0</v>
      </c>
      <c r="J1041" s="0" t="n">
        <v>1.5096</v>
      </c>
      <c r="K1041" s="0" t="n">
        <v>0</v>
      </c>
      <c r="L1041" s="0" t="n">
        <v>0.0006</v>
      </c>
      <c r="M1041" s="0" t="n">
        <v>0</v>
      </c>
      <c r="N1041" s="0" t="n">
        <v>-0.0174</v>
      </c>
      <c r="O1041" s="0" t="n">
        <v>2.9251</v>
      </c>
      <c r="P1041" s="0" t="n">
        <v>0.01</v>
      </c>
      <c r="Q1041" s="0" t="n">
        <v>0</v>
      </c>
      <c r="R1041" s="0" t="n">
        <v>0.0557</v>
      </c>
      <c r="S1041" s="0" t="n">
        <v>1</v>
      </c>
      <c r="T1041" s="0" t="n">
        <v>970.3603</v>
      </c>
      <c r="U1041" s="0" t="n">
        <v>0</v>
      </c>
      <c r="V1041" s="0" t="n">
        <v>-960.4318</v>
      </c>
      <c r="W1041" s="0" t="n">
        <v>-10.2317</v>
      </c>
      <c r="X1041" s="0" t="n">
        <v>-675.4778</v>
      </c>
      <c r="Y1041" s="0" t="n">
        <v>1141.485</v>
      </c>
      <c r="Z1041" s="0" t="n">
        <v>1581.1083</v>
      </c>
      <c r="AA1041" s="0" t="n">
        <v>587.4</v>
      </c>
      <c r="AB1041" s="0" t="n">
        <v>5</v>
      </c>
      <c r="AC1041" s="0" t="n">
        <v>17.934</v>
      </c>
      <c r="AD1041" s="0" t="n">
        <v>17.8531</v>
      </c>
      <c r="AE1041" s="0" t="n">
        <v>15.9656</v>
      </c>
      <c r="AF1041" s="0" t="n">
        <v>0.0022</v>
      </c>
      <c r="AG1041" s="0" t="n">
        <v>0.0614</v>
      </c>
      <c r="AH1041" s="0" t="n">
        <v>3.2802</v>
      </c>
    </row>
    <row r="1042" customFormat="false" ht="12.8" hidden="false" customHeight="false" outlineLevel="0" collapsed="false">
      <c r="A1042" s="0" t="n">
        <v>22</v>
      </c>
      <c r="B1042" s="0" t="n">
        <v>32</v>
      </c>
      <c r="C1042" s="0" t="n">
        <v>58.6397</v>
      </c>
      <c r="D1042" s="0" t="n">
        <v>38.9805</v>
      </c>
      <c r="E1042" s="0" t="n">
        <v>0</v>
      </c>
      <c r="F1042" s="0" t="n">
        <v>0</v>
      </c>
      <c r="G1042" s="0" t="n">
        <v>0</v>
      </c>
      <c r="H1042" s="0" t="n">
        <v>0</v>
      </c>
      <c r="I1042" s="0" t="n">
        <v>0</v>
      </c>
      <c r="J1042" s="0" t="n">
        <v>1.4672</v>
      </c>
      <c r="K1042" s="0" t="n">
        <v>0</v>
      </c>
      <c r="L1042" s="0" t="n">
        <v>0.0006</v>
      </c>
      <c r="M1042" s="0" t="n">
        <v>0</v>
      </c>
      <c r="N1042" s="0" t="n">
        <v>-0.0174</v>
      </c>
      <c r="O1042" s="0" t="n">
        <v>2.925</v>
      </c>
      <c r="P1042" s="0" t="n">
        <v>0.01</v>
      </c>
      <c r="Q1042" s="0" t="n">
        <v>0</v>
      </c>
      <c r="R1042" s="0" t="n">
        <v>0.0557</v>
      </c>
      <c r="S1042" s="0" t="n">
        <v>1</v>
      </c>
      <c r="T1042" s="0" t="n">
        <v>988.0679</v>
      </c>
      <c r="U1042" s="0" t="n">
        <v>0</v>
      </c>
      <c r="V1042" s="0" t="n">
        <v>-980.0799</v>
      </c>
      <c r="W1042" s="0" t="n">
        <v>-7.7516</v>
      </c>
      <c r="X1042" s="0" t="n">
        <v>-699.9568</v>
      </c>
      <c r="Y1042" s="0" t="n">
        <v>1071.3013</v>
      </c>
      <c r="Z1042" s="0" t="n">
        <v>1562.0995</v>
      </c>
      <c r="AA1042" s="0" t="n">
        <v>530.8397</v>
      </c>
      <c r="AB1042" s="0" t="n">
        <v>5</v>
      </c>
      <c r="AC1042" s="0" t="n">
        <v>17.7</v>
      </c>
      <c r="AD1042" s="0" t="n">
        <v>17.6346</v>
      </c>
      <c r="AE1042" s="0" t="n">
        <v>16.1317</v>
      </c>
      <c r="AF1042" s="0" t="n">
        <v>0.0022</v>
      </c>
      <c r="AG1042" s="0" t="n">
        <v>0.0614</v>
      </c>
      <c r="AH1042" s="0" t="n">
        <v>3.5317</v>
      </c>
    </row>
    <row r="1043" customFormat="false" ht="12.8" hidden="false" customHeight="false" outlineLevel="0" collapsed="false">
      <c r="A1043" s="0" t="n">
        <v>22</v>
      </c>
      <c r="B1043" s="0" t="n">
        <v>33</v>
      </c>
      <c r="C1043" s="0" t="n">
        <v>58.6392</v>
      </c>
      <c r="D1043" s="0" t="n">
        <v>38.9799</v>
      </c>
      <c r="E1043" s="0" t="n">
        <v>0</v>
      </c>
      <c r="F1043" s="0" t="n">
        <v>0</v>
      </c>
      <c r="G1043" s="0" t="n">
        <v>0</v>
      </c>
      <c r="H1043" s="0" t="n">
        <v>0</v>
      </c>
      <c r="I1043" s="0" t="n">
        <v>0</v>
      </c>
      <c r="J1043" s="0" t="n">
        <v>1.5124</v>
      </c>
      <c r="K1043" s="0" t="n">
        <v>0</v>
      </c>
      <c r="L1043" s="0" t="n">
        <v>0.0006</v>
      </c>
      <c r="M1043" s="0" t="n">
        <v>0</v>
      </c>
      <c r="N1043" s="0" t="n">
        <v>-0.0174</v>
      </c>
      <c r="O1043" s="0" t="n">
        <v>2.925</v>
      </c>
      <c r="P1043" s="0" t="n">
        <v>0.01</v>
      </c>
      <c r="Q1043" s="0" t="n">
        <v>0</v>
      </c>
      <c r="R1043" s="0" t="n">
        <v>0.0557</v>
      </c>
      <c r="S1043" s="0" t="n">
        <v>1</v>
      </c>
      <c r="T1043" s="0" t="n">
        <v>1007.484</v>
      </c>
      <c r="U1043" s="0" t="n">
        <v>0</v>
      </c>
      <c r="V1043" s="0" t="n">
        <v>-1002.7153</v>
      </c>
      <c r="W1043" s="0" t="n">
        <v>-4.5083</v>
      </c>
      <c r="X1043" s="0" t="n">
        <v>-729.8943</v>
      </c>
      <c r="Y1043" s="0" t="n">
        <v>990.0787</v>
      </c>
      <c r="Z1043" s="0" t="n">
        <v>1539.443</v>
      </c>
      <c r="AA1043" s="0" t="n">
        <v>466.8521</v>
      </c>
      <c r="AB1043" s="0" t="n">
        <v>5</v>
      </c>
      <c r="AC1043" s="0" t="n">
        <v>17.156</v>
      </c>
      <c r="AD1043" s="0" t="n">
        <v>17.1024</v>
      </c>
      <c r="AE1043" s="0" t="n">
        <v>16.1402</v>
      </c>
      <c r="AF1043" s="0" t="n">
        <v>0.0022</v>
      </c>
      <c r="AG1043" s="0" t="n">
        <v>0.0614</v>
      </c>
      <c r="AH1043" s="0" t="n">
        <v>3.8933</v>
      </c>
    </row>
    <row r="1044" customFormat="false" ht="12.8" hidden="false" customHeight="false" outlineLevel="0" collapsed="false">
      <c r="A1044" s="0" t="n">
        <v>22</v>
      </c>
      <c r="B1044" s="0" t="n">
        <v>34</v>
      </c>
      <c r="C1044" s="0" t="n">
        <v>58.6386</v>
      </c>
      <c r="D1044" s="0" t="n">
        <v>38.9793</v>
      </c>
      <c r="E1044" s="0" t="n">
        <v>0</v>
      </c>
      <c r="F1044" s="0" t="n">
        <v>0</v>
      </c>
      <c r="G1044" s="0" t="n">
        <v>0</v>
      </c>
      <c r="H1044" s="0" t="n">
        <v>0</v>
      </c>
      <c r="I1044" s="0" t="n">
        <v>0</v>
      </c>
      <c r="J1044" s="0" t="n">
        <v>1.4798</v>
      </c>
      <c r="K1044" s="0" t="n">
        <v>0</v>
      </c>
      <c r="L1044" s="0" t="n">
        <v>0.0006</v>
      </c>
      <c r="M1044" s="0" t="n">
        <v>0</v>
      </c>
      <c r="N1044" s="0" t="n">
        <v>-0.0174</v>
      </c>
      <c r="O1044" s="0" t="n">
        <v>2.925</v>
      </c>
      <c r="P1044" s="0" t="n">
        <v>0.01</v>
      </c>
      <c r="Q1044" s="0" t="n">
        <v>0</v>
      </c>
      <c r="R1044" s="0" t="n">
        <v>0.0557</v>
      </c>
      <c r="S1044" s="0" t="n">
        <v>1</v>
      </c>
      <c r="T1044" s="0" t="n">
        <v>1015.3343</v>
      </c>
      <c r="U1044" s="0" t="n">
        <v>0</v>
      </c>
      <c r="V1044" s="0" t="n">
        <v>-1010.5542</v>
      </c>
      <c r="W1044" s="0" t="n">
        <v>-4.6488</v>
      </c>
      <c r="X1044" s="0" t="n">
        <v>-738.8765</v>
      </c>
      <c r="Y1044" s="0" t="n">
        <v>900.8994</v>
      </c>
      <c r="Z1044" s="0" t="n">
        <v>1482.5261</v>
      </c>
      <c r="AA1044" s="0" t="n">
        <v>394.5056</v>
      </c>
      <c r="AB1044" s="0" t="n">
        <v>5</v>
      </c>
      <c r="AC1044" s="0" t="n">
        <v>17.195</v>
      </c>
      <c r="AD1044" s="0" t="n">
        <v>17.1412</v>
      </c>
      <c r="AE1044" s="0" t="n">
        <v>16.1806</v>
      </c>
      <c r="AF1044" s="0" t="n">
        <v>0.0022</v>
      </c>
      <c r="AG1044" s="0" t="n">
        <v>0.0614</v>
      </c>
      <c r="AH1044" s="0" t="n">
        <v>4.376</v>
      </c>
    </row>
    <row r="1045" customFormat="false" ht="12.8" hidden="false" customHeight="false" outlineLevel="0" collapsed="false">
      <c r="A1045" s="0" t="n">
        <v>22</v>
      </c>
      <c r="B1045" s="0" t="n">
        <v>35</v>
      </c>
      <c r="C1045" s="0" t="n">
        <v>58.638</v>
      </c>
      <c r="D1045" s="0" t="n">
        <v>38.9788</v>
      </c>
      <c r="E1045" s="0" t="n">
        <v>0</v>
      </c>
      <c r="F1045" s="0" t="n">
        <v>0</v>
      </c>
      <c r="G1045" s="0" t="n">
        <v>0</v>
      </c>
      <c r="H1045" s="0" t="n">
        <v>0</v>
      </c>
      <c r="I1045" s="0" t="n">
        <v>0</v>
      </c>
      <c r="J1045" s="0" t="n">
        <v>1.4003</v>
      </c>
      <c r="K1045" s="0" t="n">
        <v>0</v>
      </c>
      <c r="L1045" s="0" t="n">
        <v>0.0006</v>
      </c>
      <c r="M1045" s="0" t="n">
        <v>0</v>
      </c>
      <c r="N1045" s="0" t="n">
        <v>-0.0174</v>
      </c>
      <c r="O1045" s="0" t="n">
        <v>2.9249</v>
      </c>
      <c r="P1045" s="0" t="n">
        <v>0.01</v>
      </c>
      <c r="Q1045" s="0" t="n">
        <v>0</v>
      </c>
      <c r="R1045" s="0" t="n">
        <v>0.0557</v>
      </c>
      <c r="S1045" s="0" t="n">
        <v>1</v>
      </c>
      <c r="T1045" s="0" t="n">
        <v>996.8549</v>
      </c>
      <c r="U1045" s="0" t="n">
        <v>0</v>
      </c>
      <c r="V1045" s="0" t="n">
        <v>-992.8755</v>
      </c>
      <c r="W1045" s="0" t="n">
        <v>-3.5776</v>
      </c>
      <c r="X1045" s="0" t="n">
        <v>-719.2568</v>
      </c>
      <c r="Y1045" s="0" t="n">
        <v>806.9603</v>
      </c>
      <c r="Z1045" s="0" t="n">
        <v>1407.2844</v>
      </c>
      <c r="AA1045" s="0" t="n">
        <v>320.4179</v>
      </c>
      <c r="AB1045" s="0" t="n">
        <v>5</v>
      </c>
      <c r="AC1045" s="0" t="n">
        <v>17.002</v>
      </c>
      <c r="AD1045" s="0" t="n">
        <v>16.9509</v>
      </c>
      <c r="AE1045" s="0" t="n">
        <v>16.1811</v>
      </c>
      <c r="AF1045" s="0" t="n">
        <v>0.0022</v>
      </c>
      <c r="AG1045" s="0" t="n">
        <v>0.0614</v>
      </c>
      <c r="AH1045" s="0" t="n">
        <v>5.0049</v>
      </c>
    </row>
    <row r="1046" customFormat="false" ht="12.8" hidden="false" customHeight="false" outlineLevel="0" collapsed="false">
      <c r="A1046" s="0" t="n">
        <v>22</v>
      </c>
      <c r="B1046" s="0" t="n">
        <v>36</v>
      </c>
      <c r="C1046" s="0" t="n">
        <v>58.6374</v>
      </c>
      <c r="D1046" s="0" t="n">
        <v>38.9782</v>
      </c>
      <c r="E1046" s="0" t="n">
        <v>0</v>
      </c>
      <c r="F1046" s="0" t="n">
        <v>0</v>
      </c>
      <c r="G1046" s="0" t="n">
        <v>0</v>
      </c>
      <c r="H1046" s="0" t="n">
        <v>0</v>
      </c>
      <c r="I1046" s="0" t="n">
        <v>0</v>
      </c>
      <c r="J1046" s="0" t="n">
        <v>1.0302</v>
      </c>
      <c r="K1046" s="0" t="n">
        <v>0</v>
      </c>
      <c r="L1046" s="0" t="n">
        <v>0.0006</v>
      </c>
      <c r="M1046" s="0" t="n">
        <v>0</v>
      </c>
      <c r="N1046" s="0" t="n">
        <v>-0.0174</v>
      </c>
      <c r="O1046" s="0" t="n">
        <v>2.9249</v>
      </c>
      <c r="P1046" s="0" t="n">
        <v>0.01</v>
      </c>
      <c r="Q1046" s="0" t="n">
        <v>0</v>
      </c>
      <c r="R1046" s="0" t="n">
        <v>0.0557</v>
      </c>
      <c r="S1046" s="0" t="n">
        <v>1</v>
      </c>
      <c r="T1046" s="0" t="n">
        <v>479.1059</v>
      </c>
      <c r="U1046" s="0" t="n">
        <v>0</v>
      </c>
      <c r="V1046" s="0" t="n">
        <v>-477.7166</v>
      </c>
      <c r="W1046" s="0" t="n">
        <v>-1.2114</v>
      </c>
      <c r="X1046" s="0" t="n">
        <v>-116.3291</v>
      </c>
      <c r="Y1046" s="0" t="n">
        <v>707.4102</v>
      </c>
      <c r="Z1046" s="0" t="n">
        <v>834.3848</v>
      </c>
      <c r="AA1046" s="0" t="n">
        <v>260.3419</v>
      </c>
      <c r="AB1046" s="0" t="n">
        <v>5</v>
      </c>
      <c r="AC1046" s="0" t="n">
        <v>16.467</v>
      </c>
      <c r="AD1046" s="0" t="n">
        <v>16.4419</v>
      </c>
      <c r="AE1046" s="0" t="n">
        <v>16.0826</v>
      </c>
      <c r="AF1046" s="0" t="n">
        <v>0.0022</v>
      </c>
      <c r="AG1046" s="0" t="n">
        <v>0.0614</v>
      </c>
      <c r="AH1046" s="0" t="n">
        <v>3.7873</v>
      </c>
    </row>
    <row r="1047" customFormat="false" ht="12.8" hidden="false" customHeight="false" outlineLevel="0" collapsed="false">
      <c r="A1047" s="0" t="n">
        <v>22</v>
      </c>
      <c r="B1047" s="0" t="n">
        <v>37</v>
      </c>
      <c r="C1047" s="0" t="n">
        <v>58.6368</v>
      </c>
      <c r="D1047" s="0" t="n">
        <v>38.9776</v>
      </c>
      <c r="E1047" s="0" t="n">
        <v>0</v>
      </c>
      <c r="F1047" s="0" t="n">
        <v>0</v>
      </c>
      <c r="G1047" s="0" t="n">
        <v>0</v>
      </c>
      <c r="H1047" s="0" t="n">
        <v>0</v>
      </c>
      <c r="I1047" s="0" t="n">
        <v>0</v>
      </c>
      <c r="J1047" s="0" t="n">
        <v>0.6894</v>
      </c>
      <c r="K1047" s="0" t="n">
        <v>0</v>
      </c>
      <c r="L1047" s="0" t="n">
        <v>0.0006</v>
      </c>
      <c r="M1047" s="0" t="n">
        <v>0</v>
      </c>
      <c r="N1047" s="0" t="n">
        <v>-0.0174</v>
      </c>
      <c r="O1047" s="0" t="n">
        <v>2.9249</v>
      </c>
      <c r="P1047" s="0" t="n">
        <v>0.01</v>
      </c>
      <c r="Q1047" s="0" t="n">
        <v>0</v>
      </c>
      <c r="R1047" s="0" t="n">
        <v>0.0557</v>
      </c>
      <c r="S1047" s="0" t="n">
        <v>1</v>
      </c>
      <c r="T1047" s="0" t="n">
        <v>321.2835</v>
      </c>
      <c r="U1047" s="0" t="n">
        <v>0</v>
      </c>
      <c r="V1047" s="0" t="n">
        <v>-320.2189</v>
      </c>
      <c r="W1047" s="0" t="n">
        <v>-0.8936</v>
      </c>
      <c r="X1047" s="0" t="n">
        <v>67.9357</v>
      </c>
      <c r="Y1047" s="0" t="n">
        <v>587.8746</v>
      </c>
      <c r="Z1047" s="0" t="n">
        <v>551.698</v>
      </c>
      <c r="AA1047" s="0" t="n">
        <v>166.7092</v>
      </c>
      <c r="AB1047" s="0" t="n">
        <v>5</v>
      </c>
      <c r="AC1047" s="0" t="n">
        <v>16.293</v>
      </c>
      <c r="AD1047" s="0" t="n">
        <v>16.275</v>
      </c>
      <c r="AE1047" s="0" t="n">
        <v>15.9991</v>
      </c>
      <c r="AF1047" s="0" t="n">
        <v>0.0022</v>
      </c>
      <c r="AG1047" s="0" t="n">
        <v>0.0614</v>
      </c>
      <c r="AH1047" s="0" t="n">
        <v>3.7873</v>
      </c>
    </row>
    <row r="1048" customFormat="false" ht="12.8" hidden="false" customHeight="false" outlineLevel="0" collapsed="false">
      <c r="A1048" s="0" t="n">
        <v>22</v>
      </c>
      <c r="B1048" s="0" t="n">
        <v>38</v>
      </c>
      <c r="C1048" s="0" t="n">
        <v>58.6362</v>
      </c>
      <c r="D1048" s="0" t="n">
        <v>38.977</v>
      </c>
      <c r="E1048" s="0" t="n">
        <v>0</v>
      </c>
      <c r="F1048" s="0" t="n">
        <v>0</v>
      </c>
      <c r="G1048" s="0" t="n">
        <v>0</v>
      </c>
      <c r="H1048" s="0" t="n">
        <v>0</v>
      </c>
      <c r="I1048" s="0" t="n">
        <v>0</v>
      </c>
      <c r="J1048" s="0" t="n">
        <v>0.0004</v>
      </c>
      <c r="K1048" s="0" t="n">
        <v>0</v>
      </c>
      <c r="L1048" s="0" t="n">
        <v>0.0006</v>
      </c>
      <c r="M1048" s="0" t="n">
        <v>0</v>
      </c>
      <c r="N1048" s="0" t="n">
        <v>-0.0174</v>
      </c>
      <c r="O1048" s="0" t="n">
        <v>2.9249</v>
      </c>
      <c r="P1048" s="0" t="n">
        <v>0.01</v>
      </c>
      <c r="Q1048" s="0" t="n">
        <v>0</v>
      </c>
      <c r="R1048" s="0" t="n">
        <v>0.0557</v>
      </c>
      <c r="S1048" s="0" t="n">
        <v>1</v>
      </c>
      <c r="T1048" s="0" t="n">
        <v>-4.7597</v>
      </c>
      <c r="U1048" s="0" t="n">
        <v>0</v>
      </c>
      <c r="V1048" s="0" t="n">
        <v>8.5358</v>
      </c>
      <c r="W1048" s="0" t="n">
        <v>-3.3543</v>
      </c>
      <c r="X1048" s="0" t="n">
        <v>457.4552</v>
      </c>
      <c r="Y1048" s="0" t="n">
        <v>496.2836</v>
      </c>
      <c r="Z1048" s="0" t="n">
        <v>64.523</v>
      </c>
      <c r="AA1048" s="0" t="n">
        <v>72.7814</v>
      </c>
      <c r="AB1048" s="0" t="n">
        <v>5</v>
      </c>
      <c r="AC1048" s="0" t="n">
        <v>16.721</v>
      </c>
      <c r="AD1048" s="0" t="n">
        <v>16.7213</v>
      </c>
      <c r="AE1048" s="0" t="n">
        <v>16.0573</v>
      </c>
      <c r="AF1048" s="0" t="n">
        <v>0.0022</v>
      </c>
      <c r="AG1048" s="0" t="n">
        <v>0.0614</v>
      </c>
      <c r="AH1048" s="0" t="n">
        <v>0</v>
      </c>
    </row>
    <row r="1049" customFormat="false" ht="12.8" hidden="false" customHeight="false" outlineLevel="0" collapsed="false">
      <c r="A1049" s="0" t="n">
        <v>22</v>
      </c>
      <c r="B1049" s="0" t="n">
        <v>39</v>
      </c>
      <c r="C1049" s="0" t="n">
        <v>58.6356</v>
      </c>
      <c r="D1049" s="0" t="n">
        <v>38.9764</v>
      </c>
      <c r="E1049" s="0" t="n">
        <v>0</v>
      </c>
      <c r="F1049" s="0" t="n">
        <v>0</v>
      </c>
      <c r="G1049" s="0" t="n">
        <v>0</v>
      </c>
      <c r="H1049" s="0" t="n">
        <v>0</v>
      </c>
      <c r="I1049" s="0" t="n">
        <v>0</v>
      </c>
      <c r="J1049" s="0" t="n">
        <v>0</v>
      </c>
      <c r="K1049" s="0" t="n">
        <v>0</v>
      </c>
      <c r="L1049" s="0" t="n">
        <v>0.0006</v>
      </c>
      <c r="M1049" s="0" t="n">
        <v>0</v>
      </c>
      <c r="N1049" s="0" t="n">
        <v>-0.0174</v>
      </c>
      <c r="O1049" s="0" t="n">
        <v>2.9249</v>
      </c>
      <c r="P1049" s="0" t="n">
        <v>0.01</v>
      </c>
      <c r="Q1049" s="0" t="n">
        <v>0</v>
      </c>
      <c r="R1049" s="0" t="n">
        <v>0.0557</v>
      </c>
      <c r="S1049" s="0" t="n">
        <v>1</v>
      </c>
      <c r="T1049" s="0" t="n">
        <v>66.8408</v>
      </c>
      <c r="U1049" s="0" t="n">
        <v>0</v>
      </c>
      <c r="V1049" s="0" t="n">
        <v>-65.5135</v>
      </c>
      <c r="W1049" s="0" t="n">
        <v>-0.8849</v>
      </c>
      <c r="X1049" s="0" t="n">
        <v>367.4224</v>
      </c>
      <c r="Y1049" s="0" t="n">
        <v>406.2509</v>
      </c>
      <c r="Z1049" s="0" t="n">
        <v>74.4307</v>
      </c>
      <c r="AA1049" s="0" t="n">
        <v>-14.7728</v>
      </c>
      <c r="AB1049" s="0" t="n">
        <v>5</v>
      </c>
      <c r="AC1049" s="0" t="n">
        <v>16.252</v>
      </c>
      <c r="AD1049" s="0" t="n">
        <v>16.2479</v>
      </c>
      <c r="AE1049" s="0" t="n">
        <v>15.9888</v>
      </c>
      <c r="AF1049" s="0" t="n">
        <v>0.0022</v>
      </c>
      <c r="AG1049" s="0" t="n">
        <v>0.0614</v>
      </c>
      <c r="AH1049" s="0" t="n">
        <v>0</v>
      </c>
    </row>
    <row r="1050" customFormat="false" ht="12.8" hidden="false" customHeight="false" outlineLevel="0" collapsed="false">
      <c r="A1050" s="0" t="n">
        <v>22</v>
      </c>
      <c r="B1050" s="0" t="n">
        <v>40</v>
      </c>
      <c r="C1050" s="0" t="n">
        <v>58.6351</v>
      </c>
      <c r="D1050" s="0" t="n">
        <v>38.9758</v>
      </c>
      <c r="E1050" s="0" t="n">
        <v>0</v>
      </c>
      <c r="F1050" s="0" t="n">
        <v>0</v>
      </c>
      <c r="G1050" s="0" t="n">
        <v>0</v>
      </c>
      <c r="H1050" s="0" t="n">
        <v>0</v>
      </c>
      <c r="I1050" s="0" t="n">
        <v>0</v>
      </c>
      <c r="J1050" s="0" t="n">
        <v>0</v>
      </c>
      <c r="K1050" s="0" t="n">
        <v>0</v>
      </c>
      <c r="L1050" s="0" t="n">
        <v>0.0006</v>
      </c>
      <c r="M1050" s="0" t="n">
        <v>0</v>
      </c>
      <c r="N1050" s="0" t="n">
        <v>-0.0174</v>
      </c>
      <c r="O1050" s="0" t="n">
        <v>2.9249</v>
      </c>
      <c r="P1050" s="0" t="n">
        <v>0.01</v>
      </c>
      <c r="Q1050" s="0" t="n">
        <v>0</v>
      </c>
      <c r="R1050" s="0" t="n">
        <v>0.0557</v>
      </c>
      <c r="S1050" s="0" t="n">
        <v>1</v>
      </c>
      <c r="T1050" s="0" t="n">
        <v>80.6717</v>
      </c>
      <c r="U1050" s="0" t="n">
        <v>0</v>
      </c>
      <c r="V1050" s="0" t="n">
        <v>-84.9132</v>
      </c>
      <c r="W1050" s="0" t="n">
        <v>4.3818</v>
      </c>
      <c r="X1050" s="0" t="n">
        <v>337.257</v>
      </c>
      <c r="Y1050" s="0" t="n">
        <v>376.1566</v>
      </c>
      <c r="Z1050" s="0" t="n">
        <v>81.2608</v>
      </c>
      <c r="AA1050" s="0" t="n">
        <v>-38.6262</v>
      </c>
      <c r="AB1050" s="0" t="n">
        <v>5</v>
      </c>
      <c r="AC1050" s="0" t="n">
        <v>15.05</v>
      </c>
      <c r="AD1050" s="0" t="n">
        <v>15.0453</v>
      </c>
      <c r="AE1050" s="0" t="n">
        <v>15.6824</v>
      </c>
      <c r="AF1050" s="0" t="n">
        <v>0.0022</v>
      </c>
      <c r="AG1050" s="0" t="n">
        <v>0.0614</v>
      </c>
      <c r="AH1050" s="0" t="n">
        <v>0</v>
      </c>
    </row>
    <row r="1051" customFormat="false" ht="12.8" hidden="false" customHeight="false" outlineLevel="0" collapsed="false">
      <c r="A1051" s="0" t="n">
        <v>22</v>
      </c>
      <c r="B1051" s="0" t="n">
        <v>41</v>
      </c>
      <c r="C1051" s="0" t="n">
        <v>58.6345</v>
      </c>
      <c r="D1051" s="0" t="n">
        <v>38.9752</v>
      </c>
      <c r="E1051" s="0" t="n">
        <v>0</v>
      </c>
      <c r="F1051" s="0" t="n">
        <v>0</v>
      </c>
      <c r="G1051" s="0" t="n">
        <v>0</v>
      </c>
      <c r="H1051" s="0" t="n">
        <v>0</v>
      </c>
      <c r="I1051" s="0" t="n">
        <v>0</v>
      </c>
      <c r="J1051" s="0" t="n">
        <v>0</v>
      </c>
      <c r="K1051" s="0" t="n">
        <v>0</v>
      </c>
      <c r="L1051" s="0" t="n">
        <v>0.0006</v>
      </c>
      <c r="M1051" s="0" t="n">
        <v>0</v>
      </c>
      <c r="N1051" s="0" t="n">
        <v>-0.0174</v>
      </c>
      <c r="O1051" s="0" t="n">
        <v>2.9249</v>
      </c>
      <c r="P1051" s="0" t="n">
        <v>0.01</v>
      </c>
      <c r="Q1051" s="0" t="n">
        <v>0</v>
      </c>
      <c r="R1051" s="0" t="n">
        <v>0.0557</v>
      </c>
      <c r="S1051" s="0" t="n">
        <v>1</v>
      </c>
      <c r="T1051" s="0" t="n">
        <v>79.4511</v>
      </c>
      <c r="U1051" s="0" t="n">
        <v>0</v>
      </c>
      <c r="V1051" s="0" t="n">
        <v>-85.7259</v>
      </c>
      <c r="W1051" s="0" t="n">
        <v>6.5635</v>
      </c>
      <c r="X1051" s="0" t="n">
        <v>331.6106</v>
      </c>
      <c r="Y1051" s="0" t="n">
        <v>370.5759</v>
      </c>
      <c r="Z1051" s="0" t="n">
        <v>75.8891</v>
      </c>
      <c r="AA1051" s="0" t="n">
        <v>-40.2202</v>
      </c>
      <c r="AB1051" s="0" t="n">
        <v>5</v>
      </c>
      <c r="AC1051" s="0" t="n">
        <v>14.274</v>
      </c>
      <c r="AD1051" s="0" t="n">
        <v>14.2692</v>
      </c>
      <c r="AE1051" s="0" t="n">
        <v>15.3279</v>
      </c>
      <c r="AF1051" s="0" t="n">
        <v>0.0022</v>
      </c>
      <c r="AG1051" s="0" t="n">
        <v>0.0613</v>
      </c>
      <c r="AH1051" s="0" t="n">
        <v>0</v>
      </c>
    </row>
    <row r="1052" customFormat="false" ht="12.8" hidden="false" customHeight="false" outlineLevel="0" collapsed="false">
      <c r="A1052" s="0" t="n">
        <v>22</v>
      </c>
      <c r="B1052" s="0" t="n">
        <v>42</v>
      </c>
      <c r="C1052" s="0" t="n">
        <v>58.6339</v>
      </c>
      <c r="D1052" s="0" t="n">
        <v>38.9747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0</v>
      </c>
      <c r="L1052" s="0" t="n">
        <v>0.0006</v>
      </c>
      <c r="M1052" s="0" t="n">
        <v>0</v>
      </c>
      <c r="N1052" s="0" t="n">
        <v>-0.0174</v>
      </c>
      <c r="O1052" s="0" t="n">
        <v>2.9249</v>
      </c>
      <c r="P1052" s="0" t="n">
        <v>0.01</v>
      </c>
      <c r="Q1052" s="0" t="n">
        <v>0</v>
      </c>
      <c r="R1052" s="0" t="n">
        <v>0.0557</v>
      </c>
      <c r="S1052" s="0" t="n">
        <v>1</v>
      </c>
      <c r="T1052" s="0" t="n">
        <v>78.3231</v>
      </c>
      <c r="U1052" s="0" t="n">
        <v>0</v>
      </c>
      <c r="V1052" s="0" t="n">
        <v>-85.4877</v>
      </c>
      <c r="W1052" s="0" t="n">
        <v>7.2695</v>
      </c>
      <c r="X1052" s="0" t="n">
        <v>328.8507</v>
      </c>
      <c r="Y1052" s="0" t="n">
        <v>367.8709</v>
      </c>
      <c r="Z1052" s="0" t="n">
        <v>72.6217</v>
      </c>
      <c r="AA1052" s="0" t="n">
        <v>-40.341</v>
      </c>
      <c r="AB1052" s="0" t="n">
        <v>5</v>
      </c>
      <c r="AC1052" s="0" t="n">
        <v>13.768</v>
      </c>
      <c r="AD1052" s="0" t="n">
        <v>13.7627</v>
      </c>
      <c r="AE1052" s="0" t="n">
        <v>14.9959</v>
      </c>
      <c r="AF1052" s="0" t="n">
        <v>0.0022</v>
      </c>
      <c r="AG1052" s="0" t="n">
        <v>0.0613</v>
      </c>
      <c r="AH1052" s="0" t="n">
        <v>0</v>
      </c>
    </row>
    <row r="1053" customFormat="false" ht="12.8" hidden="false" customHeight="false" outlineLevel="0" collapsed="false">
      <c r="A1053" s="0" t="n">
        <v>22</v>
      </c>
      <c r="B1053" s="0" t="n">
        <v>43</v>
      </c>
      <c r="C1053" s="0" t="n">
        <v>58.6333</v>
      </c>
      <c r="D1053" s="0" t="n">
        <v>38.9741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0</v>
      </c>
      <c r="K1053" s="0" t="n">
        <v>0</v>
      </c>
      <c r="L1053" s="0" t="n">
        <v>0.0006</v>
      </c>
      <c r="M1053" s="0" t="n">
        <v>0</v>
      </c>
      <c r="N1053" s="0" t="n">
        <v>-0.0174</v>
      </c>
      <c r="O1053" s="0" t="n">
        <v>2.9249</v>
      </c>
      <c r="P1053" s="0" t="n">
        <v>0.01</v>
      </c>
      <c r="Q1053" s="0" t="n">
        <v>0</v>
      </c>
      <c r="R1053" s="0" t="n">
        <v>0.0557</v>
      </c>
      <c r="S1053" s="0" t="n">
        <v>1</v>
      </c>
      <c r="T1053" s="0" t="n">
        <v>78.154</v>
      </c>
      <c r="U1053" s="0" t="n">
        <v>0</v>
      </c>
      <c r="V1053" s="0" t="n">
        <v>-85.4803</v>
      </c>
      <c r="W1053" s="0" t="n">
        <v>7.5034</v>
      </c>
      <c r="X1053" s="0" t="n">
        <v>326.5747</v>
      </c>
      <c r="Y1053" s="0" t="n">
        <v>365.6254</v>
      </c>
      <c r="Z1053" s="0" t="n">
        <v>70.9513</v>
      </c>
      <c r="AA1053" s="0" t="n">
        <v>-40.6444</v>
      </c>
      <c r="AB1053" s="0" t="n">
        <v>5</v>
      </c>
      <c r="AC1053" s="0" t="n">
        <v>13.387</v>
      </c>
      <c r="AD1053" s="0" t="n">
        <v>13.3803</v>
      </c>
      <c r="AE1053" s="0" t="n">
        <v>14.6972</v>
      </c>
      <c r="AF1053" s="0" t="n">
        <v>0.0022</v>
      </c>
      <c r="AG1053" s="0" t="n">
        <v>0.0613</v>
      </c>
      <c r="AH1053" s="0" t="n">
        <v>0</v>
      </c>
    </row>
    <row r="1054" customFormat="false" ht="12.8" hidden="false" customHeight="false" outlineLevel="0" collapsed="false">
      <c r="A1054" s="0" t="n">
        <v>22</v>
      </c>
      <c r="B1054" s="0" t="n">
        <v>44</v>
      </c>
      <c r="C1054" s="0" t="n">
        <v>58.6327</v>
      </c>
      <c r="D1054" s="0" t="n">
        <v>38.9735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0</v>
      </c>
      <c r="K1054" s="0" t="n">
        <v>0</v>
      </c>
      <c r="L1054" s="0" t="n">
        <v>0.0006</v>
      </c>
      <c r="M1054" s="0" t="n">
        <v>0</v>
      </c>
      <c r="N1054" s="0" t="n">
        <v>-0.0174</v>
      </c>
      <c r="O1054" s="0" t="n">
        <v>2.9249</v>
      </c>
      <c r="P1054" s="0" t="n">
        <v>0.01</v>
      </c>
      <c r="Q1054" s="0" t="n">
        <v>0</v>
      </c>
      <c r="R1054" s="0" t="n">
        <v>0.0557</v>
      </c>
      <c r="S1054" s="0" t="n">
        <v>1</v>
      </c>
      <c r="T1054" s="0" t="n">
        <v>78.0989</v>
      </c>
      <c r="U1054" s="0" t="n">
        <v>0</v>
      </c>
      <c r="V1054" s="0" t="n">
        <v>-85.4247</v>
      </c>
      <c r="W1054" s="0" t="n">
        <v>7.6108</v>
      </c>
      <c r="X1054" s="0" t="n">
        <v>324.7242</v>
      </c>
      <c r="Y1054" s="0" t="n">
        <v>363.796</v>
      </c>
      <c r="Z1054" s="0" t="n">
        <v>69.996</v>
      </c>
      <c r="AA1054" s="0" t="n">
        <v>-40.8454</v>
      </c>
      <c r="AB1054" s="0" t="n">
        <v>5</v>
      </c>
      <c r="AC1054" s="0" t="n">
        <v>13.066</v>
      </c>
      <c r="AD1054" s="0" t="n">
        <v>13.0585</v>
      </c>
      <c r="AE1054" s="0" t="n">
        <v>14.4271</v>
      </c>
      <c r="AF1054" s="0" t="n">
        <v>0.0022</v>
      </c>
      <c r="AG1054" s="0" t="n">
        <v>0.0613</v>
      </c>
      <c r="AH1054" s="0" t="n">
        <v>0</v>
      </c>
    </row>
    <row r="1055" customFormat="false" ht="12.8" hidden="false" customHeight="false" outlineLevel="0" collapsed="false">
      <c r="A1055" s="0" t="n">
        <v>22</v>
      </c>
      <c r="B1055" s="0" t="n">
        <v>45</v>
      </c>
      <c r="C1055" s="0" t="n">
        <v>58.6321</v>
      </c>
      <c r="D1055" s="0" t="n">
        <v>38.9729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0</v>
      </c>
      <c r="K1055" s="0" t="n">
        <v>0</v>
      </c>
      <c r="L1055" s="0" t="n">
        <v>0.0006</v>
      </c>
      <c r="M1055" s="0" t="n">
        <v>0</v>
      </c>
      <c r="N1055" s="0" t="n">
        <v>-0.0174</v>
      </c>
      <c r="O1055" s="0" t="n">
        <v>2.9249</v>
      </c>
      <c r="P1055" s="0" t="n">
        <v>0.01</v>
      </c>
      <c r="Q1055" s="0" t="n">
        <v>0</v>
      </c>
      <c r="R1055" s="0" t="n">
        <v>0.0557</v>
      </c>
      <c r="S1055" s="0" t="n">
        <v>1</v>
      </c>
      <c r="T1055" s="0" t="n">
        <v>77.4923</v>
      </c>
      <c r="U1055" s="0" t="n">
        <v>0</v>
      </c>
      <c r="V1055" s="0" t="n">
        <v>-85.3038</v>
      </c>
      <c r="W1055" s="0" t="n">
        <v>7.6037</v>
      </c>
      <c r="X1055" s="0" t="n">
        <v>323.2728</v>
      </c>
      <c r="Y1055" s="0" t="n">
        <v>362.3504</v>
      </c>
      <c r="Z1055" s="0" t="n">
        <v>69.0772</v>
      </c>
      <c r="AA1055" s="0" t="n">
        <v>-40.9365</v>
      </c>
      <c r="AB1055" s="0" t="n">
        <v>5</v>
      </c>
      <c r="AC1055" s="0" t="n">
        <v>12.799</v>
      </c>
      <c r="AD1055" s="0" t="n">
        <v>12.7899</v>
      </c>
      <c r="AE1055" s="0" t="n">
        <v>14.1836</v>
      </c>
      <c r="AF1055" s="0" t="n">
        <v>0.0022</v>
      </c>
      <c r="AG1055" s="0" t="n">
        <v>0.0613</v>
      </c>
      <c r="AH1055" s="0" t="n">
        <v>0</v>
      </c>
    </row>
    <row r="1056" customFormat="false" ht="12.8" hidden="false" customHeight="false" outlineLevel="0" collapsed="false">
      <c r="A1056" s="0" t="n">
        <v>22</v>
      </c>
      <c r="B1056" s="0" t="n">
        <v>46</v>
      </c>
      <c r="C1056" s="0" t="n">
        <v>58.6315</v>
      </c>
      <c r="D1056" s="0" t="n">
        <v>38.9723</v>
      </c>
      <c r="E1056" s="0" t="n">
        <v>0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0</v>
      </c>
      <c r="K1056" s="0" t="n">
        <v>0</v>
      </c>
      <c r="L1056" s="0" t="n">
        <v>0.0006</v>
      </c>
      <c r="M1056" s="0" t="n">
        <v>0</v>
      </c>
      <c r="N1056" s="0" t="n">
        <v>-0.0174</v>
      </c>
      <c r="O1056" s="0" t="n">
        <v>2.9249</v>
      </c>
      <c r="P1056" s="0" t="n">
        <v>0.01</v>
      </c>
      <c r="Q1056" s="0" t="n">
        <v>0</v>
      </c>
      <c r="R1056" s="0" t="n">
        <v>0.0557</v>
      </c>
      <c r="S1056" s="0" t="n">
        <v>1</v>
      </c>
      <c r="T1056" s="0" t="n">
        <v>77.9626</v>
      </c>
      <c r="U1056" s="0" t="n">
        <v>0</v>
      </c>
      <c r="V1056" s="0" t="n">
        <v>-85.385</v>
      </c>
      <c r="W1056" s="0" t="n">
        <v>7.3527</v>
      </c>
      <c r="X1056" s="0" t="n">
        <v>322.0558</v>
      </c>
      <c r="Y1056" s="0" t="n">
        <v>361.1396</v>
      </c>
      <c r="Z1056" s="0" t="n">
        <v>67.9919</v>
      </c>
      <c r="AA1056" s="0" t="n">
        <v>-41.194</v>
      </c>
      <c r="AB1056" s="0" t="n">
        <v>5</v>
      </c>
      <c r="AC1056" s="0" t="n">
        <v>12.612</v>
      </c>
      <c r="AD1056" s="0" t="n">
        <v>12.6005</v>
      </c>
      <c r="AE1056" s="0" t="n">
        <v>13.9726</v>
      </c>
      <c r="AF1056" s="0" t="n">
        <v>0.0022</v>
      </c>
      <c r="AG1056" s="0" t="n">
        <v>0.0613</v>
      </c>
      <c r="AH1056" s="0" t="n">
        <v>0</v>
      </c>
    </row>
    <row r="1057" customFormat="false" ht="12.8" hidden="false" customHeight="false" outlineLevel="0" collapsed="false">
      <c r="A1057" s="0" t="n">
        <v>22</v>
      </c>
      <c r="B1057" s="0" t="n">
        <v>47</v>
      </c>
      <c r="C1057" s="0" t="n">
        <v>58.6309</v>
      </c>
      <c r="D1057" s="0" t="n">
        <v>38.9717</v>
      </c>
      <c r="E1057" s="0" t="n">
        <v>0</v>
      </c>
      <c r="F1057" s="0" t="n">
        <v>0</v>
      </c>
      <c r="G1057" s="0" t="n">
        <v>0</v>
      </c>
      <c r="H1057" s="0" t="n">
        <v>0</v>
      </c>
      <c r="I1057" s="0" t="n">
        <v>0</v>
      </c>
      <c r="J1057" s="0" t="n">
        <v>0</v>
      </c>
      <c r="K1057" s="0" t="n">
        <v>0</v>
      </c>
      <c r="L1057" s="0" t="n">
        <v>0.0006</v>
      </c>
      <c r="M1057" s="0" t="n">
        <v>0</v>
      </c>
      <c r="N1057" s="0" t="n">
        <v>-0.0174</v>
      </c>
      <c r="O1057" s="0" t="n">
        <v>2.9249</v>
      </c>
      <c r="P1057" s="0" t="n">
        <v>0.01</v>
      </c>
      <c r="Q1057" s="0" t="n">
        <v>0</v>
      </c>
      <c r="R1057" s="0" t="n">
        <v>0.0557</v>
      </c>
      <c r="S1057" s="0" t="n">
        <v>1</v>
      </c>
      <c r="T1057" s="0" t="n">
        <v>78.2677</v>
      </c>
      <c r="U1057" s="0" t="n">
        <v>0</v>
      </c>
      <c r="V1057" s="0" t="n">
        <v>-85.3933</v>
      </c>
      <c r="W1057" s="0" t="n">
        <v>7.1673</v>
      </c>
      <c r="X1057" s="0" t="n">
        <v>321.035</v>
      </c>
      <c r="Y1057" s="0" t="n">
        <v>360.1297</v>
      </c>
      <c r="Z1057" s="0" t="n">
        <v>67.6135</v>
      </c>
      <c r="AA1057" s="0" t="n">
        <v>-41.3445</v>
      </c>
      <c r="AB1057" s="0" t="n">
        <v>5</v>
      </c>
      <c r="AC1057" s="0" t="n">
        <v>12.444</v>
      </c>
      <c r="AD1057" s="0" t="n">
        <v>12.4294</v>
      </c>
      <c r="AE1057" s="0" t="n">
        <v>13.7848</v>
      </c>
      <c r="AF1057" s="0" t="n">
        <v>0.0022</v>
      </c>
      <c r="AG1057" s="0" t="n">
        <v>0.0613</v>
      </c>
      <c r="AH1057" s="0" t="n">
        <v>0</v>
      </c>
    </row>
    <row r="1058" customFormat="false" ht="12.8" hidden="false" customHeight="false" outlineLevel="0" collapsed="false">
      <c r="A1058" s="0" t="n">
        <v>22</v>
      </c>
      <c r="B1058" s="0" t="n">
        <v>48</v>
      </c>
      <c r="C1058" s="0" t="n">
        <v>58.6304</v>
      </c>
      <c r="D1058" s="0" t="n">
        <v>38.9711</v>
      </c>
      <c r="E1058" s="0" t="n">
        <v>0</v>
      </c>
      <c r="F1058" s="0" t="n">
        <v>0</v>
      </c>
      <c r="G1058" s="0" t="n">
        <v>0</v>
      </c>
      <c r="H1058" s="0" t="n">
        <v>0</v>
      </c>
      <c r="I1058" s="0" t="n">
        <v>0</v>
      </c>
      <c r="J1058" s="0" t="n">
        <v>0</v>
      </c>
      <c r="K1058" s="0" t="n">
        <v>0</v>
      </c>
      <c r="L1058" s="0" t="n">
        <v>0.0006</v>
      </c>
      <c r="M1058" s="0" t="n">
        <v>0</v>
      </c>
      <c r="N1058" s="0" t="n">
        <v>-0.0174</v>
      </c>
      <c r="O1058" s="0" t="n">
        <v>2.9249</v>
      </c>
      <c r="P1058" s="0" t="n">
        <v>0.01</v>
      </c>
      <c r="Q1058" s="0" t="n">
        <v>0</v>
      </c>
      <c r="R1058" s="0" t="n">
        <v>0.0557</v>
      </c>
      <c r="S1058" s="0" t="n">
        <v>1</v>
      </c>
      <c r="T1058" s="0" t="n">
        <v>78.6121</v>
      </c>
      <c r="U1058" s="0" t="n">
        <v>0</v>
      </c>
      <c r="V1058" s="0" t="n">
        <v>-85.4553</v>
      </c>
      <c r="W1058" s="0" t="n">
        <v>6.8938</v>
      </c>
      <c r="X1058" s="0" t="n">
        <v>320.2013</v>
      </c>
      <c r="Y1058" s="0" t="n">
        <v>359.2843</v>
      </c>
      <c r="Z1058" s="0" t="n">
        <v>66.8765</v>
      </c>
      <c r="AA1058" s="0" t="n">
        <v>-41.5432</v>
      </c>
      <c r="AB1058" s="0" t="n">
        <v>5</v>
      </c>
      <c r="AC1058" s="0" t="n">
        <v>12.318</v>
      </c>
      <c r="AD1058" s="0" t="n">
        <v>12.3004</v>
      </c>
      <c r="AE1058" s="0" t="n">
        <v>13.6206</v>
      </c>
      <c r="AF1058" s="0" t="n">
        <v>0.0022</v>
      </c>
      <c r="AG1058" s="0" t="n">
        <v>0.0613</v>
      </c>
      <c r="AH1058" s="0" t="n">
        <v>0</v>
      </c>
    </row>
    <row r="1059" customFormat="false" ht="12.8" hidden="false" customHeight="false" outlineLevel="0" collapsed="false">
      <c r="A1059" s="0" t="n">
        <v>23</v>
      </c>
      <c r="B1059" s="0" t="n">
        <v>1</v>
      </c>
      <c r="C1059" s="0" t="n">
        <v>58.6298</v>
      </c>
      <c r="D1059" s="0" t="n">
        <v>38.9706</v>
      </c>
      <c r="E1059" s="0" t="n">
        <v>0</v>
      </c>
      <c r="F1059" s="0" t="n">
        <v>0</v>
      </c>
      <c r="G1059" s="0" t="n">
        <v>0</v>
      </c>
      <c r="H1059" s="0" t="n">
        <v>0</v>
      </c>
      <c r="I1059" s="0" t="n">
        <v>0</v>
      </c>
      <c r="J1059" s="0" t="n">
        <v>0</v>
      </c>
      <c r="K1059" s="0" t="n">
        <v>0</v>
      </c>
      <c r="L1059" s="0" t="n">
        <v>0.0006</v>
      </c>
      <c r="M1059" s="0" t="n">
        <v>0</v>
      </c>
      <c r="N1059" s="0" t="n">
        <v>-0.0174</v>
      </c>
      <c r="O1059" s="0" t="n">
        <v>2.9249</v>
      </c>
      <c r="P1059" s="0" t="n">
        <v>0.01</v>
      </c>
      <c r="Q1059" s="0" t="n">
        <v>0</v>
      </c>
      <c r="R1059" s="0" t="n">
        <v>0.0557</v>
      </c>
      <c r="S1059" s="0" t="n">
        <v>1</v>
      </c>
      <c r="T1059" s="0" t="n">
        <v>78.7259</v>
      </c>
      <c r="U1059" s="0" t="n">
        <v>0</v>
      </c>
      <c r="V1059" s="0" t="n">
        <v>-85.3804</v>
      </c>
      <c r="W1059" s="0" t="n">
        <v>6.6318</v>
      </c>
      <c r="X1059" s="0" t="n">
        <v>319.6545</v>
      </c>
      <c r="Y1059" s="0" t="n">
        <v>358.7373</v>
      </c>
      <c r="Z1059" s="0" t="n">
        <v>66.5</v>
      </c>
      <c r="AA1059" s="0" t="n">
        <v>-41.5506</v>
      </c>
      <c r="AB1059" s="0" t="n">
        <v>5</v>
      </c>
      <c r="AC1059" s="0" t="n">
        <v>12.21</v>
      </c>
      <c r="AD1059" s="0" t="n">
        <v>12.1927</v>
      </c>
      <c r="AE1059" s="0" t="n">
        <v>13.4762</v>
      </c>
      <c r="AF1059" s="0" t="n">
        <v>0.0022</v>
      </c>
      <c r="AG1059" s="0" t="n">
        <v>0.0613</v>
      </c>
      <c r="AH1059" s="0" t="n">
        <v>0</v>
      </c>
    </row>
    <row r="1060" customFormat="false" ht="12.8" hidden="false" customHeight="false" outlineLevel="0" collapsed="false">
      <c r="A1060" s="0" t="n">
        <v>23</v>
      </c>
      <c r="B1060" s="0" t="n">
        <v>2</v>
      </c>
      <c r="C1060" s="0" t="n">
        <v>58.6292</v>
      </c>
      <c r="D1060" s="0" t="n">
        <v>38.97</v>
      </c>
      <c r="E1060" s="0" t="n">
        <v>0</v>
      </c>
      <c r="F1060" s="0" t="n">
        <v>0</v>
      </c>
      <c r="G1060" s="0" t="n">
        <v>0</v>
      </c>
      <c r="H1060" s="0" t="n">
        <v>0</v>
      </c>
      <c r="I1060" s="0" t="n">
        <v>0</v>
      </c>
      <c r="J1060" s="0" t="n">
        <v>0</v>
      </c>
      <c r="K1060" s="0" t="n">
        <v>0</v>
      </c>
      <c r="L1060" s="0" t="n">
        <v>0.0006</v>
      </c>
      <c r="M1060" s="0" t="n">
        <v>0</v>
      </c>
      <c r="N1060" s="0" t="n">
        <v>-0.0174</v>
      </c>
      <c r="O1060" s="0" t="n">
        <v>2.9249</v>
      </c>
      <c r="P1060" s="0" t="n">
        <v>0.01</v>
      </c>
      <c r="Q1060" s="0" t="n">
        <v>0</v>
      </c>
      <c r="R1060" s="0" t="n">
        <v>0.0557</v>
      </c>
      <c r="S1060" s="0" t="n">
        <v>1</v>
      </c>
      <c r="T1060" s="0" t="n">
        <v>78.8107</v>
      </c>
      <c r="U1060" s="0" t="n">
        <v>0</v>
      </c>
      <c r="V1060" s="0" t="n">
        <v>-85.1932</v>
      </c>
      <c r="W1060" s="0" t="n">
        <v>6.39</v>
      </c>
      <c r="X1060" s="0" t="n">
        <v>319.331</v>
      </c>
      <c r="Y1060" s="0" t="n">
        <v>358.4114</v>
      </c>
      <c r="Z1060" s="0" t="n">
        <v>66.1929</v>
      </c>
      <c r="AA1060" s="0" t="n">
        <v>-41.4143</v>
      </c>
      <c r="AB1060" s="0" t="n">
        <v>5</v>
      </c>
      <c r="AC1060" s="0" t="n">
        <v>12.118</v>
      </c>
      <c r="AD1060" s="0" t="n">
        <v>12.1003</v>
      </c>
      <c r="AE1060" s="0" t="n">
        <v>13.348</v>
      </c>
      <c r="AF1060" s="0" t="n">
        <v>0.0022</v>
      </c>
      <c r="AG1060" s="0" t="n">
        <v>0.0613</v>
      </c>
      <c r="AH1060" s="0" t="n">
        <v>0</v>
      </c>
    </row>
    <row r="1061" customFormat="false" ht="12.8" hidden="false" customHeight="false" outlineLevel="0" collapsed="false">
      <c r="A1061" s="0" t="n">
        <v>23</v>
      </c>
      <c r="B1061" s="0" t="n">
        <v>3</v>
      </c>
      <c r="C1061" s="0" t="n">
        <v>58.6286</v>
      </c>
      <c r="D1061" s="0" t="n">
        <v>38.9694</v>
      </c>
      <c r="E1061" s="0" t="n">
        <v>0</v>
      </c>
      <c r="F1061" s="0" t="n">
        <v>0</v>
      </c>
      <c r="G1061" s="0" t="n">
        <v>0</v>
      </c>
      <c r="H1061" s="0" t="n">
        <v>0</v>
      </c>
      <c r="I1061" s="0" t="n">
        <v>0</v>
      </c>
      <c r="J1061" s="0" t="n">
        <v>0</v>
      </c>
      <c r="K1061" s="0" t="n">
        <v>0</v>
      </c>
      <c r="L1061" s="0" t="n">
        <v>0.0006</v>
      </c>
      <c r="M1061" s="0" t="n">
        <v>0</v>
      </c>
      <c r="N1061" s="0" t="n">
        <v>-0.0174</v>
      </c>
      <c r="O1061" s="0" t="n">
        <v>2.9249</v>
      </c>
      <c r="P1061" s="0" t="n">
        <v>0.01</v>
      </c>
      <c r="Q1061" s="0" t="n">
        <v>0</v>
      </c>
      <c r="R1061" s="0" t="n">
        <v>0.0557</v>
      </c>
      <c r="S1061" s="0" t="n">
        <v>1</v>
      </c>
      <c r="T1061" s="0" t="n">
        <v>79.4342</v>
      </c>
      <c r="U1061" s="0" t="n">
        <v>0</v>
      </c>
      <c r="V1061" s="0" t="n">
        <v>-85.2349</v>
      </c>
      <c r="W1061" s="0" t="n">
        <v>5.834</v>
      </c>
      <c r="X1061" s="0" t="n">
        <v>319.232</v>
      </c>
      <c r="Y1061" s="0" t="n">
        <v>358.3111</v>
      </c>
      <c r="Z1061" s="0" t="n">
        <v>65.3041</v>
      </c>
      <c r="AA1061" s="0" t="n">
        <v>-41.472</v>
      </c>
      <c r="AB1061" s="0" t="n">
        <v>5</v>
      </c>
      <c r="AC1061" s="0" t="n">
        <v>12.107</v>
      </c>
      <c r="AD1061" s="0" t="n">
        <v>12.0918</v>
      </c>
      <c r="AE1061" s="0" t="n">
        <v>13.2495</v>
      </c>
      <c r="AF1061" s="0" t="n">
        <v>0.0022</v>
      </c>
      <c r="AG1061" s="0" t="n">
        <v>0.0613</v>
      </c>
      <c r="AH1061" s="0" t="n">
        <v>0</v>
      </c>
    </row>
    <row r="1062" customFormat="false" ht="12.8" hidden="false" customHeight="false" outlineLevel="0" collapsed="false">
      <c r="A1062" s="0" t="n">
        <v>23</v>
      </c>
      <c r="B1062" s="0" t="n">
        <v>4</v>
      </c>
      <c r="C1062" s="0" t="n">
        <v>58.628</v>
      </c>
      <c r="D1062" s="0" t="n">
        <v>38.9688</v>
      </c>
      <c r="E1062" s="0" t="n">
        <v>0</v>
      </c>
      <c r="F1062" s="0" t="n">
        <v>0</v>
      </c>
      <c r="G1062" s="0" t="n">
        <v>0</v>
      </c>
      <c r="H1062" s="0" t="n">
        <v>0</v>
      </c>
      <c r="I1062" s="0" t="n">
        <v>0</v>
      </c>
      <c r="J1062" s="0" t="n">
        <v>0</v>
      </c>
      <c r="K1062" s="0" t="n">
        <v>0</v>
      </c>
      <c r="L1062" s="0" t="n">
        <v>0.0006</v>
      </c>
      <c r="M1062" s="0" t="n">
        <v>0</v>
      </c>
      <c r="N1062" s="0" t="n">
        <v>-0.0174</v>
      </c>
      <c r="O1062" s="0" t="n">
        <v>2.9249</v>
      </c>
      <c r="P1062" s="0" t="n">
        <v>0.01</v>
      </c>
      <c r="Q1062" s="0" t="n">
        <v>0</v>
      </c>
      <c r="R1062" s="0" t="n">
        <v>0.0557</v>
      </c>
      <c r="S1062" s="0" t="n">
        <v>1</v>
      </c>
      <c r="T1062" s="0" t="n">
        <v>78.7555</v>
      </c>
      <c r="U1062" s="0" t="n">
        <v>0</v>
      </c>
      <c r="V1062" s="0" t="n">
        <v>-85.287</v>
      </c>
      <c r="W1062" s="0" t="n">
        <v>6.5204</v>
      </c>
      <c r="X1062" s="0" t="n">
        <v>317.7239</v>
      </c>
      <c r="Y1062" s="0" t="n">
        <v>356.8164</v>
      </c>
      <c r="Z1062" s="0" t="n">
        <v>67.4703</v>
      </c>
      <c r="AA1062" s="0" t="n">
        <v>-41.737</v>
      </c>
      <c r="AB1062" s="0" t="n">
        <v>5</v>
      </c>
      <c r="AC1062" s="0" t="n">
        <v>11.874</v>
      </c>
      <c r="AD1062" s="0" t="n">
        <v>11.8456</v>
      </c>
      <c r="AE1062" s="0" t="n">
        <v>13.1163</v>
      </c>
      <c r="AF1062" s="0" t="n">
        <v>0.0022</v>
      </c>
      <c r="AG1062" s="0" t="n">
        <v>0.0613</v>
      </c>
      <c r="AH1062" s="0" t="n">
        <v>0</v>
      </c>
    </row>
    <row r="1063" customFormat="false" ht="12.8" hidden="false" customHeight="false" outlineLevel="0" collapsed="false">
      <c r="A1063" s="0" t="n">
        <v>23</v>
      </c>
      <c r="B1063" s="0" t="n">
        <v>5</v>
      </c>
      <c r="C1063" s="0" t="n">
        <v>58.6274</v>
      </c>
      <c r="D1063" s="0" t="n">
        <v>38.9682</v>
      </c>
      <c r="E1063" s="0" t="n">
        <v>0</v>
      </c>
      <c r="F1063" s="0" t="n">
        <v>0</v>
      </c>
      <c r="G1063" s="0" t="n">
        <v>0</v>
      </c>
      <c r="H1063" s="0" t="n">
        <v>0</v>
      </c>
      <c r="I1063" s="0" t="n">
        <v>0</v>
      </c>
      <c r="J1063" s="0" t="n">
        <v>0</v>
      </c>
      <c r="K1063" s="0" t="n">
        <v>0</v>
      </c>
      <c r="L1063" s="0" t="n">
        <v>0.0006</v>
      </c>
      <c r="M1063" s="0" t="n">
        <v>0</v>
      </c>
      <c r="N1063" s="0" t="n">
        <v>-0.0174</v>
      </c>
      <c r="O1063" s="0" t="n">
        <v>2.9249</v>
      </c>
      <c r="P1063" s="0" t="n">
        <v>0.01</v>
      </c>
      <c r="Q1063" s="0" t="n">
        <v>0</v>
      </c>
      <c r="R1063" s="0" t="n">
        <v>0.0557</v>
      </c>
      <c r="S1063" s="0" t="n">
        <v>1</v>
      </c>
      <c r="T1063" s="0" t="n">
        <v>76.1168</v>
      </c>
      <c r="U1063" s="0" t="n">
        <v>0</v>
      </c>
      <c r="V1063" s="0" t="n">
        <v>-84.4698</v>
      </c>
      <c r="W1063" s="0" t="n">
        <v>8.3368</v>
      </c>
      <c r="X1063" s="0" t="n">
        <v>315.6172</v>
      </c>
      <c r="Y1063" s="0" t="n">
        <v>354.7505</v>
      </c>
      <c r="Z1063" s="0" t="n">
        <v>70.1523</v>
      </c>
      <c r="AA1063" s="0" t="n">
        <v>-41.1951</v>
      </c>
      <c r="AB1063" s="0" t="n">
        <v>5</v>
      </c>
      <c r="AC1063" s="0" t="n">
        <v>11.333</v>
      </c>
      <c r="AD1063" s="0" t="n">
        <v>11.3213</v>
      </c>
      <c r="AE1063" s="0" t="n">
        <v>12.9012</v>
      </c>
      <c r="AF1063" s="0" t="n">
        <v>0.0022</v>
      </c>
      <c r="AG1063" s="0" t="n">
        <v>0.0613</v>
      </c>
      <c r="AH1063" s="0" t="n">
        <v>0</v>
      </c>
    </row>
    <row r="1064" customFormat="false" ht="12.8" hidden="false" customHeight="false" outlineLevel="0" collapsed="false">
      <c r="A1064" s="0" t="n">
        <v>23</v>
      </c>
      <c r="B1064" s="0" t="n">
        <v>6</v>
      </c>
      <c r="C1064" s="0" t="n">
        <v>58.6268</v>
      </c>
      <c r="D1064" s="0" t="n">
        <v>38.9676</v>
      </c>
      <c r="E1064" s="0" t="n">
        <v>0</v>
      </c>
      <c r="F1064" s="0" t="n">
        <v>0</v>
      </c>
      <c r="G1064" s="0" t="n">
        <v>0</v>
      </c>
      <c r="H1064" s="0" t="n">
        <v>0</v>
      </c>
      <c r="I1064" s="0" t="n">
        <v>0</v>
      </c>
      <c r="J1064" s="0" t="n">
        <v>0</v>
      </c>
      <c r="K1064" s="0" t="n">
        <v>0</v>
      </c>
      <c r="L1064" s="0" t="n">
        <v>0.0006</v>
      </c>
      <c r="M1064" s="0" t="n">
        <v>0</v>
      </c>
      <c r="N1064" s="0" t="n">
        <v>-0.0174</v>
      </c>
      <c r="O1064" s="0" t="n">
        <v>2.9249</v>
      </c>
      <c r="P1064" s="0" t="n">
        <v>0.01</v>
      </c>
      <c r="Q1064" s="0" t="n">
        <v>0</v>
      </c>
      <c r="R1064" s="0" t="n">
        <v>0.0557</v>
      </c>
      <c r="S1064" s="0" t="n">
        <v>1</v>
      </c>
      <c r="T1064" s="0" t="n">
        <v>73.4952</v>
      </c>
      <c r="U1064" s="0" t="n">
        <v>0</v>
      </c>
      <c r="V1064" s="0" t="n">
        <v>-83.6949</v>
      </c>
      <c r="W1064" s="0" t="n">
        <v>10.4033</v>
      </c>
      <c r="X1064" s="0" t="n">
        <v>312.6906</v>
      </c>
      <c r="Y1064" s="0" t="n">
        <v>351.8698</v>
      </c>
      <c r="Z1064" s="0" t="n">
        <v>71.0355</v>
      </c>
      <c r="AA1064" s="0" t="n">
        <v>-40.8132</v>
      </c>
      <c r="AB1064" s="0" t="n">
        <v>5</v>
      </c>
      <c r="AC1064" s="0" t="n">
        <v>10.67</v>
      </c>
      <c r="AD1064" s="0" t="n">
        <v>10.6612</v>
      </c>
      <c r="AE1064" s="0" t="n">
        <v>12.6067</v>
      </c>
      <c r="AF1064" s="0" t="n">
        <v>0.0022</v>
      </c>
      <c r="AG1064" s="0" t="n">
        <v>0.0613</v>
      </c>
      <c r="AH1064" s="0" t="n">
        <v>0</v>
      </c>
    </row>
    <row r="1065" customFormat="false" ht="12.8" hidden="false" customHeight="false" outlineLevel="0" collapsed="false">
      <c r="A1065" s="0" t="n">
        <v>23</v>
      </c>
      <c r="B1065" s="0" t="n">
        <v>7</v>
      </c>
      <c r="C1065" s="0" t="n">
        <v>58.6263</v>
      </c>
      <c r="D1065" s="0" t="n">
        <v>38.967</v>
      </c>
      <c r="E1065" s="0" t="n">
        <v>0</v>
      </c>
      <c r="F1065" s="0" t="n">
        <v>0</v>
      </c>
      <c r="G1065" s="0" t="n">
        <v>0</v>
      </c>
      <c r="H1065" s="0" t="n">
        <v>0</v>
      </c>
      <c r="I1065" s="0" t="n">
        <v>0</v>
      </c>
      <c r="J1065" s="0" t="n">
        <v>0</v>
      </c>
      <c r="K1065" s="0" t="n">
        <v>0</v>
      </c>
      <c r="L1065" s="0" t="n">
        <v>0.0006</v>
      </c>
      <c r="M1065" s="0" t="n">
        <v>0</v>
      </c>
      <c r="N1065" s="0" t="n">
        <v>-0.0174</v>
      </c>
      <c r="O1065" s="0" t="n">
        <v>2.9249</v>
      </c>
      <c r="P1065" s="0" t="n">
        <v>0.01</v>
      </c>
      <c r="Q1065" s="0" t="n">
        <v>0</v>
      </c>
      <c r="R1065" s="0" t="n">
        <v>0.0557</v>
      </c>
      <c r="S1065" s="0" t="n">
        <v>1</v>
      </c>
      <c r="T1065" s="0" t="n">
        <v>73.0115</v>
      </c>
      <c r="U1065" s="0" t="n">
        <v>0</v>
      </c>
      <c r="V1065" s="0" t="n">
        <v>-83.5396</v>
      </c>
      <c r="W1065" s="0" t="n">
        <v>10.3365</v>
      </c>
      <c r="X1065" s="0" t="n">
        <v>311.2527</v>
      </c>
      <c r="Y1065" s="0" t="n">
        <v>350.4427</v>
      </c>
      <c r="Z1065" s="0" t="n">
        <v>66.7376</v>
      </c>
      <c r="AA1065" s="0" t="n">
        <v>-40.8628</v>
      </c>
      <c r="AB1065" s="0" t="n">
        <v>5</v>
      </c>
      <c r="AC1065" s="0" t="n">
        <v>10.39</v>
      </c>
      <c r="AD1065" s="0" t="n">
        <v>10.3811</v>
      </c>
      <c r="AE1065" s="0" t="n">
        <v>12.3481</v>
      </c>
      <c r="AF1065" s="0" t="n">
        <v>0.0022</v>
      </c>
      <c r="AG1065" s="0" t="n">
        <v>0.0613</v>
      </c>
      <c r="AH1065" s="0" t="n">
        <v>0</v>
      </c>
    </row>
    <row r="1066" customFormat="false" ht="12.8" hidden="false" customHeight="false" outlineLevel="0" collapsed="false">
      <c r="A1066" s="0" t="n">
        <v>23</v>
      </c>
      <c r="B1066" s="0" t="n">
        <v>8</v>
      </c>
      <c r="C1066" s="0" t="n">
        <v>58.6257</v>
      </c>
      <c r="D1066" s="0" t="n">
        <v>38.9664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0</v>
      </c>
      <c r="L1066" s="0" t="n">
        <v>0.0006</v>
      </c>
      <c r="M1066" s="0" t="n">
        <v>0</v>
      </c>
      <c r="N1066" s="0" t="n">
        <v>-0.0174</v>
      </c>
      <c r="O1066" s="0" t="n">
        <v>2.9249</v>
      </c>
      <c r="P1066" s="0" t="n">
        <v>0.01</v>
      </c>
      <c r="Q1066" s="0" t="n">
        <v>0</v>
      </c>
      <c r="R1066" s="0" t="n">
        <v>0.0557</v>
      </c>
      <c r="S1066" s="0" t="n">
        <v>1</v>
      </c>
      <c r="T1066" s="0" t="n">
        <v>73.5781</v>
      </c>
      <c r="U1066" s="0" t="n">
        <v>0</v>
      </c>
      <c r="V1066" s="0" t="n">
        <v>-83.4532</v>
      </c>
      <c r="W1066" s="0" t="n">
        <v>10.0752</v>
      </c>
      <c r="X1066" s="0" t="n">
        <v>310.1866</v>
      </c>
      <c r="Y1066" s="0" t="n">
        <v>349.374</v>
      </c>
      <c r="Z1066" s="0" t="n">
        <v>65.6303</v>
      </c>
      <c r="AA1066" s="0" t="n">
        <v>-40.9391</v>
      </c>
      <c r="AB1066" s="0" t="n">
        <v>5</v>
      </c>
      <c r="AC1066" s="0" t="n">
        <v>10.188</v>
      </c>
      <c r="AD1066" s="0" t="n">
        <v>10.1788</v>
      </c>
      <c r="AE1066" s="0" t="n">
        <v>12.124</v>
      </c>
      <c r="AF1066" s="0" t="n">
        <v>0.0022</v>
      </c>
      <c r="AG1066" s="0" t="n">
        <v>0.0613</v>
      </c>
      <c r="AH1066" s="0" t="n">
        <v>0</v>
      </c>
    </row>
    <row r="1067" customFormat="false" ht="12.8" hidden="false" customHeight="false" outlineLevel="0" collapsed="false">
      <c r="A1067" s="0" t="n">
        <v>23</v>
      </c>
      <c r="B1067" s="0" t="n">
        <v>9</v>
      </c>
      <c r="C1067" s="0" t="n">
        <v>58.6251</v>
      </c>
      <c r="D1067" s="0" t="n">
        <v>38.9659</v>
      </c>
      <c r="E1067" s="0" t="n">
        <v>0</v>
      </c>
      <c r="F1067" s="0" t="n">
        <v>0</v>
      </c>
      <c r="G1067" s="0" t="n">
        <v>0</v>
      </c>
      <c r="H1067" s="0" t="n">
        <v>0</v>
      </c>
      <c r="I1067" s="0" t="n">
        <v>0</v>
      </c>
      <c r="J1067" s="0" t="n">
        <v>0</v>
      </c>
      <c r="K1067" s="0" t="n">
        <v>0</v>
      </c>
      <c r="L1067" s="0" t="n">
        <v>0.0006</v>
      </c>
      <c r="M1067" s="0" t="n">
        <v>0</v>
      </c>
      <c r="N1067" s="0" t="n">
        <v>-0.0174</v>
      </c>
      <c r="O1067" s="0" t="n">
        <v>2.9249</v>
      </c>
      <c r="P1067" s="0" t="n">
        <v>0.01</v>
      </c>
      <c r="Q1067" s="0" t="n">
        <v>0</v>
      </c>
      <c r="R1067" s="0" t="n">
        <v>0.0557</v>
      </c>
      <c r="S1067" s="0" t="n">
        <v>1</v>
      </c>
      <c r="T1067" s="0" t="n">
        <v>73.7401</v>
      </c>
      <c r="U1067" s="0" t="n">
        <v>0</v>
      </c>
      <c r="V1067" s="0" t="n">
        <v>-83.4202</v>
      </c>
      <c r="W1067" s="0" t="n">
        <v>9.6125</v>
      </c>
      <c r="X1067" s="0" t="n">
        <v>309.5083</v>
      </c>
      <c r="Y1067" s="0" t="n">
        <v>348.69</v>
      </c>
      <c r="Z1067" s="0" t="n">
        <v>64.5965</v>
      </c>
      <c r="AA1067" s="0" t="n">
        <v>-41.0134</v>
      </c>
      <c r="AB1067" s="0" t="n">
        <v>5</v>
      </c>
      <c r="AC1067" s="0" t="n">
        <v>10.065</v>
      </c>
      <c r="AD1067" s="0" t="n">
        <v>10.0543</v>
      </c>
      <c r="AE1067" s="0" t="n">
        <v>11.9364</v>
      </c>
      <c r="AF1067" s="0" t="n">
        <v>0.0022</v>
      </c>
      <c r="AG1067" s="0" t="n">
        <v>0.0613</v>
      </c>
      <c r="AH1067" s="0" t="n">
        <v>0</v>
      </c>
    </row>
    <row r="1068" customFormat="false" ht="12.8" hidden="false" customHeight="false" outlineLevel="0" collapsed="false">
      <c r="A1068" s="0" t="n">
        <v>23</v>
      </c>
      <c r="B1068" s="0" t="n">
        <v>10</v>
      </c>
      <c r="C1068" s="0" t="n">
        <v>58.6245</v>
      </c>
      <c r="D1068" s="0" t="n">
        <v>38.9653</v>
      </c>
      <c r="E1068" s="0" t="n">
        <v>0</v>
      </c>
      <c r="F1068" s="0" t="n">
        <v>0</v>
      </c>
      <c r="G1068" s="0" t="n">
        <v>0</v>
      </c>
      <c r="H1068" s="0" t="n">
        <v>0</v>
      </c>
      <c r="I1068" s="0" t="n">
        <v>0</v>
      </c>
      <c r="J1068" s="0" t="n">
        <v>0</v>
      </c>
      <c r="K1068" s="0" t="n">
        <v>0</v>
      </c>
      <c r="L1068" s="0" t="n">
        <v>0.0006</v>
      </c>
      <c r="M1068" s="0" t="n">
        <v>0</v>
      </c>
      <c r="N1068" s="0" t="n">
        <v>-0.0174</v>
      </c>
      <c r="O1068" s="0" t="n">
        <v>2.9249</v>
      </c>
      <c r="P1068" s="0" t="n">
        <v>0.01</v>
      </c>
      <c r="Q1068" s="0" t="n">
        <v>0</v>
      </c>
      <c r="R1068" s="0" t="n">
        <v>0.0557</v>
      </c>
      <c r="S1068" s="0" t="n">
        <v>1</v>
      </c>
      <c r="T1068" s="0" t="n">
        <v>74.0921</v>
      </c>
      <c r="U1068" s="0" t="n">
        <v>0</v>
      </c>
      <c r="V1068" s="0" t="n">
        <v>-83.4692</v>
      </c>
      <c r="W1068" s="0" t="n">
        <v>9.572</v>
      </c>
      <c r="X1068" s="0" t="n">
        <v>308.4217</v>
      </c>
      <c r="Y1068" s="0" t="n">
        <v>347.5996</v>
      </c>
      <c r="Z1068" s="0" t="n">
        <v>64.9036</v>
      </c>
      <c r="AA1068" s="0" t="n">
        <v>-41.2292</v>
      </c>
      <c r="AB1068" s="0" t="n">
        <v>5</v>
      </c>
      <c r="AC1068" s="0" t="n">
        <v>9.885</v>
      </c>
      <c r="AD1068" s="0" t="n">
        <v>9.8754</v>
      </c>
      <c r="AE1068" s="0" t="n">
        <v>11.758</v>
      </c>
      <c r="AF1068" s="0" t="n">
        <v>0.0022</v>
      </c>
      <c r="AG1068" s="0" t="n">
        <v>0.0613</v>
      </c>
      <c r="AH1068" s="0" t="n">
        <v>0</v>
      </c>
    </row>
    <row r="1069" customFormat="false" ht="12.8" hidden="false" customHeight="false" outlineLevel="0" collapsed="false">
      <c r="A1069" s="0" t="n">
        <v>23</v>
      </c>
      <c r="B1069" s="0" t="n">
        <v>11</v>
      </c>
      <c r="C1069" s="0" t="n">
        <v>58.6239</v>
      </c>
      <c r="D1069" s="0" t="n">
        <v>38.9647</v>
      </c>
      <c r="E1069" s="0" t="n">
        <v>0</v>
      </c>
      <c r="F1069" s="0" t="n">
        <v>0</v>
      </c>
      <c r="G1069" s="0" t="n">
        <v>0</v>
      </c>
      <c r="H1069" s="0" t="n">
        <v>0</v>
      </c>
      <c r="I1069" s="0" t="n">
        <v>0</v>
      </c>
      <c r="J1069" s="0" t="n">
        <v>0</v>
      </c>
      <c r="K1069" s="0" t="n">
        <v>0</v>
      </c>
      <c r="L1069" s="0" t="n">
        <v>0.0006</v>
      </c>
      <c r="M1069" s="0" t="n">
        <v>0</v>
      </c>
      <c r="N1069" s="0" t="n">
        <v>-0.0174</v>
      </c>
      <c r="O1069" s="0" t="n">
        <v>2.9249</v>
      </c>
      <c r="P1069" s="0" t="n">
        <v>0.01</v>
      </c>
      <c r="Q1069" s="0" t="n">
        <v>0</v>
      </c>
      <c r="R1069" s="0" t="n">
        <v>0.0557</v>
      </c>
      <c r="S1069" s="0" t="n">
        <v>1</v>
      </c>
      <c r="T1069" s="0" t="n">
        <v>75.3309</v>
      </c>
      <c r="U1069" s="0" t="n">
        <v>0</v>
      </c>
      <c r="V1069" s="0" t="n">
        <v>-83.4232</v>
      </c>
      <c r="W1069" s="0" t="n">
        <v>7.8168</v>
      </c>
      <c r="X1069" s="0" t="n">
        <v>309.6236</v>
      </c>
      <c r="Y1069" s="0" t="n">
        <v>348.7891</v>
      </c>
      <c r="Z1069" s="0" t="n">
        <v>61.158</v>
      </c>
      <c r="AA1069" s="0" t="n">
        <v>-41.0153</v>
      </c>
      <c r="AB1069" s="0" t="n">
        <v>5</v>
      </c>
      <c r="AC1069" s="0" t="n">
        <v>10.083</v>
      </c>
      <c r="AD1069" s="0" t="n">
        <v>10.075</v>
      </c>
      <c r="AE1069" s="0" t="n">
        <v>11.6715</v>
      </c>
      <c r="AF1069" s="0" t="n">
        <v>0.0022</v>
      </c>
      <c r="AG1069" s="0" t="n">
        <v>0.0613</v>
      </c>
      <c r="AH1069" s="0" t="n">
        <v>0</v>
      </c>
    </row>
    <row r="1070" customFormat="false" ht="12.8" hidden="false" customHeight="false" outlineLevel="0" collapsed="false">
      <c r="A1070" s="0" t="n">
        <v>23</v>
      </c>
      <c r="B1070" s="0" t="n">
        <v>12</v>
      </c>
      <c r="C1070" s="0" t="n">
        <v>58.6233</v>
      </c>
      <c r="D1070" s="0" t="n">
        <v>38.9641</v>
      </c>
      <c r="E1070" s="0" t="n">
        <v>0</v>
      </c>
      <c r="F1070" s="0" t="n">
        <v>0</v>
      </c>
      <c r="G1070" s="0" t="n">
        <v>0</v>
      </c>
      <c r="H1070" s="0" t="n">
        <v>0</v>
      </c>
      <c r="I1070" s="0" t="n">
        <v>0</v>
      </c>
      <c r="J1070" s="0" t="n">
        <v>0</v>
      </c>
      <c r="K1070" s="0" t="n">
        <v>0</v>
      </c>
      <c r="L1070" s="0" t="n">
        <v>0.0006</v>
      </c>
      <c r="M1070" s="0" t="n">
        <v>0</v>
      </c>
      <c r="N1070" s="0" t="n">
        <v>-0.0174</v>
      </c>
      <c r="O1070" s="0" t="n">
        <v>2.9249</v>
      </c>
      <c r="P1070" s="0" t="n">
        <v>0.01</v>
      </c>
      <c r="Q1070" s="0" t="n">
        <v>0</v>
      </c>
      <c r="R1070" s="0" t="n">
        <v>0.0557</v>
      </c>
      <c r="S1070" s="0" t="n">
        <v>1</v>
      </c>
      <c r="T1070" s="0" t="n">
        <v>76.1825</v>
      </c>
      <c r="U1070" s="0" t="n">
        <v>0</v>
      </c>
      <c r="V1070" s="0" t="n">
        <v>-83.5216</v>
      </c>
      <c r="W1070" s="0" t="n">
        <v>7.0369</v>
      </c>
      <c r="X1070" s="0" t="n">
        <v>309.9768</v>
      </c>
      <c r="Y1070" s="0" t="n">
        <v>349.1346</v>
      </c>
      <c r="Z1070" s="0" t="n">
        <v>62.4406</v>
      </c>
      <c r="AA1070" s="0" t="n">
        <v>-41.0683</v>
      </c>
      <c r="AB1070" s="0" t="n">
        <v>5</v>
      </c>
      <c r="AC1070" s="0" t="n">
        <v>10.164</v>
      </c>
      <c r="AD1070" s="0" t="n">
        <v>10.1563</v>
      </c>
      <c r="AE1070" s="0" t="n">
        <v>11.6136</v>
      </c>
      <c r="AF1070" s="0" t="n">
        <v>0.0022</v>
      </c>
      <c r="AG1070" s="0" t="n">
        <v>0.0613</v>
      </c>
      <c r="AH1070" s="0" t="n">
        <v>0</v>
      </c>
    </row>
    <row r="1071" customFormat="false" ht="12.8" hidden="false" customHeight="false" outlineLevel="0" collapsed="false">
      <c r="A1071" s="0" t="n">
        <v>23</v>
      </c>
      <c r="B1071" s="0" t="n">
        <v>13</v>
      </c>
      <c r="C1071" s="0" t="n">
        <v>58.6227</v>
      </c>
      <c r="D1071" s="0" t="n">
        <v>38.9635</v>
      </c>
      <c r="E1071" s="0" t="n">
        <v>0</v>
      </c>
      <c r="F1071" s="0" t="n">
        <v>0</v>
      </c>
      <c r="G1071" s="0" t="n">
        <v>0</v>
      </c>
      <c r="H1071" s="0" t="n">
        <v>0</v>
      </c>
      <c r="I1071" s="0" t="n">
        <v>0</v>
      </c>
      <c r="J1071" s="0" t="n">
        <v>0</v>
      </c>
      <c r="K1071" s="0" t="n">
        <v>0</v>
      </c>
      <c r="L1071" s="0" t="n">
        <v>0.0006</v>
      </c>
      <c r="M1071" s="0" t="n">
        <v>0</v>
      </c>
      <c r="N1071" s="0" t="n">
        <v>-0.0174</v>
      </c>
      <c r="O1071" s="0" t="n">
        <v>2.9249</v>
      </c>
      <c r="P1071" s="0" t="n">
        <v>0.01</v>
      </c>
      <c r="Q1071" s="0" t="n">
        <v>0</v>
      </c>
      <c r="R1071" s="0" t="n">
        <v>0.0557</v>
      </c>
      <c r="S1071" s="0" t="n">
        <v>1</v>
      </c>
      <c r="T1071" s="0" t="n">
        <v>77.0577</v>
      </c>
      <c r="U1071" s="0" t="n">
        <v>0</v>
      </c>
      <c r="V1071" s="0" t="n">
        <v>-83.1395</v>
      </c>
      <c r="W1071" s="0" t="n">
        <v>6.2102</v>
      </c>
      <c r="X1071" s="0" t="n">
        <v>311.119</v>
      </c>
      <c r="Y1071" s="0" t="n">
        <v>350.2693</v>
      </c>
      <c r="Z1071" s="0" t="n">
        <v>62.1391</v>
      </c>
      <c r="AA1071" s="0" t="n">
        <v>-40.5224</v>
      </c>
      <c r="AB1071" s="0" t="n">
        <v>5</v>
      </c>
      <c r="AC1071" s="0" t="n">
        <v>10.284</v>
      </c>
      <c r="AD1071" s="0" t="n">
        <v>10.2764</v>
      </c>
      <c r="AE1071" s="0" t="n">
        <v>11.5849</v>
      </c>
      <c r="AF1071" s="0" t="n">
        <v>0.0022</v>
      </c>
      <c r="AG1071" s="0" t="n">
        <v>0.0613</v>
      </c>
      <c r="AH1071" s="0" t="n">
        <v>0</v>
      </c>
    </row>
    <row r="1072" customFormat="false" ht="12.8" hidden="false" customHeight="false" outlineLevel="0" collapsed="false">
      <c r="A1072" s="0" t="n">
        <v>23</v>
      </c>
      <c r="B1072" s="0" t="n">
        <v>14</v>
      </c>
      <c r="C1072" s="0" t="n">
        <v>58.6222</v>
      </c>
      <c r="D1072" s="0" t="n">
        <v>38.9629</v>
      </c>
      <c r="E1072" s="0" t="n">
        <v>0</v>
      </c>
      <c r="F1072" s="0" t="n">
        <v>0</v>
      </c>
      <c r="G1072" s="0" t="n">
        <v>0</v>
      </c>
      <c r="H1072" s="0" t="n">
        <v>0</v>
      </c>
      <c r="I1072" s="0" t="n">
        <v>0</v>
      </c>
      <c r="J1072" s="0" t="n">
        <v>0.2082</v>
      </c>
      <c r="K1072" s="0" t="n">
        <v>0</v>
      </c>
      <c r="L1072" s="0" t="n">
        <v>0.0006</v>
      </c>
      <c r="M1072" s="0" t="n">
        <v>0</v>
      </c>
      <c r="N1072" s="0" t="n">
        <v>-0.0174</v>
      </c>
      <c r="O1072" s="0" t="n">
        <v>2.9243</v>
      </c>
      <c r="P1072" s="0" t="n">
        <v>0.01</v>
      </c>
      <c r="Q1072" s="0" t="n">
        <v>0</v>
      </c>
      <c r="R1072" s="0" t="n">
        <v>0.0557</v>
      </c>
      <c r="S1072" s="0" t="n">
        <v>1</v>
      </c>
      <c r="T1072" s="0" t="n">
        <v>57.0973</v>
      </c>
      <c r="U1072" s="0" t="n">
        <v>0</v>
      </c>
      <c r="V1072" s="0" t="n">
        <v>-63.2261</v>
      </c>
      <c r="W1072" s="0" t="n">
        <v>6.2394</v>
      </c>
      <c r="X1072" s="0" t="n">
        <v>334.3447</v>
      </c>
      <c r="Y1072" s="0" t="n">
        <v>366.3123</v>
      </c>
      <c r="Z1072" s="0" t="n">
        <v>96.9515</v>
      </c>
      <c r="AA1072" s="0" t="n">
        <v>15.9279</v>
      </c>
      <c r="AB1072" s="0" t="n">
        <v>5</v>
      </c>
      <c r="AC1072" s="0" t="n">
        <v>10.246</v>
      </c>
      <c r="AD1072" s="0" t="n">
        <v>10.2415</v>
      </c>
      <c r="AE1072" s="0" t="n">
        <v>11.5415</v>
      </c>
      <c r="AF1072" s="0" t="n">
        <v>0.0022</v>
      </c>
      <c r="AG1072" s="0" t="n">
        <v>0.0613</v>
      </c>
      <c r="AH1072" s="0" t="n">
        <v>3.7873</v>
      </c>
    </row>
    <row r="1073" customFormat="false" ht="12.8" hidden="false" customHeight="false" outlineLevel="0" collapsed="false">
      <c r="A1073" s="0" t="n">
        <v>23</v>
      </c>
      <c r="B1073" s="0" t="n">
        <v>15</v>
      </c>
      <c r="C1073" s="0" t="n">
        <v>58.6216</v>
      </c>
      <c r="D1073" s="0" t="n">
        <v>38.9623</v>
      </c>
      <c r="E1073" s="0" t="n">
        <v>0</v>
      </c>
      <c r="F1073" s="0" t="n">
        <v>0</v>
      </c>
      <c r="G1073" s="0" t="n">
        <v>0</v>
      </c>
      <c r="H1073" s="0" t="n">
        <v>0</v>
      </c>
      <c r="I1073" s="0" t="n">
        <v>0</v>
      </c>
      <c r="J1073" s="0" t="n">
        <v>0.2915</v>
      </c>
      <c r="K1073" s="0" t="n">
        <v>0</v>
      </c>
      <c r="L1073" s="0" t="n">
        <v>0.0006</v>
      </c>
      <c r="M1073" s="0" t="n">
        <v>0</v>
      </c>
      <c r="N1073" s="0" t="n">
        <v>-0.0174</v>
      </c>
      <c r="O1073" s="0" t="n">
        <v>2.9242</v>
      </c>
      <c r="P1073" s="0" t="n">
        <v>0.01</v>
      </c>
      <c r="Q1073" s="0" t="n">
        <v>0</v>
      </c>
      <c r="R1073" s="0" t="n">
        <v>0.0557</v>
      </c>
      <c r="S1073" s="0" t="n">
        <v>1</v>
      </c>
      <c r="T1073" s="0" t="n">
        <v>144.0061</v>
      </c>
      <c r="U1073" s="0" t="n">
        <v>0</v>
      </c>
      <c r="V1073" s="0" t="n">
        <v>-150.4693</v>
      </c>
      <c r="W1073" s="0" t="n">
        <v>6.7009</v>
      </c>
      <c r="X1073" s="0" t="n">
        <v>230.8828</v>
      </c>
      <c r="Y1073" s="0" t="n">
        <v>431.681</v>
      </c>
      <c r="Z1073" s="0" t="n">
        <v>253.0317</v>
      </c>
      <c r="AA1073" s="0" t="n">
        <v>68.0903</v>
      </c>
      <c r="AB1073" s="0" t="n">
        <v>5</v>
      </c>
      <c r="AC1073" s="0" t="n">
        <v>10.113</v>
      </c>
      <c r="AD1073" s="0" t="n">
        <v>10.0987</v>
      </c>
      <c r="AE1073" s="0" t="n">
        <v>11.4681</v>
      </c>
      <c r="AF1073" s="0" t="n">
        <v>0.0022</v>
      </c>
      <c r="AG1073" s="0" t="n">
        <v>0.0613</v>
      </c>
      <c r="AH1073" s="0" t="n">
        <v>3.7873</v>
      </c>
    </row>
    <row r="1074" customFormat="false" ht="12.8" hidden="false" customHeight="false" outlineLevel="0" collapsed="false">
      <c r="A1074" s="0" t="n">
        <v>23</v>
      </c>
      <c r="B1074" s="0" t="n">
        <v>16</v>
      </c>
      <c r="C1074" s="0" t="n">
        <v>58.621</v>
      </c>
      <c r="D1074" s="0" t="n">
        <v>38.9618</v>
      </c>
      <c r="E1074" s="0" t="n">
        <v>0</v>
      </c>
      <c r="F1074" s="0" t="n">
        <v>0</v>
      </c>
      <c r="G1074" s="0" t="n">
        <v>0</v>
      </c>
      <c r="H1074" s="0" t="n">
        <v>0</v>
      </c>
      <c r="I1074" s="0" t="n">
        <v>0</v>
      </c>
      <c r="J1074" s="0" t="n">
        <v>0.4204</v>
      </c>
      <c r="K1074" s="0" t="n">
        <v>0</v>
      </c>
      <c r="L1074" s="0" t="n">
        <v>0.0006</v>
      </c>
      <c r="M1074" s="0" t="n">
        <v>0</v>
      </c>
      <c r="N1074" s="0" t="n">
        <v>-0.0174</v>
      </c>
      <c r="O1074" s="0" t="n">
        <v>2.9242</v>
      </c>
      <c r="P1074" s="0" t="n">
        <v>0.01</v>
      </c>
      <c r="Q1074" s="0" t="n">
        <v>0</v>
      </c>
      <c r="R1074" s="0" t="n">
        <v>0.0557</v>
      </c>
      <c r="S1074" s="0" t="n">
        <v>1</v>
      </c>
      <c r="T1074" s="0" t="n">
        <v>284.1075</v>
      </c>
      <c r="U1074" s="0" t="n">
        <v>0</v>
      </c>
      <c r="V1074" s="0" t="n">
        <v>-286.6471</v>
      </c>
      <c r="W1074" s="0" t="n">
        <v>2.6167</v>
      </c>
      <c r="X1074" s="0" t="n">
        <v>75.336</v>
      </c>
      <c r="Y1074" s="0" t="n">
        <v>524.9789</v>
      </c>
      <c r="Z1074" s="0" t="n">
        <v>460.6433</v>
      </c>
      <c r="AA1074" s="0" t="n">
        <v>137.2226</v>
      </c>
      <c r="AB1074" s="0" t="n">
        <v>5</v>
      </c>
      <c r="AC1074" s="0" t="n">
        <v>10.951</v>
      </c>
      <c r="AD1074" s="0" t="n">
        <v>10.9047</v>
      </c>
      <c r="AE1074" s="0" t="n">
        <v>11.5925</v>
      </c>
      <c r="AF1074" s="0" t="n">
        <v>0.0022</v>
      </c>
      <c r="AG1074" s="0" t="n">
        <v>0.0613</v>
      </c>
      <c r="AH1074" s="0" t="n">
        <v>3.8537</v>
      </c>
    </row>
    <row r="1075" customFormat="false" ht="12.8" hidden="false" customHeight="false" outlineLevel="0" collapsed="false">
      <c r="A1075" s="0" t="n">
        <v>23</v>
      </c>
      <c r="B1075" s="0" t="n">
        <v>17</v>
      </c>
      <c r="C1075" s="0" t="n">
        <v>58.6204</v>
      </c>
      <c r="D1075" s="0" t="n">
        <v>38.9612</v>
      </c>
      <c r="E1075" s="0" t="n">
        <v>0</v>
      </c>
      <c r="F1075" s="0" t="n">
        <v>0</v>
      </c>
      <c r="G1075" s="0" t="n">
        <v>0</v>
      </c>
      <c r="H1075" s="0" t="n">
        <v>0</v>
      </c>
      <c r="I1075" s="0" t="n">
        <v>0</v>
      </c>
      <c r="J1075" s="0" t="n">
        <v>0.5695</v>
      </c>
      <c r="K1075" s="0" t="n">
        <v>0</v>
      </c>
      <c r="L1075" s="0" t="n">
        <v>0.0006</v>
      </c>
      <c r="M1075" s="0" t="n">
        <v>0</v>
      </c>
      <c r="N1075" s="0" t="n">
        <v>-0.0174</v>
      </c>
      <c r="O1075" s="0" t="n">
        <v>2.9242</v>
      </c>
      <c r="P1075" s="0" t="n">
        <v>0.01</v>
      </c>
      <c r="Q1075" s="0" t="n">
        <v>0</v>
      </c>
      <c r="R1075" s="0" t="n">
        <v>0.0557</v>
      </c>
      <c r="S1075" s="0" t="n">
        <v>1</v>
      </c>
      <c r="T1075" s="0" t="n">
        <v>448.5799</v>
      </c>
      <c r="U1075" s="0" t="n">
        <v>0</v>
      </c>
      <c r="V1075" s="0" t="n">
        <v>-446.3354</v>
      </c>
      <c r="W1075" s="0" t="n">
        <v>-2.3014</v>
      </c>
      <c r="X1075" s="0" t="n">
        <v>-105.6146</v>
      </c>
      <c r="Y1075" s="0" t="n">
        <v>631.7335</v>
      </c>
      <c r="Z1075" s="0" t="n">
        <v>690.0983</v>
      </c>
      <c r="AA1075" s="0" t="n">
        <v>213.708</v>
      </c>
      <c r="AB1075" s="0" t="n">
        <v>5</v>
      </c>
      <c r="AC1075" s="0" t="n">
        <v>12.195</v>
      </c>
      <c r="AD1075" s="0" t="n">
        <v>12.088</v>
      </c>
      <c r="AE1075" s="0" t="n">
        <v>11.92</v>
      </c>
      <c r="AF1075" s="0" t="n">
        <v>0.0022</v>
      </c>
      <c r="AG1075" s="0" t="n">
        <v>0.0613</v>
      </c>
      <c r="AH1075" s="0" t="n">
        <v>3.8011</v>
      </c>
    </row>
    <row r="1076" customFormat="false" ht="12.8" hidden="false" customHeight="false" outlineLevel="0" collapsed="false">
      <c r="A1076" s="0" t="n">
        <v>23</v>
      </c>
      <c r="B1076" s="0" t="n">
        <v>18</v>
      </c>
      <c r="C1076" s="0" t="n">
        <v>58.6198</v>
      </c>
      <c r="D1076" s="0" t="n">
        <v>38.9606</v>
      </c>
      <c r="E1076" s="0" t="n">
        <v>0</v>
      </c>
      <c r="F1076" s="0" t="n">
        <v>0</v>
      </c>
      <c r="G1076" s="0" t="n">
        <v>0</v>
      </c>
      <c r="H1076" s="0" t="n">
        <v>0</v>
      </c>
      <c r="I1076" s="0" t="n">
        <v>0</v>
      </c>
      <c r="J1076" s="0" t="n">
        <v>0.7198</v>
      </c>
      <c r="K1076" s="0" t="n">
        <v>0</v>
      </c>
      <c r="L1076" s="0" t="n">
        <v>0.0006</v>
      </c>
      <c r="M1076" s="0" t="n">
        <v>0</v>
      </c>
      <c r="N1076" s="0" t="n">
        <v>-0.0174</v>
      </c>
      <c r="O1076" s="0" t="n">
        <v>2.9242</v>
      </c>
      <c r="P1076" s="0" t="n">
        <v>0.01</v>
      </c>
      <c r="Q1076" s="0" t="n">
        <v>0</v>
      </c>
      <c r="R1076" s="0" t="n">
        <v>0.0557</v>
      </c>
      <c r="S1076" s="0" t="n">
        <v>1</v>
      </c>
      <c r="T1076" s="0" t="n">
        <v>569.8733</v>
      </c>
      <c r="U1076" s="0" t="n">
        <v>0</v>
      </c>
      <c r="V1076" s="0" t="n">
        <v>-562.7258</v>
      </c>
      <c r="W1076" s="0" t="n">
        <v>-7.1476</v>
      </c>
      <c r="X1076" s="0" t="n">
        <v>-234.4215</v>
      </c>
      <c r="Y1076" s="0" t="n">
        <v>739.3805</v>
      </c>
      <c r="Z1076" s="0" t="n">
        <v>882.4906</v>
      </c>
      <c r="AA1076" s="0" t="n">
        <v>291.9655</v>
      </c>
      <c r="AB1076" s="0" t="n">
        <v>5</v>
      </c>
      <c r="AC1076" s="0" t="n">
        <v>13.605</v>
      </c>
      <c r="AD1076" s="0" t="n">
        <v>13.459</v>
      </c>
      <c r="AE1076" s="0" t="n">
        <v>12.4173</v>
      </c>
      <c r="AF1076" s="0" t="n">
        <v>0.0022</v>
      </c>
      <c r="AG1076" s="0" t="n">
        <v>0.0613</v>
      </c>
      <c r="AH1076" s="0" t="n">
        <v>3.6197</v>
      </c>
    </row>
    <row r="1077" customFormat="false" ht="12.8" hidden="false" customHeight="false" outlineLevel="0" collapsed="false">
      <c r="A1077" s="0" t="n">
        <v>23</v>
      </c>
      <c r="B1077" s="0" t="n">
        <v>19</v>
      </c>
      <c r="C1077" s="0" t="n">
        <v>58.6192</v>
      </c>
      <c r="D1077" s="0" t="n">
        <v>38.96</v>
      </c>
      <c r="E1077" s="0" t="n">
        <v>0</v>
      </c>
      <c r="F1077" s="0" t="n">
        <v>0</v>
      </c>
      <c r="G1077" s="0" t="n">
        <v>0</v>
      </c>
      <c r="H1077" s="0" t="n">
        <v>0</v>
      </c>
      <c r="I1077" s="0" t="n">
        <v>0</v>
      </c>
      <c r="J1077" s="0" t="n">
        <v>0.8636</v>
      </c>
      <c r="K1077" s="0" t="n">
        <v>0</v>
      </c>
      <c r="L1077" s="0" t="n">
        <v>0.0006</v>
      </c>
      <c r="M1077" s="0" t="n">
        <v>0</v>
      </c>
      <c r="N1077" s="0" t="n">
        <v>-0.0174</v>
      </c>
      <c r="O1077" s="0" t="n">
        <v>2.9241</v>
      </c>
      <c r="P1077" s="0" t="n">
        <v>0.01</v>
      </c>
      <c r="Q1077" s="0" t="n">
        <v>0</v>
      </c>
      <c r="R1077" s="0" t="n">
        <v>0.0557</v>
      </c>
      <c r="S1077" s="0" t="n">
        <v>1</v>
      </c>
      <c r="T1077" s="0" t="n">
        <v>660.2395</v>
      </c>
      <c r="U1077" s="0" t="n">
        <v>0</v>
      </c>
      <c r="V1077" s="0" t="n">
        <v>-650.4189</v>
      </c>
      <c r="W1077" s="0" t="n">
        <v>-9.8232</v>
      </c>
      <c r="X1077" s="0" t="n">
        <v>-331.1478</v>
      </c>
      <c r="Y1077" s="0" t="n">
        <v>843.5712</v>
      </c>
      <c r="Z1077" s="0" t="n">
        <v>1051.4468</v>
      </c>
      <c r="AA1077" s="0" t="n">
        <v>369.6507</v>
      </c>
      <c r="AB1077" s="0" t="n">
        <v>5</v>
      </c>
      <c r="AC1077" s="0" t="n">
        <v>14.663</v>
      </c>
      <c r="AD1077" s="0" t="n">
        <v>14.5324</v>
      </c>
      <c r="AE1077" s="0" t="n">
        <v>12.9596</v>
      </c>
      <c r="AF1077" s="0" t="n">
        <v>0.0022</v>
      </c>
      <c r="AG1077" s="0" t="n">
        <v>0.0613</v>
      </c>
      <c r="AH1077" s="0" t="n">
        <v>3.4348</v>
      </c>
    </row>
    <row r="1078" customFormat="false" ht="12.8" hidden="false" customHeight="false" outlineLevel="0" collapsed="false">
      <c r="A1078" s="0" t="n">
        <v>23</v>
      </c>
      <c r="B1078" s="0" t="n">
        <v>20</v>
      </c>
      <c r="C1078" s="0" t="n">
        <v>58.6186</v>
      </c>
      <c r="D1078" s="0" t="n">
        <v>38.9594</v>
      </c>
      <c r="E1078" s="0" t="n">
        <v>0</v>
      </c>
      <c r="F1078" s="0" t="n">
        <v>0</v>
      </c>
      <c r="G1078" s="0" t="n">
        <v>0</v>
      </c>
      <c r="H1078" s="0" t="n">
        <v>0</v>
      </c>
      <c r="I1078" s="0" t="n">
        <v>0</v>
      </c>
      <c r="J1078" s="0" t="n">
        <v>1.0228</v>
      </c>
      <c r="K1078" s="0" t="n">
        <v>0</v>
      </c>
      <c r="L1078" s="0" t="n">
        <v>0.0006</v>
      </c>
      <c r="M1078" s="0" t="n">
        <v>0</v>
      </c>
      <c r="N1078" s="0" t="n">
        <v>-0.0174</v>
      </c>
      <c r="O1078" s="0" t="n">
        <v>2.9241</v>
      </c>
      <c r="P1078" s="0" t="n">
        <v>0.01</v>
      </c>
      <c r="Q1078" s="0" t="n">
        <v>0</v>
      </c>
      <c r="R1078" s="0" t="n">
        <v>0.0557</v>
      </c>
      <c r="S1078" s="0" t="n">
        <v>1</v>
      </c>
      <c r="T1078" s="0" t="n">
        <v>739.5986</v>
      </c>
      <c r="U1078" s="0" t="n">
        <v>0</v>
      </c>
      <c r="V1078" s="0" t="n">
        <v>-725.7286</v>
      </c>
      <c r="W1078" s="0" t="n">
        <v>-13.815</v>
      </c>
      <c r="X1078" s="0" t="n">
        <v>-411.2256</v>
      </c>
      <c r="Y1078" s="0" t="n">
        <v>945.2513</v>
      </c>
      <c r="Z1078" s="0" t="n">
        <v>1196.7115</v>
      </c>
      <c r="AA1078" s="0" t="n">
        <v>444.178</v>
      </c>
      <c r="AB1078" s="0" t="n">
        <v>5</v>
      </c>
      <c r="AC1078" s="0" t="n">
        <v>16.054</v>
      </c>
      <c r="AD1078" s="0" t="n">
        <v>15.9341</v>
      </c>
      <c r="AE1078" s="0" t="n">
        <v>13.6156</v>
      </c>
      <c r="AF1078" s="0" t="n">
        <v>0.0022</v>
      </c>
      <c r="AG1078" s="0" t="n">
        <v>0.0613</v>
      </c>
      <c r="AH1078" s="0" t="n">
        <v>3.2913</v>
      </c>
    </row>
    <row r="1079" customFormat="false" ht="12.8" hidden="false" customHeight="false" outlineLevel="0" collapsed="false">
      <c r="A1079" s="0" t="n">
        <v>23</v>
      </c>
      <c r="B1079" s="0" t="n">
        <v>21</v>
      </c>
      <c r="C1079" s="0" t="n">
        <v>58.618</v>
      </c>
      <c r="D1079" s="0" t="n">
        <v>38.9588</v>
      </c>
      <c r="E1079" s="0" t="n">
        <v>0</v>
      </c>
      <c r="F1079" s="0" t="n">
        <v>0</v>
      </c>
      <c r="G1079" s="0" t="n">
        <v>0</v>
      </c>
      <c r="H1079" s="0" t="n">
        <v>0</v>
      </c>
      <c r="I1079" s="0" t="n">
        <v>0</v>
      </c>
      <c r="J1079" s="0" t="n">
        <v>1.2238</v>
      </c>
      <c r="K1079" s="0" t="n">
        <v>0</v>
      </c>
      <c r="L1079" s="0" t="n">
        <v>0.0006</v>
      </c>
      <c r="M1079" s="0" t="n">
        <v>0</v>
      </c>
      <c r="N1079" s="0" t="n">
        <v>-0.0174</v>
      </c>
      <c r="O1079" s="0" t="n">
        <v>2.9241</v>
      </c>
      <c r="P1079" s="0" t="n">
        <v>0.01</v>
      </c>
      <c r="Q1079" s="0" t="n">
        <v>0</v>
      </c>
      <c r="R1079" s="0" t="n">
        <v>0.0557</v>
      </c>
      <c r="S1079" s="0" t="n">
        <v>1</v>
      </c>
      <c r="T1079" s="0" t="n">
        <v>825.5831</v>
      </c>
      <c r="U1079" s="0" t="n">
        <v>0</v>
      </c>
      <c r="V1079" s="0" t="n">
        <v>-804.7831</v>
      </c>
      <c r="W1079" s="0" t="n">
        <v>-20.8219</v>
      </c>
      <c r="X1079" s="0" t="n">
        <v>-490.8251</v>
      </c>
      <c r="Y1079" s="0" t="n">
        <v>1040.0505</v>
      </c>
      <c r="Z1079" s="0" t="n">
        <v>1333.1094</v>
      </c>
      <c r="AA1079" s="0" t="n">
        <v>509.6592</v>
      </c>
      <c r="AB1079" s="0" t="n">
        <v>5</v>
      </c>
      <c r="AC1079" s="0" t="n">
        <v>18.208</v>
      </c>
      <c r="AD1079" s="0" t="n">
        <v>18.0988</v>
      </c>
      <c r="AE1079" s="0" t="n">
        <v>14.5218</v>
      </c>
      <c r="AF1079" s="0" t="n">
        <v>0.0022</v>
      </c>
      <c r="AG1079" s="0" t="n">
        <v>0.0613</v>
      </c>
      <c r="AH1079" s="0" t="n">
        <v>3.2297</v>
      </c>
    </row>
    <row r="1080" customFormat="false" ht="12.8" hidden="false" customHeight="false" outlineLevel="0" collapsed="false">
      <c r="A1080" s="0" t="n">
        <v>23</v>
      </c>
      <c r="B1080" s="0" t="n">
        <v>22</v>
      </c>
      <c r="C1080" s="0" t="n">
        <v>58.6175</v>
      </c>
      <c r="D1080" s="0" t="n">
        <v>38.9582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1.5324</v>
      </c>
      <c r="K1080" s="0" t="n">
        <v>0</v>
      </c>
      <c r="L1080" s="0" t="n">
        <v>0.0006</v>
      </c>
      <c r="M1080" s="0" t="n">
        <v>0</v>
      </c>
      <c r="N1080" s="0" t="n">
        <v>-0.0174</v>
      </c>
      <c r="O1080" s="0" t="n">
        <v>2.9241</v>
      </c>
      <c r="P1080" s="0" t="n">
        <v>0.01</v>
      </c>
      <c r="Q1080" s="0" t="n">
        <v>0</v>
      </c>
      <c r="R1080" s="0" t="n">
        <v>0.0557</v>
      </c>
      <c r="S1080" s="0" t="n">
        <v>0.9997</v>
      </c>
      <c r="T1080" s="0" t="n">
        <v>911.2313</v>
      </c>
      <c r="U1080" s="0" t="n">
        <v>0</v>
      </c>
      <c r="V1080" s="0" t="n">
        <v>-877.4535</v>
      </c>
      <c r="W1080" s="0" t="n">
        <v>-33.4081</v>
      </c>
      <c r="X1080" s="0" t="n">
        <v>-553.2485</v>
      </c>
      <c r="Y1080" s="0" t="n">
        <v>1134.5712</v>
      </c>
      <c r="Z1080" s="0" t="n">
        <v>1441.1522</v>
      </c>
      <c r="AA1080" s="0" t="n">
        <v>567.8445</v>
      </c>
      <c r="AB1080" s="0" t="n">
        <v>5</v>
      </c>
      <c r="AC1080" s="0" t="n">
        <v>21.76</v>
      </c>
      <c r="AD1080" s="0" t="n">
        <v>21.715</v>
      </c>
      <c r="AE1080" s="0" t="n">
        <v>15.9156</v>
      </c>
      <c r="AF1080" s="0" t="n">
        <v>0.0022</v>
      </c>
      <c r="AG1080" s="0" t="n">
        <v>0.0613</v>
      </c>
      <c r="AH1080" s="0" t="n">
        <v>3.1727</v>
      </c>
    </row>
    <row r="1081" customFormat="false" ht="12.8" hidden="false" customHeight="false" outlineLevel="0" collapsed="false">
      <c r="A1081" s="0" t="n">
        <v>23</v>
      </c>
      <c r="B1081" s="0" t="n">
        <v>23</v>
      </c>
      <c r="C1081" s="0" t="n">
        <v>58.6169</v>
      </c>
      <c r="D1081" s="0" t="n">
        <v>38.9577</v>
      </c>
      <c r="E1081" s="0" t="n">
        <v>0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n">
        <v>1.7476</v>
      </c>
      <c r="K1081" s="0" t="n">
        <v>0</v>
      </c>
      <c r="L1081" s="0" t="n">
        <v>0.0006</v>
      </c>
      <c r="M1081" s="0" t="n">
        <v>0</v>
      </c>
      <c r="N1081" s="0" t="n">
        <v>-0.0174</v>
      </c>
      <c r="O1081" s="0" t="n">
        <v>2.924</v>
      </c>
      <c r="P1081" s="0" t="n">
        <v>0.01</v>
      </c>
      <c r="Q1081" s="0" t="n">
        <v>0</v>
      </c>
      <c r="R1081" s="0" t="n">
        <v>0.0557</v>
      </c>
      <c r="S1081" s="0" t="n">
        <v>0.3664</v>
      </c>
      <c r="T1081" s="0" t="n">
        <v>958.7373</v>
      </c>
      <c r="U1081" s="0" t="n">
        <v>0</v>
      </c>
      <c r="V1081" s="0" t="n">
        <v>-928.6658</v>
      </c>
      <c r="W1081" s="0" t="n">
        <v>-30.5512</v>
      </c>
      <c r="X1081" s="0" t="n">
        <v>-608.4178</v>
      </c>
      <c r="Y1081" s="0" t="n">
        <v>1198.6116</v>
      </c>
      <c r="Z1081" s="0" t="n">
        <v>1567.6445</v>
      </c>
      <c r="AA1081" s="0" t="n">
        <v>614.572</v>
      </c>
      <c r="AB1081" s="0" t="n">
        <v>5</v>
      </c>
      <c r="AC1081" s="0" t="n">
        <v>22.543</v>
      </c>
      <c r="AD1081" s="0" t="n">
        <v>22.4937</v>
      </c>
      <c r="AE1081" s="0" t="n">
        <v>16.9747</v>
      </c>
      <c r="AF1081" s="0" t="n">
        <v>0.0022</v>
      </c>
      <c r="AG1081" s="0" t="n">
        <v>0.0612</v>
      </c>
      <c r="AH1081" s="0" t="n">
        <v>3.1287</v>
      </c>
    </row>
    <row r="1082" customFormat="false" ht="12.8" hidden="false" customHeight="false" outlineLevel="0" collapsed="false">
      <c r="A1082" s="0" t="n">
        <v>23</v>
      </c>
      <c r="B1082" s="0" t="n">
        <v>24</v>
      </c>
      <c r="C1082" s="0" t="n">
        <v>58.6163</v>
      </c>
      <c r="D1082" s="0" t="n">
        <v>38.9571</v>
      </c>
      <c r="E1082" s="0" t="n">
        <v>0</v>
      </c>
      <c r="F1082" s="0" t="n">
        <v>0</v>
      </c>
      <c r="G1082" s="0" t="n">
        <v>0</v>
      </c>
      <c r="H1082" s="0" t="n">
        <v>0</v>
      </c>
      <c r="I1082" s="0" t="n">
        <v>0</v>
      </c>
      <c r="J1082" s="0" t="n">
        <v>1.7995</v>
      </c>
      <c r="K1082" s="0" t="n">
        <v>0</v>
      </c>
      <c r="L1082" s="0" t="n">
        <v>0.0006</v>
      </c>
      <c r="M1082" s="0" t="n">
        <v>0</v>
      </c>
      <c r="N1082" s="0" t="n">
        <v>-0.0174</v>
      </c>
      <c r="O1082" s="0" t="n">
        <v>2.924</v>
      </c>
      <c r="P1082" s="0" t="n">
        <v>0.01</v>
      </c>
      <c r="Q1082" s="0" t="n">
        <v>0</v>
      </c>
      <c r="R1082" s="0" t="n">
        <v>0.0557</v>
      </c>
      <c r="S1082" s="0" t="n">
        <v>0.9993</v>
      </c>
      <c r="T1082" s="0" t="n">
        <v>1003.4417</v>
      </c>
      <c r="U1082" s="0" t="n">
        <v>0</v>
      </c>
      <c r="V1082" s="0" t="n">
        <v>-974.5823</v>
      </c>
      <c r="W1082" s="0" t="n">
        <v>-29.2996</v>
      </c>
      <c r="X1082" s="0" t="n">
        <v>-657.2444</v>
      </c>
      <c r="Y1082" s="0" t="n">
        <v>1248.6017</v>
      </c>
      <c r="Z1082" s="0" t="n">
        <v>1649.5056</v>
      </c>
      <c r="AA1082" s="0" t="n">
        <v>650.2717</v>
      </c>
      <c r="AB1082" s="0" t="n">
        <v>5</v>
      </c>
      <c r="AC1082" s="0" t="n">
        <v>23.342</v>
      </c>
      <c r="AD1082" s="0" t="n">
        <v>23.2833</v>
      </c>
      <c r="AE1082" s="0" t="n">
        <v>17.8645</v>
      </c>
      <c r="AF1082" s="0" t="n">
        <v>0.0022</v>
      </c>
      <c r="AG1082" s="0" t="n">
        <v>0.0612</v>
      </c>
      <c r="AH1082" s="0" t="n">
        <v>3.1175</v>
      </c>
    </row>
    <row r="1083" customFormat="false" ht="12.8" hidden="false" customHeight="false" outlineLevel="0" collapsed="false">
      <c r="A1083" s="0" t="n">
        <v>23</v>
      </c>
      <c r="B1083" s="0" t="n">
        <v>25</v>
      </c>
      <c r="C1083" s="0" t="n">
        <v>58.6157</v>
      </c>
      <c r="D1083" s="0" t="n">
        <v>38.9565</v>
      </c>
      <c r="E1083" s="0" t="n">
        <v>0</v>
      </c>
      <c r="F1083" s="0" t="n">
        <v>0</v>
      </c>
      <c r="G1083" s="0" t="n">
        <v>0</v>
      </c>
      <c r="H1083" s="0" t="n">
        <v>0</v>
      </c>
      <c r="I1083" s="0" t="n">
        <v>0</v>
      </c>
      <c r="J1083" s="0" t="n">
        <v>1.8833</v>
      </c>
      <c r="K1083" s="0" t="n">
        <v>0</v>
      </c>
      <c r="L1083" s="0" t="n">
        <v>0.0006</v>
      </c>
      <c r="M1083" s="0" t="n">
        <v>0</v>
      </c>
      <c r="N1083" s="0" t="n">
        <v>-0.0174</v>
      </c>
      <c r="O1083" s="0" t="n">
        <v>2.924</v>
      </c>
      <c r="P1083" s="0" t="n">
        <v>0.01</v>
      </c>
      <c r="Q1083" s="0" t="n">
        <v>0</v>
      </c>
      <c r="R1083" s="0" t="n">
        <v>0.0557</v>
      </c>
      <c r="S1083" s="0" t="n">
        <v>1</v>
      </c>
      <c r="T1083" s="0" t="n">
        <v>1040.1895</v>
      </c>
      <c r="U1083" s="0" t="n">
        <v>0</v>
      </c>
      <c r="V1083" s="0" t="n">
        <v>-1009.4664</v>
      </c>
      <c r="W1083" s="0" t="n">
        <v>-30.9609</v>
      </c>
      <c r="X1083" s="0" t="n">
        <v>-689.9959</v>
      </c>
      <c r="Y1083" s="0" t="n">
        <v>1286.1198</v>
      </c>
      <c r="Z1083" s="0" t="n">
        <v>1703.4686</v>
      </c>
      <c r="AA1083" s="0" t="n">
        <v>674.0597</v>
      </c>
      <c r="AB1083" s="0" t="n">
        <v>5</v>
      </c>
      <c r="AC1083" s="0" t="n">
        <v>24.604</v>
      </c>
      <c r="AD1083" s="0" t="n">
        <v>24.5307</v>
      </c>
      <c r="AE1083" s="0" t="n">
        <v>18.7644</v>
      </c>
      <c r="AF1083" s="0" t="n">
        <v>0.0022</v>
      </c>
      <c r="AG1083" s="0" t="n">
        <v>0.0612</v>
      </c>
      <c r="AH1083" s="0" t="n">
        <v>3.1182</v>
      </c>
    </row>
    <row r="1084" customFormat="false" ht="12.8" hidden="false" customHeight="false" outlineLevel="0" collapsed="false">
      <c r="A1084" s="0" t="n">
        <v>23</v>
      </c>
      <c r="B1084" s="0" t="n">
        <v>26</v>
      </c>
      <c r="C1084" s="0" t="n">
        <v>58.6151</v>
      </c>
      <c r="D1084" s="0" t="n">
        <v>38.9559</v>
      </c>
      <c r="E1084" s="0" t="n">
        <v>0</v>
      </c>
      <c r="F1084" s="0" t="n">
        <v>0</v>
      </c>
      <c r="G1084" s="0" t="n">
        <v>0</v>
      </c>
      <c r="H1084" s="0" t="n">
        <v>0</v>
      </c>
      <c r="I1084" s="0" t="n">
        <v>0</v>
      </c>
      <c r="J1084" s="0" t="n">
        <v>1.9636</v>
      </c>
      <c r="K1084" s="0" t="n">
        <v>0</v>
      </c>
      <c r="L1084" s="0" t="n">
        <v>0.0006</v>
      </c>
      <c r="M1084" s="0" t="n">
        <v>0</v>
      </c>
      <c r="N1084" s="0" t="n">
        <v>-0.0174</v>
      </c>
      <c r="O1084" s="0" t="n">
        <v>2.9239</v>
      </c>
      <c r="P1084" s="0" t="n">
        <v>0.01</v>
      </c>
      <c r="Q1084" s="0" t="n">
        <v>0</v>
      </c>
      <c r="R1084" s="0" t="n">
        <v>0.0557</v>
      </c>
      <c r="S1084" s="0" t="n">
        <v>1</v>
      </c>
      <c r="T1084" s="0" t="n">
        <v>1060.5942</v>
      </c>
      <c r="U1084" s="0" t="n">
        <v>0</v>
      </c>
      <c r="V1084" s="0" t="n">
        <v>-1032.0625</v>
      </c>
      <c r="W1084" s="0" t="n">
        <v>-28.8399</v>
      </c>
      <c r="X1084" s="0" t="n">
        <v>-713.6091</v>
      </c>
      <c r="Y1084" s="0" t="n">
        <v>1310.6932</v>
      </c>
      <c r="Z1084" s="0" t="n">
        <v>1755.6801</v>
      </c>
      <c r="AA1084" s="0" t="n">
        <v>691.4884</v>
      </c>
      <c r="AB1084" s="0" t="n">
        <v>5</v>
      </c>
      <c r="AC1084" s="0" t="n">
        <v>25.036</v>
      </c>
      <c r="AD1084" s="0" t="n">
        <v>24.974</v>
      </c>
      <c r="AE1084" s="0" t="n">
        <v>19.4895</v>
      </c>
      <c r="AF1084" s="0" t="n">
        <v>0.0022</v>
      </c>
      <c r="AG1084" s="0" t="n">
        <v>0.0612</v>
      </c>
      <c r="AH1084" s="0" t="n">
        <v>3.1171</v>
      </c>
    </row>
    <row r="1085" customFormat="false" ht="12.8" hidden="false" customHeight="false" outlineLevel="0" collapsed="false">
      <c r="A1085" s="0" t="n">
        <v>23</v>
      </c>
      <c r="B1085" s="0" t="n">
        <v>27</v>
      </c>
      <c r="C1085" s="0" t="n">
        <v>58.6145</v>
      </c>
      <c r="D1085" s="0" t="n">
        <v>38.9553</v>
      </c>
      <c r="E1085" s="0" t="n">
        <v>0</v>
      </c>
      <c r="F1085" s="0" t="n">
        <v>0</v>
      </c>
      <c r="G1085" s="0" t="n">
        <v>0</v>
      </c>
      <c r="H1085" s="0" t="n">
        <v>0</v>
      </c>
      <c r="I1085" s="0" t="n">
        <v>0</v>
      </c>
      <c r="J1085" s="0" t="n">
        <v>1.9912</v>
      </c>
      <c r="K1085" s="0" t="n">
        <v>0</v>
      </c>
      <c r="L1085" s="0" t="n">
        <v>0.0006</v>
      </c>
      <c r="M1085" s="0" t="n">
        <v>0</v>
      </c>
      <c r="N1085" s="0" t="n">
        <v>-0.0174</v>
      </c>
      <c r="O1085" s="0" t="n">
        <v>2.9239</v>
      </c>
      <c r="P1085" s="0" t="n">
        <v>0.01</v>
      </c>
      <c r="Q1085" s="0" t="n">
        <v>0</v>
      </c>
      <c r="R1085" s="0" t="n">
        <v>0.0557</v>
      </c>
      <c r="S1085" s="0" t="n">
        <v>1</v>
      </c>
      <c r="T1085" s="0" t="n">
        <v>1062.2938</v>
      </c>
      <c r="U1085" s="0" t="n">
        <v>0</v>
      </c>
      <c r="V1085" s="0" t="n">
        <v>-1034.4191</v>
      </c>
      <c r="W1085" s="0" t="n">
        <v>-28.3247</v>
      </c>
      <c r="X1085" s="0" t="n">
        <v>-712.2438</v>
      </c>
      <c r="Y1085" s="0" t="n">
        <v>1314.7454</v>
      </c>
      <c r="Z1085" s="0" t="n">
        <v>1753.2406</v>
      </c>
      <c r="AA1085" s="0" t="n">
        <v>691.6182</v>
      </c>
      <c r="AB1085" s="0" t="n">
        <v>5</v>
      </c>
      <c r="AC1085" s="0" t="n">
        <v>25.653</v>
      </c>
      <c r="AD1085" s="0" t="n">
        <v>25.5881</v>
      </c>
      <c r="AE1085" s="0" t="n">
        <v>20.1516</v>
      </c>
      <c r="AF1085" s="0" t="n">
        <v>0.0022</v>
      </c>
      <c r="AG1085" s="0" t="n">
        <v>0.0612</v>
      </c>
      <c r="AH1085" s="0" t="n">
        <v>3.1149</v>
      </c>
    </row>
    <row r="1086" customFormat="false" ht="12.8" hidden="false" customHeight="false" outlineLevel="0" collapsed="false">
      <c r="A1086" s="0" t="n">
        <v>23</v>
      </c>
      <c r="B1086" s="0" t="n">
        <v>28</v>
      </c>
      <c r="C1086" s="0" t="n">
        <v>58.6139</v>
      </c>
      <c r="D1086" s="0" t="n">
        <v>38.9547</v>
      </c>
      <c r="E1086" s="0" t="n">
        <v>0</v>
      </c>
      <c r="F1086" s="0" t="n">
        <v>0</v>
      </c>
      <c r="G1086" s="0" t="n">
        <v>0</v>
      </c>
      <c r="H1086" s="0" t="n">
        <v>0</v>
      </c>
      <c r="I1086" s="0" t="n">
        <v>0</v>
      </c>
      <c r="J1086" s="0" t="n">
        <v>2.0163</v>
      </c>
      <c r="K1086" s="0" t="n">
        <v>0</v>
      </c>
      <c r="L1086" s="0" t="n">
        <v>0.0006</v>
      </c>
      <c r="M1086" s="0" t="n">
        <v>0</v>
      </c>
      <c r="N1086" s="0" t="n">
        <v>-0.0174</v>
      </c>
      <c r="O1086" s="0" t="n">
        <v>2.9239</v>
      </c>
      <c r="P1086" s="0" t="n">
        <v>0.01</v>
      </c>
      <c r="Q1086" s="0" t="n">
        <v>0</v>
      </c>
      <c r="R1086" s="0" t="n">
        <v>0.0557</v>
      </c>
      <c r="S1086" s="0" t="n">
        <v>0.9988</v>
      </c>
      <c r="T1086" s="0" t="n">
        <v>1052.9863</v>
      </c>
      <c r="U1086" s="0" t="n">
        <v>0</v>
      </c>
      <c r="V1086" s="0" t="n">
        <v>-1025.0742</v>
      </c>
      <c r="W1086" s="0" t="n">
        <v>-28.0229</v>
      </c>
      <c r="X1086" s="0" t="n">
        <v>-697.202</v>
      </c>
      <c r="Y1086" s="0" t="n">
        <v>1304.4775</v>
      </c>
      <c r="Z1086" s="0" t="n">
        <v>1725.3068</v>
      </c>
      <c r="AA1086" s="0" t="n">
        <v>680.1306</v>
      </c>
      <c r="AB1086" s="0" t="n">
        <v>5</v>
      </c>
      <c r="AC1086" s="0" t="n">
        <v>26.25</v>
      </c>
      <c r="AD1086" s="0" t="n">
        <v>26.1853</v>
      </c>
      <c r="AE1086" s="0" t="n">
        <v>20.7692</v>
      </c>
      <c r="AF1086" s="0" t="n">
        <v>0.0022</v>
      </c>
      <c r="AG1086" s="0" t="n">
        <v>0.0612</v>
      </c>
      <c r="AH1086" s="0" t="n">
        <v>3.1129</v>
      </c>
    </row>
    <row r="1087" customFormat="false" ht="12.8" hidden="false" customHeight="false" outlineLevel="0" collapsed="false">
      <c r="A1087" s="0" t="n">
        <v>23</v>
      </c>
      <c r="B1087" s="0" t="n">
        <v>29</v>
      </c>
      <c r="C1087" s="0" t="n">
        <v>58.6134</v>
      </c>
      <c r="D1087" s="0" t="n">
        <v>38.9541</v>
      </c>
      <c r="E1087" s="0" t="n">
        <v>0</v>
      </c>
      <c r="F1087" s="0" t="n">
        <v>0</v>
      </c>
      <c r="G1087" s="0" t="n">
        <v>0</v>
      </c>
      <c r="H1087" s="0" t="n">
        <v>0</v>
      </c>
      <c r="I1087" s="0" t="n">
        <v>0</v>
      </c>
      <c r="J1087" s="0" t="n">
        <v>2.0102</v>
      </c>
      <c r="K1087" s="0" t="n">
        <v>0</v>
      </c>
      <c r="L1087" s="0" t="n">
        <v>0.0006</v>
      </c>
      <c r="M1087" s="0" t="n">
        <v>0</v>
      </c>
      <c r="N1087" s="0" t="n">
        <v>-0.0174</v>
      </c>
      <c r="O1087" s="0" t="n">
        <v>2.9239</v>
      </c>
      <c r="P1087" s="0" t="n">
        <v>0.01</v>
      </c>
      <c r="Q1087" s="0" t="n">
        <v>0</v>
      </c>
      <c r="R1087" s="0" t="n">
        <v>0.0556</v>
      </c>
      <c r="S1087" s="0" t="n">
        <v>0.9975</v>
      </c>
      <c r="T1087" s="0" t="n">
        <v>1029.161</v>
      </c>
      <c r="U1087" s="0" t="n">
        <v>0</v>
      </c>
      <c r="V1087" s="0" t="n">
        <v>-1001.6622</v>
      </c>
      <c r="W1087" s="0" t="n">
        <v>-27.3267</v>
      </c>
      <c r="X1087" s="0" t="n">
        <v>-666.4713</v>
      </c>
      <c r="Y1087" s="0" t="n">
        <v>1278.4092</v>
      </c>
      <c r="Z1087" s="0" t="n">
        <v>1671.0764</v>
      </c>
      <c r="AA1087" s="0" t="n">
        <v>656.682</v>
      </c>
      <c r="AB1087" s="0" t="n">
        <v>5</v>
      </c>
      <c r="AC1087" s="0" t="n">
        <v>26.72</v>
      </c>
      <c r="AD1087" s="0" t="n">
        <v>26.653</v>
      </c>
      <c r="AE1087" s="0" t="n">
        <v>21.3278</v>
      </c>
      <c r="AF1087" s="0" t="n">
        <v>0.0022</v>
      </c>
      <c r="AG1087" s="0" t="n">
        <v>0.0612</v>
      </c>
      <c r="AH1087" s="0" t="n">
        <v>3.1138</v>
      </c>
    </row>
    <row r="1088" customFormat="false" ht="12.8" hidden="false" customHeight="false" outlineLevel="0" collapsed="false">
      <c r="A1088" s="0" t="n">
        <v>23</v>
      </c>
      <c r="B1088" s="0" t="n">
        <v>30</v>
      </c>
      <c r="C1088" s="0" t="n">
        <v>58.6128</v>
      </c>
      <c r="D1088" s="0" t="n">
        <v>38.9536</v>
      </c>
      <c r="E1088" s="0" t="n">
        <v>0</v>
      </c>
      <c r="F1088" s="0" t="n">
        <v>0</v>
      </c>
      <c r="G1088" s="0" t="n">
        <v>0</v>
      </c>
      <c r="H1088" s="0" t="n">
        <v>0</v>
      </c>
      <c r="I1088" s="0" t="n">
        <v>0</v>
      </c>
      <c r="J1088" s="0" t="n">
        <v>1.9757</v>
      </c>
      <c r="K1088" s="0" t="n">
        <v>0</v>
      </c>
      <c r="L1088" s="0" t="n">
        <v>0.0006</v>
      </c>
      <c r="M1088" s="0" t="n">
        <v>0</v>
      </c>
      <c r="N1088" s="0" t="n">
        <v>-0.0174</v>
      </c>
      <c r="O1088" s="0" t="n">
        <v>2.9238</v>
      </c>
      <c r="P1088" s="0" t="n">
        <v>0.01</v>
      </c>
      <c r="Q1088" s="0" t="n">
        <v>0</v>
      </c>
      <c r="R1088" s="0" t="n">
        <v>0.0556</v>
      </c>
      <c r="S1088" s="0" t="n">
        <v>1</v>
      </c>
      <c r="T1088" s="0" t="n">
        <v>997.5731</v>
      </c>
      <c r="U1088" s="0" t="n">
        <v>0</v>
      </c>
      <c r="V1088" s="0" t="n">
        <v>-970.5704</v>
      </c>
      <c r="W1088" s="0" t="n">
        <v>-26.9677</v>
      </c>
      <c r="X1088" s="0" t="n">
        <v>-626.5973</v>
      </c>
      <c r="Y1088" s="0" t="n">
        <v>1235.8971</v>
      </c>
      <c r="Z1088" s="0" t="n">
        <v>1598.2996</v>
      </c>
      <c r="AA1088" s="0" t="n">
        <v>620.2748</v>
      </c>
      <c r="AB1088" s="0" t="n">
        <v>5</v>
      </c>
      <c r="AC1088" s="0" t="n">
        <v>27.204</v>
      </c>
      <c r="AD1088" s="0" t="n">
        <v>27.1343</v>
      </c>
      <c r="AE1088" s="0" t="n">
        <v>21.8515</v>
      </c>
      <c r="AF1088" s="0" t="n">
        <v>0.0022</v>
      </c>
      <c r="AG1088" s="0" t="n">
        <v>0.0612</v>
      </c>
      <c r="AH1088" s="0" t="n">
        <v>3.1419</v>
      </c>
    </row>
    <row r="1089" customFormat="false" ht="12.8" hidden="false" customHeight="false" outlineLevel="0" collapsed="false">
      <c r="A1089" s="0" t="n">
        <v>23</v>
      </c>
      <c r="B1089" s="0" t="n">
        <v>31</v>
      </c>
      <c r="C1089" s="0" t="n">
        <v>58.6122</v>
      </c>
      <c r="D1089" s="0" t="n">
        <v>38.953</v>
      </c>
      <c r="E1089" s="0" t="n">
        <v>0</v>
      </c>
      <c r="F1089" s="0" t="n">
        <v>0</v>
      </c>
      <c r="G1089" s="0" t="n">
        <v>0</v>
      </c>
      <c r="H1089" s="0" t="n">
        <v>0</v>
      </c>
      <c r="I1089" s="0" t="n">
        <v>0</v>
      </c>
      <c r="J1089" s="0" t="n">
        <v>1.9716</v>
      </c>
      <c r="K1089" s="0" t="n">
        <v>0</v>
      </c>
      <c r="L1089" s="0" t="n">
        <v>0.0006</v>
      </c>
      <c r="M1089" s="0" t="n">
        <v>0</v>
      </c>
      <c r="N1089" s="0" t="n">
        <v>-0.0174</v>
      </c>
      <c r="O1089" s="0" t="n">
        <v>2.9238</v>
      </c>
      <c r="P1089" s="0" t="n">
        <v>0.01</v>
      </c>
      <c r="Q1089" s="0" t="n">
        <v>0</v>
      </c>
      <c r="R1089" s="0" t="n">
        <v>0.0556</v>
      </c>
      <c r="S1089" s="0" t="n">
        <v>0.9998</v>
      </c>
      <c r="T1089" s="0" t="n">
        <v>1001.7096</v>
      </c>
      <c r="U1089" s="0" t="n">
        <v>0</v>
      </c>
      <c r="V1089" s="0" t="n">
        <v>-974.3712</v>
      </c>
      <c r="W1089" s="0" t="n">
        <v>-27.4885</v>
      </c>
      <c r="X1089" s="0" t="n">
        <v>-626.6913</v>
      </c>
      <c r="Y1089" s="0" t="n">
        <v>1177.6123</v>
      </c>
      <c r="Z1089" s="0" t="n">
        <v>1549.3682</v>
      </c>
      <c r="AA1089" s="0" t="n">
        <v>569.239</v>
      </c>
      <c r="AB1089" s="0" t="n">
        <v>5</v>
      </c>
      <c r="AC1089" s="0" t="n">
        <v>27.848</v>
      </c>
      <c r="AD1089" s="0" t="n">
        <v>27.7701</v>
      </c>
      <c r="AE1089" s="0" t="n">
        <v>22.3858</v>
      </c>
      <c r="AF1089" s="0" t="n">
        <v>0.0022</v>
      </c>
      <c r="AG1089" s="0" t="n">
        <v>0.0612</v>
      </c>
      <c r="AH1089" s="0" t="n">
        <v>3.2917</v>
      </c>
    </row>
    <row r="1090" customFormat="false" ht="12.8" hidden="false" customHeight="false" outlineLevel="0" collapsed="false">
      <c r="A1090" s="0" t="n">
        <v>23</v>
      </c>
      <c r="B1090" s="0" t="n">
        <v>32</v>
      </c>
      <c r="C1090" s="0" t="n">
        <v>58.6108</v>
      </c>
      <c r="D1090" s="0" t="n">
        <v>38.9516</v>
      </c>
      <c r="E1090" s="0" t="n">
        <v>0</v>
      </c>
      <c r="F1090" s="0" t="n">
        <v>0</v>
      </c>
      <c r="G1090" s="0" t="n">
        <v>0</v>
      </c>
      <c r="H1090" s="0" t="n">
        <v>0</v>
      </c>
      <c r="I1090" s="0" t="n">
        <v>0</v>
      </c>
      <c r="J1090" s="0" t="n">
        <v>1.9683</v>
      </c>
      <c r="K1090" s="0" t="n">
        <v>0</v>
      </c>
      <c r="L1090" s="0" t="n">
        <v>0.0006</v>
      </c>
      <c r="M1090" s="0" t="n">
        <v>0</v>
      </c>
      <c r="N1090" s="0" t="n">
        <v>-0.0174</v>
      </c>
      <c r="O1090" s="0" t="n">
        <v>2.9238</v>
      </c>
      <c r="P1090" s="0" t="n">
        <v>0.01</v>
      </c>
      <c r="Q1090" s="0" t="n">
        <v>0.0008</v>
      </c>
      <c r="R1090" s="0" t="n">
        <v>0.0556</v>
      </c>
      <c r="S1090" s="0" t="n">
        <v>1</v>
      </c>
      <c r="T1090" s="0" t="n">
        <v>1026.9158</v>
      </c>
      <c r="U1090" s="0" t="n">
        <v>-1.0214</v>
      </c>
      <c r="V1090" s="0" t="n">
        <v>-998.7311</v>
      </c>
      <c r="W1090" s="0" t="n">
        <v>-27.3002</v>
      </c>
      <c r="X1090" s="0" t="n">
        <v>-651.9308</v>
      </c>
      <c r="Y1090" s="0" t="n">
        <v>1112.631</v>
      </c>
      <c r="Z1090" s="0" t="n">
        <v>1528.2739</v>
      </c>
      <c r="AA1090" s="0" t="n">
        <v>513.3065</v>
      </c>
      <c r="AB1090" s="0" t="n">
        <v>5</v>
      </c>
      <c r="AC1090" s="0" t="n">
        <v>28.357</v>
      </c>
      <c r="AD1090" s="0" t="n">
        <v>28.2639</v>
      </c>
      <c r="AE1090" s="0" t="n">
        <v>22.8913</v>
      </c>
      <c r="AF1090" s="0" t="n">
        <v>0.0022</v>
      </c>
      <c r="AG1090" s="0" t="n">
        <v>0.0612</v>
      </c>
      <c r="AH1090" s="0" t="n">
        <v>3.5478</v>
      </c>
    </row>
    <row r="1091" customFormat="false" ht="12.8" hidden="false" customHeight="false" outlineLevel="0" collapsed="false">
      <c r="A1091" s="0" t="n">
        <v>23</v>
      </c>
      <c r="B1091" s="0" t="n">
        <v>33</v>
      </c>
      <c r="C1091" s="0" t="n">
        <v>58.6056</v>
      </c>
      <c r="D1091" s="0" t="n">
        <v>38.9464</v>
      </c>
      <c r="E1091" s="0" t="n">
        <v>0</v>
      </c>
      <c r="F1091" s="0" t="n">
        <v>0</v>
      </c>
      <c r="G1091" s="0" t="n">
        <v>0</v>
      </c>
      <c r="H1091" s="0" t="n">
        <v>0</v>
      </c>
      <c r="I1091" s="0" t="n">
        <v>0</v>
      </c>
      <c r="J1091" s="0" t="n">
        <v>1.9714</v>
      </c>
      <c r="K1091" s="0" t="n">
        <v>0</v>
      </c>
      <c r="L1091" s="0" t="n">
        <v>0.0006</v>
      </c>
      <c r="M1091" s="0" t="n">
        <v>0</v>
      </c>
      <c r="N1091" s="0" t="n">
        <v>-0.0174</v>
      </c>
      <c r="O1091" s="0" t="n">
        <v>2.9238</v>
      </c>
      <c r="P1091" s="0" t="n">
        <v>0.01</v>
      </c>
      <c r="Q1091" s="0" t="n">
        <v>0.0047</v>
      </c>
      <c r="R1091" s="0" t="n">
        <v>0.0556</v>
      </c>
      <c r="S1091" s="0" t="n">
        <v>1</v>
      </c>
      <c r="T1091" s="0" t="n">
        <v>1053.7072</v>
      </c>
      <c r="U1091" s="0" t="n">
        <v>-6.3285</v>
      </c>
      <c r="V1091" s="0" t="n">
        <v>-1022.3217</v>
      </c>
      <c r="W1091" s="0" t="n">
        <v>-25.1366</v>
      </c>
      <c r="X1091" s="0" t="n">
        <v>-679.3741</v>
      </c>
      <c r="Y1091" s="0" t="n">
        <v>1031.2964</v>
      </c>
      <c r="Z1091" s="0" t="n">
        <v>1500.8164</v>
      </c>
      <c r="AA1091" s="0" t="n">
        <v>446.2991</v>
      </c>
      <c r="AB1091" s="0" t="n">
        <v>5</v>
      </c>
      <c r="AC1091" s="0" t="n">
        <v>28.404</v>
      </c>
      <c r="AD1091" s="0" t="n">
        <v>28.3086</v>
      </c>
      <c r="AE1091" s="0" t="n">
        <v>23.2768</v>
      </c>
      <c r="AF1091" s="0" t="n">
        <v>0.0021</v>
      </c>
      <c r="AG1091" s="0" t="n">
        <v>0.0612</v>
      </c>
      <c r="AH1091" s="0" t="n">
        <v>3.9143</v>
      </c>
    </row>
    <row r="1092" customFormat="false" ht="12.8" hidden="false" customHeight="false" outlineLevel="0" collapsed="false">
      <c r="A1092" s="0" t="n">
        <v>23</v>
      </c>
      <c r="B1092" s="0" t="n">
        <v>34</v>
      </c>
      <c r="C1092" s="0" t="n">
        <v>58.605</v>
      </c>
      <c r="D1092" s="0" t="n">
        <v>38.9458</v>
      </c>
      <c r="E1092" s="0" t="n">
        <v>0</v>
      </c>
      <c r="F1092" s="0" t="n">
        <v>0</v>
      </c>
      <c r="G1092" s="0" t="n">
        <v>0</v>
      </c>
      <c r="H1092" s="0" t="n">
        <v>0</v>
      </c>
      <c r="I1092" s="0" t="n">
        <v>0</v>
      </c>
      <c r="J1092" s="0" t="n">
        <v>1.948</v>
      </c>
      <c r="K1092" s="0" t="n">
        <v>0</v>
      </c>
      <c r="L1092" s="0" t="n">
        <v>0.0006</v>
      </c>
      <c r="M1092" s="0" t="n">
        <v>0</v>
      </c>
      <c r="N1092" s="0" t="n">
        <v>-0.0174</v>
      </c>
      <c r="O1092" s="0" t="n">
        <v>2.9237</v>
      </c>
      <c r="P1092" s="0" t="n">
        <v>0.01</v>
      </c>
      <c r="Q1092" s="0" t="n">
        <v>0</v>
      </c>
      <c r="R1092" s="0" t="n">
        <v>0.0556</v>
      </c>
      <c r="S1092" s="0" t="n">
        <v>1</v>
      </c>
      <c r="T1092" s="0" t="n">
        <v>1050.3052</v>
      </c>
      <c r="U1092" s="0" t="n">
        <v>-0.0108</v>
      </c>
      <c r="V1092" s="0" t="n">
        <v>-1026.4015</v>
      </c>
      <c r="W1092" s="0" t="n">
        <v>-24.0472</v>
      </c>
      <c r="X1092" s="0" t="n">
        <v>-682.9174</v>
      </c>
      <c r="Y1092" s="0" t="n">
        <v>942.5527</v>
      </c>
      <c r="Z1092" s="0" t="n">
        <v>1446.3301</v>
      </c>
      <c r="AA1092" s="0" t="n">
        <v>373.8908</v>
      </c>
      <c r="AB1092" s="0" t="n">
        <v>5</v>
      </c>
      <c r="AC1092" s="0" t="n">
        <v>28.586</v>
      </c>
      <c r="AD1092" s="0" t="n">
        <v>28.4893</v>
      </c>
      <c r="AE1092" s="0" t="n">
        <v>23.6197</v>
      </c>
      <c r="AF1092" s="0" t="n">
        <v>0.0021</v>
      </c>
      <c r="AG1092" s="0" t="n">
        <v>0.0612</v>
      </c>
      <c r="AH1092" s="0" t="n">
        <v>4.4024</v>
      </c>
    </row>
    <row r="1093" customFormat="false" ht="12.8" hidden="false" customHeight="false" outlineLevel="0" collapsed="false">
      <c r="A1093" s="0" t="n">
        <v>23</v>
      </c>
      <c r="B1093" s="0" t="n">
        <v>35</v>
      </c>
      <c r="C1093" s="0" t="n">
        <v>58.5999</v>
      </c>
      <c r="D1093" s="0" t="n">
        <v>38.9407</v>
      </c>
      <c r="E1093" s="0" t="n">
        <v>0</v>
      </c>
      <c r="F1093" s="0" t="n">
        <v>0</v>
      </c>
      <c r="G1093" s="0" t="n">
        <v>0</v>
      </c>
      <c r="H1093" s="0" t="n">
        <v>0</v>
      </c>
      <c r="I1093" s="0" t="n">
        <v>0</v>
      </c>
      <c r="J1093" s="0" t="n">
        <v>1.8995</v>
      </c>
      <c r="K1093" s="0" t="n">
        <v>0</v>
      </c>
      <c r="L1093" s="0" t="n">
        <v>0.0006</v>
      </c>
      <c r="M1093" s="0" t="n">
        <v>0</v>
      </c>
      <c r="N1093" s="0" t="n">
        <v>-0.0174</v>
      </c>
      <c r="O1093" s="0" t="n">
        <v>2.9237</v>
      </c>
      <c r="P1093" s="0" t="n">
        <v>0.01</v>
      </c>
      <c r="Q1093" s="0" t="n">
        <v>0.0045</v>
      </c>
      <c r="R1093" s="0" t="n">
        <v>0.0556</v>
      </c>
      <c r="S1093" s="0" t="n">
        <v>0.998</v>
      </c>
      <c r="T1093" s="0" t="n">
        <v>1014.7639</v>
      </c>
      <c r="U1093" s="0" t="n">
        <v>-6.0778</v>
      </c>
      <c r="V1093" s="0" t="n">
        <v>-985.4193</v>
      </c>
      <c r="W1093" s="0" t="n">
        <v>-23.3868</v>
      </c>
      <c r="X1093" s="0" t="n">
        <v>-633.3113</v>
      </c>
      <c r="Y1093" s="0" t="n">
        <v>840.7249</v>
      </c>
      <c r="Z1093" s="0" t="n">
        <v>1334.7571</v>
      </c>
      <c r="AA1093" s="0" t="n">
        <v>292.2273</v>
      </c>
      <c r="AB1093" s="0" t="n">
        <v>5</v>
      </c>
      <c r="AC1093" s="0" t="n">
        <v>28.782</v>
      </c>
      <c r="AD1093" s="0" t="n">
        <v>28.6892</v>
      </c>
      <c r="AE1093" s="0" t="n">
        <v>23.9367</v>
      </c>
      <c r="AF1093" s="0" t="n">
        <v>0.0021</v>
      </c>
      <c r="AG1093" s="0" t="n">
        <v>0.0612</v>
      </c>
      <c r="AH1093" s="0" t="n">
        <v>5.0386</v>
      </c>
    </row>
    <row r="1094" customFormat="false" ht="12.8" hidden="false" customHeight="false" outlineLevel="0" collapsed="false">
      <c r="A1094" s="0" t="n">
        <v>23</v>
      </c>
      <c r="B1094" s="0" t="n">
        <v>36</v>
      </c>
      <c r="C1094" s="0" t="n">
        <v>58.5993</v>
      </c>
      <c r="D1094" s="0" t="n">
        <v>38.9401</v>
      </c>
      <c r="E1094" s="0" t="n">
        <v>0</v>
      </c>
      <c r="F1094" s="0" t="n">
        <v>0</v>
      </c>
      <c r="G1094" s="0" t="n">
        <v>0</v>
      </c>
      <c r="H1094" s="0" t="n">
        <v>0</v>
      </c>
      <c r="I1094" s="0" t="n">
        <v>0</v>
      </c>
      <c r="J1094" s="0" t="n">
        <v>1.6024</v>
      </c>
      <c r="K1094" s="0" t="n">
        <v>0</v>
      </c>
      <c r="L1094" s="0" t="n">
        <v>0.0006</v>
      </c>
      <c r="M1094" s="0" t="n">
        <v>0</v>
      </c>
      <c r="N1094" s="0" t="n">
        <v>-0.0175</v>
      </c>
      <c r="O1094" s="0" t="n">
        <v>2.9237</v>
      </c>
      <c r="P1094" s="0" t="n">
        <v>0.01</v>
      </c>
      <c r="Q1094" s="0" t="n">
        <v>0</v>
      </c>
      <c r="R1094" s="0" t="n">
        <v>0.0556</v>
      </c>
      <c r="S1094" s="0" t="n">
        <v>1</v>
      </c>
      <c r="T1094" s="0" t="n">
        <v>526.3452</v>
      </c>
      <c r="U1094" s="0" t="n">
        <v>0</v>
      </c>
      <c r="V1094" s="0" t="n">
        <v>-504.5427</v>
      </c>
      <c r="W1094" s="0" t="n">
        <v>-21.9433</v>
      </c>
      <c r="X1094" s="0" t="n">
        <v>-67.3622</v>
      </c>
      <c r="Y1094" s="0" t="n">
        <v>787.6464</v>
      </c>
      <c r="Z1094" s="0" t="n">
        <v>865.9674</v>
      </c>
      <c r="AA1094" s="0" t="n">
        <v>269.438</v>
      </c>
      <c r="AB1094" s="0" t="n">
        <v>5</v>
      </c>
      <c r="AC1094" s="0" t="n">
        <v>28.764</v>
      </c>
      <c r="AD1094" s="0" t="n">
        <v>28.7196</v>
      </c>
      <c r="AE1094" s="0" t="n">
        <v>24.1953</v>
      </c>
      <c r="AF1094" s="0" t="n">
        <v>0.0021</v>
      </c>
      <c r="AG1094" s="0" t="n">
        <v>0.0612</v>
      </c>
      <c r="AH1094" s="0" t="n">
        <v>3.7873</v>
      </c>
    </row>
    <row r="1095" customFormat="false" ht="12.8" hidden="false" customHeight="false" outlineLevel="0" collapsed="false">
      <c r="A1095" s="0" t="n">
        <v>23</v>
      </c>
      <c r="B1095" s="0" t="n">
        <v>37</v>
      </c>
      <c r="C1095" s="0" t="n">
        <v>58.5987</v>
      </c>
      <c r="D1095" s="0" t="n">
        <v>38.9395</v>
      </c>
      <c r="E1095" s="0" t="n">
        <v>0</v>
      </c>
      <c r="F1095" s="0" t="n">
        <v>0</v>
      </c>
      <c r="G1095" s="0" t="n">
        <v>0</v>
      </c>
      <c r="H1095" s="0" t="n">
        <v>0</v>
      </c>
      <c r="I1095" s="0" t="n">
        <v>0</v>
      </c>
      <c r="J1095" s="0" t="n">
        <v>1.4062</v>
      </c>
      <c r="K1095" s="0" t="n">
        <v>0</v>
      </c>
      <c r="L1095" s="0" t="n">
        <v>0.0006</v>
      </c>
      <c r="M1095" s="0" t="n">
        <v>0</v>
      </c>
      <c r="N1095" s="0" t="n">
        <v>-0.0175</v>
      </c>
      <c r="O1095" s="0" t="n">
        <v>2.9237</v>
      </c>
      <c r="P1095" s="0" t="n">
        <v>0.01</v>
      </c>
      <c r="Q1095" s="0" t="n">
        <v>0</v>
      </c>
      <c r="R1095" s="0" t="n">
        <v>0.0556</v>
      </c>
      <c r="S1095" s="0" t="n">
        <v>0.9731</v>
      </c>
      <c r="T1095" s="0" t="n">
        <v>371.9222</v>
      </c>
      <c r="U1095" s="0" t="n">
        <v>0</v>
      </c>
      <c r="V1095" s="0" t="n">
        <v>-350.7521</v>
      </c>
      <c r="W1095" s="0" t="n">
        <v>-21.206</v>
      </c>
      <c r="X1095" s="0" t="n">
        <v>114.2511</v>
      </c>
      <c r="Y1095" s="0" t="n">
        <v>672.2916</v>
      </c>
      <c r="Z1095" s="0" t="n">
        <v>592.8127</v>
      </c>
      <c r="AA1095" s="0" t="n">
        <v>177.969</v>
      </c>
      <c r="AB1095" s="0" t="n">
        <v>5</v>
      </c>
      <c r="AC1095" s="0" t="n">
        <v>28.858</v>
      </c>
      <c r="AD1095" s="0" t="n">
        <v>28.8175</v>
      </c>
      <c r="AE1095" s="0" t="n">
        <v>24.4306</v>
      </c>
      <c r="AF1095" s="0" t="n">
        <v>0.0021</v>
      </c>
      <c r="AG1095" s="0" t="n">
        <v>0.0612</v>
      </c>
      <c r="AH1095" s="0" t="n">
        <v>3.7873</v>
      </c>
    </row>
    <row r="1096" customFormat="false" ht="12.8" hidden="false" customHeight="false" outlineLevel="0" collapsed="false">
      <c r="A1096" s="0" t="n">
        <v>23</v>
      </c>
      <c r="B1096" s="0" t="n">
        <v>38</v>
      </c>
      <c r="C1096" s="0" t="n">
        <v>58.5981</v>
      </c>
      <c r="D1096" s="0" t="n">
        <v>38.9389</v>
      </c>
      <c r="E1096" s="0" t="n">
        <v>0</v>
      </c>
      <c r="F1096" s="0" t="n">
        <v>0</v>
      </c>
      <c r="G1096" s="0" t="n">
        <v>0</v>
      </c>
      <c r="H1096" s="0" t="n">
        <v>0</v>
      </c>
      <c r="I1096" s="0" t="n">
        <v>0</v>
      </c>
      <c r="J1096" s="0" t="n">
        <v>0.0004</v>
      </c>
      <c r="K1096" s="0" t="n">
        <v>0</v>
      </c>
      <c r="L1096" s="0" t="n">
        <v>0.0006</v>
      </c>
      <c r="M1096" s="0" t="n">
        <v>0</v>
      </c>
      <c r="N1096" s="0" t="n">
        <v>-0.0175</v>
      </c>
      <c r="O1096" s="0" t="n">
        <v>2.9237</v>
      </c>
      <c r="P1096" s="0" t="n">
        <v>0.01</v>
      </c>
      <c r="Q1096" s="0" t="n">
        <v>0</v>
      </c>
      <c r="R1096" s="0" t="n">
        <v>0.0556</v>
      </c>
      <c r="S1096" s="0" t="n">
        <v>1</v>
      </c>
      <c r="T1096" s="0" t="n">
        <v>22.2641</v>
      </c>
      <c r="U1096" s="0" t="n">
        <v>0</v>
      </c>
      <c r="V1096" s="0" t="n">
        <v>-2.6453</v>
      </c>
      <c r="W1096" s="0" t="n">
        <v>-19.494</v>
      </c>
      <c r="X1096" s="0" t="n">
        <v>522.827</v>
      </c>
      <c r="Y1096" s="0" t="n">
        <v>563.3921</v>
      </c>
      <c r="Z1096" s="0" t="n">
        <v>77.7786</v>
      </c>
      <c r="AA1096" s="0" t="n">
        <v>69.8867</v>
      </c>
      <c r="AB1096" s="0" t="n">
        <v>5</v>
      </c>
      <c r="AC1096" s="0" t="n">
        <v>28.682</v>
      </c>
      <c r="AD1096" s="0" t="n">
        <v>28.6797</v>
      </c>
      <c r="AE1096" s="0" t="n">
        <v>24.5943</v>
      </c>
      <c r="AF1096" s="0" t="n">
        <v>0.0021</v>
      </c>
      <c r="AG1096" s="0" t="n">
        <v>0.0612</v>
      </c>
      <c r="AH1096" s="0" t="n">
        <v>0</v>
      </c>
    </row>
    <row r="1097" customFormat="false" ht="12.8" hidden="false" customHeight="false" outlineLevel="0" collapsed="false">
      <c r="A1097" s="0" t="n">
        <v>23</v>
      </c>
      <c r="B1097" s="0" t="n">
        <v>39</v>
      </c>
      <c r="C1097" s="0" t="n">
        <v>58.5976</v>
      </c>
      <c r="D1097" s="0" t="n">
        <v>38.9383</v>
      </c>
      <c r="E1097" s="0" t="n">
        <v>0</v>
      </c>
      <c r="F1097" s="0" t="n">
        <v>0</v>
      </c>
      <c r="G1097" s="0" t="n">
        <v>0</v>
      </c>
      <c r="H1097" s="0" t="n">
        <v>0</v>
      </c>
      <c r="I1097" s="0" t="n">
        <v>0</v>
      </c>
      <c r="J1097" s="0" t="n">
        <v>0</v>
      </c>
      <c r="K1097" s="0" t="n">
        <v>0</v>
      </c>
      <c r="L1097" s="0" t="n">
        <v>0.0006</v>
      </c>
      <c r="M1097" s="0" t="n">
        <v>0</v>
      </c>
      <c r="N1097" s="0" t="n">
        <v>-0.0175</v>
      </c>
      <c r="O1097" s="0" t="n">
        <v>2.9237</v>
      </c>
      <c r="P1097" s="0" t="n">
        <v>0.01</v>
      </c>
      <c r="Q1097" s="0" t="n">
        <v>0</v>
      </c>
      <c r="R1097" s="0" t="n">
        <v>0.0556</v>
      </c>
      <c r="S1097" s="0" t="n">
        <v>1</v>
      </c>
      <c r="T1097" s="0" t="n">
        <v>93.5289</v>
      </c>
      <c r="U1097" s="0" t="n">
        <v>0</v>
      </c>
      <c r="V1097" s="0" t="n">
        <v>-77.3256</v>
      </c>
      <c r="W1097" s="0" t="n">
        <v>-16.1124</v>
      </c>
      <c r="X1097" s="0" t="n">
        <v>430.9824</v>
      </c>
      <c r="Y1097" s="0" t="n">
        <v>471.4767</v>
      </c>
      <c r="Z1097" s="0" t="n">
        <v>82.1173</v>
      </c>
      <c r="AA1097" s="0" t="n">
        <v>-18.6411</v>
      </c>
      <c r="AB1097" s="0" t="n">
        <v>5</v>
      </c>
      <c r="AC1097" s="0" t="n">
        <v>28.115</v>
      </c>
      <c r="AD1097" s="0" t="n">
        <v>28.1063</v>
      </c>
      <c r="AE1097" s="0" t="n">
        <v>24.6131</v>
      </c>
      <c r="AF1097" s="0" t="n">
        <v>0.0021</v>
      </c>
      <c r="AG1097" s="0" t="n">
        <v>0.0612</v>
      </c>
      <c r="AH1097" s="0" t="n">
        <v>0</v>
      </c>
    </row>
    <row r="1098" customFormat="false" ht="12.8" hidden="false" customHeight="false" outlineLevel="0" collapsed="false">
      <c r="A1098" s="0" t="n">
        <v>23</v>
      </c>
      <c r="B1098" s="0" t="n">
        <v>40</v>
      </c>
      <c r="C1098" s="0" t="n">
        <v>58.597</v>
      </c>
      <c r="D1098" s="0" t="n">
        <v>38.9377</v>
      </c>
      <c r="E1098" s="0" t="n">
        <v>0</v>
      </c>
      <c r="F1098" s="0" t="n">
        <v>0</v>
      </c>
      <c r="G1098" s="0" t="n">
        <v>0</v>
      </c>
      <c r="H1098" s="0" t="n">
        <v>0</v>
      </c>
      <c r="I1098" s="0" t="n">
        <v>0</v>
      </c>
      <c r="J1098" s="0" t="n">
        <v>0</v>
      </c>
      <c r="K1098" s="0" t="n">
        <v>0</v>
      </c>
      <c r="L1098" s="0" t="n">
        <v>0.0006</v>
      </c>
      <c r="M1098" s="0" t="n">
        <v>0</v>
      </c>
      <c r="N1098" s="0" t="n">
        <v>-0.0175</v>
      </c>
      <c r="O1098" s="0" t="n">
        <v>2.9237</v>
      </c>
      <c r="P1098" s="0" t="n">
        <v>0.01</v>
      </c>
      <c r="Q1098" s="0" t="n">
        <v>0</v>
      </c>
      <c r="R1098" s="0" t="n">
        <v>0.0556</v>
      </c>
      <c r="S1098" s="0" t="n">
        <v>1</v>
      </c>
      <c r="T1098" s="0" t="n">
        <v>114.2324</v>
      </c>
      <c r="U1098" s="0" t="n">
        <v>0</v>
      </c>
      <c r="V1098" s="0" t="n">
        <v>-100.5446</v>
      </c>
      <c r="W1098" s="0" t="n">
        <v>-13.6578</v>
      </c>
      <c r="X1098" s="0" t="n">
        <v>400.0974</v>
      </c>
      <c r="Y1098" s="0" t="n">
        <v>440.6054</v>
      </c>
      <c r="Z1098" s="0" t="n">
        <v>80.638</v>
      </c>
      <c r="AA1098" s="0" t="n">
        <v>-46.4791</v>
      </c>
      <c r="AB1098" s="0" t="n">
        <v>5</v>
      </c>
      <c r="AC1098" s="0" t="n">
        <v>27.6</v>
      </c>
      <c r="AD1098" s="0" t="n">
        <v>27.59</v>
      </c>
      <c r="AE1098" s="0" t="n">
        <v>24.5536</v>
      </c>
      <c r="AF1098" s="0" t="n">
        <v>0.0021</v>
      </c>
      <c r="AG1098" s="0" t="n">
        <v>0.0612</v>
      </c>
      <c r="AH1098" s="0" t="n">
        <v>0</v>
      </c>
    </row>
    <row r="1099" customFormat="false" ht="12.8" hidden="false" customHeight="false" outlineLevel="0" collapsed="false">
      <c r="A1099" s="0" t="n">
        <v>23</v>
      </c>
      <c r="B1099" s="0" t="n">
        <v>41</v>
      </c>
      <c r="C1099" s="0" t="n">
        <v>58.5964</v>
      </c>
      <c r="D1099" s="0" t="n">
        <v>38.9372</v>
      </c>
      <c r="E1099" s="0" t="n">
        <v>0</v>
      </c>
      <c r="F1099" s="0" t="n">
        <v>0</v>
      </c>
      <c r="G1099" s="0" t="n">
        <v>0</v>
      </c>
      <c r="H1099" s="0" t="n">
        <v>0</v>
      </c>
      <c r="I1099" s="0" t="n">
        <v>0</v>
      </c>
      <c r="J1099" s="0" t="n">
        <v>0</v>
      </c>
      <c r="K1099" s="0" t="n">
        <v>0</v>
      </c>
      <c r="L1099" s="0" t="n">
        <v>0.0006</v>
      </c>
      <c r="M1099" s="0" t="n">
        <v>0</v>
      </c>
      <c r="N1099" s="0" t="n">
        <v>-0.0175</v>
      </c>
      <c r="O1099" s="0" t="n">
        <v>2.9237</v>
      </c>
      <c r="P1099" s="0" t="n">
        <v>0.01</v>
      </c>
      <c r="Q1099" s="0" t="n">
        <v>0</v>
      </c>
      <c r="R1099" s="0" t="n">
        <v>0.0556</v>
      </c>
      <c r="S1099" s="0" t="n">
        <v>1</v>
      </c>
      <c r="T1099" s="0" t="n">
        <v>112.524</v>
      </c>
      <c r="U1099" s="0" t="n">
        <v>0</v>
      </c>
      <c r="V1099" s="0" t="n">
        <v>-100.8375</v>
      </c>
      <c r="W1099" s="0" t="n">
        <v>-11.7512</v>
      </c>
      <c r="X1099" s="0" t="n">
        <v>396.4849</v>
      </c>
      <c r="Y1099" s="0" t="n">
        <v>437.046</v>
      </c>
      <c r="Z1099" s="0" t="n">
        <v>79.7433</v>
      </c>
      <c r="AA1099" s="0" t="n">
        <v>-47.2608</v>
      </c>
      <c r="AB1099" s="0" t="n">
        <v>5</v>
      </c>
      <c r="AC1099" s="0" t="n">
        <v>27.125</v>
      </c>
      <c r="AD1099" s="0" t="n">
        <v>27.1149</v>
      </c>
      <c r="AE1099" s="0" t="n">
        <v>24.4484</v>
      </c>
      <c r="AF1099" s="0" t="n">
        <v>0.0021</v>
      </c>
      <c r="AG1099" s="0" t="n">
        <v>0.0612</v>
      </c>
      <c r="AH1099" s="0" t="n">
        <v>0</v>
      </c>
    </row>
    <row r="1100" customFormat="false" ht="12.8" hidden="false" customHeight="false" outlineLevel="0" collapsed="false">
      <c r="A1100" s="0" t="n">
        <v>23</v>
      </c>
      <c r="B1100" s="0" t="n">
        <v>42</v>
      </c>
      <c r="C1100" s="0" t="n">
        <v>58.5958</v>
      </c>
      <c r="D1100" s="0" t="n">
        <v>38.9366</v>
      </c>
      <c r="E1100" s="0" t="n">
        <v>0</v>
      </c>
      <c r="F1100" s="0" t="n">
        <v>0</v>
      </c>
      <c r="G1100" s="0" t="n">
        <v>0</v>
      </c>
      <c r="H1100" s="0" t="n">
        <v>0</v>
      </c>
      <c r="I1100" s="0" t="n">
        <v>0</v>
      </c>
      <c r="J1100" s="0" t="n">
        <v>0</v>
      </c>
      <c r="K1100" s="0" t="n">
        <v>0</v>
      </c>
      <c r="L1100" s="0" t="n">
        <v>0.0006</v>
      </c>
      <c r="M1100" s="0" t="n">
        <v>0</v>
      </c>
      <c r="N1100" s="0" t="n">
        <v>-0.0175</v>
      </c>
      <c r="O1100" s="0" t="n">
        <v>2.9237</v>
      </c>
      <c r="P1100" s="0" t="n">
        <v>0.01</v>
      </c>
      <c r="Q1100" s="0" t="n">
        <v>0</v>
      </c>
      <c r="R1100" s="0" t="n">
        <v>0.0556</v>
      </c>
      <c r="S1100" s="0" t="n">
        <v>1</v>
      </c>
      <c r="T1100" s="0" t="n">
        <v>107.6004</v>
      </c>
      <c r="U1100" s="0" t="n">
        <v>0</v>
      </c>
      <c r="V1100" s="0" t="n">
        <v>-99.3902</v>
      </c>
      <c r="W1100" s="0" t="n">
        <v>-8.2683</v>
      </c>
      <c r="X1100" s="0" t="n">
        <v>392.2821</v>
      </c>
      <c r="Y1100" s="0" t="n">
        <v>433.0821</v>
      </c>
      <c r="Z1100" s="0" t="n">
        <v>84.9674</v>
      </c>
      <c r="AA1100" s="0" t="n">
        <v>-46.205</v>
      </c>
      <c r="AB1100" s="0" t="n">
        <v>5</v>
      </c>
      <c r="AC1100" s="0" t="n">
        <v>26.259</v>
      </c>
      <c r="AD1100" s="0" t="n">
        <v>26.2506</v>
      </c>
      <c r="AE1100" s="0" t="n">
        <v>24.2201</v>
      </c>
      <c r="AF1100" s="0" t="n">
        <v>0.0021</v>
      </c>
      <c r="AG1100" s="0" t="n">
        <v>0.0612</v>
      </c>
      <c r="AH1100" s="0" t="n">
        <v>0</v>
      </c>
    </row>
    <row r="1101" customFormat="false" ht="12.8" hidden="false" customHeight="false" outlineLevel="0" collapsed="false">
      <c r="A1101" s="0" t="n">
        <v>23</v>
      </c>
      <c r="B1101" s="0" t="n">
        <v>43</v>
      </c>
      <c r="C1101" s="0" t="n">
        <v>58.5952</v>
      </c>
      <c r="D1101" s="0" t="n">
        <v>38.936</v>
      </c>
      <c r="E1101" s="0" t="n">
        <v>0</v>
      </c>
      <c r="F1101" s="0" t="n">
        <v>0</v>
      </c>
      <c r="G1101" s="0" t="n">
        <v>0</v>
      </c>
      <c r="H1101" s="0" t="n">
        <v>0</v>
      </c>
      <c r="I1101" s="0" t="n">
        <v>0</v>
      </c>
      <c r="J1101" s="0" t="n">
        <v>0</v>
      </c>
      <c r="K1101" s="0" t="n">
        <v>0</v>
      </c>
      <c r="L1101" s="0" t="n">
        <v>0.0006</v>
      </c>
      <c r="M1101" s="0" t="n">
        <v>0</v>
      </c>
      <c r="N1101" s="0" t="n">
        <v>-0.0175</v>
      </c>
      <c r="O1101" s="0" t="n">
        <v>2.9237</v>
      </c>
      <c r="P1101" s="0" t="n">
        <v>0.01</v>
      </c>
      <c r="Q1101" s="0" t="n">
        <v>0</v>
      </c>
      <c r="R1101" s="0" t="n">
        <v>0.0556</v>
      </c>
      <c r="S1101" s="0" t="n">
        <v>1</v>
      </c>
      <c r="T1101" s="0" t="n">
        <v>110.0647</v>
      </c>
      <c r="U1101" s="0" t="n">
        <v>0</v>
      </c>
      <c r="V1101" s="0" t="n">
        <v>-99.7176</v>
      </c>
      <c r="W1101" s="0" t="n">
        <v>-10.6699</v>
      </c>
      <c r="X1101" s="0" t="n">
        <v>393.9079</v>
      </c>
      <c r="Y1101" s="0" t="n">
        <v>434.7564</v>
      </c>
      <c r="Z1101" s="0" t="n">
        <v>71.5204</v>
      </c>
      <c r="AA1101" s="0" t="n">
        <v>-46.24</v>
      </c>
      <c r="AB1101" s="0" t="n">
        <v>5</v>
      </c>
      <c r="AC1101" s="0" t="n">
        <v>26.553</v>
      </c>
      <c r="AD1101" s="0" t="n">
        <v>26.5458</v>
      </c>
      <c r="AE1101" s="0" t="n">
        <v>24.1731</v>
      </c>
      <c r="AF1101" s="0" t="n">
        <v>0.0021</v>
      </c>
      <c r="AG1101" s="0" t="n">
        <v>0.0612</v>
      </c>
      <c r="AH1101" s="0" t="n">
        <v>0</v>
      </c>
    </row>
    <row r="1102" customFormat="false" ht="12.8" hidden="false" customHeight="false" outlineLevel="0" collapsed="false">
      <c r="A1102" s="0" t="n">
        <v>23</v>
      </c>
      <c r="B1102" s="0" t="n">
        <v>44</v>
      </c>
      <c r="C1102" s="0" t="n">
        <v>58.5946</v>
      </c>
      <c r="D1102" s="0" t="n">
        <v>38.9354</v>
      </c>
      <c r="E1102" s="0" t="n">
        <v>0</v>
      </c>
      <c r="F1102" s="0" t="n">
        <v>0</v>
      </c>
      <c r="G1102" s="0" t="n">
        <v>0</v>
      </c>
      <c r="H1102" s="0" t="n">
        <v>0</v>
      </c>
      <c r="I1102" s="0" t="n">
        <v>0</v>
      </c>
      <c r="J1102" s="0" t="n">
        <v>0</v>
      </c>
      <c r="K1102" s="0" t="n">
        <v>0</v>
      </c>
      <c r="L1102" s="0" t="n">
        <v>0.0006</v>
      </c>
      <c r="M1102" s="0" t="n">
        <v>0</v>
      </c>
      <c r="N1102" s="0" t="n">
        <v>-0.0175</v>
      </c>
      <c r="O1102" s="0" t="n">
        <v>2.9237</v>
      </c>
      <c r="P1102" s="0" t="n">
        <v>0.01</v>
      </c>
      <c r="Q1102" s="0" t="n">
        <v>0</v>
      </c>
      <c r="R1102" s="0" t="n">
        <v>0.0556</v>
      </c>
      <c r="S1102" s="0" t="n">
        <v>1</v>
      </c>
      <c r="T1102" s="0" t="n">
        <v>106.8028</v>
      </c>
      <c r="U1102" s="0" t="n">
        <v>0</v>
      </c>
      <c r="V1102" s="0" t="n">
        <v>-98.9058</v>
      </c>
      <c r="W1102" s="0" t="n">
        <v>-8.1299</v>
      </c>
      <c r="X1102" s="0" t="n">
        <v>390.7773</v>
      </c>
      <c r="Y1102" s="0" t="n">
        <v>431.6589</v>
      </c>
      <c r="Z1102" s="0" t="n">
        <v>81.8382</v>
      </c>
      <c r="AA1102" s="0" t="n">
        <v>-45.8647</v>
      </c>
      <c r="AB1102" s="0" t="n">
        <v>5</v>
      </c>
      <c r="AC1102" s="0" t="n">
        <v>25.952</v>
      </c>
      <c r="AD1102" s="0" t="n">
        <v>25.9452</v>
      </c>
      <c r="AE1102" s="0" t="n">
        <v>24.0226</v>
      </c>
      <c r="AF1102" s="0" t="n">
        <v>0.0021</v>
      </c>
      <c r="AG1102" s="0" t="n">
        <v>0.0612</v>
      </c>
      <c r="AH1102" s="0" t="n">
        <v>0</v>
      </c>
    </row>
    <row r="1103" customFormat="false" ht="12.8" hidden="false" customHeight="false" outlineLevel="0" collapsed="false">
      <c r="A1103" s="0" t="n">
        <v>23</v>
      </c>
      <c r="B1103" s="0" t="n">
        <v>45</v>
      </c>
      <c r="C1103" s="0" t="n">
        <v>58.594</v>
      </c>
      <c r="D1103" s="0" t="n">
        <v>38.9348</v>
      </c>
      <c r="E1103" s="0" t="n">
        <v>0</v>
      </c>
      <c r="F1103" s="0" t="n">
        <v>0</v>
      </c>
      <c r="G1103" s="0" t="n">
        <v>0</v>
      </c>
      <c r="H1103" s="0" t="n">
        <v>0</v>
      </c>
      <c r="I1103" s="0" t="n">
        <v>0</v>
      </c>
      <c r="J1103" s="0" t="n">
        <v>0</v>
      </c>
      <c r="K1103" s="0" t="n">
        <v>0</v>
      </c>
      <c r="L1103" s="0" t="n">
        <v>0.0006</v>
      </c>
      <c r="M1103" s="0" t="n">
        <v>0</v>
      </c>
      <c r="N1103" s="0" t="n">
        <v>-0.0175</v>
      </c>
      <c r="O1103" s="0" t="n">
        <v>2.9237</v>
      </c>
      <c r="P1103" s="0" t="n">
        <v>0.01</v>
      </c>
      <c r="Q1103" s="0" t="n">
        <v>0</v>
      </c>
      <c r="R1103" s="0" t="n">
        <v>0.0556</v>
      </c>
      <c r="S1103" s="0" t="n">
        <v>1</v>
      </c>
      <c r="T1103" s="0" t="n">
        <v>103.1735</v>
      </c>
      <c r="U1103" s="0" t="n">
        <v>0</v>
      </c>
      <c r="V1103" s="0" t="n">
        <v>-97.9842</v>
      </c>
      <c r="W1103" s="0" t="n">
        <v>-5.3477</v>
      </c>
      <c r="X1103" s="0" t="n">
        <v>386.7468</v>
      </c>
      <c r="Y1103" s="0" t="n">
        <v>427.7473</v>
      </c>
      <c r="Z1103" s="0" t="n">
        <v>83.4172</v>
      </c>
      <c r="AA1103" s="0" t="n">
        <v>-45.4287</v>
      </c>
      <c r="AB1103" s="0" t="n">
        <v>5</v>
      </c>
      <c r="AC1103" s="0" t="n">
        <v>25.195</v>
      </c>
      <c r="AD1103" s="0" t="n">
        <v>25.1882</v>
      </c>
      <c r="AE1103" s="0" t="n">
        <v>23.7746</v>
      </c>
      <c r="AF1103" s="0" t="n">
        <v>0.0021</v>
      </c>
      <c r="AG1103" s="0" t="n">
        <v>0.0612</v>
      </c>
      <c r="AH1103" s="0" t="n">
        <v>0</v>
      </c>
    </row>
    <row r="1104" customFormat="false" ht="12.8" hidden="false" customHeight="false" outlineLevel="0" collapsed="false">
      <c r="A1104" s="0" t="n">
        <v>23</v>
      </c>
      <c r="B1104" s="0" t="n">
        <v>46</v>
      </c>
      <c r="C1104" s="0" t="n">
        <v>58.5935</v>
      </c>
      <c r="D1104" s="0" t="n">
        <v>38.9342</v>
      </c>
      <c r="E1104" s="0" t="n">
        <v>0</v>
      </c>
      <c r="F1104" s="0" t="n">
        <v>0</v>
      </c>
      <c r="G1104" s="0" t="n">
        <v>0</v>
      </c>
      <c r="H1104" s="0" t="n">
        <v>0</v>
      </c>
      <c r="I1104" s="0" t="n">
        <v>0</v>
      </c>
      <c r="J1104" s="0" t="n">
        <v>0</v>
      </c>
      <c r="K1104" s="0" t="n">
        <v>0</v>
      </c>
      <c r="L1104" s="0" t="n">
        <v>0.0006</v>
      </c>
      <c r="M1104" s="0" t="n">
        <v>0</v>
      </c>
      <c r="N1104" s="0" t="n">
        <v>-0.0175</v>
      </c>
      <c r="O1104" s="0" t="n">
        <v>2.9237</v>
      </c>
      <c r="P1104" s="0" t="n">
        <v>0.01</v>
      </c>
      <c r="Q1104" s="0" t="n">
        <v>0</v>
      </c>
      <c r="R1104" s="0" t="n">
        <v>0.0556</v>
      </c>
      <c r="S1104" s="0" t="n">
        <v>1</v>
      </c>
      <c r="T1104" s="0" t="n">
        <v>99.3971</v>
      </c>
      <c r="U1104" s="0" t="n">
        <v>0</v>
      </c>
      <c r="V1104" s="0" t="n">
        <v>-97.4351</v>
      </c>
      <c r="W1104" s="0" t="n">
        <v>-1.5523</v>
      </c>
      <c r="X1104" s="0" t="n">
        <v>380.1943</v>
      </c>
      <c r="Y1104" s="0" t="n">
        <v>421.2834</v>
      </c>
      <c r="Z1104" s="0" t="n">
        <v>86.1902</v>
      </c>
      <c r="AA1104" s="0" t="n">
        <v>-45.7739</v>
      </c>
      <c r="AB1104" s="0" t="n">
        <v>5</v>
      </c>
      <c r="AC1104" s="0" t="n">
        <v>24.12</v>
      </c>
      <c r="AD1104" s="0" t="n">
        <v>24.1129</v>
      </c>
      <c r="AE1104" s="0" t="n">
        <v>23.3923</v>
      </c>
      <c r="AF1104" s="0" t="n">
        <v>0.0021</v>
      </c>
      <c r="AG1104" s="0" t="n">
        <v>0.0612</v>
      </c>
      <c r="AH1104" s="0" t="n">
        <v>0</v>
      </c>
    </row>
    <row r="1105" customFormat="false" ht="12.8" hidden="false" customHeight="false" outlineLevel="0" collapsed="false">
      <c r="A1105" s="0" t="n">
        <v>23</v>
      </c>
      <c r="B1105" s="0" t="n">
        <v>47</v>
      </c>
      <c r="C1105" s="0" t="n">
        <v>58.5929</v>
      </c>
      <c r="D1105" s="0" t="n">
        <v>38.9336</v>
      </c>
      <c r="E1105" s="0" t="n">
        <v>0</v>
      </c>
      <c r="F1105" s="0" t="n">
        <v>0</v>
      </c>
      <c r="G1105" s="0" t="n">
        <v>0</v>
      </c>
      <c r="H1105" s="0" t="n">
        <v>0</v>
      </c>
      <c r="I1105" s="0" t="n">
        <v>0</v>
      </c>
      <c r="J1105" s="0" t="n">
        <v>0</v>
      </c>
      <c r="K1105" s="0" t="n">
        <v>0</v>
      </c>
      <c r="L1105" s="0" t="n">
        <v>0.0006</v>
      </c>
      <c r="M1105" s="0" t="n">
        <v>0</v>
      </c>
      <c r="N1105" s="0" t="n">
        <v>-0.0175</v>
      </c>
      <c r="O1105" s="0" t="n">
        <v>2.9237</v>
      </c>
      <c r="P1105" s="0" t="n">
        <v>0.01</v>
      </c>
      <c r="Q1105" s="0" t="n">
        <v>0</v>
      </c>
      <c r="R1105" s="0" t="n">
        <v>0.0556</v>
      </c>
      <c r="S1105" s="0" t="n">
        <v>1</v>
      </c>
      <c r="T1105" s="0" t="n">
        <v>103.2687</v>
      </c>
      <c r="U1105" s="0" t="n">
        <v>0</v>
      </c>
      <c r="V1105" s="0" t="n">
        <v>-97.6941</v>
      </c>
      <c r="W1105" s="0" t="n">
        <v>-5.95</v>
      </c>
      <c r="X1105" s="0" t="n">
        <v>383.738</v>
      </c>
      <c r="Y1105" s="0" t="n">
        <v>424.891</v>
      </c>
      <c r="Z1105" s="0" t="n">
        <v>67.6103</v>
      </c>
      <c r="AA1105" s="0" t="n">
        <v>-45.4375</v>
      </c>
      <c r="AB1105" s="0" t="n">
        <v>5</v>
      </c>
      <c r="AC1105" s="0" t="n">
        <v>24.697</v>
      </c>
      <c r="AD1105" s="0" t="n">
        <v>24.6892</v>
      </c>
      <c r="AE1105" s="0" t="n">
        <v>23.2965</v>
      </c>
      <c r="AF1105" s="0" t="n">
        <v>0.0021</v>
      </c>
      <c r="AG1105" s="0" t="n">
        <v>0.0612</v>
      </c>
      <c r="AH1105" s="0" t="n">
        <v>0</v>
      </c>
    </row>
    <row r="1106" customFormat="false" ht="12.8" hidden="false" customHeight="false" outlineLevel="0" collapsed="false">
      <c r="A1106" s="0" t="n">
        <v>23</v>
      </c>
      <c r="B1106" s="0" t="n">
        <v>48</v>
      </c>
      <c r="C1106" s="0" t="n">
        <v>58.5923</v>
      </c>
      <c r="D1106" s="0" t="n">
        <v>38.9331</v>
      </c>
      <c r="E1106" s="0" t="n">
        <v>0</v>
      </c>
      <c r="F1106" s="0" t="n">
        <v>0</v>
      </c>
      <c r="G1106" s="0" t="n">
        <v>0</v>
      </c>
      <c r="H1106" s="0" t="n">
        <v>0</v>
      </c>
      <c r="I1106" s="0" t="n">
        <v>0</v>
      </c>
      <c r="J1106" s="0" t="n">
        <v>0</v>
      </c>
      <c r="K1106" s="0" t="n">
        <v>0</v>
      </c>
      <c r="L1106" s="0" t="n">
        <v>0.0006</v>
      </c>
      <c r="M1106" s="0" t="n">
        <v>0</v>
      </c>
      <c r="N1106" s="0" t="n">
        <v>-0.0175</v>
      </c>
      <c r="O1106" s="0" t="n">
        <v>2.9237</v>
      </c>
      <c r="P1106" s="0" t="n">
        <v>0.01</v>
      </c>
      <c r="Q1106" s="0" t="n">
        <v>0</v>
      </c>
      <c r="R1106" s="0" t="n">
        <v>0.0556</v>
      </c>
      <c r="S1106" s="0" t="n">
        <v>1</v>
      </c>
      <c r="T1106" s="0" t="n">
        <v>83.9939</v>
      </c>
      <c r="U1106" s="0" t="n">
        <v>0</v>
      </c>
      <c r="V1106" s="0" t="n">
        <v>-94.2678</v>
      </c>
      <c r="W1106" s="0" t="n">
        <v>10.2407</v>
      </c>
      <c r="X1106" s="0" t="n">
        <v>363.9319</v>
      </c>
      <c r="Y1106" s="0" t="n">
        <v>405.3823</v>
      </c>
      <c r="Z1106" s="0" t="n">
        <v>114.3164</v>
      </c>
      <c r="AA1106" s="0" t="n">
        <v>-44.6847</v>
      </c>
      <c r="AB1106" s="0" t="n">
        <v>5</v>
      </c>
      <c r="AC1106" s="0" t="n">
        <v>21.075</v>
      </c>
      <c r="AD1106" s="0" t="n">
        <v>21.0643</v>
      </c>
      <c r="AE1106" s="0" t="n">
        <v>22.4134</v>
      </c>
      <c r="AF1106" s="0" t="n">
        <v>0.0021</v>
      </c>
      <c r="AG1106" s="0" t="n">
        <v>0.0612</v>
      </c>
      <c r="AH1106" s="0" t="n">
        <v>0</v>
      </c>
    </row>
    <row r="1107" customFormat="false" ht="12.8" hidden="false" customHeight="false" outlineLevel="0" collapsed="false">
      <c r="A1107" s="0" t="n">
        <v>24</v>
      </c>
      <c r="B1107" s="0" t="n">
        <v>1</v>
      </c>
      <c r="C1107" s="0" t="n">
        <v>58.5917</v>
      </c>
      <c r="D1107" s="0" t="n">
        <v>38.9325</v>
      </c>
      <c r="E1107" s="0" t="n">
        <v>0</v>
      </c>
      <c r="F1107" s="0" t="n">
        <v>0</v>
      </c>
      <c r="G1107" s="0" t="n">
        <v>0</v>
      </c>
      <c r="H1107" s="0" t="n">
        <v>0</v>
      </c>
      <c r="I1107" s="0" t="n">
        <v>0</v>
      </c>
      <c r="J1107" s="0" t="n">
        <v>0</v>
      </c>
      <c r="K1107" s="0" t="n">
        <v>0</v>
      </c>
      <c r="L1107" s="0" t="n">
        <v>0.0006</v>
      </c>
      <c r="M1107" s="0" t="n">
        <v>0</v>
      </c>
      <c r="N1107" s="0" t="n">
        <v>-0.0175</v>
      </c>
      <c r="O1107" s="0" t="n">
        <v>2.9237</v>
      </c>
      <c r="P1107" s="0" t="n">
        <v>0.01</v>
      </c>
      <c r="Q1107" s="0" t="n">
        <v>0</v>
      </c>
      <c r="R1107" s="0" t="n">
        <v>0.0556</v>
      </c>
      <c r="S1107" s="0" t="n">
        <v>1</v>
      </c>
      <c r="T1107" s="0" t="n">
        <v>83.8637</v>
      </c>
      <c r="U1107" s="0" t="n">
        <v>0</v>
      </c>
      <c r="V1107" s="0" t="n">
        <v>-94.1403</v>
      </c>
      <c r="W1107" s="0" t="n">
        <v>10.1739</v>
      </c>
      <c r="X1107" s="0" t="n">
        <v>358.5</v>
      </c>
      <c r="Y1107" s="0" t="n">
        <v>399.9796</v>
      </c>
      <c r="Z1107" s="0" t="n">
        <v>80.3098</v>
      </c>
      <c r="AA1107" s="0" t="n">
        <v>-45.3429</v>
      </c>
      <c r="AB1107" s="0" t="n">
        <v>5</v>
      </c>
      <c r="AC1107" s="0" t="n">
        <v>20.206</v>
      </c>
      <c r="AD1107" s="0" t="n">
        <v>20.1958</v>
      </c>
      <c r="AE1107" s="0" t="n">
        <v>21.6876</v>
      </c>
      <c r="AF1107" s="0" t="n">
        <v>0.0021</v>
      </c>
      <c r="AG1107" s="0" t="n">
        <v>0.0612</v>
      </c>
      <c r="AH1107" s="0" t="n">
        <v>0</v>
      </c>
    </row>
    <row r="1108" customFormat="false" ht="12.8" hidden="false" customHeight="false" outlineLevel="0" collapsed="false">
      <c r="A1108" s="0" t="n">
        <v>24</v>
      </c>
      <c r="B1108" s="0" t="n">
        <v>2</v>
      </c>
      <c r="C1108" s="0" t="n">
        <v>58.5911</v>
      </c>
      <c r="D1108" s="0" t="n">
        <v>38.9319</v>
      </c>
      <c r="E1108" s="0" t="n">
        <v>0</v>
      </c>
      <c r="F1108" s="0" t="n">
        <v>0</v>
      </c>
      <c r="G1108" s="0" t="n">
        <v>0</v>
      </c>
      <c r="H1108" s="0" t="n">
        <v>0</v>
      </c>
      <c r="I1108" s="0" t="n">
        <v>0</v>
      </c>
      <c r="J1108" s="0" t="n">
        <v>0</v>
      </c>
      <c r="K1108" s="0" t="n">
        <v>0</v>
      </c>
      <c r="L1108" s="0" t="n">
        <v>0.0006</v>
      </c>
      <c r="M1108" s="0" t="n">
        <v>0</v>
      </c>
      <c r="N1108" s="0" t="n">
        <v>-0.0175</v>
      </c>
      <c r="O1108" s="0" t="n">
        <v>2.9237</v>
      </c>
      <c r="P1108" s="0" t="n">
        <v>0.01</v>
      </c>
      <c r="Q1108" s="0" t="n">
        <v>0</v>
      </c>
      <c r="R1108" s="0" t="n">
        <v>0.0556</v>
      </c>
      <c r="S1108" s="0" t="n">
        <v>1</v>
      </c>
      <c r="T1108" s="0" t="n">
        <v>89.4436</v>
      </c>
      <c r="U1108" s="0" t="n">
        <v>0</v>
      </c>
      <c r="V1108" s="0" t="n">
        <v>-94.4497</v>
      </c>
      <c r="W1108" s="0" t="n">
        <v>4.7551</v>
      </c>
      <c r="X1108" s="0" t="n">
        <v>361.0561</v>
      </c>
      <c r="Y1108" s="0" t="n">
        <v>402.557</v>
      </c>
      <c r="Z1108" s="0" t="n">
        <v>65.8198</v>
      </c>
      <c r="AA1108" s="0" t="n">
        <v>-45.2475</v>
      </c>
      <c r="AB1108" s="0" t="n">
        <v>5</v>
      </c>
      <c r="AC1108" s="0" t="n">
        <v>20.659</v>
      </c>
      <c r="AD1108" s="0" t="n">
        <v>20.6511</v>
      </c>
      <c r="AE1108" s="0" t="n">
        <v>21.3292</v>
      </c>
      <c r="AF1108" s="0" t="n">
        <v>0.0021</v>
      </c>
      <c r="AG1108" s="0" t="n">
        <v>0.0612</v>
      </c>
      <c r="AH1108" s="0" t="n">
        <v>0</v>
      </c>
    </row>
    <row r="1109" customFormat="false" ht="12.8" hidden="false" customHeight="false" outlineLevel="0" collapsed="false">
      <c r="A1109" s="0" t="n">
        <v>24</v>
      </c>
      <c r="B1109" s="0" t="n">
        <v>3</v>
      </c>
      <c r="C1109" s="0" t="n">
        <v>58.5905</v>
      </c>
      <c r="D1109" s="0" t="n">
        <v>38.9313</v>
      </c>
      <c r="E1109" s="0" t="n">
        <v>0</v>
      </c>
      <c r="F1109" s="0" t="n">
        <v>0</v>
      </c>
      <c r="G1109" s="0" t="n">
        <v>0</v>
      </c>
      <c r="H1109" s="0" t="n">
        <v>0</v>
      </c>
      <c r="I1109" s="0" t="n">
        <v>0</v>
      </c>
      <c r="J1109" s="0" t="n">
        <v>0</v>
      </c>
      <c r="K1109" s="0" t="n">
        <v>0</v>
      </c>
      <c r="L1109" s="0" t="n">
        <v>0.0006</v>
      </c>
      <c r="M1109" s="0" t="n">
        <v>0</v>
      </c>
      <c r="N1109" s="0" t="n">
        <v>-0.0175</v>
      </c>
      <c r="O1109" s="0" t="n">
        <v>2.9237</v>
      </c>
      <c r="P1109" s="0" t="n">
        <v>0.01</v>
      </c>
      <c r="Q1109" s="0" t="n">
        <v>0</v>
      </c>
      <c r="R1109" s="0" t="n">
        <v>0.0556</v>
      </c>
      <c r="S1109" s="0" t="n">
        <v>1</v>
      </c>
      <c r="T1109" s="0" t="n">
        <v>88.7863</v>
      </c>
      <c r="U1109" s="0" t="n">
        <v>0</v>
      </c>
      <c r="V1109" s="0" t="n">
        <v>-93.6479</v>
      </c>
      <c r="W1109" s="0" t="n">
        <v>5.0118</v>
      </c>
      <c r="X1109" s="0" t="n">
        <v>359.3414</v>
      </c>
      <c r="Y1109" s="0" t="n">
        <v>400.9255</v>
      </c>
      <c r="Z1109" s="0" t="n">
        <v>75.9207</v>
      </c>
      <c r="AA1109" s="0" t="n">
        <v>-44.6198</v>
      </c>
      <c r="AB1109" s="0" t="n">
        <v>5</v>
      </c>
      <c r="AC1109" s="0" t="n">
        <v>20.243</v>
      </c>
      <c r="AD1109" s="0" t="n">
        <v>20.2368</v>
      </c>
      <c r="AE1109" s="0" t="n">
        <v>20.9821</v>
      </c>
      <c r="AF1109" s="0" t="n">
        <v>0.0021</v>
      </c>
      <c r="AG1109" s="0" t="n">
        <v>0.0612</v>
      </c>
      <c r="AH1109" s="0" t="n">
        <v>0</v>
      </c>
    </row>
    <row r="1110" customFormat="false" ht="12.8" hidden="false" customHeight="false" outlineLevel="0" collapsed="false">
      <c r="A1110" s="0" t="n">
        <v>24</v>
      </c>
      <c r="B1110" s="0" t="n">
        <v>4</v>
      </c>
      <c r="C1110" s="0" t="n">
        <v>58.5899</v>
      </c>
      <c r="D1110" s="0" t="n">
        <v>38.9307</v>
      </c>
      <c r="E1110" s="0" t="n">
        <v>0</v>
      </c>
      <c r="F1110" s="0" t="n">
        <v>0</v>
      </c>
      <c r="G1110" s="0" t="n">
        <v>0</v>
      </c>
      <c r="H1110" s="0" t="n">
        <v>0</v>
      </c>
      <c r="I1110" s="0" t="n">
        <v>0</v>
      </c>
      <c r="J1110" s="0" t="n">
        <v>0</v>
      </c>
      <c r="K1110" s="0" t="n">
        <v>0</v>
      </c>
      <c r="L1110" s="0" t="n">
        <v>0.0006</v>
      </c>
      <c r="M1110" s="0" t="n">
        <v>0</v>
      </c>
      <c r="N1110" s="0" t="n">
        <v>-0.0175</v>
      </c>
      <c r="O1110" s="0" t="n">
        <v>2.9237</v>
      </c>
      <c r="P1110" s="0" t="n">
        <v>0.01</v>
      </c>
      <c r="Q1110" s="0" t="n">
        <v>0</v>
      </c>
      <c r="R1110" s="0" t="n">
        <v>0.0556</v>
      </c>
      <c r="S1110" s="0" t="n">
        <v>1</v>
      </c>
      <c r="T1110" s="0" t="n">
        <v>88.0807</v>
      </c>
      <c r="U1110" s="0" t="n">
        <v>0</v>
      </c>
      <c r="V1110" s="0" t="n">
        <v>-93.3708</v>
      </c>
      <c r="W1110" s="0" t="n">
        <v>4.9799</v>
      </c>
      <c r="X1110" s="0" t="n">
        <v>357.4942</v>
      </c>
      <c r="Y1110" s="0" t="n">
        <v>399.1173</v>
      </c>
      <c r="Z1110" s="0" t="n">
        <v>74.8296</v>
      </c>
      <c r="AA1110" s="0" t="n">
        <v>-44.5807</v>
      </c>
      <c r="AB1110" s="0" t="n">
        <v>5</v>
      </c>
      <c r="AC1110" s="0" t="n">
        <v>19.904</v>
      </c>
      <c r="AD1110" s="0" t="n">
        <v>19.8967</v>
      </c>
      <c r="AE1110" s="0" t="n">
        <v>20.6628</v>
      </c>
      <c r="AF1110" s="0" t="n">
        <v>0.0021</v>
      </c>
      <c r="AG1110" s="0" t="n">
        <v>0.0612</v>
      </c>
      <c r="AH1110" s="0" t="n">
        <v>0</v>
      </c>
    </row>
    <row r="1111" customFormat="false" ht="12.8" hidden="false" customHeight="false" outlineLevel="0" collapsed="false">
      <c r="A1111" s="0" t="n">
        <v>24</v>
      </c>
      <c r="B1111" s="0" t="n">
        <v>5</v>
      </c>
      <c r="C1111" s="0" t="n">
        <v>58.5893</v>
      </c>
      <c r="D1111" s="0" t="n">
        <v>38.9301</v>
      </c>
      <c r="E1111" s="0" t="n">
        <v>0</v>
      </c>
      <c r="F1111" s="0" t="n">
        <v>0</v>
      </c>
      <c r="G1111" s="0" t="n">
        <v>0</v>
      </c>
      <c r="H1111" s="0" t="n">
        <v>0</v>
      </c>
      <c r="I1111" s="0" t="n">
        <v>0</v>
      </c>
      <c r="J1111" s="0" t="n">
        <v>0</v>
      </c>
      <c r="K1111" s="0" t="n">
        <v>0</v>
      </c>
      <c r="L1111" s="0" t="n">
        <v>0.0006</v>
      </c>
      <c r="M1111" s="0" t="n">
        <v>0</v>
      </c>
      <c r="N1111" s="0" t="n">
        <v>-0.0175</v>
      </c>
      <c r="O1111" s="0" t="n">
        <v>2.9237</v>
      </c>
      <c r="P1111" s="0" t="n">
        <v>0.01</v>
      </c>
      <c r="Q1111" s="0" t="n">
        <v>0</v>
      </c>
      <c r="R1111" s="0" t="n">
        <v>0.0556</v>
      </c>
      <c r="S1111" s="0" t="n">
        <v>1</v>
      </c>
      <c r="T1111" s="0" t="n">
        <v>86.0648</v>
      </c>
      <c r="U1111" s="0" t="n">
        <v>0</v>
      </c>
      <c r="V1111" s="0" t="n">
        <v>-92.7287</v>
      </c>
      <c r="W1111" s="0" t="n">
        <v>6.8721</v>
      </c>
      <c r="X1111" s="0" t="n">
        <v>353.5986</v>
      </c>
      <c r="Y1111" s="0" t="n">
        <v>395.2518</v>
      </c>
      <c r="Z1111" s="0" t="n">
        <v>78.4626</v>
      </c>
      <c r="AA1111" s="0" t="n">
        <v>-44.4928</v>
      </c>
      <c r="AB1111" s="0" t="n">
        <v>5</v>
      </c>
      <c r="AC1111" s="0" t="n">
        <v>19.172</v>
      </c>
      <c r="AD1111" s="0" t="n">
        <v>19.1649</v>
      </c>
      <c r="AE1111" s="0" t="n">
        <v>20.2731</v>
      </c>
      <c r="AF1111" s="0" t="n">
        <v>0.0021</v>
      </c>
      <c r="AG1111" s="0" t="n">
        <v>0.0612</v>
      </c>
      <c r="AH1111" s="0" t="n">
        <v>0</v>
      </c>
    </row>
    <row r="1112" customFormat="false" ht="12.8" hidden="false" customHeight="false" outlineLevel="0" collapsed="false">
      <c r="A1112" s="0" t="n">
        <v>24</v>
      </c>
      <c r="B1112" s="0" t="n">
        <v>6</v>
      </c>
      <c r="C1112" s="0" t="n">
        <v>58.5888</v>
      </c>
      <c r="D1112" s="0" t="n">
        <v>38.9295</v>
      </c>
      <c r="E1112" s="0" t="n">
        <v>0</v>
      </c>
      <c r="F1112" s="0" t="n">
        <v>0</v>
      </c>
      <c r="G1112" s="0" t="n">
        <v>0</v>
      </c>
      <c r="H1112" s="0" t="n">
        <v>0</v>
      </c>
      <c r="I1112" s="0" t="n">
        <v>0</v>
      </c>
      <c r="J1112" s="0" t="n">
        <v>0</v>
      </c>
      <c r="K1112" s="0" t="n">
        <v>0</v>
      </c>
      <c r="L1112" s="0" t="n">
        <v>0.0006</v>
      </c>
      <c r="M1112" s="0" t="n">
        <v>0</v>
      </c>
      <c r="N1112" s="0" t="n">
        <v>-0.0175</v>
      </c>
      <c r="O1112" s="0" t="n">
        <v>2.9237</v>
      </c>
      <c r="P1112" s="0" t="n">
        <v>0.01</v>
      </c>
      <c r="Q1112" s="0" t="n">
        <v>0</v>
      </c>
      <c r="R1112" s="0" t="n">
        <v>0.0556</v>
      </c>
      <c r="S1112" s="0" t="n">
        <v>1</v>
      </c>
      <c r="T1112" s="0" t="n">
        <v>84.5086</v>
      </c>
      <c r="U1112" s="0" t="n">
        <v>0</v>
      </c>
      <c r="V1112" s="0" t="n">
        <v>-92.3441</v>
      </c>
      <c r="W1112" s="0" t="n">
        <v>8.09</v>
      </c>
      <c r="X1112" s="0" t="n">
        <v>349.9174</v>
      </c>
      <c r="Y1112" s="0" t="n">
        <v>391.626</v>
      </c>
      <c r="Z1112" s="0" t="n">
        <v>76.992</v>
      </c>
      <c r="AA1112" s="0" t="n">
        <v>-44.6049</v>
      </c>
      <c r="AB1112" s="0" t="n">
        <v>5</v>
      </c>
      <c r="AC1112" s="0" t="n">
        <v>18.517</v>
      </c>
      <c r="AD1112" s="0" t="n">
        <v>18.5098</v>
      </c>
      <c r="AE1112" s="0" t="n">
        <v>19.8604</v>
      </c>
      <c r="AF1112" s="0" t="n">
        <v>0.0021</v>
      </c>
      <c r="AG1112" s="0" t="n">
        <v>0.0611</v>
      </c>
      <c r="AH1112" s="0" t="n">
        <v>0</v>
      </c>
    </row>
    <row r="1113" customFormat="false" ht="12.8" hidden="false" customHeight="false" outlineLevel="0" collapsed="false">
      <c r="A1113" s="0" t="n">
        <v>24</v>
      </c>
      <c r="B1113" s="0" t="n">
        <v>7</v>
      </c>
      <c r="C1113" s="0" t="n">
        <v>58.5882</v>
      </c>
      <c r="D1113" s="0" t="n">
        <v>38.929</v>
      </c>
      <c r="E1113" s="0" t="n">
        <v>0</v>
      </c>
      <c r="F1113" s="0" t="n">
        <v>0</v>
      </c>
      <c r="G1113" s="0" t="n">
        <v>0</v>
      </c>
      <c r="H1113" s="0" t="n">
        <v>0</v>
      </c>
      <c r="I1113" s="0" t="n">
        <v>0</v>
      </c>
      <c r="J1113" s="0" t="n">
        <v>0</v>
      </c>
      <c r="K1113" s="0" t="n">
        <v>0</v>
      </c>
      <c r="L1113" s="0" t="n">
        <v>0.0006</v>
      </c>
      <c r="M1113" s="0" t="n">
        <v>0</v>
      </c>
      <c r="N1113" s="0" t="n">
        <v>-0.0175</v>
      </c>
      <c r="O1113" s="0" t="n">
        <v>2.9237</v>
      </c>
      <c r="P1113" s="0" t="n">
        <v>0.01</v>
      </c>
      <c r="Q1113" s="0" t="n">
        <v>0</v>
      </c>
      <c r="R1113" s="0" t="n">
        <v>0.0556</v>
      </c>
      <c r="S1113" s="0" t="n">
        <v>1</v>
      </c>
      <c r="T1113" s="0" t="n">
        <v>86.4442</v>
      </c>
      <c r="U1113" s="0" t="n">
        <v>0</v>
      </c>
      <c r="V1113" s="0" t="n">
        <v>-92.3808</v>
      </c>
      <c r="W1113" s="0" t="n">
        <v>6.2762</v>
      </c>
      <c r="X1113" s="0" t="n">
        <v>349.7652</v>
      </c>
      <c r="Y1113" s="0" t="n">
        <v>391.5062</v>
      </c>
      <c r="Z1113" s="0" t="n">
        <v>69.9469</v>
      </c>
      <c r="AA1113" s="0" t="n">
        <v>-44.632</v>
      </c>
      <c r="AB1113" s="0" t="n">
        <v>5</v>
      </c>
      <c r="AC1113" s="0" t="n">
        <v>18.5</v>
      </c>
      <c r="AD1113" s="0" t="n">
        <v>18.4924</v>
      </c>
      <c r="AE1113" s="0" t="n">
        <v>19.576</v>
      </c>
      <c r="AF1113" s="0" t="n">
        <v>0.0021</v>
      </c>
      <c r="AG1113" s="0" t="n">
        <v>0.0611</v>
      </c>
      <c r="AH1113" s="0" t="n">
        <v>0</v>
      </c>
    </row>
    <row r="1114" customFormat="false" ht="12.8" hidden="false" customHeight="false" outlineLevel="0" collapsed="false">
      <c r="A1114" s="0" t="n">
        <v>24</v>
      </c>
      <c r="B1114" s="0" t="n">
        <v>8</v>
      </c>
      <c r="C1114" s="0" t="n">
        <v>58.5876</v>
      </c>
      <c r="D1114" s="0" t="n">
        <v>38.9284</v>
      </c>
      <c r="E1114" s="0" t="n">
        <v>0</v>
      </c>
      <c r="F1114" s="0" t="n">
        <v>0</v>
      </c>
      <c r="G1114" s="0" t="n">
        <v>0</v>
      </c>
      <c r="H1114" s="0" t="n">
        <v>0</v>
      </c>
      <c r="I1114" s="0" t="n">
        <v>0</v>
      </c>
      <c r="J1114" s="0" t="n">
        <v>0</v>
      </c>
      <c r="K1114" s="0" t="n">
        <v>0</v>
      </c>
      <c r="L1114" s="0" t="n">
        <v>0.0006</v>
      </c>
      <c r="M1114" s="0" t="n">
        <v>0</v>
      </c>
      <c r="N1114" s="0" t="n">
        <v>-0.0175</v>
      </c>
      <c r="O1114" s="0" t="n">
        <v>2.9237</v>
      </c>
      <c r="P1114" s="0" t="n">
        <v>0.01</v>
      </c>
      <c r="Q1114" s="0" t="n">
        <v>0</v>
      </c>
      <c r="R1114" s="0" t="n">
        <v>0.0556</v>
      </c>
      <c r="S1114" s="0" t="n">
        <v>1</v>
      </c>
      <c r="T1114" s="0" t="n">
        <v>86.2352</v>
      </c>
      <c r="U1114" s="0" t="n">
        <v>0</v>
      </c>
      <c r="V1114" s="0" t="n">
        <v>-92.0092</v>
      </c>
      <c r="W1114" s="0" t="n">
        <v>5.6109</v>
      </c>
      <c r="X1114" s="0" t="n">
        <v>349.3266</v>
      </c>
      <c r="Y1114" s="0" t="n">
        <v>391.1582</v>
      </c>
      <c r="Z1114" s="0" t="n">
        <v>71.8055</v>
      </c>
      <c r="AA1114" s="0" t="n">
        <v>-44.2357</v>
      </c>
      <c r="AB1114" s="0" t="n">
        <v>5</v>
      </c>
      <c r="AC1114" s="0" t="n">
        <v>18.361</v>
      </c>
      <c r="AD1114" s="0" t="n">
        <v>18.3531</v>
      </c>
      <c r="AE1114" s="0" t="n">
        <v>19.3381</v>
      </c>
      <c r="AF1114" s="0" t="n">
        <v>0.0021</v>
      </c>
      <c r="AG1114" s="0" t="n">
        <v>0.0611</v>
      </c>
      <c r="AH1114" s="0" t="n">
        <v>0</v>
      </c>
    </row>
    <row r="1115" customFormat="false" ht="12.8" hidden="false" customHeight="false" outlineLevel="0" collapsed="false">
      <c r="A1115" s="0" t="n">
        <v>24</v>
      </c>
      <c r="B1115" s="0" t="n">
        <v>9</v>
      </c>
      <c r="C1115" s="0" t="n">
        <v>58.587</v>
      </c>
      <c r="D1115" s="0" t="n">
        <v>38.9278</v>
      </c>
      <c r="E1115" s="0" t="n">
        <v>0</v>
      </c>
      <c r="F1115" s="0" t="n">
        <v>0</v>
      </c>
      <c r="G1115" s="0" t="n">
        <v>0</v>
      </c>
      <c r="H1115" s="0" t="n">
        <v>0</v>
      </c>
      <c r="I1115" s="0" t="n">
        <v>0</v>
      </c>
      <c r="J1115" s="0" t="n">
        <v>0</v>
      </c>
      <c r="K1115" s="0" t="n">
        <v>0</v>
      </c>
      <c r="L1115" s="0" t="n">
        <v>0.0006</v>
      </c>
      <c r="M1115" s="0" t="n">
        <v>0</v>
      </c>
      <c r="N1115" s="0" t="n">
        <v>-0.0175</v>
      </c>
      <c r="O1115" s="0" t="n">
        <v>2.9237</v>
      </c>
      <c r="P1115" s="0" t="n">
        <v>0.01</v>
      </c>
      <c r="Q1115" s="0" t="n">
        <v>0</v>
      </c>
      <c r="R1115" s="0" t="n">
        <v>0.0556</v>
      </c>
      <c r="S1115" s="0" t="n">
        <v>1</v>
      </c>
      <c r="T1115" s="0" t="n">
        <v>83.5059</v>
      </c>
      <c r="U1115" s="0" t="n">
        <v>0</v>
      </c>
      <c r="V1115" s="0" t="n">
        <v>-91.4126</v>
      </c>
      <c r="W1115" s="0" t="n">
        <v>8.1872</v>
      </c>
      <c r="X1115" s="0" t="n">
        <v>345.0294</v>
      </c>
      <c r="Y1115" s="0" t="n">
        <v>386.9019</v>
      </c>
      <c r="Z1115" s="0" t="n">
        <v>78.4037</v>
      </c>
      <c r="AA1115" s="0" t="n">
        <v>-44.2428</v>
      </c>
      <c r="AB1115" s="0" t="n">
        <v>5</v>
      </c>
      <c r="AC1115" s="0" t="n">
        <v>17.562</v>
      </c>
      <c r="AD1115" s="0" t="n">
        <v>17.5536</v>
      </c>
      <c r="AE1115" s="0" t="n">
        <v>18.9813</v>
      </c>
      <c r="AF1115" s="0" t="n">
        <v>0.0021</v>
      </c>
      <c r="AG1115" s="0" t="n">
        <v>0.0611</v>
      </c>
      <c r="AH1115" s="0" t="n">
        <v>0</v>
      </c>
    </row>
    <row r="1116" customFormat="false" ht="12.8" hidden="false" customHeight="false" outlineLevel="0" collapsed="false">
      <c r="A1116" s="0" t="n">
        <v>24</v>
      </c>
      <c r="B1116" s="0" t="n">
        <v>10</v>
      </c>
      <c r="C1116" s="0" t="n">
        <v>58.5864</v>
      </c>
      <c r="D1116" s="0" t="n">
        <v>38.9272</v>
      </c>
      <c r="E1116" s="0" t="n">
        <v>0</v>
      </c>
      <c r="F1116" s="0" t="n">
        <v>0</v>
      </c>
      <c r="G1116" s="0" t="n">
        <v>0</v>
      </c>
      <c r="H1116" s="0" t="n">
        <v>0</v>
      </c>
      <c r="I1116" s="0" t="n">
        <v>0</v>
      </c>
      <c r="J1116" s="0" t="n">
        <v>0</v>
      </c>
      <c r="K1116" s="0" t="n">
        <v>0</v>
      </c>
      <c r="L1116" s="0" t="n">
        <v>0.0006</v>
      </c>
      <c r="M1116" s="0" t="n">
        <v>0</v>
      </c>
      <c r="N1116" s="0" t="n">
        <v>-0.0175</v>
      </c>
      <c r="O1116" s="0" t="n">
        <v>2.9237</v>
      </c>
      <c r="P1116" s="0" t="n">
        <v>0.01</v>
      </c>
      <c r="Q1116" s="0" t="n">
        <v>0</v>
      </c>
      <c r="R1116" s="0" t="n">
        <v>0.0556</v>
      </c>
      <c r="S1116" s="0" t="n">
        <v>1</v>
      </c>
      <c r="T1116" s="0" t="n">
        <v>83.4606</v>
      </c>
      <c r="U1116" s="0" t="n">
        <v>0</v>
      </c>
      <c r="V1116" s="0" t="n">
        <v>-91.5278</v>
      </c>
      <c r="W1116" s="0" t="n">
        <v>7.7973</v>
      </c>
      <c r="X1116" s="0" t="n">
        <v>343.2034</v>
      </c>
      <c r="Y1116" s="0" t="n">
        <v>385.0289</v>
      </c>
      <c r="Z1116" s="0" t="n">
        <v>71.6843</v>
      </c>
      <c r="AA1116" s="0" t="n">
        <v>-44.6789</v>
      </c>
      <c r="AB1116" s="0" t="n">
        <v>5</v>
      </c>
      <c r="AC1116" s="0" t="n">
        <v>17.291</v>
      </c>
      <c r="AD1116" s="0" t="n">
        <v>17.2817</v>
      </c>
      <c r="AE1116" s="0" t="n">
        <v>18.6755</v>
      </c>
      <c r="AF1116" s="0" t="n">
        <v>0.0021</v>
      </c>
      <c r="AG1116" s="0" t="n">
        <v>0.0611</v>
      </c>
      <c r="AH1116" s="0" t="n">
        <v>0</v>
      </c>
    </row>
    <row r="1117" customFormat="false" ht="12.8" hidden="false" customHeight="false" outlineLevel="0" collapsed="false">
      <c r="A1117" s="0" t="n">
        <v>24</v>
      </c>
      <c r="B1117" s="0" t="n">
        <v>11</v>
      </c>
      <c r="C1117" s="0" t="n">
        <v>58.5858</v>
      </c>
      <c r="D1117" s="0" t="n">
        <v>38.9266</v>
      </c>
      <c r="E1117" s="0" t="n">
        <v>0</v>
      </c>
      <c r="F1117" s="0" t="n">
        <v>0</v>
      </c>
      <c r="G1117" s="0" t="n">
        <v>0</v>
      </c>
      <c r="H1117" s="0" t="n">
        <v>0</v>
      </c>
      <c r="I1117" s="0" t="n">
        <v>0</v>
      </c>
      <c r="J1117" s="0" t="n">
        <v>0</v>
      </c>
      <c r="K1117" s="0" t="n">
        <v>0</v>
      </c>
      <c r="L1117" s="0" t="n">
        <v>0.0006</v>
      </c>
      <c r="M1117" s="0" t="n">
        <v>0</v>
      </c>
      <c r="N1117" s="0" t="n">
        <v>-0.0175</v>
      </c>
      <c r="O1117" s="0" t="n">
        <v>2.9237</v>
      </c>
      <c r="P1117" s="0" t="n">
        <v>0.01</v>
      </c>
      <c r="Q1117" s="0" t="n">
        <v>0</v>
      </c>
      <c r="R1117" s="0" t="n">
        <v>0.0556</v>
      </c>
      <c r="S1117" s="0" t="n">
        <v>1</v>
      </c>
      <c r="T1117" s="0" t="n">
        <v>86.7595</v>
      </c>
      <c r="U1117" s="0" t="n">
        <v>0</v>
      </c>
      <c r="V1117" s="0" t="n">
        <v>-91.7846</v>
      </c>
      <c r="W1117" s="0" t="n">
        <v>4.7288</v>
      </c>
      <c r="X1117" s="0" t="n">
        <v>345.1598</v>
      </c>
      <c r="Y1117" s="0" t="n">
        <v>386.926</v>
      </c>
      <c r="Z1117" s="0" t="n">
        <v>64.6346</v>
      </c>
      <c r="AA1117" s="0" t="n">
        <v>-44.7015</v>
      </c>
      <c r="AB1117" s="0" t="n">
        <v>5</v>
      </c>
      <c r="AC1117" s="0" t="n">
        <v>17.653</v>
      </c>
      <c r="AD1117" s="0" t="n">
        <v>17.6448</v>
      </c>
      <c r="AE1117" s="0" t="n">
        <v>18.541</v>
      </c>
      <c r="AF1117" s="0" t="n">
        <v>0.0021</v>
      </c>
      <c r="AG1117" s="0" t="n">
        <v>0.0611</v>
      </c>
      <c r="AH1117" s="0" t="n">
        <v>0</v>
      </c>
    </row>
    <row r="1118" customFormat="false" ht="12.8" hidden="false" customHeight="false" outlineLevel="0" collapsed="false">
      <c r="A1118" s="0" t="n">
        <v>24</v>
      </c>
      <c r="B1118" s="0" t="n">
        <v>12</v>
      </c>
      <c r="C1118" s="0" t="n">
        <v>58.5852</v>
      </c>
      <c r="D1118" s="0" t="n">
        <v>38.926</v>
      </c>
      <c r="E1118" s="0" t="n">
        <v>0</v>
      </c>
      <c r="F1118" s="0" t="n">
        <v>0</v>
      </c>
      <c r="G1118" s="0" t="n">
        <v>0</v>
      </c>
      <c r="H1118" s="0" t="n">
        <v>0</v>
      </c>
      <c r="I1118" s="0" t="n">
        <v>0</v>
      </c>
      <c r="J1118" s="0" t="n">
        <v>0</v>
      </c>
      <c r="K1118" s="0" t="n">
        <v>0</v>
      </c>
      <c r="L1118" s="0" t="n">
        <v>0.0006</v>
      </c>
      <c r="M1118" s="0" t="n">
        <v>0</v>
      </c>
      <c r="N1118" s="0" t="n">
        <v>-0.0175</v>
      </c>
      <c r="O1118" s="0" t="n">
        <v>2.9237</v>
      </c>
      <c r="P1118" s="0" t="n">
        <v>0.01</v>
      </c>
      <c r="Q1118" s="0" t="n">
        <v>0</v>
      </c>
      <c r="R1118" s="0" t="n">
        <v>0.0556</v>
      </c>
      <c r="S1118" s="0" t="n">
        <v>1</v>
      </c>
      <c r="T1118" s="0" t="n">
        <v>84.3283</v>
      </c>
      <c r="U1118" s="0" t="n">
        <v>0</v>
      </c>
      <c r="V1118" s="0" t="n">
        <v>-90.9708</v>
      </c>
      <c r="W1118" s="0" t="n">
        <v>6.756</v>
      </c>
      <c r="X1118" s="0" t="n">
        <v>342.5351</v>
      </c>
      <c r="Y1118" s="0" t="n">
        <v>384.3266</v>
      </c>
      <c r="Z1118" s="0" t="n">
        <v>74.5617</v>
      </c>
      <c r="AA1118" s="0" t="n">
        <v>-44.2561</v>
      </c>
      <c r="AB1118" s="0" t="n">
        <v>5</v>
      </c>
      <c r="AC1118" s="0" t="n">
        <v>17.075</v>
      </c>
      <c r="AD1118" s="0" t="n">
        <v>17.0684</v>
      </c>
      <c r="AE1118" s="0" t="n">
        <v>18.2963</v>
      </c>
      <c r="AF1118" s="0" t="n">
        <v>0.0021</v>
      </c>
      <c r="AG1118" s="0" t="n">
        <v>0.0611</v>
      </c>
      <c r="AH1118" s="0" t="n">
        <v>0</v>
      </c>
    </row>
    <row r="1119" customFormat="false" ht="12.8" hidden="false" customHeight="false" outlineLevel="0" collapsed="false">
      <c r="A1119" s="0" t="n">
        <v>24</v>
      </c>
      <c r="B1119" s="0" t="n">
        <v>13</v>
      </c>
      <c r="C1119" s="0" t="n">
        <v>58.5847</v>
      </c>
      <c r="D1119" s="0" t="n">
        <v>38.9254</v>
      </c>
      <c r="E1119" s="0" t="n">
        <v>0</v>
      </c>
      <c r="F1119" s="0" t="n">
        <v>0</v>
      </c>
      <c r="G1119" s="0" t="n">
        <v>0</v>
      </c>
      <c r="H1119" s="0" t="n">
        <v>0</v>
      </c>
      <c r="I1119" s="0" t="n">
        <v>0</v>
      </c>
      <c r="J1119" s="0" t="n">
        <v>0</v>
      </c>
      <c r="K1119" s="0" t="n">
        <v>0</v>
      </c>
      <c r="L1119" s="0" t="n">
        <v>0.0006</v>
      </c>
      <c r="M1119" s="0" t="n">
        <v>0</v>
      </c>
      <c r="N1119" s="0" t="n">
        <v>-0.0175</v>
      </c>
      <c r="O1119" s="0" t="n">
        <v>2.9237</v>
      </c>
      <c r="P1119" s="0" t="n">
        <v>0.01</v>
      </c>
      <c r="Q1119" s="0" t="n">
        <v>0</v>
      </c>
      <c r="R1119" s="0" t="n">
        <v>0.0556</v>
      </c>
      <c r="S1119" s="0" t="n">
        <v>1</v>
      </c>
      <c r="T1119" s="0" t="n">
        <v>85.5738</v>
      </c>
      <c r="U1119" s="0" t="n">
        <v>0</v>
      </c>
      <c r="V1119" s="0" t="n">
        <v>-90.4403</v>
      </c>
      <c r="W1119" s="0" t="n">
        <v>5.1204</v>
      </c>
      <c r="X1119" s="0" t="n">
        <v>343.8524</v>
      </c>
      <c r="Y1119" s="0" t="n">
        <v>385.5925</v>
      </c>
      <c r="Z1119" s="0" t="n">
        <v>66.6252</v>
      </c>
      <c r="AA1119" s="0" t="n">
        <v>-43.5795</v>
      </c>
      <c r="AB1119" s="0" t="n">
        <v>5</v>
      </c>
      <c r="AC1119" s="0" t="n">
        <v>17.186</v>
      </c>
      <c r="AD1119" s="0" t="n">
        <v>17.1802</v>
      </c>
      <c r="AE1119" s="0" t="n">
        <v>18.1469</v>
      </c>
      <c r="AF1119" s="0" t="n">
        <v>0.0021</v>
      </c>
      <c r="AG1119" s="0" t="n">
        <v>0.0611</v>
      </c>
      <c r="AH1119" s="0" t="n">
        <v>0</v>
      </c>
    </row>
    <row r="1120" customFormat="false" ht="12.8" hidden="false" customHeight="false" outlineLevel="0" collapsed="false">
      <c r="A1120" s="0" t="n">
        <v>24</v>
      </c>
      <c r="B1120" s="0" t="n">
        <v>14</v>
      </c>
      <c r="C1120" s="0" t="n">
        <v>58.5841</v>
      </c>
      <c r="D1120" s="0" t="n">
        <v>38.9249</v>
      </c>
      <c r="E1120" s="0" t="n">
        <v>0</v>
      </c>
      <c r="F1120" s="0" t="n">
        <v>0</v>
      </c>
      <c r="G1120" s="0" t="n">
        <v>0</v>
      </c>
      <c r="H1120" s="0" t="n">
        <v>0</v>
      </c>
      <c r="I1120" s="0" t="n">
        <v>0</v>
      </c>
      <c r="J1120" s="0" t="n">
        <v>0.6064</v>
      </c>
      <c r="K1120" s="0" t="n">
        <v>0</v>
      </c>
      <c r="L1120" s="0" t="n">
        <v>0.0006</v>
      </c>
      <c r="M1120" s="0" t="n">
        <v>0</v>
      </c>
      <c r="N1120" s="0" t="n">
        <v>-0.0175</v>
      </c>
      <c r="O1120" s="0" t="n">
        <v>2.923</v>
      </c>
      <c r="P1120" s="0" t="n">
        <v>0.01</v>
      </c>
      <c r="Q1120" s="0" t="n">
        <v>0</v>
      </c>
      <c r="R1120" s="0" t="n">
        <v>0.0556</v>
      </c>
      <c r="S1120" s="0" t="n">
        <v>1</v>
      </c>
      <c r="T1120" s="0" t="n">
        <v>69.0253</v>
      </c>
      <c r="U1120" s="0" t="n">
        <v>0</v>
      </c>
      <c r="V1120" s="0" t="n">
        <v>-70.2545</v>
      </c>
      <c r="W1120" s="0" t="n">
        <v>1.4389</v>
      </c>
      <c r="X1120" s="0" t="n">
        <v>371.6653</v>
      </c>
      <c r="Y1120" s="0" t="n">
        <v>405.7898</v>
      </c>
      <c r="Z1120" s="0" t="n">
        <v>96.8672</v>
      </c>
      <c r="AA1120" s="0" t="n">
        <v>16.4165</v>
      </c>
      <c r="AB1120" s="0" t="n">
        <v>5</v>
      </c>
      <c r="AC1120" s="0" t="n">
        <v>17.838</v>
      </c>
      <c r="AD1120" s="0" t="n">
        <v>17.8333</v>
      </c>
      <c r="AE1120" s="0" t="n">
        <v>18.176</v>
      </c>
      <c r="AF1120" s="0" t="n">
        <v>0.0021</v>
      </c>
      <c r="AG1120" s="0" t="n">
        <v>0.0611</v>
      </c>
      <c r="AH1120" s="0" t="n">
        <v>3.7873</v>
      </c>
    </row>
    <row r="1121" customFormat="false" ht="12.8" hidden="false" customHeight="false" outlineLevel="0" collapsed="false">
      <c r="A1121" s="0" t="n">
        <v>24</v>
      </c>
      <c r="B1121" s="0" t="n">
        <v>15</v>
      </c>
      <c r="C1121" s="0" t="n">
        <v>58.5835</v>
      </c>
      <c r="D1121" s="0" t="n">
        <v>38.9243</v>
      </c>
      <c r="E1121" s="0" t="n">
        <v>0</v>
      </c>
      <c r="F1121" s="0" t="n">
        <v>0</v>
      </c>
      <c r="G1121" s="0" t="n">
        <v>0</v>
      </c>
      <c r="H1121" s="0" t="n">
        <v>0</v>
      </c>
      <c r="I1121" s="0" t="n">
        <v>0</v>
      </c>
      <c r="J1121" s="0" t="n">
        <v>0.7388</v>
      </c>
      <c r="K1121" s="0" t="n">
        <v>0</v>
      </c>
      <c r="L1121" s="0" t="n">
        <v>0.0006</v>
      </c>
      <c r="M1121" s="0" t="n">
        <v>0</v>
      </c>
      <c r="N1121" s="0" t="n">
        <v>-0.0175</v>
      </c>
      <c r="O1121" s="0" t="n">
        <v>2.923</v>
      </c>
      <c r="P1121" s="0" t="n">
        <v>0.01</v>
      </c>
      <c r="Q1121" s="0" t="n">
        <v>0</v>
      </c>
      <c r="R1121" s="0" t="n">
        <v>0.0556</v>
      </c>
      <c r="S1121" s="0" t="n">
        <v>1</v>
      </c>
      <c r="T1121" s="0" t="n">
        <v>136.2014</v>
      </c>
      <c r="U1121" s="0" t="n">
        <v>0</v>
      </c>
      <c r="V1121" s="0" t="n">
        <v>-131.987</v>
      </c>
      <c r="W1121" s="0" t="n">
        <v>-3.9339</v>
      </c>
      <c r="X1121" s="0" t="n">
        <v>306.5807</v>
      </c>
      <c r="Y1121" s="0" t="n">
        <v>458.2511</v>
      </c>
      <c r="Z1121" s="0" t="n">
        <v>199.6767</v>
      </c>
      <c r="AA1121" s="0" t="n">
        <v>52.7772</v>
      </c>
      <c r="AB1121" s="0" t="n">
        <v>5</v>
      </c>
      <c r="AC1121" s="0" t="n">
        <v>19.043</v>
      </c>
      <c r="AD1121" s="0" t="n">
        <v>19.0334</v>
      </c>
      <c r="AE1121" s="0" t="n">
        <v>18.4377</v>
      </c>
      <c r="AF1121" s="0" t="n">
        <v>0.0021</v>
      </c>
      <c r="AG1121" s="0" t="n">
        <v>0.0611</v>
      </c>
      <c r="AH1121" s="0" t="n">
        <v>3.7873</v>
      </c>
    </row>
    <row r="1122" customFormat="false" ht="12.8" hidden="false" customHeight="false" outlineLevel="0" collapsed="false">
      <c r="A1122" s="0" t="n">
        <v>24</v>
      </c>
      <c r="B1122" s="0" t="n">
        <v>16</v>
      </c>
      <c r="C1122" s="0" t="n">
        <v>58.5829</v>
      </c>
      <c r="D1122" s="0" t="n">
        <v>38.9237</v>
      </c>
      <c r="E1122" s="0" t="n">
        <v>0</v>
      </c>
      <c r="F1122" s="0" t="n">
        <v>0</v>
      </c>
      <c r="G1122" s="0" t="n">
        <v>0</v>
      </c>
      <c r="H1122" s="0" t="n">
        <v>0</v>
      </c>
      <c r="I1122" s="0" t="n">
        <v>0</v>
      </c>
      <c r="J1122" s="0" t="n">
        <v>0.9248</v>
      </c>
      <c r="K1122" s="0" t="n">
        <v>0</v>
      </c>
      <c r="L1122" s="0" t="n">
        <v>0.0006</v>
      </c>
      <c r="M1122" s="0" t="n">
        <v>0</v>
      </c>
      <c r="N1122" s="0" t="n">
        <v>-0.0175</v>
      </c>
      <c r="O1122" s="0" t="n">
        <v>2.923</v>
      </c>
      <c r="P1122" s="0" t="n">
        <v>0.01</v>
      </c>
      <c r="Q1122" s="0" t="n">
        <v>0</v>
      </c>
      <c r="R1122" s="0" t="n">
        <v>0.0556</v>
      </c>
      <c r="S1122" s="0" t="n">
        <v>1</v>
      </c>
      <c r="T1122" s="0" t="n">
        <v>258.6512</v>
      </c>
      <c r="U1122" s="0" t="n">
        <v>0</v>
      </c>
      <c r="V1122" s="0" t="n">
        <v>-252.0408</v>
      </c>
      <c r="W1122" s="0" t="n">
        <v>-6.9471</v>
      </c>
      <c r="X1122" s="0" t="n">
        <v>171.1761</v>
      </c>
      <c r="Y1122" s="0" t="n">
        <v>549.0555</v>
      </c>
      <c r="Z1122" s="0" t="n">
        <v>407.3457</v>
      </c>
      <c r="AA1122" s="0" t="n">
        <v>120.072</v>
      </c>
      <c r="AB1122" s="0" t="n">
        <v>5</v>
      </c>
      <c r="AC1122" s="0" t="n">
        <v>19.971</v>
      </c>
      <c r="AD1122" s="0" t="n">
        <v>19.9519</v>
      </c>
      <c r="AE1122" s="0" t="n">
        <v>18.782</v>
      </c>
      <c r="AF1122" s="0" t="n">
        <v>0.0021</v>
      </c>
      <c r="AG1122" s="0" t="n">
        <v>0.0611</v>
      </c>
      <c r="AH1122" s="0" t="n">
        <v>3.8108</v>
      </c>
    </row>
    <row r="1123" customFormat="false" ht="12.8" hidden="false" customHeight="false" outlineLevel="0" collapsed="false">
      <c r="A1123" s="0" t="n">
        <v>24</v>
      </c>
      <c r="B1123" s="0" t="n">
        <v>17</v>
      </c>
      <c r="C1123" s="0" t="n">
        <v>58.5823</v>
      </c>
      <c r="D1123" s="0" t="n">
        <v>38.9231</v>
      </c>
      <c r="E1123" s="0" t="n">
        <v>0</v>
      </c>
      <c r="F1123" s="0" t="n">
        <v>0</v>
      </c>
      <c r="G1123" s="0" t="n">
        <v>0</v>
      </c>
      <c r="H1123" s="0" t="n">
        <v>0</v>
      </c>
      <c r="I1123" s="0" t="n">
        <v>0</v>
      </c>
      <c r="J1123" s="0" t="n">
        <v>1.1129</v>
      </c>
      <c r="K1123" s="0" t="n">
        <v>0</v>
      </c>
      <c r="L1123" s="0" t="n">
        <v>0.0006</v>
      </c>
      <c r="M1123" s="0" t="n">
        <v>0</v>
      </c>
      <c r="N1123" s="0" t="n">
        <v>-0.0175</v>
      </c>
      <c r="O1123" s="0" t="n">
        <v>2.9229</v>
      </c>
      <c r="P1123" s="0" t="n">
        <v>0.01</v>
      </c>
      <c r="Q1123" s="0" t="n">
        <v>0</v>
      </c>
      <c r="R1123" s="0" t="n">
        <v>0.0556</v>
      </c>
      <c r="S1123" s="0" t="n">
        <v>0.548</v>
      </c>
      <c r="T1123" s="0" t="n">
        <v>426.2675</v>
      </c>
      <c r="U1123" s="0" t="n">
        <v>0</v>
      </c>
      <c r="V1123" s="0" t="n">
        <v>-415.731</v>
      </c>
      <c r="W1123" s="0" t="n">
        <v>-10.2817</v>
      </c>
      <c r="X1123" s="0" t="n">
        <v>-14.5264</v>
      </c>
      <c r="Y1123" s="0" t="n">
        <v>652.0975</v>
      </c>
      <c r="Z1123" s="0" t="n">
        <v>636.608</v>
      </c>
      <c r="AA1123" s="0" t="n">
        <v>193.0496</v>
      </c>
      <c r="AB1123" s="0" t="n">
        <v>5</v>
      </c>
      <c r="AC1123" s="0" t="n">
        <v>21.049</v>
      </c>
      <c r="AD1123" s="0" t="n">
        <v>21.0231</v>
      </c>
      <c r="AE1123" s="0" t="n">
        <v>19.2225</v>
      </c>
      <c r="AF1123" s="0" t="n">
        <v>0.0021</v>
      </c>
      <c r="AG1123" s="0" t="n">
        <v>0.0611</v>
      </c>
      <c r="AH1123" s="0" t="n">
        <v>3.8022</v>
      </c>
    </row>
    <row r="1124" customFormat="false" ht="12.8" hidden="false" customHeight="false" outlineLevel="0" collapsed="false">
      <c r="A1124" s="0" t="n">
        <v>24</v>
      </c>
      <c r="B1124" s="0" t="n">
        <v>18</v>
      </c>
      <c r="C1124" s="0" t="n">
        <v>58.5817</v>
      </c>
      <c r="D1124" s="0" t="n">
        <v>38.9225</v>
      </c>
      <c r="E1124" s="0" t="n">
        <v>0</v>
      </c>
      <c r="F1124" s="0" t="n">
        <v>0</v>
      </c>
      <c r="G1124" s="0" t="n">
        <v>0</v>
      </c>
      <c r="H1124" s="0" t="n">
        <v>0</v>
      </c>
      <c r="I1124" s="0" t="n">
        <v>0</v>
      </c>
      <c r="J1124" s="0" t="n">
        <v>1.2553</v>
      </c>
      <c r="K1124" s="0" t="n">
        <v>0</v>
      </c>
      <c r="L1124" s="0" t="n">
        <v>0.0006</v>
      </c>
      <c r="M1124" s="0" t="n">
        <v>0</v>
      </c>
      <c r="N1124" s="0" t="n">
        <v>-0.0175</v>
      </c>
      <c r="O1124" s="0" t="n">
        <v>2.9229</v>
      </c>
      <c r="P1124" s="0" t="n">
        <v>0.01</v>
      </c>
      <c r="Q1124" s="0" t="n">
        <v>0</v>
      </c>
      <c r="R1124" s="0" t="n">
        <v>0.0556</v>
      </c>
      <c r="S1124" s="0" t="n">
        <v>1</v>
      </c>
      <c r="T1124" s="0" t="n">
        <v>582.6028</v>
      </c>
      <c r="U1124" s="0" t="n">
        <v>0</v>
      </c>
      <c r="V1124" s="0" t="n">
        <v>-569.2558</v>
      </c>
      <c r="W1124" s="0" t="n">
        <v>-13.3116</v>
      </c>
      <c r="X1124" s="0" t="n">
        <v>-187.9998</v>
      </c>
      <c r="Y1124" s="0" t="n">
        <v>773.5398</v>
      </c>
      <c r="Z1124" s="0" t="n">
        <v>868.9283</v>
      </c>
      <c r="AA1124" s="0" t="n">
        <v>281.0739</v>
      </c>
      <c r="AB1124" s="0" t="n">
        <v>5</v>
      </c>
      <c r="AC1124" s="0" t="n">
        <v>22.153</v>
      </c>
      <c r="AD1124" s="0" t="n">
        <v>22.124</v>
      </c>
      <c r="AE1124" s="0" t="n">
        <v>19.7379</v>
      </c>
      <c r="AF1124" s="0" t="n">
        <v>0.0021</v>
      </c>
      <c r="AG1124" s="0" t="n">
        <v>0.0611</v>
      </c>
      <c r="AH1124" s="0" t="n">
        <v>3.6275</v>
      </c>
    </row>
    <row r="1125" customFormat="false" ht="12.8" hidden="false" customHeight="false" outlineLevel="0" collapsed="false">
      <c r="A1125" s="0" t="n">
        <v>24</v>
      </c>
      <c r="B1125" s="0" t="n">
        <v>19</v>
      </c>
      <c r="C1125" s="0" t="n">
        <v>58.5811</v>
      </c>
      <c r="D1125" s="0" t="n">
        <v>38.9219</v>
      </c>
      <c r="E1125" s="0" t="n">
        <v>0</v>
      </c>
      <c r="F1125" s="0" t="n">
        <v>0</v>
      </c>
      <c r="G1125" s="0" t="n">
        <v>0</v>
      </c>
      <c r="H1125" s="0" t="n">
        <v>0</v>
      </c>
      <c r="I1125" s="0" t="n">
        <v>0</v>
      </c>
      <c r="J1125" s="0" t="n">
        <v>1.4055</v>
      </c>
      <c r="K1125" s="0" t="n">
        <v>0</v>
      </c>
      <c r="L1125" s="0" t="n">
        <v>0.0006</v>
      </c>
      <c r="M1125" s="0" t="n">
        <v>0</v>
      </c>
      <c r="N1125" s="0" t="n">
        <v>-0.0175</v>
      </c>
      <c r="O1125" s="0" t="n">
        <v>2.9229</v>
      </c>
      <c r="P1125" s="0" t="n">
        <v>0.01</v>
      </c>
      <c r="Q1125" s="0" t="n">
        <v>0</v>
      </c>
      <c r="R1125" s="0" t="n">
        <v>0.0556</v>
      </c>
      <c r="S1125" s="0" t="n">
        <v>1</v>
      </c>
      <c r="T1125" s="0" t="n">
        <v>682.4032</v>
      </c>
      <c r="U1125" s="0" t="n">
        <v>0</v>
      </c>
      <c r="V1125" s="0" t="n">
        <v>-666.2305</v>
      </c>
      <c r="W1125" s="0" t="n">
        <v>-15.54</v>
      </c>
      <c r="X1125" s="0" t="n">
        <v>-295.5214</v>
      </c>
      <c r="Y1125" s="0" t="n">
        <v>881.7167</v>
      </c>
      <c r="Z1125" s="0" t="n">
        <v>1041.0343</v>
      </c>
      <c r="AA1125" s="0" t="n">
        <v>361.067</v>
      </c>
      <c r="AB1125" s="0" t="n">
        <v>5</v>
      </c>
      <c r="AC1125" s="0" t="n">
        <v>23.156</v>
      </c>
      <c r="AD1125" s="0" t="n">
        <v>23.1251</v>
      </c>
      <c r="AE1125" s="0" t="n">
        <v>20.286</v>
      </c>
      <c r="AF1125" s="0" t="n">
        <v>0.0021</v>
      </c>
      <c r="AG1125" s="0" t="n">
        <v>0.0611</v>
      </c>
      <c r="AH1125" s="0" t="n">
        <v>3.4316</v>
      </c>
    </row>
    <row r="1126" customFormat="false" ht="12.8" hidden="false" customHeight="false" outlineLevel="0" collapsed="false">
      <c r="A1126" s="0" t="n">
        <v>24</v>
      </c>
      <c r="B1126" s="0" t="n">
        <v>20</v>
      </c>
      <c r="C1126" s="0" t="n">
        <v>58.5806</v>
      </c>
      <c r="D1126" s="0" t="n">
        <v>38.9213</v>
      </c>
      <c r="E1126" s="0" t="n">
        <v>0</v>
      </c>
      <c r="F1126" s="0" t="n">
        <v>0</v>
      </c>
      <c r="G1126" s="0" t="n">
        <v>0</v>
      </c>
      <c r="H1126" s="0" t="n">
        <v>0</v>
      </c>
      <c r="I1126" s="0" t="n">
        <v>0</v>
      </c>
      <c r="J1126" s="0" t="n">
        <v>1.502</v>
      </c>
      <c r="K1126" s="0" t="n">
        <v>0</v>
      </c>
      <c r="L1126" s="0" t="n">
        <v>0.0006</v>
      </c>
      <c r="M1126" s="0" t="n">
        <v>0</v>
      </c>
      <c r="N1126" s="0" t="n">
        <v>-0.0175</v>
      </c>
      <c r="O1126" s="0" t="n">
        <v>2.9229</v>
      </c>
      <c r="P1126" s="0" t="n">
        <v>0.01</v>
      </c>
      <c r="Q1126" s="0" t="n">
        <v>0</v>
      </c>
      <c r="R1126" s="0" t="n">
        <v>0.0556</v>
      </c>
      <c r="S1126" s="0" t="n">
        <v>1</v>
      </c>
      <c r="T1126" s="0" t="n">
        <v>694.5208</v>
      </c>
      <c r="U1126" s="0" t="n">
        <v>0</v>
      </c>
      <c r="V1126" s="0" t="n">
        <v>-678.3713</v>
      </c>
      <c r="W1126" s="0" t="n">
        <v>-15.9278</v>
      </c>
      <c r="X1126" s="0" t="n">
        <v>-305.6209</v>
      </c>
      <c r="Y1126" s="0" t="n">
        <v>911.4682</v>
      </c>
      <c r="Z1126" s="0" t="n">
        <v>1093.9109</v>
      </c>
      <c r="AA1126" s="0" t="n">
        <v>383.3202</v>
      </c>
      <c r="AB1126" s="0" t="n">
        <v>5</v>
      </c>
      <c r="AC1126" s="0" t="n">
        <v>23.788</v>
      </c>
      <c r="AD1126" s="0" t="n">
        <v>23.7577</v>
      </c>
      <c r="AE1126" s="0" t="n">
        <v>20.7804</v>
      </c>
      <c r="AF1126" s="0" t="n">
        <v>0.0021</v>
      </c>
      <c r="AG1126" s="0" t="n">
        <v>0.0611</v>
      </c>
      <c r="AH1126" s="0" t="n">
        <v>3.4049</v>
      </c>
    </row>
    <row r="1127" customFormat="false" ht="12.8" hidden="false" customHeight="false" outlineLevel="0" collapsed="false">
      <c r="A1127" s="0" t="n">
        <v>24</v>
      </c>
      <c r="B1127" s="0" t="n">
        <v>21</v>
      </c>
      <c r="C1127" s="0" t="n">
        <v>58.58</v>
      </c>
      <c r="D1127" s="0" t="n">
        <v>38.9207</v>
      </c>
      <c r="E1127" s="0" t="n">
        <v>0</v>
      </c>
      <c r="F1127" s="0" t="n">
        <v>0</v>
      </c>
      <c r="G1127" s="0" t="n">
        <v>0</v>
      </c>
      <c r="H1127" s="0" t="n">
        <v>0</v>
      </c>
      <c r="I1127" s="0" t="n">
        <v>0</v>
      </c>
      <c r="J1127" s="0" t="n">
        <v>1.6668</v>
      </c>
      <c r="K1127" s="0" t="n">
        <v>0</v>
      </c>
      <c r="L1127" s="0" t="n">
        <v>0.0006</v>
      </c>
      <c r="M1127" s="0" t="n">
        <v>0</v>
      </c>
      <c r="N1127" s="0" t="n">
        <v>-0.0175</v>
      </c>
      <c r="O1127" s="0" t="n">
        <v>2.9228</v>
      </c>
      <c r="P1127" s="0" t="n">
        <v>0.01</v>
      </c>
      <c r="Q1127" s="0" t="n">
        <v>0</v>
      </c>
      <c r="R1127" s="0" t="n">
        <v>0.0556</v>
      </c>
      <c r="S1127" s="0" t="n">
        <v>0.9983</v>
      </c>
      <c r="T1127" s="0" t="n">
        <v>834.8938</v>
      </c>
      <c r="U1127" s="0" t="n">
        <v>0</v>
      </c>
      <c r="V1127" s="0" t="n">
        <v>-818.4016</v>
      </c>
      <c r="W1127" s="0" t="n">
        <v>-16.4671</v>
      </c>
      <c r="X1127" s="0" t="n">
        <v>-466.2898</v>
      </c>
      <c r="Y1127" s="0" t="n">
        <v>1068.5417</v>
      </c>
      <c r="Z1127" s="0" t="n">
        <v>1336.0151</v>
      </c>
      <c r="AA1127" s="0" t="n">
        <v>502.5174</v>
      </c>
      <c r="AB1127" s="0" t="n">
        <v>5</v>
      </c>
      <c r="AC1127" s="0" t="n">
        <v>24.407</v>
      </c>
      <c r="AD1127" s="0" t="n">
        <v>24.3697</v>
      </c>
      <c r="AE1127" s="0" t="n">
        <v>21.2463</v>
      </c>
      <c r="AF1127" s="0" t="n">
        <v>0.0021</v>
      </c>
      <c r="AG1127" s="0" t="n">
        <v>0.0611</v>
      </c>
      <c r="AH1127" s="0" t="n">
        <v>3.2164</v>
      </c>
    </row>
    <row r="1128" customFormat="false" ht="12.8" hidden="false" customHeight="false" outlineLevel="0" collapsed="false">
      <c r="A1128" s="0" t="n">
        <v>24</v>
      </c>
      <c r="B1128" s="0" t="n">
        <v>22</v>
      </c>
      <c r="C1128" s="0" t="n">
        <v>58.5794</v>
      </c>
      <c r="D1128" s="0" t="n">
        <v>38.9202</v>
      </c>
      <c r="E1128" s="0" t="n">
        <v>0</v>
      </c>
      <c r="F1128" s="0" t="n">
        <v>0</v>
      </c>
      <c r="G1128" s="0" t="n">
        <v>0</v>
      </c>
      <c r="H1128" s="0" t="n">
        <v>0</v>
      </c>
      <c r="I1128" s="0" t="n">
        <v>0</v>
      </c>
      <c r="J1128" s="0" t="n">
        <v>1.7906</v>
      </c>
      <c r="K1128" s="0" t="n">
        <v>0</v>
      </c>
      <c r="L1128" s="0" t="n">
        <v>0.0006</v>
      </c>
      <c r="M1128" s="0" t="n">
        <v>0</v>
      </c>
      <c r="N1128" s="0" t="n">
        <v>-0.0175</v>
      </c>
      <c r="O1128" s="0" t="n">
        <v>2.9228</v>
      </c>
      <c r="P1128" s="0" t="n">
        <v>0.01</v>
      </c>
      <c r="Q1128" s="0" t="n">
        <v>0</v>
      </c>
      <c r="R1128" s="0" t="n">
        <v>0.0556</v>
      </c>
      <c r="S1128" s="0" t="n">
        <v>0.9989</v>
      </c>
      <c r="T1128" s="0" t="n">
        <v>897.4898</v>
      </c>
      <c r="U1128" s="0" t="n">
        <v>0</v>
      </c>
      <c r="V1128" s="0" t="n">
        <v>-878.3511</v>
      </c>
      <c r="W1128" s="0" t="n">
        <v>-18.661</v>
      </c>
      <c r="X1128" s="0" t="n">
        <v>-530.486</v>
      </c>
      <c r="Y1128" s="0" t="n">
        <v>1139.5355</v>
      </c>
      <c r="Z1128" s="0" t="n">
        <v>1445.3937</v>
      </c>
      <c r="AA1128" s="0" t="n">
        <v>554.2259</v>
      </c>
      <c r="AB1128" s="0" t="n">
        <v>5</v>
      </c>
      <c r="AC1128" s="0" t="n">
        <v>25.355</v>
      </c>
      <c r="AD1128" s="0" t="n">
        <v>25.3138</v>
      </c>
      <c r="AE1128" s="0" t="n">
        <v>21.7746</v>
      </c>
      <c r="AF1128" s="0" t="n">
        <v>0.0021</v>
      </c>
      <c r="AG1128" s="0" t="n">
        <v>0.0611</v>
      </c>
      <c r="AH1128" s="0" t="n">
        <v>3.1791</v>
      </c>
    </row>
    <row r="1129" customFormat="false" ht="12.8" hidden="false" customHeight="false" outlineLevel="0" collapsed="false">
      <c r="A1129" s="0" t="n">
        <v>24</v>
      </c>
      <c r="B1129" s="0" t="n">
        <v>23</v>
      </c>
      <c r="C1129" s="0" t="n">
        <v>58.5788</v>
      </c>
      <c r="D1129" s="0" t="n">
        <v>38.9196</v>
      </c>
      <c r="E1129" s="0" t="n">
        <v>0</v>
      </c>
      <c r="F1129" s="0" t="n">
        <v>0</v>
      </c>
      <c r="G1129" s="0" t="n">
        <v>0</v>
      </c>
      <c r="H1129" s="0" t="n">
        <v>0</v>
      </c>
      <c r="I1129" s="0" t="n">
        <v>0</v>
      </c>
      <c r="J1129" s="0" t="n">
        <v>1.8739</v>
      </c>
      <c r="K1129" s="0" t="n">
        <v>0</v>
      </c>
      <c r="L1129" s="0" t="n">
        <v>0.0006</v>
      </c>
      <c r="M1129" s="0" t="n">
        <v>0</v>
      </c>
      <c r="N1129" s="0" t="n">
        <v>-0.0175</v>
      </c>
      <c r="O1129" s="0" t="n">
        <v>2.9228</v>
      </c>
      <c r="P1129" s="0" t="n">
        <v>0.01</v>
      </c>
      <c r="Q1129" s="0" t="n">
        <v>0</v>
      </c>
      <c r="R1129" s="0" t="n">
        <v>0.0556</v>
      </c>
      <c r="S1129" s="0" t="n">
        <v>0.9994</v>
      </c>
      <c r="T1129" s="0" t="n">
        <v>935.1492</v>
      </c>
      <c r="U1129" s="0" t="n">
        <v>0</v>
      </c>
      <c r="V1129" s="0" t="n">
        <v>-913.6055</v>
      </c>
      <c r="W1129" s="0" t="n">
        <v>-20.9737</v>
      </c>
      <c r="X1129" s="0" t="n">
        <v>-564.9679</v>
      </c>
      <c r="Y1129" s="0" t="n">
        <v>1181.1864</v>
      </c>
      <c r="Z1129" s="0" t="n">
        <v>1511.6731</v>
      </c>
      <c r="AA1129" s="0" t="n">
        <v>582.5337</v>
      </c>
      <c r="AB1129" s="0" t="n">
        <v>5</v>
      </c>
      <c r="AC1129" s="0" t="n">
        <v>26.395</v>
      </c>
      <c r="AD1129" s="0" t="n">
        <v>26.3462</v>
      </c>
      <c r="AE1129" s="0" t="n">
        <v>22.3625</v>
      </c>
      <c r="AF1129" s="0" t="n">
        <v>0.0021</v>
      </c>
      <c r="AG1129" s="0" t="n">
        <v>0.0611</v>
      </c>
      <c r="AH1129" s="0" t="n">
        <v>3.1716</v>
      </c>
    </row>
    <row r="1130" customFormat="false" ht="12.8" hidden="false" customHeight="false" outlineLevel="0" collapsed="false">
      <c r="A1130" s="0" t="n">
        <v>24</v>
      </c>
      <c r="B1130" s="0" t="n">
        <v>24</v>
      </c>
      <c r="C1130" s="0" t="n">
        <v>58.5782</v>
      </c>
      <c r="D1130" s="0" t="n">
        <v>38.919</v>
      </c>
      <c r="E1130" s="0" t="n">
        <v>0</v>
      </c>
      <c r="F1130" s="0" t="n">
        <v>0</v>
      </c>
      <c r="G1130" s="0" t="n">
        <v>0</v>
      </c>
      <c r="H1130" s="0" t="n">
        <v>0</v>
      </c>
      <c r="I1130" s="0" t="n">
        <v>0</v>
      </c>
      <c r="J1130" s="0" t="n">
        <v>1.9408</v>
      </c>
      <c r="K1130" s="0" t="n">
        <v>0</v>
      </c>
      <c r="L1130" s="0" t="n">
        <v>0.0006</v>
      </c>
      <c r="M1130" s="0" t="n">
        <v>0</v>
      </c>
      <c r="N1130" s="0" t="n">
        <v>-0.0175</v>
      </c>
      <c r="O1130" s="0" t="n">
        <v>2.9228</v>
      </c>
      <c r="P1130" s="0" t="n">
        <v>0.01</v>
      </c>
      <c r="Q1130" s="0" t="n">
        <v>0</v>
      </c>
      <c r="R1130" s="0" t="n">
        <v>0.0556</v>
      </c>
      <c r="S1130" s="0" t="n">
        <v>1</v>
      </c>
      <c r="T1130" s="0" t="n">
        <v>968.174</v>
      </c>
      <c r="U1130" s="0" t="n">
        <v>0</v>
      </c>
      <c r="V1130" s="0" t="n">
        <v>-946.949</v>
      </c>
      <c r="W1130" s="0" t="n">
        <v>-20.8182</v>
      </c>
      <c r="X1130" s="0" t="n">
        <v>-600.4122</v>
      </c>
      <c r="Y1130" s="0" t="n">
        <v>1225.7051</v>
      </c>
      <c r="Z1130" s="0" t="n">
        <v>1580.9387</v>
      </c>
      <c r="AA1130" s="0" t="n">
        <v>614.9573</v>
      </c>
      <c r="AB1130" s="0" t="n">
        <v>5</v>
      </c>
      <c r="AC1130" s="0" t="n">
        <v>26.947</v>
      </c>
      <c r="AD1130" s="0" t="n">
        <v>26.9002</v>
      </c>
      <c r="AE1130" s="0" t="n">
        <v>22.8825</v>
      </c>
      <c r="AF1130" s="0" t="n">
        <v>0.0021</v>
      </c>
      <c r="AG1130" s="0" t="n">
        <v>0.0611</v>
      </c>
      <c r="AH1130" s="0" t="n">
        <v>3.1381</v>
      </c>
    </row>
    <row r="1131" customFormat="false" ht="12.8" hidden="false" customHeight="false" outlineLevel="0" collapsed="false">
      <c r="A1131" s="0" t="n">
        <v>24</v>
      </c>
      <c r="B1131" s="0" t="n">
        <v>25</v>
      </c>
      <c r="C1131" s="0" t="n">
        <v>58.5776</v>
      </c>
      <c r="D1131" s="0" t="n">
        <v>38.9184</v>
      </c>
      <c r="E1131" s="0" t="n">
        <v>0</v>
      </c>
      <c r="F1131" s="0" t="n">
        <v>0</v>
      </c>
      <c r="G1131" s="0" t="n">
        <v>0</v>
      </c>
      <c r="H1131" s="0" t="n">
        <v>0</v>
      </c>
      <c r="I1131" s="0" t="n">
        <v>0</v>
      </c>
      <c r="J1131" s="0" t="n">
        <v>1.9763</v>
      </c>
      <c r="K1131" s="0" t="n">
        <v>0</v>
      </c>
      <c r="L1131" s="0" t="n">
        <v>0.0006</v>
      </c>
      <c r="M1131" s="0" t="n">
        <v>0</v>
      </c>
      <c r="N1131" s="0" t="n">
        <v>-0.0175</v>
      </c>
      <c r="O1131" s="0" t="n">
        <v>2.9227</v>
      </c>
      <c r="P1131" s="0" t="n">
        <v>0.01</v>
      </c>
      <c r="Q1131" s="0" t="n">
        <v>0</v>
      </c>
      <c r="R1131" s="0" t="n">
        <v>0.0556</v>
      </c>
      <c r="S1131" s="0" t="n">
        <v>1</v>
      </c>
      <c r="T1131" s="0" t="n">
        <v>979.6583</v>
      </c>
      <c r="U1131" s="0" t="n">
        <v>0</v>
      </c>
      <c r="V1131" s="0" t="n">
        <v>-958.5668</v>
      </c>
      <c r="W1131" s="0" t="n">
        <v>-21.6445</v>
      </c>
      <c r="X1131" s="0" t="n">
        <v>-609.2692</v>
      </c>
      <c r="Y1131" s="0" t="n">
        <v>1242.3873</v>
      </c>
      <c r="Z1131" s="0" t="n">
        <v>1596.7394</v>
      </c>
      <c r="AA1131" s="0" t="n">
        <v>624.5693</v>
      </c>
      <c r="AB1131" s="0" t="n">
        <v>5</v>
      </c>
      <c r="AC1131" s="0" t="n">
        <v>27.653</v>
      </c>
      <c r="AD1131" s="0" t="n">
        <v>27.6003</v>
      </c>
      <c r="AE1131" s="0" t="n">
        <v>23.4005</v>
      </c>
      <c r="AF1131" s="0" t="n">
        <v>0.0021</v>
      </c>
      <c r="AG1131" s="0" t="n">
        <v>0.0611</v>
      </c>
      <c r="AH1131" s="0" t="n">
        <v>3.1256</v>
      </c>
    </row>
    <row r="1132" customFormat="false" ht="12.8" hidden="false" customHeight="false" outlineLevel="0" collapsed="false">
      <c r="A1132" s="0" t="n">
        <v>24</v>
      </c>
      <c r="B1132" s="0" t="n">
        <v>26</v>
      </c>
      <c r="C1132" s="0" t="n">
        <v>58.577</v>
      </c>
      <c r="D1132" s="0" t="n">
        <v>38.9178</v>
      </c>
      <c r="E1132" s="0" t="n">
        <v>0</v>
      </c>
      <c r="F1132" s="0" t="n">
        <v>0</v>
      </c>
      <c r="G1132" s="0" t="n">
        <v>0</v>
      </c>
      <c r="H1132" s="0" t="n">
        <v>0</v>
      </c>
      <c r="I1132" s="0" t="n">
        <v>0</v>
      </c>
      <c r="J1132" s="0" t="n">
        <v>1.971</v>
      </c>
      <c r="K1132" s="0" t="n">
        <v>0</v>
      </c>
      <c r="L1132" s="0" t="n">
        <v>0.0006</v>
      </c>
      <c r="M1132" s="0" t="n">
        <v>0</v>
      </c>
      <c r="N1132" s="0" t="n">
        <v>-0.0175</v>
      </c>
      <c r="O1132" s="0" t="n">
        <v>2.9227</v>
      </c>
      <c r="P1132" s="0" t="n">
        <v>0.01</v>
      </c>
      <c r="Q1132" s="0" t="n">
        <v>0</v>
      </c>
      <c r="R1132" s="0" t="n">
        <v>0.0556</v>
      </c>
      <c r="S1132" s="0" t="n">
        <v>0.9999</v>
      </c>
      <c r="T1132" s="0" t="n">
        <v>943.5477</v>
      </c>
      <c r="U1132" s="0" t="n">
        <v>0</v>
      </c>
      <c r="V1132" s="0" t="n">
        <v>-920.4075</v>
      </c>
      <c r="W1132" s="0" t="n">
        <v>-22.6211</v>
      </c>
      <c r="X1132" s="0" t="n">
        <v>-559.3184</v>
      </c>
      <c r="Y1132" s="0" t="n">
        <v>1187.4327</v>
      </c>
      <c r="Z1132" s="0" t="n">
        <v>1518.7285</v>
      </c>
      <c r="AA1132" s="0" t="n">
        <v>578.0334</v>
      </c>
      <c r="AB1132" s="0" t="n">
        <v>5</v>
      </c>
      <c r="AC1132" s="0" t="n">
        <v>28.384</v>
      </c>
      <c r="AD1132" s="0" t="n">
        <v>28.3311</v>
      </c>
      <c r="AE1132" s="0" t="n">
        <v>23.926</v>
      </c>
      <c r="AF1132" s="0" t="n">
        <v>0.0021</v>
      </c>
      <c r="AG1132" s="0" t="n">
        <v>0.0611</v>
      </c>
      <c r="AH1132" s="0" t="n">
        <v>3.197</v>
      </c>
    </row>
    <row r="1133" customFormat="false" ht="12.8" hidden="false" customHeight="false" outlineLevel="0" collapsed="false">
      <c r="A1133" s="0" t="n">
        <v>24</v>
      </c>
      <c r="B1133" s="0" t="n">
        <v>27</v>
      </c>
      <c r="C1133" s="0" t="n">
        <v>58.5765</v>
      </c>
      <c r="D1133" s="0" t="n">
        <v>38.9172</v>
      </c>
      <c r="E1133" s="0" t="n">
        <v>0</v>
      </c>
      <c r="F1133" s="0" t="n">
        <v>0</v>
      </c>
      <c r="G1133" s="0" t="n">
        <v>0</v>
      </c>
      <c r="H1133" s="0" t="n">
        <v>0</v>
      </c>
      <c r="I1133" s="0" t="n">
        <v>0</v>
      </c>
      <c r="J1133" s="0" t="n">
        <v>1.9869</v>
      </c>
      <c r="K1133" s="0" t="n">
        <v>0</v>
      </c>
      <c r="L1133" s="0" t="n">
        <v>0.0006</v>
      </c>
      <c r="M1133" s="0" t="n">
        <v>0</v>
      </c>
      <c r="N1133" s="0" t="n">
        <v>-0.0175</v>
      </c>
      <c r="O1133" s="0" t="n">
        <v>2.9227</v>
      </c>
      <c r="P1133" s="0" t="n">
        <v>0.01</v>
      </c>
      <c r="Q1133" s="0" t="n">
        <v>0</v>
      </c>
      <c r="R1133" s="0" t="n">
        <v>0.0556</v>
      </c>
      <c r="S1133" s="0" t="n">
        <v>1</v>
      </c>
      <c r="T1133" s="0" t="n">
        <v>950.7512</v>
      </c>
      <c r="U1133" s="0" t="n">
        <v>0</v>
      </c>
      <c r="V1133" s="0" t="n">
        <v>-928.4552</v>
      </c>
      <c r="W1133" s="0" t="n">
        <v>-22.4682</v>
      </c>
      <c r="X1133" s="0" t="n">
        <v>-565.3593</v>
      </c>
      <c r="Y1133" s="0" t="n">
        <v>1212.0842</v>
      </c>
      <c r="Z1133" s="0" t="n">
        <v>1529.5411</v>
      </c>
      <c r="AA1133" s="0" t="n">
        <v>594.2113</v>
      </c>
      <c r="AB1133" s="0" t="n">
        <v>5</v>
      </c>
      <c r="AC1133" s="0" t="n">
        <v>28.883</v>
      </c>
      <c r="AD1133" s="0" t="n">
        <v>28.8233</v>
      </c>
      <c r="AE1133" s="0" t="n">
        <v>24.4038</v>
      </c>
      <c r="AF1133" s="0" t="n">
        <v>0.0021</v>
      </c>
      <c r="AG1133" s="0" t="n">
        <v>0.0611</v>
      </c>
      <c r="AH1133" s="0" t="n">
        <v>3.1316</v>
      </c>
    </row>
    <row r="1134" customFormat="false" ht="12.8" hidden="false" customHeight="false" outlineLevel="0" collapsed="false">
      <c r="A1134" s="0" t="n">
        <v>24</v>
      </c>
      <c r="B1134" s="0" t="n">
        <v>28</v>
      </c>
      <c r="C1134" s="0" t="n">
        <v>58.5759</v>
      </c>
      <c r="D1134" s="0" t="n">
        <v>38.9166</v>
      </c>
      <c r="E1134" s="0" t="n">
        <v>0</v>
      </c>
      <c r="F1134" s="0" t="n">
        <v>0</v>
      </c>
      <c r="G1134" s="0" t="n">
        <v>0</v>
      </c>
      <c r="H1134" s="0" t="n">
        <v>0</v>
      </c>
      <c r="I1134" s="0" t="n">
        <v>0</v>
      </c>
      <c r="J1134" s="0" t="n">
        <v>1.9985</v>
      </c>
      <c r="K1134" s="0" t="n">
        <v>0</v>
      </c>
      <c r="L1134" s="0" t="n">
        <v>0.0006</v>
      </c>
      <c r="M1134" s="0" t="n">
        <v>0</v>
      </c>
      <c r="N1134" s="0" t="n">
        <v>-0.0175</v>
      </c>
      <c r="O1134" s="0" t="n">
        <v>2.9227</v>
      </c>
      <c r="P1134" s="0" t="n">
        <v>0.01</v>
      </c>
      <c r="Q1134" s="0" t="n">
        <v>0</v>
      </c>
      <c r="R1134" s="0" t="n">
        <v>0.0556</v>
      </c>
      <c r="S1134" s="0" t="n">
        <v>0.9998</v>
      </c>
      <c r="T1134" s="0" t="n">
        <v>955.156</v>
      </c>
      <c r="U1134" s="0" t="n">
        <v>0</v>
      </c>
      <c r="V1134" s="0" t="n">
        <v>-932.769</v>
      </c>
      <c r="W1134" s="0" t="n">
        <v>-22.2176</v>
      </c>
      <c r="X1134" s="0" t="n">
        <v>-567.4744</v>
      </c>
      <c r="Y1134" s="0" t="n">
        <v>1220.3302</v>
      </c>
      <c r="Z1134" s="0" t="n">
        <v>1530.6534</v>
      </c>
      <c r="AA1134" s="0" t="n">
        <v>598.1122</v>
      </c>
      <c r="AB1134" s="0" t="n">
        <v>5</v>
      </c>
      <c r="AC1134" s="0" t="n">
        <v>29.319</v>
      </c>
      <c r="AD1134" s="0" t="n">
        <v>29.2465</v>
      </c>
      <c r="AE1134" s="0" t="n">
        <v>24.8395</v>
      </c>
      <c r="AF1134" s="0" t="n">
        <v>0.0021</v>
      </c>
      <c r="AG1134" s="0" t="n">
        <v>0.0611</v>
      </c>
      <c r="AH1134" s="0" t="n">
        <v>3.1129</v>
      </c>
    </row>
    <row r="1135" customFormat="false" ht="12.8" hidden="false" customHeight="false" outlineLevel="0" collapsed="false">
      <c r="A1135" s="0" t="n">
        <v>24</v>
      </c>
      <c r="B1135" s="0" t="n">
        <v>29</v>
      </c>
      <c r="C1135" s="0" t="n">
        <v>58.5753</v>
      </c>
      <c r="D1135" s="0" t="n">
        <v>38.9161</v>
      </c>
      <c r="E1135" s="0" t="n">
        <v>0</v>
      </c>
      <c r="F1135" s="0" t="n">
        <v>0</v>
      </c>
      <c r="G1135" s="0" t="n">
        <v>0</v>
      </c>
      <c r="H1135" s="0" t="n">
        <v>0</v>
      </c>
      <c r="I1135" s="0" t="n">
        <v>0</v>
      </c>
      <c r="J1135" s="0" t="n">
        <v>1.8734</v>
      </c>
      <c r="K1135" s="0" t="n">
        <v>0</v>
      </c>
      <c r="L1135" s="0" t="n">
        <v>0.0006</v>
      </c>
      <c r="M1135" s="0" t="n">
        <v>0</v>
      </c>
      <c r="N1135" s="0" t="n">
        <v>-0.0175</v>
      </c>
      <c r="O1135" s="0" t="n">
        <v>2.9226</v>
      </c>
      <c r="P1135" s="0" t="n">
        <v>0.01</v>
      </c>
      <c r="Q1135" s="0" t="n">
        <v>0</v>
      </c>
      <c r="R1135" s="0" t="n">
        <v>0.0556</v>
      </c>
      <c r="S1135" s="0" t="n">
        <v>0.9937</v>
      </c>
      <c r="T1135" s="0" t="n">
        <v>831.7629</v>
      </c>
      <c r="U1135" s="0" t="n">
        <v>0</v>
      </c>
      <c r="V1135" s="0" t="n">
        <v>-809.3902</v>
      </c>
      <c r="W1135" s="0" t="n">
        <v>-22.402</v>
      </c>
      <c r="X1135" s="0" t="n">
        <v>-418.9788</v>
      </c>
      <c r="Y1135" s="0" t="n">
        <v>1072.7089</v>
      </c>
      <c r="Z1135" s="0" t="n">
        <v>1291.1656</v>
      </c>
      <c r="AA1135" s="0" t="n">
        <v>479.6538</v>
      </c>
      <c r="AB1135" s="0" t="n">
        <v>5</v>
      </c>
      <c r="AC1135" s="0" t="n">
        <v>29.788</v>
      </c>
      <c r="AD1135" s="0" t="n">
        <v>29.7224</v>
      </c>
      <c r="AE1135" s="0" t="n">
        <v>25.2623</v>
      </c>
      <c r="AF1135" s="0" t="n">
        <v>0.0021</v>
      </c>
      <c r="AG1135" s="0" t="n">
        <v>0.0611</v>
      </c>
      <c r="AH1135" s="0" t="n">
        <v>3.2296</v>
      </c>
    </row>
    <row r="1136" customFormat="false" ht="12.8" hidden="false" customHeight="false" outlineLevel="0" collapsed="false">
      <c r="A1136" s="0" t="n">
        <v>24</v>
      </c>
      <c r="B1136" s="0" t="n">
        <v>30</v>
      </c>
      <c r="C1136" s="0" t="n">
        <v>58.5747</v>
      </c>
      <c r="D1136" s="0" t="n">
        <v>38.9155</v>
      </c>
      <c r="E1136" s="0" t="n">
        <v>0</v>
      </c>
      <c r="F1136" s="0" t="n">
        <v>0</v>
      </c>
      <c r="G1136" s="0" t="n">
        <v>0</v>
      </c>
      <c r="H1136" s="0" t="n">
        <v>0</v>
      </c>
      <c r="I1136" s="0" t="n">
        <v>0</v>
      </c>
      <c r="J1136" s="0" t="n">
        <v>1.7157</v>
      </c>
      <c r="K1136" s="0" t="n">
        <v>0</v>
      </c>
      <c r="L1136" s="0" t="n">
        <v>0.0006</v>
      </c>
      <c r="M1136" s="0" t="n">
        <v>0</v>
      </c>
      <c r="N1136" s="0" t="n">
        <v>-0.0175</v>
      </c>
      <c r="O1136" s="0" t="n">
        <v>2.9226</v>
      </c>
      <c r="P1136" s="0" t="n">
        <v>0.01</v>
      </c>
      <c r="Q1136" s="0" t="n">
        <v>0</v>
      </c>
      <c r="R1136" s="0" t="n">
        <v>0.0556</v>
      </c>
      <c r="S1136" s="0" t="n">
        <v>1</v>
      </c>
      <c r="T1136" s="0" t="n">
        <v>680.5223</v>
      </c>
      <c r="U1136" s="0" t="n">
        <v>0</v>
      </c>
      <c r="V1136" s="0" t="n">
        <v>-660.1295</v>
      </c>
      <c r="W1136" s="0" t="n">
        <v>-20.3774</v>
      </c>
      <c r="X1136" s="0" t="n">
        <v>-243.5084</v>
      </c>
      <c r="Y1136" s="0" t="n">
        <v>913.2075</v>
      </c>
      <c r="Z1136" s="0" t="n">
        <v>1048.1007</v>
      </c>
      <c r="AA1136" s="0" t="n">
        <v>356.5611</v>
      </c>
      <c r="AB1136" s="0" t="n">
        <v>5</v>
      </c>
      <c r="AC1136" s="0" t="n">
        <v>29.763</v>
      </c>
      <c r="AD1136" s="0" t="n">
        <v>29.7039</v>
      </c>
      <c r="AE1136" s="0" t="n">
        <v>25.5647</v>
      </c>
      <c r="AF1136" s="0" t="n">
        <v>0.0021</v>
      </c>
      <c r="AG1136" s="0" t="n">
        <v>0.0611</v>
      </c>
      <c r="AH1136" s="0" t="n">
        <v>3.4434</v>
      </c>
    </row>
    <row r="1137" customFormat="false" ht="12.8" hidden="false" customHeight="false" outlineLevel="0" collapsed="false">
      <c r="A1137" s="0" t="n">
        <v>24</v>
      </c>
      <c r="B1137" s="0" t="n">
        <v>31</v>
      </c>
      <c r="C1137" s="0" t="n">
        <v>58.5741</v>
      </c>
      <c r="D1137" s="0" t="n">
        <v>38.9149</v>
      </c>
      <c r="E1137" s="0" t="n">
        <v>0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n">
        <v>1.6582</v>
      </c>
      <c r="K1137" s="0" t="n">
        <v>0</v>
      </c>
      <c r="L1137" s="0" t="n">
        <v>0.0006</v>
      </c>
      <c r="M1137" s="0" t="n">
        <v>0</v>
      </c>
      <c r="N1137" s="0" t="n">
        <v>-0.0175</v>
      </c>
      <c r="O1137" s="0" t="n">
        <v>2.9226</v>
      </c>
      <c r="P1137" s="0" t="n">
        <v>0.01</v>
      </c>
      <c r="Q1137" s="0" t="n">
        <v>0</v>
      </c>
      <c r="R1137" s="0" t="n">
        <v>0.0556</v>
      </c>
      <c r="S1137" s="0" t="n">
        <v>1</v>
      </c>
      <c r="T1137" s="0" t="n">
        <v>633.3867</v>
      </c>
      <c r="U1137" s="0" t="n">
        <v>0</v>
      </c>
      <c r="V1137" s="0" t="n">
        <v>-613.985</v>
      </c>
      <c r="W1137" s="0" t="n">
        <v>-19.365</v>
      </c>
      <c r="X1137" s="0" t="n">
        <v>-188.645</v>
      </c>
      <c r="Y1137" s="0" t="n">
        <v>856.5351</v>
      </c>
      <c r="Z1137" s="0" t="n">
        <v>947.6184</v>
      </c>
      <c r="AA1137" s="0" t="n">
        <v>310.8007</v>
      </c>
      <c r="AB1137" s="0" t="n">
        <v>5</v>
      </c>
      <c r="AC1137" s="0" t="n">
        <v>29.843</v>
      </c>
      <c r="AD1137" s="0" t="n">
        <v>29.7857</v>
      </c>
      <c r="AE1137" s="0" t="n">
        <v>25.8176</v>
      </c>
      <c r="AF1137" s="0" t="n">
        <v>0.0021</v>
      </c>
      <c r="AG1137" s="0" t="n">
        <v>0.0611</v>
      </c>
      <c r="AH1137" s="0" t="n">
        <v>3.5289</v>
      </c>
    </row>
    <row r="1138" customFormat="false" ht="12.8" hidden="false" customHeight="false" outlineLevel="0" collapsed="false">
      <c r="A1138" s="0" t="n">
        <v>24</v>
      </c>
      <c r="B1138" s="0" t="n">
        <v>32</v>
      </c>
      <c r="C1138" s="0" t="n">
        <v>58.5735</v>
      </c>
      <c r="D1138" s="0" t="n">
        <v>38.9143</v>
      </c>
      <c r="E1138" s="0" t="n">
        <v>0</v>
      </c>
      <c r="F1138" s="0" t="n">
        <v>0</v>
      </c>
      <c r="G1138" s="0" t="n">
        <v>0</v>
      </c>
      <c r="H1138" s="0" t="n">
        <v>0</v>
      </c>
      <c r="I1138" s="0" t="n">
        <v>0</v>
      </c>
      <c r="J1138" s="0" t="n">
        <v>1.6812</v>
      </c>
      <c r="K1138" s="0" t="n">
        <v>0</v>
      </c>
      <c r="L1138" s="0" t="n">
        <v>0.0006</v>
      </c>
      <c r="M1138" s="0" t="n">
        <v>0</v>
      </c>
      <c r="N1138" s="0" t="n">
        <v>-0.0175</v>
      </c>
      <c r="O1138" s="0" t="n">
        <v>2.9226</v>
      </c>
      <c r="P1138" s="0" t="n">
        <v>0.01</v>
      </c>
      <c r="Q1138" s="0" t="n">
        <v>0</v>
      </c>
      <c r="R1138" s="0" t="n">
        <v>0.0556</v>
      </c>
      <c r="S1138" s="0" t="n">
        <v>1</v>
      </c>
      <c r="T1138" s="0" t="n">
        <v>700.0614</v>
      </c>
      <c r="U1138" s="0" t="n">
        <v>0</v>
      </c>
      <c r="V1138" s="0" t="n">
        <v>-681.3026</v>
      </c>
      <c r="W1138" s="0" t="n">
        <v>-18.7582</v>
      </c>
      <c r="X1138" s="0" t="n">
        <v>-266.9919</v>
      </c>
      <c r="Y1138" s="0" t="n">
        <v>863.6533</v>
      </c>
      <c r="Z1138" s="0" t="n">
        <v>980.6957</v>
      </c>
      <c r="AA1138" s="0" t="n">
        <v>310.5774</v>
      </c>
      <c r="AB1138" s="0" t="n">
        <v>5</v>
      </c>
      <c r="AC1138" s="0" t="n">
        <v>29.971</v>
      </c>
      <c r="AD1138" s="0" t="n">
        <v>29.9062</v>
      </c>
      <c r="AE1138" s="0" t="n">
        <v>26.0455</v>
      </c>
      <c r="AF1138" s="0" t="n">
        <v>0.0021</v>
      </c>
      <c r="AG1138" s="0" t="n">
        <v>0.0611</v>
      </c>
      <c r="AH1138" s="0" t="n">
        <v>3.6019</v>
      </c>
    </row>
    <row r="1139" customFormat="false" ht="12.8" hidden="false" customHeight="false" outlineLevel="0" collapsed="false">
      <c r="A1139" s="0" t="n">
        <v>24</v>
      </c>
      <c r="B1139" s="0" t="n">
        <v>33</v>
      </c>
      <c r="C1139" s="0" t="n">
        <v>58.5729</v>
      </c>
      <c r="D1139" s="0" t="n">
        <v>38.9137</v>
      </c>
      <c r="E1139" s="0" t="n">
        <v>0</v>
      </c>
      <c r="F1139" s="0" t="n">
        <v>0</v>
      </c>
      <c r="G1139" s="0" t="n">
        <v>0</v>
      </c>
      <c r="H1139" s="0" t="n">
        <v>0</v>
      </c>
      <c r="I1139" s="0" t="n">
        <v>0</v>
      </c>
      <c r="J1139" s="0" t="n">
        <v>1.9349</v>
      </c>
      <c r="K1139" s="0" t="n">
        <v>0</v>
      </c>
      <c r="L1139" s="0" t="n">
        <v>0.0006</v>
      </c>
      <c r="M1139" s="0" t="n">
        <v>0</v>
      </c>
      <c r="N1139" s="0" t="n">
        <v>-0.0175</v>
      </c>
      <c r="O1139" s="0" t="n">
        <v>2.9225</v>
      </c>
      <c r="P1139" s="0" t="n">
        <v>0.01</v>
      </c>
      <c r="Q1139" s="0" t="n">
        <v>0</v>
      </c>
      <c r="R1139" s="0" t="n">
        <v>0.0556</v>
      </c>
      <c r="S1139" s="0" t="n">
        <v>0.9992</v>
      </c>
      <c r="T1139" s="0" t="n">
        <v>953.7419</v>
      </c>
      <c r="U1139" s="0" t="n">
        <v>0</v>
      </c>
      <c r="V1139" s="0" t="n">
        <v>-934.5851</v>
      </c>
      <c r="W1139" s="0" t="n">
        <v>-19.2352</v>
      </c>
      <c r="X1139" s="0" t="n">
        <v>-562.626</v>
      </c>
      <c r="Y1139" s="0" t="n">
        <v>972.9742</v>
      </c>
      <c r="Z1139" s="0" t="n">
        <v>1337.2153</v>
      </c>
      <c r="AA1139" s="0" t="n">
        <v>391.0253</v>
      </c>
      <c r="AB1139" s="0" t="n">
        <v>5</v>
      </c>
      <c r="AC1139" s="0" t="n">
        <v>30.331</v>
      </c>
      <c r="AD1139" s="0" t="n">
        <v>30.2381</v>
      </c>
      <c r="AE1139" s="0" t="n">
        <v>26.3021</v>
      </c>
      <c r="AF1139" s="0" t="n">
        <v>0.0021</v>
      </c>
      <c r="AG1139" s="0" t="n">
        <v>0.0611</v>
      </c>
      <c r="AH1139" s="0" t="n">
        <v>3.9357</v>
      </c>
    </row>
    <row r="1140" customFormat="false" ht="12.8" hidden="false" customHeight="false" outlineLevel="0" collapsed="false">
      <c r="A1140" s="0" t="n">
        <v>24</v>
      </c>
      <c r="B1140" s="0" t="n">
        <v>34</v>
      </c>
      <c r="C1140" s="0" t="n">
        <v>58.5724</v>
      </c>
      <c r="D1140" s="0" t="n">
        <v>38.9131</v>
      </c>
      <c r="E1140" s="0" t="n">
        <v>0</v>
      </c>
      <c r="F1140" s="0" t="n">
        <v>0</v>
      </c>
      <c r="G1140" s="0" t="n">
        <v>0</v>
      </c>
      <c r="H1140" s="0" t="n">
        <v>0</v>
      </c>
      <c r="I1140" s="0" t="n">
        <v>0</v>
      </c>
      <c r="J1140" s="0" t="n">
        <v>1.6407</v>
      </c>
      <c r="K1140" s="0" t="n">
        <v>0</v>
      </c>
      <c r="L1140" s="0" t="n">
        <v>0.0006</v>
      </c>
      <c r="M1140" s="0" t="n">
        <v>0</v>
      </c>
      <c r="N1140" s="0" t="n">
        <v>-0.0175</v>
      </c>
      <c r="O1140" s="0" t="n">
        <v>2.9225</v>
      </c>
      <c r="P1140" s="0" t="n">
        <v>0.01</v>
      </c>
      <c r="Q1140" s="0" t="n">
        <v>0</v>
      </c>
      <c r="R1140" s="0" t="n">
        <v>0.0556</v>
      </c>
      <c r="S1140" s="0" t="n">
        <v>1</v>
      </c>
      <c r="T1140" s="0" t="n">
        <v>706.1091</v>
      </c>
      <c r="U1140" s="0" t="n">
        <v>0</v>
      </c>
      <c r="V1140" s="0" t="n">
        <v>-686.6724</v>
      </c>
      <c r="W1140" s="0" t="n">
        <v>-19.5005</v>
      </c>
      <c r="X1140" s="0" t="n">
        <v>-268.7343</v>
      </c>
      <c r="Y1140" s="0" t="n">
        <v>745.2935</v>
      </c>
      <c r="Z1140" s="0" t="n">
        <v>881.8881</v>
      </c>
      <c r="AA1140" s="0" t="n">
        <v>210.0504</v>
      </c>
      <c r="AB1140" s="0" t="n">
        <v>5</v>
      </c>
      <c r="AC1140" s="0" t="n">
        <v>30.621</v>
      </c>
      <c r="AD1140" s="0" t="n">
        <v>30.5526</v>
      </c>
      <c r="AE1140" s="0" t="n">
        <v>26.5686</v>
      </c>
      <c r="AF1140" s="0" t="n">
        <v>0.0021</v>
      </c>
      <c r="AG1140" s="0" t="n">
        <v>0.0611</v>
      </c>
      <c r="AH1140" s="0" t="n">
        <v>4.4294</v>
      </c>
    </row>
    <row r="1141" customFormat="false" ht="12.8" hidden="false" customHeight="false" outlineLevel="0" collapsed="false">
      <c r="A1141" s="0" t="n">
        <v>24</v>
      </c>
      <c r="B1141" s="0" t="n">
        <v>35</v>
      </c>
      <c r="C1141" s="0" t="n">
        <v>58.5718</v>
      </c>
      <c r="D1141" s="0" t="n">
        <v>38.9125</v>
      </c>
      <c r="E1141" s="0" t="n">
        <v>0</v>
      </c>
      <c r="F1141" s="0" t="n">
        <v>0</v>
      </c>
      <c r="G1141" s="0" t="n">
        <v>0</v>
      </c>
      <c r="H1141" s="0" t="n">
        <v>0</v>
      </c>
      <c r="I1141" s="0" t="n">
        <v>0</v>
      </c>
      <c r="J1141" s="0" t="n">
        <v>1.452</v>
      </c>
      <c r="K1141" s="0" t="n">
        <v>0</v>
      </c>
      <c r="L1141" s="0" t="n">
        <v>0.0006</v>
      </c>
      <c r="M1141" s="0" t="n">
        <v>0</v>
      </c>
      <c r="N1141" s="0" t="n">
        <v>-0.0175</v>
      </c>
      <c r="O1141" s="0" t="n">
        <v>2.9225</v>
      </c>
      <c r="P1141" s="0" t="n">
        <v>0.01</v>
      </c>
      <c r="Q1141" s="0" t="n">
        <v>0</v>
      </c>
      <c r="R1141" s="0" t="n">
        <v>0.0556</v>
      </c>
      <c r="S1141" s="0" t="n">
        <v>1</v>
      </c>
      <c r="T1141" s="0" t="n">
        <v>521.1772</v>
      </c>
      <c r="U1141" s="0" t="n">
        <v>0</v>
      </c>
      <c r="V1141" s="0" t="n">
        <v>-504.2751</v>
      </c>
      <c r="W1141" s="0" t="n">
        <v>-16.8012</v>
      </c>
      <c r="X1141" s="0" t="n">
        <v>-56.4315</v>
      </c>
      <c r="Y1141" s="0" t="n">
        <v>606.8298</v>
      </c>
      <c r="Z1141" s="0" t="n">
        <v>590.87</v>
      </c>
      <c r="AA1141" s="0" t="n">
        <v>104.2513</v>
      </c>
      <c r="AB1141" s="0" t="n">
        <v>5</v>
      </c>
      <c r="AC1141" s="0" t="n">
        <v>30.277</v>
      </c>
      <c r="AD1141" s="0" t="n">
        <v>30.2307</v>
      </c>
      <c r="AE1141" s="0" t="n">
        <v>26.696</v>
      </c>
      <c r="AF1141" s="0" t="n">
        <v>0.0021</v>
      </c>
      <c r="AG1141" s="0" t="n">
        <v>0.0611</v>
      </c>
      <c r="AH1141" s="0" t="n">
        <v>5.0723</v>
      </c>
    </row>
    <row r="1142" customFormat="false" ht="12.8" hidden="false" customHeight="false" outlineLevel="0" collapsed="false">
      <c r="A1142" s="0" t="n">
        <v>24</v>
      </c>
      <c r="B1142" s="0" t="n">
        <v>36</v>
      </c>
      <c r="C1142" s="0" t="n">
        <v>58.5701</v>
      </c>
      <c r="D1142" s="0" t="n">
        <v>38.9109</v>
      </c>
      <c r="E1142" s="0" t="n">
        <v>0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1.5839</v>
      </c>
      <c r="K1142" s="0" t="n">
        <v>0</v>
      </c>
      <c r="L1142" s="0" t="n">
        <v>0.0006</v>
      </c>
      <c r="M1142" s="0" t="n">
        <v>0</v>
      </c>
      <c r="N1142" s="0" t="n">
        <v>-0.0175</v>
      </c>
      <c r="O1142" s="0" t="n">
        <v>2.9225</v>
      </c>
      <c r="P1142" s="0" t="n">
        <v>0.01</v>
      </c>
      <c r="Q1142" s="0" t="n">
        <v>0.0011</v>
      </c>
      <c r="R1142" s="0" t="n">
        <v>0.0556</v>
      </c>
      <c r="S1142" s="0" t="n">
        <v>1</v>
      </c>
      <c r="T1142" s="0" t="n">
        <v>459.2261</v>
      </c>
      <c r="U1142" s="0" t="n">
        <v>-1.4544</v>
      </c>
      <c r="V1142" s="0" t="n">
        <v>-441.4473</v>
      </c>
      <c r="W1142" s="0" t="n">
        <v>-16.4209</v>
      </c>
      <c r="X1142" s="0" t="n">
        <v>17.7989</v>
      </c>
      <c r="Y1142" s="0" t="n">
        <v>748.703</v>
      </c>
      <c r="Z1142" s="0" t="n">
        <v>753.8796</v>
      </c>
      <c r="AA1142" s="0" t="n">
        <v>231.4207</v>
      </c>
      <c r="AB1142" s="0" t="n">
        <v>5</v>
      </c>
      <c r="AC1142" s="0" t="n">
        <v>30.316</v>
      </c>
      <c r="AD1142" s="0" t="n">
        <v>30.2752</v>
      </c>
      <c r="AE1142" s="0" t="n">
        <v>26.8228</v>
      </c>
      <c r="AF1142" s="0" t="n">
        <v>0.0021</v>
      </c>
      <c r="AG1142" s="0" t="n">
        <v>0.0611</v>
      </c>
      <c r="AH1142" s="0" t="n">
        <v>3.7873</v>
      </c>
    </row>
    <row r="1143" customFormat="false" ht="12.8" hidden="false" customHeight="false" outlineLevel="0" collapsed="false">
      <c r="A1143" s="0" t="n">
        <v>24</v>
      </c>
      <c r="B1143" s="0" t="n">
        <v>37</v>
      </c>
      <c r="C1143" s="0" t="n">
        <v>58.5695</v>
      </c>
      <c r="D1143" s="0" t="n">
        <v>38.9103</v>
      </c>
      <c r="E1143" s="0" t="n">
        <v>0</v>
      </c>
      <c r="F1143" s="0" t="n">
        <v>0</v>
      </c>
      <c r="G1143" s="0" t="n">
        <v>0</v>
      </c>
      <c r="H1143" s="0" t="n">
        <v>0</v>
      </c>
      <c r="I1143" s="0" t="n">
        <v>0</v>
      </c>
      <c r="J1143" s="0" t="n">
        <v>1.3901</v>
      </c>
      <c r="K1143" s="0" t="n">
        <v>0</v>
      </c>
      <c r="L1143" s="0" t="n">
        <v>0.0006</v>
      </c>
      <c r="M1143" s="0" t="n">
        <v>0</v>
      </c>
      <c r="N1143" s="0" t="n">
        <v>-0.0175</v>
      </c>
      <c r="O1143" s="0" t="n">
        <v>2.9224</v>
      </c>
      <c r="P1143" s="0" t="n">
        <v>0.01</v>
      </c>
      <c r="Q1143" s="0" t="n">
        <v>0</v>
      </c>
      <c r="R1143" s="0" t="n">
        <v>0.0556</v>
      </c>
      <c r="S1143" s="0" t="n">
        <v>1</v>
      </c>
      <c r="T1143" s="0" t="n">
        <v>280.9409</v>
      </c>
      <c r="U1143" s="0" t="n">
        <v>0</v>
      </c>
      <c r="V1143" s="0" t="n">
        <v>-266.0612</v>
      </c>
      <c r="W1143" s="0" t="n">
        <v>-14.8409</v>
      </c>
      <c r="X1143" s="0" t="n">
        <v>222.6263</v>
      </c>
      <c r="Y1143" s="0" t="n">
        <v>615.0911</v>
      </c>
      <c r="Z1143" s="0" t="n">
        <v>446.4522</v>
      </c>
      <c r="AA1143" s="0" t="n">
        <v>126.9745</v>
      </c>
      <c r="AB1143" s="0" t="n">
        <v>5</v>
      </c>
      <c r="AC1143" s="0" t="n">
        <v>30.084</v>
      </c>
      <c r="AD1143" s="0" t="n">
        <v>30.0619</v>
      </c>
      <c r="AE1143" s="0" t="n">
        <v>26.8859</v>
      </c>
      <c r="AF1143" s="0" t="n">
        <v>0.0021</v>
      </c>
      <c r="AG1143" s="0" t="n">
        <v>0.061</v>
      </c>
      <c r="AH1143" s="0" t="n">
        <v>3.7873</v>
      </c>
    </row>
    <row r="1144" customFormat="false" ht="12.8" hidden="false" customHeight="false" outlineLevel="0" collapsed="false">
      <c r="A1144" s="0" t="n">
        <v>24</v>
      </c>
      <c r="B1144" s="0" t="n">
        <v>38</v>
      </c>
      <c r="C1144" s="0" t="n">
        <v>58.5689</v>
      </c>
      <c r="D1144" s="0" t="n">
        <v>38.9097</v>
      </c>
      <c r="E1144" s="0" t="n">
        <v>0</v>
      </c>
      <c r="F1144" s="0" t="n">
        <v>0</v>
      </c>
      <c r="G1144" s="0" t="n">
        <v>0</v>
      </c>
      <c r="H1144" s="0" t="n">
        <v>0</v>
      </c>
      <c r="I1144" s="0" t="n">
        <v>0</v>
      </c>
      <c r="J1144" s="0" t="n">
        <v>0.0004</v>
      </c>
      <c r="K1144" s="0" t="n">
        <v>0</v>
      </c>
      <c r="L1144" s="0" t="n">
        <v>0.0006</v>
      </c>
      <c r="M1144" s="0" t="n">
        <v>0</v>
      </c>
      <c r="N1144" s="0" t="n">
        <v>-0.0175</v>
      </c>
      <c r="O1144" s="0" t="n">
        <v>2.9224</v>
      </c>
      <c r="P1144" s="0" t="n">
        <v>0.01</v>
      </c>
      <c r="Q1144" s="0" t="n">
        <v>0</v>
      </c>
      <c r="R1144" s="0" t="n">
        <v>0.0556</v>
      </c>
      <c r="S1144" s="0" t="n">
        <v>1</v>
      </c>
      <c r="T1144" s="0" t="n">
        <v>54.6253</v>
      </c>
      <c r="U1144" s="0" t="n">
        <v>0</v>
      </c>
      <c r="V1144" s="0" t="n">
        <v>-42.2927</v>
      </c>
      <c r="W1144" s="0" t="n">
        <v>-12.228</v>
      </c>
      <c r="X1144" s="0" t="n">
        <v>482.3086</v>
      </c>
      <c r="Y1144" s="0" t="n">
        <v>509.2805</v>
      </c>
      <c r="Z1144" s="0" t="n">
        <v>84.3953</v>
      </c>
      <c r="AA1144" s="0" t="n">
        <v>24.2025</v>
      </c>
      <c r="AB1144" s="0" t="n">
        <v>5</v>
      </c>
      <c r="AC1144" s="0" t="n">
        <v>29.56</v>
      </c>
      <c r="AD1144" s="0" t="n">
        <v>29.5547</v>
      </c>
      <c r="AE1144" s="0" t="n">
        <v>26.8416</v>
      </c>
      <c r="AF1144" s="0" t="n">
        <v>0.0021</v>
      </c>
      <c r="AG1144" s="0" t="n">
        <v>0.061</v>
      </c>
      <c r="AH1144" s="0" t="n">
        <v>0</v>
      </c>
    </row>
    <row r="1145" customFormat="false" ht="12.8" hidden="false" customHeight="false" outlineLevel="0" collapsed="false">
      <c r="A1145" s="0" t="n">
        <v>24</v>
      </c>
      <c r="B1145" s="0" t="n">
        <v>39</v>
      </c>
      <c r="C1145" s="0" t="n">
        <v>58.5683</v>
      </c>
      <c r="D1145" s="0" t="n">
        <v>38.9091</v>
      </c>
      <c r="E1145" s="0" t="n">
        <v>0</v>
      </c>
      <c r="F1145" s="0" t="n">
        <v>0</v>
      </c>
      <c r="G1145" s="0" t="n">
        <v>0</v>
      </c>
      <c r="H1145" s="0" t="n">
        <v>0</v>
      </c>
      <c r="I1145" s="0" t="n">
        <v>0</v>
      </c>
      <c r="J1145" s="0" t="n">
        <v>0</v>
      </c>
      <c r="K1145" s="0" t="n">
        <v>0</v>
      </c>
      <c r="L1145" s="0" t="n">
        <v>0.0006</v>
      </c>
      <c r="M1145" s="0" t="n">
        <v>0</v>
      </c>
      <c r="N1145" s="0" t="n">
        <v>-0.0175</v>
      </c>
      <c r="O1145" s="0" t="n">
        <v>2.9224</v>
      </c>
      <c r="P1145" s="0" t="n">
        <v>0.01</v>
      </c>
      <c r="Q1145" s="0" t="n">
        <v>0</v>
      </c>
      <c r="R1145" s="0" t="n">
        <v>0.0556</v>
      </c>
      <c r="S1145" s="0" t="n">
        <v>1</v>
      </c>
      <c r="T1145" s="0" t="n">
        <v>86.958</v>
      </c>
      <c r="U1145" s="0" t="n">
        <v>0</v>
      </c>
      <c r="V1145" s="0" t="n">
        <v>-76.7038</v>
      </c>
      <c r="W1145" s="0" t="n">
        <v>-10.1471</v>
      </c>
      <c r="X1145" s="0" t="n">
        <v>438.3287</v>
      </c>
      <c r="Y1145" s="0" t="n">
        <v>465.3078</v>
      </c>
      <c r="Z1145" s="0" t="n">
        <v>83.6498</v>
      </c>
      <c r="AA1145" s="0" t="n">
        <v>-16.7983</v>
      </c>
      <c r="AB1145" s="0" t="n">
        <v>5</v>
      </c>
      <c r="AC1145" s="0" t="n">
        <v>29.065</v>
      </c>
      <c r="AD1145" s="0" t="n">
        <v>29.0562</v>
      </c>
      <c r="AE1145" s="0" t="n">
        <v>26.7309</v>
      </c>
      <c r="AF1145" s="0" t="n">
        <v>0.0021</v>
      </c>
      <c r="AG1145" s="0" t="n">
        <v>0.061</v>
      </c>
      <c r="AH1145" s="0" t="n">
        <v>0</v>
      </c>
    </row>
    <row r="1146" customFormat="false" ht="12.8" hidden="false" customHeight="false" outlineLevel="0" collapsed="false">
      <c r="A1146" s="0" t="n">
        <v>24</v>
      </c>
      <c r="B1146" s="0" t="n">
        <v>40</v>
      </c>
      <c r="C1146" s="0" t="n">
        <v>58.5678</v>
      </c>
      <c r="D1146" s="0" t="n">
        <v>38.9085</v>
      </c>
      <c r="E1146" s="0" t="n">
        <v>0</v>
      </c>
      <c r="F1146" s="0" t="n">
        <v>0</v>
      </c>
      <c r="G1146" s="0" t="n">
        <v>0</v>
      </c>
      <c r="H1146" s="0" t="n">
        <v>0</v>
      </c>
      <c r="I1146" s="0" t="n">
        <v>0</v>
      </c>
      <c r="J1146" s="0" t="n">
        <v>0</v>
      </c>
      <c r="K1146" s="0" t="n">
        <v>0</v>
      </c>
      <c r="L1146" s="0" t="n">
        <v>0.0006</v>
      </c>
      <c r="M1146" s="0" t="n">
        <v>0</v>
      </c>
      <c r="N1146" s="0" t="n">
        <v>-0.0175</v>
      </c>
      <c r="O1146" s="0" t="n">
        <v>2.9224</v>
      </c>
      <c r="P1146" s="0" t="n">
        <v>0.01</v>
      </c>
      <c r="Q1146" s="0" t="n">
        <v>0</v>
      </c>
      <c r="R1146" s="0" t="n">
        <v>0.0556</v>
      </c>
      <c r="S1146" s="0" t="n">
        <v>1</v>
      </c>
      <c r="T1146" s="0" t="n">
        <v>97.2589</v>
      </c>
      <c r="U1146" s="0" t="n">
        <v>0</v>
      </c>
      <c r="V1146" s="0" t="n">
        <v>-88.9998</v>
      </c>
      <c r="W1146" s="0" t="n">
        <v>-8.341</v>
      </c>
      <c r="X1146" s="0" t="n">
        <v>420.3394</v>
      </c>
      <c r="Y1146" s="0" t="n">
        <v>447.4269</v>
      </c>
      <c r="Z1146" s="0" t="n">
        <v>83.7197</v>
      </c>
      <c r="AA1146" s="0" t="n">
        <v>-31.6844</v>
      </c>
      <c r="AB1146" s="0" t="n">
        <v>5</v>
      </c>
      <c r="AC1146" s="0" t="n">
        <v>28.559</v>
      </c>
      <c r="AD1146" s="0" t="n">
        <v>28.5513</v>
      </c>
      <c r="AE1146" s="0" t="n">
        <v>26.5726</v>
      </c>
      <c r="AF1146" s="0" t="n">
        <v>0.0021</v>
      </c>
      <c r="AG1146" s="0" t="n">
        <v>0.061</v>
      </c>
      <c r="AH1146" s="0" t="n">
        <v>0</v>
      </c>
    </row>
    <row r="1147" customFormat="false" ht="12.8" hidden="false" customHeight="false" outlineLevel="0" collapsed="false">
      <c r="A1147" s="0" t="n">
        <v>24</v>
      </c>
      <c r="B1147" s="0" t="n">
        <v>41</v>
      </c>
      <c r="C1147" s="0" t="n">
        <v>58.5672</v>
      </c>
      <c r="D1147" s="0" t="n">
        <v>38.908</v>
      </c>
      <c r="E1147" s="0" t="n">
        <v>0</v>
      </c>
      <c r="F1147" s="0" t="n">
        <v>0</v>
      </c>
      <c r="G1147" s="0" t="n">
        <v>0</v>
      </c>
      <c r="H1147" s="0" t="n">
        <v>0</v>
      </c>
      <c r="I1147" s="0" t="n">
        <v>0</v>
      </c>
      <c r="J1147" s="0" t="n">
        <v>0</v>
      </c>
      <c r="K1147" s="0" t="n">
        <v>0</v>
      </c>
      <c r="L1147" s="0" t="n">
        <v>0.0006</v>
      </c>
      <c r="M1147" s="0" t="n">
        <v>0</v>
      </c>
      <c r="N1147" s="0" t="n">
        <v>-0.0175</v>
      </c>
      <c r="O1147" s="0" t="n">
        <v>2.9224</v>
      </c>
      <c r="P1147" s="0" t="n">
        <v>0.01</v>
      </c>
      <c r="Q1147" s="0" t="n">
        <v>0</v>
      </c>
      <c r="R1147" s="0" t="n">
        <v>0.0556</v>
      </c>
      <c r="S1147" s="0" t="n">
        <v>1</v>
      </c>
      <c r="T1147" s="0" t="n">
        <v>95.9718</v>
      </c>
      <c r="U1147" s="0" t="n">
        <v>0</v>
      </c>
      <c r="V1147" s="0" t="n">
        <v>-88.5445</v>
      </c>
      <c r="W1147" s="0" t="n">
        <v>-7.621</v>
      </c>
      <c r="X1147" s="0" t="n">
        <v>418.6832</v>
      </c>
      <c r="Y1147" s="0" t="n">
        <v>446.0972</v>
      </c>
      <c r="Z1147" s="0" t="n">
        <v>83.2814</v>
      </c>
      <c r="AA1147" s="0" t="n">
        <v>-31.151</v>
      </c>
      <c r="AB1147" s="0" t="n">
        <v>5</v>
      </c>
      <c r="AC1147" s="0" t="n">
        <v>28.243</v>
      </c>
      <c r="AD1147" s="0" t="n">
        <v>28.236</v>
      </c>
      <c r="AE1147" s="0" t="n">
        <v>26.4223</v>
      </c>
      <c r="AF1147" s="0" t="n">
        <v>0.0021</v>
      </c>
      <c r="AG1147" s="0" t="n">
        <v>0.061</v>
      </c>
      <c r="AH1147" s="0" t="n">
        <v>0</v>
      </c>
    </row>
    <row r="1148" customFormat="false" ht="12.8" hidden="false" customHeight="false" outlineLevel="0" collapsed="false">
      <c r="A1148" s="0" t="n">
        <v>24</v>
      </c>
      <c r="B1148" s="0" t="n">
        <v>42</v>
      </c>
      <c r="C1148" s="0" t="n">
        <v>58.5666</v>
      </c>
      <c r="D1148" s="0" t="n">
        <v>38.9074</v>
      </c>
      <c r="E1148" s="0" t="n">
        <v>0</v>
      </c>
      <c r="F1148" s="0" t="n">
        <v>0</v>
      </c>
      <c r="G1148" s="0" t="n">
        <v>0</v>
      </c>
      <c r="H1148" s="0" t="n">
        <v>0</v>
      </c>
      <c r="I1148" s="0" t="n">
        <v>0</v>
      </c>
      <c r="J1148" s="0" t="n">
        <v>0</v>
      </c>
      <c r="K1148" s="0" t="n">
        <v>0</v>
      </c>
      <c r="L1148" s="0" t="n">
        <v>0.0006</v>
      </c>
      <c r="M1148" s="0" t="n">
        <v>0</v>
      </c>
      <c r="N1148" s="0" t="n">
        <v>-0.0176</v>
      </c>
      <c r="O1148" s="0" t="n">
        <v>2.9224</v>
      </c>
      <c r="P1148" s="0" t="n">
        <v>0.01</v>
      </c>
      <c r="Q1148" s="0" t="n">
        <v>0</v>
      </c>
      <c r="R1148" s="0" t="n">
        <v>0.0556</v>
      </c>
      <c r="S1148" s="0" t="n">
        <v>1</v>
      </c>
      <c r="T1148" s="0" t="n">
        <v>94.0361</v>
      </c>
      <c r="U1148" s="0" t="n">
        <v>0</v>
      </c>
      <c r="V1148" s="0" t="n">
        <v>-87.8045</v>
      </c>
      <c r="W1148" s="0" t="n">
        <v>-6.2242</v>
      </c>
      <c r="X1148" s="0" t="n">
        <v>416.4022</v>
      </c>
      <c r="Y1148" s="0" t="n">
        <v>443.9385</v>
      </c>
      <c r="Z1148" s="0" t="n">
        <v>85.2096</v>
      </c>
      <c r="AA1148" s="0" t="n">
        <v>-30.6308</v>
      </c>
      <c r="AB1148" s="0" t="n">
        <v>5</v>
      </c>
      <c r="AC1148" s="0" t="n">
        <v>27.788</v>
      </c>
      <c r="AD1148" s="0" t="n">
        <v>27.7808</v>
      </c>
      <c r="AE1148" s="0" t="n">
        <v>26.239</v>
      </c>
      <c r="AF1148" s="0" t="n">
        <v>0.0021</v>
      </c>
      <c r="AG1148" s="0" t="n">
        <v>0.061</v>
      </c>
      <c r="AH1148" s="0" t="n">
        <v>0</v>
      </c>
    </row>
    <row r="1149" customFormat="false" ht="12.8" hidden="false" customHeight="false" outlineLevel="0" collapsed="false">
      <c r="A1149" s="0" t="n">
        <v>24</v>
      </c>
      <c r="B1149" s="0" t="n">
        <v>43</v>
      </c>
      <c r="C1149" s="0" t="n">
        <v>58.566</v>
      </c>
      <c r="D1149" s="0" t="n">
        <v>38.9068</v>
      </c>
      <c r="E1149" s="0" t="n">
        <v>0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n">
        <v>0</v>
      </c>
      <c r="K1149" s="0" t="n">
        <v>0</v>
      </c>
      <c r="L1149" s="0" t="n">
        <v>0.0006</v>
      </c>
      <c r="M1149" s="0" t="n">
        <v>0</v>
      </c>
      <c r="N1149" s="0" t="n">
        <v>-0.0176</v>
      </c>
      <c r="O1149" s="0" t="n">
        <v>2.9224</v>
      </c>
      <c r="P1149" s="0" t="n">
        <v>0.01</v>
      </c>
      <c r="Q1149" s="0" t="n">
        <v>0</v>
      </c>
      <c r="R1149" s="0" t="n">
        <v>0.0556</v>
      </c>
      <c r="S1149" s="0" t="n">
        <v>1</v>
      </c>
      <c r="T1149" s="0" t="n">
        <v>89.8681</v>
      </c>
      <c r="U1149" s="0" t="n">
        <v>0</v>
      </c>
      <c r="V1149" s="0" t="n">
        <v>-87.0814</v>
      </c>
      <c r="W1149" s="0" t="n">
        <v>-2.7231</v>
      </c>
      <c r="X1149" s="0" t="n">
        <v>410.7386</v>
      </c>
      <c r="Y1149" s="0" t="n">
        <v>438.2204</v>
      </c>
      <c r="Z1149" s="0" t="n">
        <v>89.3799</v>
      </c>
      <c r="AA1149" s="0" t="n">
        <v>-30.8118</v>
      </c>
      <c r="AB1149" s="0" t="n">
        <v>5</v>
      </c>
      <c r="AC1149" s="0" t="n">
        <v>26.84</v>
      </c>
      <c r="AD1149" s="0" t="n">
        <v>26.8333</v>
      </c>
      <c r="AE1149" s="0" t="n">
        <v>25.9207</v>
      </c>
      <c r="AF1149" s="0" t="n">
        <v>0.0021</v>
      </c>
      <c r="AG1149" s="0" t="n">
        <v>0.061</v>
      </c>
      <c r="AH1149" s="0" t="n">
        <v>0</v>
      </c>
    </row>
    <row r="1150" customFormat="false" ht="12.8" hidden="false" customHeight="false" outlineLevel="0" collapsed="false">
      <c r="A1150" s="0" t="n">
        <v>24</v>
      </c>
      <c r="B1150" s="0" t="n">
        <v>44</v>
      </c>
      <c r="C1150" s="0" t="n">
        <v>58.5654</v>
      </c>
      <c r="D1150" s="0" t="n">
        <v>38.9062</v>
      </c>
      <c r="E1150" s="0" t="n">
        <v>0</v>
      </c>
      <c r="F1150" s="0" t="n">
        <v>0</v>
      </c>
      <c r="G1150" s="0" t="n">
        <v>0</v>
      </c>
      <c r="H1150" s="0" t="n">
        <v>0</v>
      </c>
      <c r="I1150" s="0" t="n">
        <v>0</v>
      </c>
      <c r="J1150" s="0" t="n">
        <v>0</v>
      </c>
      <c r="K1150" s="0" t="n">
        <v>0</v>
      </c>
      <c r="L1150" s="0" t="n">
        <v>0.0006</v>
      </c>
      <c r="M1150" s="0" t="n">
        <v>0</v>
      </c>
      <c r="N1150" s="0" t="n">
        <v>-0.0176</v>
      </c>
      <c r="O1150" s="0" t="n">
        <v>2.9224</v>
      </c>
      <c r="P1150" s="0" t="n">
        <v>0.01</v>
      </c>
      <c r="Q1150" s="0" t="n">
        <v>0</v>
      </c>
      <c r="R1150" s="0" t="n">
        <v>0.0556</v>
      </c>
      <c r="S1150" s="0" t="n">
        <v>1</v>
      </c>
      <c r="T1150" s="0" t="n">
        <v>86.3697</v>
      </c>
      <c r="U1150" s="0" t="n">
        <v>0</v>
      </c>
      <c r="V1150" s="0" t="n">
        <v>-86.5941</v>
      </c>
      <c r="W1150" s="0" t="n">
        <v>-0.0779</v>
      </c>
      <c r="X1150" s="0" t="n">
        <v>405.2111</v>
      </c>
      <c r="Y1150" s="0" t="n">
        <v>432.6475</v>
      </c>
      <c r="Z1150" s="0" t="n">
        <v>86.8891</v>
      </c>
      <c r="AA1150" s="0" t="n">
        <v>-31.1991</v>
      </c>
      <c r="AB1150" s="0" t="n">
        <v>5</v>
      </c>
      <c r="AC1150" s="0" t="n">
        <v>25.944</v>
      </c>
      <c r="AD1150" s="0" t="n">
        <v>25.9377</v>
      </c>
      <c r="AE1150" s="0" t="n">
        <v>25.5298</v>
      </c>
      <c r="AF1150" s="0" t="n">
        <v>0.0021</v>
      </c>
      <c r="AG1150" s="0" t="n">
        <v>0.061</v>
      </c>
      <c r="AH1150" s="0" t="n">
        <v>0</v>
      </c>
    </row>
    <row r="1151" customFormat="false" ht="12.8" hidden="false" customHeight="false" outlineLevel="0" collapsed="false">
      <c r="A1151" s="0" t="n">
        <v>24</v>
      </c>
      <c r="B1151" s="0" t="n">
        <v>45</v>
      </c>
      <c r="C1151" s="0" t="n">
        <v>58.5648</v>
      </c>
      <c r="D1151" s="0" t="n">
        <v>38.9056</v>
      </c>
      <c r="E1151" s="0" t="n">
        <v>0</v>
      </c>
      <c r="F1151" s="0" t="n">
        <v>0</v>
      </c>
      <c r="G1151" s="0" t="n">
        <v>0</v>
      </c>
      <c r="H1151" s="0" t="n">
        <v>0</v>
      </c>
      <c r="I1151" s="0" t="n">
        <v>0</v>
      </c>
      <c r="J1151" s="0" t="n">
        <v>0</v>
      </c>
      <c r="K1151" s="0" t="n">
        <v>0</v>
      </c>
      <c r="L1151" s="0" t="n">
        <v>0.0006</v>
      </c>
      <c r="M1151" s="0" t="n">
        <v>0</v>
      </c>
      <c r="N1151" s="0" t="n">
        <v>-0.0176</v>
      </c>
      <c r="O1151" s="0" t="n">
        <v>2.9224</v>
      </c>
      <c r="P1151" s="0" t="n">
        <v>0.01</v>
      </c>
      <c r="Q1151" s="0" t="n">
        <v>0</v>
      </c>
      <c r="R1151" s="0" t="n">
        <v>0.0556</v>
      </c>
      <c r="S1151" s="0" t="n">
        <v>1</v>
      </c>
      <c r="T1151" s="0" t="n">
        <v>83.9158</v>
      </c>
      <c r="U1151" s="0" t="n">
        <v>0</v>
      </c>
      <c r="V1151" s="0" t="n">
        <v>-86.0044</v>
      </c>
      <c r="W1151" s="0" t="n">
        <v>1.8602</v>
      </c>
      <c r="X1151" s="0" t="n">
        <v>400.4073</v>
      </c>
      <c r="Y1151" s="0" t="n">
        <v>427.8612</v>
      </c>
      <c r="Z1151" s="0" t="n">
        <v>84.6712</v>
      </c>
      <c r="AA1151" s="0" t="n">
        <v>-31.3124</v>
      </c>
      <c r="AB1151" s="0" t="n">
        <v>5</v>
      </c>
      <c r="AC1151" s="0" t="n">
        <v>25.13</v>
      </c>
      <c r="AD1151" s="0" t="n">
        <v>25.1238</v>
      </c>
      <c r="AE1151" s="0" t="n">
        <v>25.1063</v>
      </c>
      <c r="AF1151" s="0" t="n">
        <v>0.0021</v>
      </c>
      <c r="AG1151" s="0" t="n">
        <v>0.061</v>
      </c>
      <c r="AH1151" s="0" t="n">
        <v>0</v>
      </c>
    </row>
    <row r="1152" customFormat="false" ht="12.8" hidden="false" customHeight="false" outlineLevel="0" collapsed="false">
      <c r="A1152" s="0" t="n">
        <v>24</v>
      </c>
      <c r="B1152" s="0" t="n">
        <v>46</v>
      </c>
      <c r="C1152" s="0" t="n">
        <v>58.5642</v>
      </c>
      <c r="D1152" s="0" t="n">
        <v>38.905</v>
      </c>
      <c r="E1152" s="0" t="n">
        <v>0</v>
      </c>
      <c r="F1152" s="0" t="n">
        <v>0</v>
      </c>
      <c r="G1152" s="0" t="n">
        <v>0</v>
      </c>
      <c r="H1152" s="0" t="n">
        <v>0</v>
      </c>
      <c r="I1152" s="0" t="n">
        <v>0</v>
      </c>
      <c r="J1152" s="0" t="n">
        <v>0</v>
      </c>
      <c r="K1152" s="0" t="n">
        <v>0</v>
      </c>
      <c r="L1152" s="0" t="n">
        <v>0.0006</v>
      </c>
      <c r="M1152" s="0" t="n">
        <v>0</v>
      </c>
      <c r="N1152" s="0" t="n">
        <v>-0.0176</v>
      </c>
      <c r="O1152" s="0" t="n">
        <v>2.9224</v>
      </c>
      <c r="P1152" s="0" t="n">
        <v>0.01</v>
      </c>
      <c r="Q1152" s="0" t="n">
        <v>0</v>
      </c>
      <c r="R1152" s="0" t="n">
        <v>0.0556</v>
      </c>
      <c r="S1152" s="0" t="n">
        <v>1</v>
      </c>
      <c r="T1152" s="0" t="n">
        <v>78.3016</v>
      </c>
      <c r="U1152" s="0" t="n">
        <v>0</v>
      </c>
      <c r="V1152" s="0" t="n">
        <v>-84.6222</v>
      </c>
      <c r="W1152" s="0" t="n">
        <v>6.0843</v>
      </c>
      <c r="X1152" s="0" t="n">
        <v>393.0443</v>
      </c>
      <c r="Y1152" s="0" t="n">
        <v>420.7347</v>
      </c>
      <c r="Z1152" s="0" t="n">
        <v>90.6862</v>
      </c>
      <c r="AA1152" s="0" t="n">
        <v>-30.7982</v>
      </c>
      <c r="AB1152" s="0" t="n">
        <v>5</v>
      </c>
      <c r="AC1152" s="0" t="n">
        <v>23.785</v>
      </c>
      <c r="AD1152" s="0" t="n">
        <v>23.7784</v>
      </c>
      <c r="AE1152" s="0" t="n">
        <v>24.5358</v>
      </c>
      <c r="AF1152" s="0" t="n">
        <v>0.0021</v>
      </c>
      <c r="AG1152" s="0" t="n">
        <v>0.061</v>
      </c>
      <c r="AH1152" s="0" t="n">
        <v>0</v>
      </c>
    </row>
    <row r="1153" customFormat="false" ht="12.8" hidden="false" customHeight="false" outlineLevel="0" collapsed="false">
      <c r="A1153" s="0" t="n">
        <v>24</v>
      </c>
      <c r="B1153" s="0" t="n">
        <v>47</v>
      </c>
      <c r="C1153" s="0" t="n">
        <v>58.5637</v>
      </c>
      <c r="D1153" s="0" t="n">
        <v>38.9044</v>
      </c>
      <c r="E1153" s="0" t="n">
        <v>0</v>
      </c>
      <c r="F1153" s="0" t="n">
        <v>0</v>
      </c>
      <c r="G1153" s="0" t="n">
        <v>0</v>
      </c>
      <c r="H1153" s="0" t="n">
        <v>0</v>
      </c>
      <c r="I1153" s="0" t="n">
        <v>0</v>
      </c>
      <c r="J1153" s="0" t="n">
        <v>0</v>
      </c>
      <c r="K1153" s="0" t="n">
        <v>0</v>
      </c>
      <c r="L1153" s="0" t="n">
        <v>0.0006</v>
      </c>
      <c r="M1153" s="0" t="n">
        <v>0</v>
      </c>
      <c r="N1153" s="0" t="n">
        <v>-0.0176</v>
      </c>
      <c r="O1153" s="0" t="n">
        <v>2.9224</v>
      </c>
      <c r="P1153" s="0" t="n">
        <v>0.01</v>
      </c>
      <c r="Q1153" s="0" t="n">
        <v>0</v>
      </c>
      <c r="R1153" s="0" t="n">
        <v>0.0556</v>
      </c>
      <c r="S1153" s="0" t="n">
        <v>1</v>
      </c>
      <c r="T1153" s="0" t="n">
        <v>79.1258</v>
      </c>
      <c r="U1153" s="0" t="n">
        <v>0</v>
      </c>
      <c r="V1153" s="0" t="n">
        <v>-84.0659</v>
      </c>
      <c r="W1153" s="0" t="n">
        <v>4.6572</v>
      </c>
      <c r="X1153" s="0" t="n">
        <v>391.9826</v>
      </c>
      <c r="Y1153" s="0" t="n">
        <v>419.8646</v>
      </c>
      <c r="Z1153" s="0" t="n">
        <v>78.6142</v>
      </c>
      <c r="AA1153" s="0" t="n">
        <v>-30.2095</v>
      </c>
      <c r="AB1153" s="0" t="n">
        <v>5</v>
      </c>
      <c r="AC1153" s="0" t="n">
        <v>23.526</v>
      </c>
      <c r="AD1153" s="0" t="n">
        <v>23.5194</v>
      </c>
      <c r="AE1153" s="0" t="n">
        <v>24.1165</v>
      </c>
      <c r="AF1153" s="0" t="n">
        <v>0.0021</v>
      </c>
      <c r="AG1153" s="0" t="n">
        <v>0.061</v>
      </c>
      <c r="AH1153" s="0" t="n">
        <v>0</v>
      </c>
    </row>
    <row r="1154" customFormat="false" ht="12.8" hidden="false" customHeight="false" outlineLevel="0" collapsed="false">
      <c r="A1154" s="0" t="n">
        <v>24</v>
      </c>
      <c r="B1154" s="0" t="n">
        <v>48</v>
      </c>
      <c r="C1154" s="0" t="n">
        <v>58.5631</v>
      </c>
      <c r="D1154" s="0" t="n">
        <v>38.9039</v>
      </c>
      <c r="E1154" s="0" t="n">
        <v>0</v>
      </c>
      <c r="F1154" s="0" t="n">
        <v>0</v>
      </c>
      <c r="G1154" s="0" t="n">
        <v>0</v>
      </c>
      <c r="H1154" s="0" t="n">
        <v>0</v>
      </c>
      <c r="I1154" s="0" t="n">
        <v>0</v>
      </c>
      <c r="J1154" s="0" t="n">
        <v>0</v>
      </c>
      <c r="K1154" s="0" t="n">
        <v>0</v>
      </c>
      <c r="L1154" s="0" t="n">
        <v>0.0006</v>
      </c>
      <c r="M1154" s="0" t="n">
        <v>0</v>
      </c>
      <c r="N1154" s="0" t="n">
        <v>-0.0176</v>
      </c>
      <c r="O1154" s="0" t="n">
        <v>2.9224</v>
      </c>
      <c r="P1154" s="0" t="n">
        <v>0.01</v>
      </c>
      <c r="Q1154" s="0" t="n">
        <v>0</v>
      </c>
      <c r="R1154" s="0" t="n">
        <v>0.0556</v>
      </c>
      <c r="S1154" s="0" t="n">
        <v>1</v>
      </c>
      <c r="T1154" s="0" t="n">
        <v>79.1668</v>
      </c>
      <c r="U1154" s="0" t="n">
        <v>0</v>
      </c>
      <c r="V1154" s="0" t="n">
        <v>-83.3843</v>
      </c>
      <c r="W1154" s="0" t="n">
        <v>4.0647</v>
      </c>
      <c r="X1154" s="0" t="n">
        <v>390.8676</v>
      </c>
      <c r="Y1154" s="0" t="n">
        <v>418.8205</v>
      </c>
      <c r="Z1154" s="0" t="n">
        <v>79.0589</v>
      </c>
      <c r="AA1154" s="0" t="n">
        <v>-29.6243</v>
      </c>
      <c r="AB1154" s="0" t="n">
        <v>5</v>
      </c>
      <c r="AC1154" s="0" t="n">
        <v>23.237</v>
      </c>
      <c r="AD1154" s="0" t="n">
        <v>23.2293</v>
      </c>
      <c r="AE1154" s="0" t="n">
        <v>23.7703</v>
      </c>
      <c r="AF1154" s="0" t="n">
        <v>0.0021</v>
      </c>
      <c r="AG1154" s="0" t="n">
        <v>0.061</v>
      </c>
      <c r="AH1154" s="0" t="n">
        <v>0</v>
      </c>
    </row>
    <row r="1155" customFormat="false" ht="12.8" hidden="false" customHeight="false" outlineLevel="0" collapsed="false">
      <c r="A1155" s="0" t="n">
        <v>25</v>
      </c>
      <c r="B1155" s="0" t="n">
        <v>1</v>
      </c>
      <c r="C1155" s="0" t="n">
        <v>58.5625</v>
      </c>
      <c r="D1155" s="0" t="n">
        <v>38.9033</v>
      </c>
      <c r="E1155" s="0" t="n">
        <v>0</v>
      </c>
      <c r="F1155" s="0" t="n">
        <v>0</v>
      </c>
      <c r="G1155" s="0" t="n">
        <v>0</v>
      </c>
      <c r="H1155" s="0" t="n">
        <v>0</v>
      </c>
      <c r="I1155" s="0" t="n">
        <v>0</v>
      </c>
      <c r="J1155" s="0" t="n">
        <v>0</v>
      </c>
      <c r="K1155" s="0" t="n">
        <v>0</v>
      </c>
      <c r="L1155" s="0" t="n">
        <v>0.0006</v>
      </c>
      <c r="M1155" s="0" t="n">
        <v>0</v>
      </c>
      <c r="N1155" s="0" t="n">
        <v>-0.0176</v>
      </c>
      <c r="O1155" s="0" t="n">
        <v>2.9224</v>
      </c>
      <c r="P1155" s="0" t="n">
        <v>0.01</v>
      </c>
      <c r="Q1155" s="0" t="n">
        <v>0</v>
      </c>
      <c r="R1155" s="0" t="n">
        <v>0.0556</v>
      </c>
      <c r="S1155" s="0" t="n">
        <v>1</v>
      </c>
      <c r="T1155" s="0" t="n">
        <v>79.259</v>
      </c>
      <c r="U1155" s="0" t="n">
        <v>0</v>
      </c>
      <c r="V1155" s="0" t="n">
        <v>-83.5597</v>
      </c>
      <c r="W1155" s="0" t="n">
        <v>4.3558</v>
      </c>
      <c r="X1155" s="0" t="n">
        <v>387.963</v>
      </c>
      <c r="Y1155" s="0" t="n">
        <v>415.9174</v>
      </c>
      <c r="Z1155" s="0" t="n">
        <v>79.8511</v>
      </c>
      <c r="AA1155" s="0" t="n">
        <v>-30.2339</v>
      </c>
      <c r="AB1155" s="0" t="n">
        <v>5</v>
      </c>
      <c r="AC1155" s="0" t="n">
        <v>22.828</v>
      </c>
      <c r="AD1155" s="0" t="n">
        <v>22.8196</v>
      </c>
      <c r="AE1155" s="0" t="n">
        <v>23.4389</v>
      </c>
      <c r="AF1155" s="0" t="n">
        <v>0.0021</v>
      </c>
      <c r="AG1155" s="0" t="n">
        <v>0.061</v>
      </c>
      <c r="AH1155" s="0" t="n">
        <v>0</v>
      </c>
    </row>
    <row r="1156" customFormat="false" ht="12.8" hidden="false" customHeight="false" outlineLevel="0" collapsed="false">
      <c r="A1156" s="0" t="n">
        <v>25</v>
      </c>
      <c r="B1156" s="0" t="n">
        <v>2</v>
      </c>
      <c r="C1156" s="0" t="n">
        <v>58.5619</v>
      </c>
      <c r="D1156" s="0" t="n">
        <v>38.9027</v>
      </c>
      <c r="E1156" s="0" t="n">
        <v>0</v>
      </c>
      <c r="F1156" s="0" t="n">
        <v>0</v>
      </c>
      <c r="G1156" s="0" t="n">
        <v>0</v>
      </c>
      <c r="H1156" s="0" t="n">
        <v>0</v>
      </c>
      <c r="I1156" s="0" t="n">
        <v>0</v>
      </c>
      <c r="J1156" s="0" t="n">
        <v>0</v>
      </c>
      <c r="K1156" s="0" t="n">
        <v>0</v>
      </c>
      <c r="L1156" s="0" t="n">
        <v>0.0006</v>
      </c>
      <c r="M1156" s="0" t="n">
        <v>0</v>
      </c>
      <c r="N1156" s="0" t="n">
        <v>-0.0176</v>
      </c>
      <c r="O1156" s="0" t="n">
        <v>2.9224</v>
      </c>
      <c r="P1156" s="0" t="n">
        <v>0.01</v>
      </c>
      <c r="Q1156" s="0" t="n">
        <v>0</v>
      </c>
      <c r="R1156" s="0" t="n">
        <v>0.0556</v>
      </c>
      <c r="S1156" s="0" t="n">
        <v>1</v>
      </c>
      <c r="T1156" s="0" t="n">
        <v>74.4112</v>
      </c>
      <c r="U1156" s="0" t="n">
        <v>0</v>
      </c>
      <c r="V1156" s="0" t="n">
        <v>-82.771</v>
      </c>
      <c r="W1156" s="0" t="n">
        <v>8.2837</v>
      </c>
      <c r="X1156" s="0" t="n">
        <v>381.1259</v>
      </c>
      <c r="Y1156" s="0" t="n">
        <v>409.1265</v>
      </c>
      <c r="Z1156" s="0" t="n">
        <v>87.5558</v>
      </c>
      <c r="AA1156" s="0" t="n">
        <v>-30.4245</v>
      </c>
      <c r="AB1156" s="0" t="n">
        <v>5</v>
      </c>
      <c r="AC1156" s="0" t="n">
        <v>21.64</v>
      </c>
      <c r="AD1156" s="0" t="n">
        <v>21.6309</v>
      </c>
      <c r="AE1156" s="0" t="n">
        <v>22.9409</v>
      </c>
      <c r="AF1156" s="0" t="n">
        <v>0.0021</v>
      </c>
      <c r="AG1156" s="0" t="n">
        <v>0.061</v>
      </c>
      <c r="AH1156" s="0" t="n">
        <v>0</v>
      </c>
    </row>
    <row r="1157" customFormat="false" ht="12.8" hidden="false" customHeight="false" outlineLevel="0" collapsed="false">
      <c r="A1157" s="0" t="n">
        <v>25</v>
      </c>
      <c r="B1157" s="0" t="n">
        <v>3</v>
      </c>
      <c r="C1157" s="0" t="n">
        <v>58.5613</v>
      </c>
      <c r="D1157" s="0" t="n">
        <v>38.9021</v>
      </c>
      <c r="E1157" s="0" t="n">
        <v>0</v>
      </c>
      <c r="F1157" s="0" t="n">
        <v>0</v>
      </c>
      <c r="G1157" s="0" t="n">
        <v>0</v>
      </c>
      <c r="H1157" s="0" t="n">
        <v>0</v>
      </c>
      <c r="I1157" s="0" t="n">
        <v>0</v>
      </c>
      <c r="J1157" s="0" t="n">
        <v>0</v>
      </c>
      <c r="K1157" s="0" t="n">
        <v>0</v>
      </c>
      <c r="L1157" s="0" t="n">
        <v>0.0006</v>
      </c>
      <c r="M1157" s="0" t="n">
        <v>0</v>
      </c>
      <c r="N1157" s="0" t="n">
        <v>-0.0176</v>
      </c>
      <c r="O1157" s="0" t="n">
        <v>2.9224</v>
      </c>
      <c r="P1157" s="0" t="n">
        <v>0.01</v>
      </c>
      <c r="Q1157" s="0" t="n">
        <v>0</v>
      </c>
      <c r="R1157" s="0" t="n">
        <v>0.0556</v>
      </c>
      <c r="S1157" s="0" t="n">
        <v>1</v>
      </c>
      <c r="T1157" s="0" t="n">
        <v>74.4331</v>
      </c>
      <c r="U1157" s="0" t="n">
        <v>0</v>
      </c>
      <c r="V1157" s="0" t="n">
        <v>-82.3754</v>
      </c>
      <c r="W1157" s="0" t="n">
        <v>7.8473</v>
      </c>
      <c r="X1157" s="0" t="n">
        <v>378.9814</v>
      </c>
      <c r="Y1157" s="0" t="n">
        <v>407.0668</v>
      </c>
      <c r="Z1157" s="0" t="n">
        <v>78.3031</v>
      </c>
      <c r="AA1157" s="0" t="n">
        <v>-30.2659</v>
      </c>
      <c r="AB1157" s="0" t="n">
        <v>5</v>
      </c>
      <c r="AC1157" s="0" t="n">
        <v>21.236</v>
      </c>
      <c r="AD1157" s="0" t="n">
        <v>21.2281</v>
      </c>
      <c r="AE1157" s="0" t="n">
        <v>22.5211</v>
      </c>
      <c r="AF1157" s="0" t="n">
        <v>0.0021</v>
      </c>
      <c r="AG1157" s="0" t="n">
        <v>0.061</v>
      </c>
      <c r="AH1157" s="0" t="n">
        <v>0</v>
      </c>
    </row>
    <row r="1158" customFormat="false" ht="12.8" hidden="false" customHeight="false" outlineLevel="0" collapsed="false">
      <c r="A1158" s="0" t="n">
        <v>25</v>
      </c>
      <c r="B1158" s="0" t="n">
        <v>4</v>
      </c>
      <c r="C1158" s="0" t="n">
        <v>58.5607</v>
      </c>
      <c r="D1158" s="0" t="n">
        <v>38.9015</v>
      </c>
      <c r="E1158" s="0" t="n">
        <v>0</v>
      </c>
      <c r="F1158" s="0" t="n">
        <v>0</v>
      </c>
      <c r="G1158" s="0" t="n">
        <v>0</v>
      </c>
      <c r="H1158" s="0" t="n">
        <v>0</v>
      </c>
      <c r="I1158" s="0" t="n">
        <v>0</v>
      </c>
      <c r="J1158" s="0" t="n">
        <v>0</v>
      </c>
      <c r="K1158" s="0" t="n">
        <v>0</v>
      </c>
      <c r="L1158" s="0" t="n">
        <v>0.0006</v>
      </c>
      <c r="M1158" s="0" t="n">
        <v>0</v>
      </c>
      <c r="N1158" s="0" t="n">
        <v>-0.0176</v>
      </c>
      <c r="O1158" s="0" t="n">
        <v>2.9224</v>
      </c>
      <c r="P1158" s="0" t="n">
        <v>0.01</v>
      </c>
      <c r="Q1158" s="0" t="n">
        <v>0</v>
      </c>
      <c r="R1158" s="0" t="n">
        <v>0.0556</v>
      </c>
      <c r="S1158" s="0" t="n">
        <v>1</v>
      </c>
      <c r="T1158" s="0" t="n">
        <v>76.0365</v>
      </c>
      <c r="U1158" s="0" t="n">
        <v>0</v>
      </c>
      <c r="V1158" s="0" t="n">
        <v>-82.5328</v>
      </c>
      <c r="W1158" s="0" t="n">
        <v>6.2105</v>
      </c>
      <c r="X1158" s="0" t="n">
        <v>378.3925</v>
      </c>
      <c r="Y1158" s="0" t="n">
        <v>406.4542</v>
      </c>
      <c r="Z1158" s="0" t="n">
        <v>74.0629</v>
      </c>
      <c r="AA1158" s="0" t="n">
        <v>-30.5352</v>
      </c>
      <c r="AB1158" s="0" t="n">
        <v>5</v>
      </c>
      <c r="AC1158" s="0" t="n">
        <v>21.172</v>
      </c>
      <c r="AD1158" s="0" t="n">
        <v>21.1657</v>
      </c>
      <c r="AE1158" s="0" t="n">
        <v>22.2189</v>
      </c>
      <c r="AF1158" s="0" t="n">
        <v>0.0021</v>
      </c>
      <c r="AG1158" s="0" t="n">
        <v>0.061</v>
      </c>
      <c r="AH1158" s="0" t="n">
        <v>0</v>
      </c>
    </row>
    <row r="1159" customFormat="false" ht="12.8" hidden="false" customHeight="false" outlineLevel="0" collapsed="false">
      <c r="A1159" s="0" t="n">
        <v>25</v>
      </c>
      <c r="B1159" s="0" t="n">
        <v>5</v>
      </c>
      <c r="C1159" s="0" t="n">
        <v>58.5601</v>
      </c>
      <c r="D1159" s="0" t="n">
        <v>38.9009</v>
      </c>
      <c r="E1159" s="0" t="n">
        <v>0</v>
      </c>
      <c r="F1159" s="0" t="n">
        <v>0</v>
      </c>
      <c r="G1159" s="0" t="n">
        <v>0</v>
      </c>
      <c r="H1159" s="0" t="n">
        <v>0</v>
      </c>
      <c r="I1159" s="0" t="n">
        <v>0</v>
      </c>
      <c r="J1159" s="0" t="n">
        <v>0</v>
      </c>
      <c r="K1159" s="0" t="n">
        <v>0</v>
      </c>
      <c r="L1159" s="0" t="n">
        <v>0.0006</v>
      </c>
      <c r="M1159" s="0" t="n">
        <v>0</v>
      </c>
      <c r="N1159" s="0" t="n">
        <v>-0.0176</v>
      </c>
      <c r="O1159" s="0" t="n">
        <v>2.9224</v>
      </c>
      <c r="P1159" s="0" t="n">
        <v>0.01</v>
      </c>
      <c r="Q1159" s="0" t="n">
        <v>0</v>
      </c>
      <c r="R1159" s="0" t="n">
        <v>0.0556</v>
      </c>
      <c r="S1159" s="0" t="n">
        <v>1</v>
      </c>
      <c r="T1159" s="0" t="n">
        <v>78.6997</v>
      </c>
      <c r="U1159" s="0" t="n">
        <v>0</v>
      </c>
      <c r="V1159" s="0" t="n">
        <v>-82.282</v>
      </c>
      <c r="W1159" s="0" t="n">
        <v>3.8699</v>
      </c>
      <c r="X1159" s="0" t="n">
        <v>380.0369</v>
      </c>
      <c r="Y1159" s="0" t="n">
        <v>408.1033</v>
      </c>
      <c r="Z1159" s="0" t="n">
        <v>71.2529</v>
      </c>
      <c r="AA1159" s="0" t="n">
        <v>-30.0331</v>
      </c>
      <c r="AB1159" s="0" t="n">
        <v>5</v>
      </c>
      <c r="AC1159" s="0" t="n">
        <v>21.38</v>
      </c>
      <c r="AD1159" s="0" t="n">
        <v>21.3743</v>
      </c>
      <c r="AE1159" s="0" t="n">
        <v>22.0462</v>
      </c>
      <c r="AF1159" s="0" t="n">
        <v>0.0021</v>
      </c>
      <c r="AG1159" s="0" t="n">
        <v>0.061</v>
      </c>
      <c r="AH1159" s="0" t="n">
        <v>0</v>
      </c>
    </row>
    <row r="1160" customFormat="false" ht="12.8" hidden="false" customHeight="false" outlineLevel="0" collapsed="false">
      <c r="A1160" s="0" t="n">
        <v>25</v>
      </c>
      <c r="B1160" s="0" t="n">
        <v>6</v>
      </c>
      <c r="C1160" s="0" t="n">
        <v>58.5596</v>
      </c>
      <c r="D1160" s="0" t="n">
        <v>38.9003</v>
      </c>
      <c r="E1160" s="0" t="n">
        <v>0</v>
      </c>
      <c r="F1160" s="0" t="n">
        <v>0</v>
      </c>
      <c r="G1160" s="0" t="n">
        <v>0</v>
      </c>
      <c r="H1160" s="0" t="n">
        <v>0</v>
      </c>
      <c r="I1160" s="0" t="n">
        <v>0</v>
      </c>
      <c r="J1160" s="0" t="n">
        <v>0</v>
      </c>
      <c r="K1160" s="0" t="n">
        <v>0</v>
      </c>
      <c r="L1160" s="0" t="n">
        <v>0.0006</v>
      </c>
      <c r="M1160" s="0" t="n">
        <v>0</v>
      </c>
      <c r="N1160" s="0" t="n">
        <v>-0.0176</v>
      </c>
      <c r="O1160" s="0" t="n">
        <v>2.9224</v>
      </c>
      <c r="P1160" s="0" t="n">
        <v>0.01</v>
      </c>
      <c r="Q1160" s="0" t="n">
        <v>0</v>
      </c>
      <c r="R1160" s="0" t="n">
        <v>0.0556</v>
      </c>
      <c r="S1160" s="0" t="n">
        <v>1</v>
      </c>
      <c r="T1160" s="0" t="n">
        <v>76.0939</v>
      </c>
      <c r="U1160" s="0" t="n">
        <v>0</v>
      </c>
      <c r="V1160" s="0" t="n">
        <v>-81.5963</v>
      </c>
      <c r="W1160" s="0" t="n">
        <v>5.1496</v>
      </c>
      <c r="X1160" s="0" t="n">
        <v>377.9231</v>
      </c>
      <c r="Y1160" s="0" t="n">
        <v>406.0588</v>
      </c>
      <c r="Z1160" s="0" t="n">
        <v>78.8108</v>
      </c>
      <c r="AA1160" s="0" t="n">
        <v>-29.5952</v>
      </c>
      <c r="AB1160" s="0" t="n">
        <v>5</v>
      </c>
      <c r="AC1160" s="0" t="n">
        <v>20.928</v>
      </c>
      <c r="AD1160" s="0" t="n">
        <v>20.9223</v>
      </c>
      <c r="AE1160" s="0" t="n">
        <v>21.804</v>
      </c>
      <c r="AF1160" s="0" t="n">
        <v>0.0021</v>
      </c>
      <c r="AG1160" s="0" t="n">
        <v>0.061</v>
      </c>
      <c r="AH1160" s="0" t="n">
        <v>0</v>
      </c>
    </row>
    <row r="1161" customFormat="false" ht="12.8" hidden="false" customHeight="false" outlineLevel="0" collapsed="false">
      <c r="A1161" s="0" t="n">
        <v>25</v>
      </c>
      <c r="B1161" s="0" t="n">
        <v>7</v>
      </c>
      <c r="C1161" s="0" t="n">
        <v>58.559</v>
      </c>
      <c r="D1161" s="0" t="n">
        <v>38.8997</v>
      </c>
      <c r="E1161" s="0" t="n">
        <v>0</v>
      </c>
      <c r="F1161" s="0" t="n">
        <v>0</v>
      </c>
      <c r="G1161" s="0" t="n">
        <v>0</v>
      </c>
      <c r="H1161" s="0" t="n">
        <v>0</v>
      </c>
      <c r="I1161" s="0" t="n">
        <v>0</v>
      </c>
      <c r="J1161" s="0" t="n">
        <v>0</v>
      </c>
      <c r="K1161" s="0" t="n">
        <v>0</v>
      </c>
      <c r="L1161" s="0" t="n">
        <v>0.0006</v>
      </c>
      <c r="M1161" s="0" t="n">
        <v>0</v>
      </c>
      <c r="N1161" s="0" t="n">
        <v>-0.0176</v>
      </c>
      <c r="O1161" s="0" t="n">
        <v>2.9224</v>
      </c>
      <c r="P1161" s="0" t="n">
        <v>0.01</v>
      </c>
      <c r="Q1161" s="0" t="n">
        <v>0</v>
      </c>
      <c r="R1161" s="0" t="n">
        <v>0.0556</v>
      </c>
      <c r="S1161" s="0" t="n">
        <v>1</v>
      </c>
      <c r="T1161" s="0" t="n">
        <v>73.4275</v>
      </c>
      <c r="U1161" s="0" t="n">
        <v>0</v>
      </c>
      <c r="V1161" s="0" t="n">
        <v>-81.0972</v>
      </c>
      <c r="W1161" s="0" t="n">
        <v>7.9661</v>
      </c>
      <c r="X1161" s="0" t="n">
        <v>373.0105</v>
      </c>
      <c r="Y1161" s="0" t="n">
        <v>401.224</v>
      </c>
      <c r="Z1161" s="0" t="n">
        <v>82.7799</v>
      </c>
      <c r="AA1161" s="0" t="n">
        <v>-29.755</v>
      </c>
      <c r="AB1161" s="0" t="n">
        <v>5</v>
      </c>
      <c r="AC1161" s="0" t="n">
        <v>20.072</v>
      </c>
      <c r="AD1161" s="0" t="n">
        <v>20.0653</v>
      </c>
      <c r="AE1161" s="0" t="n">
        <v>21.4344</v>
      </c>
      <c r="AF1161" s="0" t="n">
        <v>0.0021</v>
      </c>
      <c r="AG1161" s="0" t="n">
        <v>0.061</v>
      </c>
      <c r="AH1161" s="0" t="n">
        <v>0</v>
      </c>
    </row>
    <row r="1162" customFormat="false" ht="12.8" hidden="false" customHeight="false" outlineLevel="0" collapsed="false">
      <c r="A1162" s="0" t="n">
        <v>25</v>
      </c>
      <c r="B1162" s="0" t="n">
        <v>8</v>
      </c>
      <c r="C1162" s="0" t="n">
        <v>58.5584</v>
      </c>
      <c r="D1162" s="0" t="n">
        <v>38.8992</v>
      </c>
      <c r="E1162" s="0" t="n">
        <v>0</v>
      </c>
      <c r="F1162" s="0" t="n">
        <v>0</v>
      </c>
      <c r="G1162" s="0" t="n">
        <v>0</v>
      </c>
      <c r="H1162" s="0" t="n">
        <v>0</v>
      </c>
      <c r="I1162" s="0" t="n">
        <v>0</v>
      </c>
      <c r="J1162" s="0" t="n">
        <v>0</v>
      </c>
      <c r="K1162" s="0" t="n">
        <v>0</v>
      </c>
      <c r="L1162" s="0" t="n">
        <v>0.0006</v>
      </c>
      <c r="M1162" s="0" t="n">
        <v>0</v>
      </c>
      <c r="N1162" s="0" t="n">
        <v>-0.0176</v>
      </c>
      <c r="O1162" s="0" t="n">
        <v>2.9224</v>
      </c>
      <c r="P1162" s="0" t="n">
        <v>0.01</v>
      </c>
      <c r="Q1162" s="0" t="n">
        <v>0</v>
      </c>
      <c r="R1162" s="0" t="n">
        <v>0.0556</v>
      </c>
      <c r="S1162" s="0" t="n">
        <v>1</v>
      </c>
      <c r="T1162" s="0" t="n">
        <v>74.1889</v>
      </c>
      <c r="U1162" s="0" t="n">
        <v>0</v>
      </c>
      <c r="V1162" s="0" t="n">
        <v>-81.2762</v>
      </c>
      <c r="W1162" s="0" t="n">
        <v>6.8465</v>
      </c>
      <c r="X1162" s="0" t="n">
        <v>372.0002</v>
      </c>
      <c r="Y1162" s="0" t="n">
        <v>400.2143</v>
      </c>
      <c r="Z1162" s="0" t="n">
        <v>74.1117</v>
      </c>
      <c r="AA1162" s="0" t="n">
        <v>-30.0851</v>
      </c>
      <c r="AB1162" s="0" t="n">
        <v>5</v>
      </c>
      <c r="AC1162" s="0" t="n">
        <v>19.947</v>
      </c>
      <c r="AD1162" s="0" t="n">
        <v>19.9401</v>
      </c>
      <c r="AE1162" s="0" t="n">
        <v>21.1551</v>
      </c>
      <c r="AF1162" s="0" t="n">
        <v>0.0021</v>
      </c>
      <c r="AG1162" s="0" t="n">
        <v>0.061</v>
      </c>
      <c r="AH1162" s="0" t="n">
        <v>0</v>
      </c>
    </row>
    <row r="1163" customFormat="false" ht="12.8" hidden="false" customHeight="false" outlineLevel="0" collapsed="false">
      <c r="A1163" s="0" t="n">
        <v>25</v>
      </c>
      <c r="B1163" s="0" t="n">
        <v>9</v>
      </c>
      <c r="C1163" s="0" t="n">
        <v>58.5578</v>
      </c>
      <c r="D1163" s="0" t="n">
        <v>38.8986</v>
      </c>
      <c r="E1163" s="0" t="n">
        <v>0</v>
      </c>
      <c r="F1163" s="0" t="n">
        <v>0</v>
      </c>
      <c r="G1163" s="0" t="n">
        <v>0</v>
      </c>
      <c r="H1163" s="0" t="n">
        <v>0</v>
      </c>
      <c r="I1163" s="0" t="n">
        <v>0</v>
      </c>
      <c r="J1163" s="0" t="n">
        <v>0</v>
      </c>
      <c r="K1163" s="0" t="n">
        <v>0</v>
      </c>
      <c r="L1163" s="0" t="n">
        <v>0.0006</v>
      </c>
      <c r="M1163" s="0" t="n">
        <v>0</v>
      </c>
      <c r="N1163" s="0" t="n">
        <v>-0.0176</v>
      </c>
      <c r="O1163" s="0" t="n">
        <v>2.9224</v>
      </c>
      <c r="P1163" s="0" t="n">
        <v>0.01</v>
      </c>
      <c r="Q1163" s="0" t="n">
        <v>0</v>
      </c>
      <c r="R1163" s="0" t="n">
        <v>0.0556</v>
      </c>
      <c r="S1163" s="0" t="n">
        <v>1</v>
      </c>
      <c r="T1163" s="0" t="n">
        <v>78.379</v>
      </c>
      <c r="U1163" s="0" t="n">
        <v>0</v>
      </c>
      <c r="V1163" s="0" t="n">
        <v>-81.9142</v>
      </c>
      <c r="W1163" s="0" t="n">
        <v>3.7667</v>
      </c>
      <c r="X1163" s="0" t="n">
        <v>373.7616</v>
      </c>
      <c r="Y1163" s="0" t="n">
        <v>401.8873</v>
      </c>
      <c r="Z1163" s="0" t="n">
        <v>68.0576</v>
      </c>
      <c r="AA1163" s="0" t="n">
        <v>-30.5473</v>
      </c>
      <c r="AB1163" s="0" t="n">
        <v>5</v>
      </c>
      <c r="AC1163" s="0" t="n">
        <v>20.339</v>
      </c>
      <c r="AD1163" s="0" t="n">
        <v>20.3329</v>
      </c>
      <c r="AE1163" s="0" t="n">
        <v>21.0425</v>
      </c>
      <c r="AF1163" s="0" t="n">
        <v>0.0021</v>
      </c>
      <c r="AG1163" s="0" t="n">
        <v>0.061</v>
      </c>
      <c r="AH1163" s="0" t="n">
        <v>0</v>
      </c>
    </row>
    <row r="1164" customFormat="false" ht="12.8" hidden="false" customHeight="false" outlineLevel="0" collapsed="false">
      <c r="A1164" s="0" t="n">
        <v>25</v>
      </c>
      <c r="B1164" s="0" t="n">
        <v>10</v>
      </c>
      <c r="C1164" s="0" t="n">
        <v>58.5572</v>
      </c>
      <c r="D1164" s="0" t="n">
        <v>38.898</v>
      </c>
      <c r="E1164" s="0" t="n">
        <v>0</v>
      </c>
      <c r="F1164" s="0" t="n">
        <v>0</v>
      </c>
      <c r="G1164" s="0" t="n">
        <v>0</v>
      </c>
      <c r="H1164" s="0" t="n">
        <v>0</v>
      </c>
      <c r="I1164" s="0" t="n">
        <v>0</v>
      </c>
      <c r="J1164" s="0" t="n">
        <v>0</v>
      </c>
      <c r="K1164" s="0" t="n">
        <v>0</v>
      </c>
      <c r="L1164" s="0" t="n">
        <v>0.0006</v>
      </c>
      <c r="M1164" s="0" t="n">
        <v>0</v>
      </c>
      <c r="N1164" s="0" t="n">
        <v>-0.0176</v>
      </c>
      <c r="O1164" s="0" t="n">
        <v>2.9224</v>
      </c>
      <c r="P1164" s="0" t="n">
        <v>0.01</v>
      </c>
      <c r="Q1164" s="0" t="n">
        <v>0</v>
      </c>
      <c r="R1164" s="0" t="n">
        <v>0.0556</v>
      </c>
      <c r="S1164" s="0" t="n">
        <v>1</v>
      </c>
      <c r="T1164" s="0" t="n">
        <v>80.0379</v>
      </c>
      <c r="U1164" s="0" t="n">
        <v>0</v>
      </c>
      <c r="V1164" s="0" t="n">
        <v>-82.0446</v>
      </c>
      <c r="W1164" s="0" t="n">
        <v>1.6048</v>
      </c>
      <c r="X1164" s="0" t="n">
        <v>375.9149</v>
      </c>
      <c r="Y1164" s="0" t="n">
        <v>403.9537</v>
      </c>
      <c r="Z1164" s="0" t="n">
        <v>68.3014</v>
      </c>
      <c r="AA1164" s="0" t="n">
        <v>-30.4417</v>
      </c>
      <c r="AB1164" s="0" t="n">
        <v>5</v>
      </c>
      <c r="AC1164" s="0" t="n">
        <v>20.698</v>
      </c>
      <c r="AD1164" s="0" t="n">
        <v>20.6923</v>
      </c>
      <c r="AE1164" s="0" t="n">
        <v>21.0223</v>
      </c>
      <c r="AF1164" s="0" t="n">
        <v>0.0021</v>
      </c>
      <c r="AG1164" s="0" t="n">
        <v>0.061</v>
      </c>
      <c r="AH1164" s="0" t="n">
        <v>0</v>
      </c>
    </row>
    <row r="1165" customFormat="false" ht="12.8" hidden="false" customHeight="false" outlineLevel="0" collapsed="false">
      <c r="A1165" s="0" t="n">
        <v>25</v>
      </c>
      <c r="B1165" s="0" t="n">
        <v>11</v>
      </c>
      <c r="C1165" s="0" t="n">
        <v>58.5566</v>
      </c>
      <c r="D1165" s="0" t="n">
        <v>38.8974</v>
      </c>
      <c r="E1165" s="0" t="n">
        <v>0</v>
      </c>
      <c r="F1165" s="0" t="n">
        <v>0</v>
      </c>
      <c r="G1165" s="0" t="n">
        <v>0</v>
      </c>
      <c r="H1165" s="0" t="n">
        <v>0</v>
      </c>
      <c r="I1165" s="0" t="n">
        <v>0</v>
      </c>
      <c r="J1165" s="0" t="n">
        <v>0</v>
      </c>
      <c r="K1165" s="0" t="n">
        <v>0</v>
      </c>
      <c r="L1165" s="0" t="n">
        <v>0.0006</v>
      </c>
      <c r="M1165" s="0" t="n">
        <v>0</v>
      </c>
      <c r="N1165" s="0" t="n">
        <v>-0.0176</v>
      </c>
      <c r="O1165" s="0" t="n">
        <v>2.9224</v>
      </c>
      <c r="P1165" s="0" t="n">
        <v>0.01</v>
      </c>
      <c r="Q1165" s="0" t="n">
        <v>0</v>
      </c>
      <c r="R1165" s="0" t="n">
        <v>0.0556</v>
      </c>
      <c r="S1165" s="0" t="n">
        <v>1</v>
      </c>
      <c r="T1165" s="0" t="n">
        <v>83.1029</v>
      </c>
      <c r="U1165" s="0" t="n">
        <v>0</v>
      </c>
      <c r="V1165" s="0" t="n">
        <v>-82.9248</v>
      </c>
      <c r="W1165" s="0" t="n">
        <v>-0.5234</v>
      </c>
      <c r="X1165" s="0" t="n">
        <v>377.7428</v>
      </c>
      <c r="Y1165" s="0" t="n">
        <v>405.7536</v>
      </c>
      <c r="Z1165" s="0" t="n">
        <v>67.7454</v>
      </c>
      <c r="AA1165" s="0" t="n">
        <v>-31.0756</v>
      </c>
      <c r="AB1165" s="0" t="n">
        <v>5</v>
      </c>
      <c r="AC1165" s="0" t="n">
        <v>21.142</v>
      </c>
      <c r="AD1165" s="0" t="n">
        <v>21.1365</v>
      </c>
      <c r="AE1165" s="0" t="n">
        <v>21.0818</v>
      </c>
      <c r="AF1165" s="0" t="n">
        <v>0.0021</v>
      </c>
      <c r="AG1165" s="0" t="n">
        <v>0.061</v>
      </c>
      <c r="AH1165" s="0" t="n">
        <v>0</v>
      </c>
    </row>
    <row r="1166" customFormat="false" ht="12.8" hidden="false" customHeight="false" outlineLevel="0" collapsed="false">
      <c r="A1166" s="0" t="n">
        <v>25</v>
      </c>
      <c r="B1166" s="0" t="n">
        <v>12</v>
      </c>
      <c r="C1166" s="0" t="n">
        <v>58.556</v>
      </c>
      <c r="D1166" s="0" t="n">
        <v>38.8968</v>
      </c>
      <c r="E1166" s="0" t="n">
        <v>0</v>
      </c>
      <c r="F1166" s="0" t="n">
        <v>0</v>
      </c>
      <c r="G1166" s="0" t="n">
        <v>0</v>
      </c>
      <c r="H1166" s="0" t="n">
        <v>0</v>
      </c>
      <c r="I1166" s="0" t="n">
        <v>0</v>
      </c>
      <c r="J1166" s="0" t="n">
        <v>0</v>
      </c>
      <c r="K1166" s="0" t="n">
        <v>0</v>
      </c>
      <c r="L1166" s="0" t="n">
        <v>0.0006</v>
      </c>
      <c r="M1166" s="0" t="n">
        <v>0</v>
      </c>
      <c r="N1166" s="0" t="n">
        <v>-0.0176</v>
      </c>
      <c r="O1166" s="0" t="n">
        <v>2.9224</v>
      </c>
      <c r="P1166" s="0" t="n">
        <v>0.01</v>
      </c>
      <c r="Q1166" s="0" t="n">
        <v>0</v>
      </c>
      <c r="R1166" s="0" t="n">
        <v>0.0556</v>
      </c>
      <c r="S1166" s="0" t="n">
        <v>1</v>
      </c>
      <c r="T1166" s="0" t="n">
        <v>82.7662</v>
      </c>
      <c r="U1166" s="0" t="n">
        <v>0</v>
      </c>
      <c r="V1166" s="0" t="n">
        <v>-82.6337</v>
      </c>
      <c r="W1166" s="0" t="n">
        <v>0.04</v>
      </c>
      <c r="X1166" s="0" t="n">
        <v>377.6758</v>
      </c>
      <c r="Y1166" s="0" t="n">
        <v>405.7284</v>
      </c>
      <c r="Z1166" s="0" t="n">
        <v>73.874</v>
      </c>
      <c r="AA1166" s="0" t="n">
        <v>-30.7526</v>
      </c>
      <c r="AB1166" s="0" t="n">
        <v>5</v>
      </c>
      <c r="AC1166" s="0" t="n">
        <v>21.079</v>
      </c>
      <c r="AD1166" s="0" t="n">
        <v>21.0731</v>
      </c>
      <c r="AE1166" s="0" t="n">
        <v>21.0808</v>
      </c>
      <c r="AF1166" s="0" t="n">
        <v>0.0021</v>
      </c>
      <c r="AG1166" s="0" t="n">
        <v>0.061</v>
      </c>
      <c r="AH1166" s="0" t="n">
        <v>0</v>
      </c>
    </row>
    <row r="1167" customFormat="false" ht="12.8" hidden="false" customHeight="false" outlineLevel="0" collapsed="false">
      <c r="A1167" s="0" t="n">
        <v>25</v>
      </c>
      <c r="B1167" s="0" t="n">
        <v>13</v>
      </c>
      <c r="C1167" s="0" t="n">
        <v>58.5555</v>
      </c>
      <c r="D1167" s="0" t="n">
        <v>38.8962</v>
      </c>
      <c r="E1167" s="0" t="n">
        <v>0</v>
      </c>
      <c r="F1167" s="0" t="n">
        <v>0</v>
      </c>
      <c r="G1167" s="0" t="n">
        <v>0</v>
      </c>
      <c r="H1167" s="0" t="n">
        <v>0</v>
      </c>
      <c r="I1167" s="0" t="n">
        <v>0</v>
      </c>
      <c r="J1167" s="0" t="n">
        <v>0</v>
      </c>
      <c r="K1167" s="0" t="n">
        <v>0</v>
      </c>
      <c r="L1167" s="0" t="n">
        <v>0.0006</v>
      </c>
      <c r="M1167" s="0" t="n">
        <v>0</v>
      </c>
      <c r="N1167" s="0" t="n">
        <v>-0.0176</v>
      </c>
      <c r="O1167" s="0" t="n">
        <v>2.9224</v>
      </c>
      <c r="P1167" s="0" t="n">
        <v>0.01</v>
      </c>
      <c r="Q1167" s="0" t="n">
        <v>0</v>
      </c>
      <c r="R1167" s="0" t="n">
        <v>0.0556</v>
      </c>
      <c r="S1167" s="0" t="n">
        <v>1</v>
      </c>
      <c r="T1167" s="0" t="n">
        <v>81.8729</v>
      </c>
      <c r="U1167" s="0" t="n">
        <v>0</v>
      </c>
      <c r="V1167" s="0" t="n">
        <v>-82.3437</v>
      </c>
      <c r="W1167" s="0" t="n">
        <v>0.0392</v>
      </c>
      <c r="X1167" s="0" t="n">
        <v>378.0115</v>
      </c>
      <c r="Y1167" s="0" t="n">
        <v>405.8762</v>
      </c>
      <c r="Z1167" s="0" t="n">
        <v>71.7242</v>
      </c>
      <c r="AA1167" s="0" t="n">
        <v>-30.6003</v>
      </c>
      <c r="AB1167" s="0" t="n">
        <v>5</v>
      </c>
      <c r="AC1167" s="0" t="n">
        <v>21.078</v>
      </c>
      <c r="AD1167" s="0" t="n">
        <v>21.0723</v>
      </c>
      <c r="AE1167" s="0" t="n">
        <v>21.0647</v>
      </c>
      <c r="AF1167" s="0" t="n">
        <v>0.0021</v>
      </c>
      <c r="AG1167" s="0" t="n">
        <v>0.061</v>
      </c>
      <c r="AH1167" s="0" t="n">
        <v>0</v>
      </c>
    </row>
    <row r="1168" customFormat="false" ht="12.8" hidden="false" customHeight="false" outlineLevel="0" collapsed="false">
      <c r="A1168" s="0" t="n">
        <v>25</v>
      </c>
      <c r="B1168" s="0" t="n">
        <v>14</v>
      </c>
      <c r="C1168" s="0" t="n">
        <v>58.5549</v>
      </c>
      <c r="D1168" s="0" t="n">
        <v>38.8956</v>
      </c>
      <c r="E1168" s="0" t="n">
        <v>0</v>
      </c>
      <c r="F1168" s="0" t="n">
        <v>0</v>
      </c>
      <c r="G1168" s="0" t="n">
        <v>0</v>
      </c>
      <c r="H1168" s="0" t="n">
        <v>0</v>
      </c>
      <c r="I1168" s="0" t="n">
        <v>0</v>
      </c>
      <c r="J1168" s="0" t="n">
        <v>0.7112</v>
      </c>
      <c r="K1168" s="0" t="n">
        <v>0</v>
      </c>
      <c r="L1168" s="0" t="n">
        <v>0.0006</v>
      </c>
      <c r="M1168" s="0" t="n">
        <v>0</v>
      </c>
      <c r="N1168" s="0" t="n">
        <v>-0.0176</v>
      </c>
      <c r="O1168" s="0" t="n">
        <v>2.9218</v>
      </c>
      <c r="P1168" s="0" t="n">
        <v>0.01</v>
      </c>
      <c r="Q1168" s="0" t="n">
        <v>0</v>
      </c>
      <c r="R1168" s="0" t="n">
        <v>0.0556</v>
      </c>
      <c r="S1168" s="0" t="n">
        <v>1</v>
      </c>
      <c r="T1168" s="0" t="n">
        <v>63.5749</v>
      </c>
      <c r="U1168" s="0" t="n">
        <v>0</v>
      </c>
      <c r="V1168" s="0" t="n">
        <v>-66.9836</v>
      </c>
      <c r="W1168" s="0" t="n">
        <v>3.7746</v>
      </c>
      <c r="X1168" s="0" t="n">
        <v>390.7376</v>
      </c>
      <c r="Y1168" s="0" t="n">
        <v>414.8031</v>
      </c>
      <c r="Z1168" s="0" t="n">
        <v>106.5834</v>
      </c>
      <c r="AA1168" s="0" t="n">
        <v>13.299</v>
      </c>
      <c r="AB1168" s="0" t="n">
        <v>5</v>
      </c>
      <c r="AC1168" s="0" t="n">
        <v>20.246</v>
      </c>
      <c r="AD1168" s="0" t="n">
        <v>20.2409</v>
      </c>
      <c r="AE1168" s="0" t="n">
        <v>20.8549</v>
      </c>
      <c r="AF1168" s="0" t="n">
        <v>0.0021</v>
      </c>
      <c r="AG1168" s="0" t="n">
        <v>0.061</v>
      </c>
      <c r="AH1168" s="0" t="n">
        <v>3.7873</v>
      </c>
    </row>
    <row r="1169" customFormat="false" ht="12.8" hidden="false" customHeight="false" outlineLevel="0" collapsed="false">
      <c r="A1169" s="0" t="n">
        <v>25</v>
      </c>
      <c r="B1169" s="0" t="n">
        <v>15</v>
      </c>
      <c r="C1169" s="0" t="n">
        <v>58.5543</v>
      </c>
      <c r="D1169" s="0" t="n">
        <v>38.8951</v>
      </c>
      <c r="E1169" s="0" t="n">
        <v>0</v>
      </c>
      <c r="F1169" s="0" t="n">
        <v>0</v>
      </c>
      <c r="G1169" s="0" t="n">
        <v>0</v>
      </c>
      <c r="H1169" s="0" t="n">
        <v>0</v>
      </c>
      <c r="I1169" s="0" t="n">
        <v>0</v>
      </c>
      <c r="J1169" s="0" t="n">
        <v>0.831</v>
      </c>
      <c r="K1169" s="0" t="n">
        <v>0</v>
      </c>
      <c r="L1169" s="0" t="n">
        <v>0.0006</v>
      </c>
      <c r="M1169" s="0" t="n">
        <v>0</v>
      </c>
      <c r="N1169" s="0" t="n">
        <v>-0.0176</v>
      </c>
      <c r="O1169" s="0" t="n">
        <v>2.9218</v>
      </c>
      <c r="P1169" s="0" t="n">
        <v>0.01</v>
      </c>
      <c r="Q1169" s="0" t="n">
        <v>0</v>
      </c>
      <c r="R1169" s="0" t="n">
        <v>0.0556</v>
      </c>
      <c r="S1169" s="0" t="n">
        <v>1</v>
      </c>
      <c r="T1169" s="0" t="n">
        <v>151.2103</v>
      </c>
      <c r="U1169" s="0" t="n">
        <v>0</v>
      </c>
      <c r="V1169" s="0" t="n">
        <v>-153.1463</v>
      </c>
      <c r="W1169" s="0" t="n">
        <v>2.2963</v>
      </c>
      <c r="X1169" s="0" t="n">
        <v>290.0919</v>
      </c>
      <c r="Y1169" s="0" t="n">
        <v>480.4944</v>
      </c>
      <c r="Z1169" s="0" t="n">
        <v>248.5004</v>
      </c>
      <c r="AA1169" s="0" t="n">
        <v>64.674</v>
      </c>
      <c r="AB1169" s="0" t="n">
        <v>5</v>
      </c>
      <c r="AC1169" s="0" t="n">
        <v>20.366</v>
      </c>
      <c r="AD1169" s="0" t="n">
        <v>20.3537</v>
      </c>
      <c r="AE1169" s="0" t="n">
        <v>20.7441</v>
      </c>
      <c r="AF1169" s="0" t="n">
        <v>0.0021</v>
      </c>
      <c r="AG1169" s="0" t="n">
        <v>0.061</v>
      </c>
      <c r="AH1169" s="0" t="n">
        <v>3.7873</v>
      </c>
    </row>
    <row r="1170" customFormat="false" ht="12.8" hidden="false" customHeight="false" outlineLevel="0" collapsed="false">
      <c r="A1170" s="0" t="n">
        <v>25</v>
      </c>
      <c r="B1170" s="0" t="n">
        <v>16</v>
      </c>
      <c r="C1170" s="0" t="n">
        <v>58.5537</v>
      </c>
      <c r="D1170" s="0" t="n">
        <v>38.8945</v>
      </c>
      <c r="E1170" s="0" t="n">
        <v>0</v>
      </c>
      <c r="F1170" s="0" t="n">
        <v>0</v>
      </c>
      <c r="G1170" s="0" t="n">
        <v>0</v>
      </c>
      <c r="H1170" s="0" t="n">
        <v>0</v>
      </c>
      <c r="I1170" s="0" t="n">
        <v>0</v>
      </c>
      <c r="J1170" s="0" t="n">
        <v>0.8154</v>
      </c>
      <c r="K1170" s="0" t="n">
        <v>0</v>
      </c>
      <c r="L1170" s="0" t="n">
        <v>0.0006</v>
      </c>
      <c r="M1170" s="0" t="n">
        <v>0</v>
      </c>
      <c r="N1170" s="0" t="n">
        <v>-0.0176</v>
      </c>
      <c r="O1170" s="0" t="n">
        <v>2.9217</v>
      </c>
      <c r="P1170" s="0" t="n">
        <v>0.01</v>
      </c>
      <c r="Q1170" s="0" t="n">
        <v>0</v>
      </c>
      <c r="R1170" s="0" t="n">
        <v>0.0556</v>
      </c>
      <c r="S1170" s="0" t="n">
        <v>1</v>
      </c>
      <c r="T1170" s="0" t="n">
        <v>315.4778</v>
      </c>
      <c r="U1170" s="0" t="n">
        <v>0</v>
      </c>
      <c r="V1170" s="0" t="n">
        <v>-316.642</v>
      </c>
      <c r="W1170" s="0" t="n">
        <v>0.7541</v>
      </c>
      <c r="X1170" s="0" t="n">
        <v>99.1931</v>
      </c>
      <c r="Y1170" s="0" t="n">
        <v>579.0753</v>
      </c>
      <c r="Z1170" s="0" t="n">
        <v>489.7276</v>
      </c>
      <c r="AA1170" s="0" t="n">
        <v>138.6749</v>
      </c>
      <c r="AB1170" s="0" t="n">
        <v>5</v>
      </c>
      <c r="AC1170" s="0" t="n">
        <v>20.601</v>
      </c>
      <c r="AD1170" s="0" t="n">
        <v>20.5795</v>
      </c>
      <c r="AE1170" s="0" t="n">
        <v>20.7126</v>
      </c>
      <c r="AF1170" s="0" t="n">
        <v>0.0021</v>
      </c>
      <c r="AG1170" s="0" t="n">
        <v>0.061</v>
      </c>
      <c r="AH1170" s="0" t="n">
        <v>3.8989</v>
      </c>
    </row>
    <row r="1171" customFormat="false" ht="12.8" hidden="false" customHeight="false" outlineLevel="0" collapsed="false">
      <c r="A1171" s="0" t="n">
        <v>25</v>
      </c>
      <c r="B1171" s="0" t="n">
        <v>17</v>
      </c>
      <c r="C1171" s="0" t="n">
        <v>58.5531</v>
      </c>
      <c r="D1171" s="0" t="n">
        <v>38.8939</v>
      </c>
      <c r="E1171" s="0" t="n">
        <v>0</v>
      </c>
      <c r="F1171" s="0" t="n">
        <v>0</v>
      </c>
      <c r="G1171" s="0" t="n">
        <v>0</v>
      </c>
      <c r="H1171" s="0" t="n">
        <v>0</v>
      </c>
      <c r="I1171" s="0" t="n">
        <v>0</v>
      </c>
      <c r="J1171" s="0" t="n">
        <v>1.22</v>
      </c>
      <c r="K1171" s="0" t="n">
        <v>0</v>
      </c>
      <c r="L1171" s="0" t="n">
        <v>0.0006</v>
      </c>
      <c r="M1171" s="0" t="n">
        <v>0</v>
      </c>
      <c r="N1171" s="0" t="n">
        <v>-0.0176</v>
      </c>
      <c r="O1171" s="0" t="n">
        <v>2.9217</v>
      </c>
      <c r="P1171" s="0" t="n">
        <v>0.01</v>
      </c>
      <c r="Q1171" s="0" t="n">
        <v>0</v>
      </c>
      <c r="R1171" s="0" t="n">
        <v>0.0556</v>
      </c>
      <c r="S1171" s="0" t="n">
        <v>1</v>
      </c>
      <c r="T1171" s="0" t="n">
        <v>575.7054</v>
      </c>
      <c r="U1171" s="0" t="n">
        <v>0</v>
      </c>
      <c r="V1171" s="0" t="n">
        <v>-569.9303</v>
      </c>
      <c r="W1171" s="0" t="n">
        <v>-5.3663</v>
      </c>
      <c r="X1171" s="0" t="n">
        <v>-190.3583</v>
      </c>
      <c r="Y1171" s="0" t="n">
        <v>728.8325</v>
      </c>
      <c r="Z1171" s="0" t="n">
        <v>813.2408</v>
      </c>
      <c r="AA1171" s="0" t="n">
        <v>244.0192</v>
      </c>
      <c r="AB1171" s="0" t="n">
        <v>5</v>
      </c>
      <c r="AC1171" s="0" t="n">
        <v>21.924</v>
      </c>
      <c r="AD1171" s="0" t="n">
        <v>21.8839</v>
      </c>
      <c r="AE1171" s="0" t="n">
        <v>20.9719</v>
      </c>
      <c r="AF1171" s="0" t="n">
        <v>0.0021</v>
      </c>
      <c r="AG1171" s="0" t="n">
        <v>0.061</v>
      </c>
      <c r="AH1171" s="0" t="n">
        <v>3.8311</v>
      </c>
    </row>
    <row r="1172" customFormat="false" ht="12.8" hidden="false" customHeight="false" outlineLevel="0" collapsed="false">
      <c r="A1172" s="0" t="n">
        <v>25</v>
      </c>
      <c r="B1172" s="0" t="n">
        <v>18</v>
      </c>
      <c r="C1172" s="0" t="n">
        <v>58.5525</v>
      </c>
      <c r="D1172" s="0" t="n">
        <v>38.8933</v>
      </c>
      <c r="E1172" s="0" t="n">
        <v>0</v>
      </c>
      <c r="F1172" s="0" t="n">
        <v>0</v>
      </c>
      <c r="G1172" s="0" t="n">
        <v>0</v>
      </c>
      <c r="H1172" s="0" t="n">
        <v>0</v>
      </c>
      <c r="I1172" s="0" t="n">
        <v>0</v>
      </c>
      <c r="J1172" s="0" t="n">
        <v>0.1057</v>
      </c>
      <c r="K1172" s="0" t="n">
        <v>0</v>
      </c>
      <c r="L1172" s="0" t="n">
        <v>0.0006</v>
      </c>
      <c r="M1172" s="0" t="n">
        <v>0</v>
      </c>
      <c r="N1172" s="0" t="n">
        <v>-0.0176</v>
      </c>
      <c r="O1172" s="0" t="n">
        <v>2.9217</v>
      </c>
      <c r="P1172" s="0" t="n">
        <v>0.01</v>
      </c>
      <c r="Q1172" s="0" t="n">
        <v>0</v>
      </c>
      <c r="R1172" s="0" t="n">
        <v>0.0556</v>
      </c>
      <c r="S1172" s="0" t="n">
        <v>1</v>
      </c>
      <c r="T1172" s="0" t="n">
        <v>514.231</v>
      </c>
      <c r="U1172" s="0" t="n">
        <v>0</v>
      </c>
      <c r="V1172" s="0" t="n">
        <v>-502.706</v>
      </c>
      <c r="W1172" s="0" t="n">
        <v>-11.0253</v>
      </c>
      <c r="X1172" s="0" t="n">
        <v>-101.4685</v>
      </c>
      <c r="Y1172" s="0" t="n">
        <v>735.9521</v>
      </c>
      <c r="Z1172" s="0" t="n">
        <v>775.7118</v>
      </c>
      <c r="AA1172" s="0" t="n">
        <v>248.0168</v>
      </c>
      <c r="AB1172" s="0" t="n">
        <v>5</v>
      </c>
      <c r="AC1172" s="0" t="n">
        <v>23.398</v>
      </c>
      <c r="AD1172" s="0" t="n">
        <v>23.3783</v>
      </c>
      <c r="AE1172" s="0" t="n">
        <v>21.4499</v>
      </c>
      <c r="AF1172" s="0" t="n">
        <v>0.0021</v>
      </c>
      <c r="AG1172" s="0" t="n">
        <v>0.061</v>
      </c>
      <c r="AH1172" s="0" t="n">
        <v>3.6794</v>
      </c>
    </row>
    <row r="1173" customFormat="false" ht="12.8" hidden="false" customHeight="false" outlineLevel="0" collapsed="false">
      <c r="A1173" s="0" t="n">
        <v>25</v>
      </c>
      <c r="B1173" s="0" t="n">
        <v>19</v>
      </c>
      <c r="C1173" s="0" t="n">
        <v>58.5519</v>
      </c>
      <c r="D1173" s="0" t="n">
        <v>38.8927</v>
      </c>
      <c r="E1173" s="0" t="n">
        <v>0</v>
      </c>
      <c r="F1173" s="0" t="n">
        <v>0</v>
      </c>
      <c r="G1173" s="0" t="n">
        <v>0</v>
      </c>
      <c r="H1173" s="0" t="n">
        <v>0</v>
      </c>
      <c r="I1173" s="0" t="n">
        <v>0</v>
      </c>
      <c r="J1173" s="0" t="n">
        <v>1.0625</v>
      </c>
      <c r="K1173" s="0" t="n">
        <v>0</v>
      </c>
      <c r="L1173" s="0" t="n">
        <v>0.0006</v>
      </c>
      <c r="M1173" s="0" t="n">
        <v>0</v>
      </c>
      <c r="N1173" s="0" t="n">
        <v>-0.0176</v>
      </c>
      <c r="O1173" s="0" t="n">
        <v>2.9217</v>
      </c>
      <c r="P1173" s="0" t="n">
        <v>0.01</v>
      </c>
      <c r="Q1173" s="0" t="n">
        <v>0</v>
      </c>
      <c r="R1173" s="0" t="n">
        <v>0.0556</v>
      </c>
      <c r="S1173" s="0" t="n">
        <v>0.9091</v>
      </c>
      <c r="T1173" s="0" t="n">
        <v>452.4573</v>
      </c>
      <c r="U1173" s="0" t="n">
        <v>0</v>
      </c>
      <c r="V1173" s="0" t="n">
        <v>-445.073</v>
      </c>
      <c r="W1173" s="0" t="n">
        <v>-6.8723</v>
      </c>
      <c r="X1173" s="0" t="n">
        <v>-36.4908</v>
      </c>
      <c r="Y1173" s="0" t="n">
        <v>710.5356</v>
      </c>
      <c r="Z1173" s="0" t="n">
        <v>751.7563</v>
      </c>
      <c r="AA1173" s="0" t="n">
        <v>233.4996</v>
      </c>
      <c r="AB1173" s="0" t="n">
        <v>5</v>
      </c>
      <c r="AC1173" s="0" t="n">
        <v>22.968</v>
      </c>
      <c r="AD1173" s="0" t="n">
        <v>22.9498</v>
      </c>
      <c r="AE1173" s="0" t="n">
        <v>21.6355</v>
      </c>
      <c r="AF1173" s="0" t="n">
        <v>0.0021</v>
      </c>
      <c r="AG1173" s="0" t="n">
        <v>0.061</v>
      </c>
      <c r="AH1173" s="0" t="n">
        <v>3.7163</v>
      </c>
    </row>
    <row r="1174" customFormat="false" ht="12.8" hidden="false" customHeight="false" outlineLevel="0" collapsed="false">
      <c r="A1174" s="0" t="n">
        <v>25</v>
      </c>
      <c r="B1174" s="0" t="n">
        <v>20</v>
      </c>
      <c r="C1174" s="0" t="n">
        <v>58.5514</v>
      </c>
      <c r="D1174" s="0" t="n">
        <v>38.8921</v>
      </c>
      <c r="E1174" s="0" t="n">
        <v>0</v>
      </c>
      <c r="F1174" s="0" t="n">
        <v>0</v>
      </c>
      <c r="G1174" s="0" t="n">
        <v>0</v>
      </c>
      <c r="H1174" s="0" t="n">
        <v>0</v>
      </c>
      <c r="I1174" s="0" t="n">
        <v>0</v>
      </c>
      <c r="J1174" s="0" t="n">
        <v>1.3874</v>
      </c>
      <c r="K1174" s="0" t="n">
        <v>0</v>
      </c>
      <c r="L1174" s="0" t="n">
        <v>0.0006</v>
      </c>
      <c r="M1174" s="0" t="n">
        <v>0</v>
      </c>
      <c r="N1174" s="0" t="n">
        <v>-0.0176</v>
      </c>
      <c r="O1174" s="0" t="n">
        <v>2.9216</v>
      </c>
      <c r="P1174" s="0" t="n">
        <v>0.01</v>
      </c>
      <c r="Q1174" s="0" t="n">
        <v>0</v>
      </c>
      <c r="R1174" s="0" t="n">
        <v>0.0556</v>
      </c>
      <c r="S1174" s="0" t="n">
        <v>1</v>
      </c>
      <c r="T1174" s="0" t="n">
        <v>612.9772</v>
      </c>
      <c r="U1174" s="0" t="n">
        <v>0</v>
      </c>
      <c r="V1174" s="0" t="n">
        <v>-604.8172</v>
      </c>
      <c r="W1174" s="0" t="n">
        <v>-7.7263</v>
      </c>
      <c r="X1174" s="0" t="n">
        <v>-221.9723</v>
      </c>
      <c r="Y1174" s="0" t="n">
        <v>842.4451</v>
      </c>
      <c r="Z1174" s="0" t="n">
        <v>990.3522</v>
      </c>
      <c r="AA1174" s="0" t="n">
        <v>332.9602</v>
      </c>
      <c r="AB1174" s="0" t="n">
        <v>5</v>
      </c>
      <c r="AC1174" s="0" t="n">
        <v>23.349</v>
      </c>
      <c r="AD1174" s="0" t="n">
        <v>23.3218</v>
      </c>
      <c r="AE1174" s="0" t="n">
        <v>21.8422</v>
      </c>
      <c r="AF1174" s="0" t="n">
        <v>0.0021</v>
      </c>
      <c r="AG1174" s="0" t="n">
        <v>0.0609</v>
      </c>
      <c r="AH1174" s="0" t="n">
        <v>3.5239</v>
      </c>
    </row>
    <row r="1175" customFormat="false" ht="12.8" hidden="false" customHeight="false" outlineLevel="0" collapsed="false">
      <c r="A1175" s="0" t="n">
        <v>25</v>
      </c>
      <c r="B1175" s="0" t="n">
        <v>21</v>
      </c>
      <c r="C1175" s="0" t="n">
        <v>58.5508</v>
      </c>
      <c r="D1175" s="0" t="n">
        <v>38.8916</v>
      </c>
      <c r="E1175" s="0" t="n">
        <v>0</v>
      </c>
      <c r="F1175" s="0" t="n">
        <v>0</v>
      </c>
      <c r="G1175" s="0" t="n">
        <v>0</v>
      </c>
      <c r="H1175" s="0" t="n">
        <v>0</v>
      </c>
      <c r="I1175" s="0" t="n">
        <v>0</v>
      </c>
      <c r="J1175" s="0" t="n">
        <v>1.5432</v>
      </c>
      <c r="K1175" s="0" t="n">
        <v>0</v>
      </c>
      <c r="L1175" s="0" t="n">
        <v>0.0006</v>
      </c>
      <c r="M1175" s="0" t="n">
        <v>0</v>
      </c>
      <c r="N1175" s="0" t="n">
        <v>-0.0176</v>
      </c>
      <c r="O1175" s="0" t="n">
        <v>2.9216</v>
      </c>
      <c r="P1175" s="0" t="n">
        <v>0.01</v>
      </c>
      <c r="Q1175" s="0" t="n">
        <v>0</v>
      </c>
      <c r="R1175" s="0" t="n">
        <v>0.0556</v>
      </c>
      <c r="S1175" s="0" t="n">
        <v>1</v>
      </c>
      <c r="T1175" s="0" t="n">
        <v>639.431</v>
      </c>
      <c r="U1175" s="0" t="n">
        <v>0</v>
      </c>
      <c r="V1175" s="0" t="n">
        <v>-631.0529</v>
      </c>
      <c r="W1175" s="0" t="n">
        <v>-8.2403</v>
      </c>
      <c r="X1175" s="0" t="n">
        <v>-250.7278</v>
      </c>
      <c r="Y1175" s="0" t="n">
        <v>866.1334</v>
      </c>
      <c r="Z1175" s="0" t="n">
        <v>1044.7512</v>
      </c>
      <c r="AA1175" s="0" t="n">
        <v>350.7393</v>
      </c>
      <c r="AB1175" s="0" t="n">
        <v>5</v>
      </c>
      <c r="AC1175" s="0" t="n">
        <v>23.666</v>
      </c>
      <c r="AD1175" s="0" t="n">
        <v>23.6407</v>
      </c>
      <c r="AE1175" s="0" t="n">
        <v>22.0495</v>
      </c>
      <c r="AF1175" s="0" t="n">
        <v>0.0021</v>
      </c>
      <c r="AG1175" s="0" t="n">
        <v>0.0609</v>
      </c>
      <c r="AH1175" s="0" t="n">
        <v>3.5427</v>
      </c>
    </row>
    <row r="1176" customFormat="false" ht="12.8" hidden="false" customHeight="false" outlineLevel="0" collapsed="false">
      <c r="A1176" s="0" t="n">
        <v>25</v>
      </c>
      <c r="B1176" s="0" t="n">
        <v>22</v>
      </c>
      <c r="C1176" s="0" t="n">
        <v>58.5502</v>
      </c>
      <c r="D1176" s="0" t="n">
        <v>38.891</v>
      </c>
      <c r="E1176" s="0" t="n">
        <v>0</v>
      </c>
      <c r="F1176" s="0" t="n">
        <v>0</v>
      </c>
      <c r="G1176" s="0" t="n">
        <v>0</v>
      </c>
      <c r="H1176" s="0" t="n">
        <v>0</v>
      </c>
      <c r="I1176" s="0" t="n">
        <v>0</v>
      </c>
      <c r="J1176" s="0" t="n">
        <v>1.7512</v>
      </c>
      <c r="K1176" s="0" t="n">
        <v>0</v>
      </c>
      <c r="L1176" s="0" t="n">
        <v>0.0006</v>
      </c>
      <c r="M1176" s="0" t="n">
        <v>0</v>
      </c>
      <c r="N1176" s="0" t="n">
        <v>-0.0176</v>
      </c>
      <c r="O1176" s="0" t="n">
        <v>2.9216</v>
      </c>
      <c r="P1176" s="0" t="n">
        <v>0.01</v>
      </c>
      <c r="Q1176" s="0" t="n">
        <v>0</v>
      </c>
      <c r="R1176" s="0" t="n">
        <v>0.0556</v>
      </c>
      <c r="S1176" s="0" t="n">
        <v>1</v>
      </c>
      <c r="T1176" s="0" t="n">
        <v>802.8122</v>
      </c>
      <c r="U1176" s="0" t="n">
        <v>0</v>
      </c>
      <c r="V1176" s="0" t="n">
        <v>-789.3121</v>
      </c>
      <c r="W1176" s="0" t="n">
        <v>-13.3909</v>
      </c>
      <c r="X1176" s="0" t="n">
        <v>-428.0331</v>
      </c>
      <c r="Y1176" s="0" t="n">
        <v>1026.8708</v>
      </c>
      <c r="Z1176" s="0" t="n">
        <v>1293.6541</v>
      </c>
      <c r="AA1176" s="0" t="n">
        <v>469.0882</v>
      </c>
      <c r="AB1176" s="0" t="n">
        <v>5</v>
      </c>
      <c r="AC1176" s="0" t="n">
        <v>25.001</v>
      </c>
      <c r="AD1176" s="0" t="n">
        <v>24.9721</v>
      </c>
      <c r="AE1176" s="0" t="n">
        <v>22.4868</v>
      </c>
      <c r="AF1176" s="0" t="n">
        <v>0.0021</v>
      </c>
      <c r="AG1176" s="0" t="n">
        <v>0.0609</v>
      </c>
      <c r="AH1176" s="0" t="n">
        <v>3.3484</v>
      </c>
    </row>
    <row r="1177" customFormat="false" ht="12.8" hidden="false" customHeight="false" outlineLevel="0" collapsed="false">
      <c r="A1177" s="0" t="n">
        <v>25</v>
      </c>
      <c r="B1177" s="0" t="n">
        <v>23</v>
      </c>
      <c r="C1177" s="0" t="n">
        <v>58.5496</v>
      </c>
      <c r="D1177" s="0" t="n">
        <v>38.8904</v>
      </c>
      <c r="E1177" s="0" t="n">
        <v>0</v>
      </c>
      <c r="F1177" s="0" t="n">
        <v>0</v>
      </c>
      <c r="G1177" s="0" t="n">
        <v>0</v>
      </c>
      <c r="H1177" s="0" t="n">
        <v>0</v>
      </c>
      <c r="I1177" s="0" t="n">
        <v>0</v>
      </c>
      <c r="J1177" s="0" t="n">
        <v>1.915</v>
      </c>
      <c r="K1177" s="0" t="n">
        <v>0</v>
      </c>
      <c r="L1177" s="0" t="n">
        <v>0.0006</v>
      </c>
      <c r="M1177" s="0" t="n">
        <v>0</v>
      </c>
      <c r="N1177" s="0" t="n">
        <v>-0.0176</v>
      </c>
      <c r="O1177" s="0" t="n">
        <v>2.9216</v>
      </c>
      <c r="P1177" s="0" t="n">
        <v>0.01</v>
      </c>
      <c r="Q1177" s="0" t="n">
        <v>0</v>
      </c>
      <c r="R1177" s="0" t="n">
        <v>0.0556</v>
      </c>
      <c r="S1177" s="0" t="n">
        <v>1</v>
      </c>
      <c r="T1177" s="0" t="n">
        <v>881.5021</v>
      </c>
      <c r="U1177" s="0" t="n">
        <v>0</v>
      </c>
      <c r="V1177" s="0" t="n">
        <v>-863.833</v>
      </c>
      <c r="W1177" s="0" t="n">
        <v>-17.6157</v>
      </c>
      <c r="X1177" s="0" t="n">
        <v>-506.5116</v>
      </c>
      <c r="Y1177" s="0" t="n">
        <v>1116.0708</v>
      </c>
      <c r="Z1177" s="0" t="n">
        <v>1425.3558</v>
      </c>
      <c r="AA1177" s="0" t="n">
        <v>532.5193</v>
      </c>
      <c r="AB1177" s="0" t="n">
        <v>5</v>
      </c>
      <c r="AC1177" s="0" t="n">
        <v>26.361</v>
      </c>
      <c r="AD1177" s="0" t="n">
        <v>26.3315</v>
      </c>
      <c r="AE1177" s="0" t="n">
        <v>23.0689</v>
      </c>
      <c r="AF1177" s="0" t="n">
        <v>0.0021</v>
      </c>
      <c r="AG1177" s="0" t="n">
        <v>0.0609</v>
      </c>
      <c r="AH1177" s="0" t="n">
        <v>3.2658</v>
      </c>
    </row>
    <row r="1178" customFormat="false" ht="12.8" hidden="false" customHeight="false" outlineLevel="0" collapsed="false">
      <c r="A1178" s="0" t="n">
        <v>25</v>
      </c>
      <c r="B1178" s="0" t="n">
        <v>24</v>
      </c>
      <c r="C1178" s="0" t="n">
        <v>58.549</v>
      </c>
      <c r="D1178" s="0" t="n">
        <v>38.8898</v>
      </c>
      <c r="E1178" s="0" t="n">
        <v>0</v>
      </c>
      <c r="F1178" s="0" t="n">
        <v>0</v>
      </c>
      <c r="G1178" s="0" t="n">
        <v>0</v>
      </c>
      <c r="H1178" s="0" t="n">
        <v>0</v>
      </c>
      <c r="I1178" s="0" t="n">
        <v>0</v>
      </c>
      <c r="J1178" s="0" t="n">
        <v>1.9495</v>
      </c>
      <c r="K1178" s="0" t="n">
        <v>0</v>
      </c>
      <c r="L1178" s="0" t="n">
        <v>0.0006</v>
      </c>
      <c r="M1178" s="0" t="n">
        <v>0</v>
      </c>
      <c r="N1178" s="0" t="n">
        <v>-0.0176</v>
      </c>
      <c r="O1178" s="0" t="n">
        <v>2.9215</v>
      </c>
      <c r="P1178" s="0" t="n">
        <v>0.01</v>
      </c>
      <c r="Q1178" s="0" t="n">
        <v>0</v>
      </c>
      <c r="R1178" s="0" t="n">
        <v>0.0556</v>
      </c>
      <c r="S1178" s="0" t="n">
        <v>1</v>
      </c>
      <c r="T1178" s="0" t="n">
        <v>957.5633</v>
      </c>
      <c r="U1178" s="0" t="n">
        <v>0</v>
      </c>
      <c r="V1178" s="0" t="n">
        <v>-937.7885</v>
      </c>
      <c r="W1178" s="0" t="n">
        <v>-19.3571</v>
      </c>
      <c r="X1178" s="0" t="n">
        <v>-586.9357</v>
      </c>
      <c r="Y1178" s="0" t="n">
        <v>1217.7332</v>
      </c>
      <c r="Z1178" s="0" t="n">
        <v>1563.0511</v>
      </c>
      <c r="AA1178" s="0" t="n">
        <v>607.2115</v>
      </c>
      <c r="AB1178" s="0" t="n">
        <v>5</v>
      </c>
      <c r="AC1178" s="0" t="n">
        <v>27.326</v>
      </c>
      <c r="AD1178" s="0" t="n">
        <v>27.2937</v>
      </c>
      <c r="AE1178" s="0" t="n">
        <v>23.6564</v>
      </c>
      <c r="AF1178" s="0" t="n">
        <v>0.0021</v>
      </c>
      <c r="AG1178" s="0" t="n">
        <v>0.0609</v>
      </c>
      <c r="AH1178" s="0" t="n">
        <v>3.1492</v>
      </c>
    </row>
    <row r="1179" customFormat="false" ht="12.8" hidden="false" customHeight="false" outlineLevel="0" collapsed="false">
      <c r="A1179" s="0" t="n">
        <v>25</v>
      </c>
      <c r="B1179" s="0" t="n">
        <v>25</v>
      </c>
      <c r="C1179" s="0" t="n">
        <v>58.5484</v>
      </c>
      <c r="D1179" s="0" t="n">
        <v>38.8892</v>
      </c>
      <c r="E1179" s="0" t="n">
        <v>0</v>
      </c>
      <c r="F1179" s="0" t="n">
        <v>0</v>
      </c>
      <c r="G1179" s="0" t="n">
        <v>0</v>
      </c>
      <c r="H1179" s="0" t="n">
        <v>0</v>
      </c>
      <c r="I1179" s="0" t="n">
        <v>0</v>
      </c>
      <c r="J1179" s="0" t="n">
        <v>1.892</v>
      </c>
      <c r="K1179" s="0" t="n">
        <v>0</v>
      </c>
      <c r="L1179" s="0" t="n">
        <v>0.0006</v>
      </c>
      <c r="M1179" s="0" t="n">
        <v>0</v>
      </c>
      <c r="N1179" s="0" t="n">
        <v>-0.0176</v>
      </c>
      <c r="O1179" s="0" t="n">
        <v>2.9215</v>
      </c>
      <c r="P1179" s="0" t="n">
        <v>0.01</v>
      </c>
      <c r="Q1179" s="0" t="n">
        <v>0</v>
      </c>
      <c r="R1179" s="0" t="n">
        <v>0.0556</v>
      </c>
      <c r="S1179" s="0" t="n">
        <v>0.9976</v>
      </c>
      <c r="T1179" s="0" t="n">
        <v>888.4059</v>
      </c>
      <c r="U1179" s="0" t="n">
        <v>0</v>
      </c>
      <c r="V1179" s="0" t="n">
        <v>-869.3337</v>
      </c>
      <c r="W1179" s="0" t="n">
        <v>-18.6864</v>
      </c>
      <c r="X1179" s="0" t="n">
        <v>-503.3615</v>
      </c>
      <c r="Y1179" s="0" t="n">
        <v>1115.7925</v>
      </c>
      <c r="Z1179" s="0" t="n">
        <v>1436.8286</v>
      </c>
      <c r="AA1179" s="0" t="n">
        <v>525.5507</v>
      </c>
      <c r="AB1179" s="0" t="n">
        <v>5</v>
      </c>
      <c r="AC1179" s="0" t="n">
        <v>27.764</v>
      </c>
      <c r="AD1179" s="0" t="n">
        <v>27.7348</v>
      </c>
      <c r="AE1179" s="0" t="n">
        <v>24.1403</v>
      </c>
      <c r="AF1179" s="0" t="n">
        <v>0.0021</v>
      </c>
      <c r="AG1179" s="0" t="n">
        <v>0.0609</v>
      </c>
      <c r="AH1179" s="0" t="n">
        <v>3.3025</v>
      </c>
    </row>
    <row r="1180" customFormat="false" ht="12.8" hidden="false" customHeight="false" outlineLevel="0" collapsed="false">
      <c r="A1180" s="0" t="n">
        <v>25</v>
      </c>
      <c r="B1180" s="0" t="n">
        <v>26</v>
      </c>
      <c r="C1180" s="0" t="n">
        <v>58.5478</v>
      </c>
      <c r="D1180" s="0" t="n">
        <v>38.8886</v>
      </c>
      <c r="E1180" s="0" t="n">
        <v>0</v>
      </c>
      <c r="F1180" s="0" t="n">
        <v>0</v>
      </c>
      <c r="G1180" s="0" t="n">
        <v>0</v>
      </c>
      <c r="H1180" s="0" t="n">
        <v>0</v>
      </c>
      <c r="I1180" s="0" t="n">
        <v>0</v>
      </c>
      <c r="J1180" s="0" t="n">
        <v>2.0691</v>
      </c>
      <c r="K1180" s="0" t="n">
        <v>0</v>
      </c>
      <c r="L1180" s="0" t="n">
        <v>0.0006</v>
      </c>
      <c r="M1180" s="0" t="n">
        <v>0</v>
      </c>
      <c r="N1180" s="0" t="n">
        <v>-0.0176</v>
      </c>
      <c r="O1180" s="0" t="n">
        <v>2.9215</v>
      </c>
      <c r="P1180" s="0" t="n">
        <v>0.01</v>
      </c>
      <c r="Q1180" s="0" t="n">
        <v>0</v>
      </c>
      <c r="R1180" s="0" t="n">
        <v>0.0556</v>
      </c>
      <c r="S1180" s="0" t="n">
        <v>1</v>
      </c>
      <c r="T1180" s="0" t="n">
        <v>970.3019</v>
      </c>
      <c r="U1180" s="0" t="n">
        <v>0</v>
      </c>
      <c r="V1180" s="0" t="n">
        <v>-950.5087</v>
      </c>
      <c r="W1180" s="0" t="n">
        <v>-19.1365</v>
      </c>
      <c r="X1180" s="0" t="n">
        <v>-594.83</v>
      </c>
      <c r="Y1180" s="0" t="n">
        <v>1234.011</v>
      </c>
      <c r="Z1180" s="0" t="n">
        <v>1570.8668</v>
      </c>
      <c r="AA1180" s="0" t="n">
        <v>613.8165</v>
      </c>
      <c r="AB1180" s="0" t="n">
        <v>5</v>
      </c>
      <c r="AC1180" s="0" t="n">
        <v>28.352</v>
      </c>
      <c r="AD1180" s="0" t="n">
        <v>28.317</v>
      </c>
      <c r="AE1180" s="0" t="n">
        <v>24.602</v>
      </c>
      <c r="AF1180" s="0" t="n">
        <v>0.0021</v>
      </c>
      <c r="AG1180" s="0" t="n">
        <v>0.0609</v>
      </c>
      <c r="AH1180" s="0" t="n">
        <v>3.1205</v>
      </c>
    </row>
    <row r="1181" customFormat="false" ht="12.8" hidden="false" customHeight="false" outlineLevel="0" collapsed="false">
      <c r="A1181" s="0" t="n">
        <v>25</v>
      </c>
      <c r="B1181" s="0" t="n">
        <v>27</v>
      </c>
      <c r="C1181" s="0" t="n">
        <v>58.5473</v>
      </c>
      <c r="D1181" s="0" t="n">
        <v>38.888</v>
      </c>
      <c r="E1181" s="0" t="n">
        <v>0</v>
      </c>
      <c r="F1181" s="0" t="n">
        <v>0</v>
      </c>
      <c r="G1181" s="0" t="n">
        <v>0</v>
      </c>
      <c r="H1181" s="0" t="n">
        <v>0</v>
      </c>
      <c r="I1181" s="0" t="n">
        <v>0</v>
      </c>
      <c r="J1181" s="0" t="n">
        <v>2.1886</v>
      </c>
      <c r="K1181" s="0" t="n">
        <v>0</v>
      </c>
      <c r="L1181" s="0" t="n">
        <v>0.0006</v>
      </c>
      <c r="M1181" s="0" t="n">
        <v>0</v>
      </c>
      <c r="N1181" s="0" t="n">
        <v>-0.0176</v>
      </c>
      <c r="O1181" s="0" t="n">
        <v>2.9215</v>
      </c>
      <c r="P1181" s="0" t="n">
        <v>0.01</v>
      </c>
      <c r="Q1181" s="0" t="n">
        <v>0</v>
      </c>
      <c r="R1181" s="0" t="n">
        <v>0.0556</v>
      </c>
      <c r="S1181" s="0" t="n">
        <v>1</v>
      </c>
      <c r="T1181" s="0" t="n">
        <v>1041.3131</v>
      </c>
      <c r="U1181" s="0" t="n">
        <v>0</v>
      </c>
      <c r="V1181" s="0" t="n">
        <v>-1020.6274</v>
      </c>
      <c r="W1181" s="0" t="n">
        <v>-20.487</v>
      </c>
      <c r="X1181" s="0" t="n">
        <v>-672.0497</v>
      </c>
      <c r="Y1181" s="0" t="n">
        <v>1308.5079</v>
      </c>
      <c r="Z1181" s="0" t="n">
        <v>1700.9381</v>
      </c>
      <c r="AA1181" s="0" t="n">
        <v>669.1671</v>
      </c>
      <c r="AB1181" s="0" t="n">
        <v>5</v>
      </c>
      <c r="AC1181" s="0" t="n">
        <v>29.113</v>
      </c>
      <c r="AD1181" s="0" t="n">
        <v>29.0734</v>
      </c>
      <c r="AE1181" s="0" t="n">
        <v>25.0917</v>
      </c>
      <c r="AF1181" s="0" t="n">
        <v>0.0021</v>
      </c>
      <c r="AG1181" s="0" t="n">
        <v>0.0609</v>
      </c>
      <c r="AH1181" s="0" t="n">
        <v>3.1142</v>
      </c>
    </row>
    <row r="1182" customFormat="false" ht="12.8" hidden="false" customHeight="false" outlineLevel="0" collapsed="false">
      <c r="A1182" s="0" t="n">
        <v>25</v>
      </c>
      <c r="B1182" s="0" t="n">
        <v>28</v>
      </c>
      <c r="C1182" s="0" t="n">
        <v>58.5467</v>
      </c>
      <c r="D1182" s="0" t="n">
        <v>38.8874</v>
      </c>
      <c r="E1182" s="0" t="n">
        <v>0</v>
      </c>
      <c r="F1182" s="0" t="n">
        <v>0</v>
      </c>
      <c r="G1182" s="0" t="n">
        <v>0</v>
      </c>
      <c r="H1182" s="0" t="n">
        <v>0</v>
      </c>
      <c r="I1182" s="0" t="n">
        <v>0</v>
      </c>
      <c r="J1182" s="0" t="n">
        <v>2.2099</v>
      </c>
      <c r="K1182" s="0" t="n">
        <v>0</v>
      </c>
      <c r="L1182" s="0" t="n">
        <v>0.0006</v>
      </c>
      <c r="M1182" s="0" t="n">
        <v>0</v>
      </c>
      <c r="N1182" s="0" t="n">
        <v>-0.0176</v>
      </c>
      <c r="O1182" s="0" t="n">
        <v>2.9214</v>
      </c>
      <c r="P1182" s="0" t="n">
        <v>0.01</v>
      </c>
      <c r="Q1182" s="0" t="n">
        <v>0</v>
      </c>
      <c r="R1182" s="0" t="n">
        <v>0.0556</v>
      </c>
      <c r="S1182" s="0" t="n">
        <v>1</v>
      </c>
      <c r="T1182" s="0" t="n">
        <v>1049.7378</v>
      </c>
      <c r="U1182" s="0" t="n">
        <v>0</v>
      </c>
      <c r="V1182" s="0" t="n">
        <v>-1029.3634</v>
      </c>
      <c r="W1182" s="0" t="n">
        <v>-19.8322</v>
      </c>
      <c r="X1182" s="0" t="n">
        <v>-679.8962</v>
      </c>
      <c r="Y1182" s="0" t="n">
        <v>1319.3761</v>
      </c>
      <c r="Z1182" s="0" t="n">
        <v>1722.4589</v>
      </c>
      <c r="AA1182" s="0" t="n">
        <v>676.1241</v>
      </c>
      <c r="AB1182" s="0" t="n">
        <v>5</v>
      </c>
      <c r="AC1182" s="0" t="n">
        <v>29.462</v>
      </c>
      <c r="AD1182" s="0" t="n">
        <v>29.4202</v>
      </c>
      <c r="AE1182" s="0" t="n">
        <v>25.5072</v>
      </c>
      <c r="AF1182" s="0" t="n">
        <v>0.0021</v>
      </c>
      <c r="AG1182" s="0" t="n">
        <v>0.0609</v>
      </c>
      <c r="AH1182" s="0" t="n">
        <v>3.1128</v>
      </c>
    </row>
    <row r="1183" customFormat="false" ht="12.8" hidden="false" customHeight="false" outlineLevel="0" collapsed="false">
      <c r="A1183" s="0" t="n">
        <v>25</v>
      </c>
      <c r="B1183" s="0" t="n">
        <v>29</v>
      </c>
      <c r="C1183" s="0" t="n">
        <v>58.5461</v>
      </c>
      <c r="D1183" s="0" t="n">
        <v>38.8869</v>
      </c>
      <c r="E1183" s="0" t="n">
        <v>0</v>
      </c>
      <c r="F1183" s="0" t="n">
        <v>0</v>
      </c>
      <c r="G1183" s="0" t="n">
        <v>0</v>
      </c>
      <c r="H1183" s="0" t="n">
        <v>0</v>
      </c>
      <c r="I1183" s="0" t="n">
        <v>0</v>
      </c>
      <c r="J1183" s="0" t="n">
        <v>2.1897</v>
      </c>
      <c r="K1183" s="0" t="n">
        <v>0</v>
      </c>
      <c r="L1183" s="0" t="n">
        <v>0.0006</v>
      </c>
      <c r="M1183" s="0" t="n">
        <v>0</v>
      </c>
      <c r="N1183" s="0" t="n">
        <v>-0.0176</v>
      </c>
      <c r="O1183" s="0" t="n">
        <v>2.9214</v>
      </c>
      <c r="P1183" s="0" t="n">
        <v>0.01</v>
      </c>
      <c r="Q1183" s="0" t="n">
        <v>0</v>
      </c>
      <c r="R1183" s="0" t="n">
        <v>0.0556</v>
      </c>
      <c r="S1183" s="0" t="n">
        <v>1</v>
      </c>
      <c r="T1183" s="0" t="n">
        <v>1016.201</v>
      </c>
      <c r="U1183" s="0" t="n">
        <v>0</v>
      </c>
      <c r="V1183" s="0" t="n">
        <v>-994.7029</v>
      </c>
      <c r="W1183" s="0" t="n">
        <v>-20.7417</v>
      </c>
      <c r="X1183" s="0" t="n">
        <v>-634.7952</v>
      </c>
      <c r="Y1183" s="0" t="n">
        <v>1283.0299</v>
      </c>
      <c r="Z1183" s="0" t="n">
        <v>1642.1979</v>
      </c>
      <c r="AA1183" s="0" t="n">
        <v>643.8016</v>
      </c>
      <c r="AB1183" s="0" t="n">
        <v>5</v>
      </c>
      <c r="AC1183" s="0" t="n">
        <v>30.075</v>
      </c>
      <c r="AD1183" s="0" t="n">
        <v>30.0341</v>
      </c>
      <c r="AE1183" s="0" t="n">
        <v>25.9411</v>
      </c>
      <c r="AF1183" s="0" t="n">
        <v>0.0021</v>
      </c>
      <c r="AG1183" s="0" t="n">
        <v>0.0609</v>
      </c>
      <c r="AH1183" s="0" t="n">
        <v>3.1143</v>
      </c>
    </row>
    <row r="1184" customFormat="false" ht="12.8" hidden="false" customHeight="false" outlineLevel="0" collapsed="false">
      <c r="A1184" s="0" t="n">
        <v>25</v>
      </c>
      <c r="B1184" s="0" t="n">
        <v>30</v>
      </c>
      <c r="C1184" s="0" t="n">
        <v>58.5455</v>
      </c>
      <c r="D1184" s="0" t="n">
        <v>38.8863</v>
      </c>
      <c r="E1184" s="0" t="n">
        <v>0</v>
      </c>
      <c r="F1184" s="0" t="n">
        <v>0</v>
      </c>
      <c r="G1184" s="0" t="n">
        <v>0</v>
      </c>
      <c r="H1184" s="0" t="n">
        <v>0</v>
      </c>
      <c r="I1184" s="0" t="n">
        <v>0</v>
      </c>
      <c r="J1184" s="0" t="n">
        <v>2.157</v>
      </c>
      <c r="K1184" s="0" t="n">
        <v>0</v>
      </c>
      <c r="L1184" s="0" t="n">
        <v>0.0006</v>
      </c>
      <c r="M1184" s="0" t="n">
        <v>0</v>
      </c>
      <c r="N1184" s="0" t="n">
        <v>-0.0176</v>
      </c>
      <c r="O1184" s="0" t="n">
        <v>2.9214</v>
      </c>
      <c r="P1184" s="0" t="n">
        <v>0.01</v>
      </c>
      <c r="Q1184" s="0" t="n">
        <v>0</v>
      </c>
      <c r="R1184" s="0" t="n">
        <v>0.0556</v>
      </c>
      <c r="S1184" s="0" t="n">
        <v>1</v>
      </c>
      <c r="T1184" s="0" t="n">
        <v>989.0231</v>
      </c>
      <c r="U1184" s="0" t="n">
        <v>0</v>
      </c>
      <c r="V1184" s="0" t="n">
        <v>-968.0157</v>
      </c>
      <c r="W1184" s="0" t="n">
        <v>-20.3267</v>
      </c>
      <c r="X1184" s="0" t="n">
        <v>-600.969</v>
      </c>
      <c r="Y1184" s="0" t="n">
        <v>1238.6338</v>
      </c>
      <c r="Z1184" s="0" t="n">
        <v>1577.1053</v>
      </c>
      <c r="AA1184" s="0" t="n">
        <v>606.3309</v>
      </c>
      <c r="AB1184" s="0" t="n">
        <v>5</v>
      </c>
      <c r="AC1184" s="0" t="n">
        <v>30.419</v>
      </c>
      <c r="AD1184" s="0" t="n">
        <v>30.3775</v>
      </c>
      <c r="AE1184" s="0" t="n">
        <v>26.3244</v>
      </c>
      <c r="AF1184" s="0" t="n">
        <v>0.0021</v>
      </c>
      <c r="AG1184" s="0" t="n">
        <v>0.0609</v>
      </c>
      <c r="AH1184" s="0" t="n">
        <v>3.155</v>
      </c>
    </row>
    <row r="1185" customFormat="false" ht="12.8" hidden="false" customHeight="false" outlineLevel="0" collapsed="false">
      <c r="A1185" s="0" t="n">
        <v>25</v>
      </c>
      <c r="B1185" s="0" t="n">
        <v>31</v>
      </c>
      <c r="C1185" s="0" t="n">
        <v>58.5449</v>
      </c>
      <c r="D1185" s="0" t="n">
        <v>38.8857</v>
      </c>
      <c r="E1185" s="0" t="n">
        <v>0</v>
      </c>
      <c r="F1185" s="0" t="n">
        <v>0</v>
      </c>
      <c r="G1185" s="0" t="n">
        <v>0</v>
      </c>
      <c r="H1185" s="0" t="n">
        <v>0</v>
      </c>
      <c r="I1185" s="0" t="n">
        <v>0</v>
      </c>
      <c r="J1185" s="0" t="n">
        <v>2.1728</v>
      </c>
      <c r="K1185" s="0" t="n">
        <v>0</v>
      </c>
      <c r="L1185" s="0" t="n">
        <v>0.0006</v>
      </c>
      <c r="M1185" s="0" t="n">
        <v>0</v>
      </c>
      <c r="N1185" s="0" t="n">
        <v>-0.0176</v>
      </c>
      <c r="O1185" s="0" t="n">
        <v>2.9214</v>
      </c>
      <c r="P1185" s="0" t="n">
        <v>0.01</v>
      </c>
      <c r="Q1185" s="0" t="n">
        <v>0</v>
      </c>
      <c r="R1185" s="0" t="n">
        <v>0.0556</v>
      </c>
      <c r="S1185" s="0" t="n">
        <v>1</v>
      </c>
      <c r="T1185" s="0" t="n">
        <v>1000.355</v>
      </c>
      <c r="U1185" s="0" t="n">
        <v>0</v>
      </c>
      <c r="V1185" s="0" t="n">
        <v>-978.9086</v>
      </c>
      <c r="W1185" s="0" t="n">
        <v>-21.0343</v>
      </c>
      <c r="X1185" s="0" t="n">
        <v>-609.9619</v>
      </c>
      <c r="Y1185" s="0" t="n">
        <v>1186.2065</v>
      </c>
      <c r="Z1185" s="0" t="n">
        <v>1544.942</v>
      </c>
      <c r="AA1185" s="0" t="n">
        <v>560.6039</v>
      </c>
      <c r="AB1185" s="0" t="n">
        <v>5</v>
      </c>
      <c r="AC1185" s="0" t="n">
        <v>30.953</v>
      </c>
      <c r="AD1185" s="0" t="n">
        <v>30.9153</v>
      </c>
      <c r="AE1185" s="0" t="n">
        <v>26.7224</v>
      </c>
      <c r="AF1185" s="0" t="n">
        <v>0.0021</v>
      </c>
      <c r="AG1185" s="0" t="n">
        <v>0.0609</v>
      </c>
      <c r="AH1185" s="0" t="n">
        <v>3.316</v>
      </c>
    </row>
    <row r="1186" customFormat="false" ht="12.8" hidden="false" customHeight="false" outlineLevel="0" collapsed="false">
      <c r="A1186" s="0" t="n">
        <v>25</v>
      </c>
      <c r="B1186" s="0" t="n">
        <v>32</v>
      </c>
      <c r="C1186" s="0" t="n">
        <v>58.5443</v>
      </c>
      <c r="D1186" s="0" t="n">
        <v>38.8851</v>
      </c>
      <c r="E1186" s="0" t="n">
        <v>0</v>
      </c>
      <c r="F1186" s="0" t="n">
        <v>0</v>
      </c>
      <c r="G1186" s="0" t="n">
        <v>0</v>
      </c>
      <c r="H1186" s="0" t="n">
        <v>0</v>
      </c>
      <c r="I1186" s="0" t="n">
        <v>0</v>
      </c>
      <c r="J1186" s="0" t="n">
        <v>2.1493</v>
      </c>
      <c r="K1186" s="0" t="n">
        <v>0</v>
      </c>
      <c r="L1186" s="0" t="n">
        <v>0.0006</v>
      </c>
      <c r="M1186" s="0" t="n">
        <v>0</v>
      </c>
      <c r="N1186" s="0" t="n">
        <v>-0.0176</v>
      </c>
      <c r="O1186" s="0" t="n">
        <v>2.9213</v>
      </c>
      <c r="P1186" s="0" t="n">
        <v>0.01</v>
      </c>
      <c r="Q1186" s="0" t="n">
        <v>0</v>
      </c>
      <c r="R1186" s="0" t="n">
        <v>0.0556</v>
      </c>
      <c r="S1186" s="0" t="n">
        <v>1</v>
      </c>
      <c r="T1186" s="0" t="n">
        <v>1018.2755</v>
      </c>
      <c r="U1186" s="0" t="n">
        <v>0</v>
      </c>
      <c r="V1186" s="0" t="n">
        <v>-998.152</v>
      </c>
      <c r="W1186" s="0" t="n">
        <v>-20.7368</v>
      </c>
      <c r="X1186" s="0" t="n">
        <v>-630.2241</v>
      </c>
      <c r="Y1186" s="0" t="n">
        <v>1119.8395</v>
      </c>
      <c r="Z1186" s="0" t="n">
        <v>1525.6904</v>
      </c>
      <c r="AA1186" s="0" t="n">
        <v>504.9295</v>
      </c>
      <c r="AB1186" s="0" t="n">
        <v>5</v>
      </c>
      <c r="AC1186" s="0" t="n">
        <v>31.29</v>
      </c>
      <c r="AD1186" s="0" t="n">
        <v>31.2483</v>
      </c>
      <c r="AE1186" s="0" t="n">
        <v>27.0821</v>
      </c>
      <c r="AF1186" s="0" t="n">
        <v>0.0021</v>
      </c>
      <c r="AG1186" s="0" t="n">
        <v>0.0609</v>
      </c>
      <c r="AH1186" s="0" t="n">
        <v>3.5816</v>
      </c>
    </row>
    <row r="1187" customFormat="false" ht="12.8" hidden="false" customHeight="false" outlineLevel="0" collapsed="false">
      <c r="A1187" s="0" t="n">
        <v>25</v>
      </c>
      <c r="B1187" s="0" t="n">
        <v>33</v>
      </c>
      <c r="C1187" s="0" t="n">
        <v>58.5437</v>
      </c>
      <c r="D1187" s="0" t="n">
        <v>38.8845</v>
      </c>
      <c r="E1187" s="0" t="n">
        <v>0</v>
      </c>
      <c r="F1187" s="0" t="n">
        <v>0</v>
      </c>
      <c r="G1187" s="0" t="n">
        <v>0</v>
      </c>
      <c r="H1187" s="0" t="n">
        <v>0</v>
      </c>
      <c r="I1187" s="0" t="n">
        <v>0</v>
      </c>
      <c r="J1187" s="0" t="n">
        <v>2.1344</v>
      </c>
      <c r="K1187" s="0" t="n">
        <v>0</v>
      </c>
      <c r="L1187" s="0" t="n">
        <v>0.0006</v>
      </c>
      <c r="M1187" s="0" t="n">
        <v>0</v>
      </c>
      <c r="N1187" s="0" t="n">
        <v>-0.0176</v>
      </c>
      <c r="O1187" s="0" t="n">
        <v>2.9213</v>
      </c>
      <c r="P1187" s="0" t="n">
        <v>0.01</v>
      </c>
      <c r="Q1187" s="0" t="n">
        <v>0</v>
      </c>
      <c r="R1187" s="0" t="n">
        <v>0.0556</v>
      </c>
      <c r="S1187" s="0" t="n">
        <v>1</v>
      </c>
      <c r="T1187" s="0" t="n">
        <v>1036.8657</v>
      </c>
      <c r="U1187" s="0" t="n">
        <v>0</v>
      </c>
      <c r="V1187" s="0" t="n">
        <v>-1015.8307</v>
      </c>
      <c r="W1187" s="0" t="n">
        <v>-20.4807</v>
      </c>
      <c r="X1187" s="0" t="n">
        <v>-648.8474</v>
      </c>
      <c r="Y1187" s="0" t="n">
        <v>1040.1838</v>
      </c>
      <c r="Z1187" s="0" t="n">
        <v>1492.1906</v>
      </c>
      <c r="AA1187" s="0" t="n">
        <v>438.6169</v>
      </c>
      <c r="AB1187" s="0" t="n">
        <v>5</v>
      </c>
      <c r="AC1187" s="0" t="n">
        <v>31.596</v>
      </c>
      <c r="AD1187" s="0" t="n">
        <v>31.5521</v>
      </c>
      <c r="AE1187" s="0" t="n">
        <v>27.4126</v>
      </c>
      <c r="AF1187" s="0" t="n">
        <v>0.0021</v>
      </c>
      <c r="AG1187" s="0" t="n">
        <v>0.0609</v>
      </c>
      <c r="AH1187" s="0" t="n">
        <v>3.9578</v>
      </c>
    </row>
    <row r="1188" customFormat="false" ht="12.8" hidden="false" customHeight="false" outlineLevel="0" collapsed="false">
      <c r="A1188" s="0" t="n">
        <v>25</v>
      </c>
      <c r="B1188" s="0" t="n">
        <v>34</v>
      </c>
      <c r="C1188" s="0" t="n">
        <v>58.5432</v>
      </c>
      <c r="D1188" s="0" t="n">
        <v>38.8839</v>
      </c>
      <c r="E1188" s="0" t="n">
        <v>0</v>
      </c>
      <c r="F1188" s="0" t="n">
        <v>0</v>
      </c>
      <c r="G1188" s="0" t="n">
        <v>0</v>
      </c>
      <c r="H1188" s="0" t="n">
        <v>0</v>
      </c>
      <c r="I1188" s="0" t="n">
        <v>0</v>
      </c>
      <c r="J1188" s="0" t="n">
        <v>2.1063</v>
      </c>
      <c r="K1188" s="0" t="n">
        <v>0</v>
      </c>
      <c r="L1188" s="0" t="n">
        <v>0.0006</v>
      </c>
      <c r="M1188" s="0" t="n">
        <v>0</v>
      </c>
      <c r="N1188" s="0" t="n">
        <v>-0.0176</v>
      </c>
      <c r="O1188" s="0" t="n">
        <v>2.9213</v>
      </c>
      <c r="P1188" s="0" t="n">
        <v>0.01</v>
      </c>
      <c r="Q1188" s="0" t="n">
        <v>0</v>
      </c>
      <c r="R1188" s="0" t="n">
        <v>0.0555</v>
      </c>
      <c r="S1188" s="0" t="n">
        <v>1</v>
      </c>
      <c r="T1188" s="0" t="n">
        <v>1032.4526</v>
      </c>
      <c r="U1188" s="0" t="n">
        <v>0</v>
      </c>
      <c r="V1188" s="0" t="n">
        <v>-1012.2617</v>
      </c>
      <c r="W1188" s="0" t="n">
        <v>-19.5359</v>
      </c>
      <c r="X1188" s="0" t="n">
        <v>-643.7567</v>
      </c>
      <c r="Y1188" s="0" t="n">
        <v>948.027</v>
      </c>
      <c r="Z1188" s="0" t="n">
        <v>1429.9226</v>
      </c>
      <c r="AA1188" s="0" t="n">
        <v>363.8184</v>
      </c>
      <c r="AB1188" s="0" t="n">
        <v>5</v>
      </c>
      <c r="AC1188" s="0" t="n">
        <v>31.72</v>
      </c>
      <c r="AD1188" s="0" t="n">
        <v>31.6764</v>
      </c>
      <c r="AE1188" s="0" t="n">
        <v>27.6844</v>
      </c>
      <c r="AF1188" s="0" t="n">
        <v>0.0021</v>
      </c>
      <c r="AG1188" s="0" t="n">
        <v>0.0609</v>
      </c>
      <c r="AH1188" s="0" t="n">
        <v>4.4571</v>
      </c>
    </row>
    <row r="1189" customFormat="false" ht="12.8" hidden="false" customHeight="false" outlineLevel="0" collapsed="false">
      <c r="A1189" s="0" t="n">
        <v>25</v>
      </c>
      <c r="B1189" s="0" t="n">
        <v>35</v>
      </c>
      <c r="C1189" s="0" t="n">
        <v>58.5426</v>
      </c>
      <c r="D1189" s="0" t="n">
        <v>38.8833</v>
      </c>
      <c r="E1189" s="0" t="n">
        <v>0</v>
      </c>
      <c r="F1189" s="0" t="n">
        <v>0</v>
      </c>
      <c r="G1189" s="0" t="n">
        <v>0</v>
      </c>
      <c r="H1189" s="0" t="n">
        <v>0</v>
      </c>
      <c r="I1189" s="0" t="n">
        <v>0</v>
      </c>
      <c r="J1189" s="0" t="n">
        <v>2.0525</v>
      </c>
      <c r="K1189" s="0" t="n">
        <v>0</v>
      </c>
      <c r="L1189" s="0" t="n">
        <v>0.0006</v>
      </c>
      <c r="M1189" s="0" t="n">
        <v>0</v>
      </c>
      <c r="N1189" s="0" t="n">
        <v>-0.0176</v>
      </c>
      <c r="O1189" s="0" t="n">
        <v>2.9213</v>
      </c>
      <c r="P1189" s="0" t="n">
        <v>0.01</v>
      </c>
      <c r="Q1189" s="0" t="n">
        <v>0</v>
      </c>
      <c r="R1189" s="0" t="n">
        <v>0.0555</v>
      </c>
      <c r="S1189" s="0" t="n">
        <v>1</v>
      </c>
      <c r="T1189" s="0" t="n">
        <v>993.8235</v>
      </c>
      <c r="U1189" s="0" t="n">
        <v>0</v>
      </c>
      <c r="V1189" s="0" t="n">
        <v>-975.6166</v>
      </c>
      <c r="W1189" s="0" t="n">
        <v>-18.5546</v>
      </c>
      <c r="X1189" s="0" t="n">
        <v>-600.2311</v>
      </c>
      <c r="Y1189" s="0" t="n">
        <v>850.1545</v>
      </c>
      <c r="Z1189" s="0" t="n">
        <v>1327.7795</v>
      </c>
      <c r="AA1189" s="0" t="n">
        <v>285.9633</v>
      </c>
      <c r="AB1189" s="0" t="n">
        <v>5</v>
      </c>
      <c r="AC1189" s="0" t="n">
        <v>31.778</v>
      </c>
      <c r="AD1189" s="0" t="n">
        <v>31.734</v>
      </c>
      <c r="AE1189" s="0" t="n">
        <v>27.9049</v>
      </c>
      <c r="AF1189" s="0" t="n">
        <v>0.0021</v>
      </c>
      <c r="AG1189" s="0" t="n">
        <v>0.0609</v>
      </c>
      <c r="AH1189" s="0" t="n">
        <v>5.1084</v>
      </c>
    </row>
    <row r="1190" customFormat="false" ht="12.8" hidden="false" customHeight="false" outlineLevel="0" collapsed="false">
      <c r="A1190" s="0" t="n">
        <v>25</v>
      </c>
      <c r="B1190" s="0" t="n">
        <v>36</v>
      </c>
      <c r="C1190" s="0" t="n">
        <v>58.542</v>
      </c>
      <c r="D1190" s="0" t="n">
        <v>38.8828</v>
      </c>
      <c r="E1190" s="0" t="n">
        <v>0</v>
      </c>
      <c r="F1190" s="0" t="n">
        <v>0</v>
      </c>
      <c r="G1190" s="0" t="n">
        <v>0</v>
      </c>
      <c r="H1190" s="0" t="n">
        <v>0</v>
      </c>
      <c r="I1190" s="0" t="n">
        <v>0</v>
      </c>
      <c r="J1190" s="0" t="n">
        <v>1.5712</v>
      </c>
      <c r="K1190" s="0" t="n">
        <v>0</v>
      </c>
      <c r="L1190" s="0" t="n">
        <v>0.0006</v>
      </c>
      <c r="M1190" s="0" t="n">
        <v>0</v>
      </c>
      <c r="N1190" s="0" t="n">
        <v>-0.0176</v>
      </c>
      <c r="O1190" s="0" t="n">
        <v>2.9212</v>
      </c>
      <c r="P1190" s="0" t="n">
        <v>0.01</v>
      </c>
      <c r="Q1190" s="0" t="n">
        <v>0</v>
      </c>
      <c r="R1190" s="0" t="n">
        <v>0.0555</v>
      </c>
      <c r="S1190" s="0" t="n">
        <v>1</v>
      </c>
      <c r="T1190" s="0" t="n">
        <v>489.9914</v>
      </c>
      <c r="U1190" s="0" t="n">
        <v>0</v>
      </c>
      <c r="V1190" s="0" t="n">
        <v>-472.8286</v>
      </c>
      <c r="W1190" s="0" t="n">
        <v>-17.4836</v>
      </c>
      <c r="X1190" s="0" t="n">
        <v>-8.8109</v>
      </c>
      <c r="Y1190" s="0" t="n">
        <v>781.4601</v>
      </c>
      <c r="Z1190" s="0" t="n">
        <v>812.7236</v>
      </c>
      <c r="AA1190" s="0" t="n">
        <v>250.5367</v>
      </c>
      <c r="AB1190" s="0" t="n">
        <v>5</v>
      </c>
      <c r="AC1190" s="0" t="n">
        <v>31.743</v>
      </c>
      <c r="AD1190" s="0" t="n">
        <v>31.7208</v>
      </c>
      <c r="AE1190" s="0" t="n">
        <v>28.0762</v>
      </c>
      <c r="AF1190" s="0" t="n">
        <v>0.0021</v>
      </c>
      <c r="AG1190" s="0" t="n">
        <v>0.0609</v>
      </c>
      <c r="AH1190" s="0" t="n">
        <v>3.7873</v>
      </c>
    </row>
    <row r="1191" customFormat="false" ht="12.8" hidden="false" customHeight="false" outlineLevel="0" collapsed="false">
      <c r="A1191" s="0" t="n">
        <v>25</v>
      </c>
      <c r="B1191" s="0" t="n">
        <v>37</v>
      </c>
      <c r="C1191" s="0" t="n">
        <v>58.5414</v>
      </c>
      <c r="D1191" s="0" t="n">
        <v>38.8822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1.3954</v>
      </c>
      <c r="K1191" s="0" t="n">
        <v>0</v>
      </c>
      <c r="L1191" s="0" t="n">
        <v>0.0006</v>
      </c>
      <c r="M1191" s="0" t="n">
        <v>0</v>
      </c>
      <c r="N1191" s="0" t="n">
        <v>-0.0176</v>
      </c>
      <c r="O1191" s="0" t="n">
        <v>2.9212</v>
      </c>
      <c r="P1191" s="0" t="n">
        <v>0.01</v>
      </c>
      <c r="Q1191" s="0" t="n">
        <v>0</v>
      </c>
      <c r="R1191" s="0" t="n">
        <v>0.0555</v>
      </c>
      <c r="S1191" s="0" t="n">
        <v>1</v>
      </c>
      <c r="T1191" s="0" t="n">
        <v>235.0488</v>
      </c>
      <c r="U1191" s="0" t="n">
        <v>0</v>
      </c>
      <c r="V1191" s="0" t="n">
        <v>-220.2756</v>
      </c>
      <c r="W1191" s="0" t="n">
        <v>-14.9551</v>
      </c>
      <c r="X1191" s="0" t="n">
        <v>285.582</v>
      </c>
      <c r="Y1191" s="0" t="n">
        <v>588.3352</v>
      </c>
      <c r="Z1191" s="0" t="n">
        <v>368.9835</v>
      </c>
      <c r="AA1191" s="0" t="n">
        <v>99.8885</v>
      </c>
      <c r="AB1191" s="0" t="n">
        <v>5</v>
      </c>
      <c r="AC1191" s="0" t="n">
        <v>31.352</v>
      </c>
      <c r="AD1191" s="0" t="n">
        <v>31.3402</v>
      </c>
      <c r="AE1191" s="0" t="n">
        <v>28.1322</v>
      </c>
      <c r="AF1191" s="0" t="n">
        <v>0.0021</v>
      </c>
      <c r="AG1191" s="0" t="n">
        <v>0.0609</v>
      </c>
      <c r="AH1191" s="0" t="n">
        <v>3.7873</v>
      </c>
    </row>
    <row r="1192" customFormat="false" ht="12.8" hidden="false" customHeight="false" outlineLevel="0" collapsed="false">
      <c r="A1192" s="0" t="n">
        <v>25</v>
      </c>
      <c r="B1192" s="0" t="n">
        <v>38</v>
      </c>
      <c r="C1192" s="0" t="n">
        <v>58.5408</v>
      </c>
      <c r="D1192" s="0" t="n">
        <v>38.8816</v>
      </c>
      <c r="E1192" s="0" t="n">
        <v>0</v>
      </c>
      <c r="F1192" s="0" t="n">
        <v>0</v>
      </c>
      <c r="G1192" s="0" t="n">
        <v>0</v>
      </c>
      <c r="H1192" s="0" t="n">
        <v>0</v>
      </c>
      <c r="I1192" s="0" t="n">
        <v>0</v>
      </c>
      <c r="J1192" s="0" t="n">
        <v>0.0004</v>
      </c>
      <c r="K1192" s="0" t="n">
        <v>0</v>
      </c>
      <c r="L1192" s="0" t="n">
        <v>0.0006</v>
      </c>
      <c r="M1192" s="0" t="n">
        <v>0</v>
      </c>
      <c r="N1192" s="0" t="n">
        <v>-0.0176</v>
      </c>
      <c r="O1192" s="0" t="n">
        <v>2.9212</v>
      </c>
      <c r="P1192" s="0" t="n">
        <v>0.01</v>
      </c>
      <c r="Q1192" s="0" t="n">
        <v>0</v>
      </c>
      <c r="R1192" s="0" t="n">
        <v>0.0555</v>
      </c>
      <c r="S1192" s="0" t="n">
        <v>1</v>
      </c>
      <c r="T1192" s="0" t="n">
        <v>60.3748</v>
      </c>
      <c r="U1192" s="0" t="n">
        <v>0</v>
      </c>
      <c r="V1192" s="0" t="n">
        <v>-49.6482</v>
      </c>
      <c r="W1192" s="0" t="n">
        <v>-11.1039</v>
      </c>
      <c r="X1192" s="0" t="n">
        <v>480.7275</v>
      </c>
      <c r="Y1192" s="0" t="n">
        <v>500.3429</v>
      </c>
      <c r="Z1192" s="0" t="n">
        <v>90.0418</v>
      </c>
      <c r="AA1192" s="0" t="n">
        <v>16.65</v>
      </c>
      <c r="AB1192" s="0" t="n">
        <v>5</v>
      </c>
      <c r="AC1192" s="0" t="n">
        <v>30.559</v>
      </c>
      <c r="AD1192" s="0" t="n">
        <v>30.5557</v>
      </c>
      <c r="AE1192" s="0" t="n">
        <v>28.0247</v>
      </c>
      <c r="AF1192" s="0" t="n">
        <v>0.0021</v>
      </c>
      <c r="AG1192" s="0" t="n">
        <v>0.0609</v>
      </c>
      <c r="AH1192" s="0" t="n">
        <v>0</v>
      </c>
    </row>
    <row r="1193" customFormat="false" ht="12.8" hidden="false" customHeight="false" outlineLevel="0" collapsed="false">
      <c r="A1193" s="0" t="n">
        <v>25</v>
      </c>
      <c r="B1193" s="0" t="n">
        <v>39</v>
      </c>
      <c r="C1193" s="0" t="n">
        <v>58.5402</v>
      </c>
      <c r="D1193" s="0" t="n">
        <v>38.881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n">
        <v>0</v>
      </c>
      <c r="L1193" s="0" t="n">
        <v>0.0006</v>
      </c>
      <c r="M1193" s="0" t="n">
        <v>0</v>
      </c>
      <c r="N1193" s="0" t="n">
        <v>-0.0176</v>
      </c>
      <c r="O1193" s="0" t="n">
        <v>2.9212</v>
      </c>
      <c r="P1193" s="0" t="n">
        <v>0.01</v>
      </c>
      <c r="Q1193" s="0" t="n">
        <v>0</v>
      </c>
      <c r="R1193" s="0" t="n">
        <v>0.0555</v>
      </c>
      <c r="S1193" s="0" t="n">
        <v>1</v>
      </c>
      <c r="T1193" s="0" t="n">
        <v>83.0304</v>
      </c>
      <c r="U1193" s="0" t="n">
        <v>0</v>
      </c>
      <c r="V1193" s="0" t="n">
        <v>-73.9111</v>
      </c>
      <c r="W1193" s="0" t="n">
        <v>-9.3033</v>
      </c>
      <c r="X1193" s="0" t="n">
        <v>448.6378</v>
      </c>
      <c r="Y1193" s="0" t="n">
        <v>468.2883</v>
      </c>
      <c r="Z1193" s="0" t="n">
        <v>85.9135</v>
      </c>
      <c r="AA1193" s="0" t="n">
        <v>-12.3913</v>
      </c>
      <c r="AB1193" s="0" t="n">
        <v>5</v>
      </c>
      <c r="AC1193" s="0" t="n">
        <v>30.06</v>
      </c>
      <c r="AD1193" s="0" t="n">
        <v>30.0552</v>
      </c>
      <c r="AE1193" s="0" t="n">
        <v>27.8778</v>
      </c>
      <c r="AF1193" s="0" t="n">
        <v>0.0021</v>
      </c>
      <c r="AG1193" s="0" t="n">
        <v>0.0609</v>
      </c>
      <c r="AH1193" s="0" t="n">
        <v>0</v>
      </c>
    </row>
    <row r="1194" customFormat="false" ht="12.8" hidden="false" customHeight="false" outlineLevel="0" collapsed="false">
      <c r="A1194" s="0" t="n">
        <v>25</v>
      </c>
      <c r="B1194" s="0" t="n">
        <v>40</v>
      </c>
      <c r="C1194" s="0" t="n">
        <v>58.5396</v>
      </c>
      <c r="D1194" s="0" t="n">
        <v>38.8804</v>
      </c>
      <c r="E1194" s="0" t="n">
        <v>0</v>
      </c>
      <c r="F1194" s="0" t="n">
        <v>0</v>
      </c>
      <c r="G1194" s="0" t="n">
        <v>0</v>
      </c>
      <c r="H1194" s="0" t="n">
        <v>0</v>
      </c>
      <c r="I1194" s="0" t="n">
        <v>0</v>
      </c>
      <c r="J1194" s="0" t="n">
        <v>0</v>
      </c>
      <c r="K1194" s="0" t="n">
        <v>0</v>
      </c>
      <c r="L1194" s="0" t="n">
        <v>0.0006</v>
      </c>
      <c r="M1194" s="0" t="n">
        <v>0</v>
      </c>
      <c r="N1194" s="0" t="n">
        <v>-0.0176</v>
      </c>
      <c r="O1194" s="0" t="n">
        <v>2.9212</v>
      </c>
      <c r="P1194" s="0" t="n">
        <v>0.01</v>
      </c>
      <c r="Q1194" s="0" t="n">
        <v>0</v>
      </c>
      <c r="R1194" s="0" t="n">
        <v>0.0555</v>
      </c>
      <c r="S1194" s="0" t="n">
        <v>1</v>
      </c>
      <c r="T1194" s="0" t="n">
        <v>89.9421</v>
      </c>
      <c r="U1194" s="0" t="n">
        <v>0</v>
      </c>
      <c r="V1194" s="0" t="n">
        <v>-82.4649</v>
      </c>
      <c r="W1194" s="0" t="n">
        <v>-7.7753</v>
      </c>
      <c r="X1194" s="0" t="n">
        <v>435.1882</v>
      </c>
      <c r="Y1194" s="0" t="n">
        <v>454.9068</v>
      </c>
      <c r="Z1194" s="0" t="n">
        <v>85.3559</v>
      </c>
      <c r="AA1194" s="0" t="n">
        <v>-22.8944</v>
      </c>
      <c r="AB1194" s="0" t="n">
        <v>5</v>
      </c>
      <c r="AC1194" s="0" t="n">
        <v>29.58</v>
      </c>
      <c r="AD1194" s="0" t="n">
        <v>29.5748</v>
      </c>
      <c r="AE1194" s="0" t="n">
        <v>27.7024</v>
      </c>
      <c r="AF1194" s="0" t="n">
        <v>0.0021</v>
      </c>
      <c r="AG1194" s="0" t="n">
        <v>0.0609</v>
      </c>
      <c r="AH1194" s="0" t="n">
        <v>0</v>
      </c>
    </row>
    <row r="1195" customFormat="false" ht="12.8" hidden="false" customHeight="false" outlineLevel="0" collapsed="false">
      <c r="A1195" s="0" t="n">
        <v>25</v>
      </c>
      <c r="B1195" s="0" t="n">
        <v>41</v>
      </c>
      <c r="C1195" s="0" t="n">
        <v>58.5391</v>
      </c>
      <c r="D1195" s="0" t="n">
        <v>38.8798</v>
      </c>
      <c r="E1195" s="0" t="n">
        <v>0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n">
        <v>0</v>
      </c>
      <c r="K1195" s="0" t="n">
        <v>0</v>
      </c>
      <c r="L1195" s="0" t="n">
        <v>0.0006</v>
      </c>
      <c r="M1195" s="0" t="n">
        <v>0</v>
      </c>
      <c r="N1195" s="0" t="n">
        <v>-0.0176</v>
      </c>
      <c r="O1195" s="0" t="n">
        <v>2.9212</v>
      </c>
      <c r="P1195" s="0" t="n">
        <v>0.01</v>
      </c>
      <c r="Q1195" s="0" t="n">
        <v>0</v>
      </c>
      <c r="R1195" s="0" t="n">
        <v>0.0555</v>
      </c>
      <c r="S1195" s="0" t="n">
        <v>1</v>
      </c>
      <c r="T1195" s="0" t="n">
        <v>88.6128</v>
      </c>
      <c r="U1195" s="0" t="n">
        <v>0</v>
      </c>
      <c r="V1195" s="0" t="n">
        <v>-82.5164</v>
      </c>
      <c r="W1195" s="0" t="n">
        <v>-6.3964</v>
      </c>
      <c r="X1195" s="0" t="n">
        <v>431.7859</v>
      </c>
      <c r="Y1195" s="0" t="n">
        <v>451.5796</v>
      </c>
      <c r="Z1195" s="0" t="n">
        <v>85.0665</v>
      </c>
      <c r="AA1195" s="0" t="n">
        <v>-23.3811</v>
      </c>
      <c r="AB1195" s="0" t="n">
        <v>5</v>
      </c>
      <c r="AC1195" s="0" t="n">
        <v>29.104</v>
      </c>
      <c r="AD1195" s="0" t="n">
        <v>29.0984</v>
      </c>
      <c r="AE1195" s="0" t="n">
        <v>27.5034</v>
      </c>
      <c r="AF1195" s="0" t="n">
        <v>0.0021</v>
      </c>
      <c r="AG1195" s="0" t="n">
        <v>0.0609</v>
      </c>
      <c r="AH1195" s="0" t="n">
        <v>0</v>
      </c>
    </row>
    <row r="1196" customFormat="false" ht="12.8" hidden="false" customHeight="false" outlineLevel="0" collapsed="false">
      <c r="A1196" s="0" t="n">
        <v>25</v>
      </c>
      <c r="B1196" s="0" t="n">
        <v>42</v>
      </c>
      <c r="C1196" s="0" t="n">
        <v>58.5385</v>
      </c>
      <c r="D1196" s="0" t="n">
        <v>38.8792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0.0006</v>
      </c>
      <c r="M1196" s="0" t="n">
        <v>0</v>
      </c>
      <c r="N1196" s="0" t="n">
        <v>-0.0176</v>
      </c>
      <c r="O1196" s="0" t="n">
        <v>2.9212</v>
      </c>
      <c r="P1196" s="0" t="n">
        <v>0.01</v>
      </c>
      <c r="Q1196" s="0" t="n">
        <v>0</v>
      </c>
      <c r="R1196" s="0" t="n">
        <v>0.0555</v>
      </c>
      <c r="S1196" s="0" t="n">
        <v>1</v>
      </c>
      <c r="T1196" s="0" t="n">
        <v>89.5154</v>
      </c>
      <c r="U1196" s="0" t="n">
        <v>0</v>
      </c>
      <c r="V1196" s="0" t="n">
        <v>-82.2403</v>
      </c>
      <c r="W1196" s="0" t="n">
        <v>-6.7696</v>
      </c>
      <c r="X1196" s="0" t="n">
        <v>431.2888</v>
      </c>
      <c r="Y1196" s="0" t="n">
        <v>451.19</v>
      </c>
      <c r="Z1196" s="0" t="n">
        <v>81.147</v>
      </c>
      <c r="AA1196" s="0" t="n">
        <v>-23.0721</v>
      </c>
      <c r="AB1196" s="0" t="n">
        <v>5</v>
      </c>
      <c r="AC1196" s="0" t="n">
        <v>28.986</v>
      </c>
      <c r="AD1196" s="0" t="n">
        <v>28.981</v>
      </c>
      <c r="AE1196" s="0" t="n">
        <v>27.3651</v>
      </c>
      <c r="AF1196" s="0" t="n">
        <v>0.0021</v>
      </c>
      <c r="AG1196" s="0" t="n">
        <v>0.0609</v>
      </c>
      <c r="AH1196" s="0" t="n">
        <v>0</v>
      </c>
    </row>
    <row r="1197" customFormat="false" ht="12.8" hidden="false" customHeight="false" outlineLevel="0" collapsed="false">
      <c r="A1197" s="0" t="n">
        <v>25</v>
      </c>
      <c r="B1197" s="0" t="n">
        <v>43</v>
      </c>
      <c r="C1197" s="0" t="n">
        <v>58.5379</v>
      </c>
      <c r="D1197" s="0" t="n">
        <v>38.8787</v>
      </c>
      <c r="E1197" s="0" t="n">
        <v>0</v>
      </c>
      <c r="F1197" s="0" t="n">
        <v>0</v>
      </c>
      <c r="G1197" s="0" t="n">
        <v>0</v>
      </c>
      <c r="H1197" s="0" t="n">
        <v>0</v>
      </c>
      <c r="I1197" s="0" t="n">
        <v>0</v>
      </c>
      <c r="J1197" s="0" t="n">
        <v>0</v>
      </c>
      <c r="K1197" s="0" t="n">
        <v>0</v>
      </c>
      <c r="L1197" s="0" t="n">
        <v>0.0006</v>
      </c>
      <c r="M1197" s="0" t="n">
        <v>0</v>
      </c>
      <c r="N1197" s="0" t="n">
        <v>-0.0176</v>
      </c>
      <c r="O1197" s="0" t="n">
        <v>2.9212</v>
      </c>
      <c r="P1197" s="0" t="n">
        <v>0.01</v>
      </c>
      <c r="Q1197" s="0" t="n">
        <v>0</v>
      </c>
      <c r="R1197" s="0" t="n">
        <v>0.0555</v>
      </c>
      <c r="S1197" s="0" t="n">
        <v>1</v>
      </c>
      <c r="T1197" s="0" t="n">
        <v>80.1736</v>
      </c>
      <c r="U1197" s="0" t="n">
        <v>0</v>
      </c>
      <c r="V1197" s="0" t="n">
        <v>-79.4781</v>
      </c>
      <c r="W1197" s="0" t="n">
        <v>-0.2409</v>
      </c>
      <c r="X1197" s="0" t="n">
        <v>423.6947</v>
      </c>
      <c r="Y1197" s="0" t="n">
        <v>443.7917</v>
      </c>
      <c r="Z1197" s="0" t="n">
        <v>98.2175</v>
      </c>
      <c r="AA1197" s="0" t="n">
        <v>-21.2532</v>
      </c>
      <c r="AB1197" s="0" t="n">
        <v>5</v>
      </c>
      <c r="AC1197" s="0" t="n">
        <v>27.423</v>
      </c>
      <c r="AD1197" s="0" t="n">
        <v>27.4177</v>
      </c>
      <c r="AE1197" s="0" t="n">
        <v>26.9317</v>
      </c>
      <c r="AF1197" s="0" t="n">
        <v>0.0021</v>
      </c>
      <c r="AG1197" s="0" t="n">
        <v>0.0609</v>
      </c>
      <c r="AH1197" s="0" t="n">
        <v>0</v>
      </c>
    </row>
    <row r="1198" customFormat="false" ht="12.8" hidden="false" customHeight="false" outlineLevel="0" collapsed="false">
      <c r="A1198" s="0" t="n">
        <v>25</v>
      </c>
      <c r="B1198" s="0" t="n">
        <v>44</v>
      </c>
      <c r="C1198" s="0" t="n">
        <v>58.5373</v>
      </c>
      <c r="D1198" s="0" t="n">
        <v>38.8781</v>
      </c>
      <c r="E1198" s="0" t="n">
        <v>0</v>
      </c>
      <c r="F1198" s="0" t="n">
        <v>0</v>
      </c>
      <c r="G1198" s="0" t="n">
        <v>0</v>
      </c>
      <c r="H1198" s="0" t="n">
        <v>0</v>
      </c>
      <c r="I1198" s="0" t="n">
        <v>0</v>
      </c>
      <c r="J1198" s="0" t="n">
        <v>0</v>
      </c>
      <c r="K1198" s="0" t="n">
        <v>0</v>
      </c>
      <c r="L1198" s="0" t="n">
        <v>0.0006</v>
      </c>
      <c r="M1198" s="0" t="n">
        <v>0</v>
      </c>
      <c r="N1198" s="0" t="n">
        <v>-0.0176</v>
      </c>
      <c r="O1198" s="0" t="n">
        <v>2.9212</v>
      </c>
      <c r="P1198" s="0" t="n">
        <v>0.01</v>
      </c>
      <c r="Q1198" s="0" t="n">
        <v>0</v>
      </c>
      <c r="R1198" s="0" t="n">
        <v>0.0555</v>
      </c>
      <c r="S1198" s="0" t="n">
        <v>1</v>
      </c>
      <c r="T1198" s="0" t="n">
        <v>43.4309</v>
      </c>
      <c r="U1198" s="0" t="n">
        <v>0</v>
      </c>
      <c r="V1198" s="0" t="n">
        <v>-72.8754</v>
      </c>
      <c r="W1198" s="0" t="n">
        <v>29.6509</v>
      </c>
      <c r="X1198" s="0" t="n">
        <v>385.2119</v>
      </c>
      <c r="Y1198" s="0" t="n">
        <v>405.8544</v>
      </c>
      <c r="Z1198" s="0" t="n">
        <v>155.6482</v>
      </c>
      <c r="AA1198" s="0" t="n">
        <v>-19.8774</v>
      </c>
      <c r="AB1198" s="0" t="n">
        <v>5</v>
      </c>
      <c r="AC1198" s="0" t="n">
        <v>20.462</v>
      </c>
      <c r="AD1198" s="0" t="n">
        <v>20.4603</v>
      </c>
      <c r="AE1198" s="0" t="n">
        <v>25.1044</v>
      </c>
      <c r="AF1198" s="0" t="n">
        <v>0.0021</v>
      </c>
      <c r="AG1198" s="0" t="n">
        <v>0.0609</v>
      </c>
      <c r="AH1198" s="0" t="n">
        <v>0</v>
      </c>
    </row>
    <row r="1199" customFormat="false" ht="12.8" hidden="false" customHeight="false" outlineLevel="0" collapsed="false">
      <c r="A1199" s="0" t="n">
        <v>25</v>
      </c>
      <c r="B1199" s="0" t="n">
        <v>45</v>
      </c>
      <c r="C1199" s="0" t="n">
        <v>58.5367</v>
      </c>
      <c r="D1199" s="0" t="n">
        <v>38.8775</v>
      </c>
      <c r="E1199" s="0" t="n">
        <v>0</v>
      </c>
      <c r="F1199" s="0" t="n">
        <v>0</v>
      </c>
      <c r="G1199" s="0" t="n">
        <v>0</v>
      </c>
      <c r="H1199" s="0" t="n">
        <v>0</v>
      </c>
      <c r="I1199" s="0" t="n">
        <v>0</v>
      </c>
      <c r="J1199" s="0" t="n">
        <v>0</v>
      </c>
      <c r="K1199" s="0" t="n">
        <v>0</v>
      </c>
      <c r="L1199" s="0" t="n">
        <v>0.0006</v>
      </c>
      <c r="M1199" s="0" t="n">
        <v>0</v>
      </c>
      <c r="N1199" s="0" t="n">
        <v>-0.0176</v>
      </c>
      <c r="O1199" s="0" t="n">
        <v>2.9212</v>
      </c>
      <c r="P1199" s="0" t="n">
        <v>0.01</v>
      </c>
      <c r="Q1199" s="0" t="n">
        <v>0</v>
      </c>
      <c r="R1199" s="0" t="n">
        <v>0.0555</v>
      </c>
      <c r="S1199" s="0" t="n">
        <v>1</v>
      </c>
      <c r="T1199" s="0" t="n">
        <v>45.6829</v>
      </c>
      <c r="U1199" s="0" t="n">
        <v>0</v>
      </c>
      <c r="V1199" s="0" t="n">
        <v>-71.3709</v>
      </c>
      <c r="W1199" s="0" t="n">
        <v>25.9866</v>
      </c>
      <c r="X1199" s="0" t="n">
        <v>380.4235</v>
      </c>
      <c r="Y1199" s="0" t="n">
        <v>402.2816</v>
      </c>
      <c r="Z1199" s="0" t="n">
        <v>91.6596</v>
      </c>
      <c r="AA1199" s="0" t="n">
        <v>-17.8755</v>
      </c>
      <c r="AB1199" s="0" t="n">
        <v>5</v>
      </c>
      <c r="AC1199" s="0" t="n">
        <v>19.435</v>
      </c>
      <c r="AD1199" s="0" t="n">
        <v>19.4327</v>
      </c>
      <c r="AE1199" s="0" t="n">
        <v>23.7729</v>
      </c>
      <c r="AF1199" s="0" t="n">
        <v>0.0021</v>
      </c>
      <c r="AG1199" s="0" t="n">
        <v>0.0609</v>
      </c>
      <c r="AH1199" s="0" t="n">
        <v>0</v>
      </c>
    </row>
    <row r="1200" customFormat="false" ht="12.8" hidden="false" customHeight="false" outlineLevel="0" collapsed="false">
      <c r="A1200" s="0" t="n">
        <v>25</v>
      </c>
      <c r="B1200" s="0" t="n">
        <v>46</v>
      </c>
      <c r="C1200" s="0" t="n">
        <v>58.5361</v>
      </c>
      <c r="D1200" s="0" t="n">
        <v>38.8769</v>
      </c>
      <c r="E1200" s="0" t="n">
        <v>0</v>
      </c>
      <c r="F1200" s="0" t="n">
        <v>0</v>
      </c>
      <c r="G1200" s="0" t="n">
        <v>0</v>
      </c>
      <c r="H1200" s="0" t="n">
        <v>0</v>
      </c>
      <c r="I1200" s="0" t="n">
        <v>0</v>
      </c>
      <c r="J1200" s="0" t="n">
        <v>0</v>
      </c>
      <c r="K1200" s="0" t="n">
        <v>0</v>
      </c>
      <c r="L1200" s="0" t="n">
        <v>0.0006</v>
      </c>
      <c r="M1200" s="0" t="n">
        <v>0</v>
      </c>
      <c r="N1200" s="0" t="n">
        <v>-0.0176</v>
      </c>
      <c r="O1200" s="0" t="n">
        <v>2.9212</v>
      </c>
      <c r="P1200" s="0" t="n">
        <v>0.01</v>
      </c>
      <c r="Q1200" s="0" t="n">
        <v>0</v>
      </c>
      <c r="R1200" s="0" t="n">
        <v>0.0555</v>
      </c>
      <c r="S1200" s="0" t="n">
        <v>1</v>
      </c>
      <c r="T1200" s="0" t="n">
        <v>50.6513</v>
      </c>
      <c r="U1200" s="0" t="n">
        <v>0</v>
      </c>
      <c r="V1200" s="0" t="n">
        <v>-71.0508</v>
      </c>
      <c r="W1200" s="0" t="n">
        <v>20.7136</v>
      </c>
      <c r="X1200" s="0" t="n">
        <v>379.6543</v>
      </c>
      <c r="Y1200" s="0" t="n">
        <v>401.6922</v>
      </c>
      <c r="Z1200" s="0" t="n">
        <v>82.9749</v>
      </c>
      <c r="AA1200" s="0" t="n">
        <v>-17.4911</v>
      </c>
      <c r="AB1200" s="0" t="n">
        <v>5</v>
      </c>
      <c r="AC1200" s="0" t="n">
        <v>19.255</v>
      </c>
      <c r="AD1200" s="0" t="n">
        <v>19.252</v>
      </c>
      <c r="AE1200" s="0" t="n">
        <v>22.8737</v>
      </c>
      <c r="AF1200" s="0" t="n">
        <v>0.0021</v>
      </c>
      <c r="AG1200" s="0" t="n">
        <v>0.0609</v>
      </c>
      <c r="AH1200" s="0" t="n">
        <v>0</v>
      </c>
    </row>
    <row r="1201" customFormat="false" ht="12.8" hidden="false" customHeight="false" outlineLevel="0" collapsed="false">
      <c r="A1201" s="0" t="n">
        <v>25</v>
      </c>
      <c r="B1201" s="0" t="n">
        <v>47</v>
      </c>
      <c r="C1201" s="0" t="n">
        <v>58.5355</v>
      </c>
      <c r="D1201" s="0" t="n">
        <v>38.8763</v>
      </c>
      <c r="E1201" s="0" t="n">
        <v>0</v>
      </c>
      <c r="F1201" s="0" t="n">
        <v>0</v>
      </c>
      <c r="G1201" s="0" t="n">
        <v>0</v>
      </c>
      <c r="H1201" s="0" t="n">
        <v>0</v>
      </c>
      <c r="I1201" s="0" t="n">
        <v>0</v>
      </c>
      <c r="J1201" s="0" t="n">
        <v>0</v>
      </c>
      <c r="K1201" s="0" t="n">
        <v>0</v>
      </c>
      <c r="L1201" s="0" t="n">
        <v>0.0006</v>
      </c>
      <c r="M1201" s="0" t="n">
        <v>0</v>
      </c>
      <c r="N1201" s="0" t="n">
        <v>-0.0176</v>
      </c>
      <c r="O1201" s="0" t="n">
        <v>2.9212</v>
      </c>
      <c r="P1201" s="0" t="n">
        <v>0.01</v>
      </c>
      <c r="Q1201" s="0" t="n">
        <v>0</v>
      </c>
      <c r="R1201" s="0" t="n">
        <v>0.0555</v>
      </c>
      <c r="S1201" s="0" t="n">
        <v>1</v>
      </c>
      <c r="T1201" s="0" t="n">
        <v>52.62</v>
      </c>
      <c r="U1201" s="0" t="n">
        <v>0</v>
      </c>
      <c r="V1201" s="0" t="n">
        <v>-70.4268</v>
      </c>
      <c r="W1201" s="0" t="n">
        <v>18.078</v>
      </c>
      <c r="X1201" s="0" t="n">
        <v>378.3391</v>
      </c>
      <c r="Y1201" s="0" t="n">
        <v>400.3472</v>
      </c>
      <c r="Z1201" s="0" t="n">
        <v>83.9014</v>
      </c>
      <c r="AA1201" s="0" t="n">
        <v>-17.0942</v>
      </c>
      <c r="AB1201" s="0" t="n">
        <v>5</v>
      </c>
      <c r="AC1201" s="0" t="n">
        <v>18.932</v>
      </c>
      <c r="AD1201" s="0" t="n">
        <v>18.9281</v>
      </c>
      <c r="AE1201" s="0" t="n">
        <v>22.1814</v>
      </c>
      <c r="AF1201" s="0" t="n">
        <v>0.0021</v>
      </c>
      <c r="AG1201" s="0" t="n">
        <v>0.0609</v>
      </c>
      <c r="AH1201" s="0" t="n">
        <v>0</v>
      </c>
    </row>
    <row r="1202" customFormat="false" ht="12.8" hidden="false" customHeight="false" outlineLevel="0" collapsed="false">
      <c r="A1202" s="0" t="n">
        <v>25</v>
      </c>
      <c r="B1202" s="0" t="n">
        <v>48</v>
      </c>
      <c r="C1202" s="0" t="n">
        <v>58.535</v>
      </c>
      <c r="D1202" s="0" t="n">
        <v>38.8757</v>
      </c>
      <c r="E1202" s="0" t="n">
        <v>0</v>
      </c>
      <c r="F1202" s="0" t="n">
        <v>0</v>
      </c>
      <c r="G1202" s="0" t="n">
        <v>0</v>
      </c>
      <c r="H1202" s="0" t="n">
        <v>0</v>
      </c>
      <c r="I1202" s="0" t="n">
        <v>0</v>
      </c>
      <c r="J1202" s="0" t="n">
        <v>0</v>
      </c>
      <c r="K1202" s="0" t="n">
        <v>0</v>
      </c>
      <c r="L1202" s="0" t="n">
        <v>0.0006</v>
      </c>
      <c r="M1202" s="0" t="n">
        <v>0</v>
      </c>
      <c r="N1202" s="0" t="n">
        <v>-0.0176</v>
      </c>
      <c r="O1202" s="0" t="n">
        <v>2.9212</v>
      </c>
      <c r="P1202" s="0" t="n">
        <v>0.01</v>
      </c>
      <c r="Q1202" s="0" t="n">
        <v>0</v>
      </c>
      <c r="R1202" s="0" t="n">
        <v>0.0555</v>
      </c>
      <c r="S1202" s="0" t="n">
        <v>1</v>
      </c>
      <c r="T1202" s="0" t="n">
        <v>55.3388</v>
      </c>
      <c r="U1202" s="0" t="n">
        <v>0</v>
      </c>
      <c r="V1202" s="0" t="n">
        <v>-70.4868</v>
      </c>
      <c r="W1202" s="0" t="n">
        <v>15.3475</v>
      </c>
      <c r="X1202" s="0" t="n">
        <v>377.6597</v>
      </c>
      <c r="Y1202" s="0" t="n">
        <v>399.6906</v>
      </c>
      <c r="Z1202" s="0" t="n">
        <v>81.3186</v>
      </c>
      <c r="AA1202" s="0" t="n">
        <v>-17.2333</v>
      </c>
      <c r="AB1202" s="0" t="n">
        <v>5</v>
      </c>
      <c r="AC1202" s="0" t="n">
        <v>18.837</v>
      </c>
      <c r="AD1202" s="0" t="n">
        <v>18.8317</v>
      </c>
      <c r="AE1202" s="0" t="n">
        <v>21.6637</v>
      </c>
      <c r="AF1202" s="0" t="n">
        <v>0.0021</v>
      </c>
      <c r="AG1202" s="0" t="n">
        <v>0.0609</v>
      </c>
      <c r="AH1202" s="0" t="n">
        <v>0</v>
      </c>
    </row>
    <row r="1203" customFormat="false" ht="12.8" hidden="false" customHeight="false" outlineLevel="0" collapsed="false">
      <c r="A1203" s="0" t="n">
        <v>26</v>
      </c>
      <c r="B1203" s="0" t="n">
        <v>1</v>
      </c>
      <c r="C1203" s="0" t="n">
        <v>58.5344</v>
      </c>
      <c r="D1203" s="0" t="n">
        <v>38.8751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  <c r="K1203" s="0" t="n">
        <v>0</v>
      </c>
      <c r="L1203" s="0" t="n">
        <v>0.0006</v>
      </c>
      <c r="M1203" s="0" t="n">
        <v>0</v>
      </c>
      <c r="N1203" s="0" t="n">
        <v>-0.0176</v>
      </c>
      <c r="O1203" s="0" t="n">
        <v>2.9212</v>
      </c>
      <c r="P1203" s="0" t="n">
        <v>0.01</v>
      </c>
      <c r="Q1203" s="0" t="n">
        <v>0</v>
      </c>
      <c r="R1203" s="0" t="n">
        <v>0.0555</v>
      </c>
      <c r="S1203" s="0" t="n">
        <v>1</v>
      </c>
      <c r="T1203" s="0" t="n">
        <v>58.094</v>
      </c>
      <c r="U1203" s="0" t="n">
        <v>0</v>
      </c>
      <c r="V1203" s="0" t="n">
        <v>-70.0024</v>
      </c>
      <c r="W1203" s="0" t="n">
        <v>12.2976</v>
      </c>
      <c r="X1203" s="0" t="n">
        <v>379.164</v>
      </c>
      <c r="Y1203" s="0" t="n">
        <v>401.1828</v>
      </c>
      <c r="Z1203" s="0" t="n">
        <v>78.6668</v>
      </c>
      <c r="AA1203" s="0" t="n">
        <v>-16.5354</v>
      </c>
      <c r="AB1203" s="0" t="n">
        <v>5</v>
      </c>
      <c r="AC1203" s="0" t="n">
        <v>18.984</v>
      </c>
      <c r="AD1203" s="0" t="n">
        <v>18.9797</v>
      </c>
      <c r="AE1203" s="0" t="n">
        <v>21.3101</v>
      </c>
      <c r="AF1203" s="0" t="n">
        <v>0.0021</v>
      </c>
      <c r="AG1203" s="0" t="n">
        <v>0.0609</v>
      </c>
      <c r="AH1203" s="0" t="n">
        <v>0</v>
      </c>
    </row>
    <row r="1204" customFormat="false" ht="12.8" hidden="false" customHeight="false" outlineLevel="0" collapsed="false">
      <c r="A1204" s="0" t="n">
        <v>26</v>
      </c>
      <c r="B1204" s="0" t="n">
        <v>2</v>
      </c>
      <c r="C1204" s="0" t="n">
        <v>58.5338</v>
      </c>
      <c r="D1204" s="0" t="n">
        <v>38.8746</v>
      </c>
      <c r="E1204" s="0" t="n">
        <v>0</v>
      </c>
      <c r="F1204" s="0" t="n">
        <v>0</v>
      </c>
      <c r="G1204" s="0" t="n">
        <v>0</v>
      </c>
      <c r="H1204" s="0" t="n">
        <v>0</v>
      </c>
      <c r="I1204" s="0" t="n">
        <v>0</v>
      </c>
      <c r="J1204" s="0" t="n">
        <v>0</v>
      </c>
      <c r="K1204" s="0" t="n">
        <v>0</v>
      </c>
      <c r="L1204" s="0" t="n">
        <v>0.0006</v>
      </c>
      <c r="M1204" s="0" t="n">
        <v>0</v>
      </c>
      <c r="N1204" s="0" t="n">
        <v>-0.0177</v>
      </c>
      <c r="O1204" s="0" t="n">
        <v>2.9212</v>
      </c>
      <c r="P1204" s="0" t="n">
        <v>0.01</v>
      </c>
      <c r="Q1204" s="0" t="n">
        <v>0</v>
      </c>
      <c r="R1204" s="0" t="n">
        <v>0.0555</v>
      </c>
      <c r="S1204" s="0" t="n">
        <v>1</v>
      </c>
      <c r="T1204" s="0" t="n">
        <v>56.3193</v>
      </c>
      <c r="U1204" s="0" t="n">
        <v>0</v>
      </c>
      <c r="V1204" s="0" t="n">
        <v>-69.3411</v>
      </c>
      <c r="W1204" s="0" t="n">
        <v>13.4438</v>
      </c>
      <c r="X1204" s="0" t="n">
        <v>376.1387</v>
      </c>
      <c r="Y1204" s="0" t="n">
        <v>398.1457</v>
      </c>
      <c r="Z1204" s="0" t="n">
        <v>86.2577</v>
      </c>
      <c r="AA1204" s="0" t="n">
        <v>-16.3397</v>
      </c>
      <c r="AB1204" s="0" t="n">
        <v>5</v>
      </c>
      <c r="AC1204" s="0" t="n">
        <v>18.38</v>
      </c>
      <c r="AD1204" s="0" t="n">
        <v>18.3759</v>
      </c>
      <c r="AE1204" s="0" t="n">
        <v>20.8921</v>
      </c>
      <c r="AF1204" s="0" t="n">
        <v>0.0021</v>
      </c>
      <c r="AG1204" s="0" t="n">
        <v>0.0609</v>
      </c>
      <c r="AH1204" s="0" t="n">
        <v>0</v>
      </c>
    </row>
    <row r="1205" customFormat="false" ht="12.8" hidden="false" customHeight="false" outlineLevel="0" collapsed="false">
      <c r="A1205" s="0" t="n">
        <v>26</v>
      </c>
      <c r="B1205" s="0" t="n">
        <v>3</v>
      </c>
      <c r="C1205" s="0" t="n">
        <v>58.5332</v>
      </c>
      <c r="D1205" s="0" t="n">
        <v>38.874</v>
      </c>
      <c r="E1205" s="0" t="n">
        <v>0</v>
      </c>
      <c r="F1205" s="0" t="n">
        <v>0</v>
      </c>
      <c r="G1205" s="0" t="n">
        <v>0</v>
      </c>
      <c r="H1205" s="0" t="n">
        <v>0</v>
      </c>
      <c r="I1205" s="0" t="n">
        <v>0</v>
      </c>
      <c r="J1205" s="0" t="n">
        <v>0</v>
      </c>
      <c r="K1205" s="0" t="n">
        <v>0</v>
      </c>
      <c r="L1205" s="0" t="n">
        <v>0.0006</v>
      </c>
      <c r="M1205" s="0" t="n">
        <v>0</v>
      </c>
      <c r="N1205" s="0" t="n">
        <v>-0.0177</v>
      </c>
      <c r="O1205" s="0" t="n">
        <v>2.9212</v>
      </c>
      <c r="P1205" s="0" t="n">
        <v>0.01</v>
      </c>
      <c r="Q1205" s="0" t="n">
        <v>0</v>
      </c>
      <c r="R1205" s="0" t="n">
        <v>0.0555</v>
      </c>
      <c r="S1205" s="0" t="n">
        <v>1</v>
      </c>
      <c r="T1205" s="0" t="n">
        <v>54.0832</v>
      </c>
      <c r="U1205" s="0" t="n">
        <v>0</v>
      </c>
      <c r="V1205" s="0" t="n">
        <v>-69.1015</v>
      </c>
      <c r="W1205" s="0" t="n">
        <v>15.0903</v>
      </c>
      <c r="X1205" s="0" t="n">
        <v>371.5579</v>
      </c>
      <c r="Y1205" s="0" t="n">
        <v>393.498</v>
      </c>
      <c r="Z1205" s="0" t="n">
        <v>86.5534</v>
      </c>
      <c r="AA1205" s="0" t="n">
        <v>-16.8541</v>
      </c>
      <c r="AB1205" s="0" t="n">
        <v>5</v>
      </c>
      <c r="AC1205" s="0" t="n">
        <v>17.602</v>
      </c>
      <c r="AD1205" s="0" t="n">
        <v>17.5986</v>
      </c>
      <c r="AE1205" s="0" t="n">
        <v>20.4059</v>
      </c>
      <c r="AF1205" s="0" t="n">
        <v>0.0021</v>
      </c>
      <c r="AG1205" s="0" t="n">
        <v>0.0609</v>
      </c>
      <c r="AH1205" s="0" t="n">
        <v>0</v>
      </c>
    </row>
    <row r="1206" customFormat="false" ht="12.8" hidden="false" customHeight="false" outlineLevel="0" collapsed="false">
      <c r="A1206" s="0" t="n">
        <v>26</v>
      </c>
      <c r="B1206" s="0" t="n">
        <v>4</v>
      </c>
      <c r="C1206" s="0" t="n">
        <v>58.5326</v>
      </c>
      <c r="D1206" s="0" t="n">
        <v>38.8734</v>
      </c>
      <c r="E1206" s="0" t="n">
        <v>0</v>
      </c>
      <c r="F1206" s="0" t="n">
        <v>0</v>
      </c>
      <c r="G1206" s="0" t="n">
        <v>0</v>
      </c>
      <c r="H1206" s="0" t="n">
        <v>0</v>
      </c>
      <c r="I1206" s="0" t="n">
        <v>0</v>
      </c>
      <c r="J1206" s="0" t="n">
        <v>0</v>
      </c>
      <c r="K1206" s="0" t="n">
        <v>0</v>
      </c>
      <c r="L1206" s="0" t="n">
        <v>0.0006</v>
      </c>
      <c r="M1206" s="0" t="n">
        <v>0</v>
      </c>
      <c r="N1206" s="0" t="n">
        <v>-0.0177</v>
      </c>
      <c r="O1206" s="0" t="n">
        <v>2.9212</v>
      </c>
      <c r="P1206" s="0" t="n">
        <v>0.01</v>
      </c>
      <c r="Q1206" s="0" t="n">
        <v>0</v>
      </c>
      <c r="R1206" s="0" t="n">
        <v>0.0555</v>
      </c>
      <c r="S1206" s="0" t="n">
        <v>1</v>
      </c>
      <c r="T1206" s="0" t="n">
        <v>55.182</v>
      </c>
      <c r="U1206" s="0" t="n">
        <v>0</v>
      </c>
      <c r="V1206" s="0" t="n">
        <v>-69.5093</v>
      </c>
      <c r="W1206" s="0" t="n">
        <v>14.5274</v>
      </c>
      <c r="X1206" s="0" t="n">
        <v>368.8187</v>
      </c>
      <c r="Y1206" s="0" t="n">
        <v>390.611</v>
      </c>
      <c r="Z1206" s="0" t="n">
        <v>80.2051</v>
      </c>
      <c r="AA1206" s="0" t="n">
        <v>-17.8206</v>
      </c>
      <c r="AB1206" s="0" t="n">
        <v>5</v>
      </c>
      <c r="AC1206" s="0" t="n">
        <v>17.24</v>
      </c>
      <c r="AD1206" s="0" t="n">
        <v>17.2352</v>
      </c>
      <c r="AE1206" s="0" t="n">
        <v>19.9756</v>
      </c>
      <c r="AF1206" s="0" t="n">
        <v>0.0021</v>
      </c>
      <c r="AG1206" s="0" t="n">
        <v>0.0608</v>
      </c>
      <c r="AH1206" s="0" t="n">
        <v>0</v>
      </c>
    </row>
    <row r="1207" customFormat="false" ht="12.8" hidden="false" customHeight="false" outlineLevel="0" collapsed="false">
      <c r="A1207" s="0" t="n">
        <v>26</v>
      </c>
      <c r="B1207" s="0" t="n">
        <v>5</v>
      </c>
      <c r="C1207" s="0" t="n">
        <v>58.532</v>
      </c>
      <c r="D1207" s="0" t="n">
        <v>38.8728</v>
      </c>
      <c r="E1207" s="0" t="n">
        <v>0</v>
      </c>
      <c r="F1207" s="0" t="n">
        <v>0</v>
      </c>
      <c r="G1207" s="0" t="n">
        <v>0</v>
      </c>
      <c r="H1207" s="0" t="n">
        <v>0</v>
      </c>
      <c r="I1207" s="0" t="n">
        <v>0</v>
      </c>
      <c r="J1207" s="0" t="n">
        <v>0</v>
      </c>
      <c r="K1207" s="0" t="n">
        <v>0</v>
      </c>
      <c r="L1207" s="0" t="n">
        <v>0.0006</v>
      </c>
      <c r="M1207" s="0" t="n">
        <v>0</v>
      </c>
      <c r="N1207" s="0" t="n">
        <v>-0.0177</v>
      </c>
      <c r="O1207" s="0" t="n">
        <v>2.9212</v>
      </c>
      <c r="P1207" s="0" t="n">
        <v>0.01</v>
      </c>
      <c r="Q1207" s="0" t="n">
        <v>0</v>
      </c>
      <c r="R1207" s="0" t="n">
        <v>0.0555</v>
      </c>
      <c r="S1207" s="0" t="n">
        <v>1</v>
      </c>
      <c r="T1207" s="0" t="n">
        <v>57.535</v>
      </c>
      <c r="U1207" s="0" t="n">
        <v>0</v>
      </c>
      <c r="V1207" s="0" t="n">
        <v>-69.598</v>
      </c>
      <c r="W1207" s="0" t="n">
        <v>12.2773</v>
      </c>
      <c r="X1207" s="0" t="n">
        <v>369.0919</v>
      </c>
      <c r="Y1207" s="0" t="n">
        <v>390.8238</v>
      </c>
      <c r="Z1207" s="0" t="n">
        <v>75.0709</v>
      </c>
      <c r="AA1207" s="0" t="n">
        <v>-17.9286</v>
      </c>
      <c r="AB1207" s="0" t="n">
        <v>5</v>
      </c>
      <c r="AC1207" s="0" t="n">
        <v>17.302</v>
      </c>
      <c r="AD1207" s="0" t="n">
        <v>17.296</v>
      </c>
      <c r="AE1207" s="0" t="n">
        <v>19.674</v>
      </c>
      <c r="AF1207" s="0" t="n">
        <v>0.0021</v>
      </c>
      <c r="AG1207" s="0" t="n">
        <v>0.0608</v>
      </c>
      <c r="AH1207" s="0" t="n">
        <v>0</v>
      </c>
    </row>
    <row r="1208" customFormat="false" ht="12.8" hidden="false" customHeight="false" outlineLevel="0" collapsed="false">
      <c r="A1208" s="0" t="n">
        <v>26</v>
      </c>
      <c r="B1208" s="0" t="n">
        <v>6</v>
      </c>
      <c r="C1208" s="0" t="n">
        <v>58.5314</v>
      </c>
      <c r="D1208" s="0" t="n">
        <v>38.8722</v>
      </c>
      <c r="E1208" s="0" t="n">
        <v>0</v>
      </c>
      <c r="F1208" s="0" t="n">
        <v>0</v>
      </c>
      <c r="G1208" s="0" t="n">
        <v>0</v>
      </c>
      <c r="H1208" s="0" t="n">
        <v>0</v>
      </c>
      <c r="I1208" s="0" t="n">
        <v>0</v>
      </c>
      <c r="J1208" s="0" t="n">
        <v>0</v>
      </c>
      <c r="K1208" s="0" t="n">
        <v>0</v>
      </c>
      <c r="L1208" s="0" t="n">
        <v>0.0006</v>
      </c>
      <c r="M1208" s="0" t="n">
        <v>0</v>
      </c>
      <c r="N1208" s="0" t="n">
        <v>-0.0177</v>
      </c>
      <c r="O1208" s="0" t="n">
        <v>2.9212</v>
      </c>
      <c r="P1208" s="0" t="n">
        <v>0.01</v>
      </c>
      <c r="Q1208" s="0" t="n">
        <v>0</v>
      </c>
      <c r="R1208" s="0" t="n">
        <v>0.0555</v>
      </c>
      <c r="S1208" s="0" t="n">
        <v>1</v>
      </c>
      <c r="T1208" s="0" t="n">
        <v>58.4146</v>
      </c>
      <c r="U1208" s="0" t="n">
        <v>0</v>
      </c>
      <c r="V1208" s="0" t="n">
        <v>-69.5675</v>
      </c>
      <c r="W1208" s="0" t="n">
        <v>11.0304</v>
      </c>
      <c r="X1208" s="0" t="n">
        <v>368.9446</v>
      </c>
      <c r="Y1208" s="0" t="n">
        <v>390.7064</v>
      </c>
      <c r="Z1208" s="0" t="n">
        <v>76.2556</v>
      </c>
      <c r="AA1208" s="0" t="n">
        <v>-17.8904</v>
      </c>
      <c r="AB1208" s="0" t="n">
        <v>5</v>
      </c>
      <c r="AC1208" s="0" t="n">
        <v>17.273</v>
      </c>
      <c r="AD1208" s="0" t="n">
        <v>17.2665</v>
      </c>
      <c r="AE1208" s="0" t="n">
        <v>19.4302</v>
      </c>
      <c r="AF1208" s="0" t="n">
        <v>0.0021</v>
      </c>
      <c r="AG1208" s="0" t="n">
        <v>0.0608</v>
      </c>
      <c r="AH1208" s="0" t="n">
        <v>0</v>
      </c>
    </row>
    <row r="1209" customFormat="false" ht="12.8" hidden="false" customHeight="false" outlineLevel="0" collapsed="false">
      <c r="A1209" s="0" t="n">
        <v>26</v>
      </c>
      <c r="B1209" s="0" t="n">
        <v>7</v>
      </c>
      <c r="C1209" s="0" t="n">
        <v>58.5309</v>
      </c>
      <c r="D1209" s="0" t="n">
        <v>38.8716</v>
      </c>
      <c r="E1209" s="0" t="n">
        <v>0</v>
      </c>
      <c r="F1209" s="0" t="n">
        <v>0</v>
      </c>
      <c r="G1209" s="0" t="n">
        <v>0</v>
      </c>
      <c r="H1209" s="0" t="n">
        <v>0</v>
      </c>
      <c r="I1209" s="0" t="n">
        <v>0</v>
      </c>
      <c r="J1209" s="0" t="n">
        <v>0</v>
      </c>
      <c r="K1209" s="0" t="n">
        <v>0</v>
      </c>
      <c r="L1209" s="0" t="n">
        <v>0.0006</v>
      </c>
      <c r="M1209" s="0" t="n">
        <v>0</v>
      </c>
      <c r="N1209" s="0" t="n">
        <v>-0.0177</v>
      </c>
      <c r="O1209" s="0" t="n">
        <v>2.9212</v>
      </c>
      <c r="P1209" s="0" t="n">
        <v>0.01</v>
      </c>
      <c r="Q1209" s="0" t="n">
        <v>0</v>
      </c>
      <c r="R1209" s="0" t="n">
        <v>0.0555</v>
      </c>
      <c r="S1209" s="0" t="n">
        <v>1</v>
      </c>
      <c r="T1209" s="0" t="n">
        <v>58.8814</v>
      </c>
      <c r="U1209" s="0" t="n">
        <v>0</v>
      </c>
      <c r="V1209" s="0" t="n">
        <v>-69.4827</v>
      </c>
      <c r="W1209" s="0" t="n">
        <v>10.3525</v>
      </c>
      <c r="X1209" s="0" t="n">
        <v>368.4497</v>
      </c>
      <c r="Y1209" s="0" t="n">
        <v>390.2242</v>
      </c>
      <c r="Z1209" s="0" t="n">
        <v>76.9626</v>
      </c>
      <c r="AA1209" s="0" t="n">
        <v>-17.8671</v>
      </c>
      <c r="AB1209" s="0" t="n">
        <v>5</v>
      </c>
      <c r="AC1209" s="0" t="n">
        <v>17.177</v>
      </c>
      <c r="AD1209" s="0" t="n">
        <v>17.1707</v>
      </c>
      <c r="AE1209" s="0" t="n">
        <v>19.211</v>
      </c>
      <c r="AF1209" s="0" t="n">
        <v>0.0021</v>
      </c>
      <c r="AG1209" s="0" t="n">
        <v>0.0608</v>
      </c>
      <c r="AH1209" s="0" t="n">
        <v>0</v>
      </c>
    </row>
    <row r="1210" customFormat="false" ht="12.8" hidden="false" customHeight="false" outlineLevel="0" collapsed="false">
      <c r="A1210" s="0" t="n">
        <v>26</v>
      </c>
      <c r="B1210" s="0" t="n">
        <v>8</v>
      </c>
      <c r="C1210" s="0" t="n">
        <v>58.5303</v>
      </c>
      <c r="D1210" s="0" t="n">
        <v>38.8711</v>
      </c>
      <c r="E1210" s="0" t="n">
        <v>0</v>
      </c>
      <c r="F1210" s="0" t="n">
        <v>0</v>
      </c>
      <c r="G1210" s="0" t="n">
        <v>0</v>
      </c>
      <c r="H1210" s="0" t="n">
        <v>0</v>
      </c>
      <c r="I1210" s="0" t="n">
        <v>0</v>
      </c>
      <c r="J1210" s="0" t="n">
        <v>0</v>
      </c>
      <c r="K1210" s="0" t="n">
        <v>0</v>
      </c>
      <c r="L1210" s="0" t="n">
        <v>0.0006</v>
      </c>
      <c r="M1210" s="0" t="n">
        <v>0</v>
      </c>
      <c r="N1210" s="0" t="n">
        <v>-0.0177</v>
      </c>
      <c r="O1210" s="0" t="n">
        <v>2.9212</v>
      </c>
      <c r="P1210" s="0" t="n">
        <v>0.01</v>
      </c>
      <c r="Q1210" s="0" t="n">
        <v>0</v>
      </c>
      <c r="R1210" s="0" t="n">
        <v>0.0555</v>
      </c>
      <c r="S1210" s="0" t="n">
        <v>1</v>
      </c>
      <c r="T1210" s="0" t="n">
        <v>59.4794</v>
      </c>
      <c r="U1210" s="0" t="n">
        <v>0</v>
      </c>
      <c r="V1210" s="0" t="n">
        <v>-69.4594</v>
      </c>
      <c r="W1210" s="0" t="n">
        <v>9.751</v>
      </c>
      <c r="X1210" s="0" t="n">
        <v>367.9318</v>
      </c>
      <c r="Y1210" s="0" t="n">
        <v>389.6935</v>
      </c>
      <c r="Z1210" s="0" t="n">
        <v>76.6402</v>
      </c>
      <c r="AA1210" s="0" t="n">
        <v>-17.9343</v>
      </c>
      <c r="AB1210" s="0" t="n">
        <v>5</v>
      </c>
      <c r="AC1210" s="0" t="n">
        <v>17.09</v>
      </c>
      <c r="AD1210" s="0" t="n">
        <v>17.0828</v>
      </c>
      <c r="AE1210" s="0" t="n">
        <v>19.0132</v>
      </c>
      <c r="AF1210" s="0" t="n">
        <v>0.0021</v>
      </c>
      <c r="AG1210" s="0" t="n">
        <v>0.0608</v>
      </c>
      <c r="AH1210" s="0" t="n">
        <v>0</v>
      </c>
    </row>
    <row r="1211" customFormat="false" ht="12.8" hidden="false" customHeight="false" outlineLevel="0" collapsed="false">
      <c r="A1211" s="0" t="n">
        <v>26</v>
      </c>
      <c r="B1211" s="0" t="n">
        <v>9</v>
      </c>
      <c r="C1211" s="0" t="n">
        <v>58.5297</v>
      </c>
      <c r="D1211" s="0" t="n">
        <v>38.8705</v>
      </c>
      <c r="E1211" s="0" t="n">
        <v>0</v>
      </c>
      <c r="F1211" s="0" t="n">
        <v>0</v>
      </c>
      <c r="G1211" s="0" t="n">
        <v>0</v>
      </c>
      <c r="H1211" s="0" t="n">
        <v>0</v>
      </c>
      <c r="I1211" s="0" t="n">
        <v>0</v>
      </c>
      <c r="J1211" s="0" t="n">
        <v>0</v>
      </c>
      <c r="K1211" s="0" t="n">
        <v>0</v>
      </c>
      <c r="L1211" s="0" t="n">
        <v>0.0006</v>
      </c>
      <c r="M1211" s="0" t="n">
        <v>0</v>
      </c>
      <c r="N1211" s="0" t="n">
        <v>-0.0177</v>
      </c>
      <c r="O1211" s="0" t="n">
        <v>2.9212</v>
      </c>
      <c r="P1211" s="0" t="n">
        <v>0.01</v>
      </c>
      <c r="Q1211" s="0" t="n">
        <v>0</v>
      </c>
      <c r="R1211" s="0" t="n">
        <v>0.0555</v>
      </c>
      <c r="S1211" s="0" t="n">
        <v>1</v>
      </c>
      <c r="T1211" s="0" t="n">
        <v>60.1796</v>
      </c>
      <c r="U1211" s="0" t="n">
        <v>0</v>
      </c>
      <c r="V1211" s="0" t="n">
        <v>-69.4549</v>
      </c>
      <c r="W1211" s="0" t="n">
        <v>9.007</v>
      </c>
      <c r="X1211" s="0" t="n">
        <v>367.7176</v>
      </c>
      <c r="Y1211" s="0" t="n">
        <v>389.4525</v>
      </c>
      <c r="Z1211" s="0" t="n">
        <v>75.8035</v>
      </c>
      <c r="AA1211" s="0" t="n">
        <v>-17.9888</v>
      </c>
      <c r="AB1211" s="0" t="n">
        <v>5</v>
      </c>
      <c r="AC1211" s="0" t="n">
        <v>17.054</v>
      </c>
      <c r="AD1211" s="0" t="n">
        <v>17.0473</v>
      </c>
      <c r="AE1211" s="0" t="n">
        <v>18.844</v>
      </c>
      <c r="AF1211" s="0" t="n">
        <v>0.0021</v>
      </c>
      <c r="AG1211" s="0" t="n">
        <v>0.0608</v>
      </c>
      <c r="AH1211" s="0" t="n">
        <v>0</v>
      </c>
    </row>
    <row r="1212" customFormat="false" ht="12.8" hidden="false" customHeight="false" outlineLevel="0" collapsed="false">
      <c r="A1212" s="0" t="n">
        <v>26</v>
      </c>
      <c r="B1212" s="0" t="n">
        <v>10</v>
      </c>
      <c r="C1212" s="0" t="n">
        <v>58.5291</v>
      </c>
      <c r="D1212" s="0" t="n">
        <v>38.8699</v>
      </c>
      <c r="E1212" s="0" t="n">
        <v>0</v>
      </c>
      <c r="F1212" s="0" t="n">
        <v>0</v>
      </c>
      <c r="G1212" s="0" t="n">
        <v>0</v>
      </c>
      <c r="H1212" s="0" t="n">
        <v>0</v>
      </c>
      <c r="I1212" s="0" t="n">
        <v>0</v>
      </c>
      <c r="J1212" s="0" t="n">
        <v>0</v>
      </c>
      <c r="K1212" s="0" t="n">
        <v>0</v>
      </c>
      <c r="L1212" s="0" t="n">
        <v>0.0006</v>
      </c>
      <c r="M1212" s="0" t="n">
        <v>0</v>
      </c>
      <c r="N1212" s="0" t="n">
        <v>-0.0177</v>
      </c>
      <c r="O1212" s="0" t="n">
        <v>2.9212</v>
      </c>
      <c r="P1212" s="0" t="n">
        <v>0.01</v>
      </c>
      <c r="Q1212" s="0" t="n">
        <v>0</v>
      </c>
      <c r="R1212" s="0" t="n">
        <v>0.0555</v>
      </c>
      <c r="S1212" s="0" t="n">
        <v>1</v>
      </c>
      <c r="T1212" s="0" t="n">
        <v>60.7276</v>
      </c>
      <c r="U1212" s="0" t="n">
        <v>0</v>
      </c>
      <c r="V1212" s="0" t="n">
        <v>-69.404</v>
      </c>
      <c r="W1212" s="0" t="n">
        <v>8.9182</v>
      </c>
      <c r="X1212" s="0" t="n">
        <v>366.8506</v>
      </c>
      <c r="Y1212" s="0" t="n">
        <v>388.5727</v>
      </c>
      <c r="Z1212" s="0" t="n">
        <v>76.7838</v>
      </c>
      <c r="AA1212" s="0" t="n">
        <v>-18.0806</v>
      </c>
      <c r="AB1212" s="0" t="n">
        <v>5</v>
      </c>
      <c r="AC1212" s="0" t="n">
        <v>16.903</v>
      </c>
      <c r="AD1212" s="0" t="n">
        <v>16.8976</v>
      </c>
      <c r="AE1212" s="0" t="n">
        <v>18.6696</v>
      </c>
      <c r="AF1212" s="0" t="n">
        <v>0.0021</v>
      </c>
      <c r="AG1212" s="0" t="n">
        <v>0.0608</v>
      </c>
      <c r="AH1212" s="0" t="n">
        <v>0</v>
      </c>
    </row>
    <row r="1213" customFormat="false" ht="12.8" hidden="false" customHeight="false" outlineLevel="0" collapsed="false">
      <c r="A1213" s="0" t="n">
        <v>26</v>
      </c>
      <c r="B1213" s="0" t="n">
        <v>11</v>
      </c>
      <c r="C1213" s="0" t="n">
        <v>58.5285</v>
      </c>
      <c r="D1213" s="0" t="n">
        <v>38.8693</v>
      </c>
      <c r="E1213" s="0" t="n">
        <v>0</v>
      </c>
      <c r="F1213" s="0" t="n">
        <v>0</v>
      </c>
      <c r="G1213" s="0" t="n">
        <v>0</v>
      </c>
      <c r="H1213" s="0" t="n">
        <v>0</v>
      </c>
      <c r="I1213" s="0" t="n">
        <v>0</v>
      </c>
      <c r="J1213" s="0" t="n">
        <v>0</v>
      </c>
      <c r="K1213" s="0" t="n">
        <v>0</v>
      </c>
      <c r="L1213" s="0" t="n">
        <v>0.0006</v>
      </c>
      <c r="M1213" s="0" t="n">
        <v>0</v>
      </c>
      <c r="N1213" s="0" t="n">
        <v>-0.0177</v>
      </c>
      <c r="O1213" s="0" t="n">
        <v>2.9212</v>
      </c>
      <c r="P1213" s="0" t="n">
        <v>0.01</v>
      </c>
      <c r="Q1213" s="0" t="n">
        <v>0</v>
      </c>
      <c r="R1213" s="0" t="n">
        <v>0.0555</v>
      </c>
      <c r="S1213" s="0" t="n">
        <v>1</v>
      </c>
      <c r="T1213" s="0" t="n">
        <v>60.876</v>
      </c>
      <c r="U1213" s="0" t="n">
        <v>0</v>
      </c>
      <c r="V1213" s="0" t="n">
        <v>-69.3849</v>
      </c>
      <c r="W1213" s="0" t="n">
        <v>8.6898</v>
      </c>
      <c r="X1213" s="0" t="n">
        <v>366.1028</v>
      </c>
      <c r="Y1213" s="0" t="n">
        <v>387.7803</v>
      </c>
      <c r="Z1213" s="0" t="n">
        <v>75.9857</v>
      </c>
      <c r="AA1213" s="0" t="n">
        <v>-18.2183</v>
      </c>
      <c r="AB1213" s="0" t="n">
        <v>5</v>
      </c>
      <c r="AC1213" s="0" t="n">
        <v>16.779</v>
      </c>
      <c r="AD1213" s="0" t="n">
        <v>16.773</v>
      </c>
      <c r="AE1213" s="0" t="n">
        <v>18.501</v>
      </c>
      <c r="AF1213" s="0" t="n">
        <v>0.0021</v>
      </c>
      <c r="AG1213" s="0" t="n">
        <v>0.0608</v>
      </c>
      <c r="AH1213" s="0" t="n">
        <v>0</v>
      </c>
    </row>
    <row r="1214" customFormat="false" ht="12.8" hidden="false" customHeight="false" outlineLevel="0" collapsed="false">
      <c r="A1214" s="0" t="n">
        <v>26</v>
      </c>
      <c r="B1214" s="0" t="n">
        <v>12</v>
      </c>
      <c r="C1214" s="0" t="n">
        <v>58.5279</v>
      </c>
      <c r="D1214" s="0" t="n">
        <v>38.8687</v>
      </c>
      <c r="E1214" s="0" t="n">
        <v>0</v>
      </c>
      <c r="F1214" s="0" t="n">
        <v>0</v>
      </c>
      <c r="G1214" s="0" t="n">
        <v>0</v>
      </c>
      <c r="H1214" s="0" t="n">
        <v>0</v>
      </c>
      <c r="I1214" s="0" t="n">
        <v>0</v>
      </c>
      <c r="J1214" s="0" t="n">
        <v>0</v>
      </c>
      <c r="K1214" s="0" t="n">
        <v>0</v>
      </c>
      <c r="L1214" s="0" t="n">
        <v>0.0006</v>
      </c>
      <c r="M1214" s="0" t="n">
        <v>0</v>
      </c>
      <c r="N1214" s="0" t="n">
        <v>-0.0177</v>
      </c>
      <c r="O1214" s="0" t="n">
        <v>2.9212</v>
      </c>
      <c r="P1214" s="0" t="n">
        <v>0.01</v>
      </c>
      <c r="Q1214" s="0" t="n">
        <v>0</v>
      </c>
      <c r="R1214" s="0" t="n">
        <v>0.0555</v>
      </c>
      <c r="S1214" s="0" t="n">
        <v>1</v>
      </c>
      <c r="T1214" s="0" t="n">
        <v>61.0435</v>
      </c>
      <c r="U1214" s="0" t="n">
        <v>0</v>
      </c>
      <c r="V1214" s="0" t="n">
        <v>-69.2963</v>
      </c>
      <c r="W1214" s="0" t="n">
        <v>8.4312</v>
      </c>
      <c r="X1214" s="0" t="n">
        <v>365.5147</v>
      </c>
      <c r="Y1214" s="0" t="n">
        <v>387.2005</v>
      </c>
      <c r="Z1214" s="0" t="n">
        <v>75.7473</v>
      </c>
      <c r="AA1214" s="0" t="n">
        <v>-18.2096</v>
      </c>
      <c r="AB1214" s="0" t="n">
        <v>5</v>
      </c>
      <c r="AC1214" s="0" t="n">
        <v>16.667</v>
      </c>
      <c r="AD1214" s="0" t="n">
        <v>16.6608</v>
      </c>
      <c r="AE1214" s="0" t="n">
        <v>18.3408</v>
      </c>
      <c r="AF1214" s="0" t="n">
        <v>0.0021</v>
      </c>
      <c r="AG1214" s="0" t="n">
        <v>0.0608</v>
      </c>
      <c r="AH1214" s="0" t="n">
        <v>0</v>
      </c>
    </row>
    <row r="1215" customFormat="false" ht="12.8" hidden="false" customHeight="false" outlineLevel="0" collapsed="false">
      <c r="A1215" s="0" t="n">
        <v>26</v>
      </c>
      <c r="B1215" s="0" t="n">
        <v>13</v>
      </c>
      <c r="C1215" s="0" t="n">
        <v>58.5273</v>
      </c>
      <c r="D1215" s="0" t="n">
        <v>38.8681</v>
      </c>
      <c r="E1215" s="0" t="n">
        <v>0</v>
      </c>
      <c r="F1215" s="0" t="n">
        <v>0</v>
      </c>
      <c r="G1215" s="0" t="n">
        <v>0</v>
      </c>
      <c r="H1215" s="0" t="n">
        <v>0</v>
      </c>
      <c r="I1215" s="0" t="n">
        <v>0</v>
      </c>
      <c r="J1215" s="0" t="n">
        <v>0</v>
      </c>
      <c r="K1215" s="0" t="n">
        <v>0</v>
      </c>
      <c r="L1215" s="0" t="n">
        <v>0.0006</v>
      </c>
      <c r="M1215" s="0" t="n">
        <v>0</v>
      </c>
      <c r="N1215" s="0" t="n">
        <v>-0.0177</v>
      </c>
      <c r="O1215" s="0" t="n">
        <v>2.9212</v>
      </c>
      <c r="P1215" s="0" t="n">
        <v>0.01</v>
      </c>
      <c r="Q1215" s="0" t="n">
        <v>0</v>
      </c>
      <c r="R1215" s="0" t="n">
        <v>0.0555</v>
      </c>
      <c r="S1215" s="0" t="n">
        <v>1</v>
      </c>
      <c r="T1215" s="0" t="n">
        <v>60.2601</v>
      </c>
      <c r="U1215" s="0" t="n">
        <v>0</v>
      </c>
      <c r="V1215" s="0" t="n">
        <v>-69.003</v>
      </c>
      <c r="W1215" s="0" t="n">
        <v>8.8286</v>
      </c>
      <c r="X1215" s="0" t="n">
        <v>364.3381</v>
      </c>
      <c r="Y1215" s="0" t="n">
        <v>386.0434</v>
      </c>
      <c r="Z1215" s="0" t="n">
        <v>77.0496</v>
      </c>
      <c r="AA1215" s="0" t="n">
        <v>-18.0733</v>
      </c>
      <c r="AB1215" s="0" t="n">
        <v>5</v>
      </c>
      <c r="AC1215" s="0" t="n">
        <v>16.419</v>
      </c>
      <c r="AD1215" s="0" t="n">
        <v>16.4139</v>
      </c>
      <c r="AE1215" s="0" t="n">
        <v>18.157</v>
      </c>
      <c r="AF1215" s="0" t="n">
        <v>0.0021</v>
      </c>
      <c r="AG1215" s="0" t="n">
        <v>0.0608</v>
      </c>
      <c r="AH1215" s="0" t="n">
        <v>0</v>
      </c>
    </row>
    <row r="1216" customFormat="false" ht="12.8" hidden="false" customHeight="false" outlineLevel="0" collapsed="false">
      <c r="A1216" s="0" t="n">
        <v>26</v>
      </c>
      <c r="B1216" s="0" t="n">
        <v>14</v>
      </c>
      <c r="C1216" s="0" t="n">
        <v>58.5268</v>
      </c>
      <c r="D1216" s="0" t="n">
        <v>38.8675</v>
      </c>
      <c r="E1216" s="0" t="n">
        <v>0</v>
      </c>
      <c r="F1216" s="0" t="n">
        <v>0</v>
      </c>
      <c r="G1216" s="0" t="n">
        <v>0</v>
      </c>
      <c r="H1216" s="0" t="n">
        <v>0</v>
      </c>
      <c r="I1216" s="0" t="n">
        <v>0</v>
      </c>
      <c r="J1216" s="0" t="n">
        <v>0.2741</v>
      </c>
      <c r="K1216" s="0" t="n">
        <v>0</v>
      </c>
      <c r="L1216" s="0" t="n">
        <v>0.0006</v>
      </c>
      <c r="M1216" s="0" t="n">
        <v>0</v>
      </c>
      <c r="N1216" s="0" t="n">
        <v>-0.0177</v>
      </c>
      <c r="O1216" s="0" t="n">
        <v>2.9206</v>
      </c>
      <c r="P1216" s="0" t="n">
        <v>0.01</v>
      </c>
      <c r="Q1216" s="0" t="n">
        <v>0</v>
      </c>
      <c r="R1216" s="0" t="n">
        <v>0.0555</v>
      </c>
      <c r="S1216" s="0" t="n">
        <v>1</v>
      </c>
      <c r="T1216" s="0" t="n">
        <v>41.7645</v>
      </c>
      <c r="U1216" s="0" t="n">
        <v>0</v>
      </c>
      <c r="V1216" s="0" t="n">
        <v>-50.3678</v>
      </c>
      <c r="W1216" s="0" t="n">
        <v>8.9288</v>
      </c>
      <c r="X1216" s="0" t="n">
        <v>384.9974</v>
      </c>
      <c r="Y1216" s="0" t="n">
        <v>387.3974</v>
      </c>
      <c r="Z1216" s="0" t="n">
        <v>81.8033</v>
      </c>
      <c r="AA1216" s="0" t="n">
        <v>9.276</v>
      </c>
      <c r="AB1216" s="0" t="n">
        <v>5</v>
      </c>
      <c r="AC1216" s="0" t="n">
        <v>16.212</v>
      </c>
      <c r="AD1216" s="0" t="n">
        <v>16.2082</v>
      </c>
      <c r="AE1216" s="0" t="n">
        <v>17.97</v>
      </c>
      <c r="AF1216" s="0" t="n">
        <v>0.0021</v>
      </c>
      <c r="AG1216" s="0" t="n">
        <v>0.0608</v>
      </c>
      <c r="AH1216" s="0" t="n">
        <v>3.7873</v>
      </c>
    </row>
    <row r="1217" customFormat="false" ht="12.8" hidden="false" customHeight="false" outlineLevel="0" collapsed="false">
      <c r="A1217" s="0" t="n">
        <v>26</v>
      </c>
      <c r="B1217" s="0" t="n">
        <v>15</v>
      </c>
      <c r="C1217" s="0" t="n">
        <v>58.5262</v>
      </c>
      <c r="D1217" s="0" t="n">
        <v>38.867</v>
      </c>
      <c r="E1217" s="0" t="n">
        <v>0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0.3005</v>
      </c>
      <c r="K1217" s="0" t="n">
        <v>0</v>
      </c>
      <c r="L1217" s="0" t="n">
        <v>0.0006</v>
      </c>
      <c r="M1217" s="0" t="n">
        <v>0</v>
      </c>
      <c r="N1217" s="0" t="n">
        <v>-0.0177</v>
      </c>
      <c r="O1217" s="0" t="n">
        <v>2.9205</v>
      </c>
      <c r="P1217" s="0" t="n">
        <v>0.01</v>
      </c>
      <c r="Q1217" s="0" t="n">
        <v>0</v>
      </c>
      <c r="R1217" s="0" t="n">
        <v>0.0555</v>
      </c>
      <c r="S1217" s="0" t="n">
        <v>1</v>
      </c>
      <c r="T1217" s="0" t="n">
        <v>52.0915</v>
      </c>
      <c r="U1217" s="0" t="n">
        <v>0</v>
      </c>
      <c r="V1217" s="0" t="n">
        <v>-59.9602</v>
      </c>
      <c r="W1217" s="0" t="n">
        <v>7.6454</v>
      </c>
      <c r="X1217" s="0" t="n">
        <v>374.2845</v>
      </c>
      <c r="Y1217" s="0" t="n">
        <v>394.849</v>
      </c>
      <c r="Z1217" s="0" t="n">
        <v>94.9057</v>
      </c>
      <c r="AA1217" s="0" t="n">
        <v>14.7401</v>
      </c>
      <c r="AB1217" s="0" t="n">
        <v>5</v>
      </c>
      <c r="AC1217" s="0" t="n">
        <v>16.307</v>
      </c>
      <c r="AD1217" s="0" t="n">
        <v>16.3014</v>
      </c>
      <c r="AE1217" s="0" t="n">
        <v>17.8489</v>
      </c>
      <c r="AF1217" s="0" t="n">
        <v>0.0021</v>
      </c>
      <c r="AG1217" s="0" t="n">
        <v>0.0608</v>
      </c>
      <c r="AH1217" s="0" t="n">
        <v>3.7873</v>
      </c>
    </row>
    <row r="1218" customFormat="false" ht="12.8" hidden="false" customHeight="false" outlineLevel="0" collapsed="false">
      <c r="A1218" s="0" t="n">
        <v>26</v>
      </c>
      <c r="B1218" s="0" t="n">
        <v>16</v>
      </c>
      <c r="C1218" s="0" t="n">
        <v>58.5256</v>
      </c>
      <c r="D1218" s="0" t="n">
        <v>38.8664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0.3248</v>
      </c>
      <c r="K1218" s="0" t="n">
        <v>0</v>
      </c>
      <c r="L1218" s="0" t="n">
        <v>0.0006</v>
      </c>
      <c r="M1218" s="0" t="n">
        <v>0</v>
      </c>
      <c r="N1218" s="0" t="n">
        <v>-0.0177</v>
      </c>
      <c r="O1218" s="0" t="n">
        <v>2.9205</v>
      </c>
      <c r="P1218" s="0" t="n">
        <v>0.01</v>
      </c>
      <c r="Q1218" s="0" t="n">
        <v>0</v>
      </c>
      <c r="R1218" s="0" t="n">
        <v>0.0555</v>
      </c>
      <c r="S1218" s="0" t="n">
        <v>1</v>
      </c>
      <c r="T1218" s="0" t="n">
        <v>64.1137</v>
      </c>
      <c r="U1218" s="0" t="n">
        <v>0</v>
      </c>
      <c r="V1218" s="0" t="n">
        <v>-70.683</v>
      </c>
      <c r="W1218" s="0" t="n">
        <v>6.8491</v>
      </c>
      <c r="X1218" s="0" t="n">
        <v>361.9935</v>
      </c>
      <c r="Y1218" s="0" t="n">
        <v>403.0766</v>
      </c>
      <c r="Z1218" s="0" t="n">
        <v>114.0642</v>
      </c>
      <c r="AA1218" s="0" t="n">
        <v>20.9995</v>
      </c>
      <c r="AB1218" s="0" t="n">
        <v>5</v>
      </c>
      <c r="AC1218" s="0" t="n">
        <v>16.361</v>
      </c>
      <c r="AD1218" s="0" t="n">
        <v>16.3541</v>
      </c>
      <c r="AE1218" s="0" t="n">
        <v>17.7583</v>
      </c>
      <c r="AF1218" s="0" t="n">
        <v>0.0021</v>
      </c>
      <c r="AG1218" s="0" t="n">
        <v>0.0608</v>
      </c>
      <c r="AH1218" s="0" t="n">
        <v>3.7873</v>
      </c>
    </row>
    <row r="1219" customFormat="false" ht="12.8" hidden="false" customHeight="false" outlineLevel="0" collapsed="false">
      <c r="A1219" s="0" t="n">
        <v>26</v>
      </c>
      <c r="B1219" s="0" t="n">
        <v>17</v>
      </c>
      <c r="C1219" s="0" t="n">
        <v>58.525</v>
      </c>
      <c r="D1219" s="0" t="n">
        <v>38.8658</v>
      </c>
      <c r="E1219" s="0" t="n">
        <v>0</v>
      </c>
      <c r="F1219" s="0" t="n">
        <v>0</v>
      </c>
      <c r="G1219" s="0" t="n">
        <v>0</v>
      </c>
      <c r="H1219" s="0" t="n">
        <v>0</v>
      </c>
      <c r="I1219" s="0" t="n">
        <v>0</v>
      </c>
      <c r="J1219" s="0" t="n">
        <v>0.3709</v>
      </c>
      <c r="K1219" s="0" t="n">
        <v>0</v>
      </c>
      <c r="L1219" s="0" t="n">
        <v>0.0006</v>
      </c>
      <c r="M1219" s="0" t="n">
        <v>0</v>
      </c>
      <c r="N1219" s="0" t="n">
        <v>-0.0177</v>
      </c>
      <c r="O1219" s="0" t="n">
        <v>2.9205</v>
      </c>
      <c r="P1219" s="0" t="n">
        <v>0.01</v>
      </c>
      <c r="Q1219" s="0" t="n">
        <v>0</v>
      </c>
      <c r="R1219" s="0" t="n">
        <v>0.0555</v>
      </c>
      <c r="S1219" s="0" t="n">
        <v>1</v>
      </c>
      <c r="T1219" s="0" t="n">
        <v>105.2708</v>
      </c>
      <c r="U1219" s="0" t="n">
        <v>0</v>
      </c>
      <c r="V1219" s="0" t="n">
        <v>-112.2184</v>
      </c>
      <c r="W1219" s="0" t="n">
        <v>6.8166</v>
      </c>
      <c r="X1219" s="0" t="n">
        <v>312.6146</v>
      </c>
      <c r="Y1219" s="0" t="n">
        <v>434.096</v>
      </c>
      <c r="Z1219" s="0" t="n">
        <v>189.3345</v>
      </c>
      <c r="AA1219" s="0" t="n">
        <v>45.8336</v>
      </c>
      <c r="AB1219" s="0" t="n">
        <v>5</v>
      </c>
      <c r="AC1219" s="0" t="n">
        <v>16.282</v>
      </c>
      <c r="AD1219" s="0" t="n">
        <v>16.2705</v>
      </c>
      <c r="AE1219" s="0" t="n">
        <v>17.6575</v>
      </c>
      <c r="AF1219" s="0" t="n">
        <v>0.0021</v>
      </c>
      <c r="AG1219" s="0" t="n">
        <v>0.0608</v>
      </c>
      <c r="AH1219" s="0" t="n">
        <v>3.7873</v>
      </c>
    </row>
    <row r="1220" customFormat="false" ht="12.8" hidden="false" customHeight="false" outlineLevel="0" collapsed="false">
      <c r="A1220" s="0" t="n">
        <v>26</v>
      </c>
      <c r="B1220" s="0" t="n">
        <v>18</v>
      </c>
      <c r="C1220" s="0" t="n">
        <v>58.5244</v>
      </c>
      <c r="D1220" s="0" t="n">
        <v>38.8652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0.4666</v>
      </c>
      <c r="K1220" s="0" t="n">
        <v>0</v>
      </c>
      <c r="L1220" s="0" t="n">
        <v>0.0006</v>
      </c>
      <c r="M1220" s="0" t="n">
        <v>0</v>
      </c>
      <c r="N1220" s="0" t="n">
        <v>-0.0177</v>
      </c>
      <c r="O1220" s="0" t="n">
        <v>2.9205</v>
      </c>
      <c r="P1220" s="0" t="n">
        <v>0.01</v>
      </c>
      <c r="Q1220" s="0" t="n">
        <v>0</v>
      </c>
      <c r="R1220" s="0" t="n">
        <v>0.0555</v>
      </c>
      <c r="S1220" s="0" t="n">
        <v>1</v>
      </c>
      <c r="T1220" s="0" t="n">
        <v>181.5453</v>
      </c>
      <c r="U1220" s="0" t="n">
        <v>0</v>
      </c>
      <c r="V1220" s="0" t="n">
        <v>-188.4387</v>
      </c>
      <c r="W1220" s="0" t="n">
        <v>7.094</v>
      </c>
      <c r="X1220" s="0" t="n">
        <v>221.9534</v>
      </c>
      <c r="Y1220" s="0" t="n">
        <v>490.7214</v>
      </c>
      <c r="Z1220" s="0" t="n">
        <v>324.9793</v>
      </c>
      <c r="AA1220" s="0" t="n">
        <v>91.1652</v>
      </c>
      <c r="AB1220" s="0" t="n">
        <v>5</v>
      </c>
      <c r="AC1220" s="0" t="n">
        <v>16.128</v>
      </c>
      <c r="AD1220" s="0" t="n">
        <v>16.1092</v>
      </c>
      <c r="AE1220" s="0" t="n">
        <v>17.5359</v>
      </c>
      <c r="AF1220" s="0" t="n">
        <v>0.0021</v>
      </c>
      <c r="AG1220" s="0" t="n">
        <v>0.0608</v>
      </c>
      <c r="AH1220" s="0" t="n">
        <v>3.7873</v>
      </c>
    </row>
    <row r="1221" customFormat="false" ht="12.8" hidden="false" customHeight="false" outlineLevel="0" collapsed="false">
      <c r="A1221" s="0" t="n">
        <v>26</v>
      </c>
      <c r="B1221" s="0" t="n">
        <v>19</v>
      </c>
      <c r="C1221" s="0" t="n">
        <v>58.5238</v>
      </c>
      <c r="D1221" s="0" t="n">
        <v>38.8646</v>
      </c>
      <c r="E1221" s="0" t="n">
        <v>0</v>
      </c>
      <c r="F1221" s="0" t="n">
        <v>0</v>
      </c>
      <c r="G1221" s="0" t="n">
        <v>0</v>
      </c>
      <c r="H1221" s="0" t="n">
        <v>0</v>
      </c>
      <c r="I1221" s="0" t="n">
        <v>0</v>
      </c>
      <c r="J1221" s="0" t="n">
        <v>0.4561</v>
      </c>
      <c r="K1221" s="0" t="n">
        <v>0</v>
      </c>
      <c r="L1221" s="0" t="n">
        <v>0.0006</v>
      </c>
      <c r="M1221" s="0" t="n">
        <v>0</v>
      </c>
      <c r="N1221" s="0" t="n">
        <v>-0.0177</v>
      </c>
      <c r="O1221" s="0" t="n">
        <v>2.9204</v>
      </c>
      <c r="P1221" s="0" t="n">
        <v>0.01</v>
      </c>
      <c r="Q1221" s="0" t="n">
        <v>0</v>
      </c>
      <c r="R1221" s="0" t="n">
        <v>0.0555</v>
      </c>
      <c r="S1221" s="0" t="n">
        <v>1</v>
      </c>
      <c r="T1221" s="0" t="n">
        <v>203.2643</v>
      </c>
      <c r="U1221" s="0" t="n">
        <v>0</v>
      </c>
      <c r="V1221" s="0" t="n">
        <v>-210.1221</v>
      </c>
      <c r="W1221" s="0" t="n">
        <v>6.6599</v>
      </c>
      <c r="X1221" s="0" t="n">
        <v>196.2789</v>
      </c>
      <c r="Y1221" s="0" t="n">
        <v>506.7377</v>
      </c>
      <c r="Z1221" s="0" t="n">
        <v>361.3036</v>
      </c>
      <c r="AA1221" s="0" t="n">
        <v>103.8824</v>
      </c>
      <c r="AB1221" s="0" t="n">
        <v>5</v>
      </c>
      <c r="AC1221" s="0" t="n">
        <v>16.108</v>
      </c>
      <c r="AD1221" s="0" t="n">
        <v>16.0824</v>
      </c>
      <c r="AE1221" s="0" t="n">
        <v>17.4338</v>
      </c>
      <c r="AF1221" s="0" t="n">
        <v>0.0021</v>
      </c>
      <c r="AG1221" s="0" t="n">
        <v>0.0608</v>
      </c>
      <c r="AH1221" s="0" t="n">
        <v>3.7873</v>
      </c>
    </row>
    <row r="1222" customFormat="false" ht="12.8" hidden="false" customHeight="false" outlineLevel="0" collapsed="false">
      <c r="A1222" s="0" t="n">
        <v>26</v>
      </c>
      <c r="B1222" s="0" t="n">
        <v>20</v>
      </c>
      <c r="C1222" s="0" t="n">
        <v>58.5232</v>
      </c>
      <c r="D1222" s="0" t="n">
        <v>38.864</v>
      </c>
      <c r="E1222" s="0" t="n">
        <v>0</v>
      </c>
      <c r="F1222" s="0" t="n">
        <v>0</v>
      </c>
      <c r="G1222" s="0" t="n">
        <v>0</v>
      </c>
      <c r="H1222" s="0" t="n">
        <v>0</v>
      </c>
      <c r="I1222" s="0" t="n">
        <v>0</v>
      </c>
      <c r="J1222" s="0" t="n">
        <v>0.5764</v>
      </c>
      <c r="K1222" s="0" t="n">
        <v>0</v>
      </c>
      <c r="L1222" s="0" t="n">
        <v>0.0006</v>
      </c>
      <c r="M1222" s="0" t="n">
        <v>0</v>
      </c>
      <c r="N1222" s="0" t="n">
        <v>-0.0177</v>
      </c>
      <c r="O1222" s="0" t="n">
        <v>2.9204</v>
      </c>
      <c r="P1222" s="0" t="n">
        <v>0.01</v>
      </c>
      <c r="Q1222" s="0" t="n">
        <v>0</v>
      </c>
      <c r="R1222" s="0" t="n">
        <v>0.0555</v>
      </c>
      <c r="S1222" s="0" t="n">
        <v>1</v>
      </c>
      <c r="T1222" s="0" t="n">
        <v>296.8165</v>
      </c>
      <c r="U1222" s="0" t="n">
        <v>0</v>
      </c>
      <c r="V1222" s="0" t="n">
        <v>-302.2028</v>
      </c>
      <c r="W1222" s="0" t="n">
        <v>5.2749</v>
      </c>
      <c r="X1222" s="0" t="n">
        <v>89.1773</v>
      </c>
      <c r="Y1222" s="0" t="n">
        <v>577.3793</v>
      </c>
      <c r="Z1222" s="0" t="n">
        <v>522.1309</v>
      </c>
      <c r="AA1222" s="0" t="n">
        <v>158.8373</v>
      </c>
      <c r="AB1222" s="0" t="n">
        <v>5</v>
      </c>
      <c r="AC1222" s="0" t="n">
        <v>16.325</v>
      </c>
      <c r="AD1222" s="0" t="n">
        <v>16.2825</v>
      </c>
      <c r="AE1222" s="0" t="n">
        <v>17.3947</v>
      </c>
      <c r="AF1222" s="0" t="n">
        <v>0.0021</v>
      </c>
      <c r="AG1222" s="0" t="n">
        <v>0.0608</v>
      </c>
      <c r="AH1222" s="0" t="n">
        <v>3.7873</v>
      </c>
    </row>
    <row r="1223" customFormat="false" ht="12.8" hidden="false" customHeight="false" outlineLevel="0" collapsed="false">
      <c r="A1223" s="0" t="n">
        <v>26</v>
      </c>
      <c r="B1223" s="0" t="n">
        <v>21</v>
      </c>
      <c r="C1223" s="0" t="n">
        <v>58.5227</v>
      </c>
      <c r="D1223" s="0" t="n">
        <v>38.8634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n">
        <v>0.7326</v>
      </c>
      <c r="K1223" s="0" t="n">
        <v>0</v>
      </c>
      <c r="L1223" s="0" t="n">
        <v>0.0006</v>
      </c>
      <c r="M1223" s="0" t="n">
        <v>0</v>
      </c>
      <c r="N1223" s="0" t="n">
        <v>-0.0177</v>
      </c>
      <c r="O1223" s="0" t="n">
        <v>2.9204</v>
      </c>
      <c r="P1223" s="0" t="n">
        <v>0.01</v>
      </c>
      <c r="Q1223" s="0" t="n">
        <v>0</v>
      </c>
      <c r="R1223" s="0" t="n">
        <v>0.0555</v>
      </c>
      <c r="S1223" s="0" t="n">
        <v>1</v>
      </c>
      <c r="T1223" s="0" t="n">
        <v>450.6786</v>
      </c>
      <c r="U1223" s="0" t="n">
        <v>0</v>
      </c>
      <c r="V1223" s="0" t="n">
        <v>-455.1782</v>
      </c>
      <c r="W1223" s="0" t="n">
        <v>4.5512</v>
      </c>
      <c r="X1223" s="0" t="n">
        <v>-90.0624</v>
      </c>
      <c r="Y1223" s="0" t="n">
        <v>694.3521</v>
      </c>
      <c r="Z1223" s="0" t="n">
        <v>789.2663</v>
      </c>
      <c r="AA1223" s="0" t="n">
        <v>250.279</v>
      </c>
      <c r="AB1223" s="0" t="n">
        <v>5</v>
      </c>
      <c r="AC1223" s="0" t="n">
        <v>16.468</v>
      </c>
      <c r="AD1223" s="0" t="n">
        <v>16.4014</v>
      </c>
      <c r="AE1223" s="0" t="n">
        <v>17.3761</v>
      </c>
      <c r="AF1223" s="0" t="n">
        <v>0.0021</v>
      </c>
      <c r="AG1223" s="0" t="n">
        <v>0.0608</v>
      </c>
      <c r="AH1223" s="0" t="n">
        <v>3.7501</v>
      </c>
    </row>
    <row r="1224" customFormat="false" ht="12.8" hidden="false" customHeight="false" outlineLevel="0" collapsed="false">
      <c r="A1224" s="0" t="n">
        <v>26</v>
      </c>
      <c r="B1224" s="0" t="n">
        <v>22</v>
      </c>
      <c r="C1224" s="0" t="n">
        <v>58.5221</v>
      </c>
      <c r="D1224" s="0" t="n">
        <v>38.8629</v>
      </c>
      <c r="E1224" s="0" t="n">
        <v>0</v>
      </c>
      <c r="F1224" s="0" t="n">
        <v>0</v>
      </c>
      <c r="G1224" s="0" t="n">
        <v>0</v>
      </c>
      <c r="H1224" s="0" t="n">
        <v>0</v>
      </c>
      <c r="I1224" s="0" t="n">
        <v>0</v>
      </c>
      <c r="J1224" s="0" t="n">
        <v>0.7346</v>
      </c>
      <c r="K1224" s="0" t="n">
        <v>0</v>
      </c>
      <c r="L1224" s="0" t="n">
        <v>0.0006</v>
      </c>
      <c r="M1224" s="0" t="n">
        <v>0</v>
      </c>
      <c r="N1224" s="0" t="n">
        <v>-0.0177</v>
      </c>
      <c r="O1224" s="0" t="n">
        <v>2.9204</v>
      </c>
      <c r="P1224" s="0" t="n">
        <v>0.01</v>
      </c>
      <c r="Q1224" s="0" t="n">
        <v>0</v>
      </c>
      <c r="R1224" s="0" t="n">
        <v>0.0555</v>
      </c>
      <c r="S1224" s="0" t="n">
        <v>1</v>
      </c>
      <c r="T1224" s="0" t="n">
        <v>437.8186</v>
      </c>
      <c r="U1224" s="0" t="n">
        <v>0</v>
      </c>
      <c r="V1224" s="0" t="n">
        <v>-441.1174</v>
      </c>
      <c r="W1224" s="0" t="n">
        <v>3.3108</v>
      </c>
      <c r="X1224" s="0" t="n">
        <v>-71.9672</v>
      </c>
      <c r="Y1224" s="0" t="n">
        <v>685.0653</v>
      </c>
      <c r="Z1224" s="0" t="n">
        <v>767.1839</v>
      </c>
      <c r="AA1224" s="0" t="n">
        <v>242.2463</v>
      </c>
      <c r="AB1224" s="0" t="n">
        <v>5</v>
      </c>
      <c r="AC1224" s="0" t="n">
        <v>16.711</v>
      </c>
      <c r="AD1224" s="0" t="n">
        <v>16.6535</v>
      </c>
      <c r="AE1224" s="0" t="n">
        <v>17.4026</v>
      </c>
      <c r="AF1224" s="0" t="n">
        <v>0.0021</v>
      </c>
      <c r="AG1224" s="0" t="n">
        <v>0.0608</v>
      </c>
      <c r="AH1224" s="0" t="n">
        <v>3.7714</v>
      </c>
    </row>
    <row r="1225" customFormat="false" ht="12.8" hidden="false" customHeight="false" outlineLevel="0" collapsed="false">
      <c r="A1225" s="0" t="n">
        <v>26</v>
      </c>
      <c r="B1225" s="0" t="n">
        <v>23</v>
      </c>
      <c r="C1225" s="0" t="n">
        <v>58.5215</v>
      </c>
      <c r="D1225" s="0" t="n">
        <v>38.8623</v>
      </c>
      <c r="E1225" s="0" t="n">
        <v>0</v>
      </c>
      <c r="F1225" s="0" t="n">
        <v>0</v>
      </c>
      <c r="G1225" s="0" t="n">
        <v>0</v>
      </c>
      <c r="H1225" s="0" t="n">
        <v>0</v>
      </c>
      <c r="I1225" s="0" t="n">
        <v>0</v>
      </c>
      <c r="J1225" s="0" t="n">
        <v>0.9534</v>
      </c>
      <c r="K1225" s="0" t="n">
        <v>0</v>
      </c>
      <c r="L1225" s="0" t="n">
        <v>0.0006</v>
      </c>
      <c r="M1225" s="0" t="n">
        <v>0</v>
      </c>
      <c r="N1225" s="0" t="n">
        <v>-0.0177</v>
      </c>
      <c r="O1225" s="0" t="n">
        <v>2.9203</v>
      </c>
      <c r="P1225" s="0" t="n">
        <v>0.01</v>
      </c>
      <c r="Q1225" s="0" t="n">
        <v>0</v>
      </c>
      <c r="R1225" s="0" t="n">
        <v>0.0555</v>
      </c>
      <c r="S1225" s="0" t="n">
        <v>1</v>
      </c>
      <c r="T1225" s="0" t="n">
        <v>641.2912</v>
      </c>
      <c r="U1225" s="0" t="n">
        <v>0</v>
      </c>
      <c r="V1225" s="0" t="n">
        <v>-642.5425</v>
      </c>
      <c r="W1225" s="0" t="n">
        <v>1.1594</v>
      </c>
      <c r="X1225" s="0" t="n">
        <v>-305.8698</v>
      </c>
      <c r="Y1225" s="0" t="n">
        <v>851.2726</v>
      </c>
      <c r="Z1225" s="0" t="n">
        <v>1095.0353</v>
      </c>
      <c r="AA1225" s="0" t="n">
        <v>368.9778</v>
      </c>
      <c r="AB1225" s="0" t="n">
        <v>5</v>
      </c>
      <c r="AC1225" s="0" t="n">
        <v>17.24</v>
      </c>
      <c r="AD1225" s="0" t="n">
        <v>17.1495</v>
      </c>
      <c r="AE1225" s="0" t="n">
        <v>17.5134</v>
      </c>
      <c r="AF1225" s="0" t="n">
        <v>0.0021</v>
      </c>
      <c r="AG1225" s="0" t="n">
        <v>0.0608</v>
      </c>
      <c r="AH1225" s="0" t="n">
        <v>3.5876</v>
      </c>
    </row>
    <row r="1226" customFormat="false" ht="12.8" hidden="false" customHeight="false" outlineLevel="0" collapsed="false">
      <c r="A1226" s="0" t="n">
        <v>26</v>
      </c>
      <c r="B1226" s="0" t="n">
        <v>24</v>
      </c>
      <c r="C1226" s="0" t="n">
        <v>58.5209</v>
      </c>
      <c r="D1226" s="0" t="n">
        <v>38.8617</v>
      </c>
      <c r="E1226" s="0" t="n">
        <v>0</v>
      </c>
      <c r="F1226" s="0" t="n">
        <v>0</v>
      </c>
      <c r="G1226" s="0" t="n">
        <v>0</v>
      </c>
      <c r="H1226" s="0" t="n">
        <v>0</v>
      </c>
      <c r="I1226" s="0" t="n">
        <v>0</v>
      </c>
      <c r="J1226" s="0" t="n">
        <v>1.2556</v>
      </c>
      <c r="K1226" s="0" t="n">
        <v>0</v>
      </c>
      <c r="L1226" s="0" t="n">
        <v>0.0006</v>
      </c>
      <c r="M1226" s="0" t="n">
        <v>0</v>
      </c>
      <c r="N1226" s="0" t="n">
        <v>-0.0177</v>
      </c>
      <c r="O1226" s="0" t="n">
        <v>2.9203</v>
      </c>
      <c r="P1226" s="0" t="n">
        <v>0.01</v>
      </c>
      <c r="Q1226" s="0" t="n">
        <v>0</v>
      </c>
      <c r="R1226" s="0" t="n">
        <v>0.0555</v>
      </c>
      <c r="S1226" s="0" t="n">
        <v>1</v>
      </c>
      <c r="T1226" s="0" t="n">
        <v>892.4692</v>
      </c>
      <c r="U1226" s="0" t="n">
        <v>0</v>
      </c>
      <c r="V1226" s="0" t="n">
        <v>-890.5727</v>
      </c>
      <c r="W1226" s="0" t="n">
        <v>-1.9534</v>
      </c>
      <c r="X1226" s="0" t="n">
        <v>-592.7493</v>
      </c>
      <c r="Y1226" s="0" t="n">
        <v>1135.808</v>
      </c>
      <c r="Z1226" s="0" t="n">
        <v>1533.2072</v>
      </c>
      <c r="AA1226" s="0" t="n">
        <v>587.4258</v>
      </c>
      <c r="AB1226" s="0" t="n">
        <v>5</v>
      </c>
      <c r="AC1226" s="0" t="n">
        <v>18.059</v>
      </c>
      <c r="AD1226" s="0" t="n">
        <v>17.9398</v>
      </c>
      <c r="AE1226" s="0" t="n">
        <v>17.7442</v>
      </c>
      <c r="AF1226" s="0" t="n">
        <v>0.0021</v>
      </c>
      <c r="AG1226" s="0" t="n">
        <v>0.0608</v>
      </c>
      <c r="AH1226" s="0" t="n">
        <v>3.2091</v>
      </c>
    </row>
    <row r="1227" customFormat="false" ht="12.8" hidden="false" customHeight="false" outlineLevel="0" collapsed="false">
      <c r="A1227" s="0" t="n">
        <v>26</v>
      </c>
      <c r="B1227" s="0" t="n">
        <v>25</v>
      </c>
      <c r="C1227" s="0" t="n">
        <v>58.5203</v>
      </c>
      <c r="D1227" s="0" t="n">
        <v>38.8611</v>
      </c>
      <c r="E1227" s="0" t="n">
        <v>0</v>
      </c>
      <c r="F1227" s="0" t="n">
        <v>0</v>
      </c>
      <c r="G1227" s="0" t="n">
        <v>0</v>
      </c>
      <c r="H1227" s="0" t="n">
        <v>0</v>
      </c>
      <c r="I1227" s="0" t="n">
        <v>0</v>
      </c>
      <c r="J1227" s="0" t="n">
        <v>1.3221</v>
      </c>
      <c r="K1227" s="0" t="n">
        <v>0</v>
      </c>
      <c r="L1227" s="0" t="n">
        <v>0.0006</v>
      </c>
      <c r="M1227" s="0" t="n">
        <v>0</v>
      </c>
      <c r="N1227" s="0" t="n">
        <v>-0.0177</v>
      </c>
      <c r="O1227" s="0" t="n">
        <v>2.9203</v>
      </c>
      <c r="P1227" s="0" t="n">
        <v>0.01</v>
      </c>
      <c r="Q1227" s="0" t="n">
        <v>0</v>
      </c>
      <c r="R1227" s="0" t="n">
        <v>0.0555</v>
      </c>
      <c r="S1227" s="0" t="n">
        <v>1</v>
      </c>
      <c r="T1227" s="0" t="n">
        <v>913.7832</v>
      </c>
      <c r="U1227" s="0" t="n">
        <v>0</v>
      </c>
      <c r="V1227" s="0" t="n">
        <v>-910.2341</v>
      </c>
      <c r="W1227" s="0" t="n">
        <v>-3.603</v>
      </c>
      <c r="X1227" s="0" t="n">
        <v>-612.175</v>
      </c>
      <c r="Y1227" s="0" t="n">
        <v>1165.9464</v>
      </c>
      <c r="Z1227" s="0" t="n">
        <v>1573.3958</v>
      </c>
      <c r="AA1227" s="0" t="n">
        <v>608.569</v>
      </c>
      <c r="AB1227" s="0" t="n">
        <v>5</v>
      </c>
      <c r="AC1227" s="0" t="n">
        <v>18.636</v>
      </c>
      <c r="AD1227" s="0" t="n">
        <v>18.5306</v>
      </c>
      <c r="AE1227" s="0" t="n">
        <v>18.0067</v>
      </c>
      <c r="AF1227" s="0" t="n">
        <v>0.0021</v>
      </c>
      <c r="AG1227" s="0" t="n">
        <v>0.0608</v>
      </c>
      <c r="AH1227" s="0" t="n">
        <v>3.1773</v>
      </c>
    </row>
    <row r="1228" customFormat="false" ht="12.8" hidden="false" customHeight="false" outlineLevel="0" collapsed="false">
      <c r="A1228" s="0" t="n">
        <v>26</v>
      </c>
      <c r="B1228" s="0" t="n">
        <v>26</v>
      </c>
      <c r="C1228" s="0" t="n">
        <v>58.5197</v>
      </c>
      <c r="D1228" s="0" t="n">
        <v>38.8605</v>
      </c>
      <c r="E1228" s="0" t="n">
        <v>0</v>
      </c>
      <c r="F1228" s="0" t="n">
        <v>0</v>
      </c>
      <c r="G1228" s="0" t="n">
        <v>0</v>
      </c>
      <c r="H1228" s="0" t="n">
        <v>0</v>
      </c>
      <c r="I1228" s="0" t="n">
        <v>0</v>
      </c>
      <c r="J1228" s="0" t="n">
        <v>1.4376</v>
      </c>
      <c r="K1228" s="0" t="n">
        <v>0</v>
      </c>
      <c r="L1228" s="0" t="n">
        <v>0.0006</v>
      </c>
      <c r="M1228" s="0" t="n">
        <v>0</v>
      </c>
      <c r="N1228" s="0" t="n">
        <v>-0.0177</v>
      </c>
      <c r="O1228" s="0" t="n">
        <v>2.9202</v>
      </c>
      <c r="P1228" s="0" t="n">
        <v>0.01</v>
      </c>
      <c r="Q1228" s="0" t="n">
        <v>0</v>
      </c>
      <c r="R1228" s="0" t="n">
        <v>0.0555</v>
      </c>
      <c r="S1228" s="0" t="n">
        <v>1</v>
      </c>
      <c r="T1228" s="0" t="n">
        <v>982.3029</v>
      </c>
      <c r="U1228" s="0" t="n">
        <v>0</v>
      </c>
      <c r="V1228" s="0" t="n">
        <v>-977.8611</v>
      </c>
      <c r="W1228" s="0" t="n">
        <v>-4.4806</v>
      </c>
      <c r="X1228" s="0" t="n">
        <v>-688.8741</v>
      </c>
      <c r="Y1228" s="0" t="n">
        <v>1254.6815</v>
      </c>
      <c r="Z1228" s="0" t="n">
        <v>1710.0699</v>
      </c>
      <c r="AA1228" s="0" t="n">
        <v>676.7429</v>
      </c>
      <c r="AB1228" s="0" t="n">
        <v>5</v>
      </c>
      <c r="AC1228" s="0" t="n">
        <v>19.093</v>
      </c>
      <c r="AD1228" s="0" t="n">
        <v>18.9846</v>
      </c>
      <c r="AE1228" s="0" t="n">
        <v>18.2645</v>
      </c>
      <c r="AF1228" s="0" t="n">
        <v>0.0021</v>
      </c>
      <c r="AG1228" s="0" t="n">
        <v>0.0608</v>
      </c>
      <c r="AH1228" s="0" t="n">
        <v>3.1159</v>
      </c>
    </row>
    <row r="1229" customFormat="false" ht="12.8" hidden="false" customHeight="false" outlineLevel="0" collapsed="false">
      <c r="A1229" s="0" t="n">
        <v>26</v>
      </c>
      <c r="B1229" s="0" t="n">
        <v>27</v>
      </c>
      <c r="C1229" s="0" t="n">
        <v>58.5191</v>
      </c>
      <c r="D1229" s="0" t="n">
        <v>38.8599</v>
      </c>
      <c r="E1229" s="0" t="n">
        <v>0</v>
      </c>
      <c r="F1229" s="0" t="n">
        <v>0</v>
      </c>
      <c r="G1229" s="0" t="n">
        <v>0</v>
      </c>
      <c r="H1229" s="0" t="n">
        <v>0</v>
      </c>
      <c r="I1229" s="0" t="n">
        <v>0</v>
      </c>
      <c r="J1229" s="0" t="n">
        <v>1.466</v>
      </c>
      <c r="K1229" s="0" t="n">
        <v>0</v>
      </c>
      <c r="L1229" s="0" t="n">
        <v>0.0006</v>
      </c>
      <c r="M1229" s="0" t="n">
        <v>0</v>
      </c>
      <c r="N1229" s="0" t="n">
        <v>-0.0177</v>
      </c>
      <c r="O1229" s="0" t="n">
        <v>2.9202</v>
      </c>
      <c r="P1229" s="0" t="n">
        <v>0.01</v>
      </c>
      <c r="Q1229" s="0" t="n">
        <v>0</v>
      </c>
      <c r="R1229" s="0" t="n">
        <v>0.0555</v>
      </c>
      <c r="S1229" s="0" t="n">
        <v>1</v>
      </c>
      <c r="T1229" s="0" t="n">
        <v>969.7841</v>
      </c>
      <c r="U1229" s="0" t="n">
        <v>0</v>
      </c>
      <c r="V1229" s="0" t="n">
        <v>-964.895</v>
      </c>
      <c r="W1229" s="0" t="n">
        <v>-4.5182</v>
      </c>
      <c r="X1229" s="0" t="n">
        <v>-671.9364</v>
      </c>
      <c r="Y1229" s="0" t="n">
        <v>1242.7075</v>
      </c>
      <c r="Z1229" s="0" t="n">
        <v>1685.8782</v>
      </c>
      <c r="AA1229" s="0" t="n">
        <v>665.979</v>
      </c>
      <c r="AB1229" s="0" t="n">
        <v>5</v>
      </c>
      <c r="AC1229" s="0" t="n">
        <v>19.329</v>
      </c>
      <c r="AD1229" s="0" t="n">
        <v>19.2506</v>
      </c>
      <c r="AE1229" s="0" t="n">
        <v>18.4833</v>
      </c>
      <c r="AF1229" s="0" t="n">
        <v>0.0021</v>
      </c>
      <c r="AG1229" s="0" t="n">
        <v>0.0608</v>
      </c>
      <c r="AH1229" s="0" t="n">
        <v>3.114</v>
      </c>
    </row>
    <row r="1230" customFormat="false" ht="12.8" hidden="false" customHeight="false" outlineLevel="0" collapsed="false">
      <c r="A1230" s="0" t="n">
        <v>26</v>
      </c>
      <c r="B1230" s="0" t="n">
        <v>28</v>
      </c>
      <c r="C1230" s="0" t="n">
        <v>58.5186</v>
      </c>
      <c r="D1230" s="0" t="n">
        <v>38.8593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0</v>
      </c>
      <c r="J1230" s="0" t="n">
        <v>1.3656</v>
      </c>
      <c r="K1230" s="0" t="n">
        <v>0</v>
      </c>
      <c r="L1230" s="0" t="n">
        <v>0.0006</v>
      </c>
      <c r="M1230" s="0" t="n">
        <v>0</v>
      </c>
      <c r="N1230" s="0" t="n">
        <v>-0.0177</v>
      </c>
      <c r="O1230" s="0" t="n">
        <v>2.9202</v>
      </c>
      <c r="P1230" s="0" t="n">
        <v>0.01</v>
      </c>
      <c r="Q1230" s="0" t="n">
        <v>0</v>
      </c>
      <c r="R1230" s="0" t="n">
        <v>0.0555</v>
      </c>
      <c r="S1230" s="0" t="n">
        <v>1</v>
      </c>
      <c r="T1230" s="0" t="n">
        <v>897.8457</v>
      </c>
      <c r="U1230" s="0" t="n">
        <v>0</v>
      </c>
      <c r="V1230" s="0" t="n">
        <v>-894.7891</v>
      </c>
      <c r="W1230" s="0" t="n">
        <v>-2.8431</v>
      </c>
      <c r="X1230" s="0" t="n">
        <v>-590.388</v>
      </c>
      <c r="Y1230" s="0" t="n">
        <v>1170.5779</v>
      </c>
      <c r="Z1230" s="0" t="n">
        <v>1551.943</v>
      </c>
      <c r="AA1230" s="0" t="n">
        <v>609.1157</v>
      </c>
      <c r="AB1230" s="0" t="n">
        <v>5</v>
      </c>
      <c r="AC1230" s="0" t="n">
        <v>19.159</v>
      </c>
      <c r="AD1230" s="0" t="n">
        <v>19.1039</v>
      </c>
      <c r="AE1230" s="0" t="n">
        <v>18.5902</v>
      </c>
      <c r="AF1230" s="0" t="n">
        <v>0.0021</v>
      </c>
      <c r="AG1230" s="0" t="n">
        <v>0.0608</v>
      </c>
      <c r="AH1230" s="0" t="n">
        <v>3.1128</v>
      </c>
    </row>
    <row r="1231" customFormat="false" ht="12.8" hidden="false" customHeight="false" outlineLevel="0" collapsed="false">
      <c r="A1231" s="0" t="n">
        <v>26</v>
      </c>
      <c r="B1231" s="0" t="n">
        <v>29</v>
      </c>
      <c r="C1231" s="0" t="n">
        <v>58.518</v>
      </c>
      <c r="D1231" s="0" t="n">
        <v>38.8587</v>
      </c>
      <c r="E1231" s="0" t="n">
        <v>0</v>
      </c>
      <c r="F1231" s="0" t="n">
        <v>0</v>
      </c>
      <c r="G1231" s="0" t="n">
        <v>0</v>
      </c>
      <c r="H1231" s="0" t="n">
        <v>0</v>
      </c>
      <c r="I1231" s="0" t="n">
        <v>0</v>
      </c>
      <c r="J1231" s="0" t="n">
        <v>1.2054</v>
      </c>
      <c r="K1231" s="0" t="n">
        <v>0</v>
      </c>
      <c r="L1231" s="0" t="n">
        <v>0.0006</v>
      </c>
      <c r="M1231" s="0" t="n">
        <v>0</v>
      </c>
      <c r="N1231" s="0" t="n">
        <v>-0.0177</v>
      </c>
      <c r="O1231" s="0" t="n">
        <v>2.9202</v>
      </c>
      <c r="P1231" s="0" t="n">
        <v>0.01</v>
      </c>
      <c r="Q1231" s="0" t="n">
        <v>0</v>
      </c>
      <c r="R1231" s="0" t="n">
        <v>0.0555</v>
      </c>
      <c r="S1231" s="0" t="n">
        <v>0.8311</v>
      </c>
      <c r="T1231" s="0" t="n">
        <v>737.4191</v>
      </c>
      <c r="U1231" s="0" t="n">
        <v>0</v>
      </c>
      <c r="V1231" s="0" t="n">
        <v>-734.782</v>
      </c>
      <c r="W1231" s="0" t="n">
        <v>-2.5019</v>
      </c>
      <c r="X1231" s="0" t="n">
        <v>-401.9395</v>
      </c>
      <c r="Y1231" s="0" t="n">
        <v>967.0931</v>
      </c>
      <c r="Z1231" s="0" t="n">
        <v>1240.2527</v>
      </c>
      <c r="AA1231" s="0" t="n">
        <v>449.0567</v>
      </c>
      <c r="AB1231" s="0" t="n">
        <v>5</v>
      </c>
      <c r="AC1231" s="0" t="n">
        <v>19.183</v>
      </c>
      <c r="AD1231" s="0" t="n">
        <v>19.1362</v>
      </c>
      <c r="AE1231" s="0" t="n">
        <v>18.6726</v>
      </c>
      <c r="AF1231" s="0" t="n">
        <v>0.0021</v>
      </c>
      <c r="AG1231" s="0" t="n">
        <v>0.0608</v>
      </c>
      <c r="AH1231" s="0" t="n">
        <v>3.3269</v>
      </c>
    </row>
    <row r="1232" customFormat="false" ht="12.8" hidden="false" customHeight="false" outlineLevel="0" collapsed="false">
      <c r="A1232" s="0" t="n">
        <v>26</v>
      </c>
      <c r="B1232" s="0" t="n">
        <v>30</v>
      </c>
      <c r="C1232" s="0" t="n">
        <v>58.5174</v>
      </c>
      <c r="D1232" s="0" t="n">
        <v>38.8582</v>
      </c>
      <c r="E1232" s="0" t="n">
        <v>0</v>
      </c>
      <c r="F1232" s="0" t="n">
        <v>0</v>
      </c>
      <c r="G1232" s="0" t="n">
        <v>0</v>
      </c>
      <c r="H1232" s="0" t="n">
        <v>0</v>
      </c>
      <c r="I1232" s="0" t="n">
        <v>0</v>
      </c>
      <c r="J1232" s="0" t="n">
        <v>1.1232</v>
      </c>
      <c r="K1232" s="0" t="n">
        <v>0</v>
      </c>
      <c r="L1232" s="0" t="n">
        <v>0.0006</v>
      </c>
      <c r="M1232" s="0" t="n">
        <v>0</v>
      </c>
      <c r="N1232" s="0" t="n">
        <v>-0.0177</v>
      </c>
      <c r="O1232" s="0" t="n">
        <v>2.9201</v>
      </c>
      <c r="P1232" s="0" t="n">
        <v>0.01</v>
      </c>
      <c r="Q1232" s="0" t="n">
        <v>0</v>
      </c>
      <c r="R1232" s="0" t="n">
        <v>0.0555</v>
      </c>
      <c r="S1232" s="0" t="n">
        <v>1</v>
      </c>
      <c r="T1232" s="0" t="n">
        <v>598.7114</v>
      </c>
      <c r="U1232" s="0" t="n">
        <v>0</v>
      </c>
      <c r="V1232" s="0" t="n">
        <v>-597.9405</v>
      </c>
      <c r="W1232" s="0" t="n">
        <v>-0.5449</v>
      </c>
      <c r="X1232" s="0" t="n">
        <v>-243.1276</v>
      </c>
      <c r="Y1232" s="0" t="n">
        <v>822.6827</v>
      </c>
      <c r="Z1232" s="0" t="n">
        <v>1003.447</v>
      </c>
      <c r="AA1232" s="0" t="n">
        <v>337.8844</v>
      </c>
      <c r="AB1232" s="0" t="n">
        <v>5</v>
      </c>
      <c r="AC1232" s="0" t="n">
        <v>18.826</v>
      </c>
      <c r="AD1232" s="0" t="n">
        <v>18.7915</v>
      </c>
      <c r="AE1232" s="0" t="n">
        <v>18.6534</v>
      </c>
      <c r="AF1232" s="0" t="n">
        <v>0.0021</v>
      </c>
      <c r="AG1232" s="0" t="n">
        <v>0.0608</v>
      </c>
      <c r="AH1232" s="0" t="n">
        <v>3.5138</v>
      </c>
    </row>
    <row r="1233" customFormat="false" ht="12.8" hidden="false" customHeight="false" outlineLevel="0" collapsed="false">
      <c r="A1233" s="0" t="n">
        <v>26</v>
      </c>
      <c r="B1233" s="0" t="n">
        <v>31</v>
      </c>
      <c r="C1233" s="0" t="n">
        <v>58.5168</v>
      </c>
      <c r="D1233" s="0" t="n">
        <v>38.8576</v>
      </c>
      <c r="E1233" s="0" t="n">
        <v>0</v>
      </c>
      <c r="F1233" s="0" t="n">
        <v>0</v>
      </c>
      <c r="G1233" s="0" t="n">
        <v>0</v>
      </c>
      <c r="H1233" s="0" t="n">
        <v>0</v>
      </c>
      <c r="I1233" s="0" t="n">
        <v>0</v>
      </c>
      <c r="J1233" s="0" t="n">
        <v>1.2575</v>
      </c>
      <c r="K1233" s="0" t="n">
        <v>0</v>
      </c>
      <c r="L1233" s="0" t="n">
        <v>0.0006</v>
      </c>
      <c r="M1233" s="0" t="n">
        <v>0</v>
      </c>
      <c r="N1233" s="0" t="n">
        <v>-0.0177</v>
      </c>
      <c r="O1233" s="0" t="n">
        <v>2.9201</v>
      </c>
      <c r="P1233" s="0" t="n">
        <v>0.01</v>
      </c>
      <c r="Q1233" s="0" t="n">
        <v>0</v>
      </c>
      <c r="R1233" s="0" t="n">
        <v>0.0555</v>
      </c>
      <c r="S1233" s="0" t="n">
        <v>1</v>
      </c>
      <c r="T1233" s="0" t="n">
        <v>840.5026</v>
      </c>
      <c r="U1233" s="0" t="n">
        <v>0</v>
      </c>
      <c r="V1233" s="0" t="n">
        <v>-839.7718</v>
      </c>
      <c r="W1233" s="0" t="n">
        <v>-0.2699</v>
      </c>
      <c r="X1233" s="0" t="n">
        <v>-528.134</v>
      </c>
      <c r="Y1233" s="0" t="n">
        <v>1033.1521</v>
      </c>
      <c r="Z1233" s="0" t="n">
        <v>1380.1146</v>
      </c>
      <c r="AA1233" s="0" t="n">
        <v>499.5578</v>
      </c>
      <c r="AB1233" s="0" t="n">
        <v>5</v>
      </c>
      <c r="AC1233" s="0" t="n">
        <v>18.763</v>
      </c>
      <c r="AD1233" s="0" t="n">
        <v>18.7123</v>
      </c>
      <c r="AE1233" s="0" t="n">
        <v>18.6321</v>
      </c>
      <c r="AF1233" s="0" t="n">
        <v>0.0021</v>
      </c>
      <c r="AG1233" s="0" t="n">
        <v>0.0608</v>
      </c>
      <c r="AH1233" s="0" t="n">
        <v>3.3287</v>
      </c>
    </row>
    <row r="1234" customFormat="false" ht="12.8" hidden="false" customHeight="false" outlineLevel="0" collapsed="false">
      <c r="A1234" s="0" t="n">
        <v>26</v>
      </c>
      <c r="B1234" s="0" t="n">
        <v>32</v>
      </c>
      <c r="C1234" s="0" t="n">
        <v>58.5162</v>
      </c>
      <c r="D1234" s="0" t="n">
        <v>38.857</v>
      </c>
      <c r="E1234" s="0" t="n">
        <v>0</v>
      </c>
      <c r="F1234" s="0" t="n">
        <v>0</v>
      </c>
      <c r="G1234" s="0" t="n">
        <v>0</v>
      </c>
      <c r="H1234" s="0" t="n">
        <v>0</v>
      </c>
      <c r="I1234" s="0" t="n">
        <v>0</v>
      </c>
      <c r="J1234" s="0" t="n">
        <v>1.0718</v>
      </c>
      <c r="K1234" s="0" t="n">
        <v>0</v>
      </c>
      <c r="L1234" s="0" t="n">
        <v>0.0006</v>
      </c>
      <c r="M1234" s="0" t="n">
        <v>0</v>
      </c>
      <c r="N1234" s="0" t="n">
        <v>-0.0177</v>
      </c>
      <c r="O1234" s="0" t="n">
        <v>2.9201</v>
      </c>
      <c r="P1234" s="0" t="n">
        <v>0.01</v>
      </c>
      <c r="Q1234" s="0" t="n">
        <v>0</v>
      </c>
      <c r="R1234" s="0" t="n">
        <v>0.0555</v>
      </c>
      <c r="S1234" s="0" t="n">
        <v>1</v>
      </c>
      <c r="T1234" s="0" t="n">
        <v>693.1955</v>
      </c>
      <c r="U1234" s="0" t="n">
        <v>0</v>
      </c>
      <c r="V1234" s="0" t="n">
        <v>-692.2153</v>
      </c>
      <c r="W1234" s="0" t="n">
        <v>-0.6137</v>
      </c>
      <c r="X1234" s="0" t="n">
        <v>-354.1993</v>
      </c>
      <c r="Y1234" s="0" t="n">
        <v>839.1824</v>
      </c>
      <c r="Z1234" s="0" t="n">
        <v>1062.4221</v>
      </c>
      <c r="AA1234" s="0" t="n">
        <v>344.6614</v>
      </c>
      <c r="AB1234" s="0" t="n">
        <v>5</v>
      </c>
      <c r="AC1234" s="0" t="n">
        <v>18.81</v>
      </c>
      <c r="AD1234" s="0" t="n">
        <v>18.7661</v>
      </c>
      <c r="AE1234" s="0" t="n">
        <v>18.6353</v>
      </c>
      <c r="AF1234" s="0" t="n">
        <v>0.0021</v>
      </c>
      <c r="AG1234" s="0" t="n">
        <v>0.0608</v>
      </c>
      <c r="AH1234" s="0" t="n">
        <v>3.6112</v>
      </c>
    </row>
    <row r="1235" customFormat="false" ht="12.8" hidden="false" customHeight="false" outlineLevel="0" collapsed="false">
      <c r="A1235" s="0" t="n">
        <v>26</v>
      </c>
      <c r="B1235" s="0" t="n">
        <v>33</v>
      </c>
      <c r="C1235" s="0" t="n">
        <v>58.5156</v>
      </c>
      <c r="D1235" s="0" t="n">
        <v>38.8564</v>
      </c>
      <c r="E1235" s="0" t="n">
        <v>0</v>
      </c>
      <c r="F1235" s="0" t="n">
        <v>0</v>
      </c>
      <c r="G1235" s="0" t="n">
        <v>0</v>
      </c>
      <c r="H1235" s="0" t="n">
        <v>0</v>
      </c>
      <c r="I1235" s="0" t="n">
        <v>0</v>
      </c>
      <c r="J1235" s="0" t="n">
        <v>0.926</v>
      </c>
      <c r="K1235" s="0" t="n">
        <v>0</v>
      </c>
      <c r="L1235" s="0" t="n">
        <v>0.0006</v>
      </c>
      <c r="M1235" s="0" t="n">
        <v>0</v>
      </c>
      <c r="N1235" s="0" t="n">
        <v>-0.0177</v>
      </c>
      <c r="O1235" s="0" t="n">
        <v>2.9201</v>
      </c>
      <c r="P1235" s="0" t="n">
        <v>0.01</v>
      </c>
      <c r="Q1235" s="0" t="n">
        <v>0</v>
      </c>
      <c r="R1235" s="0" t="n">
        <v>0.0555</v>
      </c>
      <c r="S1235" s="0" t="n">
        <v>1</v>
      </c>
      <c r="T1235" s="0" t="n">
        <v>552.2754</v>
      </c>
      <c r="U1235" s="0" t="n">
        <v>0</v>
      </c>
      <c r="V1235" s="0" t="n">
        <v>-550.7798</v>
      </c>
      <c r="W1235" s="0" t="n">
        <v>-1.3282</v>
      </c>
      <c r="X1235" s="0" t="n">
        <v>-186.8004</v>
      </c>
      <c r="Y1235" s="0" t="n">
        <v>703.1986</v>
      </c>
      <c r="Z1235" s="0" t="n">
        <v>820.0109</v>
      </c>
      <c r="AA1235" s="0" t="n">
        <v>238.4155</v>
      </c>
      <c r="AB1235" s="0" t="n">
        <v>5</v>
      </c>
      <c r="AC1235" s="0" t="n">
        <v>18.96</v>
      </c>
      <c r="AD1235" s="0" t="n">
        <v>18.9252</v>
      </c>
      <c r="AE1235" s="0" t="n">
        <v>18.6744</v>
      </c>
      <c r="AF1235" s="0" t="n">
        <v>0.0021</v>
      </c>
      <c r="AG1235" s="0" t="n">
        <v>0.0608</v>
      </c>
      <c r="AH1235" s="0" t="n">
        <v>3.9254</v>
      </c>
    </row>
    <row r="1236" customFormat="false" ht="12.8" hidden="false" customHeight="false" outlineLevel="0" collapsed="false">
      <c r="A1236" s="0" t="n">
        <v>26</v>
      </c>
      <c r="B1236" s="0" t="n">
        <v>34</v>
      </c>
      <c r="C1236" s="0" t="n">
        <v>58.515</v>
      </c>
      <c r="D1236" s="0" t="n">
        <v>38.8558</v>
      </c>
      <c r="E1236" s="0" t="n">
        <v>0</v>
      </c>
      <c r="F1236" s="0" t="n">
        <v>0</v>
      </c>
      <c r="G1236" s="0" t="n">
        <v>0</v>
      </c>
      <c r="H1236" s="0" t="n">
        <v>0</v>
      </c>
      <c r="I1236" s="0" t="n">
        <v>0</v>
      </c>
      <c r="J1236" s="0" t="n">
        <v>0.9407</v>
      </c>
      <c r="K1236" s="0" t="n">
        <v>0</v>
      </c>
      <c r="L1236" s="0" t="n">
        <v>0.0006</v>
      </c>
      <c r="M1236" s="0" t="n">
        <v>0</v>
      </c>
      <c r="N1236" s="0" t="n">
        <v>-0.0177</v>
      </c>
      <c r="O1236" s="0" t="n">
        <v>2.92</v>
      </c>
      <c r="P1236" s="0" t="n">
        <v>0.01</v>
      </c>
      <c r="Q1236" s="0" t="n">
        <v>0</v>
      </c>
      <c r="R1236" s="0" t="n">
        <v>0.0555</v>
      </c>
      <c r="S1236" s="0" t="n">
        <v>1</v>
      </c>
      <c r="T1236" s="0" t="n">
        <v>603.7341</v>
      </c>
      <c r="U1236" s="0" t="n">
        <v>0</v>
      </c>
      <c r="V1236" s="0" t="n">
        <v>-602.3524</v>
      </c>
      <c r="W1236" s="0" t="n">
        <v>-1.3502</v>
      </c>
      <c r="X1236" s="0" t="n">
        <v>-247.1971</v>
      </c>
      <c r="Y1236" s="0" t="n">
        <v>661.6078</v>
      </c>
      <c r="Z1236" s="0" t="n">
        <v>826.5038</v>
      </c>
      <c r="AA1236" s="0" t="n">
        <v>201.3704</v>
      </c>
      <c r="AB1236" s="0" t="n">
        <v>5</v>
      </c>
      <c r="AC1236" s="0" t="n">
        <v>19.007</v>
      </c>
      <c r="AD1236" s="0" t="n">
        <v>18.9691</v>
      </c>
      <c r="AE1236" s="0" t="n">
        <v>18.708</v>
      </c>
      <c r="AF1236" s="0" t="n">
        <v>0.0021</v>
      </c>
      <c r="AG1236" s="0" t="n">
        <v>0.0608</v>
      </c>
      <c r="AH1236" s="0" t="n">
        <v>4.4853</v>
      </c>
    </row>
    <row r="1237" customFormat="false" ht="12.8" hidden="false" customHeight="false" outlineLevel="0" collapsed="false">
      <c r="A1237" s="0" t="n">
        <v>26</v>
      </c>
      <c r="B1237" s="0" t="n">
        <v>35</v>
      </c>
      <c r="C1237" s="0" t="n">
        <v>58.5145</v>
      </c>
      <c r="D1237" s="0" t="n">
        <v>38.8552</v>
      </c>
      <c r="E1237" s="0" t="n">
        <v>0</v>
      </c>
      <c r="F1237" s="0" t="n">
        <v>0</v>
      </c>
      <c r="G1237" s="0" t="n">
        <v>0</v>
      </c>
      <c r="H1237" s="0" t="n">
        <v>0</v>
      </c>
      <c r="I1237" s="0" t="n">
        <v>0</v>
      </c>
      <c r="J1237" s="0" t="n">
        <v>0.9278</v>
      </c>
      <c r="K1237" s="0" t="n">
        <v>0</v>
      </c>
      <c r="L1237" s="0" t="n">
        <v>0.0006</v>
      </c>
      <c r="M1237" s="0" t="n">
        <v>0</v>
      </c>
      <c r="N1237" s="0" t="n">
        <v>-0.0177</v>
      </c>
      <c r="O1237" s="0" t="n">
        <v>2.92</v>
      </c>
      <c r="P1237" s="0" t="n">
        <v>0.01</v>
      </c>
      <c r="Q1237" s="0" t="n">
        <v>0</v>
      </c>
      <c r="R1237" s="0" t="n">
        <v>0.0555</v>
      </c>
      <c r="S1237" s="0" t="n">
        <v>1</v>
      </c>
      <c r="T1237" s="0" t="n">
        <v>560.2551</v>
      </c>
      <c r="U1237" s="0" t="n">
        <v>0</v>
      </c>
      <c r="V1237" s="0" t="n">
        <v>-556.3126</v>
      </c>
      <c r="W1237" s="0" t="n">
        <v>-3.7319</v>
      </c>
      <c r="X1237" s="0" t="n">
        <v>-189.5257</v>
      </c>
      <c r="Y1237" s="0" t="n">
        <v>598.9915</v>
      </c>
      <c r="Z1237" s="0" t="n">
        <v>729.8852</v>
      </c>
      <c r="AA1237" s="0" t="n">
        <v>150.0915</v>
      </c>
      <c r="AB1237" s="0" t="n">
        <v>5</v>
      </c>
      <c r="AC1237" s="0" t="n">
        <v>19.561</v>
      </c>
      <c r="AD1237" s="0" t="n">
        <v>19.5225</v>
      </c>
      <c r="AE1237" s="0" t="n">
        <v>18.8538</v>
      </c>
      <c r="AF1237" s="0" t="n">
        <v>0.0021</v>
      </c>
      <c r="AG1237" s="0" t="n">
        <v>0.0608</v>
      </c>
      <c r="AH1237" s="0" t="n">
        <v>5.1445</v>
      </c>
    </row>
    <row r="1238" customFormat="false" ht="12.8" hidden="false" customHeight="false" outlineLevel="0" collapsed="false">
      <c r="A1238" s="0" t="n">
        <v>26</v>
      </c>
      <c r="B1238" s="0" t="n">
        <v>36</v>
      </c>
      <c r="C1238" s="0" t="n">
        <v>58.5139</v>
      </c>
      <c r="D1238" s="0" t="n">
        <v>38.8546</v>
      </c>
      <c r="E1238" s="0" t="n">
        <v>0</v>
      </c>
      <c r="F1238" s="0" t="n">
        <v>0</v>
      </c>
      <c r="G1238" s="0" t="n">
        <v>0</v>
      </c>
      <c r="H1238" s="0" t="n">
        <v>0</v>
      </c>
      <c r="I1238" s="0" t="n">
        <v>0</v>
      </c>
      <c r="J1238" s="0" t="n">
        <v>0.8203</v>
      </c>
      <c r="K1238" s="0" t="n">
        <v>0</v>
      </c>
      <c r="L1238" s="0" t="n">
        <v>0.0006</v>
      </c>
      <c r="M1238" s="0" t="n">
        <v>0</v>
      </c>
      <c r="N1238" s="0" t="n">
        <v>-0.0177</v>
      </c>
      <c r="O1238" s="0" t="n">
        <v>2.92</v>
      </c>
      <c r="P1238" s="0" t="n">
        <v>0.01</v>
      </c>
      <c r="Q1238" s="0" t="n">
        <v>0</v>
      </c>
      <c r="R1238" s="0" t="n">
        <v>0.0555</v>
      </c>
      <c r="S1238" s="0" t="n">
        <v>0.986</v>
      </c>
      <c r="T1238" s="0" t="n">
        <v>332.6677</v>
      </c>
      <c r="U1238" s="0" t="n">
        <v>0</v>
      </c>
      <c r="V1238" s="0" t="n">
        <v>-327.2861</v>
      </c>
      <c r="W1238" s="0" t="n">
        <v>-5.0859</v>
      </c>
      <c r="X1238" s="0" t="n">
        <v>82.728</v>
      </c>
      <c r="Y1238" s="0" t="n">
        <v>613.6407</v>
      </c>
      <c r="Z1238" s="0" t="n">
        <v>561.8738</v>
      </c>
      <c r="AA1238" s="0" t="n">
        <v>171.9526</v>
      </c>
      <c r="AB1238" s="0" t="n">
        <v>5</v>
      </c>
      <c r="AC1238" s="0" t="n">
        <v>19.985</v>
      </c>
      <c r="AD1238" s="0" t="n">
        <v>19.9638</v>
      </c>
      <c r="AE1238" s="0" t="n">
        <v>19.0413</v>
      </c>
      <c r="AF1238" s="0" t="n">
        <v>0.0021</v>
      </c>
      <c r="AG1238" s="0" t="n">
        <v>0.0608</v>
      </c>
      <c r="AH1238" s="0" t="n">
        <v>3.7873</v>
      </c>
    </row>
    <row r="1239" customFormat="false" ht="12.8" hidden="false" customHeight="false" outlineLevel="0" collapsed="false">
      <c r="A1239" s="0" t="n">
        <v>26</v>
      </c>
      <c r="B1239" s="0" t="n">
        <v>37</v>
      </c>
      <c r="C1239" s="0" t="n">
        <v>58.5133</v>
      </c>
      <c r="D1239" s="0" t="n">
        <v>38.8541</v>
      </c>
      <c r="E1239" s="0" t="n">
        <v>0</v>
      </c>
      <c r="F1239" s="0" t="n">
        <v>0</v>
      </c>
      <c r="G1239" s="0" t="n">
        <v>0</v>
      </c>
      <c r="H1239" s="0" t="n">
        <v>0</v>
      </c>
      <c r="I1239" s="0" t="n">
        <v>0</v>
      </c>
      <c r="J1239" s="0" t="n">
        <v>0.6707</v>
      </c>
      <c r="K1239" s="0" t="n">
        <v>0</v>
      </c>
      <c r="L1239" s="0" t="n">
        <v>0.0006</v>
      </c>
      <c r="M1239" s="0" t="n">
        <v>0</v>
      </c>
      <c r="N1239" s="0" t="n">
        <v>-0.0177</v>
      </c>
      <c r="O1239" s="0" t="n">
        <v>2.92</v>
      </c>
      <c r="P1239" s="0" t="n">
        <v>0.01</v>
      </c>
      <c r="Q1239" s="0" t="n">
        <v>0</v>
      </c>
      <c r="R1239" s="0" t="n">
        <v>0.0555</v>
      </c>
      <c r="S1239" s="0" t="n">
        <v>1</v>
      </c>
      <c r="T1239" s="0" t="n">
        <v>177.4795</v>
      </c>
      <c r="U1239" s="0" t="n">
        <v>0</v>
      </c>
      <c r="V1239" s="0" t="n">
        <v>-175.9863</v>
      </c>
      <c r="W1239" s="0" t="n">
        <v>-1.332</v>
      </c>
      <c r="X1239" s="0" t="n">
        <v>256.7079</v>
      </c>
      <c r="Y1239" s="0" t="n">
        <v>496.2395</v>
      </c>
      <c r="Z1239" s="0" t="n">
        <v>305.9928</v>
      </c>
      <c r="AA1239" s="0" t="n">
        <v>81.9745</v>
      </c>
      <c r="AB1239" s="0" t="n">
        <v>5</v>
      </c>
      <c r="AC1239" s="0" t="n">
        <v>19.345</v>
      </c>
      <c r="AD1239" s="0" t="n">
        <v>19.332</v>
      </c>
      <c r="AE1239" s="0" t="n">
        <v>19.0157</v>
      </c>
      <c r="AF1239" s="0" t="n">
        <v>0.0021</v>
      </c>
      <c r="AG1239" s="0" t="n">
        <v>0.0607</v>
      </c>
      <c r="AH1239" s="0" t="n">
        <v>3.7873</v>
      </c>
    </row>
    <row r="1240" customFormat="false" ht="12.8" hidden="false" customHeight="false" outlineLevel="0" collapsed="false">
      <c r="A1240" s="0" t="n">
        <v>26</v>
      </c>
      <c r="B1240" s="0" t="n">
        <v>38</v>
      </c>
      <c r="C1240" s="0" t="n">
        <v>58.5127</v>
      </c>
      <c r="D1240" s="0" t="n">
        <v>38.8535</v>
      </c>
      <c r="E1240" s="0" t="n">
        <v>0</v>
      </c>
      <c r="F1240" s="0" t="n">
        <v>0</v>
      </c>
      <c r="G1240" s="0" t="n">
        <v>0</v>
      </c>
      <c r="H1240" s="0" t="n">
        <v>0</v>
      </c>
      <c r="I1240" s="0" t="n">
        <v>0</v>
      </c>
      <c r="J1240" s="0" t="n">
        <v>0.0004</v>
      </c>
      <c r="K1240" s="0" t="n">
        <v>0</v>
      </c>
      <c r="L1240" s="0" t="n">
        <v>0.0006</v>
      </c>
      <c r="M1240" s="0" t="n">
        <v>0</v>
      </c>
      <c r="N1240" s="0" t="n">
        <v>-0.0177</v>
      </c>
      <c r="O1240" s="0" t="n">
        <v>2.92</v>
      </c>
      <c r="P1240" s="0" t="n">
        <v>0.01</v>
      </c>
      <c r="Q1240" s="0" t="n">
        <v>0</v>
      </c>
      <c r="R1240" s="0" t="n">
        <v>0.0555</v>
      </c>
      <c r="S1240" s="0" t="n">
        <v>1</v>
      </c>
      <c r="T1240" s="0" t="n">
        <v>30.1255</v>
      </c>
      <c r="U1240" s="0" t="n">
        <v>0</v>
      </c>
      <c r="V1240" s="0" t="n">
        <v>-34.2207</v>
      </c>
      <c r="W1240" s="0" t="n">
        <v>4.4161</v>
      </c>
      <c r="X1240" s="0" t="n">
        <v>415.425</v>
      </c>
      <c r="Y1240" s="0" t="n">
        <v>431.4058</v>
      </c>
      <c r="Z1240" s="0" t="n">
        <v>88.2643</v>
      </c>
      <c r="AA1240" s="0" t="n">
        <v>23.9968</v>
      </c>
      <c r="AB1240" s="0" t="n">
        <v>5</v>
      </c>
      <c r="AC1240" s="0" t="n">
        <v>18.054</v>
      </c>
      <c r="AD1240" s="0" t="n">
        <v>18.0519</v>
      </c>
      <c r="AE1240" s="0" t="n">
        <v>18.7209</v>
      </c>
      <c r="AF1240" s="0" t="n">
        <v>0.0021</v>
      </c>
      <c r="AG1240" s="0" t="n">
        <v>0.0607</v>
      </c>
      <c r="AH1240" s="0" t="n">
        <v>0</v>
      </c>
    </row>
    <row r="1241" customFormat="false" ht="12.8" hidden="false" customHeight="false" outlineLevel="0" collapsed="false">
      <c r="A1241" s="0" t="n">
        <v>26</v>
      </c>
      <c r="B1241" s="0" t="n">
        <v>39</v>
      </c>
      <c r="C1241" s="0" t="n">
        <v>58.5121</v>
      </c>
      <c r="D1241" s="0" t="n">
        <v>38.8529</v>
      </c>
      <c r="E1241" s="0" t="n">
        <v>0</v>
      </c>
      <c r="F1241" s="0" t="n">
        <v>0</v>
      </c>
      <c r="G1241" s="0" t="n">
        <v>0</v>
      </c>
      <c r="H1241" s="0" t="n">
        <v>0</v>
      </c>
      <c r="I1241" s="0" t="n">
        <v>0</v>
      </c>
      <c r="J1241" s="0" t="n">
        <v>0</v>
      </c>
      <c r="K1241" s="0" t="n">
        <v>0</v>
      </c>
      <c r="L1241" s="0" t="n">
        <v>0.0006</v>
      </c>
      <c r="M1241" s="0" t="n">
        <v>0</v>
      </c>
      <c r="N1241" s="0" t="n">
        <v>-0.0177</v>
      </c>
      <c r="O1241" s="0" t="n">
        <v>2.92</v>
      </c>
      <c r="P1241" s="0" t="n">
        <v>0.01</v>
      </c>
      <c r="Q1241" s="0" t="n">
        <v>0</v>
      </c>
      <c r="R1241" s="0" t="n">
        <v>0.0555</v>
      </c>
      <c r="S1241" s="0" t="n">
        <v>1</v>
      </c>
      <c r="T1241" s="0" t="n">
        <v>55.743</v>
      </c>
      <c r="U1241" s="0" t="n">
        <v>0</v>
      </c>
      <c r="V1241" s="0" t="n">
        <v>-61.7972</v>
      </c>
      <c r="W1241" s="0" t="n">
        <v>5.6684</v>
      </c>
      <c r="X1241" s="0" t="n">
        <v>379.4364</v>
      </c>
      <c r="Y1241" s="0" t="n">
        <v>395.4121</v>
      </c>
      <c r="Z1241" s="0" t="n">
        <v>79.3666</v>
      </c>
      <c r="AA1241" s="0" t="n">
        <v>-8.9831</v>
      </c>
      <c r="AB1241" s="0" t="n">
        <v>5</v>
      </c>
      <c r="AC1241" s="0" t="n">
        <v>17.488</v>
      </c>
      <c r="AD1241" s="0" t="n">
        <v>17.4838</v>
      </c>
      <c r="AE1241" s="0" t="n">
        <v>18.4218</v>
      </c>
      <c r="AF1241" s="0" t="n">
        <v>0.0021</v>
      </c>
      <c r="AG1241" s="0" t="n">
        <v>0.0607</v>
      </c>
      <c r="AH1241" s="0" t="n">
        <v>0</v>
      </c>
    </row>
    <row r="1242" customFormat="false" ht="12.8" hidden="false" customHeight="false" outlineLevel="0" collapsed="false">
      <c r="A1242" s="0" t="n">
        <v>26</v>
      </c>
      <c r="B1242" s="0" t="n">
        <v>40</v>
      </c>
      <c r="C1242" s="0" t="n">
        <v>58.5115</v>
      </c>
      <c r="D1242" s="0" t="n">
        <v>38.8523</v>
      </c>
      <c r="E1242" s="0" t="n">
        <v>0</v>
      </c>
      <c r="F1242" s="0" t="n">
        <v>0</v>
      </c>
      <c r="G1242" s="0" t="n">
        <v>0</v>
      </c>
      <c r="H1242" s="0" t="n">
        <v>0</v>
      </c>
      <c r="I1242" s="0" t="n">
        <v>0</v>
      </c>
      <c r="J1242" s="0" t="n">
        <v>0</v>
      </c>
      <c r="K1242" s="0" t="n">
        <v>0</v>
      </c>
      <c r="L1242" s="0" t="n">
        <v>0.0006</v>
      </c>
      <c r="M1242" s="0" t="n">
        <v>0</v>
      </c>
      <c r="N1242" s="0" t="n">
        <v>-0.0177</v>
      </c>
      <c r="O1242" s="0" t="n">
        <v>2.92</v>
      </c>
      <c r="P1242" s="0" t="n">
        <v>0.01</v>
      </c>
      <c r="Q1242" s="0" t="n">
        <v>0</v>
      </c>
      <c r="R1242" s="0" t="n">
        <v>0.0555</v>
      </c>
      <c r="S1242" s="0" t="n">
        <v>1</v>
      </c>
      <c r="T1242" s="0" t="n">
        <v>59.1314</v>
      </c>
      <c r="U1242" s="0" t="n">
        <v>0</v>
      </c>
      <c r="V1242" s="0" t="n">
        <v>-65.6112</v>
      </c>
      <c r="W1242" s="0" t="n">
        <v>6.7681</v>
      </c>
      <c r="X1242" s="0" t="n">
        <v>371.6038</v>
      </c>
      <c r="Y1242" s="0" t="n">
        <v>387.5872</v>
      </c>
      <c r="Z1242" s="0" t="n">
        <v>78.294</v>
      </c>
      <c r="AA1242" s="0" t="n">
        <v>-13.9643</v>
      </c>
      <c r="AB1242" s="0" t="n">
        <v>5</v>
      </c>
      <c r="AC1242" s="0" t="n">
        <v>16.949</v>
      </c>
      <c r="AD1242" s="0" t="n">
        <v>16.9446</v>
      </c>
      <c r="AE1242" s="0" t="n">
        <v>18.1152</v>
      </c>
      <c r="AF1242" s="0" t="n">
        <v>0.0021</v>
      </c>
      <c r="AG1242" s="0" t="n">
        <v>0.0607</v>
      </c>
      <c r="AH1242" s="0" t="n">
        <v>0</v>
      </c>
    </row>
    <row r="1243" customFormat="false" ht="12.8" hidden="false" customHeight="false" outlineLevel="0" collapsed="false">
      <c r="A1243" s="0" t="n">
        <v>26</v>
      </c>
      <c r="B1243" s="0" t="n">
        <v>41</v>
      </c>
      <c r="C1243" s="0" t="n">
        <v>58.5109</v>
      </c>
      <c r="D1243" s="0" t="n">
        <v>38.8517</v>
      </c>
      <c r="E1243" s="0" t="n">
        <v>0</v>
      </c>
      <c r="F1243" s="0" t="n">
        <v>0</v>
      </c>
      <c r="G1243" s="0" t="n">
        <v>0</v>
      </c>
      <c r="H1243" s="0" t="n">
        <v>0</v>
      </c>
      <c r="I1243" s="0" t="n">
        <v>0</v>
      </c>
      <c r="J1243" s="0" t="n">
        <v>0</v>
      </c>
      <c r="K1243" s="0" t="n">
        <v>0</v>
      </c>
      <c r="L1243" s="0" t="n">
        <v>0.0006</v>
      </c>
      <c r="M1243" s="0" t="n">
        <v>0</v>
      </c>
      <c r="N1243" s="0" t="n">
        <v>-0.0177</v>
      </c>
      <c r="O1243" s="0" t="n">
        <v>2.92</v>
      </c>
      <c r="P1243" s="0" t="n">
        <v>0.01</v>
      </c>
      <c r="Q1243" s="0" t="n">
        <v>0</v>
      </c>
      <c r="R1243" s="0" t="n">
        <v>0.0555</v>
      </c>
      <c r="S1243" s="0" t="n">
        <v>1</v>
      </c>
      <c r="T1243" s="0" t="n">
        <v>57.7613</v>
      </c>
      <c r="U1243" s="0" t="n">
        <v>0</v>
      </c>
      <c r="V1243" s="0" t="n">
        <v>-65.2709</v>
      </c>
      <c r="W1243" s="0" t="n">
        <v>7.6781</v>
      </c>
      <c r="X1243" s="0" t="n">
        <v>368.8859</v>
      </c>
      <c r="Y1243" s="0" t="n">
        <v>384.9282</v>
      </c>
      <c r="Z1243" s="0" t="n">
        <v>77.6088</v>
      </c>
      <c r="AA1243" s="0" t="n">
        <v>-13.9728</v>
      </c>
      <c r="AB1243" s="0" t="n">
        <v>5</v>
      </c>
      <c r="AC1243" s="0" t="n">
        <v>16.444</v>
      </c>
      <c r="AD1243" s="0" t="n">
        <v>16.4394</v>
      </c>
      <c r="AE1243" s="0" t="n">
        <v>17.8045</v>
      </c>
      <c r="AF1243" s="0" t="n">
        <v>0.0021</v>
      </c>
      <c r="AG1243" s="0" t="n">
        <v>0.0607</v>
      </c>
      <c r="AH1243" s="0" t="n">
        <v>0</v>
      </c>
    </row>
    <row r="1244" customFormat="false" ht="12.8" hidden="false" customHeight="false" outlineLevel="0" collapsed="false">
      <c r="A1244" s="0" t="n">
        <v>26</v>
      </c>
      <c r="B1244" s="0" t="n">
        <v>42</v>
      </c>
      <c r="C1244" s="0" t="n">
        <v>58.5104</v>
      </c>
      <c r="D1244" s="0" t="n">
        <v>38.8511</v>
      </c>
      <c r="E1244" s="0" t="n">
        <v>0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n">
        <v>0</v>
      </c>
      <c r="K1244" s="0" t="n">
        <v>0</v>
      </c>
      <c r="L1244" s="0" t="n">
        <v>0.0006</v>
      </c>
      <c r="M1244" s="0" t="n">
        <v>0</v>
      </c>
      <c r="N1244" s="0" t="n">
        <v>-0.0177</v>
      </c>
      <c r="O1244" s="0" t="n">
        <v>2.92</v>
      </c>
      <c r="P1244" s="0" t="n">
        <v>0.01</v>
      </c>
      <c r="Q1244" s="0" t="n">
        <v>0</v>
      </c>
      <c r="R1244" s="0" t="n">
        <v>0.0555</v>
      </c>
      <c r="S1244" s="0" t="n">
        <v>1</v>
      </c>
      <c r="T1244" s="0" t="n">
        <v>57.1181</v>
      </c>
      <c r="U1244" s="0" t="n">
        <v>0</v>
      </c>
      <c r="V1244" s="0" t="n">
        <v>-65.0219</v>
      </c>
      <c r="W1244" s="0" t="n">
        <v>8.2259</v>
      </c>
      <c r="X1244" s="0" t="n">
        <v>366.5358</v>
      </c>
      <c r="Y1244" s="0" t="n">
        <v>382.6188</v>
      </c>
      <c r="Z1244" s="0" t="n">
        <v>76.449</v>
      </c>
      <c r="AA1244" s="0" t="n">
        <v>-14.0356</v>
      </c>
      <c r="AB1244" s="0" t="n">
        <v>5</v>
      </c>
      <c r="AC1244" s="0" t="n">
        <v>16.014</v>
      </c>
      <c r="AD1244" s="0" t="n">
        <v>16.0091</v>
      </c>
      <c r="AE1244" s="0" t="n">
        <v>17.5028</v>
      </c>
      <c r="AF1244" s="0" t="n">
        <v>0.0021</v>
      </c>
      <c r="AG1244" s="0" t="n">
        <v>0.0607</v>
      </c>
      <c r="AH1244" s="0" t="n">
        <v>0</v>
      </c>
    </row>
    <row r="1245" customFormat="false" ht="12.8" hidden="false" customHeight="false" outlineLevel="0" collapsed="false">
      <c r="A1245" s="0" t="n">
        <v>26</v>
      </c>
      <c r="B1245" s="0" t="n">
        <v>43</v>
      </c>
      <c r="C1245" s="0" t="n">
        <v>58.5098</v>
      </c>
      <c r="D1245" s="0" t="n">
        <v>38.8505</v>
      </c>
      <c r="E1245" s="0" t="n">
        <v>0</v>
      </c>
      <c r="F1245" s="0" t="n">
        <v>0</v>
      </c>
      <c r="G1245" s="0" t="n">
        <v>0</v>
      </c>
      <c r="H1245" s="0" t="n">
        <v>0</v>
      </c>
      <c r="I1245" s="0" t="n">
        <v>0</v>
      </c>
      <c r="J1245" s="0" t="n">
        <v>0</v>
      </c>
      <c r="K1245" s="0" t="n">
        <v>0</v>
      </c>
      <c r="L1245" s="0" t="n">
        <v>0.0006</v>
      </c>
      <c r="M1245" s="0" t="n">
        <v>0</v>
      </c>
      <c r="N1245" s="0" t="n">
        <v>-0.0177</v>
      </c>
      <c r="O1245" s="0" t="n">
        <v>2.92</v>
      </c>
      <c r="P1245" s="0" t="n">
        <v>0.01</v>
      </c>
      <c r="Q1245" s="0" t="n">
        <v>0</v>
      </c>
      <c r="R1245" s="0" t="n">
        <v>0.0555</v>
      </c>
      <c r="S1245" s="0" t="n">
        <v>1</v>
      </c>
      <c r="T1245" s="0" t="n">
        <v>58.4274</v>
      </c>
      <c r="U1245" s="0" t="n">
        <v>0</v>
      </c>
      <c r="V1245" s="0" t="n">
        <v>-65.1888</v>
      </c>
      <c r="W1245" s="0" t="n">
        <v>7.0092</v>
      </c>
      <c r="X1245" s="0" t="n">
        <v>366.1183</v>
      </c>
      <c r="Y1245" s="0" t="n">
        <v>382.1656</v>
      </c>
      <c r="Z1245" s="0" t="n">
        <v>71.7323</v>
      </c>
      <c r="AA1245" s="0" t="n">
        <v>-14.3008</v>
      </c>
      <c r="AB1245" s="0" t="n">
        <v>5</v>
      </c>
      <c r="AC1245" s="0" t="n">
        <v>15.98</v>
      </c>
      <c r="AD1245" s="0" t="n">
        <v>15.973</v>
      </c>
      <c r="AE1245" s="0" t="n">
        <v>17.2915</v>
      </c>
      <c r="AF1245" s="0" t="n">
        <v>0.0021</v>
      </c>
      <c r="AG1245" s="0" t="n">
        <v>0.0607</v>
      </c>
      <c r="AH1245" s="0" t="n">
        <v>0</v>
      </c>
    </row>
    <row r="1246" customFormat="false" ht="12.8" hidden="false" customHeight="false" outlineLevel="0" collapsed="false">
      <c r="A1246" s="0" t="n">
        <v>26</v>
      </c>
      <c r="B1246" s="0" t="n">
        <v>44</v>
      </c>
      <c r="C1246" s="0" t="n">
        <v>58.5092</v>
      </c>
      <c r="D1246" s="0" t="n">
        <v>38.85</v>
      </c>
      <c r="E1246" s="0" t="n">
        <v>0</v>
      </c>
      <c r="F1246" s="0" t="n">
        <v>0</v>
      </c>
      <c r="G1246" s="0" t="n">
        <v>0</v>
      </c>
      <c r="H1246" s="0" t="n">
        <v>0</v>
      </c>
      <c r="I1246" s="0" t="n">
        <v>0</v>
      </c>
      <c r="J1246" s="0" t="n">
        <v>0</v>
      </c>
      <c r="K1246" s="0" t="n">
        <v>0</v>
      </c>
      <c r="L1246" s="0" t="n">
        <v>0.0006</v>
      </c>
      <c r="M1246" s="0" t="n">
        <v>0</v>
      </c>
      <c r="N1246" s="0" t="n">
        <v>-0.0177</v>
      </c>
      <c r="O1246" s="0" t="n">
        <v>2.92</v>
      </c>
      <c r="P1246" s="0" t="n">
        <v>0.01</v>
      </c>
      <c r="Q1246" s="0" t="n">
        <v>0</v>
      </c>
      <c r="R1246" s="0" t="n">
        <v>0.0555</v>
      </c>
      <c r="S1246" s="0" t="n">
        <v>1</v>
      </c>
      <c r="T1246" s="0" t="n">
        <v>58.1531</v>
      </c>
      <c r="U1246" s="0" t="n">
        <v>0</v>
      </c>
      <c r="V1246" s="0" t="n">
        <v>-65.1611</v>
      </c>
      <c r="W1246" s="0" t="n">
        <v>6.8182</v>
      </c>
      <c r="X1246" s="0" t="n">
        <v>365.1128</v>
      </c>
      <c r="Y1246" s="0" t="n">
        <v>381.1684</v>
      </c>
      <c r="Z1246" s="0" t="n">
        <v>73.0288</v>
      </c>
      <c r="AA1246" s="0" t="n">
        <v>-14.4157</v>
      </c>
      <c r="AB1246" s="0" t="n">
        <v>5</v>
      </c>
      <c r="AC1246" s="0" t="n">
        <v>15.811</v>
      </c>
      <c r="AD1246" s="0" t="n">
        <v>15.8034</v>
      </c>
      <c r="AE1246" s="0" t="n">
        <v>17.1013</v>
      </c>
      <c r="AF1246" s="0" t="n">
        <v>0.0021</v>
      </c>
      <c r="AG1246" s="0" t="n">
        <v>0.0607</v>
      </c>
      <c r="AH1246" s="0" t="n">
        <v>0</v>
      </c>
    </row>
    <row r="1247" customFormat="false" ht="12.8" hidden="false" customHeight="false" outlineLevel="0" collapsed="false">
      <c r="A1247" s="0" t="n">
        <v>26</v>
      </c>
      <c r="B1247" s="0" t="n">
        <v>45</v>
      </c>
      <c r="C1247" s="0" t="n">
        <v>58.5086</v>
      </c>
      <c r="D1247" s="0" t="n">
        <v>38.8494</v>
      </c>
      <c r="E1247" s="0" t="n">
        <v>0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0</v>
      </c>
      <c r="L1247" s="0" t="n">
        <v>0.0006</v>
      </c>
      <c r="M1247" s="0" t="n">
        <v>0</v>
      </c>
      <c r="N1247" s="0" t="n">
        <v>-0.0177</v>
      </c>
      <c r="O1247" s="0" t="n">
        <v>2.92</v>
      </c>
      <c r="P1247" s="0" t="n">
        <v>0.01</v>
      </c>
      <c r="Q1247" s="0" t="n">
        <v>0</v>
      </c>
      <c r="R1247" s="0" t="n">
        <v>0.0555</v>
      </c>
      <c r="S1247" s="0" t="n">
        <v>1</v>
      </c>
      <c r="T1247" s="0" t="n">
        <v>58.8154</v>
      </c>
      <c r="U1247" s="0" t="n">
        <v>0</v>
      </c>
      <c r="V1247" s="0" t="n">
        <v>-65.5668</v>
      </c>
      <c r="W1247" s="0" t="n">
        <v>6.6924</v>
      </c>
      <c r="X1247" s="0" t="n">
        <v>363.6411</v>
      </c>
      <c r="Y1247" s="0" t="n">
        <v>379.7054</v>
      </c>
      <c r="Z1247" s="0" t="n">
        <v>72.7689</v>
      </c>
      <c r="AA1247" s="0" t="n">
        <v>-15.0334</v>
      </c>
      <c r="AB1247" s="0" t="n">
        <v>5</v>
      </c>
      <c r="AC1247" s="0" t="n">
        <v>15.65</v>
      </c>
      <c r="AD1247" s="0" t="n">
        <v>15.6407</v>
      </c>
      <c r="AE1247" s="0" t="n">
        <v>16.9261</v>
      </c>
      <c r="AF1247" s="0" t="n">
        <v>0.0021</v>
      </c>
      <c r="AG1247" s="0" t="n">
        <v>0.0607</v>
      </c>
      <c r="AH1247" s="0" t="n">
        <v>0</v>
      </c>
    </row>
    <row r="1248" customFormat="false" ht="12.8" hidden="false" customHeight="false" outlineLevel="0" collapsed="false">
      <c r="A1248" s="0" t="n">
        <v>26</v>
      </c>
      <c r="B1248" s="0" t="n">
        <v>46</v>
      </c>
      <c r="C1248" s="0" t="n">
        <v>58.508</v>
      </c>
      <c r="D1248" s="0" t="n">
        <v>38.8488</v>
      </c>
      <c r="E1248" s="0" t="n">
        <v>0</v>
      </c>
      <c r="F1248" s="0" t="n">
        <v>0</v>
      </c>
      <c r="G1248" s="0" t="n">
        <v>0</v>
      </c>
      <c r="H1248" s="0" t="n">
        <v>0</v>
      </c>
      <c r="I1248" s="0" t="n">
        <v>0</v>
      </c>
      <c r="J1248" s="0" t="n">
        <v>0</v>
      </c>
      <c r="K1248" s="0" t="n">
        <v>0</v>
      </c>
      <c r="L1248" s="0" t="n">
        <v>0.0006</v>
      </c>
      <c r="M1248" s="0" t="n">
        <v>0</v>
      </c>
      <c r="N1248" s="0" t="n">
        <v>-0.0177</v>
      </c>
      <c r="O1248" s="0" t="n">
        <v>2.92</v>
      </c>
      <c r="P1248" s="0" t="n">
        <v>0.01</v>
      </c>
      <c r="Q1248" s="0" t="n">
        <v>0</v>
      </c>
      <c r="R1248" s="0" t="n">
        <v>0.0555</v>
      </c>
      <c r="S1248" s="0" t="n">
        <v>1</v>
      </c>
      <c r="T1248" s="0" t="n">
        <v>60.0778</v>
      </c>
      <c r="U1248" s="0" t="n">
        <v>0</v>
      </c>
      <c r="V1248" s="0" t="n">
        <v>-65.9395</v>
      </c>
      <c r="W1248" s="0" t="n">
        <v>5.8444</v>
      </c>
      <c r="X1248" s="0" t="n">
        <v>363.2628</v>
      </c>
      <c r="Y1248" s="0" t="n">
        <v>379.3508</v>
      </c>
      <c r="Z1248" s="0" t="n">
        <v>71.0487</v>
      </c>
      <c r="AA1248" s="0" t="n">
        <v>-15.4391</v>
      </c>
      <c r="AB1248" s="0" t="n">
        <v>5</v>
      </c>
      <c r="AC1248" s="0" t="n">
        <v>15.661</v>
      </c>
      <c r="AD1248" s="0" t="n">
        <v>15.6505</v>
      </c>
      <c r="AE1248" s="0" t="n">
        <v>16.7995</v>
      </c>
      <c r="AF1248" s="0" t="n">
        <v>0.0021</v>
      </c>
      <c r="AG1248" s="0" t="n">
        <v>0.0607</v>
      </c>
      <c r="AH1248" s="0" t="n">
        <v>0</v>
      </c>
    </row>
    <row r="1249" customFormat="false" ht="12.8" hidden="false" customHeight="false" outlineLevel="0" collapsed="false">
      <c r="A1249" s="0" t="n">
        <v>26</v>
      </c>
      <c r="B1249" s="0" t="n">
        <v>47</v>
      </c>
      <c r="C1249" s="0" t="n">
        <v>58.5074</v>
      </c>
      <c r="D1249" s="0" t="n">
        <v>38.8482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0.0006</v>
      </c>
      <c r="M1249" s="0" t="n">
        <v>0</v>
      </c>
      <c r="N1249" s="0" t="n">
        <v>-0.0177</v>
      </c>
      <c r="O1249" s="0" t="n">
        <v>2.92</v>
      </c>
      <c r="P1249" s="0" t="n">
        <v>0.01</v>
      </c>
      <c r="Q1249" s="0" t="n">
        <v>0</v>
      </c>
      <c r="R1249" s="0" t="n">
        <v>0.0555</v>
      </c>
      <c r="S1249" s="0" t="n">
        <v>1</v>
      </c>
      <c r="T1249" s="0" t="n">
        <v>60.486</v>
      </c>
      <c r="U1249" s="0" t="n">
        <v>0</v>
      </c>
      <c r="V1249" s="0" t="n">
        <v>-66.2032</v>
      </c>
      <c r="W1249" s="0" t="n">
        <v>5.7862</v>
      </c>
      <c r="X1249" s="0" t="n">
        <v>362.2576</v>
      </c>
      <c r="Y1249" s="0" t="n">
        <v>378.3959</v>
      </c>
      <c r="Z1249" s="0" t="n">
        <v>72.6144</v>
      </c>
      <c r="AA1249" s="0" t="n">
        <v>-15.8033</v>
      </c>
      <c r="AB1249" s="0" t="n">
        <v>5</v>
      </c>
      <c r="AC1249" s="0" t="n">
        <v>15.549</v>
      </c>
      <c r="AD1249" s="0" t="n">
        <v>15.5367</v>
      </c>
      <c r="AE1249" s="0" t="n">
        <v>16.6748</v>
      </c>
      <c r="AF1249" s="0" t="n">
        <v>0.0021</v>
      </c>
      <c r="AG1249" s="0" t="n">
        <v>0.0607</v>
      </c>
      <c r="AH1249" s="0" t="n">
        <v>0</v>
      </c>
    </row>
    <row r="1250" customFormat="false" ht="12.8" hidden="false" customHeight="false" outlineLevel="0" collapsed="false">
      <c r="A1250" s="0" t="n">
        <v>26</v>
      </c>
      <c r="B1250" s="0" t="n">
        <v>48</v>
      </c>
      <c r="C1250" s="0" t="n">
        <v>58.5068</v>
      </c>
      <c r="D1250" s="0" t="n">
        <v>38.8476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0</v>
      </c>
      <c r="L1250" s="0" t="n">
        <v>0.0006</v>
      </c>
      <c r="M1250" s="0" t="n">
        <v>0</v>
      </c>
      <c r="N1250" s="0" t="n">
        <v>-0.0177</v>
      </c>
      <c r="O1250" s="0" t="n">
        <v>2.92</v>
      </c>
      <c r="P1250" s="0" t="n">
        <v>0.01</v>
      </c>
      <c r="Q1250" s="0" t="n">
        <v>0</v>
      </c>
      <c r="R1250" s="0" t="n">
        <v>0.0555</v>
      </c>
      <c r="S1250" s="0" t="n">
        <v>1</v>
      </c>
      <c r="T1250" s="0" t="n">
        <v>60.6323</v>
      </c>
      <c r="U1250" s="0" t="n">
        <v>0</v>
      </c>
      <c r="V1250" s="0" t="n">
        <v>-66.2012</v>
      </c>
      <c r="W1250" s="0" t="n">
        <v>5.5368</v>
      </c>
      <c r="X1250" s="0" t="n">
        <v>361.8315</v>
      </c>
      <c r="Y1250" s="0" t="n">
        <v>377.9623</v>
      </c>
      <c r="Z1250" s="0" t="n">
        <v>71.934</v>
      </c>
      <c r="AA1250" s="0" t="n">
        <v>-15.8727</v>
      </c>
      <c r="AB1250" s="0" t="n">
        <v>5</v>
      </c>
      <c r="AC1250" s="0" t="n">
        <v>15.483</v>
      </c>
      <c r="AD1250" s="0" t="n">
        <v>15.4664</v>
      </c>
      <c r="AE1250" s="0" t="n">
        <v>16.563</v>
      </c>
      <c r="AF1250" s="0" t="n">
        <v>0.0021</v>
      </c>
      <c r="AG1250" s="0" t="n">
        <v>0.0607</v>
      </c>
      <c r="AH1250" s="0" t="n">
        <v>0</v>
      </c>
    </row>
    <row r="1251" customFormat="false" ht="12.8" hidden="false" customHeight="false" outlineLevel="0" collapsed="false">
      <c r="A1251" s="0" t="n">
        <v>27</v>
      </c>
      <c r="B1251" s="0" t="n">
        <v>1</v>
      </c>
      <c r="C1251" s="0" t="n">
        <v>58.5062</v>
      </c>
      <c r="D1251" s="0" t="n">
        <v>38.847</v>
      </c>
      <c r="E1251" s="0" t="n">
        <v>0</v>
      </c>
      <c r="F1251" s="0" t="n">
        <v>0</v>
      </c>
      <c r="G1251" s="0" t="n">
        <v>0</v>
      </c>
      <c r="H1251" s="0" t="n">
        <v>0</v>
      </c>
      <c r="I1251" s="0" t="n">
        <v>0</v>
      </c>
      <c r="J1251" s="0" t="n">
        <v>0</v>
      </c>
      <c r="K1251" s="0" t="n">
        <v>0</v>
      </c>
      <c r="L1251" s="0" t="n">
        <v>0.0006</v>
      </c>
      <c r="M1251" s="0" t="n">
        <v>0</v>
      </c>
      <c r="N1251" s="0" t="n">
        <v>-0.0177</v>
      </c>
      <c r="O1251" s="0" t="n">
        <v>2.92</v>
      </c>
      <c r="P1251" s="0" t="n">
        <v>0.01</v>
      </c>
      <c r="Q1251" s="0" t="n">
        <v>0</v>
      </c>
      <c r="R1251" s="0" t="n">
        <v>0.0555</v>
      </c>
      <c r="S1251" s="0" t="n">
        <v>1</v>
      </c>
      <c r="T1251" s="0" t="n">
        <v>60.6613</v>
      </c>
      <c r="U1251" s="0" t="n">
        <v>0</v>
      </c>
      <c r="V1251" s="0" t="n">
        <v>-66.1554</v>
      </c>
      <c r="W1251" s="0" t="n">
        <v>5.4887</v>
      </c>
      <c r="X1251" s="0" t="n">
        <v>361.2681</v>
      </c>
      <c r="Y1251" s="0" t="n">
        <v>377.4338</v>
      </c>
      <c r="Z1251" s="0" t="n">
        <v>72.3451</v>
      </c>
      <c r="AA1251" s="0" t="n">
        <v>-15.8765</v>
      </c>
      <c r="AB1251" s="0" t="n">
        <v>5</v>
      </c>
      <c r="AC1251" s="0" t="n">
        <v>15.387</v>
      </c>
      <c r="AD1251" s="0" t="n">
        <v>15.365</v>
      </c>
      <c r="AE1251" s="0" t="n">
        <v>16.453</v>
      </c>
      <c r="AF1251" s="0" t="n">
        <v>0.0021</v>
      </c>
      <c r="AG1251" s="0" t="n">
        <v>0.0607</v>
      </c>
      <c r="AH1251" s="0" t="n">
        <v>0</v>
      </c>
    </row>
    <row r="1252" customFormat="false" ht="12.8" hidden="false" customHeight="false" outlineLevel="0" collapsed="false">
      <c r="A1252" s="0" t="n">
        <v>27</v>
      </c>
      <c r="B1252" s="0" t="n">
        <v>2</v>
      </c>
      <c r="C1252" s="0" t="n">
        <v>58.5057</v>
      </c>
      <c r="D1252" s="0" t="n">
        <v>38.8464</v>
      </c>
      <c r="E1252" s="0" t="n">
        <v>0</v>
      </c>
      <c r="F1252" s="0" t="n">
        <v>0</v>
      </c>
      <c r="G1252" s="0" t="n">
        <v>0</v>
      </c>
      <c r="H1252" s="0" t="n">
        <v>0</v>
      </c>
      <c r="I1252" s="0" t="n">
        <v>0</v>
      </c>
      <c r="J1252" s="0" t="n">
        <v>0</v>
      </c>
      <c r="K1252" s="0" t="n">
        <v>0</v>
      </c>
      <c r="L1252" s="0" t="n">
        <v>0.0006</v>
      </c>
      <c r="M1252" s="0" t="n">
        <v>0</v>
      </c>
      <c r="N1252" s="0" t="n">
        <v>-0.0177</v>
      </c>
      <c r="O1252" s="0" t="n">
        <v>2.92</v>
      </c>
      <c r="P1252" s="0" t="n">
        <v>0.01</v>
      </c>
      <c r="Q1252" s="0" t="n">
        <v>0</v>
      </c>
      <c r="R1252" s="0" t="n">
        <v>0.0555</v>
      </c>
      <c r="S1252" s="0" t="n">
        <v>1</v>
      </c>
      <c r="T1252" s="0" t="n">
        <v>60.7443</v>
      </c>
      <c r="U1252" s="0" t="n">
        <v>0</v>
      </c>
      <c r="V1252" s="0" t="n">
        <v>-66.1533</v>
      </c>
      <c r="W1252" s="0" t="n">
        <v>5.4263</v>
      </c>
      <c r="X1252" s="0" t="n">
        <v>360.6841</v>
      </c>
      <c r="Y1252" s="0" t="n">
        <v>376.8702</v>
      </c>
      <c r="Z1252" s="0" t="n">
        <v>72.2211</v>
      </c>
      <c r="AA1252" s="0" t="n">
        <v>-15.9417</v>
      </c>
      <c r="AB1252" s="0" t="n">
        <v>5</v>
      </c>
      <c r="AC1252" s="0" t="n">
        <v>15.3</v>
      </c>
      <c r="AD1252" s="0" t="n">
        <v>15.2686</v>
      </c>
      <c r="AE1252" s="0" t="n">
        <v>16.3464</v>
      </c>
      <c r="AF1252" s="0" t="n">
        <v>0.0021</v>
      </c>
      <c r="AG1252" s="0" t="n">
        <v>0.0607</v>
      </c>
      <c r="AH1252" s="0" t="n">
        <v>0</v>
      </c>
    </row>
    <row r="1253" customFormat="false" ht="12.8" hidden="false" customHeight="false" outlineLevel="0" collapsed="false">
      <c r="A1253" s="0" t="n">
        <v>27</v>
      </c>
      <c r="B1253" s="0" t="n">
        <v>3</v>
      </c>
      <c r="C1253" s="0" t="n">
        <v>58.5051</v>
      </c>
      <c r="D1253" s="0" t="n">
        <v>38.8459</v>
      </c>
      <c r="E1253" s="0" t="n">
        <v>0</v>
      </c>
      <c r="F1253" s="0" t="n">
        <v>0</v>
      </c>
      <c r="G1253" s="0" t="n">
        <v>0</v>
      </c>
      <c r="H1253" s="0" t="n">
        <v>0</v>
      </c>
      <c r="I1253" s="0" t="n">
        <v>0</v>
      </c>
      <c r="J1253" s="0" t="n">
        <v>0</v>
      </c>
      <c r="K1253" s="0" t="n">
        <v>0</v>
      </c>
      <c r="L1253" s="0" t="n">
        <v>0.0006</v>
      </c>
      <c r="M1253" s="0" t="n">
        <v>0</v>
      </c>
      <c r="N1253" s="0" t="n">
        <v>-0.0177</v>
      </c>
      <c r="O1253" s="0" t="n">
        <v>2.92</v>
      </c>
      <c r="P1253" s="0" t="n">
        <v>0.01</v>
      </c>
      <c r="Q1253" s="0" t="n">
        <v>0</v>
      </c>
      <c r="R1253" s="0" t="n">
        <v>0.0555</v>
      </c>
      <c r="S1253" s="0" t="n">
        <v>1</v>
      </c>
      <c r="T1253" s="0" t="n">
        <v>60.3456</v>
      </c>
      <c r="U1253" s="0" t="n">
        <v>0</v>
      </c>
      <c r="V1253" s="0" t="n">
        <v>-65.7462</v>
      </c>
      <c r="W1253" s="0" t="n">
        <v>5.409</v>
      </c>
      <c r="X1253" s="0" t="n">
        <v>360.5382</v>
      </c>
      <c r="Y1253" s="0" t="n">
        <v>376.7572</v>
      </c>
      <c r="Z1253" s="0" t="n">
        <v>72.586</v>
      </c>
      <c r="AA1253" s="0" t="n">
        <v>-15.5236</v>
      </c>
      <c r="AB1253" s="0" t="n">
        <v>5</v>
      </c>
      <c r="AC1253" s="0" t="n">
        <v>15.177</v>
      </c>
      <c r="AD1253" s="0" t="n">
        <v>15.1659</v>
      </c>
      <c r="AE1253" s="0" t="n">
        <v>16.2412</v>
      </c>
      <c r="AF1253" s="0" t="n">
        <v>0.0021</v>
      </c>
      <c r="AG1253" s="0" t="n">
        <v>0.0607</v>
      </c>
      <c r="AH1253" s="0" t="n">
        <v>0</v>
      </c>
    </row>
    <row r="1254" customFormat="false" ht="12.8" hidden="false" customHeight="false" outlineLevel="0" collapsed="false">
      <c r="A1254" s="0" t="n">
        <v>27</v>
      </c>
      <c r="B1254" s="0" t="n">
        <v>4</v>
      </c>
      <c r="C1254" s="0" t="n">
        <v>58.5045</v>
      </c>
      <c r="D1254" s="0" t="n">
        <v>38.8453</v>
      </c>
      <c r="E1254" s="0" t="n">
        <v>0</v>
      </c>
      <c r="F1254" s="0" t="n">
        <v>0</v>
      </c>
      <c r="G1254" s="0" t="n">
        <v>0</v>
      </c>
      <c r="H1254" s="0" t="n">
        <v>0</v>
      </c>
      <c r="I1254" s="0" t="n">
        <v>0</v>
      </c>
      <c r="J1254" s="0" t="n">
        <v>0</v>
      </c>
      <c r="K1254" s="0" t="n">
        <v>0</v>
      </c>
      <c r="L1254" s="0" t="n">
        <v>0.0006</v>
      </c>
      <c r="M1254" s="0" t="n">
        <v>0</v>
      </c>
      <c r="N1254" s="0" t="n">
        <v>-0.0177</v>
      </c>
      <c r="O1254" s="0" t="n">
        <v>2.92</v>
      </c>
      <c r="P1254" s="0" t="n">
        <v>0.01</v>
      </c>
      <c r="Q1254" s="0" t="n">
        <v>0</v>
      </c>
      <c r="R1254" s="0" t="n">
        <v>0.0555</v>
      </c>
      <c r="S1254" s="0" t="n">
        <v>1</v>
      </c>
      <c r="T1254" s="0" t="n">
        <v>60.4023</v>
      </c>
      <c r="U1254" s="0" t="n">
        <v>0</v>
      </c>
      <c r="V1254" s="0" t="n">
        <v>-65.203</v>
      </c>
      <c r="W1254" s="0" t="n">
        <v>4.7857</v>
      </c>
      <c r="X1254" s="0" t="n">
        <v>361.3647</v>
      </c>
      <c r="Y1254" s="0" t="n">
        <v>377.5766</v>
      </c>
      <c r="Z1254" s="0" t="n">
        <v>71.0694</v>
      </c>
      <c r="AA1254" s="0" t="n">
        <v>-14.8635</v>
      </c>
      <c r="AB1254" s="0" t="n">
        <v>5</v>
      </c>
      <c r="AC1254" s="0" t="n">
        <v>15.212</v>
      </c>
      <c r="AD1254" s="0" t="n">
        <v>15.1967</v>
      </c>
      <c r="AE1254" s="0" t="n">
        <v>16.1675</v>
      </c>
      <c r="AF1254" s="0" t="n">
        <v>0.0021</v>
      </c>
      <c r="AG1254" s="0" t="n">
        <v>0.0607</v>
      </c>
      <c r="AH1254" s="0" t="n">
        <v>0</v>
      </c>
    </row>
    <row r="1255" customFormat="false" ht="12.8" hidden="false" customHeight="false" outlineLevel="0" collapsed="false">
      <c r="A1255" s="0" t="n">
        <v>27</v>
      </c>
      <c r="B1255" s="0" t="n">
        <v>5</v>
      </c>
      <c r="C1255" s="0" t="n">
        <v>58.5039</v>
      </c>
      <c r="D1255" s="0" t="n">
        <v>38.8447</v>
      </c>
      <c r="E1255" s="0" t="n">
        <v>0</v>
      </c>
      <c r="F1255" s="0" t="n">
        <v>0</v>
      </c>
      <c r="G1255" s="0" t="n">
        <v>0</v>
      </c>
      <c r="H1255" s="0" t="n">
        <v>0</v>
      </c>
      <c r="I1255" s="0" t="n">
        <v>0</v>
      </c>
      <c r="J1255" s="0" t="n">
        <v>0</v>
      </c>
      <c r="K1255" s="0" t="n">
        <v>0</v>
      </c>
      <c r="L1255" s="0" t="n">
        <v>0.0006</v>
      </c>
      <c r="M1255" s="0" t="n">
        <v>0</v>
      </c>
      <c r="N1255" s="0" t="n">
        <v>-0.0177</v>
      </c>
      <c r="O1255" s="0" t="n">
        <v>2.92</v>
      </c>
      <c r="P1255" s="0" t="n">
        <v>0.01</v>
      </c>
      <c r="Q1255" s="0" t="n">
        <v>0</v>
      </c>
      <c r="R1255" s="0" t="n">
        <v>0.0555</v>
      </c>
      <c r="S1255" s="0" t="n">
        <v>1</v>
      </c>
      <c r="T1255" s="0" t="n">
        <v>60.6291</v>
      </c>
      <c r="U1255" s="0" t="n">
        <v>0</v>
      </c>
      <c r="V1255" s="0" t="n">
        <v>-65.3012</v>
      </c>
      <c r="W1255" s="0" t="n">
        <v>4.6542</v>
      </c>
      <c r="X1255" s="0" t="n">
        <v>360.9756</v>
      </c>
      <c r="Y1255" s="0" t="n">
        <v>377.153</v>
      </c>
      <c r="Z1255" s="0" t="n">
        <v>71.6001</v>
      </c>
      <c r="AA1255" s="0" t="n">
        <v>-15.0546</v>
      </c>
      <c r="AB1255" s="0" t="n">
        <v>5</v>
      </c>
      <c r="AC1255" s="0" t="n">
        <v>15.165</v>
      </c>
      <c r="AD1255" s="0" t="n">
        <v>15.1517</v>
      </c>
      <c r="AE1255" s="0" t="n">
        <v>16.096</v>
      </c>
      <c r="AF1255" s="0" t="n">
        <v>0.0021</v>
      </c>
      <c r="AG1255" s="0" t="n">
        <v>0.0607</v>
      </c>
      <c r="AH1255" s="0" t="n">
        <v>0</v>
      </c>
    </row>
    <row r="1256" customFormat="false" ht="12.8" hidden="false" customHeight="false" outlineLevel="0" collapsed="false">
      <c r="A1256" s="0" t="n">
        <v>27</v>
      </c>
      <c r="B1256" s="0" t="n">
        <v>6</v>
      </c>
      <c r="C1256" s="0" t="n">
        <v>58.5033</v>
      </c>
      <c r="D1256" s="0" t="n">
        <v>38.8441</v>
      </c>
      <c r="E1256" s="0" t="n">
        <v>0</v>
      </c>
      <c r="F1256" s="0" t="n">
        <v>0</v>
      </c>
      <c r="G1256" s="0" t="n">
        <v>0</v>
      </c>
      <c r="H1256" s="0" t="n">
        <v>0</v>
      </c>
      <c r="I1256" s="0" t="n">
        <v>0</v>
      </c>
      <c r="J1256" s="0" t="n">
        <v>0</v>
      </c>
      <c r="K1256" s="0" t="n">
        <v>0</v>
      </c>
      <c r="L1256" s="0" t="n">
        <v>0.0006</v>
      </c>
      <c r="M1256" s="0" t="n">
        <v>0</v>
      </c>
      <c r="N1256" s="0" t="n">
        <v>-0.0177</v>
      </c>
      <c r="O1256" s="0" t="n">
        <v>2.92</v>
      </c>
      <c r="P1256" s="0" t="n">
        <v>0.01</v>
      </c>
      <c r="Q1256" s="0" t="n">
        <v>0</v>
      </c>
      <c r="R1256" s="0" t="n">
        <v>0.0555</v>
      </c>
      <c r="S1256" s="0" t="n">
        <v>1</v>
      </c>
      <c r="T1256" s="0" t="n">
        <v>60.2677</v>
      </c>
      <c r="U1256" s="0" t="n">
        <v>0</v>
      </c>
      <c r="V1256" s="0" t="n">
        <v>-65.4309</v>
      </c>
      <c r="W1256" s="0" t="n">
        <v>5.1286</v>
      </c>
      <c r="X1256" s="0" t="n">
        <v>359.7607</v>
      </c>
      <c r="Y1256" s="0" t="n">
        <v>375.9246</v>
      </c>
      <c r="Z1256" s="0" t="n">
        <v>72.6408</v>
      </c>
      <c r="AA1256" s="0" t="n">
        <v>-15.38</v>
      </c>
      <c r="AB1256" s="0" t="n">
        <v>5</v>
      </c>
      <c r="AC1256" s="0" t="n">
        <v>14.994</v>
      </c>
      <c r="AD1256" s="0" t="n">
        <v>14.9766</v>
      </c>
      <c r="AE1256" s="0" t="n">
        <v>15.9979</v>
      </c>
      <c r="AF1256" s="0" t="n">
        <v>0.0021</v>
      </c>
      <c r="AG1256" s="0" t="n">
        <v>0.0607</v>
      </c>
      <c r="AH1256" s="0" t="n">
        <v>0</v>
      </c>
    </row>
    <row r="1257" customFormat="false" ht="12.8" hidden="false" customHeight="false" outlineLevel="0" collapsed="false">
      <c r="A1257" s="0" t="n">
        <v>27</v>
      </c>
      <c r="B1257" s="0" t="n">
        <v>7</v>
      </c>
      <c r="C1257" s="0" t="n">
        <v>58.5027</v>
      </c>
      <c r="D1257" s="0" t="n">
        <v>38.8435</v>
      </c>
      <c r="E1257" s="0" t="n">
        <v>0</v>
      </c>
      <c r="F1257" s="0" t="n">
        <v>0</v>
      </c>
      <c r="G1257" s="0" t="n">
        <v>0</v>
      </c>
      <c r="H1257" s="0" t="n">
        <v>0</v>
      </c>
      <c r="I1257" s="0" t="n">
        <v>0</v>
      </c>
      <c r="J1257" s="0" t="n">
        <v>0</v>
      </c>
      <c r="K1257" s="0" t="n">
        <v>0</v>
      </c>
      <c r="L1257" s="0" t="n">
        <v>0.0006</v>
      </c>
      <c r="M1257" s="0" t="n">
        <v>0</v>
      </c>
      <c r="N1257" s="0" t="n">
        <v>-0.0177</v>
      </c>
      <c r="O1257" s="0" t="n">
        <v>2.92</v>
      </c>
      <c r="P1257" s="0" t="n">
        <v>0.01</v>
      </c>
      <c r="Q1257" s="0" t="n">
        <v>0</v>
      </c>
      <c r="R1257" s="0" t="n">
        <v>0.0555</v>
      </c>
      <c r="S1257" s="0" t="n">
        <v>1</v>
      </c>
      <c r="T1257" s="0" t="n">
        <v>59.7869</v>
      </c>
      <c r="U1257" s="0" t="n">
        <v>0</v>
      </c>
      <c r="V1257" s="0" t="n">
        <v>-65.3625</v>
      </c>
      <c r="W1257" s="0" t="n">
        <v>5.599</v>
      </c>
      <c r="X1257" s="0" t="n">
        <v>358.6254</v>
      </c>
      <c r="Y1257" s="0" t="n">
        <v>374.8074</v>
      </c>
      <c r="Z1257" s="0" t="n">
        <v>72.8333</v>
      </c>
      <c r="AA1257" s="0" t="n">
        <v>-15.4637</v>
      </c>
      <c r="AB1257" s="0" t="n">
        <v>5</v>
      </c>
      <c r="AC1257" s="0" t="n">
        <v>14.787</v>
      </c>
      <c r="AD1257" s="0" t="n">
        <v>14.7759</v>
      </c>
      <c r="AE1257" s="0" t="n">
        <v>15.8791</v>
      </c>
      <c r="AF1257" s="0" t="n">
        <v>0.0021</v>
      </c>
      <c r="AG1257" s="0" t="n">
        <v>0.0607</v>
      </c>
      <c r="AH1257" s="0" t="n">
        <v>0</v>
      </c>
    </row>
    <row r="1258" customFormat="false" ht="12.8" hidden="false" customHeight="false" outlineLevel="0" collapsed="false">
      <c r="A1258" s="0" t="n">
        <v>27</v>
      </c>
      <c r="B1258" s="0" t="n">
        <v>8</v>
      </c>
      <c r="C1258" s="0" t="n">
        <v>58.5021</v>
      </c>
      <c r="D1258" s="0" t="n">
        <v>38.8429</v>
      </c>
      <c r="E1258" s="0" t="n">
        <v>0</v>
      </c>
      <c r="F1258" s="0" t="n">
        <v>0</v>
      </c>
      <c r="G1258" s="0" t="n">
        <v>0</v>
      </c>
      <c r="H1258" s="0" t="n">
        <v>0</v>
      </c>
      <c r="I1258" s="0" t="n">
        <v>0</v>
      </c>
      <c r="J1258" s="0" t="n">
        <v>0</v>
      </c>
      <c r="K1258" s="0" t="n">
        <v>0</v>
      </c>
      <c r="L1258" s="0" t="n">
        <v>0.0006</v>
      </c>
      <c r="M1258" s="0" t="n">
        <v>0</v>
      </c>
      <c r="N1258" s="0" t="n">
        <v>-0.0177</v>
      </c>
      <c r="O1258" s="0" t="n">
        <v>2.92</v>
      </c>
      <c r="P1258" s="0" t="n">
        <v>0.01</v>
      </c>
      <c r="Q1258" s="0" t="n">
        <v>0</v>
      </c>
      <c r="R1258" s="0" t="n">
        <v>0.0555</v>
      </c>
      <c r="S1258" s="0" t="n">
        <v>1</v>
      </c>
      <c r="T1258" s="0" t="n">
        <v>59.2569</v>
      </c>
      <c r="U1258" s="0" t="n">
        <v>0</v>
      </c>
      <c r="V1258" s="0" t="n">
        <v>-65.3817</v>
      </c>
      <c r="W1258" s="0" t="n">
        <v>6.1014</v>
      </c>
      <c r="X1258" s="0" t="n">
        <v>357.2224</v>
      </c>
      <c r="Y1258" s="0" t="n">
        <v>373.4097</v>
      </c>
      <c r="Z1258" s="0" t="n">
        <v>72.8398</v>
      </c>
      <c r="AA1258" s="0" t="n">
        <v>-15.6881</v>
      </c>
      <c r="AB1258" s="0" t="n">
        <v>5</v>
      </c>
      <c r="AC1258" s="0" t="n">
        <v>14.56</v>
      </c>
      <c r="AD1258" s="0" t="n">
        <v>14.5475</v>
      </c>
      <c r="AE1258" s="0" t="n">
        <v>15.7416</v>
      </c>
      <c r="AF1258" s="0" t="n">
        <v>0.0021</v>
      </c>
      <c r="AG1258" s="0" t="n">
        <v>0.0607</v>
      </c>
      <c r="AH1258" s="0" t="n">
        <v>0</v>
      </c>
    </row>
    <row r="1259" customFormat="false" ht="12.8" hidden="false" customHeight="false" outlineLevel="0" collapsed="false">
      <c r="A1259" s="0" t="n">
        <v>27</v>
      </c>
      <c r="B1259" s="0" t="n">
        <v>9</v>
      </c>
      <c r="C1259" s="0" t="n">
        <v>58.5016</v>
      </c>
      <c r="D1259" s="0" t="n">
        <v>38.8423</v>
      </c>
      <c r="E1259" s="0" t="n">
        <v>0</v>
      </c>
      <c r="F1259" s="0" t="n">
        <v>0</v>
      </c>
      <c r="G1259" s="0" t="n">
        <v>0</v>
      </c>
      <c r="H1259" s="0" t="n">
        <v>0</v>
      </c>
      <c r="I1259" s="0" t="n">
        <v>0</v>
      </c>
      <c r="J1259" s="0" t="n">
        <v>0</v>
      </c>
      <c r="K1259" s="0" t="n">
        <v>0</v>
      </c>
      <c r="L1259" s="0" t="n">
        <v>0.0006</v>
      </c>
      <c r="M1259" s="0" t="n">
        <v>0</v>
      </c>
      <c r="N1259" s="0" t="n">
        <v>-0.0177</v>
      </c>
      <c r="O1259" s="0" t="n">
        <v>2.92</v>
      </c>
      <c r="P1259" s="0" t="n">
        <v>0.01</v>
      </c>
      <c r="Q1259" s="0" t="n">
        <v>0</v>
      </c>
      <c r="R1259" s="0" t="n">
        <v>0.0555</v>
      </c>
      <c r="S1259" s="0" t="n">
        <v>1</v>
      </c>
      <c r="T1259" s="0" t="n">
        <v>58.2305</v>
      </c>
      <c r="U1259" s="0" t="n">
        <v>0</v>
      </c>
      <c r="V1259" s="0" t="n">
        <v>-64.722</v>
      </c>
      <c r="W1259" s="0" t="n">
        <v>6.5006</v>
      </c>
      <c r="X1259" s="0" t="n">
        <v>356.644</v>
      </c>
      <c r="Y1259" s="0" t="n">
        <v>372.835</v>
      </c>
      <c r="Z1259" s="0" t="n">
        <v>72.5224</v>
      </c>
      <c r="AA1259" s="0" t="n">
        <v>-15.1115</v>
      </c>
      <c r="AB1259" s="0" t="n">
        <v>5</v>
      </c>
      <c r="AC1259" s="0" t="n">
        <v>14.334</v>
      </c>
      <c r="AD1259" s="0" t="n">
        <v>14.3228</v>
      </c>
      <c r="AE1259" s="0" t="n">
        <v>15.593</v>
      </c>
      <c r="AF1259" s="0" t="n">
        <v>0.0021</v>
      </c>
      <c r="AG1259" s="0" t="n">
        <v>0.0607</v>
      </c>
      <c r="AH1259" s="0" t="n">
        <v>0</v>
      </c>
    </row>
    <row r="1260" customFormat="false" ht="12.8" hidden="false" customHeight="false" outlineLevel="0" collapsed="false">
      <c r="A1260" s="0" t="n">
        <v>27</v>
      </c>
      <c r="B1260" s="0" t="n">
        <v>10</v>
      </c>
      <c r="C1260" s="0" t="n">
        <v>58.501</v>
      </c>
      <c r="D1260" s="0" t="n">
        <v>38.8418</v>
      </c>
      <c r="E1260" s="0" t="n">
        <v>0</v>
      </c>
      <c r="F1260" s="0" t="n">
        <v>0</v>
      </c>
      <c r="G1260" s="0" t="n">
        <v>0</v>
      </c>
      <c r="H1260" s="0" t="n">
        <v>0</v>
      </c>
      <c r="I1260" s="0" t="n">
        <v>0</v>
      </c>
      <c r="J1260" s="0" t="n">
        <v>0</v>
      </c>
      <c r="K1260" s="0" t="n">
        <v>0</v>
      </c>
      <c r="L1260" s="0" t="n">
        <v>0.0006</v>
      </c>
      <c r="M1260" s="0" t="n">
        <v>0</v>
      </c>
      <c r="N1260" s="0" t="n">
        <v>-0.0178</v>
      </c>
      <c r="O1260" s="0" t="n">
        <v>2.92</v>
      </c>
      <c r="P1260" s="0" t="n">
        <v>0.01</v>
      </c>
      <c r="Q1260" s="0" t="n">
        <v>0</v>
      </c>
      <c r="R1260" s="0" t="n">
        <v>0.0555</v>
      </c>
      <c r="S1260" s="0" t="n">
        <v>1</v>
      </c>
      <c r="T1260" s="0" t="n">
        <v>58.4765</v>
      </c>
      <c r="U1260" s="0" t="n">
        <v>0</v>
      </c>
      <c r="V1260" s="0" t="n">
        <v>-64.5867</v>
      </c>
      <c r="W1260" s="0" t="n">
        <v>6.1849</v>
      </c>
      <c r="X1260" s="0" t="n">
        <v>356.3238</v>
      </c>
      <c r="Y1260" s="0" t="n">
        <v>372.5263</v>
      </c>
      <c r="Z1260" s="0" t="n">
        <v>70.9147</v>
      </c>
      <c r="AA1260" s="0" t="n">
        <v>-15.0126</v>
      </c>
      <c r="AB1260" s="0" t="n">
        <v>5</v>
      </c>
      <c r="AC1260" s="0" t="n">
        <v>14.255</v>
      </c>
      <c r="AD1260" s="0" t="n">
        <v>14.2432</v>
      </c>
      <c r="AE1260" s="0" t="n">
        <v>15.4695</v>
      </c>
      <c r="AF1260" s="0" t="n">
        <v>0.0021</v>
      </c>
      <c r="AG1260" s="0" t="n">
        <v>0.0607</v>
      </c>
      <c r="AH1260" s="0" t="n">
        <v>0</v>
      </c>
    </row>
    <row r="1261" customFormat="false" ht="12.8" hidden="false" customHeight="false" outlineLevel="0" collapsed="false">
      <c r="A1261" s="0" t="n">
        <v>27</v>
      </c>
      <c r="B1261" s="0" t="n">
        <v>11</v>
      </c>
      <c r="C1261" s="0" t="n">
        <v>58.5004</v>
      </c>
      <c r="D1261" s="0" t="n">
        <v>38.8412</v>
      </c>
      <c r="E1261" s="0" t="n">
        <v>0</v>
      </c>
      <c r="F1261" s="0" t="n">
        <v>0</v>
      </c>
      <c r="G1261" s="0" t="n">
        <v>0</v>
      </c>
      <c r="H1261" s="0" t="n">
        <v>0</v>
      </c>
      <c r="I1261" s="0" t="n">
        <v>0</v>
      </c>
      <c r="J1261" s="0" t="n">
        <v>0</v>
      </c>
      <c r="K1261" s="0" t="n">
        <v>0</v>
      </c>
      <c r="L1261" s="0" t="n">
        <v>0.0006</v>
      </c>
      <c r="M1261" s="0" t="n">
        <v>0</v>
      </c>
      <c r="N1261" s="0" t="n">
        <v>-0.0178</v>
      </c>
      <c r="O1261" s="0" t="n">
        <v>2.92</v>
      </c>
      <c r="P1261" s="0" t="n">
        <v>0.01</v>
      </c>
      <c r="Q1261" s="0" t="n">
        <v>0</v>
      </c>
      <c r="R1261" s="0" t="n">
        <v>0.0555</v>
      </c>
      <c r="S1261" s="0" t="n">
        <v>1</v>
      </c>
      <c r="T1261" s="0" t="n">
        <v>58.9238</v>
      </c>
      <c r="U1261" s="0" t="n">
        <v>0</v>
      </c>
      <c r="V1261" s="0" t="n">
        <v>-64.3204</v>
      </c>
      <c r="W1261" s="0" t="n">
        <v>5.3833</v>
      </c>
      <c r="X1261" s="0" t="n">
        <v>356.9467</v>
      </c>
      <c r="Y1261" s="0" t="n">
        <v>373.1418</v>
      </c>
      <c r="Z1261" s="0" t="n">
        <v>69.5333</v>
      </c>
      <c r="AA1261" s="0" t="n">
        <v>-14.6604</v>
      </c>
      <c r="AB1261" s="0" t="n">
        <v>5</v>
      </c>
      <c r="AC1261" s="0" t="n">
        <v>14.303</v>
      </c>
      <c r="AD1261" s="0" t="n">
        <v>14.2946</v>
      </c>
      <c r="AE1261" s="0" t="n">
        <v>15.3895</v>
      </c>
      <c r="AF1261" s="0" t="n">
        <v>0.0021</v>
      </c>
      <c r="AG1261" s="0" t="n">
        <v>0.0607</v>
      </c>
      <c r="AH1261" s="0" t="n">
        <v>0</v>
      </c>
    </row>
    <row r="1262" customFormat="false" ht="12.8" hidden="false" customHeight="false" outlineLevel="0" collapsed="false">
      <c r="A1262" s="0" t="n">
        <v>27</v>
      </c>
      <c r="B1262" s="0" t="n">
        <v>12</v>
      </c>
      <c r="C1262" s="0" t="n">
        <v>58.4998</v>
      </c>
      <c r="D1262" s="0" t="n">
        <v>38.8406</v>
      </c>
      <c r="E1262" s="0" t="n">
        <v>0</v>
      </c>
      <c r="F1262" s="0" t="n">
        <v>0</v>
      </c>
      <c r="G1262" s="0" t="n">
        <v>0</v>
      </c>
      <c r="H1262" s="0" t="n">
        <v>0</v>
      </c>
      <c r="I1262" s="0" t="n">
        <v>0</v>
      </c>
      <c r="J1262" s="0" t="n">
        <v>0</v>
      </c>
      <c r="K1262" s="0" t="n">
        <v>0</v>
      </c>
      <c r="L1262" s="0" t="n">
        <v>0.0006</v>
      </c>
      <c r="M1262" s="0" t="n">
        <v>0</v>
      </c>
      <c r="N1262" s="0" t="n">
        <v>-0.0178</v>
      </c>
      <c r="O1262" s="0" t="n">
        <v>2.92</v>
      </c>
      <c r="P1262" s="0" t="n">
        <v>0.01</v>
      </c>
      <c r="Q1262" s="0" t="n">
        <v>0</v>
      </c>
      <c r="R1262" s="0" t="n">
        <v>0.0555</v>
      </c>
      <c r="S1262" s="0" t="n">
        <v>1</v>
      </c>
      <c r="T1262" s="0" t="n">
        <v>59.1791</v>
      </c>
      <c r="U1262" s="0" t="n">
        <v>0</v>
      </c>
      <c r="V1262" s="0" t="n">
        <v>-64.2039</v>
      </c>
      <c r="W1262" s="0" t="n">
        <v>5.048</v>
      </c>
      <c r="X1262" s="0" t="n">
        <v>357.0425</v>
      </c>
      <c r="Y1262" s="0" t="n">
        <v>373.2372</v>
      </c>
      <c r="Z1262" s="0" t="n">
        <v>70.1321</v>
      </c>
      <c r="AA1262" s="0" t="n">
        <v>-14.5299</v>
      </c>
      <c r="AB1262" s="0" t="n">
        <v>5</v>
      </c>
      <c r="AC1262" s="0" t="n">
        <v>14.299</v>
      </c>
      <c r="AD1262" s="0" t="n">
        <v>14.2878</v>
      </c>
      <c r="AE1262" s="0" t="n">
        <v>15.3223</v>
      </c>
      <c r="AF1262" s="0" t="n">
        <v>0.0021</v>
      </c>
      <c r="AG1262" s="0" t="n">
        <v>0.0607</v>
      </c>
      <c r="AH1262" s="0" t="n">
        <v>0</v>
      </c>
    </row>
    <row r="1263" customFormat="false" ht="12.8" hidden="false" customHeight="false" outlineLevel="0" collapsed="false">
      <c r="A1263" s="0" t="n">
        <v>27</v>
      </c>
      <c r="B1263" s="0" t="n">
        <v>13</v>
      </c>
      <c r="C1263" s="0" t="n">
        <v>58.4992</v>
      </c>
      <c r="D1263" s="0" t="n">
        <v>38.84</v>
      </c>
      <c r="E1263" s="0" t="n">
        <v>0</v>
      </c>
      <c r="F1263" s="0" t="n">
        <v>0</v>
      </c>
      <c r="G1263" s="0" t="n">
        <v>0</v>
      </c>
      <c r="H1263" s="0" t="n">
        <v>0</v>
      </c>
      <c r="I1263" s="0" t="n">
        <v>0</v>
      </c>
      <c r="J1263" s="0" t="n">
        <v>0</v>
      </c>
      <c r="K1263" s="0" t="n">
        <v>0</v>
      </c>
      <c r="L1263" s="0" t="n">
        <v>0.0006</v>
      </c>
      <c r="M1263" s="0" t="n">
        <v>0</v>
      </c>
      <c r="N1263" s="0" t="n">
        <v>-0.0178</v>
      </c>
      <c r="O1263" s="0" t="n">
        <v>2.92</v>
      </c>
      <c r="P1263" s="0" t="n">
        <v>0.01</v>
      </c>
      <c r="Q1263" s="0" t="n">
        <v>0</v>
      </c>
      <c r="R1263" s="0" t="n">
        <v>0.0555</v>
      </c>
      <c r="S1263" s="0" t="n">
        <v>1</v>
      </c>
      <c r="T1263" s="0" t="n">
        <v>60.1172</v>
      </c>
      <c r="U1263" s="0" t="n">
        <v>0</v>
      </c>
      <c r="V1263" s="0" t="n">
        <v>-64.1842</v>
      </c>
      <c r="W1263" s="0" t="n">
        <v>4.0816</v>
      </c>
      <c r="X1263" s="0" t="n">
        <v>357.9313</v>
      </c>
      <c r="Y1263" s="0" t="n">
        <v>374.1176</v>
      </c>
      <c r="Z1263" s="0" t="n">
        <v>68.6555</v>
      </c>
      <c r="AA1263" s="0" t="n">
        <v>-14.3853</v>
      </c>
      <c r="AB1263" s="0" t="n">
        <v>5</v>
      </c>
      <c r="AC1263" s="0" t="n">
        <v>14.44</v>
      </c>
      <c r="AD1263" s="0" t="n">
        <v>14.4315</v>
      </c>
      <c r="AE1263" s="0" t="n">
        <v>15.2982</v>
      </c>
      <c r="AF1263" s="0" t="n">
        <v>0.0021</v>
      </c>
      <c r="AG1263" s="0" t="n">
        <v>0.0607</v>
      </c>
      <c r="AH1263" s="0" t="n">
        <v>0</v>
      </c>
    </row>
    <row r="1264" customFormat="false" ht="12.8" hidden="false" customHeight="false" outlineLevel="0" collapsed="false">
      <c r="A1264" s="0" t="n">
        <v>27</v>
      </c>
      <c r="B1264" s="0" t="n">
        <v>14</v>
      </c>
      <c r="C1264" s="0" t="n">
        <v>58.4986</v>
      </c>
      <c r="D1264" s="0" t="n">
        <v>38.8394</v>
      </c>
      <c r="E1264" s="0" t="n">
        <v>0</v>
      </c>
      <c r="F1264" s="0" t="n">
        <v>0</v>
      </c>
      <c r="G1264" s="0" t="n">
        <v>0</v>
      </c>
      <c r="H1264" s="0" t="n">
        <v>0</v>
      </c>
      <c r="I1264" s="0" t="n">
        <v>0</v>
      </c>
      <c r="J1264" s="0" t="n">
        <v>0.2625</v>
      </c>
      <c r="K1264" s="0" t="n">
        <v>0</v>
      </c>
      <c r="L1264" s="0" t="n">
        <v>0.0006</v>
      </c>
      <c r="M1264" s="0" t="n">
        <v>0</v>
      </c>
      <c r="N1264" s="0" t="n">
        <v>-0.0178</v>
      </c>
      <c r="O1264" s="0" t="n">
        <v>2.9193</v>
      </c>
      <c r="P1264" s="0" t="n">
        <v>0.01</v>
      </c>
      <c r="Q1264" s="0" t="n">
        <v>0</v>
      </c>
      <c r="R1264" s="0" t="n">
        <v>0.0555</v>
      </c>
      <c r="S1264" s="0" t="n">
        <v>1</v>
      </c>
      <c r="T1264" s="0" t="n">
        <v>49.4102</v>
      </c>
      <c r="U1264" s="0" t="n">
        <v>0</v>
      </c>
      <c r="V1264" s="0" t="n">
        <v>-53.7143</v>
      </c>
      <c r="W1264" s="0" t="n">
        <v>4.0608</v>
      </c>
      <c r="X1264" s="0" t="n">
        <v>370.1308</v>
      </c>
      <c r="Y1264" s="0" t="n">
        <v>380.2092</v>
      </c>
      <c r="Z1264" s="0" t="n">
        <v>83.3283</v>
      </c>
      <c r="AA1264" s="0" t="n">
        <v>10.7337</v>
      </c>
      <c r="AB1264" s="0" t="n">
        <v>5</v>
      </c>
      <c r="AC1264" s="0" t="n">
        <v>14.417</v>
      </c>
      <c r="AD1264" s="0" t="n">
        <v>14.4119</v>
      </c>
      <c r="AE1264" s="0" t="n">
        <v>15.2642</v>
      </c>
      <c r="AF1264" s="0" t="n">
        <v>0.0021</v>
      </c>
      <c r="AG1264" s="0" t="n">
        <v>0.0607</v>
      </c>
      <c r="AH1264" s="0" t="n">
        <v>3.7873</v>
      </c>
    </row>
    <row r="1265" customFormat="false" ht="12.8" hidden="false" customHeight="false" outlineLevel="0" collapsed="false">
      <c r="A1265" s="0" t="n">
        <v>27</v>
      </c>
      <c r="B1265" s="0" t="n">
        <v>15</v>
      </c>
      <c r="C1265" s="0" t="n">
        <v>58.4981</v>
      </c>
      <c r="D1265" s="0" t="n">
        <v>38.8388</v>
      </c>
      <c r="E1265" s="0" t="n">
        <v>0</v>
      </c>
      <c r="F1265" s="0" t="n">
        <v>0</v>
      </c>
      <c r="G1265" s="0" t="n">
        <v>0</v>
      </c>
      <c r="H1265" s="0" t="n">
        <v>0</v>
      </c>
      <c r="I1265" s="0" t="n">
        <v>0</v>
      </c>
      <c r="J1265" s="0" t="n">
        <v>0.2807</v>
      </c>
      <c r="K1265" s="0" t="n">
        <v>0</v>
      </c>
      <c r="L1265" s="0" t="n">
        <v>0.0006</v>
      </c>
      <c r="M1265" s="0" t="n">
        <v>0</v>
      </c>
      <c r="N1265" s="0" t="n">
        <v>-0.0178</v>
      </c>
      <c r="O1265" s="0" t="n">
        <v>2.9193</v>
      </c>
      <c r="P1265" s="0" t="n">
        <v>0.01</v>
      </c>
      <c r="Q1265" s="0" t="n">
        <v>0</v>
      </c>
      <c r="R1265" s="0" t="n">
        <v>0.0555</v>
      </c>
      <c r="S1265" s="0" t="n">
        <v>1</v>
      </c>
      <c r="T1265" s="0" t="n">
        <v>67.3711</v>
      </c>
      <c r="U1265" s="0" t="n">
        <v>0</v>
      </c>
      <c r="V1265" s="0" t="n">
        <v>-69.3096</v>
      </c>
      <c r="W1265" s="0" t="n">
        <v>1.9213</v>
      </c>
      <c r="X1265" s="0" t="n">
        <v>354.3991</v>
      </c>
      <c r="Y1265" s="0" t="n">
        <v>394.1852</v>
      </c>
      <c r="Z1265" s="0" t="n">
        <v>106.1864</v>
      </c>
      <c r="AA1265" s="0" t="n">
        <v>20.0388</v>
      </c>
      <c r="AB1265" s="0" t="n">
        <v>5</v>
      </c>
      <c r="AC1265" s="0" t="n">
        <v>14.857</v>
      </c>
      <c r="AD1265" s="0" t="n">
        <v>14.8448</v>
      </c>
      <c r="AE1265" s="0" t="n">
        <v>15.3286</v>
      </c>
      <c r="AF1265" s="0" t="n">
        <v>0.0021</v>
      </c>
      <c r="AG1265" s="0" t="n">
        <v>0.0607</v>
      </c>
      <c r="AH1265" s="0" t="n">
        <v>3.7873</v>
      </c>
    </row>
    <row r="1266" customFormat="false" ht="12.8" hidden="false" customHeight="false" outlineLevel="0" collapsed="false">
      <c r="A1266" s="0" t="n">
        <v>27</v>
      </c>
      <c r="B1266" s="0" t="n">
        <v>16</v>
      </c>
      <c r="C1266" s="0" t="n">
        <v>58.4975</v>
      </c>
      <c r="D1266" s="0" t="n">
        <v>38.8382</v>
      </c>
      <c r="E1266" s="0" t="n">
        <v>0</v>
      </c>
      <c r="F1266" s="0" t="n">
        <v>0</v>
      </c>
      <c r="G1266" s="0" t="n">
        <v>0</v>
      </c>
      <c r="H1266" s="0" t="n">
        <v>0</v>
      </c>
      <c r="I1266" s="0" t="n">
        <v>0</v>
      </c>
      <c r="J1266" s="0" t="n">
        <v>0.4168</v>
      </c>
      <c r="K1266" s="0" t="n">
        <v>0</v>
      </c>
      <c r="L1266" s="0" t="n">
        <v>0.0006</v>
      </c>
      <c r="M1266" s="0" t="n">
        <v>0</v>
      </c>
      <c r="N1266" s="0" t="n">
        <v>-0.0178</v>
      </c>
      <c r="O1266" s="0" t="n">
        <v>2.9193</v>
      </c>
      <c r="P1266" s="0" t="n">
        <v>0.01</v>
      </c>
      <c r="Q1266" s="0" t="n">
        <v>0</v>
      </c>
      <c r="R1266" s="0" t="n">
        <v>0.0555</v>
      </c>
      <c r="S1266" s="0" t="n">
        <v>1</v>
      </c>
      <c r="T1266" s="0" t="n">
        <v>103.4609</v>
      </c>
      <c r="U1266" s="0" t="n">
        <v>0</v>
      </c>
      <c r="V1266" s="0" t="n">
        <v>-96.9738</v>
      </c>
      <c r="W1266" s="0" t="n">
        <v>-6.2061</v>
      </c>
      <c r="X1266" s="0" t="n">
        <v>333.0903</v>
      </c>
      <c r="Y1266" s="0" t="n">
        <v>423.7542</v>
      </c>
      <c r="Z1266" s="0" t="n">
        <v>139.201</v>
      </c>
      <c r="AA1266" s="0" t="n">
        <v>35.8552</v>
      </c>
      <c r="AB1266" s="0" t="n">
        <v>5</v>
      </c>
      <c r="AC1266" s="0" t="n">
        <v>16.691</v>
      </c>
      <c r="AD1266" s="0" t="n">
        <v>16.6831</v>
      </c>
      <c r="AE1266" s="0" t="n">
        <v>15.7693</v>
      </c>
      <c r="AF1266" s="0" t="n">
        <v>0.0021</v>
      </c>
      <c r="AG1266" s="0" t="n">
        <v>0.0607</v>
      </c>
      <c r="AH1266" s="0" t="n">
        <v>3.7873</v>
      </c>
    </row>
    <row r="1267" customFormat="false" ht="12.8" hidden="false" customHeight="false" outlineLevel="0" collapsed="false">
      <c r="A1267" s="0" t="n">
        <v>27</v>
      </c>
      <c r="B1267" s="0" t="n">
        <v>17</v>
      </c>
      <c r="C1267" s="0" t="n">
        <v>58.4969</v>
      </c>
      <c r="D1267" s="0" t="n">
        <v>38.8377</v>
      </c>
      <c r="E1267" s="0" t="n">
        <v>0</v>
      </c>
      <c r="F1267" s="0" t="n">
        <v>0</v>
      </c>
      <c r="G1267" s="0" t="n">
        <v>0</v>
      </c>
      <c r="H1267" s="0" t="n">
        <v>0</v>
      </c>
      <c r="I1267" s="0" t="n">
        <v>0</v>
      </c>
      <c r="J1267" s="0" t="n">
        <v>0.5869</v>
      </c>
      <c r="K1267" s="0" t="n">
        <v>0</v>
      </c>
      <c r="L1267" s="0" t="n">
        <v>0.0006</v>
      </c>
      <c r="M1267" s="0" t="n">
        <v>0</v>
      </c>
      <c r="N1267" s="0" t="n">
        <v>-0.0178</v>
      </c>
      <c r="O1267" s="0" t="n">
        <v>2.9192</v>
      </c>
      <c r="P1267" s="0" t="n">
        <v>0.01</v>
      </c>
      <c r="Q1267" s="0" t="n">
        <v>0</v>
      </c>
      <c r="R1267" s="0" t="n">
        <v>0.0555</v>
      </c>
      <c r="S1267" s="0" t="n">
        <v>1</v>
      </c>
      <c r="T1267" s="0" t="n">
        <v>126.8265</v>
      </c>
      <c r="U1267" s="0" t="n">
        <v>0</v>
      </c>
      <c r="V1267" s="0" t="n">
        <v>-107.1424</v>
      </c>
      <c r="W1267" s="0" t="n">
        <v>-19.4776</v>
      </c>
      <c r="X1267" s="0" t="n">
        <v>342.0818</v>
      </c>
      <c r="Y1267" s="0" t="n">
        <v>447.7416</v>
      </c>
      <c r="Z1267" s="0" t="n">
        <v>138.8599</v>
      </c>
      <c r="AA1267" s="0" t="n">
        <v>40.7786</v>
      </c>
      <c r="AB1267" s="0" t="n">
        <v>5</v>
      </c>
      <c r="AC1267" s="0" t="n">
        <v>20.028</v>
      </c>
      <c r="AD1267" s="0" t="n">
        <v>20.0204</v>
      </c>
      <c r="AE1267" s="0" t="n">
        <v>16.776</v>
      </c>
      <c r="AF1267" s="0" t="n">
        <v>0.0021</v>
      </c>
      <c r="AG1267" s="0" t="n">
        <v>0.0607</v>
      </c>
      <c r="AH1267" s="0" t="n">
        <v>3.7873</v>
      </c>
    </row>
    <row r="1268" customFormat="false" ht="12.8" hidden="false" customHeight="false" outlineLevel="0" collapsed="false">
      <c r="A1268" s="0" t="n">
        <v>27</v>
      </c>
      <c r="B1268" s="0" t="n">
        <v>18</v>
      </c>
      <c r="C1268" s="0" t="n">
        <v>58.4963</v>
      </c>
      <c r="D1268" s="0" t="n">
        <v>38.8371</v>
      </c>
      <c r="E1268" s="0" t="n">
        <v>0</v>
      </c>
      <c r="F1268" s="0" t="n">
        <v>0</v>
      </c>
      <c r="G1268" s="0" t="n">
        <v>0</v>
      </c>
      <c r="H1268" s="0" t="n">
        <v>0</v>
      </c>
      <c r="I1268" s="0" t="n">
        <v>0</v>
      </c>
      <c r="J1268" s="0" t="n">
        <v>0.7583</v>
      </c>
      <c r="K1268" s="0" t="n">
        <v>0</v>
      </c>
      <c r="L1268" s="0" t="n">
        <v>0.0006</v>
      </c>
      <c r="M1268" s="0" t="n">
        <v>0</v>
      </c>
      <c r="N1268" s="0" t="n">
        <v>-0.0178</v>
      </c>
      <c r="O1268" s="0" t="n">
        <v>2.9192</v>
      </c>
      <c r="P1268" s="0" t="n">
        <v>0.01</v>
      </c>
      <c r="Q1268" s="0" t="n">
        <v>0</v>
      </c>
      <c r="R1268" s="0" t="n">
        <v>0.0555</v>
      </c>
      <c r="S1268" s="0" t="n">
        <v>1</v>
      </c>
      <c r="T1268" s="0" t="n">
        <v>160.5101</v>
      </c>
      <c r="U1268" s="0" t="n">
        <v>0</v>
      </c>
      <c r="V1268" s="0" t="n">
        <v>-133.0811</v>
      </c>
      <c r="W1268" s="0" t="n">
        <v>-27.1135</v>
      </c>
      <c r="X1268" s="0" t="n">
        <v>328.8752</v>
      </c>
      <c r="Y1268" s="0" t="n">
        <v>480.8883</v>
      </c>
      <c r="Z1268" s="0" t="n">
        <v>190.9724</v>
      </c>
      <c r="AA1268" s="0" t="n">
        <v>55.3812</v>
      </c>
      <c r="AB1268" s="0" t="n">
        <v>5</v>
      </c>
      <c r="AC1268" s="0" t="n">
        <v>22.701</v>
      </c>
      <c r="AD1268" s="0" t="n">
        <v>22.6936</v>
      </c>
      <c r="AE1268" s="0" t="n">
        <v>17.9853</v>
      </c>
      <c r="AF1268" s="0" t="n">
        <v>0.0021</v>
      </c>
      <c r="AG1268" s="0" t="n">
        <v>0.0607</v>
      </c>
      <c r="AH1268" s="0" t="n">
        <v>3.7873</v>
      </c>
    </row>
    <row r="1269" customFormat="false" ht="12.8" hidden="false" customHeight="false" outlineLevel="0" collapsed="false">
      <c r="A1269" s="0" t="n">
        <v>27</v>
      </c>
      <c r="B1269" s="0" t="n">
        <v>19</v>
      </c>
      <c r="C1269" s="0" t="n">
        <v>58.4957</v>
      </c>
      <c r="D1269" s="0" t="n">
        <v>38.8365</v>
      </c>
      <c r="E1269" s="0" t="n">
        <v>0</v>
      </c>
      <c r="F1269" s="0" t="n">
        <v>0</v>
      </c>
      <c r="G1269" s="0" t="n">
        <v>0</v>
      </c>
      <c r="H1269" s="0" t="n">
        <v>0</v>
      </c>
      <c r="I1269" s="0" t="n">
        <v>0</v>
      </c>
      <c r="J1269" s="0" t="n">
        <v>0.8171</v>
      </c>
      <c r="K1269" s="0" t="n">
        <v>0</v>
      </c>
      <c r="L1269" s="0" t="n">
        <v>0.0006</v>
      </c>
      <c r="M1269" s="0" t="n">
        <v>0</v>
      </c>
      <c r="N1269" s="0" t="n">
        <v>-0.0178</v>
      </c>
      <c r="O1269" s="0" t="n">
        <v>2.9192</v>
      </c>
      <c r="P1269" s="0" t="n">
        <v>0.01</v>
      </c>
      <c r="Q1269" s="0" t="n">
        <v>0</v>
      </c>
      <c r="R1269" s="0" t="n">
        <v>0.0555</v>
      </c>
      <c r="S1269" s="0" t="n">
        <v>1</v>
      </c>
      <c r="T1269" s="0" t="n">
        <v>195.7835</v>
      </c>
      <c r="U1269" s="0" t="n">
        <v>0</v>
      </c>
      <c r="V1269" s="0" t="n">
        <v>-175.1089</v>
      </c>
      <c r="W1269" s="0" t="n">
        <v>-21.0444</v>
      </c>
      <c r="X1269" s="0" t="n">
        <v>278.6743</v>
      </c>
      <c r="Y1269" s="0" t="n">
        <v>511.8741</v>
      </c>
      <c r="Z1269" s="0" t="n">
        <v>297.6562</v>
      </c>
      <c r="AA1269" s="0" t="n">
        <v>80.319</v>
      </c>
      <c r="AB1269" s="0" t="n">
        <v>5</v>
      </c>
      <c r="AC1269" s="0" t="n">
        <v>22.593</v>
      </c>
      <c r="AD1269" s="0" t="n">
        <v>22.5783</v>
      </c>
      <c r="AE1269" s="0" t="n">
        <v>18.7155</v>
      </c>
      <c r="AF1269" s="0" t="n">
        <v>0.0021</v>
      </c>
      <c r="AG1269" s="0" t="n">
        <v>0.0607</v>
      </c>
      <c r="AH1269" s="0" t="n">
        <v>3.7873</v>
      </c>
    </row>
    <row r="1270" customFormat="false" ht="12.8" hidden="false" customHeight="false" outlineLevel="0" collapsed="false">
      <c r="A1270" s="0" t="n">
        <v>27</v>
      </c>
      <c r="B1270" s="0" t="n">
        <v>20</v>
      </c>
      <c r="C1270" s="0" t="n">
        <v>58.4951</v>
      </c>
      <c r="D1270" s="0" t="n">
        <v>38.8359</v>
      </c>
      <c r="E1270" s="0" t="n">
        <v>0</v>
      </c>
      <c r="F1270" s="0" t="n">
        <v>0</v>
      </c>
      <c r="G1270" s="0" t="n">
        <v>0</v>
      </c>
      <c r="H1270" s="0" t="n">
        <v>0</v>
      </c>
      <c r="I1270" s="0" t="n">
        <v>0</v>
      </c>
      <c r="J1270" s="0" t="n">
        <v>0.8891</v>
      </c>
      <c r="K1270" s="0" t="n">
        <v>0</v>
      </c>
      <c r="L1270" s="0" t="n">
        <v>0.0006</v>
      </c>
      <c r="M1270" s="0" t="n">
        <v>0</v>
      </c>
      <c r="N1270" s="0" t="n">
        <v>-0.0178</v>
      </c>
      <c r="O1270" s="0" t="n">
        <v>2.9192</v>
      </c>
      <c r="P1270" s="0" t="n">
        <v>0.01</v>
      </c>
      <c r="Q1270" s="0" t="n">
        <v>0</v>
      </c>
      <c r="R1270" s="0" t="n">
        <v>0.0555</v>
      </c>
      <c r="S1270" s="0" t="n">
        <v>1</v>
      </c>
      <c r="T1270" s="0" t="n">
        <v>327.5231</v>
      </c>
      <c r="U1270" s="0" t="n">
        <v>0</v>
      </c>
      <c r="V1270" s="0" t="n">
        <v>-308.3737</v>
      </c>
      <c r="W1270" s="0" t="n">
        <v>-18.682</v>
      </c>
      <c r="X1270" s="0" t="n">
        <v>123.3005</v>
      </c>
      <c r="Y1270" s="0" t="n">
        <v>613.3677</v>
      </c>
      <c r="Z1270" s="0" t="n">
        <v>529.5345</v>
      </c>
      <c r="AA1270" s="0" t="n">
        <v>159.4505</v>
      </c>
      <c r="AB1270" s="0" t="n">
        <v>5</v>
      </c>
      <c r="AC1270" s="0" t="n">
        <v>22.813</v>
      </c>
      <c r="AD1270" s="0" t="n">
        <v>22.7929</v>
      </c>
      <c r="AE1270" s="0" t="n">
        <v>19.2599</v>
      </c>
      <c r="AF1270" s="0" t="n">
        <v>0.0021</v>
      </c>
      <c r="AG1270" s="0" t="n">
        <v>0.0607</v>
      </c>
      <c r="AH1270" s="0" t="n">
        <v>3.7873</v>
      </c>
    </row>
    <row r="1271" customFormat="false" ht="12.8" hidden="false" customHeight="false" outlineLevel="0" collapsed="false">
      <c r="A1271" s="0" t="n">
        <v>27</v>
      </c>
      <c r="B1271" s="0" t="n">
        <v>21</v>
      </c>
      <c r="C1271" s="0" t="n">
        <v>58.4945</v>
      </c>
      <c r="D1271" s="0" t="n">
        <v>38.8353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1.2946</v>
      </c>
      <c r="K1271" s="0" t="n">
        <v>0</v>
      </c>
      <c r="L1271" s="0" t="n">
        <v>0.0006</v>
      </c>
      <c r="M1271" s="0" t="n">
        <v>0</v>
      </c>
      <c r="N1271" s="0" t="n">
        <v>-0.0178</v>
      </c>
      <c r="O1271" s="0" t="n">
        <v>2.9191</v>
      </c>
      <c r="P1271" s="0" t="n">
        <v>0.01</v>
      </c>
      <c r="Q1271" s="0" t="n">
        <v>0</v>
      </c>
      <c r="R1271" s="0" t="n">
        <v>0.0555</v>
      </c>
      <c r="S1271" s="0" t="n">
        <v>1</v>
      </c>
      <c r="T1271" s="0" t="n">
        <v>591.2976</v>
      </c>
      <c r="U1271" s="0" t="n">
        <v>0</v>
      </c>
      <c r="V1271" s="0" t="n">
        <v>-569.0845</v>
      </c>
      <c r="W1271" s="0" t="n">
        <v>-21.7415</v>
      </c>
      <c r="X1271" s="0" t="n">
        <v>-175.4044</v>
      </c>
      <c r="Y1271" s="0" t="n">
        <v>820.2574</v>
      </c>
      <c r="Z1271" s="0" t="n">
        <v>948.6313</v>
      </c>
      <c r="AA1271" s="0" t="n">
        <v>314.8643</v>
      </c>
      <c r="AB1271" s="0" t="n">
        <v>5</v>
      </c>
      <c r="AC1271" s="0" t="n">
        <v>24.039</v>
      </c>
      <c r="AD1271" s="0" t="n">
        <v>24.0052</v>
      </c>
      <c r="AE1271" s="0" t="n">
        <v>19.9201</v>
      </c>
      <c r="AF1271" s="0" t="n">
        <v>0.0021</v>
      </c>
      <c r="AG1271" s="0" t="n">
        <v>0.0607</v>
      </c>
      <c r="AH1271" s="0" t="n">
        <v>3.6205</v>
      </c>
    </row>
    <row r="1272" customFormat="false" ht="12.8" hidden="false" customHeight="false" outlineLevel="0" collapsed="false">
      <c r="A1272" s="0" t="n">
        <v>27</v>
      </c>
      <c r="B1272" s="0" t="n">
        <v>22</v>
      </c>
      <c r="C1272" s="0" t="n">
        <v>58.4939</v>
      </c>
      <c r="D1272" s="0" t="n">
        <v>38.8347</v>
      </c>
      <c r="E1272" s="0" t="n">
        <v>0</v>
      </c>
      <c r="F1272" s="0" t="n">
        <v>0</v>
      </c>
      <c r="G1272" s="0" t="n">
        <v>0</v>
      </c>
      <c r="H1272" s="0" t="n">
        <v>0</v>
      </c>
      <c r="I1272" s="0" t="n">
        <v>0</v>
      </c>
      <c r="J1272" s="0" t="n">
        <v>1.2133</v>
      </c>
      <c r="K1272" s="0" t="n">
        <v>0</v>
      </c>
      <c r="L1272" s="0" t="n">
        <v>0.0006</v>
      </c>
      <c r="M1272" s="0" t="n">
        <v>0</v>
      </c>
      <c r="N1272" s="0" t="n">
        <v>-0.0178</v>
      </c>
      <c r="O1272" s="0" t="n">
        <v>2.9191</v>
      </c>
      <c r="P1272" s="0" t="n">
        <v>0.01</v>
      </c>
      <c r="Q1272" s="0" t="n">
        <v>0</v>
      </c>
      <c r="R1272" s="0" t="n">
        <v>0.0555</v>
      </c>
      <c r="S1272" s="0" t="n">
        <v>1</v>
      </c>
      <c r="T1272" s="0" t="n">
        <v>636.1326</v>
      </c>
      <c r="U1272" s="0" t="n">
        <v>0</v>
      </c>
      <c r="V1272" s="0" t="n">
        <v>-626.941</v>
      </c>
      <c r="W1272" s="0" t="n">
        <v>-9.3431</v>
      </c>
      <c r="X1272" s="0" t="n">
        <v>-256.9382</v>
      </c>
      <c r="Y1272" s="0" t="n">
        <v>861.3714</v>
      </c>
      <c r="Z1272" s="0" t="n">
        <v>1091.8936</v>
      </c>
      <c r="AA1272" s="0" t="n">
        <v>356.2017</v>
      </c>
      <c r="AB1272" s="0" t="n">
        <v>5</v>
      </c>
      <c r="AC1272" s="0" t="n">
        <v>22.015</v>
      </c>
      <c r="AD1272" s="0" t="n">
        <v>21.9593</v>
      </c>
      <c r="AE1272" s="0" t="n">
        <v>19.912</v>
      </c>
      <c r="AF1272" s="0" t="n">
        <v>0.0021</v>
      </c>
      <c r="AG1272" s="0" t="n">
        <v>0.0606</v>
      </c>
      <c r="AH1272" s="0" t="n">
        <v>3.5798</v>
      </c>
    </row>
    <row r="1273" customFormat="false" ht="12.8" hidden="false" customHeight="false" outlineLevel="0" collapsed="false">
      <c r="A1273" s="0" t="n">
        <v>27</v>
      </c>
      <c r="B1273" s="0" t="n">
        <v>23</v>
      </c>
      <c r="C1273" s="0" t="n">
        <v>58.4934</v>
      </c>
      <c r="D1273" s="0" t="n">
        <v>38.8341</v>
      </c>
      <c r="E1273" s="0" t="n">
        <v>0</v>
      </c>
      <c r="F1273" s="0" t="n">
        <v>0</v>
      </c>
      <c r="G1273" s="0" t="n">
        <v>0</v>
      </c>
      <c r="H1273" s="0" t="n">
        <v>0</v>
      </c>
      <c r="I1273" s="0" t="n">
        <v>0</v>
      </c>
      <c r="J1273" s="0" t="n">
        <v>1.2334</v>
      </c>
      <c r="K1273" s="0" t="n">
        <v>0</v>
      </c>
      <c r="L1273" s="0" t="n">
        <v>0.0006</v>
      </c>
      <c r="M1273" s="0" t="n">
        <v>0</v>
      </c>
      <c r="N1273" s="0" t="n">
        <v>-0.0178</v>
      </c>
      <c r="O1273" s="0" t="n">
        <v>2.9191</v>
      </c>
      <c r="P1273" s="0" t="n">
        <v>0.01</v>
      </c>
      <c r="Q1273" s="0" t="n">
        <v>0</v>
      </c>
      <c r="R1273" s="0" t="n">
        <v>0.0555</v>
      </c>
      <c r="S1273" s="0" t="n">
        <v>1</v>
      </c>
      <c r="T1273" s="0" t="n">
        <v>785.1924</v>
      </c>
      <c r="U1273" s="0" t="n">
        <v>0</v>
      </c>
      <c r="V1273" s="0" t="n">
        <v>-781.9924</v>
      </c>
      <c r="W1273" s="0" t="n">
        <v>-3.2732</v>
      </c>
      <c r="X1273" s="0" t="n">
        <v>-447.9767</v>
      </c>
      <c r="Y1273" s="0" t="n">
        <v>1014.4979</v>
      </c>
      <c r="Z1273" s="0" t="n">
        <v>1359.2656</v>
      </c>
      <c r="AA1273" s="0" t="n">
        <v>481.5796</v>
      </c>
      <c r="AB1273" s="0" t="n">
        <v>5</v>
      </c>
      <c r="AC1273" s="0" t="n">
        <v>20.718</v>
      </c>
      <c r="AD1273" s="0" t="n">
        <v>20.6264</v>
      </c>
      <c r="AE1273" s="0" t="n">
        <v>19.6692</v>
      </c>
      <c r="AF1273" s="0" t="n">
        <v>0.0021</v>
      </c>
      <c r="AG1273" s="0" t="n">
        <v>0.0606</v>
      </c>
      <c r="AH1273" s="0" t="n">
        <v>3.3783</v>
      </c>
    </row>
    <row r="1274" customFormat="false" ht="12.8" hidden="false" customHeight="false" outlineLevel="0" collapsed="false">
      <c r="A1274" s="0" t="n">
        <v>27</v>
      </c>
      <c r="B1274" s="0" t="n">
        <v>24</v>
      </c>
      <c r="C1274" s="0" t="n">
        <v>58.4928</v>
      </c>
      <c r="D1274" s="0" t="n">
        <v>38.8335</v>
      </c>
      <c r="E1274" s="0" t="n">
        <v>0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n">
        <v>1.3311</v>
      </c>
      <c r="K1274" s="0" t="n">
        <v>0</v>
      </c>
      <c r="L1274" s="0" t="n">
        <v>0.0006</v>
      </c>
      <c r="M1274" s="0" t="n">
        <v>0</v>
      </c>
      <c r="N1274" s="0" t="n">
        <v>-0.0178</v>
      </c>
      <c r="O1274" s="0" t="n">
        <v>2.9191</v>
      </c>
      <c r="P1274" s="0" t="n">
        <v>0.01</v>
      </c>
      <c r="Q1274" s="0" t="n">
        <v>0</v>
      </c>
      <c r="R1274" s="0" t="n">
        <v>0.0555</v>
      </c>
      <c r="S1274" s="0" t="n">
        <v>1</v>
      </c>
      <c r="T1274" s="0" t="n">
        <v>870.7427</v>
      </c>
      <c r="U1274" s="0" t="n">
        <v>0</v>
      </c>
      <c r="V1274" s="0" t="n">
        <v>-861.1183</v>
      </c>
      <c r="W1274" s="0" t="n">
        <v>-9.5394</v>
      </c>
      <c r="X1274" s="0" t="n">
        <v>-533.795</v>
      </c>
      <c r="Y1274" s="0" t="n">
        <v>1117.1892</v>
      </c>
      <c r="Z1274" s="0" t="n">
        <v>1480.3112</v>
      </c>
      <c r="AA1274" s="0" t="n">
        <v>557.3517</v>
      </c>
      <c r="AB1274" s="0" t="n">
        <v>5</v>
      </c>
      <c r="AC1274" s="0" t="n">
        <v>21.878</v>
      </c>
      <c r="AD1274" s="0" t="n">
        <v>21.7513</v>
      </c>
      <c r="AE1274" s="0" t="n">
        <v>19.821</v>
      </c>
      <c r="AF1274" s="0" t="n">
        <v>0.0021</v>
      </c>
      <c r="AG1274" s="0" t="n">
        <v>0.0606</v>
      </c>
      <c r="AH1274" s="0" t="n">
        <v>3.2639</v>
      </c>
    </row>
    <row r="1275" customFormat="false" ht="12.8" hidden="false" customHeight="false" outlineLevel="0" collapsed="false">
      <c r="A1275" s="0" t="n">
        <v>27</v>
      </c>
      <c r="B1275" s="0" t="n">
        <v>25</v>
      </c>
      <c r="C1275" s="0" t="n">
        <v>58.4922</v>
      </c>
      <c r="D1275" s="0" t="n">
        <v>38.833</v>
      </c>
      <c r="E1275" s="0" t="n">
        <v>0</v>
      </c>
      <c r="F1275" s="0" t="n">
        <v>0</v>
      </c>
      <c r="G1275" s="0" t="n">
        <v>0</v>
      </c>
      <c r="H1275" s="0" t="n">
        <v>0</v>
      </c>
      <c r="I1275" s="0" t="n">
        <v>0</v>
      </c>
      <c r="J1275" s="0" t="n">
        <v>1.557</v>
      </c>
      <c r="K1275" s="0" t="n">
        <v>0</v>
      </c>
      <c r="L1275" s="0" t="n">
        <v>0.0006</v>
      </c>
      <c r="M1275" s="0" t="n">
        <v>0</v>
      </c>
      <c r="N1275" s="0" t="n">
        <v>-0.0178</v>
      </c>
      <c r="O1275" s="0" t="n">
        <v>2.919</v>
      </c>
      <c r="P1275" s="0" t="n">
        <v>0.01</v>
      </c>
      <c r="Q1275" s="0" t="n">
        <v>0</v>
      </c>
      <c r="R1275" s="0" t="n">
        <v>0.0555</v>
      </c>
      <c r="S1275" s="0" t="n">
        <v>1</v>
      </c>
      <c r="T1275" s="0" t="n">
        <v>1005.8705</v>
      </c>
      <c r="U1275" s="0" t="n">
        <v>0</v>
      </c>
      <c r="V1275" s="0" t="n">
        <v>-989.6703</v>
      </c>
      <c r="W1275" s="0" t="n">
        <v>-16.1908</v>
      </c>
      <c r="X1275" s="0" t="n">
        <v>-674.5236</v>
      </c>
      <c r="Y1275" s="0" t="n">
        <v>1293.6013</v>
      </c>
      <c r="Z1275" s="0" t="n">
        <v>1728.5005</v>
      </c>
      <c r="AA1275" s="0" t="n">
        <v>689.4198</v>
      </c>
      <c r="AB1275" s="0" t="n">
        <v>5</v>
      </c>
      <c r="AC1275" s="0" t="n">
        <v>23.538</v>
      </c>
      <c r="AD1275" s="0" t="n">
        <v>23.3547</v>
      </c>
      <c r="AE1275" s="0" t="n">
        <v>20.2961</v>
      </c>
      <c r="AF1275" s="0" t="n">
        <v>0.0021</v>
      </c>
      <c r="AG1275" s="0" t="n">
        <v>0.0606</v>
      </c>
      <c r="AH1275" s="0" t="n">
        <v>3.1164</v>
      </c>
    </row>
    <row r="1276" customFormat="false" ht="12.8" hidden="false" customHeight="false" outlineLevel="0" collapsed="false">
      <c r="A1276" s="0" t="n">
        <v>27</v>
      </c>
      <c r="B1276" s="0" t="n">
        <v>26</v>
      </c>
      <c r="C1276" s="0" t="n">
        <v>58.4916</v>
      </c>
      <c r="D1276" s="0" t="n">
        <v>38.8324</v>
      </c>
      <c r="E1276" s="0" t="n">
        <v>0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1.2682</v>
      </c>
      <c r="K1276" s="0" t="n">
        <v>0</v>
      </c>
      <c r="L1276" s="0" t="n">
        <v>0.0006</v>
      </c>
      <c r="M1276" s="0" t="n">
        <v>0</v>
      </c>
      <c r="N1276" s="0" t="n">
        <v>-0.0178</v>
      </c>
      <c r="O1276" s="0" t="n">
        <v>2.919</v>
      </c>
      <c r="P1276" s="0" t="n">
        <v>0.01</v>
      </c>
      <c r="Q1276" s="0" t="n">
        <v>0</v>
      </c>
      <c r="R1276" s="0" t="n">
        <v>0.0555</v>
      </c>
      <c r="S1276" s="0" t="n">
        <v>1</v>
      </c>
      <c r="T1276" s="0" t="n">
        <v>633.3853</v>
      </c>
      <c r="U1276" s="0" t="n">
        <v>0</v>
      </c>
      <c r="V1276" s="0" t="n">
        <v>-606.4726</v>
      </c>
      <c r="W1276" s="0" t="n">
        <v>-26.9465</v>
      </c>
      <c r="X1276" s="0" t="n">
        <v>-204.7839</v>
      </c>
      <c r="Y1276" s="0" t="n">
        <v>865.9102</v>
      </c>
      <c r="Z1276" s="0" t="n">
        <v>1011.8913</v>
      </c>
      <c r="AA1276" s="0" t="n">
        <v>342.3623</v>
      </c>
      <c r="AB1276" s="0" t="n">
        <v>5</v>
      </c>
      <c r="AC1276" s="0" t="n">
        <v>26.263</v>
      </c>
      <c r="AD1276" s="0" t="n">
        <v>26.1773</v>
      </c>
      <c r="AE1276" s="0" t="n">
        <v>21.2392</v>
      </c>
      <c r="AF1276" s="0" t="n">
        <v>0.0021</v>
      </c>
      <c r="AG1276" s="0" t="n">
        <v>0.0606</v>
      </c>
      <c r="AH1276" s="0" t="n">
        <v>3.649</v>
      </c>
    </row>
    <row r="1277" customFormat="false" ht="12.8" hidden="false" customHeight="false" outlineLevel="0" collapsed="false">
      <c r="A1277" s="0" t="n">
        <v>27</v>
      </c>
      <c r="B1277" s="0" t="n">
        <v>27</v>
      </c>
      <c r="C1277" s="0" t="n">
        <v>58.491</v>
      </c>
      <c r="D1277" s="0" t="n">
        <v>38.8318</v>
      </c>
      <c r="E1277" s="0" t="n">
        <v>0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1.6332</v>
      </c>
      <c r="K1277" s="0" t="n">
        <v>0</v>
      </c>
      <c r="L1277" s="0" t="n">
        <v>0.0006</v>
      </c>
      <c r="M1277" s="0" t="n">
        <v>0</v>
      </c>
      <c r="N1277" s="0" t="n">
        <v>-0.0178</v>
      </c>
      <c r="O1277" s="0" t="n">
        <v>2.919</v>
      </c>
      <c r="P1277" s="0" t="n">
        <v>0.01</v>
      </c>
      <c r="Q1277" s="0" t="n">
        <v>0</v>
      </c>
      <c r="R1277" s="0" t="n">
        <v>0.0555</v>
      </c>
      <c r="S1277" s="0" t="n">
        <v>1</v>
      </c>
      <c r="T1277" s="0" t="n">
        <v>955.3618</v>
      </c>
      <c r="U1277" s="0" t="n">
        <v>0</v>
      </c>
      <c r="V1277" s="0" t="n">
        <v>-943.3584</v>
      </c>
      <c r="W1277" s="0" t="n">
        <v>-12.3356</v>
      </c>
      <c r="X1277" s="0" t="n">
        <v>-616.2164</v>
      </c>
      <c r="Y1277" s="0" t="n">
        <v>1248.3759</v>
      </c>
      <c r="Z1277" s="0" t="n">
        <v>1682.1145</v>
      </c>
      <c r="AA1277" s="0" t="n">
        <v>650.5993</v>
      </c>
      <c r="AB1277" s="0" t="n">
        <v>5</v>
      </c>
      <c r="AC1277" s="0" t="n">
        <v>23.997</v>
      </c>
      <c r="AD1277" s="0" t="n">
        <v>23.9315</v>
      </c>
      <c r="AE1277" s="0" t="n">
        <v>21.3298</v>
      </c>
      <c r="AF1277" s="0" t="n">
        <v>0.0021</v>
      </c>
      <c r="AG1277" s="0" t="n">
        <v>0.0606</v>
      </c>
      <c r="AH1277" s="0" t="n">
        <v>3.1137</v>
      </c>
    </row>
    <row r="1278" customFormat="false" ht="12.8" hidden="false" customHeight="false" outlineLevel="0" collapsed="false">
      <c r="A1278" s="0" t="n">
        <v>27</v>
      </c>
      <c r="B1278" s="0" t="n">
        <v>28</v>
      </c>
      <c r="C1278" s="0" t="n">
        <v>58.4904</v>
      </c>
      <c r="D1278" s="0" t="n">
        <v>38.8312</v>
      </c>
      <c r="E1278" s="0" t="n">
        <v>0</v>
      </c>
      <c r="F1278" s="0" t="n">
        <v>0</v>
      </c>
      <c r="G1278" s="0" t="n">
        <v>0</v>
      </c>
      <c r="H1278" s="0" t="n">
        <v>0</v>
      </c>
      <c r="I1278" s="0" t="n">
        <v>0</v>
      </c>
      <c r="J1278" s="0" t="n">
        <v>1.5325</v>
      </c>
      <c r="K1278" s="0" t="n">
        <v>0</v>
      </c>
      <c r="L1278" s="0" t="n">
        <v>0.0006</v>
      </c>
      <c r="M1278" s="0" t="n">
        <v>0</v>
      </c>
      <c r="N1278" s="0" t="n">
        <v>-0.0178</v>
      </c>
      <c r="O1278" s="0" t="n">
        <v>2.919</v>
      </c>
      <c r="P1278" s="0" t="n">
        <v>0.01</v>
      </c>
      <c r="Q1278" s="0" t="n">
        <v>0</v>
      </c>
      <c r="R1278" s="0" t="n">
        <v>0.0555</v>
      </c>
      <c r="S1278" s="0" t="n">
        <v>1</v>
      </c>
      <c r="T1278" s="0" t="n">
        <v>953.4009</v>
      </c>
      <c r="U1278" s="0" t="n">
        <v>0</v>
      </c>
      <c r="V1278" s="0" t="n">
        <v>-951.8484</v>
      </c>
      <c r="W1278" s="0" t="n">
        <v>-1.1536</v>
      </c>
      <c r="X1278" s="0" t="n">
        <v>-641.6384</v>
      </c>
      <c r="Y1278" s="0" t="n">
        <v>1248.4363</v>
      </c>
      <c r="Z1278" s="0" t="n">
        <v>1706.3715</v>
      </c>
      <c r="AA1278" s="0" t="n">
        <v>661.3908</v>
      </c>
      <c r="AB1278" s="0" t="n">
        <v>5</v>
      </c>
      <c r="AC1278" s="0" t="n">
        <v>21.642</v>
      </c>
      <c r="AD1278" s="0" t="n">
        <v>21.5816</v>
      </c>
      <c r="AE1278" s="0" t="n">
        <v>20.911</v>
      </c>
      <c r="AF1278" s="0" t="n">
        <v>0.0021</v>
      </c>
      <c r="AG1278" s="0" t="n">
        <v>0.0606</v>
      </c>
      <c r="AH1278" s="0" t="n">
        <v>3.1128</v>
      </c>
    </row>
    <row r="1279" customFormat="false" ht="12.8" hidden="false" customHeight="false" outlineLevel="0" collapsed="false">
      <c r="A1279" s="0" t="n">
        <v>27</v>
      </c>
      <c r="B1279" s="0" t="n">
        <v>29</v>
      </c>
      <c r="C1279" s="0" t="n">
        <v>58.4898</v>
      </c>
      <c r="D1279" s="0" t="n">
        <v>38.8306</v>
      </c>
      <c r="E1279" s="0" t="n">
        <v>0</v>
      </c>
      <c r="F1279" s="0" t="n">
        <v>0</v>
      </c>
      <c r="G1279" s="0" t="n">
        <v>0</v>
      </c>
      <c r="H1279" s="0" t="n">
        <v>0</v>
      </c>
      <c r="I1279" s="0" t="n">
        <v>0</v>
      </c>
      <c r="J1279" s="0" t="n">
        <v>1.4657</v>
      </c>
      <c r="K1279" s="0" t="n">
        <v>0</v>
      </c>
      <c r="L1279" s="0" t="n">
        <v>0.0006</v>
      </c>
      <c r="M1279" s="0" t="n">
        <v>0</v>
      </c>
      <c r="N1279" s="0" t="n">
        <v>-0.0178</v>
      </c>
      <c r="O1279" s="0" t="n">
        <v>2.9189</v>
      </c>
      <c r="P1279" s="0" t="n">
        <v>0.01</v>
      </c>
      <c r="Q1279" s="0" t="n">
        <v>0</v>
      </c>
      <c r="R1279" s="0" t="n">
        <v>0.0555</v>
      </c>
      <c r="S1279" s="0" t="n">
        <v>1</v>
      </c>
      <c r="T1279" s="0" t="n">
        <v>944.47</v>
      </c>
      <c r="U1279" s="0" t="n">
        <v>0</v>
      </c>
      <c r="V1279" s="0" t="n">
        <v>-940.257</v>
      </c>
      <c r="W1279" s="0" t="n">
        <v>-3.776</v>
      </c>
      <c r="X1279" s="0" t="n">
        <v>-627.0043</v>
      </c>
      <c r="Y1279" s="0" t="n">
        <v>1240.7517</v>
      </c>
      <c r="Z1279" s="0" t="n">
        <v>1662.3103</v>
      </c>
      <c r="AA1279" s="0" t="n">
        <v>655.136</v>
      </c>
      <c r="AB1279" s="0" t="n">
        <v>5</v>
      </c>
      <c r="AC1279" s="0" t="n">
        <v>21.798</v>
      </c>
      <c r="AD1279" s="0" t="n">
        <v>21.7351</v>
      </c>
      <c r="AE1279" s="0" t="n">
        <v>20.7383</v>
      </c>
      <c r="AF1279" s="0" t="n">
        <v>0.0021</v>
      </c>
      <c r="AG1279" s="0" t="n">
        <v>0.0606</v>
      </c>
      <c r="AH1279" s="0" t="n">
        <v>3.115</v>
      </c>
    </row>
    <row r="1280" customFormat="false" ht="12.8" hidden="false" customHeight="false" outlineLevel="0" collapsed="false">
      <c r="A1280" s="0" t="n">
        <v>27</v>
      </c>
      <c r="B1280" s="0" t="n">
        <v>30</v>
      </c>
      <c r="C1280" s="0" t="n">
        <v>58.4893</v>
      </c>
      <c r="D1280" s="0" t="n">
        <v>38.83</v>
      </c>
      <c r="E1280" s="0" t="n">
        <v>0</v>
      </c>
      <c r="F1280" s="0" t="n">
        <v>0</v>
      </c>
      <c r="G1280" s="0" t="n">
        <v>0</v>
      </c>
      <c r="H1280" s="0" t="n">
        <v>0</v>
      </c>
      <c r="I1280" s="0" t="n">
        <v>0</v>
      </c>
      <c r="J1280" s="0" t="n">
        <v>1.1431</v>
      </c>
      <c r="K1280" s="0" t="n">
        <v>0</v>
      </c>
      <c r="L1280" s="0" t="n">
        <v>0.0006</v>
      </c>
      <c r="M1280" s="0" t="n">
        <v>0</v>
      </c>
      <c r="N1280" s="0" t="n">
        <v>-0.0178</v>
      </c>
      <c r="O1280" s="0" t="n">
        <v>2.9189</v>
      </c>
      <c r="P1280" s="0" t="n">
        <v>0.01</v>
      </c>
      <c r="Q1280" s="0" t="n">
        <v>0</v>
      </c>
      <c r="R1280" s="0" t="n">
        <v>0.0555</v>
      </c>
      <c r="S1280" s="0" t="n">
        <v>1</v>
      </c>
      <c r="T1280" s="0" t="n">
        <v>661.0905</v>
      </c>
      <c r="U1280" s="0" t="n">
        <v>0</v>
      </c>
      <c r="V1280" s="0" t="n">
        <v>-653.4678</v>
      </c>
      <c r="W1280" s="0" t="n">
        <v>-7.2839</v>
      </c>
      <c r="X1280" s="0" t="n">
        <v>-285.7394</v>
      </c>
      <c r="Y1280" s="0" t="n">
        <v>901.1871</v>
      </c>
      <c r="Z1280" s="0" t="n">
        <v>1094.6896</v>
      </c>
      <c r="AA1280" s="0" t="n">
        <v>384.4282</v>
      </c>
      <c r="AB1280" s="0" t="n">
        <v>5</v>
      </c>
      <c r="AC1280" s="0" t="n">
        <v>22.371</v>
      </c>
      <c r="AD1280" s="0" t="n">
        <v>22.3281</v>
      </c>
      <c r="AE1280" s="0" t="n">
        <v>20.7864</v>
      </c>
      <c r="AF1280" s="0" t="n">
        <v>0.0021</v>
      </c>
      <c r="AG1280" s="0" t="n">
        <v>0.0606</v>
      </c>
      <c r="AH1280" s="0" t="n">
        <v>3.4194</v>
      </c>
    </row>
    <row r="1281" customFormat="false" ht="12.8" hidden="false" customHeight="false" outlineLevel="0" collapsed="false">
      <c r="A1281" s="0" t="n">
        <v>27</v>
      </c>
      <c r="B1281" s="0" t="n">
        <v>31</v>
      </c>
      <c r="C1281" s="0" t="n">
        <v>58.4887</v>
      </c>
      <c r="D1281" s="0" t="n">
        <v>38.8294</v>
      </c>
      <c r="E1281" s="0" t="n">
        <v>0</v>
      </c>
      <c r="F1281" s="0" t="n">
        <v>0</v>
      </c>
      <c r="G1281" s="0" t="n">
        <v>0</v>
      </c>
      <c r="H1281" s="0" t="n">
        <v>0</v>
      </c>
      <c r="I1281" s="0" t="n">
        <v>0</v>
      </c>
      <c r="J1281" s="0" t="n">
        <v>1.4079</v>
      </c>
      <c r="K1281" s="0" t="n">
        <v>0</v>
      </c>
      <c r="L1281" s="0" t="n">
        <v>0.0006</v>
      </c>
      <c r="M1281" s="0" t="n">
        <v>0</v>
      </c>
      <c r="N1281" s="0" t="n">
        <v>-0.0178</v>
      </c>
      <c r="O1281" s="0" t="n">
        <v>2.9189</v>
      </c>
      <c r="P1281" s="0" t="n">
        <v>0.01</v>
      </c>
      <c r="Q1281" s="0" t="n">
        <v>0</v>
      </c>
      <c r="R1281" s="0" t="n">
        <v>0.0555</v>
      </c>
      <c r="S1281" s="0" t="n">
        <v>1</v>
      </c>
      <c r="T1281" s="0" t="n">
        <v>876.4022</v>
      </c>
      <c r="U1281" s="0" t="n">
        <v>0</v>
      </c>
      <c r="V1281" s="0" t="n">
        <v>-876.2559</v>
      </c>
      <c r="W1281" s="0" t="n">
        <v>0.223</v>
      </c>
      <c r="X1281" s="0" t="n">
        <v>-558.1591</v>
      </c>
      <c r="Y1281" s="0" t="n">
        <v>1084.4973</v>
      </c>
      <c r="Z1281" s="0" t="n">
        <v>1490.667</v>
      </c>
      <c r="AA1281" s="0" t="n">
        <v>533.2266</v>
      </c>
      <c r="AB1281" s="0" t="n">
        <v>5</v>
      </c>
      <c r="AC1281" s="0" t="n">
        <v>20.78</v>
      </c>
      <c r="AD1281" s="0" t="n">
        <v>20.7377</v>
      </c>
      <c r="AE1281" s="0" t="n">
        <v>20.4667</v>
      </c>
      <c r="AF1281" s="0" t="n">
        <v>0.0021</v>
      </c>
      <c r="AG1281" s="0" t="n">
        <v>0.0606</v>
      </c>
      <c r="AH1281" s="0" t="n">
        <v>3.3419</v>
      </c>
    </row>
    <row r="1282" customFormat="false" ht="12.8" hidden="false" customHeight="false" outlineLevel="0" collapsed="false">
      <c r="A1282" s="0" t="n">
        <v>27</v>
      </c>
      <c r="B1282" s="0" t="n">
        <v>32</v>
      </c>
      <c r="C1282" s="0" t="n">
        <v>58.4881</v>
      </c>
      <c r="D1282" s="0" t="n">
        <v>38.8289</v>
      </c>
      <c r="E1282" s="0" t="n">
        <v>0</v>
      </c>
      <c r="F1282" s="0" t="n">
        <v>0</v>
      </c>
      <c r="G1282" s="0" t="n">
        <v>0</v>
      </c>
      <c r="H1282" s="0" t="n">
        <v>0</v>
      </c>
      <c r="I1282" s="0" t="n">
        <v>0</v>
      </c>
      <c r="J1282" s="0" t="n">
        <v>0.0564</v>
      </c>
      <c r="K1282" s="0" t="n">
        <v>0</v>
      </c>
      <c r="L1282" s="0" t="n">
        <v>0.0006</v>
      </c>
      <c r="M1282" s="0" t="n">
        <v>0</v>
      </c>
      <c r="N1282" s="0" t="n">
        <v>-0.0178</v>
      </c>
      <c r="O1282" s="0" t="n">
        <v>2.9189</v>
      </c>
      <c r="P1282" s="0" t="n">
        <v>0.01</v>
      </c>
      <c r="Q1282" s="0" t="n">
        <v>0</v>
      </c>
      <c r="R1282" s="0" t="n">
        <v>0.0555</v>
      </c>
      <c r="S1282" s="0" t="n">
        <v>1</v>
      </c>
      <c r="T1282" s="0" t="n">
        <v>617.3171</v>
      </c>
      <c r="U1282" s="0" t="n">
        <v>0</v>
      </c>
      <c r="V1282" s="0" t="n">
        <v>-620.5523</v>
      </c>
      <c r="W1282" s="0" t="n">
        <v>3.4242</v>
      </c>
      <c r="X1282" s="0" t="n">
        <v>-263.8497</v>
      </c>
      <c r="Y1282" s="0" t="n">
        <v>804.2972</v>
      </c>
      <c r="Z1282" s="0" t="n">
        <v>998.5856</v>
      </c>
      <c r="AA1282" s="0" t="n">
        <v>316.608</v>
      </c>
      <c r="AB1282" s="0" t="n">
        <v>5</v>
      </c>
      <c r="AC1282" s="0" t="n">
        <v>19.746</v>
      </c>
      <c r="AD1282" s="0" t="n">
        <v>19.7193</v>
      </c>
      <c r="AE1282" s="0" t="n">
        <v>20.0584</v>
      </c>
      <c r="AF1282" s="0" t="n">
        <v>0.0021</v>
      </c>
      <c r="AG1282" s="0" t="n">
        <v>0.0606</v>
      </c>
      <c r="AH1282" s="0" t="n">
        <v>3.6574</v>
      </c>
    </row>
    <row r="1283" customFormat="false" ht="12.8" hidden="false" customHeight="false" outlineLevel="0" collapsed="false">
      <c r="A1283" s="0" t="n">
        <v>27</v>
      </c>
      <c r="B1283" s="0" t="n">
        <v>33</v>
      </c>
      <c r="C1283" s="0" t="n">
        <v>58.4875</v>
      </c>
      <c r="D1283" s="0" t="n">
        <v>38.8283</v>
      </c>
      <c r="E1283" s="0" t="n">
        <v>0</v>
      </c>
      <c r="F1283" s="0" t="n">
        <v>0</v>
      </c>
      <c r="G1283" s="0" t="n">
        <v>0</v>
      </c>
      <c r="H1283" s="0" t="n">
        <v>0</v>
      </c>
      <c r="I1283" s="0" t="n">
        <v>0</v>
      </c>
      <c r="J1283" s="0" t="n">
        <v>0.0484</v>
      </c>
      <c r="K1283" s="0" t="n">
        <v>0</v>
      </c>
      <c r="L1283" s="0" t="n">
        <v>0.0006</v>
      </c>
      <c r="M1283" s="0" t="n">
        <v>0</v>
      </c>
      <c r="N1283" s="0" t="n">
        <v>-0.0178</v>
      </c>
      <c r="O1283" s="0" t="n">
        <v>2.9188</v>
      </c>
      <c r="P1283" s="0" t="n">
        <v>0.01</v>
      </c>
      <c r="Q1283" s="0" t="n">
        <v>0</v>
      </c>
      <c r="R1283" s="0" t="n">
        <v>0.0555</v>
      </c>
      <c r="S1283" s="0" t="n">
        <v>1</v>
      </c>
      <c r="T1283" s="0" t="n">
        <v>656.3425</v>
      </c>
      <c r="U1283" s="0" t="n">
        <v>0</v>
      </c>
      <c r="V1283" s="0" t="n">
        <v>-659.9307</v>
      </c>
      <c r="W1283" s="0" t="n">
        <v>3.7185</v>
      </c>
      <c r="X1283" s="0" t="n">
        <v>-313.1785</v>
      </c>
      <c r="Y1283" s="0" t="n">
        <v>765.3903</v>
      </c>
      <c r="Z1283" s="0" t="n">
        <v>994.7214</v>
      </c>
      <c r="AA1283" s="0" t="n">
        <v>284.7814</v>
      </c>
      <c r="AB1283" s="0" t="n">
        <v>5</v>
      </c>
      <c r="AC1283" s="0" t="n">
        <v>19.276</v>
      </c>
      <c r="AD1283" s="0" t="n">
        <v>19.2469</v>
      </c>
      <c r="AE1283" s="0" t="n">
        <v>19.7087</v>
      </c>
      <c r="AF1283" s="0" t="n">
        <v>0.0021</v>
      </c>
      <c r="AG1283" s="0" t="n">
        <v>0.0606</v>
      </c>
      <c r="AH1283" s="0" t="n">
        <v>4.0031</v>
      </c>
    </row>
    <row r="1284" customFormat="false" ht="12.8" hidden="false" customHeight="false" outlineLevel="0" collapsed="false">
      <c r="A1284" s="0" t="n">
        <v>27</v>
      </c>
      <c r="B1284" s="0" t="n">
        <v>34</v>
      </c>
      <c r="C1284" s="0" t="n">
        <v>58.4869</v>
      </c>
      <c r="D1284" s="0" t="n">
        <v>38.8277</v>
      </c>
      <c r="E1284" s="0" t="n">
        <v>0</v>
      </c>
      <c r="F1284" s="0" t="n">
        <v>0</v>
      </c>
      <c r="G1284" s="0" t="n">
        <v>0</v>
      </c>
      <c r="H1284" s="0" t="n">
        <v>0</v>
      </c>
      <c r="I1284" s="0" t="n">
        <v>0</v>
      </c>
      <c r="J1284" s="0" t="n">
        <v>0.6384</v>
      </c>
      <c r="K1284" s="0" t="n">
        <v>0</v>
      </c>
      <c r="L1284" s="0" t="n">
        <v>0.0006</v>
      </c>
      <c r="M1284" s="0" t="n">
        <v>0</v>
      </c>
      <c r="N1284" s="0" t="n">
        <v>-0.0178</v>
      </c>
      <c r="O1284" s="0" t="n">
        <v>2.9188</v>
      </c>
      <c r="P1284" s="0" t="n">
        <v>0.01</v>
      </c>
      <c r="Q1284" s="0" t="n">
        <v>0</v>
      </c>
      <c r="R1284" s="0" t="n">
        <v>0.0555</v>
      </c>
      <c r="S1284" s="0" t="n">
        <v>1</v>
      </c>
      <c r="T1284" s="0" t="n">
        <v>422.253</v>
      </c>
      <c r="U1284" s="0" t="n">
        <v>0</v>
      </c>
      <c r="V1284" s="0" t="n">
        <v>-427.5142</v>
      </c>
      <c r="W1284" s="0" t="n">
        <v>5.3788</v>
      </c>
      <c r="X1284" s="0" t="n">
        <v>-44.243</v>
      </c>
      <c r="Y1284" s="0" t="n">
        <v>608.8213</v>
      </c>
      <c r="Z1284" s="0" t="n">
        <v>646.891</v>
      </c>
      <c r="AA1284" s="0" t="n">
        <v>168.328</v>
      </c>
      <c r="AB1284" s="0" t="n">
        <v>5</v>
      </c>
      <c r="AC1284" s="0" t="n">
        <v>18.552</v>
      </c>
      <c r="AD1284" s="0" t="n">
        <v>18.5348</v>
      </c>
      <c r="AE1284" s="0" t="n">
        <v>19.3293</v>
      </c>
      <c r="AF1284" s="0" t="n">
        <v>0.0021</v>
      </c>
      <c r="AG1284" s="0" t="n">
        <v>0.0606</v>
      </c>
      <c r="AH1284" s="0" t="n">
        <v>4.2386</v>
      </c>
    </row>
    <row r="1285" customFormat="false" ht="12.8" hidden="false" customHeight="false" outlineLevel="0" collapsed="false">
      <c r="A1285" s="0" t="n">
        <v>27</v>
      </c>
      <c r="B1285" s="0" t="n">
        <v>35</v>
      </c>
      <c r="C1285" s="0" t="n">
        <v>58.4863</v>
      </c>
      <c r="D1285" s="0" t="n">
        <v>38.8271</v>
      </c>
      <c r="E1285" s="0" t="n">
        <v>0</v>
      </c>
      <c r="F1285" s="0" t="n">
        <v>0</v>
      </c>
      <c r="G1285" s="0" t="n">
        <v>0</v>
      </c>
      <c r="H1285" s="0" t="n">
        <v>0</v>
      </c>
      <c r="I1285" s="0" t="n">
        <v>0</v>
      </c>
      <c r="J1285" s="0" t="n">
        <v>0.5825</v>
      </c>
      <c r="K1285" s="0" t="n">
        <v>0</v>
      </c>
      <c r="L1285" s="0" t="n">
        <v>0.0006</v>
      </c>
      <c r="M1285" s="0" t="n">
        <v>0</v>
      </c>
      <c r="N1285" s="0" t="n">
        <v>-0.0178</v>
      </c>
      <c r="O1285" s="0" t="n">
        <v>2.9188</v>
      </c>
      <c r="P1285" s="0" t="n">
        <v>0.01</v>
      </c>
      <c r="Q1285" s="0" t="n">
        <v>0</v>
      </c>
      <c r="R1285" s="0" t="n">
        <v>0.0555</v>
      </c>
      <c r="S1285" s="0" t="n">
        <v>1</v>
      </c>
      <c r="T1285" s="0" t="n">
        <v>453.4811</v>
      </c>
      <c r="U1285" s="0" t="n">
        <v>0</v>
      </c>
      <c r="V1285" s="0" t="n">
        <v>-458.5691</v>
      </c>
      <c r="W1285" s="0" t="n">
        <v>4.8743</v>
      </c>
      <c r="X1285" s="0" t="n">
        <v>-82.47</v>
      </c>
      <c r="Y1285" s="0" t="n">
        <v>556.6814</v>
      </c>
      <c r="Z1285" s="0" t="n">
        <v>620.2901</v>
      </c>
      <c r="AA1285" s="0" t="n">
        <v>124.9313</v>
      </c>
      <c r="AB1285" s="0" t="n">
        <v>5</v>
      </c>
      <c r="AC1285" s="0" t="n">
        <v>18.285</v>
      </c>
      <c r="AD1285" s="0" t="n">
        <v>18.2655</v>
      </c>
      <c r="AE1285" s="0" t="n">
        <v>19.0264</v>
      </c>
      <c r="AF1285" s="0" t="n">
        <v>0.0021</v>
      </c>
      <c r="AG1285" s="0" t="n">
        <v>0.0606</v>
      </c>
      <c r="AH1285" s="0" t="n">
        <v>5.1815</v>
      </c>
    </row>
    <row r="1286" customFormat="false" ht="12.8" hidden="false" customHeight="false" outlineLevel="0" collapsed="false">
      <c r="A1286" s="0" t="n">
        <v>27</v>
      </c>
      <c r="B1286" s="0" t="n">
        <v>36</v>
      </c>
      <c r="C1286" s="0" t="n">
        <v>58.4857</v>
      </c>
      <c r="D1286" s="0" t="n">
        <v>38.8265</v>
      </c>
      <c r="E1286" s="0" t="n">
        <v>0</v>
      </c>
      <c r="F1286" s="0" t="n">
        <v>0</v>
      </c>
      <c r="G1286" s="0" t="n">
        <v>0</v>
      </c>
      <c r="H1286" s="0" t="n">
        <v>0</v>
      </c>
      <c r="I1286" s="0" t="n">
        <v>0</v>
      </c>
      <c r="J1286" s="0" t="n">
        <v>0.336</v>
      </c>
      <c r="K1286" s="0" t="n">
        <v>0</v>
      </c>
      <c r="L1286" s="0" t="n">
        <v>0.0006</v>
      </c>
      <c r="M1286" s="0" t="n">
        <v>0</v>
      </c>
      <c r="N1286" s="0" t="n">
        <v>-0.0178</v>
      </c>
      <c r="O1286" s="0" t="n">
        <v>2.9188</v>
      </c>
      <c r="P1286" s="0" t="n">
        <v>0.01</v>
      </c>
      <c r="Q1286" s="0" t="n">
        <v>0</v>
      </c>
      <c r="R1286" s="0" t="n">
        <v>0.0555</v>
      </c>
      <c r="S1286" s="0" t="n">
        <v>1</v>
      </c>
      <c r="T1286" s="0" t="n">
        <v>153.8497</v>
      </c>
      <c r="U1286" s="0" t="n">
        <v>0</v>
      </c>
      <c r="V1286" s="0" t="n">
        <v>-158.4173</v>
      </c>
      <c r="W1286" s="0" t="n">
        <v>5.0408</v>
      </c>
      <c r="X1286" s="0" t="n">
        <v>268.5251</v>
      </c>
      <c r="Y1286" s="0" t="n">
        <v>479.8391</v>
      </c>
      <c r="Z1286" s="0" t="n">
        <v>280.4702</v>
      </c>
      <c r="AA1286" s="0" t="n">
        <v>75.4949</v>
      </c>
      <c r="AB1286" s="0" t="n">
        <v>5</v>
      </c>
      <c r="AC1286" s="0" t="n">
        <v>17.933</v>
      </c>
      <c r="AD1286" s="0" t="n">
        <v>17.9262</v>
      </c>
      <c r="AE1286" s="0" t="n">
        <v>18.7481</v>
      </c>
      <c r="AF1286" s="0" t="n">
        <v>0.0021</v>
      </c>
      <c r="AG1286" s="0" t="n">
        <v>0.0606</v>
      </c>
      <c r="AH1286" s="0" t="n">
        <v>3.7873</v>
      </c>
    </row>
    <row r="1287" customFormat="false" ht="12.8" hidden="false" customHeight="false" outlineLevel="0" collapsed="false">
      <c r="A1287" s="0" t="n">
        <v>27</v>
      </c>
      <c r="B1287" s="0" t="n">
        <v>37</v>
      </c>
      <c r="C1287" s="0" t="n">
        <v>58.4851</v>
      </c>
      <c r="D1287" s="0" t="n">
        <v>38.8259</v>
      </c>
      <c r="E1287" s="0" t="n">
        <v>0</v>
      </c>
      <c r="F1287" s="0" t="n">
        <v>0</v>
      </c>
      <c r="G1287" s="0" t="n">
        <v>0</v>
      </c>
      <c r="H1287" s="0" t="n">
        <v>0</v>
      </c>
      <c r="I1287" s="0" t="n">
        <v>0</v>
      </c>
      <c r="J1287" s="0" t="n">
        <v>0.2859</v>
      </c>
      <c r="K1287" s="0" t="n">
        <v>0</v>
      </c>
      <c r="L1287" s="0" t="n">
        <v>0.0006</v>
      </c>
      <c r="M1287" s="0" t="n">
        <v>0</v>
      </c>
      <c r="N1287" s="0" t="n">
        <v>-0.0178</v>
      </c>
      <c r="O1287" s="0" t="n">
        <v>2.9187</v>
      </c>
      <c r="P1287" s="0" t="n">
        <v>0.01</v>
      </c>
      <c r="Q1287" s="0" t="n">
        <v>0</v>
      </c>
      <c r="R1287" s="0" t="n">
        <v>0.0555</v>
      </c>
      <c r="S1287" s="0" t="n">
        <v>1</v>
      </c>
      <c r="T1287" s="0" t="n">
        <v>115.9632</v>
      </c>
      <c r="U1287" s="0" t="n">
        <v>0</v>
      </c>
      <c r="V1287" s="0" t="n">
        <v>-120.3181</v>
      </c>
      <c r="W1287" s="0" t="n">
        <v>4.4873</v>
      </c>
      <c r="X1287" s="0" t="n">
        <v>312.3641</v>
      </c>
      <c r="Y1287" s="0" t="n">
        <v>450.2079</v>
      </c>
      <c r="Z1287" s="0" t="n">
        <v>210.6516</v>
      </c>
      <c r="AA1287" s="0" t="n">
        <v>52.7513</v>
      </c>
      <c r="AB1287" s="0" t="n">
        <v>5</v>
      </c>
      <c r="AC1287" s="0" t="n">
        <v>17.774</v>
      </c>
      <c r="AD1287" s="0" t="n">
        <v>17.7687</v>
      </c>
      <c r="AE1287" s="0" t="n">
        <v>18.5239</v>
      </c>
      <c r="AF1287" s="0" t="n">
        <v>0.0021</v>
      </c>
      <c r="AG1287" s="0" t="n">
        <v>0.0606</v>
      </c>
      <c r="AH1287" s="0" t="n">
        <v>3.7873</v>
      </c>
    </row>
    <row r="1288" customFormat="false" ht="12.8" hidden="false" customHeight="false" outlineLevel="0" collapsed="false">
      <c r="A1288" s="0" t="n">
        <v>27</v>
      </c>
      <c r="B1288" s="0" t="n">
        <v>38</v>
      </c>
      <c r="C1288" s="0" t="n">
        <v>58.4846</v>
      </c>
      <c r="D1288" s="0" t="n">
        <v>38.8253</v>
      </c>
      <c r="E1288" s="0" t="n">
        <v>0</v>
      </c>
      <c r="F1288" s="0" t="n">
        <v>0</v>
      </c>
      <c r="G1288" s="0" t="n">
        <v>0</v>
      </c>
      <c r="H1288" s="0" t="n">
        <v>0</v>
      </c>
      <c r="I1288" s="0" t="n">
        <v>0</v>
      </c>
      <c r="J1288" s="0" t="n">
        <v>0.0004</v>
      </c>
      <c r="K1288" s="0" t="n">
        <v>0</v>
      </c>
      <c r="L1288" s="0" t="n">
        <v>0.0006</v>
      </c>
      <c r="M1288" s="0" t="n">
        <v>0</v>
      </c>
      <c r="N1288" s="0" t="n">
        <v>-0.0178</v>
      </c>
      <c r="O1288" s="0" t="n">
        <v>2.9187</v>
      </c>
      <c r="P1288" s="0" t="n">
        <v>0.01</v>
      </c>
      <c r="Q1288" s="0" t="n">
        <v>0</v>
      </c>
      <c r="R1288" s="0" t="n">
        <v>0.0555</v>
      </c>
      <c r="S1288" s="0" t="n">
        <v>1</v>
      </c>
      <c r="T1288" s="0" t="n">
        <v>29.6796</v>
      </c>
      <c r="U1288" s="0" t="n">
        <v>0</v>
      </c>
      <c r="V1288" s="0" t="n">
        <v>-34.0746</v>
      </c>
      <c r="W1288" s="0" t="n">
        <v>4.3865</v>
      </c>
      <c r="X1288" s="0" t="n">
        <v>412.5667</v>
      </c>
      <c r="Y1288" s="0" t="n">
        <v>420.7536</v>
      </c>
      <c r="Z1288" s="0" t="n">
        <v>80.2622</v>
      </c>
      <c r="AA1288" s="0" t="n">
        <v>24.3683</v>
      </c>
      <c r="AB1288" s="0" t="n">
        <v>5</v>
      </c>
      <c r="AC1288" s="0" t="n">
        <v>17.568</v>
      </c>
      <c r="AD1288" s="0" t="n">
        <v>17.5666</v>
      </c>
      <c r="AE1288" s="0" t="n">
        <v>18.3211</v>
      </c>
      <c r="AF1288" s="0" t="n">
        <v>0.0021</v>
      </c>
      <c r="AG1288" s="0" t="n">
        <v>0.0606</v>
      </c>
      <c r="AH1288" s="0" t="n">
        <v>0</v>
      </c>
    </row>
    <row r="1289" customFormat="false" ht="12.8" hidden="false" customHeight="false" outlineLevel="0" collapsed="false">
      <c r="A1289" s="0" t="n">
        <v>27</v>
      </c>
      <c r="B1289" s="0" t="n">
        <v>39</v>
      </c>
      <c r="C1289" s="0" t="n">
        <v>58.484</v>
      </c>
      <c r="D1289" s="0" t="n">
        <v>38.8248</v>
      </c>
      <c r="E1289" s="0" t="n">
        <v>0</v>
      </c>
      <c r="F1289" s="0" t="n">
        <v>0</v>
      </c>
      <c r="G1289" s="0" t="n">
        <v>0</v>
      </c>
      <c r="H1289" s="0" t="n">
        <v>0</v>
      </c>
      <c r="I1289" s="0" t="n">
        <v>0</v>
      </c>
      <c r="J1289" s="0" t="n">
        <v>0</v>
      </c>
      <c r="K1289" s="0" t="n">
        <v>0</v>
      </c>
      <c r="L1289" s="0" t="n">
        <v>0.0006</v>
      </c>
      <c r="M1289" s="0" t="n">
        <v>0</v>
      </c>
      <c r="N1289" s="0" t="n">
        <v>-0.0178</v>
      </c>
      <c r="O1289" s="0" t="n">
        <v>2.9187</v>
      </c>
      <c r="P1289" s="0" t="n">
        <v>0.01</v>
      </c>
      <c r="Q1289" s="0" t="n">
        <v>0</v>
      </c>
      <c r="R1289" s="0" t="n">
        <v>0.0555</v>
      </c>
      <c r="S1289" s="0" t="n">
        <v>1</v>
      </c>
      <c r="T1289" s="0" t="n">
        <v>48.8643</v>
      </c>
      <c r="U1289" s="0" t="n">
        <v>0</v>
      </c>
      <c r="V1289" s="0" t="n">
        <v>-53.4807</v>
      </c>
      <c r="W1289" s="0" t="n">
        <v>4.4966</v>
      </c>
      <c r="X1289" s="0" t="n">
        <v>388.3249</v>
      </c>
      <c r="Y1289" s="0" t="n">
        <v>396.5343</v>
      </c>
      <c r="Z1289" s="0" t="n">
        <v>80.4642</v>
      </c>
      <c r="AA1289" s="0" t="n">
        <v>1.3484</v>
      </c>
      <c r="AB1289" s="0" t="n">
        <v>5</v>
      </c>
      <c r="AC1289" s="0" t="n">
        <v>17.342</v>
      </c>
      <c r="AD1289" s="0" t="n">
        <v>17.3397</v>
      </c>
      <c r="AE1289" s="0" t="n">
        <v>18.1263</v>
      </c>
      <c r="AF1289" s="0" t="n">
        <v>0.0021</v>
      </c>
      <c r="AG1289" s="0" t="n">
        <v>0.0606</v>
      </c>
      <c r="AH1289" s="0" t="n">
        <v>0</v>
      </c>
    </row>
    <row r="1290" customFormat="false" ht="12.8" hidden="false" customHeight="false" outlineLevel="0" collapsed="false">
      <c r="A1290" s="0" t="n">
        <v>27</v>
      </c>
      <c r="B1290" s="0" t="n">
        <v>40</v>
      </c>
      <c r="C1290" s="0" t="n">
        <v>58.4834</v>
      </c>
      <c r="D1290" s="0" t="n">
        <v>38.8242</v>
      </c>
      <c r="E1290" s="0" t="n">
        <v>0</v>
      </c>
      <c r="F1290" s="0" t="n">
        <v>0</v>
      </c>
      <c r="G1290" s="0" t="n">
        <v>0</v>
      </c>
      <c r="H1290" s="0" t="n">
        <v>0</v>
      </c>
      <c r="I1290" s="0" t="n">
        <v>0</v>
      </c>
      <c r="J1290" s="0" t="n">
        <v>0</v>
      </c>
      <c r="K1290" s="0" t="n">
        <v>0</v>
      </c>
      <c r="L1290" s="0" t="n">
        <v>0.0006</v>
      </c>
      <c r="M1290" s="0" t="n">
        <v>0</v>
      </c>
      <c r="N1290" s="0" t="n">
        <v>-0.0178</v>
      </c>
      <c r="O1290" s="0" t="n">
        <v>2.9187</v>
      </c>
      <c r="P1290" s="0" t="n">
        <v>0.01</v>
      </c>
      <c r="Q1290" s="0" t="n">
        <v>0</v>
      </c>
      <c r="R1290" s="0" t="n">
        <v>0.0555</v>
      </c>
      <c r="S1290" s="0" t="n">
        <v>1</v>
      </c>
      <c r="T1290" s="0" t="n">
        <v>53.0183</v>
      </c>
      <c r="U1290" s="0" t="n">
        <v>0</v>
      </c>
      <c r="V1290" s="0" t="n">
        <v>-56.9847</v>
      </c>
      <c r="W1290" s="0" t="n">
        <v>4.1597</v>
      </c>
      <c r="X1290" s="0" t="n">
        <v>383.4493</v>
      </c>
      <c r="Y1290" s="0" t="n">
        <v>391.6429</v>
      </c>
      <c r="Z1290" s="0" t="n">
        <v>78.9834</v>
      </c>
      <c r="AA1290" s="0" t="n">
        <v>-2.9029</v>
      </c>
      <c r="AB1290" s="0" t="n">
        <v>5</v>
      </c>
      <c r="AC1290" s="0" t="n">
        <v>17.221</v>
      </c>
      <c r="AD1290" s="0" t="n">
        <v>17.2184</v>
      </c>
      <c r="AE1290" s="0" t="n">
        <v>17.9608</v>
      </c>
      <c r="AF1290" s="0" t="n">
        <v>0.0021</v>
      </c>
      <c r="AG1290" s="0" t="n">
        <v>0.0606</v>
      </c>
      <c r="AH1290" s="0" t="n">
        <v>0</v>
      </c>
    </row>
    <row r="1291" customFormat="false" ht="12.8" hidden="false" customHeight="false" outlineLevel="0" collapsed="false">
      <c r="A1291" s="0" t="n">
        <v>27</v>
      </c>
      <c r="B1291" s="0" t="n">
        <v>41</v>
      </c>
      <c r="C1291" s="0" t="n">
        <v>58.4828</v>
      </c>
      <c r="D1291" s="0" t="n">
        <v>38.8236</v>
      </c>
      <c r="E1291" s="0" t="n">
        <v>0</v>
      </c>
      <c r="F1291" s="0" t="n">
        <v>0</v>
      </c>
      <c r="G1291" s="0" t="n">
        <v>0</v>
      </c>
      <c r="H1291" s="0" t="n">
        <v>0</v>
      </c>
      <c r="I1291" s="0" t="n">
        <v>0</v>
      </c>
      <c r="J1291" s="0" t="n">
        <v>0</v>
      </c>
      <c r="K1291" s="0" t="n">
        <v>0</v>
      </c>
      <c r="L1291" s="0" t="n">
        <v>0.0006</v>
      </c>
      <c r="M1291" s="0" t="n">
        <v>0</v>
      </c>
      <c r="N1291" s="0" t="n">
        <v>-0.0178</v>
      </c>
      <c r="O1291" s="0" t="n">
        <v>2.9187</v>
      </c>
      <c r="P1291" s="0" t="n">
        <v>0.01</v>
      </c>
      <c r="Q1291" s="0" t="n">
        <v>0</v>
      </c>
      <c r="R1291" s="0" t="n">
        <v>0.0555</v>
      </c>
      <c r="S1291" s="0" t="n">
        <v>1</v>
      </c>
      <c r="T1291" s="0" t="n">
        <v>53.2861</v>
      </c>
      <c r="U1291" s="0" t="n">
        <v>0</v>
      </c>
      <c r="V1291" s="0" t="n">
        <v>-57.0002</v>
      </c>
      <c r="W1291" s="0" t="n">
        <v>3.8463</v>
      </c>
      <c r="X1291" s="0" t="n">
        <v>382.8284</v>
      </c>
      <c r="Y1291" s="0" t="n">
        <v>391.0207</v>
      </c>
      <c r="Z1291" s="0" t="n">
        <v>78.559</v>
      </c>
      <c r="AA1291" s="0" t="n">
        <v>-3.0128</v>
      </c>
      <c r="AB1291" s="0" t="n">
        <v>5</v>
      </c>
      <c r="AC1291" s="0" t="n">
        <v>17.124</v>
      </c>
      <c r="AD1291" s="0" t="n">
        <v>17.1213</v>
      </c>
      <c r="AE1291" s="0" t="n">
        <v>17.8185</v>
      </c>
      <c r="AF1291" s="0" t="n">
        <v>0.0021</v>
      </c>
      <c r="AG1291" s="0" t="n">
        <v>0.0606</v>
      </c>
      <c r="AH1291" s="0" t="n">
        <v>0</v>
      </c>
    </row>
    <row r="1292" customFormat="false" ht="12.8" hidden="false" customHeight="false" outlineLevel="0" collapsed="false">
      <c r="A1292" s="0" t="n">
        <v>27</v>
      </c>
      <c r="B1292" s="0" t="n">
        <v>42</v>
      </c>
      <c r="C1292" s="0" t="n">
        <v>58.4822</v>
      </c>
      <c r="D1292" s="0" t="n">
        <v>38.823</v>
      </c>
      <c r="E1292" s="0" t="n">
        <v>0</v>
      </c>
      <c r="F1292" s="0" t="n">
        <v>0</v>
      </c>
      <c r="G1292" s="0" t="n">
        <v>0</v>
      </c>
      <c r="H1292" s="0" t="n">
        <v>0</v>
      </c>
      <c r="I1292" s="0" t="n">
        <v>0</v>
      </c>
      <c r="J1292" s="0" t="n">
        <v>0</v>
      </c>
      <c r="K1292" s="0" t="n">
        <v>0</v>
      </c>
      <c r="L1292" s="0" t="n">
        <v>0.0006</v>
      </c>
      <c r="M1292" s="0" t="n">
        <v>0</v>
      </c>
      <c r="N1292" s="0" t="n">
        <v>-0.0178</v>
      </c>
      <c r="O1292" s="0" t="n">
        <v>2.9187</v>
      </c>
      <c r="P1292" s="0" t="n">
        <v>0.01</v>
      </c>
      <c r="Q1292" s="0" t="n">
        <v>0</v>
      </c>
      <c r="R1292" s="0" t="n">
        <v>0.0555</v>
      </c>
      <c r="S1292" s="0" t="n">
        <v>1</v>
      </c>
      <c r="T1292" s="0" t="n">
        <v>54.0395</v>
      </c>
      <c r="U1292" s="0" t="n">
        <v>0</v>
      </c>
      <c r="V1292" s="0" t="n">
        <v>-57.0859</v>
      </c>
      <c r="W1292" s="0" t="n">
        <v>3.3385</v>
      </c>
      <c r="X1292" s="0" t="n">
        <v>382.5329</v>
      </c>
      <c r="Y1292" s="0" t="n">
        <v>390.7143</v>
      </c>
      <c r="Z1292" s="0" t="n">
        <v>77.6915</v>
      </c>
      <c r="AA1292" s="0" t="n">
        <v>-3.1537</v>
      </c>
      <c r="AB1292" s="0" t="n">
        <v>5</v>
      </c>
      <c r="AC1292" s="0" t="n">
        <v>17.093</v>
      </c>
      <c r="AD1292" s="0" t="n">
        <v>17.0899</v>
      </c>
      <c r="AE1292" s="0" t="n">
        <v>17.706</v>
      </c>
      <c r="AF1292" s="0" t="n">
        <v>0.0021</v>
      </c>
      <c r="AG1292" s="0" t="n">
        <v>0.0606</v>
      </c>
      <c r="AH1292" s="0" t="n">
        <v>0</v>
      </c>
    </row>
    <row r="1293" customFormat="false" ht="12.8" hidden="false" customHeight="false" outlineLevel="0" collapsed="false">
      <c r="A1293" s="0" t="n">
        <v>27</v>
      </c>
      <c r="B1293" s="0" t="n">
        <v>43</v>
      </c>
      <c r="C1293" s="0" t="n">
        <v>58.4816</v>
      </c>
      <c r="D1293" s="0" t="n">
        <v>38.8224</v>
      </c>
      <c r="E1293" s="0" t="n">
        <v>0</v>
      </c>
      <c r="F1293" s="0" t="n">
        <v>0</v>
      </c>
      <c r="G1293" s="0" t="n">
        <v>0</v>
      </c>
      <c r="H1293" s="0" t="n">
        <v>0</v>
      </c>
      <c r="I1293" s="0" t="n">
        <v>0</v>
      </c>
      <c r="J1293" s="0" t="n">
        <v>0</v>
      </c>
      <c r="K1293" s="0" t="n">
        <v>0</v>
      </c>
      <c r="L1293" s="0" t="n">
        <v>0.0006</v>
      </c>
      <c r="M1293" s="0" t="n">
        <v>0</v>
      </c>
      <c r="N1293" s="0" t="n">
        <v>-0.0178</v>
      </c>
      <c r="O1293" s="0" t="n">
        <v>2.9187</v>
      </c>
      <c r="P1293" s="0" t="n">
        <v>0.01</v>
      </c>
      <c r="Q1293" s="0" t="n">
        <v>0</v>
      </c>
      <c r="R1293" s="0" t="n">
        <v>0.0555</v>
      </c>
      <c r="S1293" s="0" t="n">
        <v>1</v>
      </c>
      <c r="T1293" s="0" t="n">
        <v>53.7742</v>
      </c>
      <c r="U1293" s="0" t="n">
        <v>0</v>
      </c>
      <c r="V1293" s="0" t="n">
        <v>-56.9717</v>
      </c>
      <c r="W1293" s="0" t="n">
        <v>3.5606</v>
      </c>
      <c r="X1293" s="0" t="n">
        <v>381.6705</v>
      </c>
      <c r="Y1293" s="0" t="n">
        <v>389.8351</v>
      </c>
      <c r="Z1293" s="0" t="n">
        <v>78.7881</v>
      </c>
      <c r="AA1293" s="0" t="n">
        <v>-3.1856</v>
      </c>
      <c r="AB1293" s="0" t="n">
        <v>5</v>
      </c>
      <c r="AC1293" s="0" t="n">
        <v>16.932</v>
      </c>
      <c r="AD1293" s="0" t="n">
        <v>16.9289</v>
      </c>
      <c r="AE1293" s="0" t="n">
        <v>17.5833</v>
      </c>
      <c r="AF1293" s="0" t="n">
        <v>0.0021</v>
      </c>
      <c r="AG1293" s="0" t="n">
        <v>0.0606</v>
      </c>
      <c r="AH1293" s="0" t="n">
        <v>0</v>
      </c>
    </row>
    <row r="1294" customFormat="false" ht="12.8" hidden="false" customHeight="false" outlineLevel="0" collapsed="false">
      <c r="A1294" s="0" t="n">
        <v>27</v>
      </c>
      <c r="B1294" s="0" t="n">
        <v>44</v>
      </c>
      <c r="C1294" s="0" t="n">
        <v>58.4811</v>
      </c>
      <c r="D1294" s="0" t="n">
        <v>38.8218</v>
      </c>
      <c r="E1294" s="0" t="n">
        <v>0</v>
      </c>
      <c r="F1294" s="0" t="n">
        <v>0</v>
      </c>
      <c r="G1294" s="0" t="n">
        <v>0</v>
      </c>
      <c r="H1294" s="0" t="n">
        <v>0</v>
      </c>
      <c r="I1294" s="0" t="n">
        <v>0</v>
      </c>
      <c r="J1294" s="0" t="n">
        <v>0</v>
      </c>
      <c r="K1294" s="0" t="n">
        <v>0</v>
      </c>
      <c r="L1294" s="0" t="n">
        <v>0.0006</v>
      </c>
      <c r="M1294" s="0" t="n">
        <v>0</v>
      </c>
      <c r="N1294" s="0" t="n">
        <v>-0.0178</v>
      </c>
      <c r="O1294" s="0" t="n">
        <v>2.9187</v>
      </c>
      <c r="P1294" s="0" t="n">
        <v>0.01</v>
      </c>
      <c r="Q1294" s="0" t="n">
        <v>0</v>
      </c>
      <c r="R1294" s="0" t="n">
        <v>0.0555</v>
      </c>
      <c r="S1294" s="0" t="n">
        <v>1</v>
      </c>
      <c r="T1294" s="0" t="n">
        <v>52.0997</v>
      </c>
      <c r="U1294" s="0" t="n">
        <v>0</v>
      </c>
      <c r="V1294" s="0" t="n">
        <v>-56.7361</v>
      </c>
      <c r="W1294" s="0" t="n">
        <v>4.9602</v>
      </c>
      <c r="X1294" s="0" t="n">
        <v>379.3045</v>
      </c>
      <c r="Y1294" s="0" t="n">
        <v>387.4611</v>
      </c>
      <c r="Z1294" s="0" t="n">
        <v>81.086</v>
      </c>
      <c r="AA1294" s="0" t="n">
        <v>-3.313</v>
      </c>
      <c r="AB1294" s="0" t="n">
        <v>5</v>
      </c>
      <c r="AC1294" s="0" t="n">
        <v>16.504</v>
      </c>
      <c r="AD1294" s="0" t="n">
        <v>16.5008</v>
      </c>
      <c r="AE1294" s="0" t="n">
        <v>17.3961</v>
      </c>
      <c r="AF1294" s="0" t="n">
        <v>0.0021</v>
      </c>
      <c r="AG1294" s="0" t="n">
        <v>0.0606</v>
      </c>
      <c r="AH1294" s="0" t="n">
        <v>0</v>
      </c>
    </row>
    <row r="1295" customFormat="false" ht="12.8" hidden="false" customHeight="false" outlineLevel="0" collapsed="false">
      <c r="A1295" s="0" t="n">
        <v>27</v>
      </c>
      <c r="B1295" s="0" t="n">
        <v>45</v>
      </c>
      <c r="C1295" s="0" t="n">
        <v>58.4805</v>
      </c>
      <c r="D1295" s="0" t="n">
        <v>38.8212</v>
      </c>
      <c r="E1295" s="0" t="n">
        <v>0</v>
      </c>
      <c r="F1295" s="0" t="n">
        <v>0</v>
      </c>
      <c r="G1295" s="0" t="n">
        <v>0</v>
      </c>
      <c r="H1295" s="0" t="n">
        <v>0</v>
      </c>
      <c r="I1295" s="0" t="n">
        <v>0</v>
      </c>
      <c r="J1295" s="0" t="n">
        <v>0</v>
      </c>
      <c r="K1295" s="0" t="n">
        <v>0</v>
      </c>
      <c r="L1295" s="0" t="n">
        <v>0.0006</v>
      </c>
      <c r="M1295" s="0" t="n">
        <v>0</v>
      </c>
      <c r="N1295" s="0" t="n">
        <v>-0.0178</v>
      </c>
      <c r="O1295" s="0" t="n">
        <v>2.9187</v>
      </c>
      <c r="P1295" s="0" t="n">
        <v>0.01</v>
      </c>
      <c r="Q1295" s="0" t="n">
        <v>0</v>
      </c>
      <c r="R1295" s="0" t="n">
        <v>0.0555</v>
      </c>
      <c r="S1295" s="0" t="n">
        <v>1</v>
      </c>
      <c r="T1295" s="0" t="n">
        <v>47.5435</v>
      </c>
      <c r="U1295" s="0" t="n">
        <v>0</v>
      </c>
      <c r="V1295" s="0" t="n">
        <v>-56.2217</v>
      </c>
      <c r="W1295" s="0" t="n">
        <v>8.8023</v>
      </c>
      <c r="X1295" s="0" t="n">
        <v>373.6245</v>
      </c>
      <c r="Y1295" s="0" t="n">
        <v>381.812</v>
      </c>
      <c r="Z1295" s="0" t="n">
        <v>86.4539</v>
      </c>
      <c r="AA1295" s="0" t="n">
        <v>-3.6196</v>
      </c>
      <c r="AB1295" s="0" t="n">
        <v>5</v>
      </c>
      <c r="AC1295" s="0" t="n">
        <v>15.478</v>
      </c>
      <c r="AD1295" s="0" t="n">
        <v>15.475</v>
      </c>
      <c r="AE1295" s="0" t="n">
        <v>17.0365</v>
      </c>
      <c r="AF1295" s="0" t="n">
        <v>0.0021</v>
      </c>
      <c r="AG1295" s="0" t="n">
        <v>0.0606</v>
      </c>
      <c r="AH1295" s="0" t="n">
        <v>0</v>
      </c>
    </row>
    <row r="1296" customFormat="false" ht="12.8" hidden="false" customHeight="false" outlineLevel="0" collapsed="false">
      <c r="A1296" s="0" t="n">
        <v>27</v>
      </c>
      <c r="B1296" s="0" t="n">
        <v>46</v>
      </c>
      <c r="C1296" s="0" t="n">
        <v>58.4799</v>
      </c>
      <c r="D1296" s="0" t="n">
        <v>38.8207</v>
      </c>
      <c r="E1296" s="0" t="n">
        <v>0</v>
      </c>
      <c r="F1296" s="0" t="n">
        <v>0</v>
      </c>
      <c r="G1296" s="0" t="n">
        <v>0</v>
      </c>
      <c r="H1296" s="0" t="n">
        <v>0</v>
      </c>
      <c r="I1296" s="0" t="n">
        <v>0</v>
      </c>
      <c r="J1296" s="0" t="n">
        <v>0</v>
      </c>
      <c r="K1296" s="0" t="n">
        <v>0</v>
      </c>
      <c r="L1296" s="0" t="n">
        <v>0.0006</v>
      </c>
      <c r="M1296" s="0" t="n">
        <v>0</v>
      </c>
      <c r="N1296" s="0" t="n">
        <v>-0.0178</v>
      </c>
      <c r="O1296" s="0" t="n">
        <v>2.9187</v>
      </c>
      <c r="P1296" s="0" t="n">
        <v>0.01</v>
      </c>
      <c r="Q1296" s="0" t="n">
        <v>0</v>
      </c>
      <c r="R1296" s="0" t="n">
        <v>0.0555</v>
      </c>
      <c r="S1296" s="0" t="n">
        <v>1</v>
      </c>
      <c r="T1296" s="0" t="n">
        <v>46.9682</v>
      </c>
      <c r="U1296" s="0" t="n">
        <v>0</v>
      </c>
      <c r="V1296" s="0" t="n">
        <v>-56.0387</v>
      </c>
      <c r="W1296" s="0" t="n">
        <v>9.1703</v>
      </c>
      <c r="X1296" s="0" t="n">
        <v>371.1649</v>
      </c>
      <c r="Y1296" s="0" t="n">
        <v>379.3215</v>
      </c>
      <c r="Z1296" s="0" t="n">
        <v>79.0907</v>
      </c>
      <c r="AA1296" s="0" t="n">
        <v>-3.8364</v>
      </c>
      <c r="AB1296" s="0" t="n">
        <v>5</v>
      </c>
      <c r="AC1296" s="0" t="n">
        <v>15.038</v>
      </c>
      <c r="AD1296" s="0" t="n">
        <v>15.0351</v>
      </c>
      <c r="AE1296" s="0" t="n">
        <v>16.7045</v>
      </c>
      <c r="AF1296" s="0" t="n">
        <v>0.0021</v>
      </c>
      <c r="AG1296" s="0" t="n">
        <v>0.0606</v>
      </c>
      <c r="AH1296" s="0" t="n">
        <v>0</v>
      </c>
    </row>
    <row r="1297" customFormat="false" ht="12.8" hidden="false" customHeight="false" outlineLevel="0" collapsed="false">
      <c r="A1297" s="0" t="n">
        <v>27</v>
      </c>
      <c r="B1297" s="0" t="n">
        <v>47</v>
      </c>
      <c r="C1297" s="0" t="n">
        <v>58.4793</v>
      </c>
      <c r="D1297" s="0" t="n">
        <v>38.8201</v>
      </c>
      <c r="E1297" s="0" t="n">
        <v>0</v>
      </c>
      <c r="F1297" s="0" t="n">
        <v>0</v>
      </c>
      <c r="G1297" s="0" t="n">
        <v>0</v>
      </c>
      <c r="H1297" s="0" t="n">
        <v>0</v>
      </c>
      <c r="I1297" s="0" t="n">
        <v>0</v>
      </c>
      <c r="J1297" s="0" t="n">
        <v>0</v>
      </c>
      <c r="K1297" s="0" t="n">
        <v>0</v>
      </c>
      <c r="L1297" s="0" t="n">
        <v>0.0006</v>
      </c>
      <c r="M1297" s="0" t="n">
        <v>0</v>
      </c>
      <c r="N1297" s="0" t="n">
        <v>-0.0178</v>
      </c>
      <c r="O1297" s="0" t="n">
        <v>2.9187</v>
      </c>
      <c r="P1297" s="0" t="n">
        <v>0.01</v>
      </c>
      <c r="Q1297" s="0" t="n">
        <v>0</v>
      </c>
      <c r="R1297" s="0" t="n">
        <v>0.0555</v>
      </c>
      <c r="S1297" s="0" t="n">
        <v>1</v>
      </c>
      <c r="T1297" s="0" t="n">
        <v>49.3941</v>
      </c>
      <c r="U1297" s="0" t="n">
        <v>0</v>
      </c>
      <c r="V1297" s="0" t="n">
        <v>-56.601</v>
      </c>
      <c r="W1297" s="0" t="n">
        <v>7.1975</v>
      </c>
      <c r="X1297" s="0" t="n">
        <v>371.1012</v>
      </c>
      <c r="Y1297" s="0" t="n">
        <v>379.2144</v>
      </c>
      <c r="Z1297" s="0" t="n">
        <v>72.9897</v>
      </c>
      <c r="AA1297" s="0" t="n">
        <v>-4.4518</v>
      </c>
      <c r="AB1297" s="0" t="n">
        <v>5</v>
      </c>
      <c r="AC1297" s="0" t="n">
        <v>15.137</v>
      </c>
      <c r="AD1297" s="0" t="n">
        <v>15.1336</v>
      </c>
      <c r="AE1297" s="0" t="n">
        <v>16.5033</v>
      </c>
      <c r="AF1297" s="0" t="n">
        <v>0.0021</v>
      </c>
      <c r="AG1297" s="0" t="n">
        <v>0.0606</v>
      </c>
      <c r="AH1297" s="0" t="n">
        <v>0</v>
      </c>
    </row>
    <row r="1298" customFormat="false" ht="12.8" hidden="false" customHeight="false" outlineLevel="0" collapsed="false">
      <c r="A1298" s="0" t="n">
        <v>27</v>
      </c>
      <c r="B1298" s="0" t="n">
        <v>48</v>
      </c>
      <c r="C1298" s="0" t="n">
        <v>58.4787</v>
      </c>
      <c r="D1298" s="0" t="n">
        <v>38.8195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0</v>
      </c>
      <c r="L1298" s="0" t="n">
        <v>0.0006</v>
      </c>
      <c r="M1298" s="0" t="n">
        <v>0</v>
      </c>
      <c r="N1298" s="0" t="n">
        <v>-0.0178</v>
      </c>
      <c r="O1298" s="0" t="n">
        <v>2.9187</v>
      </c>
      <c r="P1298" s="0" t="n">
        <v>0.01</v>
      </c>
      <c r="Q1298" s="0" t="n">
        <v>0</v>
      </c>
      <c r="R1298" s="0" t="n">
        <v>0.0555</v>
      </c>
      <c r="S1298" s="0" t="n">
        <v>1</v>
      </c>
      <c r="T1298" s="0" t="n">
        <v>49.6284</v>
      </c>
      <c r="U1298" s="0" t="n">
        <v>0</v>
      </c>
      <c r="V1298" s="0" t="n">
        <v>-56.3899</v>
      </c>
      <c r="W1298" s="0" t="n">
        <v>7.0265</v>
      </c>
      <c r="X1298" s="0" t="n">
        <v>370.3556</v>
      </c>
      <c r="Y1298" s="0" t="n">
        <v>378.4798</v>
      </c>
      <c r="Z1298" s="0" t="n">
        <v>75.7172</v>
      </c>
      <c r="AA1298" s="0" t="n">
        <v>-4.3414</v>
      </c>
      <c r="AB1298" s="0" t="n">
        <v>5</v>
      </c>
      <c r="AC1298" s="0" t="n">
        <v>14.973</v>
      </c>
      <c r="AD1298" s="0" t="n">
        <v>14.9698</v>
      </c>
      <c r="AE1298" s="0" t="n">
        <v>16.3176</v>
      </c>
      <c r="AF1298" s="0" t="n">
        <v>0.0021</v>
      </c>
      <c r="AG1298" s="0" t="n">
        <v>0.0606</v>
      </c>
      <c r="AH1298" s="0" t="n">
        <v>0</v>
      </c>
    </row>
    <row r="1299" customFormat="false" ht="12.8" hidden="false" customHeight="false" outlineLevel="0" collapsed="false">
      <c r="A1299" s="0" t="n">
        <v>28</v>
      </c>
      <c r="B1299" s="0" t="n">
        <v>1</v>
      </c>
      <c r="C1299" s="0" t="n">
        <v>58.4781</v>
      </c>
      <c r="D1299" s="0" t="n">
        <v>38.8189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n">
        <v>0</v>
      </c>
      <c r="K1299" s="0" t="n">
        <v>0</v>
      </c>
      <c r="L1299" s="0" t="n">
        <v>0.0006</v>
      </c>
      <c r="M1299" s="0" t="n">
        <v>0</v>
      </c>
      <c r="N1299" s="0" t="n">
        <v>-0.0178</v>
      </c>
      <c r="O1299" s="0" t="n">
        <v>2.9187</v>
      </c>
      <c r="P1299" s="0" t="n">
        <v>0.01</v>
      </c>
      <c r="Q1299" s="0" t="n">
        <v>0</v>
      </c>
      <c r="R1299" s="0" t="n">
        <v>0.0555</v>
      </c>
      <c r="S1299" s="0" t="n">
        <v>1</v>
      </c>
      <c r="T1299" s="0" t="n">
        <v>49.3849</v>
      </c>
      <c r="U1299" s="0" t="n">
        <v>0</v>
      </c>
      <c r="V1299" s="0" t="n">
        <v>-56.2738</v>
      </c>
      <c r="W1299" s="0" t="n">
        <v>6.7828</v>
      </c>
      <c r="X1299" s="0" t="n">
        <v>369.6892</v>
      </c>
      <c r="Y1299" s="0" t="n">
        <v>377.8495</v>
      </c>
      <c r="Z1299" s="0" t="n">
        <v>75.4663</v>
      </c>
      <c r="AA1299" s="0" t="n">
        <v>-4.2892</v>
      </c>
      <c r="AB1299" s="0" t="n">
        <v>5</v>
      </c>
      <c r="AC1299" s="0" t="n">
        <v>14.84</v>
      </c>
      <c r="AD1299" s="0" t="n">
        <v>14.8372</v>
      </c>
      <c r="AE1299" s="0" t="n">
        <v>16.1499</v>
      </c>
      <c r="AF1299" s="0" t="n">
        <v>0.0021</v>
      </c>
      <c r="AG1299" s="0" t="n">
        <v>0.0606</v>
      </c>
      <c r="AH1299" s="0" t="n">
        <v>0</v>
      </c>
    </row>
    <row r="1300" customFormat="false" ht="12.8" hidden="false" customHeight="false" outlineLevel="0" collapsed="false">
      <c r="A1300" s="0" t="n">
        <v>28</v>
      </c>
      <c r="B1300" s="0" t="n">
        <v>2</v>
      </c>
      <c r="C1300" s="0" t="n">
        <v>58.4775</v>
      </c>
      <c r="D1300" s="0" t="n">
        <v>38.8183</v>
      </c>
      <c r="E1300" s="0" t="n">
        <v>0</v>
      </c>
      <c r="F1300" s="0" t="n">
        <v>0</v>
      </c>
      <c r="G1300" s="0" t="n">
        <v>0</v>
      </c>
      <c r="H1300" s="0" t="n">
        <v>0</v>
      </c>
      <c r="I1300" s="0" t="n">
        <v>0</v>
      </c>
      <c r="J1300" s="0" t="n">
        <v>0</v>
      </c>
      <c r="K1300" s="0" t="n">
        <v>0</v>
      </c>
      <c r="L1300" s="0" t="n">
        <v>0.0006</v>
      </c>
      <c r="M1300" s="0" t="n">
        <v>0</v>
      </c>
      <c r="N1300" s="0" t="n">
        <v>-0.0178</v>
      </c>
      <c r="O1300" s="0" t="n">
        <v>2.9187</v>
      </c>
      <c r="P1300" s="0" t="n">
        <v>0.01</v>
      </c>
      <c r="Q1300" s="0" t="n">
        <v>0</v>
      </c>
      <c r="R1300" s="0" t="n">
        <v>0.0555</v>
      </c>
      <c r="S1300" s="0" t="n">
        <v>1</v>
      </c>
      <c r="T1300" s="0" t="n">
        <v>48.5578</v>
      </c>
      <c r="U1300" s="0" t="n">
        <v>0</v>
      </c>
      <c r="V1300" s="0" t="n">
        <v>-55.8463</v>
      </c>
      <c r="W1300" s="0" t="n">
        <v>7.545</v>
      </c>
      <c r="X1300" s="0" t="n">
        <v>368.1734</v>
      </c>
      <c r="Y1300" s="0" t="n">
        <v>376.3925</v>
      </c>
      <c r="Z1300" s="0" t="n">
        <v>77.6359</v>
      </c>
      <c r="AA1300" s="0" t="n">
        <v>-4.0303</v>
      </c>
      <c r="AB1300" s="0" t="n">
        <v>5</v>
      </c>
      <c r="AC1300" s="0" t="n">
        <v>14.506</v>
      </c>
      <c r="AD1300" s="0" t="n">
        <v>14.5032</v>
      </c>
      <c r="AE1300" s="0" t="n">
        <v>15.949</v>
      </c>
      <c r="AF1300" s="0" t="n">
        <v>0.0021</v>
      </c>
      <c r="AG1300" s="0" t="n">
        <v>0.0606</v>
      </c>
      <c r="AH1300" s="0" t="n">
        <v>0</v>
      </c>
    </row>
    <row r="1301" customFormat="false" ht="12.8" hidden="false" customHeight="false" outlineLevel="0" collapsed="false">
      <c r="A1301" s="0" t="n">
        <v>28</v>
      </c>
      <c r="B1301" s="0" t="n">
        <v>3</v>
      </c>
      <c r="C1301" s="0" t="n">
        <v>58.4769</v>
      </c>
      <c r="D1301" s="0" t="n">
        <v>38.8177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  <c r="K1301" s="0" t="n">
        <v>0</v>
      </c>
      <c r="L1301" s="0" t="n">
        <v>0.0006</v>
      </c>
      <c r="M1301" s="0" t="n">
        <v>0</v>
      </c>
      <c r="N1301" s="0" t="n">
        <v>-0.0178</v>
      </c>
      <c r="O1301" s="0" t="n">
        <v>2.9187</v>
      </c>
      <c r="P1301" s="0" t="n">
        <v>0.01</v>
      </c>
      <c r="Q1301" s="0" t="n">
        <v>0</v>
      </c>
      <c r="R1301" s="0" t="n">
        <v>0.0555</v>
      </c>
      <c r="S1301" s="0" t="n">
        <v>1</v>
      </c>
      <c r="T1301" s="0" t="n">
        <v>48.2225</v>
      </c>
      <c r="U1301" s="0" t="n">
        <v>0</v>
      </c>
      <c r="V1301" s="0" t="n">
        <v>-55.9001</v>
      </c>
      <c r="W1301" s="0" t="n">
        <v>7.6974</v>
      </c>
      <c r="X1301" s="0" t="n">
        <v>366.6987</v>
      </c>
      <c r="Y1301" s="0" t="n">
        <v>374.8393</v>
      </c>
      <c r="Z1301" s="0" t="n">
        <v>75.6221</v>
      </c>
      <c r="AA1301" s="0" t="n">
        <v>-4.3838</v>
      </c>
      <c r="AB1301" s="0" t="n">
        <v>5</v>
      </c>
      <c r="AC1301" s="0" t="n">
        <v>14.272</v>
      </c>
      <c r="AD1301" s="0" t="n">
        <v>14.269</v>
      </c>
      <c r="AE1301" s="0" t="n">
        <v>15.752</v>
      </c>
      <c r="AF1301" s="0" t="n">
        <v>0.0021</v>
      </c>
      <c r="AG1301" s="0" t="n">
        <v>0.0606</v>
      </c>
      <c r="AH1301" s="0" t="n">
        <v>0</v>
      </c>
    </row>
    <row r="1302" customFormat="false" ht="12.8" hidden="false" customHeight="false" outlineLevel="0" collapsed="false">
      <c r="A1302" s="0" t="n">
        <v>28</v>
      </c>
      <c r="B1302" s="0" t="n">
        <v>4</v>
      </c>
      <c r="C1302" s="0" t="n">
        <v>58.4764</v>
      </c>
      <c r="D1302" s="0" t="n">
        <v>38.8171</v>
      </c>
      <c r="E1302" s="0" t="n">
        <v>0</v>
      </c>
      <c r="F1302" s="0" t="n">
        <v>0</v>
      </c>
      <c r="G1302" s="0" t="n">
        <v>0</v>
      </c>
      <c r="H1302" s="0" t="n">
        <v>0</v>
      </c>
      <c r="I1302" s="0" t="n">
        <v>0</v>
      </c>
      <c r="J1302" s="0" t="n">
        <v>0</v>
      </c>
      <c r="K1302" s="0" t="n">
        <v>0</v>
      </c>
      <c r="L1302" s="0" t="n">
        <v>0.0006</v>
      </c>
      <c r="M1302" s="0" t="n">
        <v>0</v>
      </c>
      <c r="N1302" s="0" t="n">
        <v>-0.0178</v>
      </c>
      <c r="O1302" s="0" t="n">
        <v>2.9187</v>
      </c>
      <c r="P1302" s="0" t="n">
        <v>0.01</v>
      </c>
      <c r="Q1302" s="0" t="n">
        <v>0</v>
      </c>
      <c r="R1302" s="0" t="n">
        <v>0.0555</v>
      </c>
      <c r="S1302" s="0" t="n">
        <v>1</v>
      </c>
      <c r="T1302" s="0" t="n">
        <v>50.7324</v>
      </c>
      <c r="U1302" s="0" t="n">
        <v>0</v>
      </c>
      <c r="V1302" s="0" t="n">
        <v>-56.3169</v>
      </c>
      <c r="W1302" s="0" t="n">
        <v>5.651</v>
      </c>
      <c r="X1302" s="0" t="n">
        <v>367.7127</v>
      </c>
      <c r="Y1302" s="0" t="n">
        <v>375.7811</v>
      </c>
      <c r="Z1302" s="0" t="n">
        <v>70.152</v>
      </c>
      <c r="AA1302" s="0" t="n">
        <v>-4.7207</v>
      </c>
      <c r="AB1302" s="0" t="n">
        <v>5</v>
      </c>
      <c r="AC1302" s="0" t="n">
        <v>14.523</v>
      </c>
      <c r="AD1302" s="0" t="n">
        <v>14.5186</v>
      </c>
      <c r="AE1302" s="0" t="n">
        <v>15.6659</v>
      </c>
      <c r="AF1302" s="0" t="n">
        <v>0.0021</v>
      </c>
      <c r="AG1302" s="0" t="n">
        <v>0.0606</v>
      </c>
      <c r="AH1302" s="0" t="n">
        <v>0</v>
      </c>
    </row>
    <row r="1303" customFormat="false" ht="12.8" hidden="false" customHeight="false" outlineLevel="0" collapsed="false">
      <c r="A1303" s="0" t="n">
        <v>28</v>
      </c>
      <c r="B1303" s="0" t="n">
        <v>5</v>
      </c>
      <c r="C1303" s="0" t="n">
        <v>58.4758</v>
      </c>
      <c r="D1303" s="0" t="n">
        <v>38.8165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0</v>
      </c>
      <c r="L1303" s="0" t="n">
        <v>0.0006</v>
      </c>
      <c r="M1303" s="0" t="n">
        <v>0</v>
      </c>
      <c r="N1303" s="0" t="n">
        <v>-0.0178</v>
      </c>
      <c r="O1303" s="0" t="n">
        <v>2.9187</v>
      </c>
      <c r="P1303" s="0" t="n">
        <v>0.01</v>
      </c>
      <c r="Q1303" s="0" t="n">
        <v>0</v>
      </c>
      <c r="R1303" s="0" t="n">
        <v>0.0555</v>
      </c>
      <c r="S1303" s="0" t="n">
        <v>1</v>
      </c>
      <c r="T1303" s="0" t="n">
        <v>50.7104</v>
      </c>
      <c r="U1303" s="0" t="n">
        <v>0</v>
      </c>
      <c r="V1303" s="0" t="n">
        <v>-56.2964</v>
      </c>
      <c r="W1303" s="0" t="n">
        <v>5.6734</v>
      </c>
      <c r="X1303" s="0" t="n">
        <v>367.1884</v>
      </c>
      <c r="Y1303" s="0" t="n">
        <v>375.209</v>
      </c>
      <c r="Z1303" s="0" t="n">
        <v>73.3816</v>
      </c>
      <c r="AA1303" s="0" t="n">
        <v>-4.8266</v>
      </c>
      <c r="AB1303" s="0" t="n">
        <v>5</v>
      </c>
      <c r="AC1303" s="0" t="n">
        <v>14.431</v>
      </c>
      <c r="AD1303" s="0" t="n">
        <v>14.4277</v>
      </c>
      <c r="AE1303" s="0" t="n">
        <v>15.5692</v>
      </c>
      <c r="AF1303" s="0" t="n">
        <v>0.0021</v>
      </c>
      <c r="AG1303" s="0" t="n">
        <v>0.0606</v>
      </c>
      <c r="AH1303" s="0" t="n">
        <v>0</v>
      </c>
    </row>
    <row r="1304" customFormat="false" ht="12.8" hidden="false" customHeight="false" outlineLevel="0" collapsed="false">
      <c r="A1304" s="0" t="n">
        <v>28</v>
      </c>
      <c r="B1304" s="0" t="n">
        <v>6</v>
      </c>
      <c r="C1304" s="0" t="n">
        <v>58.4752</v>
      </c>
      <c r="D1304" s="0" t="n">
        <v>38.816</v>
      </c>
      <c r="E1304" s="0" t="n">
        <v>0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0</v>
      </c>
      <c r="K1304" s="0" t="n">
        <v>0</v>
      </c>
      <c r="L1304" s="0" t="n">
        <v>0.0006</v>
      </c>
      <c r="M1304" s="0" t="n">
        <v>0</v>
      </c>
      <c r="N1304" s="0" t="n">
        <v>-0.0178</v>
      </c>
      <c r="O1304" s="0" t="n">
        <v>2.9187</v>
      </c>
      <c r="P1304" s="0" t="n">
        <v>0.01</v>
      </c>
      <c r="Q1304" s="0" t="n">
        <v>0</v>
      </c>
      <c r="R1304" s="0" t="n">
        <v>0.0555</v>
      </c>
      <c r="S1304" s="0" t="n">
        <v>1</v>
      </c>
      <c r="T1304" s="0" t="n">
        <v>47.3492</v>
      </c>
      <c r="U1304" s="0" t="n">
        <v>0</v>
      </c>
      <c r="V1304" s="0" t="n">
        <v>-55.8034</v>
      </c>
      <c r="W1304" s="0" t="n">
        <v>8.6259</v>
      </c>
      <c r="X1304" s="0" t="n">
        <v>363.3173</v>
      </c>
      <c r="Y1304" s="0" t="n">
        <v>371.3782</v>
      </c>
      <c r="Z1304" s="0" t="n">
        <v>79.7001</v>
      </c>
      <c r="AA1304" s="0" t="n">
        <v>-4.874</v>
      </c>
      <c r="AB1304" s="0" t="n">
        <v>5</v>
      </c>
      <c r="AC1304" s="0" t="n">
        <v>13.69</v>
      </c>
      <c r="AD1304" s="0" t="n">
        <v>13.6865</v>
      </c>
      <c r="AE1304" s="0" t="n">
        <v>15.3231</v>
      </c>
      <c r="AF1304" s="0" t="n">
        <v>0.0021</v>
      </c>
      <c r="AG1304" s="0" t="n">
        <v>0.0606</v>
      </c>
      <c r="AH1304" s="0" t="n">
        <v>0</v>
      </c>
    </row>
    <row r="1305" customFormat="false" ht="12.8" hidden="false" customHeight="false" outlineLevel="0" collapsed="false">
      <c r="A1305" s="0" t="n">
        <v>28</v>
      </c>
      <c r="B1305" s="0" t="n">
        <v>7</v>
      </c>
      <c r="C1305" s="0" t="n">
        <v>58.4746</v>
      </c>
      <c r="D1305" s="0" t="n">
        <v>38.8154</v>
      </c>
      <c r="E1305" s="0" t="n">
        <v>0</v>
      </c>
      <c r="F1305" s="0" t="n">
        <v>0</v>
      </c>
      <c r="G1305" s="0" t="n">
        <v>0</v>
      </c>
      <c r="H1305" s="0" t="n">
        <v>0</v>
      </c>
      <c r="I1305" s="0" t="n">
        <v>0</v>
      </c>
      <c r="J1305" s="0" t="n">
        <v>0</v>
      </c>
      <c r="K1305" s="0" t="n">
        <v>0</v>
      </c>
      <c r="L1305" s="0" t="n">
        <v>0.0006</v>
      </c>
      <c r="M1305" s="0" t="n">
        <v>0</v>
      </c>
      <c r="N1305" s="0" t="n">
        <v>-0.0178</v>
      </c>
      <c r="O1305" s="0" t="n">
        <v>2.9187</v>
      </c>
      <c r="P1305" s="0" t="n">
        <v>0.01</v>
      </c>
      <c r="Q1305" s="0" t="n">
        <v>0</v>
      </c>
      <c r="R1305" s="0" t="n">
        <v>0.0555</v>
      </c>
      <c r="S1305" s="0" t="n">
        <v>1</v>
      </c>
      <c r="T1305" s="0" t="n">
        <v>50.621</v>
      </c>
      <c r="U1305" s="0" t="n">
        <v>0</v>
      </c>
      <c r="V1305" s="0" t="n">
        <v>-56.4406</v>
      </c>
      <c r="W1305" s="0" t="n">
        <v>5.8001</v>
      </c>
      <c r="X1305" s="0" t="n">
        <v>364.7895</v>
      </c>
      <c r="Y1305" s="0" t="n">
        <v>372.7423</v>
      </c>
      <c r="Z1305" s="0" t="n">
        <v>67.3513</v>
      </c>
      <c r="AA1305" s="0" t="n">
        <v>-5.3984</v>
      </c>
      <c r="AB1305" s="0" t="n">
        <v>5</v>
      </c>
      <c r="AC1305" s="0" t="n">
        <v>14.061</v>
      </c>
      <c r="AD1305" s="0" t="n">
        <v>14.0572</v>
      </c>
      <c r="AE1305" s="0" t="n">
        <v>15.2402</v>
      </c>
      <c r="AF1305" s="0" t="n">
        <v>0.0021</v>
      </c>
      <c r="AG1305" s="0" t="n">
        <v>0.0605</v>
      </c>
      <c r="AH1305" s="0" t="n">
        <v>0</v>
      </c>
    </row>
    <row r="1306" customFormat="false" ht="12.8" hidden="false" customHeight="false" outlineLevel="0" collapsed="false">
      <c r="A1306" s="0" t="n">
        <v>28</v>
      </c>
      <c r="B1306" s="0" t="n">
        <v>8</v>
      </c>
      <c r="C1306" s="0" t="n">
        <v>58.474</v>
      </c>
      <c r="D1306" s="0" t="n">
        <v>38.8148</v>
      </c>
      <c r="E1306" s="0" t="n">
        <v>0</v>
      </c>
      <c r="F1306" s="0" t="n">
        <v>0</v>
      </c>
      <c r="G1306" s="0" t="n">
        <v>0</v>
      </c>
      <c r="H1306" s="0" t="n">
        <v>0</v>
      </c>
      <c r="I1306" s="0" t="n">
        <v>0</v>
      </c>
      <c r="J1306" s="0" t="n">
        <v>0</v>
      </c>
      <c r="K1306" s="0" t="n">
        <v>0</v>
      </c>
      <c r="L1306" s="0" t="n">
        <v>0.0006</v>
      </c>
      <c r="M1306" s="0" t="n">
        <v>0</v>
      </c>
      <c r="N1306" s="0" t="n">
        <v>-0.0178</v>
      </c>
      <c r="O1306" s="0" t="n">
        <v>2.9187</v>
      </c>
      <c r="P1306" s="0" t="n">
        <v>0.01</v>
      </c>
      <c r="Q1306" s="0" t="n">
        <v>0</v>
      </c>
      <c r="R1306" s="0" t="n">
        <v>0.0555</v>
      </c>
      <c r="S1306" s="0" t="n">
        <v>1</v>
      </c>
      <c r="T1306" s="0" t="n">
        <v>49.1911</v>
      </c>
      <c r="U1306" s="0" t="n">
        <v>0</v>
      </c>
      <c r="V1306" s="0" t="n">
        <v>-56.2454</v>
      </c>
      <c r="W1306" s="0" t="n">
        <v>7.0912</v>
      </c>
      <c r="X1306" s="0" t="n">
        <v>362.8333</v>
      </c>
      <c r="Y1306" s="0" t="n">
        <v>370.7488</v>
      </c>
      <c r="Z1306" s="0" t="n">
        <v>74.5256</v>
      </c>
      <c r="AA1306" s="0" t="n">
        <v>-5.534</v>
      </c>
      <c r="AB1306" s="0" t="n">
        <v>5</v>
      </c>
      <c r="AC1306" s="0" t="n">
        <v>13.696</v>
      </c>
      <c r="AD1306" s="0" t="n">
        <v>13.6925</v>
      </c>
      <c r="AE1306" s="0" t="n">
        <v>15.0853</v>
      </c>
      <c r="AF1306" s="0" t="n">
        <v>0.0021</v>
      </c>
      <c r="AG1306" s="0" t="n">
        <v>0.0605</v>
      </c>
      <c r="AH1306" s="0" t="n">
        <v>0</v>
      </c>
    </row>
    <row r="1307" customFormat="false" ht="12.8" hidden="false" customHeight="false" outlineLevel="0" collapsed="false">
      <c r="A1307" s="0" t="n">
        <v>28</v>
      </c>
      <c r="B1307" s="0" t="n">
        <v>9</v>
      </c>
      <c r="C1307" s="0" t="n">
        <v>58.4734</v>
      </c>
      <c r="D1307" s="0" t="n">
        <v>38.8142</v>
      </c>
      <c r="E1307" s="0" t="n">
        <v>0</v>
      </c>
      <c r="F1307" s="0" t="n">
        <v>0</v>
      </c>
      <c r="G1307" s="0" t="n">
        <v>0</v>
      </c>
      <c r="H1307" s="0" t="n">
        <v>0</v>
      </c>
      <c r="I1307" s="0" t="n">
        <v>0</v>
      </c>
      <c r="J1307" s="0" t="n">
        <v>0</v>
      </c>
      <c r="K1307" s="0" t="n">
        <v>0</v>
      </c>
      <c r="L1307" s="0" t="n">
        <v>0.0006</v>
      </c>
      <c r="M1307" s="0" t="n">
        <v>0</v>
      </c>
      <c r="N1307" s="0" t="n">
        <v>-0.0178</v>
      </c>
      <c r="O1307" s="0" t="n">
        <v>2.9187</v>
      </c>
      <c r="P1307" s="0" t="n">
        <v>0.01</v>
      </c>
      <c r="Q1307" s="0" t="n">
        <v>0</v>
      </c>
      <c r="R1307" s="0" t="n">
        <v>0.0554</v>
      </c>
      <c r="S1307" s="0" t="n">
        <v>1</v>
      </c>
      <c r="T1307" s="0" t="n">
        <v>49.0891</v>
      </c>
      <c r="U1307" s="0" t="n">
        <v>0</v>
      </c>
      <c r="V1307" s="0" t="n">
        <v>-56.4276</v>
      </c>
      <c r="W1307" s="0" t="n">
        <v>6.9943</v>
      </c>
      <c r="X1307" s="0" t="n">
        <v>361.8191</v>
      </c>
      <c r="Y1307" s="0" t="n">
        <v>369.7021</v>
      </c>
      <c r="Z1307" s="0" t="n">
        <v>71.5892</v>
      </c>
      <c r="AA1307" s="0" t="n">
        <v>-5.9008</v>
      </c>
      <c r="AB1307" s="0" t="n">
        <v>5</v>
      </c>
      <c r="AC1307" s="0" t="n">
        <v>13.563</v>
      </c>
      <c r="AD1307" s="0" t="n">
        <v>13.5587</v>
      </c>
      <c r="AE1307" s="0" t="n">
        <v>14.9425</v>
      </c>
      <c r="AF1307" s="0" t="n">
        <v>0.0021</v>
      </c>
      <c r="AG1307" s="0" t="n">
        <v>0.0605</v>
      </c>
      <c r="AH1307" s="0" t="n">
        <v>0</v>
      </c>
    </row>
    <row r="1308" customFormat="false" ht="12.8" hidden="false" customHeight="false" outlineLevel="0" collapsed="false">
      <c r="A1308" s="0" t="n">
        <v>28</v>
      </c>
      <c r="B1308" s="0" t="n">
        <v>10</v>
      </c>
      <c r="C1308" s="0" t="n">
        <v>58.4728</v>
      </c>
      <c r="D1308" s="0" t="n">
        <v>38.8136</v>
      </c>
      <c r="E1308" s="0" t="n">
        <v>0</v>
      </c>
      <c r="F1308" s="0" t="n">
        <v>0</v>
      </c>
      <c r="G1308" s="0" t="n">
        <v>0</v>
      </c>
      <c r="H1308" s="0" t="n">
        <v>0</v>
      </c>
      <c r="I1308" s="0" t="n">
        <v>0</v>
      </c>
      <c r="J1308" s="0" t="n">
        <v>0</v>
      </c>
      <c r="K1308" s="0" t="n">
        <v>0</v>
      </c>
      <c r="L1308" s="0" t="n">
        <v>0.0006</v>
      </c>
      <c r="M1308" s="0" t="n">
        <v>0</v>
      </c>
      <c r="N1308" s="0" t="n">
        <v>-0.0178</v>
      </c>
      <c r="O1308" s="0" t="n">
        <v>2.9187</v>
      </c>
      <c r="P1308" s="0" t="n">
        <v>0.01</v>
      </c>
      <c r="Q1308" s="0" t="n">
        <v>0</v>
      </c>
      <c r="R1308" s="0" t="n">
        <v>0.0554</v>
      </c>
      <c r="S1308" s="0" t="n">
        <v>1</v>
      </c>
      <c r="T1308" s="0" t="n">
        <v>51.3778</v>
      </c>
      <c r="U1308" s="0" t="n">
        <v>0</v>
      </c>
      <c r="V1308" s="0" t="n">
        <v>-56.3335</v>
      </c>
      <c r="W1308" s="0" t="n">
        <v>5.0677</v>
      </c>
      <c r="X1308" s="0" t="n">
        <v>363.5913</v>
      </c>
      <c r="Y1308" s="0" t="n">
        <v>371.4219</v>
      </c>
      <c r="Z1308" s="0" t="n">
        <v>67.1281</v>
      </c>
      <c r="AA1308" s="0" t="n">
        <v>-5.5933</v>
      </c>
      <c r="AB1308" s="0" t="n">
        <v>5</v>
      </c>
      <c r="AC1308" s="0" t="n">
        <v>13.841</v>
      </c>
      <c r="AD1308" s="0" t="n">
        <v>13.8364</v>
      </c>
      <c r="AE1308" s="0" t="n">
        <v>14.8991</v>
      </c>
      <c r="AF1308" s="0" t="n">
        <v>0.0021</v>
      </c>
      <c r="AG1308" s="0" t="n">
        <v>0.0605</v>
      </c>
      <c r="AH1308" s="0" t="n">
        <v>0</v>
      </c>
    </row>
    <row r="1309" customFormat="false" ht="12.8" hidden="false" customHeight="false" outlineLevel="0" collapsed="false">
      <c r="A1309" s="0" t="n">
        <v>28</v>
      </c>
      <c r="B1309" s="0" t="n">
        <v>11</v>
      </c>
      <c r="C1309" s="0" t="n">
        <v>58.4723</v>
      </c>
      <c r="D1309" s="0" t="n">
        <v>38.813</v>
      </c>
      <c r="E1309" s="0" t="n">
        <v>0</v>
      </c>
      <c r="F1309" s="0" t="n">
        <v>0</v>
      </c>
      <c r="G1309" s="0" t="n">
        <v>0</v>
      </c>
      <c r="H1309" s="0" t="n">
        <v>0</v>
      </c>
      <c r="I1309" s="0" t="n">
        <v>0</v>
      </c>
      <c r="J1309" s="0" t="n">
        <v>0</v>
      </c>
      <c r="K1309" s="0" t="n">
        <v>0</v>
      </c>
      <c r="L1309" s="0" t="n">
        <v>0.0006</v>
      </c>
      <c r="M1309" s="0" t="n">
        <v>0</v>
      </c>
      <c r="N1309" s="0" t="n">
        <v>-0.0178</v>
      </c>
      <c r="O1309" s="0" t="n">
        <v>2.9187</v>
      </c>
      <c r="P1309" s="0" t="n">
        <v>0.01</v>
      </c>
      <c r="Q1309" s="0" t="n">
        <v>0</v>
      </c>
      <c r="R1309" s="0" t="n">
        <v>0.0554</v>
      </c>
      <c r="S1309" s="0" t="n">
        <v>1</v>
      </c>
      <c r="T1309" s="0" t="n">
        <v>51.5416</v>
      </c>
      <c r="U1309" s="0" t="n">
        <v>0</v>
      </c>
      <c r="V1309" s="0" t="n">
        <v>-56.1832</v>
      </c>
      <c r="W1309" s="0" t="n">
        <v>4.7429</v>
      </c>
      <c r="X1309" s="0" t="n">
        <v>363.933</v>
      </c>
      <c r="Y1309" s="0" t="n">
        <v>371.7531</v>
      </c>
      <c r="Z1309" s="0" t="n">
        <v>69.7962</v>
      </c>
      <c r="AA1309" s="0" t="n">
        <v>-5.4024</v>
      </c>
      <c r="AB1309" s="0" t="n">
        <v>5</v>
      </c>
      <c r="AC1309" s="0" t="n">
        <v>13.868</v>
      </c>
      <c r="AD1309" s="0" t="n">
        <v>13.864</v>
      </c>
      <c r="AE1309" s="0" t="n">
        <v>14.8588</v>
      </c>
      <c r="AF1309" s="0" t="n">
        <v>0.0021</v>
      </c>
      <c r="AG1309" s="0" t="n">
        <v>0.0605</v>
      </c>
      <c r="AH1309" s="0" t="n">
        <v>0</v>
      </c>
    </row>
    <row r="1310" customFormat="false" ht="12.8" hidden="false" customHeight="false" outlineLevel="0" collapsed="false">
      <c r="A1310" s="0" t="n">
        <v>28</v>
      </c>
      <c r="B1310" s="0" t="n">
        <v>12</v>
      </c>
      <c r="C1310" s="0" t="n">
        <v>58.4717</v>
      </c>
      <c r="D1310" s="0" t="n">
        <v>38.8124</v>
      </c>
      <c r="E1310" s="0" t="n">
        <v>0</v>
      </c>
      <c r="F1310" s="0" t="n">
        <v>0</v>
      </c>
      <c r="G1310" s="0" t="n">
        <v>0</v>
      </c>
      <c r="H1310" s="0" t="n">
        <v>0</v>
      </c>
      <c r="I1310" s="0" t="n">
        <v>0</v>
      </c>
      <c r="J1310" s="0" t="n">
        <v>0</v>
      </c>
      <c r="K1310" s="0" t="n">
        <v>0</v>
      </c>
      <c r="L1310" s="0" t="n">
        <v>0.0006</v>
      </c>
      <c r="M1310" s="0" t="n">
        <v>0</v>
      </c>
      <c r="N1310" s="0" t="n">
        <v>-0.0178</v>
      </c>
      <c r="O1310" s="0" t="n">
        <v>2.9187</v>
      </c>
      <c r="P1310" s="0" t="n">
        <v>0.01</v>
      </c>
      <c r="Q1310" s="0" t="n">
        <v>0</v>
      </c>
      <c r="R1310" s="0" t="n">
        <v>0.0554</v>
      </c>
      <c r="S1310" s="0" t="n">
        <v>1</v>
      </c>
      <c r="T1310" s="0" t="n">
        <v>50.8349</v>
      </c>
      <c r="U1310" s="0" t="n">
        <v>0</v>
      </c>
      <c r="V1310" s="0" t="n">
        <v>-56.0745</v>
      </c>
      <c r="W1310" s="0" t="n">
        <v>5.4305</v>
      </c>
      <c r="X1310" s="0" t="n">
        <v>362.921</v>
      </c>
      <c r="Y1310" s="0" t="n">
        <v>370.7509</v>
      </c>
      <c r="Z1310" s="0" t="n">
        <v>71.9595</v>
      </c>
      <c r="AA1310" s="0" t="n">
        <v>-5.4355</v>
      </c>
      <c r="AB1310" s="0" t="n">
        <v>5</v>
      </c>
      <c r="AC1310" s="0" t="n">
        <v>13.678</v>
      </c>
      <c r="AD1310" s="0" t="n">
        <v>13.6736</v>
      </c>
      <c r="AE1310" s="0" t="n">
        <v>14.7746</v>
      </c>
      <c r="AF1310" s="0" t="n">
        <v>0.0021</v>
      </c>
      <c r="AG1310" s="0" t="n">
        <v>0.0605</v>
      </c>
      <c r="AH1310" s="0" t="n">
        <v>0</v>
      </c>
    </row>
    <row r="1311" customFormat="false" ht="12.8" hidden="false" customHeight="false" outlineLevel="0" collapsed="false">
      <c r="A1311" s="0" t="n">
        <v>28</v>
      </c>
      <c r="B1311" s="0" t="n">
        <v>13</v>
      </c>
      <c r="C1311" s="0" t="n">
        <v>58.4711</v>
      </c>
      <c r="D1311" s="0" t="n">
        <v>38.8119</v>
      </c>
      <c r="E1311" s="0" t="n">
        <v>0</v>
      </c>
      <c r="F1311" s="0" t="n">
        <v>0</v>
      </c>
      <c r="G1311" s="0" t="n">
        <v>0</v>
      </c>
      <c r="H1311" s="0" t="n">
        <v>0</v>
      </c>
      <c r="I1311" s="0" t="n">
        <v>0</v>
      </c>
      <c r="J1311" s="0" t="n">
        <v>0</v>
      </c>
      <c r="K1311" s="0" t="n">
        <v>0</v>
      </c>
      <c r="L1311" s="0" t="n">
        <v>0.0006</v>
      </c>
      <c r="M1311" s="0" t="n">
        <v>0</v>
      </c>
      <c r="N1311" s="0" t="n">
        <v>-0.0178</v>
      </c>
      <c r="O1311" s="0" t="n">
        <v>2.9187</v>
      </c>
      <c r="P1311" s="0" t="n">
        <v>0.01</v>
      </c>
      <c r="Q1311" s="0" t="n">
        <v>0</v>
      </c>
      <c r="R1311" s="0" t="n">
        <v>0.0554</v>
      </c>
      <c r="S1311" s="0" t="n">
        <v>1</v>
      </c>
      <c r="T1311" s="0" t="n">
        <v>50.4033</v>
      </c>
      <c r="U1311" s="0" t="n">
        <v>0</v>
      </c>
      <c r="V1311" s="0" t="n">
        <v>-55.943</v>
      </c>
      <c r="W1311" s="0" t="n">
        <v>5.5852</v>
      </c>
      <c r="X1311" s="0" t="n">
        <v>362.3706</v>
      </c>
      <c r="Y1311" s="0" t="n">
        <v>370.1927</v>
      </c>
      <c r="Z1311" s="0" t="n">
        <v>70.9544</v>
      </c>
      <c r="AA1311" s="0" t="n">
        <v>-5.3945</v>
      </c>
      <c r="AB1311" s="0" t="n">
        <v>5</v>
      </c>
      <c r="AC1311" s="0" t="n">
        <v>13.56</v>
      </c>
      <c r="AD1311" s="0" t="n">
        <v>13.5556</v>
      </c>
      <c r="AE1311" s="0" t="n">
        <v>14.6828</v>
      </c>
      <c r="AF1311" s="0" t="n">
        <v>0.0021</v>
      </c>
      <c r="AG1311" s="0" t="n">
        <v>0.0605</v>
      </c>
      <c r="AH1311" s="0" t="n">
        <v>0</v>
      </c>
    </row>
    <row r="1312" customFormat="false" ht="12.8" hidden="false" customHeight="false" outlineLevel="0" collapsed="false">
      <c r="A1312" s="0" t="n">
        <v>28</v>
      </c>
      <c r="B1312" s="0" t="n">
        <v>14</v>
      </c>
      <c r="C1312" s="0" t="n">
        <v>58.4705</v>
      </c>
      <c r="D1312" s="0" t="n">
        <v>38.8113</v>
      </c>
      <c r="E1312" s="0" t="n">
        <v>0</v>
      </c>
      <c r="F1312" s="0" t="n">
        <v>0</v>
      </c>
      <c r="G1312" s="0" t="n">
        <v>0</v>
      </c>
      <c r="H1312" s="0" t="n">
        <v>0</v>
      </c>
      <c r="I1312" s="0" t="n">
        <v>0</v>
      </c>
      <c r="J1312" s="0" t="n">
        <v>0.0001</v>
      </c>
      <c r="K1312" s="0" t="n">
        <v>0</v>
      </c>
      <c r="L1312" s="0" t="n">
        <v>0.0006</v>
      </c>
      <c r="M1312" s="0" t="n">
        <v>0</v>
      </c>
      <c r="N1312" s="0" t="n">
        <v>-0.0178</v>
      </c>
      <c r="O1312" s="0" t="n">
        <v>2.9187</v>
      </c>
      <c r="P1312" s="0" t="n">
        <v>0.01</v>
      </c>
      <c r="Q1312" s="0" t="n">
        <v>0</v>
      </c>
      <c r="R1312" s="0" t="n">
        <v>0.0554</v>
      </c>
      <c r="S1312" s="0" t="n">
        <v>1</v>
      </c>
      <c r="T1312" s="0" t="n">
        <v>48.703</v>
      </c>
      <c r="U1312" s="0" t="n">
        <v>0</v>
      </c>
      <c r="V1312" s="0" t="n">
        <v>-54.4427</v>
      </c>
      <c r="W1312" s="0" t="n">
        <v>5.9626</v>
      </c>
      <c r="X1312" s="0" t="n">
        <v>363.0963</v>
      </c>
      <c r="Y1312" s="0" t="n">
        <v>370.9028</v>
      </c>
      <c r="Z1312" s="0" t="n">
        <v>71.1948</v>
      </c>
      <c r="AA1312" s="0" t="n">
        <v>-3.8008</v>
      </c>
      <c r="AB1312" s="0" t="n">
        <v>5</v>
      </c>
      <c r="AC1312" s="0" t="n">
        <v>13.386</v>
      </c>
      <c r="AD1312" s="0" t="n">
        <v>13.3814</v>
      </c>
      <c r="AE1312" s="0" t="n">
        <v>14.5739</v>
      </c>
      <c r="AF1312" s="0" t="n">
        <v>0.0021</v>
      </c>
      <c r="AG1312" s="0" t="n">
        <v>0.0605</v>
      </c>
      <c r="AH1312" s="0" t="n">
        <v>0</v>
      </c>
    </row>
    <row r="1313" customFormat="false" ht="12.8" hidden="false" customHeight="false" outlineLevel="0" collapsed="false">
      <c r="A1313" s="0" t="n">
        <v>28</v>
      </c>
      <c r="B1313" s="0" t="n">
        <v>15</v>
      </c>
      <c r="C1313" s="0" t="n">
        <v>58.4699</v>
      </c>
      <c r="D1313" s="0" t="n">
        <v>38.8107</v>
      </c>
      <c r="E1313" s="0" t="n">
        <v>0</v>
      </c>
      <c r="F1313" s="0" t="n">
        <v>0</v>
      </c>
      <c r="G1313" s="0" t="n">
        <v>0</v>
      </c>
      <c r="H1313" s="0" t="n">
        <v>0</v>
      </c>
      <c r="I1313" s="0" t="n">
        <v>0</v>
      </c>
      <c r="J1313" s="0" t="n">
        <v>0.2286</v>
      </c>
      <c r="K1313" s="0" t="n">
        <v>0</v>
      </c>
      <c r="L1313" s="0" t="n">
        <v>0.0006</v>
      </c>
      <c r="M1313" s="0" t="n">
        <v>0</v>
      </c>
      <c r="N1313" s="0" t="n">
        <v>-0.0178</v>
      </c>
      <c r="O1313" s="0" t="n">
        <v>2.9181</v>
      </c>
      <c r="P1313" s="0" t="n">
        <v>0.01</v>
      </c>
      <c r="Q1313" s="0" t="n">
        <v>0</v>
      </c>
      <c r="R1313" s="0" t="n">
        <v>0.0554</v>
      </c>
      <c r="S1313" s="0" t="n">
        <v>1</v>
      </c>
      <c r="T1313" s="0" t="n">
        <v>55.2601</v>
      </c>
      <c r="U1313" s="0" t="n">
        <v>0</v>
      </c>
      <c r="V1313" s="0" t="n">
        <v>-61.4948</v>
      </c>
      <c r="W1313" s="0" t="n">
        <v>6.3974</v>
      </c>
      <c r="X1313" s="0" t="n">
        <v>353.5855</v>
      </c>
      <c r="Y1313" s="0" t="n">
        <v>380.1581</v>
      </c>
      <c r="Z1313" s="0" t="n">
        <v>99.0353</v>
      </c>
      <c r="AA1313" s="0" t="n">
        <v>15.6102</v>
      </c>
      <c r="AB1313" s="0" t="n">
        <v>5</v>
      </c>
      <c r="AC1313" s="0" t="n">
        <v>13.182</v>
      </c>
      <c r="AD1313" s="0" t="n">
        <v>13.1776</v>
      </c>
      <c r="AE1313" s="0" t="n">
        <v>14.448</v>
      </c>
      <c r="AF1313" s="0" t="n">
        <v>0.0021</v>
      </c>
      <c r="AG1313" s="0" t="n">
        <v>0.0605</v>
      </c>
      <c r="AH1313" s="0" t="n">
        <v>3.7873</v>
      </c>
    </row>
    <row r="1314" customFormat="false" ht="12.8" hidden="false" customHeight="false" outlineLevel="0" collapsed="false">
      <c r="A1314" s="0" t="n">
        <v>28</v>
      </c>
      <c r="B1314" s="0" t="n">
        <v>16</v>
      </c>
      <c r="C1314" s="0" t="n">
        <v>58.4693</v>
      </c>
      <c r="D1314" s="0" t="n">
        <v>38.8101</v>
      </c>
      <c r="E1314" s="0" t="n">
        <v>0</v>
      </c>
      <c r="F1314" s="0" t="n">
        <v>0</v>
      </c>
      <c r="G1314" s="0" t="n">
        <v>0</v>
      </c>
      <c r="H1314" s="0" t="n">
        <v>0</v>
      </c>
      <c r="I1314" s="0" t="n">
        <v>0</v>
      </c>
      <c r="J1314" s="0" t="n">
        <v>0.2422</v>
      </c>
      <c r="K1314" s="0" t="n">
        <v>0</v>
      </c>
      <c r="L1314" s="0" t="n">
        <v>0.0006</v>
      </c>
      <c r="M1314" s="0" t="n">
        <v>0</v>
      </c>
      <c r="N1314" s="0" t="n">
        <v>-0.0178</v>
      </c>
      <c r="O1314" s="0" t="n">
        <v>2.918</v>
      </c>
      <c r="P1314" s="0" t="n">
        <v>0.01</v>
      </c>
      <c r="Q1314" s="0" t="n">
        <v>0</v>
      </c>
      <c r="R1314" s="0" t="n">
        <v>0.0554</v>
      </c>
      <c r="S1314" s="0" t="n">
        <v>1</v>
      </c>
      <c r="T1314" s="0" t="n">
        <v>74.0783</v>
      </c>
      <c r="U1314" s="0" t="n">
        <v>0</v>
      </c>
      <c r="V1314" s="0" t="n">
        <v>-80.3194</v>
      </c>
      <c r="W1314" s="0" t="n">
        <v>6.4331</v>
      </c>
      <c r="X1314" s="0" t="n">
        <v>330.6441</v>
      </c>
      <c r="Y1314" s="0" t="n">
        <v>393.7478</v>
      </c>
      <c r="Z1314" s="0" t="n">
        <v>131.6474</v>
      </c>
      <c r="AA1314" s="0" t="n">
        <v>26.8665</v>
      </c>
      <c r="AB1314" s="0" t="n">
        <v>5</v>
      </c>
      <c r="AC1314" s="0" t="n">
        <v>13.051</v>
      </c>
      <c r="AD1314" s="0" t="n">
        <v>13.0439</v>
      </c>
      <c r="AE1314" s="0" t="n">
        <v>14.3274</v>
      </c>
      <c r="AF1314" s="0" t="n">
        <v>0.0021</v>
      </c>
      <c r="AG1314" s="0" t="n">
        <v>0.0605</v>
      </c>
      <c r="AH1314" s="0" t="n">
        <v>3.7873</v>
      </c>
    </row>
    <row r="1315" customFormat="false" ht="12.8" hidden="false" customHeight="false" outlineLevel="0" collapsed="false">
      <c r="A1315" s="0" t="n">
        <v>28</v>
      </c>
      <c r="B1315" s="0" t="n">
        <v>17</v>
      </c>
      <c r="C1315" s="0" t="n">
        <v>58.4687</v>
      </c>
      <c r="D1315" s="0" t="n">
        <v>38.8095</v>
      </c>
      <c r="E1315" s="0" t="n">
        <v>0</v>
      </c>
      <c r="F1315" s="0" t="n">
        <v>0</v>
      </c>
      <c r="G1315" s="0" t="n">
        <v>0</v>
      </c>
      <c r="H1315" s="0" t="n">
        <v>0</v>
      </c>
      <c r="I1315" s="0" t="n">
        <v>0</v>
      </c>
      <c r="J1315" s="0" t="n">
        <v>0.2921</v>
      </c>
      <c r="K1315" s="0" t="n">
        <v>0</v>
      </c>
      <c r="L1315" s="0" t="n">
        <v>0.0006</v>
      </c>
      <c r="M1315" s="0" t="n">
        <v>0</v>
      </c>
      <c r="N1315" s="0" t="n">
        <v>-0.0178</v>
      </c>
      <c r="O1315" s="0" t="n">
        <v>2.918</v>
      </c>
      <c r="P1315" s="0" t="n">
        <v>0.01</v>
      </c>
      <c r="Q1315" s="0" t="n">
        <v>0</v>
      </c>
      <c r="R1315" s="0" t="n">
        <v>0.0554</v>
      </c>
      <c r="S1315" s="0" t="n">
        <v>1</v>
      </c>
      <c r="T1315" s="0" t="n">
        <v>135.9455</v>
      </c>
      <c r="U1315" s="0" t="n">
        <v>0</v>
      </c>
      <c r="V1315" s="0" t="n">
        <v>-143.1479</v>
      </c>
      <c r="W1315" s="0" t="n">
        <v>7.3903</v>
      </c>
      <c r="X1315" s="0" t="n">
        <v>254.7734</v>
      </c>
      <c r="Y1315" s="0" t="n">
        <v>439.8091</v>
      </c>
      <c r="Z1315" s="0" t="n">
        <v>245.5234</v>
      </c>
      <c r="AA1315" s="0" t="n">
        <v>64.5487</v>
      </c>
      <c r="AB1315" s="0" t="n">
        <v>5</v>
      </c>
      <c r="AC1315" s="0" t="n">
        <v>12.727</v>
      </c>
      <c r="AD1315" s="0" t="n">
        <v>12.7144</v>
      </c>
      <c r="AE1315" s="0" t="n">
        <v>14.1649</v>
      </c>
      <c r="AF1315" s="0" t="n">
        <v>0.0021</v>
      </c>
      <c r="AG1315" s="0" t="n">
        <v>0.0605</v>
      </c>
      <c r="AH1315" s="0" t="n">
        <v>3.7873</v>
      </c>
    </row>
    <row r="1316" customFormat="false" ht="12.8" hidden="false" customHeight="false" outlineLevel="0" collapsed="false">
      <c r="A1316" s="0" t="n">
        <v>28</v>
      </c>
      <c r="B1316" s="0" t="n">
        <v>18</v>
      </c>
      <c r="C1316" s="0" t="n">
        <v>58.4682</v>
      </c>
      <c r="D1316" s="0" t="n">
        <v>38.8089</v>
      </c>
      <c r="E1316" s="0" t="n">
        <v>0</v>
      </c>
      <c r="F1316" s="0" t="n">
        <v>0</v>
      </c>
      <c r="G1316" s="0" t="n">
        <v>0</v>
      </c>
      <c r="H1316" s="0" t="n">
        <v>0</v>
      </c>
      <c r="I1316" s="0" t="n">
        <v>0</v>
      </c>
      <c r="J1316" s="0" t="n">
        <v>0.343</v>
      </c>
      <c r="K1316" s="0" t="n">
        <v>0</v>
      </c>
      <c r="L1316" s="0" t="n">
        <v>0.0006</v>
      </c>
      <c r="M1316" s="0" t="n">
        <v>0</v>
      </c>
      <c r="N1316" s="0" t="n">
        <v>-0.0178</v>
      </c>
      <c r="O1316" s="0" t="n">
        <v>2.918</v>
      </c>
      <c r="P1316" s="0" t="n">
        <v>0.01</v>
      </c>
      <c r="Q1316" s="0" t="n">
        <v>0</v>
      </c>
      <c r="R1316" s="0" t="n">
        <v>0.0554</v>
      </c>
      <c r="S1316" s="0" t="n">
        <v>1</v>
      </c>
      <c r="T1316" s="0" t="n">
        <v>186.096</v>
      </c>
      <c r="U1316" s="0" t="n">
        <v>0</v>
      </c>
      <c r="V1316" s="0" t="n">
        <v>-192.42</v>
      </c>
      <c r="W1316" s="0" t="n">
        <v>6.4469</v>
      </c>
      <c r="X1316" s="0" t="n">
        <v>197.0632</v>
      </c>
      <c r="Y1316" s="0" t="n">
        <v>477.2433</v>
      </c>
      <c r="Z1316" s="0" t="n">
        <v>328.9075</v>
      </c>
      <c r="AA1316" s="0" t="n">
        <v>93.9264</v>
      </c>
      <c r="AB1316" s="0" t="n">
        <v>5</v>
      </c>
      <c r="AC1316" s="0" t="n">
        <v>12.776</v>
      </c>
      <c r="AD1316" s="0" t="n">
        <v>12.7578</v>
      </c>
      <c r="AE1316" s="0" t="n">
        <v>14.061</v>
      </c>
      <c r="AF1316" s="0" t="n">
        <v>0.0021</v>
      </c>
      <c r="AG1316" s="0" t="n">
        <v>0.0605</v>
      </c>
      <c r="AH1316" s="0" t="n">
        <v>3.7873</v>
      </c>
    </row>
    <row r="1317" customFormat="false" ht="12.8" hidden="false" customHeight="false" outlineLevel="0" collapsed="false">
      <c r="A1317" s="0" t="n">
        <v>28</v>
      </c>
      <c r="B1317" s="0" t="n">
        <v>19</v>
      </c>
      <c r="C1317" s="0" t="n">
        <v>58.4676</v>
      </c>
      <c r="D1317" s="0" t="n">
        <v>38.8083</v>
      </c>
      <c r="E1317" s="0" t="n">
        <v>0</v>
      </c>
      <c r="F1317" s="0" t="n">
        <v>0</v>
      </c>
      <c r="G1317" s="0" t="n">
        <v>0</v>
      </c>
      <c r="H1317" s="0" t="n">
        <v>0</v>
      </c>
      <c r="I1317" s="0" t="n">
        <v>0</v>
      </c>
      <c r="J1317" s="0" t="n">
        <v>0.101</v>
      </c>
      <c r="K1317" s="0" t="n">
        <v>0</v>
      </c>
      <c r="L1317" s="0" t="n">
        <v>0.0006</v>
      </c>
      <c r="M1317" s="0" t="n">
        <v>0</v>
      </c>
      <c r="N1317" s="0" t="n">
        <v>-0.0179</v>
      </c>
      <c r="O1317" s="0" t="n">
        <v>2.918</v>
      </c>
      <c r="P1317" s="0" t="n">
        <v>0.01</v>
      </c>
      <c r="Q1317" s="0" t="n">
        <v>0</v>
      </c>
      <c r="R1317" s="0" t="n">
        <v>0.0554</v>
      </c>
      <c r="S1317" s="0" t="n">
        <v>1</v>
      </c>
      <c r="T1317" s="0" t="n">
        <v>252.6308</v>
      </c>
      <c r="U1317" s="0" t="n">
        <v>0</v>
      </c>
      <c r="V1317" s="0" t="n">
        <v>-256.6863</v>
      </c>
      <c r="W1317" s="0" t="n">
        <v>4.0897</v>
      </c>
      <c r="X1317" s="0" t="n">
        <v>123.8937</v>
      </c>
      <c r="Y1317" s="0" t="n">
        <v>527.7001</v>
      </c>
      <c r="Z1317" s="0" t="n">
        <v>438.8793</v>
      </c>
      <c r="AA1317" s="0" t="n">
        <v>132.1251</v>
      </c>
      <c r="AB1317" s="0" t="n">
        <v>5</v>
      </c>
      <c r="AC1317" s="0" t="n">
        <v>13.192</v>
      </c>
      <c r="AD1317" s="0" t="n">
        <v>13.1684</v>
      </c>
      <c r="AE1317" s="0" t="n">
        <v>14.0733</v>
      </c>
      <c r="AF1317" s="0" t="n">
        <v>0.0021</v>
      </c>
      <c r="AG1317" s="0" t="n">
        <v>0.0605</v>
      </c>
      <c r="AH1317" s="0" t="n">
        <v>3.7873</v>
      </c>
    </row>
    <row r="1318" customFormat="false" ht="12.8" hidden="false" customHeight="false" outlineLevel="0" collapsed="false">
      <c r="A1318" s="0" t="n">
        <v>28</v>
      </c>
      <c r="B1318" s="0" t="n">
        <v>20</v>
      </c>
      <c r="C1318" s="0" t="n">
        <v>58.467</v>
      </c>
      <c r="D1318" s="0" t="n">
        <v>38.8078</v>
      </c>
      <c r="E1318" s="0" t="n">
        <v>0</v>
      </c>
      <c r="F1318" s="0" t="n">
        <v>0</v>
      </c>
      <c r="G1318" s="0" t="n">
        <v>0</v>
      </c>
      <c r="H1318" s="0" t="n">
        <v>0</v>
      </c>
      <c r="I1318" s="0" t="n">
        <v>0</v>
      </c>
      <c r="J1318" s="0" t="n">
        <v>0.4154</v>
      </c>
      <c r="K1318" s="0" t="n">
        <v>0</v>
      </c>
      <c r="L1318" s="0" t="n">
        <v>0.0006</v>
      </c>
      <c r="M1318" s="0" t="n">
        <v>0</v>
      </c>
      <c r="N1318" s="0" t="n">
        <v>-0.0179</v>
      </c>
      <c r="O1318" s="0" t="n">
        <v>2.9179</v>
      </c>
      <c r="P1318" s="0" t="n">
        <v>0.01</v>
      </c>
      <c r="Q1318" s="0" t="n">
        <v>0</v>
      </c>
      <c r="R1318" s="0" t="n">
        <v>0.0554</v>
      </c>
      <c r="S1318" s="0" t="n">
        <v>1</v>
      </c>
      <c r="T1318" s="0" t="n">
        <v>251.5956</v>
      </c>
      <c r="U1318" s="0" t="n">
        <v>0</v>
      </c>
      <c r="V1318" s="0" t="n">
        <v>-254.0896</v>
      </c>
      <c r="W1318" s="0" t="n">
        <v>2.2326</v>
      </c>
      <c r="X1318" s="0" t="n">
        <v>129.4388</v>
      </c>
      <c r="Y1318" s="0" t="n">
        <v>527.7231</v>
      </c>
      <c r="Z1318" s="0" t="n">
        <v>434.1488</v>
      </c>
      <c r="AA1318" s="0" t="n">
        <v>130.485</v>
      </c>
      <c r="AB1318" s="0" t="n">
        <v>5</v>
      </c>
      <c r="AC1318" s="0" t="n">
        <v>13.611</v>
      </c>
      <c r="AD1318" s="0" t="n">
        <v>13.586</v>
      </c>
      <c r="AE1318" s="0" t="n">
        <v>14.1572</v>
      </c>
      <c r="AF1318" s="0" t="n">
        <v>0.0021</v>
      </c>
      <c r="AG1318" s="0" t="n">
        <v>0.0605</v>
      </c>
      <c r="AH1318" s="0" t="n">
        <v>3.7873</v>
      </c>
    </row>
    <row r="1319" customFormat="false" ht="12.8" hidden="false" customHeight="false" outlineLevel="0" collapsed="false">
      <c r="A1319" s="0" t="n">
        <v>28</v>
      </c>
      <c r="B1319" s="0" t="n">
        <v>21</v>
      </c>
      <c r="C1319" s="0" t="n">
        <v>58.4664</v>
      </c>
      <c r="D1319" s="0" t="n">
        <v>38.8072</v>
      </c>
      <c r="E1319" s="0" t="n">
        <v>0</v>
      </c>
      <c r="F1319" s="0" t="n">
        <v>0</v>
      </c>
      <c r="G1319" s="0" t="n">
        <v>0</v>
      </c>
      <c r="H1319" s="0" t="n">
        <v>0</v>
      </c>
      <c r="I1319" s="0" t="n">
        <v>0</v>
      </c>
      <c r="J1319" s="0" t="n">
        <v>0.5141</v>
      </c>
      <c r="K1319" s="0" t="n">
        <v>0</v>
      </c>
      <c r="L1319" s="0" t="n">
        <v>0.0006</v>
      </c>
      <c r="M1319" s="0" t="n">
        <v>0</v>
      </c>
      <c r="N1319" s="0" t="n">
        <v>-0.0179</v>
      </c>
      <c r="O1319" s="0" t="n">
        <v>2.9179</v>
      </c>
      <c r="P1319" s="0" t="n">
        <v>0.01</v>
      </c>
      <c r="Q1319" s="0" t="n">
        <v>0</v>
      </c>
      <c r="R1319" s="0" t="n">
        <v>0.0554</v>
      </c>
      <c r="S1319" s="0" t="n">
        <v>1</v>
      </c>
      <c r="T1319" s="0" t="n">
        <v>301.2026</v>
      </c>
      <c r="U1319" s="0" t="n">
        <v>0</v>
      </c>
      <c r="V1319" s="0" t="n">
        <v>-302.6221</v>
      </c>
      <c r="W1319" s="0" t="n">
        <v>1.5396</v>
      </c>
      <c r="X1319" s="0" t="n">
        <v>73.7486</v>
      </c>
      <c r="Y1319" s="0" t="n">
        <v>565.3979</v>
      </c>
      <c r="Z1319" s="0" t="n">
        <v>521.9586</v>
      </c>
      <c r="AA1319" s="0" t="n">
        <v>159.2704</v>
      </c>
      <c r="AB1319" s="0" t="n">
        <v>5</v>
      </c>
      <c r="AC1319" s="0" t="n">
        <v>13.849</v>
      </c>
      <c r="AD1319" s="0" t="n">
        <v>13.8212</v>
      </c>
      <c r="AE1319" s="0" t="n">
        <v>14.247</v>
      </c>
      <c r="AF1319" s="0" t="n">
        <v>0.0021</v>
      </c>
      <c r="AG1319" s="0" t="n">
        <v>0.0605</v>
      </c>
      <c r="AH1319" s="0" t="n">
        <v>3.7873</v>
      </c>
    </row>
    <row r="1320" customFormat="false" ht="12.8" hidden="false" customHeight="false" outlineLevel="0" collapsed="false">
      <c r="A1320" s="0" t="n">
        <v>28</v>
      </c>
      <c r="B1320" s="0" t="n">
        <v>22</v>
      </c>
      <c r="C1320" s="0" t="n">
        <v>58.4658</v>
      </c>
      <c r="D1320" s="0" t="n">
        <v>38.8066</v>
      </c>
      <c r="E1320" s="0" t="n">
        <v>0</v>
      </c>
      <c r="F1320" s="0" t="n">
        <v>0</v>
      </c>
      <c r="G1320" s="0" t="n">
        <v>0</v>
      </c>
      <c r="H1320" s="0" t="n">
        <v>0</v>
      </c>
      <c r="I1320" s="0" t="n">
        <v>0</v>
      </c>
      <c r="J1320" s="0" t="n">
        <v>0.6086</v>
      </c>
      <c r="K1320" s="0" t="n">
        <v>0</v>
      </c>
      <c r="L1320" s="0" t="n">
        <v>0.0006</v>
      </c>
      <c r="M1320" s="0" t="n">
        <v>0</v>
      </c>
      <c r="N1320" s="0" t="n">
        <v>-0.0179</v>
      </c>
      <c r="O1320" s="0" t="n">
        <v>2.9179</v>
      </c>
      <c r="P1320" s="0" t="n">
        <v>0.01</v>
      </c>
      <c r="Q1320" s="0" t="n">
        <v>0</v>
      </c>
      <c r="R1320" s="0" t="n">
        <v>0.0554</v>
      </c>
      <c r="S1320" s="0" t="n">
        <v>0.8249</v>
      </c>
      <c r="T1320" s="0" t="n">
        <v>368.9948</v>
      </c>
      <c r="U1320" s="0" t="n">
        <v>0</v>
      </c>
      <c r="V1320" s="0" t="n">
        <v>-369.1629</v>
      </c>
      <c r="W1320" s="0" t="n">
        <v>0.3819</v>
      </c>
      <c r="X1320" s="0" t="n">
        <v>-2.4794</v>
      </c>
      <c r="Y1320" s="0" t="n">
        <v>617.2013</v>
      </c>
      <c r="Z1320" s="0" t="n">
        <v>638.4682</v>
      </c>
      <c r="AA1320" s="0" t="n">
        <v>198.7748</v>
      </c>
      <c r="AB1320" s="0" t="n">
        <v>5</v>
      </c>
      <c r="AC1320" s="0" t="n">
        <v>14.201</v>
      </c>
      <c r="AD1320" s="0" t="n">
        <v>14.1637</v>
      </c>
      <c r="AE1320" s="0" t="n">
        <v>14.3696</v>
      </c>
      <c r="AF1320" s="0" t="n">
        <v>0.0021</v>
      </c>
      <c r="AG1320" s="0" t="n">
        <v>0.0605</v>
      </c>
      <c r="AH1320" s="0" t="n">
        <v>3.7871</v>
      </c>
    </row>
    <row r="1321" customFormat="false" ht="12.8" hidden="false" customHeight="false" outlineLevel="0" collapsed="false">
      <c r="A1321" s="0" t="n">
        <v>28</v>
      </c>
      <c r="B1321" s="0" t="n">
        <v>23</v>
      </c>
      <c r="C1321" s="0" t="n">
        <v>58.4652</v>
      </c>
      <c r="D1321" s="0" t="n">
        <v>38.806</v>
      </c>
      <c r="E1321" s="0" t="n">
        <v>0</v>
      </c>
      <c r="F1321" s="0" t="n">
        <v>0</v>
      </c>
      <c r="G1321" s="0" t="n">
        <v>0</v>
      </c>
      <c r="H1321" s="0" t="n">
        <v>0</v>
      </c>
      <c r="I1321" s="0" t="n">
        <v>0</v>
      </c>
      <c r="J1321" s="0" t="n">
        <v>0.5541</v>
      </c>
      <c r="K1321" s="0" t="n">
        <v>0</v>
      </c>
      <c r="L1321" s="0" t="n">
        <v>0.0006</v>
      </c>
      <c r="M1321" s="0" t="n">
        <v>0</v>
      </c>
      <c r="N1321" s="0" t="n">
        <v>-0.0179</v>
      </c>
      <c r="O1321" s="0" t="n">
        <v>2.9179</v>
      </c>
      <c r="P1321" s="0" t="n">
        <v>0.01</v>
      </c>
      <c r="Q1321" s="0" t="n">
        <v>0</v>
      </c>
      <c r="R1321" s="0" t="n">
        <v>0.0554</v>
      </c>
      <c r="S1321" s="0" t="n">
        <v>1</v>
      </c>
      <c r="T1321" s="0" t="n">
        <v>320.9032</v>
      </c>
      <c r="U1321" s="0" t="n">
        <v>0</v>
      </c>
      <c r="V1321" s="0" t="n">
        <v>-320.2914</v>
      </c>
      <c r="W1321" s="0" t="n">
        <v>-0.4185</v>
      </c>
      <c r="X1321" s="0" t="n">
        <v>56.8067</v>
      </c>
      <c r="Y1321" s="0" t="n">
        <v>581.7648</v>
      </c>
      <c r="Z1321" s="0" t="n">
        <v>552.4028</v>
      </c>
      <c r="AA1321" s="0" t="n">
        <v>169.6212</v>
      </c>
      <c r="AB1321" s="0" t="n">
        <v>5</v>
      </c>
      <c r="AC1321" s="0" t="n">
        <v>14.495</v>
      </c>
      <c r="AD1321" s="0" t="n">
        <v>14.461</v>
      </c>
      <c r="AE1321" s="0" t="n">
        <v>14.5052</v>
      </c>
      <c r="AF1321" s="0" t="n">
        <v>0.0021</v>
      </c>
      <c r="AG1321" s="0" t="n">
        <v>0.0605</v>
      </c>
      <c r="AH1321" s="0" t="n">
        <v>3.7873</v>
      </c>
    </row>
    <row r="1322" customFormat="false" ht="12.8" hidden="false" customHeight="false" outlineLevel="0" collapsed="false">
      <c r="A1322" s="0" t="n">
        <v>28</v>
      </c>
      <c r="B1322" s="0" t="n">
        <v>24</v>
      </c>
      <c r="C1322" s="0" t="n">
        <v>58.4646</v>
      </c>
      <c r="D1322" s="0" t="n">
        <v>38.8054</v>
      </c>
      <c r="E1322" s="0" t="n">
        <v>0</v>
      </c>
      <c r="F1322" s="0" t="n">
        <v>0</v>
      </c>
      <c r="G1322" s="0" t="n">
        <v>0</v>
      </c>
      <c r="H1322" s="0" t="n">
        <v>0</v>
      </c>
      <c r="I1322" s="0" t="n">
        <v>0</v>
      </c>
      <c r="J1322" s="0" t="n">
        <v>0.6041</v>
      </c>
      <c r="K1322" s="0" t="n">
        <v>0</v>
      </c>
      <c r="L1322" s="0" t="n">
        <v>0.0006</v>
      </c>
      <c r="M1322" s="0" t="n">
        <v>0</v>
      </c>
      <c r="N1322" s="0" t="n">
        <v>-0.0179</v>
      </c>
      <c r="O1322" s="0" t="n">
        <v>2.9178</v>
      </c>
      <c r="P1322" s="0" t="n">
        <v>0.01</v>
      </c>
      <c r="Q1322" s="0" t="n">
        <v>0</v>
      </c>
      <c r="R1322" s="0" t="n">
        <v>0.0554</v>
      </c>
      <c r="S1322" s="0" t="n">
        <v>1</v>
      </c>
      <c r="T1322" s="0" t="n">
        <v>329.717</v>
      </c>
      <c r="U1322" s="0" t="n">
        <v>0</v>
      </c>
      <c r="V1322" s="0" t="n">
        <v>-330.2245</v>
      </c>
      <c r="W1322" s="0" t="n">
        <v>0.5435</v>
      </c>
      <c r="X1322" s="0" t="n">
        <v>44.672</v>
      </c>
      <c r="Y1322" s="0" t="n">
        <v>589.0007</v>
      </c>
      <c r="Z1322" s="0" t="n">
        <v>574.4249</v>
      </c>
      <c r="AA1322" s="0" t="n">
        <v>175.6457</v>
      </c>
      <c r="AB1322" s="0" t="n">
        <v>5</v>
      </c>
      <c r="AC1322" s="0" t="n">
        <v>14.414</v>
      </c>
      <c r="AD1322" s="0" t="n">
        <v>14.3865</v>
      </c>
      <c r="AE1322" s="0" t="n">
        <v>14.5683</v>
      </c>
      <c r="AF1322" s="0" t="n">
        <v>0.0021</v>
      </c>
      <c r="AG1322" s="0" t="n">
        <v>0.0605</v>
      </c>
      <c r="AH1322" s="0" t="n">
        <v>3.7873</v>
      </c>
    </row>
    <row r="1323" customFormat="false" ht="12.8" hidden="false" customHeight="false" outlineLevel="0" collapsed="false">
      <c r="A1323" s="0" t="n">
        <v>28</v>
      </c>
      <c r="B1323" s="0" t="n">
        <v>25</v>
      </c>
      <c r="C1323" s="0" t="n">
        <v>58.464</v>
      </c>
      <c r="D1323" s="0" t="n">
        <v>38.8048</v>
      </c>
      <c r="E1323" s="0" t="n">
        <v>0</v>
      </c>
      <c r="F1323" s="0" t="n">
        <v>0</v>
      </c>
      <c r="G1323" s="0" t="n">
        <v>0</v>
      </c>
      <c r="H1323" s="0" t="n">
        <v>0</v>
      </c>
      <c r="I1323" s="0" t="n">
        <v>0</v>
      </c>
      <c r="J1323" s="0" t="n">
        <v>0.9701</v>
      </c>
      <c r="K1323" s="0" t="n">
        <v>0</v>
      </c>
      <c r="L1323" s="0" t="n">
        <v>0.0006</v>
      </c>
      <c r="M1323" s="0" t="n">
        <v>0</v>
      </c>
      <c r="N1323" s="0" t="n">
        <v>-0.0179</v>
      </c>
      <c r="O1323" s="0" t="n">
        <v>2.9178</v>
      </c>
      <c r="P1323" s="0" t="n">
        <v>0.01</v>
      </c>
      <c r="Q1323" s="0" t="n">
        <v>0</v>
      </c>
      <c r="R1323" s="0" t="n">
        <v>0.0554</v>
      </c>
      <c r="S1323" s="0" t="n">
        <v>1</v>
      </c>
      <c r="T1323" s="0" t="n">
        <v>648.9009</v>
      </c>
      <c r="U1323" s="0" t="n">
        <v>0</v>
      </c>
      <c r="V1323" s="0" t="n">
        <v>-647.8296</v>
      </c>
      <c r="W1323" s="0" t="n">
        <v>-0.7627</v>
      </c>
      <c r="X1323" s="0" t="n">
        <v>-326.8789</v>
      </c>
      <c r="Y1323" s="0" t="n">
        <v>843.1777</v>
      </c>
      <c r="Z1323" s="0" t="n">
        <v>1107.2162</v>
      </c>
      <c r="AA1323" s="0" t="n">
        <v>372.4692</v>
      </c>
      <c r="AB1323" s="0" t="n">
        <v>5</v>
      </c>
      <c r="AC1323" s="0" t="n">
        <v>14.788</v>
      </c>
      <c r="AD1323" s="0" t="n">
        <v>14.7347</v>
      </c>
      <c r="AE1323" s="0" t="n">
        <v>14.6864</v>
      </c>
      <c r="AF1323" s="0" t="n">
        <v>0.0021</v>
      </c>
      <c r="AG1323" s="0" t="n">
        <v>0.0605</v>
      </c>
      <c r="AH1323" s="0" t="n">
        <v>3.5927</v>
      </c>
    </row>
    <row r="1324" customFormat="false" ht="12.8" hidden="false" customHeight="false" outlineLevel="0" collapsed="false">
      <c r="A1324" s="0" t="n">
        <v>28</v>
      </c>
      <c r="B1324" s="0" t="n">
        <v>26</v>
      </c>
      <c r="C1324" s="0" t="n">
        <v>58.4635</v>
      </c>
      <c r="D1324" s="0" t="n">
        <v>38.8042</v>
      </c>
      <c r="E1324" s="0" t="n">
        <v>0</v>
      </c>
      <c r="F1324" s="0" t="n">
        <v>0</v>
      </c>
      <c r="G1324" s="0" t="n">
        <v>0</v>
      </c>
      <c r="H1324" s="0" t="n">
        <v>0</v>
      </c>
      <c r="I1324" s="0" t="n">
        <v>0</v>
      </c>
      <c r="J1324" s="0" t="n">
        <v>0.7586</v>
      </c>
      <c r="K1324" s="0" t="n">
        <v>0</v>
      </c>
      <c r="L1324" s="0" t="n">
        <v>0.0006</v>
      </c>
      <c r="M1324" s="0" t="n">
        <v>0</v>
      </c>
      <c r="N1324" s="0" t="n">
        <v>-0.0179</v>
      </c>
      <c r="O1324" s="0" t="n">
        <v>2.9178</v>
      </c>
      <c r="P1324" s="0" t="n">
        <v>0.01</v>
      </c>
      <c r="Q1324" s="0" t="n">
        <v>0</v>
      </c>
      <c r="R1324" s="0" t="n">
        <v>0.0554</v>
      </c>
      <c r="S1324" s="0" t="n">
        <v>1</v>
      </c>
      <c r="T1324" s="0" t="n">
        <v>438.7784</v>
      </c>
      <c r="U1324" s="0" t="n">
        <v>0</v>
      </c>
      <c r="V1324" s="0" t="n">
        <v>-437.2481</v>
      </c>
      <c r="W1324" s="0" t="n">
        <v>-1.1776</v>
      </c>
      <c r="X1324" s="0" t="n">
        <v>-77.8727</v>
      </c>
      <c r="Y1324" s="0" t="n">
        <v>673.3053</v>
      </c>
      <c r="Z1324" s="0" t="n">
        <v>761.5185</v>
      </c>
      <c r="AA1324" s="0" t="n">
        <v>239.9573</v>
      </c>
      <c r="AB1324" s="0" t="n">
        <v>5</v>
      </c>
      <c r="AC1324" s="0" t="n">
        <v>14.979</v>
      </c>
      <c r="AD1324" s="0" t="n">
        <v>14.9434</v>
      </c>
      <c r="AE1324" s="0" t="n">
        <v>14.8056</v>
      </c>
      <c r="AF1324" s="0" t="n">
        <v>0.0021</v>
      </c>
      <c r="AG1324" s="0" t="n">
        <v>0.0605</v>
      </c>
      <c r="AH1324" s="0" t="n">
        <v>3.7791</v>
      </c>
    </row>
    <row r="1325" customFormat="false" ht="12.8" hidden="false" customHeight="false" outlineLevel="0" collapsed="false">
      <c r="A1325" s="0" t="n">
        <v>28</v>
      </c>
      <c r="B1325" s="0" t="n">
        <v>27</v>
      </c>
      <c r="C1325" s="0" t="n">
        <v>58.4629</v>
      </c>
      <c r="D1325" s="0" t="n">
        <v>38.8037</v>
      </c>
      <c r="E1325" s="0" t="n">
        <v>0</v>
      </c>
      <c r="F1325" s="0" t="n">
        <v>0</v>
      </c>
      <c r="G1325" s="0" t="n">
        <v>0</v>
      </c>
      <c r="H1325" s="0" t="n">
        <v>0</v>
      </c>
      <c r="I1325" s="0" t="n">
        <v>0</v>
      </c>
      <c r="J1325" s="0" t="n">
        <v>0.7566</v>
      </c>
      <c r="K1325" s="0" t="n">
        <v>0</v>
      </c>
      <c r="L1325" s="0" t="n">
        <v>0.0006</v>
      </c>
      <c r="M1325" s="0" t="n">
        <v>0</v>
      </c>
      <c r="N1325" s="0" t="n">
        <v>-0.0179</v>
      </c>
      <c r="O1325" s="0" t="n">
        <v>2.9178</v>
      </c>
      <c r="P1325" s="0" t="n">
        <v>0.01</v>
      </c>
      <c r="Q1325" s="0" t="n">
        <v>0</v>
      </c>
      <c r="R1325" s="0" t="n">
        <v>0.0554</v>
      </c>
      <c r="S1325" s="0" t="n">
        <v>1</v>
      </c>
      <c r="T1325" s="0" t="n">
        <v>498.4859</v>
      </c>
      <c r="U1325" s="0" t="n">
        <v>0</v>
      </c>
      <c r="V1325" s="0" t="n">
        <v>-496.7799</v>
      </c>
      <c r="W1325" s="0" t="n">
        <v>-1.4721</v>
      </c>
      <c r="X1325" s="0" t="n">
        <v>-146.7967</v>
      </c>
      <c r="Y1325" s="0" t="n">
        <v>719.4795</v>
      </c>
      <c r="Z1325" s="0" t="n">
        <v>860.6699</v>
      </c>
      <c r="AA1325" s="0" t="n">
        <v>275.1299</v>
      </c>
      <c r="AB1325" s="0" t="n">
        <v>5</v>
      </c>
      <c r="AC1325" s="0" t="n">
        <v>15.169</v>
      </c>
      <c r="AD1325" s="0" t="n">
        <v>15.1269</v>
      </c>
      <c r="AE1325" s="0" t="n">
        <v>14.9219</v>
      </c>
      <c r="AF1325" s="0" t="n">
        <v>0.0021</v>
      </c>
      <c r="AG1325" s="0" t="n">
        <v>0.0605</v>
      </c>
      <c r="AH1325" s="0" t="n">
        <v>3.7432</v>
      </c>
    </row>
    <row r="1326" customFormat="false" ht="12.8" hidden="false" customHeight="false" outlineLevel="0" collapsed="false">
      <c r="A1326" s="0" t="n">
        <v>28</v>
      </c>
      <c r="B1326" s="0" t="n">
        <v>28</v>
      </c>
      <c r="C1326" s="0" t="n">
        <v>58.4623</v>
      </c>
      <c r="D1326" s="0" t="n">
        <v>38.8031</v>
      </c>
      <c r="E1326" s="0" t="n">
        <v>0</v>
      </c>
      <c r="F1326" s="0" t="n">
        <v>0</v>
      </c>
      <c r="G1326" s="0" t="n">
        <v>0</v>
      </c>
      <c r="H1326" s="0" t="n">
        <v>0</v>
      </c>
      <c r="I1326" s="0" t="n">
        <v>0</v>
      </c>
      <c r="J1326" s="0" t="n">
        <v>0.74</v>
      </c>
      <c r="K1326" s="0" t="n">
        <v>0</v>
      </c>
      <c r="L1326" s="0" t="n">
        <v>0.0006</v>
      </c>
      <c r="M1326" s="0" t="n">
        <v>0</v>
      </c>
      <c r="N1326" s="0" t="n">
        <v>-0.0179</v>
      </c>
      <c r="O1326" s="0" t="n">
        <v>2.9177</v>
      </c>
      <c r="P1326" s="0" t="n">
        <v>0.01</v>
      </c>
      <c r="Q1326" s="0" t="n">
        <v>0</v>
      </c>
      <c r="R1326" s="0" t="n">
        <v>0.0554</v>
      </c>
      <c r="S1326" s="0" t="n">
        <v>1</v>
      </c>
      <c r="T1326" s="0" t="n">
        <v>475.1339</v>
      </c>
      <c r="U1326" s="0" t="n">
        <v>0</v>
      </c>
      <c r="V1326" s="0" t="n">
        <v>-473.8199</v>
      </c>
      <c r="W1326" s="0" t="n">
        <v>-1.2286</v>
      </c>
      <c r="X1326" s="0" t="n">
        <v>-119.4015</v>
      </c>
      <c r="Y1326" s="0" t="n">
        <v>702.0544</v>
      </c>
      <c r="Z1326" s="0" t="n">
        <v>821.3295</v>
      </c>
      <c r="AA1326" s="0" t="n">
        <v>261.1387</v>
      </c>
      <c r="AB1326" s="0" t="n">
        <v>5</v>
      </c>
      <c r="AC1326" s="0" t="n">
        <v>15.231</v>
      </c>
      <c r="AD1326" s="0" t="n">
        <v>15.19</v>
      </c>
      <c r="AE1326" s="0" t="n">
        <v>15.0108</v>
      </c>
      <c r="AF1326" s="0" t="n">
        <v>0.0021</v>
      </c>
      <c r="AG1326" s="0" t="n">
        <v>0.0605</v>
      </c>
      <c r="AH1326" s="0" t="n">
        <v>3.7458</v>
      </c>
    </row>
    <row r="1327" customFormat="false" ht="12.8" hidden="false" customHeight="false" outlineLevel="0" collapsed="false">
      <c r="A1327" s="0" t="n">
        <v>28</v>
      </c>
      <c r="B1327" s="0" t="n">
        <v>29</v>
      </c>
      <c r="C1327" s="0" t="n">
        <v>58.4617</v>
      </c>
      <c r="D1327" s="0" t="n">
        <v>38.8025</v>
      </c>
      <c r="E1327" s="0" t="n">
        <v>0</v>
      </c>
      <c r="F1327" s="0" t="n">
        <v>0</v>
      </c>
      <c r="G1327" s="0" t="n">
        <v>0</v>
      </c>
      <c r="H1327" s="0" t="n">
        <v>0</v>
      </c>
      <c r="I1327" s="0" t="n">
        <v>0</v>
      </c>
      <c r="J1327" s="0" t="n">
        <v>0.6483</v>
      </c>
      <c r="K1327" s="0" t="n">
        <v>0</v>
      </c>
      <c r="L1327" s="0" t="n">
        <v>0.0006</v>
      </c>
      <c r="M1327" s="0" t="n">
        <v>0</v>
      </c>
      <c r="N1327" s="0" t="n">
        <v>-0.0179</v>
      </c>
      <c r="O1327" s="0" t="n">
        <v>2.9177</v>
      </c>
      <c r="P1327" s="0" t="n">
        <v>0.01</v>
      </c>
      <c r="Q1327" s="0" t="n">
        <v>0</v>
      </c>
      <c r="R1327" s="0" t="n">
        <v>0.0554</v>
      </c>
      <c r="S1327" s="0" t="n">
        <v>1</v>
      </c>
      <c r="T1327" s="0" t="n">
        <v>388.9484</v>
      </c>
      <c r="U1327" s="0" t="n">
        <v>0</v>
      </c>
      <c r="V1327" s="0" t="n">
        <v>-388.0541</v>
      </c>
      <c r="W1327" s="0" t="n">
        <v>-0.8142</v>
      </c>
      <c r="X1327" s="0" t="n">
        <v>-18.5101</v>
      </c>
      <c r="Y1327" s="0" t="n">
        <v>637.2913</v>
      </c>
      <c r="Z1327" s="0" t="n">
        <v>676.6291</v>
      </c>
      <c r="AA1327" s="0" t="n">
        <v>210.5466</v>
      </c>
      <c r="AB1327" s="0" t="n">
        <v>5</v>
      </c>
      <c r="AC1327" s="0" t="n">
        <v>15.221</v>
      </c>
      <c r="AD1327" s="0" t="n">
        <v>15.1885</v>
      </c>
      <c r="AE1327" s="0" t="n">
        <v>15.0699</v>
      </c>
      <c r="AF1327" s="0" t="n">
        <v>0.0021</v>
      </c>
      <c r="AG1327" s="0" t="n">
        <v>0.0605</v>
      </c>
      <c r="AH1327" s="0" t="n">
        <v>3.779</v>
      </c>
    </row>
    <row r="1328" customFormat="false" ht="12.8" hidden="false" customHeight="false" outlineLevel="0" collapsed="false">
      <c r="A1328" s="0" t="n">
        <v>28</v>
      </c>
      <c r="B1328" s="0" t="n">
        <v>30</v>
      </c>
      <c r="C1328" s="0" t="n">
        <v>58.4611</v>
      </c>
      <c r="D1328" s="0" t="n">
        <v>38.8019</v>
      </c>
      <c r="E1328" s="0" t="n">
        <v>0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0.7041</v>
      </c>
      <c r="K1328" s="0" t="n">
        <v>0</v>
      </c>
      <c r="L1328" s="0" t="n">
        <v>0.0006</v>
      </c>
      <c r="M1328" s="0" t="n">
        <v>0</v>
      </c>
      <c r="N1328" s="0" t="n">
        <v>-0.0179</v>
      </c>
      <c r="O1328" s="0" t="n">
        <v>2.9177</v>
      </c>
      <c r="P1328" s="0" t="n">
        <v>0.01</v>
      </c>
      <c r="Q1328" s="0" t="n">
        <v>0</v>
      </c>
      <c r="R1328" s="0" t="n">
        <v>0.0554</v>
      </c>
      <c r="S1328" s="0" t="n">
        <v>1</v>
      </c>
      <c r="T1328" s="0" t="n">
        <v>396.9566</v>
      </c>
      <c r="U1328" s="0" t="n">
        <v>0</v>
      </c>
      <c r="V1328" s="0" t="n">
        <v>-395.5733</v>
      </c>
      <c r="W1328" s="0" t="n">
        <v>-1.2131</v>
      </c>
      <c r="X1328" s="0" t="n">
        <v>-26.467</v>
      </c>
      <c r="Y1328" s="0" t="n">
        <v>643.1898</v>
      </c>
      <c r="Z1328" s="0" t="n">
        <v>684.7505</v>
      </c>
      <c r="AA1328" s="0" t="n">
        <v>214.3559</v>
      </c>
      <c r="AB1328" s="0" t="n">
        <v>5</v>
      </c>
      <c r="AC1328" s="0" t="n">
        <v>15.366</v>
      </c>
      <c r="AD1328" s="0" t="n">
        <v>15.3347</v>
      </c>
      <c r="AE1328" s="0" t="n">
        <v>15.1446</v>
      </c>
      <c r="AF1328" s="0" t="n">
        <v>0.0021</v>
      </c>
      <c r="AG1328" s="0" t="n">
        <v>0.0605</v>
      </c>
      <c r="AH1328" s="0" t="n">
        <v>3.763</v>
      </c>
    </row>
    <row r="1329" customFormat="false" ht="12.8" hidden="false" customHeight="false" outlineLevel="0" collapsed="false">
      <c r="A1329" s="0" t="n">
        <v>28</v>
      </c>
      <c r="B1329" s="0" t="n">
        <v>31</v>
      </c>
      <c r="C1329" s="0" t="n">
        <v>58.4605</v>
      </c>
      <c r="D1329" s="0" t="n">
        <v>38.8013</v>
      </c>
      <c r="E1329" s="0" t="n">
        <v>0</v>
      </c>
      <c r="F1329" s="0" t="n">
        <v>0</v>
      </c>
      <c r="G1329" s="0" t="n">
        <v>0</v>
      </c>
      <c r="H1329" s="0" t="n">
        <v>0</v>
      </c>
      <c r="I1329" s="0" t="n">
        <v>0</v>
      </c>
      <c r="J1329" s="0" t="n">
        <v>0.1653</v>
      </c>
      <c r="K1329" s="0" t="n">
        <v>0</v>
      </c>
      <c r="L1329" s="0" t="n">
        <v>0.0006</v>
      </c>
      <c r="M1329" s="0" t="n">
        <v>0</v>
      </c>
      <c r="N1329" s="0" t="n">
        <v>-0.0179</v>
      </c>
      <c r="O1329" s="0" t="n">
        <v>2.9176</v>
      </c>
      <c r="P1329" s="0" t="n">
        <v>0.01</v>
      </c>
      <c r="Q1329" s="0" t="n">
        <v>0</v>
      </c>
      <c r="R1329" s="0" t="n">
        <v>0.0554</v>
      </c>
      <c r="S1329" s="0" t="n">
        <v>0.9632</v>
      </c>
      <c r="T1329" s="0" t="n">
        <v>303.8826</v>
      </c>
      <c r="U1329" s="0" t="n">
        <v>0</v>
      </c>
      <c r="V1329" s="0" t="n">
        <v>-303.1898</v>
      </c>
      <c r="W1329" s="0" t="n">
        <v>-0.4693</v>
      </c>
      <c r="X1329" s="0" t="n">
        <v>81.6858</v>
      </c>
      <c r="Y1329" s="0" t="n">
        <v>572.8427</v>
      </c>
      <c r="Z1329" s="0" t="n">
        <v>526.8818</v>
      </c>
      <c r="AA1329" s="0" t="n">
        <v>159.433</v>
      </c>
      <c r="AB1329" s="0" t="n">
        <v>5</v>
      </c>
      <c r="AC1329" s="0" t="n">
        <v>15.268</v>
      </c>
      <c r="AD1329" s="0" t="n">
        <v>15.247</v>
      </c>
      <c r="AE1329" s="0" t="n">
        <v>15.175</v>
      </c>
      <c r="AF1329" s="0" t="n">
        <v>0.0021</v>
      </c>
      <c r="AG1329" s="0" t="n">
        <v>0.0605</v>
      </c>
      <c r="AH1329" s="0" t="n">
        <v>3.7864</v>
      </c>
    </row>
    <row r="1330" customFormat="false" ht="12.8" hidden="false" customHeight="false" outlineLevel="0" collapsed="false">
      <c r="A1330" s="0" t="n">
        <v>28</v>
      </c>
      <c r="B1330" s="0" t="n">
        <v>32</v>
      </c>
      <c r="C1330" s="0" t="n">
        <v>58.4599</v>
      </c>
      <c r="D1330" s="0" t="n">
        <v>38.8007</v>
      </c>
      <c r="E1330" s="0" t="n">
        <v>0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0.5404</v>
      </c>
      <c r="K1330" s="0" t="n">
        <v>0</v>
      </c>
      <c r="L1330" s="0" t="n">
        <v>0.0006</v>
      </c>
      <c r="M1330" s="0" t="n">
        <v>0</v>
      </c>
      <c r="N1330" s="0" t="n">
        <v>-0.0179</v>
      </c>
      <c r="O1330" s="0" t="n">
        <v>2.9176</v>
      </c>
      <c r="P1330" s="0" t="n">
        <v>0.01</v>
      </c>
      <c r="Q1330" s="0" t="n">
        <v>0</v>
      </c>
      <c r="R1330" s="0" t="n">
        <v>0.0554</v>
      </c>
      <c r="S1330" s="0" t="n">
        <v>1</v>
      </c>
      <c r="T1330" s="0" t="n">
        <v>259.288</v>
      </c>
      <c r="U1330" s="0" t="n">
        <v>0</v>
      </c>
      <c r="V1330" s="0" t="n">
        <v>-259.0135</v>
      </c>
      <c r="W1330" s="0" t="n">
        <v>0.0355</v>
      </c>
      <c r="X1330" s="0" t="n">
        <v>133.1735</v>
      </c>
      <c r="Y1330" s="0" t="n">
        <v>539.0237</v>
      </c>
      <c r="Z1330" s="0" t="n">
        <v>448.4394</v>
      </c>
      <c r="AA1330" s="0" t="n">
        <v>133.06</v>
      </c>
      <c r="AB1330" s="0" t="n">
        <v>5</v>
      </c>
      <c r="AC1330" s="0" t="n">
        <v>15.183</v>
      </c>
      <c r="AD1330" s="0" t="n">
        <v>15.1673</v>
      </c>
      <c r="AE1330" s="0" t="n">
        <v>15.1811</v>
      </c>
      <c r="AF1330" s="0" t="n">
        <v>0.0021</v>
      </c>
      <c r="AG1330" s="0" t="n">
        <v>0.0605</v>
      </c>
      <c r="AH1330" s="0" t="n">
        <v>3.7872</v>
      </c>
    </row>
    <row r="1331" customFormat="false" ht="12.8" hidden="false" customHeight="false" outlineLevel="0" collapsed="false">
      <c r="A1331" s="0" t="n">
        <v>28</v>
      </c>
      <c r="B1331" s="0" t="n">
        <v>33</v>
      </c>
      <c r="C1331" s="0" t="n">
        <v>58.4594</v>
      </c>
      <c r="D1331" s="0" t="n">
        <v>38.8001</v>
      </c>
      <c r="E1331" s="0" t="n">
        <v>0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0.5217</v>
      </c>
      <c r="K1331" s="0" t="n">
        <v>0</v>
      </c>
      <c r="L1331" s="0" t="n">
        <v>0.0006</v>
      </c>
      <c r="M1331" s="0" t="n">
        <v>0</v>
      </c>
      <c r="N1331" s="0" t="n">
        <v>-0.0179</v>
      </c>
      <c r="O1331" s="0" t="n">
        <v>2.9176</v>
      </c>
      <c r="P1331" s="0" t="n">
        <v>0.01</v>
      </c>
      <c r="Q1331" s="0" t="n">
        <v>0</v>
      </c>
      <c r="R1331" s="0" t="n">
        <v>0.0554</v>
      </c>
      <c r="S1331" s="0" t="n">
        <v>1</v>
      </c>
      <c r="T1331" s="0" t="n">
        <v>249.4456</v>
      </c>
      <c r="U1331" s="0" t="n">
        <v>0</v>
      </c>
      <c r="V1331" s="0" t="n">
        <v>-249.56</v>
      </c>
      <c r="W1331" s="0" t="n">
        <v>0.3347</v>
      </c>
      <c r="X1331" s="0" t="n">
        <v>143.9357</v>
      </c>
      <c r="Y1331" s="0" t="n">
        <v>531.3717</v>
      </c>
      <c r="Z1331" s="0" t="n">
        <v>431.2423</v>
      </c>
      <c r="AA1331" s="0" t="n">
        <v>127.2534</v>
      </c>
      <c r="AB1331" s="0" t="n">
        <v>5</v>
      </c>
      <c r="AC1331" s="0" t="n">
        <v>15.123</v>
      </c>
      <c r="AD1331" s="0" t="n">
        <v>15.1081</v>
      </c>
      <c r="AE1331" s="0" t="n">
        <v>15.1761</v>
      </c>
      <c r="AF1331" s="0" t="n">
        <v>0.0021</v>
      </c>
      <c r="AG1331" s="0" t="n">
        <v>0.0605</v>
      </c>
      <c r="AH1331" s="0" t="n">
        <v>3.7908</v>
      </c>
    </row>
    <row r="1332" customFormat="false" ht="12.8" hidden="false" customHeight="false" outlineLevel="0" collapsed="false">
      <c r="A1332" s="0" t="n">
        <v>28</v>
      </c>
      <c r="B1332" s="0" t="n">
        <v>34</v>
      </c>
      <c r="C1332" s="0" t="n">
        <v>58.4588</v>
      </c>
      <c r="D1332" s="0" t="n">
        <v>38.7995</v>
      </c>
      <c r="E1332" s="0" t="n">
        <v>0</v>
      </c>
      <c r="F1332" s="0" t="n">
        <v>0</v>
      </c>
      <c r="G1332" s="0" t="n">
        <v>0</v>
      </c>
      <c r="H1332" s="0" t="n">
        <v>0</v>
      </c>
      <c r="I1332" s="0" t="n">
        <v>0</v>
      </c>
      <c r="J1332" s="0" t="n">
        <v>0.4594</v>
      </c>
      <c r="K1332" s="0" t="n">
        <v>0</v>
      </c>
      <c r="L1332" s="0" t="n">
        <v>0.0006</v>
      </c>
      <c r="M1332" s="0" t="n">
        <v>0</v>
      </c>
      <c r="N1332" s="0" t="n">
        <v>-0.0179</v>
      </c>
      <c r="O1332" s="0" t="n">
        <v>2.9176</v>
      </c>
      <c r="P1332" s="0" t="n">
        <v>0.01</v>
      </c>
      <c r="Q1332" s="0" t="n">
        <v>0</v>
      </c>
      <c r="R1332" s="0" t="n">
        <v>0.0554</v>
      </c>
      <c r="S1332" s="0" t="n">
        <v>1</v>
      </c>
      <c r="T1332" s="0" t="n">
        <v>195.7638</v>
      </c>
      <c r="U1332" s="0" t="n">
        <v>0</v>
      </c>
      <c r="V1332" s="0" t="n">
        <v>-196.5174</v>
      </c>
      <c r="W1332" s="0" t="n">
        <v>0.9047</v>
      </c>
      <c r="X1332" s="0" t="n">
        <v>205.5533</v>
      </c>
      <c r="Y1332" s="0" t="n">
        <v>490.7935</v>
      </c>
      <c r="Z1332" s="0" t="n">
        <v>338.2321</v>
      </c>
      <c r="AA1332" s="0" t="n">
        <v>95.7642</v>
      </c>
      <c r="AB1332" s="0" t="n">
        <v>5</v>
      </c>
      <c r="AC1332" s="0" t="n">
        <v>14.989</v>
      </c>
      <c r="AD1332" s="0" t="n">
        <v>14.9786</v>
      </c>
      <c r="AE1332" s="0" t="n">
        <v>15.147</v>
      </c>
      <c r="AF1332" s="0" t="n">
        <v>0.0021</v>
      </c>
      <c r="AG1332" s="0" t="n">
        <v>0.0605</v>
      </c>
      <c r="AH1332" s="0" t="n">
        <v>3.7923</v>
      </c>
    </row>
    <row r="1333" customFormat="false" ht="12.8" hidden="false" customHeight="false" outlineLevel="0" collapsed="false">
      <c r="A1333" s="0" t="n">
        <v>28</v>
      </c>
      <c r="B1333" s="0" t="n">
        <v>35</v>
      </c>
      <c r="C1333" s="0" t="n">
        <v>58.4582</v>
      </c>
      <c r="D1333" s="0" t="n">
        <v>38.799</v>
      </c>
      <c r="E1333" s="0" t="n">
        <v>0</v>
      </c>
      <c r="F1333" s="0" t="n">
        <v>0</v>
      </c>
      <c r="G1333" s="0" t="n">
        <v>0</v>
      </c>
      <c r="H1333" s="0" t="n">
        <v>0</v>
      </c>
      <c r="I1333" s="0" t="n">
        <v>0</v>
      </c>
      <c r="J1333" s="0" t="n">
        <v>0.4801</v>
      </c>
      <c r="K1333" s="0" t="n">
        <v>0</v>
      </c>
      <c r="L1333" s="0" t="n">
        <v>0.0006</v>
      </c>
      <c r="M1333" s="0" t="n">
        <v>0</v>
      </c>
      <c r="N1333" s="0" t="n">
        <v>-0.0179</v>
      </c>
      <c r="O1333" s="0" t="n">
        <v>2.9175</v>
      </c>
      <c r="P1333" s="0" t="n">
        <v>0.01</v>
      </c>
      <c r="Q1333" s="0" t="n">
        <v>0</v>
      </c>
      <c r="R1333" s="0" t="n">
        <v>0.0554</v>
      </c>
      <c r="S1333" s="0" t="n">
        <v>1</v>
      </c>
      <c r="T1333" s="0" t="n">
        <v>228.9751</v>
      </c>
      <c r="U1333" s="0" t="n">
        <v>0</v>
      </c>
      <c r="V1333" s="0" t="n">
        <v>-229.4235</v>
      </c>
      <c r="W1333" s="0" t="n">
        <v>0.4891</v>
      </c>
      <c r="X1333" s="0" t="n">
        <v>167.214</v>
      </c>
      <c r="Y1333" s="0" t="n">
        <v>485.3861</v>
      </c>
      <c r="Z1333" s="0" t="n">
        <v>349.739</v>
      </c>
      <c r="AA1333" s="0" t="n">
        <v>88.7928</v>
      </c>
      <c r="AB1333" s="0" t="n">
        <v>5</v>
      </c>
      <c r="AC1333" s="0" t="n">
        <v>15.054</v>
      </c>
      <c r="AD1333" s="0" t="n">
        <v>15.0402</v>
      </c>
      <c r="AE1333" s="0" t="n">
        <v>15.1453</v>
      </c>
      <c r="AF1333" s="0" t="n">
        <v>0.0021</v>
      </c>
      <c r="AG1333" s="0" t="n">
        <v>0.0605</v>
      </c>
      <c r="AH1333" s="0" t="n">
        <v>4.1632</v>
      </c>
    </row>
    <row r="1334" customFormat="false" ht="12.8" hidden="false" customHeight="false" outlineLevel="0" collapsed="false">
      <c r="A1334" s="0" t="n">
        <v>28</v>
      </c>
      <c r="B1334" s="0" t="n">
        <v>36</v>
      </c>
      <c r="C1334" s="0" t="n">
        <v>58.4576</v>
      </c>
      <c r="D1334" s="0" t="n">
        <v>38.7984</v>
      </c>
      <c r="E1334" s="0" t="n">
        <v>0</v>
      </c>
      <c r="F1334" s="0" t="n">
        <v>0</v>
      </c>
      <c r="G1334" s="0" t="n">
        <v>0</v>
      </c>
      <c r="H1334" s="0" t="n">
        <v>0</v>
      </c>
      <c r="I1334" s="0" t="n">
        <v>0</v>
      </c>
      <c r="J1334" s="0" t="n">
        <v>0.4152</v>
      </c>
      <c r="K1334" s="0" t="n">
        <v>0</v>
      </c>
      <c r="L1334" s="0" t="n">
        <v>0.0006</v>
      </c>
      <c r="M1334" s="0" t="n">
        <v>0</v>
      </c>
      <c r="N1334" s="0" t="n">
        <v>-0.0179</v>
      </c>
      <c r="O1334" s="0" t="n">
        <v>2.9175</v>
      </c>
      <c r="P1334" s="0" t="n">
        <v>0.01</v>
      </c>
      <c r="Q1334" s="0" t="n">
        <v>0</v>
      </c>
      <c r="R1334" s="0" t="n">
        <v>0.0554</v>
      </c>
      <c r="S1334" s="0" t="n">
        <v>1</v>
      </c>
      <c r="T1334" s="0" t="n">
        <v>137.4015</v>
      </c>
      <c r="U1334" s="0" t="n">
        <v>0</v>
      </c>
      <c r="V1334" s="0" t="n">
        <v>-138.0283</v>
      </c>
      <c r="W1334" s="0" t="n">
        <v>0.5568</v>
      </c>
      <c r="X1334" s="0" t="n">
        <v>274.638</v>
      </c>
      <c r="Y1334" s="0" t="n">
        <v>446.6697</v>
      </c>
      <c r="Z1334" s="0" t="n">
        <v>232.5107</v>
      </c>
      <c r="AA1334" s="0" t="n">
        <v>60.7035</v>
      </c>
      <c r="AB1334" s="0" t="n">
        <v>5</v>
      </c>
      <c r="AC1334" s="0" t="n">
        <v>15.032</v>
      </c>
      <c r="AD1334" s="0" t="n">
        <v>15.0238</v>
      </c>
      <c r="AE1334" s="0" t="n">
        <v>15.1408</v>
      </c>
      <c r="AF1334" s="0" t="n">
        <v>0.0021</v>
      </c>
      <c r="AG1334" s="0" t="n">
        <v>0.0605</v>
      </c>
      <c r="AH1334" s="0" t="n">
        <v>3.7873</v>
      </c>
    </row>
    <row r="1335" customFormat="false" ht="12.8" hidden="false" customHeight="false" outlineLevel="0" collapsed="false">
      <c r="A1335" s="0" t="n">
        <v>28</v>
      </c>
      <c r="B1335" s="0" t="n">
        <v>37</v>
      </c>
      <c r="C1335" s="0" t="n">
        <v>58.457</v>
      </c>
      <c r="D1335" s="0" t="n">
        <v>38.7978</v>
      </c>
      <c r="E1335" s="0" t="n">
        <v>0</v>
      </c>
      <c r="F1335" s="0" t="n">
        <v>0</v>
      </c>
      <c r="G1335" s="0" t="n">
        <v>0</v>
      </c>
      <c r="H1335" s="0" t="n">
        <v>0</v>
      </c>
      <c r="I1335" s="0" t="n">
        <v>0</v>
      </c>
      <c r="J1335" s="0" t="n">
        <v>0.361</v>
      </c>
      <c r="K1335" s="0" t="n">
        <v>0</v>
      </c>
      <c r="L1335" s="0" t="n">
        <v>0.0006</v>
      </c>
      <c r="M1335" s="0" t="n">
        <v>0</v>
      </c>
      <c r="N1335" s="0" t="n">
        <v>-0.0179</v>
      </c>
      <c r="O1335" s="0" t="n">
        <v>2.9175</v>
      </c>
      <c r="P1335" s="0" t="n">
        <v>0.01</v>
      </c>
      <c r="Q1335" s="0" t="n">
        <v>0</v>
      </c>
      <c r="R1335" s="0" t="n">
        <v>0.0554</v>
      </c>
      <c r="S1335" s="0" t="n">
        <v>1</v>
      </c>
      <c r="T1335" s="0" t="n">
        <v>89.9404</v>
      </c>
      <c r="U1335" s="0" t="n">
        <v>0</v>
      </c>
      <c r="V1335" s="0" t="n">
        <v>-90.5554</v>
      </c>
      <c r="W1335" s="0" t="n">
        <v>0.6163</v>
      </c>
      <c r="X1335" s="0" t="n">
        <v>330.3822</v>
      </c>
      <c r="Y1335" s="0" t="n">
        <v>410.619</v>
      </c>
      <c r="Z1335" s="0" t="n">
        <v>148.0568</v>
      </c>
      <c r="AA1335" s="0" t="n">
        <v>32.3029</v>
      </c>
      <c r="AB1335" s="0" t="n">
        <v>5</v>
      </c>
      <c r="AC1335" s="0" t="n">
        <v>15.012</v>
      </c>
      <c r="AD1335" s="0" t="n">
        <v>15.0063</v>
      </c>
      <c r="AE1335" s="0" t="n">
        <v>15.1342</v>
      </c>
      <c r="AF1335" s="0" t="n">
        <v>0.0021</v>
      </c>
      <c r="AG1335" s="0" t="n">
        <v>0.0605</v>
      </c>
      <c r="AH1335" s="0" t="n">
        <v>3.7873</v>
      </c>
    </row>
    <row r="1336" customFormat="false" ht="12.8" hidden="false" customHeight="false" outlineLevel="0" collapsed="false">
      <c r="A1336" s="0" t="n">
        <v>28</v>
      </c>
      <c r="B1336" s="0" t="n">
        <v>38</v>
      </c>
      <c r="C1336" s="0" t="n">
        <v>58.4564</v>
      </c>
      <c r="D1336" s="0" t="n">
        <v>38.7972</v>
      </c>
      <c r="E1336" s="0" t="n">
        <v>0</v>
      </c>
      <c r="F1336" s="0" t="n">
        <v>0</v>
      </c>
      <c r="G1336" s="0" t="n">
        <v>0</v>
      </c>
      <c r="H1336" s="0" t="n">
        <v>0</v>
      </c>
      <c r="I1336" s="0" t="n">
        <v>0</v>
      </c>
      <c r="J1336" s="0" t="n">
        <v>0.0004</v>
      </c>
      <c r="K1336" s="0" t="n">
        <v>0</v>
      </c>
      <c r="L1336" s="0" t="n">
        <v>0.0006</v>
      </c>
      <c r="M1336" s="0" t="n">
        <v>0</v>
      </c>
      <c r="N1336" s="0" t="n">
        <v>-0.0179</v>
      </c>
      <c r="O1336" s="0" t="n">
        <v>2.9175</v>
      </c>
      <c r="P1336" s="0" t="n">
        <v>0.01</v>
      </c>
      <c r="Q1336" s="0" t="n">
        <v>0</v>
      </c>
      <c r="R1336" s="0" t="n">
        <v>0.0554</v>
      </c>
      <c r="S1336" s="0" t="n">
        <v>1</v>
      </c>
      <c r="T1336" s="0" t="n">
        <v>39.8267</v>
      </c>
      <c r="U1336" s="0" t="n">
        <v>0</v>
      </c>
      <c r="V1336" s="0" t="n">
        <v>-40.6718</v>
      </c>
      <c r="W1336" s="0" t="n">
        <v>0.9883</v>
      </c>
      <c r="X1336" s="0" t="n">
        <v>388.5368</v>
      </c>
      <c r="Y1336" s="0" t="n">
        <v>391.5229</v>
      </c>
      <c r="Z1336" s="0" t="n">
        <v>71.4141</v>
      </c>
      <c r="AA1336" s="0" t="n">
        <v>13.6591</v>
      </c>
      <c r="AB1336" s="0" t="n">
        <v>5</v>
      </c>
      <c r="AC1336" s="0" t="n">
        <v>14.921</v>
      </c>
      <c r="AD1336" s="0" t="n">
        <v>14.9185</v>
      </c>
      <c r="AE1336" s="0" t="n">
        <v>15.1102</v>
      </c>
      <c r="AF1336" s="0" t="n">
        <v>0.0021</v>
      </c>
      <c r="AG1336" s="0" t="n">
        <v>0.0605</v>
      </c>
      <c r="AH1336" s="0" t="n">
        <v>0</v>
      </c>
    </row>
    <row r="1337" customFormat="false" ht="12.8" hidden="false" customHeight="false" outlineLevel="0" collapsed="false">
      <c r="A1337" s="0" t="n">
        <v>28</v>
      </c>
      <c r="B1337" s="0" t="n">
        <v>39</v>
      </c>
      <c r="C1337" s="0" t="n">
        <v>58.4558</v>
      </c>
      <c r="D1337" s="0" t="n">
        <v>38.7966</v>
      </c>
      <c r="E1337" s="0" t="n">
        <v>0</v>
      </c>
      <c r="F1337" s="0" t="n">
        <v>0</v>
      </c>
      <c r="G1337" s="0" t="n">
        <v>0</v>
      </c>
      <c r="H1337" s="0" t="n">
        <v>0</v>
      </c>
      <c r="I1337" s="0" t="n">
        <v>0</v>
      </c>
      <c r="J1337" s="0" t="n">
        <v>0</v>
      </c>
      <c r="K1337" s="0" t="n">
        <v>0</v>
      </c>
      <c r="L1337" s="0" t="n">
        <v>0.0006</v>
      </c>
      <c r="M1337" s="0" t="n">
        <v>0</v>
      </c>
      <c r="N1337" s="0" t="n">
        <v>-0.0179</v>
      </c>
      <c r="O1337" s="0" t="n">
        <v>2.9175</v>
      </c>
      <c r="P1337" s="0" t="n">
        <v>0.01</v>
      </c>
      <c r="Q1337" s="0" t="n">
        <v>0</v>
      </c>
      <c r="R1337" s="0" t="n">
        <v>0.0554</v>
      </c>
      <c r="S1337" s="0" t="n">
        <v>1</v>
      </c>
      <c r="T1337" s="0" t="n">
        <v>48.9192</v>
      </c>
      <c r="U1337" s="0" t="n">
        <v>0</v>
      </c>
      <c r="V1337" s="0" t="n">
        <v>-50.604</v>
      </c>
      <c r="W1337" s="0" t="n">
        <v>1.9082</v>
      </c>
      <c r="X1337" s="0" t="n">
        <v>375.4916</v>
      </c>
      <c r="Y1337" s="0" t="n">
        <v>378.4796</v>
      </c>
      <c r="Z1337" s="0" t="n">
        <v>72.6537</v>
      </c>
      <c r="AA1337" s="0" t="n">
        <v>1.7719</v>
      </c>
      <c r="AB1337" s="0" t="n">
        <v>5</v>
      </c>
      <c r="AC1337" s="0" t="n">
        <v>14.697</v>
      </c>
      <c r="AD1337" s="0" t="n">
        <v>14.6938</v>
      </c>
      <c r="AE1337" s="0" t="n">
        <v>15.0448</v>
      </c>
      <c r="AF1337" s="0" t="n">
        <v>0.0021</v>
      </c>
      <c r="AG1337" s="0" t="n">
        <v>0.0605</v>
      </c>
      <c r="AH1337" s="0" t="n">
        <v>0</v>
      </c>
    </row>
    <row r="1338" customFormat="false" ht="12.8" hidden="false" customHeight="false" outlineLevel="0" collapsed="false">
      <c r="A1338" s="0" t="n">
        <v>28</v>
      </c>
      <c r="B1338" s="0" t="n">
        <v>40</v>
      </c>
      <c r="C1338" s="0" t="n">
        <v>58.4553</v>
      </c>
      <c r="D1338" s="0" t="n">
        <v>38.796</v>
      </c>
      <c r="E1338" s="0" t="n">
        <v>0</v>
      </c>
      <c r="F1338" s="0" t="n">
        <v>0</v>
      </c>
      <c r="G1338" s="0" t="n">
        <v>0</v>
      </c>
      <c r="H1338" s="0" t="n">
        <v>0</v>
      </c>
      <c r="I1338" s="0" t="n">
        <v>0</v>
      </c>
      <c r="J1338" s="0" t="n">
        <v>0</v>
      </c>
      <c r="K1338" s="0" t="n">
        <v>0</v>
      </c>
      <c r="L1338" s="0" t="n">
        <v>0.0006</v>
      </c>
      <c r="M1338" s="0" t="n">
        <v>0</v>
      </c>
      <c r="N1338" s="0" t="n">
        <v>-0.0179</v>
      </c>
      <c r="O1338" s="0" t="n">
        <v>2.9175</v>
      </c>
      <c r="P1338" s="0" t="n">
        <v>0.01</v>
      </c>
      <c r="Q1338" s="0" t="n">
        <v>0</v>
      </c>
      <c r="R1338" s="0" t="n">
        <v>0.0554</v>
      </c>
      <c r="S1338" s="0" t="n">
        <v>1</v>
      </c>
      <c r="T1338" s="0" t="n">
        <v>50.9468</v>
      </c>
      <c r="U1338" s="0" t="n">
        <v>0</v>
      </c>
      <c r="V1338" s="0" t="n">
        <v>-52.8066</v>
      </c>
      <c r="W1338" s="0" t="n">
        <v>1.8893</v>
      </c>
      <c r="X1338" s="0" t="n">
        <v>372.53</v>
      </c>
      <c r="Y1338" s="0" t="n">
        <v>375.5128</v>
      </c>
      <c r="Z1338" s="0" t="n">
        <v>70.7439</v>
      </c>
      <c r="AA1338" s="0" t="n">
        <v>-0.88</v>
      </c>
      <c r="AB1338" s="0" t="n">
        <v>5</v>
      </c>
      <c r="AC1338" s="0" t="n">
        <v>14.636</v>
      </c>
      <c r="AD1338" s="0" t="n">
        <v>14.6325</v>
      </c>
      <c r="AE1338" s="0" t="n">
        <v>14.9908</v>
      </c>
      <c r="AF1338" s="0" t="n">
        <v>0.0021</v>
      </c>
      <c r="AG1338" s="0" t="n">
        <v>0.0605</v>
      </c>
      <c r="AH1338" s="0" t="n">
        <v>0</v>
      </c>
    </row>
    <row r="1339" customFormat="false" ht="12.8" hidden="false" customHeight="false" outlineLevel="0" collapsed="false">
      <c r="A1339" s="0" t="n">
        <v>28</v>
      </c>
      <c r="B1339" s="0" t="n">
        <v>41</v>
      </c>
      <c r="C1339" s="0" t="n">
        <v>58.4547</v>
      </c>
      <c r="D1339" s="0" t="n">
        <v>38.7954</v>
      </c>
      <c r="E1339" s="0" t="n">
        <v>0</v>
      </c>
      <c r="F1339" s="0" t="n">
        <v>0</v>
      </c>
      <c r="G1339" s="0" t="n">
        <v>0</v>
      </c>
      <c r="H1339" s="0" t="n">
        <v>0</v>
      </c>
      <c r="I1339" s="0" t="n">
        <v>0</v>
      </c>
      <c r="J1339" s="0" t="n">
        <v>0</v>
      </c>
      <c r="K1339" s="0" t="n">
        <v>0</v>
      </c>
      <c r="L1339" s="0" t="n">
        <v>0.0006</v>
      </c>
      <c r="M1339" s="0" t="n">
        <v>0</v>
      </c>
      <c r="N1339" s="0" t="n">
        <v>-0.0179</v>
      </c>
      <c r="O1339" s="0" t="n">
        <v>2.9175</v>
      </c>
      <c r="P1339" s="0" t="n">
        <v>0.01</v>
      </c>
      <c r="Q1339" s="0" t="n">
        <v>0</v>
      </c>
      <c r="R1339" s="0" t="n">
        <v>0.0554</v>
      </c>
      <c r="S1339" s="0" t="n">
        <v>1</v>
      </c>
      <c r="T1339" s="0" t="n">
        <v>51.293</v>
      </c>
      <c r="U1339" s="0" t="n">
        <v>0</v>
      </c>
      <c r="V1339" s="0" t="n">
        <v>-52.8365</v>
      </c>
      <c r="W1339" s="0" t="n">
        <v>1.9271</v>
      </c>
      <c r="X1339" s="0" t="n">
        <v>372.1184</v>
      </c>
      <c r="Y1339" s="0" t="n">
        <v>375.0895</v>
      </c>
      <c r="Z1339" s="0" t="n">
        <v>70.574</v>
      </c>
      <c r="AA1339" s="0" t="n">
        <v>-0.9835</v>
      </c>
      <c r="AB1339" s="0" t="n">
        <v>5</v>
      </c>
      <c r="AC1339" s="0" t="n">
        <v>14.574</v>
      </c>
      <c r="AD1339" s="0" t="n">
        <v>14.5702</v>
      </c>
      <c r="AE1339" s="0" t="n">
        <v>14.9413</v>
      </c>
      <c r="AF1339" s="0" t="n">
        <v>0.0021</v>
      </c>
      <c r="AG1339" s="0" t="n">
        <v>0.0604</v>
      </c>
      <c r="AH1339" s="0" t="n">
        <v>0</v>
      </c>
    </row>
    <row r="1340" customFormat="false" ht="12.8" hidden="false" customHeight="false" outlineLevel="0" collapsed="false">
      <c r="A1340" s="0" t="n">
        <v>28</v>
      </c>
      <c r="B1340" s="0" t="n">
        <v>42</v>
      </c>
      <c r="C1340" s="0" t="n">
        <v>58.4541</v>
      </c>
      <c r="D1340" s="0" t="n">
        <v>38.7949</v>
      </c>
      <c r="E1340" s="0" t="n">
        <v>0</v>
      </c>
      <c r="F1340" s="0" t="n">
        <v>0</v>
      </c>
      <c r="G1340" s="0" t="n">
        <v>0</v>
      </c>
      <c r="H1340" s="0" t="n">
        <v>0</v>
      </c>
      <c r="I1340" s="0" t="n">
        <v>0</v>
      </c>
      <c r="J1340" s="0" t="n">
        <v>0</v>
      </c>
      <c r="K1340" s="0" t="n">
        <v>0</v>
      </c>
      <c r="L1340" s="0" t="n">
        <v>0.0006</v>
      </c>
      <c r="M1340" s="0" t="n">
        <v>0</v>
      </c>
      <c r="N1340" s="0" t="n">
        <v>-0.0179</v>
      </c>
      <c r="O1340" s="0" t="n">
        <v>2.9175</v>
      </c>
      <c r="P1340" s="0" t="n">
        <v>0.01</v>
      </c>
      <c r="Q1340" s="0" t="n">
        <v>0</v>
      </c>
      <c r="R1340" s="0" t="n">
        <v>0.0554</v>
      </c>
      <c r="S1340" s="0" t="n">
        <v>1</v>
      </c>
      <c r="T1340" s="0" t="n">
        <v>49.3314</v>
      </c>
      <c r="U1340" s="0" t="n">
        <v>0</v>
      </c>
      <c r="V1340" s="0" t="n">
        <v>-52.5551</v>
      </c>
      <c r="W1340" s="0" t="n">
        <v>3.2195</v>
      </c>
      <c r="X1340" s="0" t="n">
        <v>370.4514</v>
      </c>
      <c r="Y1340" s="0" t="n">
        <v>373.4273</v>
      </c>
      <c r="Z1340" s="0" t="n">
        <v>73.0831</v>
      </c>
      <c r="AA1340" s="0" t="n">
        <v>-0.9472</v>
      </c>
      <c r="AB1340" s="0" t="n">
        <v>5</v>
      </c>
      <c r="AC1340" s="0" t="n">
        <v>14.242</v>
      </c>
      <c r="AD1340" s="0" t="n">
        <v>14.2386</v>
      </c>
      <c r="AE1340" s="0" t="n">
        <v>14.8332</v>
      </c>
      <c r="AF1340" s="0" t="n">
        <v>0.0021</v>
      </c>
      <c r="AG1340" s="0" t="n">
        <v>0.0604</v>
      </c>
      <c r="AH1340" s="0" t="n">
        <v>0</v>
      </c>
    </row>
    <row r="1341" customFormat="false" ht="12.8" hidden="false" customHeight="false" outlineLevel="0" collapsed="false">
      <c r="A1341" s="0" t="n">
        <v>28</v>
      </c>
      <c r="B1341" s="0" t="n">
        <v>43</v>
      </c>
      <c r="C1341" s="0" t="n">
        <v>58.4535</v>
      </c>
      <c r="D1341" s="0" t="n">
        <v>38.7943</v>
      </c>
      <c r="E1341" s="0" t="n">
        <v>0</v>
      </c>
      <c r="F1341" s="0" t="n">
        <v>0</v>
      </c>
      <c r="G1341" s="0" t="n">
        <v>0</v>
      </c>
      <c r="H1341" s="0" t="n">
        <v>0</v>
      </c>
      <c r="I1341" s="0" t="n">
        <v>0</v>
      </c>
      <c r="J1341" s="0" t="n">
        <v>0</v>
      </c>
      <c r="K1341" s="0" t="n">
        <v>0</v>
      </c>
      <c r="L1341" s="0" t="n">
        <v>0.0006</v>
      </c>
      <c r="M1341" s="0" t="n">
        <v>0</v>
      </c>
      <c r="N1341" s="0" t="n">
        <v>-0.0179</v>
      </c>
      <c r="O1341" s="0" t="n">
        <v>2.9175</v>
      </c>
      <c r="P1341" s="0" t="n">
        <v>0.01</v>
      </c>
      <c r="Q1341" s="0" t="n">
        <v>0</v>
      </c>
      <c r="R1341" s="0" t="n">
        <v>0.0554</v>
      </c>
      <c r="S1341" s="0" t="n">
        <v>1</v>
      </c>
      <c r="T1341" s="0" t="n">
        <v>49.1987</v>
      </c>
      <c r="U1341" s="0" t="n">
        <v>0</v>
      </c>
      <c r="V1341" s="0" t="n">
        <v>-52.4478</v>
      </c>
      <c r="W1341" s="0" t="n">
        <v>3.6097</v>
      </c>
      <c r="X1341" s="0" t="n">
        <v>369.4157</v>
      </c>
      <c r="Y1341" s="0" t="n">
        <v>372.4213</v>
      </c>
      <c r="Z1341" s="0" t="n">
        <v>71.5267</v>
      </c>
      <c r="AA1341" s="0" t="n">
        <v>-0.9656</v>
      </c>
      <c r="AB1341" s="0" t="n">
        <v>5</v>
      </c>
      <c r="AC1341" s="0" t="n">
        <v>14.049</v>
      </c>
      <c r="AD1341" s="0" t="n">
        <v>14.0453</v>
      </c>
      <c r="AE1341" s="0" t="n">
        <v>14.7207</v>
      </c>
      <c r="AF1341" s="0" t="n">
        <v>0.0021</v>
      </c>
      <c r="AG1341" s="0" t="n">
        <v>0.0604</v>
      </c>
      <c r="AH1341" s="0" t="n">
        <v>0</v>
      </c>
    </row>
    <row r="1342" customFormat="false" ht="12.8" hidden="false" customHeight="false" outlineLevel="0" collapsed="false">
      <c r="A1342" s="0" t="n">
        <v>28</v>
      </c>
      <c r="B1342" s="0" t="n">
        <v>44</v>
      </c>
      <c r="C1342" s="0" t="n">
        <v>58.4529</v>
      </c>
      <c r="D1342" s="0" t="n">
        <v>38.7937</v>
      </c>
      <c r="E1342" s="0" t="n">
        <v>0</v>
      </c>
      <c r="F1342" s="0" t="n">
        <v>0</v>
      </c>
      <c r="G1342" s="0" t="n">
        <v>0</v>
      </c>
      <c r="H1342" s="0" t="n">
        <v>0</v>
      </c>
      <c r="I1342" s="0" t="n">
        <v>0</v>
      </c>
      <c r="J1342" s="0" t="n">
        <v>0</v>
      </c>
      <c r="K1342" s="0" t="n">
        <v>0</v>
      </c>
      <c r="L1342" s="0" t="n">
        <v>0.0006</v>
      </c>
      <c r="M1342" s="0" t="n">
        <v>0</v>
      </c>
      <c r="N1342" s="0" t="n">
        <v>-0.0179</v>
      </c>
      <c r="O1342" s="0" t="n">
        <v>2.9175</v>
      </c>
      <c r="P1342" s="0" t="n">
        <v>0.01</v>
      </c>
      <c r="Q1342" s="0" t="n">
        <v>0</v>
      </c>
      <c r="R1342" s="0" t="n">
        <v>0.0554</v>
      </c>
      <c r="S1342" s="0" t="n">
        <v>1</v>
      </c>
      <c r="T1342" s="0" t="n">
        <v>49.1242</v>
      </c>
      <c r="U1342" s="0" t="n">
        <v>0</v>
      </c>
      <c r="V1342" s="0" t="n">
        <v>-52.4456</v>
      </c>
      <c r="W1342" s="0" t="n">
        <v>3.3766</v>
      </c>
      <c r="X1342" s="0" t="n">
        <v>369.0485</v>
      </c>
      <c r="Y1342" s="0" t="n">
        <v>372.0682</v>
      </c>
      <c r="Z1342" s="0" t="n">
        <v>70.1136</v>
      </c>
      <c r="AA1342" s="0" t="n">
        <v>-1.0045</v>
      </c>
      <c r="AB1342" s="0" t="n">
        <v>5</v>
      </c>
      <c r="AC1342" s="0" t="n">
        <v>13.988</v>
      </c>
      <c r="AD1342" s="0" t="n">
        <v>13.9837</v>
      </c>
      <c r="AE1342" s="0" t="n">
        <v>14.6329</v>
      </c>
      <c r="AF1342" s="0" t="n">
        <v>0.0021</v>
      </c>
      <c r="AG1342" s="0" t="n">
        <v>0.0604</v>
      </c>
      <c r="AH1342" s="0" t="n">
        <v>0</v>
      </c>
    </row>
    <row r="1343" customFormat="false" ht="12.8" hidden="false" customHeight="false" outlineLevel="0" collapsed="false">
      <c r="A1343" s="0" t="n">
        <v>28</v>
      </c>
      <c r="B1343" s="0" t="n">
        <v>45</v>
      </c>
      <c r="C1343" s="0" t="n">
        <v>58.4523</v>
      </c>
      <c r="D1343" s="0" t="n">
        <v>38.7931</v>
      </c>
      <c r="E1343" s="0" t="n">
        <v>0</v>
      </c>
      <c r="F1343" s="0" t="n">
        <v>0</v>
      </c>
      <c r="G1343" s="0" t="n">
        <v>0</v>
      </c>
      <c r="H1343" s="0" t="n">
        <v>0</v>
      </c>
      <c r="I1343" s="0" t="n">
        <v>0</v>
      </c>
      <c r="J1343" s="0" t="n">
        <v>0</v>
      </c>
      <c r="K1343" s="0" t="n">
        <v>0</v>
      </c>
      <c r="L1343" s="0" t="n">
        <v>0.0006</v>
      </c>
      <c r="M1343" s="0" t="n">
        <v>0</v>
      </c>
      <c r="N1343" s="0" t="n">
        <v>-0.0179</v>
      </c>
      <c r="O1343" s="0" t="n">
        <v>2.9175</v>
      </c>
      <c r="P1343" s="0" t="n">
        <v>0.01</v>
      </c>
      <c r="Q1343" s="0" t="n">
        <v>0</v>
      </c>
      <c r="R1343" s="0" t="n">
        <v>0.0554</v>
      </c>
      <c r="S1343" s="0" t="n">
        <v>1</v>
      </c>
      <c r="T1343" s="0" t="n">
        <v>49.4592</v>
      </c>
      <c r="U1343" s="0" t="n">
        <v>0</v>
      </c>
      <c r="V1343" s="0" t="n">
        <v>-52.4208</v>
      </c>
      <c r="W1343" s="0" t="n">
        <v>3.1437</v>
      </c>
      <c r="X1343" s="0" t="n">
        <v>368.8562</v>
      </c>
      <c r="Y1343" s="0" t="n">
        <v>371.8796</v>
      </c>
      <c r="Z1343" s="0" t="n">
        <v>69.828</v>
      </c>
      <c r="AA1343" s="0" t="n">
        <v>-1.0047</v>
      </c>
      <c r="AB1343" s="0" t="n">
        <v>5</v>
      </c>
      <c r="AC1343" s="0" t="n">
        <v>13.951</v>
      </c>
      <c r="AD1343" s="0" t="n">
        <v>13.9468</v>
      </c>
      <c r="AE1343" s="0" t="n">
        <v>14.5638</v>
      </c>
      <c r="AF1343" s="0" t="n">
        <v>0.0021</v>
      </c>
      <c r="AG1343" s="0" t="n">
        <v>0.0604</v>
      </c>
      <c r="AH1343" s="0" t="n">
        <v>0</v>
      </c>
    </row>
    <row r="1344" customFormat="false" ht="12.8" hidden="false" customHeight="false" outlineLevel="0" collapsed="false">
      <c r="A1344" s="0" t="n">
        <v>28</v>
      </c>
      <c r="B1344" s="0" t="n">
        <v>46</v>
      </c>
      <c r="C1344" s="0" t="n">
        <v>58.4517</v>
      </c>
      <c r="D1344" s="0" t="n">
        <v>38.7925</v>
      </c>
      <c r="E1344" s="0" t="n">
        <v>0</v>
      </c>
      <c r="F1344" s="0" t="n">
        <v>0</v>
      </c>
      <c r="G1344" s="0" t="n">
        <v>0</v>
      </c>
      <c r="H1344" s="0" t="n">
        <v>0</v>
      </c>
      <c r="I1344" s="0" t="n">
        <v>0</v>
      </c>
      <c r="J1344" s="0" t="n">
        <v>0</v>
      </c>
      <c r="K1344" s="0" t="n">
        <v>0</v>
      </c>
      <c r="L1344" s="0" t="n">
        <v>0.0006</v>
      </c>
      <c r="M1344" s="0" t="n">
        <v>0</v>
      </c>
      <c r="N1344" s="0" t="n">
        <v>-0.0179</v>
      </c>
      <c r="O1344" s="0" t="n">
        <v>2.9175</v>
      </c>
      <c r="P1344" s="0" t="n">
        <v>0.01</v>
      </c>
      <c r="Q1344" s="0" t="n">
        <v>0</v>
      </c>
      <c r="R1344" s="0" t="n">
        <v>0.0554</v>
      </c>
      <c r="S1344" s="0" t="n">
        <v>1</v>
      </c>
      <c r="T1344" s="0" t="n">
        <v>49.599</v>
      </c>
      <c r="U1344" s="0" t="n">
        <v>0</v>
      </c>
      <c r="V1344" s="0" t="n">
        <v>-52.4809</v>
      </c>
      <c r="W1344" s="0" t="n">
        <v>2.5813</v>
      </c>
      <c r="X1344" s="0" t="n">
        <v>369.107</v>
      </c>
      <c r="Y1344" s="0" t="n">
        <v>372.1364</v>
      </c>
      <c r="Z1344" s="0" t="n">
        <v>68.9576</v>
      </c>
      <c r="AA1344" s="0" t="n">
        <v>-1.0213</v>
      </c>
      <c r="AB1344" s="0" t="n">
        <v>5</v>
      </c>
      <c r="AC1344" s="0" t="n">
        <v>14.005</v>
      </c>
      <c r="AD1344" s="0" t="n">
        <v>14.0004</v>
      </c>
      <c r="AE1344" s="0" t="n">
        <v>14.5257</v>
      </c>
      <c r="AF1344" s="0" t="n">
        <v>0.0021</v>
      </c>
      <c r="AG1344" s="0" t="n">
        <v>0.0604</v>
      </c>
      <c r="AH1344" s="0" t="n">
        <v>0</v>
      </c>
    </row>
    <row r="1345" customFormat="false" ht="12.8" hidden="false" customHeight="false" outlineLevel="0" collapsed="false">
      <c r="A1345" s="0" t="n">
        <v>28</v>
      </c>
      <c r="B1345" s="0" t="n">
        <v>47</v>
      </c>
      <c r="C1345" s="0" t="n">
        <v>58.4512</v>
      </c>
      <c r="D1345" s="0" t="n">
        <v>38.7919</v>
      </c>
      <c r="E1345" s="0" t="n">
        <v>0</v>
      </c>
      <c r="F1345" s="0" t="n">
        <v>0</v>
      </c>
      <c r="G1345" s="0" t="n">
        <v>0</v>
      </c>
      <c r="H1345" s="0" t="n">
        <v>0</v>
      </c>
      <c r="I1345" s="0" t="n">
        <v>0</v>
      </c>
      <c r="J1345" s="0" t="n">
        <v>0</v>
      </c>
      <c r="K1345" s="0" t="n">
        <v>0</v>
      </c>
      <c r="L1345" s="0" t="n">
        <v>0.0006</v>
      </c>
      <c r="M1345" s="0" t="n">
        <v>0</v>
      </c>
      <c r="N1345" s="0" t="n">
        <v>-0.0179</v>
      </c>
      <c r="O1345" s="0" t="n">
        <v>2.9175</v>
      </c>
      <c r="P1345" s="0" t="n">
        <v>0.01</v>
      </c>
      <c r="Q1345" s="0" t="n">
        <v>0</v>
      </c>
      <c r="R1345" s="0" t="n">
        <v>0.0554</v>
      </c>
      <c r="S1345" s="0" t="n">
        <v>1</v>
      </c>
      <c r="T1345" s="0" t="n">
        <v>49.7793</v>
      </c>
      <c r="U1345" s="0" t="n">
        <v>0</v>
      </c>
      <c r="V1345" s="0" t="n">
        <v>-52.4884</v>
      </c>
      <c r="W1345" s="0" t="n">
        <v>2.5992</v>
      </c>
      <c r="X1345" s="0" t="n">
        <v>368.8464</v>
      </c>
      <c r="Y1345" s="0" t="n">
        <v>371.8585</v>
      </c>
      <c r="Z1345" s="0" t="n">
        <v>69.7898</v>
      </c>
      <c r="AA1345" s="0" t="n">
        <v>-1.0851</v>
      </c>
      <c r="AB1345" s="0" t="n">
        <v>5</v>
      </c>
      <c r="AC1345" s="0" t="n">
        <v>13.965</v>
      </c>
      <c r="AD1345" s="0" t="n">
        <v>13.9584</v>
      </c>
      <c r="AE1345" s="0" t="n">
        <v>14.485</v>
      </c>
      <c r="AF1345" s="0" t="n">
        <v>0.0021</v>
      </c>
      <c r="AG1345" s="0" t="n">
        <v>0.0604</v>
      </c>
      <c r="AH1345" s="0" t="n">
        <v>0</v>
      </c>
    </row>
    <row r="1346" customFormat="false" ht="12.8" hidden="false" customHeight="false" outlineLevel="0" collapsed="false">
      <c r="A1346" s="0" t="n">
        <v>28</v>
      </c>
      <c r="B1346" s="0" t="n">
        <v>48</v>
      </c>
      <c r="C1346" s="0" t="n">
        <v>58.4506</v>
      </c>
      <c r="D1346" s="0" t="n">
        <v>38.7914</v>
      </c>
      <c r="E1346" s="0" t="n">
        <v>0</v>
      </c>
      <c r="F1346" s="0" t="n">
        <v>0</v>
      </c>
      <c r="G1346" s="0" t="n">
        <v>0</v>
      </c>
      <c r="H1346" s="0" t="n">
        <v>0</v>
      </c>
      <c r="I1346" s="0" t="n">
        <v>0</v>
      </c>
      <c r="J1346" s="0" t="n">
        <v>0</v>
      </c>
      <c r="K1346" s="0" t="n">
        <v>0</v>
      </c>
      <c r="L1346" s="0" t="n">
        <v>0.0006</v>
      </c>
      <c r="M1346" s="0" t="n">
        <v>0</v>
      </c>
      <c r="N1346" s="0" t="n">
        <v>-0.0179</v>
      </c>
      <c r="O1346" s="0" t="n">
        <v>2.9175</v>
      </c>
      <c r="P1346" s="0" t="n">
        <v>0.01</v>
      </c>
      <c r="Q1346" s="0" t="n">
        <v>0</v>
      </c>
      <c r="R1346" s="0" t="n">
        <v>0.0554</v>
      </c>
      <c r="S1346" s="0" t="n">
        <v>1</v>
      </c>
      <c r="T1346" s="0" t="n">
        <v>49.1619</v>
      </c>
      <c r="U1346" s="0" t="n">
        <v>0</v>
      </c>
      <c r="V1346" s="0" t="n">
        <v>-52.4291</v>
      </c>
      <c r="W1346" s="0" t="n">
        <v>3.3115</v>
      </c>
      <c r="X1346" s="0" t="n">
        <v>367.7401</v>
      </c>
      <c r="Y1346" s="0" t="n">
        <v>370.7527</v>
      </c>
      <c r="Z1346" s="0" t="n">
        <v>71.1758</v>
      </c>
      <c r="AA1346" s="0" t="n">
        <v>-1.1914</v>
      </c>
      <c r="AB1346" s="0" t="n">
        <v>5</v>
      </c>
      <c r="AC1346" s="0" t="n">
        <v>13.77</v>
      </c>
      <c r="AD1346" s="0" t="n">
        <v>13.7622</v>
      </c>
      <c r="AE1346" s="0" t="n">
        <v>14.4089</v>
      </c>
      <c r="AF1346" s="0" t="n">
        <v>0.0021</v>
      </c>
      <c r="AG1346" s="0" t="n">
        <v>0.0604</v>
      </c>
      <c r="AH1346" s="0" t="n">
        <v>0</v>
      </c>
    </row>
    <row r="1347" customFormat="false" ht="12.8" hidden="false" customHeight="false" outlineLevel="0" collapsed="false">
      <c r="A1347" s="0" t="n">
        <v>29</v>
      </c>
      <c r="B1347" s="0" t="n">
        <v>1</v>
      </c>
      <c r="C1347" s="0" t="n">
        <v>58.45</v>
      </c>
      <c r="D1347" s="0" t="n">
        <v>38.7908</v>
      </c>
      <c r="E1347" s="0" t="n">
        <v>0</v>
      </c>
      <c r="F1347" s="0" t="n">
        <v>0</v>
      </c>
      <c r="G1347" s="0" t="n">
        <v>0</v>
      </c>
      <c r="H1347" s="0" t="n">
        <v>0</v>
      </c>
      <c r="I1347" s="0" t="n">
        <v>0</v>
      </c>
      <c r="J1347" s="0" t="n">
        <v>0</v>
      </c>
      <c r="K1347" s="0" t="n">
        <v>0</v>
      </c>
      <c r="L1347" s="0" t="n">
        <v>0.0006</v>
      </c>
      <c r="M1347" s="0" t="n">
        <v>0</v>
      </c>
      <c r="N1347" s="0" t="n">
        <v>-0.0179</v>
      </c>
      <c r="O1347" s="0" t="n">
        <v>2.9175</v>
      </c>
      <c r="P1347" s="0" t="n">
        <v>0.01</v>
      </c>
      <c r="Q1347" s="0" t="n">
        <v>0</v>
      </c>
      <c r="R1347" s="0" t="n">
        <v>0.0554</v>
      </c>
      <c r="S1347" s="0" t="n">
        <v>1</v>
      </c>
      <c r="T1347" s="0" t="n">
        <v>47.981</v>
      </c>
      <c r="U1347" s="0" t="n">
        <v>0</v>
      </c>
      <c r="V1347" s="0" t="n">
        <v>-52.2101</v>
      </c>
      <c r="W1347" s="0" t="n">
        <v>4.0767</v>
      </c>
      <c r="X1347" s="0" t="n">
        <v>366.5443</v>
      </c>
      <c r="Y1347" s="0" t="n">
        <v>369.5888</v>
      </c>
      <c r="Z1347" s="0" t="n">
        <v>71.5958</v>
      </c>
      <c r="AA1347" s="0" t="n">
        <v>-1.1197</v>
      </c>
      <c r="AB1347" s="0" t="n">
        <v>5</v>
      </c>
      <c r="AC1347" s="0" t="n">
        <v>13.526</v>
      </c>
      <c r="AD1347" s="0" t="n">
        <v>13.5191</v>
      </c>
      <c r="AE1347" s="0" t="n">
        <v>14.3018</v>
      </c>
      <c r="AF1347" s="0" t="n">
        <v>0.0021</v>
      </c>
      <c r="AG1347" s="0" t="n">
        <v>0.0604</v>
      </c>
      <c r="AH1347" s="0" t="n">
        <v>0</v>
      </c>
    </row>
    <row r="1348" customFormat="false" ht="12.8" hidden="false" customHeight="false" outlineLevel="0" collapsed="false">
      <c r="A1348" s="0" t="n">
        <v>29</v>
      </c>
      <c r="B1348" s="0" t="n">
        <v>2</v>
      </c>
      <c r="C1348" s="0" t="n">
        <v>58.4494</v>
      </c>
      <c r="D1348" s="0" t="n">
        <v>38.7902</v>
      </c>
      <c r="E1348" s="0" t="n">
        <v>0</v>
      </c>
      <c r="F1348" s="0" t="n">
        <v>0</v>
      </c>
      <c r="G1348" s="0" t="n">
        <v>0</v>
      </c>
      <c r="H1348" s="0" t="n">
        <v>0</v>
      </c>
      <c r="I1348" s="0" t="n">
        <v>0</v>
      </c>
      <c r="J1348" s="0" t="n">
        <v>0</v>
      </c>
      <c r="K1348" s="0" t="n">
        <v>0</v>
      </c>
      <c r="L1348" s="0" t="n">
        <v>0.0006</v>
      </c>
      <c r="M1348" s="0" t="n">
        <v>0</v>
      </c>
      <c r="N1348" s="0" t="n">
        <v>-0.0179</v>
      </c>
      <c r="O1348" s="0" t="n">
        <v>2.9175</v>
      </c>
      <c r="P1348" s="0" t="n">
        <v>0.01</v>
      </c>
      <c r="Q1348" s="0" t="n">
        <v>0</v>
      </c>
      <c r="R1348" s="0" t="n">
        <v>0.0554</v>
      </c>
      <c r="S1348" s="0" t="n">
        <v>1</v>
      </c>
      <c r="T1348" s="0" t="n">
        <v>48.5399</v>
      </c>
      <c r="U1348" s="0" t="n">
        <v>0</v>
      </c>
      <c r="V1348" s="0" t="n">
        <v>-52.2245</v>
      </c>
      <c r="W1348" s="0" t="n">
        <v>3.7331</v>
      </c>
      <c r="X1348" s="0" t="n">
        <v>366.3356</v>
      </c>
      <c r="Y1348" s="0" t="n">
        <v>369.3893</v>
      </c>
      <c r="Z1348" s="0" t="n">
        <v>69.3293</v>
      </c>
      <c r="AA1348" s="0" t="n">
        <v>-1.1563</v>
      </c>
      <c r="AB1348" s="0" t="n">
        <v>5</v>
      </c>
      <c r="AC1348" s="0" t="n">
        <v>13.495</v>
      </c>
      <c r="AD1348" s="0" t="n">
        <v>13.487</v>
      </c>
      <c r="AE1348" s="0" t="n">
        <v>14.2227</v>
      </c>
      <c r="AF1348" s="0" t="n">
        <v>0.0021</v>
      </c>
      <c r="AG1348" s="0" t="n">
        <v>0.0604</v>
      </c>
      <c r="AH1348" s="0" t="n">
        <v>0</v>
      </c>
    </row>
    <row r="1349" customFormat="false" ht="12.8" hidden="false" customHeight="false" outlineLevel="0" collapsed="false">
      <c r="A1349" s="0" t="n">
        <v>29</v>
      </c>
      <c r="B1349" s="0" t="n">
        <v>3</v>
      </c>
      <c r="C1349" s="0" t="n">
        <v>58.4488</v>
      </c>
      <c r="D1349" s="0" t="n">
        <v>38.7896</v>
      </c>
      <c r="E1349" s="0" t="n">
        <v>0</v>
      </c>
      <c r="F1349" s="0" t="n">
        <v>0</v>
      </c>
      <c r="G1349" s="0" t="n">
        <v>0</v>
      </c>
      <c r="H1349" s="0" t="n">
        <v>0</v>
      </c>
      <c r="I1349" s="0" t="n">
        <v>0</v>
      </c>
      <c r="J1349" s="0" t="n">
        <v>0</v>
      </c>
      <c r="K1349" s="0" t="n">
        <v>0</v>
      </c>
      <c r="L1349" s="0" t="n">
        <v>0.0006</v>
      </c>
      <c r="M1349" s="0" t="n">
        <v>0</v>
      </c>
      <c r="N1349" s="0" t="n">
        <v>-0.0179</v>
      </c>
      <c r="O1349" s="0" t="n">
        <v>2.9175</v>
      </c>
      <c r="P1349" s="0" t="n">
        <v>0.01</v>
      </c>
      <c r="Q1349" s="0" t="n">
        <v>0</v>
      </c>
      <c r="R1349" s="0" t="n">
        <v>0.0554</v>
      </c>
      <c r="S1349" s="0" t="n">
        <v>1</v>
      </c>
      <c r="T1349" s="0" t="n">
        <v>47.8281</v>
      </c>
      <c r="U1349" s="0" t="n">
        <v>0</v>
      </c>
      <c r="V1349" s="0" t="n">
        <v>-52.1193</v>
      </c>
      <c r="W1349" s="0" t="n">
        <v>4.366</v>
      </c>
      <c r="X1349" s="0" t="n">
        <v>365.1644</v>
      </c>
      <c r="Y1349" s="0" t="n">
        <v>368.2348</v>
      </c>
      <c r="Z1349" s="0" t="n">
        <v>71.1489</v>
      </c>
      <c r="AA1349" s="0" t="n">
        <v>-1.21</v>
      </c>
      <c r="AB1349" s="0" t="n">
        <v>5</v>
      </c>
      <c r="AC1349" s="0" t="n">
        <v>13.278</v>
      </c>
      <c r="AD1349" s="0" t="n">
        <v>13.2698</v>
      </c>
      <c r="AE1349" s="0" t="n">
        <v>14.1173</v>
      </c>
      <c r="AF1349" s="0" t="n">
        <v>0.0021</v>
      </c>
      <c r="AG1349" s="0" t="n">
        <v>0.0604</v>
      </c>
      <c r="AH1349" s="0" t="n">
        <v>0</v>
      </c>
    </row>
    <row r="1350" customFormat="false" ht="12.8" hidden="false" customHeight="false" outlineLevel="0" collapsed="false">
      <c r="A1350" s="0" t="n">
        <v>29</v>
      </c>
      <c r="B1350" s="0" t="n">
        <v>4</v>
      </c>
      <c r="C1350" s="0" t="n">
        <v>58.4482</v>
      </c>
      <c r="D1350" s="0" t="n">
        <v>38.789</v>
      </c>
      <c r="E1350" s="0" t="n">
        <v>0</v>
      </c>
      <c r="F1350" s="0" t="n">
        <v>0</v>
      </c>
      <c r="G1350" s="0" t="n">
        <v>0</v>
      </c>
      <c r="H1350" s="0" t="n">
        <v>0</v>
      </c>
      <c r="I1350" s="0" t="n">
        <v>0</v>
      </c>
      <c r="J1350" s="0" t="n">
        <v>0</v>
      </c>
      <c r="K1350" s="0" t="n">
        <v>0</v>
      </c>
      <c r="L1350" s="0" t="n">
        <v>0.0006</v>
      </c>
      <c r="M1350" s="0" t="n">
        <v>0</v>
      </c>
      <c r="N1350" s="0" t="n">
        <v>-0.0179</v>
      </c>
      <c r="O1350" s="0" t="n">
        <v>2.9175</v>
      </c>
      <c r="P1350" s="0" t="n">
        <v>0.01</v>
      </c>
      <c r="Q1350" s="0" t="n">
        <v>0</v>
      </c>
      <c r="R1350" s="0" t="n">
        <v>0.0554</v>
      </c>
      <c r="S1350" s="0" t="n">
        <v>1</v>
      </c>
      <c r="T1350" s="0" t="n">
        <v>46.963</v>
      </c>
      <c r="U1350" s="0" t="n">
        <v>0</v>
      </c>
      <c r="V1350" s="0" t="n">
        <v>-52.2469</v>
      </c>
      <c r="W1350" s="0" t="n">
        <v>5.2264</v>
      </c>
      <c r="X1350" s="0" t="n">
        <v>363.2705</v>
      </c>
      <c r="Y1350" s="0" t="n">
        <v>366.3603</v>
      </c>
      <c r="Z1350" s="0" t="n">
        <v>71.6632</v>
      </c>
      <c r="AA1350" s="0" t="n">
        <v>-1.6023</v>
      </c>
      <c r="AB1350" s="0" t="n">
        <v>5</v>
      </c>
      <c r="AC1350" s="0" t="n">
        <v>12.989</v>
      </c>
      <c r="AD1350" s="0" t="n">
        <v>12.9766</v>
      </c>
      <c r="AE1350" s="0" t="n">
        <v>13.9788</v>
      </c>
      <c r="AF1350" s="0" t="n">
        <v>0.0021</v>
      </c>
      <c r="AG1350" s="0" t="n">
        <v>0.0604</v>
      </c>
      <c r="AH1350" s="0" t="n">
        <v>0</v>
      </c>
    </row>
    <row r="1351" customFormat="false" ht="12.8" hidden="false" customHeight="false" outlineLevel="0" collapsed="false">
      <c r="A1351" s="0" t="n">
        <v>29</v>
      </c>
      <c r="B1351" s="0" t="n">
        <v>5</v>
      </c>
      <c r="C1351" s="0" t="n">
        <v>58.4476</v>
      </c>
      <c r="D1351" s="0" t="n">
        <v>38.7884</v>
      </c>
      <c r="E1351" s="0" t="n">
        <v>0</v>
      </c>
      <c r="F1351" s="0" t="n">
        <v>0</v>
      </c>
      <c r="G1351" s="0" t="n">
        <v>0</v>
      </c>
      <c r="H1351" s="0" t="n">
        <v>0</v>
      </c>
      <c r="I1351" s="0" t="n">
        <v>0</v>
      </c>
      <c r="J1351" s="0" t="n">
        <v>0</v>
      </c>
      <c r="K1351" s="0" t="n">
        <v>0</v>
      </c>
      <c r="L1351" s="0" t="n">
        <v>0.0006</v>
      </c>
      <c r="M1351" s="0" t="n">
        <v>0</v>
      </c>
      <c r="N1351" s="0" t="n">
        <v>-0.0179</v>
      </c>
      <c r="O1351" s="0" t="n">
        <v>2.9175</v>
      </c>
      <c r="P1351" s="0" t="n">
        <v>0.01</v>
      </c>
      <c r="Q1351" s="0" t="n">
        <v>0</v>
      </c>
      <c r="R1351" s="0" t="n">
        <v>0.0554</v>
      </c>
      <c r="S1351" s="0" t="n">
        <v>1</v>
      </c>
      <c r="T1351" s="0" t="n">
        <v>47.2424</v>
      </c>
      <c r="U1351" s="0" t="n">
        <v>0</v>
      </c>
      <c r="V1351" s="0" t="n">
        <v>-51.9192</v>
      </c>
      <c r="W1351" s="0" t="n">
        <v>4.6337</v>
      </c>
      <c r="X1351" s="0" t="n">
        <v>363.6018</v>
      </c>
      <c r="Y1351" s="0" t="n">
        <v>366.7204</v>
      </c>
      <c r="Z1351" s="0" t="n">
        <v>68.8033</v>
      </c>
      <c r="AA1351" s="0" t="n">
        <v>-1.1961</v>
      </c>
      <c r="AB1351" s="0" t="n">
        <v>5</v>
      </c>
      <c r="AC1351" s="0" t="n">
        <v>12.982</v>
      </c>
      <c r="AD1351" s="0" t="n">
        <v>12.9675</v>
      </c>
      <c r="AE1351" s="0" t="n">
        <v>13.8836</v>
      </c>
      <c r="AF1351" s="0" t="n">
        <v>0.0021</v>
      </c>
      <c r="AG1351" s="0" t="n">
        <v>0.0604</v>
      </c>
      <c r="AH1351" s="0" t="n">
        <v>0</v>
      </c>
    </row>
    <row r="1352" customFormat="false" ht="12.8" hidden="false" customHeight="false" outlineLevel="0" collapsed="false">
      <c r="A1352" s="0" t="n">
        <v>29</v>
      </c>
      <c r="B1352" s="0" t="n">
        <v>6</v>
      </c>
      <c r="C1352" s="0" t="n">
        <v>58.447</v>
      </c>
      <c r="D1352" s="0" t="n">
        <v>38.7878</v>
      </c>
      <c r="E1352" s="0" t="n">
        <v>0</v>
      </c>
      <c r="F1352" s="0" t="n">
        <v>0</v>
      </c>
      <c r="G1352" s="0" t="n">
        <v>0</v>
      </c>
      <c r="H1352" s="0" t="n">
        <v>0</v>
      </c>
      <c r="I1352" s="0" t="n">
        <v>0</v>
      </c>
      <c r="J1352" s="0" t="n">
        <v>0</v>
      </c>
      <c r="K1352" s="0" t="n">
        <v>0</v>
      </c>
      <c r="L1352" s="0" t="n">
        <v>0.0006</v>
      </c>
      <c r="M1352" s="0" t="n">
        <v>0</v>
      </c>
      <c r="N1352" s="0" t="n">
        <v>-0.0179</v>
      </c>
      <c r="O1352" s="0" t="n">
        <v>2.9175</v>
      </c>
      <c r="P1352" s="0" t="n">
        <v>0.01</v>
      </c>
      <c r="Q1352" s="0" t="n">
        <v>0</v>
      </c>
      <c r="R1352" s="0" t="n">
        <v>0.0554</v>
      </c>
      <c r="S1352" s="0" t="n">
        <v>1</v>
      </c>
      <c r="T1352" s="0" t="n">
        <v>48.2948</v>
      </c>
      <c r="U1352" s="0" t="n">
        <v>0</v>
      </c>
      <c r="V1352" s="0" t="n">
        <v>-51.7417</v>
      </c>
      <c r="W1352" s="0" t="n">
        <v>3.4405</v>
      </c>
      <c r="X1352" s="0" t="n">
        <v>364.7925</v>
      </c>
      <c r="Y1352" s="0" t="n">
        <v>367.9433</v>
      </c>
      <c r="Z1352" s="0" t="n">
        <v>67.4009</v>
      </c>
      <c r="AA1352" s="0" t="n">
        <v>-0.8078</v>
      </c>
      <c r="AB1352" s="0" t="n">
        <v>5</v>
      </c>
      <c r="AC1352" s="0" t="n">
        <v>13.147</v>
      </c>
      <c r="AD1352" s="0" t="n">
        <v>13.1327</v>
      </c>
      <c r="AE1352" s="0" t="n">
        <v>13.8516</v>
      </c>
      <c r="AF1352" s="0" t="n">
        <v>0.0021</v>
      </c>
      <c r="AG1352" s="0" t="n">
        <v>0.0604</v>
      </c>
      <c r="AH1352" s="0" t="n">
        <v>0</v>
      </c>
    </row>
    <row r="1353" customFormat="false" ht="12.8" hidden="false" customHeight="false" outlineLevel="0" collapsed="false">
      <c r="A1353" s="0" t="n">
        <v>29</v>
      </c>
      <c r="B1353" s="0" t="n">
        <v>7</v>
      </c>
      <c r="C1353" s="0" t="n">
        <v>58.4465</v>
      </c>
      <c r="D1353" s="0" t="n">
        <v>38.7872</v>
      </c>
      <c r="E1353" s="0" t="n">
        <v>0</v>
      </c>
      <c r="F1353" s="0" t="n">
        <v>0</v>
      </c>
      <c r="G1353" s="0" t="n">
        <v>0</v>
      </c>
      <c r="H1353" s="0" t="n">
        <v>0</v>
      </c>
      <c r="I1353" s="0" t="n">
        <v>0</v>
      </c>
      <c r="J1353" s="0" t="n">
        <v>0</v>
      </c>
      <c r="K1353" s="0" t="n">
        <v>0</v>
      </c>
      <c r="L1353" s="0" t="n">
        <v>0.0006</v>
      </c>
      <c r="M1353" s="0" t="n">
        <v>0</v>
      </c>
      <c r="N1353" s="0" t="n">
        <v>-0.0179</v>
      </c>
      <c r="O1353" s="0" t="n">
        <v>2.9175</v>
      </c>
      <c r="P1353" s="0" t="n">
        <v>0.01</v>
      </c>
      <c r="Q1353" s="0" t="n">
        <v>0</v>
      </c>
      <c r="R1353" s="0" t="n">
        <v>0.0554</v>
      </c>
      <c r="S1353" s="0" t="n">
        <v>1</v>
      </c>
      <c r="T1353" s="0" t="n">
        <v>48.8097</v>
      </c>
      <c r="U1353" s="0" t="n">
        <v>0</v>
      </c>
      <c r="V1353" s="0" t="n">
        <v>-51.8142</v>
      </c>
      <c r="W1353" s="0" t="n">
        <v>2.9553</v>
      </c>
      <c r="X1353" s="0" t="n">
        <v>365.1469</v>
      </c>
      <c r="Y1353" s="0" t="n">
        <v>368.2812</v>
      </c>
      <c r="Z1353" s="0" t="n">
        <v>68.3574</v>
      </c>
      <c r="AA1353" s="0" t="n">
        <v>-0.8437</v>
      </c>
      <c r="AB1353" s="0" t="n">
        <v>5</v>
      </c>
      <c r="AC1353" s="0" t="n">
        <v>13.221</v>
      </c>
      <c r="AD1353" s="0" t="n">
        <v>13.2066</v>
      </c>
      <c r="AE1353" s="0" t="n">
        <v>13.8371</v>
      </c>
      <c r="AF1353" s="0" t="n">
        <v>0.0021</v>
      </c>
      <c r="AG1353" s="0" t="n">
        <v>0.0604</v>
      </c>
      <c r="AH1353" s="0" t="n">
        <v>0</v>
      </c>
    </row>
    <row r="1354" customFormat="false" ht="12.8" hidden="false" customHeight="false" outlineLevel="0" collapsed="false">
      <c r="A1354" s="0" t="n">
        <v>29</v>
      </c>
      <c r="B1354" s="0" t="n">
        <v>8</v>
      </c>
      <c r="C1354" s="0" t="n">
        <v>58.4459</v>
      </c>
      <c r="D1354" s="0" t="n">
        <v>38.7867</v>
      </c>
      <c r="E1354" s="0" t="n">
        <v>0</v>
      </c>
      <c r="F1354" s="0" t="n">
        <v>0</v>
      </c>
      <c r="G1354" s="0" t="n">
        <v>0</v>
      </c>
      <c r="H1354" s="0" t="n">
        <v>0</v>
      </c>
      <c r="I1354" s="0" t="n">
        <v>0</v>
      </c>
      <c r="J1354" s="0" t="n">
        <v>0</v>
      </c>
      <c r="K1354" s="0" t="n">
        <v>0</v>
      </c>
      <c r="L1354" s="0" t="n">
        <v>0.0006</v>
      </c>
      <c r="M1354" s="0" t="n">
        <v>0</v>
      </c>
      <c r="N1354" s="0" t="n">
        <v>-0.0179</v>
      </c>
      <c r="O1354" s="0" t="n">
        <v>2.9175</v>
      </c>
      <c r="P1354" s="0" t="n">
        <v>0.01</v>
      </c>
      <c r="Q1354" s="0" t="n">
        <v>0</v>
      </c>
      <c r="R1354" s="0" t="n">
        <v>0.0554</v>
      </c>
      <c r="S1354" s="0" t="n">
        <v>1</v>
      </c>
      <c r="T1354" s="0" t="n">
        <v>48.7307</v>
      </c>
      <c r="U1354" s="0" t="n">
        <v>0</v>
      </c>
      <c r="V1354" s="0" t="n">
        <v>-51.8213</v>
      </c>
      <c r="W1354" s="0" t="n">
        <v>3.134</v>
      </c>
      <c r="X1354" s="0" t="n">
        <v>364.82</v>
      </c>
      <c r="Y1354" s="0" t="n">
        <v>367.956</v>
      </c>
      <c r="Z1354" s="0" t="n">
        <v>69.68</v>
      </c>
      <c r="AA1354" s="0" t="n">
        <v>-0.898</v>
      </c>
      <c r="AB1354" s="0" t="n">
        <v>5</v>
      </c>
      <c r="AC1354" s="0" t="n">
        <v>13.166</v>
      </c>
      <c r="AD1354" s="0" t="n">
        <v>13.153</v>
      </c>
      <c r="AE1354" s="0" t="n">
        <v>13.8062</v>
      </c>
      <c r="AF1354" s="0" t="n">
        <v>0.0021</v>
      </c>
      <c r="AG1354" s="0" t="n">
        <v>0.0604</v>
      </c>
      <c r="AH1354" s="0" t="n">
        <v>0</v>
      </c>
    </row>
    <row r="1355" customFormat="false" ht="12.8" hidden="false" customHeight="false" outlineLevel="0" collapsed="false">
      <c r="A1355" s="0" t="n">
        <v>29</v>
      </c>
      <c r="B1355" s="0" t="n">
        <v>9</v>
      </c>
      <c r="C1355" s="0" t="n">
        <v>58.4453</v>
      </c>
      <c r="D1355" s="0" t="n">
        <v>38.7861</v>
      </c>
      <c r="E1355" s="0" t="n">
        <v>0</v>
      </c>
      <c r="F1355" s="0" t="n">
        <v>0</v>
      </c>
      <c r="G1355" s="0" t="n">
        <v>0</v>
      </c>
      <c r="H1355" s="0" t="n">
        <v>0</v>
      </c>
      <c r="I1355" s="0" t="n">
        <v>0</v>
      </c>
      <c r="J1355" s="0" t="n">
        <v>0</v>
      </c>
      <c r="K1355" s="0" t="n">
        <v>0</v>
      </c>
      <c r="L1355" s="0" t="n">
        <v>0.0006</v>
      </c>
      <c r="M1355" s="0" t="n">
        <v>0</v>
      </c>
      <c r="N1355" s="0" t="n">
        <v>-0.0179</v>
      </c>
      <c r="O1355" s="0" t="n">
        <v>2.9175</v>
      </c>
      <c r="P1355" s="0" t="n">
        <v>0.01</v>
      </c>
      <c r="Q1355" s="0" t="n">
        <v>0</v>
      </c>
      <c r="R1355" s="0" t="n">
        <v>0.0554</v>
      </c>
      <c r="S1355" s="0" t="n">
        <v>1</v>
      </c>
      <c r="T1355" s="0" t="n">
        <v>48.4909</v>
      </c>
      <c r="U1355" s="0" t="n">
        <v>0</v>
      </c>
      <c r="V1355" s="0" t="n">
        <v>-51.7432</v>
      </c>
      <c r="W1355" s="0" t="n">
        <v>3.2844</v>
      </c>
      <c r="X1355" s="0" t="n">
        <v>364.5334</v>
      </c>
      <c r="Y1355" s="0" t="n">
        <v>367.6717</v>
      </c>
      <c r="Z1355" s="0" t="n">
        <v>69.6999</v>
      </c>
      <c r="AA1355" s="0" t="n">
        <v>-0.8607</v>
      </c>
      <c r="AB1355" s="0" t="n">
        <v>5</v>
      </c>
      <c r="AC1355" s="0" t="n">
        <v>13.104</v>
      </c>
      <c r="AD1355" s="0" t="n">
        <v>13.0894</v>
      </c>
      <c r="AE1355" s="0" t="n">
        <v>13.7653</v>
      </c>
      <c r="AF1355" s="0" t="n">
        <v>0.0021</v>
      </c>
      <c r="AG1355" s="0" t="n">
        <v>0.0604</v>
      </c>
      <c r="AH1355" s="0" t="n">
        <v>0</v>
      </c>
    </row>
    <row r="1356" customFormat="false" ht="12.8" hidden="false" customHeight="false" outlineLevel="0" collapsed="false">
      <c r="A1356" s="0" t="n">
        <v>29</v>
      </c>
      <c r="B1356" s="0" t="n">
        <v>10</v>
      </c>
      <c r="C1356" s="0" t="n">
        <v>58.4447</v>
      </c>
      <c r="D1356" s="0" t="n">
        <v>38.7855</v>
      </c>
      <c r="E1356" s="0" t="n">
        <v>0</v>
      </c>
      <c r="F1356" s="0" t="n">
        <v>0</v>
      </c>
      <c r="G1356" s="0" t="n">
        <v>0</v>
      </c>
      <c r="H1356" s="0" t="n">
        <v>0</v>
      </c>
      <c r="I1356" s="0" t="n">
        <v>0</v>
      </c>
      <c r="J1356" s="0" t="n">
        <v>0</v>
      </c>
      <c r="K1356" s="0" t="n">
        <v>0</v>
      </c>
      <c r="L1356" s="0" t="n">
        <v>0.0006</v>
      </c>
      <c r="M1356" s="0" t="n">
        <v>0</v>
      </c>
      <c r="N1356" s="0" t="n">
        <v>-0.0179</v>
      </c>
      <c r="O1356" s="0" t="n">
        <v>2.9175</v>
      </c>
      <c r="P1356" s="0" t="n">
        <v>0.01</v>
      </c>
      <c r="Q1356" s="0" t="n">
        <v>0</v>
      </c>
      <c r="R1356" s="0" t="n">
        <v>0.0554</v>
      </c>
      <c r="S1356" s="0" t="n">
        <v>1</v>
      </c>
      <c r="T1356" s="0" t="n">
        <v>49.1739</v>
      </c>
      <c r="U1356" s="0" t="n">
        <v>0</v>
      </c>
      <c r="V1356" s="0" t="n">
        <v>-51.8748</v>
      </c>
      <c r="W1356" s="0" t="n">
        <v>2.6901</v>
      </c>
      <c r="X1356" s="0" t="n">
        <v>364.9066</v>
      </c>
      <c r="Y1356" s="0" t="n">
        <v>368.0415</v>
      </c>
      <c r="Z1356" s="0" t="n">
        <v>68.1462</v>
      </c>
      <c r="AA1356" s="0" t="n">
        <v>-0.9397</v>
      </c>
      <c r="AB1356" s="0" t="n">
        <v>5</v>
      </c>
      <c r="AC1356" s="0" t="n">
        <v>13.194</v>
      </c>
      <c r="AD1356" s="0" t="n">
        <v>13.1782</v>
      </c>
      <c r="AE1356" s="0" t="n">
        <v>13.7533</v>
      </c>
      <c r="AF1356" s="0" t="n">
        <v>0.0021</v>
      </c>
      <c r="AG1356" s="0" t="n">
        <v>0.0604</v>
      </c>
      <c r="AH1356" s="0" t="n">
        <v>0</v>
      </c>
    </row>
    <row r="1357" customFormat="false" ht="12.8" hidden="false" customHeight="false" outlineLevel="0" collapsed="false">
      <c r="A1357" s="0" t="n">
        <v>29</v>
      </c>
      <c r="B1357" s="0" t="n">
        <v>11</v>
      </c>
      <c r="C1357" s="0" t="n">
        <v>58.4441</v>
      </c>
      <c r="D1357" s="0" t="n">
        <v>38.7849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0</v>
      </c>
      <c r="K1357" s="0" t="n">
        <v>0</v>
      </c>
      <c r="L1357" s="0" t="n">
        <v>0.0006</v>
      </c>
      <c r="M1357" s="0" t="n">
        <v>0</v>
      </c>
      <c r="N1357" s="0" t="n">
        <v>-0.0179</v>
      </c>
      <c r="O1357" s="0" t="n">
        <v>2.9175</v>
      </c>
      <c r="P1357" s="0" t="n">
        <v>0.01</v>
      </c>
      <c r="Q1357" s="0" t="n">
        <v>0</v>
      </c>
      <c r="R1357" s="0" t="n">
        <v>0.0554</v>
      </c>
      <c r="S1357" s="0" t="n">
        <v>1</v>
      </c>
      <c r="T1357" s="0" t="n">
        <v>49.0751</v>
      </c>
      <c r="U1357" s="0" t="n">
        <v>0</v>
      </c>
      <c r="V1357" s="0" t="n">
        <v>-51.9363</v>
      </c>
      <c r="W1357" s="0" t="n">
        <v>2.8865</v>
      </c>
      <c r="X1357" s="0" t="n">
        <v>364.5079</v>
      </c>
      <c r="Y1357" s="0" t="n">
        <v>367.6526</v>
      </c>
      <c r="Z1357" s="0" t="n">
        <v>69.6712</v>
      </c>
      <c r="AA1357" s="0" t="n">
        <v>-1.0511</v>
      </c>
      <c r="AB1357" s="0" t="n">
        <v>5</v>
      </c>
      <c r="AC1357" s="0" t="n">
        <v>13.141</v>
      </c>
      <c r="AD1357" s="0" t="n">
        <v>13.1233</v>
      </c>
      <c r="AE1357" s="0" t="n">
        <v>13.7264</v>
      </c>
      <c r="AF1357" s="0" t="n">
        <v>0.0021</v>
      </c>
      <c r="AG1357" s="0" t="n">
        <v>0.0604</v>
      </c>
      <c r="AH1357" s="0" t="n">
        <v>0</v>
      </c>
    </row>
    <row r="1358" customFormat="false" ht="12.8" hidden="false" customHeight="false" outlineLevel="0" collapsed="false">
      <c r="A1358" s="0" t="n">
        <v>29</v>
      </c>
      <c r="B1358" s="0" t="n">
        <v>12</v>
      </c>
      <c r="C1358" s="0" t="n">
        <v>58.4435</v>
      </c>
      <c r="D1358" s="0" t="n">
        <v>38.7843</v>
      </c>
      <c r="E1358" s="0" t="n">
        <v>0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n">
        <v>0</v>
      </c>
      <c r="K1358" s="0" t="n">
        <v>0</v>
      </c>
      <c r="L1358" s="0" t="n">
        <v>0.0006</v>
      </c>
      <c r="M1358" s="0" t="n">
        <v>0</v>
      </c>
      <c r="N1358" s="0" t="n">
        <v>-0.0179</v>
      </c>
      <c r="O1358" s="0" t="n">
        <v>2.9175</v>
      </c>
      <c r="P1358" s="0" t="n">
        <v>0.01</v>
      </c>
      <c r="Q1358" s="0" t="n">
        <v>0</v>
      </c>
      <c r="R1358" s="0" t="n">
        <v>0.0554</v>
      </c>
      <c r="S1358" s="0" t="n">
        <v>1</v>
      </c>
      <c r="T1358" s="0" t="n">
        <v>48.0432</v>
      </c>
      <c r="U1358" s="0" t="n">
        <v>0</v>
      </c>
      <c r="V1358" s="0" t="n">
        <v>-51.9453</v>
      </c>
      <c r="W1358" s="0" t="n">
        <v>3.8884</v>
      </c>
      <c r="X1358" s="0" t="n">
        <v>363.0386</v>
      </c>
      <c r="Y1358" s="0" t="n">
        <v>366.2181</v>
      </c>
      <c r="Z1358" s="0" t="n">
        <v>71.6923</v>
      </c>
      <c r="AA1358" s="0" t="n">
        <v>-1.2458</v>
      </c>
      <c r="AB1358" s="0" t="n">
        <v>5</v>
      </c>
      <c r="AC1358" s="0" t="n">
        <v>12.89</v>
      </c>
      <c r="AD1358" s="0" t="n">
        <v>12.8777</v>
      </c>
      <c r="AE1358" s="0" t="n">
        <v>13.6487</v>
      </c>
      <c r="AF1358" s="0" t="n">
        <v>0.0021</v>
      </c>
      <c r="AG1358" s="0" t="n">
        <v>0.0604</v>
      </c>
      <c r="AH1358" s="0" t="n">
        <v>0</v>
      </c>
    </row>
    <row r="1359" customFormat="false" ht="12.8" hidden="false" customHeight="false" outlineLevel="0" collapsed="false">
      <c r="A1359" s="0" t="n">
        <v>29</v>
      </c>
      <c r="B1359" s="0" t="n">
        <v>13</v>
      </c>
      <c r="C1359" s="0" t="n">
        <v>58.443</v>
      </c>
      <c r="D1359" s="0" t="n">
        <v>38.7837</v>
      </c>
      <c r="E1359" s="0" t="n">
        <v>0</v>
      </c>
      <c r="F1359" s="0" t="n">
        <v>0</v>
      </c>
      <c r="G1359" s="0" t="n">
        <v>0</v>
      </c>
      <c r="H1359" s="0" t="n">
        <v>0</v>
      </c>
      <c r="I1359" s="0" t="n">
        <v>0</v>
      </c>
      <c r="J1359" s="0" t="n">
        <v>0</v>
      </c>
      <c r="K1359" s="0" t="n">
        <v>0</v>
      </c>
      <c r="L1359" s="0" t="n">
        <v>0.0006</v>
      </c>
      <c r="M1359" s="0" t="n">
        <v>0</v>
      </c>
      <c r="N1359" s="0" t="n">
        <v>-0.0179</v>
      </c>
      <c r="O1359" s="0" t="n">
        <v>2.9175</v>
      </c>
      <c r="P1359" s="0" t="n">
        <v>0.01</v>
      </c>
      <c r="Q1359" s="0" t="n">
        <v>0</v>
      </c>
      <c r="R1359" s="0" t="n">
        <v>0.0554</v>
      </c>
      <c r="S1359" s="0" t="n">
        <v>1</v>
      </c>
      <c r="T1359" s="0" t="n">
        <v>47.0453</v>
      </c>
      <c r="U1359" s="0" t="n">
        <v>0</v>
      </c>
      <c r="V1359" s="0" t="n">
        <v>-51.6345</v>
      </c>
      <c r="W1359" s="0" t="n">
        <v>4.5391</v>
      </c>
      <c r="X1359" s="0" t="n">
        <v>362.1024</v>
      </c>
      <c r="Y1359" s="0" t="n">
        <v>365.3066</v>
      </c>
      <c r="Z1359" s="0" t="n">
        <v>71.3182</v>
      </c>
      <c r="AA1359" s="0" t="n">
        <v>-1.0506</v>
      </c>
      <c r="AB1359" s="0" t="n">
        <v>5</v>
      </c>
      <c r="AC1359" s="0" t="n">
        <v>12.668</v>
      </c>
      <c r="AD1359" s="0" t="n">
        <v>12.658</v>
      </c>
      <c r="AE1359" s="0" t="n">
        <v>13.5468</v>
      </c>
      <c r="AF1359" s="0" t="n">
        <v>0.0021</v>
      </c>
      <c r="AG1359" s="0" t="n">
        <v>0.0604</v>
      </c>
      <c r="AH1359" s="0" t="n">
        <v>0</v>
      </c>
    </row>
    <row r="1360" customFormat="false" ht="12.8" hidden="false" customHeight="false" outlineLevel="0" collapsed="false">
      <c r="A1360" s="0" t="n">
        <v>29</v>
      </c>
      <c r="B1360" s="0" t="n">
        <v>14</v>
      </c>
      <c r="C1360" s="0" t="n">
        <v>58.4424</v>
      </c>
      <c r="D1360" s="0" t="n">
        <v>38.7831</v>
      </c>
      <c r="E1360" s="0" t="n">
        <v>0</v>
      </c>
      <c r="F1360" s="0" t="n">
        <v>0</v>
      </c>
      <c r="G1360" s="0" t="n">
        <v>0</v>
      </c>
      <c r="H1360" s="0" t="n">
        <v>0</v>
      </c>
      <c r="I1360" s="0" t="n">
        <v>0</v>
      </c>
      <c r="J1360" s="0" t="n">
        <v>0.1407</v>
      </c>
      <c r="K1360" s="0" t="n">
        <v>0</v>
      </c>
      <c r="L1360" s="0" t="n">
        <v>0.0006</v>
      </c>
      <c r="M1360" s="0" t="n">
        <v>0</v>
      </c>
      <c r="N1360" s="0" t="n">
        <v>-0.0179</v>
      </c>
      <c r="O1360" s="0" t="n">
        <v>2.9168</v>
      </c>
      <c r="P1360" s="0" t="n">
        <v>0.01</v>
      </c>
      <c r="Q1360" s="0" t="n">
        <v>0</v>
      </c>
      <c r="R1360" s="0" t="n">
        <v>0.0554</v>
      </c>
      <c r="S1360" s="0" t="n">
        <v>1</v>
      </c>
      <c r="T1360" s="0" t="n">
        <v>43.3577</v>
      </c>
      <c r="U1360" s="0" t="n">
        <v>0</v>
      </c>
      <c r="V1360" s="0" t="n">
        <v>-48.0956</v>
      </c>
      <c r="W1360" s="0" t="n">
        <v>4.6435</v>
      </c>
      <c r="X1360" s="0" t="n">
        <v>365.5288</v>
      </c>
      <c r="Y1360" s="0" t="n">
        <v>367.5383</v>
      </c>
      <c r="Z1360" s="0" t="n">
        <v>75.5593</v>
      </c>
      <c r="AA1360" s="0" t="n">
        <v>8.2719</v>
      </c>
      <c r="AB1360" s="0" t="n">
        <v>5</v>
      </c>
      <c r="AC1360" s="0" t="n">
        <v>12.541</v>
      </c>
      <c r="AD1360" s="0" t="n">
        <v>12.5334</v>
      </c>
      <c r="AE1360" s="0" t="n">
        <v>13.4505</v>
      </c>
      <c r="AF1360" s="0" t="n">
        <v>0.0021</v>
      </c>
      <c r="AG1360" s="0" t="n">
        <v>0.0604</v>
      </c>
      <c r="AH1360" s="0" t="n">
        <v>3.7873</v>
      </c>
    </row>
    <row r="1361" customFormat="false" ht="12.8" hidden="false" customHeight="false" outlineLevel="0" collapsed="false">
      <c r="A1361" s="0" t="n">
        <v>29</v>
      </c>
      <c r="B1361" s="0" t="n">
        <v>15</v>
      </c>
      <c r="C1361" s="0" t="n">
        <v>58.4418</v>
      </c>
      <c r="D1361" s="0" t="n">
        <v>38.7826</v>
      </c>
      <c r="E1361" s="0" t="n">
        <v>0</v>
      </c>
      <c r="F1361" s="0" t="n">
        <v>0</v>
      </c>
      <c r="G1361" s="0" t="n">
        <v>0</v>
      </c>
      <c r="H1361" s="0" t="n">
        <v>0</v>
      </c>
      <c r="I1361" s="0" t="n">
        <v>0</v>
      </c>
      <c r="J1361" s="0" t="n">
        <v>0.1568</v>
      </c>
      <c r="K1361" s="0" t="n">
        <v>0</v>
      </c>
      <c r="L1361" s="0" t="n">
        <v>0.0006</v>
      </c>
      <c r="M1361" s="0" t="n">
        <v>0</v>
      </c>
      <c r="N1361" s="0" t="n">
        <v>-0.0179</v>
      </c>
      <c r="O1361" s="0" t="n">
        <v>2.9168</v>
      </c>
      <c r="P1361" s="0" t="n">
        <v>0.01</v>
      </c>
      <c r="Q1361" s="0" t="n">
        <v>0</v>
      </c>
      <c r="R1361" s="0" t="n">
        <v>0.0554</v>
      </c>
      <c r="S1361" s="0" t="n">
        <v>1</v>
      </c>
      <c r="T1361" s="0" t="n">
        <v>66.741</v>
      </c>
      <c r="U1361" s="0" t="n">
        <v>0</v>
      </c>
      <c r="V1361" s="0" t="n">
        <v>-71.1635</v>
      </c>
      <c r="W1361" s="0" t="n">
        <v>4.3465</v>
      </c>
      <c r="X1361" s="0" t="n">
        <v>338.2037</v>
      </c>
      <c r="Y1361" s="0" t="n">
        <v>384.9287</v>
      </c>
      <c r="Z1361" s="0" t="n">
        <v>115.6599</v>
      </c>
      <c r="AA1361" s="0" t="n">
        <v>22.1387</v>
      </c>
      <c r="AB1361" s="0" t="n">
        <v>5</v>
      </c>
      <c r="AC1361" s="0" t="n">
        <v>12.515</v>
      </c>
      <c r="AD1361" s="0" t="n">
        <v>12.5018</v>
      </c>
      <c r="AE1361" s="0" t="n">
        <v>13.3767</v>
      </c>
      <c r="AF1361" s="0" t="n">
        <v>0.0021</v>
      </c>
      <c r="AG1361" s="0" t="n">
        <v>0.0604</v>
      </c>
      <c r="AH1361" s="0" t="n">
        <v>3.7873</v>
      </c>
    </row>
    <row r="1362" customFormat="false" ht="12.8" hidden="false" customHeight="false" outlineLevel="0" collapsed="false">
      <c r="A1362" s="0" t="n">
        <v>29</v>
      </c>
      <c r="B1362" s="0" t="n">
        <v>16</v>
      </c>
      <c r="C1362" s="0" t="n">
        <v>58.4412</v>
      </c>
      <c r="D1362" s="0" t="n">
        <v>38.782</v>
      </c>
      <c r="E1362" s="0" t="n">
        <v>0</v>
      </c>
      <c r="F1362" s="0" t="n">
        <v>0</v>
      </c>
      <c r="G1362" s="0" t="n">
        <v>0</v>
      </c>
      <c r="H1362" s="0" t="n">
        <v>0</v>
      </c>
      <c r="I1362" s="0" t="n">
        <v>0</v>
      </c>
      <c r="J1362" s="0" t="n">
        <v>0.1636</v>
      </c>
      <c r="K1362" s="0" t="n">
        <v>0</v>
      </c>
      <c r="L1362" s="0" t="n">
        <v>0.0006</v>
      </c>
      <c r="M1362" s="0" t="n">
        <v>0</v>
      </c>
      <c r="N1362" s="0" t="n">
        <v>-0.0179</v>
      </c>
      <c r="O1362" s="0" t="n">
        <v>2.9168</v>
      </c>
      <c r="P1362" s="0" t="n">
        <v>0.01</v>
      </c>
      <c r="Q1362" s="0" t="n">
        <v>0</v>
      </c>
      <c r="R1362" s="0" t="n">
        <v>0.0554</v>
      </c>
      <c r="S1362" s="0" t="n">
        <v>1</v>
      </c>
      <c r="T1362" s="0" t="n">
        <v>81.2336</v>
      </c>
      <c r="U1362" s="0" t="n">
        <v>0</v>
      </c>
      <c r="V1362" s="0" t="n">
        <v>-85.8075</v>
      </c>
      <c r="W1362" s="0" t="n">
        <v>4.5218</v>
      </c>
      <c r="X1362" s="0" t="n">
        <v>320.3138</v>
      </c>
      <c r="Y1362" s="0" t="n">
        <v>395.5482</v>
      </c>
      <c r="Z1362" s="0" t="n">
        <v>142.6436</v>
      </c>
      <c r="AA1362" s="0" t="n">
        <v>30.9737</v>
      </c>
      <c r="AB1362" s="0" t="n">
        <v>5</v>
      </c>
      <c r="AC1362" s="0" t="n">
        <v>12.406</v>
      </c>
      <c r="AD1362" s="0" t="n">
        <v>12.3898</v>
      </c>
      <c r="AE1362" s="0" t="n">
        <v>13.2973</v>
      </c>
      <c r="AF1362" s="0" t="n">
        <v>0.0021</v>
      </c>
      <c r="AG1362" s="0" t="n">
        <v>0.0604</v>
      </c>
      <c r="AH1362" s="0" t="n">
        <v>3.7873</v>
      </c>
    </row>
    <row r="1363" customFormat="false" ht="12.8" hidden="false" customHeight="false" outlineLevel="0" collapsed="false">
      <c r="A1363" s="0" t="n">
        <v>29</v>
      </c>
      <c r="B1363" s="0" t="n">
        <v>17</v>
      </c>
      <c r="C1363" s="0" t="n">
        <v>58.4406</v>
      </c>
      <c r="D1363" s="0" t="n">
        <v>38.7814</v>
      </c>
      <c r="E1363" s="0" t="n">
        <v>0</v>
      </c>
      <c r="F1363" s="0" t="n">
        <v>0</v>
      </c>
      <c r="G1363" s="0" t="n">
        <v>0</v>
      </c>
      <c r="H1363" s="0" t="n">
        <v>0</v>
      </c>
      <c r="I1363" s="0" t="n">
        <v>0</v>
      </c>
      <c r="J1363" s="0" t="n">
        <v>0.1972</v>
      </c>
      <c r="K1363" s="0" t="n">
        <v>0</v>
      </c>
      <c r="L1363" s="0" t="n">
        <v>0.0006</v>
      </c>
      <c r="M1363" s="0" t="n">
        <v>0</v>
      </c>
      <c r="N1363" s="0" t="n">
        <v>-0.0179</v>
      </c>
      <c r="O1363" s="0" t="n">
        <v>2.9168</v>
      </c>
      <c r="P1363" s="0" t="n">
        <v>0.01</v>
      </c>
      <c r="Q1363" s="0" t="n">
        <v>0</v>
      </c>
      <c r="R1363" s="0" t="n">
        <v>0.0554</v>
      </c>
      <c r="S1363" s="0" t="n">
        <v>1</v>
      </c>
      <c r="T1363" s="0" t="n">
        <v>121.5621</v>
      </c>
      <c r="U1363" s="0" t="n">
        <v>0</v>
      </c>
      <c r="V1363" s="0" t="n">
        <v>-127.415</v>
      </c>
      <c r="W1363" s="0" t="n">
        <v>5.7654</v>
      </c>
      <c r="X1363" s="0" t="n">
        <v>269.2976</v>
      </c>
      <c r="Y1363" s="0" t="n">
        <v>425.3407</v>
      </c>
      <c r="Z1363" s="0" t="n">
        <v>219.0255</v>
      </c>
      <c r="AA1363" s="0" t="n">
        <v>55.8671</v>
      </c>
      <c r="AB1363" s="0" t="n">
        <v>5</v>
      </c>
      <c r="AC1363" s="0" t="n">
        <v>12.057</v>
      </c>
      <c r="AD1363" s="0" t="n">
        <v>12.039</v>
      </c>
      <c r="AE1363" s="0" t="n">
        <v>13.1611</v>
      </c>
      <c r="AF1363" s="0" t="n">
        <v>0.0021</v>
      </c>
      <c r="AG1363" s="0" t="n">
        <v>0.0604</v>
      </c>
      <c r="AH1363" s="0" t="n">
        <v>3.7873</v>
      </c>
    </row>
    <row r="1364" customFormat="false" ht="12.8" hidden="false" customHeight="false" outlineLevel="0" collapsed="false">
      <c r="A1364" s="0" t="n">
        <v>29</v>
      </c>
      <c r="B1364" s="0" t="n">
        <v>18</v>
      </c>
      <c r="C1364" s="0" t="n">
        <v>58.44</v>
      </c>
      <c r="D1364" s="0" t="n">
        <v>38.7808</v>
      </c>
      <c r="E1364" s="0" t="n">
        <v>0</v>
      </c>
      <c r="F1364" s="0" t="n">
        <v>0</v>
      </c>
      <c r="G1364" s="0" t="n">
        <v>0</v>
      </c>
      <c r="H1364" s="0" t="n">
        <v>0</v>
      </c>
      <c r="I1364" s="0" t="n">
        <v>0</v>
      </c>
      <c r="J1364" s="0" t="n">
        <v>0.255</v>
      </c>
      <c r="K1364" s="0" t="n">
        <v>0</v>
      </c>
      <c r="L1364" s="0" t="n">
        <v>0.0006</v>
      </c>
      <c r="M1364" s="0" t="n">
        <v>0</v>
      </c>
      <c r="N1364" s="0" t="n">
        <v>-0.0179</v>
      </c>
      <c r="O1364" s="0" t="n">
        <v>2.9167</v>
      </c>
      <c r="P1364" s="0" t="n">
        <v>0.01</v>
      </c>
      <c r="Q1364" s="0" t="n">
        <v>0</v>
      </c>
      <c r="R1364" s="0" t="n">
        <v>0.0554</v>
      </c>
      <c r="S1364" s="0" t="n">
        <v>1</v>
      </c>
      <c r="T1364" s="0" t="n">
        <v>178.5952</v>
      </c>
      <c r="U1364" s="0" t="n">
        <v>0</v>
      </c>
      <c r="V1364" s="0" t="n">
        <v>-183.2318</v>
      </c>
      <c r="W1364" s="0" t="n">
        <v>4.412</v>
      </c>
      <c r="X1364" s="0" t="n">
        <v>204.5673</v>
      </c>
      <c r="Y1364" s="0" t="n">
        <v>468.3035</v>
      </c>
      <c r="Z1364" s="0" t="n">
        <v>312.7175</v>
      </c>
      <c r="AA1364" s="0" t="n">
        <v>89.1627</v>
      </c>
      <c r="AB1364" s="0" t="n">
        <v>5</v>
      </c>
      <c r="AC1364" s="0" t="n">
        <v>12.221</v>
      </c>
      <c r="AD1364" s="0" t="n">
        <v>12.1982</v>
      </c>
      <c r="AE1364" s="0" t="n">
        <v>13.1055</v>
      </c>
      <c r="AF1364" s="0" t="n">
        <v>0.0021</v>
      </c>
      <c r="AG1364" s="0" t="n">
        <v>0.0604</v>
      </c>
      <c r="AH1364" s="0" t="n">
        <v>3.7873</v>
      </c>
    </row>
    <row r="1365" customFormat="false" ht="12.8" hidden="false" customHeight="false" outlineLevel="0" collapsed="false">
      <c r="A1365" s="0" t="n">
        <v>29</v>
      </c>
      <c r="B1365" s="0" t="n">
        <v>19</v>
      </c>
      <c r="C1365" s="0" t="n">
        <v>58.4394</v>
      </c>
      <c r="D1365" s="0" t="n">
        <v>38.7802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0.235</v>
      </c>
      <c r="K1365" s="0" t="n">
        <v>0</v>
      </c>
      <c r="L1365" s="0" t="n">
        <v>0.0006</v>
      </c>
      <c r="M1365" s="0" t="n">
        <v>0</v>
      </c>
      <c r="N1365" s="0" t="n">
        <v>-0.0179</v>
      </c>
      <c r="O1365" s="0" t="n">
        <v>2.9167</v>
      </c>
      <c r="P1365" s="0" t="n">
        <v>0.01</v>
      </c>
      <c r="Q1365" s="0" t="n">
        <v>0</v>
      </c>
      <c r="R1365" s="0" t="n">
        <v>0.0554</v>
      </c>
      <c r="S1365" s="0" t="n">
        <v>1</v>
      </c>
      <c r="T1365" s="0" t="n">
        <v>218.8875</v>
      </c>
      <c r="U1365" s="0" t="n">
        <v>0</v>
      </c>
      <c r="V1365" s="0" t="n">
        <v>-221.996</v>
      </c>
      <c r="W1365" s="0" t="n">
        <v>3.2016</v>
      </c>
      <c r="X1365" s="0" t="n">
        <v>160.192</v>
      </c>
      <c r="Y1365" s="0" t="n">
        <v>498.6026</v>
      </c>
      <c r="Z1365" s="0" t="n">
        <v>381.0415</v>
      </c>
      <c r="AA1365" s="0" t="n">
        <v>112.2652</v>
      </c>
      <c r="AB1365" s="0" t="n">
        <v>5</v>
      </c>
      <c r="AC1365" s="0" t="n">
        <v>12.432</v>
      </c>
      <c r="AD1365" s="0" t="n">
        <v>12.4067</v>
      </c>
      <c r="AE1365" s="0" t="n">
        <v>13.107</v>
      </c>
      <c r="AF1365" s="0" t="n">
        <v>0.0021</v>
      </c>
      <c r="AG1365" s="0" t="n">
        <v>0.0604</v>
      </c>
      <c r="AH1365" s="0" t="n">
        <v>3.7873</v>
      </c>
    </row>
    <row r="1366" customFormat="false" ht="12.8" hidden="false" customHeight="false" outlineLevel="0" collapsed="false">
      <c r="A1366" s="0" t="n">
        <v>29</v>
      </c>
      <c r="B1366" s="0" t="n">
        <v>20</v>
      </c>
      <c r="C1366" s="0" t="n">
        <v>58.4388</v>
      </c>
      <c r="D1366" s="0" t="n">
        <v>38.7796</v>
      </c>
      <c r="E1366" s="0" t="n">
        <v>0</v>
      </c>
      <c r="F1366" s="0" t="n">
        <v>0</v>
      </c>
      <c r="G1366" s="0" t="n">
        <v>0</v>
      </c>
      <c r="H1366" s="0" t="n">
        <v>0</v>
      </c>
      <c r="I1366" s="0" t="n">
        <v>0</v>
      </c>
      <c r="J1366" s="0" t="n">
        <v>0.3553</v>
      </c>
      <c r="K1366" s="0" t="n">
        <v>0</v>
      </c>
      <c r="L1366" s="0" t="n">
        <v>0.0006</v>
      </c>
      <c r="M1366" s="0" t="n">
        <v>0</v>
      </c>
      <c r="N1366" s="0" t="n">
        <v>-0.0179</v>
      </c>
      <c r="O1366" s="0" t="n">
        <v>2.9167</v>
      </c>
      <c r="P1366" s="0" t="n">
        <v>0.01</v>
      </c>
      <c r="Q1366" s="0" t="n">
        <v>0</v>
      </c>
      <c r="R1366" s="0" t="n">
        <v>0.0554</v>
      </c>
      <c r="S1366" s="0" t="n">
        <v>1</v>
      </c>
      <c r="T1366" s="0" t="n">
        <v>298.2296</v>
      </c>
      <c r="U1366" s="0" t="n">
        <v>0</v>
      </c>
      <c r="V1366" s="0" t="n">
        <v>-301.0049</v>
      </c>
      <c r="W1366" s="0" t="n">
        <v>2.7059</v>
      </c>
      <c r="X1366" s="0" t="n">
        <v>67.8882</v>
      </c>
      <c r="Y1366" s="0" t="n">
        <v>559.1378</v>
      </c>
      <c r="Z1366" s="0" t="n">
        <v>522.717</v>
      </c>
      <c r="AA1366" s="0" t="n">
        <v>159.6628</v>
      </c>
      <c r="AB1366" s="0" t="n">
        <v>5</v>
      </c>
      <c r="AC1366" s="0" t="n">
        <v>12.561</v>
      </c>
      <c r="AD1366" s="0" t="n">
        <v>12.5164</v>
      </c>
      <c r="AE1366" s="0" t="n">
        <v>13.1217</v>
      </c>
      <c r="AF1366" s="0" t="n">
        <v>0.0021</v>
      </c>
      <c r="AG1366" s="0" t="n">
        <v>0.0604</v>
      </c>
      <c r="AH1366" s="0" t="n">
        <v>3.7873</v>
      </c>
    </row>
    <row r="1367" customFormat="false" ht="12.8" hidden="false" customHeight="false" outlineLevel="0" collapsed="false">
      <c r="A1367" s="0" t="n">
        <v>29</v>
      </c>
      <c r="B1367" s="0" t="n">
        <v>21</v>
      </c>
      <c r="C1367" s="0" t="n">
        <v>58.4383</v>
      </c>
      <c r="D1367" s="0" t="n">
        <v>38.779</v>
      </c>
      <c r="E1367" s="0" t="n">
        <v>0</v>
      </c>
      <c r="F1367" s="0" t="n">
        <v>0</v>
      </c>
      <c r="G1367" s="0" t="n">
        <v>0</v>
      </c>
      <c r="H1367" s="0" t="n">
        <v>0</v>
      </c>
      <c r="I1367" s="0" t="n">
        <v>0</v>
      </c>
      <c r="J1367" s="0" t="n">
        <v>0.4253</v>
      </c>
      <c r="K1367" s="0" t="n">
        <v>0</v>
      </c>
      <c r="L1367" s="0" t="n">
        <v>0.0006</v>
      </c>
      <c r="M1367" s="0" t="n">
        <v>0</v>
      </c>
      <c r="N1367" s="0" t="n">
        <v>-0.0179</v>
      </c>
      <c r="O1367" s="0" t="n">
        <v>2.9167</v>
      </c>
      <c r="P1367" s="0" t="n">
        <v>0.01</v>
      </c>
      <c r="Q1367" s="0" t="n">
        <v>0</v>
      </c>
      <c r="R1367" s="0" t="n">
        <v>0.0554</v>
      </c>
      <c r="S1367" s="0" t="n">
        <v>1</v>
      </c>
      <c r="T1367" s="0" t="n">
        <v>366.8619</v>
      </c>
      <c r="U1367" s="0" t="n">
        <v>0</v>
      </c>
      <c r="V1367" s="0" t="n">
        <v>-368.0215</v>
      </c>
      <c r="W1367" s="0" t="n">
        <v>1.1266</v>
      </c>
      <c r="X1367" s="0" t="n">
        <v>-8.8272</v>
      </c>
      <c r="Y1367" s="0" t="n">
        <v>611.8873</v>
      </c>
      <c r="Z1367" s="0" t="n">
        <v>639.1311</v>
      </c>
      <c r="AA1367" s="0" t="n">
        <v>199.918</v>
      </c>
      <c r="AB1367" s="0" t="n">
        <v>5</v>
      </c>
      <c r="AC1367" s="0" t="n">
        <v>12.946</v>
      </c>
      <c r="AD1367" s="0" t="n">
        <v>12.8758</v>
      </c>
      <c r="AE1367" s="0" t="n">
        <v>13.203</v>
      </c>
      <c r="AF1367" s="0" t="n">
        <v>0.0021</v>
      </c>
      <c r="AG1367" s="0" t="n">
        <v>0.0604</v>
      </c>
      <c r="AH1367" s="0" t="n">
        <v>3.785</v>
      </c>
    </row>
    <row r="1368" customFormat="false" ht="12.8" hidden="false" customHeight="false" outlineLevel="0" collapsed="false">
      <c r="A1368" s="0" t="n">
        <v>29</v>
      </c>
      <c r="B1368" s="0" t="n">
        <v>22</v>
      </c>
      <c r="C1368" s="0" t="n">
        <v>58.4377</v>
      </c>
      <c r="D1368" s="0" t="n">
        <v>38.7785</v>
      </c>
      <c r="E1368" s="0" t="n">
        <v>0</v>
      </c>
      <c r="F1368" s="0" t="n">
        <v>0</v>
      </c>
      <c r="G1368" s="0" t="n">
        <v>0</v>
      </c>
      <c r="H1368" s="0" t="n">
        <v>0</v>
      </c>
      <c r="I1368" s="0" t="n">
        <v>0</v>
      </c>
      <c r="J1368" s="0" t="n">
        <v>0.5333</v>
      </c>
      <c r="K1368" s="0" t="n">
        <v>0</v>
      </c>
      <c r="L1368" s="0" t="n">
        <v>0.0006</v>
      </c>
      <c r="M1368" s="0" t="n">
        <v>0</v>
      </c>
      <c r="N1368" s="0" t="n">
        <v>-0.0179</v>
      </c>
      <c r="O1368" s="0" t="n">
        <v>2.9166</v>
      </c>
      <c r="P1368" s="0" t="n">
        <v>0.01</v>
      </c>
      <c r="Q1368" s="0" t="n">
        <v>0</v>
      </c>
      <c r="R1368" s="0" t="n">
        <v>0.0554</v>
      </c>
      <c r="S1368" s="0" t="n">
        <v>1</v>
      </c>
      <c r="T1368" s="0" t="n">
        <v>466.9757</v>
      </c>
      <c r="U1368" s="0" t="n">
        <v>0</v>
      </c>
      <c r="V1368" s="0" t="n">
        <v>-466.2803</v>
      </c>
      <c r="W1368" s="0" t="n">
        <v>-0.6568</v>
      </c>
      <c r="X1368" s="0" t="n">
        <v>-121.6277</v>
      </c>
      <c r="Y1368" s="0" t="n">
        <v>689.4182</v>
      </c>
      <c r="Z1368" s="0" t="n">
        <v>808.5234</v>
      </c>
      <c r="AA1368" s="0" t="n">
        <v>258.9362</v>
      </c>
      <c r="AB1368" s="0" t="n">
        <v>5</v>
      </c>
      <c r="AC1368" s="0" t="n">
        <v>13.427</v>
      </c>
      <c r="AD1368" s="0" t="n">
        <v>13.3464</v>
      </c>
      <c r="AE1368" s="0" t="n">
        <v>13.3512</v>
      </c>
      <c r="AF1368" s="0" t="n">
        <v>0.0021</v>
      </c>
      <c r="AG1368" s="0" t="n">
        <v>0.0604</v>
      </c>
      <c r="AH1368" s="0" t="n">
        <v>3.753</v>
      </c>
    </row>
    <row r="1369" customFormat="false" ht="12.8" hidden="false" customHeight="false" outlineLevel="0" collapsed="false">
      <c r="A1369" s="0" t="n">
        <v>29</v>
      </c>
      <c r="B1369" s="0" t="n">
        <v>23</v>
      </c>
      <c r="C1369" s="0" t="n">
        <v>58.4371</v>
      </c>
      <c r="D1369" s="0" t="n">
        <v>38.7779</v>
      </c>
      <c r="E1369" s="0" t="n">
        <v>0</v>
      </c>
      <c r="F1369" s="0" t="n">
        <v>0</v>
      </c>
      <c r="G1369" s="0" t="n">
        <v>0</v>
      </c>
      <c r="H1369" s="0" t="n">
        <v>0</v>
      </c>
      <c r="I1369" s="0" t="n">
        <v>0</v>
      </c>
      <c r="J1369" s="0" t="n">
        <v>0.7798</v>
      </c>
      <c r="K1369" s="0" t="n">
        <v>0</v>
      </c>
      <c r="L1369" s="0" t="n">
        <v>0.0006</v>
      </c>
      <c r="M1369" s="0" t="n">
        <v>0</v>
      </c>
      <c r="N1369" s="0" t="n">
        <v>-0.0179</v>
      </c>
      <c r="O1369" s="0" t="n">
        <v>2.9166</v>
      </c>
      <c r="P1369" s="0" t="n">
        <v>0.01</v>
      </c>
      <c r="Q1369" s="0" t="n">
        <v>0</v>
      </c>
      <c r="R1369" s="0" t="n">
        <v>0.0554</v>
      </c>
      <c r="S1369" s="0" t="n">
        <v>1</v>
      </c>
      <c r="T1369" s="0" t="n">
        <v>701.0679</v>
      </c>
      <c r="U1369" s="0" t="n">
        <v>0</v>
      </c>
      <c r="V1369" s="0" t="n">
        <v>-698.2836</v>
      </c>
      <c r="W1369" s="0" t="n">
        <v>-2.7997</v>
      </c>
      <c r="X1369" s="0" t="n">
        <v>-390.8898</v>
      </c>
      <c r="Y1369" s="0" t="n">
        <v>895.3309</v>
      </c>
      <c r="Z1369" s="0" t="n">
        <v>1193.8633</v>
      </c>
      <c r="AA1369" s="0" t="n">
        <v>416.2886</v>
      </c>
      <c r="AB1369" s="0" t="n">
        <v>5</v>
      </c>
      <c r="AC1369" s="0" t="n">
        <v>14.096</v>
      </c>
      <c r="AD1369" s="0" t="n">
        <v>13.9622</v>
      </c>
      <c r="AE1369" s="0" t="n">
        <v>13.5754</v>
      </c>
      <c r="AF1369" s="0" t="n">
        <v>0.0021</v>
      </c>
      <c r="AG1369" s="0" t="n">
        <v>0.0604</v>
      </c>
      <c r="AH1369" s="0" t="n">
        <v>3.4923</v>
      </c>
    </row>
    <row r="1370" customFormat="false" ht="12.8" hidden="false" customHeight="false" outlineLevel="0" collapsed="false">
      <c r="A1370" s="0" t="n">
        <v>29</v>
      </c>
      <c r="B1370" s="0" t="n">
        <v>24</v>
      </c>
      <c r="C1370" s="0" t="n">
        <v>58.4365</v>
      </c>
      <c r="D1370" s="0" t="n">
        <v>38.7773</v>
      </c>
      <c r="E1370" s="0" t="n">
        <v>0</v>
      </c>
      <c r="F1370" s="0" t="n">
        <v>0</v>
      </c>
      <c r="G1370" s="0" t="n">
        <v>0</v>
      </c>
      <c r="H1370" s="0" t="n">
        <v>0</v>
      </c>
      <c r="I1370" s="0" t="n">
        <v>0</v>
      </c>
      <c r="J1370" s="0" t="n">
        <v>0.9788</v>
      </c>
      <c r="K1370" s="0" t="n">
        <v>0</v>
      </c>
      <c r="L1370" s="0" t="n">
        <v>0.0006</v>
      </c>
      <c r="M1370" s="0" t="n">
        <v>0</v>
      </c>
      <c r="N1370" s="0" t="n">
        <v>-0.0179</v>
      </c>
      <c r="O1370" s="0" t="n">
        <v>2.9166</v>
      </c>
      <c r="P1370" s="0" t="n">
        <v>0.01</v>
      </c>
      <c r="Q1370" s="0" t="n">
        <v>0</v>
      </c>
      <c r="R1370" s="0" t="n">
        <v>0.0554</v>
      </c>
      <c r="S1370" s="0" t="n">
        <v>1</v>
      </c>
      <c r="T1370" s="0" t="n">
        <v>836.2154</v>
      </c>
      <c r="U1370" s="0" t="n">
        <v>0</v>
      </c>
      <c r="V1370" s="0" t="n">
        <v>-830.0069</v>
      </c>
      <c r="W1370" s="0" t="n">
        <v>-6.1878</v>
      </c>
      <c r="X1370" s="0" t="n">
        <v>-540.0475</v>
      </c>
      <c r="Y1370" s="0" t="n">
        <v>1048.1953</v>
      </c>
      <c r="Z1370" s="0" t="n">
        <v>1427.4686</v>
      </c>
      <c r="AA1370" s="0" t="n">
        <v>531.7783</v>
      </c>
      <c r="AB1370" s="0" t="n">
        <v>5</v>
      </c>
      <c r="AC1370" s="0" t="n">
        <v>15.06</v>
      </c>
      <c r="AD1370" s="0" t="n">
        <v>14.926</v>
      </c>
      <c r="AE1370" s="0" t="n">
        <v>13.9279</v>
      </c>
      <c r="AF1370" s="0" t="n">
        <v>0.0021</v>
      </c>
      <c r="AG1370" s="0" t="n">
        <v>0.0604</v>
      </c>
      <c r="AH1370" s="0" t="n">
        <v>3.2998</v>
      </c>
    </row>
    <row r="1371" customFormat="false" ht="12.8" hidden="false" customHeight="false" outlineLevel="0" collapsed="false">
      <c r="A1371" s="0" t="n">
        <v>29</v>
      </c>
      <c r="B1371" s="0" t="n">
        <v>25</v>
      </c>
      <c r="C1371" s="0" t="n">
        <v>58.4359</v>
      </c>
      <c r="D1371" s="0" t="n">
        <v>38.7767</v>
      </c>
      <c r="E1371" s="0" t="n">
        <v>0</v>
      </c>
      <c r="F1371" s="0" t="n">
        <v>0</v>
      </c>
      <c r="G1371" s="0" t="n">
        <v>0</v>
      </c>
      <c r="H1371" s="0" t="n">
        <v>0</v>
      </c>
      <c r="I1371" s="0" t="n">
        <v>0</v>
      </c>
      <c r="J1371" s="0" t="n">
        <v>1.0018</v>
      </c>
      <c r="K1371" s="0" t="n">
        <v>0</v>
      </c>
      <c r="L1371" s="0" t="n">
        <v>0.0006</v>
      </c>
      <c r="M1371" s="0" t="n">
        <v>0</v>
      </c>
      <c r="N1371" s="0" t="n">
        <v>-0.0179</v>
      </c>
      <c r="O1371" s="0" t="n">
        <v>2.9166</v>
      </c>
      <c r="P1371" s="0" t="n">
        <v>0.01</v>
      </c>
      <c r="Q1371" s="0" t="n">
        <v>0</v>
      </c>
      <c r="R1371" s="0" t="n">
        <v>0.0554</v>
      </c>
      <c r="S1371" s="0" t="n">
        <v>1</v>
      </c>
      <c r="T1371" s="0" t="n">
        <v>816.0276</v>
      </c>
      <c r="U1371" s="0" t="n">
        <v>0</v>
      </c>
      <c r="V1371" s="0" t="n">
        <v>-808.9669</v>
      </c>
      <c r="W1371" s="0" t="n">
        <v>-7.1789</v>
      </c>
      <c r="X1371" s="0" t="n">
        <v>-511.8378</v>
      </c>
      <c r="Y1371" s="0" t="n">
        <v>1021.2039</v>
      </c>
      <c r="Z1371" s="0" t="n">
        <v>1390.979</v>
      </c>
      <c r="AA1371" s="0" t="n">
        <v>508.3687</v>
      </c>
      <c r="AB1371" s="0" t="n">
        <v>5</v>
      </c>
      <c r="AC1371" s="0" t="n">
        <v>15.617</v>
      </c>
      <c r="AD1371" s="0" t="n">
        <v>15.4947</v>
      </c>
      <c r="AE1371" s="0" t="n">
        <v>14.2735</v>
      </c>
      <c r="AF1371" s="0" t="n">
        <v>0.0021</v>
      </c>
      <c r="AG1371" s="0" t="n">
        <v>0.0604</v>
      </c>
      <c r="AH1371" s="0" t="n">
        <v>3.3469</v>
      </c>
    </row>
    <row r="1372" customFormat="false" ht="12.8" hidden="false" customHeight="false" outlineLevel="0" collapsed="false">
      <c r="A1372" s="0" t="n">
        <v>29</v>
      </c>
      <c r="B1372" s="0" t="n">
        <v>26</v>
      </c>
      <c r="C1372" s="0" t="n">
        <v>58.4353</v>
      </c>
      <c r="D1372" s="0" t="n">
        <v>38.7761</v>
      </c>
      <c r="E1372" s="0" t="n">
        <v>0</v>
      </c>
      <c r="F1372" s="0" t="n">
        <v>0</v>
      </c>
      <c r="G1372" s="0" t="n">
        <v>0</v>
      </c>
      <c r="H1372" s="0" t="n">
        <v>0</v>
      </c>
      <c r="I1372" s="0" t="n">
        <v>0</v>
      </c>
      <c r="J1372" s="0" t="n">
        <v>1.2726</v>
      </c>
      <c r="K1372" s="0" t="n">
        <v>0</v>
      </c>
      <c r="L1372" s="0" t="n">
        <v>0.0006</v>
      </c>
      <c r="M1372" s="0" t="n">
        <v>0</v>
      </c>
      <c r="N1372" s="0" t="n">
        <v>-0.0179</v>
      </c>
      <c r="O1372" s="0" t="n">
        <v>2.9165</v>
      </c>
      <c r="P1372" s="0" t="n">
        <v>0.01</v>
      </c>
      <c r="Q1372" s="0" t="n">
        <v>0</v>
      </c>
      <c r="R1372" s="0" t="n">
        <v>0.0554</v>
      </c>
      <c r="S1372" s="0" t="n">
        <v>1</v>
      </c>
      <c r="T1372" s="0" t="n">
        <v>1033.6932</v>
      </c>
      <c r="U1372" s="0" t="n">
        <v>0</v>
      </c>
      <c r="V1372" s="0" t="n">
        <v>-1025.0039</v>
      </c>
      <c r="W1372" s="0" t="n">
        <v>-8.6904</v>
      </c>
      <c r="X1372" s="0" t="n">
        <v>-761.8665</v>
      </c>
      <c r="Y1372" s="0" t="n">
        <v>1297.984</v>
      </c>
      <c r="Z1372" s="0" t="n">
        <v>1817.6683</v>
      </c>
      <c r="AA1372" s="0" t="n">
        <v>724.0504</v>
      </c>
      <c r="AB1372" s="0" t="n">
        <v>5</v>
      </c>
      <c r="AC1372" s="0" t="n">
        <v>16.354</v>
      </c>
      <c r="AD1372" s="0" t="n">
        <v>16.1703</v>
      </c>
      <c r="AE1372" s="0" t="n">
        <v>14.6471</v>
      </c>
      <c r="AF1372" s="0" t="n">
        <v>0.0021</v>
      </c>
      <c r="AG1372" s="0" t="n">
        <v>0.0604</v>
      </c>
      <c r="AH1372" s="0" t="n">
        <v>3.1147</v>
      </c>
    </row>
    <row r="1373" customFormat="false" ht="12.8" hidden="false" customHeight="false" outlineLevel="0" collapsed="false">
      <c r="A1373" s="0" t="n">
        <v>29</v>
      </c>
      <c r="B1373" s="0" t="n">
        <v>27</v>
      </c>
      <c r="C1373" s="0" t="n">
        <v>58.4347</v>
      </c>
      <c r="D1373" s="0" t="n">
        <v>38.7755</v>
      </c>
      <c r="E1373" s="0" t="n">
        <v>0</v>
      </c>
      <c r="F1373" s="0" t="n">
        <v>0</v>
      </c>
      <c r="G1373" s="0" t="n">
        <v>0</v>
      </c>
      <c r="H1373" s="0" t="n">
        <v>0</v>
      </c>
      <c r="I1373" s="0" t="n">
        <v>0</v>
      </c>
      <c r="J1373" s="0" t="n">
        <v>1.1619</v>
      </c>
      <c r="K1373" s="0" t="n">
        <v>0</v>
      </c>
      <c r="L1373" s="0" t="n">
        <v>0.0006</v>
      </c>
      <c r="M1373" s="0" t="n">
        <v>0</v>
      </c>
      <c r="N1373" s="0" t="n">
        <v>-0.0179</v>
      </c>
      <c r="O1373" s="0" t="n">
        <v>2.9165</v>
      </c>
      <c r="P1373" s="0" t="n">
        <v>0.01</v>
      </c>
      <c r="Q1373" s="0" t="n">
        <v>0</v>
      </c>
      <c r="R1373" s="0" t="n">
        <v>0.0554</v>
      </c>
      <c r="S1373" s="0" t="n">
        <v>1</v>
      </c>
      <c r="T1373" s="0" t="n">
        <v>924.6633</v>
      </c>
      <c r="U1373" s="0" t="n">
        <v>0</v>
      </c>
      <c r="V1373" s="0" t="n">
        <v>-913.571</v>
      </c>
      <c r="W1373" s="0" t="n">
        <v>-11.0667</v>
      </c>
      <c r="X1373" s="0" t="n">
        <v>-625.2665</v>
      </c>
      <c r="Y1373" s="0" t="n">
        <v>1186.5708</v>
      </c>
      <c r="Z1373" s="0" t="n">
        <v>1587.4578</v>
      </c>
      <c r="AA1373" s="0" t="n">
        <v>631.2749</v>
      </c>
      <c r="AB1373" s="0" t="n">
        <v>5</v>
      </c>
      <c r="AC1373" s="0" t="n">
        <v>17.333</v>
      </c>
      <c r="AD1373" s="0" t="n">
        <v>17.0625</v>
      </c>
      <c r="AE1373" s="0" t="n">
        <v>15.0913</v>
      </c>
      <c r="AF1373" s="0" t="n">
        <v>0.0021</v>
      </c>
      <c r="AG1373" s="0" t="n">
        <v>0.0603</v>
      </c>
      <c r="AH1373" s="0" t="n">
        <v>3.1133</v>
      </c>
    </row>
    <row r="1374" customFormat="false" ht="12.8" hidden="false" customHeight="false" outlineLevel="0" collapsed="false">
      <c r="A1374" s="0" t="n">
        <v>29</v>
      </c>
      <c r="B1374" s="0" t="n">
        <v>28</v>
      </c>
      <c r="C1374" s="0" t="n">
        <v>58.4342</v>
      </c>
      <c r="D1374" s="0" t="n">
        <v>38.7749</v>
      </c>
      <c r="E1374" s="0" t="n">
        <v>0</v>
      </c>
      <c r="F1374" s="0" t="n">
        <v>0</v>
      </c>
      <c r="G1374" s="0" t="n">
        <v>0</v>
      </c>
      <c r="H1374" s="0" t="n">
        <v>0</v>
      </c>
      <c r="I1374" s="0" t="n">
        <v>0</v>
      </c>
      <c r="J1374" s="0" t="n">
        <v>1.2609</v>
      </c>
      <c r="K1374" s="0" t="n">
        <v>0</v>
      </c>
      <c r="L1374" s="0" t="n">
        <v>0.0006</v>
      </c>
      <c r="M1374" s="0" t="n">
        <v>0</v>
      </c>
      <c r="N1374" s="0" t="n">
        <v>-0.0179</v>
      </c>
      <c r="O1374" s="0" t="n">
        <v>2.9165</v>
      </c>
      <c r="P1374" s="0" t="n">
        <v>0.01</v>
      </c>
      <c r="Q1374" s="0" t="n">
        <v>0</v>
      </c>
      <c r="R1374" s="0" t="n">
        <v>0.0554</v>
      </c>
      <c r="S1374" s="0" t="n">
        <v>1</v>
      </c>
      <c r="T1374" s="0" t="n">
        <v>963.8493</v>
      </c>
      <c r="U1374" s="0" t="n">
        <v>0</v>
      </c>
      <c r="V1374" s="0" t="n">
        <v>-949.7552</v>
      </c>
      <c r="W1374" s="0" t="n">
        <v>-14.0888</v>
      </c>
      <c r="X1374" s="0" t="n">
        <v>-660.9583</v>
      </c>
      <c r="Y1374" s="0" t="n">
        <v>1227.0172</v>
      </c>
      <c r="Z1374" s="0" t="n">
        <v>1651.3774</v>
      </c>
      <c r="AA1374" s="0" t="n">
        <v>658.6129</v>
      </c>
      <c r="AB1374" s="0" t="n">
        <v>5</v>
      </c>
      <c r="AC1374" s="0" t="n">
        <v>18.478</v>
      </c>
      <c r="AD1374" s="0" t="n">
        <v>18.1662</v>
      </c>
      <c r="AE1374" s="0" t="n">
        <v>15.6299</v>
      </c>
      <c r="AF1374" s="0" t="n">
        <v>0.0021</v>
      </c>
      <c r="AG1374" s="0" t="n">
        <v>0.0603</v>
      </c>
      <c r="AH1374" s="0" t="n">
        <v>3.1129</v>
      </c>
    </row>
    <row r="1375" customFormat="false" ht="12.8" hidden="false" customHeight="false" outlineLevel="0" collapsed="false">
      <c r="A1375" s="0" t="n">
        <v>29</v>
      </c>
      <c r="B1375" s="0" t="n">
        <v>29</v>
      </c>
      <c r="C1375" s="0" t="n">
        <v>58.4336</v>
      </c>
      <c r="D1375" s="0" t="n">
        <v>38.7744</v>
      </c>
      <c r="E1375" s="0" t="n">
        <v>0</v>
      </c>
      <c r="F1375" s="0" t="n">
        <v>0</v>
      </c>
      <c r="G1375" s="0" t="n">
        <v>0</v>
      </c>
      <c r="H1375" s="0" t="n">
        <v>0</v>
      </c>
      <c r="I1375" s="0" t="n">
        <v>0</v>
      </c>
      <c r="J1375" s="0" t="n">
        <v>1.3726</v>
      </c>
      <c r="K1375" s="0" t="n">
        <v>0</v>
      </c>
      <c r="L1375" s="0" t="n">
        <v>0.0006</v>
      </c>
      <c r="M1375" s="0" t="n">
        <v>0</v>
      </c>
      <c r="N1375" s="0" t="n">
        <v>-0.018</v>
      </c>
      <c r="O1375" s="0" t="n">
        <v>2.9165</v>
      </c>
      <c r="P1375" s="0" t="n">
        <v>0.01</v>
      </c>
      <c r="Q1375" s="0" t="n">
        <v>0</v>
      </c>
      <c r="R1375" s="0" t="n">
        <v>0.0554</v>
      </c>
      <c r="S1375" s="0" t="n">
        <v>1</v>
      </c>
      <c r="T1375" s="0" t="n">
        <v>968.5079</v>
      </c>
      <c r="U1375" s="0" t="n">
        <v>0</v>
      </c>
      <c r="V1375" s="0" t="n">
        <v>-950.2483</v>
      </c>
      <c r="W1375" s="0" t="n">
        <v>-18.2841</v>
      </c>
      <c r="X1375" s="0" t="n">
        <v>-652.3561</v>
      </c>
      <c r="Y1375" s="0" t="n">
        <v>1229.1085</v>
      </c>
      <c r="Z1375" s="0" t="n">
        <v>1640.0969</v>
      </c>
      <c r="AA1375" s="0" t="n">
        <v>653.5748</v>
      </c>
      <c r="AB1375" s="0" t="n">
        <v>5</v>
      </c>
      <c r="AC1375" s="0" t="n">
        <v>19.846</v>
      </c>
      <c r="AD1375" s="0" t="n">
        <v>19.6205</v>
      </c>
      <c r="AE1375" s="0" t="n">
        <v>16.3096</v>
      </c>
      <c r="AF1375" s="0" t="n">
        <v>0.0021</v>
      </c>
      <c r="AG1375" s="0" t="n">
        <v>0.0603</v>
      </c>
      <c r="AH1375" s="0" t="n">
        <v>3.1159</v>
      </c>
    </row>
    <row r="1376" customFormat="false" ht="12.8" hidden="false" customHeight="false" outlineLevel="0" collapsed="false">
      <c r="A1376" s="0" t="n">
        <v>29</v>
      </c>
      <c r="B1376" s="0" t="n">
        <v>30</v>
      </c>
      <c r="C1376" s="0" t="n">
        <v>58.433</v>
      </c>
      <c r="D1376" s="0" t="n">
        <v>38.7738</v>
      </c>
      <c r="E1376" s="0" t="n">
        <v>0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1.3822</v>
      </c>
      <c r="K1376" s="0" t="n">
        <v>0</v>
      </c>
      <c r="L1376" s="0" t="n">
        <v>0.0006</v>
      </c>
      <c r="M1376" s="0" t="n">
        <v>0</v>
      </c>
      <c r="N1376" s="0" t="n">
        <v>-0.018</v>
      </c>
      <c r="O1376" s="0" t="n">
        <v>2.9164</v>
      </c>
      <c r="P1376" s="0" t="n">
        <v>0.01</v>
      </c>
      <c r="Q1376" s="0" t="n">
        <v>0</v>
      </c>
      <c r="R1376" s="0" t="n">
        <v>0.0554</v>
      </c>
      <c r="S1376" s="0" t="n">
        <v>1</v>
      </c>
      <c r="T1376" s="0" t="n">
        <v>958.6235</v>
      </c>
      <c r="U1376" s="0" t="n">
        <v>0</v>
      </c>
      <c r="V1376" s="0" t="n">
        <v>-937.4437</v>
      </c>
      <c r="W1376" s="0" t="n">
        <v>-21.1427</v>
      </c>
      <c r="X1376" s="0" t="n">
        <v>-628.9443</v>
      </c>
      <c r="Y1376" s="0" t="n">
        <v>1189.8779</v>
      </c>
      <c r="Z1376" s="0" t="n">
        <v>1587.1852</v>
      </c>
      <c r="AA1376" s="0" t="n">
        <v>615.8906</v>
      </c>
      <c r="AB1376" s="0" t="n">
        <v>5</v>
      </c>
      <c r="AC1376" s="0" t="n">
        <v>21.243</v>
      </c>
      <c r="AD1376" s="0" t="n">
        <v>20.9241</v>
      </c>
      <c r="AE1376" s="0" t="n">
        <v>17.0467</v>
      </c>
      <c r="AF1376" s="0" t="n">
        <v>0.0021</v>
      </c>
      <c r="AG1376" s="0" t="n">
        <v>0.0603</v>
      </c>
      <c r="AH1376" s="0" t="n">
        <v>3.1875</v>
      </c>
    </row>
    <row r="1377" customFormat="false" ht="12.8" hidden="false" customHeight="false" outlineLevel="0" collapsed="false">
      <c r="A1377" s="0" t="n">
        <v>29</v>
      </c>
      <c r="B1377" s="0" t="n">
        <v>31</v>
      </c>
      <c r="C1377" s="0" t="n">
        <v>58.4324</v>
      </c>
      <c r="D1377" s="0" t="n">
        <v>38.7732</v>
      </c>
      <c r="E1377" s="0" t="n">
        <v>0</v>
      </c>
      <c r="F1377" s="0" t="n">
        <v>0</v>
      </c>
      <c r="G1377" s="0" t="n">
        <v>0</v>
      </c>
      <c r="H1377" s="0" t="n">
        <v>0</v>
      </c>
      <c r="I1377" s="0" t="n">
        <v>0</v>
      </c>
      <c r="J1377" s="0" t="n">
        <v>1.4665</v>
      </c>
      <c r="K1377" s="0" t="n">
        <v>0</v>
      </c>
      <c r="L1377" s="0" t="n">
        <v>0.0006</v>
      </c>
      <c r="M1377" s="0" t="n">
        <v>0</v>
      </c>
      <c r="N1377" s="0" t="n">
        <v>-0.018</v>
      </c>
      <c r="O1377" s="0" t="n">
        <v>2.9164</v>
      </c>
      <c r="P1377" s="0" t="n">
        <v>0.01</v>
      </c>
      <c r="Q1377" s="0" t="n">
        <v>0</v>
      </c>
      <c r="R1377" s="0" t="n">
        <v>0.0554</v>
      </c>
      <c r="S1377" s="0" t="n">
        <v>1</v>
      </c>
      <c r="T1377" s="0" t="n">
        <v>970.4927</v>
      </c>
      <c r="U1377" s="0" t="n">
        <v>0</v>
      </c>
      <c r="V1377" s="0" t="n">
        <v>-948.7454</v>
      </c>
      <c r="W1377" s="0" t="n">
        <v>-21.7811</v>
      </c>
      <c r="X1377" s="0" t="n">
        <v>-636.565</v>
      </c>
      <c r="Y1377" s="0" t="n">
        <v>1131.7595</v>
      </c>
      <c r="Z1377" s="0" t="n">
        <v>1557.6702</v>
      </c>
      <c r="AA1377" s="0" t="n">
        <v>564.0029</v>
      </c>
      <c r="AB1377" s="0" t="n">
        <v>5</v>
      </c>
      <c r="AC1377" s="0" t="n">
        <v>21.958</v>
      </c>
      <c r="AD1377" s="0" t="n">
        <v>21.8006</v>
      </c>
      <c r="AE1377" s="0" t="n">
        <v>17.7319</v>
      </c>
      <c r="AF1377" s="0" t="n">
        <v>0.0021</v>
      </c>
      <c r="AG1377" s="0" t="n">
        <v>0.0603</v>
      </c>
      <c r="AH1377" s="0" t="n">
        <v>3.3697</v>
      </c>
    </row>
    <row r="1378" customFormat="false" ht="12.8" hidden="false" customHeight="false" outlineLevel="0" collapsed="false">
      <c r="A1378" s="0" t="n">
        <v>29</v>
      </c>
      <c r="B1378" s="0" t="n">
        <v>32</v>
      </c>
      <c r="C1378" s="0" t="n">
        <v>58.4318</v>
      </c>
      <c r="D1378" s="0" t="n">
        <v>38.7726</v>
      </c>
      <c r="E1378" s="0" t="n">
        <v>0</v>
      </c>
      <c r="F1378" s="0" t="n">
        <v>0</v>
      </c>
      <c r="G1378" s="0" t="n">
        <v>0</v>
      </c>
      <c r="H1378" s="0" t="n">
        <v>0</v>
      </c>
      <c r="I1378" s="0" t="n">
        <v>0</v>
      </c>
      <c r="J1378" s="0" t="n">
        <v>1.479</v>
      </c>
      <c r="K1378" s="0" t="n">
        <v>0</v>
      </c>
      <c r="L1378" s="0" t="n">
        <v>0.0006</v>
      </c>
      <c r="M1378" s="0" t="n">
        <v>0</v>
      </c>
      <c r="N1378" s="0" t="n">
        <v>-0.018</v>
      </c>
      <c r="O1378" s="0" t="n">
        <v>2.9164</v>
      </c>
      <c r="P1378" s="0" t="n">
        <v>0.01</v>
      </c>
      <c r="Q1378" s="0" t="n">
        <v>0</v>
      </c>
      <c r="R1378" s="0" t="n">
        <v>0.0554</v>
      </c>
      <c r="S1378" s="0" t="n">
        <v>1</v>
      </c>
      <c r="T1378" s="0" t="n">
        <v>988.8499</v>
      </c>
      <c r="U1378" s="0" t="n">
        <v>0</v>
      </c>
      <c r="V1378" s="0" t="n">
        <v>-972.4</v>
      </c>
      <c r="W1378" s="0" t="n">
        <v>-16.5248</v>
      </c>
      <c r="X1378" s="0" t="n">
        <v>-667.3922</v>
      </c>
      <c r="Y1378" s="0" t="n">
        <v>1061.1802</v>
      </c>
      <c r="Z1378" s="0" t="n">
        <v>1554.7014</v>
      </c>
      <c r="AA1378" s="0" t="n">
        <v>508.2162</v>
      </c>
      <c r="AB1378" s="0" t="n">
        <v>5</v>
      </c>
      <c r="AC1378" s="0" t="n">
        <v>21.426</v>
      </c>
      <c r="AD1378" s="0" t="n">
        <v>21.3385</v>
      </c>
      <c r="AE1378" s="0" t="n">
        <v>18.0938</v>
      </c>
      <c r="AF1378" s="0" t="n">
        <v>0.0021</v>
      </c>
      <c r="AG1378" s="0" t="n">
        <v>0.0603</v>
      </c>
      <c r="AH1378" s="0" t="n">
        <v>3.6544</v>
      </c>
    </row>
    <row r="1379" customFormat="false" ht="12.8" hidden="false" customHeight="false" outlineLevel="0" collapsed="false">
      <c r="A1379" s="0" t="n">
        <v>29</v>
      </c>
      <c r="B1379" s="0" t="n">
        <v>33</v>
      </c>
      <c r="C1379" s="0" t="n">
        <v>58.4312</v>
      </c>
      <c r="D1379" s="0" t="n">
        <v>38.772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1.4489</v>
      </c>
      <c r="K1379" s="0" t="n">
        <v>0</v>
      </c>
      <c r="L1379" s="0" t="n">
        <v>0.0006</v>
      </c>
      <c r="M1379" s="0" t="n">
        <v>0</v>
      </c>
      <c r="N1379" s="0" t="n">
        <v>-0.018</v>
      </c>
      <c r="O1379" s="0" t="n">
        <v>2.9164</v>
      </c>
      <c r="P1379" s="0" t="n">
        <v>0.01</v>
      </c>
      <c r="Q1379" s="0" t="n">
        <v>0</v>
      </c>
      <c r="R1379" s="0" t="n">
        <v>0.0554</v>
      </c>
      <c r="S1379" s="0" t="n">
        <v>1</v>
      </c>
      <c r="T1379" s="0" t="n">
        <v>1005.2656</v>
      </c>
      <c r="U1379" s="0" t="n">
        <v>0</v>
      </c>
      <c r="V1379" s="0" t="n">
        <v>-988.2026</v>
      </c>
      <c r="W1379" s="0" t="n">
        <v>-16.9683</v>
      </c>
      <c r="X1379" s="0" t="n">
        <v>-683.007</v>
      </c>
      <c r="Y1379" s="0" t="n">
        <v>980.7451</v>
      </c>
      <c r="Z1379" s="0" t="n">
        <v>1504.1943</v>
      </c>
      <c r="AA1379" s="0" t="n">
        <v>440.6044</v>
      </c>
      <c r="AB1379" s="0" t="n">
        <v>5</v>
      </c>
      <c r="AC1379" s="0" t="n">
        <v>21.905</v>
      </c>
      <c r="AD1379" s="0" t="n">
        <v>21.7972</v>
      </c>
      <c r="AE1379" s="0" t="n">
        <v>18.4747</v>
      </c>
      <c r="AF1379" s="0" t="n">
        <v>0.0021</v>
      </c>
      <c r="AG1379" s="0" t="n">
        <v>0.0603</v>
      </c>
      <c r="AH1379" s="0" t="n">
        <v>4.0506</v>
      </c>
    </row>
    <row r="1380" customFormat="false" ht="12.8" hidden="false" customHeight="false" outlineLevel="0" collapsed="false">
      <c r="A1380" s="0" t="n">
        <v>29</v>
      </c>
      <c r="B1380" s="0" t="n">
        <v>34</v>
      </c>
      <c r="C1380" s="0" t="n">
        <v>58.4306</v>
      </c>
      <c r="D1380" s="0" t="n">
        <v>38.7714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0</v>
      </c>
      <c r="J1380" s="0" t="n">
        <v>1.4417</v>
      </c>
      <c r="K1380" s="0" t="n">
        <v>0</v>
      </c>
      <c r="L1380" s="0" t="n">
        <v>0.0006</v>
      </c>
      <c r="M1380" s="0" t="n">
        <v>0</v>
      </c>
      <c r="N1380" s="0" t="n">
        <v>-0.018</v>
      </c>
      <c r="O1380" s="0" t="n">
        <v>2.9163</v>
      </c>
      <c r="P1380" s="0" t="n">
        <v>0.01</v>
      </c>
      <c r="Q1380" s="0" t="n">
        <v>0</v>
      </c>
      <c r="R1380" s="0" t="n">
        <v>0.0554</v>
      </c>
      <c r="S1380" s="0" t="n">
        <v>1</v>
      </c>
      <c r="T1380" s="0" t="n">
        <v>1011.4365</v>
      </c>
      <c r="U1380" s="0" t="n">
        <v>0</v>
      </c>
      <c r="V1380" s="0" t="n">
        <v>-993.0815</v>
      </c>
      <c r="W1380" s="0" t="n">
        <v>-18.3769</v>
      </c>
      <c r="X1380" s="0" t="n">
        <v>-684.2543</v>
      </c>
      <c r="Y1380" s="0" t="n">
        <v>898.0431</v>
      </c>
      <c r="Z1380" s="0" t="n">
        <v>1449.6549</v>
      </c>
      <c r="AA1380" s="0" t="n">
        <v>370.7382</v>
      </c>
      <c r="AB1380" s="0" t="n">
        <v>5</v>
      </c>
      <c r="AC1380" s="0" t="n">
        <v>22.602</v>
      </c>
      <c r="AD1380" s="0" t="n">
        <v>22.4856</v>
      </c>
      <c r="AE1380" s="0" t="n">
        <v>18.9117</v>
      </c>
      <c r="AF1380" s="0" t="n">
        <v>0.0021</v>
      </c>
      <c r="AG1380" s="0" t="n">
        <v>0.0603</v>
      </c>
      <c r="AH1380" s="0" t="n">
        <v>4.5733</v>
      </c>
    </row>
    <row r="1381" customFormat="false" ht="12.8" hidden="false" customHeight="false" outlineLevel="0" collapsed="false">
      <c r="A1381" s="0" t="n">
        <v>29</v>
      </c>
      <c r="B1381" s="0" t="n">
        <v>35</v>
      </c>
      <c r="C1381" s="0" t="n">
        <v>58.43</v>
      </c>
      <c r="D1381" s="0" t="n">
        <v>38.7708</v>
      </c>
      <c r="E1381" s="0" t="n">
        <v>0</v>
      </c>
      <c r="F1381" s="0" t="n">
        <v>0</v>
      </c>
      <c r="G1381" s="0" t="n">
        <v>0</v>
      </c>
      <c r="H1381" s="0" t="n">
        <v>0</v>
      </c>
      <c r="I1381" s="0" t="n">
        <v>0</v>
      </c>
      <c r="J1381" s="0" t="n">
        <v>1.3901</v>
      </c>
      <c r="K1381" s="0" t="n">
        <v>0</v>
      </c>
      <c r="L1381" s="0" t="n">
        <v>0.0006</v>
      </c>
      <c r="M1381" s="0" t="n">
        <v>0</v>
      </c>
      <c r="N1381" s="0" t="n">
        <v>-0.018</v>
      </c>
      <c r="O1381" s="0" t="n">
        <v>2.9163</v>
      </c>
      <c r="P1381" s="0" t="n">
        <v>0.01</v>
      </c>
      <c r="Q1381" s="0" t="n">
        <v>0</v>
      </c>
      <c r="R1381" s="0" t="n">
        <v>0.0554</v>
      </c>
      <c r="S1381" s="0" t="n">
        <v>1</v>
      </c>
      <c r="T1381" s="0" t="n">
        <v>970.7242</v>
      </c>
      <c r="U1381" s="0" t="n">
        <v>0</v>
      </c>
      <c r="V1381" s="0" t="n">
        <v>-951.2719</v>
      </c>
      <c r="W1381" s="0" t="n">
        <v>-19.5259</v>
      </c>
      <c r="X1381" s="0" t="n">
        <v>-630.5458</v>
      </c>
      <c r="Y1381" s="0" t="n">
        <v>803.3933</v>
      </c>
      <c r="Z1381" s="0" t="n">
        <v>1339.9236</v>
      </c>
      <c r="AA1381" s="0" t="n">
        <v>292.8372</v>
      </c>
      <c r="AB1381" s="0" t="n">
        <v>5</v>
      </c>
      <c r="AC1381" s="0" t="n">
        <v>23.294</v>
      </c>
      <c r="AD1381" s="0" t="n">
        <v>23.1734</v>
      </c>
      <c r="AE1381" s="0" t="n">
        <v>19.3792</v>
      </c>
      <c r="AF1381" s="0" t="n">
        <v>0.0021</v>
      </c>
      <c r="AG1381" s="0" t="n">
        <v>0.0603</v>
      </c>
      <c r="AH1381" s="0" t="n">
        <v>5.2579</v>
      </c>
    </row>
    <row r="1382" customFormat="false" ht="12.8" hidden="false" customHeight="false" outlineLevel="0" collapsed="false">
      <c r="A1382" s="0" t="n">
        <v>29</v>
      </c>
      <c r="B1382" s="0" t="n">
        <v>36</v>
      </c>
      <c r="C1382" s="0" t="n">
        <v>58.4295</v>
      </c>
      <c r="D1382" s="0" t="n">
        <v>38.7702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1.0748</v>
      </c>
      <c r="K1382" s="0" t="n">
        <v>0</v>
      </c>
      <c r="L1382" s="0" t="n">
        <v>0.0006</v>
      </c>
      <c r="M1382" s="0" t="n">
        <v>0</v>
      </c>
      <c r="N1382" s="0" t="n">
        <v>-0.018</v>
      </c>
      <c r="O1382" s="0" t="n">
        <v>2.9163</v>
      </c>
      <c r="P1382" s="0" t="n">
        <v>0.01</v>
      </c>
      <c r="Q1382" s="0" t="n">
        <v>0</v>
      </c>
      <c r="R1382" s="0" t="n">
        <v>0.0554</v>
      </c>
      <c r="S1382" s="0" t="n">
        <v>1</v>
      </c>
      <c r="T1382" s="0" t="n">
        <v>479.8983</v>
      </c>
      <c r="U1382" s="0" t="n">
        <v>0</v>
      </c>
      <c r="V1382" s="0" t="n">
        <v>-460.5587</v>
      </c>
      <c r="W1382" s="0" t="n">
        <v>-19.3936</v>
      </c>
      <c r="X1382" s="0" t="n">
        <v>-50.3372</v>
      </c>
      <c r="Y1382" s="0" t="n">
        <v>734.4541</v>
      </c>
      <c r="Z1382" s="0" t="n">
        <v>800.2603</v>
      </c>
      <c r="AA1382" s="0" t="n">
        <v>251.6888</v>
      </c>
      <c r="AB1382" s="0" t="n">
        <v>5</v>
      </c>
      <c r="AC1382" s="0" t="n">
        <v>23.671</v>
      </c>
      <c r="AD1382" s="0" t="n">
        <v>23.6119</v>
      </c>
      <c r="AE1382" s="0" t="n">
        <v>19.809</v>
      </c>
      <c r="AF1382" s="0" t="n">
        <v>0.0021</v>
      </c>
      <c r="AG1382" s="0" t="n">
        <v>0.0603</v>
      </c>
      <c r="AH1382" s="0" t="n">
        <v>3.7873</v>
      </c>
    </row>
    <row r="1383" customFormat="false" ht="12.8" hidden="false" customHeight="false" outlineLevel="0" collapsed="false">
      <c r="A1383" s="0" t="n">
        <v>29</v>
      </c>
      <c r="B1383" s="0" t="n">
        <v>37</v>
      </c>
      <c r="C1383" s="0" t="n">
        <v>58.4289</v>
      </c>
      <c r="D1383" s="0" t="n">
        <v>38.7697</v>
      </c>
      <c r="E1383" s="0" t="n">
        <v>0</v>
      </c>
      <c r="F1383" s="0" t="n">
        <v>0</v>
      </c>
      <c r="G1383" s="0" t="n">
        <v>0</v>
      </c>
      <c r="H1383" s="0" t="n">
        <v>0</v>
      </c>
      <c r="I1383" s="0" t="n">
        <v>0</v>
      </c>
      <c r="J1383" s="0" t="n">
        <v>0.8695</v>
      </c>
      <c r="K1383" s="0" t="n">
        <v>0</v>
      </c>
      <c r="L1383" s="0" t="n">
        <v>0.0006</v>
      </c>
      <c r="M1383" s="0" t="n">
        <v>0</v>
      </c>
      <c r="N1383" s="0" t="n">
        <v>-0.018</v>
      </c>
      <c r="O1383" s="0" t="n">
        <v>2.9163</v>
      </c>
      <c r="P1383" s="0" t="n">
        <v>0.01</v>
      </c>
      <c r="Q1383" s="0" t="n">
        <v>0</v>
      </c>
      <c r="R1383" s="0" t="n">
        <v>0.0554</v>
      </c>
      <c r="S1383" s="0" t="n">
        <v>0.9557</v>
      </c>
      <c r="T1383" s="0" t="n">
        <v>276.3483</v>
      </c>
      <c r="U1383" s="0" t="n">
        <v>0</v>
      </c>
      <c r="V1383" s="0" t="n">
        <v>-261.1717</v>
      </c>
      <c r="W1383" s="0" t="n">
        <v>-15.2787</v>
      </c>
      <c r="X1383" s="0" t="n">
        <v>181.1408</v>
      </c>
      <c r="Y1383" s="0" t="n">
        <v>581.0953</v>
      </c>
      <c r="Z1383" s="0" t="n">
        <v>457.1272</v>
      </c>
      <c r="AA1383" s="0" t="n">
        <v>132.6616</v>
      </c>
      <c r="AB1383" s="0" t="n">
        <v>5</v>
      </c>
      <c r="AC1383" s="0" t="n">
        <v>23.175</v>
      </c>
      <c r="AD1383" s="0" t="n">
        <v>23.1436</v>
      </c>
      <c r="AE1383" s="0" t="n">
        <v>20.0137</v>
      </c>
      <c r="AF1383" s="0" t="n">
        <v>0.0021</v>
      </c>
      <c r="AG1383" s="0" t="n">
        <v>0.0603</v>
      </c>
      <c r="AH1383" s="0" t="n">
        <v>3.7873</v>
      </c>
    </row>
    <row r="1384" customFormat="false" ht="12.8" hidden="false" customHeight="false" outlineLevel="0" collapsed="false">
      <c r="A1384" s="0" t="n">
        <v>29</v>
      </c>
      <c r="B1384" s="0" t="n">
        <v>38</v>
      </c>
      <c r="C1384" s="0" t="n">
        <v>58.4283</v>
      </c>
      <c r="D1384" s="0" t="n">
        <v>38.7691</v>
      </c>
      <c r="E1384" s="0" t="n">
        <v>0</v>
      </c>
      <c r="F1384" s="0" t="n">
        <v>0</v>
      </c>
      <c r="G1384" s="0" t="n">
        <v>0</v>
      </c>
      <c r="H1384" s="0" t="n">
        <v>0</v>
      </c>
      <c r="I1384" s="0" t="n">
        <v>0</v>
      </c>
      <c r="J1384" s="0" t="n">
        <v>0.0004</v>
      </c>
      <c r="K1384" s="0" t="n">
        <v>0</v>
      </c>
      <c r="L1384" s="0" t="n">
        <v>0.0006</v>
      </c>
      <c r="M1384" s="0" t="n">
        <v>0</v>
      </c>
      <c r="N1384" s="0" t="n">
        <v>-0.018</v>
      </c>
      <c r="O1384" s="0" t="n">
        <v>2.9163</v>
      </c>
      <c r="P1384" s="0" t="n">
        <v>0.01</v>
      </c>
      <c r="Q1384" s="0" t="n">
        <v>0</v>
      </c>
      <c r="R1384" s="0" t="n">
        <v>0.0554</v>
      </c>
      <c r="S1384" s="0" t="n">
        <v>1</v>
      </c>
      <c r="T1384" s="0" t="n">
        <v>31.1896</v>
      </c>
      <c r="U1384" s="0" t="n">
        <v>0</v>
      </c>
      <c r="V1384" s="0" t="n">
        <v>-18.4171</v>
      </c>
      <c r="W1384" s="0" t="n">
        <v>-12.809</v>
      </c>
      <c r="X1384" s="0" t="n">
        <v>464.5339</v>
      </c>
      <c r="Y1384" s="0" t="n">
        <v>493.6626</v>
      </c>
      <c r="Z1384" s="0" t="n">
        <v>84.0341</v>
      </c>
      <c r="AA1384" s="0" t="n">
        <v>47.0992</v>
      </c>
      <c r="AB1384" s="0" t="n">
        <v>5</v>
      </c>
      <c r="AC1384" s="0" t="n">
        <v>22.814</v>
      </c>
      <c r="AD1384" s="0" t="n">
        <v>22.8094</v>
      </c>
      <c r="AE1384" s="0" t="n">
        <v>20.1143</v>
      </c>
      <c r="AF1384" s="0" t="n">
        <v>0.0021</v>
      </c>
      <c r="AG1384" s="0" t="n">
        <v>0.0603</v>
      </c>
      <c r="AH1384" s="0" t="n">
        <v>0</v>
      </c>
    </row>
    <row r="1385" customFormat="false" ht="12.8" hidden="false" customHeight="false" outlineLevel="0" collapsed="false">
      <c r="A1385" s="0" t="n">
        <v>29</v>
      </c>
      <c r="B1385" s="0" t="n">
        <v>39</v>
      </c>
      <c r="C1385" s="0" t="n">
        <v>58.4277</v>
      </c>
      <c r="D1385" s="0" t="n">
        <v>38.7685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  <c r="K1385" s="0" t="n">
        <v>0</v>
      </c>
      <c r="L1385" s="0" t="n">
        <v>0.0006</v>
      </c>
      <c r="M1385" s="0" t="n">
        <v>0</v>
      </c>
      <c r="N1385" s="0" t="n">
        <v>-0.018</v>
      </c>
      <c r="O1385" s="0" t="n">
        <v>2.9163</v>
      </c>
      <c r="P1385" s="0" t="n">
        <v>0.01</v>
      </c>
      <c r="Q1385" s="0" t="n">
        <v>0</v>
      </c>
      <c r="R1385" s="0" t="n">
        <v>0.0554</v>
      </c>
      <c r="S1385" s="0" t="n">
        <v>1</v>
      </c>
      <c r="T1385" s="0" t="n">
        <v>80.4526</v>
      </c>
      <c r="U1385" s="0" t="n">
        <v>0</v>
      </c>
      <c r="V1385" s="0" t="n">
        <v>-72.1263</v>
      </c>
      <c r="W1385" s="0" t="n">
        <v>-8.3209</v>
      </c>
      <c r="X1385" s="0" t="n">
        <v>395.5965</v>
      </c>
      <c r="Y1385" s="0" t="n">
        <v>424.792</v>
      </c>
      <c r="Z1385" s="0" t="n">
        <v>89.8081</v>
      </c>
      <c r="AA1385" s="0" t="n">
        <v>-16.8837</v>
      </c>
      <c r="AB1385" s="0" t="n">
        <v>5</v>
      </c>
      <c r="AC1385" s="0" t="n">
        <v>21.942</v>
      </c>
      <c r="AD1385" s="0" t="n">
        <v>21.9304</v>
      </c>
      <c r="AE1385" s="0" t="n">
        <v>20.023</v>
      </c>
      <c r="AF1385" s="0" t="n">
        <v>0.0021</v>
      </c>
      <c r="AG1385" s="0" t="n">
        <v>0.0603</v>
      </c>
      <c r="AH1385" s="0" t="n">
        <v>0</v>
      </c>
    </row>
    <row r="1386" customFormat="false" ht="12.8" hidden="false" customHeight="false" outlineLevel="0" collapsed="false">
      <c r="A1386" s="0" t="n">
        <v>29</v>
      </c>
      <c r="B1386" s="0" t="n">
        <v>40</v>
      </c>
      <c r="C1386" s="0" t="n">
        <v>58.4271</v>
      </c>
      <c r="D1386" s="0" t="n">
        <v>38.7679</v>
      </c>
      <c r="E1386" s="0" t="n">
        <v>0</v>
      </c>
      <c r="F1386" s="0" t="n">
        <v>0</v>
      </c>
      <c r="G1386" s="0" t="n">
        <v>0</v>
      </c>
      <c r="H1386" s="0" t="n">
        <v>0</v>
      </c>
      <c r="I1386" s="0" t="n">
        <v>0</v>
      </c>
      <c r="J1386" s="0" t="n">
        <v>0</v>
      </c>
      <c r="K1386" s="0" t="n">
        <v>0</v>
      </c>
      <c r="L1386" s="0" t="n">
        <v>0.0006</v>
      </c>
      <c r="M1386" s="0" t="n">
        <v>0</v>
      </c>
      <c r="N1386" s="0" t="n">
        <v>-0.018</v>
      </c>
      <c r="O1386" s="0" t="n">
        <v>2.9163</v>
      </c>
      <c r="P1386" s="0" t="n">
        <v>0.01</v>
      </c>
      <c r="Q1386" s="0" t="n">
        <v>0</v>
      </c>
      <c r="R1386" s="0" t="n">
        <v>0.0554</v>
      </c>
      <c r="S1386" s="0" t="n">
        <v>1</v>
      </c>
      <c r="T1386" s="0" t="n">
        <v>82.3389</v>
      </c>
      <c r="U1386" s="0" t="n">
        <v>0</v>
      </c>
      <c r="V1386" s="0" t="n">
        <v>-80.9576</v>
      </c>
      <c r="W1386" s="0" t="n">
        <v>-1.4273</v>
      </c>
      <c r="X1386" s="0" t="n">
        <v>374.8971</v>
      </c>
      <c r="Y1386" s="0" t="n">
        <v>404.1488</v>
      </c>
      <c r="Z1386" s="0" t="n">
        <v>96.0774</v>
      </c>
      <c r="AA1386" s="0" t="n">
        <v>-28.7637</v>
      </c>
      <c r="AB1386" s="0" t="n">
        <v>5</v>
      </c>
      <c r="AC1386" s="0" t="n">
        <v>20.348</v>
      </c>
      <c r="AD1386" s="0" t="n">
        <v>20.3345</v>
      </c>
      <c r="AE1386" s="0" t="n">
        <v>19.6481</v>
      </c>
      <c r="AF1386" s="0" t="n">
        <v>0.0021</v>
      </c>
      <c r="AG1386" s="0" t="n">
        <v>0.0603</v>
      </c>
      <c r="AH1386" s="0" t="n">
        <v>0</v>
      </c>
    </row>
    <row r="1387" customFormat="false" ht="12.8" hidden="false" customHeight="false" outlineLevel="0" collapsed="false">
      <c r="A1387" s="0" t="n">
        <v>29</v>
      </c>
      <c r="B1387" s="0" t="n">
        <v>41</v>
      </c>
      <c r="C1387" s="0" t="n">
        <v>58.4265</v>
      </c>
      <c r="D1387" s="0" t="n">
        <v>38.7673</v>
      </c>
      <c r="E1387" s="0" t="n">
        <v>0</v>
      </c>
      <c r="F1387" s="0" t="n">
        <v>0</v>
      </c>
      <c r="G1387" s="0" t="n">
        <v>0</v>
      </c>
      <c r="H1387" s="0" t="n">
        <v>0</v>
      </c>
      <c r="I1387" s="0" t="n">
        <v>0</v>
      </c>
      <c r="J1387" s="0" t="n">
        <v>0</v>
      </c>
      <c r="K1387" s="0" t="n">
        <v>0</v>
      </c>
      <c r="L1387" s="0" t="n">
        <v>0.0006</v>
      </c>
      <c r="M1387" s="0" t="n">
        <v>0</v>
      </c>
      <c r="N1387" s="0" t="n">
        <v>-0.018</v>
      </c>
      <c r="O1387" s="0" t="n">
        <v>2.9163</v>
      </c>
      <c r="P1387" s="0" t="n">
        <v>0.01</v>
      </c>
      <c r="Q1387" s="0" t="n">
        <v>0</v>
      </c>
      <c r="R1387" s="0" t="n">
        <v>0.0554</v>
      </c>
      <c r="S1387" s="0" t="n">
        <v>1</v>
      </c>
      <c r="T1387" s="0" t="n">
        <v>76.9383</v>
      </c>
      <c r="U1387" s="0" t="n">
        <v>0</v>
      </c>
      <c r="V1387" s="0" t="n">
        <v>-79.8345</v>
      </c>
      <c r="W1387" s="0" t="n">
        <v>2.8833</v>
      </c>
      <c r="X1387" s="0" t="n">
        <v>367.8441</v>
      </c>
      <c r="Y1387" s="0" t="n">
        <v>397.1818</v>
      </c>
      <c r="Z1387" s="0" t="n">
        <v>91.3181</v>
      </c>
      <c r="AA1387" s="0" t="n">
        <v>-28.6126</v>
      </c>
      <c r="AB1387" s="0" t="n">
        <v>5</v>
      </c>
      <c r="AC1387" s="0" t="n">
        <v>19.031</v>
      </c>
      <c r="AD1387" s="0" t="n">
        <v>19.0188</v>
      </c>
      <c r="AE1387" s="0" t="n">
        <v>19.1558</v>
      </c>
      <c r="AF1387" s="0" t="n">
        <v>0.0021</v>
      </c>
      <c r="AG1387" s="0" t="n">
        <v>0.0603</v>
      </c>
      <c r="AH1387" s="0" t="n">
        <v>0</v>
      </c>
    </row>
    <row r="1388" customFormat="false" ht="12.8" hidden="false" customHeight="false" outlineLevel="0" collapsed="false">
      <c r="A1388" s="0" t="n">
        <v>29</v>
      </c>
      <c r="B1388" s="0" t="n">
        <v>42</v>
      </c>
      <c r="C1388" s="0" t="n">
        <v>58.4259</v>
      </c>
      <c r="D1388" s="0" t="n">
        <v>38.7667</v>
      </c>
      <c r="E1388" s="0" t="n">
        <v>0</v>
      </c>
      <c r="F1388" s="0" t="n">
        <v>0</v>
      </c>
      <c r="G1388" s="0" t="n">
        <v>0</v>
      </c>
      <c r="H1388" s="0" t="n">
        <v>0</v>
      </c>
      <c r="I1388" s="0" t="n">
        <v>0</v>
      </c>
      <c r="J1388" s="0" t="n">
        <v>0</v>
      </c>
      <c r="K1388" s="0" t="n">
        <v>0</v>
      </c>
      <c r="L1388" s="0" t="n">
        <v>0.0006</v>
      </c>
      <c r="M1388" s="0" t="n">
        <v>0</v>
      </c>
      <c r="N1388" s="0" t="n">
        <v>-0.018</v>
      </c>
      <c r="O1388" s="0" t="n">
        <v>2.9163</v>
      </c>
      <c r="P1388" s="0" t="n">
        <v>0.01</v>
      </c>
      <c r="Q1388" s="0" t="n">
        <v>0</v>
      </c>
      <c r="R1388" s="0" t="n">
        <v>0.0554</v>
      </c>
      <c r="S1388" s="0" t="n">
        <v>1</v>
      </c>
      <c r="T1388" s="0" t="n">
        <v>77.7613</v>
      </c>
      <c r="U1388" s="0" t="n">
        <v>0</v>
      </c>
      <c r="V1388" s="0" t="n">
        <v>-79.6228</v>
      </c>
      <c r="W1388" s="0" t="n">
        <v>1.8668</v>
      </c>
      <c r="X1388" s="0" t="n">
        <v>366.3861</v>
      </c>
      <c r="Y1388" s="0" t="n">
        <v>395.7151</v>
      </c>
      <c r="Z1388" s="0" t="n">
        <v>78.8273</v>
      </c>
      <c r="AA1388" s="0" t="n">
        <v>-28.6282</v>
      </c>
      <c r="AB1388" s="0" t="n">
        <v>5</v>
      </c>
      <c r="AC1388" s="0" t="n">
        <v>18.761</v>
      </c>
      <c r="AD1388" s="0" t="n">
        <v>18.7484</v>
      </c>
      <c r="AE1388" s="0" t="n">
        <v>18.8119</v>
      </c>
      <c r="AF1388" s="0" t="n">
        <v>0.0021</v>
      </c>
      <c r="AG1388" s="0" t="n">
        <v>0.0603</v>
      </c>
      <c r="AH1388" s="0" t="n">
        <v>0</v>
      </c>
    </row>
    <row r="1389" customFormat="false" ht="12.8" hidden="false" customHeight="false" outlineLevel="0" collapsed="false">
      <c r="A1389" s="0" t="n">
        <v>29</v>
      </c>
      <c r="B1389" s="0" t="n">
        <v>43</v>
      </c>
      <c r="C1389" s="0" t="n">
        <v>58.4254</v>
      </c>
      <c r="D1389" s="0" t="n">
        <v>38.7661</v>
      </c>
      <c r="E1389" s="0" t="n">
        <v>0</v>
      </c>
      <c r="F1389" s="0" t="n">
        <v>0</v>
      </c>
      <c r="G1389" s="0" t="n">
        <v>0</v>
      </c>
      <c r="H1389" s="0" t="n">
        <v>0</v>
      </c>
      <c r="I1389" s="0" t="n">
        <v>0</v>
      </c>
      <c r="J1389" s="0" t="n">
        <v>0</v>
      </c>
      <c r="K1389" s="0" t="n">
        <v>0</v>
      </c>
      <c r="L1389" s="0" t="n">
        <v>0.0006</v>
      </c>
      <c r="M1389" s="0" t="n">
        <v>0</v>
      </c>
      <c r="N1389" s="0" t="n">
        <v>-0.018</v>
      </c>
      <c r="O1389" s="0" t="n">
        <v>2.9163</v>
      </c>
      <c r="P1389" s="0" t="n">
        <v>0.01</v>
      </c>
      <c r="Q1389" s="0" t="n">
        <v>0</v>
      </c>
      <c r="R1389" s="0" t="n">
        <v>0.0554</v>
      </c>
      <c r="S1389" s="0" t="n">
        <v>1</v>
      </c>
      <c r="T1389" s="0" t="n">
        <v>76.3449</v>
      </c>
      <c r="U1389" s="0" t="n">
        <v>0</v>
      </c>
      <c r="V1389" s="0" t="n">
        <v>-78.7262</v>
      </c>
      <c r="W1389" s="0" t="n">
        <v>2.4401</v>
      </c>
      <c r="X1389" s="0" t="n">
        <v>364.491</v>
      </c>
      <c r="Y1389" s="0" t="n">
        <v>393.8557</v>
      </c>
      <c r="Z1389" s="0" t="n">
        <v>80.6922</v>
      </c>
      <c r="AA1389" s="0" t="n">
        <v>-27.9801</v>
      </c>
      <c r="AB1389" s="0" t="n">
        <v>5</v>
      </c>
      <c r="AC1389" s="0" t="n">
        <v>18.289</v>
      </c>
      <c r="AD1389" s="0" t="n">
        <v>18.2793</v>
      </c>
      <c r="AE1389" s="0" t="n">
        <v>18.4967</v>
      </c>
      <c r="AF1389" s="0" t="n">
        <v>0.0021</v>
      </c>
      <c r="AG1389" s="0" t="n">
        <v>0.0603</v>
      </c>
      <c r="AH1389" s="0" t="n">
        <v>0</v>
      </c>
    </row>
    <row r="1390" customFormat="false" ht="12.8" hidden="false" customHeight="false" outlineLevel="0" collapsed="false">
      <c r="A1390" s="0" t="n">
        <v>29</v>
      </c>
      <c r="B1390" s="0" t="n">
        <v>44</v>
      </c>
      <c r="C1390" s="0" t="n">
        <v>58.4248</v>
      </c>
      <c r="D1390" s="0" t="n">
        <v>38.7656</v>
      </c>
      <c r="E1390" s="0" t="n">
        <v>0</v>
      </c>
      <c r="F1390" s="0" t="n">
        <v>0</v>
      </c>
      <c r="G1390" s="0" t="n">
        <v>0</v>
      </c>
      <c r="H1390" s="0" t="n">
        <v>0</v>
      </c>
      <c r="I1390" s="0" t="n">
        <v>0</v>
      </c>
      <c r="J1390" s="0" t="n">
        <v>0</v>
      </c>
      <c r="K1390" s="0" t="n">
        <v>0</v>
      </c>
      <c r="L1390" s="0" t="n">
        <v>0.0006</v>
      </c>
      <c r="M1390" s="0" t="n">
        <v>0</v>
      </c>
      <c r="N1390" s="0" t="n">
        <v>-0.018</v>
      </c>
      <c r="O1390" s="0" t="n">
        <v>2.9163</v>
      </c>
      <c r="P1390" s="0" t="n">
        <v>0.01</v>
      </c>
      <c r="Q1390" s="0" t="n">
        <v>0</v>
      </c>
      <c r="R1390" s="0" t="n">
        <v>0.0554</v>
      </c>
      <c r="S1390" s="0" t="n">
        <v>1</v>
      </c>
      <c r="T1390" s="0" t="n">
        <v>76.6742</v>
      </c>
      <c r="U1390" s="0" t="n">
        <v>0</v>
      </c>
      <c r="V1390" s="0" t="n">
        <v>-78.4149</v>
      </c>
      <c r="W1390" s="0" t="n">
        <v>1.6866</v>
      </c>
      <c r="X1390" s="0" t="n">
        <v>363.9122</v>
      </c>
      <c r="Y1390" s="0" t="n">
        <v>393.3093</v>
      </c>
      <c r="Z1390" s="0" t="n">
        <v>77.0298</v>
      </c>
      <c r="AA1390" s="0" t="n">
        <v>-27.7234</v>
      </c>
      <c r="AB1390" s="0" t="n">
        <v>5</v>
      </c>
      <c r="AC1390" s="0" t="n">
        <v>18.145</v>
      </c>
      <c r="AD1390" s="0" t="n">
        <v>18.1286</v>
      </c>
      <c r="AE1390" s="0" t="n">
        <v>18.2647</v>
      </c>
      <c r="AF1390" s="0" t="n">
        <v>0.0021</v>
      </c>
      <c r="AG1390" s="0" t="n">
        <v>0.0603</v>
      </c>
      <c r="AH1390" s="0" t="n">
        <v>0</v>
      </c>
    </row>
    <row r="1391" customFormat="false" ht="12.8" hidden="false" customHeight="false" outlineLevel="0" collapsed="false">
      <c r="A1391" s="0" t="n">
        <v>29</v>
      </c>
      <c r="B1391" s="0" t="n">
        <v>45</v>
      </c>
      <c r="C1391" s="0" t="n">
        <v>58.4242</v>
      </c>
      <c r="D1391" s="0" t="n">
        <v>38.765</v>
      </c>
      <c r="E1391" s="0" t="n">
        <v>0</v>
      </c>
      <c r="F1391" s="0" t="n">
        <v>0</v>
      </c>
      <c r="G1391" s="0" t="n">
        <v>0</v>
      </c>
      <c r="H1391" s="0" t="n">
        <v>0</v>
      </c>
      <c r="I1391" s="0" t="n">
        <v>0</v>
      </c>
      <c r="J1391" s="0" t="n">
        <v>0</v>
      </c>
      <c r="K1391" s="0" t="n">
        <v>0</v>
      </c>
      <c r="L1391" s="0" t="n">
        <v>0.0006</v>
      </c>
      <c r="M1391" s="0" t="n">
        <v>0</v>
      </c>
      <c r="N1391" s="0" t="n">
        <v>-0.018</v>
      </c>
      <c r="O1391" s="0" t="n">
        <v>2.9163</v>
      </c>
      <c r="P1391" s="0" t="n">
        <v>0.01</v>
      </c>
      <c r="Q1391" s="0" t="n">
        <v>0</v>
      </c>
      <c r="R1391" s="0" t="n">
        <v>0.0554</v>
      </c>
      <c r="S1391" s="0" t="n">
        <v>1</v>
      </c>
      <c r="T1391" s="0" t="n">
        <v>74.6832</v>
      </c>
      <c r="U1391" s="0" t="n">
        <v>0</v>
      </c>
      <c r="V1391" s="0" t="n">
        <v>-77.5559</v>
      </c>
      <c r="W1391" s="0" t="n">
        <v>2.6476</v>
      </c>
      <c r="X1391" s="0" t="n">
        <v>362.162</v>
      </c>
      <c r="Y1391" s="0" t="n">
        <v>391.5946</v>
      </c>
      <c r="Z1391" s="0" t="n">
        <v>80.0249</v>
      </c>
      <c r="AA1391" s="0" t="n">
        <v>-27.0914</v>
      </c>
      <c r="AB1391" s="0" t="n">
        <v>5</v>
      </c>
      <c r="AC1391" s="0" t="n">
        <v>17.695</v>
      </c>
      <c r="AD1391" s="0" t="n">
        <v>17.6869</v>
      </c>
      <c r="AE1391" s="0" t="n">
        <v>18.0134</v>
      </c>
      <c r="AF1391" s="0" t="n">
        <v>0.0021</v>
      </c>
      <c r="AG1391" s="0" t="n">
        <v>0.0603</v>
      </c>
      <c r="AH1391" s="0" t="n">
        <v>0</v>
      </c>
    </row>
    <row r="1392" customFormat="false" ht="12.8" hidden="false" customHeight="false" outlineLevel="0" collapsed="false">
      <c r="A1392" s="0" t="n">
        <v>29</v>
      </c>
      <c r="B1392" s="0" t="n">
        <v>46</v>
      </c>
      <c r="C1392" s="0" t="n">
        <v>58.4236</v>
      </c>
      <c r="D1392" s="0" t="n">
        <v>38.7644</v>
      </c>
      <c r="E1392" s="0" t="n">
        <v>0</v>
      </c>
      <c r="F1392" s="0" t="n">
        <v>0</v>
      </c>
      <c r="G1392" s="0" t="n">
        <v>0</v>
      </c>
      <c r="H1392" s="0" t="n">
        <v>0</v>
      </c>
      <c r="I1392" s="0" t="n">
        <v>0</v>
      </c>
      <c r="J1392" s="0" t="n">
        <v>0</v>
      </c>
      <c r="K1392" s="0" t="n">
        <v>0</v>
      </c>
      <c r="L1392" s="0" t="n">
        <v>0.0006</v>
      </c>
      <c r="M1392" s="0" t="n">
        <v>0</v>
      </c>
      <c r="N1392" s="0" t="n">
        <v>-0.018</v>
      </c>
      <c r="O1392" s="0" t="n">
        <v>2.9163</v>
      </c>
      <c r="P1392" s="0" t="n">
        <v>0.01</v>
      </c>
      <c r="Q1392" s="0" t="n">
        <v>0</v>
      </c>
      <c r="R1392" s="0" t="n">
        <v>0.0554</v>
      </c>
      <c r="S1392" s="0" t="n">
        <v>1</v>
      </c>
      <c r="T1392" s="0" t="n">
        <v>73.1638</v>
      </c>
      <c r="U1392" s="0" t="n">
        <v>0</v>
      </c>
      <c r="V1392" s="0" t="n">
        <v>-77.1524</v>
      </c>
      <c r="W1392" s="0" t="n">
        <v>3.9961</v>
      </c>
      <c r="X1392" s="0" t="n">
        <v>359.2435</v>
      </c>
      <c r="Y1392" s="0" t="n">
        <v>388.7126</v>
      </c>
      <c r="Z1392" s="0" t="n">
        <v>80.6433</v>
      </c>
      <c r="AA1392" s="0" t="n">
        <v>-27.0891</v>
      </c>
      <c r="AB1392" s="0" t="n">
        <v>5</v>
      </c>
      <c r="AC1392" s="0" t="n">
        <v>17.151</v>
      </c>
      <c r="AD1392" s="0" t="n">
        <v>17.1412</v>
      </c>
      <c r="AE1392" s="0" t="n">
        <v>17.7266</v>
      </c>
      <c r="AF1392" s="0" t="n">
        <v>0.0021</v>
      </c>
      <c r="AG1392" s="0" t="n">
        <v>0.0603</v>
      </c>
      <c r="AH1392" s="0" t="n">
        <v>0</v>
      </c>
    </row>
    <row r="1393" customFormat="false" ht="12.8" hidden="false" customHeight="false" outlineLevel="0" collapsed="false">
      <c r="A1393" s="0" t="n">
        <v>29</v>
      </c>
      <c r="B1393" s="0" t="n">
        <v>47</v>
      </c>
      <c r="C1393" s="0" t="n">
        <v>58.423</v>
      </c>
      <c r="D1393" s="0" t="n">
        <v>38.7638</v>
      </c>
      <c r="E1393" s="0" t="n">
        <v>0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0</v>
      </c>
      <c r="K1393" s="0" t="n">
        <v>0</v>
      </c>
      <c r="L1393" s="0" t="n">
        <v>0.0006</v>
      </c>
      <c r="M1393" s="0" t="n">
        <v>0</v>
      </c>
      <c r="N1393" s="0" t="n">
        <v>-0.018</v>
      </c>
      <c r="O1393" s="0" t="n">
        <v>2.9163</v>
      </c>
      <c r="P1393" s="0" t="n">
        <v>0.01</v>
      </c>
      <c r="Q1393" s="0" t="n">
        <v>0</v>
      </c>
      <c r="R1393" s="0" t="n">
        <v>0.0554</v>
      </c>
      <c r="S1393" s="0" t="n">
        <v>1</v>
      </c>
      <c r="T1393" s="0" t="n">
        <v>73.0246</v>
      </c>
      <c r="U1393" s="0" t="n">
        <v>0</v>
      </c>
      <c r="V1393" s="0" t="n">
        <v>-77.0391</v>
      </c>
      <c r="W1393" s="0" t="n">
        <v>3.9722</v>
      </c>
      <c r="X1393" s="0" t="n">
        <v>357.6335</v>
      </c>
      <c r="Y1393" s="0" t="n">
        <v>387.1132</v>
      </c>
      <c r="Z1393" s="0" t="n">
        <v>77.2981</v>
      </c>
      <c r="AA1393" s="0" t="n">
        <v>-27.2068</v>
      </c>
      <c r="AB1393" s="0" t="n">
        <v>5</v>
      </c>
      <c r="AC1393" s="0" t="n">
        <v>16.874</v>
      </c>
      <c r="AD1393" s="0" t="n">
        <v>16.8596</v>
      </c>
      <c r="AE1393" s="0" t="n">
        <v>17.4765</v>
      </c>
      <c r="AF1393" s="0" t="n">
        <v>0.0021</v>
      </c>
      <c r="AG1393" s="0" t="n">
        <v>0.0603</v>
      </c>
      <c r="AH1393" s="0" t="n">
        <v>0</v>
      </c>
    </row>
    <row r="1394" customFormat="false" ht="12.8" hidden="false" customHeight="false" outlineLevel="0" collapsed="false">
      <c r="A1394" s="0" t="n">
        <v>29</v>
      </c>
      <c r="B1394" s="0" t="n">
        <v>48</v>
      </c>
      <c r="C1394" s="0" t="n">
        <v>58.4224</v>
      </c>
      <c r="D1394" s="0" t="n">
        <v>38.7632</v>
      </c>
      <c r="E1394" s="0" t="n">
        <v>0</v>
      </c>
      <c r="F1394" s="0" t="n">
        <v>0</v>
      </c>
      <c r="G1394" s="0" t="n">
        <v>0</v>
      </c>
      <c r="H1394" s="0" t="n">
        <v>0</v>
      </c>
      <c r="I1394" s="0" t="n">
        <v>0</v>
      </c>
      <c r="J1394" s="0" t="n">
        <v>0</v>
      </c>
      <c r="K1394" s="0" t="n">
        <v>0</v>
      </c>
      <c r="L1394" s="0" t="n">
        <v>0.0006</v>
      </c>
      <c r="M1394" s="0" t="n">
        <v>0</v>
      </c>
      <c r="N1394" s="0" t="n">
        <v>-0.018</v>
      </c>
      <c r="O1394" s="0" t="n">
        <v>2.9163</v>
      </c>
      <c r="P1394" s="0" t="n">
        <v>0.01</v>
      </c>
      <c r="Q1394" s="0" t="n">
        <v>0</v>
      </c>
      <c r="R1394" s="0" t="n">
        <v>0.0554</v>
      </c>
      <c r="S1394" s="0" t="n">
        <v>1</v>
      </c>
      <c r="T1394" s="0" t="n">
        <v>72.9349</v>
      </c>
      <c r="U1394" s="0" t="n">
        <v>0</v>
      </c>
      <c r="V1394" s="0" t="n">
        <v>-76.7367</v>
      </c>
      <c r="W1394" s="0" t="n">
        <v>3.8596</v>
      </c>
      <c r="X1394" s="0" t="n">
        <v>356.5963</v>
      </c>
      <c r="Y1394" s="0" t="n">
        <v>386.0905</v>
      </c>
      <c r="Z1394" s="0" t="n">
        <v>76.4742</v>
      </c>
      <c r="AA1394" s="0" t="n">
        <v>-27.0454</v>
      </c>
      <c r="AB1394" s="0" t="n">
        <v>5</v>
      </c>
      <c r="AC1394" s="0" t="n">
        <v>16.647</v>
      </c>
      <c r="AD1394" s="0" t="n">
        <v>16.6341</v>
      </c>
      <c r="AE1394" s="0" t="n">
        <v>17.258</v>
      </c>
      <c r="AF1394" s="0" t="n">
        <v>0.0021</v>
      </c>
      <c r="AG1394" s="0" t="n">
        <v>0.0603</v>
      </c>
      <c r="AH1394" s="0" t="n">
        <v>0</v>
      </c>
    </row>
    <row r="1395" customFormat="false" ht="12.8" hidden="false" customHeight="false" outlineLevel="0" collapsed="false">
      <c r="A1395" s="0" t="n">
        <v>30</v>
      </c>
      <c r="B1395" s="0" t="n">
        <v>1</v>
      </c>
      <c r="C1395" s="0" t="n">
        <v>58.4218</v>
      </c>
      <c r="D1395" s="0" t="n">
        <v>38.7626</v>
      </c>
      <c r="E1395" s="0" t="n">
        <v>0</v>
      </c>
      <c r="F1395" s="0" t="n">
        <v>0</v>
      </c>
      <c r="G1395" s="0" t="n">
        <v>0</v>
      </c>
      <c r="H1395" s="0" t="n">
        <v>0</v>
      </c>
      <c r="I1395" s="0" t="n">
        <v>0</v>
      </c>
      <c r="J1395" s="0" t="n">
        <v>0</v>
      </c>
      <c r="K1395" s="0" t="n">
        <v>0</v>
      </c>
      <c r="L1395" s="0" t="n">
        <v>0.0006</v>
      </c>
      <c r="M1395" s="0" t="n">
        <v>0</v>
      </c>
      <c r="N1395" s="0" t="n">
        <v>-0.018</v>
      </c>
      <c r="O1395" s="0" t="n">
        <v>2.9163</v>
      </c>
      <c r="P1395" s="0" t="n">
        <v>0.01</v>
      </c>
      <c r="Q1395" s="0" t="n">
        <v>0</v>
      </c>
      <c r="R1395" s="0" t="n">
        <v>0.0554</v>
      </c>
      <c r="S1395" s="0" t="n">
        <v>1</v>
      </c>
      <c r="T1395" s="0" t="n">
        <v>73.5987</v>
      </c>
      <c r="U1395" s="0" t="n">
        <v>0</v>
      </c>
      <c r="V1395" s="0" t="n">
        <v>-76.6408</v>
      </c>
      <c r="W1395" s="0" t="n">
        <v>3.0178</v>
      </c>
      <c r="X1395" s="0" t="n">
        <v>356.4949</v>
      </c>
      <c r="Y1395" s="0" t="n">
        <v>385.9981</v>
      </c>
      <c r="Z1395" s="0" t="n">
        <v>74.384</v>
      </c>
      <c r="AA1395" s="0" t="n">
        <v>-26.9558</v>
      </c>
      <c r="AB1395" s="0" t="n">
        <v>5</v>
      </c>
      <c r="AC1395" s="0" t="n">
        <v>16.61</v>
      </c>
      <c r="AD1395" s="0" t="n">
        <v>16.5994</v>
      </c>
      <c r="AE1395" s="0" t="n">
        <v>17.1004</v>
      </c>
      <c r="AF1395" s="0" t="n">
        <v>0.0021</v>
      </c>
      <c r="AG1395" s="0" t="n">
        <v>0.0603</v>
      </c>
      <c r="AH1395" s="0" t="n">
        <v>0</v>
      </c>
    </row>
    <row r="1396" customFormat="false" ht="12.8" hidden="false" customHeight="false" outlineLevel="0" collapsed="false">
      <c r="A1396" s="0" t="n">
        <v>30</v>
      </c>
      <c r="B1396" s="0" t="n">
        <v>2</v>
      </c>
      <c r="C1396" s="0" t="n">
        <v>58.4213</v>
      </c>
      <c r="D1396" s="0" t="n">
        <v>38.762</v>
      </c>
      <c r="E1396" s="0" t="n">
        <v>0</v>
      </c>
      <c r="F1396" s="0" t="n">
        <v>0</v>
      </c>
      <c r="G1396" s="0" t="n">
        <v>0</v>
      </c>
      <c r="H1396" s="0" t="n">
        <v>0</v>
      </c>
      <c r="I1396" s="0" t="n">
        <v>0</v>
      </c>
      <c r="J1396" s="0" t="n">
        <v>0</v>
      </c>
      <c r="K1396" s="0" t="n">
        <v>0</v>
      </c>
      <c r="L1396" s="0" t="n">
        <v>0.0006</v>
      </c>
      <c r="M1396" s="0" t="n">
        <v>0</v>
      </c>
      <c r="N1396" s="0" t="n">
        <v>-0.018</v>
      </c>
      <c r="O1396" s="0" t="n">
        <v>2.9163</v>
      </c>
      <c r="P1396" s="0" t="n">
        <v>0.01</v>
      </c>
      <c r="Q1396" s="0" t="n">
        <v>0</v>
      </c>
      <c r="R1396" s="0" t="n">
        <v>0.0554</v>
      </c>
      <c r="S1396" s="0" t="n">
        <v>1</v>
      </c>
      <c r="T1396" s="0" t="n">
        <v>74.2379</v>
      </c>
      <c r="U1396" s="0" t="n">
        <v>0</v>
      </c>
      <c r="V1396" s="0" t="n">
        <v>-76.5598</v>
      </c>
      <c r="W1396" s="0" t="n">
        <v>2.2624</v>
      </c>
      <c r="X1396" s="0" t="n">
        <v>356.6352</v>
      </c>
      <c r="Y1396" s="0" t="n">
        <v>386.1282</v>
      </c>
      <c r="Z1396" s="0" t="n">
        <v>73.8655</v>
      </c>
      <c r="AA1396" s="0" t="n">
        <v>-26.8639</v>
      </c>
      <c r="AB1396" s="0" t="n">
        <v>5</v>
      </c>
      <c r="AC1396" s="0" t="n">
        <v>16.616</v>
      </c>
      <c r="AD1396" s="0" t="n">
        <v>16.6067</v>
      </c>
      <c r="AE1396" s="0" t="n">
        <v>16.9886</v>
      </c>
      <c r="AF1396" s="0" t="n">
        <v>0.0021</v>
      </c>
      <c r="AG1396" s="0" t="n">
        <v>0.0603</v>
      </c>
      <c r="AH1396" s="0" t="n">
        <v>0</v>
      </c>
    </row>
    <row r="1397" customFormat="false" ht="12.8" hidden="false" customHeight="false" outlineLevel="0" collapsed="false">
      <c r="A1397" s="0" t="n">
        <v>30</v>
      </c>
      <c r="B1397" s="0" t="n">
        <v>3</v>
      </c>
      <c r="C1397" s="0" t="n">
        <v>58.4207</v>
      </c>
      <c r="D1397" s="0" t="n">
        <v>38.7615</v>
      </c>
      <c r="E1397" s="0" t="n">
        <v>0</v>
      </c>
      <c r="F1397" s="0" t="n">
        <v>0</v>
      </c>
      <c r="G1397" s="0" t="n">
        <v>0</v>
      </c>
      <c r="H1397" s="0" t="n">
        <v>0</v>
      </c>
      <c r="I1397" s="0" t="n">
        <v>0</v>
      </c>
      <c r="J1397" s="0" t="n">
        <v>0</v>
      </c>
      <c r="K1397" s="0" t="n">
        <v>0</v>
      </c>
      <c r="L1397" s="0" t="n">
        <v>0.0006</v>
      </c>
      <c r="M1397" s="0" t="n">
        <v>0</v>
      </c>
      <c r="N1397" s="0" t="n">
        <v>-0.018</v>
      </c>
      <c r="O1397" s="0" t="n">
        <v>2.9163</v>
      </c>
      <c r="P1397" s="0" t="n">
        <v>0.01</v>
      </c>
      <c r="Q1397" s="0" t="n">
        <v>0</v>
      </c>
      <c r="R1397" s="0" t="n">
        <v>0.0554</v>
      </c>
      <c r="S1397" s="0" t="n">
        <v>1</v>
      </c>
      <c r="T1397" s="0" t="n">
        <v>73.1784</v>
      </c>
      <c r="U1397" s="0" t="n">
        <v>0</v>
      </c>
      <c r="V1397" s="0" t="n">
        <v>-76.8337</v>
      </c>
      <c r="W1397" s="0" t="n">
        <v>3.2535</v>
      </c>
      <c r="X1397" s="0" t="n">
        <v>354.2926</v>
      </c>
      <c r="Y1397" s="0" t="n">
        <v>383.7834</v>
      </c>
      <c r="Z1397" s="0" t="n">
        <v>77.1457</v>
      </c>
      <c r="AA1397" s="0" t="n">
        <v>-27.4913</v>
      </c>
      <c r="AB1397" s="0" t="n">
        <v>5</v>
      </c>
      <c r="AC1397" s="0" t="n">
        <v>16.284</v>
      </c>
      <c r="AD1397" s="0" t="n">
        <v>16.2785</v>
      </c>
      <c r="AE1397" s="0" t="n">
        <v>16.8301</v>
      </c>
      <c r="AF1397" s="0" t="n">
        <v>0.0021</v>
      </c>
      <c r="AG1397" s="0" t="n">
        <v>0.0603</v>
      </c>
      <c r="AH1397" s="0" t="n">
        <v>0</v>
      </c>
    </row>
    <row r="1398" customFormat="false" ht="12.8" hidden="false" customHeight="false" outlineLevel="0" collapsed="false">
      <c r="A1398" s="0" t="n">
        <v>30</v>
      </c>
      <c r="B1398" s="0" t="n">
        <v>4</v>
      </c>
      <c r="C1398" s="0" t="n">
        <v>58.4201</v>
      </c>
      <c r="D1398" s="0" t="n">
        <v>38.7609</v>
      </c>
      <c r="E1398" s="0" t="n">
        <v>0</v>
      </c>
      <c r="F1398" s="0" t="n">
        <v>0</v>
      </c>
      <c r="G1398" s="0" t="n">
        <v>0</v>
      </c>
      <c r="H1398" s="0" t="n">
        <v>0</v>
      </c>
      <c r="I1398" s="0" t="n">
        <v>0</v>
      </c>
      <c r="J1398" s="0" t="n">
        <v>0</v>
      </c>
      <c r="K1398" s="0" t="n">
        <v>0</v>
      </c>
      <c r="L1398" s="0" t="n">
        <v>0.0006</v>
      </c>
      <c r="M1398" s="0" t="n">
        <v>0</v>
      </c>
      <c r="N1398" s="0" t="n">
        <v>-0.018</v>
      </c>
      <c r="O1398" s="0" t="n">
        <v>2.9163</v>
      </c>
      <c r="P1398" s="0" t="n">
        <v>0.01</v>
      </c>
      <c r="Q1398" s="0" t="n">
        <v>0</v>
      </c>
      <c r="R1398" s="0" t="n">
        <v>0.0554</v>
      </c>
      <c r="S1398" s="0" t="n">
        <v>1</v>
      </c>
      <c r="T1398" s="0" t="n">
        <v>72.3508</v>
      </c>
      <c r="U1398" s="0" t="n">
        <v>0</v>
      </c>
      <c r="V1398" s="0" t="n">
        <v>-76.14</v>
      </c>
      <c r="W1398" s="0" t="n">
        <v>3.6416</v>
      </c>
      <c r="X1398" s="0" t="n">
        <v>353.6162</v>
      </c>
      <c r="Y1398" s="0" t="n">
        <v>383.1352</v>
      </c>
      <c r="Z1398" s="0" t="n">
        <v>76.0354</v>
      </c>
      <c r="AA1398" s="0" t="n">
        <v>-26.8709</v>
      </c>
      <c r="AB1398" s="0" t="n">
        <v>5</v>
      </c>
      <c r="AC1398" s="0" t="n">
        <v>16.044</v>
      </c>
      <c r="AD1398" s="0" t="n">
        <v>16.0353</v>
      </c>
      <c r="AE1398" s="0" t="n">
        <v>16.6653</v>
      </c>
      <c r="AF1398" s="0" t="n">
        <v>0.0021</v>
      </c>
      <c r="AG1398" s="0" t="n">
        <v>0.0603</v>
      </c>
      <c r="AH1398" s="0" t="n">
        <v>0</v>
      </c>
    </row>
    <row r="1399" customFormat="false" ht="12.8" hidden="false" customHeight="false" outlineLevel="0" collapsed="false">
      <c r="A1399" s="0" t="n">
        <v>30</v>
      </c>
      <c r="B1399" s="0" t="n">
        <v>5</v>
      </c>
      <c r="C1399" s="0" t="n">
        <v>58.4195</v>
      </c>
      <c r="D1399" s="0" t="n">
        <v>38.7603</v>
      </c>
      <c r="E1399" s="0" t="n">
        <v>0</v>
      </c>
      <c r="F1399" s="0" t="n">
        <v>0</v>
      </c>
      <c r="G1399" s="0" t="n">
        <v>0</v>
      </c>
      <c r="H1399" s="0" t="n">
        <v>0</v>
      </c>
      <c r="I1399" s="0" t="n">
        <v>0</v>
      </c>
      <c r="J1399" s="0" t="n">
        <v>0</v>
      </c>
      <c r="K1399" s="0" t="n">
        <v>0</v>
      </c>
      <c r="L1399" s="0" t="n">
        <v>0.0006</v>
      </c>
      <c r="M1399" s="0" t="n">
        <v>0</v>
      </c>
      <c r="N1399" s="0" t="n">
        <v>-0.018</v>
      </c>
      <c r="O1399" s="0" t="n">
        <v>2.9163</v>
      </c>
      <c r="P1399" s="0" t="n">
        <v>0.01</v>
      </c>
      <c r="Q1399" s="0" t="n">
        <v>0</v>
      </c>
      <c r="R1399" s="0" t="n">
        <v>0.0554</v>
      </c>
      <c r="S1399" s="0" t="n">
        <v>1</v>
      </c>
      <c r="T1399" s="0" t="n">
        <v>73.4741</v>
      </c>
      <c r="U1399" s="0" t="n">
        <v>0</v>
      </c>
      <c r="V1399" s="0" t="n">
        <v>-76.0689</v>
      </c>
      <c r="W1399" s="0" t="n">
        <v>2.6318</v>
      </c>
      <c r="X1399" s="0" t="n">
        <v>354.0406</v>
      </c>
      <c r="Y1399" s="0" t="n">
        <v>383.6562</v>
      </c>
      <c r="Z1399" s="0" t="n">
        <v>73.4424</v>
      </c>
      <c r="AA1399" s="0" t="n">
        <v>-26.6396</v>
      </c>
      <c r="AB1399" s="0" t="n">
        <v>5</v>
      </c>
      <c r="AC1399" s="0" t="n">
        <v>16.109</v>
      </c>
      <c r="AD1399" s="0" t="n">
        <v>16.0909</v>
      </c>
      <c r="AE1399" s="0" t="n">
        <v>16.5635</v>
      </c>
      <c r="AF1399" s="0" t="n">
        <v>0.0021</v>
      </c>
      <c r="AG1399" s="0" t="n">
        <v>0.0603</v>
      </c>
      <c r="AH1399" s="0" t="n">
        <v>0</v>
      </c>
    </row>
    <row r="1400" customFormat="false" ht="12.8" hidden="false" customHeight="false" outlineLevel="0" collapsed="false">
      <c r="A1400" s="0" t="n">
        <v>30</v>
      </c>
      <c r="B1400" s="0" t="n">
        <v>6</v>
      </c>
      <c r="C1400" s="0" t="n">
        <v>58.4189</v>
      </c>
      <c r="D1400" s="0" t="n">
        <v>38.7597</v>
      </c>
      <c r="E1400" s="0" t="n">
        <v>0</v>
      </c>
      <c r="F1400" s="0" t="n">
        <v>0</v>
      </c>
      <c r="G1400" s="0" t="n">
        <v>0</v>
      </c>
      <c r="H1400" s="0" t="n">
        <v>0</v>
      </c>
      <c r="I1400" s="0" t="n">
        <v>0</v>
      </c>
      <c r="J1400" s="0" t="n">
        <v>0</v>
      </c>
      <c r="K1400" s="0" t="n">
        <v>0</v>
      </c>
      <c r="L1400" s="0" t="n">
        <v>0.0006</v>
      </c>
      <c r="M1400" s="0" t="n">
        <v>0</v>
      </c>
      <c r="N1400" s="0" t="n">
        <v>-0.018</v>
      </c>
      <c r="O1400" s="0" t="n">
        <v>2.9163</v>
      </c>
      <c r="P1400" s="0" t="n">
        <v>0.01</v>
      </c>
      <c r="Q1400" s="0" t="n">
        <v>0</v>
      </c>
      <c r="R1400" s="0" t="n">
        <v>0.0554</v>
      </c>
      <c r="S1400" s="0" t="n">
        <v>1</v>
      </c>
      <c r="T1400" s="0" t="n">
        <v>74.6157</v>
      </c>
      <c r="U1400" s="0" t="n">
        <v>0</v>
      </c>
      <c r="V1400" s="0" t="n">
        <v>-76.9019</v>
      </c>
      <c r="W1400" s="0" t="n">
        <v>2.234</v>
      </c>
      <c r="X1400" s="0" t="n">
        <v>352.9689</v>
      </c>
      <c r="Y1400" s="0" t="n">
        <v>382.6632</v>
      </c>
      <c r="Z1400" s="0" t="n">
        <v>74.8026</v>
      </c>
      <c r="AA1400" s="0" t="n">
        <v>-27.5546</v>
      </c>
      <c r="AB1400" s="0" t="n">
        <v>5</v>
      </c>
      <c r="AC1400" s="0" t="n">
        <v>16.093</v>
      </c>
      <c r="AD1400" s="0" t="n">
        <v>16.0759</v>
      </c>
      <c r="AE1400" s="0" t="n">
        <v>16.483</v>
      </c>
      <c r="AF1400" s="0" t="n">
        <v>0.0021</v>
      </c>
      <c r="AG1400" s="0" t="n">
        <v>0.0603</v>
      </c>
      <c r="AH1400" s="0" t="n">
        <v>0</v>
      </c>
    </row>
    <row r="1401" customFormat="false" ht="12.8" hidden="false" customHeight="false" outlineLevel="0" collapsed="false">
      <c r="A1401" s="0" t="n">
        <v>30</v>
      </c>
      <c r="B1401" s="0" t="n">
        <v>7</v>
      </c>
      <c r="C1401" s="0" t="n">
        <v>58.4183</v>
      </c>
      <c r="D1401" s="0" t="n">
        <v>38.7591</v>
      </c>
      <c r="E1401" s="0" t="n">
        <v>0</v>
      </c>
      <c r="F1401" s="0" t="n">
        <v>0</v>
      </c>
      <c r="G1401" s="0" t="n">
        <v>0</v>
      </c>
      <c r="H1401" s="0" t="n">
        <v>0</v>
      </c>
      <c r="I1401" s="0" t="n">
        <v>0</v>
      </c>
      <c r="J1401" s="0" t="n">
        <v>0</v>
      </c>
      <c r="K1401" s="0" t="n">
        <v>0</v>
      </c>
      <c r="L1401" s="0" t="n">
        <v>0.0006</v>
      </c>
      <c r="M1401" s="0" t="n">
        <v>0</v>
      </c>
      <c r="N1401" s="0" t="n">
        <v>-0.018</v>
      </c>
      <c r="O1401" s="0" t="n">
        <v>2.9163</v>
      </c>
      <c r="P1401" s="0" t="n">
        <v>0.01</v>
      </c>
      <c r="Q1401" s="0" t="n">
        <v>0</v>
      </c>
      <c r="R1401" s="0" t="n">
        <v>0.0554</v>
      </c>
      <c r="S1401" s="0" t="n">
        <v>1</v>
      </c>
      <c r="T1401" s="0" t="n">
        <v>74.2665</v>
      </c>
      <c r="U1401" s="0" t="n">
        <v>0</v>
      </c>
      <c r="V1401" s="0" t="n">
        <v>-76.769</v>
      </c>
      <c r="W1401" s="0" t="n">
        <v>2.4532</v>
      </c>
      <c r="X1401" s="0" t="n">
        <v>352.3389</v>
      </c>
      <c r="Y1401" s="0" t="n">
        <v>382.0849</v>
      </c>
      <c r="Z1401" s="0" t="n">
        <v>76.2234</v>
      </c>
      <c r="AA1401" s="0" t="n">
        <v>-27.4644</v>
      </c>
      <c r="AB1401" s="0" t="n">
        <v>5</v>
      </c>
      <c r="AC1401" s="0" t="n">
        <v>15.969</v>
      </c>
      <c r="AD1401" s="0" t="n">
        <v>15.9476</v>
      </c>
      <c r="AE1401" s="0" t="n">
        <v>16.3914</v>
      </c>
      <c r="AF1401" s="0" t="n">
        <v>0.0021</v>
      </c>
      <c r="AG1401" s="0" t="n">
        <v>0.0603</v>
      </c>
      <c r="AH1401" s="0" t="n">
        <v>0</v>
      </c>
    </row>
    <row r="1402" customFormat="false" ht="12.8" hidden="false" customHeight="false" outlineLevel="0" collapsed="false">
      <c r="A1402" s="0" t="n">
        <v>30</v>
      </c>
      <c r="B1402" s="0" t="n">
        <v>8</v>
      </c>
      <c r="C1402" s="0" t="n">
        <v>58.4178</v>
      </c>
      <c r="D1402" s="0" t="n">
        <v>38.7585</v>
      </c>
      <c r="E1402" s="0" t="n">
        <v>0</v>
      </c>
      <c r="F1402" s="0" t="n">
        <v>0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0</v>
      </c>
      <c r="L1402" s="0" t="n">
        <v>0.0006</v>
      </c>
      <c r="M1402" s="0" t="n">
        <v>0</v>
      </c>
      <c r="N1402" s="0" t="n">
        <v>-0.018</v>
      </c>
      <c r="O1402" s="0" t="n">
        <v>2.9163</v>
      </c>
      <c r="P1402" s="0" t="n">
        <v>0.01</v>
      </c>
      <c r="Q1402" s="0" t="n">
        <v>0</v>
      </c>
      <c r="R1402" s="0" t="n">
        <v>0.0554</v>
      </c>
      <c r="S1402" s="0" t="n">
        <v>1</v>
      </c>
      <c r="T1402" s="0" t="n">
        <v>72.9343</v>
      </c>
      <c r="U1402" s="0" t="n">
        <v>0</v>
      </c>
      <c r="V1402" s="0" t="n">
        <v>-76.1646</v>
      </c>
      <c r="W1402" s="0" t="n">
        <v>3.2902</v>
      </c>
      <c r="X1402" s="0" t="n">
        <v>351.3723</v>
      </c>
      <c r="Y1402" s="0" t="n">
        <v>381.192</v>
      </c>
      <c r="Z1402" s="0" t="n">
        <v>78.0759</v>
      </c>
      <c r="AA1402" s="0" t="n">
        <v>-26.9315</v>
      </c>
      <c r="AB1402" s="0" t="n">
        <v>5</v>
      </c>
      <c r="AC1402" s="0" t="n">
        <v>15.687</v>
      </c>
      <c r="AD1402" s="0" t="n">
        <v>15.6733</v>
      </c>
      <c r="AE1402" s="0" t="n">
        <v>16.262</v>
      </c>
      <c r="AF1402" s="0" t="n">
        <v>0.0021</v>
      </c>
      <c r="AG1402" s="0" t="n">
        <v>0.0603</v>
      </c>
      <c r="AH1402" s="0" t="n">
        <v>0</v>
      </c>
    </row>
    <row r="1403" customFormat="false" ht="12.8" hidden="false" customHeight="false" outlineLevel="0" collapsed="false">
      <c r="A1403" s="0" t="n">
        <v>30</v>
      </c>
      <c r="B1403" s="0" t="n">
        <v>9</v>
      </c>
      <c r="C1403" s="0" t="n">
        <v>58.4172</v>
      </c>
      <c r="D1403" s="0" t="n">
        <v>38.7579</v>
      </c>
      <c r="E1403" s="0" t="n">
        <v>0</v>
      </c>
      <c r="F1403" s="0" t="n">
        <v>0</v>
      </c>
      <c r="G1403" s="0" t="n">
        <v>0</v>
      </c>
      <c r="H1403" s="0" t="n">
        <v>0</v>
      </c>
      <c r="I1403" s="0" t="n">
        <v>0</v>
      </c>
      <c r="J1403" s="0" t="n">
        <v>0</v>
      </c>
      <c r="K1403" s="0" t="n">
        <v>0</v>
      </c>
      <c r="L1403" s="0" t="n">
        <v>0.0006</v>
      </c>
      <c r="M1403" s="0" t="n">
        <v>0</v>
      </c>
      <c r="N1403" s="0" t="n">
        <v>-0.018</v>
      </c>
      <c r="O1403" s="0" t="n">
        <v>2.9163</v>
      </c>
      <c r="P1403" s="0" t="n">
        <v>0.01</v>
      </c>
      <c r="Q1403" s="0" t="n">
        <v>0</v>
      </c>
      <c r="R1403" s="0" t="n">
        <v>0.0554</v>
      </c>
      <c r="S1403" s="0" t="n">
        <v>1</v>
      </c>
      <c r="T1403" s="0" t="n">
        <v>72.6541</v>
      </c>
      <c r="U1403" s="0" t="n">
        <v>0</v>
      </c>
      <c r="V1403" s="0" t="n">
        <v>-75.8831</v>
      </c>
      <c r="W1403" s="0" t="n">
        <v>3.1991</v>
      </c>
      <c r="X1403" s="0" t="n">
        <v>351.035</v>
      </c>
      <c r="Y1403" s="0" t="n">
        <v>380.8873</v>
      </c>
      <c r="Z1403" s="0" t="n">
        <v>76.3653</v>
      </c>
      <c r="AA1403" s="0" t="n">
        <v>-26.6679</v>
      </c>
      <c r="AB1403" s="0" t="n">
        <v>5</v>
      </c>
      <c r="AC1403" s="0" t="n">
        <v>15.576</v>
      </c>
      <c r="AD1403" s="0" t="n">
        <v>15.5638</v>
      </c>
      <c r="AE1403" s="0" t="n">
        <v>16.1477</v>
      </c>
      <c r="AF1403" s="0" t="n">
        <v>0.0021</v>
      </c>
      <c r="AG1403" s="0" t="n">
        <v>0.0603</v>
      </c>
      <c r="AH1403" s="0" t="n">
        <v>0</v>
      </c>
    </row>
    <row r="1404" customFormat="false" ht="12.8" hidden="false" customHeight="false" outlineLevel="0" collapsed="false">
      <c r="A1404" s="0" t="n">
        <v>30</v>
      </c>
      <c r="B1404" s="0" t="n">
        <v>10</v>
      </c>
      <c r="C1404" s="0" t="n">
        <v>58.5366</v>
      </c>
      <c r="D1404" s="0" t="n">
        <v>38.8414</v>
      </c>
      <c r="E1404" s="0" t="n">
        <v>0.2</v>
      </c>
      <c r="F1404" s="0" t="n">
        <v>0.0747</v>
      </c>
      <c r="G1404" s="0" t="n">
        <v>0.0053</v>
      </c>
      <c r="H1404" s="0" t="n">
        <v>0</v>
      </c>
      <c r="I1404" s="0" t="n">
        <v>0.12</v>
      </c>
      <c r="J1404" s="0" t="n">
        <v>0</v>
      </c>
      <c r="K1404" s="0" t="n">
        <v>0</v>
      </c>
      <c r="L1404" s="0" t="n">
        <v>0.0006</v>
      </c>
      <c r="M1404" s="0" t="n">
        <v>0</v>
      </c>
      <c r="N1404" s="0" t="n">
        <v>-0.018</v>
      </c>
      <c r="O1404" s="0" t="n">
        <v>2.9163</v>
      </c>
      <c r="P1404" s="0" t="n">
        <v>0.01</v>
      </c>
      <c r="Q1404" s="0" t="n">
        <v>0</v>
      </c>
      <c r="R1404" s="0" t="n">
        <v>0.0554</v>
      </c>
      <c r="S1404" s="0" t="n">
        <v>1</v>
      </c>
      <c r="T1404" s="0" t="n">
        <v>72.4599</v>
      </c>
      <c r="U1404" s="0" t="n">
        <v>0</v>
      </c>
      <c r="V1404" s="0" t="n">
        <v>-75.4173</v>
      </c>
      <c r="W1404" s="0" t="n">
        <v>2.8829</v>
      </c>
      <c r="X1404" s="0" t="n">
        <v>351.3065</v>
      </c>
      <c r="Y1404" s="0" t="n">
        <v>381.1741</v>
      </c>
      <c r="Z1404" s="0" t="n">
        <v>75.7149</v>
      </c>
      <c r="AA1404" s="0" t="n">
        <v>-26.1461</v>
      </c>
      <c r="AB1404" s="0" t="n">
        <v>5</v>
      </c>
      <c r="AC1404" s="0" t="n">
        <v>15.53</v>
      </c>
      <c r="AD1404" s="0" t="n">
        <v>15.5185</v>
      </c>
      <c r="AE1404" s="0" t="n">
        <v>16.0559</v>
      </c>
      <c r="AF1404" s="0" t="n">
        <v>0.0022</v>
      </c>
      <c r="AG1404" s="0" t="n">
        <v>0.0604</v>
      </c>
      <c r="AH1404" s="0" t="n">
        <v>0</v>
      </c>
    </row>
    <row r="1405" customFormat="false" ht="12.8" hidden="false" customHeight="false" outlineLevel="0" collapsed="false">
      <c r="A1405" s="0" t="n">
        <v>30</v>
      </c>
      <c r="B1405" s="0" t="n">
        <v>11</v>
      </c>
      <c r="C1405" s="0" t="n">
        <v>58.776</v>
      </c>
      <c r="D1405" s="0" t="n">
        <v>39.0088</v>
      </c>
      <c r="E1405" s="0" t="n">
        <v>0.4</v>
      </c>
      <c r="F1405" s="0" t="n">
        <v>0.214</v>
      </c>
      <c r="G1405" s="0" t="n">
        <v>0.0207</v>
      </c>
      <c r="H1405" s="0" t="n">
        <v>0</v>
      </c>
      <c r="I1405" s="0" t="n">
        <v>0.24</v>
      </c>
      <c r="J1405" s="0" t="n">
        <v>0</v>
      </c>
      <c r="K1405" s="0" t="n">
        <v>0</v>
      </c>
      <c r="L1405" s="0" t="n">
        <v>0.0006</v>
      </c>
      <c r="M1405" s="0" t="n">
        <v>0</v>
      </c>
      <c r="N1405" s="0" t="n">
        <v>-0.0179</v>
      </c>
      <c r="O1405" s="0" t="n">
        <v>2.9163</v>
      </c>
      <c r="P1405" s="0" t="n">
        <v>0.01</v>
      </c>
      <c r="Q1405" s="0" t="n">
        <v>0</v>
      </c>
      <c r="R1405" s="0" t="n">
        <v>0.0555</v>
      </c>
      <c r="S1405" s="0" t="n">
        <v>1</v>
      </c>
      <c r="T1405" s="0" t="n">
        <v>71.1752</v>
      </c>
      <c r="U1405" s="0" t="n">
        <v>0</v>
      </c>
      <c r="V1405" s="0" t="n">
        <v>-74.9572</v>
      </c>
      <c r="W1405" s="0" t="n">
        <v>3.7589</v>
      </c>
      <c r="X1405" s="0" t="n">
        <v>350.1984</v>
      </c>
      <c r="Y1405" s="0" t="n">
        <v>380.0823</v>
      </c>
      <c r="Z1405" s="0" t="n">
        <v>77.6698</v>
      </c>
      <c r="AA1405" s="0" t="n">
        <v>-25.8358</v>
      </c>
      <c r="AB1405" s="0" t="n">
        <v>5</v>
      </c>
      <c r="AC1405" s="0" t="n">
        <v>15.287</v>
      </c>
      <c r="AD1405" s="0" t="n">
        <v>15.2476</v>
      </c>
      <c r="AE1405" s="0" t="n">
        <v>15.9266</v>
      </c>
      <c r="AF1405" s="0" t="n">
        <v>0.0024</v>
      </c>
      <c r="AG1405" s="0" t="n">
        <v>0.0606</v>
      </c>
      <c r="AH1405" s="0" t="n">
        <v>0</v>
      </c>
    </row>
    <row r="1406" customFormat="false" ht="12.8" hidden="false" customHeight="false" outlineLevel="0" collapsed="false">
      <c r="A1406" s="0" t="n">
        <v>30</v>
      </c>
      <c r="B1406" s="0" t="n">
        <v>12</v>
      </c>
      <c r="C1406" s="0" t="n">
        <v>59.2789</v>
      </c>
      <c r="D1406" s="0" t="n">
        <v>39.3607</v>
      </c>
      <c r="E1406" s="0" t="n">
        <v>0.8</v>
      </c>
      <c r="F1406" s="0" t="n">
        <v>0.4628</v>
      </c>
      <c r="G1406" s="0" t="n">
        <v>0.0476</v>
      </c>
      <c r="H1406" s="0" t="n">
        <v>0.0236</v>
      </c>
      <c r="I1406" s="0" t="n">
        <v>0.5036</v>
      </c>
      <c r="J1406" s="0" t="n">
        <v>0</v>
      </c>
      <c r="K1406" s="0" t="n">
        <v>0</v>
      </c>
      <c r="L1406" s="0" t="n">
        <v>0.0006</v>
      </c>
      <c r="M1406" s="0" t="n">
        <v>0</v>
      </c>
      <c r="N1406" s="0" t="n">
        <v>-0.0177</v>
      </c>
      <c r="O1406" s="0" t="n">
        <v>2.9163</v>
      </c>
      <c r="P1406" s="0" t="n">
        <v>0.01</v>
      </c>
      <c r="Q1406" s="0" t="n">
        <v>0</v>
      </c>
      <c r="R1406" s="0" t="n">
        <v>0.0557</v>
      </c>
      <c r="S1406" s="0" t="n">
        <v>1</v>
      </c>
      <c r="T1406" s="0" t="n">
        <v>71.0541</v>
      </c>
      <c r="U1406" s="0" t="n">
        <v>0</v>
      </c>
      <c r="V1406" s="0" t="n">
        <v>-74.8707</v>
      </c>
      <c r="W1406" s="0" t="n">
        <v>3.6053</v>
      </c>
      <c r="X1406" s="0" t="n">
        <v>349.855</v>
      </c>
      <c r="Y1406" s="0" t="n">
        <v>379.7465</v>
      </c>
      <c r="Z1406" s="0" t="n">
        <v>75.7718</v>
      </c>
      <c r="AA1406" s="0" t="n">
        <v>-25.7933</v>
      </c>
      <c r="AB1406" s="0" t="n">
        <v>5</v>
      </c>
      <c r="AC1406" s="0" t="n">
        <v>15.18</v>
      </c>
      <c r="AD1406" s="0" t="n">
        <v>15.1743</v>
      </c>
      <c r="AE1406" s="0" t="n">
        <v>15.8199</v>
      </c>
      <c r="AF1406" s="0" t="n">
        <v>0.0029</v>
      </c>
      <c r="AG1406" s="0" t="n">
        <v>0.0611</v>
      </c>
      <c r="AH1406" s="0" t="n">
        <v>0</v>
      </c>
    </row>
    <row r="1407" customFormat="false" ht="12.8" hidden="false" customHeight="false" outlineLevel="0" collapsed="false">
      <c r="A1407" s="0" t="n">
        <v>30</v>
      </c>
      <c r="B1407" s="0" t="n">
        <v>13</v>
      </c>
      <c r="C1407" s="0" t="n">
        <v>59.4676</v>
      </c>
      <c r="D1407" s="0" t="n">
        <v>39.4925</v>
      </c>
      <c r="E1407" s="0" t="n">
        <v>0.2</v>
      </c>
      <c r="F1407" s="0" t="n">
        <v>0.4167</v>
      </c>
      <c r="G1407" s="0" t="n">
        <v>0.0568</v>
      </c>
      <c r="H1407" s="0" t="n">
        <v>0.0693</v>
      </c>
      <c r="I1407" s="0" t="n">
        <v>0.1893</v>
      </c>
      <c r="J1407" s="0" t="n">
        <v>0</v>
      </c>
      <c r="K1407" s="0" t="n">
        <v>0</v>
      </c>
      <c r="L1407" s="0" t="n">
        <v>0.0007</v>
      </c>
      <c r="M1407" s="0" t="n">
        <v>0</v>
      </c>
      <c r="N1407" s="0" t="n">
        <v>-0.0173</v>
      </c>
      <c r="O1407" s="0" t="n">
        <v>2.9163</v>
      </c>
      <c r="P1407" s="0" t="n">
        <v>0.01</v>
      </c>
      <c r="Q1407" s="0" t="n">
        <v>0</v>
      </c>
      <c r="R1407" s="0" t="n">
        <v>0.0562</v>
      </c>
      <c r="S1407" s="0" t="n">
        <v>1</v>
      </c>
      <c r="T1407" s="0" t="n">
        <v>69.9943</v>
      </c>
      <c r="U1407" s="0" t="n">
        <v>0</v>
      </c>
      <c r="V1407" s="0" t="n">
        <v>-74.5165</v>
      </c>
      <c r="W1407" s="0" t="n">
        <v>4.486</v>
      </c>
      <c r="X1407" s="0" t="n">
        <v>348.8622</v>
      </c>
      <c r="Y1407" s="0" t="n">
        <v>378.7672</v>
      </c>
      <c r="Z1407" s="0" t="n">
        <v>77.2528</v>
      </c>
      <c r="AA1407" s="0" t="n">
        <v>-25.5745</v>
      </c>
      <c r="AB1407" s="0" t="n">
        <v>5</v>
      </c>
      <c r="AC1407" s="0" t="n">
        <v>14.952</v>
      </c>
      <c r="AD1407" s="0" t="n">
        <v>14.942</v>
      </c>
      <c r="AE1407" s="0" t="n">
        <v>15.6902</v>
      </c>
      <c r="AF1407" s="0" t="n">
        <v>0.0031</v>
      </c>
      <c r="AG1407" s="0" t="n">
        <v>0.0613</v>
      </c>
      <c r="AH1407" s="0" t="n">
        <v>0</v>
      </c>
    </row>
    <row r="1408" customFormat="false" ht="12.8" hidden="false" customHeight="false" outlineLevel="0" collapsed="false">
      <c r="A1408" s="0" t="n">
        <v>30</v>
      </c>
      <c r="B1408" s="0" t="n">
        <v>14</v>
      </c>
      <c r="C1408" s="0" t="n">
        <v>59.9055</v>
      </c>
      <c r="D1408" s="0" t="n">
        <v>39.7989</v>
      </c>
      <c r="E1408" s="0" t="n">
        <v>0.6</v>
      </c>
      <c r="F1408" s="0" t="n">
        <v>0.5208</v>
      </c>
      <c r="G1408" s="0" t="n">
        <v>0.0572</v>
      </c>
      <c r="H1408" s="0" t="n">
        <v>0.0786</v>
      </c>
      <c r="I1408" s="0" t="n">
        <v>0.4386</v>
      </c>
      <c r="J1408" s="0" t="n">
        <v>0</v>
      </c>
      <c r="K1408" s="0" t="n">
        <v>0</v>
      </c>
      <c r="L1408" s="0" t="n">
        <v>0.0007</v>
      </c>
      <c r="M1408" s="0" t="n">
        <v>0</v>
      </c>
      <c r="N1408" s="0" t="n">
        <v>-0.0172</v>
      </c>
      <c r="O1408" s="0" t="n">
        <v>2.9163</v>
      </c>
      <c r="P1408" s="0" t="n">
        <v>0.01</v>
      </c>
      <c r="Q1408" s="0" t="n">
        <v>0</v>
      </c>
      <c r="R1408" s="0" t="n">
        <v>0.0564</v>
      </c>
      <c r="S1408" s="0" t="n">
        <v>1</v>
      </c>
      <c r="T1408" s="0" t="n">
        <v>67.8003</v>
      </c>
      <c r="U1408" s="0" t="n">
        <v>0</v>
      </c>
      <c r="V1408" s="0" t="n">
        <v>-73.4053</v>
      </c>
      <c r="W1408" s="0" t="n">
        <v>5.5767</v>
      </c>
      <c r="X1408" s="0" t="n">
        <v>348.2512</v>
      </c>
      <c r="Y1408" s="0" t="n">
        <v>378.1751</v>
      </c>
      <c r="Z1408" s="0" t="n">
        <v>77.8706</v>
      </c>
      <c r="AA1408" s="0" t="n">
        <v>-24.5361</v>
      </c>
      <c r="AB1408" s="0" t="n">
        <v>5</v>
      </c>
      <c r="AC1408" s="0" t="n">
        <v>14.635</v>
      </c>
      <c r="AD1408" s="0" t="n">
        <v>14.625</v>
      </c>
      <c r="AE1408" s="0" t="n">
        <v>15.5275</v>
      </c>
      <c r="AF1408" s="0" t="n">
        <v>0.0036</v>
      </c>
      <c r="AG1408" s="0" t="n">
        <v>0.0617</v>
      </c>
      <c r="AH1408" s="0" t="n">
        <v>0</v>
      </c>
    </row>
    <row r="1409" customFormat="false" ht="12.8" hidden="false" customHeight="false" outlineLevel="0" collapsed="false">
      <c r="A1409" s="0" t="n">
        <v>30</v>
      </c>
      <c r="B1409" s="0" t="n">
        <v>15</v>
      </c>
      <c r="C1409" s="0" t="n">
        <v>59.9646</v>
      </c>
      <c r="D1409" s="0" t="n">
        <v>39.84</v>
      </c>
      <c r="E1409" s="0" t="n">
        <v>0</v>
      </c>
      <c r="F1409" s="0" t="n">
        <v>0.3899</v>
      </c>
      <c r="G1409" s="0" t="n">
        <v>0.0711</v>
      </c>
      <c r="H1409" s="0" t="n">
        <v>0.0598</v>
      </c>
      <c r="I1409" s="0" t="n">
        <v>0.0598</v>
      </c>
      <c r="J1409" s="0" t="n">
        <v>0.0759</v>
      </c>
      <c r="K1409" s="0" t="n">
        <v>0</v>
      </c>
      <c r="L1409" s="0" t="n">
        <v>0.0007</v>
      </c>
      <c r="M1409" s="0" t="n">
        <v>0</v>
      </c>
      <c r="N1409" s="0" t="n">
        <v>-0.0169</v>
      </c>
      <c r="O1409" s="0" t="n">
        <v>2.9308</v>
      </c>
      <c r="P1409" s="0" t="n">
        <v>0.01</v>
      </c>
      <c r="Q1409" s="0" t="n">
        <v>0</v>
      </c>
      <c r="R1409" s="0" t="n">
        <v>0.0569</v>
      </c>
      <c r="S1409" s="0" t="n">
        <v>1</v>
      </c>
      <c r="T1409" s="0" t="n">
        <v>48.9065</v>
      </c>
      <c r="U1409" s="0" t="n">
        <v>0</v>
      </c>
      <c r="V1409" s="0" t="n">
        <v>-54.0481</v>
      </c>
      <c r="W1409" s="0" t="n">
        <v>5.135</v>
      </c>
      <c r="X1409" s="0" t="n">
        <v>370.8692</v>
      </c>
      <c r="Y1409" s="0" t="n">
        <v>384.5461</v>
      </c>
      <c r="Z1409" s="0" t="n">
        <v>89.6257</v>
      </c>
      <c r="AA1409" s="0" t="n">
        <v>13.8549</v>
      </c>
      <c r="AB1409" s="0" t="n">
        <v>5</v>
      </c>
      <c r="AC1409" s="0" t="n">
        <v>14.68</v>
      </c>
      <c r="AD1409" s="0" t="n">
        <v>14.5993</v>
      </c>
      <c r="AE1409" s="0" t="n">
        <v>15.4111</v>
      </c>
      <c r="AF1409" s="0" t="n">
        <v>0.0036</v>
      </c>
      <c r="AG1409" s="0" t="n">
        <v>0.0618</v>
      </c>
      <c r="AH1409" s="0" t="n">
        <v>3.7873</v>
      </c>
    </row>
    <row r="1410" customFormat="false" ht="12.8" hidden="false" customHeight="false" outlineLevel="0" collapsed="false">
      <c r="A1410" s="0" t="n">
        <v>30</v>
      </c>
      <c r="B1410" s="0" t="n">
        <v>16</v>
      </c>
      <c r="C1410" s="0" t="n">
        <v>59.9639</v>
      </c>
      <c r="D1410" s="0" t="n">
        <v>39.8393</v>
      </c>
      <c r="E1410" s="0" t="n">
        <v>0</v>
      </c>
      <c r="F1410" s="0" t="n">
        <v>0.3017</v>
      </c>
      <c r="G1410" s="0" t="n">
        <v>0.0883</v>
      </c>
      <c r="H1410" s="0" t="n">
        <v>0</v>
      </c>
      <c r="I1410" s="0" t="n">
        <v>0</v>
      </c>
      <c r="J1410" s="0" t="n">
        <v>0.1067</v>
      </c>
      <c r="K1410" s="0" t="n">
        <v>0</v>
      </c>
      <c r="L1410" s="0" t="n">
        <v>0.0007</v>
      </c>
      <c r="M1410" s="0" t="n">
        <v>0</v>
      </c>
      <c r="N1410" s="0" t="n">
        <v>-0.0168</v>
      </c>
      <c r="O1410" s="0" t="n">
        <v>2.9313</v>
      </c>
      <c r="P1410" s="0" t="n">
        <v>0.01</v>
      </c>
      <c r="Q1410" s="0" t="n">
        <v>0</v>
      </c>
      <c r="R1410" s="0" t="n">
        <v>0.0569</v>
      </c>
      <c r="S1410" s="0" t="n">
        <v>1</v>
      </c>
      <c r="T1410" s="0" t="n">
        <v>66.752</v>
      </c>
      <c r="U1410" s="0" t="n">
        <v>0</v>
      </c>
      <c r="V1410" s="0" t="n">
        <v>-70.1706</v>
      </c>
      <c r="W1410" s="0" t="n">
        <v>3.4426</v>
      </c>
      <c r="X1410" s="0" t="n">
        <v>353.0752</v>
      </c>
      <c r="Y1410" s="0" t="n">
        <v>397.314</v>
      </c>
      <c r="Z1410" s="0" t="n">
        <v>115.8843</v>
      </c>
      <c r="AA1410" s="0" t="n">
        <v>23.1071</v>
      </c>
      <c r="AB1410" s="0" t="n">
        <v>5</v>
      </c>
      <c r="AC1410" s="0" t="n">
        <v>14.836</v>
      </c>
      <c r="AD1410" s="0" t="n">
        <v>14.7935</v>
      </c>
      <c r="AE1410" s="0" t="n">
        <v>15.3703</v>
      </c>
      <c r="AF1410" s="0" t="n">
        <v>0.0036</v>
      </c>
      <c r="AG1410" s="0" t="n">
        <v>0.0618</v>
      </c>
      <c r="AH1410" s="0" t="n">
        <v>3.7873</v>
      </c>
    </row>
    <row r="1411" customFormat="false" ht="12.8" hidden="false" customHeight="false" outlineLevel="0" collapsed="false">
      <c r="A1411" s="0" t="n">
        <v>30</v>
      </c>
      <c r="B1411" s="0" t="n">
        <v>17</v>
      </c>
      <c r="C1411" s="0" t="n">
        <v>59.9632</v>
      </c>
      <c r="D1411" s="0" t="n">
        <v>39.8386</v>
      </c>
      <c r="E1411" s="0" t="n">
        <v>0</v>
      </c>
      <c r="F1411" s="0" t="n">
        <v>0.1458</v>
      </c>
      <c r="G1411" s="0" t="n">
        <v>0.1559</v>
      </c>
      <c r="H1411" s="0" t="n">
        <v>0</v>
      </c>
      <c r="I1411" s="0" t="n">
        <v>0</v>
      </c>
      <c r="J1411" s="0" t="n">
        <v>0.2479</v>
      </c>
      <c r="K1411" s="0" t="n">
        <v>0</v>
      </c>
      <c r="L1411" s="0" t="n">
        <v>0.0007</v>
      </c>
      <c r="M1411" s="0" t="n">
        <v>0</v>
      </c>
      <c r="N1411" s="0" t="n">
        <v>-0.0168</v>
      </c>
      <c r="O1411" s="0" t="n">
        <v>2.9313</v>
      </c>
      <c r="P1411" s="0" t="n">
        <v>0.01</v>
      </c>
      <c r="Q1411" s="0" t="n">
        <v>0</v>
      </c>
      <c r="R1411" s="0" t="n">
        <v>0.0569</v>
      </c>
      <c r="S1411" s="0" t="n">
        <v>1</v>
      </c>
      <c r="T1411" s="0" t="n">
        <v>200.7622</v>
      </c>
      <c r="U1411" s="0" t="n">
        <v>0</v>
      </c>
      <c r="V1411" s="0" t="n">
        <v>-202.9185</v>
      </c>
      <c r="W1411" s="0" t="n">
        <v>2.1718</v>
      </c>
      <c r="X1411" s="0" t="n">
        <v>198.035</v>
      </c>
      <c r="Y1411" s="0" t="n">
        <v>498.6717</v>
      </c>
      <c r="Z1411" s="0" t="n">
        <v>351.2307</v>
      </c>
      <c r="AA1411" s="0" t="n">
        <v>102.378</v>
      </c>
      <c r="AB1411" s="0" t="n">
        <v>5</v>
      </c>
      <c r="AC1411" s="0" t="n">
        <v>15.06</v>
      </c>
      <c r="AD1411" s="0" t="n">
        <v>14.9807</v>
      </c>
      <c r="AE1411" s="0" t="n">
        <v>15.3733</v>
      </c>
      <c r="AF1411" s="0" t="n">
        <v>0.0036</v>
      </c>
      <c r="AG1411" s="0" t="n">
        <v>0.0618</v>
      </c>
      <c r="AH1411" s="0" t="n">
        <v>3.7873</v>
      </c>
    </row>
    <row r="1412" customFormat="false" ht="12.8" hidden="false" customHeight="false" outlineLevel="0" collapsed="false">
      <c r="A1412" s="0" t="n">
        <v>30</v>
      </c>
      <c r="B1412" s="0" t="n">
        <v>18</v>
      </c>
      <c r="C1412" s="0" t="n">
        <v>59.9624</v>
      </c>
      <c r="D1412" s="0" t="n">
        <v>39.8378</v>
      </c>
      <c r="E1412" s="0" t="n">
        <v>0</v>
      </c>
      <c r="F1412" s="0" t="n">
        <v>0.0506</v>
      </c>
      <c r="G1412" s="0" t="n">
        <v>0.0951</v>
      </c>
      <c r="H1412" s="0" t="n">
        <v>0</v>
      </c>
      <c r="I1412" s="0" t="n">
        <v>0</v>
      </c>
      <c r="J1412" s="0" t="n">
        <v>0.3505</v>
      </c>
      <c r="K1412" s="0" t="n">
        <v>0</v>
      </c>
      <c r="L1412" s="0" t="n">
        <v>0.0007</v>
      </c>
      <c r="M1412" s="0" t="n">
        <v>0</v>
      </c>
      <c r="N1412" s="0" t="n">
        <v>-0.0168</v>
      </c>
      <c r="O1412" s="0" t="n">
        <v>2.9313</v>
      </c>
      <c r="P1412" s="0" t="n">
        <v>0.01</v>
      </c>
      <c r="Q1412" s="0" t="n">
        <v>0</v>
      </c>
      <c r="R1412" s="0" t="n">
        <v>0.0569</v>
      </c>
      <c r="S1412" s="0" t="n">
        <v>1</v>
      </c>
      <c r="T1412" s="0" t="n">
        <v>310.7666</v>
      </c>
      <c r="U1412" s="0" t="n">
        <v>0</v>
      </c>
      <c r="V1412" s="0" t="n">
        <v>-311.7687</v>
      </c>
      <c r="W1412" s="0" t="n">
        <v>1.0101</v>
      </c>
      <c r="X1412" s="0" t="n">
        <v>71.2594</v>
      </c>
      <c r="Y1412" s="0" t="n">
        <v>582.2286</v>
      </c>
      <c r="Z1412" s="0" t="n">
        <v>541.8983</v>
      </c>
      <c r="AA1412" s="0" t="n">
        <v>167.4607</v>
      </c>
      <c r="AB1412" s="0" t="n">
        <v>5</v>
      </c>
      <c r="AC1412" s="0" t="n">
        <v>15.378</v>
      </c>
      <c r="AD1412" s="0" t="n">
        <v>15.1921</v>
      </c>
      <c r="AE1412" s="0" t="n">
        <v>15.4105</v>
      </c>
      <c r="AF1412" s="0" t="n">
        <v>0.0036</v>
      </c>
      <c r="AG1412" s="0" t="n">
        <v>0.0618</v>
      </c>
      <c r="AH1412" s="0" t="n">
        <v>3.7815</v>
      </c>
    </row>
    <row r="1413" customFormat="false" ht="12.8" hidden="false" customHeight="false" outlineLevel="0" collapsed="false">
      <c r="A1413" s="0" t="n">
        <v>30</v>
      </c>
      <c r="B1413" s="0" t="n">
        <v>19</v>
      </c>
      <c r="C1413" s="0" t="n">
        <v>59.9617</v>
      </c>
      <c r="D1413" s="0" t="n">
        <v>39.8371</v>
      </c>
      <c r="E1413" s="0" t="n">
        <v>0</v>
      </c>
      <c r="F1413" s="0" t="n">
        <v>0.0118</v>
      </c>
      <c r="G1413" s="0" t="n">
        <v>0.0388</v>
      </c>
      <c r="H1413" s="0" t="n">
        <v>0</v>
      </c>
      <c r="I1413" s="0" t="n">
        <v>0</v>
      </c>
      <c r="J1413" s="0" t="n">
        <v>0.4838</v>
      </c>
      <c r="K1413" s="0" t="n">
        <v>0</v>
      </c>
      <c r="L1413" s="0" t="n">
        <v>0.0007</v>
      </c>
      <c r="M1413" s="0" t="n">
        <v>0</v>
      </c>
      <c r="N1413" s="0" t="n">
        <v>-0.0168</v>
      </c>
      <c r="O1413" s="0" t="n">
        <v>2.9313</v>
      </c>
      <c r="P1413" s="0" t="n">
        <v>0.01</v>
      </c>
      <c r="Q1413" s="0" t="n">
        <v>0</v>
      </c>
      <c r="R1413" s="0" t="n">
        <v>0.0569</v>
      </c>
      <c r="S1413" s="0" t="n">
        <v>1</v>
      </c>
      <c r="T1413" s="0" t="n">
        <v>428.5994</v>
      </c>
      <c r="U1413" s="0" t="n">
        <v>0</v>
      </c>
      <c r="V1413" s="0" t="n">
        <v>-427.5293</v>
      </c>
      <c r="W1413" s="0" t="n">
        <v>-1.0879</v>
      </c>
      <c r="X1413" s="0" t="n">
        <v>-62.4108</v>
      </c>
      <c r="Y1413" s="0" t="n">
        <v>670.095</v>
      </c>
      <c r="Z1413" s="0" t="n">
        <v>730.8223</v>
      </c>
      <c r="AA1413" s="0" t="n">
        <v>234.0649</v>
      </c>
      <c r="AB1413" s="0" t="n">
        <v>5</v>
      </c>
      <c r="AC1413" s="0" t="n">
        <v>15.788</v>
      </c>
      <c r="AD1413" s="0" t="n">
        <v>15.6057</v>
      </c>
      <c r="AE1413" s="0" t="n">
        <v>15.5168</v>
      </c>
      <c r="AF1413" s="0" t="n">
        <v>0.0036</v>
      </c>
      <c r="AG1413" s="0" t="n">
        <v>0.0618</v>
      </c>
      <c r="AH1413" s="0" t="n">
        <v>3.7197</v>
      </c>
    </row>
    <row r="1414" customFormat="false" ht="12.8" hidden="false" customHeight="false" outlineLevel="0" collapsed="false">
      <c r="A1414" s="0" t="n">
        <v>30</v>
      </c>
      <c r="B1414" s="0" t="n">
        <v>20</v>
      </c>
      <c r="C1414" s="0" t="n">
        <v>59.961</v>
      </c>
      <c r="D1414" s="0" t="n">
        <v>39.8364</v>
      </c>
      <c r="E1414" s="0" t="n">
        <v>0</v>
      </c>
      <c r="F1414" s="0" t="n">
        <v>0.0014</v>
      </c>
      <c r="G1414" s="0" t="n">
        <v>0.0104</v>
      </c>
      <c r="H1414" s="0" t="n">
        <v>0</v>
      </c>
      <c r="I1414" s="0" t="n">
        <v>0</v>
      </c>
      <c r="J1414" s="0" t="n">
        <v>0.6993</v>
      </c>
      <c r="K1414" s="0" t="n">
        <v>0</v>
      </c>
      <c r="L1414" s="0" t="n">
        <v>0.0007</v>
      </c>
      <c r="M1414" s="0" t="n">
        <v>0</v>
      </c>
      <c r="N1414" s="0" t="n">
        <v>-0.0168</v>
      </c>
      <c r="O1414" s="0" t="n">
        <v>2.9312</v>
      </c>
      <c r="P1414" s="0" t="n">
        <v>0.01</v>
      </c>
      <c r="Q1414" s="0" t="n">
        <v>0</v>
      </c>
      <c r="R1414" s="0" t="n">
        <v>0.0569</v>
      </c>
      <c r="S1414" s="0" t="n">
        <v>1</v>
      </c>
      <c r="T1414" s="0" t="n">
        <v>639.641</v>
      </c>
      <c r="U1414" s="0" t="n">
        <v>0</v>
      </c>
      <c r="V1414" s="0" t="n">
        <v>-635.5886</v>
      </c>
      <c r="W1414" s="0" t="n">
        <v>-4.0882</v>
      </c>
      <c r="X1414" s="0" t="n">
        <v>-303.2387</v>
      </c>
      <c r="Y1414" s="0" t="n">
        <v>860.589</v>
      </c>
      <c r="Z1414" s="0" t="n">
        <v>1075.5575</v>
      </c>
      <c r="AA1414" s="0" t="n">
        <v>379.2091</v>
      </c>
      <c r="AB1414" s="0" t="n">
        <v>5</v>
      </c>
      <c r="AC1414" s="0" t="n">
        <v>16.48</v>
      </c>
      <c r="AD1414" s="0" t="n">
        <v>16.2504</v>
      </c>
      <c r="AE1414" s="0" t="n">
        <v>15.7197</v>
      </c>
      <c r="AF1414" s="0" t="n">
        <v>0.0036</v>
      </c>
      <c r="AG1414" s="0" t="n">
        <v>0.0618</v>
      </c>
      <c r="AH1414" s="0" t="n">
        <v>3.4393</v>
      </c>
    </row>
    <row r="1415" customFormat="false" ht="12.8" hidden="false" customHeight="false" outlineLevel="0" collapsed="false">
      <c r="A1415" s="0" t="n">
        <v>30</v>
      </c>
      <c r="B1415" s="0" t="n">
        <v>21</v>
      </c>
      <c r="C1415" s="0" t="n">
        <v>59.9603</v>
      </c>
      <c r="D1415" s="0" t="n">
        <v>39.8357</v>
      </c>
      <c r="E1415" s="0" t="n">
        <v>0</v>
      </c>
      <c r="F1415" s="0" t="n">
        <v>0.0001</v>
      </c>
      <c r="G1415" s="0" t="n">
        <v>0.0013</v>
      </c>
      <c r="H1415" s="0" t="n">
        <v>0</v>
      </c>
      <c r="I1415" s="0" t="n">
        <v>0</v>
      </c>
      <c r="J1415" s="0" t="n">
        <v>0.8263</v>
      </c>
      <c r="K1415" s="0" t="n">
        <v>0</v>
      </c>
      <c r="L1415" s="0" t="n">
        <v>0.0007</v>
      </c>
      <c r="M1415" s="0" t="n">
        <v>0</v>
      </c>
      <c r="N1415" s="0" t="n">
        <v>-0.0168</v>
      </c>
      <c r="O1415" s="0" t="n">
        <v>2.9312</v>
      </c>
      <c r="P1415" s="0" t="n">
        <v>0.01</v>
      </c>
      <c r="Q1415" s="0" t="n">
        <v>0</v>
      </c>
      <c r="R1415" s="0" t="n">
        <v>0.0569</v>
      </c>
      <c r="S1415" s="0" t="n">
        <v>1</v>
      </c>
      <c r="T1415" s="0" t="n">
        <v>694.8311</v>
      </c>
      <c r="U1415" s="0" t="n">
        <v>0</v>
      </c>
      <c r="V1415" s="0" t="n">
        <v>-686.5577</v>
      </c>
      <c r="W1415" s="0" t="n">
        <v>-8.2324</v>
      </c>
      <c r="X1415" s="0" t="n">
        <v>-357.359</v>
      </c>
      <c r="Y1415" s="0" t="n">
        <v>914.1818</v>
      </c>
      <c r="Z1415" s="0" t="n">
        <v>1164.8805</v>
      </c>
      <c r="AA1415" s="0" t="n">
        <v>417.5151</v>
      </c>
      <c r="AB1415" s="0" t="n">
        <v>5</v>
      </c>
      <c r="AC1415" s="0" t="n">
        <v>17.455</v>
      </c>
      <c r="AD1415" s="0" t="n">
        <v>17.1968</v>
      </c>
      <c r="AE1415" s="0" t="n">
        <v>16.0526</v>
      </c>
      <c r="AF1415" s="0" t="n">
        <v>0.0036</v>
      </c>
      <c r="AG1415" s="0" t="n">
        <v>0.0618</v>
      </c>
      <c r="AH1415" s="0" t="n">
        <v>3.4064</v>
      </c>
    </row>
    <row r="1416" customFormat="false" ht="12.8" hidden="false" customHeight="false" outlineLevel="0" collapsed="false">
      <c r="A1416" s="0" t="n">
        <v>30</v>
      </c>
      <c r="B1416" s="0" t="n">
        <v>22</v>
      </c>
      <c r="C1416" s="0" t="n">
        <v>59.9596</v>
      </c>
      <c r="D1416" s="0" t="n">
        <v>39.835</v>
      </c>
      <c r="E1416" s="0" t="n">
        <v>0</v>
      </c>
      <c r="F1416" s="0" t="n">
        <v>0</v>
      </c>
      <c r="G1416" s="0" t="n">
        <v>0.0001</v>
      </c>
      <c r="H1416" s="0" t="n">
        <v>0</v>
      </c>
      <c r="I1416" s="0" t="n">
        <v>0</v>
      </c>
      <c r="J1416" s="0" t="n">
        <v>0.7585</v>
      </c>
      <c r="K1416" s="0" t="n">
        <v>0</v>
      </c>
      <c r="L1416" s="0" t="n">
        <v>0.0007</v>
      </c>
      <c r="M1416" s="0" t="n">
        <v>0</v>
      </c>
      <c r="N1416" s="0" t="n">
        <v>-0.0168</v>
      </c>
      <c r="O1416" s="0" t="n">
        <v>2.9312</v>
      </c>
      <c r="P1416" s="0" t="n">
        <v>0.01</v>
      </c>
      <c r="Q1416" s="0" t="n">
        <v>0</v>
      </c>
      <c r="R1416" s="0" t="n">
        <v>0.0569</v>
      </c>
      <c r="S1416" s="0" t="n">
        <v>1</v>
      </c>
      <c r="T1416" s="0" t="n">
        <v>531.1639</v>
      </c>
      <c r="U1416" s="0" t="n">
        <v>0</v>
      </c>
      <c r="V1416" s="0" t="n">
        <v>-519.3904</v>
      </c>
      <c r="W1416" s="0" t="n">
        <v>-11.8029</v>
      </c>
      <c r="X1416" s="0" t="n">
        <v>-154.621</v>
      </c>
      <c r="Y1416" s="0" t="n">
        <v>755.7384</v>
      </c>
      <c r="Z1416" s="0" t="n">
        <v>891.9069</v>
      </c>
      <c r="AA1416" s="0" t="n">
        <v>291.1964</v>
      </c>
      <c r="AB1416" s="0" t="n">
        <v>5</v>
      </c>
      <c r="AC1416" s="0" t="n">
        <v>18.263</v>
      </c>
      <c r="AD1416" s="0" t="n">
        <v>18.1703</v>
      </c>
      <c r="AE1416" s="0" t="n">
        <v>16.4751</v>
      </c>
      <c r="AF1416" s="0" t="n">
        <v>0.0036</v>
      </c>
      <c r="AG1416" s="0" t="n">
        <v>0.0618</v>
      </c>
      <c r="AH1416" s="0" t="n">
        <v>3.7058</v>
      </c>
    </row>
    <row r="1417" customFormat="false" ht="12.8" hidden="false" customHeight="false" outlineLevel="0" collapsed="false">
      <c r="A1417" s="0" t="n">
        <v>30</v>
      </c>
      <c r="B1417" s="0" t="n">
        <v>23</v>
      </c>
      <c r="C1417" s="0" t="n">
        <v>59.9589</v>
      </c>
      <c r="D1417" s="0" t="n">
        <v>39.8343</v>
      </c>
      <c r="E1417" s="0" t="n">
        <v>0</v>
      </c>
      <c r="F1417" s="0" t="n">
        <v>0</v>
      </c>
      <c r="G1417" s="0" t="n">
        <v>0</v>
      </c>
      <c r="H1417" s="0" t="n">
        <v>0</v>
      </c>
      <c r="I1417" s="0" t="n">
        <v>0</v>
      </c>
      <c r="J1417" s="0" t="n">
        <v>0.6208</v>
      </c>
      <c r="K1417" s="0" t="n">
        <v>0</v>
      </c>
      <c r="L1417" s="0" t="n">
        <v>0.0007</v>
      </c>
      <c r="M1417" s="0" t="n">
        <v>0</v>
      </c>
      <c r="N1417" s="0" t="n">
        <v>-0.0168</v>
      </c>
      <c r="O1417" s="0" t="n">
        <v>2.9312</v>
      </c>
      <c r="P1417" s="0" t="n">
        <v>0.01</v>
      </c>
      <c r="Q1417" s="0" t="n">
        <v>0</v>
      </c>
      <c r="R1417" s="0" t="n">
        <v>0.0569</v>
      </c>
      <c r="S1417" s="0" t="n">
        <v>1</v>
      </c>
      <c r="T1417" s="0" t="n">
        <v>372.0854</v>
      </c>
      <c r="U1417" s="0" t="n">
        <v>0</v>
      </c>
      <c r="V1417" s="0" t="n">
        <v>-365.0701</v>
      </c>
      <c r="W1417" s="0" t="n">
        <v>-6.8897</v>
      </c>
      <c r="X1417" s="0" t="n">
        <v>24.0619</v>
      </c>
      <c r="Y1417" s="0" t="n">
        <v>633.5873</v>
      </c>
      <c r="Z1417" s="0" t="n">
        <v>645.1261</v>
      </c>
      <c r="AA1417" s="0" t="n">
        <v>197.5574</v>
      </c>
      <c r="AB1417" s="0" t="n">
        <v>5</v>
      </c>
      <c r="AC1417" s="0" t="n">
        <v>17.746</v>
      </c>
      <c r="AD1417" s="0" t="n">
        <v>17.7112</v>
      </c>
      <c r="AE1417" s="0" t="n">
        <v>16.6349</v>
      </c>
      <c r="AF1417" s="0" t="n">
        <v>0.0036</v>
      </c>
      <c r="AG1417" s="0" t="n">
        <v>0.0618</v>
      </c>
      <c r="AH1417" s="0" t="n">
        <v>3.7873</v>
      </c>
    </row>
    <row r="1418" customFormat="false" ht="12.8" hidden="false" customHeight="false" outlineLevel="0" collapsed="false">
      <c r="A1418" s="0" t="n">
        <v>30</v>
      </c>
      <c r="B1418" s="0" t="n">
        <v>24</v>
      </c>
      <c r="C1418" s="0" t="n">
        <v>59.9581</v>
      </c>
      <c r="D1418" s="0" t="n">
        <v>39.8335</v>
      </c>
      <c r="E1418" s="0" t="n">
        <v>0</v>
      </c>
      <c r="F1418" s="0" t="n">
        <v>0</v>
      </c>
      <c r="G1418" s="0" t="n">
        <v>0</v>
      </c>
      <c r="H1418" s="0" t="n">
        <v>0</v>
      </c>
      <c r="I1418" s="0" t="n">
        <v>0</v>
      </c>
      <c r="J1418" s="0" t="n">
        <v>1.0115</v>
      </c>
      <c r="K1418" s="0" t="n">
        <v>0</v>
      </c>
      <c r="L1418" s="0" t="n">
        <v>0.0007</v>
      </c>
      <c r="M1418" s="0" t="n">
        <v>0</v>
      </c>
      <c r="N1418" s="0" t="n">
        <v>-0.0168</v>
      </c>
      <c r="O1418" s="0" t="n">
        <v>2.9311</v>
      </c>
      <c r="P1418" s="0" t="n">
        <v>0.01</v>
      </c>
      <c r="Q1418" s="0" t="n">
        <v>0</v>
      </c>
      <c r="R1418" s="0" t="n">
        <v>0.0569</v>
      </c>
      <c r="S1418" s="0" t="n">
        <v>1</v>
      </c>
      <c r="T1418" s="0" t="n">
        <v>740.7037</v>
      </c>
      <c r="U1418" s="0" t="n">
        <v>0</v>
      </c>
      <c r="V1418" s="0" t="n">
        <v>-733.4436</v>
      </c>
      <c r="W1418" s="0" t="n">
        <v>-7.167</v>
      </c>
      <c r="X1418" s="0" t="n">
        <v>-408.0103</v>
      </c>
      <c r="Y1418" s="0" t="n">
        <v>948.9906</v>
      </c>
      <c r="Z1418" s="0" t="n">
        <v>1262.52</v>
      </c>
      <c r="AA1418" s="0" t="n">
        <v>442.3202</v>
      </c>
      <c r="AB1418" s="0" t="n">
        <v>5</v>
      </c>
      <c r="AC1418" s="0" t="n">
        <v>17.998</v>
      </c>
      <c r="AD1418" s="0" t="n">
        <v>17.9208</v>
      </c>
      <c r="AE1418" s="0" t="n">
        <v>16.7987</v>
      </c>
      <c r="AF1418" s="0" t="n">
        <v>0.0036</v>
      </c>
      <c r="AG1418" s="0" t="n">
        <v>0.0618</v>
      </c>
      <c r="AH1418" s="0" t="n">
        <v>3.4597</v>
      </c>
    </row>
    <row r="1419" customFormat="false" ht="12.8" hidden="false" customHeight="false" outlineLevel="0" collapsed="false">
      <c r="A1419" s="0" t="n">
        <v>30</v>
      </c>
      <c r="B1419" s="0" t="n">
        <v>25</v>
      </c>
      <c r="C1419" s="0" t="n">
        <v>59.9574</v>
      </c>
      <c r="D1419" s="0" t="n">
        <v>39.8328</v>
      </c>
      <c r="E1419" s="0" t="n">
        <v>0</v>
      </c>
      <c r="F1419" s="0" t="n">
        <v>0</v>
      </c>
      <c r="G1419" s="0" t="n">
        <v>0</v>
      </c>
      <c r="H1419" s="0" t="n">
        <v>0</v>
      </c>
      <c r="I1419" s="0" t="n">
        <v>0</v>
      </c>
      <c r="J1419" s="0" t="n">
        <v>0.767</v>
      </c>
      <c r="K1419" s="0" t="n">
        <v>0</v>
      </c>
      <c r="L1419" s="0" t="n">
        <v>0.0007</v>
      </c>
      <c r="M1419" s="0" t="n">
        <v>0</v>
      </c>
      <c r="N1419" s="0" t="n">
        <v>-0.0168</v>
      </c>
      <c r="O1419" s="0" t="n">
        <v>2.9311</v>
      </c>
      <c r="P1419" s="0" t="n">
        <v>0.01</v>
      </c>
      <c r="Q1419" s="0" t="n">
        <v>0</v>
      </c>
      <c r="R1419" s="0" t="n">
        <v>0.0569</v>
      </c>
      <c r="S1419" s="0" t="n">
        <v>1</v>
      </c>
      <c r="T1419" s="0" t="n">
        <v>464.5691</v>
      </c>
      <c r="U1419" s="0" t="n">
        <v>0</v>
      </c>
      <c r="V1419" s="0" t="n">
        <v>-455.4689</v>
      </c>
      <c r="W1419" s="0" t="n">
        <v>-9.0092</v>
      </c>
      <c r="X1419" s="0" t="n">
        <v>-77.8832</v>
      </c>
      <c r="Y1419" s="0" t="n">
        <v>706.012</v>
      </c>
      <c r="Z1419" s="0" t="n">
        <v>793.5898</v>
      </c>
      <c r="AA1419" s="0" t="n">
        <v>251.697</v>
      </c>
      <c r="AB1419" s="0" t="n">
        <v>5</v>
      </c>
      <c r="AC1419" s="0" t="n">
        <v>18.458</v>
      </c>
      <c r="AD1419" s="0" t="n">
        <v>18.4151</v>
      </c>
      <c r="AE1419" s="0" t="n">
        <v>17.0266</v>
      </c>
      <c r="AF1419" s="0" t="n">
        <v>0.0036</v>
      </c>
      <c r="AG1419" s="0" t="n">
        <v>0.0618</v>
      </c>
      <c r="AH1419" s="0" t="n">
        <v>3.7735</v>
      </c>
    </row>
    <row r="1420" customFormat="false" ht="12.8" hidden="false" customHeight="false" outlineLevel="0" collapsed="false">
      <c r="A1420" s="0" t="n">
        <v>30</v>
      </c>
      <c r="B1420" s="0" t="n">
        <v>26</v>
      </c>
      <c r="C1420" s="0" t="n">
        <v>59.9567</v>
      </c>
      <c r="D1420" s="0" t="n">
        <v>39.8321</v>
      </c>
      <c r="E1420" s="0" t="n">
        <v>0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0.4421</v>
      </c>
      <c r="K1420" s="0" t="n">
        <v>0</v>
      </c>
      <c r="L1420" s="0" t="n">
        <v>0.0007</v>
      </c>
      <c r="M1420" s="0" t="n">
        <v>0</v>
      </c>
      <c r="N1420" s="0" t="n">
        <v>-0.0168</v>
      </c>
      <c r="O1420" s="0" t="n">
        <v>2.9311</v>
      </c>
      <c r="P1420" s="0" t="n">
        <v>0.01</v>
      </c>
      <c r="Q1420" s="0" t="n">
        <v>0</v>
      </c>
      <c r="R1420" s="0" t="n">
        <v>0.0569</v>
      </c>
      <c r="S1420" s="0" t="n">
        <v>1</v>
      </c>
      <c r="T1420" s="0" t="n">
        <v>176.4975</v>
      </c>
      <c r="U1420" s="0" t="n">
        <v>0</v>
      </c>
      <c r="V1420" s="0" t="n">
        <v>-170.5127</v>
      </c>
      <c r="W1420" s="0" t="n">
        <v>-5.8182</v>
      </c>
      <c r="X1420" s="0" t="n">
        <v>255.1981</v>
      </c>
      <c r="Y1420" s="0" t="n">
        <v>488.5132</v>
      </c>
      <c r="Z1420" s="0" t="n">
        <v>299.2292</v>
      </c>
      <c r="AA1420" s="0" t="n">
        <v>81.5682</v>
      </c>
      <c r="AB1420" s="0" t="n">
        <v>5</v>
      </c>
      <c r="AC1420" s="0" t="n">
        <v>18.081</v>
      </c>
      <c r="AD1420" s="0" t="n">
        <v>18.0705</v>
      </c>
      <c r="AE1420" s="0" t="n">
        <v>17.1018</v>
      </c>
      <c r="AF1420" s="0" t="n">
        <v>0.0036</v>
      </c>
      <c r="AG1420" s="0" t="n">
        <v>0.0618</v>
      </c>
      <c r="AH1420" s="0" t="n">
        <v>3.7873</v>
      </c>
    </row>
    <row r="1421" customFormat="false" ht="12.8" hidden="false" customHeight="false" outlineLevel="0" collapsed="false">
      <c r="A1421" s="0" t="n">
        <v>30</v>
      </c>
      <c r="B1421" s="0" t="n">
        <v>27</v>
      </c>
      <c r="C1421" s="0" t="n">
        <v>59.956</v>
      </c>
      <c r="D1421" s="0" t="n">
        <v>39.8314</v>
      </c>
      <c r="E1421" s="0" t="n">
        <v>0</v>
      </c>
      <c r="F1421" s="0" t="n">
        <v>0</v>
      </c>
      <c r="G1421" s="0" t="n">
        <v>0</v>
      </c>
      <c r="H1421" s="0" t="n">
        <v>0</v>
      </c>
      <c r="I1421" s="0" t="n">
        <v>0</v>
      </c>
      <c r="J1421" s="0" t="n">
        <v>0.3001</v>
      </c>
      <c r="K1421" s="0" t="n">
        <v>0</v>
      </c>
      <c r="L1421" s="0" t="n">
        <v>0.0007</v>
      </c>
      <c r="M1421" s="0" t="n">
        <v>0</v>
      </c>
      <c r="N1421" s="0" t="n">
        <v>-0.0168</v>
      </c>
      <c r="O1421" s="0" t="n">
        <v>2.9311</v>
      </c>
      <c r="P1421" s="0" t="n">
        <v>0.01</v>
      </c>
      <c r="Q1421" s="0" t="n">
        <v>0</v>
      </c>
      <c r="R1421" s="0" t="n">
        <v>0.0569</v>
      </c>
      <c r="S1421" s="0" t="n">
        <v>1</v>
      </c>
      <c r="T1421" s="0" t="n">
        <v>377.9216</v>
      </c>
      <c r="U1421" s="0" t="n">
        <v>0</v>
      </c>
      <c r="V1421" s="0" t="n">
        <v>-377.5984</v>
      </c>
      <c r="W1421" s="0" t="n">
        <v>-0.1432</v>
      </c>
      <c r="X1421" s="0" t="n">
        <v>5.6928</v>
      </c>
      <c r="Y1421" s="0" t="n">
        <v>640.1728</v>
      </c>
      <c r="Z1421" s="0" t="n">
        <v>673.1273</v>
      </c>
      <c r="AA1421" s="0" t="n">
        <v>205.1749</v>
      </c>
      <c r="AB1421" s="0" t="n">
        <v>5</v>
      </c>
      <c r="AC1421" s="0" t="n">
        <v>17.147</v>
      </c>
      <c r="AD1421" s="0" t="n">
        <v>17.1275</v>
      </c>
      <c r="AE1421" s="0" t="n">
        <v>16.9529</v>
      </c>
      <c r="AF1421" s="0" t="n">
        <v>0.0036</v>
      </c>
      <c r="AG1421" s="0" t="n">
        <v>0.0618</v>
      </c>
      <c r="AH1421" s="0" t="n">
        <v>3.7871</v>
      </c>
    </row>
    <row r="1422" customFormat="false" ht="12.8" hidden="false" customHeight="false" outlineLevel="0" collapsed="false">
      <c r="A1422" s="0" t="n">
        <v>30</v>
      </c>
      <c r="B1422" s="0" t="n">
        <v>28</v>
      </c>
      <c r="C1422" s="0" t="n">
        <v>59.9553</v>
      </c>
      <c r="D1422" s="0" t="n">
        <v>39.8307</v>
      </c>
      <c r="E1422" s="0" t="n">
        <v>0</v>
      </c>
      <c r="F1422" s="0" t="n">
        <v>0</v>
      </c>
      <c r="G1422" s="0" t="n">
        <v>0</v>
      </c>
      <c r="H1422" s="0" t="n">
        <v>0</v>
      </c>
      <c r="I1422" s="0" t="n">
        <v>0</v>
      </c>
      <c r="J1422" s="0" t="n">
        <v>0.3605</v>
      </c>
      <c r="K1422" s="0" t="n">
        <v>0</v>
      </c>
      <c r="L1422" s="0" t="n">
        <v>0.0007</v>
      </c>
      <c r="M1422" s="0" t="n">
        <v>0</v>
      </c>
      <c r="N1422" s="0" t="n">
        <v>-0.0168</v>
      </c>
      <c r="O1422" s="0" t="n">
        <v>2.931</v>
      </c>
      <c r="P1422" s="0" t="n">
        <v>0.01</v>
      </c>
      <c r="Q1422" s="0" t="n">
        <v>0</v>
      </c>
      <c r="R1422" s="0" t="n">
        <v>0.0569</v>
      </c>
      <c r="S1422" s="0" t="n">
        <v>1</v>
      </c>
      <c r="T1422" s="0" t="n">
        <v>186.6066</v>
      </c>
      <c r="U1422" s="0" t="n">
        <v>0</v>
      </c>
      <c r="V1422" s="0" t="n">
        <v>-191.901</v>
      </c>
      <c r="W1422" s="0" t="n">
        <v>5.3632</v>
      </c>
      <c r="X1422" s="0" t="n">
        <v>217.1526</v>
      </c>
      <c r="Y1422" s="0" t="n">
        <v>494.4662</v>
      </c>
      <c r="Z1422" s="0" t="n">
        <v>346.0717</v>
      </c>
      <c r="AA1422" s="0" t="n">
        <v>94.8551</v>
      </c>
      <c r="AB1422" s="0" t="n">
        <v>5</v>
      </c>
      <c r="AC1422" s="0" t="n">
        <v>16.001</v>
      </c>
      <c r="AD1422" s="0" t="n">
        <v>15.9906</v>
      </c>
      <c r="AE1422" s="0" t="n">
        <v>16.6231</v>
      </c>
      <c r="AF1422" s="0" t="n">
        <v>0.0036</v>
      </c>
      <c r="AG1422" s="0" t="n">
        <v>0.0617</v>
      </c>
      <c r="AH1422" s="0" t="n">
        <v>3.7873</v>
      </c>
    </row>
    <row r="1423" customFormat="false" ht="12.8" hidden="false" customHeight="false" outlineLevel="0" collapsed="false">
      <c r="A1423" s="0" t="n">
        <v>30</v>
      </c>
      <c r="B1423" s="0" t="n">
        <v>29</v>
      </c>
      <c r="C1423" s="0" t="n">
        <v>59.9546</v>
      </c>
      <c r="D1423" s="0" t="n">
        <v>39.83</v>
      </c>
      <c r="E1423" s="0" t="n">
        <v>0</v>
      </c>
      <c r="F1423" s="0" t="n">
        <v>0</v>
      </c>
      <c r="G1423" s="0" t="n">
        <v>0</v>
      </c>
      <c r="H1423" s="0" t="n">
        <v>0</v>
      </c>
      <c r="I1423" s="0" t="n">
        <v>0</v>
      </c>
      <c r="J1423" s="0" t="n">
        <v>0.3054</v>
      </c>
      <c r="K1423" s="0" t="n">
        <v>0</v>
      </c>
      <c r="L1423" s="0" t="n">
        <v>0.0007</v>
      </c>
      <c r="M1423" s="0" t="n">
        <v>0</v>
      </c>
      <c r="N1423" s="0" t="n">
        <v>-0.0168</v>
      </c>
      <c r="O1423" s="0" t="n">
        <v>2.931</v>
      </c>
      <c r="P1423" s="0" t="n">
        <v>0.01</v>
      </c>
      <c r="Q1423" s="0" t="n">
        <v>0</v>
      </c>
      <c r="R1423" s="0" t="n">
        <v>0.0569</v>
      </c>
      <c r="S1423" s="0" t="n">
        <v>1</v>
      </c>
      <c r="T1423" s="0" t="n">
        <v>147.2669</v>
      </c>
      <c r="U1423" s="0" t="n">
        <v>0</v>
      </c>
      <c r="V1423" s="0" t="n">
        <v>-149.2699</v>
      </c>
      <c r="W1423" s="0" t="n">
        <v>1.8298</v>
      </c>
      <c r="X1423" s="0" t="n">
        <v>269.174</v>
      </c>
      <c r="Y1423" s="0" t="n">
        <v>463.9244</v>
      </c>
      <c r="Z1423" s="0" t="n">
        <v>254.8403</v>
      </c>
      <c r="AA1423" s="0" t="n">
        <v>69.5296</v>
      </c>
      <c r="AB1423" s="0" t="n">
        <v>5</v>
      </c>
      <c r="AC1423" s="0" t="n">
        <v>16.302</v>
      </c>
      <c r="AD1423" s="0" t="n">
        <v>16.2948</v>
      </c>
      <c r="AE1423" s="0" t="n">
        <v>16.5027</v>
      </c>
      <c r="AF1423" s="0" t="n">
        <v>0.0036</v>
      </c>
      <c r="AG1423" s="0" t="n">
        <v>0.0617</v>
      </c>
      <c r="AH1423" s="0" t="n">
        <v>3.7873</v>
      </c>
    </row>
    <row r="1424" customFormat="false" ht="12.8" hidden="false" customHeight="false" outlineLevel="0" collapsed="false">
      <c r="A1424" s="0" t="n">
        <v>30</v>
      </c>
      <c r="B1424" s="0" t="n">
        <v>30</v>
      </c>
      <c r="C1424" s="0" t="n">
        <v>59.9538</v>
      </c>
      <c r="D1424" s="0" t="n">
        <v>39.8293</v>
      </c>
      <c r="E1424" s="0" t="n">
        <v>0</v>
      </c>
      <c r="F1424" s="0" t="n">
        <v>0</v>
      </c>
      <c r="G1424" s="0" t="n">
        <v>0</v>
      </c>
      <c r="H1424" s="0" t="n">
        <v>0</v>
      </c>
      <c r="I1424" s="0" t="n">
        <v>0</v>
      </c>
      <c r="J1424" s="0" t="n">
        <v>0.4649</v>
      </c>
      <c r="K1424" s="0" t="n">
        <v>0</v>
      </c>
      <c r="L1424" s="0" t="n">
        <v>0.0007</v>
      </c>
      <c r="M1424" s="0" t="n">
        <v>0</v>
      </c>
      <c r="N1424" s="0" t="n">
        <v>-0.0168</v>
      </c>
      <c r="O1424" s="0" t="n">
        <v>2.931</v>
      </c>
      <c r="P1424" s="0" t="n">
        <v>0.01</v>
      </c>
      <c r="Q1424" s="0" t="n">
        <v>0</v>
      </c>
      <c r="R1424" s="0" t="n">
        <v>0.0569</v>
      </c>
      <c r="S1424" s="0" t="n">
        <v>1</v>
      </c>
      <c r="T1424" s="0" t="n">
        <v>220.4027</v>
      </c>
      <c r="U1424" s="0" t="n">
        <v>0</v>
      </c>
      <c r="V1424" s="0" t="n">
        <v>-220.477</v>
      </c>
      <c r="W1424" s="0" t="n">
        <v>0.1748</v>
      </c>
      <c r="X1424" s="0" t="n">
        <v>186.4867</v>
      </c>
      <c r="Y1424" s="0" t="n">
        <v>517.6236</v>
      </c>
      <c r="Z1424" s="0" t="n">
        <v>380.3413</v>
      </c>
      <c r="AA1424" s="0" t="n">
        <v>111.0538</v>
      </c>
      <c r="AB1424" s="0" t="n">
        <v>5</v>
      </c>
      <c r="AC1424" s="0" t="n">
        <v>16.485</v>
      </c>
      <c r="AD1424" s="0" t="n">
        <v>16.4713</v>
      </c>
      <c r="AE1424" s="0" t="n">
        <v>16.4657</v>
      </c>
      <c r="AF1424" s="0" t="n">
        <v>0.0036</v>
      </c>
      <c r="AG1424" s="0" t="n">
        <v>0.0617</v>
      </c>
      <c r="AH1424" s="0" t="n">
        <v>3.7873</v>
      </c>
    </row>
    <row r="1425" customFormat="false" ht="12.8" hidden="false" customHeight="false" outlineLevel="0" collapsed="false">
      <c r="A1425" s="0" t="n">
        <v>30</v>
      </c>
      <c r="B1425" s="0" t="n">
        <v>31</v>
      </c>
      <c r="C1425" s="0" t="n">
        <v>59.9531</v>
      </c>
      <c r="D1425" s="0" t="n">
        <v>39.8285</v>
      </c>
      <c r="E1425" s="0" t="n">
        <v>0</v>
      </c>
      <c r="F1425" s="0" t="n">
        <v>0</v>
      </c>
      <c r="G1425" s="0" t="n">
        <v>0</v>
      </c>
      <c r="H1425" s="0" t="n">
        <v>0</v>
      </c>
      <c r="I1425" s="0" t="n">
        <v>0</v>
      </c>
      <c r="J1425" s="0" t="n">
        <v>0.5689</v>
      </c>
      <c r="K1425" s="0" t="n">
        <v>0</v>
      </c>
      <c r="L1425" s="0" t="n">
        <v>0.0007</v>
      </c>
      <c r="M1425" s="0" t="n">
        <v>0</v>
      </c>
      <c r="N1425" s="0" t="n">
        <v>-0.0168</v>
      </c>
      <c r="O1425" s="0" t="n">
        <v>2.931</v>
      </c>
      <c r="P1425" s="0" t="n">
        <v>0.01</v>
      </c>
      <c r="Q1425" s="0" t="n">
        <v>0</v>
      </c>
      <c r="R1425" s="0" t="n">
        <v>0.0569</v>
      </c>
      <c r="S1425" s="0" t="n">
        <v>1</v>
      </c>
      <c r="T1425" s="0" t="n">
        <v>247.2876</v>
      </c>
      <c r="U1425" s="0" t="n">
        <v>0</v>
      </c>
      <c r="V1425" s="0" t="n">
        <v>-244.0685</v>
      </c>
      <c r="W1425" s="0" t="n">
        <v>-3.14</v>
      </c>
      <c r="X1425" s="0" t="n">
        <v>162.177</v>
      </c>
      <c r="Y1425" s="0" t="n">
        <v>537.4239</v>
      </c>
      <c r="Z1425" s="0" t="n">
        <v>416.1956</v>
      </c>
      <c r="AA1425" s="0" t="n">
        <v>124.2774</v>
      </c>
      <c r="AB1425" s="0" t="n">
        <v>5</v>
      </c>
      <c r="AC1425" s="0" t="n">
        <v>17.044</v>
      </c>
      <c r="AD1425" s="0" t="n">
        <v>17.0291</v>
      </c>
      <c r="AE1425" s="0" t="n">
        <v>16.5639</v>
      </c>
      <c r="AF1425" s="0" t="n">
        <v>0.0036</v>
      </c>
      <c r="AG1425" s="0" t="n">
        <v>0.0617</v>
      </c>
      <c r="AH1425" s="0" t="n">
        <v>3.7873</v>
      </c>
    </row>
    <row r="1426" customFormat="false" ht="12.8" hidden="false" customHeight="false" outlineLevel="0" collapsed="false">
      <c r="A1426" s="0" t="n">
        <v>30</v>
      </c>
      <c r="B1426" s="0" t="n">
        <v>32</v>
      </c>
      <c r="C1426" s="0" t="n">
        <v>59.9524</v>
      </c>
      <c r="D1426" s="0" t="n">
        <v>39.8278</v>
      </c>
      <c r="E1426" s="0" t="n">
        <v>0</v>
      </c>
      <c r="F1426" s="0" t="n">
        <v>0</v>
      </c>
      <c r="G1426" s="0" t="n">
        <v>0</v>
      </c>
      <c r="H1426" s="0" t="n">
        <v>0</v>
      </c>
      <c r="I1426" s="0" t="n">
        <v>0</v>
      </c>
      <c r="J1426" s="0" t="n">
        <v>0.3472</v>
      </c>
      <c r="K1426" s="0" t="n">
        <v>0</v>
      </c>
      <c r="L1426" s="0" t="n">
        <v>0.0007</v>
      </c>
      <c r="M1426" s="0" t="n">
        <v>0</v>
      </c>
      <c r="N1426" s="0" t="n">
        <v>-0.0168</v>
      </c>
      <c r="O1426" s="0" t="n">
        <v>2.9309</v>
      </c>
      <c r="P1426" s="0" t="n">
        <v>0.01</v>
      </c>
      <c r="Q1426" s="0" t="n">
        <v>0</v>
      </c>
      <c r="R1426" s="0" t="n">
        <v>0.0569</v>
      </c>
      <c r="S1426" s="0" t="n">
        <v>1</v>
      </c>
      <c r="T1426" s="0" t="n">
        <v>101.1994</v>
      </c>
      <c r="U1426" s="0" t="n">
        <v>0</v>
      </c>
      <c r="V1426" s="0" t="n">
        <v>-102.4217</v>
      </c>
      <c r="W1426" s="0" t="n">
        <v>0.8993</v>
      </c>
      <c r="X1426" s="0" t="n">
        <v>324.952</v>
      </c>
      <c r="Y1426" s="0" t="n">
        <v>427.929</v>
      </c>
      <c r="Z1426" s="0" t="n">
        <v>179.4919</v>
      </c>
      <c r="AA1426" s="0" t="n">
        <v>40.5113</v>
      </c>
      <c r="AB1426" s="0" t="n">
        <v>5</v>
      </c>
      <c r="AC1426" s="0" t="n">
        <v>16.407</v>
      </c>
      <c r="AD1426" s="0" t="n">
        <v>16.4025</v>
      </c>
      <c r="AE1426" s="0" t="n">
        <v>16.4759</v>
      </c>
      <c r="AF1426" s="0" t="n">
        <v>0.0036</v>
      </c>
      <c r="AG1426" s="0" t="n">
        <v>0.0617</v>
      </c>
      <c r="AH1426" s="0" t="n">
        <v>3.7873</v>
      </c>
    </row>
    <row r="1427" customFormat="false" ht="12.8" hidden="false" customHeight="false" outlineLevel="0" collapsed="false">
      <c r="A1427" s="0" t="n">
        <v>30</v>
      </c>
      <c r="B1427" s="0" t="n">
        <v>33</v>
      </c>
      <c r="C1427" s="0" t="n">
        <v>59.9517</v>
      </c>
      <c r="D1427" s="0" t="n">
        <v>39.8271</v>
      </c>
      <c r="E1427" s="0" t="n">
        <v>0</v>
      </c>
      <c r="F1427" s="0" t="n">
        <v>0</v>
      </c>
      <c r="G1427" s="0" t="n">
        <v>0</v>
      </c>
      <c r="H1427" s="0" t="n">
        <v>0</v>
      </c>
      <c r="I1427" s="0" t="n">
        <v>0</v>
      </c>
      <c r="J1427" s="0" t="n">
        <v>0.3192</v>
      </c>
      <c r="K1427" s="0" t="n">
        <v>0</v>
      </c>
      <c r="L1427" s="0" t="n">
        <v>0.0007</v>
      </c>
      <c r="M1427" s="0" t="n">
        <v>0</v>
      </c>
      <c r="N1427" s="0" t="n">
        <v>-0.0168</v>
      </c>
      <c r="O1427" s="0" t="n">
        <v>2.9309</v>
      </c>
      <c r="P1427" s="0" t="n">
        <v>0.01</v>
      </c>
      <c r="Q1427" s="0" t="n">
        <v>0</v>
      </c>
      <c r="R1427" s="0" t="n">
        <v>0.0569</v>
      </c>
      <c r="S1427" s="0" t="n">
        <v>1</v>
      </c>
      <c r="T1427" s="0" t="n">
        <v>136.2971</v>
      </c>
      <c r="U1427" s="0" t="n">
        <v>0</v>
      </c>
      <c r="V1427" s="0" t="n">
        <v>-143.3698</v>
      </c>
      <c r="W1427" s="0" t="n">
        <v>6.8404</v>
      </c>
      <c r="X1427" s="0" t="n">
        <v>269.7189</v>
      </c>
      <c r="Y1427" s="0" t="n">
        <v>453.5144</v>
      </c>
      <c r="Z1427" s="0" t="n">
        <v>258.5052</v>
      </c>
      <c r="AA1427" s="0" t="n">
        <v>65.4475</v>
      </c>
      <c r="AB1427" s="0" t="n">
        <v>5</v>
      </c>
      <c r="AC1427" s="0" t="n">
        <v>15.256</v>
      </c>
      <c r="AD1427" s="0" t="n">
        <v>15.2485</v>
      </c>
      <c r="AE1427" s="0" t="n">
        <v>16.1631</v>
      </c>
      <c r="AF1427" s="0" t="n">
        <v>0.0036</v>
      </c>
      <c r="AG1427" s="0" t="n">
        <v>0.0617</v>
      </c>
      <c r="AH1427" s="0" t="n">
        <v>3.7873</v>
      </c>
    </row>
    <row r="1428" customFormat="false" ht="12.8" hidden="false" customHeight="false" outlineLevel="0" collapsed="false">
      <c r="A1428" s="0" t="n">
        <v>30</v>
      </c>
      <c r="B1428" s="0" t="n">
        <v>34</v>
      </c>
      <c r="C1428" s="0" t="n">
        <v>59.951</v>
      </c>
      <c r="D1428" s="0" t="n">
        <v>39.8264</v>
      </c>
      <c r="E1428" s="0" t="n">
        <v>0</v>
      </c>
      <c r="F1428" s="0" t="n">
        <v>0</v>
      </c>
      <c r="G1428" s="0" t="n">
        <v>0</v>
      </c>
      <c r="H1428" s="0" t="n">
        <v>0</v>
      </c>
      <c r="I1428" s="0" t="n">
        <v>0</v>
      </c>
      <c r="J1428" s="0" t="n">
        <v>0.3056</v>
      </c>
      <c r="K1428" s="0" t="n">
        <v>0</v>
      </c>
      <c r="L1428" s="0" t="n">
        <v>0.0007</v>
      </c>
      <c r="M1428" s="0" t="n">
        <v>0</v>
      </c>
      <c r="N1428" s="0" t="n">
        <v>-0.0169</v>
      </c>
      <c r="O1428" s="0" t="n">
        <v>2.9309</v>
      </c>
      <c r="P1428" s="0" t="n">
        <v>0.01</v>
      </c>
      <c r="Q1428" s="0" t="n">
        <v>0</v>
      </c>
      <c r="R1428" s="0" t="n">
        <v>0.0569</v>
      </c>
      <c r="S1428" s="0" t="n">
        <v>1</v>
      </c>
      <c r="T1428" s="0" t="n">
        <v>144.8305</v>
      </c>
      <c r="U1428" s="0" t="n">
        <v>0</v>
      </c>
      <c r="V1428" s="0" t="n">
        <v>-150.708</v>
      </c>
      <c r="W1428" s="0" t="n">
        <v>6.0274</v>
      </c>
      <c r="X1428" s="0" t="n">
        <v>260.0716</v>
      </c>
      <c r="Y1428" s="0" t="n">
        <v>458.3309</v>
      </c>
      <c r="Z1428" s="0" t="n">
        <v>260.787</v>
      </c>
      <c r="AA1428" s="0" t="n">
        <v>69.9365</v>
      </c>
      <c r="AB1428" s="0" t="n">
        <v>5</v>
      </c>
      <c r="AC1428" s="0" t="n">
        <v>15.09</v>
      </c>
      <c r="AD1428" s="0" t="n">
        <v>15.0816</v>
      </c>
      <c r="AE1428" s="0" t="n">
        <v>15.9372</v>
      </c>
      <c r="AF1428" s="0" t="n">
        <v>0.0036</v>
      </c>
      <c r="AG1428" s="0" t="n">
        <v>0.0617</v>
      </c>
      <c r="AH1428" s="0" t="n">
        <v>3.7873</v>
      </c>
    </row>
    <row r="1429" customFormat="false" ht="12.8" hidden="false" customHeight="false" outlineLevel="0" collapsed="false">
      <c r="A1429" s="0" t="n">
        <v>30</v>
      </c>
      <c r="B1429" s="0" t="n">
        <v>35</v>
      </c>
      <c r="C1429" s="0" t="n">
        <v>59.9503</v>
      </c>
      <c r="D1429" s="0" t="n">
        <v>39.8257</v>
      </c>
      <c r="E1429" s="0" t="n">
        <v>0</v>
      </c>
      <c r="F1429" s="0" t="n">
        <v>0</v>
      </c>
      <c r="G1429" s="0" t="n">
        <v>0</v>
      </c>
      <c r="H1429" s="0" t="n">
        <v>0</v>
      </c>
      <c r="I1429" s="0" t="n">
        <v>0</v>
      </c>
      <c r="J1429" s="0" t="n">
        <v>0.393</v>
      </c>
      <c r="K1429" s="0" t="n">
        <v>0</v>
      </c>
      <c r="L1429" s="0" t="n">
        <v>0.0007</v>
      </c>
      <c r="M1429" s="0" t="n">
        <v>0</v>
      </c>
      <c r="N1429" s="0" t="n">
        <v>-0.0169</v>
      </c>
      <c r="O1429" s="0" t="n">
        <v>2.9309</v>
      </c>
      <c r="P1429" s="0" t="n">
        <v>0.01</v>
      </c>
      <c r="Q1429" s="0" t="n">
        <v>0</v>
      </c>
      <c r="R1429" s="0" t="n">
        <v>0.0569</v>
      </c>
      <c r="S1429" s="0" t="n">
        <v>1</v>
      </c>
      <c r="T1429" s="0" t="n">
        <v>205.8497</v>
      </c>
      <c r="U1429" s="0" t="n">
        <v>0</v>
      </c>
      <c r="V1429" s="0" t="n">
        <v>-209.3129</v>
      </c>
      <c r="W1429" s="0" t="n">
        <v>3.38</v>
      </c>
      <c r="X1429" s="0" t="n">
        <v>192.6386</v>
      </c>
      <c r="Y1429" s="0" t="n">
        <v>480.2861</v>
      </c>
      <c r="Z1429" s="0" t="n">
        <v>325.6697</v>
      </c>
      <c r="AA1429" s="0" t="n">
        <v>84.3836</v>
      </c>
      <c r="AB1429" s="0" t="n">
        <v>5</v>
      </c>
      <c r="AC1429" s="0" t="n">
        <v>15.354</v>
      </c>
      <c r="AD1429" s="0" t="n">
        <v>15.3307</v>
      </c>
      <c r="AE1429" s="0" t="n">
        <v>15.8476</v>
      </c>
      <c r="AF1429" s="0" t="n">
        <v>0.0036</v>
      </c>
      <c r="AG1429" s="0" t="n">
        <v>0.0617</v>
      </c>
      <c r="AH1429" s="0" t="n">
        <v>4.1018</v>
      </c>
    </row>
    <row r="1430" customFormat="false" ht="12.8" hidden="false" customHeight="false" outlineLevel="0" collapsed="false">
      <c r="A1430" s="0" t="n">
        <v>30</v>
      </c>
      <c r="B1430" s="0" t="n">
        <v>36</v>
      </c>
      <c r="C1430" s="0" t="n">
        <v>59.9496</v>
      </c>
      <c r="D1430" s="0" t="n">
        <v>39.825</v>
      </c>
      <c r="E1430" s="0" t="n">
        <v>0</v>
      </c>
      <c r="F1430" s="0" t="n">
        <v>0</v>
      </c>
      <c r="G1430" s="0" t="n">
        <v>0</v>
      </c>
      <c r="H1430" s="0" t="n">
        <v>0</v>
      </c>
      <c r="I1430" s="0" t="n">
        <v>0</v>
      </c>
      <c r="J1430" s="0" t="n">
        <v>0.3675</v>
      </c>
      <c r="K1430" s="0" t="n">
        <v>0</v>
      </c>
      <c r="L1430" s="0" t="n">
        <v>0.0007</v>
      </c>
      <c r="M1430" s="0" t="n">
        <v>0</v>
      </c>
      <c r="N1430" s="0" t="n">
        <v>-0.0169</v>
      </c>
      <c r="O1430" s="0" t="n">
        <v>2.9308</v>
      </c>
      <c r="P1430" s="0" t="n">
        <v>0.01</v>
      </c>
      <c r="Q1430" s="0" t="n">
        <v>0</v>
      </c>
      <c r="R1430" s="0" t="n">
        <v>0.0569</v>
      </c>
      <c r="S1430" s="0" t="n">
        <v>1</v>
      </c>
      <c r="T1430" s="0" t="n">
        <v>110.0701</v>
      </c>
      <c r="U1430" s="0" t="n">
        <v>0</v>
      </c>
      <c r="V1430" s="0" t="n">
        <v>-108.7279</v>
      </c>
      <c r="W1430" s="0" t="n">
        <v>-1.49</v>
      </c>
      <c r="X1430" s="0" t="n">
        <v>315.7659</v>
      </c>
      <c r="Y1430" s="0" t="n">
        <v>430.6558</v>
      </c>
      <c r="Z1430" s="0" t="n">
        <v>173.5611</v>
      </c>
      <c r="AA1430" s="0" t="n">
        <v>43.7486</v>
      </c>
      <c r="AB1430" s="0" t="n">
        <v>5</v>
      </c>
      <c r="AC1430" s="0" t="n">
        <v>16.122</v>
      </c>
      <c r="AD1430" s="0" t="n">
        <v>16.115</v>
      </c>
      <c r="AE1430" s="0" t="n">
        <v>15.9571</v>
      </c>
      <c r="AF1430" s="0" t="n">
        <v>0.0036</v>
      </c>
      <c r="AG1430" s="0" t="n">
        <v>0.0617</v>
      </c>
      <c r="AH1430" s="0" t="n">
        <v>3.7873</v>
      </c>
    </row>
    <row r="1431" customFormat="false" ht="12.8" hidden="false" customHeight="false" outlineLevel="0" collapsed="false">
      <c r="A1431" s="0" t="n">
        <v>30</v>
      </c>
      <c r="B1431" s="0" t="n">
        <v>37</v>
      </c>
      <c r="C1431" s="0" t="n">
        <v>59.9488</v>
      </c>
      <c r="D1431" s="0" t="n">
        <v>39.8242</v>
      </c>
      <c r="E1431" s="0" t="n">
        <v>0</v>
      </c>
      <c r="F1431" s="0" t="n">
        <v>0</v>
      </c>
      <c r="G1431" s="0" t="n">
        <v>0</v>
      </c>
      <c r="H1431" s="0" t="n">
        <v>0</v>
      </c>
      <c r="I1431" s="0" t="n">
        <v>0</v>
      </c>
      <c r="J1431" s="0" t="n">
        <v>0.3326</v>
      </c>
      <c r="K1431" s="0" t="n">
        <v>0</v>
      </c>
      <c r="L1431" s="0" t="n">
        <v>0.0007</v>
      </c>
      <c r="M1431" s="0" t="n">
        <v>0</v>
      </c>
      <c r="N1431" s="0" t="n">
        <v>-0.0169</v>
      </c>
      <c r="O1431" s="0" t="n">
        <v>2.9308</v>
      </c>
      <c r="P1431" s="0" t="n">
        <v>0.01</v>
      </c>
      <c r="Q1431" s="0" t="n">
        <v>0</v>
      </c>
      <c r="R1431" s="0" t="n">
        <v>0.0569</v>
      </c>
      <c r="S1431" s="0" t="n">
        <v>1</v>
      </c>
      <c r="T1431" s="0" t="n">
        <v>88.7659</v>
      </c>
      <c r="U1431" s="0" t="n">
        <v>0</v>
      </c>
      <c r="V1431" s="0" t="n">
        <v>-89.8521</v>
      </c>
      <c r="W1431" s="0" t="n">
        <v>1.1649</v>
      </c>
      <c r="X1431" s="0" t="n">
        <v>335.726</v>
      </c>
      <c r="Y1431" s="0" t="n">
        <v>414.6856</v>
      </c>
      <c r="Z1431" s="0" t="n">
        <v>152.9778</v>
      </c>
      <c r="AA1431" s="0" t="n">
        <v>32.6507</v>
      </c>
      <c r="AB1431" s="0" t="n">
        <v>5</v>
      </c>
      <c r="AC1431" s="0" t="n">
        <v>15.753</v>
      </c>
      <c r="AD1431" s="0" t="n">
        <v>15.748</v>
      </c>
      <c r="AE1431" s="0" t="n">
        <v>15.9264</v>
      </c>
      <c r="AF1431" s="0" t="n">
        <v>0.0036</v>
      </c>
      <c r="AG1431" s="0" t="n">
        <v>0.0617</v>
      </c>
      <c r="AH1431" s="0" t="n">
        <v>3.7873</v>
      </c>
    </row>
    <row r="1432" customFormat="false" ht="12.8" hidden="false" customHeight="false" outlineLevel="0" collapsed="false">
      <c r="A1432" s="0" t="n">
        <v>30</v>
      </c>
      <c r="B1432" s="0" t="n">
        <v>38</v>
      </c>
      <c r="C1432" s="0" t="n">
        <v>60.0681</v>
      </c>
      <c r="D1432" s="0" t="n">
        <v>39.9075</v>
      </c>
      <c r="E1432" s="0" t="n">
        <v>0.2</v>
      </c>
      <c r="F1432" s="0" t="n">
        <v>0.0747</v>
      </c>
      <c r="G1432" s="0" t="n">
        <v>0.0053</v>
      </c>
      <c r="H1432" s="0" t="n">
        <v>0</v>
      </c>
      <c r="I1432" s="0" t="n">
        <v>0.12</v>
      </c>
      <c r="J1432" s="0" t="n">
        <v>0.0004</v>
      </c>
      <c r="K1432" s="0" t="n">
        <v>0</v>
      </c>
      <c r="L1432" s="0" t="n">
        <v>0.0007</v>
      </c>
      <c r="M1432" s="0" t="n">
        <v>0</v>
      </c>
      <c r="N1432" s="0" t="n">
        <v>-0.0169</v>
      </c>
      <c r="O1432" s="0" t="n">
        <v>2.9308</v>
      </c>
      <c r="P1432" s="0" t="n">
        <v>0.01</v>
      </c>
      <c r="Q1432" s="0" t="n">
        <v>0</v>
      </c>
      <c r="R1432" s="0" t="n">
        <v>0.0569</v>
      </c>
      <c r="S1432" s="0" t="n">
        <v>1</v>
      </c>
      <c r="T1432" s="0" t="n">
        <v>31.2984</v>
      </c>
      <c r="U1432" s="0" t="n">
        <v>0</v>
      </c>
      <c r="V1432" s="0" t="n">
        <v>-32.3451</v>
      </c>
      <c r="W1432" s="0" t="n">
        <v>1.1605</v>
      </c>
      <c r="X1432" s="0" t="n">
        <v>403.1989</v>
      </c>
      <c r="Y1432" s="0" t="n">
        <v>406.2368</v>
      </c>
      <c r="Z1432" s="0" t="n">
        <v>73.1719</v>
      </c>
      <c r="AA1432" s="0" t="n">
        <v>24.3569</v>
      </c>
      <c r="AB1432" s="0" t="n">
        <v>5</v>
      </c>
      <c r="AC1432" s="0" t="n">
        <v>15.72</v>
      </c>
      <c r="AD1432" s="0" t="n">
        <v>15.7182</v>
      </c>
      <c r="AE1432" s="0" t="n">
        <v>15.8964</v>
      </c>
      <c r="AF1432" s="0" t="n">
        <v>0.0037</v>
      </c>
      <c r="AG1432" s="0" t="n">
        <v>0.0618</v>
      </c>
      <c r="AH1432" s="0" t="n">
        <v>0</v>
      </c>
    </row>
    <row r="1433" customFormat="false" ht="12.8" hidden="false" customHeight="false" outlineLevel="0" collapsed="false">
      <c r="A1433" s="0" t="n">
        <v>30</v>
      </c>
      <c r="B1433" s="0" t="n">
        <v>39</v>
      </c>
      <c r="C1433" s="0" t="n">
        <v>60.0674</v>
      </c>
      <c r="D1433" s="0" t="n">
        <v>39.9068</v>
      </c>
      <c r="E1433" s="0" t="n">
        <v>0</v>
      </c>
      <c r="F1433" s="0" t="n">
        <v>0.0045</v>
      </c>
      <c r="G1433" s="0" t="n">
        <v>0.0702</v>
      </c>
      <c r="H1433" s="0" t="n">
        <v>0</v>
      </c>
      <c r="I1433" s="0" t="n">
        <v>0</v>
      </c>
      <c r="J1433" s="0" t="n">
        <v>0</v>
      </c>
      <c r="K1433" s="0" t="n">
        <v>0</v>
      </c>
      <c r="L1433" s="0" t="n">
        <v>0.0007</v>
      </c>
      <c r="M1433" s="0" t="n">
        <v>0</v>
      </c>
      <c r="N1433" s="0" t="n">
        <v>-0.0168</v>
      </c>
      <c r="O1433" s="0" t="n">
        <v>2.9308</v>
      </c>
      <c r="P1433" s="0" t="n">
        <v>0.01</v>
      </c>
      <c r="Q1433" s="0" t="n">
        <v>0</v>
      </c>
      <c r="R1433" s="0" t="n">
        <v>0.057</v>
      </c>
      <c r="S1433" s="0" t="n">
        <v>1</v>
      </c>
      <c r="T1433" s="0" t="n">
        <v>48.8838</v>
      </c>
      <c r="U1433" s="0" t="n">
        <v>0</v>
      </c>
      <c r="V1433" s="0" t="n">
        <v>-49.5766</v>
      </c>
      <c r="W1433" s="0" t="n">
        <v>0.9537</v>
      </c>
      <c r="X1433" s="0" t="n">
        <v>382.985</v>
      </c>
      <c r="Y1433" s="0" t="n">
        <v>385.9738</v>
      </c>
      <c r="Z1433" s="0" t="n">
        <v>72.4585</v>
      </c>
      <c r="AA1433" s="0" t="n">
        <v>4.0442</v>
      </c>
      <c r="AB1433" s="0" t="n">
        <v>5</v>
      </c>
      <c r="AC1433" s="0" t="n">
        <v>15.73</v>
      </c>
      <c r="AD1433" s="0" t="n">
        <v>15.7278</v>
      </c>
      <c r="AE1433" s="0" t="n">
        <v>15.8756</v>
      </c>
      <c r="AF1433" s="0" t="n">
        <v>0.0037</v>
      </c>
      <c r="AG1433" s="0" t="n">
        <v>0.0618</v>
      </c>
      <c r="AH1433" s="0" t="n">
        <v>0</v>
      </c>
    </row>
    <row r="1434" customFormat="false" ht="12.8" hidden="false" customHeight="false" outlineLevel="0" collapsed="false">
      <c r="A1434" s="0" t="n">
        <v>30</v>
      </c>
      <c r="B1434" s="0" t="n">
        <v>40</v>
      </c>
      <c r="C1434" s="0" t="n">
        <v>60.0667</v>
      </c>
      <c r="D1434" s="0" t="n">
        <v>39.9061</v>
      </c>
      <c r="E1434" s="0" t="n">
        <v>0</v>
      </c>
      <c r="F1434" s="0" t="n">
        <v>0.0003</v>
      </c>
      <c r="G1434" s="0" t="n">
        <v>0.0042</v>
      </c>
      <c r="H1434" s="0" t="n">
        <v>0</v>
      </c>
      <c r="I1434" s="0" t="n">
        <v>0</v>
      </c>
      <c r="J1434" s="0" t="n">
        <v>0</v>
      </c>
      <c r="K1434" s="0" t="n">
        <v>0</v>
      </c>
      <c r="L1434" s="0" t="n">
        <v>0.0007</v>
      </c>
      <c r="M1434" s="0" t="n">
        <v>0</v>
      </c>
      <c r="N1434" s="0" t="n">
        <v>-0.0168</v>
      </c>
      <c r="O1434" s="0" t="n">
        <v>2.9308</v>
      </c>
      <c r="P1434" s="0" t="n">
        <v>0.01</v>
      </c>
      <c r="Q1434" s="0" t="n">
        <v>0</v>
      </c>
      <c r="R1434" s="0" t="n">
        <v>0.057</v>
      </c>
      <c r="S1434" s="0" t="n">
        <v>1</v>
      </c>
      <c r="T1434" s="0" t="n">
        <v>50.8069</v>
      </c>
      <c r="U1434" s="0" t="n">
        <v>0</v>
      </c>
      <c r="V1434" s="0" t="n">
        <v>-53.2481</v>
      </c>
      <c r="W1434" s="0" t="n">
        <v>2.4783</v>
      </c>
      <c r="X1434" s="0" t="n">
        <v>376.8944</v>
      </c>
      <c r="Y1434" s="0" t="n">
        <v>379.8358</v>
      </c>
      <c r="Z1434" s="0" t="n">
        <v>74.9978</v>
      </c>
      <c r="AA1434" s="0" t="n">
        <v>-0.5883</v>
      </c>
      <c r="AB1434" s="0" t="n">
        <v>5</v>
      </c>
      <c r="AC1434" s="0" t="n">
        <v>15.44</v>
      </c>
      <c r="AD1434" s="0" t="n">
        <v>15.4375</v>
      </c>
      <c r="AE1434" s="0" t="n">
        <v>15.7927</v>
      </c>
      <c r="AF1434" s="0" t="n">
        <v>0.0037</v>
      </c>
      <c r="AG1434" s="0" t="n">
        <v>0.0618</v>
      </c>
      <c r="AH1434" s="0" t="n">
        <v>0</v>
      </c>
    </row>
    <row r="1435" customFormat="false" ht="12.8" hidden="false" customHeight="false" outlineLevel="0" collapsed="false">
      <c r="A1435" s="0" t="n">
        <v>30</v>
      </c>
      <c r="B1435" s="0" t="n">
        <v>41</v>
      </c>
      <c r="C1435" s="0" t="n">
        <v>60.0659</v>
      </c>
      <c r="D1435" s="0" t="n">
        <v>39.9053</v>
      </c>
      <c r="E1435" s="0" t="n">
        <v>0</v>
      </c>
      <c r="F1435" s="0" t="n">
        <v>0</v>
      </c>
      <c r="G1435" s="0" t="n">
        <v>0.0003</v>
      </c>
      <c r="H1435" s="0" t="n">
        <v>0</v>
      </c>
      <c r="I1435" s="0" t="n">
        <v>0</v>
      </c>
      <c r="J1435" s="0" t="n">
        <v>0</v>
      </c>
      <c r="K1435" s="0" t="n">
        <v>0</v>
      </c>
      <c r="L1435" s="0" t="n">
        <v>0.0007</v>
      </c>
      <c r="M1435" s="0" t="n">
        <v>0</v>
      </c>
      <c r="N1435" s="0" t="n">
        <v>-0.0168</v>
      </c>
      <c r="O1435" s="0" t="n">
        <v>2.9308</v>
      </c>
      <c r="P1435" s="0" t="n">
        <v>0.01</v>
      </c>
      <c r="Q1435" s="0" t="n">
        <v>0</v>
      </c>
      <c r="R1435" s="0" t="n">
        <v>0.057</v>
      </c>
      <c r="S1435" s="0" t="n">
        <v>1</v>
      </c>
      <c r="T1435" s="0" t="n">
        <v>49.0629</v>
      </c>
      <c r="U1435" s="0" t="n">
        <v>0</v>
      </c>
      <c r="V1435" s="0" t="n">
        <v>-53.5984</v>
      </c>
      <c r="W1435" s="0" t="n">
        <v>4.7115</v>
      </c>
      <c r="X1435" s="0" t="n">
        <v>373.5791</v>
      </c>
      <c r="Y1435" s="0" t="n">
        <v>376.4595</v>
      </c>
      <c r="Z1435" s="0" t="n">
        <v>75.9168</v>
      </c>
      <c r="AA1435" s="0" t="n">
        <v>-1.4969</v>
      </c>
      <c r="AB1435" s="0" t="n">
        <v>5</v>
      </c>
      <c r="AC1435" s="0" t="n">
        <v>14.962</v>
      </c>
      <c r="AD1435" s="0" t="n">
        <v>14.9598</v>
      </c>
      <c r="AE1435" s="0" t="n">
        <v>15.6309</v>
      </c>
      <c r="AF1435" s="0" t="n">
        <v>0.0037</v>
      </c>
      <c r="AG1435" s="0" t="n">
        <v>0.0618</v>
      </c>
      <c r="AH1435" s="0" t="n">
        <v>0</v>
      </c>
    </row>
    <row r="1436" customFormat="false" ht="12.8" hidden="false" customHeight="false" outlineLevel="0" collapsed="false">
      <c r="A1436" s="0" t="n">
        <v>30</v>
      </c>
      <c r="B1436" s="0" t="n">
        <v>42</v>
      </c>
      <c r="C1436" s="0" t="n">
        <v>60.0625</v>
      </c>
      <c r="D1436" s="0" t="n">
        <v>39.9019</v>
      </c>
      <c r="E1436" s="0" t="n">
        <v>0</v>
      </c>
      <c r="F1436" s="0" t="n">
        <v>0</v>
      </c>
      <c r="G1436" s="0" t="n">
        <v>0</v>
      </c>
      <c r="H1436" s="0" t="n">
        <v>0</v>
      </c>
      <c r="I1436" s="0" t="n">
        <v>0</v>
      </c>
      <c r="J1436" s="0" t="n">
        <v>0</v>
      </c>
      <c r="K1436" s="0" t="n">
        <v>0</v>
      </c>
      <c r="L1436" s="0" t="n">
        <v>0.0007</v>
      </c>
      <c r="M1436" s="0" t="n">
        <v>0</v>
      </c>
      <c r="N1436" s="0" t="n">
        <v>-0.0168</v>
      </c>
      <c r="O1436" s="0" t="n">
        <v>2.9308</v>
      </c>
      <c r="P1436" s="0" t="n">
        <v>0.01</v>
      </c>
      <c r="Q1436" s="0" t="n">
        <v>0.0027</v>
      </c>
      <c r="R1436" s="0" t="n">
        <v>0.057</v>
      </c>
      <c r="S1436" s="0" t="n">
        <v>1</v>
      </c>
      <c r="T1436" s="0" t="n">
        <v>50.6087</v>
      </c>
      <c r="U1436" s="0" t="n">
        <v>-3.7627</v>
      </c>
      <c r="V1436" s="0" t="n">
        <v>-54.0977</v>
      </c>
      <c r="W1436" s="0" t="n">
        <v>7.2062</v>
      </c>
      <c r="X1436" s="0" t="n">
        <v>369.3488</v>
      </c>
      <c r="Y1436" s="0" t="n">
        <v>372.1115</v>
      </c>
      <c r="Z1436" s="0" t="n">
        <v>75.515</v>
      </c>
      <c r="AA1436" s="0" t="n">
        <v>-2.7484</v>
      </c>
      <c r="AB1436" s="0" t="n">
        <v>5</v>
      </c>
      <c r="AC1436" s="0" t="n">
        <v>14.36</v>
      </c>
      <c r="AD1436" s="0" t="n">
        <v>14.3569</v>
      </c>
      <c r="AE1436" s="0" t="n">
        <v>15.3922</v>
      </c>
      <c r="AF1436" s="0" t="n">
        <v>0.0037</v>
      </c>
      <c r="AG1436" s="0" t="n">
        <v>0.0618</v>
      </c>
      <c r="AH1436" s="0" t="n">
        <v>0</v>
      </c>
    </row>
    <row r="1437" customFormat="false" ht="12.8" hidden="false" customHeight="false" outlineLevel="0" collapsed="false">
      <c r="A1437" s="0" t="n">
        <v>30</v>
      </c>
      <c r="B1437" s="0" t="n">
        <v>43</v>
      </c>
      <c r="C1437" s="0" t="n">
        <v>60.0551</v>
      </c>
      <c r="D1437" s="0" t="n">
        <v>39.8945</v>
      </c>
      <c r="E1437" s="0" t="n">
        <v>0</v>
      </c>
      <c r="F1437" s="0" t="n">
        <v>0</v>
      </c>
      <c r="G1437" s="0" t="n">
        <v>0</v>
      </c>
      <c r="H1437" s="0" t="n">
        <v>0</v>
      </c>
      <c r="I1437" s="0" t="n">
        <v>0</v>
      </c>
      <c r="J1437" s="0" t="n">
        <v>0</v>
      </c>
      <c r="K1437" s="0" t="n">
        <v>0</v>
      </c>
      <c r="L1437" s="0" t="n">
        <v>0.0007</v>
      </c>
      <c r="M1437" s="0" t="n">
        <v>0</v>
      </c>
      <c r="N1437" s="0" t="n">
        <v>-0.0168</v>
      </c>
      <c r="O1437" s="0" t="n">
        <v>2.9308</v>
      </c>
      <c r="P1437" s="0" t="n">
        <v>0.01</v>
      </c>
      <c r="Q1437" s="0" t="n">
        <v>0.0067</v>
      </c>
      <c r="R1437" s="0" t="n">
        <v>0.057</v>
      </c>
      <c r="S1437" s="0" t="n">
        <v>1</v>
      </c>
      <c r="T1437" s="0" t="n">
        <v>54.3231</v>
      </c>
      <c r="U1437" s="0" t="n">
        <v>-9.139</v>
      </c>
      <c r="V1437" s="0" t="n">
        <v>-53.8063</v>
      </c>
      <c r="W1437" s="0" t="n">
        <v>8.8046</v>
      </c>
      <c r="X1437" s="0" t="n">
        <v>366.5279</v>
      </c>
      <c r="Y1437" s="0" t="n">
        <v>369.1463</v>
      </c>
      <c r="Z1437" s="0" t="n">
        <v>72.8327</v>
      </c>
      <c r="AA1437" s="0" t="n">
        <v>-3.0244</v>
      </c>
      <c r="AB1437" s="0" t="n">
        <v>5</v>
      </c>
      <c r="AC1437" s="0" t="n">
        <v>13.834</v>
      </c>
      <c r="AD1437" s="0" t="n">
        <v>13.8303</v>
      </c>
      <c r="AE1437" s="0" t="n">
        <v>15.1213</v>
      </c>
      <c r="AF1437" s="0" t="n">
        <v>0.0036</v>
      </c>
      <c r="AG1437" s="0" t="n">
        <v>0.0618</v>
      </c>
      <c r="AH1437" s="0" t="n">
        <v>0</v>
      </c>
    </row>
    <row r="1438" customFormat="false" ht="12.8" hidden="false" customHeight="false" outlineLevel="0" collapsed="false">
      <c r="A1438" s="0" t="n">
        <v>30</v>
      </c>
      <c r="B1438" s="0" t="n">
        <v>44</v>
      </c>
      <c r="C1438" s="0" t="n">
        <v>60.0457</v>
      </c>
      <c r="D1438" s="0" t="n">
        <v>39.8851</v>
      </c>
      <c r="E1438" s="0" t="n">
        <v>0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  <c r="K1438" s="0" t="n">
        <v>0</v>
      </c>
      <c r="L1438" s="0" t="n">
        <v>0.0007</v>
      </c>
      <c r="M1438" s="0" t="n">
        <v>0</v>
      </c>
      <c r="N1438" s="0" t="n">
        <v>-0.0168</v>
      </c>
      <c r="O1438" s="0" t="n">
        <v>2.9308</v>
      </c>
      <c r="P1438" s="0" t="n">
        <v>0.01</v>
      </c>
      <c r="Q1438" s="0" t="n">
        <v>0.0087</v>
      </c>
      <c r="R1438" s="0" t="n">
        <v>0.057</v>
      </c>
      <c r="S1438" s="0" t="n">
        <v>1</v>
      </c>
      <c r="T1438" s="0" t="n">
        <v>56.5456</v>
      </c>
      <c r="U1438" s="0" t="n">
        <v>-11.911</v>
      </c>
      <c r="V1438" s="0" t="n">
        <v>-54.5551</v>
      </c>
      <c r="W1438" s="0" t="n">
        <v>9.9637</v>
      </c>
      <c r="X1438" s="0" t="n">
        <v>362.7128</v>
      </c>
      <c r="Y1438" s="0" t="n">
        <v>365.2043</v>
      </c>
      <c r="Z1438" s="0" t="n">
        <v>70.7692</v>
      </c>
      <c r="AA1438" s="0" t="n">
        <v>-4.4724</v>
      </c>
      <c r="AB1438" s="0" t="n">
        <v>5</v>
      </c>
      <c r="AC1438" s="0" t="n">
        <v>13.345</v>
      </c>
      <c r="AD1438" s="0" t="n">
        <v>13.3393</v>
      </c>
      <c r="AE1438" s="0" t="n">
        <v>14.8345</v>
      </c>
      <c r="AF1438" s="0" t="n">
        <v>0.0036</v>
      </c>
      <c r="AG1438" s="0" t="n">
        <v>0.0618</v>
      </c>
      <c r="AH1438" s="0" t="n">
        <v>0</v>
      </c>
    </row>
    <row r="1439" customFormat="false" ht="12.8" hidden="false" customHeight="false" outlineLevel="0" collapsed="false">
      <c r="A1439" s="0" t="n">
        <v>30</v>
      </c>
      <c r="B1439" s="0" t="n">
        <v>45</v>
      </c>
      <c r="C1439" s="0" t="n">
        <v>60.0363</v>
      </c>
      <c r="D1439" s="0" t="n">
        <v>39.8757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  <c r="K1439" s="0" t="n">
        <v>0</v>
      </c>
      <c r="L1439" s="0" t="n">
        <v>0.0007</v>
      </c>
      <c r="M1439" s="0" t="n">
        <v>0</v>
      </c>
      <c r="N1439" s="0" t="n">
        <v>-0.0168</v>
      </c>
      <c r="O1439" s="0" t="n">
        <v>2.9308</v>
      </c>
      <c r="P1439" s="0" t="n">
        <v>0.01</v>
      </c>
      <c r="Q1439" s="0" t="n">
        <v>0.0086</v>
      </c>
      <c r="R1439" s="0" t="n">
        <v>0.057</v>
      </c>
      <c r="S1439" s="0" t="n">
        <v>1</v>
      </c>
      <c r="T1439" s="0" t="n">
        <v>55.8137</v>
      </c>
      <c r="U1439" s="0" t="n">
        <v>-11.826</v>
      </c>
      <c r="V1439" s="0" t="n">
        <v>-53.9599</v>
      </c>
      <c r="W1439" s="0" t="n">
        <v>9.9655</v>
      </c>
      <c r="X1439" s="0" t="n">
        <v>361.5897</v>
      </c>
      <c r="Y1439" s="0" t="n">
        <v>364.0026</v>
      </c>
      <c r="Z1439" s="0" t="n">
        <v>67.7582</v>
      </c>
      <c r="AA1439" s="0" t="n">
        <v>-4.1243</v>
      </c>
      <c r="AB1439" s="0" t="n">
        <v>5</v>
      </c>
      <c r="AC1439" s="0" t="n">
        <v>13.038</v>
      </c>
      <c r="AD1439" s="0" t="n">
        <v>13.0329</v>
      </c>
      <c r="AE1439" s="0" t="n">
        <v>14.5757</v>
      </c>
      <c r="AF1439" s="0" t="n">
        <v>0.0035</v>
      </c>
      <c r="AG1439" s="0" t="n">
        <v>0.0618</v>
      </c>
      <c r="AH1439" s="0" t="n">
        <v>0</v>
      </c>
    </row>
    <row r="1440" customFormat="false" ht="12.8" hidden="false" customHeight="false" outlineLevel="0" collapsed="false">
      <c r="A1440" s="0" t="n">
        <v>30</v>
      </c>
      <c r="B1440" s="0" t="n">
        <v>46</v>
      </c>
      <c r="C1440" s="0" t="n">
        <v>60.0305</v>
      </c>
      <c r="D1440" s="0" t="n">
        <v>39.8699</v>
      </c>
      <c r="E1440" s="0" t="n">
        <v>0</v>
      </c>
      <c r="F1440" s="0" t="n">
        <v>0</v>
      </c>
      <c r="G1440" s="0" t="n">
        <v>0</v>
      </c>
      <c r="H1440" s="0" t="n">
        <v>0</v>
      </c>
      <c r="I1440" s="0" t="n">
        <v>0</v>
      </c>
      <c r="J1440" s="0" t="n">
        <v>0</v>
      </c>
      <c r="K1440" s="0" t="n">
        <v>0</v>
      </c>
      <c r="L1440" s="0" t="n">
        <v>0.0007</v>
      </c>
      <c r="M1440" s="0" t="n">
        <v>0</v>
      </c>
      <c r="N1440" s="0" t="n">
        <v>-0.0168</v>
      </c>
      <c r="O1440" s="0" t="n">
        <v>2.9308</v>
      </c>
      <c r="P1440" s="0" t="n">
        <v>0.01</v>
      </c>
      <c r="Q1440" s="0" t="n">
        <v>0.0051</v>
      </c>
      <c r="R1440" s="0" t="n">
        <v>0.057</v>
      </c>
      <c r="S1440" s="0" t="n">
        <v>1</v>
      </c>
      <c r="T1440" s="0" t="n">
        <v>50.1618</v>
      </c>
      <c r="U1440" s="0" t="n">
        <v>-7.058</v>
      </c>
      <c r="V1440" s="0" t="n">
        <v>-52.924</v>
      </c>
      <c r="W1440" s="0" t="n">
        <v>9.9807</v>
      </c>
      <c r="X1440" s="0" t="n">
        <v>361.1412</v>
      </c>
      <c r="Y1440" s="0" t="n">
        <v>363.5628</v>
      </c>
      <c r="Z1440" s="0" t="n">
        <v>67.1657</v>
      </c>
      <c r="AA1440" s="0" t="n">
        <v>-3.147</v>
      </c>
      <c r="AB1440" s="0" t="n">
        <v>5</v>
      </c>
      <c r="AC1440" s="0" t="n">
        <v>12.756</v>
      </c>
      <c r="AD1440" s="0" t="n">
        <v>12.7519</v>
      </c>
      <c r="AE1440" s="0" t="n">
        <v>14.3357</v>
      </c>
      <c r="AF1440" s="0" t="n">
        <v>0.0034</v>
      </c>
      <c r="AG1440" s="0" t="n">
        <v>0.0618</v>
      </c>
      <c r="AH1440" s="0" t="n">
        <v>0</v>
      </c>
    </row>
    <row r="1441" customFormat="false" ht="12.8" hidden="false" customHeight="false" outlineLevel="0" collapsed="false">
      <c r="A1441" s="0" t="n">
        <v>30</v>
      </c>
      <c r="B1441" s="0" t="n">
        <v>47</v>
      </c>
      <c r="C1441" s="0" t="n">
        <v>60.0293</v>
      </c>
      <c r="D1441" s="0" t="n">
        <v>39.8687</v>
      </c>
      <c r="E1441" s="0" t="n">
        <v>0</v>
      </c>
      <c r="F1441" s="0" t="n">
        <v>0</v>
      </c>
      <c r="G1441" s="0" t="n">
        <v>0</v>
      </c>
      <c r="H1441" s="0" t="n">
        <v>0</v>
      </c>
      <c r="I1441" s="0" t="n">
        <v>0</v>
      </c>
      <c r="J1441" s="0" t="n">
        <v>0</v>
      </c>
      <c r="K1441" s="0" t="n">
        <v>0</v>
      </c>
      <c r="L1441" s="0" t="n">
        <v>0.0007</v>
      </c>
      <c r="M1441" s="0" t="n">
        <v>0</v>
      </c>
      <c r="N1441" s="0" t="n">
        <v>-0.0168</v>
      </c>
      <c r="O1441" s="0" t="n">
        <v>2.9308</v>
      </c>
      <c r="P1441" s="0" t="n">
        <v>0.01</v>
      </c>
      <c r="Q1441" s="0" t="n">
        <v>0.0005</v>
      </c>
      <c r="R1441" s="0" t="n">
        <v>0.057</v>
      </c>
      <c r="S1441" s="0" t="n">
        <v>1</v>
      </c>
      <c r="T1441" s="0" t="n">
        <v>46.353</v>
      </c>
      <c r="U1441" s="0" t="n">
        <v>-0.6324</v>
      </c>
      <c r="V1441" s="0" t="n">
        <v>-52.8139</v>
      </c>
      <c r="W1441" s="0" t="n">
        <v>7.1219</v>
      </c>
      <c r="X1441" s="0" t="n">
        <v>362.8963</v>
      </c>
      <c r="Y1441" s="0" t="n">
        <v>365.4173</v>
      </c>
      <c r="Z1441" s="0" t="n">
        <v>62.3578</v>
      </c>
      <c r="AA1441" s="0" t="n">
        <v>-2.6743</v>
      </c>
      <c r="AB1441" s="0" t="n">
        <v>5</v>
      </c>
      <c r="AC1441" s="0" t="n">
        <v>13.029</v>
      </c>
      <c r="AD1441" s="0" t="n">
        <v>13.0259</v>
      </c>
      <c r="AE1441" s="0" t="n">
        <v>14.2309</v>
      </c>
      <c r="AF1441" s="0" t="n">
        <v>0.0034</v>
      </c>
      <c r="AG1441" s="0" t="n">
        <v>0.0618</v>
      </c>
      <c r="AH1441" s="0" t="n">
        <v>0</v>
      </c>
    </row>
    <row r="1442" customFormat="false" ht="12.8" hidden="false" customHeight="false" outlineLevel="0" collapsed="false">
      <c r="A1442" s="0" t="n">
        <v>30</v>
      </c>
      <c r="B1442" s="0" t="n">
        <v>48</v>
      </c>
      <c r="C1442" s="0" t="n">
        <v>60.0286</v>
      </c>
      <c r="D1442" s="0" t="n">
        <v>39.868</v>
      </c>
      <c r="E1442" s="0" t="n">
        <v>0</v>
      </c>
      <c r="F1442" s="0" t="n">
        <v>0</v>
      </c>
      <c r="G1442" s="0" t="n">
        <v>0</v>
      </c>
      <c r="H1442" s="0" t="n">
        <v>0</v>
      </c>
      <c r="I1442" s="0" t="n">
        <v>0</v>
      </c>
      <c r="J1442" s="0" t="n">
        <v>0</v>
      </c>
      <c r="K1442" s="0" t="n">
        <v>0</v>
      </c>
      <c r="L1442" s="0" t="n">
        <v>0.0007</v>
      </c>
      <c r="M1442" s="0" t="n">
        <v>0</v>
      </c>
      <c r="N1442" s="0" t="n">
        <v>-0.0168</v>
      </c>
      <c r="O1442" s="0" t="n">
        <v>2.9308</v>
      </c>
      <c r="P1442" s="0" t="n">
        <v>0.01</v>
      </c>
      <c r="Q1442" s="0" t="n">
        <v>0</v>
      </c>
      <c r="R1442" s="0" t="n">
        <v>0.057</v>
      </c>
      <c r="S1442" s="0" t="n">
        <v>1</v>
      </c>
      <c r="T1442" s="0" t="n">
        <v>45.4435</v>
      </c>
      <c r="U1442" s="0" t="n">
        <v>0</v>
      </c>
      <c r="V1442" s="0" t="n">
        <v>-52.6113</v>
      </c>
      <c r="W1442" s="0" t="n">
        <v>7.0967</v>
      </c>
      <c r="X1442" s="0" t="n">
        <v>362.5355</v>
      </c>
      <c r="Y1442" s="0" t="n">
        <v>365.1978</v>
      </c>
      <c r="Z1442" s="0" t="n">
        <v>67.2995</v>
      </c>
      <c r="AA1442" s="0" t="n">
        <v>-2.3845</v>
      </c>
      <c r="AB1442" s="0" t="n">
        <v>5</v>
      </c>
      <c r="AC1442" s="0" t="n">
        <v>12.928</v>
      </c>
      <c r="AD1442" s="0" t="n">
        <v>12.925</v>
      </c>
      <c r="AE1442" s="0" t="n">
        <v>14.1208</v>
      </c>
      <c r="AF1442" s="0" t="n">
        <v>0.0034</v>
      </c>
      <c r="AG1442" s="0" t="n">
        <v>0.0618</v>
      </c>
      <c r="AH1442" s="0" t="n">
        <v>0</v>
      </c>
    </row>
    <row r="1443" customFormat="false" ht="12.8" hidden="false" customHeight="false" outlineLevel="0" collapsed="false">
      <c r="A1443" s="0" t="n">
        <v>31</v>
      </c>
      <c r="B1443" s="0" t="n">
        <v>1</v>
      </c>
      <c r="C1443" s="0" t="n">
        <v>60.0278</v>
      </c>
      <c r="D1443" s="0" t="n">
        <v>39.8672</v>
      </c>
      <c r="E1443" s="0" t="n">
        <v>0</v>
      </c>
      <c r="F1443" s="0" t="n">
        <v>0</v>
      </c>
      <c r="G1443" s="0" t="n">
        <v>0</v>
      </c>
      <c r="H1443" s="0" t="n">
        <v>0</v>
      </c>
      <c r="I1443" s="0" t="n">
        <v>0</v>
      </c>
      <c r="J1443" s="0" t="n">
        <v>0</v>
      </c>
      <c r="K1443" s="0" t="n">
        <v>0</v>
      </c>
      <c r="L1443" s="0" t="n">
        <v>0.0007</v>
      </c>
      <c r="M1443" s="0" t="n">
        <v>0</v>
      </c>
      <c r="N1443" s="0" t="n">
        <v>-0.0168</v>
      </c>
      <c r="O1443" s="0" t="n">
        <v>2.9308</v>
      </c>
      <c r="P1443" s="0" t="n">
        <v>0.01</v>
      </c>
      <c r="Q1443" s="0" t="n">
        <v>0</v>
      </c>
      <c r="R1443" s="0" t="n">
        <v>0.057</v>
      </c>
      <c r="S1443" s="0" t="n">
        <v>1</v>
      </c>
      <c r="T1443" s="0" t="n">
        <v>44.3191</v>
      </c>
      <c r="U1443" s="0" t="n">
        <v>0</v>
      </c>
      <c r="V1443" s="0" t="n">
        <v>-52.429</v>
      </c>
      <c r="W1443" s="0" t="n">
        <v>8.2055</v>
      </c>
      <c r="X1443" s="0" t="n">
        <v>360.8889</v>
      </c>
      <c r="Y1443" s="0" t="n">
        <v>363.7521</v>
      </c>
      <c r="Z1443" s="0" t="n">
        <v>70.653</v>
      </c>
      <c r="AA1443" s="0" t="n">
        <v>-2.2482</v>
      </c>
      <c r="AB1443" s="0" t="n">
        <v>5</v>
      </c>
      <c r="AC1443" s="0" t="n">
        <v>12.615</v>
      </c>
      <c r="AD1443" s="0" t="n">
        <v>12.6109</v>
      </c>
      <c r="AE1443" s="0" t="n">
        <v>13.963</v>
      </c>
      <c r="AF1443" s="0" t="n">
        <v>0.0034</v>
      </c>
      <c r="AG1443" s="0" t="n">
        <v>0.0618</v>
      </c>
      <c r="AH1443" s="0" t="n">
        <v>0</v>
      </c>
    </row>
    <row r="1444" customFormat="false" ht="12.8" hidden="false" customHeight="false" outlineLevel="0" collapsed="false">
      <c r="A1444" s="0" t="n">
        <v>31</v>
      </c>
      <c r="B1444" s="0" t="n">
        <v>2</v>
      </c>
      <c r="C1444" s="0" t="n">
        <v>60.0271</v>
      </c>
      <c r="D1444" s="0" t="n">
        <v>39.8665</v>
      </c>
      <c r="E1444" s="0" t="n">
        <v>0</v>
      </c>
      <c r="F1444" s="0" t="n">
        <v>0</v>
      </c>
      <c r="G1444" s="0" t="n">
        <v>0</v>
      </c>
      <c r="H1444" s="0" t="n">
        <v>0</v>
      </c>
      <c r="I1444" s="0" t="n">
        <v>0</v>
      </c>
      <c r="J1444" s="0" t="n">
        <v>0</v>
      </c>
      <c r="K1444" s="0" t="n">
        <v>0</v>
      </c>
      <c r="L1444" s="0" t="n">
        <v>0.0007</v>
      </c>
      <c r="M1444" s="0" t="n">
        <v>0</v>
      </c>
      <c r="N1444" s="0" t="n">
        <v>-0.0168</v>
      </c>
      <c r="O1444" s="0" t="n">
        <v>2.9308</v>
      </c>
      <c r="P1444" s="0" t="n">
        <v>0.01</v>
      </c>
      <c r="Q1444" s="0" t="n">
        <v>0</v>
      </c>
      <c r="R1444" s="0" t="n">
        <v>0.057</v>
      </c>
      <c r="S1444" s="0" t="n">
        <v>1</v>
      </c>
      <c r="T1444" s="0" t="n">
        <v>41.6849</v>
      </c>
      <c r="U1444" s="0" t="n">
        <v>0</v>
      </c>
      <c r="V1444" s="0" t="n">
        <v>-51.2466</v>
      </c>
      <c r="W1444" s="0" t="n">
        <v>9.6871</v>
      </c>
      <c r="X1444" s="0" t="n">
        <v>359.7396</v>
      </c>
      <c r="Y1444" s="0" t="n">
        <v>362.8656</v>
      </c>
      <c r="Z1444" s="0" t="n">
        <v>73.2801</v>
      </c>
      <c r="AA1444" s="0" t="n">
        <v>-0.9754</v>
      </c>
      <c r="AB1444" s="0" t="n">
        <v>5</v>
      </c>
      <c r="AC1444" s="0" t="n">
        <v>12.184</v>
      </c>
      <c r="AD1444" s="0" t="n">
        <v>12.1804</v>
      </c>
      <c r="AE1444" s="0" t="n">
        <v>13.7526</v>
      </c>
      <c r="AF1444" s="0" t="n">
        <v>0.0034</v>
      </c>
      <c r="AG1444" s="0" t="n">
        <v>0.0618</v>
      </c>
      <c r="AH1444" s="0" t="n">
        <v>0</v>
      </c>
    </row>
    <row r="1445" customFormat="false" ht="12.8" hidden="false" customHeight="false" outlineLevel="0" collapsed="false">
      <c r="A1445" s="0" t="n">
        <v>31</v>
      </c>
      <c r="B1445" s="0" t="n">
        <v>3</v>
      </c>
      <c r="C1445" s="0" t="n">
        <v>60.0264</v>
      </c>
      <c r="D1445" s="0" t="n">
        <v>39.8658</v>
      </c>
      <c r="E1445" s="0" t="n">
        <v>0</v>
      </c>
      <c r="F1445" s="0" t="n">
        <v>0</v>
      </c>
      <c r="G1445" s="0" t="n">
        <v>0</v>
      </c>
      <c r="H1445" s="0" t="n">
        <v>0</v>
      </c>
      <c r="I1445" s="0" t="n">
        <v>0</v>
      </c>
      <c r="J1445" s="0" t="n">
        <v>0</v>
      </c>
      <c r="K1445" s="0" t="n">
        <v>0</v>
      </c>
      <c r="L1445" s="0" t="n">
        <v>0.0007</v>
      </c>
      <c r="M1445" s="0" t="n">
        <v>0</v>
      </c>
      <c r="N1445" s="0" t="n">
        <v>-0.0168</v>
      </c>
      <c r="O1445" s="0" t="n">
        <v>2.9308</v>
      </c>
      <c r="P1445" s="0" t="n">
        <v>0.01</v>
      </c>
      <c r="Q1445" s="0" t="n">
        <v>0</v>
      </c>
      <c r="R1445" s="0" t="n">
        <v>0.057</v>
      </c>
      <c r="S1445" s="0" t="n">
        <v>1</v>
      </c>
      <c r="T1445" s="0" t="n">
        <v>39.2096</v>
      </c>
      <c r="U1445" s="0" t="n">
        <v>0</v>
      </c>
      <c r="V1445" s="0" t="n">
        <v>-50.9041</v>
      </c>
      <c r="W1445" s="0" t="n">
        <v>11.5463</v>
      </c>
      <c r="X1445" s="0" t="n">
        <v>356.898</v>
      </c>
      <c r="Y1445" s="0" t="n">
        <v>360.113</v>
      </c>
      <c r="Z1445" s="0" t="n">
        <v>74.4834</v>
      </c>
      <c r="AA1445" s="0" t="n">
        <v>-0.9702</v>
      </c>
      <c r="AB1445" s="0" t="n">
        <v>5</v>
      </c>
      <c r="AC1445" s="0" t="n">
        <v>11.631</v>
      </c>
      <c r="AD1445" s="0" t="n">
        <v>11.6278</v>
      </c>
      <c r="AE1445" s="0" t="n">
        <v>13.4827</v>
      </c>
      <c r="AF1445" s="0" t="n">
        <v>0.0034</v>
      </c>
      <c r="AG1445" s="0" t="n">
        <v>0.0618</v>
      </c>
      <c r="AH1445" s="0" t="n">
        <v>0</v>
      </c>
    </row>
    <row r="1446" customFormat="false" ht="12.8" hidden="false" customHeight="false" outlineLevel="0" collapsed="false">
      <c r="A1446" s="0" t="n">
        <v>31</v>
      </c>
      <c r="B1446" s="0" t="n">
        <v>4</v>
      </c>
      <c r="C1446" s="0" t="n">
        <v>60.0257</v>
      </c>
      <c r="D1446" s="0" t="n">
        <v>39.8651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  <c r="L1446" s="0" t="n">
        <v>0.0007</v>
      </c>
      <c r="M1446" s="0" t="n">
        <v>0</v>
      </c>
      <c r="N1446" s="0" t="n">
        <v>-0.0168</v>
      </c>
      <c r="O1446" s="0" t="n">
        <v>2.9308</v>
      </c>
      <c r="P1446" s="0" t="n">
        <v>0.01</v>
      </c>
      <c r="Q1446" s="0" t="n">
        <v>0</v>
      </c>
      <c r="R1446" s="0" t="n">
        <v>0.057</v>
      </c>
      <c r="S1446" s="0" t="n">
        <v>1</v>
      </c>
      <c r="T1446" s="0" t="n">
        <v>41.354</v>
      </c>
      <c r="U1446" s="0" t="n">
        <v>0</v>
      </c>
      <c r="V1446" s="0" t="n">
        <v>-51.4629</v>
      </c>
      <c r="W1446" s="0" t="n">
        <v>10.2515</v>
      </c>
      <c r="X1446" s="0" t="n">
        <v>356.0559</v>
      </c>
      <c r="Y1446" s="0" t="n">
        <v>358.9377</v>
      </c>
      <c r="Z1446" s="0" t="n">
        <v>66.3986</v>
      </c>
      <c r="AA1446" s="0" t="n">
        <v>-1.9884</v>
      </c>
      <c r="AB1446" s="0" t="n">
        <v>5</v>
      </c>
      <c r="AC1446" s="0" t="n">
        <v>11.6</v>
      </c>
      <c r="AD1446" s="0" t="n">
        <v>11.5963</v>
      </c>
      <c r="AE1446" s="0" t="n">
        <v>13.2935</v>
      </c>
      <c r="AF1446" s="0" t="n">
        <v>0.0034</v>
      </c>
      <c r="AG1446" s="0" t="n">
        <v>0.0618</v>
      </c>
      <c r="AH1446" s="0" t="n">
        <v>0</v>
      </c>
    </row>
    <row r="1447" customFormat="false" ht="12.8" hidden="false" customHeight="false" outlineLevel="0" collapsed="false">
      <c r="A1447" s="0" t="n">
        <v>31</v>
      </c>
      <c r="B1447" s="0" t="n">
        <v>5</v>
      </c>
      <c r="C1447" s="0" t="n">
        <v>60.0249</v>
      </c>
      <c r="D1447" s="0" t="n">
        <v>39.8643</v>
      </c>
      <c r="E1447" s="0" t="n">
        <v>0</v>
      </c>
      <c r="F1447" s="0" t="n">
        <v>0</v>
      </c>
      <c r="G1447" s="0" t="n">
        <v>0</v>
      </c>
      <c r="H1447" s="0" t="n">
        <v>0</v>
      </c>
      <c r="I1447" s="0" t="n">
        <v>0</v>
      </c>
      <c r="J1447" s="0" t="n">
        <v>0</v>
      </c>
      <c r="K1447" s="0" t="n">
        <v>0</v>
      </c>
      <c r="L1447" s="0" t="n">
        <v>0.0007</v>
      </c>
      <c r="M1447" s="0" t="n">
        <v>0</v>
      </c>
      <c r="N1447" s="0" t="n">
        <v>-0.0168</v>
      </c>
      <c r="O1447" s="0" t="n">
        <v>2.9308</v>
      </c>
      <c r="P1447" s="0" t="n">
        <v>0.01</v>
      </c>
      <c r="Q1447" s="0" t="n">
        <v>0</v>
      </c>
      <c r="R1447" s="0" t="n">
        <v>0.057</v>
      </c>
      <c r="S1447" s="0" t="n">
        <v>1</v>
      </c>
      <c r="T1447" s="0" t="n">
        <v>42.7018</v>
      </c>
      <c r="U1447" s="0" t="n">
        <v>0</v>
      </c>
      <c r="V1447" s="0" t="n">
        <v>-51.5378</v>
      </c>
      <c r="W1447" s="0" t="n">
        <v>8.682</v>
      </c>
      <c r="X1447" s="0" t="n">
        <v>356.5512</v>
      </c>
      <c r="Y1447" s="0" t="n">
        <v>359.4391</v>
      </c>
      <c r="Z1447" s="0" t="n">
        <v>65.1912</v>
      </c>
      <c r="AA1447" s="0" t="n">
        <v>-1.9829</v>
      </c>
      <c r="AB1447" s="0" t="n">
        <v>5</v>
      </c>
      <c r="AC1447" s="0" t="n">
        <v>11.7</v>
      </c>
      <c r="AD1447" s="0" t="n">
        <v>11.6959</v>
      </c>
      <c r="AE1447" s="0" t="n">
        <v>13.1787</v>
      </c>
      <c r="AF1447" s="0" t="n">
        <v>0.0034</v>
      </c>
      <c r="AG1447" s="0" t="n">
        <v>0.0618</v>
      </c>
      <c r="AH1447" s="0" t="n">
        <v>0</v>
      </c>
    </row>
    <row r="1448" customFormat="false" ht="12.8" hidden="false" customHeight="false" outlineLevel="0" collapsed="false">
      <c r="A1448" s="0" t="n">
        <v>31</v>
      </c>
      <c r="B1448" s="0" t="n">
        <v>6</v>
      </c>
      <c r="C1448" s="0" t="n">
        <v>60.0242</v>
      </c>
      <c r="D1448" s="0" t="n">
        <v>39.8636</v>
      </c>
      <c r="E1448" s="0" t="n">
        <v>0</v>
      </c>
      <c r="F1448" s="0" t="n">
        <v>0</v>
      </c>
      <c r="G1448" s="0" t="n">
        <v>0</v>
      </c>
      <c r="H1448" s="0" t="n">
        <v>0</v>
      </c>
      <c r="I1448" s="0" t="n">
        <v>0</v>
      </c>
      <c r="J1448" s="0" t="n">
        <v>0</v>
      </c>
      <c r="K1448" s="0" t="n">
        <v>0</v>
      </c>
      <c r="L1448" s="0" t="n">
        <v>0.0007</v>
      </c>
      <c r="M1448" s="0" t="n">
        <v>0</v>
      </c>
      <c r="N1448" s="0" t="n">
        <v>-0.0168</v>
      </c>
      <c r="O1448" s="0" t="n">
        <v>2.9308</v>
      </c>
      <c r="P1448" s="0" t="n">
        <v>0.01</v>
      </c>
      <c r="Q1448" s="0" t="n">
        <v>0</v>
      </c>
      <c r="R1448" s="0" t="n">
        <v>0.0569</v>
      </c>
      <c r="S1448" s="0" t="n">
        <v>1</v>
      </c>
      <c r="T1448" s="0" t="n">
        <v>44.8676</v>
      </c>
      <c r="U1448" s="0" t="n">
        <v>0</v>
      </c>
      <c r="V1448" s="0" t="n">
        <v>-52.1688</v>
      </c>
      <c r="W1448" s="0" t="n">
        <v>7.2553</v>
      </c>
      <c r="X1448" s="0" t="n">
        <v>356.6748</v>
      </c>
      <c r="Y1448" s="0" t="n">
        <v>359.5138</v>
      </c>
      <c r="Z1448" s="0" t="n">
        <v>64.4965</v>
      </c>
      <c r="AA1448" s="0" t="n">
        <v>-2.6443</v>
      </c>
      <c r="AB1448" s="0" t="n">
        <v>5</v>
      </c>
      <c r="AC1448" s="0" t="n">
        <v>11.849</v>
      </c>
      <c r="AD1448" s="0" t="n">
        <v>11.8436</v>
      </c>
      <c r="AE1448" s="0" t="n">
        <v>13.1194</v>
      </c>
      <c r="AF1448" s="0" t="n">
        <v>0.0034</v>
      </c>
      <c r="AG1448" s="0" t="n">
        <v>0.0618</v>
      </c>
      <c r="AH1448" s="0" t="n">
        <v>0</v>
      </c>
    </row>
    <row r="1449" customFormat="false" ht="12.8" hidden="false" customHeight="false" outlineLevel="0" collapsed="false">
      <c r="A1449" s="0" t="n">
        <v>31</v>
      </c>
      <c r="B1449" s="0" t="n">
        <v>7</v>
      </c>
      <c r="C1449" s="0" t="n">
        <v>60.0235</v>
      </c>
      <c r="D1449" s="0" t="n">
        <v>39.8629</v>
      </c>
      <c r="E1449" s="0" t="n">
        <v>0</v>
      </c>
      <c r="F1449" s="0" t="n">
        <v>0</v>
      </c>
      <c r="G1449" s="0" t="n">
        <v>0</v>
      </c>
      <c r="H1449" s="0" t="n">
        <v>0</v>
      </c>
      <c r="I1449" s="0" t="n">
        <v>0</v>
      </c>
      <c r="J1449" s="0" t="n">
        <v>0</v>
      </c>
      <c r="K1449" s="0" t="n">
        <v>0</v>
      </c>
      <c r="L1449" s="0" t="n">
        <v>0.0007</v>
      </c>
      <c r="M1449" s="0" t="n">
        <v>0</v>
      </c>
      <c r="N1449" s="0" t="n">
        <v>-0.0168</v>
      </c>
      <c r="O1449" s="0" t="n">
        <v>2.9308</v>
      </c>
      <c r="P1449" s="0" t="n">
        <v>0.01</v>
      </c>
      <c r="Q1449" s="0" t="n">
        <v>0</v>
      </c>
      <c r="R1449" s="0" t="n">
        <v>0.0569</v>
      </c>
      <c r="S1449" s="0" t="n">
        <v>1</v>
      </c>
      <c r="T1449" s="0" t="n">
        <v>51.4068</v>
      </c>
      <c r="U1449" s="0" t="n">
        <v>0</v>
      </c>
      <c r="V1449" s="0" t="n">
        <v>-52.8104</v>
      </c>
      <c r="W1449" s="0" t="n">
        <v>1.5693</v>
      </c>
      <c r="X1449" s="0" t="n">
        <v>361.7415</v>
      </c>
      <c r="Y1449" s="0" t="n">
        <v>364.4613</v>
      </c>
      <c r="Z1449" s="0" t="n">
        <v>56.005</v>
      </c>
      <c r="AA1449" s="0" t="n">
        <v>-2.6451</v>
      </c>
      <c r="AB1449" s="0" t="n">
        <v>5</v>
      </c>
      <c r="AC1449" s="0" t="n">
        <v>12.835</v>
      </c>
      <c r="AD1449" s="0" t="n">
        <v>12.8306</v>
      </c>
      <c r="AE1449" s="0" t="n">
        <v>13.2857</v>
      </c>
      <c r="AF1449" s="0" t="n">
        <v>0.0034</v>
      </c>
      <c r="AG1449" s="0" t="n">
        <v>0.0618</v>
      </c>
      <c r="AH1449" s="0" t="n">
        <v>0</v>
      </c>
    </row>
    <row r="1450" customFormat="false" ht="12.8" hidden="false" customHeight="false" outlineLevel="0" collapsed="false">
      <c r="A1450" s="0" t="n">
        <v>31</v>
      </c>
      <c r="B1450" s="0" t="n">
        <v>8</v>
      </c>
      <c r="C1450" s="0" t="n">
        <v>60.0227</v>
      </c>
      <c r="D1450" s="0" t="n">
        <v>39.8621</v>
      </c>
      <c r="E1450" s="0" t="n">
        <v>0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n">
        <v>0</v>
      </c>
      <c r="K1450" s="0" t="n">
        <v>0</v>
      </c>
      <c r="L1450" s="0" t="n">
        <v>0.0007</v>
      </c>
      <c r="M1450" s="0" t="n">
        <v>0</v>
      </c>
      <c r="N1450" s="0" t="n">
        <v>-0.0168</v>
      </c>
      <c r="O1450" s="0" t="n">
        <v>2.9308</v>
      </c>
      <c r="P1450" s="0" t="n">
        <v>0.01</v>
      </c>
      <c r="Q1450" s="0" t="n">
        <v>0</v>
      </c>
      <c r="R1450" s="0" t="n">
        <v>0.0569</v>
      </c>
      <c r="S1450" s="0" t="n">
        <v>1</v>
      </c>
      <c r="T1450" s="0" t="n">
        <v>54.9087</v>
      </c>
      <c r="U1450" s="0" t="n">
        <v>0</v>
      </c>
      <c r="V1450" s="0" t="n">
        <v>-53.1776</v>
      </c>
      <c r="W1450" s="0" t="n">
        <v>-1.792</v>
      </c>
      <c r="X1450" s="0" t="n">
        <v>365.9821</v>
      </c>
      <c r="Y1450" s="0" t="n">
        <v>368.6188</v>
      </c>
      <c r="Z1450" s="0" t="n">
        <v>58.5306</v>
      </c>
      <c r="AA1450" s="0" t="n">
        <v>-2.4593</v>
      </c>
      <c r="AB1450" s="0" t="n">
        <v>5</v>
      </c>
      <c r="AC1450" s="0" t="n">
        <v>13.619</v>
      </c>
      <c r="AD1450" s="0" t="n">
        <v>13.6155</v>
      </c>
      <c r="AE1450" s="0" t="n">
        <v>13.5436</v>
      </c>
      <c r="AF1450" s="0" t="n">
        <v>0.0034</v>
      </c>
      <c r="AG1450" s="0" t="n">
        <v>0.0618</v>
      </c>
      <c r="AH1450" s="0" t="n">
        <v>0</v>
      </c>
    </row>
    <row r="1451" customFormat="false" ht="12.8" hidden="false" customHeight="false" outlineLevel="0" collapsed="false">
      <c r="A1451" s="0" t="n">
        <v>31</v>
      </c>
      <c r="B1451" s="0" t="n">
        <v>9</v>
      </c>
      <c r="C1451" s="0" t="n">
        <v>60.022</v>
      </c>
      <c r="D1451" s="0" t="n">
        <v>39.8614</v>
      </c>
      <c r="E1451" s="0" t="n">
        <v>0</v>
      </c>
      <c r="F1451" s="0" t="n">
        <v>0</v>
      </c>
      <c r="G1451" s="0" t="n">
        <v>0</v>
      </c>
      <c r="H1451" s="0" t="n">
        <v>0</v>
      </c>
      <c r="I1451" s="0" t="n">
        <v>0</v>
      </c>
      <c r="J1451" s="0" t="n">
        <v>0</v>
      </c>
      <c r="K1451" s="0" t="n">
        <v>0</v>
      </c>
      <c r="L1451" s="0" t="n">
        <v>0.0007</v>
      </c>
      <c r="M1451" s="0" t="n">
        <v>0</v>
      </c>
      <c r="N1451" s="0" t="n">
        <v>-0.0168</v>
      </c>
      <c r="O1451" s="0" t="n">
        <v>2.9308</v>
      </c>
      <c r="P1451" s="0" t="n">
        <v>0.01</v>
      </c>
      <c r="Q1451" s="0" t="n">
        <v>0</v>
      </c>
      <c r="R1451" s="0" t="n">
        <v>0.0569</v>
      </c>
      <c r="S1451" s="0" t="n">
        <v>1</v>
      </c>
      <c r="T1451" s="0" t="n">
        <v>53.4194</v>
      </c>
      <c r="U1451" s="0" t="n">
        <v>0</v>
      </c>
      <c r="V1451" s="0" t="n">
        <v>-53.2164</v>
      </c>
      <c r="W1451" s="0" t="n">
        <v>-0.0104</v>
      </c>
      <c r="X1451" s="0" t="n">
        <v>365.5182</v>
      </c>
      <c r="Y1451" s="0" t="n">
        <v>368.0923</v>
      </c>
      <c r="Z1451" s="0" t="n">
        <v>67.1513</v>
      </c>
      <c r="AA1451" s="0" t="n">
        <v>-2.6303</v>
      </c>
      <c r="AB1451" s="0" t="n">
        <v>5</v>
      </c>
      <c r="AC1451" s="0" t="n">
        <v>13.549</v>
      </c>
      <c r="AD1451" s="0" t="n">
        <v>13.5455</v>
      </c>
      <c r="AE1451" s="0" t="n">
        <v>13.672</v>
      </c>
      <c r="AF1451" s="0" t="n">
        <v>0.0034</v>
      </c>
      <c r="AG1451" s="0" t="n">
        <v>0.0618</v>
      </c>
      <c r="AH1451" s="0" t="n">
        <v>0</v>
      </c>
    </row>
    <row r="1452" customFormat="false" ht="12.8" hidden="false" customHeight="false" outlineLevel="0" collapsed="false">
      <c r="A1452" s="0" t="n">
        <v>31</v>
      </c>
      <c r="B1452" s="0" t="n">
        <v>10</v>
      </c>
      <c r="C1452" s="0" t="n">
        <v>60.0213</v>
      </c>
      <c r="D1452" s="0" t="n">
        <v>39.8607</v>
      </c>
      <c r="E1452" s="0" t="n">
        <v>0</v>
      </c>
      <c r="F1452" s="0" t="n">
        <v>0</v>
      </c>
      <c r="G1452" s="0" t="n">
        <v>0</v>
      </c>
      <c r="H1452" s="0" t="n">
        <v>0</v>
      </c>
      <c r="I1452" s="0" t="n">
        <v>0</v>
      </c>
      <c r="J1452" s="0" t="n">
        <v>0</v>
      </c>
      <c r="K1452" s="0" t="n">
        <v>0</v>
      </c>
      <c r="L1452" s="0" t="n">
        <v>0.0007</v>
      </c>
      <c r="M1452" s="0" t="n">
        <v>0</v>
      </c>
      <c r="N1452" s="0" t="n">
        <v>-0.0168</v>
      </c>
      <c r="O1452" s="0" t="n">
        <v>2.9308</v>
      </c>
      <c r="P1452" s="0" t="n">
        <v>0.01</v>
      </c>
      <c r="Q1452" s="0" t="n">
        <v>0</v>
      </c>
      <c r="R1452" s="0" t="n">
        <v>0.0569</v>
      </c>
      <c r="S1452" s="0" t="n">
        <v>1</v>
      </c>
      <c r="T1452" s="0" t="n">
        <v>47.5268</v>
      </c>
      <c r="U1452" s="0" t="n">
        <v>0</v>
      </c>
      <c r="V1452" s="0" t="n">
        <v>-52.4187</v>
      </c>
      <c r="W1452" s="0" t="n">
        <v>5.0002</v>
      </c>
      <c r="X1452" s="0" t="n">
        <v>361.7354</v>
      </c>
      <c r="Y1452" s="0" t="n">
        <v>364.3033</v>
      </c>
      <c r="Z1452" s="0" t="n">
        <v>73.783</v>
      </c>
      <c r="AA1452" s="0" t="n">
        <v>-2.4062</v>
      </c>
      <c r="AB1452" s="0" t="n">
        <v>5</v>
      </c>
      <c r="AC1452" s="0" t="n">
        <v>12.756</v>
      </c>
      <c r="AD1452" s="0" t="n">
        <v>12.7518</v>
      </c>
      <c r="AE1452" s="0" t="n">
        <v>13.5689</v>
      </c>
      <c r="AF1452" s="0" t="n">
        <v>0.0034</v>
      </c>
      <c r="AG1452" s="0" t="n">
        <v>0.0618</v>
      </c>
      <c r="AH1452" s="0" t="n">
        <v>0</v>
      </c>
    </row>
    <row r="1453" customFormat="false" ht="12.8" hidden="false" customHeight="false" outlineLevel="0" collapsed="false">
      <c r="A1453" s="0" t="n">
        <v>31</v>
      </c>
      <c r="B1453" s="0" t="n">
        <v>11</v>
      </c>
      <c r="C1453" s="0" t="n">
        <v>60.0206</v>
      </c>
      <c r="D1453" s="0" t="n">
        <v>39.86</v>
      </c>
      <c r="E1453" s="0" t="n">
        <v>0</v>
      </c>
      <c r="F1453" s="0" t="n">
        <v>0</v>
      </c>
      <c r="G1453" s="0" t="n">
        <v>0</v>
      </c>
      <c r="H1453" s="0" t="n">
        <v>0</v>
      </c>
      <c r="I1453" s="0" t="n">
        <v>0</v>
      </c>
      <c r="J1453" s="0" t="n">
        <v>0</v>
      </c>
      <c r="K1453" s="0" t="n">
        <v>0</v>
      </c>
      <c r="L1453" s="0" t="n">
        <v>0.0007</v>
      </c>
      <c r="M1453" s="0" t="n">
        <v>0</v>
      </c>
      <c r="N1453" s="0" t="n">
        <v>-0.0168</v>
      </c>
      <c r="O1453" s="0" t="n">
        <v>2.9308</v>
      </c>
      <c r="P1453" s="0" t="n">
        <v>0.01</v>
      </c>
      <c r="Q1453" s="0" t="n">
        <v>0</v>
      </c>
      <c r="R1453" s="0" t="n">
        <v>0.0569</v>
      </c>
      <c r="S1453" s="0" t="n">
        <v>1</v>
      </c>
      <c r="T1453" s="0" t="n">
        <v>47.6275</v>
      </c>
      <c r="U1453" s="0" t="n">
        <v>0</v>
      </c>
      <c r="V1453" s="0" t="n">
        <v>-52.6183</v>
      </c>
      <c r="W1453" s="0" t="n">
        <v>5.0707</v>
      </c>
      <c r="X1453" s="0" t="n">
        <v>360.8134</v>
      </c>
      <c r="Y1453" s="0" t="n">
        <v>363.3239</v>
      </c>
      <c r="Z1453" s="0" t="n">
        <v>65.9059</v>
      </c>
      <c r="AA1453" s="0" t="n">
        <v>-2.8017</v>
      </c>
      <c r="AB1453" s="0" t="n">
        <v>5</v>
      </c>
      <c r="AC1453" s="0" t="n">
        <v>12.64</v>
      </c>
      <c r="AD1453" s="0" t="n">
        <v>12.6358</v>
      </c>
      <c r="AE1453" s="0" t="n">
        <v>13.4835</v>
      </c>
      <c r="AF1453" s="0" t="n">
        <v>0.0034</v>
      </c>
      <c r="AG1453" s="0" t="n">
        <v>0.0618</v>
      </c>
      <c r="AH1453" s="0" t="n">
        <v>0</v>
      </c>
    </row>
    <row r="1454" customFormat="false" ht="12.8" hidden="false" customHeight="false" outlineLevel="0" collapsed="false">
      <c r="A1454" s="0" t="n">
        <v>31</v>
      </c>
      <c r="B1454" s="0" t="n">
        <v>12</v>
      </c>
      <c r="C1454" s="0" t="n">
        <v>60.0185</v>
      </c>
      <c r="D1454" s="0" t="n">
        <v>39.8579</v>
      </c>
      <c r="E1454" s="0" t="n">
        <v>0</v>
      </c>
      <c r="F1454" s="0" t="n">
        <v>0</v>
      </c>
      <c r="G1454" s="0" t="n">
        <v>0</v>
      </c>
      <c r="H1454" s="0" t="n">
        <v>0</v>
      </c>
      <c r="I1454" s="0" t="n">
        <v>0</v>
      </c>
      <c r="J1454" s="0" t="n">
        <v>0</v>
      </c>
      <c r="K1454" s="0" t="n">
        <v>0</v>
      </c>
      <c r="L1454" s="0" t="n">
        <v>0.0007</v>
      </c>
      <c r="M1454" s="0" t="n">
        <v>0</v>
      </c>
      <c r="N1454" s="0" t="n">
        <v>-0.0168</v>
      </c>
      <c r="O1454" s="0" t="n">
        <v>2.9308</v>
      </c>
      <c r="P1454" s="0" t="n">
        <v>0.01</v>
      </c>
      <c r="Q1454" s="0" t="n">
        <v>0.0013</v>
      </c>
      <c r="R1454" s="0" t="n">
        <v>0.0569</v>
      </c>
      <c r="S1454" s="0" t="n">
        <v>1</v>
      </c>
      <c r="T1454" s="0" t="n">
        <v>49.42</v>
      </c>
      <c r="U1454" s="0" t="n">
        <v>-1.8461</v>
      </c>
      <c r="V1454" s="0" t="n">
        <v>-52.7186</v>
      </c>
      <c r="W1454" s="0" t="n">
        <v>5.1974</v>
      </c>
      <c r="X1454" s="0" t="n">
        <v>360.0529</v>
      </c>
      <c r="Y1454" s="0" t="n">
        <v>362.5156</v>
      </c>
      <c r="Z1454" s="0" t="n">
        <v>65.3137</v>
      </c>
      <c r="AA1454" s="0" t="n">
        <v>-3.0638</v>
      </c>
      <c r="AB1454" s="0" t="n">
        <v>5</v>
      </c>
      <c r="AC1454" s="0" t="n">
        <v>12.532</v>
      </c>
      <c r="AD1454" s="0" t="n">
        <v>12.5271</v>
      </c>
      <c r="AE1454" s="0" t="n">
        <v>13.4044</v>
      </c>
      <c r="AF1454" s="0" t="n">
        <v>0.0034</v>
      </c>
      <c r="AG1454" s="0" t="n">
        <v>0.0618</v>
      </c>
      <c r="AH1454" s="0" t="n">
        <v>0</v>
      </c>
    </row>
    <row r="1455" customFormat="false" ht="12.8" hidden="false" customHeight="false" outlineLevel="0" collapsed="false">
      <c r="A1455" s="0" t="n">
        <v>31</v>
      </c>
      <c r="B1455" s="0" t="n">
        <v>13</v>
      </c>
      <c r="C1455" s="0" t="n">
        <v>60.0149</v>
      </c>
      <c r="D1455" s="0" t="n">
        <v>39.8543</v>
      </c>
      <c r="E1455" s="0" t="n">
        <v>0</v>
      </c>
      <c r="F1455" s="0" t="n">
        <v>0</v>
      </c>
      <c r="G1455" s="0" t="n">
        <v>0</v>
      </c>
      <c r="H1455" s="0" t="n">
        <v>0</v>
      </c>
      <c r="I1455" s="0" t="n">
        <v>0</v>
      </c>
      <c r="J1455" s="0" t="n">
        <v>0</v>
      </c>
      <c r="K1455" s="0" t="n">
        <v>0</v>
      </c>
      <c r="L1455" s="0" t="n">
        <v>0.0007</v>
      </c>
      <c r="M1455" s="0" t="n">
        <v>0</v>
      </c>
      <c r="N1455" s="0" t="n">
        <v>-0.0168</v>
      </c>
      <c r="O1455" s="0" t="n">
        <v>2.9308</v>
      </c>
      <c r="P1455" s="0" t="n">
        <v>0.01</v>
      </c>
      <c r="Q1455" s="0" t="n">
        <v>0.0029</v>
      </c>
      <c r="R1455" s="0" t="n">
        <v>0.0569</v>
      </c>
      <c r="S1455" s="0" t="n">
        <v>1</v>
      </c>
      <c r="T1455" s="0" t="n">
        <v>51.4833</v>
      </c>
      <c r="U1455" s="0" t="n">
        <v>-4.0062</v>
      </c>
      <c r="V1455" s="0" t="n">
        <v>-52.7241</v>
      </c>
      <c r="W1455" s="0" t="n">
        <v>5.1765</v>
      </c>
      <c r="X1455" s="0" t="n">
        <v>359.5922</v>
      </c>
      <c r="Y1455" s="0" t="n">
        <v>361.9994</v>
      </c>
      <c r="Z1455" s="0" t="n">
        <v>64.4535</v>
      </c>
      <c r="AA1455" s="0" t="n">
        <v>-3.1939</v>
      </c>
      <c r="AB1455" s="0" t="n">
        <v>5</v>
      </c>
      <c r="AC1455" s="0" t="n">
        <v>12.455</v>
      </c>
      <c r="AD1455" s="0" t="n">
        <v>12.4502</v>
      </c>
      <c r="AE1455" s="0" t="n">
        <v>13.3335</v>
      </c>
      <c r="AF1455" s="0" t="n">
        <v>0.0034</v>
      </c>
      <c r="AG1455" s="0" t="n">
        <v>0.0618</v>
      </c>
      <c r="AH1455" s="0" t="n">
        <v>0</v>
      </c>
    </row>
    <row r="1456" customFormat="false" ht="12.8" hidden="false" customHeight="false" outlineLevel="0" collapsed="false">
      <c r="A1456" s="0" t="n">
        <v>31</v>
      </c>
      <c r="B1456" s="0" t="n">
        <v>14</v>
      </c>
      <c r="C1456" s="0" t="n">
        <v>60.009</v>
      </c>
      <c r="D1456" s="0" t="n">
        <v>39.8484</v>
      </c>
      <c r="E1456" s="0" t="n">
        <v>0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0.3839</v>
      </c>
      <c r="K1456" s="0" t="n">
        <v>0</v>
      </c>
      <c r="L1456" s="0" t="n">
        <v>0.0007</v>
      </c>
      <c r="M1456" s="0" t="n">
        <v>0</v>
      </c>
      <c r="N1456" s="0" t="n">
        <v>-0.0168</v>
      </c>
      <c r="O1456" s="0" t="n">
        <v>2.9313</v>
      </c>
      <c r="P1456" s="0" t="n">
        <v>0.01</v>
      </c>
      <c r="Q1456" s="0" t="n">
        <v>0.0051</v>
      </c>
      <c r="R1456" s="0" t="n">
        <v>0.0569</v>
      </c>
      <c r="S1456" s="0" t="n">
        <v>1</v>
      </c>
      <c r="T1456" s="0" t="n">
        <v>57.6719</v>
      </c>
      <c r="U1456" s="0" t="n">
        <v>-7.0187</v>
      </c>
      <c r="V1456" s="0" t="n">
        <v>-55.6959</v>
      </c>
      <c r="W1456" s="0" t="n">
        <v>4.9529</v>
      </c>
      <c r="X1456" s="0" t="n">
        <v>355.9007</v>
      </c>
      <c r="Y1456" s="0" t="n">
        <v>368.8986</v>
      </c>
      <c r="Z1456" s="0" t="n">
        <v>79.3771</v>
      </c>
      <c r="AA1456" s="0" t="n">
        <v>9.2464</v>
      </c>
      <c r="AB1456" s="0" t="n">
        <v>5</v>
      </c>
      <c r="AC1456" s="0" t="n">
        <v>12.422</v>
      </c>
      <c r="AD1456" s="0" t="n">
        <v>12.4171</v>
      </c>
      <c r="AE1456" s="0" t="n">
        <v>13.2758</v>
      </c>
      <c r="AF1456" s="0" t="n">
        <v>0.0033</v>
      </c>
      <c r="AG1456" s="0" t="n">
        <v>0.0617</v>
      </c>
      <c r="AH1456" s="0" t="n">
        <v>3.7873</v>
      </c>
    </row>
    <row r="1457" customFormat="false" ht="12.8" hidden="false" customHeight="false" outlineLevel="0" collapsed="false">
      <c r="A1457" s="0" t="n">
        <v>31</v>
      </c>
      <c r="B1457" s="0" t="n">
        <v>15</v>
      </c>
      <c r="C1457" s="0" t="n">
        <v>60.0025</v>
      </c>
      <c r="D1457" s="0" t="n">
        <v>39.8419</v>
      </c>
      <c r="E1457" s="0" t="n">
        <v>0</v>
      </c>
      <c r="F1457" s="0" t="n">
        <v>0</v>
      </c>
      <c r="G1457" s="0" t="n">
        <v>0</v>
      </c>
      <c r="H1457" s="0" t="n">
        <v>0</v>
      </c>
      <c r="I1457" s="0" t="n">
        <v>0</v>
      </c>
      <c r="J1457" s="0" t="n">
        <v>0.5135</v>
      </c>
      <c r="K1457" s="0" t="n">
        <v>0</v>
      </c>
      <c r="L1457" s="0" t="n">
        <v>0.0007</v>
      </c>
      <c r="M1457" s="0" t="n">
        <v>0</v>
      </c>
      <c r="N1457" s="0" t="n">
        <v>-0.0168</v>
      </c>
      <c r="O1457" s="0" t="n">
        <v>2.9312</v>
      </c>
      <c r="P1457" s="0" t="n">
        <v>0.01</v>
      </c>
      <c r="Q1457" s="0" t="n">
        <v>0.0058</v>
      </c>
      <c r="R1457" s="0" t="n">
        <v>0.0569</v>
      </c>
      <c r="S1457" s="0" t="n">
        <v>1</v>
      </c>
      <c r="T1457" s="0" t="n">
        <v>145.8917</v>
      </c>
      <c r="U1457" s="0" t="n">
        <v>-7.9662</v>
      </c>
      <c r="V1457" s="0" t="n">
        <v>-143.0065</v>
      </c>
      <c r="W1457" s="0" t="n">
        <v>4.9429</v>
      </c>
      <c r="X1457" s="0" t="n">
        <v>252.8184</v>
      </c>
      <c r="Y1457" s="0" t="n">
        <v>434.2149</v>
      </c>
      <c r="Z1457" s="0" t="n">
        <v>233.7285</v>
      </c>
      <c r="AA1457" s="0" t="n">
        <v>60.994</v>
      </c>
      <c r="AB1457" s="0" t="n">
        <v>5</v>
      </c>
      <c r="AC1457" s="0" t="n">
        <v>12.368</v>
      </c>
      <c r="AD1457" s="0" t="n">
        <v>12.3555</v>
      </c>
      <c r="AE1457" s="0" t="n">
        <v>13.219</v>
      </c>
      <c r="AF1457" s="0" t="n">
        <v>0.0033</v>
      </c>
      <c r="AG1457" s="0" t="n">
        <v>0.0617</v>
      </c>
      <c r="AH1457" s="0" t="n">
        <v>3.7873</v>
      </c>
    </row>
    <row r="1458" customFormat="false" ht="12.8" hidden="false" customHeight="false" outlineLevel="0" collapsed="false">
      <c r="A1458" s="0" t="n">
        <v>31</v>
      </c>
      <c r="B1458" s="0" t="n">
        <v>16</v>
      </c>
      <c r="C1458" s="0" t="n">
        <v>59.9966</v>
      </c>
      <c r="D1458" s="0" t="n">
        <v>39.836</v>
      </c>
      <c r="E1458" s="0" t="n">
        <v>0</v>
      </c>
      <c r="F1458" s="0" t="n">
        <v>0</v>
      </c>
      <c r="G1458" s="0" t="n">
        <v>0</v>
      </c>
      <c r="H1458" s="0" t="n">
        <v>0</v>
      </c>
      <c r="I1458" s="0" t="n">
        <v>0</v>
      </c>
      <c r="J1458" s="0" t="n">
        <v>0.628</v>
      </c>
      <c r="K1458" s="0" t="n">
        <v>0</v>
      </c>
      <c r="L1458" s="0" t="n">
        <v>0.0007</v>
      </c>
      <c r="M1458" s="0" t="n">
        <v>0</v>
      </c>
      <c r="N1458" s="0" t="n">
        <v>-0.0168</v>
      </c>
      <c r="O1458" s="0" t="n">
        <v>2.9312</v>
      </c>
      <c r="P1458" s="0" t="n">
        <v>0.01</v>
      </c>
      <c r="Q1458" s="0" t="n">
        <v>0.0052</v>
      </c>
      <c r="R1458" s="0" t="n">
        <v>0.0569</v>
      </c>
      <c r="S1458" s="0" t="n">
        <v>1</v>
      </c>
      <c r="T1458" s="0" t="n">
        <v>259.4151</v>
      </c>
      <c r="U1458" s="0" t="n">
        <v>-7.0914</v>
      </c>
      <c r="V1458" s="0" t="n">
        <v>-256.5441</v>
      </c>
      <c r="W1458" s="0" t="n">
        <v>4.2851</v>
      </c>
      <c r="X1458" s="0" t="n">
        <v>119.5976</v>
      </c>
      <c r="Y1458" s="0" t="n">
        <v>510.1272</v>
      </c>
      <c r="Z1458" s="0" t="n">
        <v>415.9117</v>
      </c>
      <c r="AA1458" s="0" t="n">
        <v>119.6233</v>
      </c>
      <c r="AB1458" s="0" t="n">
        <v>5</v>
      </c>
      <c r="AC1458" s="0" t="n">
        <v>12.441</v>
      </c>
      <c r="AD1458" s="0" t="n">
        <v>12.4153</v>
      </c>
      <c r="AE1458" s="0" t="n">
        <v>13.19</v>
      </c>
      <c r="AF1458" s="0" t="n">
        <v>0.0032</v>
      </c>
      <c r="AG1458" s="0" t="n">
        <v>0.0617</v>
      </c>
      <c r="AH1458" s="0" t="n">
        <v>3.8475</v>
      </c>
    </row>
    <row r="1459" customFormat="false" ht="12.8" hidden="false" customHeight="false" outlineLevel="0" collapsed="false">
      <c r="A1459" s="0" t="n">
        <v>31</v>
      </c>
      <c r="B1459" s="0" t="n">
        <v>17</v>
      </c>
      <c r="C1459" s="0" t="n">
        <v>59.9899</v>
      </c>
      <c r="D1459" s="0" t="n">
        <v>39.8293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0.792</v>
      </c>
      <c r="K1459" s="0" t="n">
        <v>0</v>
      </c>
      <c r="L1459" s="0" t="n">
        <v>0.0007</v>
      </c>
      <c r="M1459" s="0" t="n">
        <v>0</v>
      </c>
      <c r="N1459" s="0" t="n">
        <v>-0.0168</v>
      </c>
      <c r="O1459" s="0" t="n">
        <v>2.9312</v>
      </c>
      <c r="P1459" s="0" t="n">
        <v>0.01</v>
      </c>
      <c r="Q1459" s="0" t="n">
        <v>0.006</v>
      </c>
      <c r="R1459" s="0" t="n">
        <v>0.0569</v>
      </c>
      <c r="S1459" s="0" t="n">
        <v>1</v>
      </c>
      <c r="T1459" s="0" t="n">
        <v>420.7286</v>
      </c>
      <c r="U1459" s="0" t="n">
        <v>-8.2177</v>
      </c>
      <c r="V1459" s="0" t="n">
        <v>-414.8724</v>
      </c>
      <c r="W1459" s="0" t="n">
        <v>2.2531</v>
      </c>
      <c r="X1459" s="0" t="n">
        <v>-64.605</v>
      </c>
      <c r="Y1459" s="0" t="n">
        <v>603.9723</v>
      </c>
      <c r="Z1459" s="0" t="n">
        <v>634.2124</v>
      </c>
      <c r="AA1459" s="0" t="n">
        <v>188.5782</v>
      </c>
      <c r="AB1459" s="0" t="n">
        <v>5</v>
      </c>
      <c r="AC1459" s="0" t="n">
        <v>12.8</v>
      </c>
      <c r="AD1459" s="0" t="n">
        <v>12.7646</v>
      </c>
      <c r="AE1459" s="0" t="n">
        <v>13.2431</v>
      </c>
      <c r="AF1459" s="0" t="n">
        <v>0.0032</v>
      </c>
      <c r="AG1459" s="0" t="n">
        <v>0.0617</v>
      </c>
      <c r="AH1459" s="0" t="n">
        <v>3.8427</v>
      </c>
    </row>
    <row r="1460" customFormat="false" ht="12.8" hidden="false" customHeight="false" outlineLevel="0" collapsed="false">
      <c r="A1460" s="0" t="n">
        <v>31</v>
      </c>
      <c r="B1460" s="0" t="n">
        <v>18</v>
      </c>
      <c r="C1460" s="0" t="n">
        <v>59.9855</v>
      </c>
      <c r="D1460" s="0" t="n">
        <v>39.8249</v>
      </c>
      <c r="E1460" s="0" t="n">
        <v>0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0.9359</v>
      </c>
      <c r="K1460" s="0" t="n">
        <v>0</v>
      </c>
      <c r="L1460" s="0" t="n">
        <v>0.0007</v>
      </c>
      <c r="M1460" s="0" t="n">
        <v>0</v>
      </c>
      <c r="N1460" s="0" t="n">
        <v>-0.0168</v>
      </c>
      <c r="O1460" s="0" t="n">
        <v>2.9312</v>
      </c>
      <c r="P1460" s="0" t="n">
        <v>0.01</v>
      </c>
      <c r="Q1460" s="0" t="n">
        <v>0.0036</v>
      </c>
      <c r="R1460" s="0" t="n">
        <v>0.0569</v>
      </c>
      <c r="S1460" s="0" t="n">
        <v>1</v>
      </c>
      <c r="T1460" s="0" t="n">
        <v>553.5854</v>
      </c>
      <c r="U1460" s="0" t="n">
        <v>-4.9915</v>
      </c>
      <c r="V1460" s="0" t="n">
        <v>-549.2455</v>
      </c>
      <c r="W1460" s="0" t="n">
        <v>0.3146</v>
      </c>
      <c r="X1460" s="0" t="n">
        <v>-220.2051</v>
      </c>
      <c r="Y1460" s="0" t="n">
        <v>710.1419</v>
      </c>
      <c r="Z1460" s="0" t="n">
        <v>844.0274</v>
      </c>
      <c r="AA1460" s="0" t="n">
        <v>268.4609</v>
      </c>
      <c r="AB1460" s="0" t="n">
        <v>5</v>
      </c>
      <c r="AC1460" s="0" t="n">
        <v>13.218</v>
      </c>
      <c r="AD1460" s="0" t="n">
        <v>13.1833</v>
      </c>
      <c r="AE1460" s="0" t="n">
        <v>13.3616</v>
      </c>
      <c r="AF1460" s="0" t="n">
        <v>0.0031</v>
      </c>
      <c r="AG1460" s="0" t="n">
        <v>0.0617</v>
      </c>
      <c r="AH1460" s="0" t="n">
        <v>3.6709</v>
      </c>
    </row>
    <row r="1461" customFormat="false" ht="12.8" hidden="false" customHeight="false" outlineLevel="0" collapsed="false">
      <c r="A1461" s="0" t="n">
        <v>31</v>
      </c>
      <c r="B1461" s="0" t="n">
        <v>19</v>
      </c>
      <c r="C1461" s="0" t="n">
        <v>59.9792</v>
      </c>
      <c r="D1461" s="0" t="n">
        <v>39.8186</v>
      </c>
      <c r="E1461" s="0" t="n">
        <v>0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1.049</v>
      </c>
      <c r="K1461" s="0" t="n">
        <v>0</v>
      </c>
      <c r="L1461" s="0" t="n">
        <v>0.0007</v>
      </c>
      <c r="M1461" s="0" t="n">
        <v>0</v>
      </c>
      <c r="N1461" s="0" t="n">
        <v>-0.0168</v>
      </c>
      <c r="O1461" s="0" t="n">
        <v>2.9311</v>
      </c>
      <c r="P1461" s="0" t="n">
        <v>0.01</v>
      </c>
      <c r="Q1461" s="0" t="n">
        <v>0.0056</v>
      </c>
      <c r="R1461" s="0" t="n">
        <v>0.0569</v>
      </c>
      <c r="S1461" s="0" t="n">
        <v>1</v>
      </c>
      <c r="T1461" s="0" t="n">
        <v>621.5397</v>
      </c>
      <c r="U1461" s="0" t="n">
        <v>-7.6722</v>
      </c>
      <c r="V1461" s="0" t="n">
        <v>-612.7071</v>
      </c>
      <c r="W1461" s="0" t="n">
        <v>-1.1888</v>
      </c>
      <c r="X1461" s="0" t="n">
        <v>-292.4475</v>
      </c>
      <c r="Y1461" s="0" t="n">
        <v>785.2489</v>
      </c>
      <c r="Z1461" s="0" t="n">
        <v>966.702</v>
      </c>
      <c r="AA1461" s="0" t="n">
        <v>326.1071</v>
      </c>
      <c r="AB1461" s="0" t="n">
        <v>5</v>
      </c>
      <c r="AC1461" s="0" t="n">
        <v>13.627</v>
      </c>
      <c r="AD1461" s="0" t="n">
        <v>13.5888</v>
      </c>
      <c r="AE1461" s="0" t="n">
        <v>13.5192</v>
      </c>
      <c r="AF1461" s="0" t="n">
        <v>0.0031</v>
      </c>
      <c r="AG1461" s="0" t="n">
        <v>0.0617</v>
      </c>
      <c r="AH1461" s="0" t="n">
        <v>3.5116</v>
      </c>
    </row>
    <row r="1462" customFormat="false" ht="12.8" hidden="false" customHeight="false" outlineLevel="0" collapsed="false">
      <c r="A1462" s="0" t="n">
        <v>31</v>
      </c>
      <c r="B1462" s="0" t="n">
        <v>20</v>
      </c>
      <c r="C1462" s="0" t="n">
        <v>59.9761</v>
      </c>
      <c r="D1462" s="0" t="n">
        <v>39.8155</v>
      </c>
      <c r="E1462" s="0" t="n">
        <v>0</v>
      </c>
      <c r="F1462" s="0" t="n">
        <v>0</v>
      </c>
      <c r="G1462" s="0" t="n">
        <v>0</v>
      </c>
      <c r="H1462" s="0" t="n">
        <v>0</v>
      </c>
      <c r="I1462" s="0" t="n">
        <v>0</v>
      </c>
      <c r="J1462" s="0" t="n">
        <v>1.0623</v>
      </c>
      <c r="K1462" s="0" t="n">
        <v>0</v>
      </c>
      <c r="L1462" s="0" t="n">
        <v>0.0007</v>
      </c>
      <c r="M1462" s="0" t="n">
        <v>0</v>
      </c>
      <c r="N1462" s="0" t="n">
        <v>-0.0168</v>
      </c>
      <c r="O1462" s="0" t="n">
        <v>2.9311</v>
      </c>
      <c r="P1462" s="0" t="n">
        <v>0.01</v>
      </c>
      <c r="Q1462" s="0" t="n">
        <v>0.0024</v>
      </c>
      <c r="R1462" s="0" t="n">
        <v>0.0569</v>
      </c>
      <c r="S1462" s="0" t="n">
        <v>1</v>
      </c>
      <c r="T1462" s="0" t="n">
        <v>611.9119</v>
      </c>
      <c r="U1462" s="0" t="n">
        <v>-3.2965</v>
      </c>
      <c r="V1462" s="0" t="n">
        <v>-608.3221</v>
      </c>
      <c r="W1462" s="0" t="n">
        <v>-0.6136</v>
      </c>
      <c r="X1462" s="0" t="n">
        <v>-286.9991</v>
      </c>
      <c r="Y1462" s="0" t="n">
        <v>797.3309</v>
      </c>
      <c r="Z1462" s="0" t="n">
        <v>992.7852</v>
      </c>
      <c r="AA1462" s="0" t="n">
        <v>337.3013</v>
      </c>
      <c r="AB1462" s="0" t="n">
        <v>5</v>
      </c>
      <c r="AC1462" s="0" t="n">
        <v>13.673</v>
      </c>
      <c r="AD1462" s="0" t="n">
        <v>13.6373</v>
      </c>
      <c r="AE1462" s="0" t="n">
        <v>13.6234</v>
      </c>
      <c r="AF1462" s="0" t="n">
        <v>0.003</v>
      </c>
      <c r="AG1462" s="0" t="n">
        <v>0.0617</v>
      </c>
      <c r="AH1462" s="0" t="n">
        <v>3.4963</v>
      </c>
    </row>
    <row r="1463" customFormat="false" ht="12.8" hidden="false" customHeight="false" outlineLevel="0" collapsed="false">
      <c r="A1463" s="0" t="n">
        <v>31</v>
      </c>
      <c r="B1463" s="0" t="n">
        <v>21</v>
      </c>
      <c r="C1463" s="0" t="n">
        <v>59.9672</v>
      </c>
      <c r="D1463" s="0" t="n">
        <v>39.8066</v>
      </c>
      <c r="E1463" s="0" t="n">
        <v>0</v>
      </c>
      <c r="F1463" s="0" t="n">
        <v>0</v>
      </c>
      <c r="G1463" s="0" t="n">
        <v>0</v>
      </c>
      <c r="H1463" s="0" t="n">
        <v>0</v>
      </c>
      <c r="I1463" s="0" t="n">
        <v>0</v>
      </c>
      <c r="J1463" s="0" t="n">
        <v>1.2602</v>
      </c>
      <c r="K1463" s="0" t="n">
        <v>0</v>
      </c>
      <c r="L1463" s="0" t="n">
        <v>0.0007</v>
      </c>
      <c r="M1463" s="0" t="n">
        <v>0</v>
      </c>
      <c r="N1463" s="0" t="n">
        <v>-0.0168</v>
      </c>
      <c r="O1463" s="0" t="n">
        <v>2.9311</v>
      </c>
      <c r="P1463" s="0" t="n">
        <v>0.01</v>
      </c>
      <c r="Q1463" s="0" t="n">
        <v>0.0082</v>
      </c>
      <c r="R1463" s="0" t="n">
        <v>0.0569</v>
      </c>
      <c r="S1463" s="0" t="n">
        <v>1</v>
      </c>
      <c r="T1463" s="0" t="n">
        <v>771.6931</v>
      </c>
      <c r="U1463" s="0" t="n">
        <v>-11.1839</v>
      </c>
      <c r="V1463" s="0" t="n">
        <v>-757.1052</v>
      </c>
      <c r="W1463" s="0" t="n">
        <v>-3.319</v>
      </c>
      <c r="X1463" s="0" t="n">
        <v>-458.2769</v>
      </c>
      <c r="Y1463" s="0" t="n">
        <v>953.7969</v>
      </c>
      <c r="Z1463" s="0" t="n">
        <v>1233.5966</v>
      </c>
      <c r="AA1463" s="0" t="n">
        <v>455.666</v>
      </c>
      <c r="AB1463" s="0" t="n">
        <v>5</v>
      </c>
      <c r="AC1463" s="0" t="n">
        <v>14.315</v>
      </c>
      <c r="AD1463" s="0" t="n">
        <v>14.2643</v>
      </c>
      <c r="AE1463" s="0" t="n">
        <v>13.8311</v>
      </c>
      <c r="AF1463" s="0" t="n">
        <v>0.003</v>
      </c>
      <c r="AG1463" s="0" t="n">
        <v>0.0617</v>
      </c>
      <c r="AH1463" s="0" t="n">
        <v>3.2788</v>
      </c>
    </row>
    <row r="1464" customFormat="false" ht="12.8" hidden="false" customHeight="false" outlineLevel="0" collapsed="false">
      <c r="A1464" s="0" t="n">
        <v>31</v>
      </c>
      <c r="B1464" s="0" t="n">
        <v>22</v>
      </c>
      <c r="C1464" s="0" t="n">
        <v>59.9654</v>
      </c>
      <c r="D1464" s="0" t="n">
        <v>39.8048</v>
      </c>
      <c r="E1464" s="0" t="n">
        <v>0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1.1513</v>
      </c>
      <c r="K1464" s="0" t="n">
        <v>0</v>
      </c>
      <c r="L1464" s="0" t="n">
        <v>0.0007</v>
      </c>
      <c r="M1464" s="0" t="n">
        <v>0</v>
      </c>
      <c r="N1464" s="0" t="n">
        <v>-0.0168</v>
      </c>
      <c r="O1464" s="0" t="n">
        <v>2.9311</v>
      </c>
      <c r="P1464" s="0" t="n">
        <v>0.01</v>
      </c>
      <c r="Q1464" s="0" t="n">
        <v>0.0011</v>
      </c>
      <c r="R1464" s="0" t="n">
        <v>0.0569</v>
      </c>
      <c r="S1464" s="0" t="n">
        <v>1</v>
      </c>
      <c r="T1464" s="0" t="n">
        <v>656.0815</v>
      </c>
      <c r="U1464" s="0" t="n">
        <v>-1.5183</v>
      </c>
      <c r="V1464" s="0" t="n">
        <v>-652.7819</v>
      </c>
      <c r="W1464" s="0" t="n">
        <v>-1.8411</v>
      </c>
      <c r="X1464" s="0" t="n">
        <v>-335.9887</v>
      </c>
      <c r="Y1464" s="0" t="n">
        <v>838.5966</v>
      </c>
      <c r="Z1464" s="0" t="n">
        <v>1086.9235</v>
      </c>
      <c r="AA1464" s="0" t="n">
        <v>368.5885</v>
      </c>
      <c r="AB1464" s="0" t="n">
        <v>5</v>
      </c>
      <c r="AC1464" s="0" t="n">
        <v>14.229</v>
      </c>
      <c r="AD1464" s="0" t="n">
        <v>14.1903</v>
      </c>
      <c r="AE1464" s="0" t="n">
        <v>13.9426</v>
      </c>
      <c r="AF1464" s="0" t="n">
        <v>0.0029</v>
      </c>
      <c r="AG1464" s="0" t="n">
        <v>0.0617</v>
      </c>
      <c r="AH1464" s="0" t="n">
        <v>3.5246</v>
      </c>
    </row>
    <row r="1465" customFormat="false" ht="12.8" hidden="false" customHeight="false" outlineLevel="0" collapsed="false">
      <c r="A1465" s="0" t="n">
        <v>31</v>
      </c>
      <c r="B1465" s="0" t="n">
        <v>23</v>
      </c>
      <c r="C1465" s="0" t="n">
        <v>59.9646</v>
      </c>
      <c r="D1465" s="0" t="n">
        <v>39.804</v>
      </c>
      <c r="E1465" s="0" t="n">
        <v>0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1.0044</v>
      </c>
      <c r="K1465" s="0" t="n">
        <v>0</v>
      </c>
      <c r="L1465" s="0" t="n">
        <v>0.0007</v>
      </c>
      <c r="M1465" s="0" t="n">
        <v>0</v>
      </c>
      <c r="N1465" s="0" t="n">
        <v>-0.0168</v>
      </c>
      <c r="O1465" s="0" t="n">
        <v>2.931</v>
      </c>
      <c r="P1465" s="0" t="n">
        <v>0.01</v>
      </c>
      <c r="Q1465" s="0" t="n">
        <v>0</v>
      </c>
      <c r="R1465" s="0" t="n">
        <v>0.0569</v>
      </c>
      <c r="S1465" s="0" t="n">
        <v>1</v>
      </c>
      <c r="T1465" s="0" t="n">
        <v>546.3654</v>
      </c>
      <c r="U1465" s="0" t="n">
        <v>0</v>
      </c>
      <c r="V1465" s="0" t="n">
        <v>-545.3022</v>
      </c>
      <c r="W1465" s="0" t="n">
        <v>-1.2078</v>
      </c>
      <c r="X1465" s="0" t="n">
        <v>-209.6126</v>
      </c>
      <c r="Y1465" s="0" t="n">
        <v>748.1126</v>
      </c>
      <c r="Z1465" s="0" t="n">
        <v>929.5238</v>
      </c>
      <c r="AA1465" s="0" t="n">
        <v>300.1466</v>
      </c>
      <c r="AB1465" s="0" t="n">
        <v>5</v>
      </c>
      <c r="AC1465" s="0" t="n">
        <v>14.217</v>
      </c>
      <c r="AD1465" s="0" t="n">
        <v>14.1785</v>
      </c>
      <c r="AE1465" s="0" t="n">
        <v>14.0154</v>
      </c>
      <c r="AF1465" s="0" t="n">
        <v>0.0029</v>
      </c>
      <c r="AG1465" s="0" t="n">
        <v>0.0617</v>
      </c>
      <c r="AH1465" s="0" t="n">
        <v>3.696</v>
      </c>
    </row>
    <row r="1466" customFormat="false" ht="12.8" hidden="false" customHeight="false" outlineLevel="0" collapsed="false">
      <c r="A1466" s="0" t="n">
        <v>31</v>
      </c>
      <c r="B1466" s="0" t="n">
        <v>24</v>
      </c>
      <c r="C1466" s="0" t="n">
        <v>59.9639</v>
      </c>
      <c r="D1466" s="0" t="n">
        <v>39.8033</v>
      </c>
      <c r="E1466" s="0" t="n">
        <v>0</v>
      </c>
      <c r="F1466" s="0" t="n">
        <v>0</v>
      </c>
      <c r="G1466" s="0" t="n">
        <v>0</v>
      </c>
      <c r="H1466" s="0" t="n">
        <v>0</v>
      </c>
      <c r="I1466" s="0" t="n">
        <v>0</v>
      </c>
      <c r="J1466" s="0" t="n">
        <v>1.1053</v>
      </c>
      <c r="K1466" s="0" t="n">
        <v>0</v>
      </c>
      <c r="L1466" s="0" t="n">
        <v>0.0007</v>
      </c>
      <c r="M1466" s="0" t="n">
        <v>0</v>
      </c>
      <c r="N1466" s="0" t="n">
        <v>-0.0168</v>
      </c>
      <c r="O1466" s="0" t="n">
        <v>2.931</v>
      </c>
      <c r="P1466" s="0" t="n">
        <v>0.01</v>
      </c>
      <c r="Q1466" s="0" t="n">
        <v>0</v>
      </c>
      <c r="R1466" s="0" t="n">
        <v>0.0569</v>
      </c>
      <c r="S1466" s="0" t="n">
        <v>1</v>
      </c>
      <c r="T1466" s="0" t="n">
        <v>630.6191</v>
      </c>
      <c r="U1466" s="0" t="n">
        <v>0</v>
      </c>
      <c r="V1466" s="0" t="n">
        <v>-628.9833</v>
      </c>
      <c r="W1466" s="0" t="n">
        <v>-1.547</v>
      </c>
      <c r="X1466" s="0" t="n">
        <v>-307.2238</v>
      </c>
      <c r="Y1466" s="0" t="n">
        <v>816.8091</v>
      </c>
      <c r="Z1466" s="0" t="n">
        <v>1058.7021</v>
      </c>
      <c r="AA1466" s="0" t="n">
        <v>352.2968</v>
      </c>
      <c r="AB1466" s="0" t="n">
        <v>5</v>
      </c>
      <c r="AC1466" s="0" t="n">
        <v>14.363</v>
      </c>
      <c r="AD1466" s="0" t="n">
        <v>14.3177</v>
      </c>
      <c r="AE1466" s="0" t="n">
        <v>14.0992</v>
      </c>
      <c r="AF1466" s="0" t="n">
        <v>0.0029</v>
      </c>
      <c r="AG1466" s="0" t="n">
        <v>0.0617</v>
      </c>
      <c r="AH1466" s="0" t="n">
        <v>3.6052</v>
      </c>
    </row>
    <row r="1467" customFormat="false" ht="12.8" hidden="false" customHeight="false" outlineLevel="0" collapsed="false">
      <c r="A1467" s="0" t="n">
        <v>31</v>
      </c>
      <c r="B1467" s="0" t="n">
        <v>25</v>
      </c>
      <c r="C1467" s="0" t="n">
        <v>59.9605</v>
      </c>
      <c r="D1467" s="0" t="n">
        <v>39.7999</v>
      </c>
      <c r="E1467" s="0" t="n">
        <v>0</v>
      </c>
      <c r="F1467" s="0" t="n">
        <v>0</v>
      </c>
      <c r="G1467" s="0" t="n">
        <v>0</v>
      </c>
      <c r="H1467" s="0" t="n">
        <v>0</v>
      </c>
      <c r="I1467" s="0" t="n">
        <v>0</v>
      </c>
      <c r="J1467" s="0" t="n">
        <v>1.4218</v>
      </c>
      <c r="K1467" s="0" t="n">
        <v>0</v>
      </c>
      <c r="L1467" s="0" t="n">
        <v>0.0007</v>
      </c>
      <c r="M1467" s="0" t="n">
        <v>0</v>
      </c>
      <c r="N1467" s="0" t="n">
        <v>-0.0168</v>
      </c>
      <c r="O1467" s="0" t="n">
        <v>2.931</v>
      </c>
      <c r="P1467" s="0" t="n">
        <v>0.01</v>
      </c>
      <c r="Q1467" s="0" t="n">
        <v>0.0027</v>
      </c>
      <c r="R1467" s="0" t="n">
        <v>0.0569</v>
      </c>
      <c r="S1467" s="0" t="n">
        <v>1</v>
      </c>
      <c r="T1467" s="0" t="n">
        <v>900.2402</v>
      </c>
      <c r="U1467" s="0" t="n">
        <v>-3.6817</v>
      </c>
      <c r="V1467" s="0" t="n">
        <v>-892.5945</v>
      </c>
      <c r="W1467" s="0" t="n">
        <v>-4.011</v>
      </c>
      <c r="X1467" s="0" t="n">
        <v>-613.941</v>
      </c>
      <c r="Y1467" s="0" t="n">
        <v>1108.6975</v>
      </c>
      <c r="Z1467" s="0" t="n">
        <v>1495.6351</v>
      </c>
      <c r="AA1467" s="0" t="n">
        <v>575.4907</v>
      </c>
      <c r="AB1467" s="0" t="n">
        <v>5</v>
      </c>
      <c r="AC1467" s="0" t="n">
        <v>14.944</v>
      </c>
      <c r="AD1467" s="0" t="n">
        <v>14.8829</v>
      </c>
      <c r="AE1467" s="0" t="n">
        <v>14.285</v>
      </c>
      <c r="AF1467" s="0" t="n">
        <v>0.0029</v>
      </c>
      <c r="AG1467" s="0" t="n">
        <v>0.0617</v>
      </c>
      <c r="AH1467" s="0" t="n">
        <v>3.1827</v>
      </c>
    </row>
    <row r="1468" customFormat="false" ht="12.8" hidden="false" customHeight="false" outlineLevel="0" collapsed="false">
      <c r="A1468" s="0" t="n">
        <v>31</v>
      </c>
      <c r="B1468" s="0" t="n">
        <v>26</v>
      </c>
      <c r="C1468" s="0" t="n">
        <v>59.9547</v>
      </c>
      <c r="D1468" s="0" t="n">
        <v>39.7941</v>
      </c>
      <c r="E1468" s="0" t="n">
        <v>0</v>
      </c>
      <c r="F1468" s="0" t="n">
        <v>0</v>
      </c>
      <c r="G1468" s="0" t="n">
        <v>0</v>
      </c>
      <c r="H1468" s="0" t="n">
        <v>0</v>
      </c>
      <c r="I1468" s="0" t="n">
        <v>0</v>
      </c>
      <c r="J1468" s="0" t="n">
        <v>1.59</v>
      </c>
      <c r="K1468" s="0" t="n">
        <v>0</v>
      </c>
      <c r="L1468" s="0" t="n">
        <v>0.0007</v>
      </c>
      <c r="M1468" s="0" t="n">
        <v>0</v>
      </c>
      <c r="N1468" s="0" t="n">
        <v>-0.0168</v>
      </c>
      <c r="O1468" s="0" t="n">
        <v>2.931</v>
      </c>
      <c r="P1468" s="0" t="n">
        <v>0.01</v>
      </c>
      <c r="Q1468" s="0" t="n">
        <v>0.0051</v>
      </c>
      <c r="R1468" s="0" t="n">
        <v>0.0569</v>
      </c>
      <c r="S1468" s="0" t="n">
        <v>1</v>
      </c>
      <c r="T1468" s="0" t="n">
        <v>1014.5132</v>
      </c>
      <c r="U1468" s="0" t="n">
        <v>-6.9481</v>
      </c>
      <c r="V1468" s="0" t="n">
        <v>-1001.7948</v>
      </c>
      <c r="W1468" s="0" t="n">
        <v>-5.7616</v>
      </c>
      <c r="X1468" s="0" t="n">
        <v>-739.183</v>
      </c>
      <c r="Y1468" s="0" t="n">
        <v>1239.3103</v>
      </c>
      <c r="Z1468" s="0" t="n">
        <v>1708.5023</v>
      </c>
      <c r="AA1468" s="0" t="n">
        <v>676.4324</v>
      </c>
      <c r="AB1468" s="0" t="n">
        <v>5</v>
      </c>
      <c r="AC1468" s="0" t="n">
        <v>15.483</v>
      </c>
      <c r="AD1468" s="0" t="n">
        <v>15.4145</v>
      </c>
      <c r="AE1468" s="0" t="n">
        <v>14.5235</v>
      </c>
      <c r="AF1468" s="0" t="n">
        <v>0.0029</v>
      </c>
      <c r="AG1468" s="0" t="n">
        <v>0.0617</v>
      </c>
      <c r="AH1468" s="0" t="n">
        <v>3.1141</v>
      </c>
    </row>
    <row r="1469" customFormat="false" ht="12.8" hidden="false" customHeight="false" outlineLevel="0" collapsed="false">
      <c r="A1469" s="0" t="n">
        <v>31</v>
      </c>
      <c r="B1469" s="0" t="n">
        <v>27</v>
      </c>
      <c r="C1469" s="0" t="n">
        <v>59.9489</v>
      </c>
      <c r="D1469" s="0" t="n">
        <v>39.7883</v>
      </c>
      <c r="E1469" s="0" t="n">
        <v>0</v>
      </c>
      <c r="F1469" s="0" t="n">
        <v>0</v>
      </c>
      <c r="G1469" s="0" t="n">
        <v>0</v>
      </c>
      <c r="H1469" s="0" t="n">
        <v>0</v>
      </c>
      <c r="I1469" s="0" t="n">
        <v>0</v>
      </c>
      <c r="J1469" s="0" t="n">
        <v>0.0624</v>
      </c>
      <c r="K1469" s="0" t="n">
        <v>0</v>
      </c>
      <c r="L1469" s="0" t="n">
        <v>0.0007</v>
      </c>
      <c r="M1469" s="0" t="n">
        <v>0</v>
      </c>
      <c r="N1469" s="0" t="n">
        <v>-0.0168</v>
      </c>
      <c r="O1469" s="0" t="n">
        <v>2.9309</v>
      </c>
      <c r="P1469" s="0" t="n">
        <v>0.01</v>
      </c>
      <c r="Q1469" s="0" t="n">
        <v>0.0051</v>
      </c>
      <c r="R1469" s="0" t="n">
        <v>0.0568</v>
      </c>
      <c r="S1469" s="0" t="n">
        <v>1</v>
      </c>
      <c r="T1469" s="0" t="n">
        <v>1016.7554</v>
      </c>
      <c r="U1469" s="0" t="n">
        <v>-6.9451</v>
      </c>
      <c r="V1469" s="0" t="n">
        <v>-1002.7859</v>
      </c>
      <c r="W1469" s="0" t="n">
        <v>-7.0885</v>
      </c>
      <c r="X1469" s="0" t="n">
        <v>-737.2487</v>
      </c>
      <c r="Y1469" s="0" t="n">
        <v>1242.0637</v>
      </c>
      <c r="Z1469" s="0" t="n">
        <v>1708.4561</v>
      </c>
      <c r="AA1469" s="0" t="n">
        <v>676.4016</v>
      </c>
      <c r="AB1469" s="0" t="n">
        <v>5</v>
      </c>
      <c r="AC1469" s="0" t="n">
        <v>15.993</v>
      </c>
      <c r="AD1469" s="0" t="n">
        <v>15.9221</v>
      </c>
      <c r="AE1469" s="0" t="n">
        <v>14.7913</v>
      </c>
      <c r="AF1469" s="0" t="n">
        <v>0.0028</v>
      </c>
      <c r="AG1469" s="0" t="n">
        <v>0.0617</v>
      </c>
      <c r="AH1469" s="0" t="n">
        <v>3.113</v>
      </c>
    </row>
    <row r="1470" customFormat="false" ht="12.8" hidden="false" customHeight="false" outlineLevel="0" collapsed="false">
      <c r="A1470" s="0" t="n">
        <v>31</v>
      </c>
      <c r="B1470" s="0" t="n">
        <v>28</v>
      </c>
      <c r="C1470" s="0" t="n">
        <v>59.9428</v>
      </c>
      <c r="D1470" s="0" t="n">
        <v>39.7822</v>
      </c>
      <c r="E1470" s="0" t="n">
        <v>0</v>
      </c>
      <c r="F1470" s="0" t="n">
        <v>0</v>
      </c>
      <c r="G1470" s="0" t="n">
        <v>0</v>
      </c>
      <c r="H1470" s="0" t="n">
        <v>0</v>
      </c>
      <c r="I1470" s="0" t="n">
        <v>0</v>
      </c>
      <c r="J1470" s="0" t="n">
        <v>0.6288</v>
      </c>
      <c r="K1470" s="0" t="n">
        <v>0</v>
      </c>
      <c r="L1470" s="0" t="n">
        <v>0.0007</v>
      </c>
      <c r="M1470" s="0" t="n">
        <v>0</v>
      </c>
      <c r="N1470" s="0" t="n">
        <v>-0.0168</v>
      </c>
      <c r="O1470" s="0" t="n">
        <v>2.9309</v>
      </c>
      <c r="P1470" s="0" t="n">
        <v>0.01</v>
      </c>
      <c r="Q1470" s="0" t="n">
        <v>0.0053</v>
      </c>
      <c r="R1470" s="0" t="n">
        <v>0.0568</v>
      </c>
      <c r="S1470" s="0" t="n">
        <v>0.2161</v>
      </c>
      <c r="T1470" s="0" t="n">
        <v>1001.6683</v>
      </c>
      <c r="U1470" s="0" t="n">
        <v>-7.2939</v>
      </c>
      <c r="V1470" s="0" t="n">
        <v>-987.8242</v>
      </c>
      <c r="W1470" s="0" t="n">
        <v>-6.6231</v>
      </c>
      <c r="X1470" s="0" t="n">
        <v>-718.5161</v>
      </c>
      <c r="Y1470" s="0" t="n">
        <v>1225.3044</v>
      </c>
      <c r="Z1470" s="0" t="n">
        <v>1677.3523</v>
      </c>
      <c r="AA1470" s="0" t="n">
        <v>661.9991</v>
      </c>
      <c r="AB1470" s="0" t="n">
        <v>5</v>
      </c>
      <c r="AC1470" s="0" t="n">
        <v>16.18</v>
      </c>
      <c r="AD1470" s="0" t="n">
        <v>16.1066</v>
      </c>
      <c r="AE1470" s="0" t="n">
        <v>15.0074</v>
      </c>
      <c r="AF1470" s="0" t="n">
        <v>0.0028</v>
      </c>
      <c r="AG1470" s="0" t="n">
        <v>0.0617</v>
      </c>
      <c r="AH1470" s="0" t="n">
        <v>3.1131</v>
      </c>
    </row>
    <row r="1471" customFormat="false" ht="12.8" hidden="false" customHeight="false" outlineLevel="0" collapsed="false">
      <c r="A1471" s="0" t="n">
        <v>31</v>
      </c>
      <c r="B1471" s="0" t="n">
        <v>29</v>
      </c>
      <c r="C1471" s="0" t="n">
        <v>59.9403</v>
      </c>
      <c r="D1471" s="0" t="n">
        <v>39.7797</v>
      </c>
      <c r="E1471" s="0" t="n">
        <v>0</v>
      </c>
      <c r="F1471" s="0" t="n">
        <v>0</v>
      </c>
      <c r="G1471" s="0" t="n">
        <v>0</v>
      </c>
      <c r="H1471" s="0" t="n">
        <v>0</v>
      </c>
      <c r="I1471" s="0" t="n">
        <v>0</v>
      </c>
      <c r="J1471" s="0" t="n">
        <v>1.5984</v>
      </c>
      <c r="K1471" s="0" t="n">
        <v>0</v>
      </c>
      <c r="L1471" s="0" t="n">
        <v>0.0007</v>
      </c>
      <c r="M1471" s="0" t="n">
        <v>0</v>
      </c>
      <c r="N1471" s="0" t="n">
        <v>-0.0168</v>
      </c>
      <c r="O1471" s="0" t="n">
        <v>2.9309</v>
      </c>
      <c r="P1471" s="0" t="n">
        <v>0.01</v>
      </c>
      <c r="Q1471" s="0" t="n">
        <v>0.0018</v>
      </c>
      <c r="R1471" s="0" t="n">
        <v>0.0568</v>
      </c>
      <c r="S1471" s="0" t="n">
        <v>1</v>
      </c>
      <c r="T1471" s="0" t="n">
        <v>964.2523</v>
      </c>
      <c r="U1471" s="0" t="n">
        <v>-2.4578</v>
      </c>
      <c r="V1471" s="0" t="n">
        <v>-956.8813</v>
      </c>
      <c r="W1471" s="0" t="n">
        <v>-5.2349</v>
      </c>
      <c r="X1471" s="0" t="n">
        <v>-682.4342</v>
      </c>
      <c r="Y1471" s="0" t="n">
        <v>1192.2917</v>
      </c>
      <c r="Z1471" s="0" t="n">
        <v>1619.0858</v>
      </c>
      <c r="AA1471" s="0" t="n">
        <v>635.9595</v>
      </c>
      <c r="AB1471" s="0" t="n">
        <v>5</v>
      </c>
      <c r="AC1471" s="0" t="n">
        <v>16.105</v>
      </c>
      <c r="AD1471" s="0" t="n">
        <v>16.0542</v>
      </c>
      <c r="AE1471" s="0" t="n">
        <v>15.143</v>
      </c>
      <c r="AF1471" s="0" t="n">
        <v>0.0027</v>
      </c>
      <c r="AG1471" s="0" t="n">
        <v>0.0617</v>
      </c>
      <c r="AH1471" s="0" t="n">
        <v>3.1169</v>
      </c>
    </row>
    <row r="1472" customFormat="false" ht="12.8" hidden="false" customHeight="false" outlineLevel="0" collapsed="false">
      <c r="A1472" s="0" t="n">
        <v>31</v>
      </c>
      <c r="B1472" s="0" t="n">
        <v>30</v>
      </c>
      <c r="C1472" s="0" t="n">
        <v>59.9396</v>
      </c>
      <c r="D1472" s="0" t="n">
        <v>39.779</v>
      </c>
      <c r="E1472" s="0" t="n">
        <v>0</v>
      </c>
      <c r="F1472" s="0" t="n">
        <v>0</v>
      </c>
      <c r="G1472" s="0" t="n">
        <v>0</v>
      </c>
      <c r="H1472" s="0" t="n">
        <v>0</v>
      </c>
      <c r="I1472" s="0" t="n">
        <v>0</v>
      </c>
      <c r="J1472" s="0" t="n">
        <v>1.5498</v>
      </c>
      <c r="K1472" s="0" t="n">
        <v>0</v>
      </c>
      <c r="L1472" s="0" t="n">
        <v>0.0007</v>
      </c>
      <c r="M1472" s="0" t="n">
        <v>0</v>
      </c>
      <c r="N1472" s="0" t="n">
        <v>-0.0168</v>
      </c>
      <c r="O1472" s="0" t="n">
        <v>2.9309</v>
      </c>
      <c r="P1472" s="0" t="n">
        <v>0.01</v>
      </c>
      <c r="Q1472" s="0" t="n">
        <v>0</v>
      </c>
      <c r="R1472" s="0" t="n">
        <v>0.0568</v>
      </c>
      <c r="S1472" s="0" t="n">
        <v>1</v>
      </c>
      <c r="T1472" s="0" t="n">
        <v>955.1973</v>
      </c>
      <c r="U1472" s="0" t="n">
        <v>0</v>
      </c>
      <c r="V1472" s="0" t="n">
        <v>-949.9273</v>
      </c>
      <c r="W1472" s="0" t="n">
        <v>-5.2953</v>
      </c>
      <c r="X1472" s="0" t="n">
        <v>-673.3322</v>
      </c>
      <c r="Y1472" s="0" t="n">
        <v>1150.8438</v>
      </c>
      <c r="Z1472" s="0" t="n">
        <v>1582.0127</v>
      </c>
      <c r="AA1472" s="0" t="n">
        <v>602.0457</v>
      </c>
      <c r="AB1472" s="0" t="n">
        <v>5</v>
      </c>
      <c r="AC1472" s="0" t="n">
        <v>16.254</v>
      </c>
      <c r="AD1472" s="0" t="n">
        <v>16.2043</v>
      </c>
      <c r="AE1472" s="0" t="n">
        <v>15.2774</v>
      </c>
      <c r="AF1472" s="0" t="n">
        <v>0.0027</v>
      </c>
      <c r="AG1472" s="0" t="n">
        <v>0.0617</v>
      </c>
      <c r="AH1472" s="0" t="n">
        <v>3.2068</v>
      </c>
    </row>
    <row r="1473" customFormat="false" ht="12.8" hidden="false" customHeight="false" outlineLevel="0" collapsed="false">
      <c r="A1473" s="0" t="n">
        <v>31</v>
      </c>
      <c r="B1473" s="0" t="n">
        <v>31</v>
      </c>
      <c r="C1473" s="0" t="n">
        <v>59.9389</v>
      </c>
      <c r="D1473" s="0" t="n">
        <v>39.7783</v>
      </c>
      <c r="E1473" s="0" t="n">
        <v>0</v>
      </c>
      <c r="F1473" s="0" t="n">
        <v>0</v>
      </c>
      <c r="G1473" s="0" t="n">
        <v>0</v>
      </c>
      <c r="H1473" s="0" t="n">
        <v>0</v>
      </c>
      <c r="I1473" s="0" t="n">
        <v>0</v>
      </c>
      <c r="J1473" s="0" t="n">
        <v>1.5191</v>
      </c>
      <c r="K1473" s="0" t="n">
        <v>0</v>
      </c>
      <c r="L1473" s="0" t="n">
        <v>0.0007</v>
      </c>
      <c r="M1473" s="0" t="n">
        <v>0</v>
      </c>
      <c r="N1473" s="0" t="n">
        <v>-0.0169</v>
      </c>
      <c r="O1473" s="0" t="n">
        <v>2.9308</v>
      </c>
      <c r="P1473" s="0" t="n">
        <v>0.01</v>
      </c>
      <c r="Q1473" s="0" t="n">
        <v>0</v>
      </c>
      <c r="R1473" s="0" t="n">
        <v>0.0568</v>
      </c>
      <c r="S1473" s="0" t="n">
        <v>1</v>
      </c>
      <c r="T1473" s="0" t="n">
        <v>964.7297</v>
      </c>
      <c r="U1473" s="0" t="n">
        <v>0</v>
      </c>
      <c r="V1473" s="0" t="n">
        <v>-962.4851</v>
      </c>
      <c r="W1473" s="0" t="n">
        <v>-2.4675</v>
      </c>
      <c r="X1473" s="0" t="n">
        <v>-690.7548</v>
      </c>
      <c r="Y1473" s="0" t="n">
        <v>1088.0496</v>
      </c>
      <c r="Z1473" s="0" t="n">
        <v>1558.792</v>
      </c>
      <c r="AA1473" s="0" t="n">
        <v>552.4252</v>
      </c>
      <c r="AB1473" s="0" t="n">
        <v>5</v>
      </c>
      <c r="AC1473" s="0" t="n">
        <v>15.818</v>
      </c>
      <c r="AD1473" s="0" t="n">
        <v>15.772</v>
      </c>
      <c r="AE1473" s="0" t="n">
        <v>15.2776</v>
      </c>
      <c r="AF1473" s="0" t="n">
        <v>0.0027</v>
      </c>
      <c r="AG1473" s="0" t="n">
        <v>0.0617</v>
      </c>
      <c r="AH1473" s="0" t="n">
        <v>3.3991</v>
      </c>
    </row>
    <row r="1474" customFormat="false" ht="12.8" hidden="false" customHeight="false" outlineLevel="0" collapsed="false">
      <c r="A1474" s="0" t="n">
        <v>31</v>
      </c>
      <c r="B1474" s="0" t="n">
        <v>32</v>
      </c>
      <c r="C1474" s="0" t="n">
        <v>59.9381</v>
      </c>
      <c r="D1474" s="0" t="n">
        <v>39.7775</v>
      </c>
      <c r="E1474" s="0" t="n">
        <v>0</v>
      </c>
      <c r="F1474" s="0" t="n">
        <v>0</v>
      </c>
      <c r="G1474" s="0" t="n">
        <v>0</v>
      </c>
      <c r="H1474" s="0" t="n">
        <v>0</v>
      </c>
      <c r="I1474" s="0" t="n">
        <v>0</v>
      </c>
      <c r="J1474" s="0" t="n">
        <v>1.5126</v>
      </c>
      <c r="K1474" s="0" t="n">
        <v>0</v>
      </c>
      <c r="L1474" s="0" t="n">
        <v>0.0007</v>
      </c>
      <c r="M1474" s="0" t="n">
        <v>0</v>
      </c>
      <c r="N1474" s="0" t="n">
        <v>-0.0169</v>
      </c>
      <c r="O1474" s="0" t="n">
        <v>2.9308</v>
      </c>
      <c r="P1474" s="0" t="n">
        <v>0.01</v>
      </c>
      <c r="Q1474" s="0" t="n">
        <v>0</v>
      </c>
      <c r="R1474" s="0" t="n">
        <v>0.0568</v>
      </c>
      <c r="S1474" s="0" t="n">
        <v>1</v>
      </c>
      <c r="T1474" s="0" t="n">
        <v>986.4808</v>
      </c>
      <c r="U1474" s="0" t="n">
        <v>0</v>
      </c>
      <c r="V1474" s="0" t="n">
        <v>-984.5949</v>
      </c>
      <c r="W1474" s="0" t="n">
        <v>-1.3462</v>
      </c>
      <c r="X1474" s="0" t="n">
        <v>-718.1376</v>
      </c>
      <c r="Y1474" s="0" t="n">
        <v>1014.2784</v>
      </c>
      <c r="Z1474" s="0" t="n">
        <v>1528.832</v>
      </c>
      <c r="AA1474" s="0" t="n">
        <v>492.7679</v>
      </c>
      <c r="AB1474" s="0" t="n">
        <v>5</v>
      </c>
      <c r="AC1474" s="0" t="n">
        <v>15.589</v>
      </c>
      <c r="AD1474" s="0" t="n">
        <v>15.5474</v>
      </c>
      <c r="AE1474" s="0" t="n">
        <v>15.2442</v>
      </c>
      <c r="AF1474" s="0" t="n">
        <v>0.0027</v>
      </c>
      <c r="AG1474" s="0" t="n">
        <v>0.0617</v>
      </c>
      <c r="AH1474" s="0" t="n">
        <v>3.6935</v>
      </c>
    </row>
    <row r="1475" customFormat="false" ht="12.8" hidden="false" customHeight="false" outlineLevel="0" collapsed="false">
      <c r="A1475" s="0" t="n">
        <v>31</v>
      </c>
      <c r="B1475" s="0" t="n">
        <v>33</v>
      </c>
      <c r="C1475" s="0" t="n">
        <v>59.9374</v>
      </c>
      <c r="D1475" s="0" t="n">
        <v>39.7768</v>
      </c>
      <c r="E1475" s="0" t="n">
        <v>0</v>
      </c>
      <c r="F1475" s="0" t="n">
        <v>0</v>
      </c>
      <c r="G1475" s="0" t="n">
        <v>0</v>
      </c>
      <c r="H1475" s="0" t="n">
        <v>0</v>
      </c>
      <c r="I1475" s="0" t="n">
        <v>0</v>
      </c>
      <c r="J1475" s="0" t="n">
        <v>1.4695</v>
      </c>
      <c r="K1475" s="0" t="n">
        <v>0</v>
      </c>
      <c r="L1475" s="0" t="n">
        <v>0.0007</v>
      </c>
      <c r="M1475" s="0" t="n">
        <v>0</v>
      </c>
      <c r="N1475" s="0" t="n">
        <v>-0.0169</v>
      </c>
      <c r="O1475" s="0" t="n">
        <v>2.9308</v>
      </c>
      <c r="P1475" s="0" t="n">
        <v>0.01</v>
      </c>
      <c r="Q1475" s="0" t="n">
        <v>0</v>
      </c>
      <c r="R1475" s="0" t="n">
        <v>0.0568</v>
      </c>
      <c r="S1475" s="0" t="n">
        <v>1</v>
      </c>
      <c r="T1475" s="0" t="n">
        <v>1002.4987</v>
      </c>
      <c r="U1475" s="0" t="n">
        <v>0</v>
      </c>
      <c r="V1475" s="0" t="n">
        <v>-1000.8376</v>
      </c>
      <c r="W1475" s="0" t="n">
        <v>-1.0248</v>
      </c>
      <c r="X1475" s="0" t="n">
        <v>-737.8433</v>
      </c>
      <c r="Y1475" s="0" t="n">
        <v>933.3093</v>
      </c>
      <c r="Z1475" s="0" t="n">
        <v>1494.3263</v>
      </c>
      <c r="AA1475" s="0" t="n">
        <v>427.481</v>
      </c>
      <c r="AB1475" s="0" t="n">
        <v>5</v>
      </c>
      <c r="AC1475" s="0" t="n">
        <v>15.492</v>
      </c>
      <c r="AD1475" s="0" t="n">
        <v>15.4496</v>
      </c>
      <c r="AE1475" s="0" t="n">
        <v>15.2145</v>
      </c>
      <c r="AF1475" s="0" t="n">
        <v>0.0027</v>
      </c>
      <c r="AG1475" s="0" t="n">
        <v>0.0617</v>
      </c>
      <c r="AH1475" s="0" t="n">
        <v>4.0999</v>
      </c>
    </row>
    <row r="1476" customFormat="false" ht="12.8" hidden="false" customHeight="false" outlineLevel="0" collapsed="false">
      <c r="A1476" s="0" t="n">
        <v>31</v>
      </c>
      <c r="B1476" s="0" t="n">
        <v>34</v>
      </c>
      <c r="C1476" s="0" t="n">
        <v>59.9367</v>
      </c>
      <c r="D1476" s="0" t="n">
        <v>39.7761</v>
      </c>
      <c r="E1476" s="0" t="n">
        <v>0</v>
      </c>
      <c r="F1476" s="0" t="n">
        <v>0</v>
      </c>
      <c r="G1476" s="0" t="n">
        <v>0</v>
      </c>
      <c r="H1476" s="0" t="n">
        <v>0</v>
      </c>
      <c r="I1476" s="0" t="n">
        <v>0</v>
      </c>
      <c r="J1476" s="0" t="n">
        <v>1.4039</v>
      </c>
      <c r="K1476" s="0" t="n">
        <v>0</v>
      </c>
      <c r="L1476" s="0" t="n">
        <v>0.0007</v>
      </c>
      <c r="M1476" s="0" t="n">
        <v>0</v>
      </c>
      <c r="N1476" s="0" t="n">
        <v>-0.0169</v>
      </c>
      <c r="O1476" s="0" t="n">
        <v>2.9308</v>
      </c>
      <c r="P1476" s="0" t="n">
        <v>0.01</v>
      </c>
      <c r="Q1476" s="0" t="n">
        <v>0</v>
      </c>
      <c r="R1476" s="0" t="n">
        <v>0.0568</v>
      </c>
      <c r="S1476" s="0" t="n">
        <v>1</v>
      </c>
      <c r="T1476" s="0" t="n">
        <v>994.7012</v>
      </c>
      <c r="U1476" s="0" t="n">
        <v>0</v>
      </c>
      <c r="V1476" s="0" t="n">
        <v>-994.7108</v>
      </c>
      <c r="W1476" s="0" t="n">
        <v>0.3574</v>
      </c>
      <c r="X1476" s="0" t="n">
        <v>-732.5009</v>
      </c>
      <c r="Y1476" s="0" t="n">
        <v>842.0482</v>
      </c>
      <c r="Z1476" s="0" t="n">
        <v>1434.0442</v>
      </c>
      <c r="AA1476" s="0" t="n">
        <v>355.6179</v>
      </c>
      <c r="AB1476" s="0" t="n">
        <v>5</v>
      </c>
      <c r="AC1476" s="0" t="n">
        <v>15.183</v>
      </c>
      <c r="AD1476" s="0" t="n">
        <v>15.1429</v>
      </c>
      <c r="AE1476" s="0" t="n">
        <v>15.1357</v>
      </c>
      <c r="AF1476" s="0" t="n">
        <v>0.0027</v>
      </c>
      <c r="AG1476" s="0" t="n">
        <v>0.0617</v>
      </c>
      <c r="AH1476" s="0" t="n">
        <v>4.6349</v>
      </c>
    </row>
    <row r="1477" customFormat="false" ht="12.8" hidden="false" customHeight="false" outlineLevel="0" collapsed="false">
      <c r="A1477" s="0" t="n">
        <v>31</v>
      </c>
      <c r="B1477" s="0" t="n">
        <v>35</v>
      </c>
      <c r="C1477" s="0" t="n">
        <v>59.936</v>
      </c>
      <c r="D1477" s="0" t="n">
        <v>39.7754</v>
      </c>
      <c r="E1477" s="0" t="n">
        <v>0</v>
      </c>
      <c r="F1477" s="0" t="n">
        <v>0</v>
      </c>
      <c r="G1477" s="0" t="n">
        <v>0</v>
      </c>
      <c r="H1477" s="0" t="n">
        <v>0</v>
      </c>
      <c r="I1477" s="0" t="n">
        <v>0</v>
      </c>
      <c r="J1477" s="0" t="n">
        <v>1.3197</v>
      </c>
      <c r="K1477" s="0" t="n">
        <v>0</v>
      </c>
      <c r="L1477" s="0" t="n">
        <v>0.0007</v>
      </c>
      <c r="M1477" s="0" t="n">
        <v>0</v>
      </c>
      <c r="N1477" s="0" t="n">
        <v>-0.0169</v>
      </c>
      <c r="O1477" s="0" t="n">
        <v>2.9307</v>
      </c>
      <c r="P1477" s="0" t="n">
        <v>0.01</v>
      </c>
      <c r="Q1477" s="0" t="n">
        <v>0</v>
      </c>
      <c r="R1477" s="0" t="n">
        <v>0.0568</v>
      </c>
      <c r="S1477" s="0" t="n">
        <v>1</v>
      </c>
      <c r="T1477" s="0" t="n">
        <v>948.8695</v>
      </c>
      <c r="U1477" s="0" t="n">
        <v>0</v>
      </c>
      <c r="V1477" s="0" t="n">
        <v>-948.4745</v>
      </c>
      <c r="W1477" s="0" t="n">
        <v>0.3473</v>
      </c>
      <c r="X1477" s="0" t="n">
        <v>-678.5712</v>
      </c>
      <c r="Y1477" s="0" t="n">
        <v>743.8965</v>
      </c>
      <c r="Z1477" s="0" t="n">
        <v>1319.6571</v>
      </c>
      <c r="AA1477" s="0" t="n">
        <v>278.6221</v>
      </c>
      <c r="AB1477" s="0" t="n">
        <v>5</v>
      </c>
      <c r="AC1477" s="0" t="n">
        <v>15.105</v>
      </c>
      <c r="AD1477" s="0" t="n">
        <v>15.0661</v>
      </c>
      <c r="AE1477" s="0" t="n">
        <v>15.0772</v>
      </c>
      <c r="AF1477" s="0" t="n">
        <v>0.0027</v>
      </c>
      <c r="AG1477" s="0" t="n">
        <v>0.0617</v>
      </c>
      <c r="AH1477" s="0" t="n">
        <v>5.3375</v>
      </c>
    </row>
    <row r="1478" customFormat="false" ht="12.8" hidden="false" customHeight="false" outlineLevel="0" collapsed="false">
      <c r="A1478" s="0" t="n">
        <v>31</v>
      </c>
      <c r="B1478" s="0" t="n">
        <v>36</v>
      </c>
      <c r="C1478" s="0" t="n">
        <v>59.9352</v>
      </c>
      <c r="D1478" s="0" t="n">
        <v>39.7746</v>
      </c>
      <c r="E1478" s="0" t="n">
        <v>0</v>
      </c>
      <c r="F1478" s="0" t="n">
        <v>0</v>
      </c>
      <c r="G1478" s="0" t="n">
        <v>0</v>
      </c>
      <c r="H1478" s="0" t="n">
        <v>0</v>
      </c>
      <c r="I1478" s="0" t="n">
        <v>0</v>
      </c>
      <c r="J1478" s="0" t="n">
        <v>0.9579</v>
      </c>
      <c r="K1478" s="0" t="n">
        <v>0</v>
      </c>
      <c r="L1478" s="0" t="n">
        <v>0.0007</v>
      </c>
      <c r="M1478" s="0" t="n">
        <v>0</v>
      </c>
      <c r="N1478" s="0" t="n">
        <v>-0.0169</v>
      </c>
      <c r="O1478" s="0" t="n">
        <v>2.9307</v>
      </c>
      <c r="P1478" s="0" t="n">
        <v>0.01</v>
      </c>
      <c r="Q1478" s="0" t="n">
        <v>0</v>
      </c>
      <c r="R1478" s="0" t="n">
        <v>0.0568</v>
      </c>
      <c r="S1478" s="0" t="n">
        <v>1</v>
      </c>
      <c r="T1478" s="0" t="n">
        <v>437.9597</v>
      </c>
      <c r="U1478" s="0" t="n">
        <v>0</v>
      </c>
      <c r="V1478" s="0" t="n">
        <v>-437.9471</v>
      </c>
      <c r="W1478" s="0" t="n">
        <v>-0.5486</v>
      </c>
      <c r="X1478" s="0" t="n">
        <v>-77.2159</v>
      </c>
      <c r="Y1478" s="0" t="n">
        <v>670.834</v>
      </c>
      <c r="Z1478" s="0" t="n">
        <v>755.9345</v>
      </c>
      <c r="AA1478" s="0" t="n">
        <v>236.5212</v>
      </c>
      <c r="AB1478" s="0" t="n">
        <v>5</v>
      </c>
      <c r="AC1478" s="0" t="n">
        <v>15.207</v>
      </c>
      <c r="AD1478" s="0" t="n">
        <v>15.1871</v>
      </c>
      <c r="AE1478" s="0" t="n">
        <v>15.0721</v>
      </c>
      <c r="AF1478" s="0" t="n">
        <v>0.0027</v>
      </c>
      <c r="AG1478" s="0" t="n">
        <v>0.0617</v>
      </c>
      <c r="AH1478" s="0" t="n">
        <v>3.7873</v>
      </c>
    </row>
    <row r="1479" customFormat="false" ht="12.8" hidden="false" customHeight="false" outlineLevel="0" collapsed="false">
      <c r="A1479" s="0" t="n">
        <v>31</v>
      </c>
      <c r="B1479" s="0" t="n">
        <v>37</v>
      </c>
      <c r="C1479" s="0" t="n">
        <v>59.9345</v>
      </c>
      <c r="D1479" s="0" t="n">
        <v>39.7739</v>
      </c>
      <c r="E1479" s="0" t="n">
        <v>0</v>
      </c>
      <c r="F1479" s="0" t="n">
        <v>0</v>
      </c>
      <c r="G1479" s="0" t="n">
        <v>0</v>
      </c>
      <c r="H1479" s="0" t="n">
        <v>0</v>
      </c>
      <c r="I1479" s="0" t="n">
        <v>0</v>
      </c>
      <c r="J1479" s="0" t="n">
        <v>0.7485</v>
      </c>
      <c r="K1479" s="0" t="n">
        <v>0</v>
      </c>
      <c r="L1479" s="0" t="n">
        <v>0.0007</v>
      </c>
      <c r="M1479" s="0" t="n">
        <v>0</v>
      </c>
      <c r="N1479" s="0" t="n">
        <v>-0.0169</v>
      </c>
      <c r="O1479" s="0" t="n">
        <v>2.9307</v>
      </c>
      <c r="P1479" s="0" t="n">
        <v>0.01</v>
      </c>
      <c r="Q1479" s="0" t="n">
        <v>0</v>
      </c>
      <c r="R1479" s="0" t="n">
        <v>0.0568</v>
      </c>
      <c r="S1479" s="0" t="n">
        <v>1</v>
      </c>
      <c r="T1479" s="0" t="n">
        <v>274.5088</v>
      </c>
      <c r="U1479" s="0" t="n">
        <v>0</v>
      </c>
      <c r="V1479" s="0" t="n">
        <v>-274.7988</v>
      </c>
      <c r="W1479" s="0" t="n">
        <v>0.0277</v>
      </c>
      <c r="X1479" s="0" t="n">
        <v>113.9907</v>
      </c>
      <c r="Y1479" s="0" t="n">
        <v>547.3809</v>
      </c>
      <c r="Z1479" s="0" t="n">
        <v>469.9307</v>
      </c>
      <c r="AA1479" s="0" t="n">
        <v>139.6173</v>
      </c>
      <c r="AB1479" s="0" t="n">
        <v>5</v>
      </c>
      <c r="AC1479" s="0" t="n">
        <v>15.08</v>
      </c>
      <c r="AD1479" s="0" t="n">
        <v>15.0665</v>
      </c>
      <c r="AE1479" s="0" t="n">
        <v>15.0423</v>
      </c>
      <c r="AF1479" s="0" t="n">
        <v>0.0027</v>
      </c>
      <c r="AG1479" s="0" t="n">
        <v>0.0617</v>
      </c>
      <c r="AH1479" s="0" t="n">
        <v>3.7873</v>
      </c>
    </row>
    <row r="1480" customFormat="false" ht="12.8" hidden="false" customHeight="false" outlineLevel="0" collapsed="false">
      <c r="A1480" s="0" t="n">
        <v>31</v>
      </c>
      <c r="B1480" s="0" t="n">
        <v>38</v>
      </c>
      <c r="C1480" s="0" t="n">
        <v>59.9338</v>
      </c>
      <c r="D1480" s="0" t="n">
        <v>39.7732</v>
      </c>
      <c r="E1480" s="0" t="n">
        <v>0</v>
      </c>
      <c r="F1480" s="0" t="n">
        <v>0</v>
      </c>
      <c r="G1480" s="0" t="n">
        <v>0</v>
      </c>
      <c r="H1480" s="0" t="n">
        <v>0</v>
      </c>
      <c r="I1480" s="0" t="n">
        <v>0</v>
      </c>
      <c r="J1480" s="0" t="n">
        <v>0.0004</v>
      </c>
      <c r="K1480" s="0" t="n">
        <v>0</v>
      </c>
      <c r="L1480" s="0" t="n">
        <v>0.0007</v>
      </c>
      <c r="M1480" s="0" t="n">
        <v>0</v>
      </c>
      <c r="N1480" s="0" t="n">
        <v>-0.0169</v>
      </c>
      <c r="O1480" s="0" t="n">
        <v>2.9307</v>
      </c>
      <c r="P1480" s="0" t="n">
        <v>0.01</v>
      </c>
      <c r="Q1480" s="0" t="n">
        <v>0</v>
      </c>
      <c r="R1480" s="0" t="n">
        <v>0.0568</v>
      </c>
      <c r="S1480" s="0" t="n">
        <v>1</v>
      </c>
      <c r="T1480" s="0" t="n">
        <v>20.5628</v>
      </c>
      <c r="U1480" s="0" t="n">
        <v>0</v>
      </c>
      <c r="V1480" s="0" t="n">
        <v>-22.3069</v>
      </c>
      <c r="W1480" s="0" t="n">
        <v>1.6634</v>
      </c>
      <c r="X1480" s="0" t="n">
        <v>408.8738</v>
      </c>
      <c r="Y1480" s="0" t="n">
        <v>440.5138</v>
      </c>
      <c r="Z1480" s="0" t="n">
        <v>70.2623</v>
      </c>
      <c r="AA1480" s="0" t="n">
        <v>34.5915</v>
      </c>
      <c r="AB1480" s="0" t="n">
        <v>5</v>
      </c>
      <c r="AC1480" s="0" t="n">
        <v>14.71</v>
      </c>
      <c r="AD1480" s="0" t="n">
        <v>14.7089</v>
      </c>
      <c r="AE1480" s="0" t="n">
        <v>14.9447</v>
      </c>
      <c r="AF1480" s="0" t="n">
        <v>0.0027</v>
      </c>
      <c r="AG1480" s="0" t="n">
        <v>0.0617</v>
      </c>
      <c r="AH1480" s="0" t="n">
        <v>0</v>
      </c>
    </row>
    <row r="1481" customFormat="false" ht="12.8" hidden="false" customHeight="false" outlineLevel="0" collapsed="false">
      <c r="A1481" s="0" t="n">
        <v>31</v>
      </c>
      <c r="B1481" s="0" t="n">
        <v>39</v>
      </c>
      <c r="C1481" s="0" t="n">
        <v>59.9331</v>
      </c>
      <c r="D1481" s="0" t="n">
        <v>39.7725</v>
      </c>
      <c r="E1481" s="0" t="n">
        <v>0</v>
      </c>
      <c r="F1481" s="0" t="n">
        <v>0</v>
      </c>
      <c r="G1481" s="0" t="n">
        <v>0</v>
      </c>
      <c r="H1481" s="0" t="n">
        <v>0</v>
      </c>
      <c r="I1481" s="0" t="n">
        <v>0</v>
      </c>
      <c r="J1481" s="0" t="n">
        <v>0</v>
      </c>
      <c r="K1481" s="0" t="n">
        <v>0</v>
      </c>
      <c r="L1481" s="0" t="n">
        <v>0.0007</v>
      </c>
      <c r="M1481" s="0" t="n">
        <v>0</v>
      </c>
      <c r="N1481" s="0" t="n">
        <v>-0.0169</v>
      </c>
      <c r="O1481" s="0" t="n">
        <v>2.9307</v>
      </c>
      <c r="P1481" s="0" t="n">
        <v>0.01</v>
      </c>
      <c r="Q1481" s="0" t="n">
        <v>0</v>
      </c>
      <c r="R1481" s="0" t="n">
        <v>0.0568</v>
      </c>
      <c r="S1481" s="0" t="n">
        <v>1</v>
      </c>
      <c r="T1481" s="0" t="n">
        <v>68.2776</v>
      </c>
      <c r="U1481" s="0" t="n">
        <v>0</v>
      </c>
      <c r="V1481" s="0" t="n">
        <v>-71.3416</v>
      </c>
      <c r="W1481" s="0" t="n">
        <v>3.5836</v>
      </c>
      <c r="X1481" s="0" t="n">
        <v>348.2765</v>
      </c>
      <c r="Y1481" s="0" t="n">
        <v>379.9338</v>
      </c>
      <c r="Z1481" s="0" t="n">
        <v>71.2752</v>
      </c>
      <c r="AA1481" s="0" t="n">
        <v>-23.5154</v>
      </c>
      <c r="AB1481" s="0" t="n">
        <v>5</v>
      </c>
      <c r="AC1481" s="0" t="n">
        <v>14.23</v>
      </c>
      <c r="AD1481" s="0" t="n">
        <v>14.2265</v>
      </c>
      <c r="AE1481" s="0" t="n">
        <v>14.778</v>
      </c>
      <c r="AF1481" s="0" t="n">
        <v>0.0027</v>
      </c>
      <c r="AG1481" s="0" t="n">
        <v>0.0617</v>
      </c>
      <c r="AH1481" s="0" t="n">
        <v>0</v>
      </c>
    </row>
    <row r="1482" customFormat="false" ht="12.8" hidden="false" customHeight="false" outlineLevel="0" collapsed="false">
      <c r="A1482" s="0" t="n">
        <v>31</v>
      </c>
      <c r="B1482" s="0" t="n">
        <v>40</v>
      </c>
      <c r="C1482" s="0" t="n">
        <v>59.9323</v>
      </c>
      <c r="D1482" s="0" t="n">
        <v>39.7717</v>
      </c>
      <c r="E1482" s="0" t="n">
        <v>0</v>
      </c>
      <c r="F1482" s="0" t="n">
        <v>0</v>
      </c>
      <c r="G1482" s="0" t="n">
        <v>0</v>
      </c>
      <c r="H1482" s="0" t="n">
        <v>0</v>
      </c>
      <c r="I1482" s="0" t="n">
        <v>0</v>
      </c>
      <c r="J1482" s="0" t="n">
        <v>0</v>
      </c>
      <c r="K1482" s="0" t="n">
        <v>0</v>
      </c>
      <c r="L1482" s="0" t="n">
        <v>0.0007</v>
      </c>
      <c r="M1482" s="0" t="n">
        <v>0</v>
      </c>
      <c r="N1482" s="0" t="n">
        <v>-0.0169</v>
      </c>
      <c r="O1482" s="0" t="n">
        <v>2.9307</v>
      </c>
      <c r="P1482" s="0" t="n">
        <v>0.01</v>
      </c>
      <c r="Q1482" s="0" t="n">
        <v>0</v>
      </c>
      <c r="R1482" s="0" t="n">
        <v>0.0568</v>
      </c>
      <c r="S1482" s="0" t="n">
        <v>1</v>
      </c>
      <c r="T1482" s="0" t="n">
        <v>74.3538</v>
      </c>
      <c r="U1482" s="0" t="n">
        <v>0</v>
      </c>
      <c r="V1482" s="0" t="n">
        <v>-79.6087</v>
      </c>
      <c r="W1482" s="0" t="n">
        <v>4.8611</v>
      </c>
      <c r="X1482" s="0" t="n">
        <v>336.0126</v>
      </c>
      <c r="Y1482" s="0" t="n">
        <v>367.6577</v>
      </c>
      <c r="Z1482" s="0" t="n">
        <v>69.9247</v>
      </c>
      <c r="AA1482" s="0" t="n">
        <v>-33.6343</v>
      </c>
      <c r="AB1482" s="0" t="n">
        <v>5</v>
      </c>
      <c r="AC1482" s="0" t="n">
        <v>13.808</v>
      </c>
      <c r="AD1482" s="0" t="n">
        <v>13.8037</v>
      </c>
      <c r="AE1482" s="0" t="n">
        <v>14.5807</v>
      </c>
      <c r="AF1482" s="0" t="n">
        <v>0.0027</v>
      </c>
      <c r="AG1482" s="0" t="n">
        <v>0.0617</v>
      </c>
      <c r="AH1482" s="0" t="n">
        <v>0</v>
      </c>
    </row>
    <row r="1483" customFormat="false" ht="12.8" hidden="false" customHeight="false" outlineLevel="0" collapsed="false">
      <c r="A1483" s="0" t="n">
        <v>31</v>
      </c>
      <c r="B1483" s="0" t="n">
        <v>41</v>
      </c>
      <c r="C1483" s="0" t="n">
        <v>59.9316</v>
      </c>
      <c r="D1483" s="0" t="n">
        <v>39.771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0</v>
      </c>
      <c r="J1483" s="0" t="n">
        <v>0</v>
      </c>
      <c r="K1483" s="0" t="n">
        <v>0</v>
      </c>
      <c r="L1483" s="0" t="n">
        <v>0.0007</v>
      </c>
      <c r="M1483" s="0" t="n">
        <v>0</v>
      </c>
      <c r="N1483" s="0" t="n">
        <v>-0.0169</v>
      </c>
      <c r="O1483" s="0" t="n">
        <v>2.9307</v>
      </c>
      <c r="P1483" s="0" t="n">
        <v>0.01</v>
      </c>
      <c r="Q1483" s="0" t="n">
        <v>0</v>
      </c>
      <c r="R1483" s="0" t="n">
        <v>0.0568</v>
      </c>
      <c r="S1483" s="0" t="n">
        <v>1</v>
      </c>
      <c r="T1483" s="0" t="n">
        <v>73.7832</v>
      </c>
      <c r="U1483" s="0" t="n">
        <v>0</v>
      </c>
      <c r="V1483" s="0" t="n">
        <v>-79.6267</v>
      </c>
      <c r="W1483" s="0" t="n">
        <v>5.9103</v>
      </c>
      <c r="X1483" s="0" t="n">
        <v>333.5559</v>
      </c>
      <c r="Y1483" s="0" t="n">
        <v>365.2116</v>
      </c>
      <c r="Z1483" s="0" t="n">
        <v>69.2558</v>
      </c>
      <c r="AA1483" s="0" t="n">
        <v>-34.0102</v>
      </c>
      <c r="AB1483" s="0" t="n">
        <v>5</v>
      </c>
      <c r="AC1483" s="0" t="n">
        <v>13.401</v>
      </c>
      <c r="AD1483" s="0" t="n">
        <v>13.3962</v>
      </c>
      <c r="AE1483" s="0" t="n">
        <v>14.3647</v>
      </c>
      <c r="AF1483" s="0" t="n">
        <v>0.0027</v>
      </c>
      <c r="AG1483" s="0" t="n">
        <v>0.0617</v>
      </c>
      <c r="AH1483" s="0" t="n">
        <v>0</v>
      </c>
    </row>
    <row r="1484" customFormat="false" ht="12.8" hidden="false" customHeight="false" outlineLevel="0" collapsed="false">
      <c r="A1484" s="0" t="n">
        <v>31</v>
      </c>
      <c r="B1484" s="0" t="n">
        <v>42</v>
      </c>
      <c r="C1484" s="0" t="n">
        <v>59.9309</v>
      </c>
      <c r="D1484" s="0" t="n">
        <v>39.7703</v>
      </c>
      <c r="E1484" s="0" t="n">
        <v>0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n">
        <v>0</v>
      </c>
      <c r="K1484" s="0" t="n">
        <v>0</v>
      </c>
      <c r="L1484" s="0" t="n">
        <v>0.0007</v>
      </c>
      <c r="M1484" s="0" t="n">
        <v>0</v>
      </c>
      <c r="N1484" s="0" t="n">
        <v>-0.0169</v>
      </c>
      <c r="O1484" s="0" t="n">
        <v>2.9307</v>
      </c>
      <c r="P1484" s="0" t="n">
        <v>0.01</v>
      </c>
      <c r="Q1484" s="0" t="n">
        <v>0</v>
      </c>
      <c r="R1484" s="0" t="n">
        <v>0.0568</v>
      </c>
      <c r="S1484" s="0" t="n">
        <v>1</v>
      </c>
      <c r="T1484" s="0" t="n">
        <v>72.7633</v>
      </c>
      <c r="U1484" s="0" t="n">
        <v>0</v>
      </c>
      <c r="V1484" s="0" t="n">
        <v>-79.318</v>
      </c>
      <c r="W1484" s="0" t="n">
        <v>6.5583</v>
      </c>
      <c r="X1484" s="0" t="n">
        <v>331.86</v>
      </c>
      <c r="Y1484" s="0" t="n">
        <v>363.5845</v>
      </c>
      <c r="Z1484" s="0" t="n">
        <v>68.6205</v>
      </c>
      <c r="AA1484" s="0" t="n">
        <v>-33.8871</v>
      </c>
      <c r="AB1484" s="0" t="n">
        <v>5</v>
      </c>
      <c r="AC1484" s="0" t="n">
        <v>13.055</v>
      </c>
      <c r="AD1484" s="0" t="n">
        <v>13.0503</v>
      </c>
      <c r="AE1484" s="0" t="n">
        <v>14.1477</v>
      </c>
      <c r="AF1484" s="0" t="n">
        <v>0.0027</v>
      </c>
      <c r="AG1484" s="0" t="n">
        <v>0.0617</v>
      </c>
      <c r="AH1484" s="0" t="n">
        <v>0</v>
      </c>
    </row>
    <row r="1485" customFormat="false" ht="12.8" hidden="false" customHeight="false" outlineLevel="0" collapsed="false">
      <c r="A1485" s="0" t="n">
        <v>31</v>
      </c>
      <c r="B1485" s="0" t="n">
        <v>43</v>
      </c>
      <c r="C1485" s="0" t="n">
        <v>59.9302</v>
      </c>
      <c r="D1485" s="0" t="n">
        <v>39.7696</v>
      </c>
      <c r="E1485" s="0" t="n">
        <v>0</v>
      </c>
      <c r="F1485" s="0" t="n">
        <v>0</v>
      </c>
      <c r="G1485" s="0" t="n">
        <v>0</v>
      </c>
      <c r="H1485" s="0" t="n">
        <v>0</v>
      </c>
      <c r="I1485" s="0" t="n">
        <v>0</v>
      </c>
      <c r="J1485" s="0" t="n">
        <v>0</v>
      </c>
      <c r="K1485" s="0" t="n">
        <v>0</v>
      </c>
      <c r="L1485" s="0" t="n">
        <v>0.0007</v>
      </c>
      <c r="M1485" s="0" t="n">
        <v>0</v>
      </c>
      <c r="N1485" s="0" t="n">
        <v>-0.0169</v>
      </c>
      <c r="O1485" s="0" t="n">
        <v>2.9307</v>
      </c>
      <c r="P1485" s="0" t="n">
        <v>0.01</v>
      </c>
      <c r="Q1485" s="0" t="n">
        <v>0</v>
      </c>
      <c r="R1485" s="0" t="n">
        <v>0.0568</v>
      </c>
      <c r="S1485" s="0" t="n">
        <v>1</v>
      </c>
      <c r="T1485" s="0" t="n">
        <v>72.2279</v>
      </c>
      <c r="U1485" s="0" t="n">
        <v>0</v>
      </c>
      <c r="V1485" s="0" t="n">
        <v>-79.1032</v>
      </c>
      <c r="W1485" s="0" t="n">
        <v>6.7487</v>
      </c>
      <c r="X1485" s="0" t="n">
        <v>330.5982</v>
      </c>
      <c r="Y1485" s="0" t="n">
        <v>362.3855</v>
      </c>
      <c r="Z1485" s="0" t="n">
        <v>67.7634</v>
      </c>
      <c r="AA1485" s="0" t="n">
        <v>-33.7989</v>
      </c>
      <c r="AB1485" s="0" t="n">
        <v>5</v>
      </c>
      <c r="AC1485" s="0" t="n">
        <v>12.8</v>
      </c>
      <c r="AD1485" s="0" t="n">
        <v>12.7951</v>
      </c>
      <c r="AE1485" s="0" t="n">
        <v>13.9472</v>
      </c>
      <c r="AF1485" s="0" t="n">
        <v>0.0027</v>
      </c>
      <c r="AG1485" s="0" t="n">
        <v>0.0616</v>
      </c>
      <c r="AH1485" s="0" t="n">
        <v>0</v>
      </c>
    </row>
    <row r="1486" customFormat="false" ht="12.8" hidden="false" customHeight="false" outlineLevel="0" collapsed="false">
      <c r="A1486" s="0" t="n">
        <v>31</v>
      </c>
      <c r="B1486" s="0" t="n">
        <v>44</v>
      </c>
      <c r="C1486" s="0" t="n">
        <v>59.9294</v>
      </c>
      <c r="D1486" s="0" t="n">
        <v>39.7688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  <c r="K1486" s="0" t="n">
        <v>0</v>
      </c>
      <c r="L1486" s="0" t="n">
        <v>0.0007</v>
      </c>
      <c r="M1486" s="0" t="n">
        <v>0</v>
      </c>
      <c r="N1486" s="0" t="n">
        <v>-0.0169</v>
      </c>
      <c r="O1486" s="0" t="n">
        <v>2.9307</v>
      </c>
      <c r="P1486" s="0" t="n">
        <v>0.01</v>
      </c>
      <c r="Q1486" s="0" t="n">
        <v>0</v>
      </c>
      <c r="R1486" s="0" t="n">
        <v>0.0568</v>
      </c>
      <c r="S1486" s="0" t="n">
        <v>1</v>
      </c>
      <c r="T1486" s="0" t="n">
        <v>72.0628</v>
      </c>
      <c r="U1486" s="0" t="n">
        <v>0</v>
      </c>
      <c r="V1486" s="0" t="n">
        <v>-79.0697</v>
      </c>
      <c r="W1486" s="0" t="n">
        <v>6.96</v>
      </c>
      <c r="X1486" s="0" t="n">
        <v>329.2006</v>
      </c>
      <c r="Y1486" s="0" t="n">
        <v>360.9981</v>
      </c>
      <c r="Z1486" s="0" t="n">
        <v>67.3606</v>
      </c>
      <c r="AA1486" s="0" t="n">
        <v>-33.9647</v>
      </c>
      <c r="AB1486" s="0" t="n">
        <v>5</v>
      </c>
      <c r="AC1486" s="0" t="n">
        <v>12.558</v>
      </c>
      <c r="AD1486" s="0" t="n">
        <v>12.5523</v>
      </c>
      <c r="AE1486" s="0" t="n">
        <v>13.757</v>
      </c>
      <c r="AF1486" s="0" t="n">
        <v>0.0027</v>
      </c>
      <c r="AG1486" s="0" t="n">
        <v>0.0616</v>
      </c>
      <c r="AH1486" s="0" t="n">
        <v>0</v>
      </c>
    </row>
    <row r="1487" customFormat="false" ht="12.8" hidden="false" customHeight="false" outlineLevel="0" collapsed="false">
      <c r="A1487" s="0" t="n">
        <v>31</v>
      </c>
      <c r="B1487" s="0" t="n">
        <v>45</v>
      </c>
      <c r="C1487" s="0" t="n">
        <v>59.9287</v>
      </c>
      <c r="D1487" s="0" t="n">
        <v>39.7681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0</v>
      </c>
      <c r="L1487" s="0" t="n">
        <v>0.0007</v>
      </c>
      <c r="M1487" s="0" t="n">
        <v>0</v>
      </c>
      <c r="N1487" s="0" t="n">
        <v>-0.0169</v>
      </c>
      <c r="O1487" s="0" t="n">
        <v>2.9307</v>
      </c>
      <c r="P1487" s="0" t="n">
        <v>0.01</v>
      </c>
      <c r="Q1487" s="0" t="n">
        <v>0</v>
      </c>
      <c r="R1487" s="0" t="n">
        <v>0.0568</v>
      </c>
      <c r="S1487" s="0" t="n">
        <v>1</v>
      </c>
      <c r="T1487" s="0" t="n">
        <v>71.6332</v>
      </c>
      <c r="U1487" s="0" t="n">
        <v>0</v>
      </c>
      <c r="V1487" s="0" t="n">
        <v>-78.9472</v>
      </c>
      <c r="W1487" s="0" t="n">
        <v>7.2769</v>
      </c>
      <c r="X1487" s="0" t="n">
        <v>327.8469</v>
      </c>
      <c r="Y1487" s="0" t="n">
        <v>359.6608</v>
      </c>
      <c r="Z1487" s="0" t="n">
        <v>67.2464</v>
      </c>
      <c r="AA1487" s="0" t="n">
        <v>-34.0288</v>
      </c>
      <c r="AB1487" s="0" t="n">
        <v>5</v>
      </c>
      <c r="AC1487" s="0" t="n">
        <v>12.305</v>
      </c>
      <c r="AD1487" s="0" t="n">
        <v>12.2986</v>
      </c>
      <c r="AE1487" s="0" t="n">
        <v>13.5692</v>
      </c>
      <c r="AF1487" s="0" t="n">
        <v>0.0027</v>
      </c>
      <c r="AG1487" s="0" t="n">
        <v>0.0616</v>
      </c>
      <c r="AH1487" s="0" t="n">
        <v>0</v>
      </c>
    </row>
    <row r="1488" customFormat="false" ht="12.8" hidden="false" customHeight="false" outlineLevel="0" collapsed="false">
      <c r="A1488" s="0" t="n">
        <v>31</v>
      </c>
      <c r="B1488" s="0" t="n">
        <v>46</v>
      </c>
      <c r="C1488" s="0" t="n">
        <v>59.928</v>
      </c>
      <c r="D1488" s="0" t="n">
        <v>39.7674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0</v>
      </c>
      <c r="L1488" s="0" t="n">
        <v>0.0007</v>
      </c>
      <c r="M1488" s="0" t="n">
        <v>0</v>
      </c>
      <c r="N1488" s="0" t="n">
        <v>-0.0169</v>
      </c>
      <c r="O1488" s="0" t="n">
        <v>2.9307</v>
      </c>
      <c r="P1488" s="0" t="n">
        <v>0.01</v>
      </c>
      <c r="Q1488" s="0" t="n">
        <v>0</v>
      </c>
      <c r="R1488" s="0" t="n">
        <v>0.0568</v>
      </c>
      <c r="S1488" s="0" t="n">
        <v>1</v>
      </c>
      <c r="T1488" s="0" t="n">
        <v>71.0844</v>
      </c>
      <c r="U1488" s="0" t="n">
        <v>0</v>
      </c>
      <c r="V1488" s="0" t="n">
        <v>-78.7694</v>
      </c>
      <c r="W1488" s="0" t="n">
        <v>7.5905</v>
      </c>
      <c r="X1488" s="0" t="n">
        <v>326.5798</v>
      </c>
      <c r="Y1488" s="0" t="n">
        <v>358.4171</v>
      </c>
      <c r="Z1488" s="0" t="n">
        <v>67.0436</v>
      </c>
      <c r="AA1488" s="0" t="n">
        <v>-34.0177</v>
      </c>
      <c r="AB1488" s="0" t="n">
        <v>5</v>
      </c>
      <c r="AC1488" s="0" t="n">
        <v>12.054</v>
      </c>
      <c r="AD1488" s="0" t="n">
        <v>12.0479</v>
      </c>
      <c r="AE1488" s="0" t="n">
        <v>13.3825</v>
      </c>
      <c r="AF1488" s="0" t="n">
        <v>0.0027</v>
      </c>
      <c r="AG1488" s="0" t="n">
        <v>0.0616</v>
      </c>
      <c r="AH1488" s="0" t="n">
        <v>0</v>
      </c>
    </row>
    <row r="1489" customFormat="false" ht="12.8" hidden="false" customHeight="false" outlineLevel="0" collapsed="false">
      <c r="A1489" s="0" t="n">
        <v>31</v>
      </c>
      <c r="B1489" s="0" t="n">
        <v>47</v>
      </c>
      <c r="C1489" s="0" t="n">
        <v>59.9273</v>
      </c>
      <c r="D1489" s="0" t="n">
        <v>39.7667</v>
      </c>
      <c r="E1489" s="0" t="n">
        <v>0</v>
      </c>
      <c r="F1489" s="0" t="n">
        <v>0</v>
      </c>
      <c r="G1489" s="0" t="n">
        <v>0</v>
      </c>
      <c r="H1489" s="0" t="n">
        <v>0</v>
      </c>
      <c r="I1489" s="0" t="n">
        <v>0</v>
      </c>
      <c r="J1489" s="0" t="n">
        <v>0</v>
      </c>
      <c r="K1489" s="0" t="n">
        <v>0</v>
      </c>
      <c r="L1489" s="0" t="n">
        <v>0.0007</v>
      </c>
      <c r="M1489" s="0" t="n">
        <v>0</v>
      </c>
      <c r="N1489" s="0" t="n">
        <v>-0.0169</v>
      </c>
      <c r="O1489" s="0" t="n">
        <v>2.9307</v>
      </c>
      <c r="P1489" s="0" t="n">
        <v>0.01</v>
      </c>
      <c r="Q1489" s="0" t="n">
        <v>0</v>
      </c>
      <c r="R1489" s="0" t="n">
        <v>0.0568</v>
      </c>
      <c r="S1489" s="0" t="n">
        <v>1</v>
      </c>
      <c r="T1489" s="0" t="n">
        <v>70.8115</v>
      </c>
      <c r="U1489" s="0" t="n">
        <v>0</v>
      </c>
      <c r="V1489" s="0" t="n">
        <v>-78.6886</v>
      </c>
      <c r="W1489" s="0" t="n">
        <v>8</v>
      </c>
      <c r="X1489" s="0" t="n">
        <v>325.0972</v>
      </c>
      <c r="Y1489" s="0" t="n">
        <v>356.8733</v>
      </c>
      <c r="Z1489" s="0" t="n">
        <v>66.4083</v>
      </c>
      <c r="AA1489" s="0" t="n">
        <v>-34.2206</v>
      </c>
      <c r="AB1489" s="0" t="n">
        <v>5</v>
      </c>
      <c r="AC1489" s="0" t="n">
        <v>11.785</v>
      </c>
      <c r="AD1489" s="0" t="n">
        <v>11.7792</v>
      </c>
      <c r="AE1489" s="0" t="n">
        <v>13.192</v>
      </c>
      <c r="AF1489" s="0" t="n">
        <v>0.0027</v>
      </c>
      <c r="AG1489" s="0" t="n">
        <v>0.0616</v>
      </c>
      <c r="AH1489" s="0" t="n">
        <v>0</v>
      </c>
    </row>
    <row r="1490" customFormat="false" ht="12.8" hidden="false" customHeight="false" outlineLevel="0" collapsed="false">
      <c r="A1490" s="0" t="n">
        <v>31</v>
      </c>
      <c r="B1490" s="0" t="n">
        <v>48</v>
      </c>
      <c r="C1490" s="0" t="n">
        <v>59.9265</v>
      </c>
      <c r="D1490" s="0" t="n">
        <v>39.7659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0</v>
      </c>
      <c r="L1490" s="0" t="n">
        <v>0.0007</v>
      </c>
      <c r="M1490" s="0" t="n">
        <v>0</v>
      </c>
      <c r="N1490" s="0" t="n">
        <v>-0.0169</v>
      </c>
      <c r="O1490" s="0" t="n">
        <v>2.9307</v>
      </c>
      <c r="P1490" s="0" t="n">
        <v>0.01</v>
      </c>
      <c r="Q1490" s="0" t="n">
        <v>0</v>
      </c>
      <c r="R1490" s="0" t="n">
        <v>0.0568</v>
      </c>
      <c r="S1490" s="0" t="n">
        <v>1</v>
      </c>
      <c r="T1490" s="0" t="n">
        <v>70.5584</v>
      </c>
      <c r="U1490" s="0" t="n">
        <v>0</v>
      </c>
      <c r="V1490" s="0" t="n">
        <v>-78.6229</v>
      </c>
      <c r="W1490" s="0" t="n">
        <v>8.219</v>
      </c>
      <c r="X1490" s="0" t="n">
        <v>323.8015</v>
      </c>
      <c r="Y1490" s="0" t="n">
        <v>355.5426</v>
      </c>
      <c r="Z1490" s="0" t="n">
        <v>65.4546</v>
      </c>
      <c r="AA1490" s="0" t="n">
        <v>-34.3842</v>
      </c>
      <c r="AB1490" s="0" t="n">
        <v>5</v>
      </c>
      <c r="AC1490" s="0" t="n">
        <v>11.551</v>
      </c>
      <c r="AD1490" s="0" t="n">
        <v>11.5447</v>
      </c>
      <c r="AE1490" s="0" t="n">
        <v>13.0062</v>
      </c>
      <c r="AF1490" s="0" t="n">
        <v>0.0027</v>
      </c>
      <c r="AG1490" s="0" t="n">
        <v>0.0616</v>
      </c>
      <c r="AH1490" s="0" t="n">
        <v>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148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491" activeCellId="0" sqref="A1491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71</v>
      </c>
      <c r="B1" s="0" t="s">
        <v>72</v>
      </c>
      <c r="C1" s="0" t="s">
        <v>73</v>
      </c>
      <c r="D1" s="0" t="s">
        <v>74</v>
      </c>
      <c r="E1" s="0" t="s">
        <v>75</v>
      </c>
      <c r="F1" s="0" t="s">
        <v>76</v>
      </c>
      <c r="G1" s="0" t="s">
        <v>77</v>
      </c>
      <c r="H1" s="0" t="s">
        <v>78</v>
      </c>
      <c r="I1" s="0" t="s">
        <v>79</v>
      </c>
      <c r="J1" s="0" t="s">
        <v>80</v>
      </c>
      <c r="K1" s="0" t="s">
        <v>81</v>
      </c>
      <c r="L1" s="0" t="s">
        <v>82</v>
      </c>
      <c r="M1" s="0" t="s">
        <v>83</v>
      </c>
      <c r="N1" s="0" t="s">
        <v>84</v>
      </c>
      <c r="O1" s="0" t="s">
        <v>85</v>
      </c>
      <c r="P1" s="0" t="s">
        <v>86</v>
      </c>
      <c r="Q1" s="0" t="s">
        <v>87</v>
      </c>
      <c r="R1" s="0" t="s">
        <v>88</v>
      </c>
      <c r="S1" s="0" t="s">
        <v>89</v>
      </c>
      <c r="T1" s="0" t="s">
        <v>90</v>
      </c>
      <c r="U1" s="0" t="s">
        <v>91</v>
      </c>
      <c r="V1" s="0" t="s">
        <v>92</v>
      </c>
      <c r="W1" s="0" t="s">
        <v>93</v>
      </c>
      <c r="X1" s="0" t="s">
        <v>94</v>
      </c>
      <c r="Y1" s="0" t="s">
        <v>95</v>
      </c>
    </row>
    <row r="2" customFormat="false" ht="12.8" hidden="false" customHeight="false" outlineLevel="0" collapsed="false">
      <c r="A2" s="0" t="n">
        <v>1</v>
      </c>
      <c r="B2" s="0" t="n">
        <v>1</v>
      </c>
      <c r="C2" s="0" t="n">
        <v>1</v>
      </c>
      <c r="D2" s="0" t="n">
        <v>1</v>
      </c>
      <c r="E2" s="0" t="n">
        <v>0</v>
      </c>
      <c r="F2" s="0" t="n">
        <v>0</v>
      </c>
      <c r="G2" s="0" t="n">
        <v>55.82</v>
      </c>
      <c r="H2" s="0" t="n">
        <v>-3.52</v>
      </c>
      <c r="I2" s="0" t="n">
        <v>3.52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16.91</v>
      </c>
      <c r="Q2" s="0" t="n">
        <v>0</v>
      </c>
      <c r="R2" s="0" t="n">
        <v>-0.02</v>
      </c>
      <c r="S2" s="0" t="n">
        <v>-0.02</v>
      </c>
      <c r="T2" s="0" t="n">
        <v>450</v>
      </c>
      <c r="U2" s="0" t="n">
        <v>16.91</v>
      </c>
      <c r="V2" s="0" t="n">
        <v>0.34</v>
      </c>
      <c r="W2" s="0" t="n">
        <v>-2.23</v>
      </c>
      <c r="X2" s="0" t="n">
        <v>2.22957</v>
      </c>
      <c r="Y2" s="0" t="n">
        <v>-0.0042</v>
      </c>
    </row>
    <row r="3" customFormat="false" ht="12.8" hidden="false" customHeight="false" outlineLevel="0" collapsed="false">
      <c r="A3" s="0" t="n">
        <v>1</v>
      </c>
      <c r="B3" s="0" t="n">
        <v>1</v>
      </c>
      <c r="C3" s="0" t="n">
        <v>1</v>
      </c>
      <c r="D3" s="0" t="n">
        <v>2</v>
      </c>
      <c r="E3" s="0" t="n">
        <v>0</v>
      </c>
      <c r="F3" s="0" t="n">
        <v>0</v>
      </c>
      <c r="G3" s="0" t="n">
        <v>78.54</v>
      </c>
      <c r="H3" s="0" t="n">
        <v>-3.48</v>
      </c>
      <c r="I3" s="0" t="n">
        <v>3.48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16.74</v>
      </c>
      <c r="Q3" s="0" t="n">
        <v>0</v>
      </c>
      <c r="R3" s="0" t="n">
        <v>-0.02</v>
      </c>
      <c r="S3" s="0" t="n">
        <v>-0.02</v>
      </c>
      <c r="T3" s="0" t="n">
        <v>450</v>
      </c>
      <c r="U3" s="0" t="n">
        <v>16.74</v>
      </c>
      <c r="V3" s="0" t="n">
        <v>0.31</v>
      </c>
      <c r="W3" s="0" t="n">
        <v>-3.41</v>
      </c>
      <c r="X3" s="0" t="n">
        <v>2.22089</v>
      </c>
      <c r="Y3" s="0" t="n">
        <v>-0.16364</v>
      </c>
    </row>
    <row r="4" customFormat="false" ht="12.8" hidden="false" customHeight="false" outlineLevel="0" collapsed="false">
      <c r="A4" s="0" t="n">
        <v>1</v>
      </c>
      <c r="B4" s="0" t="n">
        <v>1</v>
      </c>
      <c r="C4" s="0" t="n">
        <v>1</v>
      </c>
      <c r="D4" s="0" t="n">
        <v>3</v>
      </c>
      <c r="E4" s="0" t="n">
        <v>0</v>
      </c>
      <c r="F4" s="0" t="n">
        <v>0</v>
      </c>
      <c r="G4" s="0" t="n">
        <v>77.15</v>
      </c>
      <c r="H4" s="0" t="n">
        <v>-3.47</v>
      </c>
      <c r="I4" s="0" t="n">
        <v>3.47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16.68</v>
      </c>
      <c r="Q4" s="0" t="n">
        <v>0</v>
      </c>
      <c r="R4" s="0" t="n">
        <v>-0.02</v>
      </c>
      <c r="S4" s="0" t="n">
        <v>-0.02</v>
      </c>
      <c r="T4" s="0" t="n">
        <v>450</v>
      </c>
      <c r="U4" s="0" t="n">
        <v>16.68</v>
      </c>
      <c r="V4" s="0" t="n">
        <v>0.32</v>
      </c>
      <c r="W4" s="0" t="n">
        <v>-2.75</v>
      </c>
      <c r="X4" s="0" t="n">
        <v>2.19616</v>
      </c>
      <c r="Y4" s="0" t="n">
        <v>-0.31842</v>
      </c>
    </row>
    <row r="5" customFormat="false" ht="12.8" hidden="false" customHeight="false" outlineLevel="0" collapsed="false">
      <c r="A5" s="0" t="n">
        <v>1</v>
      </c>
      <c r="B5" s="0" t="n">
        <v>1</v>
      </c>
      <c r="C5" s="0" t="n">
        <v>1</v>
      </c>
      <c r="D5" s="0" t="n">
        <v>4</v>
      </c>
      <c r="E5" s="0" t="n">
        <v>0</v>
      </c>
      <c r="F5" s="0" t="n">
        <v>0</v>
      </c>
      <c r="G5" s="0" t="n">
        <v>76.59</v>
      </c>
      <c r="H5" s="0" t="n">
        <v>-3.46</v>
      </c>
      <c r="I5" s="0" t="n">
        <v>3.46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16.65</v>
      </c>
      <c r="Q5" s="0" t="n">
        <v>0</v>
      </c>
      <c r="R5" s="0" t="n">
        <v>-0.02</v>
      </c>
      <c r="S5" s="0" t="n">
        <v>-0.02</v>
      </c>
      <c r="T5" s="0" t="n">
        <v>450</v>
      </c>
      <c r="U5" s="0" t="n">
        <v>16.65</v>
      </c>
      <c r="V5" s="0" t="n">
        <v>0.33</v>
      </c>
      <c r="W5" s="0" t="n">
        <v>-2.43</v>
      </c>
      <c r="X5" s="0" t="n">
        <v>2.15663</v>
      </c>
      <c r="Y5" s="0" t="n">
        <v>-0.46495</v>
      </c>
    </row>
    <row r="6" customFormat="false" ht="12.8" hidden="false" customHeight="false" outlineLevel="0" collapsed="false">
      <c r="A6" s="0" t="n">
        <v>1</v>
      </c>
      <c r="B6" s="0" t="n">
        <v>1</v>
      </c>
      <c r="C6" s="0" t="n">
        <v>1</v>
      </c>
      <c r="D6" s="0" t="n">
        <v>5</v>
      </c>
      <c r="E6" s="0" t="n">
        <v>0</v>
      </c>
      <c r="F6" s="0" t="n">
        <v>0</v>
      </c>
      <c r="G6" s="0" t="n">
        <v>76.79</v>
      </c>
      <c r="H6" s="0" t="n">
        <v>-3.45</v>
      </c>
      <c r="I6" s="0" t="n">
        <v>3.45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16.58</v>
      </c>
      <c r="Q6" s="0" t="n">
        <v>0</v>
      </c>
      <c r="R6" s="0" t="n">
        <v>-0.02</v>
      </c>
      <c r="S6" s="0" t="n">
        <v>-0.02</v>
      </c>
      <c r="T6" s="0" t="n">
        <v>450</v>
      </c>
      <c r="U6" s="0" t="n">
        <v>16.58</v>
      </c>
      <c r="V6" s="0" t="n">
        <v>0.34</v>
      </c>
      <c r="W6" s="0" t="n">
        <v>-2.15</v>
      </c>
      <c r="X6" s="0" t="n">
        <v>2.10402</v>
      </c>
      <c r="Y6" s="0" t="n">
        <v>-0.60107</v>
      </c>
    </row>
    <row r="7" customFormat="false" ht="12.8" hidden="false" customHeight="false" outlineLevel="0" collapsed="false">
      <c r="A7" s="0" t="n">
        <v>1</v>
      </c>
      <c r="B7" s="0" t="n">
        <v>1</v>
      </c>
      <c r="C7" s="0" t="n">
        <v>1</v>
      </c>
      <c r="D7" s="0" t="n">
        <v>6</v>
      </c>
      <c r="E7" s="0" t="n">
        <v>0</v>
      </c>
      <c r="F7" s="0" t="n">
        <v>0</v>
      </c>
      <c r="G7" s="0" t="n">
        <v>76.56</v>
      </c>
      <c r="H7" s="0" t="n">
        <v>-3.44</v>
      </c>
      <c r="I7" s="0" t="n">
        <v>3.44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16.51</v>
      </c>
      <c r="Q7" s="0" t="n">
        <v>0</v>
      </c>
      <c r="R7" s="0" t="n">
        <v>-0.02</v>
      </c>
      <c r="S7" s="0" t="n">
        <v>-0.02</v>
      </c>
      <c r="T7" s="0" t="n">
        <v>450</v>
      </c>
      <c r="U7" s="0" t="n">
        <v>16.51</v>
      </c>
      <c r="V7" s="0" t="n">
        <v>0.35</v>
      </c>
      <c r="W7" s="0" t="n">
        <v>-2.1</v>
      </c>
      <c r="X7" s="0" t="n">
        <v>2.04026</v>
      </c>
      <c r="Y7" s="0" t="n">
        <v>-0.72604</v>
      </c>
    </row>
    <row r="8" customFormat="false" ht="12.8" hidden="false" customHeight="false" outlineLevel="0" collapsed="false">
      <c r="A8" s="0" t="n">
        <v>1</v>
      </c>
      <c r="B8" s="0" t="n">
        <v>1</v>
      </c>
      <c r="C8" s="0" t="n">
        <v>1</v>
      </c>
      <c r="D8" s="0" t="n">
        <v>7</v>
      </c>
      <c r="E8" s="0" t="n">
        <v>0</v>
      </c>
      <c r="F8" s="0" t="n">
        <v>0</v>
      </c>
      <c r="G8" s="0" t="n">
        <v>77.53</v>
      </c>
      <c r="H8" s="0" t="n">
        <v>-3.4</v>
      </c>
      <c r="I8" s="0" t="n">
        <v>3.4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16.31</v>
      </c>
      <c r="Q8" s="0" t="n">
        <v>0</v>
      </c>
      <c r="R8" s="0" t="n">
        <v>-0.02</v>
      </c>
      <c r="S8" s="0" t="n">
        <v>-0.02</v>
      </c>
      <c r="T8" s="0" t="n">
        <v>450</v>
      </c>
      <c r="U8" s="0" t="n">
        <v>16.31</v>
      </c>
      <c r="V8" s="0" t="n">
        <v>0.35</v>
      </c>
      <c r="W8" s="0" t="n">
        <v>-1.49</v>
      </c>
      <c r="X8" s="0" t="n">
        <v>1.96725</v>
      </c>
      <c r="Y8" s="0" t="n">
        <v>-0.84022</v>
      </c>
    </row>
    <row r="9" customFormat="false" ht="12.8" hidden="false" customHeight="false" outlineLevel="0" collapsed="false">
      <c r="A9" s="0" t="n">
        <v>1</v>
      </c>
      <c r="B9" s="0" t="n">
        <v>1</v>
      </c>
      <c r="C9" s="0" t="n">
        <v>1</v>
      </c>
      <c r="D9" s="0" t="n">
        <v>8</v>
      </c>
      <c r="E9" s="0" t="n">
        <v>0</v>
      </c>
      <c r="F9" s="0" t="n">
        <v>0</v>
      </c>
      <c r="G9" s="0" t="n">
        <v>76.24</v>
      </c>
      <c r="H9" s="0" t="n">
        <v>-3.38</v>
      </c>
      <c r="I9" s="0" t="n">
        <v>3.38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16.23</v>
      </c>
      <c r="Q9" s="0" t="n">
        <v>0</v>
      </c>
      <c r="R9" s="0" t="n">
        <v>-0.02</v>
      </c>
      <c r="S9" s="0" t="n">
        <v>-0.02</v>
      </c>
      <c r="T9" s="0" t="n">
        <v>450</v>
      </c>
      <c r="U9" s="0" t="n">
        <v>16.23</v>
      </c>
      <c r="V9" s="0" t="n">
        <v>0.33</v>
      </c>
      <c r="W9" s="0" t="n">
        <v>-1.06</v>
      </c>
      <c r="X9" s="0" t="n">
        <v>1.88669</v>
      </c>
      <c r="Y9" s="0" t="n">
        <v>-0.94466</v>
      </c>
    </row>
    <row r="10" customFormat="false" ht="12.8" hidden="false" customHeight="false" outlineLevel="0" collapsed="false">
      <c r="A10" s="0" t="n">
        <v>1</v>
      </c>
      <c r="B10" s="0" t="n">
        <v>1</v>
      </c>
      <c r="C10" s="0" t="n">
        <v>1</v>
      </c>
      <c r="D10" s="0" t="n">
        <v>9</v>
      </c>
      <c r="E10" s="0" t="n">
        <v>0</v>
      </c>
      <c r="F10" s="0" t="n">
        <v>0</v>
      </c>
      <c r="G10" s="0" t="n">
        <v>75.89</v>
      </c>
      <c r="H10" s="0" t="n">
        <v>-3.37</v>
      </c>
      <c r="I10" s="0" t="n">
        <v>3.37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16.17</v>
      </c>
      <c r="Q10" s="0" t="n">
        <v>0</v>
      </c>
      <c r="R10" s="0" t="n">
        <v>-0.02</v>
      </c>
      <c r="S10" s="0" t="n">
        <v>-0.02</v>
      </c>
      <c r="T10" s="0" t="n">
        <v>450</v>
      </c>
      <c r="U10" s="0" t="n">
        <v>16.17</v>
      </c>
      <c r="V10" s="0" t="n">
        <v>0.33</v>
      </c>
      <c r="W10" s="0" t="n">
        <v>-0.64</v>
      </c>
      <c r="X10" s="0" t="n">
        <v>1.80004</v>
      </c>
      <c r="Y10" s="0" t="n">
        <v>-1.04074</v>
      </c>
    </row>
    <row r="11" customFormat="false" ht="12.8" hidden="false" customHeight="false" outlineLevel="0" collapsed="false">
      <c r="A11" s="0" t="n">
        <v>1</v>
      </c>
      <c r="B11" s="0" t="n">
        <v>1</v>
      </c>
      <c r="C11" s="0" t="n">
        <v>1</v>
      </c>
      <c r="D11" s="0" t="n">
        <v>10</v>
      </c>
      <c r="E11" s="0" t="n">
        <v>0</v>
      </c>
      <c r="F11" s="0" t="n">
        <v>0</v>
      </c>
      <c r="G11" s="0" t="n">
        <v>75.17</v>
      </c>
      <c r="H11" s="0" t="n">
        <v>-3.37</v>
      </c>
      <c r="I11" s="0" t="n">
        <v>3.37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16.15</v>
      </c>
      <c r="Q11" s="0" t="n">
        <v>0</v>
      </c>
      <c r="R11" s="0" t="n">
        <v>-0.02</v>
      </c>
      <c r="S11" s="0" t="n">
        <v>-0.02</v>
      </c>
      <c r="T11" s="0" t="n">
        <v>450</v>
      </c>
      <c r="U11" s="0" t="n">
        <v>16.15</v>
      </c>
      <c r="V11" s="0" t="n">
        <v>0.35</v>
      </c>
      <c r="W11" s="0" t="n">
        <v>-0.68</v>
      </c>
      <c r="X11" s="0" t="n">
        <v>1.70855</v>
      </c>
      <c r="Y11" s="0" t="n">
        <v>-1.12998</v>
      </c>
    </row>
    <row r="12" customFormat="false" ht="12.8" hidden="false" customHeight="false" outlineLevel="0" collapsed="false">
      <c r="A12" s="0" t="n">
        <v>1</v>
      </c>
      <c r="B12" s="0" t="n">
        <v>1</v>
      </c>
      <c r="C12" s="0" t="n">
        <v>1</v>
      </c>
      <c r="D12" s="0" t="n">
        <v>11</v>
      </c>
      <c r="E12" s="0" t="n">
        <v>0</v>
      </c>
      <c r="F12" s="0" t="n">
        <v>0</v>
      </c>
      <c r="G12" s="0" t="n">
        <v>74.67</v>
      </c>
      <c r="H12" s="0" t="n">
        <v>-3.36</v>
      </c>
      <c r="I12" s="0" t="n">
        <v>3.36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16.14</v>
      </c>
      <c r="Q12" s="0" t="n">
        <v>0</v>
      </c>
      <c r="R12" s="0" t="n">
        <v>-0.02</v>
      </c>
      <c r="S12" s="0" t="n">
        <v>-0.02</v>
      </c>
      <c r="T12" s="0" t="n">
        <v>450</v>
      </c>
      <c r="U12" s="0" t="n">
        <v>16.14</v>
      </c>
      <c r="V12" s="0" t="n">
        <v>0.39</v>
      </c>
      <c r="W12" s="0" t="n">
        <v>-0.99</v>
      </c>
      <c r="X12" s="0" t="n">
        <v>1.61323</v>
      </c>
      <c r="Y12" s="0" t="n">
        <v>-1.21388</v>
      </c>
    </row>
    <row r="13" customFormat="false" ht="12.8" hidden="false" customHeight="false" outlineLevel="0" collapsed="false">
      <c r="A13" s="0" t="n">
        <v>1</v>
      </c>
      <c r="B13" s="0" t="n">
        <v>1</v>
      </c>
      <c r="C13" s="0" t="n">
        <v>1</v>
      </c>
      <c r="D13" s="0" t="n">
        <v>12</v>
      </c>
      <c r="E13" s="0" t="n">
        <v>0</v>
      </c>
      <c r="F13" s="0" t="n">
        <v>0</v>
      </c>
      <c r="G13" s="0" t="n">
        <v>73.54</v>
      </c>
      <c r="H13" s="0" t="n">
        <v>-3.38</v>
      </c>
      <c r="I13" s="0" t="n">
        <v>3.38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16.21</v>
      </c>
      <c r="Q13" s="0" t="n">
        <v>0</v>
      </c>
      <c r="R13" s="0" t="n">
        <v>-0.02</v>
      </c>
      <c r="S13" s="0" t="n">
        <v>-0.02</v>
      </c>
      <c r="T13" s="0" t="n">
        <v>450</v>
      </c>
      <c r="U13" s="0" t="n">
        <v>16.21</v>
      </c>
      <c r="V13" s="0" t="n">
        <v>0.41</v>
      </c>
      <c r="W13" s="0" t="n">
        <v>-0.82</v>
      </c>
      <c r="X13" s="0" t="n">
        <v>1.51494</v>
      </c>
      <c r="Y13" s="0" t="n">
        <v>1.29393</v>
      </c>
    </row>
    <row r="14" customFormat="false" ht="12.8" hidden="false" customHeight="false" outlineLevel="0" collapsed="false">
      <c r="A14" s="0" t="n">
        <v>1</v>
      </c>
      <c r="B14" s="0" t="n">
        <v>1</v>
      </c>
      <c r="C14" s="0" t="n">
        <v>1</v>
      </c>
      <c r="D14" s="0" t="n">
        <v>13</v>
      </c>
      <c r="E14" s="0" t="n">
        <v>0</v>
      </c>
      <c r="F14" s="0" t="n">
        <v>0</v>
      </c>
      <c r="G14" s="0" t="n">
        <v>75.17</v>
      </c>
      <c r="H14" s="0" t="n">
        <v>-3.36</v>
      </c>
      <c r="I14" s="0" t="n">
        <v>3.36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16.13</v>
      </c>
      <c r="Q14" s="0" t="n">
        <v>0</v>
      </c>
      <c r="R14" s="0" t="n">
        <v>-0.02</v>
      </c>
      <c r="S14" s="0" t="n">
        <v>-0.02</v>
      </c>
      <c r="T14" s="0" t="n">
        <v>450</v>
      </c>
      <c r="U14" s="0" t="n">
        <v>16.13</v>
      </c>
      <c r="V14" s="0" t="n">
        <v>0.4</v>
      </c>
      <c r="W14" s="0" t="n">
        <v>0.78</v>
      </c>
      <c r="X14" s="0" t="n">
        <v>1.41443</v>
      </c>
      <c r="Y14" s="0" t="n">
        <v>1.3716</v>
      </c>
    </row>
    <row r="15" customFormat="false" ht="12.8" hidden="false" customHeight="false" outlineLevel="0" collapsed="false">
      <c r="A15" s="0" t="n">
        <v>1</v>
      </c>
      <c r="B15" s="0" t="n">
        <v>1</v>
      </c>
      <c r="C15" s="0" t="n">
        <v>1</v>
      </c>
      <c r="D15" s="0" t="n">
        <v>14</v>
      </c>
      <c r="E15" s="0" t="n">
        <v>40.38</v>
      </c>
      <c r="F15" s="0" t="n">
        <v>2.13</v>
      </c>
      <c r="G15" s="0" t="n">
        <v>75.66</v>
      </c>
      <c r="H15" s="0" t="n">
        <v>-0.19</v>
      </c>
      <c r="I15" s="0" t="n">
        <v>1.93</v>
      </c>
      <c r="J15" s="0" t="n">
        <v>0</v>
      </c>
      <c r="K15" s="0" t="n">
        <v>7.47</v>
      </c>
      <c r="L15" s="0" t="n">
        <v>13.85</v>
      </c>
      <c r="M15" s="0" t="n">
        <v>0.11</v>
      </c>
      <c r="N15" s="0" t="n">
        <v>0.15</v>
      </c>
      <c r="O15" s="0" t="n">
        <v>-0.24</v>
      </c>
      <c r="P15" s="0" t="n">
        <v>15.39</v>
      </c>
      <c r="Q15" s="0" t="n">
        <v>0</v>
      </c>
      <c r="R15" s="0" t="n">
        <v>-4.33</v>
      </c>
      <c r="S15" s="0" t="n">
        <v>-4.35</v>
      </c>
      <c r="T15" s="0" t="n">
        <v>452.54</v>
      </c>
      <c r="U15" s="0" t="n">
        <v>16</v>
      </c>
      <c r="V15" s="0" t="n">
        <v>0.38</v>
      </c>
      <c r="W15" s="0" t="n">
        <v>10.66</v>
      </c>
      <c r="X15" s="0" t="n">
        <v>1.31233</v>
      </c>
      <c r="Y15" s="0" t="n">
        <v>1.44839</v>
      </c>
    </row>
    <row r="16" customFormat="false" ht="12.8" hidden="false" customHeight="false" outlineLevel="0" collapsed="false">
      <c r="A16" s="0" t="n">
        <v>1</v>
      </c>
      <c r="B16" s="0" t="n">
        <v>1</v>
      </c>
      <c r="C16" s="0" t="n">
        <v>1</v>
      </c>
      <c r="D16" s="0" t="n">
        <v>15</v>
      </c>
      <c r="E16" s="0" t="n">
        <v>98.85</v>
      </c>
      <c r="F16" s="0" t="n">
        <v>5.22</v>
      </c>
      <c r="G16" s="0" t="n">
        <v>73.75</v>
      </c>
      <c r="H16" s="0" t="n">
        <v>2.25</v>
      </c>
      <c r="I16" s="0" t="n">
        <v>1.94</v>
      </c>
      <c r="J16" s="0" t="n">
        <v>0</v>
      </c>
      <c r="K16" s="0" t="n">
        <v>7.59</v>
      </c>
      <c r="L16" s="0" t="n">
        <v>11.07</v>
      </c>
      <c r="M16" s="0" t="n">
        <v>0.11</v>
      </c>
      <c r="N16" s="0" t="n">
        <v>0.12</v>
      </c>
      <c r="O16" s="0" t="n">
        <v>-0.24</v>
      </c>
      <c r="P16" s="0" t="n">
        <v>15.46</v>
      </c>
      <c r="Q16" s="0" t="n">
        <v>0.53</v>
      </c>
      <c r="R16" s="0" t="n">
        <v>-4.68</v>
      </c>
      <c r="S16" s="0" t="n">
        <v>-4.75</v>
      </c>
      <c r="T16" s="0" t="n">
        <v>405.99</v>
      </c>
      <c r="U16" s="0" t="n">
        <v>16.06</v>
      </c>
      <c r="V16" s="0" t="n">
        <v>0.38</v>
      </c>
      <c r="W16" s="0" t="n">
        <v>26.1</v>
      </c>
      <c r="X16" s="0" t="n">
        <v>1.20927</v>
      </c>
      <c r="Y16" s="0" t="n">
        <v>1.52589</v>
      </c>
    </row>
    <row r="17" customFormat="false" ht="12.8" hidden="false" customHeight="false" outlineLevel="0" collapsed="false">
      <c r="A17" s="0" t="n">
        <v>1</v>
      </c>
      <c r="B17" s="0" t="n">
        <v>1</v>
      </c>
      <c r="C17" s="0" t="n">
        <v>1</v>
      </c>
      <c r="D17" s="0" t="n">
        <v>16</v>
      </c>
      <c r="E17" s="0" t="n">
        <v>304.21</v>
      </c>
      <c r="F17" s="0" t="n">
        <v>16.05</v>
      </c>
      <c r="G17" s="0" t="n">
        <v>74.78</v>
      </c>
      <c r="H17" s="0" t="n">
        <v>10.01</v>
      </c>
      <c r="I17" s="0" t="n">
        <v>1.93</v>
      </c>
      <c r="J17" s="0" t="n">
        <v>0</v>
      </c>
      <c r="K17" s="0" t="n">
        <v>9</v>
      </c>
      <c r="L17" s="0" t="n">
        <v>14.57</v>
      </c>
      <c r="M17" s="0" t="n">
        <v>0.15</v>
      </c>
      <c r="N17" s="0" t="n">
        <v>0.13</v>
      </c>
      <c r="O17" s="0" t="n">
        <v>-0.24</v>
      </c>
      <c r="P17" s="0" t="n">
        <v>15.39</v>
      </c>
      <c r="Q17" s="0" t="n">
        <v>2.22</v>
      </c>
      <c r="R17" s="0" t="n">
        <v>-6.11</v>
      </c>
      <c r="S17" s="0" t="n">
        <v>-6.34</v>
      </c>
      <c r="T17" s="0" t="n">
        <v>285.12</v>
      </c>
      <c r="U17" s="0" t="n">
        <v>16.01</v>
      </c>
      <c r="V17" s="0" t="n">
        <v>0.39</v>
      </c>
      <c r="W17" s="0" t="n">
        <v>80.32</v>
      </c>
      <c r="X17" s="0" t="n">
        <v>1.10584</v>
      </c>
      <c r="Y17" s="0" t="n">
        <v>1.60593</v>
      </c>
    </row>
    <row r="18" customFormat="false" ht="12.8" hidden="false" customHeight="false" outlineLevel="0" collapsed="false">
      <c r="A18" s="0" t="n">
        <v>1</v>
      </c>
      <c r="B18" s="0" t="n">
        <v>1</v>
      </c>
      <c r="C18" s="0" t="n">
        <v>1</v>
      </c>
      <c r="D18" s="0" t="n">
        <v>17</v>
      </c>
      <c r="E18" s="0" t="n">
        <v>280.97</v>
      </c>
      <c r="F18" s="0" t="n">
        <v>14.83</v>
      </c>
      <c r="G18" s="0" t="n">
        <v>73.19</v>
      </c>
      <c r="H18" s="0" t="n">
        <v>9.2</v>
      </c>
      <c r="I18" s="0" t="n">
        <v>1.95</v>
      </c>
      <c r="J18" s="0" t="n">
        <v>0</v>
      </c>
      <c r="K18" s="0" t="n">
        <v>8.85</v>
      </c>
      <c r="L18" s="0" t="n">
        <v>15.05</v>
      </c>
      <c r="M18" s="0" t="n">
        <v>0.14</v>
      </c>
      <c r="N18" s="0" t="n">
        <v>0.14</v>
      </c>
      <c r="O18" s="0" t="n">
        <v>-0.24</v>
      </c>
      <c r="P18" s="0" t="n">
        <v>15.5</v>
      </c>
      <c r="Q18" s="0" t="n">
        <v>2.05</v>
      </c>
      <c r="R18" s="0" t="n">
        <v>-5.93</v>
      </c>
      <c r="S18" s="0" t="n">
        <v>-6.13</v>
      </c>
      <c r="T18" s="0" t="n">
        <v>299.4</v>
      </c>
      <c r="U18" s="0" t="n">
        <v>16.12</v>
      </c>
      <c r="V18" s="0" t="n">
        <v>0.39</v>
      </c>
      <c r="W18" s="0" t="n">
        <v>74.19</v>
      </c>
      <c r="X18" s="0" t="n">
        <v>1.00272</v>
      </c>
      <c r="Y18" s="0" t="n">
        <v>1.69076</v>
      </c>
    </row>
    <row r="19" customFormat="false" ht="12.8" hidden="false" customHeight="false" outlineLevel="0" collapsed="false">
      <c r="A19" s="0" t="n">
        <v>1</v>
      </c>
      <c r="B19" s="0" t="n">
        <v>1</v>
      </c>
      <c r="C19" s="0" t="n">
        <v>1</v>
      </c>
      <c r="D19" s="0" t="n">
        <v>18</v>
      </c>
      <c r="E19" s="0" t="n">
        <v>743.9</v>
      </c>
      <c r="F19" s="0" t="n">
        <v>39.25</v>
      </c>
      <c r="G19" s="0" t="n">
        <v>72.19</v>
      </c>
      <c r="H19" s="0" t="n">
        <v>21</v>
      </c>
      <c r="I19" s="0" t="n">
        <v>1.97</v>
      </c>
      <c r="J19" s="0" t="n">
        <v>0</v>
      </c>
      <c r="K19" s="0" t="n">
        <v>11.94</v>
      </c>
      <c r="L19" s="0" t="n">
        <v>18.96</v>
      </c>
      <c r="M19" s="0" t="n">
        <v>0.23</v>
      </c>
      <c r="N19" s="0" t="n">
        <v>0.14</v>
      </c>
      <c r="O19" s="0" t="n">
        <v>-0.26</v>
      </c>
      <c r="P19" s="0" t="n">
        <v>15.68</v>
      </c>
      <c r="Q19" s="0" t="n">
        <v>4.29</v>
      </c>
      <c r="R19" s="0" t="n">
        <v>-10.48</v>
      </c>
      <c r="S19" s="0" t="n">
        <v>-11.38</v>
      </c>
      <c r="T19" s="0" t="n">
        <v>149.53</v>
      </c>
      <c r="U19" s="0" t="n">
        <v>16.33</v>
      </c>
      <c r="V19" s="0" t="n">
        <v>0.42</v>
      </c>
      <c r="W19" s="0" t="n">
        <v>196.42</v>
      </c>
      <c r="X19" s="0" t="n">
        <v>0.90072</v>
      </c>
      <c r="Y19" s="0" t="n">
        <v>1.78323</v>
      </c>
    </row>
    <row r="20" customFormat="false" ht="12.8" hidden="false" customHeight="false" outlineLevel="0" collapsed="false">
      <c r="A20" s="0" t="n">
        <v>1</v>
      </c>
      <c r="B20" s="0" t="n">
        <v>1</v>
      </c>
      <c r="C20" s="0" t="n">
        <v>1</v>
      </c>
      <c r="D20" s="0" t="n">
        <v>19</v>
      </c>
      <c r="E20" s="0" t="n">
        <v>868.9</v>
      </c>
      <c r="F20" s="0" t="n">
        <v>45.85</v>
      </c>
      <c r="G20" s="0" t="n">
        <v>71.31</v>
      </c>
      <c r="H20" s="0" t="n">
        <v>25.49</v>
      </c>
      <c r="I20" s="0" t="n">
        <v>1.99</v>
      </c>
      <c r="J20" s="0" t="n">
        <v>0</v>
      </c>
      <c r="K20" s="0" t="n">
        <v>13.14</v>
      </c>
      <c r="L20" s="0" t="n">
        <v>18.38</v>
      </c>
      <c r="M20" s="0" t="n">
        <v>0.24</v>
      </c>
      <c r="N20" s="0" t="n">
        <v>0.12</v>
      </c>
      <c r="O20" s="0" t="n">
        <v>-0.28</v>
      </c>
      <c r="P20" s="0" t="n">
        <v>15.92</v>
      </c>
      <c r="Q20" s="0" t="n">
        <v>6.51</v>
      </c>
      <c r="R20" s="0" t="n">
        <v>-12.19</v>
      </c>
      <c r="S20" s="0" t="n">
        <v>-13.31</v>
      </c>
      <c r="T20" s="0" t="n">
        <v>170.9</v>
      </c>
      <c r="U20" s="0" t="n">
        <v>16.62</v>
      </c>
      <c r="V20" s="0" t="n">
        <v>0.47</v>
      </c>
      <c r="W20" s="0" t="n">
        <v>229.43</v>
      </c>
      <c r="X20" s="0" t="n">
        <v>0.80087</v>
      </c>
      <c r="Y20" s="0" t="n">
        <v>1.88724</v>
      </c>
    </row>
    <row r="21" customFormat="false" ht="12.8" hidden="false" customHeight="false" outlineLevel="0" collapsed="false">
      <c r="A21" s="0" t="n">
        <v>1</v>
      </c>
      <c r="B21" s="0" t="n">
        <v>1</v>
      </c>
      <c r="C21" s="0" t="n">
        <v>1</v>
      </c>
      <c r="D21" s="0" t="n">
        <v>20</v>
      </c>
      <c r="E21" s="0" t="n">
        <v>1943.08</v>
      </c>
      <c r="F21" s="0" t="n">
        <v>102.53</v>
      </c>
      <c r="G21" s="0" t="n">
        <v>75.3</v>
      </c>
      <c r="H21" s="0" t="n">
        <v>-1.99</v>
      </c>
      <c r="I21" s="0" t="n">
        <v>1.99</v>
      </c>
      <c r="J21" s="0" t="n">
        <v>0</v>
      </c>
      <c r="K21" s="0" t="n">
        <v>18.34</v>
      </c>
      <c r="L21" s="0" t="n">
        <v>24.48</v>
      </c>
      <c r="M21" s="0" t="n">
        <v>0.13</v>
      </c>
      <c r="N21" s="0" t="n">
        <v>0.13</v>
      </c>
      <c r="O21" s="0" t="n">
        <v>-0.21</v>
      </c>
      <c r="P21" s="0" t="n">
        <v>15.91</v>
      </c>
      <c r="Q21" s="0" t="n">
        <v>0</v>
      </c>
      <c r="R21" s="0" t="n">
        <v>-6.76</v>
      </c>
      <c r="S21" s="0" t="n">
        <v>-6.78</v>
      </c>
      <c r="T21" s="0" t="n">
        <v>-107.8</v>
      </c>
      <c r="U21" s="0" t="n">
        <v>16.52</v>
      </c>
      <c r="V21" s="0" t="n">
        <v>0.47</v>
      </c>
      <c r="W21" s="0" t="n">
        <v>513.05</v>
      </c>
      <c r="X21" s="0" t="n">
        <v>0.70468</v>
      </c>
      <c r="Y21" s="0" t="n">
        <v>2.00818</v>
      </c>
    </row>
    <row r="22" customFormat="false" ht="12.8" hidden="false" customHeight="false" outlineLevel="0" collapsed="false">
      <c r="A22" s="0" t="n">
        <v>1</v>
      </c>
      <c r="B22" s="0" t="n">
        <v>1</v>
      </c>
      <c r="C22" s="0" t="n">
        <v>1</v>
      </c>
      <c r="D22" s="0" t="n">
        <v>21</v>
      </c>
      <c r="E22" s="0" t="n">
        <v>4195.85</v>
      </c>
      <c r="F22" s="0" t="n">
        <v>223.06</v>
      </c>
      <c r="G22" s="0" t="n">
        <v>21.17</v>
      </c>
      <c r="H22" s="0" t="n">
        <v>-2.06</v>
      </c>
      <c r="I22" s="0" t="n">
        <v>2.06</v>
      </c>
      <c r="J22" s="0" t="n">
        <v>0</v>
      </c>
      <c r="K22" s="0" t="n">
        <v>29.53</v>
      </c>
      <c r="L22" s="0" t="n">
        <v>35.58</v>
      </c>
      <c r="M22" s="0" t="n">
        <v>0.12</v>
      </c>
      <c r="N22" s="0" t="n">
        <v>0.12</v>
      </c>
      <c r="O22" s="0" t="n">
        <v>-0.15</v>
      </c>
      <c r="P22" s="0" t="n">
        <v>16.52</v>
      </c>
      <c r="Q22" s="0" t="n">
        <v>0</v>
      </c>
      <c r="R22" s="0" t="n">
        <v>-7.44</v>
      </c>
      <c r="S22" s="0" t="n">
        <v>-7.48</v>
      </c>
      <c r="T22" s="0" t="n">
        <v>-187.64</v>
      </c>
      <c r="U22" s="0" t="n">
        <v>17.03</v>
      </c>
      <c r="V22" s="0" t="n">
        <v>0.57</v>
      </c>
      <c r="W22" s="0" t="n">
        <v>1183.77</v>
      </c>
      <c r="X22" s="0" t="n">
        <v>0.61435</v>
      </c>
      <c r="Y22" s="0" t="n">
        <v>2.15366</v>
      </c>
    </row>
    <row r="23" customFormat="false" ht="12.8" hidden="false" customHeight="false" outlineLevel="0" collapsed="false">
      <c r="A23" s="0" t="n">
        <v>1</v>
      </c>
      <c r="B23" s="0" t="n">
        <v>1</v>
      </c>
      <c r="C23" s="0" t="n">
        <v>1</v>
      </c>
      <c r="D23" s="0" t="n">
        <v>22</v>
      </c>
      <c r="E23" s="0" t="n">
        <v>4446.04</v>
      </c>
      <c r="F23" s="0" t="n">
        <v>236.4</v>
      </c>
      <c r="G23" s="0" t="n">
        <v>17.39</v>
      </c>
      <c r="H23" s="0" t="n">
        <v>-2.14</v>
      </c>
      <c r="I23" s="0" t="n">
        <v>2.14</v>
      </c>
      <c r="J23" s="0" t="n">
        <v>0</v>
      </c>
      <c r="K23" s="0" t="n">
        <v>31.79</v>
      </c>
      <c r="L23" s="0" t="n">
        <v>37.69</v>
      </c>
      <c r="M23" s="0" t="n">
        <v>0.12</v>
      </c>
      <c r="N23" s="0" t="n">
        <v>0.11</v>
      </c>
      <c r="O23" s="0" t="n">
        <v>-0.18</v>
      </c>
      <c r="P23" s="0" t="n">
        <v>17.14</v>
      </c>
      <c r="Q23" s="0" t="n">
        <v>0</v>
      </c>
      <c r="R23" s="0" t="n">
        <v>-8.49</v>
      </c>
      <c r="S23" s="0" t="n">
        <v>-8.52</v>
      </c>
      <c r="T23" s="0" t="n">
        <v>-236.83</v>
      </c>
      <c r="U23" s="0" t="n">
        <v>17.76</v>
      </c>
      <c r="V23" s="0" t="n">
        <v>0.66</v>
      </c>
      <c r="W23" s="0" t="n">
        <v>1255.92</v>
      </c>
      <c r="X23" s="0" t="n">
        <v>0.53334</v>
      </c>
      <c r="Y23" s="0" t="n">
        <v>2.33378</v>
      </c>
    </row>
    <row r="24" customFormat="false" ht="12.8" hidden="false" customHeight="false" outlineLevel="0" collapsed="false">
      <c r="A24" s="0" t="n">
        <v>1</v>
      </c>
      <c r="B24" s="0" t="n">
        <v>1</v>
      </c>
      <c r="C24" s="0" t="n">
        <v>1</v>
      </c>
      <c r="D24" s="0" t="n">
        <v>23</v>
      </c>
      <c r="E24" s="0" t="n">
        <v>4389.92</v>
      </c>
      <c r="F24" s="0" t="n">
        <v>233.12</v>
      </c>
      <c r="G24" s="0" t="n">
        <v>29.99</v>
      </c>
      <c r="H24" s="0" t="n">
        <v>-2.16</v>
      </c>
      <c r="I24" s="0" t="n">
        <v>2.16</v>
      </c>
      <c r="J24" s="0" t="n">
        <v>0</v>
      </c>
      <c r="K24" s="0" t="n">
        <v>32.37</v>
      </c>
      <c r="L24" s="0" t="n">
        <v>38.33</v>
      </c>
      <c r="M24" s="0" t="n">
        <v>0.12</v>
      </c>
      <c r="N24" s="0" t="n">
        <v>0.11</v>
      </c>
      <c r="O24" s="0" t="n">
        <v>-0.21</v>
      </c>
      <c r="P24" s="0" t="n">
        <v>17.29</v>
      </c>
      <c r="Q24" s="0" t="n">
        <v>0</v>
      </c>
      <c r="R24" s="0" t="n">
        <v>-9.1</v>
      </c>
      <c r="S24" s="0" t="n">
        <v>-9.12</v>
      </c>
      <c r="T24" s="0" t="n">
        <v>-246.77</v>
      </c>
      <c r="U24" s="0" t="n">
        <v>17.98</v>
      </c>
      <c r="V24" s="0" t="n">
        <v>0.71</v>
      </c>
      <c r="W24" s="0" t="n">
        <v>1226.9</v>
      </c>
      <c r="X24" s="0" t="n">
        <v>0.46691</v>
      </c>
      <c r="Y24" s="0" t="n">
        <v>2.5597</v>
      </c>
    </row>
    <row r="25" customFormat="false" ht="12.8" hidden="false" customHeight="false" outlineLevel="0" collapsed="false">
      <c r="A25" s="0" t="n">
        <v>1</v>
      </c>
      <c r="B25" s="0" t="n">
        <v>1</v>
      </c>
      <c r="C25" s="0" t="n">
        <v>1</v>
      </c>
      <c r="D25" s="0" t="n">
        <v>24</v>
      </c>
      <c r="E25" s="0" t="n">
        <v>5428.46</v>
      </c>
      <c r="F25" s="0" t="n">
        <v>289.9</v>
      </c>
      <c r="G25" s="0" t="n">
        <v>-7.81</v>
      </c>
      <c r="H25" s="0" t="n">
        <v>-2.17</v>
      </c>
      <c r="I25" s="0" t="n">
        <v>2.17</v>
      </c>
      <c r="J25" s="0" t="n">
        <v>0</v>
      </c>
      <c r="K25" s="0" t="n">
        <v>38.6</v>
      </c>
      <c r="L25" s="0" t="n">
        <v>46.6</v>
      </c>
      <c r="M25" s="0" t="n">
        <v>0.12</v>
      </c>
      <c r="N25" s="0" t="n">
        <v>0.12</v>
      </c>
      <c r="O25" s="0" t="n">
        <v>-0.24</v>
      </c>
      <c r="P25" s="0" t="n">
        <v>17.43</v>
      </c>
      <c r="Q25" s="0" t="n">
        <v>0</v>
      </c>
      <c r="R25" s="0" t="n">
        <v>-10.62</v>
      </c>
      <c r="S25" s="0" t="n">
        <v>-10.69</v>
      </c>
      <c r="T25" s="0" t="n">
        <v>-212.19</v>
      </c>
      <c r="U25" s="0" t="n">
        <v>18.21</v>
      </c>
      <c r="V25" s="0" t="n">
        <v>0.82</v>
      </c>
      <c r="W25" s="0" t="n">
        <v>1591.23</v>
      </c>
      <c r="X25" s="0" t="n">
        <v>0.42228</v>
      </c>
      <c r="Y25" s="0" t="n">
        <v>2.83656</v>
      </c>
    </row>
    <row r="26" customFormat="false" ht="12.8" hidden="false" customHeight="false" outlineLevel="0" collapsed="false">
      <c r="A26" s="0" t="n">
        <v>1</v>
      </c>
      <c r="B26" s="0" t="n">
        <v>1</v>
      </c>
      <c r="C26" s="0" t="n">
        <v>1</v>
      </c>
      <c r="D26" s="0" t="n">
        <v>25</v>
      </c>
      <c r="E26" s="0" t="n">
        <v>6518.17</v>
      </c>
      <c r="F26" s="0" t="n">
        <v>350.98</v>
      </c>
      <c r="G26" s="0" t="n">
        <v>-59.1</v>
      </c>
      <c r="H26" s="0" t="n">
        <v>-2.22</v>
      </c>
      <c r="I26" s="0" t="n">
        <v>2.22</v>
      </c>
      <c r="J26" s="0" t="n">
        <v>0</v>
      </c>
      <c r="K26" s="0" t="n">
        <v>44.84</v>
      </c>
      <c r="L26" s="0" t="n">
        <v>55.05</v>
      </c>
      <c r="M26" s="0" t="n">
        <v>0.12</v>
      </c>
      <c r="N26" s="0" t="n">
        <v>0.13</v>
      </c>
      <c r="O26" s="0" t="n">
        <v>-0.26</v>
      </c>
      <c r="P26" s="0" t="n">
        <v>17.81</v>
      </c>
      <c r="Q26" s="0" t="n">
        <v>0</v>
      </c>
      <c r="R26" s="0" t="n">
        <v>-12.14</v>
      </c>
      <c r="S26" s="0" t="n">
        <v>-12.31</v>
      </c>
      <c r="T26" s="0" t="n">
        <v>-189.23</v>
      </c>
      <c r="U26" s="0" t="n">
        <v>18.68</v>
      </c>
      <c r="V26" s="0" t="n">
        <v>0.92</v>
      </c>
      <c r="W26" s="0" t="n">
        <v>2038.22</v>
      </c>
      <c r="X26" s="0" t="n">
        <v>0.40688</v>
      </c>
      <c r="Y26" s="0" t="n">
        <v>3.14999</v>
      </c>
    </row>
    <row r="27" customFormat="false" ht="12.8" hidden="false" customHeight="false" outlineLevel="0" collapsed="false">
      <c r="A27" s="0" t="n">
        <v>1</v>
      </c>
      <c r="B27" s="0" t="n">
        <v>1</v>
      </c>
      <c r="C27" s="0" t="n">
        <v>1</v>
      </c>
      <c r="D27" s="0" t="n">
        <v>26</v>
      </c>
      <c r="E27" s="0" t="n">
        <v>5794.1</v>
      </c>
      <c r="F27" s="0" t="n">
        <v>310.22</v>
      </c>
      <c r="G27" s="0" t="n">
        <v>-24.14</v>
      </c>
      <c r="H27" s="0" t="n">
        <v>-2.21</v>
      </c>
      <c r="I27" s="0" t="n">
        <v>2.21</v>
      </c>
      <c r="J27" s="0" t="n">
        <v>0</v>
      </c>
      <c r="K27" s="0" t="n">
        <v>43.18</v>
      </c>
      <c r="L27" s="0" t="n">
        <v>59.14</v>
      </c>
      <c r="M27" s="0" t="n">
        <v>0.14</v>
      </c>
      <c r="N27" s="0" t="n">
        <v>0.15</v>
      </c>
      <c r="O27" s="0" t="n">
        <v>-0.36</v>
      </c>
      <c r="P27" s="0" t="n">
        <v>17.71</v>
      </c>
      <c r="Q27" s="0" t="n">
        <v>0</v>
      </c>
      <c r="R27" s="0" t="n">
        <v>-14.37</v>
      </c>
      <c r="S27" s="0" t="n">
        <v>-14.8</v>
      </c>
      <c r="T27" s="0" t="n">
        <v>-87.29</v>
      </c>
      <c r="U27" s="0" t="n">
        <v>18.74</v>
      </c>
      <c r="V27" s="0" t="n">
        <v>0.94</v>
      </c>
      <c r="W27" s="0" t="n">
        <v>1734.68</v>
      </c>
      <c r="X27" s="0" t="n">
        <v>0.42395</v>
      </c>
      <c r="Y27" s="0" t="n">
        <v>3.4623</v>
      </c>
    </row>
    <row r="28" customFormat="false" ht="12.8" hidden="false" customHeight="false" outlineLevel="0" collapsed="false">
      <c r="A28" s="0" t="n">
        <v>1</v>
      </c>
      <c r="B28" s="0" t="n">
        <v>1</v>
      </c>
      <c r="C28" s="0" t="n">
        <v>1</v>
      </c>
      <c r="D28" s="0" t="n">
        <v>27</v>
      </c>
      <c r="E28" s="0" t="n">
        <v>6866.13</v>
      </c>
      <c r="F28" s="0" t="n">
        <v>370.83</v>
      </c>
      <c r="G28" s="0" t="n">
        <v>-69.3</v>
      </c>
      <c r="H28" s="0" t="n">
        <v>-2.25</v>
      </c>
      <c r="I28" s="0" t="n">
        <v>2.25</v>
      </c>
      <c r="J28" s="0" t="n">
        <v>0</v>
      </c>
      <c r="K28" s="0" t="n">
        <v>47.3</v>
      </c>
      <c r="L28" s="0" t="n">
        <v>61.45</v>
      </c>
      <c r="M28" s="0" t="n">
        <v>0.13</v>
      </c>
      <c r="N28" s="0" t="n">
        <v>0.14</v>
      </c>
      <c r="O28" s="0" t="n">
        <v>-0.29</v>
      </c>
      <c r="P28" s="0" t="n">
        <v>17.99</v>
      </c>
      <c r="Q28" s="0" t="n">
        <v>0</v>
      </c>
      <c r="R28" s="0" t="n">
        <v>-13.25</v>
      </c>
      <c r="S28" s="0" t="n">
        <v>-13.71</v>
      </c>
      <c r="T28" s="0" t="n">
        <v>-116.44</v>
      </c>
      <c r="U28" s="0" t="n">
        <v>18.89</v>
      </c>
      <c r="V28" s="0" t="n">
        <v>0.92</v>
      </c>
      <c r="W28" s="0" t="n">
        <v>2196.97</v>
      </c>
      <c r="X28" s="0" t="n">
        <v>0.46992</v>
      </c>
      <c r="Y28" s="0" t="n">
        <v>3.73662</v>
      </c>
    </row>
    <row r="29" customFormat="false" ht="12.8" hidden="false" customHeight="false" outlineLevel="0" collapsed="false">
      <c r="A29" s="0" t="n">
        <v>1</v>
      </c>
      <c r="B29" s="0" t="n">
        <v>1</v>
      </c>
      <c r="C29" s="0" t="n">
        <v>1</v>
      </c>
      <c r="D29" s="0" t="n">
        <v>28</v>
      </c>
      <c r="E29" s="0" t="n">
        <v>6742.75</v>
      </c>
      <c r="F29" s="0" t="n">
        <v>364.26</v>
      </c>
      <c r="G29" s="0" t="n">
        <v>-67.95</v>
      </c>
      <c r="H29" s="0" t="n">
        <v>-2.71</v>
      </c>
      <c r="I29" s="0" t="n">
        <v>2.26</v>
      </c>
      <c r="J29" s="0" t="n">
        <v>0</v>
      </c>
      <c r="K29" s="0" t="n">
        <v>46.62</v>
      </c>
      <c r="L29" s="0" t="n">
        <v>67.42</v>
      </c>
      <c r="M29" s="0" t="n">
        <v>0.15</v>
      </c>
      <c r="N29" s="0" t="n">
        <v>0.17</v>
      </c>
      <c r="O29" s="0" t="n">
        <v>-0.29</v>
      </c>
      <c r="P29" s="0" t="n">
        <v>18.07</v>
      </c>
      <c r="Q29" s="0" t="n">
        <v>0</v>
      </c>
      <c r="R29" s="0" t="n">
        <v>-14.2</v>
      </c>
      <c r="S29" s="0" t="n">
        <v>-904.53</v>
      </c>
      <c r="T29" s="0" t="n">
        <v>-420.34</v>
      </c>
      <c r="U29" s="0" t="n">
        <v>18.86</v>
      </c>
      <c r="V29" s="0" t="n">
        <v>0.9</v>
      </c>
      <c r="W29" s="0" t="n">
        <v>2161.61</v>
      </c>
      <c r="X29" s="0" t="n">
        <v>0.53728</v>
      </c>
      <c r="Y29" s="0" t="n">
        <v>3.9599</v>
      </c>
    </row>
    <row r="30" customFormat="false" ht="12.8" hidden="false" customHeight="false" outlineLevel="0" collapsed="false">
      <c r="A30" s="0" t="n">
        <v>1</v>
      </c>
      <c r="B30" s="0" t="n">
        <v>1</v>
      </c>
      <c r="C30" s="0" t="n">
        <v>1</v>
      </c>
      <c r="D30" s="0" t="n">
        <v>29</v>
      </c>
      <c r="E30" s="0" t="n">
        <v>6600.29</v>
      </c>
      <c r="F30" s="0" t="n">
        <v>356.64</v>
      </c>
      <c r="G30" s="0" t="n">
        <v>-65.9</v>
      </c>
      <c r="H30" s="0" t="n">
        <v>-2.26</v>
      </c>
      <c r="I30" s="0" t="n">
        <v>2.26</v>
      </c>
      <c r="J30" s="0" t="n">
        <v>0</v>
      </c>
      <c r="K30" s="0" t="n">
        <v>45.7</v>
      </c>
      <c r="L30" s="0" t="n">
        <v>61.65</v>
      </c>
      <c r="M30" s="0" t="n">
        <v>0.15</v>
      </c>
      <c r="N30" s="0" t="n">
        <v>0.15</v>
      </c>
      <c r="O30" s="0" t="n">
        <v>-0.29</v>
      </c>
      <c r="P30" s="0" t="n">
        <v>18.08</v>
      </c>
      <c r="Q30" s="0" t="n">
        <v>0</v>
      </c>
      <c r="R30" s="0" t="n">
        <v>-13.6</v>
      </c>
      <c r="S30" s="0" t="n">
        <v>-14.93</v>
      </c>
      <c r="T30" s="0" t="n">
        <v>-79.96</v>
      </c>
      <c r="U30" s="0" t="n">
        <v>18.94</v>
      </c>
      <c r="V30" s="0" t="n">
        <v>0.86</v>
      </c>
      <c r="W30" s="0" t="n">
        <v>2119.38</v>
      </c>
      <c r="X30" s="0" t="n">
        <v>0.61889</v>
      </c>
      <c r="Y30" s="0" t="n">
        <v>4.13792</v>
      </c>
    </row>
    <row r="31" customFormat="false" ht="12.8" hidden="false" customHeight="false" outlineLevel="0" collapsed="false">
      <c r="A31" s="0" t="n">
        <v>1</v>
      </c>
      <c r="B31" s="0" t="n">
        <v>1</v>
      </c>
      <c r="C31" s="0" t="n">
        <v>1</v>
      </c>
      <c r="D31" s="0" t="n">
        <v>30</v>
      </c>
      <c r="E31" s="0" t="n">
        <v>6002.35</v>
      </c>
      <c r="F31" s="0" t="n">
        <v>324.35</v>
      </c>
      <c r="G31" s="0" t="n">
        <v>-58.65</v>
      </c>
      <c r="H31" s="0" t="n">
        <v>-19.82</v>
      </c>
      <c r="I31" s="0" t="n">
        <v>2.27</v>
      </c>
      <c r="J31" s="0" t="n">
        <v>0</v>
      </c>
      <c r="K31" s="0" t="n">
        <v>41.89</v>
      </c>
      <c r="L31" s="0" t="n">
        <v>67.27</v>
      </c>
      <c r="M31" s="0" t="n">
        <v>1.91</v>
      </c>
      <c r="N31" s="0" t="n">
        <v>0.16</v>
      </c>
      <c r="O31" s="0" t="n">
        <v>-0.27</v>
      </c>
      <c r="P31" s="0" t="n">
        <v>18.21</v>
      </c>
      <c r="Q31" s="0" t="n">
        <v>0</v>
      </c>
      <c r="R31" s="0" t="n">
        <v>-156.61</v>
      </c>
      <c r="S31" s="0" t="n">
        <v>-4723.76</v>
      </c>
      <c r="T31" s="0" t="n">
        <v>-51.52</v>
      </c>
      <c r="U31" s="0" t="n">
        <v>18.97</v>
      </c>
      <c r="V31" s="0" t="n">
        <v>0.76</v>
      </c>
      <c r="W31" s="0" t="n">
        <v>1928.16</v>
      </c>
      <c r="X31" s="0" t="n">
        <v>0.7096</v>
      </c>
      <c r="Y31" s="0" t="n">
        <v>4.28188</v>
      </c>
    </row>
    <row r="32" customFormat="false" ht="12.8" hidden="false" customHeight="false" outlineLevel="0" collapsed="false">
      <c r="A32" s="0" t="n">
        <v>1</v>
      </c>
      <c r="B32" s="0" t="n">
        <v>1</v>
      </c>
      <c r="C32" s="0" t="n">
        <v>1</v>
      </c>
      <c r="D32" s="0" t="n">
        <v>31</v>
      </c>
      <c r="E32" s="0" t="n">
        <v>6435.7</v>
      </c>
      <c r="F32" s="0" t="n">
        <v>347.53</v>
      </c>
      <c r="G32" s="0" t="n">
        <v>-60.14</v>
      </c>
      <c r="H32" s="0" t="n">
        <v>-3.16</v>
      </c>
      <c r="I32" s="0" t="n">
        <v>2.28</v>
      </c>
      <c r="J32" s="0" t="n">
        <v>0</v>
      </c>
      <c r="K32" s="0" t="n">
        <v>44.53</v>
      </c>
      <c r="L32" s="0" t="n">
        <v>63.09</v>
      </c>
      <c r="M32" s="0" t="n">
        <v>0.2</v>
      </c>
      <c r="N32" s="0" t="n">
        <v>0.16</v>
      </c>
      <c r="O32" s="0" t="n">
        <v>-0.27</v>
      </c>
      <c r="P32" s="0" t="n">
        <v>18.26</v>
      </c>
      <c r="Q32" s="0" t="n">
        <v>0</v>
      </c>
      <c r="R32" s="0" t="n">
        <v>-16.96</v>
      </c>
      <c r="S32" s="0" t="n">
        <v>-996.58</v>
      </c>
      <c r="T32" s="0" t="n">
        <v>-70.98</v>
      </c>
      <c r="U32" s="0" t="n">
        <v>19.05</v>
      </c>
      <c r="V32" s="0" t="n">
        <v>0.8</v>
      </c>
      <c r="W32" s="0" t="n">
        <v>2056.95</v>
      </c>
      <c r="X32" s="0" t="n">
        <v>0.80604</v>
      </c>
      <c r="Y32" s="0" t="n">
        <v>4.40177</v>
      </c>
    </row>
    <row r="33" customFormat="false" ht="12.8" hidden="false" customHeight="false" outlineLevel="0" collapsed="false">
      <c r="A33" s="0" t="n">
        <v>1</v>
      </c>
      <c r="B33" s="0" t="n">
        <v>1</v>
      </c>
      <c r="C33" s="0" t="n">
        <v>1</v>
      </c>
      <c r="D33" s="0" t="n">
        <v>32</v>
      </c>
      <c r="E33" s="0" t="n">
        <v>6208.37</v>
      </c>
      <c r="F33" s="0" t="n">
        <v>333.21</v>
      </c>
      <c r="G33" s="0" t="n">
        <v>-60.37</v>
      </c>
      <c r="H33" s="0" t="n">
        <v>-7.11</v>
      </c>
      <c r="I33" s="0" t="n">
        <v>2.29</v>
      </c>
      <c r="J33" s="0" t="n">
        <v>0</v>
      </c>
      <c r="K33" s="0" t="n">
        <v>44.27</v>
      </c>
      <c r="L33" s="0" t="n">
        <v>69.03</v>
      </c>
      <c r="M33" s="0" t="n">
        <v>0.43</v>
      </c>
      <c r="N33" s="0" t="n">
        <v>0.16</v>
      </c>
      <c r="O33" s="0" t="n">
        <v>-0.33</v>
      </c>
      <c r="P33" s="0" t="n">
        <v>18.3</v>
      </c>
      <c r="Q33" s="0" t="n">
        <v>0</v>
      </c>
      <c r="R33" s="0" t="n">
        <v>-40.29</v>
      </c>
      <c r="S33" s="0" t="n">
        <v>-1036.04</v>
      </c>
      <c r="T33" s="0" t="n">
        <v>-59.86</v>
      </c>
      <c r="U33" s="0" t="n">
        <v>19.2</v>
      </c>
      <c r="V33" s="0" t="n">
        <v>0.86</v>
      </c>
      <c r="W33" s="0" t="n">
        <v>1891.35</v>
      </c>
      <c r="X33" s="0" t="n">
        <v>0.90603</v>
      </c>
      <c r="Y33" s="0" t="n">
        <v>4.50505</v>
      </c>
    </row>
    <row r="34" customFormat="false" ht="12.8" hidden="false" customHeight="false" outlineLevel="0" collapsed="false">
      <c r="A34" s="0" t="n">
        <v>1</v>
      </c>
      <c r="B34" s="0" t="n">
        <v>1</v>
      </c>
      <c r="C34" s="0" t="n">
        <v>1</v>
      </c>
      <c r="D34" s="0" t="n">
        <v>33</v>
      </c>
      <c r="E34" s="0" t="n">
        <v>6031.42</v>
      </c>
      <c r="F34" s="0" t="n">
        <v>320.6</v>
      </c>
      <c r="G34" s="0" t="n">
        <v>-53.63</v>
      </c>
      <c r="H34" s="0" t="n">
        <v>-5.52</v>
      </c>
      <c r="I34" s="0" t="n">
        <v>2.28</v>
      </c>
      <c r="J34" s="0" t="n">
        <v>0</v>
      </c>
      <c r="K34" s="0" t="n">
        <v>43.42</v>
      </c>
      <c r="L34" s="0" t="n">
        <v>65.89</v>
      </c>
      <c r="M34" s="0" t="n">
        <v>0.31</v>
      </c>
      <c r="N34" s="0" t="n">
        <v>0.16</v>
      </c>
      <c r="O34" s="0" t="n">
        <v>-0.33</v>
      </c>
      <c r="P34" s="0" t="n">
        <v>18.28</v>
      </c>
      <c r="Q34" s="0" t="n">
        <v>0</v>
      </c>
      <c r="R34" s="0" t="n">
        <v>-29.02</v>
      </c>
      <c r="S34" s="0" t="n">
        <v>-1149.32</v>
      </c>
      <c r="T34" s="0" t="n">
        <v>-68.72</v>
      </c>
      <c r="U34" s="0" t="n">
        <v>19.22</v>
      </c>
      <c r="V34" s="0" t="n">
        <v>0.88</v>
      </c>
      <c r="W34" s="0" t="n">
        <v>1696.8</v>
      </c>
      <c r="X34" s="0" t="n">
        <v>1.00811</v>
      </c>
      <c r="Y34" s="0" t="n">
        <v>4.59704</v>
      </c>
    </row>
    <row r="35" customFormat="false" ht="12.8" hidden="false" customHeight="false" outlineLevel="0" collapsed="false">
      <c r="A35" s="0" t="n">
        <v>1</v>
      </c>
      <c r="B35" s="0" t="n">
        <v>1</v>
      </c>
      <c r="C35" s="0" t="n">
        <v>1</v>
      </c>
      <c r="D35" s="0" t="n">
        <v>34</v>
      </c>
      <c r="E35" s="0" t="n">
        <v>5829.16</v>
      </c>
      <c r="F35" s="0" t="n">
        <v>306.25</v>
      </c>
      <c r="G35" s="0" t="n">
        <v>-43.18</v>
      </c>
      <c r="H35" s="0" t="n">
        <v>-5.69</v>
      </c>
      <c r="I35" s="0" t="n">
        <v>2.27</v>
      </c>
      <c r="J35" s="0" t="n">
        <v>0</v>
      </c>
      <c r="K35" s="0" t="n">
        <v>42.61</v>
      </c>
      <c r="L35" s="0" t="n">
        <v>65.83</v>
      </c>
      <c r="M35" s="0" t="n">
        <v>0.33</v>
      </c>
      <c r="N35" s="0" t="n">
        <v>0.16</v>
      </c>
      <c r="O35" s="0" t="n">
        <v>-0.34</v>
      </c>
      <c r="P35" s="0" t="n">
        <v>18.15</v>
      </c>
      <c r="Q35" s="0" t="n">
        <v>0</v>
      </c>
      <c r="R35" s="0" t="n">
        <v>-31.13</v>
      </c>
      <c r="S35" s="0" t="n">
        <v>-1094.03</v>
      </c>
      <c r="T35" s="0" t="n">
        <v>-68.34</v>
      </c>
      <c r="U35" s="0" t="n">
        <v>19.09</v>
      </c>
      <c r="V35" s="0" t="n">
        <v>0.88</v>
      </c>
      <c r="W35" s="0" t="n">
        <v>1479.41</v>
      </c>
      <c r="X35" s="0" t="n">
        <v>1.11127</v>
      </c>
      <c r="Y35" s="0" t="n">
        <v>4.68155</v>
      </c>
    </row>
    <row r="36" customFormat="false" ht="12.8" hidden="false" customHeight="false" outlineLevel="0" collapsed="false">
      <c r="A36" s="0" t="n">
        <v>1</v>
      </c>
      <c r="B36" s="0" t="n">
        <v>1</v>
      </c>
      <c r="C36" s="0" t="n">
        <v>1</v>
      </c>
      <c r="D36" s="0" t="n">
        <v>35</v>
      </c>
      <c r="E36" s="0" t="n">
        <v>5520.02</v>
      </c>
      <c r="F36" s="0" t="n">
        <v>286.33</v>
      </c>
      <c r="G36" s="0" t="n">
        <v>-29.04</v>
      </c>
      <c r="H36" s="0" t="n">
        <v>-138.81</v>
      </c>
      <c r="I36" s="0" t="n">
        <v>2.25</v>
      </c>
      <c r="J36" s="0" t="n">
        <v>0</v>
      </c>
      <c r="K36" s="0" t="n">
        <v>41.25</v>
      </c>
      <c r="L36" s="0" t="n">
        <v>69.16</v>
      </c>
      <c r="M36" s="0" t="n">
        <v>8.54</v>
      </c>
      <c r="N36" s="0" t="n">
        <v>0.16</v>
      </c>
      <c r="O36" s="0" t="n">
        <v>-0.36</v>
      </c>
      <c r="P36" s="0" t="n">
        <v>18.04</v>
      </c>
      <c r="Q36" s="0" t="n">
        <v>0</v>
      </c>
      <c r="R36" s="0" t="n">
        <v>-793.91</v>
      </c>
      <c r="S36" s="0" t="n">
        <v>-2427.15</v>
      </c>
      <c r="T36" s="0" t="n">
        <v>-292.02</v>
      </c>
      <c r="U36" s="0" t="n">
        <v>18.91</v>
      </c>
      <c r="V36" s="0" t="n">
        <v>0.86</v>
      </c>
      <c r="W36" s="0" t="n">
        <v>1241.43</v>
      </c>
      <c r="X36" s="0" t="n">
        <v>1.21469</v>
      </c>
      <c r="Y36" s="0" t="n">
        <v>4.76141</v>
      </c>
    </row>
    <row r="37" customFormat="false" ht="12.8" hidden="false" customHeight="false" outlineLevel="0" collapsed="false">
      <c r="A37" s="0" t="n">
        <v>1</v>
      </c>
      <c r="B37" s="0" t="n">
        <v>1</v>
      </c>
      <c r="C37" s="0" t="n">
        <v>1</v>
      </c>
      <c r="D37" s="0" t="n">
        <v>36</v>
      </c>
      <c r="E37" s="0" t="n">
        <v>4979.25</v>
      </c>
      <c r="F37" s="0" t="n">
        <v>254.9</v>
      </c>
      <c r="G37" s="0" t="n">
        <v>-9.75</v>
      </c>
      <c r="H37" s="0" t="n">
        <v>-13.8</v>
      </c>
      <c r="I37" s="0" t="n">
        <v>2.22</v>
      </c>
      <c r="J37" s="0" t="n">
        <v>0</v>
      </c>
      <c r="K37" s="0" t="n">
        <v>37.71</v>
      </c>
      <c r="L37" s="0" t="n">
        <v>60.97</v>
      </c>
      <c r="M37" s="0" t="n">
        <v>0.78</v>
      </c>
      <c r="N37" s="0" t="n">
        <v>0.16</v>
      </c>
      <c r="O37" s="0" t="n">
        <v>-0.33</v>
      </c>
      <c r="P37" s="0" t="n">
        <v>17.77</v>
      </c>
      <c r="Q37" s="0" t="n">
        <v>0</v>
      </c>
      <c r="R37" s="0" t="n">
        <v>-68.52</v>
      </c>
      <c r="S37" s="0" t="n">
        <v>-1037.72</v>
      </c>
      <c r="T37" s="0" t="n">
        <v>-69.57</v>
      </c>
      <c r="U37" s="0" t="n">
        <v>18.67</v>
      </c>
      <c r="V37" s="0" t="n">
        <v>0.81</v>
      </c>
      <c r="W37" s="0" t="n">
        <v>976.95</v>
      </c>
      <c r="X37" s="0" t="n">
        <v>1.31772</v>
      </c>
      <c r="Y37" s="0" t="n">
        <v>4.83883</v>
      </c>
    </row>
    <row r="38" customFormat="false" ht="12.8" hidden="false" customHeight="false" outlineLevel="0" collapsed="false">
      <c r="A38" s="0" t="n">
        <v>1</v>
      </c>
      <c r="B38" s="0" t="n">
        <v>1</v>
      </c>
      <c r="C38" s="0" t="n">
        <v>1</v>
      </c>
      <c r="D38" s="0" t="n">
        <v>37</v>
      </c>
      <c r="E38" s="0" t="n">
        <v>2671.89</v>
      </c>
      <c r="F38" s="0" t="n">
        <v>140.98</v>
      </c>
      <c r="G38" s="0" t="n">
        <v>75.57</v>
      </c>
      <c r="H38" s="0" t="n">
        <v>-2.19</v>
      </c>
      <c r="I38" s="0" t="n">
        <v>2.19</v>
      </c>
      <c r="J38" s="0" t="n">
        <v>0</v>
      </c>
      <c r="K38" s="0" t="n">
        <v>27.27</v>
      </c>
      <c r="L38" s="0" t="n">
        <v>43.83</v>
      </c>
      <c r="M38" s="0" t="n">
        <v>0.12</v>
      </c>
      <c r="N38" s="0" t="n">
        <v>0.16</v>
      </c>
      <c r="O38" s="0" t="n">
        <v>-0.4</v>
      </c>
      <c r="P38" s="0" t="n">
        <v>17.55</v>
      </c>
      <c r="Q38" s="0" t="n">
        <v>0</v>
      </c>
      <c r="R38" s="0" t="n">
        <v>-10.65</v>
      </c>
      <c r="S38" s="0" t="n">
        <v>-10.79</v>
      </c>
      <c r="T38" s="0" t="n">
        <v>-295.73</v>
      </c>
      <c r="U38" s="0" t="n">
        <v>18.58</v>
      </c>
      <c r="V38" s="0" t="n">
        <v>0.84</v>
      </c>
      <c r="W38" s="0" t="n">
        <v>705.49</v>
      </c>
      <c r="X38" s="0" t="n">
        <v>1.41974</v>
      </c>
      <c r="Y38" s="0" t="n">
        <v>4.91562</v>
      </c>
    </row>
    <row r="39" customFormat="false" ht="12.8" hidden="false" customHeight="false" outlineLevel="0" collapsed="false">
      <c r="A39" s="0" t="n">
        <v>1</v>
      </c>
      <c r="B39" s="0" t="n">
        <v>1</v>
      </c>
      <c r="C39" s="0" t="n">
        <v>1</v>
      </c>
      <c r="D39" s="0" t="n">
        <v>38</v>
      </c>
      <c r="E39" s="0" t="n">
        <v>1525.12</v>
      </c>
      <c r="F39" s="0" t="n">
        <v>80.47</v>
      </c>
      <c r="G39" s="0" t="n">
        <v>77.48</v>
      </c>
      <c r="H39" s="0" t="n">
        <v>-0.18</v>
      </c>
      <c r="I39" s="0" t="n">
        <v>2.13</v>
      </c>
      <c r="J39" s="0" t="n">
        <v>0</v>
      </c>
      <c r="K39" s="0" t="n">
        <v>15.06</v>
      </c>
      <c r="L39" s="0" t="n">
        <v>39.13</v>
      </c>
      <c r="M39" s="0" t="n">
        <v>0.14</v>
      </c>
      <c r="N39" s="0" t="n">
        <v>0.16</v>
      </c>
      <c r="O39" s="0" t="n">
        <v>-0.17</v>
      </c>
      <c r="P39" s="0" t="n">
        <v>17.08</v>
      </c>
      <c r="Q39" s="0" t="n">
        <v>2.29</v>
      </c>
      <c r="R39" s="0" t="n">
        <v>-12.64</v>
      </c>
      <c r="S39" s="0" t="n">
        <v>-23.07</v>
      </c>
      <c r="T39" s="0" t="n">
        <v>37.6</v>
      </c>
      <c r="U39" s="0" t="n">
        <v>18.29</v>
      </c>
      <c r="V39" s="0" t="n">
        <v>0.82</v>
      </c>
      <c r="W39" s="0" t="n">
        <v>402.69</v>
      </c>
      <c r="X39" s="0" t="n">
        <v>1.52016</v>
      </c>
      <c r="Y39" s="0" t="n">
        <v>4.99338</v>
      </c>
    </row>
    <row r="40" customFormat="false" ht="12.8" hidden="false" customHeight="false" outlineLevel="0" collapsed="false">
      <c r="A40" s="0" t="n">
        <v>1</v>
      </c>
      <c r="B40" s="0" t="n">
        <v>1</v>
      </c>
      <c r="C40" s="0" t="n">
        <v>1</v>
      </c>
      <c r="D40" s="0" t="n">
        <v>39</v>
      </c>
      <c r="E40" s="0" t="n">
        <v>0</v>
      </c>
      <c r="F40" s="0" t="n">
        <v>0</v>
      </c>
      <c r="G40" s="0" t="n">
        <v>81.56</v>
      </c>
      <c r="H40" s="0" t="n">
        <v>-3.65</v>
      </c>
      <c r="I40" s="0" t="n">
        <v>3.65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17.57</v>
      </c>
      <c r="Q40" s="0" t="n">
        <v>0</v>
      </c>
      <c r="R40" s="0" t="n">
        <v>-0.02</v>
      </c>
      <c r="S40" s="0" t="n">
        <v>-0.02</v>
      </c>
      <c r="T40" s="0" t="n">
        <v>450</v>
      </c>
      <c r="U40" s="0" t="n">
        <v>17.57</v>
      </c>
      <c r="V40" s="0" t="n">
        <v>0.75</v>
      </c>
      <c r="W40" s="0" t="n">
        <v>147.94</v>
      </c>
      <c r="X40" s="0" t="n">
        <v>1.61831</v>
      </c>
      <c r="Y40" s="0" t="n">
        <v>1.93201</v>
      </c>
    </row>
    <row r="41" customFormat="false" ht="12.8" hidden="false" customHeight="false" outlineLevel="0" collapsed="false">
      <c r="A41" s="0" t="n">
        <v>1</v>
      </c>
      <c r="B41" s="0" t="n">
        <v>1</v>
      </c>
      <c r="C41" s="0" t="n">
        <v>1</v>
      </c>
      <c r="D41" s="0" t="n">
        <v>40</v>
      </c>
      <c r="E41" s="0" t="n">
        <v>0</v>
      </c>
      <c r="F41" s="0" t="n">
        <v>0</v>
      </c>
      <c r="G41" s="0" t="n">
        <v>76.53</v>
      </c>
      <c r="H41" s="0" t="n">
        <v>-3.59</v>
      </c>
      <c r="I41" s="0" t="n">
        <v>3.59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17.25</v>
      </c>
      <c r="Q41" s="0" t="n">
        <v>0</v>
      </c>
      <c r="R41" s="0" t="n">
        <v>-0.02</v>
      </c>
      <c r="S41" s="0" t="n">
        <v>-0.02</v>
      </c>
      <c r="T41" s="0" t="n">
        <v>450</v>
      </c>
      <c r="U41" s="0" t="n">
        <v>17.25</v>
      </c>
      <c r="V41" s="0" t="n">
        <v>0.74</v>
      </c>
      <c r="W41" s="0" t="n">
        <v>36.33</v>
      </c>
      <c r="X41" s="0" t="n">
        <v>1.71345</v>
      </c>
      <c r="Y41" s="0" t="n">
        <v>1.12544</v>
      </c>
    </row>
    <row r="42" customFormat="false" ht="12.8" hidden="false" customHeight="false" outlineLevel="0" collapsed="false">
      <c r="A42" s="0" t="n">
        <v>1</v>
      </c>
      <c r="B42" s="0" t="n">
        <v>1</v>
      </c>
      <c r="C42" s="0" t="n">
        <v>1</v>
      </c>
      <c r="D42" s="0" t="n">
        <v>41</v>
      </c>
      <c r="E42" s="0" t="n">
        <v>0</v>
      </c>
      <c r="F42" s="0" t="n">
        <v>0</v>
      </c>
      <c r="G42" s="0" t="n">
        <v>74.53</v>
      </c>
      <c r="H42" s="0" t="n">
        <v>-3.54</v>
      </c>
      <c r="I42" s="0" t="n">
        <v>3.54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17.04</v>
      </c>
      <c r="Q42" s="0" t="n">
        <v>0</v>
      </c>
      <c r="R42" s="0" t="n">
        <v>-0.02</v>
      </c>
      <c r="S42" s="0" t="n">
        <v>-0.02</v>
      </c>
      <c r="T42" s="0" t="n">
        <v>450</v>
      </c>
      <c r="U42" s="0" t="n">
        <v>17.04</v>
      </c>
      <c r="V42" s="0" t="n">
        <v>0.75</v>
      </c>
      <c r="W42" s="0" t="n">
        <v>-3.38</v>
      </c>
      <c r="X42" s="0" t="n">
        <v>1.80472</v>
      </c>
      <c r="Y42" s="0" t="n">
        <v>1.03588</v>
      </c>
    </row>
    <row r="43" customFormat="false" ht="12.8" hidden="false" customHeight="false" outlineLevel="0" collapsed="false">
      <c r="A43" s="0" t="n">
        <v>1</v>
      </c>
      <c r="B43" s="0" t="n">
        <v>1</v>
      </c>
      <c r="C43" s="0" t="n">
        <v>1</v>
      </c>
      <c r="D43" s="0" t="n">
        <v>42</v>
      </c>
      <c r="E43" s="0" t="n">
        <v>0</v>
      </c>
      <c r="F43" s="0" t="n">
        <v>0</v>
      </c>
      <c r="G43" s="0" t="n">
        <v>78.09</v>
      </c>
      <c r="H43" s="0" t="n">
        <v>-3.41</v>
      </c>
      <c r="I43" s="0" t="n">
        <v>3.41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16.39</v>
      </c>
      <c r="Q43" s="0" t="n">
        <v>0</v>
      </c>
      <c r="R43" s="0" t="n">
        <v>-0.02</v>
      </c>
      <c r="S43" s="0" t="n">
        <v>-0.02</v>
      </c>
      <c r="T43" s="0" t="n">
        <v>450</v>
      </c>
      <c r="U43" s="0" t="n">
        <v>16.39</v>
      </c>
      <c r="V43" s="0" t="n">
        <v>0.72</v>
      </c>
      <c r="W43" s="0" t="n">
        <v>-5.8</v>
      </c>
      <c r="X43" s="0" t="n">
        <v>1.89108</v>
      </c>
      <c r="Y43" s="0" t="n">
        <v>0.9394</v>
      </c>
    </row>
    <row r="44" customFormat="false" ht="12.8" hidden="false" customHeight="false" outlineLevel="0" collapsed="false">
      <c r="A44" s="0" t="n">
        <v>1</v>
      </c>
      <c r="B44" s="0" t="n">
        <v>1</v>
      </c>
      <c r="C44" s="0" t="n">
        <v>1</v>
      </c>
      <c r="D44" s="0" t="n">
        <v>43</v>
      </c>
      <c r="E44" s="0" t="n">
        <v>0</v>
      </c>
      <c r="F44" s="0" t="n">
        <v>0</v>
      </c>
      <c r="G44" s="0" t="n">
        <v>76.48</v>
      </c>
      <c r="H44" s="0" t="n">
        <v>-3.3</v>
      </c>
      <c r="I44" s="0" t="n">
        <v>3.3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15.79</v>
      </c>
      <c r="Q44" s="0" t="n">
        <v>0</v>
      </c>
      <c r="R44" s="0" t="n">
        <v>-0.02</v>
      </c>
      <c r="S44" s="0" t="n">
        <v>-0.02</v>
      </c>
      <c r="T44" s="0" t="n">
        <v>450</v>
      </c>
      <c r="U44" s="0" t="n">
        <v>15.79</v>
      </c>
      <c r="V44" s="0" t="n">
        <v>0.69</v>
      </c>
      <c r="W44" s="0" t="n">
        <v>-5.96</v>
      </c>
      <c r="X44" s="0" t="n">
        <v>1.97129</v>
      </c>
      <c r="Y44" s="0" t="n">
        <v>0.83448</v>
      </c>
    </row>
    <row r="45" customFormat="false" ht="12.8" hidden="false" customHeight="false" outlineLevel="0" collapsed="false">
      <c r="A45" s="0" t="n">
        <v>1</v>
      </c>
      <c r="B45" s="0" t="n">
        <v>1</v>
      </c>
      <c r="C45" s="0" t="n">
        <v>1</v>
      </c>
      <c r="D45" s="0" t="n">
        <v>44</v>
      </c>
      <c r="E45" s="0" t="n">
        <v>0</v>
      </c>
      <c r="F45" s="0" t="n">
        <v>0</v>
      </c>
      <c r="G45" s="0" t="n">
        <v>75.4</v>
      </c>
      <c r="H45" s="0" t="n">
        <v>-3.19</v>
      </c>
      <c r="I45" s="0" t="n">
        <v>3.19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15.2</v>
      </c>
      <c r="Q45" s="0" t="n">
        <v>0</v>
      </c>
      <c r="R45" s="0" t="n">
        <v>-0.02</v>
      </c>
      <c r="S45" s="0" t="n">
        <v>-0.02</v>
      </c>
      <c r="T45" s="0" t="n">
        <v>450</v>
      </c>
      <c r="U45" s="0" t="n">
        <v>15.2</v>
      </c>
      <c r="V45" s="0" t="n">
        <v>0.64</v>
      </c>
      <c r="W45" s="0" t="n">
        <v>-6.15</v>
      </c>
      <c r="X45" s="0" t="n">
        <v>2.04385</v>
      </c>
      <c r="Y45" s="0" t="n">
        <v>0.71975</v>
      </c>
    </row>
    <row r="46" customFormat="false" ht="12.8" hidden="false" customHeight="false" outlineLevel="0" collapsed="false">
      <c r="A46" s="0" t="n">
        <v>1</v>
      </c>
      <c r="B46" s="0" t="n">
        <v>1</v>
      </c>
      <c r="C46" s="0" t="n">
        <v>1</v>
      </c>
      <c r="D46" s="0" t="n">
        <v>45</v>
      </c>
      <c r="E46" s="0" t="n">
        <v>0</v>
      </c>
      <c r="F46" s="0" t="n">
        <v>0</v>
      </c>
      <c r="G46" s="0" t="n">
        <v>73.1</v>
      </c>
      <c r="H46" s="0" t="n">
        <v>-3.11</v>
      </c>
      <c r="I46" s="0" t="n">
        <v>3.11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14.78</v>
      </c>
      <c r="Q46" s="0" t="n">
        <v>0</v>
      </c>
      <c r="R46" s="0" t="n">
        <v>-0.02</v>
      </c>
      <c r="S46" s="0" t="n">
        <v>-0.02</v>
      </c>
      <c r="T46" s="0" t="n">
        <v>450</v>
      </c>
      <c r="U46" s="0" t="n">
        <v>14.78</v>
      </c>
      <c r="V46" s="0" t="n">
        <v>0.61</v>
      </c>
      <c r="W46" s="0" t="n">
        <v>-6.14</v>
      </c>
      <c r="X46" s="0" t="n">
        <v>2.10707</v>
      </c>
      <c r="Y46" s="0" t="n">
        <v>0.5942</v>
      </c>
    </row>
    <row r="47" customFormat="false" ht="12.8" hidden="false" customHeight="false" outlineLevel="0" collapsed="false">
      <c r="A47" s="0" t="n">
        <v>1</v>
      </c>
      <c r="B47" s="0" t="n">
        <v>1</v>
      </c>
      <c r="C47" s="0" t="n">
        <v>1</v>
      </c>
      <c r="D47" s="0" t="n">
        <v>46</v>
      </c>
      <c r="E47" s="0" t="n">
        <v>0</v>
      </c>
      <c r="F47" s="0" t="n">
        <v>0</v>
      </c>
      <c r="G47" s="0" t="n">
        <v>71.19</v>
      </c>
      <c r="H47" s="0" t="n">
        <v>-3.06</v>
      </c>
      <c r="I47" s="0" t="n">
        <v>3.06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14.49</v>
      </c>
      <c r="Q47" s="0" t="n">
        <v>0</v>
      </c>
      <c r="R47" s="0" t="n">
        <v>-0.02</v>
      </c>
      <c r="S47" s="0" t="n">
        <v>-0.02</v>
      </c>
      <c r="T47" s="0" t="n">
        <v>450</v>
      </c>
      <c r="U47" s="0" t="n">
        <v>14.49</v>
      </c>
      <c r="V47" s="0" t="n">
        <v>0.59</v>
      </c>
      <c r="W47" s="0" t="n">
        <v>-6.31</v>
      </c>
      <c r="X47" s="0" t="n">
        <v>2.15904</v>
      </c>
      <c r="Y47" s="0" t="n">
        <v>0.45751</v>
      </c>
    </row>
    <row r="48" customFormat="false" ht="12.8" hidden="false" customHeight="false" outlineLevel="0" collapsed="false">
      <c r="A48" s="0" t="n">
        <v>1</v>
      </c>
      <c r="B48" s="0" t="n">
        <v>1</v>
      </c>
      <c r="C48" s="0" t="n">
        <v>1</v>
      </c>
      <c r="D48" s="0" t="n">
        <v>47</v>
      </c>
      <c r="E48" s="0" t="n">
        <v>0</v>
      </c>
      <c r="F48" s="0" t="n">
        <v>0</v>
      </c>
      <c r="G48" s="0" t="n">
        <v>69.97</v>
      </c>
      <c r="H48" s="0" t="n">
        <v>-3.02</v>
      </c>
      <c r="I48" s="0" t="n">
        <v>3.02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14.26</v>
      </c>
      <c r="Q48" s="0" t="n">
        <v>0</v>
      </c>
      <c r="R48" s="0" t="n">
        <v>-0.02</v>
      </c>
      <c r="S48" s="0" t="n">
        <v>-0.02</v>
      </c>
      <c r="T48" s="0" t="n">
        <v>450</v>
      </c>
      <c r="U48" s="0" t="n">
        <v>14.26</v>
      </c>
      <c r="V48" s="0" t="n">
        <v>0.58</v>
      </c>
      <c r="W48" s="0" t="n">
        <v>-6.44</v>
      </c>
      <c r="X48" s="0" t="n">
        <v>2.19784</v>
      </c>
      <c r="Y48" s="0" t="n">
        <v>0.31048</v>
      </c>
    </row>
    <row r="49" customFormat="false" ht="12.8" hidden="false" customHeight="false" outlineLevel="0" collapsed="false">
      <c r="A49" s="0" t="n">
        <v>1</v>
      </c>
      <c r="B49" s="0" t="n">
        <v>1</v>
      </c>
      <c r="C49" s="0" t="n">
        <v>1</v>
      </c>
      <c r="D49" s="0" t="n">
        <v>48</v>
      </c>
      <c r="E49" s="0" t="n">
        <v>0</v>
      </c>
      <c r="F49" s="0" t="n">
        <v>0</v>
      </c>
      <c r="G49" s="0" t="n">
        <v>70.33</v>
      </c>
      <c r="H49" s="0" t="n">
        <v>-2.97</v>
      </c>
      <c r="I49" s="0" t="n">
        <v>2.97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13.99</v>
      </c>
      <c r="Q49" s="0" t="n">
        <v>0</v>
      </c>
      <c r="R49" s="0" t="n">
        <v>-0.02</v>
      </c>
      <c r="S49" s="0" t="n">
        <v>-0.02</v>
      </c>
      <c r="T49" s="0" t="n">
        <v>450</v>
      </c>
      <c r="U49" s="0" t="n">
        <v>13.99</v>
      </c>
      <c r="V49" s="0" t="n">
        <v>0.55</v>
      </c>
      <c r="W49" s="0" t="n">
        <v>-6.35</v>
      </c>
      <c r="X49" s="0" t="n">
        <v>2.22175</v>
      </c>
      <c r="Y49" s="0" t="n">
        <v>0.15535</v>
      </c>
    </row>
    <row r="50" customFormat="false" ht="12.8" hidden="false" customHeight="false" outlineLevel="0" collapsed="false">
      <c r="A50" s="0" t="n">
        <v>2</v>
      </c>
      <c r="B50" s="0" t="n">
        <v>1</v>
      </c>
      <c r="C50" s="0" t="n">
        <v>1</v>
      </c>
      <c r="D50" s="0" t="n">
        <v>1</v>
      </c>
      <c r="E50" s="0" t="n">
        <v>0</v>
      </c>
      <c r="F50" s="0" t="n">
        <v>0</v>
      </c>
      <c r="G50" s="0" t="n">
        <v>70.15</v>
      </c>
      <c r="H50" s="0" t="n">
        <v>-2.93</v>
      </c>
      <c r="I50" s="0" t="n">
        <v>2.93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13.71</v>
      </c>
      <c r="Q50" s="0" t="n">
        <v>0</v>
      </c>
      <c r="R50" s="0" t="n">
        <v>-0.02</v>
      </c>
      <c r="S50" s="0" t="n">
        <v>-0.02</v>
      </c>
      <c r="T50" s="0" t="n">
        <v>450</v>
      </c>
      <c r="U50" s="0" t="n">
        <v>13.71</v>
      </c>
      <c r="V50" s="0" t="n">
        <v>0.52</v>
      </c>
      <c r="W50" s="0" t="n">
        <v>-6.24</v>
      </c>
      <c r="X50" s="0" t="n">
        <v>2.23524</v>
      </c>
      <c r="Y50" s="0" t="n">
        <v>-0.00416</v>
      </c>
    </row>
    <row r="51" customFormat="false" ht="12.8" hidden="false" customHeight="false" outlineLevel="0" collapsed="false">
      <c r="A51" s="0" t="n">
        <v>2</v>
      </c>
      <c r="B51" s="0" t="n">
        <v>1</v>
      </c>
      <c r="C51" s="0" t="n">
        <v>1</v>
      </c>
      <c r="D51" s="0" t="n">
        <v>2</v>
      </c>
      <c r="E51" s="0" t="n">
        <v>0</v>
      </c>
      <c r="F51" s="0" t="n">
        <v>0</v>
      </c>
      <c r="G51" s="0" t="n">
        <v>68.93</v>
      </c>
      <c r="H51" s="0" t="n">
        <v>-2.88</v>
      </c>
      <c r="I51" s="0" t="n">
        <v>2.88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13.46</v>
      </c>
      <c r="Q51" s="0" t="n">
        <v>0</v>
      </c>
      <c r="R51" s="0" t="n">
        <v>-0.02</v>
      </c>
      <c r="S51" s="0" t="n">
        <v>-0.02</v>
      </c>
      <c r="T51" s="0" t="n">
        <v>450</v>
      </c>
      <c r="U51" s="0" t="n">
        <v>13.46</v>
      </c>
      <c r="V51" s="0" t="n">
        <v>0.54</v>
      </c>
      <c r="W51" s="0" t="n">
        <v>-6.18</v>
      </c>
      <c r="X51" s="0" t="n">
        <v>2.22652</v>
      </c>
      <c r="Y51" s="0" t="n">
        <v>-0.16452</v>
      </c>
    </row>
    <row r="52" customFormat="false" ht="12.8" hidden="false" customHeight="false" outlineLevel="0" collapsed="false">
      <c r="A52" s="0" t="n">
        <v>2</v>
      </c>
      <c r="B52" s="0" t="n">
        <v>1</v>
      </c>
      <c r="C52" s="0" t="n">
        <v>1</v>
      </c>
      <c r="D52" s="0" t="n">
        <v>3</v>
      </c>
      <c r="E52" s="0" t="n">
        <v>0</v>
      </c>
      <c r="F52" s="0" t="n">
        <v>0</v>
      </c>
      <c r="G52" s="0" t="n">
        <v>66.84</v>
      </c>
      <c r="H52" s="0" t="n">
        <v>-2.86</v>
      </c>
      <c r="I52" s="0" t="n">
        <v>2.86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13.34</v>
      </c>
      <c r="Q52" s="0" t="n">
        <v>0</v>
      </c>
      <c r="R52" s="0" t="n">
        <v>-0.02</v>
      </c>
      <c r="S52" s="0" t="n">
        <v>-0.02</v>
      </c>
      <c r="T52" s="0" t="n">
        <v>450</v>
      </c>
      <c r="U52" s="0" t="n">
        <v>13.34</v>
      </c>
      <c r="V52" s="0" t="n">
        <v>0.56</v>
      </c>
      <c r="W52" s="0" t="n">
        <v>-6.5</v>
      </c>
      <c r="X52" s="0" t="n">
        <v>2.20166</v>
      </c>
      <c r="Y52" s="0" t="n">
        <v>-0.32015</v>
      </c>
    </row>
    <row r="53" customFormat="false" ht="12.8" hidden="false" customHeight="false" outlineLevel="0" collapsed="false">
      <c r="A53" s="0" t="n">
        <v>2</v>
      </c>
      <c r="B53" s="0" t="n">
        <v>1</v>
      </c>
      <c r="C53" s="0" t="n">
        <v>1</v>
      </c>
      <c r="D53" s="0" t="n">
        <v>4</v>
      </c>
      <c r="E53" s="0" t="n">
        <v>0</v>
      </c>
      <c r="F53" s="0" t="n">
        <v>0</v>
      </c>
      <c r="G53" s="0" t="n">
        <v>66.78</v>
      </c>
      <c r="H53" s="0" t="n">
        <v>-2.84</v>
      </c>
      <c r="I53" s="0" t="n">
        <v>2.84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13.2</v>
      </c>
      <c r="Q53" s="0" t="n">
        <v>0</v>
      </c>
      <c r="R53" s="0" t="n">
        <v>-0.02</v>
      </c>
      <c r="S53" s="0" t="n">
        <v>-0.02</v>
      </c>
      <c r="T53" s="0" t="n">
        <v>450</v>
      </c>
      <c r="U53" s="0" t="n">
        <v>13.2</v>
      </c>
      <c r="V53" s="0" t="n">
        <v>0.55</v>
      </c>
      <c r="W53" s="0" t="n">
        <v>-5.55</v>
      </c>
      <c r="X53" s="0" t="n">
        <v>2.16193</v>
      </c>
      <c r="Y53" s="0" t="n">
        <v>-0.46739</v>
      </c>
    </row>
    <row r="54" customFormat="false" ht="12.8" hidden="false" customHeight="false" outlineLevel="0" collapsed="false">
      <c r="A54" s="0" t="n">
        <v>2</v>
      </c>
      <c r="B54" s="0" t="n">
        <v>1</v>
      </c>
      <c r="C54" s="0" t="n">
        <v>1</v>
      </c>
      <c r="D54" s="0" t="n">
        <v>5</v>
      </c>
      <c r="E54" s="0" t="n">
        <v>0</v>
      </c>
      <c r="F54" s="0" t="n">
        <v>0</v>
      </c>
      <c r="G54" s="0" t="n">
        <v>67.9</v>
      </c>
      <c r="H54" s="0" t="n">
        <v>-2.8</v>
      </c>
      <c r="I54" s="0" t="n">
        <v>2.8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12.96</v>
      </c>
      <c r="Q54" s="0" t="n">
        <v>0</v>
      </c>
      <c r="R54" s="0" t="n">
        <v>-0.02</v>
      </c>
      <c r="S54" s="0" t="n">
        <v>-0.02</v>
      </c>
      <c r="T54" s="0" t="n">
        <v>450</v>
      </c>
      <c r="U54" s="0" t="n">
        <v>12.96</v>
      </c>
      <c r="V54" s="0" t="n">
        <v>0.52</v>
      </c>
      <c r="W54" s="0" t="n">
        <v>-5.4</v>
      </c>
      <c r="X54" s="0" t="n">
        <v>2.10907</v>
      </c>
      <c r="Y54" s="0" t="n">
        <v>-0.60406</v>
      </c>
    </row>
    <row r="55" customFormat="false" ht="12.8" hidden="false" customHeight="false" outlineLevel="0" collapsed="false">
      <c r="A55" s="0" t="n">
        <v>2</v>
      </c>
      <c r="B55" s="0" t="n">
        <v>1</v>
      </c>
      <c r="C55" s="0" t="n">
        <v>1</v>
      </c>
      <c r="D55" s="0" t="n">
        <v>6</v>
      </c>
      <c r="E55" s="0" t="n">
        <v>0</v>
      </c>
      <c r="F55" s="0" t="n">
        <v>0</v>
      </c>
      <c r="G55" s="0" t="n">
        <v>66.31</v>
      </c>
      <c r="H55" s="0" t="n">
        <v>-2.79</v>
      </c>
      <c r="I55" s="0" t="n">
        <v>2.79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12.86</v>
      </c>
      <c r="Q55" s="0" t="n">
        <v>0</v>
      </c>
      <c r="R55" s="0" t="n">
        <v>-0.02</v>
      </c>
      <c r="S55" s="0" t="n">
        <v>-0.02</v>
      </c>
      <c r="T55" s="0" t="n">
        <v>450</v>
      </c>
      <c r="U55" s="0" t="n">
        <v>12.86</v>
      </c>
      <c r="V55" s="0" t="n">
        <v>0.51</v>
      </c>
      <c r="W55" s="0" t="n">
        <v>-5.4</v>
      </c>
      <c r="X55" s="0" t="n">
        <v>2.04506</v>
      </c>
      <c r="Y55" s="0" t="n">
        <v>-0.72944</v>
      </c>
    </row>
    <row r="56" customFormat="false" ht="12.8" hidden="false" customHeight="false" outlineLevel="0" collapsed="false">
      <c r="A56" s="0" t="n">
        <v>2</v>
      </c>
      <c r="B56" s="0" t="n">
        <v>1</v>
      </c>
      <c r="C56" s="0" t="n">
        <v>1</v>
      </c>
      <c r="D56" s="0" t="n">
        <v>7</v>
      </c>
      <c r="E56" s="0" t="n">
        <v>0</v>
      </c>
      <c r="F56" s="0" t="n">
        <v>0</v>
      </c>
      <c r="G56" s="0" t="n">
        <v>65.76</v>
      </c>
      <c r="H56" s="0" t="n">
        <v>-2.78</v>
      </c>
      <c r="I56" s="0" t="n">
        <v>2.78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12.81</v>
      </c>
      <c r="Q56" s="0" t="n">
        <v>0</v>
      </c>
      <c r="R56" s="0" t="n">
        <v>-0.02</v>
      </c>
      <c r="S56" s="0" t="n">
        <v>-0.02</v>
      </c>
      <c r="T56" s="0" t="n">
        <v>450</v>
      </c>
      <c r="U56" s="0" t="n">
        <v>12.81</v>
      </c>
      <c r="V56" s="0" t="n">
        <v>0.5</v>
      </c>
      <c r="W56" s="0" t="n">
        <v>-4.17</v>
      </c>
      <c r="X56" s="0" t="n">
        <v>1.97179</v>
      </c>
      <c r="Y56" s="0" t="n">
        <v>-0.84392</v>
      </c>
    </row>
    <row r="57" customFormat="false" ht="12.8" hidden="false" customHeight="false" outlineLevel="0" collapsed="false">
      <c r="A57" s="0" t="n">
        <v>2</v>
      </c>
      <c r="B57" s="0" t="n">
        <v>1</v>
      </c>
      <c r="C57" s="0" t="n">
        <v>1</v>
      </c>
      <c r="D57" s="0" t="n">
        <v>8</v>
      </c>
      <c r="E57" s="0" t="n">
        <v>0</v>
      </c>
      <c r="F57" s="0" t="n">
        <v>0</v>
      </c>
      <c r="G57" s="0" t="n">
        <v>65.64</v>
      </c>
      <c r="H57" s="0" t="n">
        <v>-2.77</v>
      </c>
      <c r="I57" s="0" t="n">
        <v>2.77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12.75</v>
      </c>
      <c r="Q57" s="0" t="n">
        <v>0</v>
      </c>
      <c r="R57" s="0" t="n">
        <v>-0.02</v>
      </c>
      <c r="S57" s="0" t="n">
        <v>-0.02</v>
      </c>
      <c r="T57" s="0" t="n">
        <v>450</v>
      </c>
      <c r="U57" s="0" t="n">
        <v>12.75</v>
      </c>
      <c r="V57" s="0" t="n">
        <v>0.49</v>
      </c>
      <c r="W57" s="0" t="n">
        <v>-4.03</v>
      </c>
      <c r="X57" s="0" t="n">
        <v>1.89098</v>
      </c>
      <c r="Y57" s="0" t="n">
        <v>-0.94857</v>
      </c>
    </row>
    <row r="58" customFormat="false" ht="12.8" hidden="false" customHeight="false" outlineLevel="0" collapsed="false">
      <c r="A58" s="0" t="n">
        <v>2</v>
      </c>
      <c r="B58" s="0" t="n">
        <v>1</v>
      </c>
      <c r="C58" s="0" t="n">
        <v>1</v>
      </c>
      <c r="D58" s="0" t="n">
        <v>9</v>
      </c>
      <c r="E58" s="0" t="n">
        <v>0</v>
      </c>
      <c r="F58" s="0" t="n">
        <v>0</v>
      </c>
      <c r="G58" s="0" t="n">
        <v>68.33</v>
      </c>
      <c r="H58" s="0" t="n">
        <v>-2.72</v>
      </c>
      <c r="I58" s="0" t="n">
        <v>2.72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12.41</v>
      </c>
      <c r="Q58" s="0" t="n">
        <v>0</v>
      </c>
      <c r="R58" s="0" t="n">
        <v>-0.02</v>
      </c>
      <c r="S58" s="0" t="n">
        <v>-0.02</v>
      </c>
      <c r="T58" s="0" t="n">
        <v>450</v>
      </c>
      <c r="U58" s="0" t="n">
        <v>12.41</v>
      </c>
      <c r="V58" s="0" t="n">
        <v>0.46</v>
      </c>
      <c r="W58" s="0" t="n">
        <v>-4.99</v>
      </c>
      <c r="X58" s="0" t="n">
        <v>1.80411</v>
      </c>
      <c r="Y58" s="0" t="n">
        <v>-1.04481</v>
      </c>
    </row>
    <row r="59" customFormat="false" ht="12.8" hidden="false" customHeight="false" outlineLevel="0" collapsed="false">
      <c r="A59" s="0" t="n">
        <v>2</v>
      </c>
      <c r="B59" s="0" t="n">
        <v>1</v>
      </c>
      <c r="C59" s="0" t="n">
        <v>1</v>
      </c>
      <c r="D59" s="0" t="n">
        <v>10</v>
      </c>
      <c r="E59" s="0" t="n">
        <v>0</v>
      </c>
      <c r="F59" s="0" t="n">
        <v>0</v>
      </c>
      <c r="G59" s="0" t="n">
        <v>65.89</v>
      </c>
      <c r="H59" s="0" t="n">
        <v>-2.7</v>
      </c>
      <c r="I59" s="0" t="n">
        <v>2.7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12.3</v>
      </c>
      <c r="Q59" s="0" t="n">
        <v>0</v>
      </c>
      <c r="R59" s="0" t="n">
        <v>-0.02</v>
      </c>
      <c r="S59" s="0" t="n">
        <v>-0.02</v>
      </c>
      <c r="T59" s="0" t="n">
        <v>450</v>
      </c>
      <c r="U59" s="0" t="n">
        <v>12.3</v>
      </c>
      <c r="V59" s="0" t="n">
        <v>0.45</v>
      </c>
      <c r="W59" s="0" t="n">
        <v>-5.38</v>
      </c>
      <c r="X59" s="0" t="n">
        <v>1.71242</v>
      </c>
      <c r="Y59" s="0" t="n">
        <v>-1.13417</v>
      </c>
    </row>
    <row r="60" customFormat="false" ht="12.8" hidden="false" customHeight="false" outlineLevel="0" collapsed="false">
      <c r="A60" s="0" t="n">
        <v>2</v>
      </c>
      <c r="B60" s="0" t="n">
        <v>1</v>
      </c>
      <c r="C60" s="0" t="n">
        <v>1</v>
      </c>
      <c r="D60" s="0" t="n">
        <v>11</v>
      </c>
      <c r="E60" s="0" t="n">
        <v>0</v>
      </c>
      <c r="F60" s="0" t="n">
        <v>0</v>
      </c>
      <c r="G60" s="0" t="n">
        <v>63.89</v>
      </c>
      <c r="H60" s="0" t="n">
        <v>-2.71</v>
      </c>
      <c r="I60" s="0" t="n">
        <v>2.71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12.37</v>
      </c>
      <c r="Q60" s="0" t="n">
        <v>0</v>
      </c>
      <c r="R60" s="0" t="n">
        <v>-0.02</v>
      </c>
      <c r="S60" s="0" t="n">
        <v>-0.02</v>
      </c>
      <c r="T60" s="0" t="n">
        <v>450</v>
      </c>
      <c r="U60" s="0" t="n">
        <v>12.37</v>
      </c>
      <c r="V60" s="0" t="n">
        <v>0.46</v>
      </c>
      <c r="W60" s="0" t="n">
        <v>-3.17</v>
      </c>
      <c r="X60" s="0" t="n">
        <v>1.61693</v>
      </c>
      <c r="Y60" s="0" t="n">
        <v>-1.21819</v>
      </c>
    </row>
    <row r="61" customFormat="false" ht="12.8" hidden="false" customHeight="false" outlineLevel="0" collapsed="false">
      <c r="A61" s="0" t="n">
        <v>2</v>
      </c>
      <c r="B61" s="0" t="n">
        <v>1</v>
      </c>
      <c r="C61" s="0" t="n">
        <v>1</v>
      </c>
      <c r="D61" s="0" t="n">
        <v>12</v>
      </c>
      <c r="E61" s="0" t="n">
        <v>0</v>
      </c>
      <c r="F61" s="0" t="n">
        <v>0</v>
      </c>
      <c r="G61" s="0" t="n">
        <v>64.73</v>
      </c>
      <c r="H61" s="0" t="n">
        <v>-2.71</v>
      </c>
      <c r="I61" s="0" t="n">
        <v>2.71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12.37</v>
      </c>
      <c r="Q61" s="0" t="n">
        <v>0</v>
      </c>
      <c r="R61" s="0" t="n">
        <v>-0.02</v>
      </c>
      <c r="S61" s="0" t="n">
        <v>-0.02</v>
      </c>
      <c r="T61" s="0" t="n">
        <v>450</v>
      </c>
      <c r="U61" s="0" t="n">
        <v>12.37</v>
      </c>
      <c r="V61" s="0" t="n">
        <v>0.45</v>
      </c>
      <c r="W61" s="0" t="n">
        <v>-2.13</v>
      </c>
      <c r="X61" s="0" t="n">
        <v>1.5185</v>
      </c>
      <c r="Y61" s="0" t="n">
        <v>1.29836</v>
      </c>
    </row>
    <row r="62" customFormat="false" ht="12.8" hidden="false" customHeight="false" outlineLevel="0" collapsed="false">
      <c r="A62" s="0" t="n">
        <v>2</v>
      </c>
      <c r="B62" s="0" t="n">
        <v>1</v>
      </c>
      <c r="C62" s="0" t="n">
        <v>1</v>
      </c>
      <c r="D62" s="0" t="n">
        <v>13</v>
      </c>
      <c r="E62" s="0" t="n">
        <v>21.95</v>
      </c>
      <c r="F62" s="0" t="n">
        <v>1.16</v>
      </c>
      <c r="G62" s="0" t="n">
        <v>68.05</v>
      </c>
      <c r="H62" s="0" t="n">
        <v>-0.55</v>
      </c>
      <c r="I62" s="0" t="n">
        <v>1.53</v>
      </c>
      <c r="J62" s="0" t="n">
        <v>0</v>
      </c>
      <c r="K62" s="0" t="n">
        <v>8.16</v>
      </c>
      <c r="L62" s="0" t="n">
        <v>11.62</v>
      </c>
      <c r="M62" s="0" t="n">
        <v>0.1</v>
      </c>
      <c r="N62" s="0" t="n">
        <v>0.12</v>
      </c>
      <c r="O62" s="0" t="n">
        <v>-0.29</v>
      </c>
      <c r="P62" s="0" t="n">
        <v>11.3</v>
      </c>
      <c r="Q62" s="0" t="n">
        <v>0</v>
      </c>
      <c r="R62" s="0" t="n">
        <v>-4.62</v>
      </c>
      <c r="S62" s="0" t="n">
        <v>-4.63</v>
      </c>
      <c r="T62" s="0" t="n">
        <v>456.29</v>
      </c>
      <c r="U62" s="0" t="n">
        <v>12.07</v>
      </c>
      <c r="V62" s="0" t="n">
        <v>0.4</v>
      </c>
      <c r="W62" s="0" t="n">
        <v>5.79</v>
      </c>
      <c r="X62" s="0" t="n">
        <v>1.41788</v>
      </c>
      <c r="Y62" s="0" t="n">
        <v>1.37616</v>
      </c>
    </row>
    <row r="63" customFormat="false" ht="12.8" hidden="false" customHeight="false" outlineLevel="0" collapsed="false">
      <c r="A63" s="0" t="n">
        <v>2</v>
      </c>
      <c r="B63" s="0" t="n">
        <v>1</v>
      </c>
      <c r="C63" s="0" t="n">
        <v>1</v>
      </c>
      <c r="D63" s="0" t="n">
        <v>14</v>
      </c>
      <c r="E63" s="0" t="n">
        <v>119.9</v>
      </c>
      <c r="F63" s="0" t="n">
        <v>6.33</v>
      </c>
      <c r="G63" s="0" t="n">
        <v>59.78</v>
      </c>
      <c r="H63" s="0" t="n">
        <v>3.59</v>
      </c>
      <c r="I63" s="0" t="n">
        <v>1.57</v>
      </c>
      <c r="J63" s="0" t="n">
        <v>0</v>
      </c>
      <c r="K63" s="0" t="n">
        <v>9.21</v>
      </c>
      <c r="L63" s="0" t="n">
        <v>12.91</v>
      </c>
      <c r="M63" s="0" t="n">
        <v>0.12</v>
      </c>
      <c r="N63" s="0" t="n">
        <v>0.12</v>
      </c>
      <c r="O63" s="0" t="n">
        <v>-0.32</v>
      </c>
      <c r="P63" s="0" t="n">
        <v>11.78</v>
      </c>
      <c r="Q63" s="0" t="n">
        <v>0.82</v>
      </c>
      <c r="R63" s="0" t="n">
        <v>-5.84</v>
      </c>
      <c r="S63" s="0" t="n">
        <v>-5.94</v>
      </c>
      <c r="T63" s="0" t="n">
        <v>378.7</v>
      </c>
      <c r="U63" s="0" t="n">
        <v>12.63</v>
      </c>
      <c r="V63" s="0" t="n">
        <v>0.45</v>
      </c>
      <c r="W63" s="0" t="n">
        <v>31.66</v>
      </c>
      <c r="X63" s="0" t="n">
        <v>1.31571</v>
      </c>
      <c r="Y63" s="0" t="n">
        <v>1.4531</v>
      </c>
    </row>
    <row r="64" customFormat="false" ht="12.8" hidden="false" customHeight="false" outlineLevel="0" collapsed="false">
      <c r="A64" s="0" t="n">
        <v>2</v>
      </c>
      <c r="B64" s="0" t="n">
        <v>1</v>
      </c>
      <c r="C64" s="0" t="n">
        <v>1</v>
      </c>
      <c r="D64" s="0" t="n">
        <v>15</v>
      </c>
      <c r="E64" s="0" t="n">
        <v>231.39</v>
      </c>
      <c r="F64" s="0" t="n">
        <v>12.21</v>
      </c>
      <c r="G64" s="0" t="n">
        <v>64.12</v>
      </c>
      <c r="H64" s="0" t="n">
        <v>7.75</v>
      </c>
      <c r="I64" s="0" t="n">
        <v>1.59</v>
      </c>
      <c r="J64" s="0" t="n">
        <v>0</v>
      </c>
      <c r="K64" s="0" t="n">
        <v>9.39</v>
      </c>
      <c r="L64" s="0" t="n">
        <v>8.4</v>
      </c>
      <c r="M64" s="0" t="n">
        <v>0.14</v>
      </c>
      <c r="N64" s="0" t="n">
        <v>0.08</v>
      </c>
      <c r="O64" s="0" t="n">
        <v>-0.29</v>
      </c>
      <c r="P64" s="0" t="n">
        <v>12.01</v>
      </c>
      <c r="Q64" s="0" t="n">
        <v>1.72</v>
      </c>
      <c r="R64" s="0" t="n">
        <v>-7.02</v>
      </c>
      <c r="S64" s="0" t="n">
        <v>-7.27</v>
      </c>
      <c r="T64" s="0" t="n">
        <v>271.2</v>
      </c>
      <c r="U64" s="0" t="n">
        <v>12.79</v>
      </c>
      <c r="V64" s="0" t="n">
        <v>0.46</v>
      </c>
      <c r="W64" s="0" t="n">
        <v>61.1</v>
      </c>
      <c r="X64" s="0" t="n">
        <v>1.2126</v>
      </c>
      <c r="Y64" s="0" t="n">
        <v>1.6108</v>
      </c>
    </row>
    <row r="65" customFormat="false" ht="12.8" hidden="false" customHeight="false" outlineLevel="0" collapsed="false">
      <c r="A65" s="0" t="n">
        <v>2</v>
      </c>
      <c r="B65" s="0" t="n">
        <v>1</v>
      </c>
      <c r="C65" s="0" t="n">
        <v>1</v>
      </c>
      <c r="D65" s="0" t="n">
        <v>16</v>
      </c>
      <c r="E65" s="0" t="n">
        <v>264.73</v>
      </c>
      <c r="F65" s="0" t="n">
        <v>13.97</v>
      </c>
      <c r="G65" s="0" t="n">
        <v>65.99</v>
      </c>
      <c r="H65" s="0" t="n">
        <v>9.06</v>
      </c>
      <c r="I65" s="0" t="n">
        <v>1.59</v>
      </c>
      <c r="J65" s="0" t="n">
        <v>0</v>
      </c>
      <c r="K65" s="0" t="n">
        <v>9.81</v>
      </c>
      <c r="L65" s="0" t="n">
        <v>11.25</v>
      </c>
      <c r="M65" s="0" t="n">
        <v>0.15</v>
      </c>
      <c r="N65" s="0" t="n">
        <v>0.1</v>
      </c>
      <c r="O65" s="0" t="n">
        <v>-0.3</v>
      </c>
      <c r="P65" s="0" t="n">
        <v>11.98</v>
      </c>
      <c r="Q65" s="0" t="n">
        <v>2</v>
      </c>
      <c r="R65" s="0" t="n">
        <v>-7.09</v>
      </c>
      <c r="S65" s="0" t="n">
        <v>-7.36</v>
      </c>
      <c r="T65" s="0" t="n">
        <v>269.18</v>
      </c>
      <c r="U65" s="0" t="n">
        <v>12.78</v>
      </c>
      <c r="V65" s="0" t="n">
        <v>0.45</v>
      </c>
      <c r="W65" s="0" t="n">
        <v>69.9</v>
      </c>
      <c r="X65" s="0" t="n">
        <v>1.10917</v>
      </c>
      <c r="Y65" s="0" t="n">
        <v>1.61107</v>
      </c>
    </row>
    <row r="66" customFormat="false" ht="12.8" hidden="false" customHeight="false" outlineLevel="0" collapsed="false">
      <c r="A66" s="0" t="n">
        <v>2</v>
      </c>
      <c r="B66" s="0" t="n">
        <v>1</v>
      </c>
      <c r="C66" s="0" t="n">
        <v>1</v>
      </c>
      <c r="D66" s="0" t="n">
        <v>17</v>
      </c>
      <c r="E66" s="0" t="n">
        <v>1153.53</v>
      </c>
      <c r="F66" s="0" t="n">
        <v>60.87</v>
      </c>
      <c r="G66" s="0" t="n">
        <v>62.04</v>
      </c>
      <c r="H66" s="0" t="n">
        <v>-1.63</v>
      </c>
      <c r="I66" s="0" t="n">
        <v>1.63</v>
      </c>
      <c r="J66" s="0" t="n">
        <v>0</v>
      </c>
      <c r="K66" s="0" t="n">
        <v>13.71</v>
      </c>
      <c r="L66" s="0" t="n">
        <v>13.45</v>
      </c>
      <c r="M66" s="0" t="n">
        <v>0.12</v>
      </c>
      <c r="N66" s="0" t="n">
        <v>0.08</v>
      </c>
      <c r="O66" s="0" t="n">
        <v>-0.23</v>
      </c>
      <c r="P66" s="0" t="n">
        <v>12.47</v>
      </c>
      <c r="Q66" s="0" t="n">
        <v>0</v>
      </c>
      <c r="R66" s="0" t="n">
        <v>-6.23</v>
      </c>
      <c r="S66" s="0" t="n">
        <v>-6.38</v>
      </c>
      <c r="T66" s="0" t="n">
        <v>-243.43</v>
      </c>
      <c r="U66" s="0" t="n">
        <v>13.17</v>
      </c>
      <c r="V66" s="0" t="n">
        <v>0.49</v>
      </c>
      <c r="W66" s="0" t="n">
        <v>304.58</v>
      </c>
      <c r="X66" s="0" t="n">
        <v>1.0061</v>
      </c>
      <c r="Y66" s="0" t="n">
        <v>1.69617</v>
      </c>
    </row>
    <row r="67" customFormat="false" ht="12.8" hidden="false" customHeight="false" outlineLevel="0" collapsed="false">
      <c r="A67" s="0" t="n">
        <v>2</v>
      </c>
      <c r="B67" s="0" t="n">
        <v>1</v>
      </c>
      <c r="C67" s="0" t="n">
        <v>1</v>
      </c>
      <c r="D67" s="0" t="n">
        <v>18</v>
      </c>
      <c r="E67" s="0" t="n">
        <v>2172.48</v>
      </c>
      <c r="F67" s="0" t="n">
        <v>114.67</v>
      </c>
      <c r="G67" s="0" t="n">
        <v>54.22</v>
      </c>
      <c r="H67" s="0" t="n">
        <v>-1.71</v>
      </c>
      <c r="I67" s="0" t="n">
        <v>1.71</v>
      </c>
      <c r="J67" s="0" t="n">
        <v>0</v>
      </c>
      <c r="K67" s="0" t="n">
        <v>19.19</v>
      </c>
      <c r="L67" s="0" t="n">
        <v>20.47</v>
      </c>
      <c r="M67" s="0" t="n">
        <v>0.11</v>
      </c>
      <c r="N67" s="0" t="n">
        <v>0.08</v>
      </c>
      <c r="O67" s="0" t="n">
        <v>-0.21</v>
      </c>
      <c r="P67" s="0" t="n">
        <v>13.22</v>
      </c>
      <c r="Q67" s="0" t="n">
        <v>0</v>
      </c>
      <c r="R67" s="0" t="n">
        <v>-6.87</v>
      </c>
      <c r="S67" s="0" t="n">
        <v>-6.88</v>
      </c>
      <c r="T67" s="0" t="n">
        <v>-292.6</v>
      </c>
      <c r="U67" s="0" t="n">
        <v>13.89</v>
      </c>
      <c r="V67" s="0" t="n">
        <v>0.55</v>
      </c>
      <c r="W67" s="0" t="n">
        <v>576.95</v>
      </c>
      <c r="X67" s="0" t="n">
        <v>0.90419</v>
      </c>
      <c r="Y67" s="0" t="n">
        <v>1.78895</v>
      </c>
    </row>
    <row r="68" customFormat="false" ht="12.8" hidden="false" customHeight="false" outlineLevel="0" collapsed="false">
      <c r="A68" s="0" t="n">
        <v>2</v>
      </c>
      <c r="B68" s="0" t="n">
        <v>1</v>
      </c>
      <c r="C68" s="0" t="n">
        <v>1</v>
      </c>
      <c r="D68" s="0" t="n">
        <v>19</v>
      </c>
      <c r="E68" s="0" t="n">
        <v>1754.88</v>
      </c>
      <c r="F68" s="0" t="n">
        <v>92.6</v>
      </c>
      <c r="G68" s="0" t="n">
        <v>61.97</v>
      </c>
      <c r="H68" s="0" t="n">
        <v>-1.75</v>
      </c>
      <c r="I68" s="0" t="n">
        <v>1.75</v>
      </c>
      <c r="J68" s="0" t="n">
        <v>0</v>
      </c>
      <c r="K68" s="0" t="n">
        <v>17.11</v>
      </c>
      <c r="L68" s="0" t="n">
        <v>16.46</v>
      </c>
      <c r="M68" s="0" t="n">
        <v>0.11</v>
      </c>
      <c r="N68" s="0" t="n">
        <v>0.07</v>
      </c>
      <c r="O68" s="0" t="n">
        <v>-0.22</v>
      </c>
      <c r="P68" s="0" t="n">
        <v>13.64</v>
      </c>
      <c r="Q68" s="0" t="n">
        <v>0</v>
      </c>
      <c r="R68" s="0" t="n">
        <v>-7.02</v>
      </c>
      <c r="S68" s="0" t="n">
        <v>-7.02</v>
      </c>
      <c r="T68" s="0" t="n">
        <v>-469.27</v>
      </c>
      <c r="U68" s="0" t="n">
        <v>14.33</v>
      </c>
      <c r="V68" s="0" t="n">
        <v>0.57</v>
      </c>
      <c r="W68" s="0" t="n">
        <v>463.36</v>
      </c>
      <c r="X68" s="0" t="n">
        <v>0.80451</v>
      </c>
      <c r="Y68" s="0" t="n">
        <v>1.8933</v>
      </c>
    </row>
    <row r="69" customFormat="false" ht="12.8" hidden="false" customHeight="false" outlineLevel="0" collapsed="false">
      <c r="A69" s="0" t="n">
        <v>2</v>
      </c>
      <c r="B69" s="0" t="n">
        <v>1</v>
      </c>
      <c r="C69" s="0" t="n">
        <v>1</v>
      </c>
      <c r="D69" s="0" t="n">
        <v>20</v>
      </c>
      <c r="E69" s="0" t="n">
        <v>2069.81</v>
      </c>
      <c r="F69" s="0" t="n">
        <v>109.22</v>
      </c>
      <c r="G69" s="0" t="n">
        <v>57.85</v>
      </c>
      <c r="H69" s="0" t="n">
        <v>-1.84</v>
      </c>
      <c r="I69" s="0" t="n">
        <v>1.84</v>
      </c>
      <c r="J69" s="0" t="n">
        <v>0</v>
      </c>
      <c r="K69" s="0" t="n">
        <v>18.97</v>
      </c>
      <c r="L69" s="0" t="n">
        <v>17.32</v>
      </c>
      <c r="M69" s="0" t="n">
        <v>0.11</v>
      </c>
      <c r="N69" s="0" t="n">
        <v>0.06</v>
      </c>
      <c r="O69" s="0" t="n">
        <v>-0.22</v>
      </c>
      <c r="P69" s="0" t="n">
        <v>14.5</v>
      </c>
      <c r="Q69" s="0" t="n">
        <v>0</v>
      </c>
      <c r="R69" s="0" t="n">
        <v>-8.05</v>
      </c>
      <c r="S69" s="0" t="n">
        <v>-8.05</v>
      </c>
      <c r="T69" s="0" t="n">
        <v>-707.7</v>
      </c>
      <c r="U69" s="0" t="n">
        <v>15.19</v>
      </c>
      <c r="V69" s="0" t="n">
        <v>0.67</v>
      </c>
      <c r="W69" s="0" t="n">
        <v>546.53</v>
      </c>
      <c r="X69" s="0" t="n">
        <v>0.70855</v>
      </c>
      <c r="Y69" s="0" t="n">
        <v>2.01457</v>
      </c>
    </row>
    <row r="70" customFormat="false" ht="12.8" hidden="false" customHeight="false" outlineLevel="0" collapsed="false">
      <c r="A70" s="0" t="n">
        <v>2</v>
      </c>
      <c r="B70" s="0" t="n">
        <v>1</v>
      </c>
      <c r="C70" s="0" t="n">
        <v>1</v>
      </c>
      <c r="D70" s="0" t="n">
        <v>21</v>
      </c>
      <c r="E70" s="0" t="n">
        <v>2589</v>
      </c>
      <c r="F70" s="0" t="n">
        <v>136.63</v>
      </c>
      <c r="G70" s="0" t="n">
        <v>62.5</v>
      </c>
      <c r="H70" s="0" t="n">
        <v>-1.87</v>
      </c>
      <c r="I70" s="0" t="n">
        <v>1.87</v>
      </c>
      <c r="J70" s="0" t="n">
        <v>0</v>
      </c>
      <c r="K70" s="0" t="n">
        <v>21.97</v>
      </c>
      <c r="L70" s="0" t="n">
        <v>21.22</v>
      </c>
      <c r="M70" s="0" t="n">
        <v>0.11</v>
      </c>
      <c r="N70" s="0" t="n">
        <v>0.06</v>
      </c>
      <c r="O70" s="0" t="n">
        <v>-0.21</v>
      </c>
      <c r="P70" s="0" t="n">
        <v>14.85</v>
      </c>
      <c r="Q70" s="0" t="n">
        <v>0</v>
      </c>
      <c r="R70" s="0" t="n">
        <v>-8.39</v>
      </c>
      <c r="S70" s="0" t="n">
        <v>-8.39</v>
      </c>
      <c r="T70" s="0" t="n">
        <v>-640.07</v>
      </c>
      <c r="U70" s="0" t="n">
        <v>15.52</v>
      </c>
      <c r="V70" s="0" t="n">
        <v>0.69</v>
      </c>
      <c r="W70" s="0" t="n">
        <v>685.4</v>
      </c>
      <c r="X70" s="0" t="n">
        <v>0.61855</v>
      </c>
      <c r="Y70" s="0" t="n">
        <v>2.16025</v>
      </c>
    </row>
    <row r="71" customFormat="false" ht="12.8" hidden="false" customHeight="false" outlineLevel="0" collapsed="false">
      <c r="A71" s="0" t="n">
        <v>2</v>
      </c>
      <c r="B71" s="0" t="n">
        <v>1</v>
      </c>
      <c r="C71" s="0" t="n">
        <v>1</v>
      </c>
      <c r="D71" s="0" t="n">
        <v>22</v>
      </c>
      <c r="E71" s="0" t="n">
        <v>2841.43</v>
      </c>
      <c r="F71" s="0" t="n">
        <v>149.97</v>
      </c>
      <c r="G71" s="0" t="n">
        <v>58.82</v>
      </c>
      <c r="H71" s="0" t="n">
        <v>-1.92</v>
      </c>
      <c r="I71" s="0" t="n">
        <v>1.92</v>
      </c>
      <c r="J71" s="0" t="n">
        <v>0</v>
      </c>
      <c r="K71" s="0" t="n">
        <v>24.67</v>
      </c>
      <c r="L71" s="0" t="n">
        <v>25.21</v>
      </c>
      <c r="M71" s="0" t="n">
        <v>0.11</v>
      </c>
      <c r="N71" s="0" t="n">
        <v>0.08</v>
      </c>
      <c r="O71" s="0" t="n">
        <v>-0.26</v>
      </c>
      <c r="P71" s="0" t="n">
        <v>15.3</v>
      </c>
      <c r="Q71" s="0" t="n">
        <v>0</v>
      </c>
      <c r="R71" s="0" t="n">
        <v>-9.25</v>
      </c>
      <c r="S71" s="0" t="n">
        <v>-9.25</v>
      </c>
      <c r="T71" s="0" t="n">
        <v>-450.94</v>
      </c>
      <c r="U71" s="0" t="n">
        <v>16.13</v>
      </c>
      <c r="V71" s="0" t="n">
        <v>0.75</v>
      </c>
      <c r="W71" s="0" t="n">
        <v>753.43</v>
      </c>
      <c r="X71" s="0" t="n">
        <v>0.53796</v>
      </c>
      <c r="Y71" s="0" t="n">
        <v>2.34023</v>
      </c>
    </row>
    <row r="72" customFormat="false" ht="12.8" hidden="false" customHeight="false" outlineLevel="0" collapsed="false">
      <c r="A72" s="0" t="n">
        <v>2</v>
      </c>
      <c r="B72" s="0" t="n">
        <v>1</v>
      </c>
      <c r="C72" s="0" t="n">
        <v>1</v>
      </c>
      <c r="D72" s="0" t="n">
        <v>23</v>
      </c>
      <c r="E72" s="0" t="n">
        <v>1420.8</v>
      </c>
      <c r="F72" s="0" t="n">
        <v>74.97</v>
      </c>
      <c r="G72" s="0" t="n">
        <v>66.97</v>
      </c>
      <c r="H72" s="0" t="n">
        <v>-1.91</v>
      </c>
      <c r="I72" s="0" t="n">
        <v>1.91</v>
      </c>
      <c r="J72" s="0" t="n">
        <v>0</v>
      </c>
      <c r="K72" s="0" t="n">
        <v>18.58</v>
      </c>
      <c r="L72" s="0" t="n">
        <v>18.59</v>
      </c>
      <c r="M72" s="0" t="n">
        <v>0.12</v>
      </c>
      <c r="N72" s="0" t="n">
        <v>0.09</v>
      </c>
      <c r="O72" s="0" t="n">
        <v>-0.37</v>
      </c>
      <c r="P72" s="0" t="n">
        <v>15.19</v>
      </c>
      <c r="Q72" s="0" t="n">
        <v>0</v>
      </c>
      <c r="R72" s="0" t="n">
        <v>-9.65</v>
      </c>
      <c r="S72" s="0" t="n">
        <v>-9.85</v>
      </c>
      <c r="T72" s="0" t="n">
        <v>-280.69</v>
      </c>
      <c r="U72" s="0" t="n">
        <v>16.25</v>
      </c>
      <c r="V72" s="0" t="n">
        <v>0.76</v>
      </c>
      <c r="W72" s="0" t="n">
        <v>375.15</v>
      </c>
      <c r="X72" s="0" t="n">
        <v>0.47201</v>
      </c>
      <c r="Y72" s="0" t="n">
        <v>2.56519</v>
      </c>
    </row>
    <row r="73" customFormat="false" ht="12.8" hidden="false" customHeight="false" outlineLevel="0" collapsed="false">
      <c r="A73" s="0" t="n">
        <v>2</v>
      </c>
      <c r="B73" s="0" t="n">
        <v>1</v>
      </c>
      <c r="C73" s="0" t="n">
        <v>1</v>
      </c>
      <c r="D73" s="0" t="n">
        <v>24</v>
      </c>
      <c r="E73" s="0" t="n">
        <v>2062.64</v>
      </c>
      <c r="F73" s="0" t="n">
        <v>108.84</v>
      </c>
      <c r="G73" s="0" t="n">
        <v>68.51</v>
      </c>
      <c r="H73" s="0" t="n">
        <v>-1.92</v>
      </c>
      <c r="I73" s="0" t="n">
        <v>1.92</v>
      </c>
      <c r="J73" s="0" t="n">
        <v>0</v>
      </c>
      <c r="K73" s="0" t="n">
        <v>22.73</v>
      </c>
      <c r="L73" s="0" t="n">
        <v>28.98</v>
      </c>
      <c r="M73" s="0" t="n">
        <v>0.12</v>
      </c>
      <c r="N73" s="0" t="n">
        <v>0.12</v>
      </c>
      <c r="O73" s="0" t="n">
        <v>-0.38</v>
      </c>
      <c r="P73" s="0" t="n">
        <v>15.26</v>
      </c>
      <c r="Q73" s="0" t="n">
        <v>0</v>
      </c>
      <c r="R73" s="0" t="n">
        <v>-10.34</v>
      </c>
      <c r="S73" s="0" t="n">
        <v>-10.35</v>
      </c>
      <c r="T73" s="0" t="n">
        <v>-149.46</v>
      </c>
      <c r="U73" s="0" t="n">
        <v>16.34</v>
      </c>
      <c r="V73" s="0" t="n">
        <v>0.76</v>
      </c>
      <c r="W73" s="0" t="n">
        <v>544.62</v>
      </c>
      <c r="X73" s="0" t="n">
        <v>0.4278</v>
      </c>
      <c r="Y73" s="0" t="n">
        <v>2.83978</v>
      </c>
    </row>
    <row r="74" customFormat="false" ht="12.8" hidden="false" customHeight="false" outlineLevel="0" collapsed="false">
      <c r="A74" s="0" t="n">
        <v>2</v>
      </c>
      <c r="B74" s="0" t="n">
        <v>1</v>
      </c>
      <c r="C74" s="0" t="n">
        <v>1</v>
      </c>
      <c r="D74" s="0" t="n">
        <v>25</v>
      </c>
      <c r="E74" s="0" t="n">
        <v>2570.68</v>
      </c>
      <c r="F74" s="0" t="n">
        <v>135.65</v>
      </c>
      <c r="G74" s="0" t="n">
        <v>67.55</v>
      </c>
      <c r="H74" s="0" t="n">
        <v>-1.95</v>
      </c>
      <c r="I74" s="0" t="n">
        <v>1.95</v>
      </c>
      <c r="J74" s="0" t="n">
        <v>0</v>
      </c>
      <c r="K74" s="0" t="n">
        <v>24.81</v>
      </c>
      <c r="L74" s="0" t="n">
        <v>28.27</v>
      </c>
      <c r="M74" s="0" t="n">
        <v>0.12</v>
      </c>
      <c r="N74" s="0" t="n">
        <v>0.1</v>
      </c>
      <c r="O74" s="0" t="n">
        <v>-0.33</v>
      </c>
      <c r="P74" s="0" t="n">
        <v>15.58</v>
      </c>
      <c r="Q74" s="0" t="n">
        <v>0</v>
      </c>
      <c r="R74" s="0" t="n">
        <v>-9.94</v>
      </c>
      <c r="S74" s="0" t="n">
        <v>-9.95</v>
      </c>
      <c r="T74" s="0" t="n">
        <v>-258.91</v>
      </c>
      <c r="U74" s="0" t="n">
        <v>16.57</v>
      </c>
      <c r="V74" s="0" t="n">
        <v>0.77</v>
      </c>
      <c r="W74" s="0" t="n">
        <v>678.89</v>
      </c>
      <c r="X74" s="0" t="n">
        <v>0.41256</v>
      </c>
      <c r="Y74" s="0" t="n">
        <v>3.14976</v>
      </c>
    </row>
    <row r="75" customFormat="false" ht="12.8" hidden="false" customHeight="false" outlineLevel="0" collapsed="false">
      <c r="A75" s="0" t="n">
        <v>2</v>
      </c>
      <c r="B75" s="0" t="n">
        <v>1</v>
      </c>
      <c r="C75" s="0" t="n">
        <v>1</v>
      </c>
      <c r="D75" s="0" t="n">
        <v>26</v>
      </c>
      <c r="E75" s="0" t="n">
        <v>2254.41</v>
      </c>
      <c r="F75" s="0" t="n">
        <v>118.96</v>
      </c>
      <c r="G75" s="0" t="n">
        <v>66.29</v>
      </c>
      <c r="H75" s="0" t="n">
        <v>-1.99</v>
      </c>
      <c r="I75" s="0" t="n">
        <v>1.99</v>
      </c>
      <c r="J75" s="0" t="n">
        <v>0</v>
      </c>
      <c r="K75" s="0" t="n">
        <v>23.21</v>
      </c>
      <c r="L75" s="0" t="n">
        <v>24.1</v>
      </c>
      <c r="M75" s="0" t="n">
        <v>0.11</v>
      </c>
      <c r="N75" s="0" t="n">
        <v>0.09</v>
      </c>
      <c r="O75" s="0" t="n">
        <v>-0.35</v>
      </c>
      <c r="P75" s="0" t="n">
        <v>15.88</v>
      </c>
      <c r="Q75" s="0" t="n">
        <v>0</v>
      </c>
      <c r="R75" s="0" t="n">
        <v>-10.18</v>
      </c>
      <c r="S75" s="0" t="n">
        <v>-10.19</v>
      </c>
      <c r="T75" s="0" t="n">
        <v>-381.61</v>
      </c>
      <c r="U75" s="0" t="n">
        <v>16.91</v>
      </c>
      <c r="V75" s="0" t="n">
        <v>0.82</v>
      </c>
      <c r="W75" s="0" t="n">
        <v>595.26</v>
      </c>
      <c r="X75" s="0" t="n">
        <v>0.42943</v>
      </c>
      <c r="Y75" s="0" t="n">
        <v>3.45867</v>
      </c>
    </row>
    <row r="76" customFormat="false" ht="12.8" hidden="false" customHeight="false" outlineLevel="0" collapsed="false">
      <c r="A76" s="0" t="n">
        <v>2</v>
      </c>
      <c r="B76" s="0" t="n">
        <v>1</v>
      </c>
      <c r="C76" s="0" t="n">
        <v>1</v>
      </c>
      <c r="D76" s="0" t="n">
        <v>27</v>
      </c>
      <c r="E76" s="0" t="n">
        <v>1486.45</v>
      </c>
      <c r="F76" s="0" t="n">
        <v>78.43</v>
      </c>
      <c r="G76" s="0" t="n">
        <v>66.5</v>
      </c>
      <c r="H76" s="0" t="n">
        <v>-2.03</v>
      </c>
      <c r="I76" s="0" t="n">
        <v>2.03</v>
      </c>
      <c r="J76" s="0" t="n">
        <v>0</v>
      </c>
      <c r="K76" s="0" t="n">
        <v>18.8</v>
      </c>
      <c r="L76" s="0" t="n">
        <v>16.14</v>
      </c>
      <c r="M76" s="0" t="n">
        <v>0.11</v>
      </c>
      <c r="N76" s="0" t="n">
        <v>0.07</v>
      </c>
      <c r="O76" s="0" t="n">
        <v>-0.36</v>
      </c>
      <c r="P76" s="0" t="n">
        <v>16.24</v>
      </c>
      <c r="Q76" s="0" t="n">
        <v>0</v>
      </c>
      <c r="R76" s="0" t="n">
        <v>-10.19</v>
      </c>
      <c r="S76" s="0" t="n">
        <v>-10.28</v>
      </c>
      <c r="T76" s="0" t="n">
        <v>-489.34</v>
      </c>
      <c r="U76" s="0" t="n">
        <v>17.28</v>
      </c>
      <c r="V76" s="0" t="n">
        <v>0.83</v>
      </c>
      <c r="W76" s="0" t="n">
        <v>392.49</v>
      </c>
      <c r="X76" s="0" t="n">
        <v>0.47495</v>
      </c>
      <c r="Y76" s="0" t="n">
        <v>3.73083</v>
      </c>
    </row>
    <row r="77" customFormat="false" ht="12.8" hidden="false" customHeight="false" outlineLevel="0" collapsed="false">
      <c r="A77" s="0" t="n">
        <v>2</v>
      </c>
      <c r="B77" s="0" t="n">
        <v>1</v>
      </c>
      <c r="C77" s="0" t="n">
        <v>1</v>
      </c>
      <c r="D77" s="0" t="n">
        <v>28</v>
      </c>
      <c r="E77" s="0" t="n">
        <v>903.89</v>
      </c>
      <c r="F77" s="0" t="n">
        <v>47.69</v>
      </c>
      <c r="G77" s="0" t="n">
        <v>77.15</v>
      </c>
      <c r="H77" s="0" t="n">
        <v>-1.96</v>
      </c>
      <c r="I77" s="0" t="n">
        <v>1.96</v>
      </c>
      <c r="J77" s="0" t="n">
        <v>0</v>
      </c>
      <c r="K77" s="0" t="n">
        <v>15.14</v>
      </c>
      <c r="L77" s="0" t="n">
        <v>11.79</v>
      </c>
      <c r="M77" s="0" t="n">
        <v>0.12</v>
      </c>
      <c r="N77" s="0" t="n">
        <v>0.07</v>
      </c>
      <c r="O77" s="0" t="n">
        <v>-0.35</v>
      </c>
      <c r="P77" s="0" t="n">
        <v>15.66</v>
      </c>
      <c r="Q77" s="0" t="n">
        <v>0</v>
      </c>
      <c r="R77" s="0" t="n">
        <v>-9.7</v>
      </c>
      <c r="S77" s="0" t="n">
        <v>-10.11</v>
      </c>
      <c r="T77" s="0" t="n">
        <v>-211.32</v>
      </c>
      <c r="U77" s="0" t="n">
        <v>16.62</v>
      </c>
      <c r="V77" s="0" t="n">
        <v>0.74</v>
      </c>
      <c r="W77" s="0" t="n">
        <v>238.67</v>
      </c>
      <c r="X77" s="0" t="n">
        <v>0.54182</v>
      </c>
      <c r="Y77" s="0" t="n">
        <v>3.95326</v>
      </c>
    </row>
    <row r="78" customFormat="false" ht="12.8" hidden="false" customHeight="false" outlineLevel="0" collapsed="false">
      <c r="A78" s="0" t="n">
        <v>2</v>
      </c>
      <c r="B78" s="0" t="n">
        <v>1</v>
      </c>
      <c r="C78" s="0" t="n">
        <v>1</v>
      </c>
      <c r="D78" s="0" t="n">
        <v>29</v>
      </c>
      <c r="E78" s="0" t="n">
        <v>1170.89</v>
      </c>
      <c r="F78" s="0" t="n">
        <v>61.78</v>
      </c>
      <c r="G78" s="0" t="n">
        <v>72.94</v>
      </c>
      <c r="H78" s="0" t="n">
        <v>-9.52</v>
      </c>
      <c r="I78" s="0" t="n">
        <v>1.93</v>
      </c>
      <c r="J78" s="0" t="n">
        <v>0</v>
      </c>
      <c r="K78" s="0" t="n">
        <v>16.14</v>
      </c>
      <c r="L78" s="0" t="n">
        <v>23.26</v>
      </c>
      <c r="M78" s="0" t="n">
        <v>0.86</v>
      </c>
      <c r="N78" s="0" t="n">
        <v>0.11</v>
      </c>
      <c r="O78" s="0" t="n">
        <v>-0.32</v>
      </c>
      <c r="P78" s="0" t="n">
        <v>15.36</v>
      </c>
      <c r="Q78" s="0" t="n">
        <v>0</v>
      </c>
      <c r="R78" s="0" t="n">
        <v>-64.47</v>
      </c>
      <c r="S78" s="0" t="n">
        <v>-510.51</v>
      </c>
      <c r="T78" s="0" t="n">
        <v>-68.62</v>
      </c>
      <c r="U78" s="0" t="n">
        <v>16.38</v>
      </c>
      <c r="V78" s="0" t="n">
        <v>0.69</v>
      </c>
      <c r="W78" s="0" t="n">
        <v>309.16</v>
      </c>
      <c r="X78" s="0" t="n">
        <v>0.623</v>
      </c>
      <c r="Y78" s="0" t="n">
        <v>4.13119</v>
      </c>
    </row>
    <row r="79" customFormat="false" ht="12.8" hidden="false" customHeight="false" outlineLevel="0" collapsed="false">
      <c r="A79" s="0" t="n">
        <v>2</v>
      </c>
      <c r="B79" s="0" t="n">
        <v>1</v>
      </c>
      <c r="C79" s="0" t="n">
        <v>1</v>
      </c>
      <c r="D79" s="0" t="n">
        <v>30</v>
      </c>
      <c r="E79" s="0" t="n">
        <v>1138.58</v>
      </c>
      <c r="F79" s="0" t="n">
        <v>60.08</v>
      </c>
      <c r="G79" s="0" t="n">
        <v>71.62</v>
      </c>
      <c r="H79" s="0" t="n">
        <v>-5.78</v>
      </c>
      <c r="I79" s="0" t="n">
        <v>1.94</v>
      </c>
      <c r="J79" s="0" t="n">
        <v>0</v>
      </c>
      <c r="K79" s="0" t="n">
        <v>14</v>
      </c>
      <c r="L79" s="0" t="n">
        <v>26.13</v>
      </c>
      <c r="M79" s="0" t="n">
        <v>2.79</v>
      </c>
      <c r="N79" s="0" t="n">
        <v>0.13</v>
      </c>
      <c r="O79" s="0" t="n">
        <v>-0.24</v>
      </c>
      <c r="P79" s="0" t="n">
        <v>15.48</v>
      </c>
      <c r="Q79" s="0" t="n">
        <v>1.25</v>
      </c>
      <c r="R79" s="0" t="n">
        <v>-188.16</v>
      </c>
      <c r="S79" s="0" t="n">
        <v>-1078.9</v>
      </c>
      <c r="T79" s="0" t="n">
        <v>27.33</v>
      </c>
      <c r="U79" s="0" t="n">
        <v>16.41</v>
      </c>
      <c r="V79" s="0" t="n">
        <v>0.62</v>
      </c>
      <c r="W79" s="0" t="n">
        <v>300.63</v>
      </c>
      <c r="X79" s="0" t="n">
        <v>0.71337</v>
      </c>
      <c r="Y79" s="0" t="n">
        <v>4.27539</v>
      </c>
    </row>
    <row r="80" customFormat="false" ht="12.8" hidden="false" customHeight="false" outlineLevel="0" collapsed="false">
      <c r="A80" s="0" t="n">
        <v>2</v>
      </c>
      <c r="B80" s="0" t="n">
        <v>1</v>
      </c>
      <c r="C80" s="0" t="n">
        <v>1</v>
      </c>
      <c r="D80" s="0" t="n">
        <v>31</v>
      </c>
      <c r="E80" s="0" t="n">
        <v>1833.16</v>
      </c>
      <c r="F80" s="0" t="n">
        <v>96.73</v>
      </c>
      <c r="G80" s="0" t="n">
        <v>73.62</v>
      </c>
      <c r="H80" s="0" t="n">
        <v>-1.96</v>
      </c>
      <c r="I80" s="0" t="n">
        <v>1.96</v>
      </c>
      <c r="J80" s="0" t="n">
        <v>0</v>
      </c>
      <c r="K80" s="0" t="n">
        <v>18.85</v>
      </c>
      <c r="L80" s="0" t="n">
        <v>26.39</v>
      </c>
      <c r="M80" s="0" t="n">
        <v>0.14</v>
      </c>
      <c r="N80" s="0" t="n">
        <v>0.13</v>
      </c>
      <c r="O80" s="0" t="n">
        <v>-0.26</v>
      </c>
      <c r="P80" s="0" t="n">
        <v>15.62</v>
      </c>
      <c r="Q80" s="0" t="n">
        <v>0</v>
      </c>
      <c r="R80" s="0" t="n">
        <v>-8.2</v>
      </c>
      <c r="S80" s="0" t="n">
        <v>-8.37</v>
      </c>
      <c r="T80" s="0" t="n">
        <v>-82.35</v>
      </c>
      <c r="U80" s="0" t="n">
        <v>16.36</v>
      </c>
      <c r="V80" s="0" t="n">
        <v>0.53</v>
      </c>
      <c r="W80" s="0" t="n">
        <v>484.03</v>
      </c>
      <c r="X80" s="0" t="n">
        <v>0.80957</v>
      </c>
      <c r="Y80" s="0" t="n">
        <v>4.39563</v>
      </c>
    </row>
    <row r="81" customFormat="false" ht="12.8" hidden="false" customHeight="false" outlineLevel="0" collapsed="false">
      <c r="A81" s="0" t="n">
        <v>2</v>
      </c>
      <c r="B81" s="0" t="n">
        <v>1</v>
      </c>
      <c r="C81" s="0" t="n">
        <v>1</v>
      </c>
      <c r="D81" s="0" t="n">
        <v>32</v>
      </c>
      <c r="E81" s="0" t="n">
        <v>1245.99</v>
      </c>
      <c r="F81" s="0" t="n">
        <v>65.75</v>
      </c>
      <c r="G81" s="0" t="n">
        <v>69.5</v>
      </c>
      <c r="H81" s="0" t="n">
        <v>-11.91</v>
      </c>
      <c r="I81" s="0" t="n">
        <v>2.01</v>
      </c>
      <c r="J81" s="0" t="n">
        <v>0</v>
      </c>
      <c r="K81" s="0" t="n">
        <v>15.13</v>
      </c>
      <c r="L81" s="0" t="n">
        <v>19.8</v>
      </c>
      <c r="M81" s="0" t="n">
        <v>0.84</v>
      </c>
      <c r="N81" s="0" t="n">
        <v>0.11</v>
      </c>
      <c r="O81" s="0" t="n">
        <v>-0.26</v>
      </c>
      <c r="P81" s="0" t="n">
        <v>16.09</v>
      </c>
      <c r="Q81" s="0" t="n">
        <v>0</v>
      </c>
      <c r="R81" s="0" t="n">
        <v>-47.03</v>
      </c>
      <c r="S81" s="0" t="n">
        <v>-360.75</v>
      </c>
      <c r="T81" s="0" t="n">
        <v>-85.32</v>
      </c>
      <c r="U81" s="0" t="n">
        <v>16.79</v>
      </c>
      <c r="V81" s="0" t="n">
        <v>0.52</v>
      </c>
      <c r="W81" s="0" t="n">
        <v>328.99</v>
      </c>
      <c r="X81" s="0" t="n">
        <v>0.9094</v>
      </c>
      <c r="Y81" s="0" t="n">
        <v>4.49926</v>
      </c>
    </row>
    <row r="82" customFormat="false" ht="12.8" hidden="false" customHeight="false" outlineLevel="0" collapsed="false">
      <c r="A82" s="0" t="n">
        <v>2</v>
      </c>
      <c r="B82" s="0" t="n">
        <v>1</v>
      </c>
      <c r="C82" s="0" t="n">
        <v>1</v>
      </c>
      <c r="D82" s="0" t="n">
        <v>33</v>
      </c>
      <c r="E82" s="0" t="n">
        <v>790.72</v>
      </c>
      <c r="F82" s="0" t="n">
        <v>41.72</v>
      </c>
      <c r="G82" s="0" t="n">
        <v>72.76</v>
      </c>
      <c r="H82" s="0" t="n">
        <v>4.83</v>
      </c>
      <c r="I82" s="0" t="n">
        <v>2.04</v>
      </c>
      <c r="J82" s="0" t="n">
        <v>0</v>
      </c>
      <c r="K82" s="0" t="n">
        <v>10.12</v>
      </c>
      <c r="L82" s="0" t="n">
        <v>13.18</v>
      </c>
      <c r="M82" s="0" t="n">
        <v>0.16</v>
      </c>
      <c r="N82" s="0" t="n">
        <v>0.1</v>
      </c>
      <c r="O82" s="0" t="n">
        <v>-0.16</v>
      </c>
      <c r="P82" s="0" t="n">
        <v>16.33</v>
      </c>
      <c r="Q82" s="0" t="n">
        <v>5.1</v>
      </c>
      <c r="R82" s="0" t="n">
        <v>-8.31</v>
      </c>
      <c r="S82" s="0" t="n">
        <v>-13.4</v>
      </c>
      <c r="T82" s="0" t="n">
        <v>85.01</v>
      </c>
      <c r="U82" s="0" t="n">
        <v>16.99</v>
      </c>
      <c r="V82" s="0" t="n">
        <v>0.49</v>
      </c>
      <c r="W82" s="0" t="n">
        <v>208.78</v>
      </c>
      <c r="X82" s="0" t="n">
        <v>1.0114</v>
      </c>
      <c r="Y82" s="0" t="n">
        <v>4.59157</v>
      </c>
    </row>
    <row r="83" customFormat="false" ht="12.8" hidden="false" customHeight="false" outlineLevel="0" collapsed="false">
      <c r="A83" s="0" t="n">
        <v>2</v>
      </c>
      <c r="B83" s="0" t="n">
        <v>1</v>
      </c>
      <c r="C83" s="0" t="n">
        <v>1</v>
      </c>
      <c r="D83" s="0" t="n">
        <v>34</v>
      </c>
      <c r="E83" s="0" t="n">
        <v>877.54</v>
      </c>
      <c r="F83" s="0" t="n">
        <v>46.3</v>
      </c>
      <c r="G83" s="0" t="n">
        <v>76.19</v>
      </c>
      <c r="H83" s="0" t="n">
        <v>3.47</v>
      </c>
      <c r="I83" s="0" t="n">
        <v>2.05</v>
      </c>
      <c r="J83" s="0" t="n">
        <v>0</v>
      </c>
      <c r="K83" s="0" t="n">
        <v>11.66</v>
      </c>
      <c r="L83" s="0" t="n">
        <v>13.23</v>
      </c>
      <c r="M83" s="0" t="n">
        <v>0.17</v>
      </c>
      <c r="N83" s="0" t="n">
        <v>0.1</v>
      </c>
      <c r="O83" s="0" t="n">
        <v>-0.2</v>
      </c>
      <c r="P83" s="0" t="n">
        <v>16.42</v>
      </c>
      <c r="Q83" s="0" t="n">
        <v>5.46</v>
      </c>
      <c r="R83" s="0" t="n">
        <v>-7.66</v>
      </c>
      <c r="S83" s="0" t="n">
        <v>-10.51</v>
      </c>
      <c r="T83" s="0" t="n">
        <v>14.27</v>
      </c>
      <c r="U83" s="0" t="n">
        <v>16.95</v>
      </c>
      <c r="V83" s="0" t="n">
        <v>0.41</v>
      </c>
      <c r="W83" s="0" t="n">
        <v>231.71</v>
      </c>
      <c r="X83" s="0" t="n">
        <v>1.11451</v>
      </c>
      <c r="Y83" s="0" t="n">
        <v>4.67635</v>
      </c>
    </row>
    <row r="84" customFormat="false" ht="12.8" hidden="false" customHeight="false" outlineLevel="0" collapsed="false">
      <c r="A84" s="0" t="n">
        <v>2</v>
      </c>
      <c r="B84" s="0" t="n">
        <v>1</v>
      </c>
      <c r="C84" s="0" t="n">
        <v>1</v>
      </c>
      <c r="D84" s="0" t="n">
        <v>35</v>
      </c>
      <c r="E84" s="0" t="n">
        <v>866.32</v>
      </c>
      <c r="F84" s="0" t="n">
        <v>45.71</v>
      </c>
      <c r="G84" s="0" t="n">
        <v>74.27</v>
      </c>
      <c r="H84" s="0" t="n">
        <v>0.01</v>
      </c>
      <c r="I84" s="0" t="n">
        <v>2.09</v>
      </c>
      <c r="J84" s="0" t="n">
        <v>0</v>
      </c>
      <c r="K84" s="0" t="n">
        <v>10.35</v>
      </c>
      <c r="L84" s="0" t="n">
        <v>11.74</v>
      </c>
      <c r="M84" s="0" t="n">
        <v>0.15</v>
      </c>
      <c r="N84" s="0" t="n">
        <v>0.09</v>
      </c>
      <c r="O84" s="0" t="n">
        <v>-0.15</v>
      </c>
      <c r="P84" s="0" t="n">
        <v>16.73</v>
      </c>
      <c r="Q84" s="0" t="n">
        <v>0.92</v>
      </c>
      <c r="R84" s="0" t="n">
        <v>-6.13</v>
      </c>
      <c r="S84" s="0" t="n">
        <v>-8.31</v>
      </c>
      <c r="T84" s="0" t="n">
        <v>-19.58</v>
      </c>
      <c r="U84" s="0" t="n">
        <v>17.17</v>
      </c>
      <c r="V84" s="0" t="n">
        <v>0.37</v>
      </c>
      <c r="W84" s="0" t="n">
        <v>228.74</v>
      </c>
      <c r="X84" s="0" t="n">
        <v>1.21793</v>
      </c>
      <c r="Y84" s="0" t="n">
        <v>4.75645</v>
      </c>
    </row>
    <row r="85" customFormat="false" ht="12.8" hidden="false" customHeight="false" outlineLevel="0" collapsed="false">
      <c r="A85" s="0" t="n">
        <v>2</v>
      </c>
      <c r="B85" s="0" t="n">
        <v>1</v>
      </c>
      <c r="C85" s="0" t="n">
        <v>1</v>
      </c>
      <c r="D85" s="0" t="n">
        <v>36</v>
      </c>
      <c r="E85" s="0" t="n">
        <v>807.3</v>
      </c>
      <c r="F85" s="0" t="n">
        <v>42.55</v>
      </c>
      <c r="G85" s="0" t="n">
        <v>72.15</v>
      </c>
      <c r="H85" s="0" t="n">
        <v>8.63</v>
      </c>
      <c r="I85" s="0" t="n">
        <v>2.13</v>
      </c>
      <c r="J85" s="0" t="n">
        <v>0</v>
      </c>
      <c r="K85" s="0" t="n">
        <v>10.79</v>
      </c>
      <c r="L85" s="0" t="n">
        <v>11.88</v>
      </c>
      <c r="M85" s="0" t="n">
        <v>0.18</v>
      </c>
      <c r="N85" s="0" t="n">
        <v>0.1</v>
      </c>
      <c r="O85" s="0" t="n">
        <v>-0.19</v>
      </c>
      <c r="P85" s="0" t="n">
        <v>17.08</v>
      </c>
      <c r="Q85" s="0" t="n">
        <v>5.27</v>
      </c>
      <c r="R85" s="0" t="n">
        <v>-7.53</v>
      </c>
      <c r="S85" s="0" t="n">
        <v>-10.1</v>
      </c>
      <c r="T85" s="0" t="n">
        <v>83.83</v>
      </c>
      <c r="U85" s="0" t="n">
        <v>17.57</v>
      </c>
      <c r="V85" s="0" t="n">
        <v>0.39</v>
      </c>
      <c r="W85" s="0" t="n">
        <v>211.08</v>
      </c>
      <c r="X85" s="0" t="n">
        <v>1.321</v>
      </c>
      <c r="Y85" s="0" t="n">
        <v>4.83405</v>
      </c>
    </row>
    <row r="86" customFormat="false" ht="12.8" hidden="false" customHeight="false" outlineLevel="0" collapsed="false">
      <c r="A86" s="0" t="n">
        <v>2</v>
      </c>
      <c r="B86" s="0" t="n">
        <v>1</v>
      </c>
      <c r="C86" s="0" t="n">
        <v>1</v>
      </c>
      <c r="D86" s="0" t="n">
        <v>37</v>
      </c>
      <c r="E86" s="0" t="n">
        <v>782.13</v>
      </c>
      <c r="F86" s="0" t="n">
        <v>41.27</v>
      </c>
      <c r="G86" s="0" t="n">
        <v>74.56</v>
      </c>
      <c r="H86" s="0" t="n">
        <v>21.34</v>
      </c>
      <c r="I86" s="0" t="n">
        <v>2.16</v>
      </c>
      <c r="J86" s="0" t="n">
        <v>0</v>
      </c>
      <c r="K86" s="0" t="n">
        <v>11.37</v>
      </c>
      <c r="L86" s="0" t="n">
        <v>17.1</v>
      </c>
      <c r="M86" s="0" t="n">
        <v>0.23</v>
      </c>
      <c r="N86" s="0" t="n">
        <v>0.13</v>
      </c>
      <c r="O86" s="0" t="n">
        <v>-0.22</v>
      </c>
      <c r="P86" s="0" t="n">
        <v>17.35</v>
      </c>
      <c r="Q86" s="0" t="n">
        <v>4.75</v>
      </c>
      <c r="R86" s="0" t="n">
        <v>-9.85</v>
      </c>
      <c r="S86" s="0" t="n">
        <v>-10.5</v>
      </c>
      <c r="T86" s="0" t="n">
        <v>152.81</v>
      </c>
      <c r="U86" s="0" t="n">
        <v>17.89</v>
      </c>
      <c r="V86" s="0" t="n">
        <v>0.39</v>
      </c>
      <c r="W86" s="0" t="n">
        <v>206.52</v>
      </c>
      <c r="X86" s="0" t="n">
        <v>1.42311</v>
      </c>
      <c r="Y86" s="0" t="n">
        <v>4.911</v>
      </c>
    </row>
    <row r="87" customFormat="false" ht="12.8" hidden="false" customHeight="false" outlineLevel="0" collapsed="false">
      <c r="A87" s="0" t="n">
        <v>2</v>
      </c>
      <c r="B87" s="0" t="n">
        <v>1</v>
      </c>
      <c r="C87" s="0" t="n">
        <v>1</v>
      </c>
      <c r="D87" s="0" t="n">
        <v>38</v>
      </c>
      <c r="E87" s="0" t="n">
        <v>419.91</v>
      </c>
      <c r="F87" s="0" t="n">
        <v>22.16</v>
      </c>
      <c r="G87" s="0" t="n">
        <v>82.71</v>
      </c>
      <c r="H87" s="0" t="n">
        <v>13.48</v>
      </c>
      <c r="I87" s="0" t="n">
        <v>2.12</v>
      </c>
      <c r="J87" s="0" t="n">
        <v>0</v>
      </c>
      <c r="K87" s="0" t="n">
        <v>8.78</v>
      </c>
      <c r="L87" s="0" t="n">
        <v>15.42</v>
      </c>
      <c r="M87" s="0" t="n">
        <v>0.16</v>
      </c>
      <c r="N87" s="0" t="n">
        <v>0.15</v>
      </c>
      <c r="O87" s="0" t="n">
        <v>-0.19</v>
      </c>
      <c r="P87" s="0" t="n">
        <v>17</v>
      </c>
      <c r="Q87" s="0" t="n">
        <v>2.96</v>
      </c>
      <c r="R87" s="0" t="n">
        <v>-5.9</v>
      </c>
      <c r="S87" s="0" t="n">
        <v>-6.17</v>
      </c>
      <c r="T87" s="0" t="n">
        <v>253.01</v>
      </c>
      <c r="U87" s="0" t="n">
        <v>17.48</v>
      </c>
      <c r="V87" s="0" t="n">
        <v>0.33</v>
      </c>
      <c r="W87" s="0" t="n">
        <v>110.87</v>
      </c>
      <c r="X87" s="0" t="n">
        <v>1.52364</v>
      </c>
      <c r="Y87" s="0" t="n">
        <v>4.98889</v>
      </c>
    </row>
    <row r="88" customFormat="false" ht="12.8" hidden="false" customHeight="false" outlineLevel="0" collapsed="false">
      <c r="A88" s="0" t="n">
        <v>2</v>
      </c>
      <c r="B88" s="0" t="n">
        <v>1</v>
      </c>
      <c r="C88" s="0" t="n">
        <v>1</v>
      </c>
      <c r="D88" s="0" t="n">
        <v>39</v>
      </c>
      <c r="E88" s="0" t="n">
        <v>0</v>
      </c>
      <c r="F88" s="0" t="n">
        <v>0</v>
      </c>
      <c r="G88" s="0" t="n">
        <v>80.75</v>
      </c>
      <c r="H88" s="0" t="n">
        <v>-3.56</v>
      </c>
      <c r="I88" s="0" t="n">
        <v>3.56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17.12</v>
      </c>
      <c r="Q88" s="0" t="n">
        <v>0</v>
      </c>
      <c r="R88" s="0" t="n">
        <v>-0.02</v>
      </c>
      <c r="S88" s="0" t="n">
        <v>-0.02</v>
      </c>
      <c r="T88" s="0" t="n">
        <v>450</v>
      </c>
      <c r="U88" s="0" t="n">
        <v>17.12</v>
      </c>
      <c r="V88" s="0" t="n">
        <v>0.39</v>
      </c>
      <c r="W88" s="0" t="n">
        <v>48.79</v>
      </c>
      <c r="X88" s="0" t="n">
        <v>1.62193</v>
      </c>
      <c r="Y88" s="0" t="n">
        <v>1.92763</v>
      </c>
    </row>
    <row r="89" customFormat="false" ht="12.8" hidden="false" customHeight="false" outlineLevel="0" collapsed="false">
      <c r="A89" s="0" t="n">
        <v>2</v>
      </c>
      <c r="B89" s="0" t="n">
        <v>1</v>
      </c>
      <c r="C89" s="0" t="n">
        <v>1</v>
      </c>
      <c r="D89" s="0" t="n">
        <v>40</v>
      </c>
      <c r="E89" s="0" t="n">
        <v>0</v>
      </c>
      <c r="F89" s="0" t="n">
        <v>0</v>
      </c>
      <c r="G89" s="0" t="n">
        <v>77.69</v>
      </c>
      <c r="H89" s="0" t="n">
        <v>-3.53</v>
      </c>
      <c r="I89" s="0" t="n">
        <v>3.53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16.95</v>
      </c>
      <c r="Q89" s="0" t="n">
        <v>0</v>
      </c>
      <c r="R89" s="0" t="n">
        <v>-0.02</v>
      </c>
      <c r="S89" s="0" t="n">
        <v>-0.02</v>
      </c>
      <c r="T89" s="0" t="n">
        <v>450</v>
      </c>
      <c r="U89" s="0" t="n">
        <v>16.95</v>
      </c>
      <c r="V89" s="0" t="n">
        <v>0.43</v>
      </c>
      <c r="W89" s="0" t="n">
        <v>17.33</v>
      </c>
      <c r="X89" s="0" t="n">
        <v>1.71725</v>
      </c>
      <c r="Y89" s="0" t="n">
        <v>1.1297</v>
      </c>
    </row>
    <row r="90" customFormat="false" ht="12.8" hidden="false" customHeight="false" outlineLevel="0" collapsed="false">
      <c r="A90" s="0" t="n">
        <v>2</v>
      </c>
      <c r="B90" s="0" t="n">
        <v>1</v>
      </c>
      <c r="C90" s="0" t="n">
        <v>1</v>
      </c>
      <c r="D90" s="0" t="n">
        <v>41</v>
      </c>
      <c r="E90" s="0" t="n">
        <v>0</v>
      </c>
      <c r="F90" s="0" t="n">
        <v>0</v>
      </c>
      <c r="G90" s="0" t="n">
        <v>78.28</v>
      </c>
      <c r="H90" s="0" t="n">
        <v>-3.48</v>
      </c>
      <c r="I90" s="0" t="n">
        <v>3.48</v>
      </c>
      <c r="J90" s="0" t="n">
        <v>0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0</v>
      </c>
      <c r="P90" s="0" t="n">
        <v>16.72</v>
      </c>
      <c r="Q90" s="0" t="n">
        <v>0</v>
      </c>
      <c r="R90" s="0" t="n">
        <v>-0.02</v>
      </c>
      <c r="S90" s="0" t="n">
        <v>-0.02</v>
      </c>
      <c r="T90" s="0" t="n">
        <v>450</v>
      </c>
      <c r="U90" s="0" t="n">
        <v>16.72</v>
      </c>
      <c r="V90" s="0" t="n">
        <v>0.41</v>
      </c>
      <c r="W90" s="0" t="n">
        <v>-1.15</v>
      </c>
      <c r="X90" s="0" t="n">
        <v>1.80872</v>
      </c>
      <c r="Y90" s="0" t="n">
        <v>1.04002</v>
      </c>
    </row>
    <row r="91" customFormat="false" ht="12.8" hidden="false" customHeight="false" outlineLevel="0" collapsed="false">
      <c r="A91" s="0" t="n">
        <v>2</v>
      </c>
      <c r="B91" s="0" t="n">
        <v>1</v>
      </c>
      <c r="C91" s="0" t="n">
        <v>1</v>
      </c>
      <c r="D91" s="0" t="n">
        <v>42</v>
      </c>
      <c r="E91" s="0" t="n">
        <v>0</v>
      </c>
      <c r="F91" s="0" t="n">
        <v>0</v>
      </c>
      <c r="G91" s="0" t="n">
        <v>81.13</v>
      </c>
      <c r="H91" s="0" t="n">
        <v>-3.37</v>
      </c>
      <c r="I91" s="0" t="n">
        <v>3.37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16.17</v>
      </c>
      <c r="Q91" s="0" t="n">
        <v>0</v>
      </c>
      <c r="R91" s="0" t="n">
        <v>-0.02</v>
      </c>
      <c r="S91" s="0" t="n">
        <v>-0.02</v>
      </c>
      <c r="T91" s="0" t="n">
        <v>450</v>
      </c>
      <c r="U91" s="0" t="n">
        <v>16.17</v>
      </c>
      <c r="V91" s="0" t="n">
        <v>0.35</v>
      </c>
      <c r="W91" s="0" t="n">
        <v>-1.56</v>
      </c>
      <c r="X91" s="0" t="n">
        <v>1.89531</v>
      </c>
      <c r="Y91" s="0" t="n">
        <v>0.94339</v>
      </c>
    </row>
    <row r="92" customFormat="false" ht="12.8" hidden="false" customHeight="false" outlineLevel="0" collapsed="false">
      <c r="A92" s="0" t="n">
        <v>2</v>
      </c>
      <c r="B92" s="0" t="n">
        <v>1</v>
      </c>
      <c r="C92" s="0" t="n">
        <v>1</v>
      </c>
      <c r="D92" s="0" t="n">
        <v>43</v>
      </c>
      <c r="E92" s="0" t="n">
        <v>0</v>
      </c>
      <c r="F92" s="0" t="n">
        <v>0</v>
      </c>
      <c r="G92" s="0" t="n">
        <v>81.04</v>
      </c>
      <c r="H92" s="0" t="n">
        <v>-3.26</v>
      </c>
      <c r="I92" s="0" t="n">
        <v>3.26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15.57</v>
      </c>
      <c r="Q92" s="0" t="n">
        <v>0</v>
      </c>
      <c r="R92" s="0" t="n">
        <v>-0.02</v>
      </c>
      <c r="S92" s="0" t="n">
        <v>-0.02</v>
      </c>
      <c r="T92" s="0" t="n">
        <v>450</v>
      </c>
      <c r="U92" s="0" t="n">
        <v>15.57</v>
      </c>
      <c r="V92" s="0" t="n">
        <v>0.28</v>
      </c>
      <c r="W92" s="0" t="n">
        <v>-1.37</v>
      </c>
      <c r="X92" s="0" t="n">
        <v>1.97577</v>
      </c>
      <c r="Y92" s="0" t="n">
        <v>0.83826</v>
      </c>
    </row>
    <row r="93" customFormat="false" ht="12.8" hidden="false" customHeight="false" outlineLevel="0" collapsed="false">
      <c r="A93" s="0" t="n">
        <v>2</v>
      </c>
      <c r="B93" s="0" t="n">
        <v>1</v>
      </c>
      <c r="C93" s="0" t="n">
        <v>1</v>
      </c>
      <c r="D93" s="0" t="n">
        <v>44</v>
      </c>
      <c r="E93" s="0" t="n">
        <v>0</v>
      </c>
      <c r="F93" s="0" t="n">
        <v>0</v>
      </c>
      <c r="G93" s="0" t="n">
        <v>77.37</v>
      </c>
      <c r="H93" s="0" t="n">
        <v>-3.2</v>
      </c>
      <c r="I93" s="0" t="n">
        <v>3.2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15.25</v>
      </c>
      <c r="Q93" s="0" t="n">
        <v>0</v>
      </c>
      <c r="R93" s="0" t="n">
        <v>-0.02</v>
      </c>
      <c r="S93" s="0" t="n">
        <v>-0.02</v>
      </c>
      <c r="T93" s="0" t="n">
        <v>450</v>
      </c>
      <c r="U93" s="0" t="n">
        <v>15.25</v>
      </c>
      <c r="V93" s="0" t="n">
        <v>0.27</v>
      </c>
      <c r="W93" s="0" t="n">
        <v>-1.49</v>
      </c>
      <c r="X93" s="0" t="n">
        <v>2.0486</v>
      </c>
      <c r="Y93" s="0" t="n">
        <v>0.72325</v>
      </c>
    </row>
    <row r="94" customFormat="false" ht="12.8" hidden="false" customHeight="false" outlineLevel="0" collapsed="false">
      <c r="A94" s="0" t="n">
        <v>2</v>
      </c>
      <c r="B94" s="0" t="n">
        <v>1</v>
      </c>
      <c r="C94" s="0" t="n">
        <v>1</v>
      </c>
      <c r="D94" s="0" t="n">
        <v>45</v>
      </c>
      <c r="E94" s="0" t="n">
        <v>0</v>
      </c>
      <c r="F94" s="0" t="n">
        <v>0</v>
      </c>
      <c r="G94" s="0" t="n">
        <v>75.32</v>
      </c>
      <c r="H94" s="0" t="n">
        <v>-3.16</v>
      </c>
      <c r="I94" s="0" t="n">
        <v>3.16</v>
      </c>
      <c r="J94" s="0" t="n">
        <v>0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0</v>
      </c>
      <c r="P94" s="0" t="n">
        <v>15.05</v>
      </c>
      <c r="Q94" s="0" t="n">
        <v>0</v>
      </c>
      <c r="R94" s="0" t="n">
        <v>-0.02</v>
      </c>
      <c r="S94" s="0" t="n">
        <v>-0.02</v>
      </c>
      <c r="T94" s="0" t="n">
        <v>450</v>
      </c>
      <c r="U94" s="0" t="n">
        <v>15.05</v>
      </c>
      <c r="V94" s="0" t="n">
        <v>0.29</v>
      </c>
      <c r="W94" s="0" t="n">
        <v>-1.46</v>
      </c>
      <c r="X94" s="0" t="n">
        <v>2.11209</v>
      </c>
      <c r="Y94" s="0" t="n">
        <v>0.59728</v>
      </c>
    </row>
    <row r="95" customFormat="false" ht="12.8" hidden="false" customHeight="false" outlineLevel="0" collapsed="false">
      <c r="A95" s="0" t="n">
        <v>2</v>
      </c>
      <c r="B95" s="0" t="n">
        <v>1</v>
      </c>
      <c r="C95" s="0" t="n">
        <v>1</v>
      </c>
      <c r="D95" s="0" t="n">
        <v>46</v>
      </c>
      <c r="E95" s="0" t="n">
        <v>0</v>
      </c>
      <c r="F95" s="0" t="n">
        <v>0</v>
      </c>
      <c r="G95" s="0" t="n">
        <v>76.03</v>
      </c>
      <c r="H95" s="0" t="n">
        <v>-3.11</v>
      </c>
      <c r="I95" s="0" t="n">
        <v>3.11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14.77</v>
      </c>
      <c r="Q95" s="0" t="n">
        <v>0</v>
      </c>
      <c r="R95" s="0" t="n">
        <v>-0.02</v>
      </c>
      <c r="S95" s="0" t="n">
        <v>-0.02</v>
      </c>
      <c r="T95" s="0" t="n">
        <v>450</v>
      </c>
      <c r="U95" s="0" t="n">
        <v>14.77</v>
      </c>
      <c r="V95" s="0" t="n">
        <v>0.26</v>
      </c>
      <c r="W95" s="0" t="n">
        <v>-3.07</v>
      </c>
      <c r="X95" s="0" t="n">
        <v>2.16431</v>
      </c>
      <c r="Y95" s="0" t="n">
        <v>0.46004</v>
      </c>
    </row>
    <row r="96" customFormat="false" ht="12.8" hidden="false" customHeight="false" outlineLevel="0" collapsed="false">
      <c r="A96" s="0" t="n">
        <v>2</v>
      </c>
      <c r="B96" s="0" t="n">
        <v>1</v>
      </c>
      <c r="C96" s="0" t="n">
        <v>1</v>
      </c>
      <c r="D96" s="0" t="n">
        <v>47</v>
      </c>
      <c r="E96" s="0" t="n">
        <v>0</v>
      </c>
      <c r="F96" s="0" t="n">
        <v>0</v>
      </c>
      <c r="G96" s="0" t="n">
        <v>74.65</v>
      </c>
      <c r="H96" s="0" t="n">
        <v>-3.07</v>
      </c>
      <c r="I96" s="0" t="n">
        <v>3.07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14.57</v>
      </c>
      <c r="Q96" s="0" t="n">
        <v>0</v>
      </c>
      <c r="R96" s="0" t="n">
        <v>-0.02</v>
      </c>
      <c r="S96" s="0" t="n">
        <v>-0.02</v>
      </c>
      <c r="T96" s="0" t="n">
        <v>450</v>
      </c>
      <c r="U96" s="0" t="n">
        <v>14.57</v>
      </c>
      <c r="V96" s="0" t="n">
        <v>0.26</v>
      </c>
      <c r="W96" s="0" t="n">
        <v>-3.35</v>
      </c>
      <c r="X96" s="0" t="n">
        <v>2.20332</v>
      </c>
      <c r="Y96" s="0" t="n">
        <v>0.3123</v>
      </c>
    </row>
    <row r="97" customFormat="false" ht="12.8" hidden="false" customHeight="false" outlineLevel="0" collapsed="false">
      <c r="A97" s="0" t="n">
        <v>2</v>
      </c>
      <c r="B97" s="0" t="n">
        <v>1</v>
      </c>
      <c r="C97" s="0" t="n">
        <v>1</v>
      </c>
      <c r="D97" s="0" t="n">
        <v>48</v>
      </c>
      <c r="E97" s="0" t="n">
        <v>0</v>
      </c>
      <c r="F97" s="0" t="n">
        <v>0</v>
      </c>
      <c r="G97" s="0" t="n">
        <v>75.23</v>
      </c>
      <c r="H97" s="0" t="n">
        <v>-3.03</v>
      </c>
      <c r="I97" s="0" t="n">
        <v>3.03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14.31</v>
      </c>
      <c r="Q97" s="0" t="n">
        <v>0</v>
      </c>
      <c r="R97" s="0" t="n">
        <v>-0.02</v>
      </c>
      <c r="S97" s="0" t="n">
        <v>-0.02</v>
      </c>
      <c r="T97" s="0" t="n">
        <v>450</v>
      </c>
      <c r="U97" s="0" t="n">
        <v>14.31</v>
      </c>
      <c r="V97" s="0" t="n">
        <v>0.22</v>
      </c>
      <c r="W97" s="0" t="n">
        <v>-3.73</v>
      </c>
      <c r="X97" s="0" t="n">
        <v>2.22737</v>
      </c>
      <c r="Y97" s="0" t="n">
        <v>0.15633</v>
      </c>
    </row>
    <row r="98" customFormat="false" ht="12.8" hidden="false" customHeight="false" outlineLevel="0" collapsed="false">
      <c r="A98" s="0" t="n">
        <v>3</v>
      </c>
      <c r="B98" s="0" t="n">
        <v>1</v>
      </c>
      <c r="C98" s="0" t="n">
        <v>1</v>
      </c>
      <c r="D98" s="0" t="n">
        <v>1</v>
      </c>
      <c r="E98" s="0" t="n">
        <v>0</v>
      </c>
      <c r="F98" s="0" t="n">
        <v>0</v>
      </c>
      <c r="G98" s="0" t="n">
        <v>73.92</v>
      </c>
      <c r="H98" s="0" t="n">
        <v>-3</v>
      </c>
      <c r="I98" s="0" t="n">
        <v>3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14.13</v>
      </c>
      <c r="Q98" s="0" t="n">
        <v>0</v>
      </c>
      <c r="R98" s="0" t="n">
        <v>-0.02</v>
      </c>
      <c r="S98" s="0" t="n">
        <v>-0.02</v>
      </c>
      <c r="T98" s="0" t="n">
        <v>450</v>
      </c>
      <c r="U98" s="0" t="n">
        <v>14.13</v>
      </c>
      <c r="V98" s="0" t="n">
        <v>0.21</v>
      </c>
      <c r="W98" s="0" t="n">
        <v>-3.32</v>
      </c>
      <c r="X98" s="0" t="n">
        <v>2.24101</v>
      </c>
      <c r="Y98" s="0" t="n">
        <v>-0.00418</v>
      </c>
    </row>
    <row r="99" customFormat="false" ht="12.8" hidden="false" customHeight="false" outlineLevel="0" collapsed="false">
      <c r="A99" s="0" t="n">
        <v>3</v>
      </c>
      <c r="B99" s="0" t="n">
        <v>1</v>
      </c>
      <c r="C99" s="0" t="n">
        <v>1</v>
      </c>
      <c r="D99" s="0" t="n">
        <v>2</v>
      </c>
      <c r="E99" s="0" t="n">
        <v>0</v>
      </c>
      <c r="F99" s="0" t="n">
        <v>0</v>
      </c>
      <c r="G99" s="0" t="n">
        <v>73.97</v>
      </c>
      <c r="H99" s="0" t="n">
        <v>-2.96</v>
      </c>
      <c r="I99" s="0" t="n">
        <v>2.96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13.92</v>
      </c>
      <c r="Q99" s="0" t="n">
        <v>0</v>
      </c>
      <c r="R99" s="0" t="n">
        <v>-0.02</v>
      </c>
      <c r="S99" s="0" t="n">
        <v>-0.02</v>
      </c>
      <c r="T99" s="0" t="n">
        <v>450</v>
      </c>
      <c r="U99" s="0" t="n">
        <v>13.92</v>
      </c>
      <c r="V99" s="0" t="n">
        <v>0.2</v>
      </c>
      <c r="W99" s="0" t="n">
        <v>-2.89</v>
      </c>
      <c r="X99" s="0" t="n">
        <v>2.23223</v>
      </c>
      <c r="Y99" s="0" t="n">
        <v>-0.1655</v>
      </c>
    </row>
    <row r="100" customFormat="false" ht="12.8" hidden="false" customHeight="false" outlineLevel="0" collapsed="false">
      <c r="A100" s="0" t="n">
        <v>3</v>
      </c>
      <c r="B100" s="0" t="n">
        <v>1</v>
      </c>
      <c r="C100" s="0" t="n">
        <v>1</v>
      </c>
      <c r="D100" s="0" t="n">
        <v>3</v>
      </c>
      <c r="E100" s="0" t="n">
        <v>0</v>
      </c>
      <c r="F100" s="0" t="n">
        <v>0</v>
      </c>
      <c r="G100" s="0" t="n">
        <v>74.14</v>
      </c>
      <c r="H100" s="0" t="n">
        <v>-2.92</v>
      </c>
      <c r="I100" s="0" t="n">
        <v>2.92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13.67</v>
      </c>
      <c r="Q100" s="0" t="n">
        <v>0</v>
      </c>
      <c r="R100" s="0" t="n">
        <v>-0.02</v>
      </c>
      <c r="S100" s="0" t="n">
        <v>-0.02</v>
      </c>
      <c r="T100" s="0" t="n">
        <v>450</v>
      </c>
      <c r="U100" s="0" t="n">
        <v>13.67</v>
      </c>
      <c r="V100" s="0" t="n">
        <v>0.17</v>
      </c>
      <c r="W100" s="0" t="n">
        <v>-2.94</v>
      </c>
      <c r="X100" s="0" t="n">
        <v>2.20723</v>
      </c>
      <c r="Y100" s="0" t="n">
        <v>-0.32199</v>
      </c>
    </row>
    <row r="101" customFormat="false" ht="12.8" hidden="false" customHeight="false" outlineLevel="0" collapsed="false">
      <c r="A101" s="0" t="n">
        <v>3</v>
      </c>
      <c r="B101" s="0" t="n">
        <v>1</v>
      </c>
      <c r="C101" s="0" t="n">
        <v>1</v>
      </c>
      <c r="D101" s="0" t="n">
        <v>4</v>
      </c>
      <c r="E101" s="0" t="n">
        <v>0</v>
      </c>
      <c r="F101" s="0" t="n">
        <v>0</v>
      </c>
      <c r="G101" s="0" t="n">
        <v>72.37</v>
      </c>
      <c r="H101" s="0" t="n">
        <v>-2.91</v>
      </c>
      <c r="I101" s="0" t="n">
        <v>2.91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13.6</v>
      </c>
      <c r="Q101" s="0" t="n">
        <v>0</v>
      </c>
      <c r="R101" s="0" t="n">
        <v>-0.02</v>
      </c>
      <c r="S101" s="0" t="n">
        <v>-0.02</v>
      </c>
      <c r="T101" s="0" t="n">
        <v>450</v>
      </c>
      <c r="U101" s="0" t="n">
        <v>13.6</v>
      </c>
      <c r="V101" s="0" t="n">
        <v>0.16</v>
      </c>
      <c r="W101" s="0" t="n">
        <v>-2.54</v>
      </c>
      <c r="X101" s="0" t="n">
        <v>2.16729</v>
      </c>
      <c r="Y101" s="0" t="n">
        <v>-0.46995</v>
      </c>
    </row>
    <row r="102" customFormat="false" ht="12.8" hidden="false" customHeight="false" outlineLevel="0" collapsed="false">
      <c r="A102" s="0" t="n">
        <v>3</v>
      </c>
      <c r="B102" s="0" t="n">
        <v>1</v>
      </c>
      <c r="C102" s="0" t="n">
        <v>1</v>
      </c>
      <c r="D102" s="0" t="n">
        <v>5</v>
      </c>
      <c r="E102" s="0" t="n">
        <v>0</v>
      </c>
      <c r="F102" s="0" t="n">
        <v>0</v>
      </c>
      <c r="G102" s="0" t="n">
        <v>73.48</v>
      </c>
      <c r="H102" s="0" t="n">
        <v>-2.87</v>
      </c>
      <c r="I102" s="0" t="n">
        <v>2.87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13.4</v>
      </c>
      <c r="Q102" s="0" t="n">
        <v>0</v>
      </c>
      <c r="R102" s="0" t="n">
        <v>-0.02</v>
      </c>
      <c r="S102" s="0" t="n">
        <v>-0.02</v>
      </c>
      <c r="T102" s="0" t="n">
        <v>450</v>
      </c>
      <c r="U102" s="0" t="n">
        <v>13.4</v>
      </c>
      <c r="V102" s="0" t="n">
        <v>0.13</v>
      </c>
      <c r="W102" s="0" t="n">
        <v>-2.18</v>
      </c>
      <c r="X102" s="0" t="n">
        <v>2.11418</v>
      </c>
      <c r="Y102" s="0" t="n">
        <v>-0.60718</v>
      </c>
    </row>
    <row r="103" customFormat="false" ht="12.8" hidden="false" customHeight="false" outlineLevel="0" collapsed="false">
      <c r="A103" s="0" t="n">
        <v>3</v>
      </c>
      <c r="B103" s="0" t="n">
        <v>1</v>
      </c>
      <c r="C103" s="0" t="n">
        <v>1</v>
      </c>
      <c r="D103" s="0" t="n">
        <v>6</v>
      </c>
      <c r="E103" s="0" t="n">
        <v>0</v>
      </c>
      <c r="F103" s="0" t="n">
        <v>0</v>
      </c>
      <c r="G103" s="0" t="n">
        <v>72.09</v>
      </c>
      <c r="H103" s="0" t="n">
        <v>-2.86</v>
      </c>
      <c r="I103" s="0" t="n">
        <v>2.86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13.31</v>
      </c>
      <c r="Q103" s="0" t="n">
        <v>0</v>
      </c>
      <c r="R103" s="0" t="n">
        <v>-0.02</v>
      </c>
      <c r="S103" s="0" t="n">
        <v>-0.02</v>
      </c>
      <c r="T103" s="0" t="n">
        <v>450</v>
      </c>
      <c r="U103" s="0" t="n">
        <v>13.31</v>
      </c>
      <c r="V103" s="0" t="n">
        <v>0.14</v>
      </c>
      <c r="W103" s="0" t="n">
        <v>-1.85</v>
      </c>
      <c r="X103" s="0" t="n">
        <v>2.0499</v>
      </c>
      <c r="Y103" s="0" t="n">
        <v>-0.73297</v>
      </c>
    </row>
    <row r="104" customFormat="false" ht="12.8" hidden="false" customHeight="false" outlineLevel="0" collapsed="false">
      <c r="A104" s="0" t="n">
        <v>3</v>
      </c>
      <c r="B104" s="0" t="n">
        <v>1</v>
      </c>
      <c r="C104" s="0" t="n">
        <v>1</v>
      </c>
      <c r="D104" s="0" t="n">
        <v>7</v>
      </c>
      <c r="E104" s="0" t="n">
        <v>0</v>
      </c>
      <c r="F104" s="0" t="n">
        <v>0</v>
      </c>
      <c r="G104" s="0" t="n">
        <v>73.02</v>
      </c>
      <c r="H104" s="0" t="n">
        <v>-2.83</v>
      </c>
      <c r="I104" s="0" t="n">
        <v>2.83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13.13</v>
      </c>
      <c r="Q104" s="0" t="n">
        <v>0</v>
      </c>
      <c r="R104" s="0" t="n">
        <v>-0.02</v>
      </c>
      <c r="S104" s="0" t="n">
        <v>-0.02</v>
      </c>
      <c r="T104" s="0" t="n">
        <v>450</v>
      </c>
      <c r="U104" s="0" t="n">
        <v>13.13</v>
      </c>
      <c r="V104" s="0" t="n">
        <v>0.11</v>
      </c>
      <c r="W104" s="0" t="n">
        <v>-1.18</v>
      </c>
      <c r="X104" s="0" t="n">
        <v>1.97636</v>
      </c>
      <c r="Y104" s="0" t="n">
        <v>-0.84774</v>
      </c>
    </row>
    <row r="105" customFormat="false" ht="12.8" hidden="false" customHeight="false" outlineLevel="0" collapsed="false">
      <c r="A105" s="0" t="n">
        <v>3</v>
      </c>
      <c r="B105" s="0" t="n">
        <v>1</v>
      </c>
      <c r="C105" s="0" t="n">
        <v>1</v>
      </c>
      <c r="D105" s="0" t="n">
        <v>8</v>
      </c>
      <c r="E105" s="0" t="n">
        <v>0</v>
      </c>
      <c r="F105" s="0" t="n">
        <v>0</v>
      </c>
      <c r="G105" s="0" t="n">
        <v>72.1</v>
      </c>
      <c r="H105" s="0" t="n">
        <v>-2.81</v>
      </c>
      <c r="I105" s="0" t="n">
        <v>2.81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13.04</v>
      </c>
      <c r="Q105" s="0" t="n">
        <v>0</v>
      </c>
      <c r="R105" s="0" t="n">
        <v>-0.02</v>
      </c>
      <c r="S105" s="0" t="n">
        <v>-0.02</v>
      </c>
      <c r="T105" s="0" t="n">
        <v>450</v>
      </c>
      <c r="U105" s="0" t="n">
        <v>13.04</v>
      </c>
      <c r="V105" s="0" t="n">
        <v>0.09</v>
      </c>
      <c r="W105" s="0" t="n">
        <v>-1.04</v>
      </c>
      <c r="X105" s="0" t="n">
        <v>1.8953</v>
      </c>
      <c r="Y105" s="0" t="n">
        <v>-0.9526</v>
      </c>
    </row>
    <row r="106" customFormat="false" ht="12.8" hidden="false" customHeight="false" outlineLevel="0" collapsed="false">
      <c r="A106" s="0" t="n">
        <v>3</v>
      </c>
      <c r="B106" s="0" t="n">
        <v>1</v>
      </c>
      <c r="C106" s="0" t="n">
        <v>1</v>
      </c>
      <c r="D106" s="0" t="n">
        <v>9</v>
      </c>
      <c r="E106" s="0" t="n">
        <v>0</v>
      </c>
      <c r="F106" s="0" t="n">
        <v>0</v>
      </c>
      <c r="G106" s="0" t="n">
        <v>69.78</v>
      </c>
      <c r="H106" s="0" t="n">
        <v>-2.84</v>
      </c>
      <c r="I106" s="0" t="n">
        <v>2.84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13.19</v>
      </c>
      <c r="Q106" s="0" t="n">
        <v>0</v>
      </c>
      <c r="R106" s="0" t="n">
        <v>-0.02</v>
      </c>
      <c r="S106" s="0" t="n">
        <v>-0.02</v>
      </c>
      <c r="T106" s="0" t="n">
        <v>450</v>
      </c>
      <c r="U106" s="0" t="n">
        <v>13.19</v>
      </c>
      <c r="V106" s="0" t="n">
        <v>0.1</v>
      </c>
      <c r="W106" s="0" t="n">
        <v>-1</v>
      </c>
      <c r="X106" s="0" t="n">
        <v>1.8082</v>
      </c>
      <c r="Y106" s="0" t="n">
        <v>-1.04899</v>
      </c>
    </row>
    <row r="107" customFormat="false" ht="12.8" hidden="false" customHeight="false" outlineLevel="0" collapsed="false">
      <c r="A107" s="0" t="n">
        <v>3</v>
      </c>
      <c r="B107" s="0" t="n">
        <v>1</v>
      </c>
      <c r="C107" s="0" t="n">
        <v>1</v>
      </c>
      <c r="D107" s="0" t="n">
        <v>10</v>
      </c>
      <c r="E107" s="0" t="n">
        <v>0</v>
      </c>
      <c r="F107" s="0" t="n">
        <v>0</v>
      </c>
      <c r="G107" s="0" t="n">
        <v>71.42</v>
      </c>
      <c r="H107" s="0" t="n">
        <v>-2.84</v>
      </c>
      <c r="I107" s="0" t="n">
        <v>2.84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13.19</v>
      </c>
      <c r="Q107" s="0" t="n">
        <v>0</v>
      </c>
      <c r="R107" s="0" t="n">
        <v>-0.02</v>
      </c>
      <c r="S107" s="0" t="n">
        <v>-0.02</v>
      </c>
      <c r="T107" s="0" t="n">
        <v>450</v>
      </c>
      <c r="U107" s="0" t="n">
        <v>13.19</v>
      </c>
      <c r="V107" s="0" t="n">
        <v>0.09</v>
      </c>
      <c r="W107" s="0" t="n">
        <v>-0.65</v>
      </c>
      <c r="X107" s="0" t="n">
        <v>1.7163</v>
      </c>
      <c r="Y107" s="0" t="n">
        <v>-1.13847</v>
      </c>
    </row>
    <row r="108" customFormat="false" ht="12.8" hidden="false" customHeight="false" outlineLevel="0" collapsed="false">
      <c r="A108" s="0" t="n">
        <v>3</v>
      </c>
      <c r="B108" s="0" t="n">
        <v>1</v>
      </c>
      <c r="C108" s="0" t="n">
        <v>1</v>
      </c>
      <c r="D108" s="0" t="n">
        <v>11</v>
      </c>
      <c r="E108" s="0" t="n">
        <v>0</v>
      </c>
      <c r="F108" s="0" t="n">
        <v>0</v>
      </c>
      <c r="G108" s="0" t="n">
        <v>73.22</v>
      </c>
      <c r="H108" s="0" t="n">
        <v>-2.81</v>
      </c>
      <c r="I108" s="0" t="n">
        <v>2.81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13.03</v>
      </c>
      <c r="Q108" s="0" t="n">
        <v>0</v>
      </c>
      <c r="R108" s="0" t="n">
        <v>-0.02</v>
      </c>
      <c r="S108" s="0" t="n">
        <v>-0.02</v>
      </c>
      <c r="T108" s="0" t="n">
        <v>450</v>
      </c>
      <c r="U108" s="0" t="n">
        <v>13.03</v>
      </c>
      <c r="V108" s="0" t="n">
        <v>0.06</v>
      </c>
      <c r="W108" s="0" t="n">
        <v>-0.67</v>
      </c>
      <c r="X108" s="0" t="n">
        <v>1.62064</v>
      </c>
      <c r="Y108" s="0" t="n">
        <v>-1.2226</v>
      </c>
    </row>
    <row r="109" customFormat="false" ht="12.8" hidden="false" customHeight="false" outlineLevel="0" collapsed="false">
      <c r="A109" s="0" t="n">
        <v>3</v>
      </c>
      <c r="B109" s="0" t="n">
        <v>1</v>
      </c>
      <c r="C109" s="0" t="n">
        <v>1</v>
      </c>
      <c r="D109" s="0" t="n">
        <v>12</v>
      </c>
      <c r="E109" s="0" t="n">
        <v>0</v>
      </c>
      <c r="F109" s="0" t="n">
        <v>0</v>
      </c>
      <c r="G109" s="0" t="n">
        <v>72.12</v>
      </c>
      <c r="H109" s="0" t="n">
        <v>-2.8</v>
      </c>
      <c r="I109" s="0" t="n">
        <v>2.8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12.97</v>
      </c>
      <c r="Q109" s="0" t="n">
        <v>0</v>
      </c>
      <c r="R109" s="0" t="n">
        <v>-0.02</v>
      </c>
      <c r="S109" s="0" t="n">
        <v>-0.02</v>
      </c>
      <c r="T109" s="0" t="n">
        <v>450</v>
      </c>
      <c r="U109" s="0" t="n">
        <v>12.97</v>
      </c>
      <c r="V109" s="0" t="n">
        <v>0.05</v>
      </c>
      <c r="W109" s="0" t="n">
        <v>-0.54</v>
      </c>
      <c r="X109" s="0" t="n">
        <v>1.52207</v>
      </c>
      <c r="Y109" s="0" t="n">
        <v>1.30289</v>
      </c>
    </row>
    <row r="110" customFormat="false" ht="12.8" hidden="false" customHeight="false" outlineLevel="0" collapsed="false">
      <c r="A110" s="0" t="n">
        <v>3</v>
      </c>
      <c r="B110" s="0" t="n">
        <v>1</v>
      </c>
      <c r="C110" s="0" t="n">
        <v>1</v>
      </c>
      <c r="D110" s="0" t="n">
        <v>13</v>
      </c>
      <c r="E110" s="0" t="n">
        <v>0</v>
      </c>
      <c r="F110" s="0" t="n">
        <v>0</v>
      </c>
      <c r="G110" s="0" t="n">
        <v>70.62</v>
      </c>
      <c r="H110" s="0" t="n">
        <v>-2.82</v>
      </c>
      <c r="I110" s="0" t="n">
        <v>2.82</v>
      </c>
      <c r="J110" s="0" t="n">
        <v>0</v>
      </c>
      <c r="K110" s="0" t="n">
        <v>0</v>
      </c>
      <c r="L110" s="0" t="n">
        <v>11.62</v>
      </c>
      <c r="M110" s="0" t="n">
        <v>0</v>
      </c>
      <c r="N110" s="0" t="n">
        <v>0</v>
      </c>
      <c r="O110" s="0" t="n">
        <v>0</v>
      </c>
      <c r="P110" s="0" t="n">
        <v>13.07</v>
      </c>
      <c r="Q110" s="0" t="n">
        <v>0</v>
      </c>
      <c r="R110" s="0" t="n">
        <v>-0.02</v>
      </c>
      <c r="S110" s="0" t="n">
        <v>-0.02</v>
      </c>
      <c r="T110" s="0" t="n">
        <v>450</v>
      </c>
      <c r="U110" s="0" t="n">
        <v>13.07</v>
      </c>
      <c r="V110" s="0" t="n">
        <v>0.05</v>
      </c>
      <c r="W110" s="0" t="n">
        <v>0.29</v>
      </c>
      <c r="X110" s="0" t="n">
        <v>1.42134</v>
      </c>
      <c r="Y110" s="0" t="n">
        <v>1.38083</v>
      </c>
    </row>
    <row r="111" customFormat="false" ht="12.8" hidden="false" customHeight="false" outlineLevel="0" collapsed="false">
      <c r="A111" s="0" t="n">
        <v>3</v>
      </c>
      <c r="B111" s="0" t="n">
        <v>1</v>
      </c>
      <c r="C111" s="0" t="n">
        <v>1</v>
      </c>
      <c r="D111" s="0" t="n">
        <v>14</v>
      </c>
      <c r="E111" s="0" t="n">
        <v>41.37</v>
      </c>
      <c r="F111" s="0" t="n">
        <v>2.18</v>
      </c>
      <c r="G111" s="0" t="n">
        <v>70.69</v>
      </c>
      <c r="H111" s="0" t="n">
        <v>0.12</v>
      </c>
      <c r="I111" s="0" t="n">
        <v>1.7</v>
      </c>
      <c r="J111" s="0" t="n">
        <v>0</v>
      </c>
      <c r="K111" s="0" t="n">
        <v>2.35</v>
      </c>
      <c r="L111" s="0" t="n">
        <v>3.1</v>
      </c>
      <c r="M111" s="0" t="n">
        <v>0.11</v>
      </c>
      <c r="N111" s="0" t="n">
        <v>0.12</v>
      </c>
      <c r="O111" s="0" t="n">
        <v>-0.02</v>
      </c>
      <c r="P111" s="0" t="n">
        <v>13.12</v>
      </c>
      <c r="Q111" s="0" t="n">
        <v>0.06</v>
      </c>
      <c r="R111" s="0" t="n">
        <v>-0.66</v>
      </c>
      <c r="S111" s="0" t="n">
        <v>-0.66</v>
      </c>
      <c r="T111" s="0" t="n">
        <v>447.58</v>
      </c>
      <c r="U111" s="0" t="n">
        <v>13.18</v>
      </c>
      <c r="V111" s="0" t="n">
        <v>0.06</v>
      </c>
      <c r="W111" s="0" t="n">
        <v>10.92</v>
      </c>
      <c r="X111" s="0" t="n">
        <v>1.3191</v>
      </c>
      <c r="Y111" s="0" t="n">
        <v>1.45792</v>
      </c>
    </row>
    <row r="112" customFormat="false" ht="12.8" hidden="false" customHeight="false" outlineLevel="0" collapsed="false">
      <c r="A112" s="0" t="n">
        <v>3</v>
      </c>
      <c r="B112" s="0" t="n">
        <v>1</v>
      </c>
      <c r="C112" s="0" t="n">
        <v>1</v>
      </c>
      <c r="D112" s="0" t="n">
        <v>15</v>
      </c>
      <c r="E112" s="0" t="n">
        <v>90.49</v>
      </c>
      <c r="F112" s="0" t="n">
        <v>4.78</v>
      </c>
      <c r="G112" s="0" t="n">
        <v>71.04</v>
      </c>
      <c r="H112" s="0" t="n">
        <v>2.2</v>
      </c>
      <c r="I112" s="0" t="n">
        <v>1.71</v>
      </c>
      <c r="J112" s="0" t="n">
        <v>0</v>
      </c>
      <c r="K112" s="0" t="n">
        <v>2.64</v>
      </c>
      <c r="L112" s="0" t="n">
        <v>3.47</v>
      </c>
      <c r="M112" s="0" t="n">
        <v>0.11</v>
      </c>
      <c r="N112" s="0" t="n">
        <v>0.13</v>
      </c>
      <c r="O112" s="0" t="n">
        <v>-0.02</v>
      </c>
      <c r="P112" s="0" t="n">
        <v>13.21</v>
      </c>
      <c r="Q112" s="0" t="n">
        <v>0.52</v>
      </c>
      <c r="R112" s="0" t="n">
        <v>-0.72</v>
      </c>
      <c r="S112" s="0" t="n">
        <v>-0.73</v>
      </c>
      <c r="T112" s="0" t="n">
        <v>406.5</v>
      </c>
      <c r="U112" s="0" t="n">
        <v>13.27</v>
      </c>
      <c r="V112" s="0" t="n">
        <v>0.06</v>
      </c>
      <c r="W112" s="0" t="n">
        <v>23.89</v>
      </c>
      <c r="X112" s="0" t="n">
        <v>1.21595</v>
      </c>
      <c r="Y112" s="0" t="n">
        <v>1.60579</v>
      </c>
    </row>
    <row r="113" customFormat="false" ht="12.8" hidden="false" customHeight="false" outlineLevel="0" collapsed="false">
      <c r="A113" s="0" t="n">
        <v>3</v>
      </c>
      <c r="B113" s="0" t="n">
        <v>1</v>
      </c>
      <c r="C113" s="0" t="n">
        <v>1</v>
      </c>
      <c r="D113" s="0" t="n">
        <v>16</v>
      </c>
      <c r="E113" s="0" t="n">
        <v>226.49</v>
      </c>
      <c r="F113" s="0" t="n">
        <v>11.95</v>
      </c>
      <c r="G113" s="0" t="n">
        <v>72.54</v>
      </c>
      <c r="H113" s="0" t="n">
        <v>7.54</v>
      </c>
      <c r="I113" s="0" t="n">
        <v>1.7</v>
      </c>
      <c r="J113" s="0" t="n">
        <v>0</v>
      </c>
      <c r="K113" s="0" t="n">
        <v>3.16</v>
      </c>
      <c r="L113" s="0" t="n">
        <v>3.88</v>
      </c>
      <c r="M113" s="0" t="n">
        <v>0.14</v>
      </c>
      <c r="N113" s="0" t="n">
        <v>0.12</v>
      </c>
      <c r="O113" s="0" t="n">
        <v>-0.01</v>
      </c>
      <c r="P113" s="0" t="n">
        <v>13.2</v>
      </c>
      <c r="Q113" s="0" t="n">
        <v>1.68</v>
      </c>
      <c r="R113" s="0" t="n">
        <v>-0.7</v>
      </c>
      <c r="S113" s="0" t="n">
        <v>-0.72</v>
      </c>
      <c r="T113" s="0" t="n">
        <v>303.58</v>
      </c>
      <c r="U113" s="0" t="n">
        <v>13.22</v>
      </c>
      <c r="V113" s="0" t="n">
        <v>0.05</v>
      </c>
      <c r="W113" s="0" t="n">
        <v>59.8</v>
      </c>
      <c r="X113" s="0" t="n">
        <v>1.11253</v>
      </c>
      <c r="Y113" s="0" t="n">
        <v>1.6163</v>
      </c>
    </row>
    <row r="114" customFormat="false" ht="12.8" hidden="false" customHeight="false" outlineLevel="0" collapsed="false">
      <c r="A114" s="0" t="n">
        <v>3</v>
      </c>
      <c r="B114" s="0" t="n">
        <v>1</v>
      </c>
      <c r="C114" s="0" t="n">
        <v>1</v>
      </c>
      <c r="D114" s="0" t="n">
        <v>17</v>
      </c>
      <c r="E114" s="0" t="n">
        <v>263.26</v>
      </c>
      <c r="F114" s="0" t="n">
        <v>13.89</v>
      </c>
      <c r="G114" s="0" t="n">
        <v>72.01</v>
      </c>
      <c r="H114" s="0" t="n">
        <v>8.94</v>
      </c>
      <c r="I114" s="0" t="n">
        <v>1.7</v>
      </c>
      <c r="J114" s="0" t="n">
        <v>0</v>
      </c>
      <c r="K114" s="0" t="n">
        <v>3.76</v>
      </c>
      <c r="L114" s="0" t="n">
        <v>5.01</v>
      </c>
      <c r="M114" s="0" t="n">
        <v>0.14</v>
      </c>
      <c r="N114" s="0" t="n">
        <v>0.13</v>
      </c>
      <c r="O114" s="0" t="n">
        <v>-0.02</v>
      </c>
      <c r="P114" s="0" t="n">
        <v>13.12</v>
      </c>
      <c r="Q114" s="0" t="n">
        <v>1.98</v>
      </c>
      <c r="R114" s="0" t="n">
        <v>-1.07</v>
      </c>
      <c r="S114" s="0" t="n">
        <v>-1.1</v>
      </c>
      <c r="T114" s="0" t="n">
        <v>289.92</v>
      </c>
      <c r="U114" s="0" t="n">
        <v>13.18</v>
      </c>
      <c r="V114" s="0" t="n">
        <v>0.07</v>
      </c>
      <c r="W114" s="0" t="n">
        <v>69.51</v>
      </c>
      <c r="X114" s="0" t="n">
        <v>1.0095</v>
      </c>
      <c r="Y114" s="0" t="n">
        <v>1.70167</v>
      </c>
    </row>
    <row r="115" customFormat="false" ht="12.8" hidden="false" customHeight="false" outlineLevel="0" collapsed="false">
      <c r="A115" s="0" t="n">
        <v>3</v>
      </c>
      <c r="B115" s="0" t="n">
        <v>1</v>
      </c>
      <c r="C115" s="0" t="n">
        <v>1</v>
      </c>
      <c r="D115" s="0" t="n">
        <v>18</v>
      </c>
      <c r="E115" s="0" t="n">
        <v>787.32</v>
      </c>
      <c r="F115" s="0" t="n">
        <v>41.54</v>
      </c>
      <c r="G115" s="0" t="n">
        <v>71.53</v>
      </c>
      <c r="H115" s="0" t="n">
        <v>25.44</v>
      </c>
      <c r="I115" s="0" t="n">
        <v>1.7</v>
      </c>
      <c r="J115" s="0" t="n">
        <v>0</v>
      </c>
      <c r="K115" s="0" t="n">
        <v>6.87</v>
      </c>
      <c r="L115" s="0" t="n">
        <v>8.88</v>
      </c>
      <c r="M115" s="0" t="n">
        <v>0.23</v>
      </c>
      <c r="N115" s="0" t="n">
        <v>0.13</v>
      </c>
      <c r="O115" s="0" t="n">
        <v>-0.02</v>
      </c>
      <c r="P115" s="0" t="n">
        <v>13.12</v>
      </c>
      <c r="Q115" s="0" t="n">
        <v>5.79</v>
      </c>
      <c r="R115" s="0" t="n">
        <v>-2.22</v>
      </c>
      <c r="S115" s="0" t="n">
        <v>-2.24</v>
      </c>
      <c r="T115" s="0" t="n">
        <v>180.64</v>
      </c>
      <c r="U115" s="0" t="n">
        <v>13.17</v>
      </c>
      <c r="V115" s="0" t="n">
        <v>0.09</v>
      </c>
      <c r="W115" s="0" t="n">
        <v>207.88</v>
      </c>
      <c r="X115" s="0" t="n">
        <v>0.90769</v>
      </c>
      <c r="Y115" s="0" t="n">
        <v>1.79477</v>
      </c>
    </row>
    <row r="116" customFormat="false" ht="12.8" hidden="false" customHeight="false" outlineLevel="0" collapsed="false">
      <c r="A116" s="0" t="n">
        <v>3</v>
      </c>
      <c r="B116" s="0" t="n">
        <v>1</v>
      </c>
      <c r="C116" s="0" t="n">
        <v>1</v>
      </c>
      <c r="D116" s="0" t="n">
        <v>19</v>
      </c>
      <c r="E116" s="0" t="n">
        <v>942.89</v>
      </c>
      <c r="F116" s="0" t="n">
        <v>49.75</v>
      </c>
      <c r="G116" s="0" t="n">
        <v>66.94</v>
      </c>
      <c r="H116" s="0" t="n">
        <v>21.94</v>
      </c>
      <c r="I116" s="0" t="n">
        <v>1.74</v>
      </c>
      <c r="J116" s="0" t="n">
        <v>0</v>
      </c>
      <c r="K116" s="0" t="n">
        <v>8.17</v>
      </c>
      <c r="L116" s="0" t="n">
        <v>10.52</v>
      </c>
      <c r="M116" s="0" t="n">
        <v>0.22</v>
      </c>
      <c r="N116" s="0" t="n">
        <v>0.12</v>
      </c>
      <c r="O116" s="0" t="n">
        <v>-0.04</v>
      </c>
      <c r="P116" s="0" t="n">
        <v>13.52</v>
      </c>
      <c r="Q116" s="0" t="n">
        <v>6.64</v>
      </c>
      <c r="R116" s="0" t="n">
        <v>-3.04</v>
      </c>
      <c r="S116" s="0" t="n">
        <v>-3.15</v>
      </c>
      <c r="T116" s="0" t="n">
        <v>164.11</v>
      </c>
      <c r="U116" s="0" t="n">
        <v>13.63</v>
      </c>
      <c r="V116" s="0" t="n">
        <v>0.13</v>
      </c>
      <c r="W116" s="0" t="n">
        <v>248.96</v>
      </c>
      <c r="X116" s="0" t="n">
        <v>0.80817</v>
      </c>
      <c r="Y116" s="0" t="n">
        <v>1.89946</v>
      </c>
    </row>
    <row r="117" customFormat="false" ht="12.8" hidden="false" customHeight="false" outlineLevel="0" collapsed="false">
      <c r="A117" s="0" t="n">
        <v>3</v>
      </c>
      <c r="B117" s="0" t="n">
        <v>1</v>
      </c>
      <c r="C117" s="0" t="n">
        <v>1</v>
      </c>
      <c r="D117" s="0" t="n">
        <v>20</v>
      </c>
      <c r="E117" s="0" t="n">
        <v>702.31</v>
      </c>
      <c r="F117" s="0" t="n">
        <v>37.06</v>
      </c>
      <c r="G117" s="0" t="n">
        <v>69.59</v>
      </c>
      <c r="H117" s="0" t="n">
        <v>20.95</v>
      </c>
      <c r="I117" s="0" t="n">
        <v>1.76</v>
      </c>
      <c r="J117" s="0" t="n">
        <v>0</v>
      </c>
      <c r="K117" s="0" t="n">
        <v>7.14</v>
      </c>
      <c r="L117" s="0" t="n">
        <v>9.06</v>
      </c>
      <c r="M117" s="0" t="n">
        <v>0.23</v>
      </c>
      <c r="N117" s="0" t="n">
        <v>0.12</v>
      </c>
      <c r="O117" s="0" t="n">
        <v>-0.06</v>
      </c>
      <c r="P117" s="0" t="n">
        <v>13.72</v>
      </c>
      <c r="Q117" s="0" t="n">
        <v>5.17</v>
      </c>
      <c r="R117" s="0" t="n">
        <v>-3.47</v>
      </c>
      <c r="S117" s="0" t="n">
        <v>-3.73</v>
      </c>
      <c r="T117" s="0" t="n">
        <v>153.82</v>
      </c>
      <c r="U117" s="0" t="n">
        <v>13.87</v>
      </c>
      <c r="V117" s="0" t="n">
        <v>0.14</v>
      </c>
      <c r="W117" s="0" t="n">
        <v>185.44</v>
      </c>
      <c r="X117" s="0" t="n">
        <v>0.71246</v>
      </c>
      <c r="Y117" s="0" t="n">
        <v>2.02106</v>
      </c>
    </row>
    <row r="118" customFormat="false" ht="12.8" hidden="false" customHeight="false" outlineLevel="0" collapsed="false">
      <c r="A118" s="0" t="n">
        <v>3</v>
      </c>
      <c r="B118" s="0" t="n">
        <v>1</v>
      </c>
      <c r="C118" s="0" t="n">
        <v>1</v>
      </c>
      <c r="D118" s="0" t="n">
        <v>21</v>
      </c>
      <c r="E118" s="0" t="n">
        <v>737.54</v>
      </c>
      <c r="F118" s="0" t="n">
        <v>38.92</v>
      </c>
      <c r="G118" s="0" t="n">
        <v>73.31</v>
      </c>
      <c r="H118" s="0" t="n">
        <v>22.66</v>
      </c>
      <c r="I118" s="0" t="n">
        <v>1.75</v>
      </c>
      <c r="J118" s="0" t="n">
        <v>0</v>
      </c>
      <c r="K118" s="0" t="n">
        <v>7.32</v>
      </c>
      <c r="L118" s="0" t="n">
        <v>9.11</v>
      </c>
      <c r="M118" s="0" t="n">
        <v>0.23</v>
      </c>
      <c r="N118" s="0" t="n">
        <v>0.11</v>
      </c>
      <c r="O118" s="0" t="n">
        <v>-0.05</v>
      </c>
      <c r="P118" s="0" t="n">
        <v>13.61</v>
      </c>
      <c r="Q118" s="0" t="n">
        <v>5.63</v>
      </c>
      <c r="R118" s="0" t="n">
        <v>-3.42</v>
      </c>
      <c r="S118" s="0" t="n">
        <v>-3.7</v>
      </c>
      <c r="T118" s="0" t="n">
        <v>166.28</v>
      </c>
      <c r="U118" s="0" t="n">
        <v>13.74</v>
      </c>
      <c r="V118" s="0" t="n">
        <v>0.14</v>
      </c>
      <c r="W118" s="0" t="n">
        <v>194.74</v>
      </c>
      <c r="X118" s="0" t="n">
        <v>0.6228</v>
      </c>
      <c r="Y118" s="0" t="n">
        <v>2.16695</v>
      </c>
    </row>
    <row r="119" customFormat="false" ht="12.8" hidden="false" customHeight="false" outlineLevel="0" collapsed="false">
      <c r="A119" s="0" t="n">
        <v>3</v>
      </c>
      <c r="B119" s="0" t="n">
        <v>1</v>
      </c>
      <c r="C119" s="0" t="n">
        <v>1</v>
      </c>
      <c r="D119" s="0" t="n">
        <v>22</v>
      </c>
      <c r="E119" s="0" t="n">
        <v>966.97</v>
      </c>
      <c r="F119" s="0" t="n">
        <v>51.02</v>
      </c>
      <c r="G119" s="0" t="n">
        <v>72.49</v>
      </c>
      <c r="H119" s="0" t="n">
        <v>-5.29</v>
      </c>
      <c r="I119" s="0" t="n">
        <v>1.75</v>
      </c>
      <c r="J119" s="0" t="n">
        <v>0</v>
      </c>
      <c r="K119" s="0" t="n">
        <v>7.94</v>
      </c>
      <c r="L119" s="0" t="n">
        <v>10.23</v>
      </c>
      <c r="M119" s="0" t="n">
        <v>2.04</v>
      </c>
      <c r="N119" s="0" t="n">
        <v>0.1</v>
      </c>
      <c r="O119" s="0" t="n">
        <v>-0.02</v>
      </c>
      <c r="P119" s="0" t="n">
        <v>13.65</v>
      </c>
      <c r="Q119" s="0" t="n">
        <v>0.74</v>
      </c>
      <c r="R119" s="0" t="n">
        <v>-26.44</v>
      </c>
      <c r="S119" s="0" t="n">
        <v>-155.52</v>
      </c>
      <c r="T119" s="0" t="n">
        <v>-32.74</v>
      </c>
      <c r="U119" s="0" t="n">
        <v>13.7</v>
      </c>
      <c r="V119" s="0" t="n">
        <v>0.12</v>
      </c>
      <c r="W119" s="0" t="n">
        <v>255.32</v>
      </c>
      <c r="X119" s="0" t="n">
        <v>0.54265</v>
      </c>
      <c r="Y119" s="0" t="n">
        <v>2.34677</v>
      </c>
    </row>
    <row r="120" customFormat="false" ht="12.8" hidden="false" customHeight="false" outlineLevel="0" collapsed="false">
      <c r="A120" s="0" t="n">
        <v>3</v>
      </c>
      <c r="B120" s="0" t="n">
        <v>1</v>
      </c>
      <c r="C120" s="0" t="n">
        <v>1</v>
      </c>
      <c r="D120" s="0" t="n">
        <v>23</v>
      </c>
      <c r="E120" s="0" t="n">
        <v>900.07</v>
      </c>
      <c r="F120" s="0" t="n">
        <v>47.49</v>
      </c>
      <c r="G120" s="0" t="n">
        <v>71.94</v>
      </c>
      <c r="H120" s="0" t="n">
        <v>29.82</v>
      </c>
      <c r="I120" s="0" t="n">
        <v>1.75</v>
      </c>
      <c r="J120" s="0" t="n">
        <v>0</v>
      </c>
      <c r="K120" s="0" t="n">
        <v>7.83</v>
      </c>
      <c r="L120" s="0" t="n">
        <v>10.26</v>
      </c>
      <c r="M120" s="0" t="n">
        <v>0.23</v>
      </c>
      <c r="N120" s="0" t="n">
        <v>0.13</v>
      </c>
      <c r="O120" s="0" t="n">
        <v>-0.03</v>
      </c>
      <c r="P120" s="0" t="n">
        <v>13.62</v>
      </c>
      <c r="Q120" s="0" t="n">
        <v>6.76</v>
      </c>
      <c r="R120" s="0" t="n">
        <v>-2.78</v>
      </c>
      <c r="S120" s="0" t="n">
        <v>-2.8</v>
      </c>
      <c r="T120" s="0" t="n">
        <v>204.31</v>
      </c>
      <c r="U120" s="0" t="n">
        <v>13.71</v>
      </c>
      <c r="V120" s="0" t="n">
        <v>0.11</v>
      </c>
      <c r="W120" s="0" t="n">
        <v>237.66</v>
      </c>
      <c r="X120" s="0" t="n">
        <v>0.47718</v>
      </c>
      <c r="Y120" s="0" t="n">
        <v>2.57076</v>
      </c>
    </row>
    <row r="121" customFormat="false" ht="12.8" hidden="false" customHeight="false" outlineLevel="0" collapsed="false">
      <c r="A121" s="0" t="n">
        <v>3</v>
      </c>
      <c r="B121" s="0" t="n">
        <v>1</v>
      </c>
      <c r="C121" s="0" t="n">
        <v>1</v>
      </c>
      <c r="D121" s="0" t="n">
        <v>24</v>
      </c>
      <c r="E121" s="0" t="n">
        <v>1558.57</v>
      </c>
      <c r="F121" s="0" t="n">
        <v>82.24</v>
      </c>
      <c r="G121" s="0" t="n">
        <v>71.83</v>
      </c>
      <c r="H121" s="0" t="n">
        <v>-28.6</v>
      </c>
      <c r="I121" s="0" t="n">
        <v>1.76</v>
      </c>
      <c r="J121" s="0" t="n">
        <v>0</v>
      </c>
      <c r="K121" s="0" t="n">
        <v>11.5</v>
      </c>
      <c r="L121" s="0" t="n">
        <v>15.4</v>
      </c>
      <c r="M121" s="0" t="n">
        <v>7.75</v>
      </c>
      <c r="N121" s="0" t="n">
        <v>0.14</v>
      </c>
      <c r="O121" s="0" t="n">
        <v>-0.02</v>
      </c>
      <c r="P121" s="0" t="n">
        <v>13.76</v>
      </c>
      <c r="Q121" s="0" t="n">
        <v>9.34</v>
      </c>
      <c r="R121" s="0" t="n">
        <v>-86.19</v>
      </c>
      <c r="S121" s="0" t="n">
        <v>-151.3</v>
      </c>
      <c r="T121" s="0" t="n">
        <v>71.97</v>
      </c>
      <c r="U121" s="0" t="n">
        <v>13.76</v>
      </c>
      <c r="V121" s="0" t="n">
        <v>0.1</v>
      </c>
      <c r="W121" s="0" t="n">
        <v>411.53</v>
      </c>
      <c r="X121" s="0" t="n">
        <v>0.4334</v>
      </c>
      <c r="Y121" s="0" t="n">
        <v>2.8431</v>
      </c>
    </row>
    <row r="122" customFormat="false" ht="12.8" hidden="false" customHeight="false" outlineLevel="0" collapsed="false">
      <c r="A122" s="0" t="n">
        <v>3</v>
      </c>
      <c r="B122" s="0" t="n">
        <v>1</v>
      </c>
      <c r="C122" s="0" t="n">
        <v>1</v>
      </c>
      <c r="D122" s="0" t="n">
        <v>25</v>
      </c>
      <c r="E122" s="0" t="n">
        <v>400.11</v>
      </c>
      <c r="F122" s="0" t="n">
        <v>21.11</v>
      </c>
      <c r="G122" s="0" t="n">
        <v>70.41</v>
      </c>
      <c r="H122" s="0" t="n">
        <v>13.55</v>
      </c>
      <c r="I122" s="0" t="n">
        <v>1.77</v>
      </c>
      <c r="J122" s="0" t="n">
        <v>0</v>
      </c>
      <c r="K122" s="0" t="n">
        <v>5.24</v>
      </c>
      <c r="L122" s="0" t="n">
        <v>7.57</v>
      </c>
      <c r="M122" s="0" t="n">
        <v>0.17</v>
      </c>
      <c r="N122" s="0" t="n">
        <v>0.14</v>
      </c>
      <c r="O122" s="0" t="n">
        <v>-0.05</v>
      </c>
      <c r="P122" s="0" t="n">
        <v>13.82</v>
      </c>
      <c r="Q122" s="0" t="n">
        <v>2.97</v>
      </c>
      <c r="R122" s="0" t="n">
        <v>-2.02</v>
      </c>
      <c r="S122" s="0" t="n">
        <v>-2.12</v>
      </c>
      <c r="T122" s="0" t="n">
        <v>243.72</v>
      </c>
      <c r="U122" s="0" t="n">
        <v>13.96</v>
      </c>
      <c r="V122" s="0" t="n">
        <v>0.11</v>
      </c>
      <c r="W122" s="0" t="n">
        <v>105.64</v>
      </c>
      <c r="X122" s="0" t="n">
        <v>0.41832</v>
      </c>
      <c r="Y122" s="0" t="n">
        <v>3.14966</v>
      </c>
    </row>
    <row r="123" customFormat="false" ht="12.8" hidden="false" customHeight="false" outlineLevel="0" collapsed="false">
      <c r="A123" s="0" t="n">
        <v>3</v>
      </c>
      <c r="B123" s="0" t="n">
        <v>1</v>
      </c>
      <c r="C123" s="0" t="n">
        <v>1</v>
      </c>
      <c r="D123" s="0" t="n">
        <v>26</v>
      </c>
      <c r="E123" s="0" t="n">
        <v>471.33</v>
      </c>
      <c r="F123" s="0" t="n">
        <v>24.87</v>
      </c>
      <c r="G123" s="0" t="n">
        <v>72.32</v>
      </c>
      <c r="H123" s="0" t="n">
        <v>15.65</v>
      </c>
      <c r="I123" s="0" t="n">
        <v>1.78</v>
      </c>
      <c r="J123" s="0" t="n">
        <v>0</v>
      </c>
      <c r="K123" s="0" t="n">
        <v>5.54</v>
      </c>
      <c r="L123" s="0" t="n">
        <v>7.67</v>
      </c>
      <c r="M123" s="0" t="n">
        <v>0.18</v>
      </c>
      <c r="N123" s="0" t="n">
        <v>0.14</v>
      </c>
      <c r="O123" s="0" t="n">
        <v>-0.05</v>
      </c>
      <c r="P123" s="0" t="n">
        <v>13.9</v>
      </c>
      <c r="Q123" s="0" t="n">
        <v>3.42</v>
      </c>
      <c r="R123" s="0" t="n">
        <v>-2.08</v>
      </c>
      <c r="S123" s="0" t="n">
        <v>-2.19</v>
      </c>
      <c r="T123" s="0" t="n">
        <v>217.26</v>
      </c>
      <c r="U123" s="0" t="n">
        <v>14.02</v>
      </c>
      <c r="V123" s="0" t="n">
        <v>0.11</v>
      </c>
      <c r="W123" s="0" t="n">
        <v>124.45</v>
      </c>
      <c r="X123" s="0" t="n">
        <v>0.435</v>
      </c>
      <c r="Y123" s="0" t="n">
        <v>3.45519</v>
      </c>
    </row>
    <row r="124" customFormat="false" ht="12.8" hidden="false" customHeight="false" outlineLevel="0" collapsed="false">
      <c r="A124" s="0" t="n">
        <v>3</v>
      </c>
      <c r="B124" s="0" t="n">
        <v>1</v>
      </c>
      <c r="C124" s="0" t="n">
        <v>1</v>
      </c>
      <c r="D124" s="0" t="n">
        <v>27</v>
      </c>
      <c r="E124" s="0" t="n">
        <v>744.05</v>
      </c>
      <c r="F124" s="0" t="n">
        <v>39.26</v>
      </c>
      <c r="G124" s="0" t="n">
        <v>72.88</v>
      </c>
      <c r="H124" s="0" t="n">
        <v>23.33</v>
      </c>
      <c r="I124" s="0" t="n">
        <v>1.78</v>
      </c>
      <c r="J124" s="0" t="n">
        <v>0</v>
      </c>
      <c r="K124" s="0" t="n">
        <v>6.64</v>
      </c>
      <c r="L124" s="0" t="n">
        <v>8.08</v>
      </c>
      <c r="M124" s="0" t="n">
        <v>0.23</v>
      </c>
      <c r="N124" s="0" t="n">
        <v>0.11</v>
      </c>
      <c r="O124" s="0" t="n">
        <v>-0.02</v>
      </c>
      <c r="P124" s="0" t="n">
        <v>13.99</v>
      </c>
      <c r="Q124" s="0" t="n">
        <v>5.67</v>
      </c>
      <c r="R124" s="0" t="n">
        <v>-2.36</v>
      </c>
      <c r="S124" s="0" t="n">
        <v>-2.62</v>
      </c>
      <c r="T124" s="0" t="n">
        <v>180.77</v>
      </c>
      <c r="U124" s="0" t="n">
        <v>14.05</v>
      </c>
      <c r="V124" s="0" t="n">
        <v>0.1</v>
      </c>
      <c r="W124" s="0" t="n">
        <v>196.46</v>
      </c>
      <c r="X124" s="0" t="n">
        <v>0.4801</v>
      </c>
      <c r="Y124" s="0" t="n">
        <v>3.72518</v>
      </c>
    </row>
    <row r="125" customFormat="false" ht="12.8" hidden="false" customHeight="false" outlineLevel="0" collapsed="false">
      <c r="A125" s="0" t="n">
        <v>3</v>
      </c>
      <c r="B125" s="0" t="n">
        <v>1</v>
      </c>
      <c r="C125" s="0" t="n">
        <v>1</v>
      </c>
      <c r="D125" s="0" t="n">
        <v>28</v>
      </c>
      <c r="E125" s="0" t="n">
        <v>972.56</v>
      </c>
      <c r="F125" s="0" t="n">
        <v>51.32</v>
      </c>
      <c r="G125" s="0" t="n">
        <v>71.6</v>
      </c>
      <c r="H125" s="0" t="n">
        <v>-0.4</v>
      </c>
      <c r="I125" s="0" t="n">
        <v>1.8</v>
      </c>
      <c r="J125" s="0" t="n">
        <v>0</v>
      </c>
      <c r="K125" s="0" t="n">
        <v>7.06</v>
      </c>
      <c r="L125" s="0" t="n">
        <v>9.17</v>
      </c>
      <c r="M125" s="0" t="n">
        <v>0.14</v>
      </c>
      <c r="N125" s="0" t="n">
        <v>0.1</v>
      </c>
      <c r="O125" s="0" t="n">
        <v>0.02</v>
      </c>
      <c r="P125" s="0" t="n">
        <v>14.15</v>
      </c>
      <c r="Q125" s="0" t="n">
        <v>0.67</v>
      </c>
      <c r="R125" s="0" t="n">
        <v>-1.7</v>
      </c>
      <c r="S125" s="0" t="n">
        <v>-2.37</v>
      </c>
      <c r="T125" s="0" t="n">
        <v>-38.12</v>
      </c>
      <c r="U125" s="0" t="n">
        <v>14.18</v>
      </c>
      <c r="V125" s="0" t="n">
        <v>0.11</v>
      </c>
      <c r="W125" s="0" t="n">
        <v>256.8</v>
      </c>
      <c r="X125" s="0" t="n">
        <v>0.54648</v>
      </c>
      <c r="Y125" s="0" t="n">
        <v>3.9467</v>
      </c>
    </row>
    <row r="126" customFormat="false" ht="12.8" hidden="false" customHeight="false" outlineLevel="0" collapsed="false">
      <c r="A126" s="0" t="n">
        <v>3</v>
      </c>
      <c r="B126" s="0" t="n">
        <v>1</v>
      </c>
      <c r="C126" s="0" t="n">
        <v>1</v>
      </c>
      <c r="D126" s="0" t="n">
        <v>29</v>
      </c>
      <c r="E126" s="0" t="n">
        <v>2952.6</v>
      </c>
      <c r="F126" s="0" t="n">
        <v>155.98</v>
      </c>
      <c r="G126" s="0" t="n">
        <v>65.38</v>
      </c>
      <c r="H126" s="0" t="n">
        <v>-1.85</v>
      </c>
      <c r="I126" s="0" t="n">
        <v>1.85</v>
      </c>
      <c r="J126" s="0" t="n">
        <v>0</v>
      </c>
      <c r="K126" s="0" t="n">
        <v>16.92</v>
      </c>
      <c r="L126" s="0" t="n">
        <v>19.77</v>
      </c>
      <c r="M126" s="0" t="n">
        <v>0.12</v>
      </c>
      <c r="N126" s="0" t="n">
        <v>0.09</v>
      </c>
      <c r="O126" s="0" t="n">
        <v>0.12</v>
      </c>
      <c r="P126" s="0" t="n">
        <v>14.6</v>
      </c>
      <c r="Q126" s="0" t="n">
        <v>0</v>
      </c>
      <c r="R126" s="0" t="n">
        <v>-1.61</v>
      </c>
      <c r="S126" s="0" t="n">
        <v>-1.61</v>
      </c>
      <c r="T126" s="0" t="n">
        <v>-269.15</v>
      </c>
      <c r="U126" s="0" t="n">
        <v>14.39</v>
      </c>
      <c r="V126" s="0" t="n">
        <v>0.13</v>
      </c>
      <c r="W126" s="0" t="n">
        <v>787.67</v>
      </c>
      <c r="X126" s="0" t="n">
        <v>0.62723</v>
      </c>
      <c r="Y126" s="0" t="n">
        <v>4.1245</v>
      </c>
    </row>
    <row r="127" customFormat="false" ht="12.8" hidden="false" customHeight="false" outlineLevel="0" collapsed="false">
      <c r="A127" s="0" t="n">
        <v>3</v>
      </c>
      <c r="B127" s="0" t="n">
        <v>1</v>
      </c>
      <c r="C127" s="0" t="n">
        <v>1</v>
      </c>
      <c r="D127" s="0" t="n">
        <v>30</v>
      </c>
      <c r="E127" s="0" t="n">
        <v>2453.57</v>
      </c>
      <c r="F127" s="0" t="n">
        <v>129.49</v>
      </c>
      <c r="G127" s="0" t="n">
        <v>66.17</v>
      </c>
      <c r="H127" s="0" t="n">
        <v>6.27</v>
      </c>
      <c r="I127" s="0" t="n">
        <v>1.88</v>
      </c>
      <c r="J127" s="0" t="n">
        <v>0</v>
      </c>
      <c r="K127" s="0" t="n">
        <v>16.05</v>
      </c>
      <c r="L127" s="0" t="n">
        <v>19.16</v>
      </c>
      <c r="M127" s="0" t="n">
        <v>0.15</v>
      </c>
      <c r="N127" s="0" t="n">
        <v>0.12</v>
      </c>
      <c r="O127" s="0" t="n">
        <v>0.02</v>
      </c>
      <c r="P127" s="0" t="n">
        <v>14.91</v>
      </c>
      <c r="Q127" s="0" t="n">
        <v>10</v>
      </c>
      <c r="R127" s="0" t="n">
        <v>-2.86</v>
      </c>
      <c r="S127" s="0" t="n">
        <v>-5.08</v>
      </c>
      <c r="T127" s="0" t="n">
        <v>-70.6</v>
      </c>
      <c r="U127" s="0" t="n">
        <v>14.93</v>
      </c>
      <c r="V127" s="0" t="n">
        <v>0.18</v>
      </c>
      <c r="W127" s="0" t="n">
        <v>650.15</v>
      </c>
      <c r="X127" s="0" t="n">
        <v>0.71727</v>
      </c>
      <c r="Y127" s="0" t="n">
        <v>4.26892</v>
      </c>
    </row>
    <row r="128" customFormat="false" ht="12.8" hidden="false" customHeight="false" outlineLevel="0" collapsed="false">
      <c r="A128" s="0" t="n">
        <v>3</v>
      </c>
      <c r="B128" s="0" t="n">
        <v>1</v>
      </c>
      <c r="C128" s="0" t="n">
        <v>1</v>
      </c>
      <c r="D128" s="0" t="n">
        <v>31</v>
      </c>
      <c r="E128" s="0" t="n">
        <v>797.09</v>
      </c>
      <c r="F128" s="0" t="n">
        <v>42.06</v>
      </c>
      <c r="G128" s="0" t="n">
        <v>75.1</v>
      </c>
      <c r="H128" s="0" t="n">
        <v>24.45</v>
      </c>
      <c r="I128" s="0" t="n">
        <v>1.85</v>
      </c>
      <c r="J128" s="0" t="n">
        <v>0</v>
      </c>
      <c r="K128" s="0" t="n">
        <v>7.99</v>
      </c>
      <c r="L128" s="0" t="n">
        <v>10.18</v>
      </c>
      <c r="M128" s="0" t="n">
        <v>0.23</v>
      </c>
      <c r="N128" s="0" t="n">
        <v>0.12</v>
      </c>
      <c r="O128" s="0" t="n">
        <v>-0.06</v>
      </c>
      <c r="P128" s="0" t="n">
        <v>14.62</v>
      </c>
      <c r="Q128" s="0" t="n">
        <v>6</v>
      </c>
      <c r="R128" s="0" t="n">
        <v>-3.91</v>
      </c>
      <c r="S128" s="0" t="n">
        <v>-4.21</v>
      </c>
      <c r="T128" s="0" t="n">
        <v>175.81</v>
      </c>
      <c r="U128" s="0" t="n">
        <v>14.79</v>
      </c>
      <c r="V128" s="0" t="n">
        <v>0.16</v>
      </c>
      <c r="W128" s="0" t="n">
        <v>210.46</v>
      </c>
      <c r="X128" s="0" t="n">
        <v>0.81323</v>
      </c>
      <c r="Y128" s="0" t="n">
        <v>4.38949</v>
      </c>
    </row>
    <row r="129" customFormat="false" ht="12.8" hidden="false" customHeight="false" outlineLevel="0" collapsed="false">
      <c r="A129" s="0" t="n">
        <v>3</v>
      </c>
      <c r="B129" s="0" t="n">
        <v>1</v>
      </c>
      <c r="C129" s="0" t="n">
        <v>1</v>
      </c>
      <c r="D129" s="0" t="n">
        <v>32</v>
      </c>
      <c r="E129" s="0" t="n">
        <v>837.5</v>
      </c>
      <c r="F129" s="0" t="n">
        <v>44.19</v>
      </c>
      <c r="G129" s="0" t="n">
        <v>72.81</v>
      </c>
      <c r="H129" s="0" t="n">
        <v>22.73</v>
      </c>
      <c r="I129" s="0" t="n">
        <v>1.86</v>
      </c>
      <c r="J129" s="0" t="n">
        <v>0</v>
      </c>
      <c r="K129" s="0" t="n">
        <v>8.35</v>
      </c>
      <c r="L129" s="0" t="n">
        <v>10.46</v>
      </c>
      <c r="M129" s="0" t="n">
        <v>0.22</v>
      </c>
      <c r="N129" s="0" t="n">
        <v>0.11</v>
      </c>
      <c r="O129" s="0" t="n">
        <v>-0.07</v>
      </c>
      <c r="P129" s="0" t="n">
        <v>14.71</v>
      </c>
      <c r="Q129" s="0" t="n">
        <v>6.14</v>
      </c>
      <c r="R129" s="0" t="n">
        <v>-4.05</v>
      </c>
      <c r="S129" s="0" t="n">
        <v>-4.42</v>
      </c>
      <c r="T129" s="0" t="n">
        <v>178.55</v>
      </c>
      <c r="U129" s="0" t="n">
        <v>14.9</v>
      </c>
      <c r="V129" s="0" t="n">
        <v>0.17</v>
      </c>
      <c r="W129" s="0" t="n">
        <v>221.14</v>
      </c>
      <c r="X129" s="0" t="n">
        <v>0.9129</v>
      </c>
      <c r="Y129" s="0" t="n">
        <v>4.49346</v>
      </c>
    </row>
    <row r="130" customFormat="false" ht="12.8" hidden="false" customHeight="false" outlineLevel="0" collapsed="false">
      <c r="A130" s="0" t="n">
        <v>3</v>
      </c>
      <c r="B130" s="0" t="n">
        <v>1</v>
      </c>
      <c r="C130" s="0" t="n">
        <v>1</v>
      </c>
      <c r="D130" s="0" t="n">
        <v>33</v>
      </c>
      <c r="E130" s="0" t="n">
        <v>828.78</v>
      </c>
      <c r="F130" s="0" t="n">
        <v>43.73</v>
      </c>
      <c r="G130" s="0" t="n">
        <v>71.51</v>
      </c>
      <c r="H130" s="0" t="n">
        <v>18.55</v>
      </c>
      <c r="I130" s="0" t="n">
        <v>1.89</v>
      </c>
      <c r="J130" s="0" t="n">
        <v>0</v>
      </c>
      <c r="K130" s="0" t="n">
        <v>8.35</v>
      </c>
      <c r="L130" s="0" t="n">
        <v>10.14</v>
      </c>
      <c r="M130" s="0" t="n">
        <v>0.21</v>
      </c>
      <c r="N130" s="0" t="n">
        <v>0.11</v>
      </c>
      <c r="O130" s="0" t="n">
        <v>-0.07</v>
      </c>
      <c r="P130" s="0" t="n">
        <v>14.96</v>
      </c>
      <c r="Q130" s="0" t="n">
        <v>5.87</v>
      </c>
      <c r="R130" s="0" t="n">
        <v>-4.07</v>
      </c>
      <c r="S130" s="0" t="n">
        <v>-4.58</v>
      </c>
      <c r="T130" s="0" t="n">
        <v>160.22</v>
      </c>
      <c r="U130" s="0" t="n">
        <v>15.16</v>
      </c>
      <c r="V130" s="0" t="n">
        <v>0.18</v>
      </c>
      <c r="W130" s="0" t="n">
        <v>218.83</v>
      </c>
      <c r="X130" s="0" t="n">
        <v>1.01479</v>
      </c>
      <c r="Y130" s="0" t="n">
        <v>4.58608</v>
      </c>
    </row>
    <row r="131" customFormat="false" ht="12.8" hidden="false" customHeight="false" outlineLevel="0" collapsed="false">
      <c r="A131" s="0" t="n">
        <v>3</v>
      </c>
      <c r="B131" s="0" t="n">
        <v>1</v>
      </c>
      <c r="C131" s="0" t="n">
        <v>1</v>
      </c>
      <c r="D131" s="0" t="n">
        <v>34</v>
      </c>
      <c r="E131" s="0" t="n">
        <v>583.61</v>
      </c>
      <c r="F131" s="0" t="n">
        <v>30.79</v>
      </c>
      <c r="G131" s="0" t="n">
        <v>73.1</v>
      </c>
      <c r="H131" s="0" t="n">
        <v>16.67</v>
      </c>
      <c r="I131" s="0" t="n">
        <v>1.9</v>
      </c>
      <c r="J131" s="0" t="n">
        <v>0</v>
      </c>
      <c r="K131" s="0" t="n">
        <v>7.1</v>
      </c>
      <c r="L131" s="0" t="n">
        <v>7.91</v>
      </c>
      <c r="M131" s="0" t="n">
        <v>0.21</v>
      </c>
      <c r="N131" s="0" t="n">
        <v>0.09</v>
      </c>
      <c r="O131" s="0" t="n">
        <v>-0.08</v>
      </c>
      <c r="P131" s="0" t="n">
        <v>15.07</v>
      </c>
      <c r="Q131" s="0" t="n">
        <v>3.86</v>
      </c>
      <c r="R131" s="0" t="n">
        <v>-4.33</v>
      </c>
      <c r="S131" s="0" t="n">
        <v>-4.62</v>
      </c>
      <c r="T131" s="0" t="n">
        <v>152.97</v>
      </c>
      <c r="U131" s="0" t="n">
        <v>15.29</v>
      </c>
      <c r="V131" s="0" t="n">
        <v>0.19</v>
      </c>
      <c r="W131" s="0" t="n">
        <v>154.1</v>
      </c>
      <c r="X131" s="0" t="n">
        <v>1.11786</v>
      </c>
      <c r="Y131" s="0" t="n">
        <v>4.67113</v>
      </c>
    </row>
    <row r="132" customFormat="false" ht="12.8" hidden="false" customHeight="false" outlineLevel="0" collapsed="false">
      <c r="A132" s="0" t="n">
        <v>3</v>
      </c>
      <c r="B132" s="0" t="n">
        <v>1</v>
      </c>
      <c r="C132" s="0" t="n">
        <v>1</v>
      </c>
      <c r="D132" s="0" t="n">
        <v>35</v>
      </c>
      <c r="E132" s="0" t="n">
        <v>476.03</v>
      </c>
      <c r="F132" s="0" t="n">
        <v>25.12</v>
      </c>
      <c r="G132" s="0" t="n">
        <v>72.12</v>
      </c>
      <c r="H132" s="0" t="n">
        <v>13.79</v>
      </c>
      <c r="I132" s="0" t="n">
        <v>1.92</v>
      </c>
      <c r="J132" s="0" t="n">
        <v>0</v>
      </c>
      <c r="K132" s="0" t="n">
        <v>6.68</v>
      </c>
      <c r="L132" s="0" t="n">
        <v>6.79</v>
      </c>
      <c r="M132" s="0" t="n">
        <v>0.19</v>
      </c>
      <c r="N132" s="0" t="n">
        <v>0.08</v>
      </c>
      <c r="O132" s="0" t="n">
        <v>-0.1</v>
      </c>
      <c r="P132" s="0" t="n">
        <v>15.28</v>
      </c>
      <c r="Q132" s="0" t="n">
        <v>3.05</v>
      </c>
      <c r="R132" s="0" t="n">
        <v>-4.36</v>
      </c>
      <c r="S132" s="0" t="n">
        <v>-4.89</v>
      </c>
      <c r="T132" s="0" t="n">
        <v>171.4</v>
      </c>
      <c r="U132" s="0" t="n">
        <v>15.53</v>
      </c>
      <c r="V132" s="0" t="n">
        <v>0.21</v>
      </c>
      <c r="W132" s="0" t="n">
        <v>125.69</v>
      </c>
      <c r="X132" s="0" t="n">
        <v>1.22128</v>
      </c>
      <c r="Y132" s="0" t="n">
        <v>4.67333</v>
      </c>
    </row>
    <row r="133" customFormat="false" ht="12.8" hidden="false" customHeight="false" outlineLevel="0" collapsed="false">
      <c r="A133" s="0" t="n">
        <v>3</v>
      </c>
      <c r="B133" s="0" t="n">
        <v>1</v>
      </c>
      <c r="C133" s="0" t="n">
        <v>1</v>
      </c>
      <c r="D133" s="0" t="n">
        <v>36</v>
      </c>
      <c r="E133" s="0" t="n">
        <v>487.53</v>
      </c>
      <c r="F133" s="0" t="n">
        <v>25.72</v>
      </c>
      <c r="G133" s="0" t="n">
        <v>74.22</v>
      </c>
      <c r="H133" s="0" t="n">
        <v>14.25</v>
      </c>
      <c r="I133" s="0" t="n">
        <v>1.93</v>
      </c>
      <c r="J133" s="0" t="n">
        <v>0</v>
      </c>
      <c r="K133" s="0" t="n">
        <v>6.78</v>
      </c>
      <c r="L133" s="0" t="n">
        <v>7.12</v>
      </c>
      <c r="M133" s="0" t="n">
        <v>0.19</v>
      </c>
      <c r="N133" s="0" t="n">
        <v>0.08</v>
      </c>
      <c r="O133" s="0" t="n">
        <v>-0.09</v>
      </c>
      <c r="P133" s="0" t="n">
        <v>15.34</v>
      </c>
      <c r="Q133" s="0" t="n">
        <v>3.1</v>
      </c>
      <c r="R133" s="0" t="n">
        <v>-4.3</v>
      </c>
      <c r="S133" s="0" t="n">
        <v>-4.78</v>
      </c>
      <c r="T133" s="0" t="n">
        <v>172.36</v>
      </c>
      <c r="U133" s="0" t="n">
        <v>15.59</v>
      </c>
      <c r="V133" s="0" t="n">
        <v>0.21</v>
      </c>
      <c r="W133" s="0" t="n">
        <v>128.73</v>
      </c>
      <c r="X133" s="0" t="n">
        <v>1.3244</v>
      </c>
      <c r="Y133" s="0" t="n">
        <v>4.82925</v>
      </c>
    </row>
    <row r="134" customFormat="false" ht="12.8" hidden="false" customHeight="false" outlineLevel="0" collapsed="false">
      <c r="A134" s="0" t="n">
        <v>3</v>
      </c>
      <c r="B134" s="0" t="n">
        <v>1</v>
      </c>
      <c r="C134" s="0" t="n">
        <v>1</v>
      </c>
      <c r="D134" s="0" t="n">
        <v>37</v>
      </c>
      <c r="E134" s="0" t="n">
        <v>285.84</v>
      </c>
      <c r="F134" s="0" t="n">
        <v>15.08</v>
      </c>
      <c r="G134" s="0" t="n">
        <v>74.94</v>
      </c>
      <c r="H134" s="0" t="n">
        <v>9.2</v>
      </c>
      <c r="I134" s="0" t="n">
        <v>1.92</v>
      </c>
      <c r="J134" s="0" t="n">
        <v>0</v>
      </c>
      <c r="K134" s="0" t="n">
        <v>5.93</v>
      </c>
      <c r="L134" s="0" t="n">
        <v>7.03</v>
      </c>
      <c r="M134" s="0" t="n">
        <v>0.15</v>
      </c>
      <c r="N134" s="0" t="n">
        <v>0.1</v>
      </c>
      <c r="O134" s="0" t="n">
        <v>-0.11</v>
      </c>
      <c r="P134" s="0" t="n">
        <v>15.3</v>
      </c>
      <c r="Q134" s="0" t="n">
        <v>2.04</v>
      </c>
      <c r="R134" s="0" t="n">
        <v>-3.3</v>
      </c>
      <c r="S134" s="0" t="n">
        <v>-3.43</v>
      </c>
      <c r="T134" s="0" t="n">
        <v>271.39</v>
      </c>
      <c r="U134" s="0" t="n">
        <v>15.59</v>
      </c>
      <c r="V134" s="0" t="n">
        <v>0.21</v>
      </c>
      <c r="W134" s="0" t="n">
        <v>75.47</v>
      </c>
      <c r="X134" s="0" t="n">
        <v>1.42658</v>
      </c>
      <c r="Y134" s="0" t="n">
        <v>4.90635</v>
      </c>
    </row>
    <row r="135" customFormat="false" ht="12.8" hidden="false" customHeight="false" outlineLevel="0" collapsed="false">
      <c r="A135" s="0" t="n">
        <v>3</v>
      </c>
      <c r="B135" s="0" t="n">
        <v>1</v>
      </c>
      <c r="C135" s="0" t="n">
        <v>1</v>
      </c>
      <c r="D135" s="0" t="n">
        <v>38</v>
      </c>
      <c r="E135" s="0" t="n">
        <v>174.91</v>
      </c>
      <c r="F135" s="0" t="n">
        <v>9.23</v>
      </c>
      <c r="G135" s="0" t="n">
        <v>74.02</v>
      </c>
      <c r="H135" s="0" t="n">
        <v>5.14</v>
      </c>
      <c r="I135" s="0" t="n">
        <v>1.94</v>
      </c>
      <c r="J135" s="0" t="n">
        <v>0</v>
      </c>
      <c r="K135" s="0" t="n">
        <v>5.12</v>
      </c>
      <c r="L135" s="0" t="n">
        <v>4.67</v>
      </c>
      <c r="M135" s="0" t="n">
        <v>0.13</v>
      </c>
      <c r="N135" s="0" t="n">
        <v>0.07</v>
      </c>
      <c r="O135" s="0" t="n">
        <v>-0.11</v>
      </c>
      <c r="P135" s="0" t="n">
        <v>15.42</v>
      </c>
      <c r="Q135" s="0" t="n">
        <v>1.16</v>
      </c>
      <c r="R135" s="0" t="n">
        <v>-2.97</v>
      </c>
      <c r="S135" s="0" t="n">
        <v>-3.05</v>
      </c>
      <c r="T135" s="0" t="n">
        <v>319.58</v>
      </c>
      <c r="U135" s="0" t="n">
        <v>15.7</v>
      </c>
      <c r="V135" s="0" t="n">
        <v>0.22</v>
      </c>
      <c r="W135" s="0" t="n">
        <v>46.18</v>
      </c>
      <c r="X135" s="0" t="n">
        <v>1.52722</v>
      </c>
      <c r="Y135" s="0" t="n">
        <v>4.98437</v>
      </c>
    </row>
    <row r="136" customFormat="false" ht="12.8" hidden="false" customHeight="false" outlineLevel="0" collapsed="false">
      <c r="A136" s="0" t="n">
        <v>3</v>
      </c>
      <c r="B136" s="0" t="n">
        <v>1</v>
      </c>
      <c r="C136" s="0" t="n">
        <v>1</v>
      </c>
      <c r="D136" s="0" t="n">
        <v>39</v>
      </c>
      <c r="E136" s="0" t="n">
        <v>0</v>
      </c>
      <c r="F136" s="0" t="n">
        <v>0</v>
      </c>
      <c r="G136" s="0" t="n">
        <v>75.18</v>
      </c>
      <c r="H136" s="0" t="n">
        <v>-3.28</v>
      </c>
      <c r="I136" s="0" t="n">
        <v>3.28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15.7</v>
      </c>
      <c r="Q136" s="0" t="n">
        <v>0</v>
      </c>
      <c r="R136" s="0" t="n">
        <v>-0.02</v>
      </c>
      <c r="S136" s="0" t="n">
        <v>-0.02</v>
      </c>
      <c r="T136" s="0" t="n">
        <v>450</v>
      </c>
      <c r="U136" s="0" t="n">
        <v>15.7</v>
      </c>
      <c r="V136" s="0" t="n">
        <v>0.21</v>
      </c>
      <c r="W136" s="0" t="n">
        <v>20.11</v>
      </c>
      <c r="X136" s="0" t="n">
        <v>1.62565</v>
      </c>
      <c r="Y136" s="0" t="n">
        <v>1.92322</v>
      </c>
    </row>
    <row r="137" customFormat="false" ht="12.8" hidden="false" customHeight="false" outlineLevel="0" collapsed="false">
      <c r="A137" s="0" t="n">
        <v>3</v>
      </c>
      <c r="B137" s="0" t="n">
        <v>1</v>
      </c>
      <c r="C137" s="0" t="n">
        <v>1</v>
      </c>
      <c r="D137" s="0" t="n">
        <v>40</v>
      </c>
      <c r="E137" s="0" t="n">
        <v>0</v>
      </c>
      <c r="F137" s="0" t="n">
        <v>0</v>
      </c>
      <c r="G137" s="0" t="n">
        <v>75.22</v>
      </c>
      <c r="H137" s="0" t="n">
        <v>-3.28</v>
      </c>
      <c r="I137" s="0" t="n">
        <v>3.28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15.69</v>
      </c>
      <c r="Q137" s="0" t="n">
        <v>0</v>
      </c>
      <c r="R137" s="0" t="n">
        <v>-0.02</v>
      </c>
      <c r="S137" s="0" t="n">
        <v>-0.02</v>
      </c>
      <c r="T137" s="0" t="n">
        <v>450</v>
      </c>
      <c r="U137" s="0" t="n">
        <v>15.69</v>
      </c>
      <c r="V137" s="0" t="n">
        <v>0.23</v>
      </c>
      <c r="W137" s="0" t="n">
        <v>5.74</v>
      </c>
      <c r="X137" s="0" t="n">
        <v>1.72114</v>
      </c>
      <c r="Y137" s="0" t="n">
        <v>1.134</v>
      </c>
    </row>
    <row r="138" customFormat="false" ht="12.8" hidden="false" customHeight="false" outlineLevel="0" collapsed="false">
      <c r="A138" s="0" t="n">
        <v>3</v>
      </c>
      <c r="B138" s="0" t="n">
        <v>1</v>
      </c>
      <c r="C138" s="0" t="n">
        <v>1</v>
      </c>
      <c r="D138" s="0" t="n">
        <v>41</v>
      </c>
      <c r="E138" s="0" t="n">
        <v>0</v>
      </c>
      <c r="F138" s="0" t="n">
        <v>0</v>
      </c>
      <c r="G138" s="0" t="n">
        <v>74.14</v>
      </c>
      <c r="H138" s="0" t="n">
        <v>-3.3</v>
      </c>
      <c r="I138" s="0" t="n">
        <v>3.3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15.79</v>
      </c>
      <c r="Q138" s="0" t="n">
        <v>0</v>
      </c>
      <c r="R138" s="0" t="n">
        <v>-0.02</v>
      </c>
      <c r="S138" s="0" t="n">
        <v>-0.02</v>
      </c>
      <c r="T138" s="0" t="n">
        <v>450</v>
      </c>
      <c r="U138" s="0" t="n">
        <v>15.79</v>
      </c>
      <c r="V138" s="0" t="n">
        <v>0.25</v>
      </c>
      <c r="W138" s="0" t="n">
        <v>-0.71</v>
      </c>
      <c r="X138" s="0" t="n">
        <v>1.81282</v>
      </c>
      <c r="Y138" s="0" t="n">
        <v>1.0442</v>
      </c>
    </row>
    <row r="139" customFormat="false" ht="12.8" hidden="false" customHeight="false" outlineLevel="0" collapsed="false">
      <c r="A139" s="0" t="n">
        <v>3</v>
      </c>
      <c r="B139" s="0" t="n">
        <v>1</v>
      </c>
      <c r="C139" s="0" t="n">
        <v>1</v>
      </c>
      <c r="D139" s="0" t="n">
        <v>42</v>
      </c>
      <c r="E139" s="0" t="n">
        <v>0</v>
      </c>
      <c r="F139" s="0" t="n">
        <v>0</v>
      </c>
      <c r="G139" s="0" t="n">
        <v>75.19</v>
      </c>
      <c r="H139" s="0" t="n">
        <v>-3.3</v>
      </c>
      <c r="I139" s="0" t="n">
        <v>3.3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15.81</v>
      </c>
      <c r="Q139" s="0" t="n">
        <v>0</v>
      </c>
      <c r="R139" s="0" t="n">
        <v>-0.02</v>
      </c>
      <c r="S139" s="0" t="n">
        <v>-0.02</v>
      </c>
      <c r="T139" s="0" t="n">
        <v>450</v>
      </c>
      <c r="U139" s="0" t="n">
        <v>15.81</v>
      </c>
      <c r="V139" s="0" t="n">
        <v>0.22</v>
      </c>
      <c r="W139" s="0" t="n">
        <v>-0.9</v>
      </c>
      <c r="X139" s="0" t="n">
        <v>1.89964</v>
      </c>
      <c r="Y139" s="0" t="n">
        <v>0.94741</v>
      </c>
    </row>
    <row r="140" customFormat="false" ht="12.8" hidden="false" customHeight="false" outlineLevel="0" collapsed="false">
      <c r="A140" s="0" t="n">
        <v>3</v>
      </c>
      <c r="B140" s="0" t="n">
        <v>1</v>
      </c>
      <c r="C140" s="0" t="n">
        <v>1</v>
      </c>
      <c r="D140" s="0" t="n">
        <v>43</v>
      </c>
      <c r="E140" s="0" t="n">
        <v>0</v>
      </c>
      <c r="F140" s="0" t="n">
        <v>0</v>
      </c>
      <c r="G140" s="0" t="n">
        <v>77.38</v>
      </c>
      <c r="H140" s="0" t="n">
        <v>-3.27</v>
      </c>
      <c r="I140" s="0" t="n">
        <v>3.27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15.63</v>
      </c>
      <c r="Q140" s="0" t="n">
        <v>0</v>
      </c>
      <c r="R140" s="0" t="n">
        <v>-0.02</v>
      </c>
      <c r="S140" s="0" t="n">
        <v>-0.02</v>
      </c>
      <c r="T140" s="0" t="n">
        <v>450</v>
      </c>
      <c r="U140" s="0" t="n">
        <v>15.63</v>
      </c>
      <c r="V140" s="0" t="n">
        <v>0.19</v>
      </c>
      <c r="W140" s="0" t="n">
        <v>-1.18</v>
      </c>
      <c r="X140" s="0" t="n">
        <v>1.98035</v>
      </c>
      <c r="Y140" s="0" t="n">
        <v>0.84207</v>
      </c>
    </row>
    <row r="141" customFormat="false" ht="12.8" hidden="false" customHeight="false" outlineLevel="0" collapsed="false">
      <c r="A141" s="0" t="n">
        <v>3</v>
      </c>
      <c r="B141" s="0" t="n">
        <v>1</v>
      </c>
      <c r="C141" s="0" t="n">
        <v>1</v>
      </c>
      <c r="D141" s="0" t="n">
        <v>44</v>
      </c>
      <c r="E141" s="0" t="n">
        <v>0</v>
      </c>
      <c r="F141" s="0" t="n">
        <v>0</v>
      </c>
      <c r="G141" s="0" t="n">
        <v>77.29</v>
      </c>
      <c r="H141" s="0" t="n">
        <v>-3.24</v>
      </c>
      <c r="I141" s="0" t="n">
        <v>3.24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15.46</v>
      </c>
      <c r="Q141" s="0" t="n">
        <v>0</v>
      </c>
      <c r="R141" s="0" t="n">
        <v>-0.02</v>
      </c>
      <c r="S141" s="0" t="n">
        <v>-0.02</v>
      </c>
      <c r="T141" s="0" t="n">
        <v>450</v>
      </c>
      <c r="U141" s="0" t="n">
        <v>15.46</v>
      </c>
      <c r="V141" s="0" t="n">
        <v>0.15</v>
      </c>
      <c r="W141" s="0" t="n">
        <v>-1.56</v>
      </c>
      <c r="X141" s="0" t="n">
        <v>2.05346</v>
      </c>
      <c r="Y141" s="0" t="n">
        <v>0.72676</v>
      </c>
    </row>
    <row r="142" customFormat="false" ht="12.8" hidden="false" customHeight="false" outlineLevel="0" collapsed="false">
      <c r="A142" s="0" t="n">
        <v>3</v>
      </c>
      <c r="B142" s="0" t="n">
        <v>1</v>
      </c>
      <c r="C142" s="0" t="n">
        <v>1</v>
      </c>
      <c r="D142" s="0" t="n">
        <v>45</v>
      </c>
      <c r="E142" s="0" t="n">
        <v>0</v>
      </c>
      <c r="F142" s="0" t="n">
        <v>0</v>
      </c>
      <c r="G142" s="0" t="n">
        <v>76.9</v>
      </c>
      <c r="H142" s="0" t="n">
        <v>-3.21</v>
      </c>
      <c r="I142" s="0" t="n">
        <v>3.21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15.32</v>
      </c>
      <c r="Q142" s="0" t="n">
        <v>0</v>
      </c>
      <c r="R142" s="0" t="n">
        <v>-0.02</v>
      </c>
      <c r="S142" s="0" t="n">
        <v>-0.02</v>
      </c>
      <c r="T142" s="0" t="n">
        <v>450</v>
      </c>
      <c r="U142" s="0" t="n">
        <v>15.32</v>
      </c>
      <c r="V142" s="0" t="n">
        <v>0.12</v>
      </c>
      <c r="W142" s="0" t="n">
        <v>-0.61</v>
      </c>
      <c r="X142" s="0" t="n">
        <v>2.11721</v>
      </c>
      <c r="Y142" s="0" t="n">
        <v>0.60038</v>
      </c>
    </row>
    <row r="143" customFormat="false" ht="12.8" hidden="false" customHeight="false" outlineLevel="0" collapsed="false">
      <c r="A143" s="0" t="n">
        <v>3</v>
      </c>
      <c r="B143" s="0" t="n">
        <v>1</v>
      </c>
      <c r="C143" s="0" t="n">
        <v>1</v>
      </c>
      <c r="D143" s="0" t="n">
        <v>46</v>
      </c>
      <c r="E143" s="0" t="n">
        <v>0</v>
      </c>
      <c r="F143" s="0" t="n">
        <v>0</v>
      </c>
      <c r="G143" s="0" t="n">
        <v>75.92</v>
      </c>
      <c r="H143" s="0" t="n">
        <v>-3.2</v>
      </c>
      <c r="I143" s="0" t="n">
        <v>3.2</v>
      </c>
      <c r="J143" s="0" t="n">
        <v>0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15.28</v>
      </c>
      <c r="Q143" s="0" t="n">
        <v>0</v>
      </c>
      <c r="R143" s="0" t="n">
        <v>-0.02</v>
      </c>
      <c r="S143" s="0" t="n">
        <v>-0.02</v>
      </c>
      <c r="T143" s="0" t="n">
        <v>450</v>
      </c>
      <c r="U143" s="0" t="n">
        <v>15.28</v>
      </c>
      <c r="V143" s="0" t="n">
        <v>0.1</v>
      </c>
      <c r="W143" s="0" t="n">
        <v>-0.56</v>
      </c>
      <c r="X143" s="0" t="n">
        <v>2.16969</v>
      </c>
      <c r="Y143" s="0" t="n">
        <v>0.46256</v>
      </c>
    </row>
    <row r="144" customFormat="false" ht="12.8" hidden="false" customHeight="false" outlineLevel="0" collapsed="false">
      <c r="A144" s="0" t="n">
        <v>3</v>
      </c>
      <c r="B144" s="0" t="n">
        <v>1</v>
      </c>
      <c r="C144" s="0" t="n">
        <v>1</v>
      </c>
      <c r="D144" s="0" t="n">
        <v>47</v>
      </c>
      <c r="E144" s="0" t="n">
        <v>0</v>
      </c>
      <c r="F144" s="0" t="n">
        <v>0</v>
      </c>
      <c r="G144" s="0" t="n">
        <v>75.75</v>
      </c>
      <c r="H144" s="0" t="n">
        <v>-3.2</v>
      </c>
      <c r="I144" s="0" t="n">
        <v>3.2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15.28</v>
      </c>
      <c r="Q144" s="0" t="n">
        <v>0</v>
      </c>
      <c r="R144" s="0" t="n">
        <v>-0.02</v>
      </c>
      <c r="S144" s="0" t="n">
        <v>-0.02</v>
      </c>
      <c r="T144" s="0" t="n">
        <v>450</v>
      </c>
      <c r="U144" s="0" t="n">
        <v>15.28</v>
      </c>
      <c r="V144" s="0" t="n">
        <v>0.09</v>
      </c>
      <c r="W144" s="0" t="n">
        <v>-0.46</v>
      </c>
      <c r="X144" s="0" t="n">
        <v>2.2089</v>
      </c>
      <c r="Y144" s="0" t="n">
        <v>0.3141</v>
      </c>
    </row>
    <row r="145" customFormat="false" ht="12.8" hidden="false" customHeight="false" outlineLevel="0" collapsed="false">
      <c r="A145" s="0" t="n">
        <v>3</v>
      </c>
      <c r="B145" s="0" t="n">
        <v>1</v>
      </c>
      <c r="C145" s="0" t="n">
        <v>1</v>
      </c>
      <c r="D145" s="0" t="n">
        <v>48</v>
      </c>
      <c r="E145" s="0" t="n">
        <v>0</v>
      </c>
      <c r="F145" s="0" t="n">
        <v>0</v>
      </c>
      <c r="G145" s="0" t="n">
        <v>75.27</v>
      </c>
      <c r="H145" s="0" t="n">
        <v>-3.21</v>
      </c>
      <c r="I145" s="0" t="n">
        <v>3.21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15.33</v>
      </c>
      <c r="Q145" s="0" t="n">
        <v>0</v>
      </c>
      <c r="R145" s="0" t="n">
        <v>-0.02</v>
      </c>
      <c r="S145" s="0" t="n">
        <v>-0.02</v>
      </c>
      <c r="T145" s="0" t="n">
        <v>450</v>
      </c>
      <c r="U145" s="0" t="n">
        <v>15.33</v>
      </c>
      <c r="V145" s="0" t="n">
        <v>0.09</v>
      </c>
      <c r="W145" s="0" t="n">
        <v>-0.4</v>
      </c>
      <c r="X145" s="0" t="n">
        <v>2.23309</v>
      </c>
      <c r="Y145" s="0" t="n">
        <v>0.15726</v>
      </c>
    </row>
    <row r="146" customFormat="false" ht="12.8" hidden="false" customHeight="false" outlineLevel="0" collapsed="false">
      <c r="A146" s="0" t="n">
        <v>4</v>
      </c>
      <c r="B146" s="0" t="n">
        <v>1</v>
      </c>
      <c r="C146" s="0" t="n">
        <v>1</v>
      </c>
      <c r="D146" s="0" t="n">
        <v>1</v>
      </c>
      <c r="E146" s="0" t="n">
        <v>0</v>
      </c>
      <c r="F146" s="0" t="n">
        <v>0</v>
      </c>
      <c r="G146" s="0" t="n">
        <v>75.39</v>
      </c>
      <c r="H146" s="0" t="n">
        <v>-3.22</v>
      </c>
      <c r="I146" s="0" t="n">
        <v>3.22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15.38</v>
      </c>
      <c r="Q146" s="0" t="n">
        <v>0</v>
      </c>
      <c r="R146" s="0" t="n">
        <v>-0.02</v>
      </c>
      <c r="S146" s="0" t="n">
        <v>-0.02</v>
      </c>
      <c r="T146" s="0" t="n">
        <v>450</v>
      </c>
      <c r="U146" s="0" t="n">
        <v>15.38</v>
      </c>
      <c r="V146" s="0" t="n">
        <v>0.09</v>
      </c>
      <c r="W146" s="0" t="n">
        <v>-0.57</v>
      </c>
      <c r="X146" s="0" t="n">
        <v>2.24682</v>
      </c>
      <c r="Y146" s="0" t="n">
        <v>-0.00428</v>
      </c>
    </row>
    <row r="147" customFormat="false" ht="12.8" hidden="false" customHeight="false" outlineLevel="0" collapsed="false">
      <c r="A147" s="0" t="n">
        <v>4</v>
      </c>
      <c r="B147" s="0" t="n">
        <v>1</v>
      </c>
      <c r="C147" s="0" t="n">
        <v>1</v>
      </c>
      <c r="D147" s="0" t="n">
        <v>2</v>
      </c>
      <c r="E147" s="0" t="n">
        <v>0</v>
      </c>
      <c r="F147" s="0" t="n">
        <v>0</v>
      </c>
      <c r="G147" s="0" t="n">
        <v>75.45</v>
      </c>
      <c r="H147" s="0" t="n">
        <v>-3.23</v>
      </c>
      <c r="I147" s="0" t="n">
        <v>3.23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15.43</v>
      </c>
      <c r="Q147" s="0" t="n">
        <v>0</v>
      </c>
      <c r="R147" s="0" t="n">
        <v>-0.02</v>
      </c>
      <c r="S147" s="0" t="n">
        <v>-0.02</v>
      </c>
      <c r="T147" s="0" t="n">
        <v>450</v>
      </c>
      <c r="U147" s="0" t="n">
        <v>15.43</v>
      </c>
      <c r="V147" s="0" t="n">
        <v>0.08</v>
      </c>
      <c r="W147" s="0" t="n">
        <v>-0.59</v>
      </c>
      <c r="X147" s="0" t="n">
        <v>2.23798</v>
      </c>
      <c r="Y147" s="0" t="n">
        <v>-0.16655</v>
      </c>
    </row>
    <row r="148" customFormat="false" ht="12.8" hidden="false" customHeight="false" outlineLevel="0" collapsed="false">
      <c r="A148" s="0" t="n">
        <v>4</v>
      </c>
      <c r="B148" s="0" t="n">
        <v>1</v>
      </c>
      <c r="C148" s="0" t="n">
        <v>1</v>
      </c>
      <c r="D148" s="0" t="n">
        <v>3</v>
      </c>
      <c r="E148" s="0" t="n">
        <v>0</v>
      </c>
      <c r="F148" s="0" t="n">
        <v>0</v>
      </c>
      <c r="G148" s="0" t="n">
        <v>75.79</v>
      </c>
      <c r="H148" s="0" t="n">
        <v>-3.24</v>
      </c>
      <c r="I148" s="0" t="n">
        <v>3.24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15.46</v>
      </c>
      <c r="Q148" s="0" t="n">
        <v>0</v>
      </c>
      <c r="R148" s="0" t="n">
        <v>-0.02</v>
      </c>
      <c r="S148" s="0" t="n">
        <v>-0.02</v>
      </c>
      <c r="T148" s="0" t="n">
        <v>450</v>
      </c>
      <c r="U148" s="0" t="n">
        <v>15.46</v>
      </c>
      <c r="V148" s="0" t="n">
        <v>0.07</v>
      </c>
      <c r="W148" s="0" t="n">
        <v>-0.54</v>
      </c>
      <c r="X148" s="0" t="n">
        <v>2.21283</v>
      </c>
      <c r="Y148" s="0" t="n">
        <v>-0.32392</v>
      </c>
    </row>
    <row r="149" customFormat="false" ht="12.8" hidden="false" customHeight="false" outlineLevel="0" collapsed="false">
      <c r="A149" s="0" t="n">
        <v>4</v>
      </c>
      <c r="B149" s="0" t="n">
        <v>1</v>
      </c>
      <c r="C149" s="0" t="n">
        <v>1</v>
      </c>
      <c r="D149" s="0" t="n">
        <v>4</v>
      </c>
      <c r="E149" s="0" t="n">
        <v>0</v>
      </c>
      <c r="F149" s="0" t="n">
        <v>0</v>
      </c>
      <c r="G149" s="0" t="n">
        <v>76.01</v>
      </c>
      <c r="H149" s="0" t="n">
        <v>-3.24</v>
      </c>
      <c r="I149" s="0" t="n">
        <v>3.24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15.48</v>
      </c>
      <c r="Q149" s="0" t="n">
        <v>0</v>
      </c>
      <c r="R149" s="0" t="n">
        <v>-0.02</v>
      </c>
      <c r="S149" s="0" t="n">
        <v>-0.02</v>
      </c>
      <c r="T149" s="0" t="n">
        <v>450</v>
      </c>
      <c r="U149" s="0" t="n">
        <v>15.48</v>
      </c>
      <c r="V149" s="0" t="n">
        <v>0.07</v>
      </c>
      <c r="W149" s="0" t="n">
        <v>-0.52</v>
      </c>
      <c r="X149" s="0" t="n">
        <v>2.17267</v>
      </c>
      <c r="Y149" s="0" t="n">
        <v>-0.4726</v>
      </c>
    </row>
    <row r="150" customFormat="false" ht="12.8" hidden="false" customHeight="false" outlineLevel="0" collapsed="false">
      <c r="A150" s="0" t="n">
        <v>4</v>
      </c>
      <c r="B150" s="0" t="n">
        <v>1</v>
      </c>
      <c r="C150" s="0" t="n">
        <v>1</v>
      </c>
      <c r="D150" s="0" t="n">
        <v>5</v>
      </c>
      <c r="E150" s="0" t="n">
        <v>0</v>
      </c>
      <c r="F150" s="0" t="n">
        <v>0</v>
      </c>
      <c r="G150" s="0" t="n">
        <v>76.61</v>
      </c>
      <c r="H150" s="0" t="n">
        <v>-3.23</v>
      </c>
      <c r="I150" s="0" t="n">
        <v>3.23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15.44</v>
      </c>
      <c r="Q150" s="0" t="n">
        <v>0</v>
      </c>
      <c r="R150" s="0" t="n">
        <v>-0.02</v>
      </c>
      <c r="S150" s="0" t="n">
        <v>-0.02</v>
      </c>
      <c r="T150" s="0" t="n">
        <v>450</v>
      </c>
      <c r="U150" s="0" t="n">
        <v>15.44</v>
      </c>
      <c r="V150" s="0" t="n">
        <v>0.07</v>
      </c>
      <c r="W150" s="0" t="n">
        <v>-0.6</v>
      </c>
      <c r="X150" s="0" t="n">
        <v>2.1193</v>
      </c>
      <c r="Y150" s="0" t="n">
        <v>-0.61039</v>
      </c>
    </row>
    <row r="151" customFormat="false" ht="12.8" hidden="false" customHeight="false" outlineLevel="0" collapsed="false">
      <c r="A151" s="0" t="n">
        <v>4</v>
      </c>
      <c r="B151" s="0" t="n">
        <v>1</v>
      </c>
      <c r="C151" s="0" t="n">
        <v>1</v>
      </c>
      <c r="D151" s="0" t="n">
        <v>6</v>
      </c>
      <c r="E151" s="0" t="n">
        <v>0</v>
      </c>
      <c r="F151" s="0" t="n">
        <v>0</v>
      </c>
      <c r="G151" s="0" t="n">
        <v>76.32</v>
      </c>
      <c r="H151" s="0" t="n">
        <v>-3.23</v>
      </c>
      <c r="I151" s="0" t="n">
        <v>3.23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15.44</v>
      </c>
      <c r="Q151" s="0" t="n">
        <v>0</v>
      </c>
      <c r="R151" s="0" t="n">
        <v>-0.02</v>
      </c>
      <c r="S151" s="0" t="n">
        <v>-0.02</v>
      </c>
      <c r="T151" s="0" t="n">
        <v>450</v>
      </c>
      <c r="U151" s="0" t="n">
        <v>15.44</v>
      </c>
      <c r="V151" s="0" t="n">
        <v>0.06</v>
      </c>
      <c r="W151" s="0" t="n">
        <v>-0.58</v>
      </c>
      <c r="X151" s="0" t="n">
        <v>2.05474</v>
      </c>
      <c r="Y151" s="0" t="n">
        <v>-0.73659</v>
      </c>
    </row>
    <row r="152" customFormat="false" ht="12.8" hidden="false" customHeight="false" outlineLevel="0" collapsed="false">
      <c r="A152" s="0" t="n">
        <v>4</v>
      </c>
      <c r="B152" s="0" t="n">
        <v>1</v>
      </c>
      <c r="C152" s="0" t="n">
        <v>1</v>
      </c>
      <c r="D152" s="0" t="n">
        <v>7</v>
      </c>
      <c r="E152" s="0" t="n">
        <v>0</v>
      </c>
      <c r="F152" s="0" t="n">
        <v>0</v>
      </c>
      <c r="G152" s="0" t="n">
        <v>77.25</v>
      </c>
      <c r="H152" s="0" t="n">
        <v>-3.21</v>
      </c>
      <c r="I152" s="0" t="n">
        <v>3.21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15.34</v>
      </c>
      <c r="Q152" s="0" t="n">
        <v>0</v>
      </c>
      <c r="R152" s="0" t="n">
        <v>-0.02</v>
      </c>
      <c r="S152" s="0" t="n">
        <v>-0.02</v>
      </c>
      <c r="T152" s="0" t="n">
        <v>450</v>
      </c>
      <c r="U152" s="0" t="n">
        <v>15.34</v>
      </c>
      <c r="V152" s="0" t="n">
        <v>0.06</v>
      </c>
      <c r="W152" s="0" t="n">
        <v>-0.38</v>
      </c>
      <c r="X152" s="0" t="n">
        <v>1.98093</v>
      </c>
      <c r="Y152" s="0" t="n">
        <v>-0.85165</v>
      </c>
    </row>
    <row r="153" customFormat="false" ht="12.8" hidden="false" customHeight="false" outlineLevel="0" collapsed="false">
      <c r="A153" s="0" t="n">
        <v>4</v>
      </c>
      <c r="B153" s="0" t="n">
        <v>1</v>
      </c>
      <c r="C153" s="0" t="n">
        <v>1</v>
      </c>
      <c r="D153" s="0" t="n">
        <v>8</v>
      </c>
      <c r="E153" s="0" t="n">
        <v>0</v>
      </c>
      <c r="F153" s="0" t="n">
        <v>0</v>
      </c>
      <c r="G153" s="0" t="n">
        <v>76.24</v>
      </c>
      <c r="H153" s="0" t="n">
        <v>-3.21</v>
      </c>
      <c r="I153" s="0" t="n">
        <v>3.21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15.33</v>
      </c>
      <c r="Q153" s="0" t="n">
        <v>0</v>
      </c>
      <c r="R153" s="0" t="n">
        <v>-0.02</v>
      </c>
      <c r="S153" s="0" t="n">
        <v>-0.02</v>
      </c>
      <c r="T153" s="0" t="n">
        <v>450</v>
      </c>
      <c r="U153" s="0" t="n">
        <v>15.33</v>
      </c>
      <c r="V153" s="0" t="n">
        <v>0.06</v>
      </c>
      <c r="W153" s="0" t="n">
        <v>-0.42</v>
      </c>
      <c r="X153" s="0" t="n">
        <v>1.89961</v>
      </c>
      <c r="Y153" s="0" t="n">
        <v>-0.95671</v>
      </c>
    </row>
    <row r="154" customFormat="false" ht="12.8" hidden="false" customHeight="false" outlineLevel="0" collapsed="false">
      <c r="A154" s="0" t="n">
        <v>4</v>
      </c>
      <c r="B154" s="0" t="n">
        <v>1</v>
      </c>
      <c r="C154" s="0" t="n">
        <v>1</v>
      </c>
      <c r="D154" s="0" t="n">
        <v>9</v>
      </c>
      <c r="E154" s="0" t="n">
        <v>0</v>
      </c>
      <c r="F154" s="0" t="n">
        <v>0</v>
      </c>
      <c r="G154" s="0" t="n">
        <v>76.4</v>
      </c>
      <c r="H154" s="0" t="n">
        <v>-3.2</v>
      </c>
      <c r="I154" s="0" t="n">
        <v>3.2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15.29</v>
      </c>
      <c r="Q154" s="0" t="n">
        <v>0</v>
      </c>
      <c r="R154" s="0" t="n">
        <v>-0.02</v>
      </c>
      <c r="S154" s="0" t="n">
        <v>-0.02</v>
      </c>
      <c r="T154" s="0" t="n">
        <v>450</v>
      </c>
      <c r="U154" s="0" t="n">
        <v>15.29</v>
      </c>
      <c r="V154" s="0" t="n">
        <v>0.07</v>
      </c>
      <c r="W154" s="0" t="n">
        <v>-0.27</v>
      </c>
      <c r="X154" s="0" t="n">
        <v>1.81228</v>
      </c>
      <c r="Y154" s="0" t="n">
        <v>-1.05325</v>
      </c>
    </row>
    <row r="155" customFormat="false" ht="12.8" hidden="false" customHeight="false" outlineLevel="0" collapsed="false">
      <c r="A155" s="0" t="n">
        <v>4</v>
      </c>
      <c r="B155" s="0" t="n">
        <v>1</v>
      </c>
      <c r="C155" s="0" t="n">
        <v>1</v>
      </c>
      <c r="D155" s="0" t="n">
        <v>10</v>
      </c>
      <c r="E155" s="0" t="n">
        <v>0</v>
      </c>
      <c r="F155" s="0" t="n">
        <v>0</v>
      </c>
      <c r="G155" s="0" t="n">
        <v>75.2</v>
      </c>
      <c r="H155" s="0" t="n">
        <v>-3.21</v>
      </c>
      <c r="I155" s="0" t="n">
        <v>3.21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15.33</v>
      </c>
      <c r="Q155" s="0" t="n">
        <v>0</v>
      </c>
      <c r="R155" s="0" t="n">
        <v>-0.02</v>
      </c>
      <c r="S155" s="0" t="n">
        <v>-0.02</v>
      </c>
      <c r="T155" s="0" t="n">
        <v>450</v>
      </c>
      <c r="U155" s="0" t="n">
        <v>15.33</v>
      </c>
      <c r="V155" s="0" t="n">
        <v>0.1</v>
      </c>
      <c r="W155" s="0" t="n">
        <v>-0.33</v>
      </c>
      <c r="X155" s="0" t="n">
        <v>1.72017</v>
      </c>
      <c r="Y155" s="0" t="n">
        <v>-1.14285</v>
      </c>
    </row>
    <row r="156" customFormat="false" ht="12.8" hidden="false" customHeight="false" outlineLevel="0" collapsed="false">
      <c r="A156" s="0" t="n">
        <v>4</v>
      </c>
      <c r="B156" s="0" t="n">
        <v>1</v>
      </c>
      <c r="C156" s="0" t="n">
        <v>1</v>
      </c>
      <c r="D156" s="0" t="n">
        <v>11</v>
      </c>
      <c r="E156" s="0" t="n">
        <v>0</v>
      </c>
      <c r="F156" s="0" t="n">
        <v>0</v>
      </c>
      <c r="G156" s="0" t="n">
        <v>75.5</v>
      </c>
      <c r="H156" s="0" t="n">
        <v>-3.21</v>
      </c>
      <c r="I156" s="0" t="n">
        <v>3.21</v>
      </c>
      <c r="J156" s="0" t="n">
        <v>0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0</v>
      </c>
      <c r="P156" s="0" t="n">
        <v>15.34</v>
      </c>
      <c r="Q156" s="0" t="n">
        <v>0</v>
      </c>
      <c r="R156" s="0" t="n">
        <v>-0.02</v>
      </c>
      <c r="S156" s="0" t="n">
        <v>-0.02</v>
      </c>
      <c r="T156" s="0" t="n">
        <v>450</v>
      </c>
      <c r="U156" s="0" t="n">
        <v>15.34</v>
      </c>
      <c r="V156" s="0" t="n">
        <v>0.12</v>
      </c>
      <c r="W156" s="0" t="n">
        <v>-0.36</v>
      </c>
      <c r="X156" s="0" t="n">
        <v>1.62434</v>
      </c>
      <c r="Y156" s="0" t="n">
        <v>-1.22709</v>
      </c>
    </row>
    <row r="157" customFormat="false" ht="12.8" hidden="false" customHeight="false" outlineLevel="0" collapsed="false">
      <c r="A157" s="0" t="n">
        <v>4</v>
      </c>
      <c r="B157" s="0" t="n">
        <v>1</v>
      </c>
      <c r="C157" s="0" t="n">
        <v>1</v>
      </c>
      <c r="D157" s="0" t="n">
        <v>12</v>
      </c>
      <c r="E157" s="0" t="n">
        <v>0</v>
      </c>
      <c r="F157" s="0" t="n">
        <v>0</v>
      </c>
      <c r="G157" s="0" t="n">
        <v>74.95</v>
      </c>
      <c r="H157" s="0" t="n">
        <v>-3.23</v>
      </c>
      <c r="I157" s="0" t="n">
        <v>3.23</v>
      </c>
      <c r="J157" s="0" t="n">
        <v>0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15.41</v>
      </c>
      <c r="Q157" s="0" t="n">
        <v>0</v>
      </c>
      <c r="R157" s="0" t="n">
        <v>-0.02</v>
      </c>
      <c r="S157" s="0" t="n">
        <v>-0.02</v>
      </c>
      <c r="T157" s="0" t="n">
        <v>450</v>
      </c>
      <c r="U157" s="0" t="n">
        <v>15.41</v>
      </c>
      <c r="V157" s="0" t="n">
        <v>0.12</v>
      </c>
      <c r="W157" s="0" t="n">
        <v>-0.37</v>
      </c>
      <c r="X157" s="0" t="n">
        <v>1.52563</v>
      </c>
      <c r="Y157" s="0" t="n">
        <v>1.30749</v>
      </c>
    </row>
    <row r="158" customFormat="false" ht="12.8" hidden="false" customHeight="false" outlineLevel="0" collapsed="false">
      <c r="A158" s="0" t="n">
        <v>4</v>
      </c>
      <c r="B158" s="0" t="n">
        <v>1</v>
      </c>
      <c r="C158" s="0" t="n">
        <v>1</v>
      </c>
      <c r="D158" s="0" t="n">
        <v>13</v>
      </c>
      <c r="E158" s="0" t="n">
        <v>0</v>
      </c>
      <c r="F158" s="0" t="n">
        <v>0</v>
      </c>
      <c r="G158" s="0" t="n">
        <v>76.03</v>
      </c>
      <c r="H158" s="0" t="n">
        <v>-3.22</v>
      </c>
      <c r="I158" s="0" t="n">
        <v>3.22</v>
      </c>
      <c r="J158" s="0" t="n">
        <v>0</v>
      </c>
      <c r="K158" s="0" t="n">
        <v>0</v>
      </c>
      <c r="L158" s="0" t="n">
        <v>11.62</v>
      </c>
      <c r="M158" s="0" t="n">
        <v>0</v>
      </c>
      <c r="N158" s="0" t="n">
        <v>0</v>
      </c>
      <c r="O158" s="0" t="n">
        <v>0</v>
      </c>
      <c r="P158" s="0" t="n">
        <v>15.36</v>
      </c>
      <c r="Q158" s="0" t="n">
        <v>0</v>
      </c>
      <c r="R158" s="0" t="n">
        <v>-0.02</v>
      </c>
      <c r="S158" s="0" t="n">
        <v>-0.02</v>
      </c>
      <c r="T158" s="0" t="n">
        <v>450</v>
      </c>
      <c r="U158" s="0" t="n">
        <v>15.36</v>
      </c>
      <c r="V158" s="0" t="n">
        <v>0.12</v>
      </c>
      <c r="W158" s="0" t="n">
        <v>2.91</v>
      </c>
      <c r="X158" s="0" t="n">
        <v>1.42479</v>
      </c>
      <c r="Y158" s="0" t="n">
        <v>1.38555</v>
      </c>
    </row>
    <row r="159" customFormat="false" ht="12.8" hidden="false" customHeight="false" outlineLevel="0" collapsed="false">
      <c r="A159" s="0" t="n">
        <v>4</v>
      </c>
      <c r="B159" s="0" t="n">
        <v>1</v>
      </c>
      <c r="C159" s="0" t="n">
        <v>1</v>
      </c>
      <c r="D159" s="0" t="n">
        <v>14</v>
      </c>
      <c r="E159" s="0" t="n">
        <v>89.07</v>
      </c>
      <c r="F159" s="0" t="n">
        <v>4.7</v>
      </c>
      <c r="G159" s="0" t="n">
        <v>76.2</v>
      </c>
      <c r="H159" s="0" t="n">
        <v>1.87</v>
      </c>
      <c r="I159" s="0" t="n">
        <v>1.91</v>
      </c>
      <c r="J159" s="0" t="n">
        <v>0</v>
      </c>
      <c r="K159" s="0" t="n">
        <v>3.15</v>
      </c>
      <c r="L159" s="0" t="n">
        <v>3.35</v>
      </c>
      <c r="M159" s="0" t="n">
        <v>0.11</v>
      </c>
      <c r="N159" s="0" t="n">
        <v>0.08</v>
      </c>
      <c r="O159" s="0" t="n">
        <v>-0.04</v>
      </c>
      <c r="P159" s="0" t="n">
        <v>15.21</v>
      </c>
      <c r="Q159" s="0" t="n">
        <v>0.45</v>
      </c>
      <c r="R159" s="0" t="n">
        <v>-1.21</v>
      </c>
      <c r="S159" s="0" t="n">
        <v>-1.23</v>
      </c>
      <c r="T159" s="0" t="n">
        <v>402.17</v>
      </c>
      <c r="U159" s="0" t="n">
        <v>15.31</v>
      </c>
      <c r="V159" s="0" t="n">
        <v>0.1</v>
      </c>
      <c r="W159" s="0" t="n">
        <v>23.52</v>
      </c>
      <c r="X159" s="0" t="n">
        <v>1.32247</v>
      </c>
      <c r="Y159" s="0" t="n">
        <v>1.4628</v>
      </c>
    </row>
    <row r="160" customFormat="false" ht="12.8" hidden="false" customHeight="false" outlineLevel="0" collapsed="false">
      <c r="A160" s="0" t="n">
        <v>4</v>
      </c>
      <c r="B160" s="0" t="n">
        <v>1</v>
      </c>
      <c r="C160" s="0" t="n">
        <v>1</v>
      </c>
      <c r="D160" s="0" t="n">
        <v>15</v>
      </c>
      <c r="E160" s="0" t="n">
        <v>242.53</v>
      </c>
      <c r="F160" s="0" t="n">
        <v>12.8</v>
      </c>
      <c r="G160" s="0" t="n">
        <v>76.04</v>
      </c>
      <c r="H160" s="0" t="n">
        <v>7.6</v>
      </c>
      <c r="I160" s="0" t="n">
        <v>1.91</v>
      </c>
      <c r="J160" s="0" t="n">
        <v>0</v>
      </c>
      <c r="K160" s="0" t="n">
        <v>3.89</v>
      </c>
      <c r="L160" s="0" t="n">
        <v>4.33</v>
      </c>
      <c r="M160" s="0" t="n">
        <v>0.14</v>
      </c>
      <c r="N160" s="0" t="n">
        <v>0.09</v>
      </c>
      <c r="O160" s="0" t="n">
        <v>-0.03</v>
      </c>
      <c r="P160" s="0" t="n">
        <v>15.19</v>
      </c>
      <c r="Q160" s="0" t="n">
        <v>1.7</v>
      </c>
      <c r="R160" s="0" t="n">
        <v>-1.44</v>
      </c>
      <c r="S160" s="0" t="n">
        <v>-1.48</v>
      </c>
      <c r="T160" s="0" t="n">
        <v>275.69</v>
      </c>
      <c r="U160" s="0" t="n">
        <v>15.27</v>
      </c>
      <c r="V160" s="0" t="n">
        <v>0.09</v>
      </c>
      <c r="W160" s="0" t="n">
        <v>64.04</v>
      </c>
      <c r="X160" s="0" t="n">
        <v>1.21929</v>
      </c>
      <c r="Y160" s="0" t="n">
        <v>1.60072</v>
      </c>
    </row>
    <row r="161" customFormat="false" ht="12.8" hidden="false" customHeight="false" outlineLevel="0" collapsed="false">
      <c r="A161" s="0" t="n">
        <v>4</v>
      </c>
      <c r="B161" s="0" t="n">
        <v>1</v>
      </c>
      <c r="C161" s="0" t="n">
        <v>1</v>
      </c>
      <c r="D161" s="0" t="n">
        <v>16</v>
      </c>
      <c r="E161" s="0" t="n">
        <v>457.44</v>
      </c>
      <c r="F161" s="0" t="n">
        <v>24.14</v>
      </c>
      <c r="G161" s="0" t="n">
        <v>75.76</v>
      </c>
      <c r="H161" s="0" t="n">
        <v>14.3</v>
      </c>
      <c r="I161" s="0" t="n">
        <v>1.91</v>
      </c>
      <c r="J161" s="0" t="n">
        <v>0</v>
      </c>
      <c r="K161" s="0" t="n">
        <v>4.99</v>
      </c>
      <c r="L161" s="0" t="n">
        <v>5.8</v>
      </c>
      <c r="M161" s="0" t="n">
        <v>0.18</v>
      </c>
      <c r="N161" s="0" t="n">
        <v>0.1</v>
      </c>
      <c r="O161" s="0" t="n">
        <v>-0.02</v>
      </c>
      <c r="P161" s="0" t="n">
        <v>15.2</v>
      </c>
      <c r="Q161" s="0" t="n">
        <v>3.13</v>
      </c>
      <c r="R161" s="0" t="n">
        <v>-1.77</v>
      </c>
      <c r="S161" s="0" t="n">
        <v>-1.85</v>
      </c>
      <c r="T161" s="0" t="n">
        <v>198.06</v>
      </c>
      <c r="U161" s="0" t="n">
        <v>15.26</v>
      </c>
      <c r="V161" s="0" t="n">
        <v>0.09</v>
      </c>
      <c r="W161" s="0" t="n">
        <v>120.78</v>
      </c>
      <c r="X161" s="0" t="n">
        <v>1.11587</v>
      </c>
      <c r="Y161" s="0" t="n">
        <v>1.6216</v>
      </c>
    </row>
    <row r="162" customFormat="false" ht="12.8" hidden="false" customHeight="false" outlineLevel="0" collapsed="false">
      <c r="A162" s="0" t="n">
        <v>4</v>
      </c>
      <c r="B162" s="0" t="n">
        <v>1</v>
      </c>
      <c r="C162" s="0" t="n">
        <v>1</v>
      </c>
      <c r="D162" s="0" t="n">
        <v>17</v>
      </c>
      <c r="E162" s="0" t="n">
        <v>949.71</v>
      </c>
      <c r="F162" s="0" t="n">
        <v>50.11</v>
      </c>
      <c r="G162" s="0" t="n">
        <v>75.23</v>
      </c>
      <c r="H162" s="0" t="n">
        <v>-3.19</v>
      </c>
      <c r="I162" s="0" t="n">
        <v>1.92</v>
      </c>
      <c r="J162" s="0" t="n">
        <v>0</v>
      </c>
      <c r="K162" s="0" t="n">
        <v>6.35</v>
      </c>
      <c r="L162" s="0" t="n">
        <v>9.51</v>
      </c>
      <c r="M162" s="0" t="n">
        <v>1.31</v>
      </c>
      <c r="N162" s="0" t="n">
        <v>0.1</v>
      </c>
      <c r="O162" s="0" t="n">
        <v>0.05</v>
      </c>
      <c r="P162" s="0" t="n">
        <v>15.28</v>
      </c>
      <c r="Q162" s="0" t="n">
        <v>7.37</v>
      </c>
      <c r="R162" s="0" t="n">
        <v>-13.73</v>
      </c>
      <c r="S162" s="0" t="n">
        <v>-74.97</v>
      </c>
      <c r="T162" s="0" t="n">
        <v>63.4</v>
      </c>
      <c r="U162" s="0" t="n">
        <v>15.3</v>
      </c>
      <c r="V162" s="0" t="n">
        <v>0.1</v>
      </c>
      <c r="W162" s="0" t="n">
        <v>250.76</v>
      </c>
      <c r="X162" s="0" t="n">
        <v>1.01289</v>
      </c>
      <c r="Y162" s="0" t="n">
        <v>1.70723</v>
      </c>
    </row>
    <row r="163" customFormat="false" ht="12.8" hidden="false" customHeight="false" outlineLevel="0" collapsed="false">
      <c r="A163" s="0" t="n">
        <v>4</v>
      </c>
      <c r="B163" s="0" t="n">
        <v>1</v>
      </c>
      <c r="C163" s="0" t="n">
        <v>1</v>
      </c>
      <c r="D163" s="0" t="n">
        <v>18</v>
      </c>
      <c r="E163" s="0" t="n">
        <v>2329.21</v>
      </c>
      <c r="F163" s="0" t="n">
        <v>123.05</v>
      </c>
      <c r="G163" s="0" t="n">
        <v>64.73</v>
      </c>
      <c r="H163" s="0" t="n">
        <v>-1.97</v>
      </c>
      <c r="I163" s="0" t="n">
        <v>1.97</v>
      </c>
      <c r="J163" s="0" t="n">
        <v>0</v>
      </c>
      <c r="K163" s="0" t="n">
        <v>14.17</v>
      </c>
      <c r="L163" s="0" t="n">
        <v>16.41</v>
      </c>
      <c r="M163" s="0" t="n">
        <v>0.12</v>
      </c>
      <c r="N163" s="0" t="n">
        <v>0.09</v>
      </c>
      <c r="O163" s="0" t="n">
        <v>0.07</v>
      </c>
      <c r="P163" s="0" t="n">
        <v>15.69</v>
      </c>
      <c r="Q163" s="0" t="n">
        <v>0</v>
      </c>
      <c r="R163" s="0" t="n">
        <v>-1.72</v>
      </c>
      <c r="S163" s="0" t="n">
        <v>-1.72</v>
      </c>
      <c r="T163" s="0" t="n">
        <v>-327.78</v>
      </c>
      <c r="U163" s="0" t="n">
        <v>15.59</v>
      </c>
      <c r="V163" s="0" t="n">
        <v>0.14</v>
      </c>
      <c r="W163" s="0" t="n">
        <v>621.45</v>
      </c>
      <c r="X163" s="0" t="n">
        <v>0.91119</v>
      </c>
      <c r="Y163" s="0" t="n">
        <v>1.80065</v>
      </c>
    </row>
    <row r="164" customFormat="false" ht="12.8" hidden="false" customHeight="false" outlineLevel="0" collapsed="false">
      <c r="A164" s="0" t="n">
        <v>4</v>
      </c>
      <c r="B164" s="0" t="n">
        <v>1</v>
      </c>
      <c r="C164" s="0" t="n">
        <v>1</v>
      </c>
      <c r="D164" s="0" t="n">
        <v>19</v>
      </c>
      <c r="E164" s="0" t="n">
        <v>4255.2</v>
      </c>
      <c r="F164" s="0" t="n">
        <v>227.48</v>
      </c>
      <c r="G164" s="0" t="n">
        <v>-10.58</v>
      </c>
      <c r="H164" s="0" t="n">
        <v>-2.11</v>
      </c>
      <c r="I164" s="0" t="n">
        <v>2.11</v>
      </c>
      <c r="J164" s="0" t="n">
        <v>0</v>
      </c>
      <c r="K164" s="0" t="n">
        <v>23.88</v>
      </c>
      <c r="L164" s="0" t="n">
        <v>27.4</v>
      </c>
      <c r="M164" s="0" t="n">
        <v>0.11</v>
      </c>
      <c r="N164" s="0" t="n">
        <v>0.08</v>
      </c>
      <c r="O164" s="0" t="n">
        <v>0.09</v>
      </c>
      <c r="P164" s="0" t="n">
        <v>16.92</v>
      </c>
      <c r="Q164" s="0" t="n">
        <v>0</v>
      </c>
      <c r="R164" s="0" t="n">
        <v>-3.46</v>
      </c>
      <c r="S164" s="0" t="n">
        <v>-3.46</v>
      </c>
      <c r="T164" s="0" t="n">
        <v>-481.13</v>
      </c>
      <c r="U164" s="0" t="n">
        <v>16.82</v>
      </c>
      <c r="V164" s="0" t="n">
        <v>0.28</v>
      </c>
      <c r="W164" s="0" t="n">
        <v>1258.26</v>
      </c>
      <c r="X164" s="0" t="n">
        <v>0.81185</v>
      </c>
      <c r="Y164" s="0" t="n">
        <v>1.90567</v>
      </c>
    </row>
    <row r="165" customFormat="false" ht="12.8" hidden="false" customHeight="false" outlineLevel="0" collapsed="false">
      <c r="A165" s="0" t="n">
        <v>4</v>
      </c>
      <c r="B165" s="0" t="n">
        <v>1</v>
      </c>
      <c r="C165" s="0" t="n">
        <v>1</v>
      </c>
      <c r="D165" s="0" t="n">
        <v>20</v>
      </c>
      <c r="E165" s="0" t="n">
        <v>4953.21</v>
      </c>
      <c r="F165" s="0" t="n">
        <v>265.65</v>
      </c>
      <c r="G165" s="0" t="n">
        <v>-29.64</v>
      </c>
      <c r="H165" s="0" t="n">
        <v>-2.29</v>
      </c>
      <c r="I165" s="0" t="n">
        <v>2.29</v>
      </c>
      <c r="J165" s="0" t="n">
        <v>0</v>
      </c>
      <c r="K165" s="0" t="n">
        <v>29.75</v>
      </c>
      <c r="L165" s="0" t="n">
        <v>33.27</v>
      </c>
      <c r="M165" s="0" t="n">
        <v>0.11</v>
      </c>
      <c r="N165" s="0" t="n">
        <v>0.09</v>
      </c>
      <c r="O165" s="0" t="n">
        <v>0</v>
      </c>
      <c r="P165" s="0" t="n">
        <v>18.33</v>
      </c>
      <c r="Q165" s="0" t="n">
        <v>0</v>
      </c>
      <c r="R165" s="0" t="n">
        <v>-5.85</v>
      </c>
      <c r="S165" s="0" t="n">
        <v>-5.88</v>
      </c>
      <c r="T165" s="0" t="n">
        <v>-551.83</v>
      </c>
      <c r="U165" s="0" t="n">
        <v>18.47</v>
      </c>
      <c r="V165" s="0" t="n">
        <v>0.48</v>
      </c>
      <c r="W165" s="0" t="n">
        <v>1500.95</v>
      </c>
      <c r="X165" s="0" t="n">
        <v>0.71639</v>
      </c>
      <c r="Y165" s="0" t="n">
        <v>2.0276</v>
      </c>
    </row>
    <row r="166" customFormat="false" ht="12.8" hidden="false" customHeight="false" outlineLevel="0" collapsed="false">
      <c r="A166" s="0" t="n">
        <v>4</v>
      </c>
      <c r="B166" s="0" t="n">
        <v>1</v>
      </c>
      <c r="C166" s="0" t="n">
        <v>1</v>
      </c>
      <c r="D166" s="0" t="n">
        <v>21</v>
      </c>
      <c r="E166" s="0" t="n">
        <v>5546.9</v>
      </c>
      <c r="F166" s="0" t="n">
        <v>298.11</v>
      </c>
      <c r="G166" s="0" t="n">
        <v>-34.79</v>
      </c>
      <c r="H166" s="0" t="n">
        <v>-2.43</v>
      </c>
      <c r="I166" s="0" t="n">
        <v>2.43</v>
      </c>
      <c r="J166" s="0" t="n">
        <v>0</v>
      </c>
      <c r="K166" s="0" t="n">
        <v>34.84</v>
      </c>
      <c r="L166" s="0" t="n">
        <v>38.78</v>
      </c>
      <c r="M166" s="0" t="n">
        <v>0.11</v>
      </c>
      <c r="N166" s="0" t="n">
        <v>0.09</v>
      </c>
      <c r="O166" s="0" t="n">
        <v>-0.06</v>
      </c>
      <c r="P166" s="0" t="n">
        <v>19.37</v>
      </c>
      <c r="Q166" s="0" t="n">
        <v>0</v>
      </c>
      <c r="R166" s="0" t="n">
        <v>-7.65</v>
      </c>
      <c r="S166" s="0" t="n">
        <v>-7.68</v>
      </c>
      <c r="T166" s="0" t="n">
        <v>-508.17</v>
      </c>
      <c r="U166" s="0" t="n">
        <v>19.7</v>
      </c>
      <c r="V166" s="0" t="n">
        <v>0.63</v>
      </c>
      <c r="W166" s="0" t="n">
        <v>1708.87</v>
      </c>
      <c r="X166" s="0" t="n">
        <v>0.62707</v>
      </c>
      <c r="Y166" s="0" t="n">
        <v>2.17369</v>
      </c>
    </row>
    <row r="167" customFormat="false" ht="12.8" hidden="false" customHeight="false" outlineLevel="0" collapsed="false">
      <c r="A167" s="0" t="n">
        <v>4</v>
      </c>
      <c r="B167" s="0" t="n">
        <v>1</v>
      </c>
      <c r="C167" s="0" t="n">
        <v>1</v>
      </c>
      <c r="D167" s="0" t="n">
        <v>22</v>
      </c>
      <c r="E167" s="0" t="n">
        <v>6034.37</v>
      </c>
      <c r="F167" s="0" t="n">
        <v>324.87</v>
      </c>
      <c r="G167" s="0" t="n">
        <v>-49.96</v>
      </c>
      <c r="H167" s="0" t="n">
        <v>-2.66</v>
      </c>
      <c r="I167" s="0" t="n">
        <v>2.66</v>
      </c>
      <c r="J167" s="0" t="n">
        <v>0</v>
      </c>
      <c r="K167" s="0" t="n">
        <v>39.46</v>
      </c>
      <c r="L167" s="0" t="n">
        <v>42.18</v>
      </c>
      <c r="M167" s="0" t="n">
        <v>0.11</v>
      </c>
      <c r="N167" s="0" t="n">
        <v>0.08</v>
      </c>
      <c r="O167" s="0" t="n">
        <v>-0.14</v>
      </c>
      <c r="P167" s="0" t="n">
        <v>20.95</v>
      </c>
      <c r="Q167" s="0" t="n">
        <v>0</v>
      </c>
      <c r="R167" s="0" t="n">
        <v>-10.63</v>
      </c>
      <c r="S167" s="0" t="n">
        <v>-10.71</v>
      </c>
      <c r="T167" s="0" t="n">
        <v>-706.97</v>
      </c>
      <c r="U167" s="0" t="n">
        <v>21.5</v>
      </c>
      <c r="V167" s="0" t="n">
        <v>0.88</v>
      </c>
      <c r="W167" s="0" t="n">
        <v>1884.17</v>
      </c>
      <c r="X167" s="0" t="n">
        <v>0.54736</v>
      </c>
      <c r="Y167" s="0" t="n">
        <v>2.35333</v>
      </c>
    </row>
    <row r="168" customFormat="false" ht="12.8" hidden="false" customHeight="false" outlineLevel="0" collapsed="false">
      <c r="A168" s="0" t="n">
        <v>4</v>
      </c>
      <c r="B168" s="0" t="n">
        <v>1</v>
      </c>
      <c r="C168" s="0" t="n">
        <v>1</v>
      </c>
      <c r="D168" s="0" t="n">
        <v>23</v>
      </c>
      <c r="E168" s="0" t="n">
        <v>6407.69</v>
      </c>
      <c r="F168" s="0" t="n">
        <v>345.45</v>
      </c>
      <c r="G168" s="0" t="n">
        <v>-64.51</v>
      </c>
      <c r="H168" s="0" t="n">
        <v>-3.02</v>
      </c>
      <c r="I168" s="0" t="n">
        <v>3.02</v>
      </c>
      <c r="J168" s="0" t="n">
        <v>0</v>
      </c>
      <c r="K168" s="0" t="n">
        <v>43.93</v>
      </c>
      <c r="L168" s="0" t="n">
        <v>44.2</v>
      </c>
      <c r="M168" s="0" t="n">
        <v>0.11</v>
      </c>
      <c r="N168" s="0" t="n">
        <v>0.07</v>
      </c>
      <c r="O168" s="0" t="n">
        <v>-0.25</v>
      </c>
      <c r="P168" s="0" t="n">
        <v>23.13</v>
      </c>
      <c r="Q168" s="0" t="n">
        <v>0</v>
      </c>
      <c r="R168" s="0" t="n">
        <v>-14.81</v>
      </c>
      <c r="S168" s="0" t="n">
        <v>-15.02</v>
      </c>
      <c r="T168" s="0" t="n">
        <v>-1029.91</v>
      </c>
      <c r="U168" s="0" t="n">
        <v>23.93</v>
      </c>
      <c r="V168" s="0" t="n">
        <v>1.24</v>
      </c>
      <c r="W168" s="0" t="n">
        <v>2022.46</v>
      </c>
      <c r="X168" s="0" t="n">
        <v>0.48238</v>
      </c>
      <c r="Y168" s="0" t="n">
        <v>2.57637</v>
      </c>
    </row>
    <row r="169" customFormat="false" ht="12.8" hidden="false" customHeight="false" outlineLevel="0" collapsed="false">
      <c r="A169" s="0" t="n">
        <v>4</v>
      </c>
      <c r="B169" s="0" t="n">
        <v>1</v>
      </c>
      <c r="C169" s="0" t="n">
        <v>1</v>
      </c>
      <c r="D169" s="0" t="n">
        <v>24</v>
      </c>
      <c r="E169" s="0" t="n">
        <v>6696.84</v>
      </c>
      <c r="F169" s="0" t="n">
        <v>361.57</v>
      </c>
      <c r="G169" s="0" t="n">
        <v>-59.41</v>
      </c>
      <c r="H169" s="0" t="n">
        <v>-3.19</v>
      </c>
      <c r="I169" s="0" t="n">
        <v>3.19</v>
      </c>
      <c r="J169" s="0" t="n">
        <v>0</v>
      </c>
      <c r="K169" s="0" t="n">
        <v>49.1</v>
      </c>
      <c r="L169" s="0" t="n">
        <v>52.25</v>
      </c>
      <c r="M169" s="0" t="n">
        <v>0.11</v>
      </c>
      <c r="N169" s="0" t="n">
        <v>0.1</v>
      </c>
      <c r="O169" s="0" t="n">
        <v>-0.39</v>
      </c>
      <c r="P169" s="0" t="n">
        <v>24.11</v>
      </c>
      <c r="Q169" s="0" t="n">
        <v>0</v>
      </c>
      <c r="R169" s="0" t="n">
        <v>-17.76</v>
      </c>
      <c r="S169" s="0" t="n">
        <v>-18.51</v>
      </c>
      <c r="T169" s="0" t="n">
        <v>-684.29</v>
      </c>
      <c r="U169" s="0" t="n">
        <v>25.24</v>
      </c>
      <c r="V169" s="0" t="n">
        <v>1.46</v>
      </c>
      <c r="W169" s="0" t="n">
        <v>2137.58</v>
      </c>
      <c r="X169" s="0" t="n">
        <v>0.43903</v>
      </c>
      <c r="Y169" s="0" t="n">
        <v>2.8465</v>
      </c>
    </row>
    <row r="170" customFormat="false" ht="12.8" hidden="false" customHeight="false" outlineLevel="0" collapsed="false">
      <c r="A170" s="0" t="n">
        <v>4</v>
      </c>
      <c r="B170" s="0" t="n">
        <v>1</v>
      </c>
      <c r="C170" s="0" t="n">
        <v>1</v>
      </c>
      <c r="D170" s="0" t="n">
        <v>25</v>
      </c>
      <c r="E170" s="0" t="n">
        <v>6956.86</v>
      </c>
      <c r="F170" s="0" t="n">
        <v>375.66</v>
      </c>
      <c r="G170" s="0" t="n">
        <v>-46.86</v>
      </c>
      <c r="H170" s="0" t="n">
        <v>-3.23</v>
      </c>
      <c r="I170" s="0" t="n">
        <v>3.23</v>
      </c>
      <c r="J170" s="0" t="n">
        <v>0</v>
      </c>
      <c r="K170" s="0" t="n">
        <v>52.38</v>
      </c>
      <c r="L170" s="0" t="n">
        <v>60.5</v>
      </c>
      <c r="M170" s="0" t="n">
        <v>0.12</v>
      </c>
      <c r="N170" s="0" t="n">
        <v>0.12</v>
      </c>
      <c r="O170" s="0" t="n">
        <v>-0.45</v>
      </c>
      <c r="P170" s="0" t="n">
        <v>24.3</v>
      </c>
      <c r="Q170" s="0" t="n">
        <v>0</v>
      </c>
      <c r="R170" s="0" t="n">
        <v>-19.06</v>
      </c>
      <c r="S170" s="0" t="n">
        <v>-20.42</v>
      </c>
      <c r="T170" s="0" t="n">
        <v>-479.98</v>
      </c>
      <c r="U170" s="0" t="n">
        <v>25.57</v>
      </c>
      <c r="V170" s="0" t="n">
        <v>1.53</v>
      </c>
      <c r="W170" s="0" t="n">
        <v>2222.76</v>
      </c>
      <c r="X170" s="0" t="n">
        <v>0.42413</v>
      </c>
      <c r="Y170" s="0" t="n">
        <v>3.1497</v>
      </c>
    </row>
    <row r="171" customFormat="false" ht="12.8" hidden="false" customHeight="false" outlineLevel="0" collapsed="false">
      <c r="A171" s="0" t="n">
        <v>4</v>
      </c>
      <c r="B171" s="0" t="n">
        <v>1</v>
      </c>
      <c r="C171" s="0" t="n">
        <v>1</v>
      </c>
      <c r="D171" s="0" t="n">
        <v>26</v>
      </c>
      <c r="E171" s="0" t="n">
        <v>7090.67</v>
      </c>
      <c r="F171" s="0" t="n">
        <v>382.91</v>
      </c>
      <c r="G171" s="0" t="n">
        <v>-46.67</v>
      </c>
      <c r="H171" s="0" t="n">
        <v>-3.25</v>
      </c>
      <c r="I171" s="0" t="n">
        <v>3.25</v>
      </c>
      <c r="J171" s="0" t="n">
        <v>0</v>
      </c>
      <c r="K171" s="0" t="n">
        <v>53.91</v>
      </c>
      <c r="L171" s="0" t="n">
        <v>63.2</v>
      </c>
      <c r="M171" s="0" t="n">
        <v>0.12</v>
      </c>
      <c r="N171" s="0" t="n">
        <v>0.12</v>
      </c>
      <c r="O171" s="0" t="n">
        <v>-0.48</v>
      </c>
      <c r="P171" s="0" t="n">
        <v>24.44</v>
      </c>
      <c r="Q171" s="0" t="n">
        <v>0</v>
      </c>
      <c r="R171" s="0" t="n">
        <v>-20.01</v>
      </c>
      <c r="S171" s="0" t="n">
        <v>-21.56</v>
      </c>
      <c r="T171" s="0" t="n">
        <v>-457.04</v>
      </c>
      <c r="U171" s="0" t="n">
        <v>25.78</v>
      </c>
      <c r="V171" s="0" t="n">
        <v>1.59</v>
      </c>
      <c r="W171" s="0" t="n">
        <v>2266.73</v>
      </c>
      <c r="X171" s="0" t="n">
        <v>0.44064</v>
      </c>
      <c r="Y171" s="0" t="n">
        <v>3.45189</v>
      </c>
    </row>
    <row r="172" customFormat="false" ht="12.8" hidden="false" customHeight="false" outlineLevel="0" collapsed="false">
      <c r="A172" s="0" t="n">
        <v>4</v>
      </c>
      <c r="B172" s="0" t="n">
        <v>1</v>
      </c>
      <c r="C172" s="0" t="n">
        <v>1</v>
      </c>
      <c r="D172" s="0" t="n">
        <v>27</v>
      </c>
      <c r="E172" s="0" t="n">
        <v>7117.81</v>
      </c>
      <c r="F172" s="0" t="n">
        <v>384.45</v>
      </c>
      <c r="G172" s="0" t="n">
        <v>-38.35</v>
      </c>
      <c r="H172" s="0" t="n">
        <v>-3.26</v>
      </c>
      <c r="I172" s="0" t="n">
        <v>3.26</v>
      </c>
      <c r="J172" s="0" t="n">
        <v>0</v>
      </c>
      <c r="K172" s="0" t="n">
        <v>53.64</v>
      </c>
      <c r="L172" s="0" t="n">
        <v>66.35</v>
      </c>
      <c r="M172" s="0" t="n">
        <v>0.12</v>
      </c>
      <c r="N172" s="0" t="n">
        <v>0.13</v>
      </c>
      <c r="O172" s="0" t="n">
        <v>-0.45</v>
      </c>
      <c r="P172" s="0" t="n">
        <v>24.49</v>
      </c>
      <c r="Q172" s="0" t="n">
        <v>0</v>
      </c>
      <c r="R172" s="0" t="n">
        <v>-19.09</v>
      </c>
      <c r="S172" s="0" t="n">
        <v>-21.56</v>
      </c>
      <c r="T172" s="0" t="n">
        <v>-361.47</v>
      </c>
      <c r="U172" s="0" t="n">
        <v>25.75</v>
      </c>
      <c r="V172" s="0" t="n">
        <v>1.48</v>
      </c>
      <c r="W172" s="0" t="n">
        <v>2278.57</v>
      </c>
      <c r="X172" s="0" t="n">
        <v>0.48532</v>
      </c>
      <c r="Y172" s="0" t="n">
        <v>3.7197</v>
      </c>
    </row>
    <row r="173" customFormat="false" ht="12.8" hidden="false" customHeight="false" outlineLevel="0" collapsed="false">
      <c r="A173" s="0" t="n">
        <v>4</v>
      </c>
      <c r="B173" s="0" t="n">
        <v>1</v>
      </c>
      <c r="C173" s="0" t="n">
        <v>1</v>
      </c>
      <c r="D173" s="0" t="n">
        <v>28</v>
      </c>
      <c r="E173" s="0" t="n">
        <v>7034.1</v>
      </c>
      <c r="F173" s="0" t="n">
        <v>380.01</v>
      </c>
      <c r="G173" s="0" t="n">
        <v>-40.38</v>
      </c>
      <c r="H173" s="0" t="n">
        <v>-3.26</v>
      </c>
      <c r="I173" s="0" t="n">
        <v>3.26</v>
      </c>
      <c r="J173" s="0" t="n">
        <v>0</v>
      </c>
      <c r="K173" s="0" t="n">
        <v>53.64</v>
      </c>
      <c r="L173" s="0" t="n">
        <v>68.92</v>
      </c>
      <c r="M173" s="0" t="n">
        <v>0.12</v>
      </c>
      <c r="N173" s="0" t="n">
        <v>0.14</v>
      </c>
      <c r="O173" s="0" t="n">
        <v>-0.48</v>
      </c>
      <c r="P173" s="0" t="n">
        <v>24.49</v>
      </c>
      <c r="Q173" s="0" t="n">
        <v>0</v>
      </c>
      <c r="R173" s="0" t="n">
        <v>-19.7</v>
      </c>
      <c r="S173" s="0" t="n">
        <v>-23.82</v>
      </c>
      <c r="T173" s="0" t="n">
        <v>-312.96</v>
      </c>
      <c r="U173" s="0" t="n">
        <v>25.8</v>
      </c>
      <c r="V173" s="0" t="n">
        <v>1.5</v>
      </c>
      <c r="W173" s="0" t="n">
        <v>2255.78</v>
      </c>
      <c r="X173" s="0" t="n">
        <v>0.55122</v>
      </c>
      <c r="Y173" s="0" t="n">
        <v>3.94027</v>
      </c>
    </row>
    <row r="174" customFormat="false" ht="12.8" hidden="false" customHeight="false" outlineLevel="0" collapsed="false">
      <c r="A174" s="0" t="n">
        <v>4</v>
      </c>
      <c r="B174" s="0" t="n">
        <v>1</v>
      </c>
      <c r="C174" s="0" t="n">
        <v>1</v>
      </c>
      <c r="D174" s="0" t="n">
        <v>29</v>
      </c>
      <c r="E174" s="0" t="n">
        <v>6812</v>
      </c>
      <c r="F174" s="0" t="n">
        <v>368.08</v>
      </c>
      <c r="G174" s="0" t="n">
        <v>-45.9</v>
      </c>
      <c r="H174" s="0" t="n">
        <v>-3.3</v>
      </c>
      <c r="I174" s="0" t="n">
        <v>3.3</v>
      </c>
      <c r="J174" s="0" t="n">
        <v>0</v>
      </c>
      <c r="K174" s="0" t="n">
        <v>53.17</v>
      </c>
      <c r="L174" s="0" t="n">
        <v>69.32</v>
      </c>
      <c r="M174" s="0" t="n">
        <v>0.12</v>
      </c>
      <c r="N174" s="0" t="n">
        <v>0.14</v>
      </c>
      <c r="O174" s="0" t="n">
        <v>-0.52</v>
      </c>
      <c r="P174" s="0" t="n">
        <v>24.67</v>
      </c>
      <c r="Q174" s="0" t="n">
        <v>0</v>
      </c>
      <c r="R174" s="0" t="n">
        <v>-20.92</v>
      </c>
      <c r="S174" s="0" t="n">
        <v>-27.27</v>
      </c>
      <c r="T174" s="0" t="n">
        <v>-311.24</v>
      </c>
      <c r="U174" s="0" t="n">
        <v>26.08</v>
      </c>
      <c r="V174" s="0" t="n">
        <v>1.59</v>
      </c>
      <c r="W174" s="0" t="n">
        <v>2187.7</v>
      </c>
      <c r="X174" s="0" t="n">
        <v>0.63155</v>
      </c>
      <c r="Y174" s="0" t="n">
        <v>4.1179</v>
      </c>
    </row>
    <row r="175" customFormat="false" ht="12.8" hidden="false" customHeight="false" outlineLevel="0" collapsed="false">
      <c r="A175" s="0" t="n">
        <v>4</v>
      </c>
      <c r="B175" s="0" t="n">
        <v>1</v>
      </c>
      <c r="C175" s="0" t="n">
        <v>1</v>
      </c>
      <c r="D175" s="0" t="n">
        <v>30</v>
      </c>
      <c r="E175" s="0" t="n">
        <v>6511.85</v>
      </c>
      <c r="F175" s="0" t="n">
        <v>351.87</v>
      </c>
      <c r="G175" s="0" t="n">
        <v>-47.28</v>
      </c>
      <c r="H175" s="0" t="n">
        <v>-3.32</v>
      </c>
      <c r="I175" s="0" t="n">
        <v>3.32</v>
      </c>
      <c r="J175" s="0" t="n">
        <v>0</v>
      </c>
      <c r="K175" s="0" t="n">
        <v>52.11</v>
      </c>
      <c r="L175" s="0" t="n">
        <v>67.73</v>
      </c>
      <c r="M175" s="0" t="n">
        <v>0.12</v>
      </c>
      <c r="N175" s="0" t="n">
        <v>0.14</v>
      </c>
      <c r="O175" s="0" t="n">
        <v>-0.56</v>
      </c>
      <c r="P175" s="0" t="n">
        <v>24.8</v>
      </c>
      <c r="Q175" s="0" t="n">
        <v>0</v>
      </c>
      <c r="R175" s="0" t="n">
        <v>-21.82</v>
      </c>
      <c r="S175" s="0" t="n">
        <v>-29.82</v>
      </c>
      <c r="T175" s="0" t="n">
        <v>-329.34</v>
      </c>
      <c r="U175" s="0" t="n">
        <v>26.28</v>
      </c>
      <c r="V175" s="0" t="n">
        <v>1.66</v>
      </c>
      <c r="W175" s="0" t="n">
        <v>2091.65</v>
      </c>
      <c r="X175" s="0" t="n">
        <v>0.72126</v>
      </c>
      <c r="Y175" s="0" t="n">
        <v>4.2625</v>
      </c>
    </row>
    <row r="176" customFormat="false" ht="12.8" hidden="false" customHeight="false" outlineLevel="0" collapsed="false">
      <c r="A176" s="0" t="n">
        <v>4</v>
      </c>
      <c r="B176" s="0" t="n">
        <v>1</v>
      </c>
      <c r="C176" s="0" t="n">
        <v>1</v>
      </c>
      <c r="D176" s="0" t="n">
        <v>31</v>
      </c>
      <c r="E176" s="0" t="n">
        <v>6135.19</v>
      </c>
      <c r="F176" s="0" t="n">
        <v>331.17</v>
      </c>
      <c r="G176" s="0" t="n">
        <v>-46.03</v>
      </c>
      <c r="H176" s="0" t="n">
        <v>-3.33</v>
      </c>
      <c r="I176" s="0" t="n">
        <v>3.33</v>
      </c>
      <c r="J176" s="0" t="n">
        <v>0</v>
      </c>
      <c r="K176" s="0" t="n">
        <v>50.34</v>
      </c>
      <c r="L176" s="0" t="n">
        <v>65.03</v>
      </c>
      <c r="M176" s="0" t="n">
        <v>0.12</v>
      </c>
      <c r="N176" s="0" t="n">
        <v>0.14</v>
      </c>
      <c r="O176" s="0" t="n">
        <v>-0.58</v>
      </c>
      <c r="P176" s="0" t="n">
        <v>24.87</v>
      </c>
      <c r="Q176" s="0" t="n">
        <v>0</v>
      </c>
      <c r="R176" s="0" t="n">
        <v>-22.23</v>
      </c>
      <c r="S176" s="0" t="n">
        <v>-30.98</v>
      </c>
      <c r="T176" s="0" t="n">
        <v>-348.74</v>
      </c>
      <c r="U176" s="0" t="n">
        <v>26.4</v>
      </c>
      <c r="V176" s="0" t="n">
        <v>1.7</v>
      </c>
      <c r="W176" s="0" t="n">
        <v>1954.54</v>
      </c>
      <c r="X176" s="0" t="n">
        <v>0.81697</v>
      </c>
      <c r="Y176" s="0" t="n">
        <v>4.38338</v>
      </c>
    </row>
    <row r="177" customFormat="false" ht="12.8" hidden="false" customHeight="false" outlineLevel="0" collapsed="false">
      <c r="A177" s="0" t="n">
        <v>4</v>
      </c>
      <c r="B177" s="0" t="n">
        <v>1</v>
      </c>
      <c r="C177" s="0" t="n">
        <v>1</v>
      </c>
      <c r="D177" s="0" t="n">
        <v>32</v>
      </c>
      <c r="E177" s="0" t="n">
        <v>5915.47</v>
      </c>
      <c r="F177" s="0" t="n">
        <v>317.21</v>
      </c>
      <c r="G177" s="0" t="n">
        <v>-43.27</v>
      </c>
      <c r="H177" s="0" t="n">
        <v>-13.44</v>
      </c>
      <c r="I177" s="0" t="n">
        <v>3.31</v>
      </c>
      <c r="J177" s="0" t="n">
        <v>0</v>
      </c>
      <c r="K177" s="0" t="n">
        <v>49.69</v>
      </c>
      <c r="L177" s="0" t="n">
        <v>71.3</v>
      </c>
      <c r="M177" s="0" t="n">
        <v>0.58</v>
      </c>
      <c r="N177" s="0" t="n">
        <v>0.14</v>
      </c>
      <c r="O177" s="0" t="n">
        <v>-0.61</v>
      </c>
      <c r="P177" s="0" t="n">
        <v>24.75</v>
      </c>
      <c r="Q177" s="0" t="n">
        <v>0</v>
      </c>
      <c r="R177" s="0" t="n">
        <v>-108.55</v>
      </c>
      <c r="S177" s="0" t="n">
        <v>-6761.77</v>
      </c>
      <c r="T177" s="0" t="n">
        <v>-330.06</v>
      </c>
      <c r="U177" s="0" t="n">
        <v>26.35</v>
      </c>
      <c r="V177" s="0" t="n">
        <v>1.74</v>
      </c>
      <c r="W177" s="0" t="n">
        <v>1789.67</v>
      </c>
      <c r="X177" s="0" t="n">
        <v>0.91648</v>
      </c>
      <c r="Y177" s="0" t="n">
        <v>4.48768</v>
      </c>
    </row>
    <row r="178" customFormat="false" ht="12.8" hidden="false" customHeight="false" outlineLevel="0" collapsed="false">
      <c r="A178" s="0" t="n">
        <v>4</v>
      </c>
      <c r="B178" s="0" t="n">
        <v>1</v>
      </c>
      <c r="C178" s="0" t="n">
        <v>1</v>
      </c>
      <c r="D178" s="0" t="n">
        <v>33</v>
      </c>
      <c r="E178" s="0" t="n">
        <v>5737.56</v>
      </c>
      <c r="F178" s="0" t="n">
        <v>304.65</v>
      </c>
      <c r="G178" s="0" t="n">
        <v>-34.35</v>
      </c>
      <c r="H178" s="0" t="n">
        <v>-24.17</v>
      </c>
      <c r="I178" s="0" t="n">
        <v>3.24</v>
      </c>
      <c r="J178" s="0" t="n">
        <v>0</v>
      </c>
      <c r="K178" s="0" t="n">
        <v>48.64</v>
      </c>
      <c r="L178" s="0" t="n">
        <v>70.99</v>
      </c>
      <c r="M178" s="0" t="n">
        <v>0.62</v>
      </c>
      <c r="N178" s="0" t="n">
        <v>0.14</v>
      </c>
      <c r="O178" s="0" t="n">
        <v>-0.61</v>
      </c>
      <c r="P178" s="0" t="n">
        <v>24.35</v>
      </c>
      <c r="Q178" s="0" t="n">
        <v>0</v>
      </c>
      <c r="R178" s="0" t="n">
        <v>-112.51</v>
      </c>
      <c r="S178" s="0" t="n">
        <v>-5978.67</v>
      </c>
      <c r="T178" s="0" t="n">
        <v>-305.56</v>
      </c>
      <c r="U178" s="0" t="n">
        <v>25.94</v>
      </c>
      <c r="V178" s="0" t="n">
        <v>1.69</v>
      </c>
      <c r="W178" s="0" t="n">
        <v>1599.29</v>
      </c>
      <c r="X178" s="0" t="n">
        <v>1.01827</v>
      </c>
      <c r="Y178" s="0" t="n">
        <v>4.5806</v>
      </c>
    </row>
    <row r="179" customFormat="false" ht="12.8" hidden="false" customHeight="false" outlineLevel="0" collapsed="false">
      <c r="A179" s="0" t="n">
        <v>4</v>
      </c>
      <c r="B179" s="0" t="n">
        <v>1</v>
      </c>
      <c r="C179" s="0" t="n">
        <v>1</v>
      </c>
      <c r="D179" s="0" t="n">
        <v>34</v>
      </c>
      <c r="E179" s="0" t="n">
        <v>5509.06</v>
      </c>
      <c r="F179" s="0" t="n">
        <v>289.09</v>
      </c>
      <c r="G179" s="0" t="n">
        <v>-30</v>
      </c>
      <c r="H179" s="0" t="n">
        <v>-19.83</v>
      </c>
      <c r="I179" s="0" t="n">
        <v>3.3</v>
      </c>
      <c r="J179" s="0" t="n">
        <v>0</v>
      </c>
      <c r="K179" s="0" t="n">
        <v>47.13</v>
      </c>
      <c r="L179" s="0" t="n">
        <v>66.67</v>
      </c>
      <c r="M179" s="0" t="n">
        <v>0.49</v>
      </c>
      <c r="N179" s="0" t="n">
        <v>0.14</v>
      </c>
      <c r="O179" s="0" t="n">
        <v>-0.6</v>
      </c>
      <c r="P179" s="0" t="n">
        <v>24.68</v>
      </c>
      <c r="Q179" s="0" t="n">
        <v>0</v>
      </c>
      <c r="R179" s="0" t="n">
        <v>-88.63</v>
      </c>
      <c r="S179" s="0" t="n">
        <v>-4597.14</v>
      </c>
      <c r="T179" s="0" t="n">
        <v>-334.53</v>
      </c>
      <c r="U179" s="0" t="n">
        <v>26.25</v>
      </c>
      <c r="V179" s="0" t="n">
        <v>1.69</v>
      </c>
      <c r="W179" s="0" t="n">
        <v>1382.88</v>
      </c>
      <c r="X179" s="0" t="n">
        <v>1.12129</v>
      </c>
      <c r="Y179" s="0" t="n">
        <v>4.66592</v>
      </c>
    </row>
    <row r="180" customFormat="false" ht="12.8" hidden="false" customHeight="false" outlineLevel="0" collapsed="false">
      <c r="A180" s="0" t="n">
        <v>4</v>
      </c>
      <c r="B180" s="0" t="n">
        <v>1</v>
      </c>
      <c r="C180" s="0" t="n">
        <v>1</v>
      </c>
      <c r="D180" s="0" t="n">
        <v>35</v>
      </c>
      <c r="E180" s="0" t="n">
        <v>5162.1</v>
      </c>
      <c r="F180" s="0" t="n">
        <v>267.43</v>
      </c>
      <c r="G180" s="0" t="n">
        <v>-3.25</v>
      </c>
      <c r="H180" s="0" t="n">
        <v>-22.07</v>
      </c>
      <c r="I180" s="0" t="n">
        <v>3.27</v>
      </c>
      <c r="J180" s="0" t="n">
        <v>0</v>
      </c>
      <c r="K180" s="0" t="n">
        <v>44.36</v>
      </c>
      <c r="L180" s="0" t="n">
        <v>67.41</v>
      </c>
      <c r="M180" s="0" t="n">
        <v>0.79</v>
      </c>
      <c r="N180" s="0" t="n">
        <v>0.15</v>
      </c>
      <c r="O180" s="0" t="n">
        <v>-0.55</v>
      </c>
      <c r="P180" s="0" t="n">
        <v>24.51</v>
      </c>
      <c r="Q180" s="0" t="n">
        <v>0</v>
      </c>
      <c r="R180" s="0" t="n">
        <v>-128.51</v>
      </c>
      <c r="S180" s="0" t="n">
        <v>-1954.58</v>
      </c>
      <c r="T180" s="0" t="n">
        <v>-271.59</v>
      </c>
      <c r="U180" s="0" t="n">
        <v>25.94</v>
      </c>
      <c r="V180" s="0" t="n">
        <v>1.51</v>
      </c>
      <c r="W180" s="0" t="n">
        <v>1146.45</v>
      </c>
      <c r="X180" s="0" t="n">
        <v>1.22471</v>
      </c>
      <c r="Y180" s="0" t="n">
        <v>4.67832</v>
      </c>
    </row>
    <row r="181" customFormat="false" ht="12.8" hidden="false" customHeight="false" outlineLevel="0" collapsed="false">
      <c r="A181" s="0" t="n">
        <v>4</v>
      </c>
      <c r="B181" s="0" t="n">
        <v>1</v>
      </c>
      <c r="C181" s="0" t="n">
        <v>1</v>
      </c>
      <c r="D181" s="0" t="n">
        <v>36</v>
      </c>
      <c r="E181" s="0" t="n">
        <v>4621.01</v>
      </c>
      <c r="F181" s="0" t="n">
        <v>236.24</v>
      </c>
      <c r="G181" s="0" t="n">
        <v>20.79</v>
      </c>
      <c r="H181" s="0" t="n">
        <v>-36.82</v>
      </c>
      <c r="I181" s="0" t="n">
        <v>3.17</v>
      </c>
      <c r="J181" s="0" t="n">
        <v>0</v>
      </c>
      <c r="K181" s="0" t="n">
        <v>39.79</v>
      </c>
      <c r="L181" s="0" t="n">
        <v>57.89</v>
      </c>
      <c r="M181" s="0" t="n">
        <v>1.11</v>
      </c>
      <c r="N181" s="0" t="n">
        <v>0.14</v>
      </c>
      <c r="O181" s="0" t="n">
        <v>-0.48</v>
      </c>
      <c r="P181" s="0" t="n">
        <v>23.96</v>
      </c>
      <c r="Q181" s="0" t="n">
        <v>0</v>
      </c>
      <c r="R181" s="0" t="n">
        <v>-156.31</v>
      </c>
      <c r="S181" s="0" t="n">
        <v>-3413.31</v>
      </c>
      <c r="T181" s="0" t="n">
        <v>-285.73</v>
      </c>
      <c r="U181" s="0" t="n">
        <v>25.22</v>
      </c>
      <c r="V181" s="0" t="n">
        <v>1.32</v>
      </c>
      <c r="W181" s="0" t="n">
        <v>893.7</v>
      </c>
      <c r="X181" s="0" t="n">
        <v>1.32786</v>
      </c>
      <c r="Y181" s="0" t="n">
        <v>4.82444</v>
      </c>
    </row>
    <row r="182" customFormat="false" ht="12.8" hidden="false" customHeight="false" outlineLevel="0" collapsed="false">
      <c r="A182" s="0" t="n">
        <v>4</v>
      </c>
      <c r="B182" s="0" t="n">
        <v>1</v>
      </c>
      <c r="C182" s="0" t="n">
        <v>1</v>
      </c>
      <c r="D182" s="0" t="n">
        <v>37</v>
      </c>
      <c r="E182" s="0" t="n">
        <v>2421.98</v>
      </c>
      <c r="F182" s="0" t="n">
        <v>127.8</v>
      </c>
      <c r="G182" s="0" t="n">
        <v>104.17</v>
      </c>
      <c r="H182" s="0" t="n">
        <v>-2.96</v>
      </c>
      <c r="I182" s="0" t="n">
        <v>2.96</v>
      </c>
      <c r="J182" s="0" t="n">
        <v>0</v>
      </c>
      <c r="K182" s="0" t="n">
        <v>26.55</v>
      </c>
      <c r="L182" s="0" t="n">
        <v>38.04</v>
      </c>
      <c r="M182" s="0" t="n">
        <v>0.13</v>
      </c>
      <c r="N182" s="0" t="n">
        <v>0.14</v>
      </c>
      <c r="O182" s="0" t="n">
        <v>-0.41</v>
      </c>
      <c r="P182" s="0" t="n">
        <v>22.77</v>
      </c>
      <c r="Q182" s="0" t="n">
        <v>0</v>
      </c>
      <c r="R182" s="0" t="n">
        <v>-13.88</v>
      </c>
      <c r="S182" s="0" t="n">
        <v>-14.68</v>
      </c>
      <c r="T182" s="0" t="n">
        <v>-171.33</v>
      </c>
      <c r="U182" s="0" t="n">
        <v>23.82</v>
      </c>
      <c r="V182" s="0" t="n">
        <v>0.98</v>
      </c>
      <c r="W182" s="0" t="n">
        <v>639.5</v>
      </c>
      <c r="X182" s="0" t="n">
        <v>1.43012</v>
      </c>
      <c r="Y182" s="0" t="n">
        <v>4.90169</v>
      </c>
    </row>
    <row r="183" customFormat="false" ht="12.8" hidden="false" customHeight="false" outlineLevel="0" collapsed="false">
      <c r="A183" s="0" t="n">
        <v>4</v>
      </c>
      <c r="B183" s="0" t="n">
        <v>1</v>
      </c>
      <c r="C183" s="0" t="n">
        <v>1</v>
      </c>
      <c r="D183" s="0" t="n">
        <v>38</v>
      </c>
      <c r="E183" s="0" t="n">
        <v>1458.01</v>
      </c>
      <c r="F183" s="0" t="n">
        <v>76.93</v>
      </c>
      <c r="G183" s="0" t="n">
        <v>106.67</v>
      </c>
      <c r="H183" s="0" t="n">
        <v>-4.47</v>
      </c>
      <c r="I183" s="0" t="n">
        <v>2.72</v>
      </c>
      <c r="J183" s="0" t="n">
        <v>0</v>
      </c>
      <c r="K183" s="0" t="n">
        <v>18.7</v>
      </c>
      <c r="L183" s="0" t="n">
        <v>31.77</v>
      </c>
      <c r="M183" s="0" t="n">
        <v>5.94</v>
      </c>
      <c r="N183" s="0" t="n">
        <v>0.15</v>
      </c>
      <c r="O183" s="0" t="n">
        <v>-0.32</v>
      </c>
      <c r="P183" s="0" t="n">
        <v>21.29</v>
      </c>
      <c r="Q183" s="0" t="n">
        <v>1.72</v>
      </c>
      <c r="R183" s="0" t="n">
        <v>-428.59</v>
      </c>
      <c r="S183" s="0" t="n">
        <v>-2505.93</v>
      </c>
      <c r="T183" s="0" t="n">
        <v>14.3</v>
      </c>
      <c r="U183" s="0" t="n">
        <v>22.07</v>
      </c>
      <c r="V183" s="0" t="n">
        <v>0.67</v>
      </c>
      <c r="W183" s="0" t="n">
        <v>384.97</v>
      </c>
      <c r="X183" s="0" t="n">
        <v>1.53086</v>
      </c>
      <c r="Y183" s="0" t="n">
        <v>4.97984</v>
      </c>
    </row>
    <row r="184" customFormat="false" ht="12.8" hidden="false" customHeight="false" outlineLevel="0" collapsed="false">
      <c r="A184" s="0" t="n">
        <v>4</v>
      </c>
      <c r="B184" s="0" t="n">
        <v>1</v>
      </c>
      <c r="C184" s="0" t="n">
        <v>1</v>
      </c>
      <c r="D184" s="0" t="n">
        <v>39</v>
      </c>
      <c r="E184" s="0" t="n">
        <v>0</v>
      </c>
      <c r="F184" s="0" t="n">
        <v>0</v>
      </c>
      <c r="G184" s="0" t="n">
        <v>99.38</v>
      </c>
      <c r="H184" s="0" t="n">
        <v>-4.4</v>
      </c>
      <c r="I184" s="0" t="n">
        <v>4.4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20.79</v>
      </c>
      <c r="Q184" s="0" t="n">
        <v>0</v>
      </c>
      <c r="R184" s="0" t="n">
        <v>-0.02</v>
      </c>
      <c r="S184" s="0" t="n">
        <v>-0.02</v>
      </c>
      <c r="T184" s="0" t="n">
        <v>450</v>
      </c>
      <c r="U184" s="0" t="n">
        <v>20.79</v>
      </c>
      <c r="V184" s="0" t="n">
        <v>0.5</v>
      </c>
      <c r="W184" s="0" t="n">
        <v>141.19</v>
      </c>
      <c r="X184" s="0" t="n">
        <v>1.62944</v>
      </c>
      <c r="Y184" s="0" t="n">
        <v>1.91881</v>
      </c>
    </row>
    <row r="185" customFormat="false" ht="12.8" hidden="false" customHeight="false" outlineLevel="0" collapsed="false">
      <c r="A185" s="0" t="n">
        <v>4</v>
      </c>
      <c r="B185" s="0" t="n">
        <v>1</v>
      </c>
      <c r="C185" s="0" t="n">
        <v>1</v>
      </c>
      <c r="D185" s="0" t="n">
        <v>40</v>
      </c>
      <c r="E185" s="0" t="n">
        <v>0</v>
      </c>
      <c r="F185" s="0" t="n">
        <v>0</v>
      </c>
      <c r="G185" s="0" t="n">
        <v>90.84</v>
      </c>
      <c r="H185" s="0" t="n">
        <v>-4.25</v>
      </c>
      <c r="I185" s="0" t="n">
        <v>4.25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20.2</v>
      </c>
      <c r="Q185" s="0" t="n">
        <v>0</v>
      </c>
      <c r="R185" s="0" t="n">
        <v>-0.02</v>
      </c>
      <c r="S185" s="0" t="n">
        <v>-0.02</v>
      </c>
      <c r="T185" s="0" t="n">
        <v>450</v>
      </c>
      <c r="U185" s="0" t="n">
        <v>20.2</v>
      </c>
      <c r="V185" s="0" t="n">
        <v>0.41</v>
      </c>
      <c r="W185" s="0" t="n">
        <v>26.76</v>
      </c>
      <c r="X185" s="0" t="n">
        <v>1.7251</v>
      </c>
      <c r="Y185" s="0" t="n">
        <v>1.1383</v>
      </c>
    </row>
    <row r="186" customFormat="false" ht="12.8" hidden="false" customHeight="false" outlineLevel="0" collapsed="false">
      <c r="A186" s="0" t="n">
        <v>4</v>
      </c>
      <c r="B186" s="0" t="n">
        <v>1</v>
      </c>
      <c r="C186" s="0" t="n">
        <v>1</v>
      </c>
      <c r="D186" s="0" t="n">
        <v>41</v>
      </c>
      <c r="E186" s="0" t="n">
        <v>0</v>
      </c>
      <c r="F186" s="0" t="n">
        <v>0</v>
      </c>
      <c r="G186" s="0" t="n">
        <v>87.19</v>
      </c>
      <c r="H186" s="0" t="n">
        <v>-4.17</v>
      </c>
      <c r="I186" s="0" t="n">
        <v>4.17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19.85</v>
      </c>
      <c r="Q186" s="0" t="n">
        <v>0</v>
      </c>
      <c r="R186" s="0" t="n">
        <v>-0.02</v>
      </c>
      <c r="S186" s="0" t="n">
        <v>-0.02</v>
      </c>
      <c r="T186" s="0" t="n">
        <v>450</v>
      </c>
      <c r="U186" s="0" t="n">
        <v>19.85</v>
      </c>
      <c r="V186" s="0" t="n">
        <v>0.4</v>
      </c>
      <c r="W186" s="0" t="n">
        <v>-2.35</v>
      </c>
      <c r="X186" s="0" t="n">
        <v>1.81698</v>
      </c>
      <c r="Y186" s="0" t="n">
        <v>1.04837</v>
      </c>
    </row>
    <row r="187" customFormat="false" ht="12.8" hidden="false" customHeight="false" outlineLevel="0" collapsed="false">
      <c r="A187" s="0" t="n">
        <v>4</v>
      </c>
      <c r="B187" s="0" t="n">
        <v>1</v>
      </c>
      <c r="C187" s="0" t="n">
        <v>1</v>
      </c>
      <c r="D187" s="0" t="n">
        <v>42</v>
      </c>
      <c r="E187" s="0" t="n">
        <v>0</v>
      </c>
      <c r="F187" s="0" t="n">
        <v>0</v>
      </c>
      <c r="G187" s="0" t="n">
        <v>81.5</v>
      </c>
      <c r="H187" s="0" t="n">
        <v>-4.19</v>
      </c>
      <c r="I187" s="0" t="n">
        <v>4.19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19.95</v>
      </c>
      <c r="Q187" s="0" t="n">
        <v>0</v>
      </c>
      <c r="R187" s="0" t="n">
        <v>-0.02</v>
      </c>
      <c r="S187" s="0" t="n">
        <v>-0.02</v>
      </c>
      <c r="T187" s="0" t="n">
        <v>450</v>
      </c>
      <c r="U187" s="0" t="n">
        <v>19.95</v>
      </c>
      <c r="V187" s="0" t="n">
        <v>0.49</v>
      </c>
      <c r="W187" s="0" t="n">
        <v>-4.28</v>
      </c>
      <c r="X187" s="0" t="n">
        <v>1.90403</v>
      </c>
      <c r="Y187" s="0" t="n">
        <v>0.95143</v>
      </c>
    </row>
    <row r="188" customFormat="false" ht="12.8" hidden="false" customHeight="false" outlineLevel="0" collapsed="false">
      <c r="A188" s="0" t="n">
        <v>4</v>
      </c>
      <c r="B188" s="0" t="n">
        <v>1</v>
      </c>
      <c r="C188" s="0" t="n">
        <v>1</v>
      </c>
      <c r="D188" s="0" t="n">
        <v>43</v>
      </c>
      <c r="E188" s="0" t="n">
        <v>0</v>
      </c>
      <c r="F188" s="0" t="n">
        <v>0</v>
      </c>
      <c r="G188" s="0" t="n">
        <v>82.88</v>
      </c>
      <c r="H188" s="0" t="n">
        <v>-4.17</v>
      </c>
      <c r="I188" s="0" t="n">
        <v>4.17</v>
      </c>
      <c r="J188" s="0" t="n">
        <v>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v>19.86</v>
      </c>
      <c r="Q188" s="0" t="n">
        <v>0</v>
      </c>
      <c r="R188" s="0" t="n">
        <v>-0.02</v>
      </c>
      <c r="S188" s="0" t="n">
        <v>-0.02</v>
      </c>
      <c r="T188" s="0" t="n">
        <v>450</v>
      </c>
      <c r="U188" s="0" t="n">
        <v>19.86</v>
      </c>
      <c r="V188" s="0" t="n">
        <v>0.53</v>
      </c>
      <c r="W188" s="0" t="n">
        <v>-4.12</v>
      </c>
      <c r="X188" s="0" t="n">
        <v>1.985</v>
      </c>
      <c r="Y188" s="0" t="n">
        <v>0.84588</v>
      </c>
    </row>
    <row r="189" customFormat="false" ht="12.8" hidden="false" customHeight="false" outlineLevel="0" collapsed="false">
      <c r="A189" s="0" t="n">
        <v>4</v>
      </c>
      <c r="B189" s="0" t="n">
        <v>1</v>
      </c>
      <c r="C189" s="0" t="n">
        <v>1</v>
      </c>
      <c r="D189" s="0" t="n">
        <v>44</v>
      </c>
      <c r="E189" s="0" t="n">
        <v>0</v>
      </c>
      <c r="F189" s="0" t="n">
        <v>0</v>
      </c>
      <c r="G189" s="0" t="n">
        <v>86.46</v>
      </c>
      <c r="H189" s="0" t="n">
        <v>-4.06</v>
      </c>
      <c r="I189" s="0" t="n">
        <v>4.06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19.42</v>
      </c>
      <c r="Q189" s="0" t="n">
        <v>0</v>
      </c>
      <c r="R189" s="0" t="n">
        <v>-0.02</v>
      </c>
      <c r="S189" s="0" t="n">
        <v>-0.02</v>
      </c>
      <c r="T189" s="0" t="n">
        <v>450</v>
      </c>
      <c r="U189" s="0" t="n">
        <v>19.42</v>
      </c>
      <c r="V189" s="0" t="n">
        <v>0.48</v>
      </c>
      <c r="W189" s="0" t="n">
        <v>-4.3</v>
      </c>
      <c r="X189" s="0" t="n">
        <v>2.05837</v>
      </c>
      <c r="Y189" s="0" t="n">
        <v>0.73026</v>
      </c>
    </row>
    <row r="190" customFormat="false" ht="12.8" hidden="false" customHeight="false" outlineLevel="0" collapsed="false">
      <c r="A190" s="0" t="n">
        <v>4</v>
      </c>
      <c r="B190" s="0" t="n">
        <v>1</v>
      </c>
      <c r="C190" s="0" t="n">
        <v>1</v>
      </c>
      <c r="D190" s="0" t="n">
        <v>45</v>
      </c>
      <c r="E190" s="0" t="n">
        <v>0</v>
      </c>
      <c r="F190" s="0" t="n">
        <v>0</v>
      </c>
      <c r="G190" s="0" t="n">
        <v>85.04</v>
      </c>
      <c r="H190" s="0" t="n">
        <v>-3.99</v>
      </c>
      <c r="I190" s="0" t="n">
        <v>3.99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19.09</v>
      </c>
      <c r="Q190" s="0" t="n">
        <v>0</v>
      </c>
      <c r="R190" s="0" t="n">
        <v>-0.02</v>
      </c>
      <c r="S190" s="0" t="n">
        <v>-0.02</v>
      </c>
      <c r="T190" s="0" t="n">
        <v>450</v>
      </c>
      <c r="U190" s="0" t="n">
        <v>19.09</v>
      </c>
      <c r="V190" s="0" t="n">
        <v>0.41</v>
      </c>
      <c r="W190" s="0" t="n">
        <v>-4.6</v>
      </c>
      <c r="X190" s="0" t="n">
        <v>2.12239</v>
      </c>
      <c r="Y190" s="0" t="n">
        <v>0.60346</v>
      </c>
    </row>
    <row r="191" customFormat="false" ht="12.8" hidden="false" customHeight="false" outlineLevel="0" collapsed="false">
      <c r="A191" s="0" t="n">
        <v>4</v>
      </c>
      <c r="B191" s="0" t="n">
        <v>1</v>
      </c>
      <c r="C191" s="0" t="n">
        <v>1</v>
      </c>
      <c r="D191" s="0" t="n">
        <v>46</v>
      </c>
      <c r="E191" s="0" t="n">
        <v>0</v>
      </c>
      <c r="F191" s="0" t="n">
        <v>0</v>
      </c>
      <c r="G191" s="0" t="n">
        <v>84.36</v>
      </c>
      <c r="H191" s="0" t="n">
        <v>-3.91</v>
      </c>
      <c r="I191" s="0" t="n">
        <v>3.91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18.77</v>
      </c>
      <c r="Q191" s="0" t="n">
        <v>0</v>
      </c>
      <c r="R191" s="0" t="n">
        <v>-0.02</v>
      </c>
      <c r="S191" s="0" t="n">
        <v>-0.02</v>
      </c>
      <c r="T191" s="0" t="n">
        <v>450</v>
      </c>
      <c r="U191" s="0" t="n">
        <v>18.77</v>
      </c>
      <c r="V191" s="0" t="n">
        <v>0.38</v>
      </c>
      <c r="W191" s="0" t="n">
        <v>-4.18</v>
      </c>
      <c r="X191" s="0" t="n">
        <v>2.17512</v>
      </c>
      <c r="Y191" s="0" t="n">
        <v>0.46507</v>
      </c>
    </row>
    <row r="192" customFormat="false" ht="12.8" hidden="false" customHeight="false" outlineLevel="0" collapsed="false">
      <c r="A192" s="0" t="n">
        <v>4</v>
      </c>
      <c r="B192" s="0" t="n">
        <v>1</v>
      </c>
      <c r="C192" s="0" t="n">
        <v>1</v>
      </c>
      <c r="D192" s="0" t="n">
        <v>47</v>
      </c>
      <c r="E192" s="0" t="n">
        <v>0</v>
      </c>
      <c r="F192" s="0" t="n">
        <v>0</v>
      </c>
      <c r="G192" s="0" t="n">
        <v>86.08</v>
      </c>
      <c r="H192" s="0" t="n">
        <v>-3.8</v>
      </c>
      <c r="I192" s="0" t="n">
        <v>3.8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18.24</v>
      </c>
      <c r="Q192" s="0" t="n">
        <v>0</v>
      </c>
      <c r="R192" s="0" t="n">
        <v>-0.02</v>
      </c>
      <c r="S192" s="0" t="n">
        <v>-0.02</v>
      </c>
      <c r="T192" s="0" t="n">
        <v>450</v>
      </c>
      <c r="U192" s="0" t="n">
        <v>18.24</v>
      </c>
      <c r="V192" s="0" t="n">
        <v>0.32</v>
      </c>
      <c r="W192" s="0" t="n">
        <v>-4.04</v>
      </c>
      <c r="X192" s="0" t="n">
        <v>2.21454</v>
      </c>
      <c r="Y192" s="0" t="n">
        <v>0.31586</v>
      </c>
    </row>
    <row r="193" customFormat="false" ht="12.8" hidden="false" customHeight="false" outlineLevel="0" collapsed="false">
      <c r="A193" s="0" t="n">
        <v>4</v>
      </c>
      <c r="B193" s="0" t="n">
        <v>1</v>
      </c>
      <c r="C193" s="0" t="n">
        <v>1</v>
      </c>
      <c r="D193" s="0" t="n">
        <v>48</v>
      </c>
      <c r="E193" s="0" t="n">
        <v>0</v>
      </c>
      <c r="F193" s="0" t="n">
        <v>0</v>
      </c>
      <c r="G193" s="0" t="n">
        <v>82.98</v>
      </c>
      <c r="H193" s="0" t="n">
        <v>-3.74</v>
      </c>
      <c r="I193" s="0" t="n">
        <v>3.74</v>
      </c>
      <c r="J193" s="0" t="n">
        <v>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17.96</v>
      </c>
      <c r="Q193" s="0" t="n">
        <v>0</v>
      </c>
      <c r="R193" s="0" t="n">
        <v>-0.02</v>
      </c>
      <c r="S193" s="0" t="n">
        <v>-0.02</v>
      </c>
      <c r="T193" s="0" t="n">
        <v>450</v>
      </c>
      <c r="U193" s="0" t="n">
        <v>17.96</v>
      </c>
      <c r="V193" s="0" t="n">
        <v>0.29</v>
      </c>
      <c r="W193" s="0" t="n">
        <v>-4.47</v>
      </c>
      <c r="X193" s="0" t="n">
        <v>2.23886</v>
      </c>
      <c r="Y193" s="0" t="n">
        <v>0.15813</v>
      </c>
    </row>
    <row r="194" customFormat="false" ht="12.8" hidden="false" customHeight="false" outlineLevel="0" collapsed="false">
      <c r="A194" s="0" t="n">
        <v>5</v>
      </c>
      <c r="B194" s="0" t="n">
        <v>1</v>
      </c>
      <c r="C194" s="0" t="n">
        <v>1</v>
      </c>
      <c r="D194" s="0" t="n">
        <v>1</v>
      </c>
      <c r="E194" s="0" t="n">
        <v>0</v>
      </c>
      <c r="F194" s="0" t="n">
        <v>0</v>
      </c>
      <c r="G194" s="0" t="n">
        <v>82</v>
      </c>
      <c r="H194" s="0" t="n">
        <v>-3.69</v>
      </c>
      <c r="I194" s="0" t="n">
        <v>3.69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17.74</v>
      </c>
      <c r="Q194" s="0" t="n">
        <v>0</v>
      </c>
      <c r="R194" s="0" t="n">
        <v>-0.02</v>
      </c>
      <c r="S194" s="0" t="n">
        <v>-0.02</v>
      </c>
      <c r="T194" s="0" t="n">
        <v>450</v>
      </c>
      <c r="U194" s="0" t="n">
        <v>17.74</v>
      </c>
      <c r="V194" s="0" t="n">
        <v>0.27</v>
      </c>
      <c r="W194" s="0" t="n">
        <v>-4.07</v>
      </c>
      <c r="X194" s="0" t="n">
        <v>2.25269</v>
      </c>
      <c r="Y194" s="0" t="n">
        <v>-0.00444</v>
      </c>
    </row>
    <row r="195" customFormat="false" ht="12.8" hidden="false" customHeight="false" outlineLevel="0" collapsed="false">
      <c r="A195" s="0" t="n">
        <v>5</v>
      </c>
      <c r="B195" s="0" t="n">
        <v>1</v>
      </c>
      <c r="C195" s="0" t="n">
        <v>1</v>
      </c>
      <c r="D195" s="0" t="n">
        <v>2</v>
      </c>
      <c r="E195" s="0" t="n">
        <v>0</v>
      </c>
      <c r="F195" s="0" t="n">
        <v>0</v>
      </c>
      <c r="G195" s="0" t="n">
        <v>81.12</v>
      </c>
      <c r="H195" s="0" t="n">
        <v>-3.65</v>
      </c>
      <c r="I195" s="0" t="n">
        <v>3.65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17.56</v>
      </c>
      <c r="Q195" s="0" t="n">
        <v>0</v>
      </c>
      <c r="R195" s="0" t="n">
        <v>-0.02</v>
      </c>
      <c r="S195" s="0" t="n">
        <v>-0.02</v>
      </c>
      <c r="T195" s="0" t="n">
        <v>450</v>
      </c>
      <c r="U195" s="0" t="n">
        <v>17.56</v>
      </c>
      <c r="V195" s="0" t="n">
        <v>0.25</v>
      </c>
      <c r="W195" s="0" t="n">
        <v>-2.6</v>
      </c>
      <c r="X195" s="0" t="n">
        <v>2.24379</v>
      </c>
      <c r="Y195" s="0" t="n">
        <v>-0.1677</v>
      </c>
    </row>
    <row r="196" customFormat="false" ht="12.8" hidden="false" customHeight="false" outlineLevel="0" collapsed="false">
      <c r="A196" s="0" t="n">
        <v>5</v>
      </c>
      <c r="B196" s="0" t="n">
        <v>1</v>
      </c>
      <c r="C196" s="0" t="n">
        <v>1</v>
      </c>
      <c r="D196" s="0" t="n">
        <v>3</v>
      </c>
      <c r="E196" s="0" t="n">
        <v>0</v>
      </c>
      <c r="F196" s="0" t="n">
        <v>0</v>
      </c>
      <c r="G196" s="0" t="n">
        <v>80.28</v>
      </c>
      <c r="H196" s="0" t="n">
        <v>-3.63</v>
      </c>
      <c r="I196" s="0" t="n">
        <v>3.63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17.47</v>
      </c>
      <c r="Q196" s="0" t="n">
        <v>0</v>
      </c>
      <c r="R196" s="0" t="n">
        <v>-0.02</v>
      </c>
      <c r="S196" s="0" t="n">
        <v>-0.02</v>
      </c>
      <c r="T196" s="0" t="n">
        <v>450</v>
      </c>
      <c r="U196" s="0" t="n">
        <v>17.47</v>
      </c>
      <c r="V196" s="0" t="n">
        <v>0.23</v>
      </c>
      <c r="W196" s="0" t="n">
        <v>-0.41</v>
      </c>
      <c r="X196" s="0" t="n">
        <v>2.21848</v>
      </c>
      <c r="Y196" s="0" t="n">
        <v>-0.32595</v>
      </c>
    </row>
    <row r="197" customFormat="false" ht="12.8" hidden="false" customHeight="false" outlineLevel="0" collapsed="false">
      <c r="A197" s="0" t="n">
        <v>5</v>
      </c>
      <c r="B197" s="0" t="n">
        <v>1</v>
      </c>
      <c r="C197" s="0" t="n">
        <v>1</v>
      </c>
      <c r="D197" s="0" t="n">
        <v>4</v>
      </c>
      <c r="E197" s="0" t="n">
        <v>0</v>
      </c>
      <c r="F197" s="0" t="n">
        <v>0</v>
      </c>
      <c r="G197" s="0" t="n">
        <v>79.11</v>
      </c>
      <c r="H197" s="0" t="n">
        <v>-3.64</v>
      </c>
      <c r="I197" s="0" t="n">
        <v>3.64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17.49</v>
      </c>
      <c r="Q197" s="0" t="n">
        <v>0</v>
      </c>
      <c r="R197" s="0" t="n">
        <v>-0.02</v>
      </c>
      <c r="S197" s="0" t="n">
        <v>-0.02</v>
      </c>
      <c r="T197" s="0" t="n">
        <v>450</v>
      </c>
      <c r="U197" s="0" t="n">
        <v>17.49</v>
      </c>
      <c r="V197" s="0" t="n">
        <v>0.23</v>
      </c>
      <c r="W197" s="0" t="n">
        <v>-0.47</v>
      </c>
      <c r="X197" s="0" t="n">
        <v>2.17808</v>
      </c>
      <c r="Y197" s="0" t="n">
        <v>-0.47537</v>
      </c>
    </row>
    <row r="198" customFormat="false" ht="12.8" hidden="false" customHeight="false" outlineLevel="0" collapsed="false">
      <c r="A198" s="0" t="n">
        <v>5</v>
      </c>
      <c r="B198" s="0" t="n">
        <v>1</v>
      </c>
      <c r="C198" s="0" t="n">
        <v>1</v>
      </c>
      <c r="D198" s="0" t="n">
        <v>5</v>
      </c>
      <c r="E198" s="0" t="n">
        <v>0</v>
      </c>
      <c r="F198" s="0" t="n">
        <v>0</v>
      </c>
      <c r="G198" s="0" t="n">
        <v>79.15</v>
      </c>
      <c r="H198" s="0" t="n">
        <v>-3.64</v>
      </c>
      <c r="I198" s="0" t="n">
        <v>3.64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17.49</v>
      </c>
      <c r="Q198" s="0" t="n">
        <v>0</v>
      </c>
      <c r="R198" s="0" t="n">
        <v>-0.02</v>
      </c>
      <c r="S198" s="0" t="n">
        <v>-0.02</v>
      </c>
      <c r="T198" s="0" t="n">
        <v>450</v>
      </c>
      <c r="U198" s="0" t="n">
        <v>17.49</v>
      </c>
      <c r="V198" s="0" t="n">
        <v>0.24</v>
      </c>
      <c r="W198" s="0" t="n">
        <v>-0.51</v>
      </c>
      <c r="X198" s="0" t="n">
        <v>2.12445</v>
      </c>
      <c r="Y198" s="0" t="n">
        <v>-0.61372</v>
      </c>
    </row>
    <row r="199" customFormat="false" ht="12.8" hidden="false" customHeight="false" outlineLevel="0" collapsed="false">
      <c r="A199" s="0" t="n">
        <v>5</v>
      </c>
      <c r="B199" s="0" t="n">
        <v>1</v>
      </c>
      <c r="C199" s="0" t="n">
        <v>1</v>
      </c>
      <c r="D199" s="0" t="n">
        <v>6</v>
      </c>
      <c r="E199" s="0" t="n">
        <v>0</v>
      </c>
      <c r="F199" s="0" t="n">
        <v>0</v>
      </c>
      <c r="G199" s="0" t="n">
        <v>80.04</v>
      </c>
      <c r="H199" s="0" t="n">
        <v>-3.61</v>
      </c>
      <c r="I199" s="0" t="n">
        <v>3.61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17.37</v>
      </c>
      <c r="Q199" s="0" t="n">
        <v>0</v>
      </c>
      <c r="R199" s="0" t="n">
        <v>-0.02</v>
      </c>
      <c r="S199" s="0" t="n">
        <v>-0.02</v>
      </c>
      <c r="T199" s="0" t="n">
        <v>450</v>
      </c>
      <c r="U199" s="0" t="n">
        <v>17.37</v>
      </c>
      <c r="V199" s="0" t="n">
        <v>0.25</v>
      </c>
      <c r="W199" s="0" t="n">
        <v>-0.47</v>
      </c>
      <c r="X199" s="0" t="n">
        <v>2.0596</v>
      </c>
      <c r="Y199" s="0" t="n">
        <v>-0.74032</v>
      </c>
    </row>
    <row r="200" customFormat="false" ht="12.8" hidden="false" customHeight="false" outlineLevel="0" collapsed="false">
      <c r="A200" s="0" t="n">
        <v>5</v>
      </c>
      <c r="B200" s="0" t="n">
        <v>1</v>
      </c>
      <c r="C200" s="0" t="n">
        <v>1</v>
      </c>
      <c r="D200" s="0" t="n">
        <v>7</v>
      </c>
      <c r="E200" s="0" t="n">
        <v>0</v>
      </c>
      <c r="F200" s="0" t="n">
        <v>0</v>
      </c>
      <c r="G200" s="0" t="n">
        <v>78.49</v>
      </c>
      <c r="H200" s="0" t="n">
        <v>-3.62</v>
      </c>
      <c r="I200" s="0" t="n">
        <v>3.62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17.4</v>
      </c>
      <c r="Q200" s="0" t="n">
        <v>0</v>
      </c>
      <c r="R200" s="0" t="n">
        <v>-0.02</v>
      </c>
      <c r="S200" s="0" t="n">
        <v>-0.02</v>
      </c>
      <c r="T200" s="0" t="n">
        <v>450</v>
      </c>
      <c r="U200" s="0" t="n">
        <v>17.4</v>
      </c>
      <c r="V200" s="0" t="n">
        <v>0.26</v>
      </c>
      <c r="W200" s="0" t="n">
        <v>-0.5</v>
      </c>
      <c r="X200" s="0" t="n">
        <v>1.98551</v>
      </c>
      <c r="Y200" s="0" t="n">
        <v>-0.85566</v>
      </c>
    </row>
    <row r="201" customFormat="false" ht="12.8" hidden="false" customHeight="false" outlineLevel="0" collapsed="false">
      <c r="A201" s="0" t="n">
        <v>5</v>
      </c>
      <c r="B201" s="0" t="n">
        <v>1</v>
      </c>
      <c r="C201" s="0" t="n">
        <v>1</v>
      </c>
      <c r="D201" s="0" t="n">
        <v>8</v>
      </c>
      <c r="E201" s="0" t="n">
        <v>0</v>
      </c>
      <c r="F201" s="0" t="n">
        <v>0</v>
      </c>
      <c r="G201" s="0" t="n">
        <v>77.72</v>
      </c>
      <c r="H201" s="0" t="n">
        <v>-3.64</v>
      </c>
      <c r="I201" s="0" t="n">
        <v>3.64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17.49</v>
      </c>
      <c r="Q201" s="0" t="n">
        <v>0</v>
      </c>
      <c r="R201" s="0" t="n">
        <v>-0.02</v>
      </c>
      <c r="S201" s="0" t="n">
        <v>-0.02</v>
      </c>
      <c r="T201" s="0" t="n">
        <v>450</v>
      </c>
      <c r="U201" s="0" t="n">
        <v>17.49</v>
      </c>
      <c r="V201" s="0" t="n">
        <v>0.28</v>
      </c>
      <c r="W201" s="0" t="n">
        <v>-0.61</v>
      </c>
      <c r="X201" s="0" t="n">
        <v>1.90393</v>
      </c>
      <c r="Y201" s="0" t="n">
        <v>-0.96092</v>
      </c>
    </row>
    <row r="202" customFormat="false" ht="12.8" hidden="false" customHeight="false" outlineLevel="0" collapsed="false">
      <c r="A202" s="0" t="n">
        <v>5</v>
      </c>
      <c r="B202" s="0" t="n">
        <v>1</v>
      </c>
      <c r="C202" s="0" t="n">
        <v>1</v>
      </c>
      <c r="D202" s="0" t="n">
        <v>9</v>
      </c>
      <c r="E202" s="0" t="n">
        <v>0</v>
      </c>
      <c r="F202" s="0" t="n">
        <v>0</v>
      </c>
      <c r="G202" s="0" t="n">
        <v>78.26</v>
      </c>
      <c r="H202" s="0" t="n">
        <v>-3.65</v>
      </c>
      <c r="I202" s="0" t="n">
        <v>3.65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17.53</v>
      </c>
      <c r="Q202" s="0" t="n">
        <v>0</v>
      </c>
      <c r="R202" s="0" t="n">
        <v>-0.02</v>
      </c>
      <c r="S202" s="0" t="n">
        <v>-0.02</v>
      </c>
      <c r="T202" s="0" t="n">
        <v>450</v>
      </c>
      <c r="U202" s="0" t="n">
        <v>17.53</v>
      </c>
      <c r="V202" s="0" t="n">
        <v>0.29</v>
      </c>
      <c r="W202" s="0" t="n">
        <v>-0.65</v>
      </c>
      <c r="X202" s="0" t="n">
        <v>1.81636</v>
      </c>
      <c r="Y202" s="0" t="n">
        <v>-1.0576</v>
      </c>
    </row>
    <row r="203" customFormat="false" ht="12.8" hidden="false" customHeight="false" outlineLevel="0" collapsed="false">
      <c r="A203" s="0" t="n">
        <v>5</v>
      </c>
      <c r="B203" s="0" t="n">
        <v>1</v>
      </c>
      <c r="C203" s="0" t="n">
        <v>1</v>
      </c>
      <c r="D203" s="0" t="n">
        <v>10</v>
      </c>
      <c r="E203" s="0" t="n">
        <v>0</v>
      </c>
      <c r="F203" s="0" t="n">
        <v>0</v>
      </c>
      <c r="G203" s="0" t="n">
        <v>78.25</v>
      </c>
      <c r="H203" s="0" t="n">
        <v>-3.66</v>
      </c>
      <c r="I203" s="0" t="n">
        <v>3.66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17.59</v>
      </c>
      <c r="Q203" s="0" t="n">
        <v>0</v>
      </c>
      <c r="R203" s="0" t="n">
        <v>-0.02</v>
      </c>
      <c r="S203" s="0" t="n">
        <v>-0.02</v>
      </c>
      <c r="T203" s="0" t="n">
        <v>450</v>
      </c>
      <c r="U203" s="0" t="n">
        <v>17.59</v>
      </c>
      <c r="V203" s="0" t="n">
        <v>0.28</v>
      </c>
      <c r="W203" s="0" t="n">
        <v>-0.69</v>
      </c>
      <c r="X203" s="0" t="n">
        <v>1.72405</v>
      </c>
      <c r="Y203" s="0" t="n">
        <v>-1.14732</v>
      </c>
    </row>
    <row r="204" customFormat="false" ht="12.8" hidden="false" customHeight="false" outlineLevel="0" collapsed="false">
      <c r="A204" s="0" t="n">
        <v>5</v>
      </c>
      <c r="B204" s="0" t="n">
        <v>1</v>
      </c>
      <c r="C204" s="0" t="n">
        <v>1</v>
      </c>
      <c r="D204" s="0" t="n">
        <v>11</v>
      </c>
      <c r="E204" s="0" t="n">
        <v>0</v>
      </c>
      <c r="F204" s="0" t="n">
        <v>0</v>
      </c>
      <c r="G204" s="0" t="n">
        <v>78.92</v>
      </c>
      <c r="H204" s="0" t="n">
        <v>-3.66</v>
      </c>
      <c r="I204" s="0" t="n">
        <v>3.66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17.59</v>
      </c>
      <c r="Q204" s="0" t="n">
        <v>0</v>
      </c>
      <c r="R204" s="0" t="n">
        <v>-0.02</v>
      </c>
      <c r="S204" s="0" t="n">
        <v>-0.02</v>
      </c>
      <c r="T204" s="0" t="n">
        <v>450</v>
      </c>
      <c r="U204" s="0" t="n">
        <v>17.59</v>
      </c>
      <c r="V204" s="0" t="n">
        <v>0.29</v>
      </c>
      <c r="W204" s="0" t="n">
        <v>-0.73</v>
      </c>
      <c r="X204" s="0" t="n">
        <v>1.62804</v>
      </c>
      <c r="Y204" s="0" t="n">
        <v>-1.23166</v>
      </c>
    </row>
    <row r="205" customFormat="false" ht="12.8" hidden="false" customHeight="false" outlineLevel="0" collapsed="false">
      <c r="A205" s="0" t="n">
        <v>5</v>
      </c>
      <c r="B205" s="0" t="n">
        <v>1</v>
      </c>
      <c r="C205" s="0" t="n">
        <v>1</v>
      </c>
      <c r="D205" s="0" t="n">
        <v>12</v>
      </c>
      <c r="E205" s="0" t="n">
        <v>0</v>
      </c>
      <c r="F205" s="0" t="n">
        <v>0</v>
      </c>
      <c r="G205" s="0" t="n">
        <v>78.76</v>
      </c>
      <c r="H205" s="0" t="n">
        <v>-3.66</v>
      </c>
      <c r="I205" s="0" t="n">
        <v>3.66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17.58</v>
      </c>
      <c r="Q205" s="0" t="n">
        <v>0</v>
      </c>
      <c r="R205" s="0" t="n">
        <v>-0.02</v>
      </c>
      <c r="S205" s="0" t="n">
        <v>-0.02</v>
      </c>
      <c r="T205" s="0" t="n">
        <v>450</v>
      </c>
      <c r="U205" s="0" t="n">
        <v>17.58</v>
      </c>
      <c r="V205" s="0" t="n">
        <v>0.3</v>
      </c>
      <c r="W205" s="0" t="n">
        <v>-0.59</v>
      </c>
      <c r="X205" s="0" t="n">
        <v>1.52919</v>
      </c>
      <c r="Y205" s="0" t="n">
        <v>1.31217</v>
      </c>
    </row>
    <row r="206" customFormat="false" ht="12.8" hidden="false" customHeight="false" outlineLevel="0" collapsed="false">
      <c r="A206" s="0" t="n">
        <v>5</v>
      </c>
      <c r="B206" s="0" t="n">
        <v>1</v>
      </c>
      <c r="C206" s="0" t="n">
        <v>1</v>
      </c>
      <c r="D206" s="0" t="n">
        <v>13</v>
      </c>
      <c r="E206" s="0" t="n">
        <v>0</v>
      </c>
      <c r="F206" s="0" t="n">
        <v>0</v>
      </c>
      <c r="G206" s="0" t="n">
        <v>78.33</v>
      </c>
      <c r="H206" s="0" t="n">
        <v>-3.66</v>
      </c>
      <c r="I206" s="0" t="n">
        <v>3.66</v>
      </c>
      <c r="J206" s="0" t="n">
        <v>0</v>
      </c>
      <c r="K206" s="0" t="n">
        <v>0</v>
      </c>
      <c r="L206" s="0" t="n">
        <v>11.62</v>
      </c>
      <c r="M206" s="0" t="n">
        <v>0</v>
      </c>
      <c r="N206" s="0" t="n">
        <v>0</v>
      </c>
      <c r="O206" s="0" t="n">
        <v>0</v>
      </c>
      <c r="P206" s="0" t="n">
        <v>17.61</v>
      </c>
      <c r="Q206" s="0" t="n">
        <v>0</v>
      </c>
      <c r="R206" s="0" t="n">
        <v>-0.02</v>
      </c>
      <c r="S206" s="0" t="n">
        <v>-0.02</v>
      </c>
      <c r="T206" s="0" t="n">
        <v>450</v>
      </c>
      <c r="U206" s="0" t="n">
        <v>17.61</v>
      </c>
      <c r="V206" s="0" t="n">
        <v>0.31</v>
      </c>
      <c r="W206" s="0" t="n">
        <v>2.13</v>
      </c>
      <c r="X206" s="0" t="n">
        <v>1.42824</v>
      </c>
      <c r="Y206" s="0" t="n">
        <v>1.39035</v>
      </c>
    </row>
    <row r="207" customFormat="false" ht="12.8" hidden="false" customHeight="false" outlineLevel="0" collapsed="false">
      <c r="A207" s="0" t="n">
        <v>5</v>
      </c>
      <c r="B207" s="0" t="n">
        <v>1</v>
      </c>
      <c r="C207" s="0" t="n">
        <v>1</v>
      </c>
      <c r="D207" s="0" t="n">
        <v>14</v>
      </c>
      <c r="E207" s="0" t="n">
        <v>102.13</v>
      </c>
      <c r="F207" s="0" t="n">
        <v>5.39</v>
      </c>
      <c r="G207" s="0" t="n">
        <v>77.84</v>
      </c>
      <c r="H207" s="0" t="n">
        <v>2.11</v>
      </c>
      <c r="I207" s="0" t="n">
        <v>2.15</v>
      </c>
      <c r="J207" s="0" t="n">
        <v>0</v>
      </c>
      <c r="K207" s="0" t="n">
        <v>6.57</v>
      </c>
      <c r="L207" s="0" t="n">
        <v>7.19</v>
      </c>
      <c r="M207" s="0" t="n">
        <v>0.11</v>
      </c>
      <c r="N207" s="0" t="n">
        <v>0.1</v>
      </c>
      <c r="O207" s="0" t="n">
        <v>-0.19</v>
      </c>
      <c r="P207" s="0" t="n">
        <v>17.21</v>
      </c>
      <c r="Q207" s="0" t="n">
        <v>0.51</v>
      </c>
      <c r="R207" s="0" t="n">
        <v>-4.17</v>
      </c>
      <c r="S207" s="0" t="n">
        <v>-4.23</v>
      </c>
      <c r="T207" s="0" t="n">
        <v>403.07</v>
      </c>
      <c r="U207" s="0" t="n">
        <v>17.68</v>
      </c>
      <c r="V207" s="0" t="n">
        <v>0.34</v>
      </c>
      <c r="W207" s="0" t="n">
        <v>26.97</v>
      </c>
      <c r="X207" s="0" t="n">
        <v>1.32585</v>
      </c>
      <c r="Y207" s="0" t="n">
        <v>1.46776</v>
      </c>
    </row>
    <row r="208" customFormat="false" ht="12.8" hidden="false" customHeight="false" outlineLevel="0" collapsed="false">
      <c r="A208" s="0" t="n">
        <v>5</v>
      </c>
      <c r="B208" s="0" t="n">
        <v>1</v>
      </c>
      <c r="C208" s="0" t="n">
        <v>1</v>
      </c>
      <c r="D208" s="0" t="n">
        <v>15</v>
      </c>
      <c r="E208" s="0" t="n">
        <v>224.15</v>
      </c>
      <c r="F208" s="0" t="n">
        <v>11.83</v>
      </c>
      <c r="G208" s="0" t="n">
        <v>78.68</v>
      </c>
      <c r="H208" s="0" t="n">
        <v>6.78</v>
      </c>
      <c r="I208" s="0" t="n">
        <v>2.14</v>
      </c>
      <c r="J208" s="0" t="n">
        <v>0</v>
      </c>
      <c r="K208" s="0" t="n">
        <v>7.58</v>
      </c>
      <c r="L208" s="0" t="n">
        <v>10.58</v>
      </c>
      <c r="M208" s="0" t="n">
        <v>0.13</v>
      </c>
      <c r="N208" s="0" t="n">
        <v>0.12</v>
      </c>
      <c r="O208" s="0" t="n">
        <v>-0.2</v>
      </c>
      <c r="P208" s="0" t="n">
        <v>17.16</v>
      </c>
      <c r="Q208" s="0" t="n">
        <v>1.52</v>
      </c>
      <c r="R208" s="0" t="n">
        <v>-4.94</v>
      </c>
      <c r="S208" s="0" t="n">
        <v>-5.09</v>
      </c>
      <c r="T208" s="0" t="n">
        <v>325.41</v>
      </c>
      <c r="U208" s="0" t="n">
        <v>17.66</v>
      </c>
      <c r="V208" s="0" t="n">
        <v>0.35</v>
      </c>
      <c r="W208" s="0" t="n">
        <v>59.18</v>
      </c>
      <c r="X208" s="0" t="n">
        <v>1.22263</v>
      </c>
      <c r="Y208" s="0" t="n">
        <v>1.59559</v>
      </c>
    </row>
    <row r="209" customFormat="false" ht="12.8" hidden="false" customHeight="false" outlineLevel="0" collapsed="false">
      <c r="A209" s="0" t="n">
        <v>5</v>
      </c>
      <c r="B209" s="0" t="n">
        <v>1</v>
      </c>
      <c r="C209" s="0" t="n">
        <v>1</v>
      </c>
      <c r="D209" s="0" t="n">
        <v>16</v>
      </c>
      <c r="E209" s="0" t="n">
        <v>319.91</v>
      </c>
      <c r="F209" s="0" t="n">
        <v>16.88</v>
      </c>
      <c r="G209" s="0" t="n">
        <v>79.97</v>
      </c>
      <c r="H209" s="0" t="n">
        <v>10.08</v>
      </c>
      <c r="I209" s="0" t="n">
        <v>2.12</v>
      </c>
      <c r="J209" s="0" t="n">
        <v>0</v>
      </c>
      <c r="K209" s="0" t="n">
        <v>8</v>
      </c>
      <c r="L209" s="0" t="n">
        <v>11.11</v>
      </c>
      <c r="M209" s="0" t="n">
        <v>0.15</v>
      </c>
      <c r="N209" s="0" t="n">
        <v>0.12</v>
      </c>
      <c r="O209" s="0" t="n">
        <v>-0.19</v>
      </c>
      <c r="P209" s="0" t="n">
        <v>17.03</v>
      </c>
      <c r="Q209" s="0" t="n">
        <v>2.23</v>
      </c>
      <c r="R209" s="0" t="n">
        <v>-5.35</v>
      </c>
      <c r="S209" s="0" t="n">
        <v>-5.56</v>
      </c>
      <c r="T209" s="0" t="n">
        <v>274.93</v>
      </c>
      <c r="U209" s="0" t="n">
        <v>17.5</v>
      </c>
      <c r="V209" s="0" t="n">
        <v>0.34</v>
      </c>
      <c r="W209" s="0" t="n">
        <v>84.47</v>
      </c>
      <c r="X209" s="0" t="n">
        <v>1.11922</v>
      </c>
      <c r="Y209" s="0" t="n">
        <v>1.62696</v>
      </c>
    </row>
    <row r="210" customFormat="false" ht="12.8" hidden="false" customHeight="false" outlineLevel="0" collapsed="false">
      <c r="A210" s="0" t="n">
        <v>5</v>
      </c>
      <c r="B210" s="0" t="n">
        <v>1</v>
      </c>
      <c r="C210" s="0" t="n">
        <v>1</v>
      </c>
      <c r="D210" s="0" t="n">
        <v>17</v>
      </c>
      <c r="E210" s="0" t="n">
        <v>358.63</v>
      </c>
      <c r="F210" s="0" t="n">
        <v>18.92</v>
      </c>
      <c r="G210" s="0" t="n">
        <v>79.8</v>
      </c>
      <c r="H210" s="0" t="n">
        <v>11.39</v>
      </c>
      <c r="I210" s="0" t="n">
        <v>2.11</v>
      </c>
      <c r="J210" s="0" t="n">
        <v>0</v>
      </c>
      <c r="K210" s="0" t="n">
        <v>8.06</v>
      </c>
      <c r="L210" s="0" t="n">
        <v>11.68</v>
      </c>
      <c r="M210" s="0" t="n">
        <v>0.16</v>
      </c>
      <c r="N210" s="0" t="n">
        <v>0.13</v>
      </c>
      <c r="O210" s="0" t="n">
        <v>-0.18</v>
      </c>
      <c r="P210" s="0" t="n">
        <v>16.89</v>
      </c>
      <c r="Q210" s="0" t="n">
        <v>2.51</v>
      </c>
      <c r="R210" s="0" t="n">
        <v>-5.33</v>
      </c>
      <c r="S210" s="0" t="n">
        <v>-5.56</v>
      </c>
      <c r="T210" s="0" t="n">
        <v>261.03</v>
      </c>
      <c r="U210" s="0" t="n">
        <v>17.34</v>
      </c>
      <c r="V210" s="0" t="n">
        <v>0.32</v>
      </c>
      <c r="W210" s="0" t="n">
        <v>94.69</v>
      </c>
      <c r="X210" s="0" t="n">
        <v>1.0163</v>
      </c>
      <c r="Y210" s="0" t="n">
        <v>1.71287</v>
      </c>
    </row>
    <row r="211" customFormat="false" ht="12.8" hidden="false" customHeight="false" outlineLevel="0" collapsed="false">
      <c r="A211" s="0" t="n">
        <v>5</v>
      </c>
      <c r="B211" s="0" t="n">
        <v>1</v>
      </c>
      <c r="C211" s="0" t="n">
        <v>1</v>
      </c>
      <c r="D211" s="0" t="n">
        <v>18</v>
      </c>
      <c r="E211" s="0" t="n">
        <v>441.65</v>
      </c>
      <c r="F211" s="0" t="n">
        <v>23.3</v>
      </c>
      <c r="G211" s="0" t="n">
        <v>80.27</v>
      </c>
      <c r="H211" s="0" t="n">
        <v>13.97</v>
      </c>
      <c r="I211" s="0" t="n">
        <v>2.08</v>
      </c>
      <c r="J211" s="0" t="n">
        <v>0</v>
      </c>
      <c r="K211" s="0" t="n">
        <v>8.25</v>
      </c>
      <c r="L211" s="0" t="n">
        <v>12</v>
      </c>
      <c r="M211" s="0" t="n">
        <v>0.17</v>
      </c>
      <c r="N211" s="0" t="n">
        <v>0.13</v>
      </c>
      <c r="O211" s="0" t="n">
        <v>-0.17</v>
      </c>
      <c r="P211" s="0" t="n">
        <v>16.69</v>
      </c>
      <c r="Q211" s="0" t="n">
        <v>3.06</v>
      </c>
      <c r="R211" s="0" t="n">
        <v>-5.44</v>
      </c>
      <c r="S211" s="0" t="n">
        <v>-5.7</v>
      </c>
      <c r="T211" s="0" t="n">
        <v>231.26</v>
      </c>
      <c r="U211" s="0" t="n">
        <v>17.11</v>
      </c>
      <c r="V211" s="0" t="n">
        <v>0.3</v>
      </c>
      <c r="W211" s="0" t="n">
        <v>116.61</v>
      </c>
      <c r="X211" s="0" t="n">
        <v>0.91471</v>
      </c>
      <c r="Y211" s="0" t="n">
        <v>1.80659</v>
      </c>
    </row>
    <row r="212" customFormat="false" ht="12.8" hidden="false" customHeight="false" outlineLevel="0" collapsed="false">
      <c r="A212" s="0" t="n">
        <v>5</v>
      </c>
      <c r="B212" s="0" t="n">
        <v>1</v>
      </c>
      <c r="C212" s="0" t="n">
        <v>1</v>
      </c>
      <c r="D212" s="0" t="n">
        <v>19</v>
      </c>
      <c r="E212" s="0" t="n">
        <v>588.97</v>
      </c>
      <c r="F212" s="0" t="n">
        <v>31.08</v>
      </c>
      <c r="G212" s="0" t="n">
        <v>78.44</v>
      </c>
      <c r="H212" s="0" t="n">
        <v>17.98</v>
      </c>
      <c r="I212" s="0" t="n">
        <v>2.07</v>
      </c>
      <c r="J212" s="0" t="n">
        <v>0</v>
      </c>
      <c r="K212" s="0" t="n">
        <v>8.99</v>
      </c>
      <c r="L212" s="0" t="n">
        <v>12.28</v>
      </c>
      <c r="M212" s="0" t="n">
        <v>0.2</v>
      </c>
      <c r="N212" s="0" t="n">
        <v>0.12</v>
      </c>
      <c r="O212" s="0" t="n">
        <v>-0.16</v>
      </c>
      <c r="P212" s="0" t="n">
        <v>16.62</v>
      </c>
      <c r="Q212" s="0" t="n">
        <v>3.94</v>
      </c>
      <c r="R212" s="0" t="n">
        <v>-6.28</v>
      </c>
      <c r="S212" s="0" t="n">
        <v>-6.59</v>
      </c>
      <c r="T212" s="0" t="n">
        <v>192.52</v>
      </c>
      <c r="U212" s="0" t="n">
        <v>17.02</v>
      </c>
      <c r="V212" s="0" t="n">
        <v>0.3</v>
      </c>
      <c r="W212" s="0" t="n">
        <v>155.51</v>
      </c>
      <c r="X212" s="0" t="n">
        <v>0.81554</v>
      </c>
      <c r="Y212" s="0" t="n">
        <v>1.91196</v>
      </c>
    </row>
    <row r="213" customFormat="false" ht="12.8" hidden="false" customHeight="false" outlineLevel="0" collapsed="false">
      <c r="A213" s="0" t="n">
        <v>5</v>
      </c>
      <c r="B213" s="0" t="n">
        <v>1</v>
      </c>
      <c r="C213" s="0" t="n">
        <v>1</v>
      </c>
      <c r="D213" s="0" t="n">
        <v>20</v>
      </c>
      <c r="E213" s="0" t="n">
        <v>978.34</v>
      </c>
      <c r="F213" s="0" t="n">
        <v>51.62</v>
      </c>
      <c r="G213" s="0" t="n">
        <v>76.34</v>
      </c>
      <c r="H213" s="0" t="n">
        <v>-16.31</v>
      </c>
      <c r="I213" s="0" t="n">
        <v>2.09</v>
      </c>
      <c r="J213" s="0" t="n">
        <v>0</v>
      </c>
      <c r="K213" s="0" t="n">
        <v>10.7</v>
      </c>
      <c r="L213" s="0" t="n">
        <v>13.21</v>
      </c>
      <c r="M213" s="0" t="n">
        <v>1.11</v>
      </c>
      <c r="N213" s="0" t="n">
        <v>0.1</v>
      </c>
      <c r="O213" s="0" t="n">
        <v>-0.13</v>
      </c>
      <c r="P213" s="0" t="n">
        <v>16.78</v>
      </c>
      <c r="Q213" s="0" t="n">
        <v>0.8</v>
      </c>
      <c r="R213" s="0" t="n">
        <v>-37.42</v>
      </c>
      <c r="S213" s="0" t="n">
        <v>-199.73</v>
      </c>
      <c r="T213" s="0" t="n">
        <v>-51.09</v>
      </c>
      <c r="U213" s="0" t="n">
        <v>17.13</v>
      </c>
      <c r="V213" s="0" t="n">
        <v>0.31</v>
      </c>
      <c r="W213" s="0" t="n">
        <v>258.32</v>
      </c>
      <c r="X213" s="0" t="n">
        <v>0.72034</v>
      </c>
      <c r="Y213" s="0" t="n">
        <v>2.0342</v>
      </c>
    </row>
    <row r="214" customFormat="false" ht="12.8" hidden="false" customHeight="false" outlineLevel="0" collapsed="false">
      <c r="A214" s="0" t="n">
        <v>5</v>
      </c>
      <c r="B214" s="0" t="n">
        <v>1</v>
      </c>
      <c r="C214" s="0" t="n">
        <v>1</v>
      </c>
      <c r="D214" s="0" t="n">
        <v>21</v>
      </c>
      <c r="E214" s="0" t="n">
        <v>935.59</v>
      </c>
      <c r="F214" s="0" t="n">
        <v>49.37</v>
      </c>
      <c r="G214" s="0" t="n">
        <v>74.48</v>
      </c>
      <c r="H214" s="0" t="n">
        <v>-16.07</v>
      </c>
      <c r="I214" s="0" t="n">
        <v>2.11</v>
      </c>
      <c r="J214" s="0" t="n">
        <v>0</v>
      </c>
      <c r="K214" s="0" t="n">
        <v>11.48</v>
      </c>
      <c r="L214" s="0" t="n">
        <v>13.88</v>
      </c>
      <c r="M214" s="0" t="n">
        <v>8.4</v>
      </c>
      <c r="N214" s="0" t="n">
        <v>0.1</v>
      </c>
      <c r="O214" s="0" t="n">
        <v>-0.18</v>
      </c>
      <c r="P214" s="0" t="n">
        <v>16.95</v>
      </c>
      <c r="Q214" s="0" t="n">
        <v>0.94</v>
      </c>
      <c r="R214" s="0" t="n">
        <v>-328.37</v>
      </c>
      <c r="S214" s="0" t="n">
        <v>-2413.98</v>
      </c>
      <c r="T214" s="0" t="n">
        <v>1.15</v>
      </c>
      <c r="U214" s="0" t="n">
        <v>17.39</v>
      </c>
      <c r="V214" s="0" t="n">
        <v>0.36</v>
      </c>
      <c r="W214" s="0" t="n">
        <v>247.03</v>
      </c>
      <c r="X214" s="0" t="n">
        <v>0.63137</v>
      </c>
      <c r="Y214" s="0" t="n">
        <v>2.18048</v>
      </c>
    </row>
    <row r="215" customFormat="false" ht="12.8" hidden="false" customHeight="false" outlineLevel="0" collapsed="false">
      <c r="A215" s="0" t="n">
        <v>5</v>
      </c>
      <c r="B215" s="0" t="n">
        <v>1</v>
      </c>
      <c r="C215" s="0" t="n">
        <v>1</v>
      </c>
      <c r="D215" s="0" t="n">
        <v>22</v>
      </c>
      <c r="E215" s="0" t="n">
        <v>1305.67</v>
      </c>
      <c r="F215" s="0" t="n">
        <v>68.89</v>
      </c>
      <c r="G215" s="0" t="n">
        <v>75.86</v>
      </c>
      <c r="H215" s="0" t="n">
        <v>-21.02</v>
      </c>
      <c r="I215" s="0" t="n">
        <v>2.13</v>
      </c>
      <c r="J215" s="0" t="n">
        <v>0</v>
      </c>
      <c r="K215" s="0" t="n">
        <v>13.73</v>
      </c>
      <c r="L215" s="0" t="n">
        <v>18.53</v>
      </c>
      <c r="M215" s="0" t="n">
        <v>1.71</v>
      </c>
      <c r="N215" s="0" t="n">
        <v>0.12</v>
      </c>
      <c r="O215" s="0" t="n">
        <v>-0.18</v>
      </c>
      <c r="P215" s="0" t="n">
        <v>17.08</v>
      </c>
      <c r="Q215" s="0" t="n">
        <v>0</v>
      </c>
      <c r="R215" s="0" t="n">
        <v>-71.1</v>
      </c>
      <c r="S215" s="0" t="n">
        <v>-319.57</v>
      </c>
      <c r="T215" s="0" t="n">
        <v>-88.23</v>
      </c>
      <c r="U215" s="0" t="n">
        <v>17.54</v>
      </c>
      <c r="V215" s="0" t="n">
        <v>0.39</v>
      </c>
      <c r="W215" s="0" t="n">
        <v>344.75</v>
      </c>
      <c r="X215" s="0" t="n">
        <v>0.5521</v>
      </c>
      <c r="Y215" s="0" t="n">
        <v>2.35995</v>
      </c>
    </row>
    <row r="216" customFormat="false" ht="12.8" hidden="false" customHeight="false" outlineLevel="0" collapsed="false">
      <c r="A216" s="0" t="n">
        <v>5</v>
      </c>
      <c r="B216" s="0" t="n">
        <v>1</v>
      </c>
      <c r="C216" s="0" t="n">
        <v>1</v>
      </c>
      <c r="D216" s="0" t="n">
        <v>23</v>
      </c>
      <c r="E216" s="0" t="n">
        <v>1908.18</v>
      </c>
      <c r="F216" s="0" t="n">
        <v>100.69</v>
      </c>
      <c r="G216" s="0" t="n">
        <v>74.17</v>
      </c>
      <c r="H216" s="0" t="n">
        <v>-2.17</v>
      </c>
      <c r="I216" s="0" t="n">
        <v>2.17</v>
      </c>
      <c r="J216" s="0" t="n">
        <v>0</v>
      </c>
      <c r="K216" s="0" t="n">
        <v>16.66</v>
      </c>
      <c r="L216" s="0" t="n">
        <v>19.53</v>
      </c>
      <c r="M216" s="0" t="n">
        <v>0.12</v>
      </c>
      <c r="N216" s="0" t="n">
        <v>0.11</v>
      </c>
      <c r="O216" s="0" t="n">
        <v>-0.14</v>
      </c>
      <c r="P216" s="0" t="n">
        <v>17.43</v>
      </c>
      <c r="Q216" s="0" t="n">
        <v>0</v>
      </c>
      <c r="R216" s="0" t="n">
        <v>-5.37</v>
      </c>
      <c r="S216" s="0" t="n">
        <v>-5.47</v>
      </c>
      <c r="T216" s="0" t="n">
        <v>-262.93</v>
      </c>
      <c r="U216" s="0" t="n">
        <v>17.88</v>
      </c>
      <c r="V216" s="0" t="n">
        <v>0.42</v>
      </c>
      <c r="W216" s="0" t="n">
        <v>503.84</v>
      </c>
      <c r="X216" s="0" t="n">
        <v>0.48763</v>
      </c>
      <c r="Y216" s="0" t="n">
        <v>2.58203</v>
      </c>
    </row>
    <row r="217" customFormat="false" ht="12.8" hidden="false" customHeight="false" outlineLevel="0" collapsed="false">
      <c r="A217" s="0" t="n">
        <v>5</v>
      </c>
      <c r="B217" s="0" t="n">
        <v>1</v>
      </c>
      <c r="C217" s="0" t="n">
        <v>1</v>
      </c>
      <c r="D217" s="0" t="n">
        <v>24</v>
      </c>
      <c r="E217" s="0" t="n">
        <v>1948.68</v>
      </c>
      <c r="F217" s="0" t="n">
        <v>102.82</v>
      </c>
      <c r="G217" s="0" t="n">
        <v>74.54</v>
      </c>
      <c r="H217" s="0" t="n">
        <v>-2.22</v>
      </c>
      <c r="I217" s="0" t="n">
        <v>2.22</v>
      </c>
      <c r="J217" s="0" t="n">
        <v>0</v>
      </c>
      <c r="K217" s="0" t="n">
        <v>17.04</v>
      </c>
      <c r="L217" s="0" t="n">
        <v>20.62</v>
      </c>
      <c r="M217" s="0" t="n">
        <v>0.12</v>
      </c>
      <c r="N217" s="0" t="n">
        <v>0.12</v>
      </c>
      <c r="O217" s="0" t="n">
        <v>-0.15</v>
      </c>
      <c r="P217" s="0" t="n">
        <v>17.77</v>
      </c>
      <c r="Q217" s="0" t="n">
        <v>0</v>
      </c>
      <c r="R217" s="0" t="n">
        <v>-5.52</v>
      </c>
      <c r="S217" s="0" t="n">
        <v>-5.66</v>
      </c>
      <c r="T217" s="0" t="n">
        <v>-225.2</v>
      </c>
      <c r="U217" s="0" t="n">
        <v>18.23</v>
      </c>
      <c r="V217" s="0" t="n">
        <v>0.43</v>
      </c>
      <c r="W217" s="0" t="n">
        <v>514.53</v>
      </c>
      <c r="X217" s="0" t="n">
        <v>0.44471</v>
      </c>
      <c r="Y217" s="0" t="n">
        <v>2.84996</v>
      </c>
    </row>
    <row r="218" customFormat="false" ht="12.8" hidden="false" customHeight="false" outlineLevel="0" collapsed="false">
      <c r="A218" s="0" t="n">
        <v>5</v>
      </c>
      <c r="B218" s="0" t="n">
        <v>1</v>
      </c>
      <c r="C218" s="0" t="n">
        <v>1</v>
      </c>
      <c r="D218" s="0" t="n">
        <v>25</v>
      </c>
      <c r="E218" s="0" t="n">
        <v>2039.6</v>
      </c>
      <c r="F218" s="0" t="n">
        <v>107.62</v>
      </c>
      <c r="G218" s="0" t="n">
        <v>76.43</v>
      </c>
      <c r="H218" s="0" t="n">
        <v>-2.24</v>
      </c>
      <c r="I218" s="0" t="n">
        <v>2.24</v>
      </c>
      <c r="J218" s="0" t="n">
        <v>0</v>
      </c>
      <c r="K218" s="0" t="n">
        <v>17.94</v>
      </c>
      <c r="L218" s="0" t="n">
        <v>22.66</v>
      </c>
      <c r="M218" s="0" t="n">
        <v>0.12</v>
      </c>
      <c r="N218" s="0" t="n">
        <v>0.13</v>
      </c>
      <c r="O218" s="0" t="n">
        <v>-0.16</v>
      </c>
      <c r="P218" s="0" t="n">
        <v>17.97</v>
      </c>
      <c r="Q218" s="0" t="n">
        <v>0</v>
      </c>
      <c r="R218" s="0" t="n">
        <v>-5.89</v>
      </c>
      <c r="S218" s="0" t="n">
        <v>-6.06</v>
      </c>
      <c r="T218" s="0" t="n">
        <v>-184.82</v>
      </c>
      <c r="U218" s="0" t="n">
        <v>18.46</v>
      </c>
      <c r="V218" s="0" t="n">
        <v>0.44</v>
      </c>
      <c r="W218" s="0" t="n">
        <v>538.54</v>
      </c>
      <c r="X218" s="0" t="n">
        <v>0.43</v>
      </c>
      <c r="Y218" s="0" t="n">
        <v>3.14986</v>
      </c>
    </row>
    <row r="219" customFormat="false" ht="12.8" hidden="false" customHeight="false" outlineLevel="0" collapsed="false">
      <c r="A219" s="0" t="n">
        <v>5</v>
      </c>
      <c r="B219" s="0" t="n">
        <v>1</v>
      </c>
      <c r="C219" s="0" t="n">
        <v>1</v>
      </c>
      <c r="D219" s="0" t="n">
        <v>26</v>
      </c>
      <c r="E219" s="0" t="n">
        <v>1984.54</v>
      </c>
      <c r="F219" s="0" t="n">
        <v>104.72</v>
      </c>
      <c r="G219" s="0" t="n">
        <v>79.36</v>
      </c>
      <c r="H219" s="0" t="n">
        <v>-2.24</v>
      </c>
      <c r="I219" s="0" t="n">
        <v>2.24</v>
      </c>
      <c r="J219" s="0" t="n">
        <v>0</v>
      </c>
      <c r="K219" s="0" t="n">
        <v>17.57</v>
      </c>
      <c r="L219" s="0" t="n">
        <v>21.74</v>
      </c>
      <c r="M219" s="0" t="n">
        <v>0.12</v>
      </c>
      <c r="N219" s="0" t="n">
        <v>0.12</v>
      </c>
      <c r="O219" s="0" t="n">
        <v>-0.16</v>
      </c>
      <c r="P219" s="0" t="n">
        <v>17.94</v>
      </c>
      <c r="Q219" s="0" t="n">
        <v>0</v>
      </c>
      <c r="R219" s="0" t="n">
        <v>-5.76</v>
      </c>
      <c r="S219" s="0" t="n">
        <v>-5.93</v>
      </c>
      <c r="T219" s="0" t="n">
        <v>-203.08</v>
      </c>
      <c r="U219" s="0" t="n">
        <v>18.42</v>
      </c>
      <c r="V219" s="0" t="n">
        <v>0.44</v>
      </c>
      <c r="W219" s="0" t="n">
        <v>524</v>
      </c>
      <c r="X219" s="0" t="n">
        <v>0.44636</v>
      </c>
      <c r="Y219" s="0" t="n">
        <v>3.44875</v>
      </c>
    </row>
    <row r="220" customFormat="false" ht="12.8" hidden="false" customHeight="false" outlineLevel="0" collapsed="false">
      <c r="A220" s="0" t="n">
        <v>5</v>
      </c>
      <c r="B220" s="0" t="n">
        <v>1</v>
      </c>
      <c r="C220" s="0" t="n">
        <v>1</v>
      </c>
      <c r="D220" s="0" t="n">
        <v>27</v>
      </c>
      <c r="E220" s="0" t="n">
        <v>2465.94</v>
      </c>
      <c r="F220" s="0" t="n">
        <v>130.12</v>
      </c>
      <c r="G220" s="0" t="n">
        <v>74.88</v>
      </c>
      <c r="H220" s="0" t="n">
        <v>-2.28</v>
      </c>
      <c r="I220" s="0" t="n">
        <v>2.28</v>
      </c>
      <c r="J220" s="0" t="n">
        <v>0</v>
      </c>
      <c r="K220" s="0" t="n">
        <v>20.68</v>
      </c>
      <c r="L220" s="0" t="n">
        <v>24.87</v>
      </c>
      <c r="M220" s="0" t="n">
        <v>0.12</v>
      </c>
      <c r="N220" s="0" t="n">
        <v>0.12</v>
      </c>
      <c r="O220" s="0" t="n">
        <v>-0.17</v>
      </c>
      <c r="P220" s="0" t="n">
        <v>18.28</v>
      </c>
      <c r="Q220" s="0" t="n">
        <v>0</v>
      </c>
      <c r="R220" s="0" t="n">
        <v>-6.48</v>
      </c>
      <c r="S220" s="0" t="n">
        <v>-6.48</v>
      </c>
      <c r="T220" s="0" t="n">
        <v>-264.08</v>
      </c>
      <c r="U220" s="0" t="n">
        <v>18.8</v>
      </c>
      <c r="V220" s="0" t="n">
        <v>0.51</v>
      </c>
      <c r="W220" s="0" t="n">
        <v>651.22</v>
      </c>
      <c r="X220" s="0" t="n">
        <v>0.49063</v>
      </c>
      <c r="Y220" s="0" t="n">
        <v>3.71436</v>
      </c>
    </row>
    <row r="221" customFormat="false" ht="12.8" hidden="false" customHeight="false" outlineLevel="0" collapsed="false">
      <c r="A221" s="0" t="n">
        <v>5</v>
      </c>
      <c r="B221" s="0" t="n">
        <v>1</v>
      </c>
      <c r="C221" s="0" t="n">
        <v>1</v>
      </c>
      <c r="D221" s="0" t="n">
        <v>28</v>
      </c>
      <c r="E221" s="0" t="n">
        <v>3577.16</v>
      </c>
      <c r="F221" s="0" t="n">
        <v>189.36</v>
      </c>
      <c r="G221" s="0" t="n">
        <v>55.24</v>
      </c>
      <c r="H221" s="0" t="n">
        <v>-2.35</v>
      </c>
      <c r="I221" s="0" t="n">
        <v>2.35</v>
      </c>
      <c r="J221" s="0" t="n">
        <v>0</v>
      </c>
      <c r="K221" s="0" t="n">
        <v>26.89</v>
      </c>
      <c r="L221" s="0" t="n">
        <v>31.91</v>
      </c>
      <c r="M221" s="0" t="n">
        <v>0.12</v>
      </c>
      <c r="N221" s="0" t="n">
        <v>0.12</v>
      </c>
      <c r="O221" s="0" t="n">
        <v>-0.16</v>
      </c>
      <c r="P221" s="0" t="n">
        <v>18.79</v>
      </c>
      <c r="Q221" s="0" t="n">
        <v>0</v>
      </c>
      <c r="R221" s="0" t="n">
        <v>-7.41</v>
      </c>
      <c r="S221" s="0" t="n">
        <v>-7.42</v>
      </c>
      <c r="T221" s="0" t="n">
        <v>-281.11</v>
      </c>
      <c r="U221" s="0" t="n">
        <v>19.32</v>
      </c>
      <c r="V221" s="0" t="n">
        <v>0.58</v>
      </c>
      <c r="W221" s="0" t="n">
        <v>971.99</v>
      </c>
      <c r="X221" s="0" t="n">
        <v>0.55607</v>
      </c>
      <c r="Y221" s="0" t="n">
        <v>3.93395</v>
      </c>
    </row>
    <row r="222" customFormat="false" ht="12.8" hidden="false" customHeight="false" outlineLevel="0" collapsed="false">
      <c r="A222" s="0" t="n">
        <v>5</v>
      </c>
      <c r="B222" s="0" t="n">
        <v>1</v>
      </c>
      <c r="C222" s="0" t="n">
        <v>1</v>
      </c>
      <c r="D222" s="0" t="n">
        <v>29</v>
      </c>
      <c r="E222" s="0" t="n">
        <v>6247.77</v>
      </c>
      <c r="F222" s="0" t="n">
        <v>337.6</v>
      </c>
      <c r="G222" s="0" t="n">
        <v>-53.7</v>
      </c>
      <c r="H222" s="0" t="n">
        <v>-2.47</v>
      </c>
      <c r="I222" s="0" t="n">
        <v>2.47</v>
      </c>
      <c r="J222" s="0" t="n">
        <v>0</v>
      </c>
      <c r="K222" s="0" t="n">
        <v>39.99</v>
      </c>
      <c r="L222" s="0" t="n">
        <v>46.77</v>
      </c>
      <c r="M222" s="0" t="n">
        <v>0.12</v>
      </c>
      <c r="N222" s="0" t="n">
        <v>0.12</v>
      </c>
      <c r="O222" s="0" t="n">
        <v>-0.12</v>
      </c>
      <c r="P222" s="0" t="n">
        <v>19.65</v>
      </c>
      <c r="Q222" s="0" t="n">
        <v>0</v>
      </c>
      <c r="R222" s="0" t="n">
        <v>-8.79</v>
      </c>
      <c r="S222" s="0" t="n">
        <v>-9.36</v>
      </c>
      <c r="T222" s="0" t="n">
        <v>-293.09</v>
      </c>
      <c r="U222" s="0" t="n">
        <v>20.13</v>
      </c>
      <c r="V222" s="0" t="n">
        <v>0.69</v>
      </c>
      <c r="W222" s="0" t="n">
        <v>2006.6</v>
      </c>
      <c r="X222" s="0" t="n">
        <v>0.63597</v>
      </c>
      <c r="Y222" s="0" t="n">
        <v>4.11137</v>
      </c>
    </row>
    <row r="223" customFormat="false" ht="12.8" hidden="false" customHeight="false" outlineLevel="0" collapsed="false">
      <c r="A223" s="0" t="n">
        <v>5</v>
      </c>
      <c r="B223" s="0" t="n">
        <v>1</v>
      </c>
      <c r="C223" s="0" t="n">
        <v>1</v>
      </c>
      <c r="D223" s="0" t="n">
        <v>30</v>
      </c>
      <c r="E223" s="0" t="n">
        <v>6747.9</v>
      </c>
      <c r="F223" s="0" t="n">
        <v>364.63</v>
      </c>
      <c r="G223" s="0" t="n">
        <v>-57.06</v>
      </c>
      <c r="H223" s="0" t="n">
        <v>-2.59</v>
      </c>
      <c r="I223" s="0" t="n">
        <v>2.59</v>
      </c>
      <c r="J223" s="0" t="n">
        <v>0</v>
      </c>
      <c r="K223" s="0" t="n">
        <v>44.53</v>
      </c>
      <c r="L223" s="0" t="n">
        <v>52.93</v>
      </c>
      <c r="M223" s="0" t="n">
        <v>0.12</v>
      </c>
      <c r="N223" s="0" t="n">
        <v>0.13</v>
      </c>
      <c r="O223" s="0" t="n">
        <v>-0.18</v>
      </c>
      <c r="P223" s="0" t="n">
        <v>20.46</v>
      </c>
      <c r="Q223" s="0" t="n">
        <v>0</v>
      </c>
      <c r="R223" s="0" t="n">
        <v>-10.73</v>
      </c>
      <c r="S223" s="0" t="n">
        <v>-11.41</v>
      </c>
      <c r="T223" s="0" t="n">
        <v>-282.71</v>
      </c>
      <c r="U223" s="0" t="n">
        <v>21.1</v>
      </c>
      <c r="V223" s="0" t="n">
        <v>0.84</v>
      </c>
      <c r="W223" s="0" t="n">
        <v>2167.39</v>
      </c>
      <c r="X223" s="0" t="n">
        <v>0.72535</v>
      </c>
      <c r="Y223" s="0" t="n">
        <v>4.25613</v>
      </c>
    </row>
    <row r="224" customFormat="false" ht="12.8" hidden="false" customHeight="false" outlineLevel="0" collapsed="false">
      <c r="A224" s="0" t="n">
        <v>5</v>
      </c>
      <c r="B224" s="0" t="n">
        <v>1</v>
      </c>
      <c r="C224" s="0" t="n">
        <v>1</v>
      </c>
      <c r="D224" s="0" t="n">
        <v>31</v>
      </c>
      <c r="E224" s="0" t="n">
        <v>6324.6</v>
      </c>
      <c r="F224" s="0" t="n">
        <v>341.33</v>
      </c>
      <c r="G224" s="0" t="n">
        <v>-46.16</v>
      </c>
      <c r="H224" s="0" t="n">
        <v>-2.61</v>
      </c>
      <c r="I224" s="0" t="n">
        <v>2.61</v>
      </c>
      <c r="J224" s="0" t="n">
        <v>0</v>
      </c>
      <c r="K224" s="0" t="n">
        <v>43.34</v>
      </c>
      <c r="L224" s="0" t="n">
        <v>54.6</v>
      </c>
      <c r="M224" s="0" t="n">
        <v>0.13</v>
      </c>
      <c r="N224" s="0" t="n">
        <v>0.14</v>
      </c>
      <c r="O224" s="0" t="n">
        <v>-0.23</v>
      </c>
      <c r="P224" s="0" t="n">
        <v>20.58</v>
      </c>
      <c r="Q224" s="0" t="n">
        <v>0</v>
      </c>
      <c r="R224" s="0" t="n">
        <v>-11.52</v>
      </c>
      <c r="S224" s="0" t="n">
        <v>-13.65</v>
      </c>
      <c r="T224" s="0" t="n">
        <v>-197.86</v>
      </c>
      <c r="U224" s="0" t="n">
        <v>21.33</v>
      </c>
      <c r="V224" s="0" t="n">
        <v>0.85</v>
      </c>
      <c r="W224" s="0" t="n">
        <v>2012.27</v>
      </c>
      <c r="X224" s="0" t="n">
        <v>0.82082</v>
      </c>
      <c r="Y224" s="0" t="n">
        <v>4.3773</v>
      </c>
    </row>
    <row r="225" customFormat="false" ht="12.8" hidden="false" customHeight="false" outlineLevel="0" collapsed="false">
      <c r="A225" s="0" t="n">
        <v>5</v>
      </c>
      <c r="B225" s="0" t="n">
        <v>1</v>
      </c>
      <c r="C225" s="0" t="n">
        <v>1</v>
      </c>
      <c r="D225" s="0" t="n">
        <v>32</v>
      </c>
      <c r="E225" s="0" t="n">
        <v>6138.11</v>
      </c>
      <c r="F225" s="0" t="n">
        <v>329.05</v>
      </c>
      <c r="G225" s="0" t="n">
        <v>-37.64</v>
      </c>
      <c r="H225" s="0" t="n">
        <v>-2.59</v>
      </c>
      <c r="I225" s="0" t="n">
        <v>2.59</v>
      </c>
      <c r="J225" s="0" t="n">
        <v>0</v>
      </c>
      <c r="K225" s="0" t="n">
        <v>42.43</v>
      </c>
      <c r="L225" s="0" t="n">
        <v>54.98</v>
      </c>
      <c r="M225" s="0" t="n">
        <v>0.13</v>
      </c>
      <c r="N225" s="0" t="n">
        <v>0.15</v>
      </c>
      <c r="O225" s="0" t="n">
        <v>-0.24</v>
      </c>
      <c r="P225" s="0" t="n">
        <v>20.45</v>
      </c>
      <c r="Q225" s="0" t="n">
        <v>0</v>
      </c>
      <c r="R225" s="0" t="n">
        <v>-11.52</v>
      </c>
      <c r="S225" s="0" t="n">
        <v>-14.83</v>
      </c>
      <c r="T225" s="0" t="n">
        <v>-160.54</v>
      </c>
      <c r="U225" s="0" t="n">
        <v>21.2</v>
      </c>
      <c r="V225" s="0" t="n">
        <v>0.82</v>
      </c>
      <c r="W225" s="0" t="n">
        <v>1852.37</v>
      </c>
      <c r="X225" s="0" t="n">
        <v>0.92015</v>
      </c>
      <c r="Y225" s="0" t="n">
        <v>4.48192</v>
      </c>
    </row>
    <row r="226" customFormat="false" ht="12.8" hidden="false" customHeight="false" outlineLevel="0" collapsed="false">
      <c r="A226" s="0" t="n">
        <v>5</v>
      </c>
      <c r="B226" s="0" t="n">
        <v>1</v>
      </c>
      <c r="C226" s="0" t="n">
        <v>1</v>
      </c>
      <c r="D226" s="0" t="n">
        <v>33</v>
      </c>
      <c r="E226" s="0" t="n">
        <v>5983.13</v>
      </c>
      <c r="F226" s="0" t="n">
        <v>317.56</v>
      </c>
      <c r="G226" s="0" t="n">
        <v>-30.07</v>
      </c>
      <c r="H226" s="0" t="n">
        <v>-9.51</v>
      </c>
      <c r="I226" s="0" t="n">
        <v>2.57</v>
      </c>
      <c r="J226" s="0" t="n">
        <v>0</v>
      </c>
      <c r="K226" s="0" t="n">
        <v>41.56</v>
      </c>
      <c r="L226" s="0" t="n">
        <v>62.19</v>
      </c>
      <c r="M226" s="0" t="n">
        <v>0.46</v>
      </c>
      <c r="N226" s="0" t="n">
        <v>0.16</v>
      </c>
      <c r="O226" s="0" t="n">
        <v>-0.24</v>
      </c>
      <c r="P226" s="0" t="n">
        <v>20.35</v>
      </c>
      <c r="Q226" s="0" t="n">
        <v>0</v>
      </c>
      <c r="R226" s="0" t="n">
        <v>-38.63</v>
      </c>
      <c r="S226" s="0" t="n">
        <v>-1198.35</v>
      </c>
      <c r="T226" s="0" t="n">
        <v>-117.77</v>
      </c>
      <c r="U226" s="0" t="n">
        <v>21.07</v>
      </c>
      <c r="V226" s="0" t="n">
        <v>0.78</v>
      </c>
      <c r="W226" s="0" t="n">
        <v>1662.25</v>
      </c>
      <c r="X226" s="0" t="n">
        <v>1.02184</v>
      </c>
      <c r="Y226" s="0" t="n">
        <v>4.57513</v>
      </c>
    </row>
    <row r="227" customFormat="false" ht="12.8" hidden="false" customHeight="false" outlineLevel="0" collapsed="false">
      <c r="A227" s="0" t="n">
        <v>5</v>
      </c>
      <c r="B227" s="0" t="n">
        <v>1</v>
      </c>
      <c r="C227" s="0" t="n">
        <v>1</v>
      </c>
      <c r="D227" s="0" t="n">
        <v>34</v>
      </c>
      <c r="E227" s="0" t="n">
        <v>5805.39</v>
      </c>
      <c r="F227" s="0" t="n">
        <v>304.51</v>
      </c>
      <c r="G227" s="0" t="n">
        <v>-22.39</v>
      </c>
      <c r="H227" s="0" t="n">
        <v>-8.37</v>
      </c>
      <c r="I227" s="0" t="n">
        <v>2.6</v>
      </c>
      <c r="J227" s="0" t="n">
        <v>0</v>
      </c>
      <c r="K227" s="0" t="n">
        <v>40.33</v>
      </c>
      <c r="L227" s="0" t="n">
        <v>58.38</v>
      </c>
      <c r="M227" s="0" t="n">
        <v>0.34</v>
      </c>
      <c r="N227" s="0" t="n">
        <v>0.16</v>
      </c>
      <c r="O227" s="0" t="n">
        <v>-0.23</v>
      </c>
      <c r="P227" s="0" t="n">
        <v>20.51</v>
      </c>
      <c r="Q227" s="0" t="n">
        <v>0</v>
      </c>
      <c r="R227" s="0" t="n">
        <v>-27.81</v>
      </c>
      <c r="S227" s="0" t="n">
        <v>-1221.23</v>
      </c>
      <c r="T227" s="0" t="n">
        <v>-136.94</v>
      </c>
      <c r="U227" s="0" t="n">
        <v>21.21</v>
      </c>
      <c r="V227" s="0" t="n">
        <v>0.77</v>
      </c>
      <c r="W227" s="0" t="n">
        <v>1451.59</v>
      </c>
      <c r="X227" s="0" t="n">
        <v>1.12481</v>
      </c>
      <c r="Y227" s="0" t="n">
        <v>4.66071</v>
      </c>
    </row>
    <row r="228" customFormat="false" ht="12.8" hidden="false" customHeight="false" outlineLevel="0" collapsed="false">
      <c r="A228" s="0" t="n">
        <v>5</v>
      </c>
      <c r="B228" s="0" t="n">
        <v>1</v>
      </c>
      <c r="C228" s="0" t="n">
        <v>1</v>
      </c>
      <c r="D228" s="0" t="n">
        <v>35</v>
      </c>
      <c r="E228" s="0" t="n">
        <v>5488.11</v>
      </c>
      <c r="F228" s="0" t="n">
        <v>284.2</v>
      </c>
      <c r="G228" s="0" t="n">
        <v>-5.05</v>
      </c>
      <c r="H228" s="0" t="n">
        <v>-18.34</v>
      </c>
      <c r="I228" s="0" t="n">
        <v>2.56</v>
      </c>
      <c r="J228" s="0" t="n">
        <v>0</v>
      </c>
      <c r="K228" s="0" t="n">
        <v>38.98</v>
      </c>
      <c r="L228" s="0" t="n">
        <v>62.76</v>
      </c>
      <c r="M228" s="0" t="n">
        <v>1.61</v>
      </c>
      <c r="N228" s="0" t="n">
        <v>0.17</v>
      </c>
      <c r="O228" s="0" t="n">
        <v>-0.24</v>
      </c>
      <c r="P228" s="0" t="n">
        <v>20.25</v>
      </c>
      <c r="Q228" s="0" t="n">
        <v>0</v>
      </c>
      <c r="R228" s="0" t="n">
        <v>-125.09</v>
      </c>
      <c r="S228" s="0" t="n">
        <v>-3394.41</v>
      </c>
      <c r="T228" s="0" t="n">
        <v>-82.4</v>
      </c>
      <c r="U228" s="0" t="n">
        <v>20.93</v>
      </c>
      <c r="V228" s="0" t="n">
        <v>0.72</v>
      </c>
      <c r="W228" s="0" t="n">
        <v>1213.45</v>
      </c>
      <c r="X228" s="0" t="n">
        <v>1.22823</v>
      </c>
      <c r="Y228" s="0" t="n">
        <v>4.68332</v>
      </c>
    </row>
    <row r="229" customFormat="false" ht="12.8" hidden="false" customHeight="false" outlineLevel="0" collapsed="false">
      <c r="A229" s="0" t="n">
        <v>5</v>
      </c>
      <c r="B229" s="0" t="n">
        <v>1</v>
      </c>
      <c r="C229" s="0" t="n">
        <v>1</v>
      </c>
      <c r="D229" s="0" t="n">
        <v>36</v>
      </c>
      <c r="E229" s="0" t="n">
        <v>4957.66</v>
      </c>
      <c r="F229" s="0" t="n">
        <v>253.33</v>
      </c>
      <c r="G229" s="0" t="n">
        <v>10.42</v>
      </c>
      <c r="H229" s="0" t="n">
        <v>-8.38</v>
      </c>
      <c r="I229" s="0" t="n">
        <v>2.51</v>
      </c>
      <c r="J229" s="0" t="n">
        <v>0</v>
      </c>
      <c r="K229" s="0" t="n">
        <v>35.09</v>
      </c>
      <c r="L229" s="0" t="n">
        <v>59.76</v>
      </c>
      <c r="M229" s="0" t="n">
        <v>0.84</v>
      </c>
      <c r="N229" s="0" t="n">
        <v>0.17</v>
      </c>
      <c r="O229" s="0" t="n">
        <v>-0.2</v>
      </c>
      <c r="P229" s="0" t="n">
        <v>19.96</v>
      </c>
      <c r="Q229" s="0" t="n">
        <v>0.03</v>
      </c>
      <c r="R229" s="0" t="n">
        <v>-62.68</v>
      </c>
      <c r="S229" s="0" t="n">
        <v>-3050.58</v>
      </c>
      <c r="T229" s="0" t="n">
        <v>-61.24</v>
      </c>
      <c r="U229" s="0" t="n">
        <v>20.65</v>
      </c>
      <c r="V229" s="0" t="n">
        <v>0.7</v>
      </c>
      <c r="W229" s="0" t="n">
        <v>953.93</v>
      </c>
      <c r="X229" s="0" t="n">
        <v>1.33141</v>
      </c>
      <c r="Y229" s="0" t="n">
        <v>4.81962</v>
      </c>
    </row>
    <row r="230" customFormat="false" ht="12.8" hidden="false" customHeight="false" outlineLevel="0" collapsed="false">
      <c r="A230" s="0" t="n">
        <v>5</v>
      </c>
      <c r="B230" s="0" t="n">
        <v>1</v>
      </c>
      <c r="C230" s="0" t="n">
        <v>1</v>
      </c>
      <c r="D230" s="0" t="n">
        <v>37</v>
      </c>
      <c r="E230" s="0" t="n">
        <v>2629.66</v>
      </c>
      <c r="F230" s="0" t="n">
        <v>138.76</v>
      </c>
      <c r="G230" s="0" t="n">
        <v>82.76</v>
      </c>
      <c r="H230" s="0" t="n">
        <v>-2.47</v>
      </c>
      <c r="I230" s="0" t="n">
        <v>2.47</v>
      </c>
      <c r="J230" s="0" t="n">
        <v>0</v>
      </c>
      <c r="K230" s="0" t="n">
        <v>25.43</v>
      </c>
      <c r="L230" s="0" t="n">
        <v>40.97</v>
      </c>
      <c r="M230" s="0" t="n">
        <v>0.15</v>
      </c>
      <c r="N230" s="0" t="n">
        <v>0.17</v>
      </c>
      <c r="O230" s="0" t="n">
        <v>-0.33</v>
      </c>
      <c r="P230" s="0" t="n">
        <v>19.67</v>
      </c>
      <c r="Q230" s="0" t="n">
        <v>0</v>
      </c>
      <c r="R230" s="0" t="n">
        <v>-11.83</v>
      </c>
      <c r="S230" s="0" t="n">
        <v>-11.88</v>
      </c>
      <c r="T230" s="0" t="n">
        <v>-73.11</v>
      </c>
      <c r="U230" s="0" t="n">
        <v>20.52</v>
      </c>
      <c r="V230" s="0" t="n">
        <v>0.71</v>
      </c>
      <c r="W230" s="0" t="n">
        <v>694.34</v>
      </c>
      <c r="X230" s="0" t="n">
        <v>1.43374</v>
      </c>
      <c r="Y230" s="0" t="n">
        <v>4.89703</v>
      </c>
    </row>
    <row r="231" customFormat="false" ht="12.8" hidden="false" customHeight="false" outlineLevel="0" collapsed="false">
      <c r="A231" s="0" t="n">
        <v>5</v>
      </c>
      <c r="B231" s="0" t="n">
        <v>1</v>
      </c>
      <c r="C231" s="0" t="n">
        <v>1</v>
      </c>
      <c r="D231" s="0" t="n">
        <v>38</v>
      </c>
      <c r="E231" s="0" t="n">
        <v>1543.63</v>
      </c>
      <c r="F231" s="0" t="n">
        <v>81.45</v>
      </c>
      <c r="G231" s="0" t="n">
        <v>84.76</v>
      </c>
      <c r="H231" s="0" t="n">
        <v>-5.4</v>
      </c>
      <c r="I231" s="0" t="n">
        <v>2.42</v>
      </c>
      <c r="J231" s="0" t="n">
        <v>0</v>
      </c>
      <c r="K231" s="0" t="n">
        <v>17.38</v>
      </c>
      <c r="L231" s="0" t="n">
        <v>37.85</v>
      </c>
      <c r="M231" s="0" t="n">
        <v>4.77</v>
      </c>
      <c r="N231" s="0" t="n">
        <v>0.16</v>
      </c>
      <c r="O231" s="0" t="n">
        <v>-0.26</v>
      </c>
      <c r="P231" s="0" t="n">
        <v>19.27</v>
      </c>
      <c r="Q231" s="0" t="n">
        <v>1.98</v>
      </c>
      <c r="R231" s="0" t="n">
        <v>-361.04</v>
      </c>
      <c r="S231" s="0" t="n">
        <v>-2107.99</v>
      </c>
      <c r="T231" s="0" t="n">
        <v>8.59</v>
      </c>
      <c r="U231" s="0" t="n">
        <v>20.18</v>
      </c>
      <c r="V231" s="0" t="n">
        <v>0.71</v>
      </c>
      <c r="W231" s="0" t="n">
        <v>407.58</v>
      </c>
      <c r="X231" s="0" t="n">
        <v>1.5346</v>
      </c>
      <c r="Y231" s="0" t="n">
        <v>4.9753</v>
      </c>
    </row>
    <row r="232" customFormat="false" ht="12.8" hidden="false" customHeight="false" outlineLevel="0" collapsed="false">
      <c r="A232" s="0" t="n">
        <v>5</v>
      </c>
      <c r="B232" s="0" t="n">
        <v>1</v>
      </c>
      <c r="C232" s="0" t="n">
        <v>1</v>
      </c>
      <c r="D232" s="0" t="n">
        <v>39</v>
      </c>
      <c r="E232" s="0" t="n">
        <v>0</v>
      </c>
      <c r="F232" s="0" t="n">
        <v>0</v>
      </c>
      <c r="G232" s="0" t="n">
        <v>87.34</v>
      </c>
      <c r="H232" s="0" t="n">
        <v>-4.09</v>
      </c>
      <c r="I232" s="0" t="n">
        <v>4.09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19.52</v>
      </c>
      <c r="Q232" s="0" t="n">
        <v>0</v>
      </c>
      <c r="R232" s="0" t="n">
        <v>-0.02</v>
      </c>
      <c r="S232" s="0" t="n">
        <v>-0.02</v>
      </c>
      <c r="T232" s="0" t="n">
        <v>450</v>
      </c>
      <c r="U232" s="0" t="n">
        <v>19.52</v>
      </c>
      <c r="V232" s="0" t="n">
        <v>0.64</v>
      </c>
      <c r="W232" s="0" t="n">
        <v>153.06</v>
      </c>
      <c r="X232" s="0" t="n">
        <v>1.63331</v>
      </c>
      <c r="Y232" s="0" t="n">
        <v>1.91439</v>
      </c>
    </row>
    <row r="233" customFormat="false" ht="12.8" hidden="false" customHeight="false" outlineLevel="0" collapsed="false">
      <c r="A233" s="0" t="n">
        <v>5</v>
      </c>
      <c r="B233" s="0" t="n">
        <v>1</v>
      </c>
      <c r="C233" s="0" t="n">
        <v>1</v>
      </c>
      <c r="D233" s="0" t="n">
        <v>40</v>
      </c>
      <c r="E233" s="0" t="n">
        <v>0</v>
      </c>
      <c r="F233" s="0" t="n">
        <v>0</v>
      </c>
      <c r="G233" s="0" t="n">
        <v>88.6</v>
      </c>
      <c r="H233" s="0" t="n">
        <v>-3.89</v>
      </c>
      <c r="I233" s="0" t="n">
        <v>3.89</v>
      </c>
      <c r="J233" s="0" t="n">
        <v>0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18.67</v>
      </c>
      <c r="Q233" s="0" t="n">
        <v>0</v>
      </c>
      <c r="R233" s="0" t="n">
        <v>-0.02</v>
      </c>
      <c r="S233" s="0" t="n">
        <v>-0.02</v>
      </c>
      <c r="T233" s="0" t="n">
        <v>450</v>
      </c>
      <c r="U233" s="0" t="n">
        <v>18.67</v>
      </c>
      <c r="V233" s="0" t="n">
        <v>0.54</v>
      </c>
      <c r="W233" s="0" t="n">
        <v>30.55</v>
      </c>
      <c r="X233" s="0" t="n">
        <v>1.72914</v>
      </c>
      <c r="Y233" s="0" t="n">
        <v>1.14262</v>
      </c>
    </row>
    <row r="234" customFormat="false" ht="12.8" hidden="false" customHeight="false" outlineLevel="0" collapsed="false">
      <c r="A234" s="0" t="n">
        <v>5</v>
      </c>
      <c r="B234" s="0" t="n">
        <v>1</v>
      </c>
      <c r="C234" s="0" t="n">
        <v>1</v>
      </c>
      <c r="D234" s="0" t="n">
        <v>41</v>
      </c>
      <c r="E234" s="0" t="n">
        <v>0</v>
      </c>
      <c r="F234" s="0" t="n">
        <v>0</v>
      </c>
      <c r="G234" s="0" t="n">
        <v>84.31</v>
      </c>
      <c r="H234" s="0" t="n">
        <v>-3.77</v>
      </c>
      <c r="I234" s="0" t="n">
        <v>3.77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18.11</v>
      </c>
      <c r="Q234" s="0" t="n">
        <v>0</v>
      </c>
      <c r="R234" s="0" t="n">
        <v>-0.02</v>
      </c>
      <c r="S234" s="0" t="n">
        <v>-0.02</v>
      </c>
      <c r="T234" s="0" t="n">
        <v>450</v>
      </c>
      <c r="U234" s="0" t="n">
        <v>18.11</v>
      </c>
      <c r="V234" s="0" t="n">
        <v>0.5</v>
      </c>
      <c r="W234" s="0" t="n">
        <v>-4.58</v>
      </c>
      <c r="X234" s="0" t="n">
        <v>1.82122</v>
      </c>
      <c r="Y234" s="0" t="n">
        <v>1.05257</v>
      </c>
    </row>
    <row r="235" customFormat="false" ht="12.8" hidden="false" customHeight="false" outlineLevel="0" collapsed="false">
      <c r="A235" s="0" t="n">
        <v>5</v>
      </c>
      <c r="B235" s="0" t="n">
        <v>1</v>
      </c>
      <c r="C235" s="0" t="n">
        <v>1</v>
      </c>
      <c r="D235" s="0" t="n">
        <v>42</v>
      </c>
      <c r="E235" s="0" t="n">
        <v>0</v>
      </c>
      <c r="F235" s="0" t="n">
        <v>0</v>
      </c>
      <c r="G235" s="0" t="n">
        <v>81.3</v>
      </c>
      <c r="H235" s="0" t="n">
        <v>-3.7</v>
      </c>
      <c r="I235" s="0" t="n">
        <v>3.7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17.8</v>
      </c>
      <c r="Q235" s="0" t="n">
        <v>0</v>
      </c>
      <c r="R235" s="0" t="n">
        <v>-0.02</v>
      </c>
      <c r="S235" s="0" t="n">
        <v>-0.02</v>
      </c>
      <c r="T235" s="0" t="n">
        <v>450</v>
      </c>
      <c r="U235" s="0" t="n">
        <v>17.8</v>
      </c>
      <c r="V235" s="0" t="n">
        <v>0.45</v>
      </c>
      <c r="W235" s="0" t="n">
        <v>-5.89</v>
      </c>
      <c r="X235" s="0" t="n">
        <v>1.9085</v>
      </c>
      <c r="Y235" s="0" t="n">
        <v>0.95546</v>
      </c>
    </row>
    <row r="236" customFormat="false" ht="12.8" hidden="false" customHeight="false" outlineLevel="0" collapsed="false">
      <c r="A236" s="0" t="n">
        <v>5</v>
      </c>
      <c r="B236" s="0" t="n">
        <v>1</v>
      </c>
      <c r="C236" s="0" t="n">
        <v>1</v>
      </c>
      <c r="D236" s="0" t="n">
        <v>43</v>
      </c>
      <c r="E236" s="0" t="n">
        <v>0</v>
      </c>
      <c r="F236" s="0" t="n">
        <v>0</v>
      </c>
      <c r="G236" s="0" t="n">
        <v>81.72</v>
      </c>
      <c r="H236" s="0" t="n">
        <v>-3.62</v>
      </c>
      <c r="I236" s="0" t="n">
        <v>3.62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17.4</v>
      </c>
      <c r="Q236" s="0" t="n">
        <v>0</v>
      </c>
      <c r="R236" s="0" t="n">
        <v>-0.02</v>
      </c>
      <c r="S236" s="0" t="n">
        <v>-0.02</v>
      </c>
      <c r="T236" s="0" t="n">
        <v>450</v>
      </c>
      <c r="U236" s="0" t="n">
        <v>17.4</v>
      </c>
      <c r="V236" s="0" t="n">
        <v>0.41</v>
      </c>
      <c r="W236" s="0" t="n">
        <v>-5.85</v>
      </c>
      <c r="X236" s="0" t="n">
        <v>1.98972</v>
      </c>
      <c r="Y236" s="0" t="n">
        <v>0.8497</v>
      </c>
    </row>
    <row r="237" customFormat="false" ht="12.8" hidden="false" customHeight="false" outlineLevel="0" collapsed="false">
      <c r="A237" s="0" t="n">
        <v>5</v>
      </c>
      <c r="B237" s="0" t="n">
        <v>1</v>
      </c>
      <c r="C237" s="0" t="n">
        <v>1</v>
      </c>
      <c r="D237" s="0" t="n">
        <v>44</v>
      </c>
      <c r="E237" s="0" t="n">
        <v>0</v>
      </c>
      <c r="F237" s="0" t="n">
        <v>0</v>
      </c>
      <c r="G237" s="0" t="n">
        <v>82.74</v>
      </c>
      <c r="H237" s="0" t="n">
        <v>-3.5</v>
      </c>
      <c r="I237" s="0" t="n">
        <v>3.5</v>
      </c>
      <c r="J237" s="0" t="n">
        <v>0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16.84</v>
      </c>
      <c r="Q237" s="0" t="n">
        <v>0</v>
      </c>
      <c r="R237" s="0" t="n">
        <v>-0.02</v>
      </c>
      <c r="S237" s="0" t="n">
        <v>-0.02</v>
      </c>
      <c r="T237" s="0" t="n">
        <v>450</v>
      </c>
      <c r="U237" s="0" t="n">
        <v>16.84</v>
      </c>
      <c r="V237" s="0" t="n">
        <v>0.35</v>
      </c>
      <c r="W237" s="0" t="n">
        <v>-5.86</v>
      </c>
      <c r="X237" s="0" t="n">
        <v>2.06336</v>
      </c>
      <c r="Y237" s="0" t="n">
        <v>0.73377</v>
      </c>
    </row>
    <row r="238" customFormat="false" ht="12.8" hidden="false" customHeight="false" outlineLevel="0" collapsed="false">
      <c r="A238" s="0" t="n">
        <v>5</v>
      </c>
      <c r="B238" s="0" t="n">
        <v>1</v>
      </c>
      <c r="C238" s="0" t="n">
        <v>1</v>
      </c>
      <c r="D238" s="0" t="n">
        <v>45</v>
      </c>
      <c r="E238" s="0" t="n">
        <v>0</v>
      </c>
      <c r="F238" s="0" t="n">
        <v>0</v>
      </c>
      <c r="G238" s="0" t="n">
        <v>81.12</v>
      </c>
      <c r="H238" s="0" t="n">
        <v>-3.41</v>
      </c>
      <c r="I238" s="0" t="n">
        <v>3.41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16.39</v>
      </c>
      <c r="Q238" s="0" t="n">
        <v>0</v>
      </c>
      <c r="R238" s="0" t="n">
        <v>-0.02</v>
      </c>
      <c r="S238" s="0" t="n">
        <v>-0.02</v>
      </c>
      <c r="T238" s="0" t="n">
        <v>450</v>
      </c>
      <c r="U238" s="0" t="n">
        <v>16.39</v>
      </c>
      <c r="V238" s="0" t="n">
        <v>0.29</v>
      </c>
      <c r="W238" s="0" t="n">
        <v>-6.07</v>
      </c>
      <c r="X238" s="0" t="n">
        <v>2.12765</v>
      </c>
      <c r="Y238" s="0" t="n">
        <v>0.60654</v>
      </c>
    </row>
    <row r="239" customFormat="false" ht="12.8" hidden="false" customHeight="false" outlineLevel="0" collapsed="false">
      <c r="A239" s="0" t="n">
        <v>5</v>
      </c>
      <c r="B239" s="0" t="n">
        <v>1</v>
      </c>
      <c r="C239" s="0" t="n">
        <v>1</v>
      </c>
      <c r="D239" s="0" t="n">
        <v>46</v>
      </c>
      <c r="E239" s="0" t="n">
        <v>0</v>
      </c>
      <c r="F239" s="0" t="n">
        <v>0</v>
      </c>
      <c r="G239" s="0" t="n">
        <v>76.12</v>
      </c>
      <c r="H239" s="0" t="n">
        <v>-3.41</v>
      </c>
      <c r="I239" s="0" t="n">
        <v>3.41</v>
      </c>
      <c r="J239" s="0" t="n">
        <v>0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16.38</v>
      </c>
      <c r="Q239" s="0" t="n">
        <v>0</v>
      </c>
      <c r="R239" s="0" t="n">
        <v>-0.02</v>
      </c>
      <c r="S239" s="0" t="n">
        <v>-0.02</v>
      </c>
      <c r="T239" s="0" t="n">
        <v>450</v>
      </c>
      <c r="U239" s="0" t="n">
        <v>16.38</v>
      </c>
      <c r="V239" s="0" t="n">
        <v>0.3</v>
      </c>
      <c r="W239" s="0" t="n">
        <v>-6.62</v>
      </c>
      <c r="X239" s="0" t="n">
        <v>2.18062</v>
      </c>
      <c r="Y239" s="0" t="n">
        <v>0.46756</v>
      </c>
    </row>
    <row r="240" customFormat="false" ht="12.8" hidden="false" customHeight="false" outlineLevel="0" collapsed="false">
      <c r="A240" s="0" t="n">
        <v>5</v>
      </c>
      <c r="B240" s="0" t="n">
        <v>1</v>
      </c>
      <c r="C240" s="0" t="n">
        <v>1</v>
      </c>
      <c r="D240" s="0" t="n">
        <v>47</v>
      </c>
      <c r="E240" s="0" t="n">
        <v>0</v>
      </c>
      <c r="F240" s="0" t="n">
        <v>0</v>
      </c>
      <c r="G240" s="0" t="n">
        <v>76.28</v>
      </c>
      <c r="H240" s="0" t="n">
        <v>-3.41</v>
      </c>
      <c r="I240" s="0" t="n">
        <v>3.41</v>
      </c>
      <c r="J240" s="0" t="n">
        <v>0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16.35</v>
      </c>
      <c r="Q240" s="0" t="n">
        <v>0</v>
      </c>
      <c r="R240" s="0" t="n">
        <v>-0.02</v>
      </c>
      <c r="S240" s="0" t="n">
        <v>-0.02</v>
      </c>
      <c r="T240" s="0" t="n">
        <v>450</v>
      </c>
      <c r="U240" s="0" t="n">
        <v>16.35</v>
      </c>
      <c r="V240" s="0" t="n">
        <v>0.3</v>
      </c>
      <c r="W240" s="0" t="n">
        <v>-6.49</v>
      </c>
      <c r="X240" s="0" t="n">
        <v>2.22024</v>
      </c>
      <c r="Y240" s="0" t="n">
        <v>0.31759</v>
      </c>
    </row>
    <row r="241" customFormat="false" ht="12.8" hidden="false" customHeight="false" outlineLevel="0" collapsed="false">
      <c r="A241" s="0" t="n">
        <v>5</v>
      </c>
      <c r="B241" s="0" t="n">
        <v>1</v>
      </c>
      <c r="C241" s="0" t="n">
        <v>1</v>
      </c>
      <c r="D241" s="0" t="n">
        <v>48</v>
      </c>
      <c r="E241" s="0" t="n">
        <v>0</v>
      </c>
      <c r="F241" s="0" t="n">
        <v>0</v>
      </c>
      <c r="G241" s="0" t="n">
        <v>77.55</v>
      </c>
      <c r="H241" s="0" t="n">
        <v>-3.38</v>
      </c>
      <c r="I241" s="0" t="n">
        <v>3.38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16.2</v>
      </c>
      <c r="Q241" s="0" t="n">
        <v>0</v>
      </c>
      <c r="R241" s="0" t="n">
        <v>-0.02</v>
      </c>
      <c r="S241" s="0" t="n">
        <v>-0.02</v>
      </c>
      <c r="T241" s="0" t="n">
        <v>450</v>
      </c>
      <c r="U241" s="0" t="n">
        <v>16.2</v>
      </c>
      <c r="V241" s="0" t="n">
        <v>0.28</v>
      </c>
      <c r="W241" s="0" t="n">
        <v>-7.2</v>
      </c>
      <c r="X241" s="0" t="n">
        <v>2.2447</v>
      </c>
      <c r="Y241" s="0" t="n">
        <v>0.15896</v>
      </c>
    </row>
    <row r="242" customFormat="false" ht="12.8" hidden="false" customHeight="false" outlineLevel="0" collapsed="false">
      <c r="A242" s="0" t="n">
        <v>6</v>
      </c>
      <c r="B242" s="0" t="n">
        <v>1</v>
      </c>
      <c r="C242" s="0" t="n">
        <v>1</v>
      </c>
      <c r="D242" s="0" t="n">
        <v>1</v>
      </c>
      <c r="E242" s="0" t="n">
        <v>0</v>
      </c>
      <c r="F242" s="0" t="n">
        <v>0</v>
      </c>
      <c r="G242" s="0" t="n">
        <v>80</v>
      </c>
      <c r="H242" s="0" t="n">
        <v>-3.3</v>
      </c>
      <c r="I242" s="0" t="n">
        <v>3.3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15.79</v>
      </c>
      <c r="Q242" s="0" t="n">
        <v>0</v>
      </c>
      <c r="R242" s="0" t="n">
        <v>-0.02</v>
      </c>
      <c r="S242" s="0" t="n">
        <v>-0.02</v>
      </c>
      <c r="T242" s="0" t="n">
        <v>450</v>
      </c>
      <c r="U242" s="0" t="n">
        <v>15.79</v>
      </c>
      <c r="V242" s="0" t="n">
        <v>0.22</v>
      </c>
      <c r="W242" s="0" t="n">
        <v>-5.69</v>
      </c>
      <c r="X242" s="0" t="n">
        <v>2.25863</v>
      </c>
      <c r="Y242" s="0" t="n">
        <v>-0.00467</v>
      </c>
    </row>
    <row r="243" customFormat="false" ht="12.8" hidden="false" customHeight="false" outlineLevel="0" collapsed="false">
      <c r="A243" s="0" t="n">
        <v>6</v>
      </c>
      <c r="B243" s="0" t="n">
        <v>1</v>
      </c>
      <c r="C243" s="0" t="n">
        <v>1</v>
      </c>
      <c r="D243" s="0" t="n">
        <v>2</v>
      </c>
      <c r="E243" s="0" t="n">
        <v>0</v>
      </c>
      <c r="F243" s="0" t="n">
        <v>0</v>
      </c>
      <c r="G243" s="0" t="n">
        <v>80.11</v>
      </c>
      <c r="H243" s="0" t="n">
        <v>-3.21</v>
      </c>
      <c r="I243" s="0" t="n">
        <v>3.21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15.34</v>
      </c>
      <c r="Q243" s="0" t="n">
        <v>0</v>
      </c>
      <c r="R243" s="0" t="n">
        <v>-0.02</v>
      </c>
      <c r="S243" s="0" t="n">
        <v>-0.02</v>
      </c>
      <c r="T243" s="0" t="n">
        <v>450</v>
      </c>
      <c r="U243" s="0" t="n">
        <v>15.34</v>
      </c>
      <c r="V243" s="0" t="n">
        <v>0.17</v>
      </c>
      <c r="W243" s="0" t="n">
        <v>-5.56</v>
      </c>
      <c r="X243" s="0" t="n">
        <v>2.24964</v>
      </c>
      <c r="Y243" s="0" t="n">
        <v>-0.16894</v>
      </c>
    </row>
    <row r="244" customFormat="false" ht="12.8" hidden="false" customHeight="false" outlineLevel="0" collapsed="false">
      <c r="A244" s="0" t="n">
        <v>6</v>
      </c>
      <c r="B244" s="0" t="n">
        <v>1</v>
      </c>
      <c r="C244" s="0" t="n">
        <v>1</v>
      </c>
      <c r="D244" s="0" t="n">
        <v>3</v>
      </c>
      <c r="E244" s="0" t="n">
        <v>0</v>
      </c>
      <c r="F244" s="0" t="n">
        <v>0</v>
      </c>
      <c r="G244" s="0" t="n">
        <v>76.92</v>
      </c>
      <c r="H244" s="0" t="n">
        <v>-3.18</v>
      </c>
      <c r="I244" s="0" t="n">
        <v>3.18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15.16</v>
      </c>
      <c r="Q244" s="0" t="n">
        <v>0</v>
      </c>
      <c r="R244" s="0" t="n">
        <v>-0.02</v>
      </c>
      <c r="S244" s="0" t="n">
        <v>-0.02</v>
      </c>
      <c r="T244" s="0" t="n">
        <v>450</v>
      </c>
      <c r="U244" s="0" t="n">
        <v>15.16</v>
      </c>
      <c r="V244" s="0" t="n">
        <v>0.15</v>
      </c>
      <c r="W244" s="0" t="n">
        <v>-5.47</v>
      </c>
      <c r="X244" s="0" t="n">
        <v>2.22416</v>
      </c>
      <c r="Y244" s="0" t="n">
        <v>-0.32809</v>
      </c>
    </row>
    <row r="245" customFormat="false" ht="12.8" hidden="false" customHeight="false" outlineLevel="0" collapsed="false">
      <c r="A245" s="0" t="n">
        <v>6</v>
      </c>
      <c r="B245" s="0" t="n">
        <v>1</v>
      </c>
      <c r="C245" s="0" t="n">
        <v>1</v>
      </c>
      <c r="D245" s="0" t="n">
        <v>4</v>
      </c>
      <c r="E245" s="0" t="n">
        <v>0</v>
      </c>
      <c r="F245" s="0" t="n">
        <v>0</v>
      </c>
      <c r="G245" s="0" t="n">
        <v>77.61</v>
      </c>
      <c r="H245" s="0" t="n">
        <v>-3.13</v>
      </c>
      <c r="I245" s="0" t="n">
        <v>3.13</v>
      </c>
      <c r="J245" s="0" t="n">
        <v>0</v>
      </c>
      <c r="K245" s="0" t="n">
        <v>0</v>
      </c>
      <c r="L245" s="0" t="n">
        <v>0</v>
      </c>
      <c r="M245" s="0" t="n">
        <v>0</v>
      </c>
      <c r="N245" s="0" t="n">
        <v>0</v>
      </c>
      <c r="O245" s="0" t="n">
        <v>0</v>
      </c>
      <c r="P245" s="0" t="n">
        <v>14.89</v>
      </c>
      <c r="Q245" s="0" t="n">
        <v>0</v>
      </c>
      <c r="R245" s="0" t="n">
        <v>-0.02</v>
      </c>
      <c r="S245" s="0" t="n">
        <v>-0.02</v>
      </c>
      <c r="T245" s="0" t="n">
        <v>450</v>
      </c>
      <c r="U245" s="0" t="n">
        <v>14.89</v>
      </c>
      <c r="V245" s="0" t="n">
        <v>0.12</v>
      </c>
      <c r="W245" s="0" t="n">
        <v>-5.03</v>
      </c>
      <c r="X245" s="0" t="n">
        <v>2.18353</v>
      </c>
      <c r="Y245" s="0" t="n">
        <v>-0.47824</v>
      </c>
    </row>
    <row r="246" customFormat="false" ht="12.8" hidden="false" customHeight="false" outlineLevel="0" collapsed="false">
      <c r="A246" s="0" t="n">
        <v>6</v>
      </c>
      <c r="B246" s="0" t="n">
        <v>1</v>
      </c>
      <c r="C246" s="0" t="n">
        <v>1</v>
      </c>
      <c r="D246" s="0" t="n">
        <v>5</v>
      </c>
      <c r="E246" s="0" t="n">
        <v>0</v>
      </c>
      <c r="F246" s="0" t="n">
        <v>0</v>
      </c>
      <c r="G246" s="0" t="n">
        <v>76.4</v>
      </c>
      <c r="H246" s="0" t="n">
        <v>-3.1</v>
      </c>
      <c r="I246" s="0" t="n">
        <v>3.1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14.71</v>
      </c>
      <c r="Q246" s="0" t="n">
        <v>0</v>
      </c>
      <c r="R246" s="0" t="n">
        <v>-0.02</v>
      </c>
      <c r="S246" s="0" t="n">
        <v>-0.02</v>
      </c>
      <c r="T246" s="0" t="n">
        <v>450</v>
      </c>
      <c r="U246" s="0" t="n">
        <v>14.71</v>
      </c>
      <c r="V246" s="0" t="n">
        <v>0.1</v>
      </c>
      <c r="W246" s="0" t="n">
        <v>-2.1</v>
      </c>
      <c r="X246" s="0" t="n">
        <v>2.12962</v>
      </c>
      <c r="Y246" s="0" t="n">
        <v>-0.61716</v>
      </c>
    </row>
    <row r="247" customFormat="false" ht="12.8" hidden="false" customHeight="false" outlineLevel="0" collapsed="false">
      <c r="A247" s="0" t="n">
        <v>6</v>
      </c>
      <c r="B247" s="0" t="n">
        <v>1</v>
      </c>
      <c r="C247" s="0" t="n">
        <v>1</v>
      </c>
      <c r="D247" s="0" t="n">
        <v>6</v>
      </c>
      <c r="E247" s="0" t="n">
        <v>0</v>
      </c>
      <c r="F247" s="0" t="n">
        <v>0</v>
      </c>
      <c r="G247" s="0" t="n">
        <v>71.96</v>
      </c>
      <c r="H247" s="0" t="n">
        <v>-3.15</v>
      </c>
      <c r="I247" s="0" t="n">
        <v>3.15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14.98</v>
      </c>
      <c r="Q247" s="0" t="n">
        <v>0</v>
      </c>
      <c r="R247" s="0" t="n">
        <v>-0.02</v>
      </c>
      <c r="S247" s="0" t="n">
        <v>-0.02</v>
      </c>
      <c r="T247" s="0" t="n">
        <v>450</v>
      </c>
      <c r="U247" s="0" t="n">
        <v>14.98</v>
      </c>
      <c r="V247" s="0" t="n">
        <v>0.11</v>
      </c>
      <c r="W247" s="0" t="n">
        <v>-1.13</v>
      </c>
      <c r="X247" s="0" t="n">
        <v>2.06448</v>
      </c>
      <c r="Y247" s="0" t="n">
        <v>-0.74417</v>
      </c>
    </row>
    <row r="248" customFormat="false" ht="12.8" hidden="false" customHeight="false" outlineLevel="0" collapsed="false">
      <c r="A248" s="0" t="n">
        <v>6</v>
      </c>
      <c r="B248" s="0" t="n">
        <v>1</v>
      </c>
      <c r="C248" s="0" t="n">
        <v>1</v>
      </c>
      <c r="D248" s="0" t="n">
        <v>7</v>
      </c>
      <c r="E248" s="0" t="n">
        <v>0</v>
      </c>
      <c r="F248" s="0" t="n">
        <v>0</v>
      </c>
      <c r="G248" s="0" t="n">
        <v>72.09</v>
      </c>
      <c r="H248" s="0" t="n">
        <v>-3.2</v>
      </c>
      <c r="I248" s="0" t="n">
        <v>3.2</v>
      </c>
      <c r="J248" s="0" t="n">
        <v>0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15.29</v>
      </c>
      <c r="Q248" s="0" t="n">
        <v>0</v>
      </c>
      <c r="R248" s="0" t="n">
        <v>-0.02</v>
      </c>
      <c r="S248" s="0" t="n">
        <v>-0.02</v>
      </c>
      <c r="T248" s="0" t="n">
        <v>450</v>
      </c>
      <c r="U248" s="0" t="n">
        <v>15.29</v>
      </c>
      <c r="V248" s="0" t="n">
        <v>0.12</v>
      </c>
      <c r="W248" s="0" t="n">
        <v>-0.74</v>
      </c>
      <c r="X248" s="0" t="n">
        <v>1.9901</v>
      </c>
      <c r="Y248" s="0" t="n">
        <v>-0.85978</v>
      </c>
    </row>
    <row r="249" customFormat="false" ht="12.8" hidden="false" customHeight="false" outlineLevel="0" collapsed="false">
      <c r="A249" s="0" t="n">
        <v>6</v>
      </c>
      <c r="B249" s="0" t="n">
        <v>1</v>
      </c>
      <c r="C249" s="0" t="n">
        <v>1</v>
      </c>
      <c r="D249" s="0" t="n">
        <v>8</v>
      </c>
      <c r="E249" s="0" t="n">
        <v>0</v>
      </c>
      <c r="F249" s="0" t="n">
        <v>0</v>
      </c>
      <c r="G249" s="0" t="n">
        <v>75.21</v>
      </c>
      <c r="H249" s="0" t="n">
        <v>-3.21</v>
      </c>
      <c r="I249" s="0" t="n">
        <v>3.21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15.31</v>
      </c>
      <c r="Q249" s="0" t="n">
        <v>0</v>
      </c>
      <c r="R249" s="0" t="n">
        <v>-0.02</v>
      </c>
      <c r="S249" s="0" t="n">
        <v>-0.02</v>
      </c>
      <c r="T249" s="0" t="n">
        <v>450</v>
      </c>
      <c r="U249" s="0" t="n">
        <v>15.31</v>
      </c>
      <c r="V249" s="0" t="n">
        <v>0.12</v>
      </c>
      <c r="W249" s="0" t="n">
        <v>-0.43</v>
      </c>
      <c r="X249" s="0" t="n">
        <v>1.90825</v>
      </c>
      <c r="Y249" s="0" t="n">
        <v>-0.96523</v>
      </c>
    </row>
    <row r="250" customFormat="false" ht="12.8" hidden="false" customHeight="false" outlineLevel="0" collapsed="false">
      <c r="A250" s="0" t="n">
        <v>6</v>
      </c>
      <c r="B250" s="0" t="n">
        <v>1</v>
      </c>
      <c r="C250" s="0" t="n">
        <v>1</v>
      </c>
      <c r="D250" s="0" t="n">
        <v>9</v>
      </c>
      <c r="E250" s="0" t="n">
        <v>0</v>
      </c>
      <c r="F250" s="0" t="n">
        <v>0</v>
      </c>
      <c r="G250" s="0" t="n">
        <v>78.27</v>
      </c>
      <c r="H250" s="0" t="n">
        <v>-3.15</v>
      </c>
      <c r="I250" s="0" t="n">
        <v>3.15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15.01</v>
      </c>
      <c r="Q250" s="0" t="n">
        <v>0</v>
      </c>
      <c r="R250" s="0" t="n">
        <v>-0.02</v>
      </c>
      <c r="S250" s="0" t="n">
        <v>-0.02</v>
      </c>
      <c r="T250" s="0" t="n">
        <v>450</v>
      </c>
      <c r="U250" s="0" t="n">
        <v>15.01</v>
      </c>
      <c r="V250" s="0" t="n">
        <v>0.1</v>
      </c>
      <c r="W250" s="0" t="n">
        <v>-0.28</v>
      </c>
      <c r="X250" s="0" t="n">
        <v>1.82044</v>
      </c>
      <c r="Y250" s="0" t="n">
        <v>-1.06205</v>
      </c>
    </row>
    <row r="251" customFormat="false" ht="12.8" hidden="false" customHeight="false" outlineLevel="0" collapsed="false">
      <c r="A251" s="0" t="n">
        <v>6</v>
      </c>
      <c r="B251" s="0" t="n">
        <v>1</v>
      </c>
      <c r="C251" s="0" t="n">
        <v>1</v>
      </c>
      <c r="D251" s="0" t="n">
        <v>10</v>
      </c>
      <c r="E251" s="0" t="n">
        <v>0</v>
      </c>
      <c r="F251" s="0" t="n">
        <v>0</v>
      </c>
      <c r="G251" s="0" t="n">
        <v>77.44</v>
      </c>
      <c r="H251" s="0" t="n">
        <v>-3.11</v>
      </c>
      <c r="I251" s="0" t="n">
        <v>3.11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14.76</v>
      </c>
      <c r="Q251" s="0" t="n">
        <v>0</v>
      </c>
      <c r="R251" s="0" t="n">
        <v>-0.02</v>
      </c>
      <c r="S251" s="0" t="n">
        <v>-0.02</v>
      </c>
      <c r="T251" s="0" t="n">
        <v>450</v>
      </c>
      <c r="U251" s="0" t="n">
        <v>14.76</v>
      </c>
      <c r="V251" s="0" t="n">
        <v>0.08</v>
      </c>
      <c r="W251" s="0" t="n">
        <v>-0.27</v>
      </c>
      <c r="X251" s="0" t="n">
        <v>1.72792</v>
      </c>
      <c r="Y251" s="0" t="n">
        <v>-1.15187</v>
      </c>
    </row>
    <row r="252" customFormat="false" ht="12.8" hidden="false" customHeight="false" outlineLevel="0" collapsed="false">
      <c r="A252" s="0" t="n">
        <v>6</v>
      </c>
      <c r="B252" s="0" t="n">
        <v>1</v>
      </c>
      <c r="C252" s="0" t="n">
        <v>1</v>
      </c>
      <c r="D252" s="0" t="n">
        <v>11</v>
      </c>
      <c r="E252" s="0" t="n">
        <v>0</v>
      </c>
      <c r="F252" s="0" t="n">
        <v>0</v>
      </c>
      <c r="G252" s="0" t="n">
        <v>75.26</v>
      </c>
      <c r="H252" s="0" t="n">
        <v>-3.1</v>
      </c>
      <c r="I252" s="0" t="n">
        <v>3.1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14.71</v>
      </c>
      <c r="Q252" s="0" t="n">
        <v>0</v>
      </c>
      <c r="R252" s="0" t="n">
        <v>-0.02</v>
      </c>
      <c r="S252" s="0" t="n">
        <v>-0.02</v>
      </c>
      <c r="T252" s="0" t="n">
        <v>450</v>
      </c>
      <c r="U252" s="0" t="n">
        <v>14.71</v>
      </c>
      <c r="V252" s="0" t="n">
        <v>0.08</v>
      </c>
      <c r="W252" s="0" t="n">
        <v>-0.23</v>
      </c>
      <c r="X252" s="0" t="n">
        <v>1.63174</v>
      </c>
      <c r="Y252" s="0" t="n">
        <v>-1.23631</v>
      </c>
    </row>
    <row r="253" customFormat="false" ht="12.8" hidden="false" customHeight="false" outlineLevel="0" collapsed="false">
      <c r="A253" s="0" t="n">
        <v>6</v>
      </c>
      <c r="B253" s="0" t="n">
        <v>1</v>
      </c>
      <c r="C253" s="0" t="n">
        <v>1</v>
      </c>
      <c r="D253" s="0" t="n">
        <v>12</v>
      </c>
      <c r="E253" s="0" t="n">
        <v>0</v>
      </c>
      <c r="F253" s="0" t="n">
        <v>0</v>
      </c>
      <c r="G253" s="0" t="n">
        <v>76.28</v>
      </c>
      <c r="H253" s="0" t="n">
        <v>-3.07</v>
      </c>
      <c r="I253" s="0" t="n">
        <v>3.07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14.55</v>
      </c>
      <c r="Q253" s="0" t="n">
        <v>0</v>
      </c>
      <c r="R253" s="0" t="n">
        <v>-0.02</v>
      </c>
      <c r="S253" s="0" t="n">
        <v>-0.02</v>
      </c>
      <c r="T253" s="0" t="n">
        <v>450</v>
      </c>
      <c r="U253" s="0" t="n">
        <v>14.55</v>
      </c>
      <c r="V253" s="0" t="n">
        <v>0.06</v>
      </c>
      <c r="W253" s="0" t="n">
        <v>-0.42</v>
      </c>
      <c r="X253" s="0" t="n">
        <v>1.53274</v>
      </c>
      <c r="Y253" s="0" t="n">
        <v>1.31692</v>
      </c>
    </row>
    <row r="254" customFormat="false" ht="12.8" hidden="false" customHeight="false" outlineLevel="0" collapsed="false">
      <c r="A254" s="0" t="n">
        <v>6</v>
      </c>
      <c r="B254" s="0" t="n">
        <v>1</v>
      </c>
      <c r="C254" s="0" t="n">
        <v>1</v>
      </c>
      <c r="D254" s="0" t="n">
        <v>13</v>
      </c>
      <c r="E254" s="0" t="n">
        <v>22.16</v>
      </c>
      <c r="F254" s="0" t="n">
        <v>1.17</v>
      </c>
      <c r="G254" s="0" t="n">
        <v>74.23</v>
      </c>
      <c r="H254" s="0" t="n">
        <v>-0.87</v>
      </c>
      <c r="I254" s="0" t="n">
        <v>1.84</v>
      </c>
      <c r="J254" s="0" t="n">
        <v>0</v>
      </c>
      <c r="K254" s="0" t="n">
        <v>2.22</v>
      </c>
      <c r="L254" s="0" t="n">
        <v>2.48</v>
      </c>
      <c r="M254" s="0" t="n">
        <v>0.1</v>
      </c>
      <c r="N254" s="0" t="n">
        <v>0.09</v>
      </c>
      <c r="O254" s="0" t="n">
        <v>-0.02</v>
      </c>
      <c r="P254" s="0" t="n">
        <v>14.54</v>
      </c>
      <c r="Q254" s="0" t="n">
        <v>0</v>
      </c>
      <c r="R254" s="0" t="n">
        <v>-0.66</v>
      </c>
      <c r="S254" s="0" t="n">
        <v>-0.67</v>
      </c>
      <c r="T254" s="0" t="n">
        <v>463.81</v>
      </c>
      <c r="U254" s="0" t="n">
        <v>14.58</v>
      </c>
      <c r="V254" s="0" t="n">
        <v>0.06</v>
      </c>
      <c r="W254" s="0" t="n">
        <v>5.85</v>
      </c>
      <c r="X254" s="0" t="n">
        <v>1.43169</v>
      </c>
      <c r="Y254" s="0" t="n">
        <v>1.39524</v>
      </c>
    </row>
    <row r="255" customFormat="false" ht="12.8" hidden="false" customHeight="false" outlineLevel="0" collapsed="false">
      <c r="A255" s="0" t="n">
        <v>6</v>
      </c>
      <c r="B255" s="0" t="n">
        <v>1</v>
      </c>
      <c r="C255" s="0" t="n">
        <v>1</v>
      </c>
      <c r="D255" s="0" t="n">
        <v>14</v>
      </c>
      <c r="E255" s="0" t="n">
        <v>182.74</v>
      </c>
      <c r="F255" s="0" t="n">
        <v>9.64</v>
      </c>
      <c r="G255" s="0" t="n">
        <v>74.86</v>
      </c>
      <c r="H255" s="0" t="n">
        <v>5.81</v>
      </c>
      <c r="I255" s="0" t="n">
        <v>1.84</v>
      </c>
      <c r="J255" s="0" t="n">
        <v>0</v>
      </c>
      <c r="K255" s="0" t="n">
        <v>2.84</v>
      </c>
      <c r="L255" s="0" t="n">
        <v>3.22</v>
      </c>
      <c r="M255" s="0" t="n">
        <v>0.13</v>
      </c>
      <c r="N255" s="0" t="n">
        <v>0.07</v>
      </c>
      <c r="O255" s="0" t="n">
        <v>0</v>
      </c>
      <c r="P255" s="0" t="n">
        <v>14.56</v>
      </c>
      <c r="Q255" s="0" t="n">
        <v>1.34</v>
      </c>
      <c r="R255" s="0" t="n">
        <v>-0.71</v>
      </c>
      <c r="S255" s="0" t="n">
        <v>-0.73</v>
      </c>
      <c r="T255" s="0" t="n">
        <v>372.27</v>
      </c>
      <c r="U255" s="0" t="n">
        <v>14.57</v>
      </c>
      <c r="V255" s="0" t="n">
        <v>0.05</v>
      </c>
      <c r="W255" s="0" t="n">
        <v>48.25</v>
      </c>
      <c r="X255" s="0" t="n">
        <v>1.32923</v>
      </c>
      <c r="Y255" s="0" t="n">
        <v>1.47279</v>
      </c>
    </row>
    <row r="256" customFormat="false" ht="12.8" hidden="false" customHeight="false" outlineLevel="0" collapsed="false">
      <c r="A256" s="0" t="n">
        <v>6</v>
      </c>
      <c r="B256" s="0" t="n">
        <v>1</v>
      </c>
      <c r="C256" s="0" t="n">
        <v>1</v>
      </c>
      <c r="D256" s="0" t="n">
        <v>15</v>
      </c>
      <c r="E256" s="0" t="n">
        <v>579.46</v>
      </c>
      <c r="F256" s="0" t="n">
        <v>30.58</v>
      </c>
      <c r="G256" s="0" t="n">
        <v>74.02</v>
      </c>
      <c r="H256" s="0" t="n">
        <v>17.77</v>
      </c>
      <c r="I256" s="0" t="n">
        <v>1.85</v>
      </c>
      <c r="J256" s="0" t="n">
        <v>0</v>
      </c>
      <c r="K256" s="0" t="n">
        <v>4.97</v>
      </c>
      <c r="L256" s="0" t="n">
        <v>5.76</v>
      </c>
      <c r="M256" s="0" t="n">
        <v>0.2</v>
      </c>
      <c r="N256" s="0" t="n">
        <v>0.08</v>
      </c>
      <c r="O256" s="0" t="n">
        <v>0.01</v>
      </c>
      <c r="P256" s="0" t="n">
        <v>14.65</v>
      </c>
      <c r="Q256" s="0" t="n">
        <v>4.47</v>
      </c>
      <c r="R256" s="0" t="n">
        <v>-1.29</v>
      </c>
      <c r="S256" s="0" t="n">
        <v>-1.43</v>
      </c>
      <c r="T256" s="0" t="n">
        <v>181.69</v>
      </c>
      <c r="U256" s="0" t="n">
        <v>14.62</v>
      </c>
      <c r="V256" s="0" t="n">
        <v>0.06</v>
      </c>
      <c r="W256" s="0" t="n">
        <v>153</v>
      </c>
      <c r="X256" s="0" t="n">
        <v>1.22598</v>
      </c>
      <c r="Y256" s="0" t="n">
        <v>1.59037</v>
      </c>
    </row>
    <row r="257" customFormat="false" ht="12.8" hidden="false" customHeight="false" outlineLevel="0" collapsed="false">
      <c r="A257" s="0" t="n">
        <v>6</v>
      </c>
      <c r="B257" s="0" t="n">
        <v>1</v>
      </c>
      <c r="C257" s="0" t="n">
        <v>1</v>
      </c>
      <c r="D257" s="0" t="n">
        <v>16</v>
      </c>
      <c r="E257" s="0" t="n">
        <v>1838.24</v>
      </c>
      <c r="F257" s="0" t="n">
        <v>96.91</v>
      </c>
      <c r="G257" s="0" t="n">
        <v>56.22</v>
      </c>
      <c r="H257" s="0" t="n">
        <v>-1.9</v>
      </c>
      <c r="I257" s="0" t="n">
        <v>1.9</v>
      </c>
      <c r="J257" s="0" t="n">
        <v>0</v>
      </c>
      <c r="K257" s="0" t="n">
        <v>10.97</v>
      </c>
      <c r="L257" s="0" t="n">
        <v>12.84</v>
      </c>
      <c r="M257" s="0" t="n">
        <v>0.11</v>
      </c>
      <c r="N257" s="0" t="n">
        <v>0.09</v>
      </c>
      <c r="O257" s="0" t="n">
        <v>0.07</v>
      </c>
      <c r="P257" s="0" t="n">
        <v>15.12</v>
      </c>
      <c r="Q257" s="0" t="n">
        <v>0</v>
      </c>
      <c r="R257" s="0" t="n">
        <v>-1.23</v>
      </c>
      <c r="S257" s="0" t="n">
        <v>-1.24</v>
      </c>
      <c r="T257" s="0" t="n">
        <v>-359.32</v>
      </c>
      <c r="U257" s="0" t="n">
        <v>15</v>
      </c>
      <c r="V257" s="0" t="n">
        <v>0.1</v>
      </c>
      <c r="W257" s="0" t="n">
        <v>481.36</v>
      </c>
      <c r="X257" s="0" t="n">
        <v>1.12257</v>
      </c>
      <c r="Y257" s="0" t="n">
        <v>1.6324</v>
      </c>
    </row>
    <row r="258" customFormat="false" ht="12.8" hidden="false" customHeight="false" outlineLevel="0" collapsed="false">
      <c r="A258" s="0" t="n">
        <v>6</v>
      </c>
      <c r="B258" s="0" t="n">
        <v>1</v>
      </c>
      <c r="C258" s="0" t="n">
        <v>1</v>
      </c>
      <c r="D258" s="0" t="n">
        <v>17</v>
      </c>
      <c r="E258" s="0" t="n">
        <v>2591.27</v>
      </c>
      <c r="F258" s="0" t="n">
        <v>136.97</v>
      </c>
      <c r="G258" s="0" t="n">
        <v>28.88</v>
      </c>
      <c r="H258" s="0" t="n">
        <v>6.32</v>
      </c>
      <c r="I258" s="0" t="n">
        <v>2.04</v>
      </c>
      <c r="J258" s="0" t="n">
        <v>0</v>
      </c>
      <c r="K258" s="0" t="n">
        <v>15.94</v>
      </c>
      <c r="L258" s="0" t="n">
        <v>18.32</v>
      </c>
      <c r="M258" s="0" t="n">
        <v>0.14</v>
      </c>
      <c r="N258" s="0" t="n">
        <v>0.08</v>
      </c>
      <c r="O258" s="0" t="n">
        <v>0.03</v>
      </c>
      <c r="P258" s="0" t="n">
        <v>16.3</v>
      </c>
      <c r="Q258" s="0" t="n">
        <v>10.78</v>
      </c>
      <c r="R258" s="0" t="n">
        <v>-3.38</v>
      </c>
      <c r="S258" s="0" t="n">
        <v>-6.8</v>
      </c>
      <c r="T258" s="0" t="n">
        <v>-342.77</v>
      </c>
      <c r="U258" s="0" t="n">
        <v>16.32</v>
      </c>
      <c r="V258" s="0" t="n">
        <v>0.23</v>
      </c>
      <c r="W258" s="0" t="n">
        <v>695.18</v>
      </c>
      <c r="X258" s="0" t="n">
        <v>1.01971</v>
      </c>
      <c r="Y258" s="0" t="n">
        <v>1.71858</v>
      </c>
    </row>
    <row r="259" customFormat="false" ht="12.8" hidden="false" customHeight="false" outlineLevel="0" collapsed="false">
      <c r="A259" s="0" t="n">
        <v>6</v>
      </c>
      <c r="B259" s="0" t="n">
        <v>1</v>
      </c>
      <c r="C259" s="0" t="n">
        <v>1</v>
      </c>
      <c r="D259" s="0" t="n">
        <v>18</v>
      </c>
      <c r="E259" s="0" t="n">
        <v>3601.57</v>
      </c>
      <c r="F259" s="0" t="n">
        <v>191.55</v>
      </c>
      <c r="G259" s="0" t="n">
        <v>-8.38</v>
      </c>
      <c r="H259" s="0" t="n">
        <v>-2.27</v>
      </c>
      <c r="I259" s="0" t="n">
        <v>2.27</v>
      </c>
      <c r="J259" s="0" t="n">
        <v>0</v>
      </c>
      <c r="K259" s="0" t="n">
        <v>23.02</v>
      </c>
      <c r="L259" s="0" t="n">
        <v>24.96</v>
      </c>
      <c r="M259" s="0" t="n">
        <v>0.11</v>
      </c>
      <c r="N259" s="0" t="n">
        <v>0.08</v>
      </c>
      <c r="O259" s="0" t="n">
        <v>-0.05</v>
      </c>
      <c r="P259" s="0" t="n">
        <v>18.2</v>
      </c>
      <c r="Q259" s="0" t="n">
        <v>0</v>
      </c>
      <c r="R259" s="0" t="n">
        <v>-5.67</v>
      </c>
      <c r="S259" s="0" t="n">
        <v>-5.68</v>
      </c>
      <c r="T259" s="0" t="n">
        <v>-658.84</v>
      </c>
      <c r="U259" s="0" t="n">
        <v>18.44</v>
      </c>
      <c r="V259" s="0" t="n">
        <v>0.47</v>
      </c>
      <c r="W259" s="0" t="n">
        <v>1019.97</v>
      </c>
      <c r="X259" s="0" t="n">
        <v>0.91824</v>
      </c>
      <c r="Y259" s="0" t="n">
        <v>1.81261</v>
      </c>
    </row>
    <row r="260" customFormat="false" ht="12.8" hidden="false" customHeight="false" outlineLevel="0" collapsed="false">
      <c r="A260" s="0" t="n">
        <v>6</v>
      </c>
      <c r="B260" s="0" t="n">
        <v>1</v>
      </c>
      <c r="C260" s="0" t="n">
        <v>1</v>
      </c>
      <c r="D260" s="0" t="n">
        <v>19</v>
      </c>
      <c r="E260" s="0" t="n">
        <v>4245.21</v>
      </c>
      <c r="F260" s="0" t="n">
        <v>226.96</v>
      </c>
      <c r="G260" s="0" t="n">
        <v>-19.67</v>
      </c>
      <c r="H260" s="0" t="n">
        <v>-2.49</v>
      </c>
      <c r="I260" s="0" t="n">
        <v>2.49</v>
      </c>
      <c r="J260" s="0" t="n">
        <v>0</v>
      </c>
      <c r="K260" s="0" t="n">
        <v>28.99</v>
      </c>
      <c r="L260" s="0" t="n">
        <v>30.46</v>
      </c>
      <c r="M260" s="0" t="n">
        <v>0.11</v>
      </c>
      <c r="N260" s="0" t="n">
        <v>0.08</v>
      </c>
      <c r="O260" s="0" t="n">
        <v>-0.14</v>
      </c>
      <c r="P260" s="0" t="n">
        <v>19.8</v>
      </c>
      <c r="Q260" s="0" t="n">
        <v>0</v>
      </c>
      <c r="R260" s="0" t="n">
        <v>-8.61</v>
      </c>
      <c r="S260" s="0" t="n">
        <v>-8.63</v>
      </c>
      <c r="T260" s="0" t="n">
        <v>-713.56</v>
      </c>
      <c r="U260" s="0" t="n">
        <v>20.31</v>
      </c>
      <c r="V260" s="0" t="n">
        <v>0.72</v>
      </c>
      <c r="W260" s="0" t="n">
        <v>1255.77</v>
      </c>
      <c r="X260" s="0" t="n">
        <v>0.81925</v>
      </c>
      <c r="Y260" s="0" t="n">
        <v>1.91831</v>
      </c>
    </row>
    <row r="261" customFormat="false" ht="12.8" hidden="false" customHeight="false" outlineLevel="0" collapsed="false">
      <c r="A261" s="0" t="n">
        <v>6</v>
      </c>
      <c r="B261" s="0" t="n">
        <v>1</v>
      </c>
      <c r="C261" s="0" t="n">
        <v>1</v>
      </c>
      <c r="D261" s="0" t="n">
        <v>20</v>
      </c>
      <c r="E261" s="0" t="n">
        <v>4908.14</v>
      </c>
      <c r="F261" s="0" t="n">
        <v>263.22</v>
      </c>
      <c r="G261" s="0" t="n">
        <v>-32.2</v>
      </c>
      <c r="H261" s="0" t="n">
        <v>-2.74</v>
      </c>
      <c r="I261" s="0" t="n">
        <v>2.74</v>
      </c>
      <c r="J261" s="0" t="n">
        <v>0</v>
      </c>
      <c r="K261" s="0" t="n">
        <v>35.08</v>
      </c>
      <c r="L261" s="0" t="n">
        <v>36.2</v>
      </c>
      <c r="M261" s="0" t="n">
        <v>0.11</v>
      </c>
      <c r="N261" s="0" t="n">
        <v>0.08</v>
      </c>
      <c r="O261" s="0" t="n">
        <v>-0.24</v>
      </c>
      <c r="P261" s="0" t="n">
        <v>21.43</v>
      </c>
      <c r="Q261" s="0" t="n">
        <v>0</v>
      </c>
      <c r="R261" s="0" t="n">
        <v>-11.8</v>
      </c>
      <c r="S261" s="0" t="n">
        <v>-11.89</v>
      </c>
      <c r="T261" s="0" t="n">
        <v>-758.91</v>
      </c>
      <c r="U261" s="0" t="n">
        <v>22.19</v>
      </c>
      <c r="V261" s="0" t="n">
        <v>0.98</v>
      </c>
      <c r="W261" s="0" t="n">
        <v>1486.52</v>
      </c>
      <c r="X261" s="0" t="n">
        <v>0.72431</v>
      </c>
      <c r="Y261" s="0" t="n">
        <v>2.04087</v>
      </c>
    </row>
    <row r="262" customFormat="false" ht="12.8" hidden="false" customHeight="false" outlineLevel="0" collapsed="false">
      <c r="A262" s="0" t="n">
        <v>6</v>
      </c>
      <c r="B262" s="0" t="n">
        <v>1</v>
      </c>
      <c r="C262" s="0" t="n">
        <v>1</v>
      </c>
      <c r="D262" s="0" t="n">
        <v>21</v>
      </c>
      <c r="E262" s="0" t="n">
        <v>5486.5</v>
      </c>
      <c r="F262" s="0" t="n">
        <v>294.81</v>
      </c>
      <c r="G262" s="0" t="n">
        <v>-43.48</v>
      </c>
      <c r="H262" s="0" t="n">
        <v>-3.03</v>
      </c>
      <c r="I262" s="0" t="n">
        <v>3.03</v>
      </c>
      <c r="J262" s="0" t="n">
        <v>0</v>
      </c>
      <c r="K262" s="0" t="n">
        <v>40.89</v>
      </c>
      <c r="L262" s="0" t="n">
        <v>41.29</v>
      </c>
      <c r="M262" s="0" t="n">
        <v>0.11</v>
      </c>
      <c r="N262" s="0" t="n">
        <v>0.08</v>
      </c>
      <c r="O262" s="0" t="n">
        <v>-0.35</v>
      </c>
      <c r="P262" s="0" t="n">
        <v>23.18</v>
      </c>
      <c r="Q262" s="0" t="n">
        <v>0</v>
      </c>
      <c r="R262" s="0" t="n">
        <v>-15.58</v>
      </c>
      <c r="S262" s="0" t="n">
        <v>-15.81</v>
      </c>
      <c r="T262" s="0" t="n">
        <v>-840.45</v>
      </c>
      <c r="U262" s="0" t="n">
        <v>24.2</v>
      </c>
      <c r="V262" s="0" t="n">
        <v>1.3</v>
      </c>
      <c r="W262" s="0" t="n">
        <v>1687.58</v>
      </c>
      <c r="X262" s="0" t="n">
        <v>0.63571</v>
      </c>
      <c r="Y262" s="0" t="n">
        <v>2.18733</v>
      </c>
    </row>
    <row r="263" customFormat="false" ht="12.8" hidden="false" customHeight="false" outlineLevel="0" collapsed="false">
      <c r="A263" s="0" t="n">
        <v>6</v>
      </c>
      <c r="B263" s="0" t="n">
        <v>1</v>
      </c>
      <c r="C263" s="0" t="n">
        <v>1</v>
      </c>
      <c r="D263" s="0" t="n">
        <v>22</v>
      </c>
      <c r="E263" s="0" t="n">
        <v>5993.61</v>
      </c>
      <c r="F263" s="0" t="n">
        <v>322.67</v>
      </c>
      <c r="G263" s="0" t="n">
        <v>-50.65</v>
      </c>
      <c r="H263" s="0" t="n">
        <v>-3.31</v>
      </c>
      <c r="I263" s="0" t="n">
        <v>3.31</v>
      </c>
      <c r="J263" s="0" t="n">
        <v>0</v>
      </c>
      <c r="K263" s="0" t="n">
        <v>46.69</v>
      </c>
      <c r="L263" s="0" t="n">
        <v>48.28</v>
      </c>
      <c r="M263" s="0" t="n">
        <v>0.11</v>
      </c>
      <c r="N263" s="0" t="n">
        <v>0.09</v>
      </c>
      <c r="O263" s="0" t="n">
        <v>-0.47</v>
      </c>
      <c r="P263" s="0" t="n">
        <v>24.73</v>
      </c>
      <c r="Q263" s="0" t="n">
        <v>0</v>
      </c>
      <c r="R263" s="0" t="n">
        <v>-19.5</v>
      </c>
      <c r="S263" s="0" t="n">
        <v>-20.09</v>
      </c>
      <c r="T263" s="0" t="n">
        <v>-761.63</v>
      </c>
      <c r="U263" s="0" t="n">
        <v>26.02</v>
      </c>
      <c r="V263" s="0" t="n">
        <v>1.61</v>
      </c>
      <c r="W263" s="0" t="n">
        <v>1871.34</v>
      </c>
      <c r="X263" s="0" t="n">
        <v>0.55689</v>
      </c>
      <c r="Y263" s="0" t="n">
        <v>2.36662</v>
      </c>
    </row>
    <row r="264" customFormat="false" ht="12.8" hidden="false" customHeight="false" outlineLevel="0" collapsed="false">
      <c r="A264" s="0" t="n">
        <v>6</v>
      </c>
      <c r="B264" s="0" t="n">
        <v>1</v>
      </c>
      <c r="C264" s="0" t="n">
        <v>1</v>
      </c>
      <c r="D264" s="0" t="n">
        <v>23</v>
      </c>
      <c r="E264" s="0" t="n">
        <v>6280.93</v>
      </c>
      <c r="F264" s="0" t="n">
        <v>338.34</v>
      </c>
      <c r="G264" s="0" t="n">
        <v>-57.29</v>
      </c>
      <c r="H264" s="0" t="n">
        <v>-3.72</v>
      </c>
      <c r="I264" s="0" t="n">
        <v>3.72</v>
      </c>
      <c r="J264" s="0" t="n">
        <v>0</v>
      </c>
      <c r="K264" s="0" t="n">
        <v>51.17</v>
      </c>
      <c r="L264" s="0" t="n">
        <v>51.31</v>
      </c>
      <c r="M264" s="0" t="n">
        <v>0.11</v>
      </c>
      <c r="N264" s="0" t="n">
        <v>0.09</v>
      </c>
      <c r="O264" s="0" t="n">
        <v>-0.59</v>
      </c>
      <c r="P264" s="0" t="n">
        <v>26.75</v>
      </c>
      <c r="Q264" s="0" t="n">
        <v>0</v>
      </c>
      <c r="R264" s="0" t="n">
        <v>-24.55</v>
      </c>
      <c r="S264" s="0" t="n">
        <v>-25.56</v>
      </c>
      <c r="T264" s="0" t="n">
        <v>-892.2</v>
      </c>
      <c r="U264" s="0" t="n">
        <v>28.31</v>
      </c>
      <c r="V264" s="0" t="n">
        <v>2.03</v>
      </c>
      <c r="W264" s="0" t="n">
        <v>1969.78</v>
      </c>
      <c r="X264" s="0" t="n">
        <v>0.49293</v>
      </c>
      <c r="Y264" s="0" t="n">
        <v>2.58774</v>
      </c>
    </row>
    <row r="265" customFormat="false" ht="12.8" hidden="false" customHeight="false" outlineLevel="0" collapsed="false">
      <c r="A265" s="0" t="n">
        <v>6</v>
      </c>
      <c r="B265" s="0" t="n">
        <v>1</v>
      </c>
      <c r="C265" s="0" t="n">
        <v>1</v>
      </c>
      <c r="D265" s="0" t="n">
        <v>24</v>
      </c>
      <c r="E265" s="0" t="n">
        <v>6640.78</v>
      </c>
      <c r="F265" s="0" t="n">
        <v>358.49</v>
      </c>
      <c r="G265" s="0" t="n">
        <v>-76.74</v>
      </c>
      <c r="H265" s="0" t="n">
        <v>-4.3</v>
      </c>
      <c r="I265" s="0" t="n">
        <v>4.3</v>
      </c>
      <c r="J265" s="0" t="n">
        <v>0</v>
      </c>
      <c r="K265" s="0" t="n">
        <v>56.99</v>
      </c>
      <c r="L265" s="0" t="n">
        <v>54.73</v>
      </c>
      <c r="M265" s="0" t="n">
        <v>0.11</v>
      </c>
      <c r="N265" s="0" t="n">
        <v>0.09</v>
      </c>
      <c r="O265" s="0" t="n">
        <v>-0.75</v>
      </c>
      <c r="P265" s="0" t="n">
        <v>29.3</v>
      </c>
      <c r="Q265" s="0" t="n">
        <v>0</v>
      </c>
      <c r="R265" s="0" t="n">
        <v>-32.61</v>
      </c>
      <c r="S265" s="0" t="n">
        <v>-35</v>
      </c>
      <c r="T265" s="0" t="n">
        <v>-1008.35</v>
      </c>
      <c r="U265" s="0" t="n">
        <v>31.2</v>
      </c>
      <c r="V265" s="0" t="n">
        <v>2.69</v>
      </c>
      <c r="W265" s="0" t="n">
        <v>2117.31</v>
      </c>
      <c r="X265" s="0" t="n">
        <v>0.45045</v>
      </c>
      <c r="Y265" s="0" t="n">
        <v>2.8535</v>
      </c>
    </row>
    <row r="266" customFormat="false" ht="12.8" hidden="false" customHeight="false" outlineLevel="0" collapsed="false">
      <c r="A266" s="0" t="n">
        <v>6</v>
      </c>
      <c r="B266" s="0" t="n">
        <v>1</v>
      </c>
      <c r="C266" s="0" t="n">
        <v>1</v>
      </c>
      <c r="D266" s="0" t="n">
        <v>25</v>
      </c>
      <c r="E266" s="0" t="n">
        <v>6363.49</v>
      </c>
      <c r="F266" s="0" t="n">
        <v>342.47</v>
      </c>
      <c r="G266" s="0" t="n">
        <v>-57.63</v>
      </c>
      <c r="H266" s="0" t="n">
        <v>-4.92</v>
      </c>
      <c r="I266" s="0" t="n">
        <v>4.92</v>
      </c>
      <c r="J266" s="0" t="n">
        <v>0</v>
      </c>
      <c r="K266" s="0" t="n">
        <v>60.46</v>
      </c>
      <c r="L266" s="0" t="n">
        <v>61.81</v>
      </c>
      <c r="M266" s="0" t="n">
        <v>0.12</v>
      </c>
      <c r="N266" s="0" t="n">
        <v>0.1</v>
      </c>
      <c r="O266" s="0" t="n">
        <v>-0.96</v>
      </c>
      <c r="P266" s="0" t="n">
        <v>31.64</v>
      </c>
      <c r="Q266" s="0" t="n">
        <v>0</v>
      </c>
      <c r="R266" s="0" t="n">
        <v>-41.95</v>
      </c>
      <c r="S266" s="0" t="n">
        <v>-45.44</v>
      </c>
      <c r="T266" s="0" t="n">
        <v>-743.94</v>
      </c>
      <c r="U266" s="0" t="n">
        <v>33.91</v>
      </c>
      <c r="V266" s="0" t="n">
        <v>3.37</v>
      </c>
      <c r="W266" s="0" t="n">
        <v>1981.75</v>
      </c>
      <c r="X266" s="0" t="n">
        <v>0.43594</v>
      </c>
      <c r="Y266" s="0" t="n">
        <v>3.15014</v>
      </c>
    </row>
    <row r="267" customFormat="false" ht="12.8" hidden="false" customHeight="false" outlineLevel="0" collapsed="false">
      <c r="A267" s="0" t="n">
        <v>6</v>
      </c>
      <c r="B267" s="0" t="n">
        <v>1</v>
      </c>
      <c r="C267" s="0" t="n">
        <v>1</v>
      </c>
      <c r="D267" s="0" t="n">
        <v>26</v>
      </c>
      <c r="E267" s="0" t="n">
        <v>6386.06</v>
      </c>
      <c r="F267" s="0" t="n">
        <v>343.91</v>
      </c>
      <c r="G267" s="0" t="n">
        <v>-43.55</v>
      </c>
      <c r="H267" s="0" t="n">
        <v>-5.32</v>
      </c>
      <c r="I267" s="0" t="n">
        <v>5.32</v>
      </c>
      <c r="J267" s="0" t="n">
        <v>0</v>
      </c>
      <c r="K267" s="0" t="n">
        <v>63.64</v>
      </c>
      <c r="L267" s="0" t="n">
        <v>70.04</v>
      </c>
      <c r="M267" s="0" t="n">
        <v>0.12</v>
      </c>
      <c r="N267" s="0" t="n">
        <v>0.11</v>
      </c>
      <c r="O267" s="0" t="n">
        <v>-1.07</v>
      </c>
      <c r="P267" s="0" t="n">
        <v>32.98</v>
      </c>
      <c r="Q267" s="0" t="n">
        <v>0</v>
      </c>
      <c r="R267" s="0" t="n">
        <v>-48.96</v>
      </c>
      <c r="S267" s="0" t="n">
        <v>-56.59</v>
      </c>
      <c r="T267" s="0" t="n">
        <v>-570.76</v>
      </c>
      <c r="U267" s="0" t="n">
        <v>35.43</v>
      </c>
      <c r="V267" s="0" t="n">
        <v>3.79</v>
      </c>
      <c r="W267" s="0" t="n">
        <v>1998.86</v>
      </c>
      <c r="X267" s="0" t="n">
        <v>0.45215</v>
      </c>
      <c r="Y267" s="0" t="n">
        <v>3.44577</v>
      </c>
    </row>
    <row r="268" customFormat="false" ht="12.8" hidden="false" customHeight="false" outlineLevel="0" collapsed="false">
      <c r="A268" s="0" t="n">
        <v>6</v>
      </c>
      <c r="B268" s="0" t="n">
        <v>1</v>
      </c>
      <c r="C268" s="0" t="n">
        <v>1</v>
      </c>
      <c r="D268" s="0" t="n">
        <v>27</v>
      </c>
      <c r="E268" s="0" t="n">
        <v>5635.51</v>
      </c>
      <c r="F268" s="0" t="n">
        <v>301.85</v>
      </c>
      <c r="G268" s="0" t="n">
        <v>-1.45</v>
      </c>
      <c r="H268" s="0" t="n">
        <v>-5.43</v>
      </c>
      <c r="I268" s="0" t="n">
        <v>5.43</v>
      </c>
      <c r="J268" s="0" t="n">
        <v>0</v>
      </c>
      <c r="K268" s="0" t="n">
        <v>61.34</v>
      </c>
      <c r="L268" s="0" t="n">
        <v>70.55</v>
      </c>
      <c r="M268" s="0" t="n">
        <v>0.12</v>
      </c>
      <c r="N268" s="0" t="n">
        <v>0.12</v>
      </c>
      <c r="O268" s="0" t="n">
        <v>-1.13</v>
      </c>
      <c r="P268" s="0" t="n">
        <v>33.35</v>
      </c>
      <c r="Q268" s="0" t="n">
        <v>0</v>
      </c>
      <c r="R268" s="0" t="n">
        <v>-51.94</v>
      </c>
      <c r="S268" s="0" t="n">
        <v>-57.11</v>
      </c>
      <c r="T268" s="0" t="n">
        <v>-490.96</v>
      </c>
      <c r="U268" s="0" t="n">
        <v>35.9</v>
      </c>
      <c r="V268" s="0" t="n">
        <v>3.95</v>
      </c>
      <c r="W268" s="0" t="n">
        <v>1693.01</v>
      </c>
      <c r="X268" s="0" t="n">
        <v>0.49604</v>
      </c>
      <c r="Y268" s="0" t="n">
        <v>3.70918</v>
      </c>
    </row>
    <row r="269" customFormat="false" ht="12.8" hidden="false" customHeight="false" outlineLevel="0" collapsed="false">
      <c r="A269" s="0" t="n">
        <v>6</v>
      </c>
      <c r="B269" s="0" t="n">
        <v>1</v>
      </c>
      <c r="C269" s="0" t="n">
        <v>1</v>
      </c>
      <c r="D269" s="0" t="n">
        <v>28</v>
      </c>
      <c r="E269" s="0" t="n">
        <v>5131.73</v>
      </c>
      <c r="F269" s="0" t="n">
        <v>274.25</v>
      </c>
      <c r="G269" s="0" t="n">
        <v>9.6</v>
      </c>
      <c r="H269" s="0" t="n">
        <v>-5.59</v>
      </c>
      <c r="I269" s="0" t="n">
        <v>5.59</v>
      </c>
      <c r="J269" s="0" t="n">
        <v>0</v>
      </c>
      <c r="K269" s="0" t="n">
        <v>58.92</v>
      </c>
      <c r="L269" s="0" t="n">
        <v>58.24</v>
      </c>
      <c r="M269" s="0" t="n">
        <v>0.12</v>
      </c>
      <c r="N269" s="0" t="n">
        <v>0.1</v>
      </c>
      <c r="O269" s="0" t="n">
        <v>-1.15</v>
      </c>
      <c r="P269" s="0" t="n">
        <v>33.85</v>
      </c>
      <c r="Q269" s="0" t="n">
        <v>0</v>
      </c>
      <c r="R269" s="0" t="n">
        <v>-53.28</v>
      </c>
      <c r="S269" s="0" t="n">
        <v>-56.29</v>
      </c>
      <c r="T269" s="0" t="n">
        <v>-629.48</v>
      </c>
      <c r="U269" s="0" t="n">
        <v>36.46</v>
      </c>
      <c r="V269" s="0" t="n">
        <v>4.17</v>
      </c>
      <c r="W269" s="0" t="n">
        <v>1513.5</v>
      </c>
      <c r="X269" s="0" t="n">
        <v>0.56101</v>
      </c>
      <c r="Y269" s="0" t="n">
        <v>3.92775</v>
      </c>
    </row>
    <row r="270" customFormat="false" ht="12.8" hidden="false" customHeight="false" outlineLevel="0" collapsed="false">
      <c r="A270" s="0" t="n">
        <v>6</v>
      </c>
      <c r="B270" s="0" t="n">
        <v>1</v>
      </c>
      <c r="C270" s="0" t="n">
        <v>1</v>
      </c>
      <c r="D270" s="0" t="n">
        <v>29</v>
      </c>
      <c r="E270" s="0" t="n">
        <v>6586.18</v>
      </c>
      <c r="F270" s="0" t="n">
        <v>355.89</v>
      </c>
      <c r="G270" s="0" t="n">
        <v>-60.62</v>
      </c>
      <c r="H270" s="0" t="n">
        <v>-5.9</v>
      </c>
      <c r="I270" s="0" t="n">
        <v>5.9</v>
      </c>
      <c r="J270" s="0" t="n">
        <v>0</v>
      </c>
      <c r="K270" s="0" t="n">
        <v>67.31</v>
      </c>
      <c r="L270" s="0" t="n">
        <v>64.42</v>
      </c>
      <c r="M270" s="0" t="n">
        <v>0.12</v>
      </c>
      <c r="N270" s="0" t="n">
        <v>0.1</v>
      </c>
      <c r="O270" s="0" t="n">
        <v>-1.19</v>
      </c>
      <c r="P270" s="0" t="n">
        <v>34.78</v>
      </c>
      <c r="Q270" s="0" t="n">
        <v>0</v>
      </c>
      <c r="R270" s="0" t="n">
        <v>-59.01</v>
      </c>
      <c r="S270" s="0" t="n">
        <v>-85.75</v>
      </c>
      <c r="T270" s="0" t="n">
        <v>-664.01</v>
      </c>
      <c r="U270" s="0" t="n">
        <v>37.44</v>
      </c>
      <c r="V270" s="0" t="n">
        <v>4.55</v>
      </c>
      <c r="W270" s="0" t="n">
        <v>2115.38</v>
      </c>
      <c r="X270" s="0" t="n">
        <v>0.6405</v>
      </c>
      <c r="Y270" s="0" t="n">
        <v>4.10493</v>
      </c>
    </row>
    <row r="271" customFormat="false" ht="12.8" hidden="false" customHeight="false" outlineLevel="0" collapsed="false">
      <c r="A271" s="0" t="n">
        <v>6</v>
      </c>
      <c r="B271" s="0" t="n">
        <v>1</v>
      </c>
      <c r="C271" s="0" t="n">
        <v>1</v>
      </c>
      <c r="D271" s="0" t="n">
        <v>30</v>
      </c>
      <c r="E271" s="0" t="n">
        <v>6312.17</v>
      </c>
      <c r="F271" s="0" t="n">
        <v>341.08</v>
      </c>
      <c r="G271" s="0" t="n">
        <v>-60.88</v>
      </c>
      <c r="H271" s="0" t="n">
        <v>-13.69</v>
      </c>
      <c r="I271" s="0" t="n">
        <v>6.06</v>
      </c>
      <c r="J271" s="0" t="n">
        <v>0</v>
      </c>
      <c r="K271" s="0" t="n">
        <v>68.54</v>
      </c>
      <c r="L271" s="0" t="n">
        <v>81.5</v>
      </c>
      <c r="M271" s="0" t="n">
        <v>0.26</v>
      </c>
      <c r="N271" s="0" t="n">
        <v>0.12</v>
      </c>
      <c r="O271" s="0" t="n">
        <v>-1.31</v>
      </c>
      <c r="P271" s="0" t="n">
        <v>35.27</v>
      </c>
      <c r="Q271" s="0" t="n">
        <v>0</v>
      </c>
      <c r="R271" s="0" t="n">
        <v>-135.96</v>
      </c>
      <c r="S271" s="0" t="n">
        <v>-7137.22</v>
      </c>
      <c r="T271" s="0" t="n">
        <v>-399.74</v>
      </c>
      <c r="U271" s="0" t="n">
        <v>38.13</v>
      </c>
      <c r="V271" s="0" t="n">
        <v>4.83</v>
      </c>
      <c r="W271" s="0" t="n">
        <v>2027.35</v>
      </c>
      <c r="X271" s="0" t="n">
        <v>0.72954</v>
      </c>
      <c r="Y271" s="0" t="n">
        <v>4.24981</v>
      </c>
    </row>
    <row r="272" customFormat="false" ht="12.8" hidden="false" customHeight="false" outlineLevel="0" collapsed="false">
      <c r="A272" s="0" t="n">
        <v>6</v>
      </c>
      <c r="B272" s="0" t="n">
        <v>1</v>
      </c>
      <c r="C272" s="0" t="n">
        <v>1</v>
      </c>
      <c r="D272" s="0" t="n">
        <v>31</v>
      </c>
      <c r="E272" s="0" t="n">
        <v>5455.83</v>
      </c>
      <c r="F272" s="0" t="n">
        <v>294.39</v>
      </c>
      <c r="G272" s="0" t="n">
        <v>-56.64</v>
      </c>
      <c r="H272" s="0" t="n">
        <v>-5.78</v>
      </c>
      <c r="I272" s="0" t="n">
        <v>6</v>
      </c>
      <c r="J272" s="0" t="n">
        <v>0</v>
      </c>
      <c r="K272" s="0" t="n">
        <v>64.46</v>
      </c>
      <c r="L272" s="0" t="n">
        <v>80.64</v>
      </c>
      <c r="M272" s="0" t="n">
        <v>0.13</v>
      </c>
      <c r="N272" s="0" t="n">
        <v>0.13</v>
      </c>
      <c r="O272" s="0" t="n">
        <v>-1.37</v>
      </c>
      <c r="P272" s="0" t="n">
        <v>35.1</v>
      </c>
      <c r="Q272" s="0" t="n">
        <v>0.2</v>
      </c>
      <c r="R272" s="0" t="n">
        <v>-68.32</v>
      </c>
      <c r="S272" s="0" t="n">
        <v>-80.81</v>
      </c>
      <c r="T272" s="0" t="n">
        <v>-332.14</v>
      </c>
      <c r="U272" s="0" t="n">
        <v>38.08</v>
      </c>
      <c r="V272" s="0" t="n">
        <v>4.94</v>
      </c>
      <c r="W272" s="0" t="n">
        <v>1733.43</v>
      </c>
      <c r="X272" s="0" t="n">
        <v>0.82476</v>
      </c>
      <c r="Y272" s="0" t="n">
        <v>4.37125</v>
      </c>
    </row>
    <row r="273" customFormat="false" ht="12.8" hidden="false" customHeight="false" outlineLevel="0" collapsed="false">
      <c r="A273" s="0" t="n">
        <v>6</v>
      </c>
      <c r="B273" s="0" t="n">
        <v>1</v>
      </c>
      <c r="C273" s="0" t="n">
        <v>1</v>
      </c>
      <c r="D273" s="0" t="n">
        <v>32</v>
      </c>
      <c r="E273" s="0" t="n">
        <v>4198.22</v>
      </c>
      <c r="F273" s="0" t="n">
        <v>224.16</v>
      </c>
      <c r="G273" s="0" t="n">
        <v>-23.24</v>
      </c>
      <c r="H273" s="0" t="n">
        <v>-9.42</v>
      </c>
      <c r="I273" s="0" t="n">
        <v>5.97</v>
      </c>
      <c r="J273" s="0" t="n">
        <v>0</v>
      </c>
      <c r="K273" s="0" t="n">
        <v>58.66</v>
      </c>
      <c r="L273" s="0" t="n">
        <v>76.91</v>
      </c>
      <c r="M273" s="0" t="n">
        <v>0.27</v>
      </c>
      <c r="N273" s="0" t="n">
        <v>0.13</v>
      </c>
      <c r="O273" s="0" t="n">
        <v>-1.43</v>
      </c>
      <c r="P273" s="0" t="n">
        <v>35</v>
      </c>
      <c r="Q273" s="0" t="n">
        <v>0</v>
      </c>
      <c r="R273" s="0" t="n">
        <v>-145.72</v>
      </c>
      <c r="S273" s="0" t="n">
        <v>-3781.49</v>
      </c>
      <c r="T273" s="0" t="n">
        <v>-296.62</v>
      </c>
      <c r="U273" s="0" t="n">
        <v>38.07</v>
      </c>
      <c r="V273" s="0" t="n">
        <v>5.01</v>
      </c>
      <c r="W273" s="0" t="n">
        <v>1226.62</v>
      </c>
      <c r="X273" s="0" t="n">
        <v>0.92392</v>
      </c>
      <c r="Y273" s="0" t="n">
        <v>4.47616</v>
      </c>
    </row>
    <row r="274" customFormat="false" ht="12.8" hidden="false" customHeight="false" outlineLevel="0" collapsed="false">
      <c r="A274" s="0" t="n">
        <v>6</v>
      </c>
      <c r="B274" s="0" t="n">
        <v>1</v>
      </c>
      <c r="C274" s="0" t="n">
        <v>1</v>
      </c>
      <c r="D274" s="0" t="n">
        <v>33</v>
      </c>
      <c r="E274" s="0" t="n">
        <v>5729.29</v>
      </c>
      <c r="F274" s="0" t="n">
        <v>303.97</v>
      </c>
      <c r="G274" s="0" t="n">
        <v>-63.89</v>
      </c>
      <c r="H274" s="0" t="n">
        <v>-7.47</v>
      </c>
      <c r="I274" s="0" t="n">
        <v>6.02</v>
      </c>
      <c r="J274" s="0" t="n">
        <v>0</v>
      </c>
      <c r="K274" s="0" t="n">
        <v>67.73</v>
      </c>
      <c r="L274" s="0" t="n">
        <v>90.96</v>
      </c>
      <c r="M274" s="0" t="n">
        <v>0.4</v>
      </c>
      <c r="N274" s="0" t="n">
        <v>0.13</v>
      </c>
      <c r="O274" s="0" t="n">
        <v>-1.45</v>
      </c>
      <c r="P274" s="0" t="n">
        <v>35.14</v>
      </c>
      <c r="Q274" s="0" t="n">
        <v>0.36</v>
      </c>
      <c r="R274" s="0" t="n">
        <v>-226.64</v>
      </c>
      <c r="S274" s="0" t="n">
        <v>-11854.51</v>
      </c>
      <c r="T274" s="0" t="n">
        <v>-312.42</v>
      </c>
      <c r="U274" s="0" t="n">
        <v>38.29</v>
      </c>
      <c r="V274" s="0" t="n">
        <v>5.24</v>
      </c>
      <c r="W274" s="0" t="n">
        <v>1586.31</v>
      </c>
      <c r="X274" s="0" t="n">
        <v>1.0255</v>
      </c>
      <c r="Y274" s="0" t="n">
        <v>4.56966</v>
      </c>
    </row>
    <row r="275" customFormat="false" ht="12.8" hidden="false" customHeight="false" outlineLevel="0" collapsed="false">
      <c r="A275" s="0" t="n">
        <v>6</v>
      </c>
      <c r="B275" s="0" t="n">
        <v>1</v>
      </c>
      <c r="C275" s="0" t="n">
        <v>1</v>
      </c>
      <c r="D275" s="0" t="n">
        <v>34</v>
      </c>
      <c r="E275" s="0" t="n">
        <v>4986.56</v>
      </c>
      <c r="F275" s="0" t="n">
        <v>261.45</v>
      </c>
      <c r="G275" s="0" t="n">
        <v>-55.81</v>
      </c>
      <c r="H275" s="0" t="n">
        <v>-7.53</v>
      </c>
      <c r="I275" s="0" t="n">
        <v>6.04</v>
      </c>
      <c r="J275" s="0" t="n">
        <v>0</v>
      </c>
      <c r="K275" s="0" t="n">
        <v>62.7</v>
      </c>
      <c r="L275" s="0" t="n">
        <v>77.2</v>
      </c>
      <c r="M275" s="0" t="n">
        <v>0.22</v>
      </c>
      <c r="N275" s="0" t="n">
        <v>0.12</v>
      </c>
      <c r="O275" s="0" t="n">
        <v>-1.42</v>
      </c>
      <c r="P275" s="0" t="n">
        <v>35.21</v>
      </c>
      <c r="Q275" s="0" t="n">
        <v>0.18</v>
      </c>
      <c r="R275" s="0" t="n">
        <v>-127.25</v>
      </c>
      <c r="S275" s="0" t="n">
        <v>-4997.56</v>
      </c>
      <c r="T275" s="0" t="n">
        <v>-351.77</v>
      </c>
      <c r="U275" s="0" t="n">
        <v>38.42</v>
      </c>
      <c r="V275" s="0" t="n">
        <v>5.36</v>
      </c>
      <c r="W275" s="0" t="n">
        <v>1241.84</v>
      </c>
      <c r="X275" s="0" t="n">
        <v>1.12842</v>
      </c>
      <c r="Y275" s="0" t="n">
        <v>4.65548</v>
      </c>
    </row>
    <row r="276" customFormat="false" ht="12.8" hidden="false" customHeight="false" outlineLevel="0" collapsed="false">
      <c r="A276" s="0" t="n">
        <v>6</v>
      </c>
      <c r="B276" s="0" t="n">
        <v>1</v>
      </c>
      <c r="C276" s="0" t="n">
        <v>1</v>
      </c>
      <c r="D276" s="0" t="n">
        <v>35</v>
      </c>
      <c r="E276" s="0" t="n">
        <v>5180.69</v>
      </c>
      <c r="F276" s="0" t="n">
        <v>268.16</v>
      </c>
      <c r="G276" s="0" t="n">
        <v>-34.49</v>
      </c>
      <c r="H276" s="0" t="n">
        <v>-10.91</v>
      </c>
      <c r="I276" s="0" t="n">
        <v>6.06</v>
      </c>
      <c r="J276" s="0" t="n">
        <v>0</v>
      </c>
      <c r="K276" s="0" t="n">
        <v>65.59</v>
      </c>
      <c r="L276" s="0" t="n">
        <v>82.44</v>
      </c>
      <c r="M276" s="0" t="n">
        <v>0.33</v>
      </c>
      <c r="N276" s="0" t="n">
        <v>0.13</v>
      </c>
      <c r="O276" s="0" t="n">
        <v>-1.48</v>
      </c>
      <c r="P276" s="0" t="n">
        <v>35.25</v>
      </c>
      <c r="Q276" s="0" t="n">
        <v>0</v>
      </c>
      <c r="R276" s="0" t="n">
        <v>-190.77</v>
      </c>
      <c r="S276" s="0" t="n">
        <v>-3301.07</v>
      </c>
      <c r="T276" s="0" t="n">
        <v>-341.9</v>
      </c>
      <c r="U276" s="0" t="n">
        <v>38.44</v>
      </c>
      <c r="V276" s="0" t="n">
        <v>5.35</v>
      </c>
      <c r="W276" s="0" t="n">
        <v>1140.26</v>
      </c>
      <c r="X276" s="0" t="n">
        <v>1.23183</v>
      </c>
      <c r="Y276" s="0" t="n">
        <v>4.68832</v>
      </c>
    </row>
    <row r="277" customFormat="false" ht="12.8" hidden="false" customHeight="false" outlineLevel="0" collapsed="false">
      <c r="A277" s="0" t="n">
        <v>6</v>
      </c>
      <c r="B277" s="0" t="n">
        <v>1</v>
      </c>
      <c r="C277" s="0" t="n">
        <v>1</v>
      </c>
      <c r="D277" s="0" t="n">
        <v>36</v>
      </c>
      <c r="E277" s="0" t="n">
        <v>3730.56</v>
      </c>
      <c r="F277" s="0" t="n">
        <v>190.54</v>
      </c>
      <c r="G277" s="0" t="n">
        <v>-6.62</v>
      </c>
      <c r="H277" s="0" t="n">
        <v>-2.69</v>
      </c>
      <c r="I277" s="0" t="n">
        <v>5.96</v>
      </c>
      <c r="J277" s="0" t="n">
        <v>0</v>
      </c>
      <c r="K277" s="0" t="n">
        <v>58.32</v>
      </c>
      <c r="L277" s="0" t="n">
        <v>83.26</v>
      </c>
      <c r="M277" s="0" t="n">
        <v>0.15</v>
      </c>
      <c r="N277" s="0" t="n">
        <v>0.14</v>
      </c>
      <c r="O277" s="0" t="n">
        <v>-1.53</v>
      </c>
      <c r="P277" s="0" t="n">
        <v>34.96</v>
      </c>
      <c r="Q277" s="0" t="n">
        <v>3.14</v>
      </c>
      <c r="R277" s="0" t="n">
        <v>-85.61</v>
      </c>
      <c r="S277" s="0" t="n">
        <v>-122.62</v>
      </c>
      <c r="T277" s="0" t="n">
        <v>-178.77</v>
      </c>
      <c r="U277" s="0" t="n">
        <v>38.2</v>
      </c>
      <c r="V277" s="0" t="n">
        <v>5.25</v>
      </c>
      <c r="W277" s="0" t="n">
        <v>714.07</v>
      </c>
      <c r="X277" s="0" t="n">
        <v>1.33505</v>
      </c>
      <c r="Y277" s="0" t="n">
        <v>4.81479</v>
      </c>
    </row>
    <row r="278" customFormat="false" ht="12.8" hidden="false" customHeight="false" outlineLevel="0" collapsed="false">
      <c r="A278" s="0" t="n">
        <v>6</v>
      </c>
      <c r="B278" s="0" t="n">
        <v>1</v>
      </c>
      <c r="C278" s="0" t="n">
        <v>1</v>
      </c>
      <c r="D278" s="0" t="n">
        <v>37</v>
      </c>
      <c r="E278" s="0" t="n">
        <v>2415.82</v>
      </c>
      <c r="F278" s="0" t="n">
        <v>127.47</v>
      </c>
      <c r="G278" s="0" t="n">
        <v>103.32</v>
      </c>
      <c r="H278" s="0" t="n">
        <v>-96.41</v>
      </c>
      <c r="I278" s="0" t="n">
        <v>5.82</v>
      </c>
      <c r="J278" s="0" t="n">
        <v>0</v>
      </c>
      <c r="K278" s="0" t="n">
        <v>53.12</v>
      </c>
      <c r="L278" s="0" t="n">
        <v>87.09</v>
      </c>
      <c r="M278" s="0" t="n">
        <v>1.86</v>
      </c>
      <c r="N278" s="0" t="n">
        <v>0.15</v>
      </c>
      <c r="O278" s="0" t="n">
        <v>-1.55</v>
      </c>
      <c r="P278" s="0" t="n">
        <v>34.57</v>
      </c>
      <c r="Q278" s="0" t="n">
        <v>0</v>
      </c>
      <c r="R278" s="0" t="n">
        <v>-1015.51</v>
      </c>
      <c r="S278" s="0" t="n">
        <v>-4803.32</v>
      </c>
      <c r="T278" s="0" t="n">
        <v>-275.06</v>
      </c>
      <c r="U278" s="0" t="n">
        <v>37.77</v>
      </c>
      <c r="V278" s="0" t="n">
        <v>5.1</v>
      </c>
      <c r="W278" s="0" t="n">
        <v>637.88</v>
      </c>
      <c r="X278" s="0" t="n">
        <v>1.43745</v>
      </c>
      <c r="Y278" s="0" t="n">
        <v>4.89234</v>
      </c>
    </row>
    <row r="279" customFormat="false" ht="12.8" hidden="false" customHeight="false" outlineLevel="0" collapsed="false">
      <c r="A279" s="0" t="n">
        <v>6</v>
      </c>
      <c r="B279" s="0" t="n">
        <v>1</v>
      </c>
      <c r="C279" s="0" t="n">
        <v>1</v>
      </c>
      <c r="D279" s="0" t="n">
        <v>38</v>
      </c>
      <c r="E279" s="0" t="n">
        <v>1291.21</v>
      </c>
      <c r="F279" s="0" t="n">
        <v>68.13</v>
      </c>
      <c r="G279" s="0" t="n">
        <v>104.18</v>
      </c>
      <c r="H279" s="0" t="n">
        <v>11.85</v>
      </c>
      <c r="I279" s="0" t="n">
        <v>5.67</v>
      </c>
      <c r="J279" s="0" t="n">
        <v>0</v>
      </c>
      <c r="K279" s="0" t="n">
        <v>45.41</v>
      </c>
      <c r="L279" s="0" t="n">
        <v>61.41</v>
      </c>
      <c r="M279" s="0" t="n">
        <v>0.19</v>
      </c>
      <c r="N279" s="0" t="n">
        <v>0.13</v>
      </c>
      <c r="O279" s="0" t="n">
        <v>-1.52</v>
      </c>
      <c r="P279" s="0" t="n">
        <v>34.09</v>
      </c>
      <c r="Q279" s="0" t="n">
        <v>2.79</v>
      </c>
      <c r="R279" s="0" t="n">
        <v>-102.56</v>
      </c>
      <c r="S279" s="0" t="n">
        <v>-107.47</v>
      </c>
      <c r="T279" s="0" t="n">
        <v>127.66</v>
      </c>
      <c r="U279" s="0" t="n">
        <v>37.27</v>
      </c>
      <c r="V279" s="0" t="n">
        <v>4.91</v>
      </c>
      <c r="W279" s="0" t="n">
        <v>340.93</v>
      </c>
      <c r="X279" s="0" t="n">
        <v>1.53841</v>
      </c>
      <c r="Y279" s="0" t="n">
        <v>4.97075</v>
      </c>
    </row>
    <row r="280" customFormat="false" ht="12.8" hidden="false" customHeight="false" outlineLevel="0" collapsed="false">
      <c r="A280" s="0" t="n">
        <v>6</v>
      </c>
      <c r="B280" s="0" t="n">
        <v>1</v>
      </c>
      <c r="C280" s="0" t="n">
        <v>1</v>
      </c>
      <c r="D280" s="0" t="n">
        <v>39</v>
      </c>
      <c r="E280" s="0" t="n">
        <v>0</v>
      </c>
      <c r="F280" s="0" t="n">
        <v>0</v>
      </c>
      <c r="G280" s="0" t="n">
        <v>108.74</v>
      </c>
      <c r="H280" s="0" t="n">
        <v>-10.92</v>
      </c>
      <c r="I280" s="0" t="n">
        <v>10.92</v>
      </c>
      <c r="J280" s="0" t="n">
        <v>0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36.62</v>
      </c>
      <c r="Q280" s="0" t="n">
        <v>0</v>
      </c>
      <c r="R280" s="0" t="n">
        <v>-0.02</v>
      </c>
      <c r="S280" s="0" t="n">
        <v>-0.02</v>
      </c>
      <c r="T280" s="0" t="n">
        <v>450</v>
      </c>
      <c r="U280" s="0" t="n">
        <v>36.62</v>
      </c>
      <c r="V280" s="0" t="n">
        <v>4.46</v>
      </c>
      <c r="W280" s="0" t="n">
        <v>83.21</v>
      </c>
      <c r="X280" s="0" t="n">
        <v>1.63726</v>
      </c>
      <c r="Y280" s="0" t="n">
        <v>1.90994</v>
      </c>
    </row>
    <row r="281" customFormat="false" ht="12.8" hidden="false" customHeight="false" outlineLevel="0" collapsed="false">
      <c r="A281" s="0" t="n">
        <v>6</v>
      </c>
      <c r="B281" s="0" t="n">
        <v>1</v>
      </c>
      <c r="C281" s="0" t="n">
        <v>1</v>
      </c>
      <c r="D281" s="0" t="n">
        <v>40</v>
      </c>
      <c r="E281" s="0" t="n">
        <v>0</v>
      </c>
      <c r="F281" s="0" t="n">
        <v>0</v>
      </c>
      <c r="G281" s="0" t="n">
        <v>112.83</v>
      </c>
      <c r="H281" s="0" t="n">
        <v>-10.38</v>
      </c>
      <c r="I281" s="0" t="n">
        <v>10.38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35.74</v>
      </c>
      <c r="Q281" s="0" t="n">
        <v>0</v>
      </c>
      <c r="R281" s="0" t="n">
        <v>-0.02</v>
      </c>
      <c r="S281" s="0" t="n">
        <v>-0.02</v>
      </c>
      <c r="T281" s="0" t="n">
        <v>450</v>
      </c>
      <c r="U281" s="0" t="n">
        <v>35.74</v>
      </c>
      <c r="V281" s="0" t="n">
        <v>4.01</v>
      </c>
      <c r="W281" s="0" t="n">
        <v>7.52</v>
      </c>
      <c r="X281" s="0" t="n">
        <v>1.73326</v>
      </c>
      <c r="Y281" s="0" t="n">
        <v>1.14695</v>
      </c>
    </row>
    <row r="282" customFormat="false" ht="12.8" hidden="false" customHeight="false" outlineLevel="0" collapsed="false">
      <c r="A282" s="0" t="n">
        <v>6</v>
      </c>
      <c r="B282" s="0" t="n">
        <v>1</v>
      </c>
      <c r="C282" s="0" t="n">
        <v>1</v>
      </c>
      <c r="D282" s="0" t="n">
        <v>41</v>
      </c>
      <c r="E282" s="0" t="n">
        <v>0</v>
      </c>
      <c r="F282" s="0" t="n">
        <v>0</v>
      </c>
      <c r="G282" s="0" t="n">
        <v>112.67</v>
      </c>
      <c r="H282" s="0" t="n">
        <v>-9.79</v>
      </c>
      <c r="I282" s="0" t="n">
        <v>9.79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34.71</v>
      </c>
      <c r="Q282" s="0" t="n">
        <v>0</v>
      </c>
      <c r="R282" s="0" t="n">
        <v>-0.02</v>
      </c>
      <c r="S282" s="0" t="n">
        <v>-0.02</v>
      </c>
      <c r="T282" s="0" t="n">
        <v>450</v>
      </c>
      <c r="U282" s="0" t="n">
        <v>34.71</v>
      </c>
      <c r="V282" s="0" t="n">
        <v>3.75</v>
      </c>
      <c r="W282" s="0" t="n">
        <v>-4.68</v>
      </c>
      <c r="X282" s="0" t="n">
        <v>1.82554</v>
      </c>
      <c r="Y282" s="0" t="n">
        <v>1.05677</v>
      </c>
    </row>
    <row r="283" customFormat="false" ht="12.8" hidden="false" customHeight="false" outlineLevel="0" collapsed="false">
      <c r="A283" s="0" t="n">
        <v>6</v>
      </c>
      <c r="B283" s="0" t="n">
        <v>1</v>
      </c>
      <c r="C283" s="0" t="n">
        <v>1</v>
      </c>
      <c r="D283" s="0" t="n">
        <v>42</v>
      </c>
      <c r="E283" s="0" t="n">
        <v>0</v>
      </c>
      <c r="F283" s="0" t="n">
        <v>0</v>
      </c>
      <c r="G283" s="0" t="n">
        <v>104.05</v>
      </c>
      <c r="H283" s="0" t="n">
        <v>-9.54</v>
      </c>
      <c r="I283" s="0" t="n">
        <v>9.54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34.27</v>
      </c>
      <c r="Q283" s="0" t="n">
        <v>0</v>
      </c>
      <c r="R283" s="0" t="n">
        <v>-0.02</v>
      </c>
      <c r="S283" s="0" t="n">
        <v>-0.02</v>
      </c>
      <c r="T283" s="0" t="n">
        <v>450</v>
      </c>
      <c r="U283" s="0" t="n">
        <v>34.27</v>
      </c>
      <c r="V283" s="0" t="n">
        <v>3.62</v>
      </c>
      <c r="W283" s="0" t="n">
        <v>-4.09</v>
      </c>
      <c r="X283" s="0" t="n">
        <v>1.91305</v>
      </c>
      <c r="Y283" s="0" t="n">
        <v>0.95951</v>
      </c>
    </row>
    <row r="284" customFormat="false" ht="12.8" hidden="false" customHeight="false" outlineLevel="0" collapsed="false">
      <c r="A284" s="0" t="n">
        <v>6</v>
      </c>
      <c r="B284" s="0" t="n">
        <v>1</v>
      </c>
      <c r="C284" s="0" t="n">
        <v>1</v>
      </c>
      <c r="D284" s="0" t="n">
        <v>43</v>
      </c>
      <c r="E284" s="0" t="n">
        <v>0</v>
      </c>
      <c r="F284" s="0" t="n">
        <v>0</v>
      </c>
      <c r="G284" s="0" t="n">
        <v>98.92</v>
      </c>
      <c r="H284" s="0" t="n">
        <v>-9.52</v>
      </c>
      <c r="I284" s="0" t="n">
        <v>9.52</v>
      </c>
      <c r="J284" s="0" t="n">
        <v>0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v>34.23</v>
      </c>
      <c r="Q284" s="0" t="n">
        <v>0</v>
      </c>
      <c r="R284" s="0" t="n">
        <v>-0.02</v>
      </c>
      <c r="S284" s="0" t="n">
        <v>-0.02</v>
      </c>
      <c r="T284" s="0" t="n">
        <v>450</v>
      </c>
      <c r="U284" s="0" t="n">
        <v>34.23</v>
      </c>
      <c r="V284" s="0" t="n">
        <v>3.59</v>
      </c>
      <c r="W284" s="0" t="n">
        <v>-4.02</v>
      </c>
      <c r="X284" s="0" t="n">
        <v>1.99452</v>
      </c>
      <c r="Y284" s="0" t="n">
        <v>0.85353</v>
      </c>
    </row>
    <row r="285" customFormat="false" ht="12.8" hidden="false" customHeight="false" outlineLevel="0" collapsed="false">
      <c r="A285" s="0" t="n">
        <v>6</v>
      </c>
      <c r="B285" s="0" t="n">
        <v>1</v>
      </c>
      <c r="C285" s="0" t="n">
        <v>1</v>
      </c>
      <c r="D285" s="0" t="n">
        <v>44</v>
      </c>
      <c r="E285" s="0" t="n">
        <v>0</v>
      </c>
      <c r="F285" s="0" t="n">
        <v>0</v>
      </c>
      <c r="G285" s="0" t="n">
        <v>105.77</v>
      </c>
      <c r="H285" s="0" t="n">
        <v>-9.2</v>
      </c>
      <c r="I285" s="0" t="n">
        <v>9.2</v>
      </c>
      <c r="J285" s="0" t="n">
        <v>0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33.63</v>
      </c>
      <c r="Q285" s="0" t="n">
        <v>0</v>
      </c>
      <c r="R285" s="0" t="n">
        <v>-0.02</v>
      </c>
      <c r="S285" s="0" t="n">
        <v>-0.02</v>
      </c>
      <c r="T285" s="0" t="n">
        <v>450</v>
      </c>
      <c r="U285" s="0" t="n">
        <v>33.63</v>
      </c>
      <c r="V285" s="0" t="n">
        <v>3.4</v>
      </c>
      <c r="W285" s="0" t="n">
        <v>-3.08</v>
      </c>
      <c r="X285" s="0" t="n">
        <v>2.06843</v>
      </c>
      <c r="Y285" s="0" t="n">
        <v>0.73729</v>
      </c>
    </row>
    <row r="286" customFormat="false" ht="12.8" hidden="false" customHeight="false" outlineLevel="0" collapsed="false">
      <c r="A286" s="0" t="n">
        <v>6</v>
      </c>
      <c r="B286" s="0" t="n">
        <v>1</v>
      </c>
      <c r="C286" s="0" t="n">
        <v>1</v>
      </c>
      <c r="D286" s="0" t="n">
        <v>45</v>
      </c>
      <c r="E286" s="0" t="n">
        <v>0</v>
      </c>
      <c r="F286" s="0" t="n">
        <v>0</v>
      </c>
      <c r="G286" s="0" t="n">
        <v>103.95</v>
      </c>
      <c r="H286" s="0" t="n">
        <v>-8.91</v>
      </c>
      <c r="I286" s="0" t="n">
        <v>8.91</v>
      </c>
      <c r="J286" s="0" t="n">
        <v>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33.07</v>
      </c>
      <c r="Q286" s="0" t="n">
        <v>0</v>
      </c>
      <c r="R286" s="0" t="n">
        <v>-0.02</v>
      </c>
      <c r="S286" s="0" t="n">
        <v>-0.02</v>
      </c>
      <c r="T286" s="0" t="n">
        <v>450</v>
      </c>
      <c r="U286" s="0" t="n">
        <v>33.07</v>
      </c>
      <c r="V286" s="0" t="n">
        <v>3.3</v>
      </c>
      <c r="W286" s="0" t="n">
        <v>-2.64</v>
      </c>
      <c r="X286" s="0" t="n">
        <v>2.13298</v>
      </c>
      <c r="Y286" s="0" t="n">
        <v>0.60962</v>
      </c>
    </row>
    <row r="287" customFormat="false" ht="12.8" hidden="false" customHeight="false" outlineLevel="0" collapsed="false">
      <c r="A287" s="0" t="n">
        <v>6</v>
      </c>
      <c r="B287" s="0" t="n">
        <v>1</v>
      </c>
      <c r="C287" s="0" t="n">
        <v>1</v>
      </c>
      <c r="D287" s="0" t="n">
        <v>46</v>
      </c>
      <c r="E287" s="0" t="n">
        <v>0</v>
      </c>
      <c r="F287" s="0" t="n">
        <v>0</v>
      </c>
      <c r="G287" s="0" t="n">
        <v>121.59</v>
      </c>
      <c r="H287" s="0" t="n">
        <v>-7.83</v>
      </c>
      <c r="I287" s="0" t="n">
        <v>7.83</v>
      </c>
      <c r="J287" s="0" t="n">
        <v>0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v>30.83</v>
      </c>
      <c r="Q287" s="0" t="n">
        <v>0</v>
      </c>
      <c r="R287" s="0" t="n">
        <v>-0.02</v>
      </c>
      <c r="S287" s="0" t="n">
        <v>-0.02</v>
      </c>
      <c r="T287" s="0" t="n">
        <v>450</v>
      </c>
      <c r="U287" s="0" t="n">
        <v>30.83</v>
      </c>
      <c r="V287" s="0" t="n">
        <v>2.81</v>
      </c>
      <c r="W287" s="0" t="n">
        <v>-2.03</v>
      </c>
      <c r="X287" s="0" t="n">
        <v>2.1862</v>
      </c>
      <c r="Y287" s="0" t="n">
        <v>0.47004</v>
      </c>
    </row>
    <row r="288" customFormat="false" ht="12.8" hidden="false" customHeight="false" outlineLevel="0" collapsed="false">
      <c r="A288" s="0" t="n">
        <v>6</v>
      </c>
      <c r="B288" s="0" t="n">
        <v>1</v>
      </c>
      <c r="C288" s="0" t="n">
        <v>1</v>
      </c>
      <c r="D288" s="0" t="n">
        <v>47</v>
      </c>
      <c r="E288" s="0" t="n">
        <v>0</v>
      </c>
      <c r="F288" s="0" t="n">
        <v>0</v>
      </c>
      <c r="G288" s="0" t="n">
        <v>97.6</v>
      </c>
      <c r="H288" s="0" t="n">
        <v>-7.78</v>
      </c>
      <c r="I288" s="0" t="n">
        <v>7.78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30.71</v>
      </c>
      <c r="Q288" s="0" t="n">
        <v>0</v>
      </c>
      <c r="R288" s="0" t="n">
        <v>-0.02</v>
      </c>
      <c r="S288" s="0" t="n">
        <v>-0.02</v>
      </c>
      <c r="T288" s="0" t="n">
        <v>450</v>
      </c>
      <c r="U288" s="0" t="n">
        <v>30.71</v>
      </c>
      <c r="V288" s="0" t="n">
        <v>2.46</v>
      </c>
      <c r="W288" s="0" t="n">
        <v>-4.26</v>
      </c>
      <c r="X288" s="0" t="n">
        <v>2.22603</v>
      </c>
      <c r="Y288" s="0" t="n">
        <v>0.31929</v>
      </c>
    </row>
    <row r="289" customFormat="false" ht="12.8" hidden="false" customHeight="false" outlineLevel="0" collapsed="false">
      <c r="A289" s="0" t="n">
        <v>6</v>
      </c>
      <c r="B289" s="0" t="n">
        <v>1</v>
      </c>
      <c r="C289" s="0" t="n">
        <v>1</v>
      </c>
      <c r="D289" s="0" t="n">
        <v>48</v>
      </c>
      <c r="E289" s="0" t="n">
        <v>0</v>
      </c>
      <c r="F289" s="0" t="n">
        <v>0</v>
      </c>
      <c r="G289" s="0" t="n">
        <v>94.4</v>
      </c>
      <c r="H289" s="0" t="n">
        <v>-7.86</v>
      </c>
      <c r="I289" s="0" t="n">
        <v>7.86</v>
      </c>
      <c r="J289" s="0" t="n">
        <v>0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0</v>
      </c>
      <c r="P289" s="0" t="n">
        <v>30.9</v>
      </c>
      <c r="Q289" s="0" t="n">
        <v>0</v>
      </c>
      <c r="R289" s="0" t="n">
        <v>-0.02</v>
      </c>
      <c r="S289" s="0" t="n">
        <v>-0.02</v>
      </c>
      <c r="T289" s="0" t="n">
        <v>450</v>
      </c>
      <c r="U289" s="0" t="n">
        <v>30.9</v>
      </c>
      <c r="V289" s="0" t="n">
        <v>2.45</v>
      </c>
      <c r="W289" s="0" t="n">
        <v>-3.56</v>
      </c>
      <c r="X289" s="0" t="n">
        <v>2.2506</v>
      </c>
      <c r="Y289" s="0" t="n">
        <v>0.15974</v>
      </c>
    </row>
    <row r="290" customFormat="false" ht="12.8" hidden="false" customHeight="false" outlineLevel="0" collapsed="false">
      <c r="A290" s="0" t="n">
        <v>7</v>
      </c>
      <c r="B290" s="0" t="n">
        <v>1</v>
      </c>
      <c r="C290" s="0" t="n">
        <v>1</v>
      </c>
      <c r="D290" s="0" t="n">
        <v>1</v>
      </c>
      <c r="E290" s="0" t="n">
        <v>0</v>
      </c>
      <c r="F290" s="0" t="n">
        <v>0</v>
      </c>
      <c r="G290" s="0" t="n">
        <v>100.54</v>
      </c>
      <c r="H290" s="0" t="n">
        <v>-7.7</v>
      </c>
      <c r="I290" s="0" t="n">
        <v>7.7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30.55</v>
      </c>
      <c r="Q290" s="0" t="n">
        <v>0</v>
      </c>
      <c r="R290" s="0" t="n">
        <v>-0.02</v>
      </c>
      <c r="S290" s="0" t="n">
        <v>-0.02</v>
      </c>
      <c r="T290" s="0" t="n">
        <v>450</v>
      </c>
      <c r="U290" s="0" t="n">
        <v>30.55</v>
      </c>
      <c r="V290" s="0" t="n">
        <v>2.4</v>
      </c>
      <c r="W290" s="0" t="n">
        <v>-3.44</v>
      </c>
      <c r="X290" s="0" t="n">
        <v>2.26464</v>
      </c>
      <c r="Y290" s="0" t="n">
        <v>-0.00498</v>
      </c>
    </row>
    <row r="291" customFormat="false" ht="12.8" hidden="false" customHeight="false" outlineLevel="0" collapsed="false">
      <c r="A291" s="0" t="n">
        <v>7</v>
      </c>
      <c r="B291" s="0" t="n">
        <v>1</v>
      </c>
      <c r="C291" s="0" t="n">
        <v>1</v>
      </c>
      <c r="D291" s="0" t="n">
        <v>2</v>
      </c>
      <c r="E291" s="0" t="n">
        <v>0</v>
      </c>
      <c r="F291" s="0" t="n">
        <v>0</v>
      </c>
      <c r="G291" s="0" t="n">
        <v>127.33</v>
      </c>
      <c r="H291" s="0" t="n">
        <v>-6.56</v>
      </c>
      <c r="I291" s="0" t="n">
        <v>6.56</v>
      </c>
      <c r="J291" s="0" t="n">
        <v>0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0</v>
      </c>
      <c r="P291" s="0" t="n">
        <v>27.74</v>
      </c>
      <c r="Q291" s="0" t="n">
        <v>0</v>
      </c>
      <c r="R291" s="0" t="n">
        <v>-0.02</v>
      </c>
      <c r="S291" s="0" t="n">
        <v>-0.02</v>
      </c>
      <c r="T291" s="0" t="n">
        <v>450</v>
      </c>
      <c r="U291" s="0" t="n">
        <v>27.74</v>
      </c>
      <c r="V291" s="0" t="n">
        <v>1.82</v>
      </c>
      <c r="W291" s="0" t="n">
        <v>-4.65</v>
      </c>
      <c r="X291" s="0" t="n">
        <v>2.25558</v>
      </c>
      <c r="Y291" s="0" t="n">
        <v>-0.17027</v>
      </c>
    </row>
    <row r="292" customFormat="false" ht="12.8" hidden="false" customHeight="false" outlineLevel="0" collapsed="false">
      <c r="A292" s="0" t="n">
        <v>7</v>
      </c>
      <c r="B292" s="0" t="n">
        <v>1</v>
      </c>
      <c r="C292" s="0" t="n">
        <v>1</v>
      </c>
      <c r="D292" s="0" t="n">
        <v>3</v>
      </c>
      <c r="E292" s="0" t="n">
        <v>0</v>
      </c>
      <c r="F292" s="0" t="n">
        <v>0</v>
      </c>
      <c r="G292" s="0" t="n">
        <v>120.75</v>
      </c>
      <c r="H292" s="0" t="n">
        <v>-5.72</v>
      </c>
      <c r="I292" s="0" t="n">
        <v>5.72</v>
      </c>
      <c r="J292" s="0" t="n">
        <v>0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0</v>
      </c>
      <c r="P292" s="0" t="n">
        <v>25.36</v>
      </c>
      <c r="Q292" s="0" t="n">
        <v>0</v>
      </c>
      <c r="R292" s="0" t="n">
        <v>-0.02</v>
      </c>
      <c r="S292" s="0" t="n">
        <v>-0.02</v>
      </c>
      <c r="T292" s="0" t="n">
        <v>450</v>
      </c>
      <c r="U292" s="0" t="n">
        <v>25.36</v>
      </c>
      <c r="V292" s="0" t="n">
        <v>1.1</v>
      </c>
      <c r="W292" s="0" t="n">
        <v>-1.93</v>
      </c>
      <c r="X292" s="0" t="n">
        <v>2.22992</v>
      </c>
      <c r="Y292" s="0" t="n">
        <v>-0.33033</v>
      </c>
    </row>
    <row r="293" customFormat="false" ht="12.8" hidden="false" customHeight="false" outlineLevel="0" collapsed="false">
      <c r="A293" s="0" t="n">
        <v>7</v>
      </c>
      <c r="B293" s="0" t="n">
        <v>1</v>
      </c>
      <c r="C293" s="0" t="n">
        <v>1</v>
      </c>
      <c r="D293" s="0" t="n">
        <v>4</v>
      </c>
      <c r="E293" s="0" t="n">
        <v>0</v>
      </c>
      <c r="F293" s="0" t="n">
        <v>0</v>
      </c>
      <c r="G293" s="0" t="n">
        <v>68.5</v>
      </c>
      <c r="H293" s="0" t="n">
        <v>-6.46</v>
      </c>
      <c r="I293" s="0" t="n">
        <v>6.46</v>
      </c>
      <c r="J293" s="0" t="n">
        <v>0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27.49</v>
      </c>
      <c r="Q293" s="0" t="n">
        <v>0</v>
      </c>
      <c r="R293" s="0" t="n">
        <v>-0.02</v>
      </c>
      <c r="S293" s="0" t="n">
        <v>-0.02</v>
      </c>
      <c r="T293" s="0" t="n">
        <v>450</v>
      </c>
      <c r="U293" s="0" t="n">
        <v>27.49</v>
      </c>
      <c r="V293" s="0" t="n">
        <v>1.45</v>
      </c>
      <c r="W293" s="0" t="n">
        <v>-2.54</v>
      </c>
      <c r="X293" s="0" t="n">
        <v>2.18903</v>
      </c>
      <c r="Y293" s="0" t="n">
        <v>-0.48124</v>
      </c>
    </row>
    <row r="294" customFormat="false" ht="12.8" hidden="false" customHeight="false" outlineLevel="0" collapsed="false">
      <c r="A294" s="0" t="n">
        <v>7</v>
      </c>
      <c r="B294" s="0" t="n">
        <v>1</v>
      </c>
      <c r="C294" s="0" t="n">
        <v>1</v>
      </c>
      <c r="D294" s="0" t="n">
        <v>5</v>
      </c>
      <c r="E294" s="0" t="n">
        <v>0</v>
      </c>
      <c r="F294" s="0" t="n">
        <v>0</v>
      </c>
      <c r="G294" s="0" t="n">
        <v>103.84</v>
      </c>
      <c r="H294" s="0" t="n">
        <v>-6.19</v>
      </c>
      <c r="I294" s="0" t="n">
        <v>6.19</v>
      </c>
      <c r="J294" s="0" t="n">
        <v>0</v>
      </c>
      <c r="K294" s="0" t="n">
        <v>0</v>
      </c>
      <c r="L294" s="0" t="n">
        <v>0</v>
      </c>
      <c r="M294" s="0" t="n">
        <v>0</v>
      </c>
      <c r="N294" s="0" t="n">
        <v>0</v>
      </c>
      <c r="O294" s="0" t="n">
        <v>0</v>
      </c>
      <c r="P294" s="0" t="n">
        <v>26.73</v>
      </c>
      <c r="Q294" s="0" t="n">
        <v>0</v>
      </c>
      <c r="R294" s="0" t="n">
        <v>-0.02</v>
      </c>
      <c r="S294" s="0" t="n">
        <v>-0.02</v>
      </c>
      <c r="T294" s="0" t="n">
        <v>450</v>
      </c>
      <c r="U294" s="0" t="n">
        <v>26.73</v>
      </c>
      <c r="V294" s="0" t="n">
        <v>1.22</v>
      </c>
      <c r="W294" s="0" t="n">
        <v>-10.8</v>
      </c>
      <c r="X294" s="0" t="n">
        <v>2.13483</v>
      </c>
      <c r="Y294" s="0" t="n">
        <v>-0.62072</v>
      </c>
    </row>
    <row r="295" customFormat="false" ht="12.8" hidden="false" customHeight="false" outlineLevel="0" collapsed="false">
      <c r="A295" s="0" t="n">
        <v>7</v>
      </c>
      <c r="B295" s="0" t="n">
        <v>1</v>
      </c>
      <c r="C295" s="0" t="n">
        <v>1</v>
      </c>
      <c r="D295" s="0" t="n">
        <v>6</v>
      </c>
      <c r="E295" s="0" t="n">
        <v>0</v>
      </c>
      <c r="F295" s="0" t="n">
        <v>0</v>
      </c>
      <c r="G295" s="0" t="n">
        <v>75.72</v>
      </c>
      <c r="H295" s="0" t="n">
        <v>-6.83</v>
      </c>
      <c r="I295" s="0" t="n">
        <v>6.83</v>
      </c>
      <c r="J295" s="0" t="n">
        <v>0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v>28.46</v>
      </c>
      <c r="Q295" s="0" t="n">
        <v>0</v>
      </c>
      <c r="R295" s="0" t="n">
        <v>-0.02</v>
      </c>
      <c r="S295" s="0" t="n">
        <v>-0.02</v>
      </c>
      <c r="T295" s="0" t="n">
        <v>450</v>
      </c>
      <c r="U295" s="0" t="n">
        <v>28.46</v>
      </c>
      <c r="V295" s="0" t="n">
        <v>1.51</v>
      </c>
      <c r="W295" s="0" t="n">
        <v>-9.33</v>
      </c>
      <c r="X295" s="0" t="n">
        <v>2.06939</v>
      </c>
      <c r="Y295" s="0" t="n">
        <v>-0.74813</v>
      </c>
    </row>
    <row r="296" customFormat="false" ht="12.8" hidden="false" customHeight="false" outlineLevel="0" collapsed="false">
      <c r="A296" s="0" t="n">
        <v>7</v>
      </c>
      <c r="B296" s="0" t="n">
        <v>1</v>
      </c>
      <c r="C296" s="0" t="n">
        <v>1</v>
      </c>
      <c r="D296" s="0" t="n">
        <v>7</v>
      </c>
      <c r="E296" s="0" t="n">
        <v>0</v>
      </c>
      <c r="F296" s="0" t="n">
        <v>0</v>
      </c>
      <c r="G296" s="0" t="n">
        <v>109.91</v>
      </c>
      <c r="H296" s="0" t="n">
        <v>-6.41</v>
      </c>
      <c r="I296" s="0" t="n">
        <v>6.41</v>
      </c>
      <c r="J296" s="0" t="n">
        <v>0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0</v>
      </c>
      <c r="P296" s="0" t="n">
        <v>27.34</v>
      </c>
      <c r="Q296" s="0" t="n">
        <v>0</v>
      </c>
      <c r="R296" s="0" t="n">
        <v>-0.02</v>
      </c>
      <c r="S296" s="0" t="n">
        <v>-0.02</v>
      </c>
      <c r="T296" s="0" t="n">
        <v>450</v>
      </c>
      <c r="U296" s="0" t="n">
        <v>27.34</v>
      </c>
      <c r="V296" s="0" t="n">
        <v>1.25</v>
      </c>
      <c r="W296" s="0" t="n">
        <v>-0.9</v>
      </c>
      <c r="X296" s="0" t="n">
        <v>1.99471</v>
      </c>
      <c r="Y296" s="0" t="n">
        <v>-0.86402</v>
      </c>
    </row>
    <row r="297" customFormat="false" ht="12.8" hidden="false" customHeight="false" outlineLevel="0" collapsed="false">
      <c r="A297" s="0" t="n">
        <v>7</v>
      </c>
      <c r="B297" s="0" t="n">
        <v>1</v>
      </c>
      <c r="C297" s="0" t="n">
        <v>1</v>
      </c>
      <c r="D297" s="0" t="n">
        <v>8</v>
      </c>
      <c r="E297" s="0" t="n">
        <v>0</v>
      </c>
      <c r="F297" s="0" t="n">
        <v>0</v>
      </c>
      <c r="G297" s="0" t="n">
        <v>102.35</v>
      </c>
      <c r="H297" s="0" t="n">
        <v>-6.21</v>
      </c>
      <c r="I297" s="0" t="n">
        <v>6.21</v>
      </c>
      <c r="J297" s="0" t="n">
        <v>0</v>
      </c>
      <c r="K297" s="0" t="n">
        <v>0</v>
      </c>
      <c r="L297" s="0" t="n">
        <v>0</v>
      </c>
      <c r="M297" s="0" t="n">
        <v>0</v>
      </c>
      <c r="N297" s="0" t="n">
        <v>0</v>
      </c>
      <c r="O297" s="0" t="n">
        <v>0</v>
      </c>
      <c r="P297" s="0" t="n">
        <v>26.79</v>
      </c>
      <c r="Q297" s="0" t="n">
        <v>0</v>
      </c>
      <c r="R297" s="0" t="n">
        <v>-0.02</v>
      </c>
      <c r="S297" s="0" t="n">
        <v>-0.02</v>
      </c>
      <c r="T297" s="0" t="n">
        <v>450</v>
      </c>
      <c r="U297" s="0" t="n">
        <v>26.79</v>
      </c>
      <c r="V297" s="0" t="n">
        <v>1.12</v>
      </c>
      <c r="W297" s="0" t="n">
        <v>-1.54</v>
      </c>
      <c r="X297" s="0" t="n">
        <v>1.91259</v>
      </c>
      <c r="Y297" s="0" t="n">
        <v>-0.96966</v>
      </c>
    </row>
    <row r="298" customFormat="false" ht="12.8" hidden="false" customHeight="false" outlineLevel="0" collapsed="false">
      <c r="A298" s="0" t="n">
        <v>7</v>
      </c>
      <c r="B298" s="0" t="n">
        <v>1</v>
      </c>
      <c r="C298" s="0" t="n">
        <v>1</v>
      </c>
      <c r="D298" s="0" t="n">
        <v>9</v>
      </c>
      <c r="E298" s="0" t="n">
        <v>0</v>
      </c>
      <c r="F298" s="0" t="n">
        <v>0</v>
      </c>
      <c r="G298" s="0" t="n">
        <v>95.77</v>
      </c>
      <c r="H298" s="0" t="n">
        <v>-6.21</v>
      </c>
      <c r="I298" s="0" t="n">
        <v>6.21</v>
      </c>
      <c r="J298" s="0" t="n">
        <v>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26.79</v>
      </c>
      <c r="Q298" s="0" t="n">
        <v>0</v>
      </c>
      <c r="R298" s="0" t="n">
        <v>-0.02</v>
      </c>
      <c r="S298" s="0" t="n">
        <v>-0.02</v>
      </c>
      <c r="T298" s="0" t="n">
        <v>450</v>
      </c>
      <c r="U298" s="0" t="n">
        <v>26.79</v>
      </c>
      <c r="V298" s="0" t="n">
        <v>1.09</v>
      </c>
      <c r="W298" s="0" t="n">
        <v>-2.26</v>
      </c>
      <c r="X298" s="0" t="n">
        <v>1.82454</v>
      </c>
      <c r="Y298" s="0" t="n">
        <v>-1.0666</v>
      </c>
    </row>
    <row r="299" customFormat="false" ht="12.8" hidden="false" customHeight="false" outlineLevel="0" collapsed="false">
      <c r="A299" s="0" t="n">
        <v>7</v>
      </c>
      <c r="B299" s="0" t="n">
        <v>1</v>
      </c>
      <c r="C299" s="0" t="n">
        <v>1</v>
      </c>
      <c r="D299" s="0" t="n">
        <v>10</v>
      </c>
      <c r="E299" s="0" t="n">
        <v>0</v>
      </c>
      <c r="F299" s="0" t="n">
        <v>0</v>
      </c>
      <c r="G299" s="0" t="n">
        <v>93.9</v>
      </c>
      <c r="H299" s="0" t="n">
        <v>-6.25</v>
      </c>
      <c r="I299" s="0" t="n">
        <v>6.25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26.91</v>
      </c>
      <c r="Q299" s="0" t="n">
        <v>0</v>
      </c>
      <c r="R299" s="0" t="n">
        <v>-0.02</v>
      </c>
      <c r="S299" s="0" t="n">
        <v>-0.02</v>
      </c>
      <c r="T299" s="0" t="n">
        <v>450</v>
      </c>
      <c r="U299" s="0" t="n">
        <v>26.91</v>
      </c>
      <c r="V299" s="0" t="n">
        <v>1.18</v>
      </c>
      <c r="W299" s="0" t="n">
        <v>-2.68</v>
      </c>
      <c r="X299" s="0" t="n">
        <v>1.73181</v>
      </c>
      <c r="Y299" s="0" t="n">
        <v>-1.15653</v>
      </c>
    </row>
    <row r="300" customFormat="false" ht="12.8" hidden="false" customHeight="false" outlineLevel="0" collapsed="false">
      <c r="A300" s="0" t="n">
        <v>7</v>
      </c>
      <c r="B300" s="0" t="n">
        <v>1</v>
      </c>
      <c r="C300" s="0" t="n">
        <v>1</v>
      </c>
      <c r="D300" s="0" t="n">
        <v>11</v>
      </c>
      <c r="E300" s="0" t="n">
        <v>0</v>
      </c>
      <c r="F300" s="0" t="n">
        <v>0</v>
      </c>
      <c r="G300" s="0" t="n">
        <v>87.37</v>
      </c>
      <c r="H300" s="0" t="n">
        <v>-6.5</v>
      </c>
      <c r="I300" s="0" t="n">
        <v>6.5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27.6</v>
      </c>
      <c r="Q300" s="0" t="n">
        <v>0</v>
      </c>
      <c r="R300" s="0" t="n">
        <v>-0.02</v>
      </c>
      <c r="S300" s="0" t="n">
        <v>-0.02</v>
      </c>
      <c r="T300" s="0" t="n">
        <v>450</v>
      </c>
      <c r="U300" s="0" t="n">
        <v>27.6</v>
      </c>
      <c r="V300" s="0" t="n">
        <v>1.35</v>
      </c>
      <c r="W300" s="0" t="n">
        <v>-2.62</v>
      </c>
      <c r="X300" s="0" t="n">
        <v>1.63545</v>
      </c>
      <c r="Y300" s="0" t="n">
        <v>-1.24106</v>
      </c>
    </row>
    <row r="301" customFormat="false" ht="12.8" hidden="false" customHeight="false" outlineLevel="0" collapsed="false">
      <c r="A301" s="0" t="n">
        <v>7</v>
      </c>
      <c r="B301" s="0" t="n">
        <v>1</v>
      </c>
      <c r="C301" s="0" t="n">
        <v>1</v>
      </c>
      <c r="D301" s="0" t="n">
        <v>12</v>
      </c>
      <c r="E301" s="0" t="n">
        <v>0</v>
      </c>
      <c r="F301" s="0" t="n">
        <v>0</v>
      </c>
      <c r="G301" s="0" t="n">
        <v>90.15</v>
      </c>
      <c r="H301" s="0" t="n">
        <v>-6.68</v>
      </c>
      <c r="I301" s="0" t="n">
        <v>6.68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28.05</v>
      </c>
      <c r="Q301" s="0" t="n">
        <v>0</v>
      </c>
      <c r="R301" s="0" t="n">
        <v>-0.02</v>
      </c>
      <c r="S301" s="0" t="n">
        <v>-0.02</v>
      </c>
      <c r="T301" s="0" t="n">
        <v>450</v>
      </c>
      <c r="U301" s="0" t="n">
        <v>28.05</v>
      </c>
      <c r="V301" s="0" t="n">
        <v>1.52</v>
      </c>
      <c r="W301" s="0" t="n">
        <v>-3.86</v>
      </c>
      <c r="X301" s="0" t="n">
        <v>1.53631</v>
      </c>
      <c r="Y301" s="0" t="n">
        <v>1.32178</v>
      </c>
    </row>
    <row r="302" customFormat="false" ht="12.8" hidden="false" customHeight="false" outlineLevel="0" collapsed="false">
      <c r="A302" s="0" t="n">
        <v>7</v>
      </c>
      <c r="B302" s="0" t="n">
        <v>1</v>
      </c>
      <c r="C302" s="0" t="n">
        <v>1</v>
      </c>
      <c r="D302" s="0" t="n">
        <v>13</v>
      </c>
      <c r="E302" s="0" t="n">
        <v>0</v>
      </c>
      <c r="F302" s="0" t="n">
        <v>0</v>
      </c>
      <c r="G302" s="0" t="n">
        <v>84.58</v>
      </c>
      <c r="H302" s="0" t="n">
        <v>-7.05</v>
      </c>
      <c r="I302" s="0" t="n">
        <v>7.05</v>
      </c>
      <c r="J302" s="0" t="n">
        <v>0</v>
      </c>
      <c r="K302" s="0" t="n">
        <v>0</v>
      </c>
      <c r="L302" s="0" t="n">
        <v>2.48</v>
      </c>
      <c r="M302" s="0" t="n">
        <v>0</v>
      </c>
      <c r="N302" s="0" t="n">
        <v>0</v>
      </c>
      <c r="O302" s="0" t="n">
        <v>0</v>
      </c>
      <c r="P302" s="0" t="n">
        <v>29.01</v>
      </c>
      <c r="Q302" s="0" t="n">
        <v>0</v>
      </c>
      <c r="R302" s="0" t="n">
        <v>-0.02</v>
      </c>
      <c r="S302" s="0" t="n">
        <v>-0.02</v>
      </c>
      <c r="T302" s="0" t="n">
        <v>450</v>
      </c>
      <c r="U302" s="0" t="n">
        <v>29.01</v>
      </c>
      <c r="V302" s="0" t="n">
        <v>1.78</v>
      </c>
      <c r="W302" s="0" t="n">
        <v>3.08</v>
      </c>
      <c r="X302" s="0" t="n">
        <v>1.43515</v>
      </c>
      <c r="Y302" s="0" t="n">
        <v>1.40021</v>
      </c>
    </row>
    <row r="303" customFormat="false" ht="12.8" hidden="false" customHeight="false" outlineLevel="0" collapsed="false">
      <c r="A303" s="0" t="n">
        <v>7</v>
      </c>
      <c r="B303" s="0" t="n">
        <v>1</v>
      </c>
      <c r="C303" s="0" t="n">
        <v>1</v>
      </c>
      <c r="D303" s="0" t="n">
        <v>14</v>
      </c>
      <c r="E303" s="0" t="n">
        <v>311.89</v>
      </c>
      <c r="F303" s="0" t="n">
        <v>16.46</v>
      </c>
      <c r="G303" s="0" t="n">
        <v>93.56</v>
      </c>
      <c r="H303" s="0" t="n">
        <v>7</v>
      </c>
      <c r="I303" s="0" t="n">
        <v>3.88</v>
      </c>
      <c r="J303" s="0" t="n">
        <v>0</v>
      </c>
      <c r="K303" s="0" t="n">
        <v>22.09</v>
      </c>
      <c r="L303" s="0" t="n">
        <v>47.66</v>
      </c>
      <c r="M303" s="0" t="n">
        <v>0.13</v>
      </c>
      <c r="N303" s="0" t="n">
        <v>0.16</v>
      </c>
      <c r="O303" s="0" t="n">
        <v>-0.79</v>
      </c>
      <c r="P303" s="0" t="n">
        <v>27.51</v>
      </c>
      <c r="Q303" s="0" t="n">
        <v>1.59</v>
      </c>
      <c r="R303" s="0" t="n">
        <v>-26.46</v>
      </c>
      <c r="S303" s="0" t="n">
        <v>-27.28</v>
      </c>
      <c r="T303" s="0" t="n">
        <v>341.13</v>
      </c>
      <c r="U303" s="0" t="n">
        <v>29.25</v>
      </c>
      <c r="V303" s="0" t="n">
        <v>1.88</v>
      </c>
      <c r="W303" s="0" t="n">
        <v>82.35</v>
      </c>
      <c r="X303" s="0" t="n">
        <v>1.33262</v>
      </c>
      <c r="Y303" s="0" t="n">
        <v>1.47791</v>
      </c>
    </row>
    <row r="304" customFormat="false" ht="12.8" hidden="false" customHeight="false" outlineLevel="0" collapsed="false">
      <c r="A304" s="0" t="n">
        <v>7</v>
      </c>
      <c r="B304" s="0" t="n">
        <v>1</v>
      </c>
      <c r="C304" s="0" t="n">
        <v>1</v>
      </c>
      <c r="D304" s="0" t="n">
        <v>15</v>
      </c>
      <c r="E304" s="0" t="n">
        <v>1170.66</v>
      </c>
      <c r="F304" s="0" t="n">
        <v>61.69</v>
      </c>
      <c r="G304" s="0" t="n">
        <v>87.21</v>
      </c>
      <c r="H304" s="0" t="n">
        <v>27.66</v>
      </c>
      <c r="I304" s="0" t="n">
        <v>3.97</v>
      </c>
      <c r="J304" s="0" t="n">
        <v>0</v>
      </c>
      <c r="K304" s="0" t="n">
        <v>28.42</v>
      </c>
      <c r="L304" s="0" t="n">
        <v>53.35</v>
      </c>
      <c r="M304" s="0" t="n">
        <v>0.23</v>
      </c>
      <c r="N304" s="0" t="n">
        <v>0.16</v>
      </c>
      <c r="O304" s="0" t="n">
        <v>-0.84</v>
      </c>
      <c r="P304" s="0" t="n">
        <v>27.92</v>
      </c>
      <c r="Q304" s="0" t="n">
        <v>6.28</v>
      </c>
      <c r="R304" s="0" t="n">
        <v>-49.27</v>
      </c>
      <c r="S304" s="0" t="n">
        <v>-51.29</v>
      </c>
      <c r="T304" s="0" t="n">
        <v>208.17</v>
      </c>
      <c r="U304" s="0" t="n">
        <v>29.77</v>
      </c>
      <c r="V304" s="0" t="n">
        <v>2.04</v>
      </c>
      <c r="W304" s="0" t="n">
        <v>306.23</v>
      </c>
      <c r="X304" s="0" t="n">
        <v>1.22934</v>
      </c>
      <c r="Y304" s="0" t="n">
        <v>1.58506</v>
      </c>
    </row>
    <row r="305" customFormat="false" ht="12.8" hidden="false" customHeight="false" outlineLevel="0" collapsed="false">
      <c r="A305" s="0" t="n">
        <v>7</v>
      </c>
      <c r="B305" s="0" t="n">
        <v>1</v>
      </c>
      <c r="C305" s="0" t="n">
        <v>1</v>
      </c>
      <c r="D305" s="0" t="n">
        <v>16</v>
      </c>
      <c r="E305" s="0" t="n">
        <v>1415.11</v>
      </c>
      <c r="F305" s="0" t="n">
        <v>74.65</v>
      </c>
      <c r="G305" s="0" t="n">
        <v>86.65</v>
      </c>
      <c r="H305" s="0" t="n">
        <v>7.03</v>
      </c>
      <c r="I305" s="0" t="n">
        <v>4.09</v>
      </c>
      <c r="J305" s="0" t="n">
        <v>0</v>
      </c>
      <c r="K305" s="0" t="n">
        <v>31.27</v>
      </c>
      <c r="L305" s="0" t="n">
        <v>48.31</v>
      </c>
      <c r="M305" s="0" t="n">
        <v>0.19</v>
      </c>
      <c r="N305" s="0" t="n">
        <v>0.14</v>
      </c>
      <c r="O305" s="0" t="n">
        <v>-0.9</v>
      </c>
      <c r="P305" s="0" t="n">
        <v>28.42</v>
      </c>
      <c r="Q305" s="0" t="n">
        <v>2.58</v>
      </c>
      <c r="R305" s="0" t="n">
        <v>-46.64</v>
      </c>
      <c r="S305" s="0" t="n">
        <v>-57.1</v>
      </c>
      <c r="T305" s="0" t="n">
        <v>71.81</v>
      </c>
      <c r="U305" s="0" t="n">
        <v>30.42</v>
      </c>
      <c r="V305" s="0" t="n">
        <v>2.31</v>
      </c>
      <c r="W305" s="0" t="n">
        <v>373.11</v>
      </c>
      <c r="X305" s="0" t="n">
        <v>1.12595</v>
      </c>
      <c r="Y305" s="0" t="n">
        <v>1.63793</v>
      </c>
    </row>
    <row r="306" customFormat="false" ht="12.8" hidden="false" customHeight="false" outlineLevel="0" collapsed="false">
      <c r="A306" s="0" t="n">
        <v>7</v>
      </c>
      <c r="B306" s="0" t="n">
        <v>1</v>
      </c>
      <c r="C306" s="0" t="n">
        <v>1</v>
      </c>
      <c r="D306" s="0" t="n">
        <v>17</v>
      </c>
      <c r="E306" s="0" t="n">
        <v>1651.31</v>
      </c>
      <c r="F306" s="0" t="n">
        <v>87.13</v>
      </c>
      <c r="G306" s="0" t="n">
        <v>102.72</v>
      </c>
      <c r="H306" s="0" t="n">
        <v>-21.63</v>
      </c>
      <c r="I306" s="0" t="n">
        <v>3.97</v>
      </c>
      <c r="J306" s="0" t="n">
        <v>0</v>
      </c>
      <c r="K306" s="0" t="n">
        <v>29.88</v>
      </c>
      <c r="L306" s="0" t="n">
        <v>54.77</v>
      </c>
      <c r="M306" s="0" t="n">
        <v>1.89</v>
      </c>
      <c r="N306" s="0" t="n">
        <v>0.15</v>
      </c>
      <c r="O306" s="0" t="n">
        <v>-0.76</v>
      </c>
      <c r="P306" s="0" t="n">
        <v>27.91</v>
      </c>
      <c r="Q306" s="0" t="n">
        <v>2.39</v>
      </c>
      <c r="R306" s="0" t="n">
        <v>-436.84</v>
      </c>
      <c r="S306" s="0" t="n">
        <v>-1952.89</v>
      </c>
      <c r="T306" s="0" t="n">
        <v>-19.68</v>
      </c>
      <c r="U306" s="0" t="n">
        <v>29.83</v>
      </c>
      <c r="V306" s="0" t="n">
        <v>2.17</v>
      </c>
      <c r="W306" s="0" t="n">
        <v>436.35</v>
      </c>
      <c r="X306" s="0" t="n">
        <v>1.02315</v>
      </c>
      <c r="Y306" s="0" t="n">
        <v>1.72438</v>
      </c>
    </row>
    <row r="307" customFormat="false" ht="12.8" hidden="false" customHeight="false" outlineLevel="0" collapsed="false">
      <c r="A307" s="0" t="n">
        <v>7</v>
      </c>
      <c r="B307" s="0" t="n">
        <v>1</v>
      </c>
      <c r="C307" s="0" t="n">
        <v>1</v>
      </c>
      <c r="D307" s="0" t="n">
        <v>18</v>
      </c>
      <c r="E307" s="0" t="n">
        <v>3134.03</v>
      </c>
      <c r="F307" s="0" t="n">
        <v>166.23</v>
      </c>
      <c r="G307" s="0" t="n">
        <v>71.91</v>
      </c>
      <c r="H307" s="0" t="n">
        <v>-3.7</v>
      </c>
      <c r="I307" s="0" t="n">
        <v>3.7</v>
      </c>
      <c r="J307" s="0" t="n">
        <v>0</v>
      </c>
      <c r="K307" s="0" t="n">
        <v>36.43</v>
      </c>
      <c r="L307" s="0" t="n">
        <v>55.87</v>
      </c>
      <c r="M307" s="0" t="n">
        <v>0.13</v>
      </c>
      <c r="N307" s="0" t="n">
        <v>0.15</v>
      </c>
      <c r="O307" s="0" t="n">
        <v>-0.67</v>
      </c>
      <c r="P307" s="0" t="n">
        <v>26.68</v>
      </c>
      <c r="Q307" s="0" t="n">
        <v>0</v>
      </c>
      <c r="R307" s="0" t="n">
        <v>-24.74</v>
      </c>
      <c r="S307" s="0" t="n">
        <v>-32.09</v>
      </c>
      <c r="T307" s="0" t="n">
        <v>-218.53</v>
      </c>
      <c r="U307" s="0" t="n">
        <v>28.3</v>
      </c>
      <c r="V307" s="0" t="n">
        <v>1.76</v>
      </c>
      <c r="W307" s="0" t="n">
        <v>866.97</v>
      </c>
      <c r="X307" s="0" t="n">
        <v>0.92179</v>
      </c>
      <c r="Y307" s="0" t="n">
        <v>1.81872</v>
      </c>
    </row>
    <row r="308" customFormat="false" ht="12.8" hidden="false" customHeight="false" outlineLevel="0" collapsed="false">
      <c r="A308" s="0" t="n">
        <v>7</v>
      </c>
      <c r="B308" s="0" t="n">
        <v>1</v>
      </c>
      <c r="C308" s="0" t="n">
        <v>1</v>
      </c>
      <c r="D308" s="0" t="n">
        <v>19</v>
      </c>
      <c r="E308" s="0" t="n">
        <v>4198.89</v>
      </c>
      <c r="F308" s="0" t="n">
        <v>224.4</v>
      </c>
      <c r="G308" s="0" t="n">
        <v>24.84</v>
      </c>
      <c r="H308" s="0" t="n">
        <v>-3.72</v>
      </c>
      <c r="I308" s="0" t="n">
        <v>3.72</v>
      </c>
      <c r="J308" s="0" t="n">
        <v>0</v>
      </c>
      <c r="K308" s="0" t="n">
        <v>40.31</v>
      </c>
      <c r="L308" s="0" t="n">
        <v>58.42</v>
      </c>
      <c r="M308" s="0" t="n">
        <v>0.12</v>
      </c>
      <c r="N308" s="0" t="n">
        <v>0.15</v>
      </c>
      <c r="O308" s="0" t="n">
        <v>-0.6</v>
      </c>
      <c r="P308" s="0" t="n">
        <v>26.75</v>
      </c>
      <c r="Q308" s="0" t="n">
        <v>0</v>
      </c>
      <c r="R308" s="0" t="n">
        <v>-22.13</v>
      </c>
      <c r="S308" s="0" t="n">
        <v>-28.25</v>
      </c>
      <c r="T308" s="0" t="n">
        <v>-308.19</v>
      </c>
      <c r="U308" s="0" t="n">
        <v>28.23</v>
      </c>
      <c r="V308" s="0" t="n">
        <v>1.66</v>
      </c>
      <c r="W308" s="0" t="n">
        <v>1238.48</v>
      </c>
      <c r="X308" s="0" t="n">
        <v>0.823</v>
      </c>
      <c r="Y308" s="0" t="n">
        <v>1.92475</v>
      </c>
    </row>
    <row r="309" customFormat="false" ht="12.8" hidden="false" customHeight="false" outlineLevel="0" collapsed="false">
      <c r="A309" s="0" t="n">
        <v>7</v>
      </c>
      <c r="B309" s="0" t="n">
        <v>1</v>
      </c>
      <c r="C309" s="0" t="n">
        <v>1</v>
      </c>
      <c r="D309" s="0" t="n">
        <v>20</v>
      </c>
      <c r="E309" s="0" t="n">
        <v>4890.74</v>
      </c>
      <c r="F309" s="0" t="n">
        <v>262.29</v>
      </c>
      <c r="G309" s="0" t="n">
        <v>5.51</v>
      </c>
      <c r="H309" s="0" t="n">
        <v>-3.81</v>
      </c>
      <c r="I309" s="0" t="n">
        <v>3.81</v>
      </c>
      <c r="J309" s="0" t="n">
        <v>0</v>
      </c>
      <c r="K309" s="0" t="n">
        <v>44.22</v>
      </c>
      <c r="L309" s="0" t="n">
        <v>59.62</v>
      </c>
      <c r="M309" s="0" t="n">
        <v>0.12</v>
      </c>
      <c r="N309" s="0" t="n">
        <v>0.14</v>
      </c>
      <c r="O309" s="0" t="n">
        <v>-0.6</v>
      </c>
      <c r="P309" s="0" t="n">
        <v>27.18</v>
      </c>
      <c r="Q309" s="0" t="n">
        <v>0</v>
      </c>
      <c r="R309" s="0" t="n">
        <v>-22.78</v>
      </c>
      <c r="S309" s="0" t="n">
        <v>-27.19</v>
      </c>
      <c r="T309" s="0" t="n">
        <v>-384.19</v>
      </c>
      <c r="U309" s="0" t="n">
        <v>28.68</v>
      </c>
      <c r="V309" s="0" t="n">
        <v>1.76</v>
      </c>
      <c r="W309" s="0" t="n">
        <v>1481.48</v>
      </c>
      <c r="X309" s="0" t="n">
        <v>0.72833</v>
      </c>
      <c r="Y309" s="0" t="n">
        <v>2.04763</v>
      </c>
    </row>
    <row r="310" customFormat="false" ht="12.8" hidden="false" customHeight="false" outlineLevel="0" collapsed="false">
      <c r="A310" s="0" t="n">
        <v>7</v>
      </c>
      <c r="B310" s="0" t="n">
        <v>1</v>
      </c>
      <c r="C310" s="0" t="n">
        <v>1</v>
      </c>
      <c r="D310" s="0" t="n">
        <v>21</v>
      </c>
      <c r="E310" s="0" t="n">
        <v>5399.73</v>
      </c>
      <c r="F310" s="0" t="n">
        <v>289.96</v>
      </c>
      <c r="G310" s="0" t="n">
        <v>-3.59</v>
      </c>
      <c r="H310" s="0" t="n">
        <v>-3.8</v>
      </c>
      <c r="I310" s="0" t="n">
        <v>3.8</v>
      </c>
      <c r="J310" s="0" t="n">
        <v>0</v>
      </c>
      <c r="K310" s="0" t="n">
        <v>48.3</v>
      </c>
      <c r="L310" s="0" t="n">
        <v>61.58</v>
      </c>
      <c r="M310" s="0" t="n">
        <v>0.12</v>
      </c>
      <c r="N310" s="0" t="n">
        <v>0.13</v>
      </c>
      <c r="O310" s="0" t="n">
        <v>-0.65</v>
      </c>
      <c r="P310" s="0" t="n">
        <v>27.16</v>
      </c>
      <c r="Q310" s="0" t="n">
        <v>0</v>
      </c>
      <c r="R310" s="0" t="n">
        <v>-24.72</v>
      </c>
      <c r="S310" s="0" t="n">
        <v>-27.83</v>
      </c>
      <c r="T310" s="0" t="n">
        <v>-445.84</v>
      </c>
      <c r="U310" s="0" t="n">
        <v>28.79</v>
      </c>
      <c r="V310" s="0" t="n">
        <v>1.94</v>
      </c>
      <c r="W310" s="0" t="n">
        <v>1652.68</v>
      </c>
      <c r="X310" s="0" t="n">
        <v>0.6401</v>
      </c>
      <c r="Y310" s="0" t="n">
        <v>2.19426</v>
      </c>
    </row>
    <row r="311" customFormat="false" ht="12.8" hidden="false" customHeight="false" outlineLevel="0" collapsed="false">
      <c r="A311" s="0" t="n">
        <v>7</v>
      </c>
      <c r="B311" s="0" t="n">
        <v>1</v>
      </c>
      <c r="C311" s="0" t="n">
        <v>1</v>
      </c>
      <c r="D311" s="0" t="n">
        <v>22</v>
      </c>
      <c r="E311" s="0" t="n">
        <v>5866.19</v>
      </c>
      <c r="F311" s="0" t="n">
        <v>315.49</v>
      </c>
      <c r="G311" s="0" t="n">
        <v>-13.18</v>
      </c>
      <c r="H311" s="0" t="n">
        <v>-3.76</v>
      </c>
      <c r="I311" s="0" t="n">
        <v>3.76</v>
      </c>
      <c r="J311" s="0" t="n">
        <v>0</v>
      </c>
      <c r="K311" s="0" t="n">
        <v>51.95</v>
      </c>
      <c r="L311" s="0" t="n">
        <v>71.81</v>
      </c>
      <c r="M311" s="0" t="n">
        <v>0.12</v>
      </c>
      <c r="N311" s="0" t="n">
        <v>0.15</v>
      </c>
      <c r="O311" s="0" t="n">
        <v>-0.69</v>
      </c>
      <c r="P311" s="0" t="n">
        <v>26.96</v>
      </c>
      <c r="Q311" s="0" t="n">
        <v>0</v>
      </c>
      <c r="R311" s="0" t="n">
        <v>-26.41</v>
      </c>
      <c r="S311" s="0" t="n">
        <v>-31.78</v>
      </c>
      <c r="T311" s="0" t="n">
        <v>-347.72</v>
      </c>
      <c r="U311" s="0" t="n">
        <v>28.68</v>
      </c>
      <c r="V311" s="0" t="n">
        <v>2.02</v>
      </c>
      <c r="W311" s="0" t="n">
        <v>1817.11</v>
      </c>
      <c r="X311" s="0" t="n">
        <v>0.56174</v>
      </c>
      <c r="Y311" s="0" t="n">
        <v>2.37335</v>
      </c>
    </row>
    <row r="312" customFormat="false" ht="12.8" hidden="false" customHeight="false" outlineLevel="0" collapsed="false">
      <c r="A312" s="0" t="n">
        <v>7</v>
      </c>
      <c r="B312" s="0" t="n">
        <v>1</v>
      </c>
      <c r="C312" s="0" t="n">
        <v>1</v>
      </c>
      <c r="D312" s="0" t="n">
        <v>23</v>
      </c>
      <c r="E312" s="0" t="n">
        <v>6245.22</v>
      </c>
      <c r="F312" s="0" t="n">
        <v>336.36</v>
      </c>
      <c r="G312" s="0" t="n">
        <v>-23.02</v>
      </c>
      <c r="H312" s="0" t="n">
        <v>-3.61</v>
      </c>
      <c r="I312" s="0" t="n">
        <v>3.61</v>
      </c>
      <c r="J312" s="0" t="n">
        <v>0</v>
      </c>
      <c r="K312" s="0" t="n">
        <v>54.61</v>
      </c>
      <c r="L312" s="0" t="n">
        <v>75.92</v>
      </c>
      <c r="M312" s="0" t="n">
        <v>0.12</v>
      </c>
      <c r="N312" s="0" t="n">
        <v>0.15</v>
      </c>
      <c r="O312" s="0" t="n">
        <v>-0.71</v>
      </c>
      <c r="P312" s="0" t="n">
        <v>26.24</v>
      </c>
      <c r="Q312" s="0" t="n">
        <v>0</v>
      </c>
      <c r="R312" s="0" t="n">
        <v>-27.02</v>
      </c>
      <c r="S312" s="0" t="n">
        <v>-32.85</v>
      </c>
      <c r="T312" s="0" t="n">
        <v>-321.53</v>
      </c>
      <c r="U312" s="0" t="n">
        <v>28.04</v>
      </c>
      <c r="V312" s="0" t="n">
        <v>2.05</v>
      </c>
      <c r="W312" s="0" t="n">
        <v>1956.42</v>
      </c>
      <c r="X312" s="0" t="n">
        <v>0.49829</v>
      </c>
      <c r="Y312" s="0" t="n">
        <v>2.59351</v>
      </c>
    </row>
    <row r="313" customFormat="false" ht="12.8" hidden="false" customHeight="false" outlineLevel="0" collapsed="false">
      <c r="A313" s="0" t="n">
        <v>7</v>
      </c>
      <c r="B313" s="0" t="n">
        <v>1</v>
      </c>
      <c r="C313" s="0" t="n">
        <v>1</v>
      </c>
      <c r="D313" s="0" t="n">
        <v>24</v>
      </c>
      <c r="E313" s="0" t="n">
        <v>6474.01</v>
      </c>
      <c r="F313" s="0" t="n">
        <v>348.99</v>
      </c>
      <c r="G313" s="0" t="n">
        <v>-37.4</v>
      </c>
      <c r="H313" s="0" t="n">
        <v>-5.99</v>
      </c>
      <c r="I313" s="0" t="n">
        <v>3.67</v>
      </c>
      <c r="J313" s="0" t="n">
        <v>0</v>
      </c>
      <c r="K313" s="0" t="n">
        <v>56.16</v>
      </c>
      <c r="L313" s="0" t="n">
        <v>85.99</v>
      </c>
      <c r="M313" s="0" t="n">
        <v>0.18</v>
      </c>
      <c r="N313" s="0" t="n">
        <v>0.16</v>
      </c>
      <c r="O313" s="0" t="n">
        <v>-0.73</v>
      </c>
      <c r="P313" s="0" t="n">
        <v>26.53</v>
      </c>
      <c r="Q313" s="0" t="n">
        <v>0</v>
      </c>
      <c r="R313" s="0" t="n">
        <v>-39.78</v>
      </c>
      <c r="S313" s="0" t="n">
        <v>-3463.62</v>
      </c>
      <c r="T313" s="0" t="n">
        <v>-274.16</v>
      </c>
      <c r="U313" s="0" t="n">
        <v>28.36</v>
      </c>
      <c r="V313" s="0" t="n">
        <v>2.08</v>
      </c>
      <c r="W313" s="0" t="n">
        <v>2041.65</v>
      </c>
      <c r="X313" s="0" t="n">
        <v>0.45626</v>
      </c>
      <c r="Y313" s="0" t="n">
        <v>2.85711</v>
      </c>
    </row>
    <row r="314" customFormat="false" ht="12.8" hidden="false" customHeight="false" outlineLevel="0" collapsed="false">
      <c r="A314" s="0" t="n">
        <v>7</v>
      </c>
      <c r="B314" s="0" t="n">
        <v>1</v>
      </c>
      <c r="C314" s="0" t="n">
        <v>1</v>
      </c>
      <c r="D314" s="0" t="n">
        <v>25</v>
      </c>
      <c r="E314" s="0" t="n">
        <v>6685.44</v>
      </c>
      <c r="F314" s="0" t="n">
        <v>360.98</v>
      </c>
      <c r="G314" s="0" t="n">
        <v>-47.84</v>
      </c>
      <c r="H314" s="0" t="n">
        <v>-19.24</v>
      </c>
      <c r="I314" s="0" t="n">
        <v>3.75</v>
      </c>
      <c r="J314" s="0" t="n">
        <v>0</v>
      </c>
      <c r="K314" s="0" t="n">
        <v>58.18</v>
      </c>
      <c r="L314" s="0" t="n">
        <v>97.32</v>
      </c>
      <c r="M314" s="0" t="n">
        <v>0.69</v>
      </c>
      <c r="N314" s="0" t="n">
        <v>0.17</v>
      </c>
      <c r="O314" s="0" t="n">
        <v>-0.77</v>
      </c>
      <c r="P314" s="0" t="n">
        <v>26.93</v>
      </c>
      <c r="Q314" s="0" t="n">
        <v>0</v>
      </c>
      <c r="R314" s="0" t="n">
        <v>-160.86</v>
      </c>
      <c r="S314" s="0" t="n">
        <v>-4395.34</v>
      </c>
      <c r="T314" s="0" t="n">
        <v>-256.98</v>
      </c>
      <c r="U314" s="0" t="n">
        <v>28.82</v>
      </c>
      <c r="V314" s="0" t="n">
        <v>2.19</v>
      </c>
      <c r="W314" s="0" t="n">
        <v>2134.88</v>
      </c>
      <c r="X314" s="0" t="n">
        <v>0.44196</v>
      </c>
      <c r="Y314" s="0" t="n">
        <v>3.15054</v>
      </c>
    </row>
    <row r="315" customFormat="false" ht="12.8" hidden="false" customHeight="false" outlineLevel="0" collapsed="false">
      <c r="A315" s="0" t="n">
        <v>7</v>
      </c>
      <c r="B315" s="0" t="n">
        <v>1</v>
      </c>
      <c r="C315" s="0" t="n">
        <v>1</v>
      </c>
      <c r="D315" s="0" t="n">
        <v>26</v>
      </c>
      <c r="E315" s="0" t="n">
        <v>6999.36</v>
      </c>
      <c r="F315" s="0" t="n">
        <v>378.01</v>
      </c>
      <c r="G315" s="0" t="n">
        <v>-39.47</v>
      </c>
      <c r="H315" s="0" t="n">
        <v>-18.44</v>
      </c>
      <c r="I315" s="0" t="n">
        <v>3.68</v>
      </c>
      <c r="J315" s="0" t="n">
        <v>0</v>
      </c>
      <c r="K315" s="0" t="n">
        <v>59.77</v>
      </c>
      <c r="L315" s="0" t="n">
        <v>99.9</v>
      </c>
      <c r="M315" s="0" t="n">
        <v>0.63</v>
      </c>
      <c r="N315" s="0" t="n">
        <v>0.17</v>
      </c>
      <c r="O315" s="0" t="n">
        <v>-0.75</v>
      </c>
      <c r="P315" s="0" t="n">
        <v>26.58</v>
      </c>
      <c r="Q315" s="0" t="n">
        <v>0</v>
      </c>
      <c r="R315" s="0" t="n">
        <v>-143.38</v>
      </c>
      <c r="S315" s="0" t="n">
        <v>-3189.8</v>
      </c>
      <c r="T315" s="0" t="n">
        <v>-242.51</v>
      </c>
      <c r="U315" s="0" t="n">
        <v>28.43</v>
      </c>
      <c r="V315" s="0" t="n">
        <v>2.13</v>
      </c>
      <c r="W315" s="0" t="n">
        <v>2238.77</v>
      </c>
      <c r="X315" s="0" t="n">
        <v>0.45805</v>
      </c>
      <c r="Y315" s="0" t="n">
        <v>3.44293</v>
      </c>
    </row>
    <row r="316" customFormat="false" ht="12.8" hidden="false" customHeight="false" outlineLevel="0" collapsed="false">
      <c r="A316" s="0" t="n">
        <v>7</v>
      </c>
      <c r="B316" s="0" t="n">
        <v>1</v>
      </c>
      <c r="C316" s="0" t="n">
        <v>1</v>
      </c>
      <c r="D316" s="0" t="n">
        <v>27</v>
      </c>
      <c r="E316" s="0" t="n">
        <v>6458.73</v>
      </c>
      <c r="F316" s="0" t="n">
        <v>348.64</v>
      </c>
      <c r="G316" s="0" t="n">
        <v>-21.09</v>
      </c>
      <c r="H316" s="0" t="n">
        <v>-10.46</v>
      </c>
      <c r="I316" s="0" t="n">
        <v>3.55</v>
      </c>
      <c r="J316" s="0" t="n">
        <v>0</v>
      </c>
      <c r="K316" s="0" t="n">
        <v>54.24</v>
      </c>
      <c r="L316" s="0" t="n">
        <v>93.93</v>
      </c>
      <c r="M316" s="0" t="n">
        <v>0.77</v>
      </c>
      <c r="N316" s="0" t="n">
        <v>0.17</v>
      </c>
      <c r="O316" s="0" t="n">
        <v>-0.64</v>
      </c>
      <c r="P316" s="0" t="n">
        <v>25.96</v>
      </c>
      <c r="Q316" s="0" t="n">
        <v>0</v>
      </c>
      <c r="R316" s="0" t="n">
        <v>-147.07</v>
      </c>
      <c r="S316" s="0" t="n">
        <v>-7484.16</v>
      </c>
      <c r="T316" s="0" t="n">
        <v>-202.85</v>
      </c>
      <c r="U316" s="0" t="n">
        <v>27.55</v>
      </c>
      <c r="V316" s="0" t="n">
        <v>1.78</v>
      </c>
      <c r="W316" s="0" t="n">
        <v>2058.17</v>
      </c>
      <c r="X316" s="0" t="n">
        <v>0.50155</v>
      </c>
      <c r="Y316" s="0" t="n">
        <v>3.70412</v>
      </c>
    </row>
    <row r="317" customFormat="false" ht="12.8" hidden="false" customHeight="false" outlineLevel="0" collapsed="false">
      <c r="A317" s="0" t="n">
        <v>7</v>
      </c>
      <c r="B317" s="0" t="n">
        <v>1</v>
      </c>
      <c r="C317" s="0" t="n">
        <v>1</v>
      </c>
      <c r="D317" s="0" t="n">
        <v>28</v>
      </c>
      <c r="E317" s="0" t="n">
        <v>6989.19</v>
      </c>
      <c r="F317" s="0" t="n">
        <v>377.6</v>
      </c>
      <c r="G317" s="0" t="n">
        <v>-22.43</v>
      </c>
      <c r="H317" s="0" t="n">
        <v>-24.16</v>
      </c>
      <c r="I317" s="0" t="n">
        <v>3.42</v>
      </c>
      <c r="J317" s="0" t="n">
        <v>0</v>
      </c>
      <c r="K317" s="0" t="n">
        <v>54.87</v>
      </c>
      <c r="L317" s="0" t="n">
        <v>86.74</v>
      </c>
      <c r="M317" s="0" t="n">
        <v>0.98</v>
      </c>
      <c r="N317" s="0" t="n">
        <v>0.16</v>
      </c>
      <c r="O317" s="0" t="n">
        <v>-0.52</v>
      </c>
      <c r="P317" s="0" t="n">
        <v>25.32</v>
      </c>
      <c r="Q317" s="0" t="n">
        <v>0</v>
      </c>
      <c r="R317" s="0" t="n">
        <v>-162.85</v>
      </c>
      <c r="S317" s="0" t="n">
        <v>-6490.46</v>
      </c>
      <c r="T317" s="0" t="n">
        <v>-230.03</v>
      </c>
      <c r="U317" s="0" t="n">
        <v>26.69</v>
      </c>
      <c r="V317" s="0" t="n">
        <v>1.56</v>
      </c>
      <c r="W317" s="0" t="n">
        <v>2242.13</v>
      </c>
      <c r="X317" s="0" t="n">
        <v>0.56607</v>
      </c>
      <c r="Y317" s="0" t="n">
        <v>3.92164</v>
      </c>
    </row>
    <row r="318" customFormat="false" ht="12.8" hidden="false" customHeight="false" outlineLevel="0" collapsed="false">
      <c r="A318" s="0" t="n">
        <v>7</v>
      </c>
      <c r="B318" s="0" t="n">
        <v>1</v>
      </c>
      <c r="C318" s="0" t="n">
        <v>1</v>
      </c>
      <c r="D318" s="0" t="n">
        <v>29</v>
      </c>
      <c r="E318" s="0" t="n">
        <v>4529.67</v>
      </c>
      <c r="F318" s="0" t="n">
        <v>241.52</v>
      </c>
      <c r="G318" s="0" t="n">
        <v>43.12</v>
      </c>
      <c r="H318" s="0" t="n">
        <v>-3.26</v>
      </c>
      <c r="I318" s="0" t="n">
        <v>3.26</v>
      </c>
      <c r="J318" s="0" t="n">
        <v>0</v>
      </c>
      <c r="K318" s="0" t="n">
        <v>40.32</v>
      </c>
      <c r="L318" s="0" t="n">
        <v>60.26</v>
      </c>
      <c r="M318" s="0" t="n">
        <v>0.13</v>
      </c>
      <c r="N318" s="0" t="n">
        <v>0.16</v>
      </c>
      <c r="O318" s="0" t="n">
        <v>-0.5</v>
      </c>
      <c r="P318" s="0" t="n">
        <v>24.46</v>
      </c>
      <c r="Q318" s="0" t="n">
        <v>0</v>
      </c>
      <c r="R318" s="0" t="n">
        <v>-18.14</v>
      </c>
      <c r="S318" s="0" t="n">
        <v>-19.42</v>
      </c>
      <c r="T318" s="0" t="n">
        <v>-214.76</v>
      </c>
      <c r="U318" s="0" t="n">
        <v>25.74</v>
      </c>
      <c r="V318" s="0" t="n">
        <v>1.33</v>
      </c>
      <c r="W318" s="0" t="n">
        <v>1310.37</v>
      </c>
      <c r="X318" s="0" t="n">
        <v>0.64514</v>
      </c>
      <c r="Y318" s="0" t="n">
        <v>4.09853</v>
      </c>
    </row>
    <row r="319" customFormat="false" ht="12.8" hidden="false" customHeight="false" outlineLevel="0" collapsed="false">
      <c r="A319" s="0" t="n">
        <v>7</v>
      </c>
      <c r="B319" s="0" t="n">
        <v>1</v>
      </c>
      <c r="C319" s="0" t="n">
        <v>1</v>
      </c>
      <c r="D319" s="0" t="n">
        <v>30</v>
      </c>
      <c r="E319" s="0" t="n">
        <v>3282.84</v>
      </c>
      <c r="F319" s="0" t="n">
        <v>173.94</v>
      </c>
      <c r="G319" s="0" t="n">
        <v>73.45</v>
      </c>
      <c r="H319" s="0" t="n">
        <v>-3.16</v>
      </c>
      <c r="I319" s="0" t="n">
        <v>3.16</v>
      </c>
      <c r="J319" s="0" t="n">
        <v>0</v>
      </c>
      <c r="K319" s="0" t="n">
        <v>32.49</v>
      </c>
      <c r="L319" s="0" t="n">
        <v>45.37</v>
      </c>
      <c r="M319" s="0" t="n">
        <v>0.12</v>
      </c>
      <c r="N319" s="0" t="n">
        <v>0.14</v>
      </c>
      <c r="O319" s="0" t="n">
        <v>-0.46</v>
      </c>
      <c r="P319" s="0" t="n">
        <v>23.96</v>
      </c>
      <c r="Q319" s="0" t="n">
        <v>0</v>
      </c>
      <c r="R319" s="0" t="n">
        <v>-15.75</v>
      </c>
      <c r="S319" s="0" t="n">
        <v>-16.61</v>
      </c>
      <c r="T319" s="0" t="n">
        <v>-276.67</v>
      </c>
      <c r="U319" s="0" t="n">
        <v>25.16</v>
      </c>
      <c r="V319" s="0" t="n">
        <v>1.2</v>
      </c>
      <c r="W319" s="0" t="n">
        <v>899.41</v>
      </c>
      <c r="X319" s="0" t="n">
        <v>0.73385</v>
      </c>
      <c r="Y319" s="0" t="n">
        <v>4.24351</v>
      </c>
    </row>
    <row r="320" customFormat="false" ht="12.8" hidden="false" customHeight="false" outlineLevel="0" collapsed="false">
      <c r="A320" s="0" t="n">
        <v>7</v>
      </c>
      <c r="B320" s="0" t="n">
        <v>1</v>
      </c>
      <c r="C320" s="0" t="n">
        <v>1</v>
      </c>
      <c r="D320" s="0" t="n">
        <v>31</v>
      </c>
      <c r="E320" s="0" t="n">
        <v>3362.93</v>
      </c>
      <c r="F320" s="0" t="n">
        <v>178.58</v>
      </c>
      <c r="G320" s="0" t="n">
        <v>71.02</v>
      </c>
      <c r="H320" s="0" t="n">
        <v>-2.95</v>
      </c>
      <c r="I320" s="0" t="n">
        <v>2.95</v>
      </c>
      <c r="J320" s="0" t="n">
        <v>0</v>
      </c>
      <c r="K320" s="0" t="n">
        <v>29.83</v>
      </c>
      <c r="L320" s="0" t="n">
        <v>43.75</v>
      </c>
      <c r="M320" s="0" t="n">
        <v>0.13</v>
      </c>
      <c r="N320" s="0" t="n">
        <v>0.16</v>
      </c>
      <c r="O320" s="0" t="n">
        <v>-0.33</v>
      </c>
      <c r="P320" s="0" t="n">
        <v>22.74</v>
      </c>
      <c r="Q320" s="0" t="n">
        <v>0</v>
      </c>
      <c r="R320" s="0" t="n">
        <v>-11.98</v>
      </c>
      <c r="S320" s="0" t="n">
        <v>-13.36</v>
      </c>
      <c r="T320" s="0" t="n">
        <v>-175.46</v>
      </c>
      <c r="U320" s="0" t="n">
        <v>23.62</v>
      </c>
      <c r="V320" s="0" t="n">
        <v>0.86</v>
      </c>
      <c r="W320" s="0" t="n">
        <v>939.55</v>
      </c>
      <c r="X320" s="0" t="n">
        <v>0.82882</v>
      </c>
      <c r="Y320" s="0" t="n">
        <v>4.36519</v>
      </c>
    </row>
    <row r="321" customFormat="false" ht="12.8" hidden="false" customHeight="false" outlineLevel="0" collapsed="false">
      <c r="A321" s="0" t="n">
        <v>7</v>
      </c>
      <c r="B321" s="0" t="n">
        <v>1</v>
      </c>
      <c r="C321" s="0" t="n">
        <v>1</v>
      </c>
      <c r="D321" s="0" t="n">
        <v>32</v>
      </c>
      <c r="E321" s="0" t="n">
        <v>3234.12</v>
      </c>
      <c r="F321" s="0" t="n">
        <v>171.63</v>
      </c>
      <c r="G321" s="0" t="n">
        <v>40.17</v>
      </c>
      <c r="H321" s="0" t="n">
        <v>-3.03</v>
      </c>
      <c r="I321" s="0" t="n">
        <v>3.03</v>
      </c>
      <c r="J321" s="0" t="n">
        <v>0</v>
      </c>
      <c r="K321" s="0" t="n">
        <v>28.19</v>
      </c>
      <c r="L321" s="0" t="n">
        <v>36.64</v>
      </c>
      <c r="M321" s="0" t="n">
        <v>0.12</v>
      </c>
      <c r="N321" s="0" t="n">
        <v>0.14</v>
      </c>
      <c r="O321" s="0" t="n">
        <v>-0.32</v>
      </c>
      <c r="P321" s="0" t="n">
        <v>23.23</v>
      </c>
      <c r="Q321" s="0" t="n">
        <v>0</v>
      </c>
      <c r="R321" s="0" t="n">
        <v>-11.49</v>
      </c>
      <c r="S321" s="0" t="n">
        <v>-12.68</v>
      </c>
      <c r="T321" s="0" t="n">
        <v>-307.26</v>
      </c>
      <c r="U321" s="0" t="n">
        <v>24.1</v>
      </c>
      <c r="V321" s="0" t="n">
        <v>0.89</v>
      </c>
      <c r="W321" s="0" t="n">
        <v>898.54</v>
      </c>
      <c r="X321" s="0" t="n">
        <v>0.9278</v>
      </c>
      <c r="Y321" s="0" t="n">
        <v>4.4704</v>
      </c>
    </row>
    <row r="322" customFormat="false" ht="12.8" hidden="false" customHeight="false" outlineLevel="0" collapsed="false">
      <c r="A322" s="0" t="n">
        <v>7</v>
      </c>
      <c r="B322" s="0" t="n">
        <v>1</v>
      </c>
      <c r="C322" s="0" t="n">
        <v>1</v>
      </c>
      <c r="D322" s="0" t="n">
        <v>33</v>
      </c>
      <c r="E322" s="0" t="n">
        <v>3300.2</v>
      </c>
      <c r="F322" s="0" t="n">
        <v>174.64</v>
      </c>
      <c r="G322" s="0" t="n">
        <v>31.77</v>
      </c>
      <c r="H322" s="0" t="n">
        <v>-3</v>
      </c>
      <c r="I322" s="0" t="n">
        <v>3</v>
      </c>
      <c r="J322" s="0" t="n">
        <v>0</v>
      </c>
      <c r="K322" s="0" t="n">
        <v>27.78</v>
      </c>
      <c r="L322" s="0" t="n">
        <v>37.53</v>
      </c>
      <c r="M322" s="0" t="n">
        <v>0.12</v>
      </c>
      <c r="N322" s="0" t="n">
        <v>0.14</v>
      </c>
      <c r="O322" s="0" t="n">
        <v>-0.29</v>
      </c>
      <c r="P322" s="0" t="n">
        <v>23.05</v>
      </c>
      <c r="Q322" s="0" t="n">
        <v>0</v>
      </c>
      <c r="R322" s="0" t="n">
        <v>-10.83</v>
      </c>
      <c r="S322" s="0" t="n">
        <v>-14.45</v>
      </c>
      <c r="T322" s="0" t="n">
        <v>-253.32</v>
      </c>
      <c r="U322" s="0" t="n">
        <v>23.85</v>
      </c>
      <c r="V322" s="0" t="n">
        <v>0.82</v>
      </c>
      <c r="W322" s="0" t="n">
        <v>894.8</v>
      </c>
      <c r="X322" s="0" t="n">
        <v>1.02927</v>
      </c>
      <c r="Y322" s="0" t="n">
        <v>4.56417</v>
      </c>
    </row>
    <row r="323" customFormat="false" ht="12.8" hidden="false" customHeight="false" outlineLevel="0" collapsed="false">
      <c r="A323" s="0" t="n">
        <v>7</v>
      </c>
      <c r="B323" s="0" t="n">
        <v>1</v>
      </c>
      <c r="C323" s="0" t="n">
        <v>1</v>
      </c>
      <c r="D323" s="0" t="n">
        <v>34</v>
      </c>
      <c r="E323" s="0" t="n">
        <v>3667.87</v>
      </c>
      <c r="F323" s="0" t="n">
        <v>192.24</v>
      </c>
      <c r="G323" s="0" t="n">
        <v>5.35</v>
      </c>
      <c r="H323" s="0" t="n">
        <v>0.23</v>
      </c>
      <c r="I323" s="0" t="n">
        <v>2.92</v>
      </c>
      <c r="J323" s="0" t="n">
        <v>0</v>
      </c>
      <c r="K323" s="0" t="n">
        <v>28.5</v>
      </c>
      <c r="L323" s="0" t="n">
        <v>40.32</v>
      </c>
      <c r="M323" s="0" t="n">
        <v>0.14</v>
      </c>
      <c r="N323" s="0" t="n">
        <v>0.16</v>
      </c>
      <c r="O323" s="0" t="n">
        <v>-0.25</v>
      </c>
      <c r="P323" s="0" t="n">
        <v>22.59</v>
      </c>
      <c r="Q323" s="0" t="n">
        <v>7.71</v>
      </c>
      <c r="R323" s="0" t="n">
        <v>-10.8</v>
      </c>
      <c r="S323" s="0" t="n">
        <v>-19.29</v>
      </c>
      <c r="T323" s="0" t="n">
        <v>-148.69</v>
      </c>
      <c r="U323" s="0" t="n">
        <v>23.29</v>
      </c>
      <c r="V323" s="0" t="n">
        <v>0.72</v>
      </c>
      <c r="W323" s="0" t="n">
        <v>910.33</v>
      </c>
      <c r="X323" s="0" t="n">
        <v>1.13213</v>
      </c>
      <c r="Y323" s="0" t="n">
        <v>4.65024</v>
      </c>
    </row>
    <row r="324" customFormat="false" ht="12.8" hidden="false" customHeight="false" outlineLevel="0" collapsed="false">
      <c r="A324" s="0" t="n">
        <v>7</v>
      </c>
      <c r="B324" s="0" t="n">
        <v>1</v>
      </c>
      <c r="C324" s="0" t="n">
        <v>1</v>
      </c>
      <c r="D324" s="0" t="n">
        <v>35</v>
      </c>
      <c r="E324" s="0" t="n">
        <v>3074.39</v>
      </c>
      <c r="F324" s="0" t="n">
        <v>159.06</v>
      </c>
      <c r="G324" s="0" t="n">
        <v>5.2</v>
      </c>
      <c r="H324" s="0" t="n">
        <v>0.56</v>
      </c>
      <c r="I324" s="0" t="n">
        <v>2.97</v>
      </c>
      <c r="J324" s="0" t="n">
        <v>0</v>
      </c>
      <c r="K324" s="0" t="n">
        <v>25.32</v>
      </c>
      <c r="L324" s="0" t="n">
        <v>33.06</v>
      </c>
      <c r="M324" s="0" t="n">
        <v>0.13</v>
      </c>
      <c r="N324" s="0" t="n">
        <v>0.14</v>
      </c>
      <c r="O324" s="0" t="n">
        <v>-0.28</v>
      </c>
      <c r="P324" s="0" t="n">
        <v>22.85</v>
      </c>
      <c r="Q324" s="0" t="n">
        <v>6.86</v>
      </c>
      <c r="R324" s="0" t="n">
        <v>-10.93</v>
      </c>
      <c r="S324" s="0" t="n">
        <v>-19.23</v>
      </c>
      <c r="T324" s="0" t="n">
        <v>-247.68</v>
      </c>
      <c r="U324" s="0" t="n">
        <v>23.6</v>
      </c>
      <c r="V324" s="0" t="n">
        <v>0.77</v>
      </c>
      <c r="W324" s="0" t="n">
        <v>673.49</v>
      </c>
      <c r="X324" s="0" t="n">
        <v>1.23553</v>
      </c>
      <c r="Y324" s="0" t="n">
        <v>4.69336</v>
      </c>
    </row>
    <row r="325" customFormat="false" ht="12.8" hidden="false" customHeight="false" outlineLevel="0" collapsed="false">
      <c r="A325" s="0" t="n">
        <v>7</v>
      </c>
      <c r="B325" s="0" t="n">
        <v>1</v>
      </c>
      <c r="C325" s="0" t="n">
        <v>1</v>
      </c>
      <c r="D325" s="0" t="n">
        <v>36</v>
      </c>
      <c r="E325" s="0" t="n">
        <v>3850.16</v>
      </c>
      <c r="F325" s="0" t="n">
        <v>196.55</v>
      </c>
      <c r="G325" s="0" t="n">
        <v>13.78</v>
      </c>
      <c r="H325" s="0" t="n">
        <v>-11.57</v>
      </c>
      <c r="I325" s="0" t="n">
        <v>3.09</v>
      </c>
      <c r="J325" s="0" t="n">
        <v>0</v>
      </c>
      <c r="K325" s="0" t="n">
        <v>31.13</v>
      </c>
      <c r="L325" s="0" t="n">
        <v>43.33</v>
      </c>
      <c r="M325" s="0" t="n">
        <v>0.87</v>
      </c>
      <c r="N325" s="0" t="n">
        <v>0.13</v>
      </c>
      <c r="O325" s="0" t="n">
        <v>-0.32</v>
      </c>
      <c r="P325" s="0" t="n">
        <v>23.52</v>
      </c>
      <c r="Q325" s="0" t="n">
        <v>0</v>
      </c>
      <c r="R325" s="0" t="n">
        <v>-85.52</v>
      </c>
      <c r="S325" s="0" t="n">
        <v>-2564.73</v>
      </c>
      <c r="T325" s="0" t="n">
        <v>-295.33</v>
      </c>
      <c r="U325" s="0" t="n">
        <v>24.37</v>
      </c>
      <c r="V325" s="0" t="n">
        <v>0.92</v>
      </c>
      <c r="W325" s="0" t="n">
        <v>732.99</v>
      </c>
      <c r="X325" s="0" t="n">
        <v>1.33878</v>
      </c>
      <c r="Y325" s="0" t="n">
        <v>4.80994</v>
      </c>
    </row>
    <row r="326" customFormat="false" ht="12.8" hidden="false" customHeight="false" outlineLevel="0" collapsed="false">
      <c r="A326" s="0" t="n">
        <v>7</v>
      </c>
      <c r="B326" s="0" t="n">
        <v>1</v>
      </c>
      <c r="C326" s="0" t="n">
        <v>1</v>
      </c>
      <c r="D326" s="0" t="n">
        <v>37</v>
      </c>
      <c r="E326" s="0" t="n">
        <v>1920.62</v>
      </c>
      <c r="F326" s="0" t="n">
        <v>101.34</v>
      </c>
      <c r="G326" s="0" t="n">
        <v>100.37</v>
      </c>
      <c r="H326" s="0" t="n">
        <v>-28.84</v>
      </c>
      <c r="I326" s="0" t="n">
        <v>2.92</v>
      </c>
      <c r="J326" s="0" t="n">
        <v>0</v>
      </c>
      <c r="K326" s="0" t="n">
        <v>20.46</v>
      </c>
      <c r="L326" s="0" t="n">
        <v>42.91</v>
      </c>
      <c r="M326" s="0" t="n">
        <v>4.18</v>
      </c>
      <c r="N326" s="0" t="n">
        <v>0.17</v>
      </c>
      <c r="O326" s="0" t="n">
        <v>-0.28</v>
      </c>
      <c r="P326" s="0" t="n">
        <v>22.58</v>
      </c>
      <c r="Q326" s="0" t="n">
        <v>0.88</v>
      </c>
      <c r="R326" s="0" t="n">
        <v>-328.05</v>
      </c>
      <c r="S326" s="0" t="n">
        <v>-1298.74</v>
      </c>
      <c r="T326" s="0" t="n">
        <v>-35.94</v>
      </c>
      <c r="U326" s="0" t="n">
        <v>23.37</v>
      </c>
      <c r="V326" s="0" t="n">
        <v>0.74</v>
      </c>
      <c r="W326" s="0" t="n">
        <v>507.12</v>
      </c>
      <c r="X326" s="0" t="n">
        <v>1.44125</v>
      </c>
      <c r="Y326" s="0" t="n">
        <v>4.88763</v>
      </c>
    </row>
    <row r="327" customFormat="false" ht="12.8" hidden="false" customHeight="false" outlineLevel="0" collapsed="false">
      <c r="A327" s="0" t="n">
        <v>7</v>
      </c>
      <c r="B327" s="0" t="n">
        <v>1</v>
      </c>
      <c r="C327" s="0" t="n">
        <v>1</v>
      </c>
      <c r="D327" s="0" t="n">
        <v>38</v>
      </c>
      <c r="E327" s="0" t="n">
        <v>628.22</v>
      </c>
      <c r="F327" s="0" t="n">
        <v>33.15</v>
      </c>
      <c r="G327" s="0" t="n">
        <v>114.16</v>
      </c>
      <c r="H327" s="0" t="n">
        <v>18.3</v>
      </c>
      <c r="I327" s="0" t="n">
        <v>2.6</v>
      </c>
      <c r="J327" s="0" t="n">
        <v>0</v>
      </c>
      <c r="K327" s="0" t="n">
        <v>10.61</v>
      </c>
      <c r="L327" s="0" t="n">
        <v>19.39</v>
      </c>
      <c r="M327" s="0" t="n">
        <v>0.19</v>
      </c>
      <c r="N327" s="0" t="n">
        <v>0.17</v>
      </c>
      <c r="O327" s="0" t="n">
        <v>-0.18</v>
      </c>
      <c r="P327" s="0" t="n">
        <v>20.56</v>
      </c>
      <c r="Q327" s="0" t="n">
        <v>3.99</v>
      </c>
      <c r="R327" s="0" t="n">
        <v>-7.3</v>
      </c>
      <c r="S327" s="0" t="n">
        <v>-7.68</v>
      </c>
      <c r="T327" s="0" t="n">
        <v>220.24</v>
      </c>
      <c r="U327" s="0" t="n">
        <v>21</v>
      </c>
      <c r="V327" s="0" t="n">
        <v>0.36</v>
      </c>
      <c r="W327" s="0" t="n">
        <v>165.88</v>
      </c>
      <c r="X327" s="0" t="n">
        <v>1.54231</v>
      </c>
      <c r="Y327" s="0" t="n">
        <v>4.96616</v>
      </c>
    </row>
    <row r="328" customFormat="false" ht="12.8" hidden="false" customHeight="false" outlineLevel="0" collapsed="false">
      <c r="A328" s="0" t="n">
        <v>7</v>
      </c>
      <c r="B328" s="0" t="n">
        <v>1</v>
      </c>
      <c r="C328" s="0" t="n">
        <v>1</v>
      </c>
      <c r="D328" s="0" t="n">
        <v>39</v>
      </c>
      <c r="E328" s="0" t="n">
        <v>0</v>
      </c>
      <c r="F328" s="0" t="n">
        <v>0</v>
      </c>
      <c r="G328" s="0" t="n">
        <v>98.36</v>
      </c>
      <c r="H328" s="0" t="n">
        <v>-4.15</v>
      </c>
      <c r="I328" s="0" t="n">
        <v>4.15</v>
      </c>
      <c r="J328" s="0" t="n">
        <v>0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0</v>
      </c>
      <c r="P328" s="0" t="n">
        <v>19.81</v>
      </c>
      <c r="Q328" s="0" t="n">
        <v>0</v>
      </c>
      <c r="R328" s="0" t="n">
        <v>-0.02</v>
      </c>
      <c r="S328" s="0" t="n">
        <v>-0.02</v>
      </c>
      <c r="T328" s="0" t="n">
        <v>450</v>
      </c>
      <c r="U328" s="0" t="n">
        <v>19.81</v>
      </c>
      <c r="V328" s="0" t="n">
        <v>0.24</v>
      </c>
      <c r="W328" s="0" t="n">
        <v>60.05</v>
      </c>
      <c r="X328" s="0" t="n">
        <v>1.6413</v>
      </c>
      <c r="Y328" s="0" t="n">
        <v>1.90547</v>
      </c>
    </row>
    <row r="329" customFormat="false" ht="12.8" hidden="false" customHeight="false" outlineLevel="0" collapsed="false">
      <c r="A329" s="0" t="n">
        <v>7</v>
      </c>
      <c r="B329" s="0" t="n">
        <v>1</v>
      </c>
      <c r="C329" s="0" t="n">
        <v>1</v>
      </c>
      <c r="D329" s="0" t="n">
        <v>40</v>
      </c>
      <c r="E329" s="0" t="n">
        <v>0</v>
      </c>
      <c r="F329" s="0" t="n">
        <v>0</v>
      </c>
      <c r="G329" s="0" t="n">
        <v>86.11</v>
      </c>
      <c r="H329" s="0" t="n">
        <v>-4.11</v>
      </c>
      <c r="I329" s="0" t="n">
        <v>4.11</v>
      </c>
      <c r="J329" s="0" t="n">
        <v>0</v>
      </c>
      <c r="K329" s="0" t="n">
        <v>0</v>
      </c>
      <c r="L329" s="0" t="n">
        <v>0</v>
      </c>
      <c r="M329" s="0" t="n">
        <v>0</v>
      </c>
      <c r="N329" s="0" t="n">
        <v>0</v>
      </c>
      <c r="O329" s="0" t="n">
        <v>0</v>
      </c>
      <c r="P329" s="0" t="n">
        <v>19.63</v>
      </c>
      <c r="Q329" s="0" t="n">
        <v>0</v>
      </c>
      <c r="R329" s="0" t="n">
        <v>-0.02</v>
      </c>
      <c r="S329" s="0" t="n">
        <v>-0.02</v>
      </c>
      <c r="T329" s="0" t="n">
        <v>450</v>
      </c>
      <c r="U329" s="0" t="n">
        <v>19.63</v>
      </c>
      <c r="V329" s="0" t="n">
        <v>0.25</v>
      </c>
      <c r="W329" s="0" t="n">
        <v>14.67</v>
      </c>
      <c r="X329" s="0" t="n">
        <v>1.73747</v>
      </c>
      <c r="Y329" s="0" t="n">
        <v>1.15131</v>
      </c>
    </row>
    <row r="330" customFormat="false" ht="12.8" hidden="false" customHeight="false" outlineLevel="0" collapsed="false">
      <c r="A330" s="0" t="n">
        <v>7</v>
      </c>
      <c r="B330" s="0" t="n">
        <v>1</v>
      </c>
      <c r="C330" s="0" t="n">
        <v>1</v>
      </c>
      <c r="D330" s="0" t="n">
        <v>41</v>
      </c>
      <c r="E330" s="0" t="n">
        <v>0</v>
      </c>
      <c r="F330" s="0" t="n">
        <v>0</v>
      </c>
      <c r="G330" s="0" t="n">
        <v>83.02</v>
      </c>
      <c r="H330" s="0" t="n">
        <v>-4.13</v>
      </c>
      <c r="I330" s="0" t="n">
        <v>4.13</v>
      </c>
      <c r="J330" s="0" t="n">
        <v>0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0</v>
      </c>
      <c r="P330" s="0" t="n">
        <v>19.68</v>
      </c>
      <c r="Q330" s="0" t="n">
        <v>0</v>
      </c>
      <c r="R330" s="0" t="n">
        <v>-0.02</v>
      </c>
      <c r="S330" s="0" t="n">
        <v>-0.02</v>
      </c>
      <c r="T330" s="0" t="n">
        <v>450</v>
      </c>
      <c r="U330" s="0" t="n">
        <v>19.68</v>
      </c>
      <c r="V330" s="0" t="n">
        <v>0.31</v>
      </c>
      <c r="W330" s="0" t="n">
        <v>0.2</v>
      </c>
      <c r="X330" s="0" t="n">
        <v>1.82995</v>
      </c>
      <c r="Y330" s="0" t="n">
        <v>1.06101</v>
      </c>
    </row>
    <row r="331" customFormat="false" ht="12.8" hidden="false" customHeight="false" outlineLevel="0" collapsed="false">
      <c r="A331" s="0" t="n">
        <v>7</v>
      </c>
      <c r="B331" s="0" t="n">
        <v>1</v>
      </c>
      <c r="C331" s="0" t="n">
        <v>1</v>
      </c>
      <c r="D331" s="0" t="n">
        <v>42</v>
      </c>
      <c r="E331" s="0" t="n">
        <v>0</v>
      </c>
      <c r="F331" s="0" t="n">
        <v>0</v>
      </c>
      <c r="G331" s="0" t="n">
        <v>82.79</v>
      </c>
      <c r="H331" s="0" t="n">
        <v>-4.15</v>
      </c>
      <c r="I331" s="0" t="n">
        <v>4.15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0</v>
      </c>
      <c r="P331" s="0" t="n">
        <v>19.77</v>
      </c>
      <c r="Q331" s="0" t="n">
        <v>0</v>
      </c>
      <c r="R331" s="0" t="n">
        <v>-0.02</v>
      </c>
      <c r="S331" s="0" t="n">
        <v>-0.02</v>
      </c>
      <c r="T331" s="0" t="n">
        <v>450</v>
      </c>
      <c r="U331" s="0" t="n">
        <v>19.77</v>
      </c>
      <c r="V331" s="0" t="n">
        <v>0.32</v>
      </c>
      <c r="W331" s="0" t="n">
        <v>-0.31</v>
      </c>
      <c r="X331" s="0" t="n">
        <v>1.91769</v>
      </c>
      <c r="Y331" s="0" t="n">
        <v>0.96359</v>
      </c>
    </row>
    <row r="332" customFormat="false" ht="12.8" hidden="false" customHeight="false" outlineLevel="0" collapsed="false">
      <c r="A332" s="0" t="n">
        <v>7</v>
      </c>
      <c r="B332" s="0" t="n">
        <v>1</v>
      </c>
      <c r="C332" s="0" t="n">
        <v>1</v>
      </c>
      <c r="D332" s="0" t="n">
        <v>43</v>
      </c>
      <c r="E332" s="0" t="n">
        <v>0</v>
      </c>
      <c r="F332" s="0" t="n">
        <v>0</v>
      </c>
      <c r="G332" s="0" t="n">
        <v>89.18</v>
      </c>
      <c r="H332" s="0" t="n">
        <v>-4.02</v>
      </c>
      <c r="I332" s="0" t="n">
        <v>4.02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19.24</v>
      </c>
      <c r="Q332" s="0" t="n">
        <v>0</v>
      </c>
      <c r="R332" s="0" t="n">
        <v>-0.02</v>
      </c>
      <c r="S332" s="0" t="n">
        <v>-0.02</v>
      </c>
      <c r="T332" s="0" t="n">
        <v>450</v>
      </c>
      <c r="U332" s="0" t="n">
        <v>19.24</v>
      </c>
      <c r="V332" s="0" t="n">
        <v>0.26</v>
      </c>
      <c r="W332" s="0" t="n">
        <v>-0.06</v>
      </c>
      <c r="X332" s="0" t="n">
        <v>1.99941</v>
      </c>
      <c r="Y332" s="0" t="n">
        <v>0.85739</v>
      </c>
    </row>
    <row r="333" customFormat="false" ht="12.8" hidden="false" customHeight="false" outlineLevel="0" collapsed="false">
      <c r="A333" s="0" t="n">
        <v>7</v>
      </c>
      <c r="B333" s="0" t="n">
        <v>1</v>
      </c>
      <c r="C333" s="0" t="n">
        <v>1</v>
      </c>
      <c r="D333" s="0" t="n">
        <v>44</v>
      </c>
      <c r="E333" s="0" t="n">
        <v>0</v>
      </c>
      <c r="F333" s="0" t="n">
        <v>0</v>
      </c>
      <c r="G333" s="0" t="n">
        <v>87.71</v>
      </c>
      <c r="H333" s="0" t="n">
        <v>-3.92</v>
      </c>
      <c r="I333" s="0" t="n">
        <v>3.92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18.81</v>
      </c>
      <c r="Q333" s="0" t="n">
        <v>0</v>
      </c>
      <c r="R333" s="0" t="n">
        <v>-0.02</v>
      </c>
      <c r="S333" s="0" t="n">
        <v>-0.02</v>
      </c>
      <c r="T333" s="0" t="n">
        <v>450</v>
      </c>
      <c r="U333" s="0" t="n">
        <v>18.81</v>
      </c>
      <c r="V333" s="0" t="n">
        <v>0.18</v>
      </c>
      <c r="W333" s="0" t="n">
        <v>-0.53</v>
      </c>
      <c r="X333" s="0" t="n">
        <v>2.07358</v>
      </c>
      <c r="Y333" s="0" t="n">
        <v>0.74083</v>
      </c>
    </row>
    <row r="334" customFormat="false" ht="12.8" hidden="false" customHeight="false" outlineLevel="0" collapsed="false">
      <c r="A334" s="0" t="n">
        <v>7</v>
      </c>
      <c r="B334" s="0" t="n">
        <v>1</v>
      </c>
      <c r="C334" s="0" t="n">
        <v>1</v>
      </c>
      <c r="D334" s="0" t="n">
        <v>45</v>
      </c>
      <c r="E334" s="0" t="n">
        <v>0</v>
      </c>
      <c r="F334" s="0" t="n">
        <v>0</v>
      </c>
      <c r="G334" s="0" t="n">
        <v>83.8</v>
      </c>
      <c r="H334" s="0" t="n">
        <v>-3.9</v>
      </c>
      <c r="I334" s="0" t="n">
        <v>3.9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18.71</v>
      </c>
      <c r="Q334" s="0" t="n">
        <v>0</v>
      </c>
      <c r="R334" s="0" t="n">
        <v>-0.02</v>
      </c>
      <c r="S334" s="0" t="n">
        <v>-0.02</v>
      </c>
      <c r="T334" s="0" t="n">
        <v>450</v>
      </c>
      <c r="U334" s="0" t="n">
        <v>18.71</v>
      </c>
      <c r="V334" s="0" t="n">
        <v>0.17</v>
      </c>
      <c r="W334" s="0" t="n">
        <v>-0.34</v>
      </c>
      <c r="X334" s="0" t="n">
        <v>2.13841</v>
      </c>
      <c r="Y334" s="0" t="n">
        <v>0.61271</v>
      </c>
    </row>
    <row r="335" customFormat="false" ht="12.8" hidden="false" customHeight="false" outlineLevel="0" collapsed="false">
      <c r="A335" s="0" t="n">
        <v>7</v>
      </c>
      <c r="B335" s="0" t="n">
        <v>1</v>
      </c>
      <c r="C335" s="0" t="n">
        <v>1</v>
      </c>
      <c r="D335" s="0" t="n">
        <v>46</v>
      </c>
      <c r="E335" s="0" t="n">
        <v>0</v>
      </c>
      <c r="F335" s="0" t="n">
        <v>0</v>
      </c>
      <c r="G335" s="0" t="n">
        <v>78.06</v>
      </c>
      <c r="H335" s="0" t="n">
        <v>-3.99</v>
      </c>
      <c r="I335" s="0" t="n">
        <v>3.99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19.09</v>
      </c>
      <c r="Q335" s="0" t="n">
        <v>0</v>
      </c>
      <c r="R335" s="0" t="n">
        <v>-0.02</v>
      </c>
      <c r="S335" s="0" t="n">
        <v>-0.02</v>
      </c>
      <c r="T335" s="0" t="n">
        <v>450</v>
      </c>
      <c r="U335" s="0" t="n">
        <v>19.09</v>
      </c>
      <c r="V335" s="0" t="n">
        <v>0.3</v>
      </c>
      <c r="W335" s="0" t="n">
        <v>-0.75</v>
      </c>
      <c r="X335" s="0" t="n">
        <v>2.19188</v>
      </c>
      <c r="Y335" s="0" t="n">
        <v>0.47251</v>
      </c>
    </row>
    <row r="336" customFormat="false" ht="12.8" hidden="false" customHeight="false" outlineLevel="0" collapsed="false">
      <c r="A336" s="0" t="n">
        <v>7</v>
      </c>
      <c r="B336" s="0" t="n">
        <v>1</v>
      </c>
      <c r="C336" s="0" t="n">
        <v>1</v>
      </c>
      <c r="D336" s="0" t="n">
        <v>47</v>
      </c>
      <c r="E336" s="0" t="n">
        <v>0</v>
      </c>
      <c r="F336" s="0" t="n">
        <v>0</v>
      </c>
      <c r="G336" s="0" t="n">
        <v>82.86</v>
      </c>
      <c r="H336" s="0" t="n">
        <v>-3.91</v>
      </c>
      <c r="I336" s="0" t="n">
        <v>3.91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18.75</v>
      </c>
      <c r="Q336" s="0" t="n">
        <v>0</v>
      </c>
      <c r="R336" s="0" t="n">
        <v>-0.02</v>
      </c>
      <c r="S336" s="0" t="n">
        <v>-0.02</v>
      </c>
      <c r="T336" s="0" t="n">
        <v>450</v>
      </c>
      <c r="U336" s="0" t="n">
        <v>18.75</v>
      </c>
      <c r="V336" s="0" t="n">
        <v>0.55</v>
      </c>
      <c r="W336" s="0" t="n">
        <v>-0.44</v>
      </c>
      <c r="X336" s="0" t="n">
        <v>2.2319</v>
      </c>
      <c r="Y336" s="0" t="n">
        <v>0.32098</v>
      </c>
    </row>
    <row r="337" customFormat="false" ht="12.8" hidden="false" customHeight="false" outlineLevel="0" collapsed="false">
      <c r="A337" s="0" t="n">
        <v>7</v>
      </c>
      <c r="B337" s="0" t="n">
        <v>1</v>
      </c>
      <c r="C337" s="0" t="n">
        <v>1</v>
      </c>
      <c r="D337" s="0" t="n">
        <v>48</v>
      </c>
      <c r="E337" s="0" t="n">
        <v>0</v>
      </c>
      <c r="F337" s="0" t="n">
        <v>0</v>
      </c>
      <c r="G337" s="0" t="n">
        <v>83.22</v>
      </c>
      <c r="H337" s="0" t="n">
        <v>-3.78</v>
      </c>
      <c r="I337" s="0" t="n">
        <v>3.78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18.15</v>
      </c>
      <c r="Q337" s="0" t="n">
        <v>0</v>
      </c>
      <c r="R337" s="0" t="n">
        <v>-0.02</v>
      </c>
      <c r="S337" s="0" t="n">
        <v>-0.02</v>
      </c>
      <c r="T337" s="0" t="n">
        <v>450</v>
      </c>
      <c r="U337" s="0" t="n">
        <v>18.15</v>
      </c>
      <c r="V337" s="0" t="n">
        <v>0.65</v>
      </c>
      <c r="W337" s="0" t="n">
        <v>-3.4</v>
      </c>
      <c r="X337" s="0" t="n">
        <v>2.2566</v>
      </c>
      <c r="Y337" s="0" t="n">
        <v>0.16047</v>
      </c>
    </row>
    <row r="338" customFormat="false" ht="12.8" hidden="false" customHeight="false" outlineLevel="0" collapsed="false">
      <c r="A338" s="0" t="n">
        <v>8</v>
      </c>
      <c r="B338" s="0" t="n">
        <v>1</v>
      </c>
      <c r="C338" s="0" t="n">
        <v>1</v>
      </c>
      <c r="D338" s="0" t="n">
        <v>1</v>
      </c>
      <c r="E338" s="0" t="n">
        <v>0</v>
      </c>
      <c r="F338" s="0" t="n">
        <v>0</v>
      </c>
      <c r="G338" s="0" t="n">
        <v>79.57</v>
      </c>
      <c r="H338" s="0" t="n">
        <v>-3.7</v>
      </c>
      <c r="I338" s="0" t="n">
        <v>3.7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17.8</v>
      </c>
      <c r="Q338" s="0" t="n">
        <v>0</v>
      </c>
      <c r="R338" s="0" t="n">
        <v>-0.02</v>
      </c>
      <c r="S338" s="0" t="n">
        <v>-0.02</v>
      </c>
      <c r="T338" s="0" t="n">
        <v>450</v>
      </c>
      <c r="U338" s="0" t="n">
        <v>17.8</v>
      </c>
      <c r="V338" s="0" t="n">
        <v>0.64</v>
      </c>
      <c r="W338" s="0" t="n">
        <v>-4.61</v>
      </c>
      <c r="X338" s="0" t="n">
        <v>2.2707</v>
      </c>
      <c r="Y338" s="0" t="n">
        <v>-0.00535</v>
      </c>
    </row>
    <row r="339" customFormat="false" ht="12.8" hidden="false" customHeight="false" outlineLevel="0" collapsed="false">
      <c r="A339" s="0" t="n">
        <v>8</v>
      </c>
      <c r="B339" s="0" t="n">
        <v>1</v>
      </c>
      <c r="C339" s="0" t="n">
        <v>1</v>
      </c>
      <c r="D339" s="0" t="n">
        <v>2</v>
      </c>
      <c r="E339" s="0" t="n">
        <v>0</v>
      </c>
      <c r="F339" s="0" t="n">
        <v>0</v>
      </c>
      <c r="G339" s="0" t="n">
        <v>80.96</v>
      </c>
      <c r="H339" s="0" t="n">
        <v>-3.6</v>
      </c>
      <c r="I339" s="0" t="n">
        <v>3.6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17.34</v>
      </c>
      <c r="Q339" s="0" t="n">
        <v>0</v>
      </c>
      <c r="R339" s="0" t="n">
        <v>-0.02</v>
      </c>
      <c r="S339" s="0" t="n">
        <v>-0.02</v>
      </c>
      <c r="T339" s="0" t="n">
        <v>450</v>
      </c>
      <c r="U339" s="0" t="n">
        <v>17.34</v>
      </c>
      <c r="V339" s="0" t="n">
        <v>0.53</v>
      </c>
      <c r="W339" s="0" t="n">
        <v>-3.82</v>
      </c>
      <c r="X339" s="0" t="n">
        <v>2.26154</v>
      </c>
      <c r="Y339" s="0" t="n">
        <v>-0.17168</v>
      </c>
    </row>
    <row r="340" customFormat="false" ht="12.8" hidden="false" customHeight="false" outlineLevel="0" collapsed="false">
      <c r="A340" s="0" t="n">
        <v>8</v>
      </c>
      <c r="B340" s="0" t="n">
        <v>1</v>
      </c>
      <c r="C340" s="0" t="n">
        <v>1</v>
      </c>
      <c r="D340" s="0" t="n">
        <v>3</v>
      </c>
      <c r="E340" s="0" t="n">
        <v>0</v>
      </c>
      <c r="F340" s="0" t="n">
        <v>0</v>
      </c>
      <c r="G340" s="0" t="n">
        <v>79.1</v>
      </c>
      <c r="H340" s="0" t="n">
        <v>-3.55</v>
      </c>
      <c r="I340" s="0" t="n">
        <v>3.55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17.09</v>
      </c>
      <c r="Q340" s="0" t="n">
        <v>0</v>
      </c>
      <c r="R340" s="0" t="n">
        <v>-0.02</v>
      </c>
      <c r="S340" s="0" t="n">
        <v>-0.02</v>
      </c>
      <c r="T340" s="0" t="n">
        <v>450</v>
      </c>
      <c r="U340" s="0" t="n">
        <v>17.09</v>
      </c>
      <c r="V340" s="0" t="n">
        <v>0.43</v>
      </c>
      <c r="W340" s="0" t="n">
        <v>-1.35</v>
      </c>
      <c r="X340" s="0" t="n">
        <v>2.23569</v>
      </c>
      <c r="Y340" s="0" t="n">
        <v>-0.33267</v>
      </c>
    </row>
    <row r="341" customFormat="false" ht="12.8" hidden="false" customHeight="false" outlineLevel="0" collapsed="false">
      <c r="A341" s="0" t="n">
        <v>8</v>
      </c>
      <c r="B341" s="0" t="n">
        <v>1</v>
      </c>
      <c r="C341" s="0" t="n">
        <v>1</v>
      </c>
      <c r="D341" s="0" t="n">
        <v>4</v>
      </c>
      <c r="E341" s="0" t="n">
        <v>0</v>
      </c>
      <c r="F341" s="0" t="n">
        <v>0</v>
      </c>
      <c r="G341" s="0" t="n">
        <v>80.83</v>
      </c>
      <c r="H341" s="0" t="n">
        <v>-3.47</v>
      </c>
      <c r="I341" s="0" t="n">
        <v>3.47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16.68</v>
      </c>
      <c r="Q341" s="0" t="n">
        <v>0</v>
      </c>
      <c r="R341" s="0" t="n">
        <v>-0.02</v>
      </c>
      <c r="S341" s="0" t="n">
        <v>-0.02</v>
      </c>
      <c r="T341" s="0" t="n">
        <v>450</v>
      </c>
      <c r="U341" s="0" t="n">
        <v>16.68</v>
      </c>
      <c r="V341" s="0" t="n">
        <v>0.35</v>
      </c>
      <c r="W341" s="0" t="n">
        <v>-0.11</v>
      </c>
      <c r="X341" s="0" t="n">
        <v>2.19455</v>
      </c>
      <c r="Y341" s="0" t="n">
        <v>-0.48433</v>
      </c>
    </row>
    <row r="342" customFormat="false" ht="12.8" hidden="false" customHeight="false" outlineLevel="0" collapsed="false">
      <c r="A342" s="0" t="n">
        <v>8</v>
      </c>
      <c r="B342" s="0" t="n">
        <v>1</v>
      </c>
      <c r="C342" s="0" t="n">
        <v>1</v>
      </c>
      <c r="D342" s="0" t="n">
        <v>5</v>
      </c>
      <c r="E342" s="0" t="n">
        <v>0</v>
      </c>
      <c r="F342" s="0" t="n">
        <v>0</v>
      </c>
      <c r="G342" s="0" t="n">
        <v>79.81</v>
      </c>
      <c r="H342" s="0" t="n">
        <v>-3.39</v>
      </c>
      <c r="I342" s="0" t="n">
        <v>3.39</v>
      </c>
      <c r="J342" s="0" t="n">
        <v>0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0</v>
      </c>
      <c r="P342" s="0" t="n">
        <v>16.28</v>
      </c>
      <c r="Q342" s="0" t="n">
        <v>0</v>
      </c>
      <c r="R342" s="0" t="n">
        <v>-0.02</v>
      </c>
      <c r="S342" s="0" t="n">
        <v>-0.02</v>
      </c>
      <c r="T342" s="0" t="n">
        <v>450</v>
      </c>
      <c r="U342" s="0" t="n">
        <v>16.28</v>
      </c>
      <c r="V342" s="0" t="n">
        <v>0.34</v>
      </c>
      <c r="W342" s="0" t="n">
        <v>-3.42</v>
      </c>
      <c r="X342" s="0" t="n">
        <v>2.14004</v>
      </c>
      <c r="Y342" s="0" t="n">
        <v>-0.62438</v>
      </c>
    </row>
    <row r="343" customFormat="false" ht="12.8" hidden="false" customHeight="false" outlineLevel="0" collapsed="false">
      <c r="A343" s="0" t="n">
        <v>8</v>
      </c>
      <c r="B343" s="0" t="n">
        <v>1</v>
      </c>
      <c r="C343" s="0" t="n">
        <v>1</v>
      </c>
      <c r="D343" s="0" t="n">
        <v>6</v>
      </c>
      <c r="E343" s="0" t="n">
        <v>0</v>
      </c>
      <c r="F343" s="0" t="n">
        <v>0</v>
      </c>
      <c r="G343" s="0" t="n">
        <v>79.93</v>
      </c>
      <c r="H343" s="0" t="n">
        <v>-3.29</v>
      </c>
      <c r="I343" s="0" t="n">
        <v>3.29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15.76</v>
      </c>
      <c r="Q343" s="0" t="n">
        <v>0</v>
      </c>
      <c r="R343" s="0" t="n">
        <v>-0.02</v>
      </c>
      <c r="S343" s="0" t="n">
        <v>-0.02</v>
      </c>
      <c r="T343" s="0" t="n">
        <v>450</v>
      </c>
      <c r="U343" s="0" t="n">
        <v>15.76</v>
      </c>
      <c r="V343" s="0" t="n">
        <v>0.35</v>
      </c>
      <c r="W343" s="0" t="n">
        <v>-5.84</v>
      </c>
      <c r="X343" s="0" t="n">
        <v>2.07429</v>
      </c>
      <c r="Y343" s="0" t="n">
        <v>-0.75218</v>
      </c>
    </row>
    <row r="344" customFormat="false" ht="12.8" hidden="false" customHeight="false" outlineLevel="0" collapsed="false">
      <c r="A344" s="0" t="n">
        <v>8</v>
      </c>
      <c r="B344" s="0" t="n">
        <v>1</v>
      </c>
      <c r="C344" s="0" t="n">
        <v>1</v>
      </c>
      <c r="D344" s="0" t="n">
        <v>7</v>
      </c>
      <c r="E344" s="0" t="n">
        <v>0</v>
      </c>
      <c r="F344" s="0" t="n">
        <v>0</v>
      </c>
      <c r="G344" s="0" t="n">
        <v>78.05</v>
      </c>
      <c r="H344" s="0" t="n">
        <v>-3.2</v>
      </c>
      <c r="I344" s="0" t="n">
        <v>3.2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15.28</v>
      </c>
      <c r="Q344" s="0" t="n">
        <v>0</v>
      </c>
      <c r="R344" s="0" t="n">
        <v>-0.02</v>
      </c>
      <c r="S344" s="0" t="n">
        <v>-0.02</v>
      </c>
      <c r="T344" s="0" t="n">
        <v>450</v>
      </c>
      <c r="U344" s="0" t="n">
        <v>15.28</v>
      </c>
      <c r="V344" s="0" t="n">
        <v>0.37</v>
      </c>
      <c r="W344" s="0" t="n">
        <v>-6.92</v>
      </c>
      <c r="X344" s="0" t="n">
        <v>1.99932</v>
      </c>
      <c r="Y344" s="0" t="n">
        <v>-0.86835</v>
      </c>
    </row>
    <row r="345" customFormat="false" ht="12.8" hidden="false" customHeight="false" outlineLevel="0" collapsed="false">
      <c r="A345" s="0" t="n">
        <v>8</v>
      </c>
      <c r="B345" s="0" t="n">
        <v>1</v>
      </c>
      <c r="C345" s="0" t="n">
        <v>1</v>
      </c>
      <c r="D345" s="0" t="n">
        <v>8</v>
      </c>
      <c r="E345" s="0" t="n">
        <v>0</v>
      </c>
      <c r="F345" s="0" t="n">
        <v>0</v>
      </c>
      <c r="G345" s="0" t="n">
        <v>76.41</v>
      </c>
      <c r="H345" s="0" t="n">
        <v>-3.13</v>
      </c>
      <c r="I345" s="0" t="n">
        <v>3.13</v>
      </c>
      <c r="J345" s="0" t="n">
        <v>0</v>
      </c>
      <c r="K345" s="0" t="n">
        <v>0</v>
      </c>
      <c r="L345" s="0" t="n">
        <v>0</v>
      </c>
      <c r="M345" s="0" t="n">
        <v>0</v>
      </c>
      <c r="N345" s="0" t="n">
        <v>0</v>
      </c>
      <c r="O345" s="0" t="n">
        <v>0</v>
      </c>
      <c r="P345" s="0" t="n">
        <v>14.86</v>
      </c>
      <c r="Q345" s="0" t="n">
        <v>0</v>
      </c>
      <c r="R345" s="0" t="n">
        <v>-0.02</v>
      </c>
      <c r="S345" s="0" t="n">
        <v>-0.02</v>
      </c>
      <c r="T345" s="0" t="n">
        <v>450</v>
      </c>
      <c r="U345" s="0" t="n">
        <v>14.86</v>
      </c>
      <c r="V345" s="0" t="n">
        <v>0.37</v>
      </c>
      <c r="W345" s="0" t="n">
        <v>-7.07</v>
      </c>
      <c r="X345" s="0" t="n">
        <v>1.91692</v>
      </c>
      <c r="Y345" s="0" t="n">
        <v>-0.97416</v>
      </c>
    </row>
    <row r="346" customFormat="false" ht="12.8" hidden="false" customHeight="false" outlineLevel="0" collapsed="false">
      <c r="A346" s="0" t="n">
        <v>8</v>
      </c>
      <c r="B346" s="0" t="n">
        <v>1</v>
      </c>
      <c r="C346" s="0" t="n">
        <v>1</v>
      </c>
      <c r="D346" s="0" t="n">
        <v>9</v>
      </c>
      <c r="E346" s="0" t="n">
        <v>0</v>
      </c>
      <c r="F346" s="0" t="n">
        <v>0</v>
      </c>
      <c r="G346" s="0" t="n">
        <v>74.35</v>
      </c>
      <c r="H346" s="0" t="n">
        <v>-3.07</v>
      </c>
      <c r="I346" s="0" t="n">
        <v>3.07</v>
      </c>
      <c r="J346" s="0" t="n">
        <v>0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14.57</v>
      </c>
      <c r="Q346" s="0" t="n">
        <v>0</v>
      </c>
      <c r="R346" s="0" t="n">
        <v>-0.02</v>
      </c>
      <c r="S346" s="0" t="n">
        <v>-0.02</v>
      </c>
      <c r="T346" s="0" t="n">
        <v>450</v>
      </c>
      <c r="U346" s="0" t="n">
        <v>14.57</v>
      </c>
      <c r="V346" s="0" t="n">
        <v>0.37</v>
      </c>
      <c r="W346" s="0" t="n">
        <v>-7.01</v>
      </c>
      <c r="X346" s="0" t="n">
        <v>1.82862</v>
      </c>
      <c r="Y346" s="0" t="n">
        <v>-1.07123</v>
      </c>
    </row>
    <row r="347" customFormat="false" ht="12.8" hidden="false" customHeight="false" outlineLevel="0" collapsed="false">
      <c r="A347" s="0" t="n">
        <v>8</v>
      </c>
      <c r="B347" s="0" t="n">
        <v>1</v>
      </c>
      <c r="C347" s="0" t="n">
        <v>1</v>
      </c>
      <c r="D347" s="0" t="n">
        <v>10</v>
      </c>
      <c r="E347" s="0" t="n">
        <v>0</v>
      </c>
      <c r="F347" s="0" t="n">
        <v>0</v>
      </c>
      <c r="G347" s="0" t="n">
        <v>73.53</v>
      </c>
      <c r="H347" s="0" t="n">
        <v>-3.03</v>
      </c>
      <c r="I347" s="0" t="n">
        <v>3.03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14.31</v>
      </c>
      <c r="Q347" s="0" t="n">
        <v>0</v>
      </c>
      <c r="R347" s="0" t="n">
        <v>-0.02</v>
      </c>
      <c r="S347" s="0" t="n">
        <v>-0.02</v>
      </c>
      <c r="T347" s="0" t="n">
        <v>450</v>
      </c>
      <c r="U347" s="0" t="n">
        <v>14.31</v>
      </c>
      <c r="V347" s="0" t="n">
        <v>0.36</v>
      </c>
      <c r="W347" s="0" t="n">
        <v>-6.75</v>
      </c>
      <c r="X347" s="0" t="n">
        <v>1.73568</v>
      </c>
      <c r="Y347" s="0" t="n">
        <v>-1.16125</v>
      </c>
    </row>
    <row r="348" customFormat="false" ht="12.8" hidden="false" customHeight="false" outlineLevel="0" collapsed="false">
      <c r="A348" s="0" t="n">
        <v>8</v>
      </c>
      <c r="B348" s="0" t="n">
        <v>1</v>
      </c>
      <c r="C348" s="0" t="n">
        <v>1</v>
      </c>
      <c r="D348" s="0" t="n">
        <v>11</v>
      </c>
      <c r="E348" s="0" t="n">
        <v>0</v>
      </c>
      <c r="F348" s="0" t="n">
        <v>0</v>
      </c>
      <c r="G348" s="0" t="n">
        <v>73.83</v>
      </c>
      <c r="H348" s="0" t="n">
        <v>-2.97</v>
      </c>
      <c r="I348" s="0" t="n">
        <v>2.97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13.99</v>
      </c>
      <c r="Q348" s="0" t="n">
        <v>0</v>
      </c>
      <c r="R348" s="0" t="n">
        <v>-0.02</v>
      </c>
      <c r="S348" s="0" t="n">
        <v>-0.02</v>
      </c>
      <c r="T348" s="0" t="n">
        <v>450</v>
      </c>
      <c r="U348" s="0" t="n">
        <v>13.99</v>
      </c>
      <c r="V348" s="0" t="n">
        <v>0.33</v>
      </c>
      <c r="W348" s="0" t="n">
        <v>-6.63</v>
      </c>
      <c r="X348" s="0" t="n">
        <v>1.63914</v>
      </c>
      <c r="Y348" s="0" t="n">
        <v>-1.24588</v>
      </c>
    </row>
    <row r="349" customFormat="false" ht="12.8" hidden="false" customHeight="false" outlineLevel="0" collapsed="false">
      <c r="A349" s="0" t="n">
        <v>8</v>
      </c>
      <c r="B349" s="0" t="n">
        <v>1</v>
      </c>
      <c r="C349" s="0" t="n">
        <v>1</v>
      </c>
      <c r="D349" s="0" t="n">
        <v>12</v>
      </c>
      <c r="E349" s="0" t="n">
        <v>0</v>
      </c>
      <c r="F349" s="0" t="n">
        <v>0</v>
      </c>
      <c r="G349" s="0" t="n">
        <v>71.53</v>
      </c>
      <c r="H349" s="0" t="n">
        <v>-2.96</v>
      </c>
      <c r="I349" s="0" t="n">
        <v>2.96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13.89</v>
      </c>
      <c r="Q349" s="0" t="n">
        <v>0</v>
      </c>
      <c r="R349" s="0" t="n">
        <v>-0.02</v>
      </c>
      <c r="S349" s="0" t="n">
        <v>-0.02</v>
      </c>
      <c r="T349" s="0" t="n">
        <v>450</v>
      </c>
      <c r="U349" s="0" t="n">
        <v>13.89</v>
      </c>
      <c r="V349" s="0" t="n">
        <v>0.31</v>
      </c>
      <c r="W349" s="0" t="n">
        <v>-6.86</v>
      </c>
      <c r="X349" s="0" t="n">
        <v>1.53986</v>
      </c>
      <c r="Y349" s="0" t="n">
        <v>1.32669</v>
      </c>
    </row>
    <row r="350" customFormat="false" ht="12.8" hidden="false" customHeight="false" outlineLevel="0" collapsed="false">
      <c r="A350" s="0" t="n">
        <v>8</v>
      </c>
      <c r="B350" s="0" t="n">
        <v>1</v>
      </c>
      <c r="C350" s="0" t="n">
        <v>1</v>
      </c>
      <c r="D350" s="0" t="n">
        <v>13</v>
      </c>
      <c r="E350" s="0" t="n">
        <v>0</v>
      </c>
      <c r="F350" s="0" t="n">
        <v>0</v>
      </c>
      <c r="G350" s="0" t="n">
        <v>71.21</v>
      </c>
      <c r="H350" s="0" t="n">
        <v>-2.94</v>
      </c>
      <c r="I350" s="0" t="n">
        <v>2.94</v>
      </c>
      <c r="J350" s="0" t="n">
        <v>0</v>
      </c>
      <c r="K350" s="0" t="n">
        <v>0</v>
      </c>
      <c r="L350" s="0" t="n">
        <v>2.48</v>
      </c>
      <c r="M350" s="0" t="n">
        <v>0</v>
      </c>
      <c r="N350" s="0" t="n">
        <v>0</v>
      </c>
      <c r="O350" s="0" t="n">
        <v>0</v>
      </c>
      <c r="P350" s="0" t="n">
        <v>13.8</v>
      </c>
      <c r="Q350" s="0" t="n">
        <v>0</v>
      </c>
      <c r="R350" s="0" t="n">
        <v>-0.02</v>
      </c>
      <c r="S350" s="0" t="n">
        <v>-0.02</v>
      </c>
      <c r="T350" s="0" t="n">
        <v>450</v>
      </c>
      <c r="U350" s="0" t="n">
        <v>13.8</v>
      </c>
      <c r="V350" s="0" t="n">
        <v>0.31</v>
      </c>
      <c r="W350" s="0" t="n">
        <v>2.37</v>
      </c>
      <c r="X350" s="0" t="n">
        <v>1.43859</v>
      </c>
      <c r="Y350" s="0" t="n">
        <v>1.40524</v>
      </c>
    </row>
    <row r="351" customFormat="false" ht="12.8" hidden="false" customHeight="false" outlineLevel="0" collapsed="false">
      <c r="A351" s="0" t="n">
        <v>8</v>
      </c>
      <c r="B351" s="0" t="n">
        <v>1</v>
      </c>
      <c r="C351" s="0" t="n">
        <v>1</v>
      </c>
      <c r="D351" s="0" t="n">
        <v>14</v>
      </c>
      <c r="E351" s="0" t="n">
        <v>332.26</v>
      </c>
      <c r="F351" s="0" t="n">
        <v>17.53</v>
      </c>
      <c r="G351" s="0" t="n">
        <v>69.03</v>
      </c>
      <c r="H351" s="0" t="n">
        <v>11.28</v>
      </c>
      <c r="I351" s="0" t="n">
        <v>1.72</v>
      </c>
      <c r="J351" s="0" t="n">
        <v>0</v>
      </c>
      <c r="K351" s="0" t="n">
        <v>8.24</v>
      </c>
      <c r="L351" s="0" t="n">
        <v>11.85</v>
      </c>
      <c r="M351" s="0" t="n">
        <v>0.16</v>
      </c>
      <c r="N351" s="0" t="n">
        <v>0.12</v>
      </c>
      <c r="O351" s="0" t="n">
        <v>-0.21</v>
      </c>
      <c r="P351" s="0" t="n">
        <v>13.38</v>
      </c>
      <c r="Q351" s="0" t="n">
        <v>2.48</v>
      </c>
      <c r="R351" s="0" t="n">
        <v>-5.33</v>
      </c>
      <c r="S351" s="0" t="n">
        <v>-5.56</v>
      </c>
      <c r="T351" s="0" t="n">
        <v>257.43</v>
      </c>
      <c r="U351" s="0" t="n">
        <v>13.92</v>
      </c>
      <c r="V351" s="0" t="n">
        <v>0.32</v>
      </c>
      <c r="W351" s="0" t="n">
        <v>87.73</v>
      </c>
      <c r="X351" s="0" t="n">
        <v>1.33599</v>
      </c>
      <c r="Y351" s="0" t="n">
        <v>1.48309</v>
      </c>
    </row>
    <row r="352" customFormat="false" ht="12.8" hidden="false" customHeight="false" outlineLevel="0" collapsed="false">
      <c r="A352" s="0" t="n">
        <v>8</v>
      </c>
      <c r="B352" s="0" t="n">
        <v>1</v>
      </c>
      <c r="C352" s="0" t="n">
        <v>1</v>
      </c>
      <c r="D352" s="0" t="n">
        <v>15</v>
      </c>
      <c r="E352" s="0" t="n">
        <v>1052.44</v>
      </c>
      <c r="F352" s="0" t="n">
        <v>55.5</v>
      </c>
      <c r="G352" s="0" t="n">
        <v>66.07</v>
      </c>
      <c r="H352" s="0" t="n">
        <v>4.78</v>
      </c>
      <c r="I352" s="0" t="n">
        <v>1.76</v>
      </c>
      <c r="J352" s="0" t="n">
        <v>0</v>
      </c>
      <c r="K352" s="0" t="n">
        <v>10.51</v>
      </c>
      <c r="L352" s="0" t="n">
        <v>17.24</v>
      </c>
      <c r="M352" s="0" t="n">
        <v>0.16</v>
      </c>
      <c r="N352" s="0" t="n">
        <v>0.12</v>
      </c>
      <c r="O352" s="0" t="n">
        <v>-0.11</v>
      </c>
      <c r="P352" s="0" t="n">
        <v>13.73</v>
      </c>
      <c r="Q352" s="0" t="n">
        <v>6.65</v>
      </c>
      <c r="R352" s="0" t="n">
        <v>-6.46</v>
      </c>
      <c r="S352" s="0" t="n">
        <v>-9.45</v>
      </c>
      <c r="T352" s="0" t="n">
        <v>59.31</v>
      </c>
      <c r="U352" s="0" t="n">
        <v>14.29</v>
      </c>
      <c r="V352" s="0" t="n">
        <v>0.37</v>
      </c>
      <c r="W352" s="0" t="n">
        <v>276.86</v>
      </c>
      <c r="X352" s="0" t="n">
        <v>1.23269</v>
      </c>
      <c r="Y352" s="0" t="n">
        <v>1.57971</v>
      </c>
    </row>
    <row r="353" customFormat="false" ht="12.8" hidden="false" customHeight="false" outlineLevel="0" collapsed="false">
      <c r="A353" s="0" t="n">
        <v>8</v>
      </c>
      <c r="B353" s="0" t="n">
        <v>1</v>
      </c>
      <c r="C353" s="0" t="n">
        <v>1</v>
      </c>
      <c r="D353" s="0" t="n">
        <v>16</v>
      </c>
      <c r="E353" s="0" t="n">
        <v>1992.12</v>
      </c>
      <c r="F353" s="0" t="n">
        <v>104.94</v>
      </c>
      <c r="G353" s="0" t="n">
        <v>38.5</v>
      </c>
      <c r="H353" s="0" t="n">
        <v>-77.87</v>
      </c>
      <c r="I353" s="0" t="n">
        <v>1.81</v>
      </c>
      <c r="J353" s="0" t="n">
        <v>0</v>
      </c>
      <c r="K353" s="0" t="n">
        <v>18.98</v>
      </c>
      <c r="L353" s="0" t="n">
        <v>30.01</v>
      </c>
      <c r="M353" s="0" t="n">
        <v>9.83</v>
      </c>
      <c r="N353" s="0" t="n">
        <v>0.14</v>
      </c>
      <c r="O353" s="0" t="n">
        <v>-0.26</v>
      </c>
      <c r="P353" s="0" t="n">
        <v>14.22</v>
      </c>
      <c r="Q353" s="0" t="n">
        <v>0</v>
      </c>
      <c r="R353" s="0" t="n">
        <v>-446.13</v>
      </c>
      <c r="S353" s="0" t="n">
        <v>-492.8</v>
      </c>
      <c r="T353" s="0" t="n">
        <v>-22.24</v>
      </c>
      <c r="U353" s="0" t="n">
        <v>14.81</v>
      </c>
      <c r="V353" s="0" t="n">
        <v>0.43</v>
      </c>
      <c r="W353" s="0" t="n">
        <v>518.27</v>
      </c>
      <c r="X353" s="0" t="n">
        <v>1.12931</v>
      </c>
      <c r="Y353" s="0" t="n">
        <v>1.64351</v>
      </c>
    </row>
    <row r="354" customFormat="false" ht="12.8" hidden="false" customHeight="false" outlineLevel="0" collapsed="false">
      <c r="A354" s="0" t="n">
        <v>8</v>
      </c>
      <c r="B354" s="0" t="n">
        <v>1</v>
      </c>
      <c r="C354" s="0" t="n">
        <v>1</v>
      </c>
      <c r="D354" s="0" t="n">
        <v>17</v>
      </c>
      <c r="E354" s="0" t="n">
        <v>2817.61</v>
      </c>
      <c r="F354" s="0" t="n">
        <v>148.98</v>
      </c>
      <c r="G354" s="0" t="n">
        <v>16.77</v>
      </c>
      <c r="H354" s="0" t="n">
        <v>-170.43</v>
      </c>
      <c r="I354" s="0" t="n">
        <v>1.85</v>
      </c>
      <c r="J354" s="0" t="n">
        <v>0</v>
      </c>
      <c r="K354" s="0" t="n">
        <v>23.73</v>
      </c>
      <c r="L354" s="0" t="n">
        <v>36.04</v>
      </c>
      <c r="M354" s="0" t="n">
        <v>12.01</v>
      </c>
      <c r="N354" s="0" t="n">
        <v>0.14</v>
      </c>
      <c r="O354" s="0" t="n">
        <v>-0.27</v>
      </c>
      <c r="P354" s="0" t="n">
        <v>14.65</v>
      </c>
      <c r="Q354" s="0" t="n">
        <v>0</v>
      </c>
      <c r="R354" s="0" t="n">
        <v>-594.01</v>
      </c>
      <c r="S354" s="0" t="n">
        <v>-630.22</v>
      </c>
      <c r="T354" s="0" t="n">
        <v>-20.33</v>
      </c>
      <c r="U354" s="0" t="n">
        <v>15.24</v>
      </c>
      <c r="V354" s="0" t="n">
        <v>0.46</v>
      </c>
      <c r="W354" s="0" t="n">
        <v>758.04</v>
      </c>
      <c r="X354" s="0" t="n">
        <v>1.02658</v>
      </c>
      <c r="Y354" s="0" t="n">
        <v>1.73022</v>
      </c>
    </row>
    <row r="355" customFormat="false" ht="12.8" hidden="false" customHeight="false" outlineLevel="0" collapsed="false">
      <c r="A355" s="0" t="n">
        <v>8</v>
      </c>
      <c r="B355" s="0" t="n">
        <v>1</v>
      </c>
      <c r="C355" s="0" t="n">
        <v>1</v>
      </c>
      <c r="D355" s="0" t="n">
        <v>18</v>
      </c>
      <c r="E355" s="0" t="n">
        <v>2397.16</v>
      </c>
      <c r="F355" s="0" t="n">
        <v>126.68</v>
      </c>
      <c r="G355" s="0" t="n">
        <v>55.93</v>
      </c>
      <c r="H355" s="0" t="n">
        <v>12.81</v>
      </c>
      <c r="I355" s="0" t="n">
        <v>1.87</v>
      </c>
      <c r="J355" s="0" t="n">
        <v>0</v>
      </c>
      <c r="K355" s="0" t="n">
        <v>22</v>
      </c>
      <c r="L355" s="0" t="n">
        <v>36.06</v>
      </c>
      <c r="M355" s="0" t="n">
        <v>0.26</v>
      </c>
      <c r="N355" s="0" t="n">
        <v>0.16</v>
      </c>
      <c r="O355" s="0" t="n">
        <v>-0.27</v>
      </c>
      <c r="P355" s="0" t="n">
        <v>14.77</v>
      </c>
      <c r="Q355" s="0" t="n">
        <v>2.66</v>
      </c>
      <c r="R355" s="0" t="n">
        <v>-13.43</v>
      </c>
      <c r="S355" s="0" t="n">
        <v>-13.51</v>
      </c>
      <c r="T355" s="0" t="n">
        <v>70.59</v>
      </c>
      <c r="U355" s="0" t="n">
        <v>15.45</v>
      </c>
      <c r="V355" s="0" t="n">
        <v>0.49</v>
      </c>
      <c r="W355" s="0" t="n">
        <v>641.59</v>
      </c>
      <c r="X355" s="0" t="n">
        <v>0.92535</v>
      </c>
      <c r="Y355" s="0" t="n">
        <v>1.82487</v>
      </c>
    </row>
    <row r="356" customFormat="false" ht="12.8" hidden="false" customHeight="false" outlineLevel="0" collapsed="false">
      <c r="A356" s="0" t="n">
        <v>8</v>
      </c>
      <c r="B356" s="0" t="n">
        <v>1</v>
      </c>
      <c r="C356" s="0" t="n">
        <v>1</v>
      </c>
      <c r="D356" s="0" t="n">
        <v>19</v>
      </c>
      <c r="E356" s="0" t="n">
        <v>4187.28</v>
      </c>
      <c r="F356" s="0" t="n">
        <v>223.77</v>
      </c>
      <c r="G356" s="0" t="n">
        <v>-18.85</v>
      </c>
      <c r="H356" s="0" t="n">
        <v>-57.14</v>
      </c>
      <c r="I356" s="0" t="n">
        <v>1.93</v>
      </c>
      <c r="J356" s="0" t="n">
        <v>0</v>
      </c>
      <c r="K356" s="0" t="n">
        <v>30.85</v>
      </c>
      <c r="L356" s="0" t="n">
        <v>50.89</v>
      </c>
      <c r="M356" s="0" t="n">
        <v>30.04</v>
      </c>
      <c r="N356" s="0" t="n">
        <v>0.16</v>
      </c>
      <c r="O356" s="0" t="n">
        <v>-0.25</v>
      </c>
      <c r="P356" s="0" t="n">
        <v>15.36</v>
      </c>
      <c r="Q356" s="0" t="n">
        <v>0</v>
      </c>
      <c r="R356" s="0" t="n">
        <v>-1814.69</v>
      </c>
      <c r="S356" s="0" t="n">
        <v>-2286.74</v>
      </c>
      <c r="T356" s="0" t="n">
        <v>-2.01</v>
      </c>
      <c r="U356" s="0" t="n">
        <v>16.01</v>
      </c>
      <c r="V356" s="0" t="n">
        <v>0.57</v>
      </c>
      <c r="W356" s="0" t="n">
        <v>1234.56</v>
      </c>
      <c r="X356" s="0" t="n">
        <v>0.82675</v>
      </c>
      <c r="Y356" s="0" t="n">
        <v>1.93123</v>
      </c>
    </row>
    <row r="357" customFormat="false" ht="12.8" hidden="false" customHeight="false" outlineLevel="0" collapsed="false">
      <c r="A357" s="0" t="n">
        <v>8</v>
      </c>
      <c r="B357" s="0" t="n">
        <v>1</v>
      </c>
      <c r="C357" s="0" t="n">
        <v>1</v>
      </c>
      <c r="D357" s="0" t="n">
        <v>20</v>
      </c>
      <c r="E357" s="0" t="n">
        <v>4365.43</v>
      </c>
      <c r="F357" s="0" t="n">
        <v>233.04</v>
      </c>
      <c r="G357" s="0" t="n">
        <v>-2.73</v>
      </c>
      <c r="H357" s="0" t="n">
        <v>15.73</v>
      </c>
      <c r="I357" s="0" t="n">
        <v>1.92</v>
      </c>
      <c r="J357" s="0" t="n">
        <v>0</v>
      </c>
      <c r="K357" s="0" t="n">
        <v>32.96</v>
      </c>
      <c r="L357" s="0" t="n">
        <v>51.79</v>
      </c>
      <c r="M357" s="0" t="n">
        <v>0.27</v>
      </c>
      <c r="N357" s="0" t="n">
        <v>0.17</v>
      </c>
      <c r="O357" s="0" t="n">
        <v>-0.28</v>
      </c>
      <c r="P357" s="0" t="n">
        <v>15.24</v>
      </c>
      <c r="Q357" s="0" t="n">
        <v>3.28</v>
      </c>
      <c r="R357" s="0" t="n">
        <v>-16.48</v>
      </c>
      <c r="S357" s="0" t="n">
        <v>-16.57</v>
      </c>
      <c r="T357" s="0" t="n">
        <v>80.66</v>
      </c>
      <c r="U357" s="0" t="n">
        <v>15.93</v>
      </c>
      <c r="V357" s="0" t="n">
        <v>0.58</v>
      </c>
      <c r="W357" s="0" t="n">
        <v>1275.5</v>
      </c>
      <c r="X357" s="0" t="n">
        <v>0.73236</v>
      </c>
      <c r="Y357" s="0" t="n">
        <v>2.05441</v>
      </c>
    </row>
    <row r="358" customFormat="false" ht="12.8" hidden="false" customHeight="false" outlineLevel="0" collapsed="false">
      <c r="A358" s="0" t="n">
        <v>8</v>
      </c>
      <c r="B358" s="0" t="n">
        <v>1</v>
      </c>
      <c r="C358" s="0" t="n">
        <v>1</v>
      </c>
      <c r="D358" s="0" t="n">
        <v>21</v>
      </c>
      <c r="E358" s="0" t="n">
        <v>5313.96</v>
      </c>
      <c r="F358" s="0" t="n">
        <v>285.18</v>
      </c>
      <c r="G358" s="0" t="n">
        <v>-38.27</v>
      </c>
      <c r="H358" s="0" t="n">
        <v>-145.56</v>
      </c>
      <c r="I358" s="0" t="n">
        <v>1.97</v>
      </c>
      <c r="J358" s="0" t="n">
        <v>0</v>
      </c>
      <c r="K358" s="0" t="n">
        <v>38.52</v>
      </c>
      <c r="L358" s="0" t="n">
        <v>64.88</v>
      </c>
      <c r="M358" s="0" t="n">
        <v>10.19</v>
      </c>
      <c r="N358" s="0" t="n">
        <v>0.17</v>
      </c>
      <c r="O358" s="0" t="n">
        <v>-0.3</v>
      </c>
      <c r="P358" s="0" t="n">
        <v>15.7</v>
      </c>
      <c r="Q358" s="0" t="n">
        <v>3.42</v>
      </c>
      <c r="R358" s="0" t="n">
        <v>-685.9</v>
      </c>
      <c r="S358" s="0" t="n">
        <v>-2099.69</v>
      </c>
      <c r="T358" s="0" t="n">
        <v>-38.6</v>
      </c>
      <c r="U358" s="0" t="n">
        <v>16.39</v>
      </c>
      <c r="V358" s="0" t="n">
        <v>0.63</v>
      </c>
      <c r="W358" s="0" t="n">
        <v>1618.62</v>
      </c>
      <c r="X358" s="0" t="n">
        <v>0.6445</v>
      </c>
      <c r="Y358" s="0" t="n">
        <v>2.20121</v>
      </c>
    </row>
    <row r="359" customFormat="false" ht="12.8" hidden="false" customHeight="false" outlineLevel="0" collapsed="false">
      <c r="A359" s="0" t="n">
        <v>8</v>
      </c>
      <c r="B359" s="0" t="n">
        <v>1</v>
      </c>
      <c r="C359" s="0" t="n">
        <v>1</v>
      </c>
      <c r="D359" s="0" t="n">
        <v>22</v>
      </c>
      <c r="E359" s="0" t="n">
        <v>6219.06</v>
      </c>
      <c r="F359" s="0" t="n">
        <v>335.73</v>
      </c>
      <c r="G359" s="0" t="n">
        <v>-71.64</v>
      </c>
      <c r="H359" s="0" t="n">
        <v>-84.57</v>
      </c>
      <c r="I359" s="0" t="n">
        <v>2.03</v>
      </c>
      <c r="J359" s="0" t="n">
        <v>0</v>
      </c>
      <c r="K359" s="0" t="n">
        <v>43.41</v>
      </c>
      <c r="L359" s="0" t="n">
        <v>69.7</v>
      </c>
      <c r="M359" s="0" t="n">
        <v>15.5</v>
      </c>
      <c r="N359" s="0" t="n">
        <v>0.16</v>
      </c>
      <c r="O359" s="0" t="n">
        <v>-0.3</v>
      </c>
      <c r="P359" s="0" t="n">
        <v>16.21</v>
      </c>
      <c r="Q359" s="0" t="n">
        <v>0</v>
      </c>
      <c r="R359" s="0" t="n">
        <v>-1166.23</v>
      </c>
      <c r="S359" s="0" t="n">
        <v>-1415.49</v>
      </c>
      <c r="T359" s="0" t="n">
        <v>-6.58</v>
      </c>
      <c r="U359" s="0" t="n">
        <v>16.94</v>
      </c>
      <c r="V359" s="0" t="n">
        <v>0.71</v>
      </c>
      <c r="W359" s="0" t="n">
        <v>1982.9</v>
      </c>
      <c r="X359" s="0" t="n">
        <v>0.56661</v>
      </c>
      <c r="Y359" s="0" t="n">
        <v>2.3801</v>
      </c>
    </row>
    <row r="360" customFormat="false" ht="12.8" hidden="false" customHeight="false" outlineLevel="0" collapsed="false">
      <c r="A360" s="0" t="n">
        <v>8</v>
      </c>
      <c r="B360" s="0" t="n">
        <v>1</v>
      </c>
      <c r="C360" s="0" t="n">
        <v>1</v>
      </c>
      <c r="D360" s="0" t="n">
        <v>23</v>
      </c>
      <c r="E360" s="0" t="n">
        <v>6433.41</v>
      </c>
      <c r="F360" s="0" t="n">
        <v>347.22</v>
      </c>
      <c r="G360" s="0" t="n">
        <v>-70.31</v>
      </c>
      <c r="H360" s="0" t="n">
        <v>-103.81</v>
      </c>
      <c r="I360" s="0" t="n">
        <v>2.06</v>
      </c>
      <c r="J360" s="0" t="n">
        <v>0</v>
      </c>
      <c r="K360" s="0" t="n">
        <v>45.49</v>
      </c>
      <c r="L360" s="0" t="n">
        <v>73.83</v>
      </c>
      <c r="M360" s="0" t="n">
        <v>13.06</v>
      </c>
      <c r="N360" s="0" t="n">
        <v>0.16</v>
      </c>
      <c r="O360" s="0" t="n">
        <v>-0.33</v>
      </c>
      <c r="P360" s="0" t="n">
        <v>16.49</v>
      </c>
      <c r="Q360" s="0" t="n">
        <v>0</v>
      </c>
      <c r="R360" s="0" t="n">
        <v>-1071.28</v>
      </c>
      <c r="S360" s="0" t="n">
        <v>-1214.32</v>
      </c>
      <c r="T360" s="0" t="n">
        <v>-10.09</v>
      </c>
      <c r="U360" s="0" t="n">
        <v>17.29</v>
      </c>
      <c r="V360" s="0" t="n">
        <v>0.77</v>
      </c>
      <c r="W360" s="0" t="n">
        <v>2047.66</v>
      </c>
      <c r="X360" s="0" t="n">
        <v>0.50367</v>
      </c>
      <c r="Y360" s="0" t="n">
        <v>2.59929</v>
      </c>
    </row>
    <row r="361" customFormat="false" ht="12.8" hidden="false" customHeight="false" outlineLevel="0" collapsed="false">
      <c r="A361" s="0" t="n">
        <v>8</v>
      </c>
      <c r="B361" s="0" t="n">
        <v>1</v>
      </c>
      <c r="C361" s="0" t="n">
        <v>1</v>
      </c>
      <c r="D361" s="0" t="n">
        <v>24</v>
      </c>
      <c r="E361" s="0" t="n">
        <v>6950.8</v>
      </c>
      <c r="F361" s="0" t="n">
        <v>375.39</v>
      </c>
      <c r="G361" s="0" t="n">
        <v>-77.03</v>
      </c>
      <c r="H361" s="0" t="n">
        <v>-2.14</v>
      </c>
      <c r="I361" s="0" t="n">
        <v>2.14</v>
      </c>
      <c r="J361" s="0" t="n">
        <v>0</v>
      </c>
      <c r="K361" s="0" t="n">
        <v>46.64</v>
      </c>
      <c r="L361" s="0" t="n">
        <v>62.76</v>
      </c>
      <c r="M361" s="0" t="n">
        <v>0.11</v>
      </c>
      <c r="N361" s="0" t="n">
        <v>0.16</v>
      </c>
      <c r="O361" s="0" t="n">
        <v>-0.24</v>
      </c>
      <c r="P361" s="0" t="n">
        <v>17.16</v>
      </c>
      <c r="Q361" s="0" t="n">
        <v>0</v>
      </c>
      <c r="R361" s="0" t="n">
        <v>-10.29</v>
      </c>
      <c r="S361" s="0" t="n">
        <v>-11.26</v>
      </c>
      <c r="T361" s="0" t="n">
        <v>-412.34</v>
      </c>
      <c r="U361" s="0" t="n">
        <v>17.87</v>
      </c>
      <c r="V361" s="0" t="n">
        <v>0.84</v>
      </c>
      <c r="W361" s="0" t="n">
        <v>2223.52</v>
      </c>
      <c r="X361" s="0" t="n">
        <v>0.4621</v>
      </c>
      <c r="Y361" s="0" t="n">
        <v>2.86077</v>
      </c>
    </row>
    <row r="362" customFormat="false" ht="12.8" hidden="false" customHeight="false" outlineLevel="0" collapsed="false">
      <c r="A362" s="0" t="n">
        <v>8</v>
      </c>
      <c r="B362" s="0" t="n">
        <v>1</v>
      </c>
      <c r="C362" s="0" t="n">
        <v>1</v>
      </c>
      <c r="D362" s="0" t="n">
        <v>25</v>
      </c>
      <c r="E362" s="0" t="n">
        <v>6668.5</v>
      </c>
      <c r="F362" s="0" t="n">
        <v>360.08</v>
      </c>
      <c r="G362" s="0" t="n">
        <v>-65.91</v>
      </c>
      <c r="H362" s="0" t="n">
        <v>-29.28</v>
      </c>
      <c r="I362" s="0" t="n">
        <v>2.09</v>
      </c>
      <c r="J362" s="0" t="n">
        <v>0</v>
      </c>
      <c r="K362" s="0" t="n">
        <v>0</v>
      </c>
      <c r="L362" s="0" t="n">
        <v>0</v>
      </c>
      <c r="M362" s="0" t="n">
        <v>0</v>
      </c>
      <c r="N362" s="0" t="n">
        <v>0.17</v>
      </c>
      <c r="O362" s="0" t="n">
        <v>1.75</v>
      </c>
      <c r="P362" s="0" t="n">
        <v>16.76</v>
      </c>
      <c r="Q362" s="0" t="n">
        <v>0</v>
      </c>
      <c r="R362" s="0" t="n">
        <v>-0.02</v>
      </c>
      <c r="S362" s="0" t="n">
        <v>-0.02</v>
      </c>
      <c r="T362" s="0" t="n">
        <v>10.13</v>
      </c>
      <c r="U362" s="0" t="n">
        <v>17.62</v>
      </c>
      <c r="V362" s="0" t="n">
        <v>0.8</v>
      </c>
      <c r="W362" s="0" t="n">
        <v>2130.3</v>
      </c>
      <c r="X362" s="0" t="n">
        <v>0.44802</v>
      </c>
      <c r="Y362" s="0" t="n">
        <v>3.15104</v>
      </c>
    </row>
    <row r="363" customFormat="false" ht="12.8" hidden="false" customHeight="false" outlineLevel="0" collapsed="false">
      <c r="A363" s="0" t="n">
        <v>8</v>
      </c>
      <c r="B363" s="0" t="n">
        <v>1</v>
      </c>
      <c r="C363" s="0" t="n">
        <v>1</v>
      </c>
      <c r="D363" s="0" t="n">
        <v>26</v>
      </c>
      <c r="E363" s="0" t="n">
        <v>7219.04</v>
      </c>
      <c r="F363" s="0" t="n">
        <v>389.88</v>
      </c>
      <c r="G363" s="0" t="n">
        <v>-73.55</v>
      </c>
      <c r="H363" s="0" t="n">
        <v>-35.08</v>
      </c>
      <c r="I363" s="0" t="n">
        <v>2.12</v>
      </c>
      <c r="J363" s="0" t="n">
        <v>0</v>
      </c>
      <c r="K363" s="0" t="n">
        <v>0.29</v>
      </c>
      <c r="L363" s="0" t="n">
        <v>49.73</v>
      </c>
      <c r="M363" s="0" t="n">
        <v>0.04</v>
      </c>
      <c r="N363" s="0" t="n">
        <v>0.18</v>
      </c>
      <c r="O363" s="0" t="n">
        <v>1.88</v>
      </c>
      <c r="P363" s="0" t="n">
        <v>17.01</v>
      </c>
      <c r="Q363" s="0" t="n">
        <v>0</v>
      </c>
      <c r="R363" s="0" t="n">
        <v>-4.04</v>
      </c>
      <c r="S363" s="0" t="n">
        <v>-2018.65</v>
      </c>
      <c r="T363" s="0" t="n">
        <v>6.23</v>
      </c>
      <c r="U363" s="0" t="n">
        <v>17.89</v>
      </c>
      <c r="V363" s="0" t="n">
        <v>0.85</v>
      </c>
      <c r="W363" s="0" t="n">
        <v>2309.47</v>
      </c>
      <c r="X363" s="0" t="n">
        <v>0.46399</v>
      </c>
      <c r="Y363" s="0" t="n">
        <v>3.44025</v>
      </c>
    </row>
    <row r="364" customFormat="false" ht="12.8" hidden="false" customHeight="false" outlineLevel="0" collapsed="false">
      <c r="A364" s="0" t="n">
        <v>8</v>
      </c>
      <c r="B364" s="0" t="n">
        <v>1</v>
      </c>
      <c r="C364" s="0" t="n">
        <v>1</v>
      </c>
      <c r="D364" s="0" t="n">
        <v>27</v>
      </c>
      <c r="E364" s="0" t="n">
        <v>7219.8</v>
      </c>
      <c r="F364" s="0" t="n">
        <v>389.99</v>
      </c>
      <c r="G364" s="0" t="n">
        <v>-70.91</v>
      </c>
      <c r="H364" s="0" t="n">
        <v>-20.14</v>
      </c>
      <c r="I364" s="0" t="n">
        <v>2.12</v>
      </c>
      <c r="J364" s="0" t="n">
        <v>0</v>
      </c>
      <c r="K364" s="0" t="n">
        <v>1.07</v>
      </c>
      <c r="L364" s="0" t="n">
        <v>19.55</v>
      </c>
      <c r="M364" s="0" t="n">
        <v>0.01</v>
      </c>
      <c r="N364" s="0" t="n">
        <v>0.18</v>
      </c>
      <c r="O364" s="0" t="n">
        <v>1.85</v>
      </c>
      <c r="P364" s="0" t="n">
        <v>17</v>
      </c>
      <c r="Q364" s="0" t="n">
        <v>3.18</v>
      </c>
      <c r="R364" s="0" t="n">
        <v>-0.9</v>
      </c>
      <c r="S364" s="0" t="n">
        <v>-24.35</v>
      </c>
      <c r="T364" s="0" t="n">
        <v>16.08</v>
      </c>
      <c r="U364" s="0" t="n">
        <v>17.88</v>
      </c>
      <c r="V364" s="0" t="n">
        <v>0.84</v>
      </c>
      <c r="W364" s="0" t="n">
        <v>2312.68</v>
      </c>
      <c r="X364" s="0" t="n">
        <v>0.50713</v>
      </c>
      <c r="Y364" s="0" t="n">
        <v>3.69922</v>
      </c>
    </row>
    <row r="365" customFormat="false" ht="12.8" hidden="false" customHeight="false" outlineLevel="0" collapsed="false">
      <c r="A365" s="0" t="n">
        <v>8</v>
      </c>
      <c r="B365" s="0" t="n">
        <v>1</v>
      </c>
      <c r="C365" s="0" t="n">
        <v>1</v>
      </c>
      <c r="D365" s="0" t="n">
        <v>28</v>
      </c>
      <c r="E365" s="0" t="n">
        <v>7127.28</v>
      </c>
      <c r="F365" s="0" t="n">
        <v>385.07</v>
      </c>
      <c r="G365" s="0" t="n">
        <v>-71.91</v>
      </c>
      <c r="H365" s="0" t="n">
        <v>21.45</v>
      </c>
      <c r="I365" s="0" t="n">
        <v>2.11</v>
      </c>
      <c r="J365" s="0" t="n">
        <v>0</v>
      </c>
      <c r="K365" s="0" t="n">
        <v>50.72</v>
      </c>
      <c r="L365" s="0" t="n">
        <v>80.53</v>
      </c>
      <c r="M365" s="0" t="n">
        <v>0.28</v>
      </c>
      <c r="N365" s="0" t="n">
        <v>0.18</v>
      </c>
      <c r="O365" s="0" t="n">
        <v>-0.37</v>
      </c>
      <c r="P365" s="0" t="n">
        <v>16.93</v>
      </c>
      <c r="Q365" s="0" t="n">
        <v>4.43</v>
      </c>
      <c r="R365" s="0" t="n">
        <v>-25.3</v>
      </c>
      <c r="S365" s="0" t="n">
        <v>-25.43</v>
      </c>
      <c r="T365" s="0" t="n">
        <v>97.02</v>
      </c>
      <c r="U365" s="0" t="n">
        <v>17.83</v>
      </c>
      <c r="V365" s="0" t="n">
        <v>0.84</v>
      </c>
      <c r="W365" s="0" t="n">
        <v>2286.69</v>
      </c>
      <c r="X365" s="0" t="n">
        <v>0.5712</v>
      </c>
      <c r="Y365" s="0" t="n">
        <v>3.91566</v>
      </c>
    </row>
    <row r="366" customFormat="false" ht="12.8" hidden="false" customHeight="false" outlineLevel="0" collapsed="false">
      <c r="A366" s="0" t="n">
        <v>8</v>
      </c>
      <c r="B366" s="0" t="n">
        <v>1</v>
      </c>
      <c r="C366" s="0" t="n">
        <v>1</v>
      </c>
      <c r="D366" s="0" t="n">
        <v>29</v>
      </c>
      <c r="E366" s="0" t="n">
        <v>6914.87</v>
      </c>
      <c r="F366" s="0" t="n">
        <v>373.65</v>
      </c>
      <c r="G366" s="0" t="n">
        <v>-75.36</v>
      </c>
      <c r="H366" s="0" t="n">
        <v>-0.93</v>
      </c>
      <c r="I366" s="0" t="n">
        <v>2.13</v>
      </c>
      <c r="J366" s="0" t="n">
        <v>0</v>
      </c>
      <c r="K366" s="0" t="n">
        <v>5.22</v>
      </c>
      <c r="L366" s="0" t="n">
        <v>39.53</v>
      </c>
      <c r="M366" s="0" t="n">
        <v>0.03</v>
      </c>
      <c r="N366" s="0" t="n">
        <v>0.18</v>
      </c>
      <c r="O366" s="0" t="n">
        <v>1.58</v>
      </c>
      <c r="P366" s="0" t="n">
        <v>17.03</v>
      </c>
      <c r="Q366" s="0" t="n">
        <v>3.45</v>
      </c>
      <c r="R366" s="0" t="n">
        <v>-2.64</v>
      </c>
      <c r="S366" s="0" t="n">
        <v>-25.31</v>
      </c>
      <c r="T366" s="0" t="n">
        <v>17.63</v>
      </c>
      <c r="U366" s="0" t="n">
        <v>17.98</v>
      </c>
      <c r="V366" s="0" t="n">
        <v>0.86</v>
      </c>
      <c r="W366" s="0" t="n">
        <v>2221.13</v>
      </c>
      <c r="X366" s="0" t="n">
        <v>0.64987</v>
      </c>
      <c r="Y366" s="0" t="n">
        <v>4.09223</v>
      </c>
    </row>
    <row r="367" customFormat="false" ht="12.8" hidden="false" customHeight="false" outlineLevel="0" collapsed="false">
      <c r="A367" s="0" t="n">
        <v>8</v>
      </c>
      <c r="B367" s="0" t="n">
        <v>1</v>
      </c>
      <c r="C367" s="0" t="n">
        <v>1</v>
      </c>
      <c r="D367" s="0" t="n">
        <v>30</v>
      </c>
      <c r="E367" s="0" t="n">
        <v>6629.61</v>
      </c>
      <c r="F367" s="0" t="n">
        <v>358.23</v>
      </c>
      <c r="G367" s="0" t="n">
        <v>-70.1</v>
      </c>
      <c r="H367" s="0" t="n">
        <v>21.07</v>
      </c>
      <c r="I367" s="0" t="n">
        <v>2.12</v>
      </c>
      <c r="J367" s="0" t="n">
        <v>0</v>
      </c>
      <c r="K367" s="0" t="n">
        <v>47.77</v>
      </c>
      <c r="L367" s="0" t="n">
        <v>77.49</v>
      </c>
      <c r="M367" s="0" t="n">
        <v>0.28</v>
      </c>
      <c r="N367" s="0" t="n">
        <v>0.19</v>
      </c>
      <c r="O367" s="0" t="n">
        <v>-0.38</v>
      </c>
      <c r="P367" s="0" t="n">
        <v>16.98</v>
      </c>
      <c r="Q367" s="0" t="n">
        <v>4.39</v>
      </c>
      <c r="R367" s="0" t="n">
        <v>-24.6</v>
      </c>
      <c r="S367" s="0" t="n">
        <v>-24.85</v>
      </c>
      <c r="T367" s="0" t="n">
        <v>94.34</v>
      </c>
      <c r="U367" s="0" t="n">
        <v>17.9</v>
      </c>
      <c r="V367" s="0" t="n">
        <v>0.82</v>
      </c>
      <c r="W367" s="0" t="n">
        <v>2129.08</v>
      </c>
      <c r="X367" s="0" t="n">
        <v>0.73823</v>
      </c>
      <c r="Y367" s="0" t="n">
        <v>4.23728</v>
      </c>
    </row>
    <row r="368" customFormat="false" ht="12.8" hidden="false" customHeight="false" outlineLevel="0" collapsed="false">
      <c r="A368" s="0" t="n">
        <v>8</v>
      </c>
      <c r="B368" s="0" t="n">
        <v>1</v>
      </c>
      <c r="C368" s="0" t="n">
        <v>1</v>
      </c>
      <c r="D368" s="0" t="n">
        <v>31</v>
      </c>
      <c r="E368" s="0" t="n">
        <v>6289.34</v>
      </c>
      <c r="F368" s="0" t="n">
        <v>339.23</v>
      </c>
      <c r="G368" s="0" t="n">
        <v>-67.94</v>
      </c>
      <c r="H368" s="0" t="n">
        <v>20.89</v>
      </c>
      <c r="I368" s="0" t="n">
        <v>2.11</v>
      </c>
      <c r="J368" s="0" t="n">
        <v>0</v>
      </c>
      <c r="K368" s="0" t="n">
        <v>45.78</v>
      </c>
      <c r="L368" s="0" t="n">
        <v>75.35</v>
      </c>
      <c r="M368" s="0" t="n">
        <v>0.28</v>
      </c>
      <c r="N368" s="0" t="n">
        <v>0.19</v>
      </c>
      <c r="O368" s="0" t="n">
        <v>-0.38</v>
      </c>
      <c r="P368" s="0" t="n">
        <v>16.89</v>
      </c>
      <c r="Q368" s="0" t="n">
        <v>4.31</v>
      </c>
      <c r="R368" s="0" t="n">
        <v>-24.29</v>
      </c>
      <c r="S368" s="0" t="n">
        <v>-24.39</v>
      </c>
      <c r="T368" s="0" t="n">
        <v>95.36</v>
      </c>
      <c r="U368" s="0" t="n">
        <v>17.81</v>
      </c>
      <c r="V368" s="0" t="n">
        <v>0.81</v>
      </c>
      <c r="W368" s="0" t="n">
        <v>1992.01</v>
      </c>
      <c r="X368" s="0" t="n">
        <v>0.83295</v>
      </c>
      <c r="Y368" s="0" t="n">
        <v>4.3592</v>
      </c>
    </row>
    <row r="369" customFormat="false" ht="12.8" hidden="false" customHeight="false" outlineLevel="0" collapsed="false">
      <c r="A369" s="0" t="n">
        <v>8</v>
      </c>
      <c r="B369" s="0" t="n">
        <v>1</v>
      </c>
      <c r="C369" s="0" t="n">
        <v>1</v>
      </c>
      <c r="D369" s="0" t="n">
        <v>32</v>
      </c>
      <c r="E369" s="0" t="n">
        <v>6128.09</v>
      </c>
      <c r="F369" s="0" t="n">
        <v>328.18</v>
      </c>
      <c r="G369" s="0" t="n">
        <v>-63.38</v>
      </c>
      <c r="H369" s="0" t="n">
        <v>20.79</v>
      </c>
      <c r="I369" s="0" t="n">
        <v>2.1</v>
      </c>
      <c r="J369" s="0" t="n">
        <v>0</v>
      </c>
      <c r="K369" s="0" t="n">
        <v>44.77</v>
      </c>
      <c r="L369" s="0" t="n">
        <v>75.03</v>
      </c>
      <c r="M369" s="0" t="n">
        <v>0.28</v>
      </c>
      <c r="N369" s="0" t="n">
        <v>0.19</v>
      </c>
      <c r="O369" s="0" t="n">
        <v>-0.38</v>
      </c>
      <c r="P369" s="0" t="n">
        <v>16.84</v>
      </c>
      <c r="Q369" s="0" t="n">
        <v>4.3</v>
      </c>
      <c r="R369" s="0" t="n">
        <v>-23.75</v>
      </c>
      <c r="S369" s="0" t="n">
        <v>-23.85</v>
      </c>
      <c r="T369" s="0" t="n">
        <v>95.12</v>
      </c>
      <c r="U369" s="0" t="n">
        <v>17.76</v>
      </c>
      <c r="V369" s="0" t="n">
        <v>0.79</v>
      </c>
      <c r="W369" s="0" t="n">
        <v>1834.3</v>
      </c>
      <c r="X369" s="0" t="n">
        <v>0.93176</v>
      </c>
      <c r="Y369" s="0" t="n">
        <v>4.46467</v>
      </c>
    </row>
    <row r="370" customFormat="false" ht="12.8" hidden="false" customHeight="false" outlineLevel="0" collapsed="false">
      <c r="A370" s="0" t="n">
        <v>8</v>
      </c>
      <c r="B370" s="0" t="n">
        <v>1</v>
      </c>
      <c r="C370" s="0" t="n">
        <v>1</v>
      </c>
      <c r="D370" s="0" t="n">
        <v>33</v>
      </c>
      <c r="E370" s="0" t="n">
        <v>5964.1</v>
      </c>
      <c r="F370" s="0" t="n">
        <v>316.16</v>
      </c>
      <c r="G370" s="0" t="n">
        <v>-58.91</v>
      </c>
      <c r="H370" s="0" t="n">
        <v>20.66</v>
      </c>
      <c r="I370" s="0" t="n">
        <v>2.09</v>
      </c>
      <c r="J370" s="0" t="n">
        <v>0</v>
      </c>
      <c r="K370" s="0" t="n">
        <v>44.5</v>
      </c>
      <c r="L370" s="0" t="n">
        <v>76.66</v>
      </c>
      <c r="M370" s="0" t="n">
        <v>0.28</v>
      </c>
      <c r="N370" s="0" t="n">
        <v>0.19</v>
      </c>
      <c r="O370" s="0" t="n">
        <v>-0.41</v>
      </c>
      <c r="P370" s="0" t="n">
        <v>16.7</v>
      </c>
      <c r="Q370" s="0" t="n">
        <v>4.29</v>
      </c>
      <c r="R370" s="0" t="n">
        <v>-24.71</v>
      </c>
      <c r="S370" s="0" t="n">
        <v>-24.83</v>
      </c>
      <c r="T370" s="0" t="n">
        <v>95.09</v>
      </c>
      <c r="U370" s="0" t="n">
        <v>17.69</v>
      </c>
      <c r="V370" s="0" t="n">
        <v>0.82</v>
      </c>
      <c r="W370" s="0" t="n">
        <v>1639.52</v>
      </c>
      <c r="X370" s="0" t="n">
        <v>1.03312</v>
      </c>
      <c r="Y370" s="0" t="n">
        <v>4.55871</v>
      </c>
    </row>
    <row r="371" customFormat="false" ht="12.8" hidden="false" customHeight="false" outlineLevel="0" collapsed="false">
      <c r="A371" s="0" t="n">
        <v>8</v>
      </c>
      <c r="B371" s="0" t="n">
        <v>1</v>
      </c>
      <c r="C371" s="0" t="n">
        <v>1</v>
      </c>
      <c r="D371" s="0" t="n">
        <v>34</v>
      </c>
      <c r="E371" s="0" t="n">
        <v>5743.44</v>
      </c>
      <c r="F371" s="0" t="n">
        <v>300.86</v>
      </c>
      <c r="G371" s="0" t="n">
        <v>-49.2</v>
      </c>
      <c r="H371" s="0" t="n">
        <v>20.12</v>
      </c>
      <c r="I371" s="0" t="n">
        <v>2.09</v>
      </c>
      <c r="J371" s="0" t="n">
        <v>0</v>
      </c>
      <c r="K371" s="0" t="n">
        <v>43.34</v>
      </c>
      <c r="L371" s="0" t="n">
        <v>73.95</v>
      </c>
      <c r="M371" s="0" t="n">
        <v>0.28</v>
      </c>
      <c r="N371" s="0" t="n">
        <v>0.19</v>
      </c>
      <c r="O371" s="0" t="n">
        <v>-0.41</v>
      </c>
      <c r="P371" s="0" t="n">
        <v>16.74</v>
      </c>
      <c r="Q371" s="0" t="n">
        <v>4.22</v>
      </c>
      <c r="R371" s="0" t="n">
        <v>-24.78</v>
      </c>
      <c r="S371" s="0" t="n">
        <v>-25.01</v>
      </c>
      <c r="T371" s="0" t="n">
        <v>92.72</v>
      </c>
      <c r="U371" s="0" t="n">
        <v>17.74</v>
      </c>
      <c r="V371" s="0" t="n">
        <v>0.83</v>
      </c>
      <c r="W371" s="0" t="n">
        <v>1418.34</v>
      </c>
      <c r="X371" s="0" t="n">
        <v>1.13591</v>
      </c>
      <c r="Y371" s="0" t="n">
        <v>4.64502</v>
      </c>
    </row>
    <row r="372" customFormat="false" ht="12.8" hidden="false" customHeight="false" outlineLevel="0" collapsed="false">
      <c r="A372" s="0" t="n">
        <v>8</v>
      </c>
      <c r="B372" s="0" t="n">
        <v>1</v>
      </c>
      <c r="C372" s="0" t="n">
        <v>1</v>
      </c>
      <c r="D372" s="0" t="n">
        <v>35</v>
      </c>
      <c r="E372" s="0" t="n">
        <v>5401.35</v>
      </c>
      <c r="F372" s="0" t="n">
        <v>279.32</v>
      </c>
      <c r="G372" s="0" t="n">
        <v>-33.25</v>
      </c>
      <c r="H372" s="0" t="n">
        <v>19.41</v>
      </c>
      <c r="I372" s="0" t="n">
        <v>2.08</v>
      </c>
      <c r="J372" s="0" t="n">
        <v>0</v>
      </c>
      <c r="K372" s="0" t="n">
        <v>41.14</v>
      </c>
      <c r="L372" s="0" t="n">
        <v>72.17</v>
      </c>
      <c r="M372" s="0" t="n">
        <v>0.27</v>
      </c>
      <c r="N372" s="0" t="n">
        <v>0.19</v>
      </c>
      <c r="O372" s="0" t="n">
        <v>-0.39</v>
      </c>
      <c r="P372" s="0" t="n">
        <v>16.67</v>
      </c>
      <c r="Q372" s="0" t="n">
        <v>4.19</v>
      </c>
      <c r="R372" s="0" t="n">
        <v>-24.12</v>
      </c>
      <c r="S372" s="0" t="n">
        <v>-24.94</v>
      </c>
      <c r="T372" s="0" t="n">
        <v>90.98</v>
      </c>
      <c r="U372" s="0" t="n">
        <v>17.7</v>
      </c>
      <c r="V372" s="0" t="n">
        <v>0.83</v>
      </c>
      <c r="W372" s="0" t="n">
        <v>1177.56</v>
      </c>
      <c r="X372" s="0" t="n">
        <v>1.2393</v>
      </c>
      <c r="Y372" s="0" t="n">
        <v>4.69837</v>
      </c>
    </row>
    <row r="373" customFormat="false" ht="12.8" hidden="false" customHeight="false" outlineLevel="0" collapsed="false">
      <c r="A373" s="0" t="n">
        <v>8</v>
      </c>
      <c r="B373" s="0" t="n">
        <v>1</v>
      </c>
      <c r="C373" s="0" t="n">
        <v>1</v>
      </c>
      <c r="D373" s="0" t="n">
        <v>36</v>
      </c>
      <c r="E373" s="0" t="n">
        <v>4845.44</v>
      </c>
      <c r="F373" s="0" t="n">
        <v>247.23</v>
      </c>
      <c r="G373" s="0" t="n">
        <v>-19.22</v>
      </c>
      <c r="H373" s="0" t="n">
        <v>-25.81</v>
      </c>
      <c r="I373" s="0" t="n">
        <v>2.14</v>
      </c>
      <c r="J373" s="0" t="n">
        <v>0</v>
      </c>
      <c r="K373" s="0" t="n">
        <v>1.97</v>
      </c>
      <c r="L373" s="0" t="n">
        <v>45.73</v>
      </c>
      <c r="M373" s="0" t="n">
        <v>0.05</v>
      </c>
      <c r="N373" s="0" t="n">
        <v>0.18</v>
      </c>
      <c r="O373" s="0" t="n">
        <v>1.2</v>
      </c>
      <c r="P373" s="0" t="n">
        <v>17.14</v>
      </c>
      <c r="Q373" s="0" t="n">
        <v>0.32</v>
      </c>
      <c r="R373" s="0" t="n">
        <v>-4.93</v>
      </c>
      <c r="S373" s="0" t="n">
        <v>-1060.72</v>
      </c>
      <c r="T373" s="0" t="n">
        <v>7.82</v>
      </c>
      <c r="U373" s="0" t="n">
        <v>18.23</v>
      </c>
      <c r="V373" s="0" t="n">
        <v>0.88</v>
      </c>
      <c r="W373" s="0" t="n">
        <v>917.38</v>
      </c>
      <c r="X373" s="0" t="n">
        <v>1.34258</v>
      </c>
      <c r="Y373" s="0" t="n">
        <v>4.80509</v>
      </c>
    </row>
    <row r="374" customFormat="false" ht="12.8" hidden="false" customHeight="false" outlineLevel="0" collapsed="false">
      <c r="A374" s="0" t="n">
        <v>8</v>
      </c>
      <c r="B374" s="0" t="n">
        <v>1</v>
      </c>
      <c r="C374" s="0" t="n">
        <v>1</v>
      </c>
      <c r="D374" s="0" t="n">
        <v>37</v>
      </c>
      <c r="E374" s="0" t="n">
        <v>2490.15</v>
      </c>
      <c r="F374" s="0" t="n">
        <v>131.4</v>
      </c>
      <c r="G374" s="0" t="n">
        <v>70.44</v>
      </c>
      <c r="H374" s="0" t="n">
        <v>-41.75</v>
      </c>
      <c r="I374" s="0" t="n">
        <v>2.14</v>
      </c>
      <c r="J374" s="0" t="n">
        <v>0</v>
      </c>
      <c r="K374" s="0" t="n">
        <v>0</v>
      </c>
      <c r="L374" s="0" t="n">
        <v>0</v>
      </c>
      <c r="M374" s="0" t="n">
        <v>0</v>
      </c>
      <c r="N374" s="0" t="n">
        <v>0.17</v>
      </c>
      <c r="O374" s="0" t="n">
        <v>0.75</v>
      </c>
      <c r="P374" s="0" t="n">
        <v>17.13</v>
      </c>
      <c r="Q374" s="0" t="n">
        <v>0</v>
      </c>
      <c r="R374" s="0" t="n">
        <v>-0.02</v>
      </c>
      <c r="S374" s="0" t="n">
        <v>-0.02</v>
      </c>
      <c r="T374" s="0" t="n">
        <v>2.45</v>
      </c>
      <c r="U374" s="0" t="n">
        <v>18.46</v>
      </c>
      <c r="V374" s="0" t="n">
        <v>0.94</v>
      </c>
      <c r="W374" s="0" t="n">
        <v>657.5</v>
      </c>
      <c r="X374" s="0" t="n">
        <v>1.44512</v>
      </c>
      <c r="Y374" s="0" t="n">
        <v>4.88293</v>
      </c>
    </row>
    <row r="375" customFormat="false" ht="12.8" hidden="false" customHeight="false" outlineLevel="0" collapsed="false">
      <c r="A375" s="0" t="n">
        <v>8</v>
      </c>
      <c r="B375" s="0" t="n">
        <v>1</v>
      </c>
      <c r="C375" s="0" t="n">
        <v>1</v>
      </c>
      <c r="D375" s="0" t="n">
        <v>38</v>
      </c>
      <c r="E375" s="0" t="n">
        <v>1477.68</v>
      </c>
      <c r="F375" s="0" t="n">
        <v>77.97</v>
      </c>
      <c r="G375" s="0" t="n">
        <v>78.05</v>
      </c>
      <c r="H375" s="0" t="n">
        <v>7.95</v>
      </c>
      <c r="I375" s="0" t="n">
        <v>2.09</v>
      </c>
      <c r="J375" s="0" t="n">
        <v>0</v>
      </c>
      <c r="K375" s="0" t="n">
        <v>22.85</v>
      </c>
      <c r="L375" s="0" t="n">
        <v>46.88</v>
      </c>
      <c r="M375" s="0" t="n">
        <v>0.23</v>
      </c>
      <c r="N375" s="0" t="n">
        <v>0.17</v>
      </c>
      <c r="O375" s="0" t="n">
        <v>-0.53</v>
      </c>
      <c r="P375" s="0" t="n">
        <v>16.7</v>
      </c>
      <c r="Q375" s="0" t="n">
        <v>2.79</v>
      </c>
      <c r="R375" s="0" t="n">
        <v>-21.42</v>
      </c>
      <c r="S375" s="0" t="n">
        <v>-24.74</v>
      </c>
      <c r="T375" s="0" t="n">
        <v>53.08</v>
      </c>
      <c r="U375" s="0" t="n">
        <v>18.02</v>
      </c>
      <c r="V375" s="0" t="n">
        <v>0.87</v>
      </c>
      <c r="W375" s="0" t="n">
        <v>390.17</v>
      </c>
      <c r="X375" s="0" t="n">
        <v>1.54628</v>
      </c>
      <c r="Y375" s="0" t="n">
        <v>4.96158</v>
      </c>
    </row>
    <row r="376" customFormat="false" ht="12.8" hidden="false" customHeight="false" outlineLevel="0" collapsed="false">
      <c r="A376" s="0" t="n">
        <v>8</v>
      </c>
      <c r="B376" s="0" t="n">
        <v>1</v>
      </c>
      <c r="C376" s="0" t="n">
        <v>1</v>
      </c>
      <c r="D376" s="0" t="n">
        <v>39</v>
      </c>
      <c r="E376" s="0" t="n">
        <v>0</v>
      </c>
      <c r="F376" s="0" t="n">
        <v>0</v>
      </c>
      <c r="G376" s="0" t="n">
        <v>77.07</v>
      </c>
      <c r="H376" s="0" t="n">
        <v>-3.67</v>
      </c>
      <c r="I376" s="0" t="n">
        <v>3.67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v>17.66</v>
      </c>
      <c r="Q376" s="0" t="n">
        <v>0</v>
      </c>
      <c r="R376" s="0" t="n">
        <v>-0.02</v>
      </c>
      <c r="S376" s="0" t="n">
        <v>-0.02</v>
      </c>
      <c r="T376" s="0" t="n">
        <v>450</v>
      </c>
      <c r="U376" s="0" t="n">
        <v>17.66</v>
      </c>
      <c r="V376" s="0" t="n">
        <v>0.8</v>
      </c>
      <c r="W376" s="0" t="n">
        <v>131.19</v>
      </c>
      <c r="X376" s="0" t="n">
        <v>1.6454</v>
      </c>
      <c r="Y376" s="0" t="n">
        <v>1.901</v>
      </c>
    </row>
    <row r="377" customFormat="false" ht="12.8" hidden="false" customHeight="false" outlineLevel="0" collapsed="false">
      <c r="A377" s="0" t="n">
        <v>8</v>
      </c>
      <c r="B377" s="0" t="n">
        <v>1</v>
      </c>
      <c r="C377" s="0" t="n">
        <v>1</v>
      </c>
      <c r="D377" s="0" t="n">
        <v>40</v>
      </c>
      <c r="E377" s="0" t="n">
        <v>0</v>
      </c>
      <c r="F377" s="0" t="n">
        <v>0</v>
      </c>
      <c r="G377" s="0" t="n">
        <v>80.76</v>
      </c>
      <c r="H377" s="0" t="n">
        <v>-3.52</v>
      </c>
      <c r="I377" s="0" t="n">
        <v>3.52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16.91</v>
      </c>
      <c r="Q377" s="0" t="n">
        <v>0</v>
      </c>
      <c r="R377" s="0" t="n">
        <v>-0.02</v>
      </c>
      <c r="S377" s="0" t="n">
        <v>-0.02</v>
      </c>
      <c r="T377" s="0" t="n">
        <v>450</v>
      </c>
      <c r="U377" s="0" t="n">
        <v>16.91</v>
      </c>
      <c r="V377" s="0" t="n">
        <v>0.73</v>
      </c>
      <c r="W377" s="0" t="n">
        <v>16.75</v>
      </c>
      <c r="X377" s="0" t="n">
        <v>1.74174</v>
      </c>
      <c r="Y377" s="0" t="n">
        <v>1.15567</v>
      </c>
    </row>
    <row r="378" customFormat="false" ht="12.8" hidden="false" customHeight="false" outlineLevel="0" collapsed="false">
      <c r="A378" s="0" t="n">
        <v>8</v>
      </c>
      <c r="B378" s="0" t="n">
        <v>1</v>
      </c>
      <c r="C378" s="0" t="n">
        <v>1</v>
      </c>
      <c r="D378" s="0" t="n">
        <v>41</v>
      </c>
      <c r="E378" s="0" t="n">
        <v>0</v>
      </c>
      <c r="F378" s="0" t="n">
        <v>0</v>
      </c>
      <c r="G378" s="0" t="n">
        <v>78.56</v>
      </c>
      <c r="H378" s="0" t="n">
        <v>-3.4</v>
      </c>
      <c r="I378" s="0" t="n">
        <v>3.4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16.33</v>
      </c>
      <c r="Q378" s="0" t="n">
        <v>0</v>
      </c>
      <c r="R378" s="0" t="n">
        <v>-0.02</v>
      </c>
      <c r="S378" s="0" t="n">
        <v>-0.02</v>
      </c>
      <c r="T378" s="0" t="n">
        <v>450</v>
      </c>
      <c r="U378" s="0" t="n">
        <v>16.33</v>
      </c>
      <c r="V378" s="0" t="n">
        <v>0.62</v>
      </c>
      <c r="W378" s="0" t="n">
        <v>-4.28</v>
      </c>
      <c r="X378" s="0" t="n">
        <v>1.83442</v>
      </c>
      <c r="Y378" s="0" t="n">
        <v>1.06525</v>
      </c>
    </row>
    <row r="379" customFormat="false" ht="12.8" hidden="false" customHeight="false" outlineLevel="0" collapsed="false">
      <c r="A379" s="0" t="n">
        <v>8</v>
      </c>
      <c r="B379" s="0" t="n">
        <v>1</v>
      </c>
      <c r="C379" s="0" t="n">
        <v>1</v>
      </c>
      <c r="D379" s="0" t="n">
        <v>42</v>
      </c>
      <c r="E379" s="0" t="n">
        <v>0</v>
      </c>
      <c r="F379" s="0" t="n">
        <v>0</v>
      </c>
      <c r="G379" s="0" t="n">
        <v>76.47</v>
      </c>
      <c r="H379" s="0" t="n">
        <v>-3.33</v>
      </c>
      <c r="I379" s="0" t="n">
        <v>3.33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15.96</v>
      </c>
      <c r="Q379" s="0" t="n">
        <v>0</v>
      </c>
      <c r="R379" s="0" t="n">
        <v>-0.02</v>
      </c>
      <c r="S379" s="0" t="n">
        <v>-0.02</v>
      </c>
      <c r="T379" s="0" t="n">
        <v>450</v>
      </c>
      <c r="U379" s="0" t="n">
        <v>15.96</v>
      </c>
      <c r="V379" s="0" t="n">
        <v>0.54</v>
      </c>
      <c r="W379" s="0" t="n">
        <v>-5.12</v>
      </c>
      <c r="X379" s="0" t="n">
        <v>1.92238</v>
      </c>
      <c r="Y379" s="0" t="n">
        <v>0.96767</v>
      </c>
    </row>
    <row r="380" customFormat="false" ht="12.8" hidden="false" customHeight="false" outlineLevel="0" collapsed="false">
      <c r="A380" s="0" t="n">
        <v>8</v>
      </c>
      <c r="B380" s="0" t="n">
        <v>1</v>
      </c>
      <c r="C380" s="0" t="n">
        <v>1</v>
      </c>
      <c r="D380" s="0" t="n">
        <v>43</v>
      </c>
      <c r="E380" s="0" t="n">
        <v>0</v>
      </c>
      <c r="F380" s="0" t="n">
        <v>0</v>
      </c>
      <c r="G380" s="0" t="n">
        <v>76.08</v>
      </c>
      <c r="H380" s="0" t="n">
        <v>-3.27</v>
      </c>
      <c r="I380" s="0" t="n">
        <v>3.27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15.62</v>
      </c>
      <c r="Q380" s="0" t="n">
        <v>0</v>
      </c>
      <c r="R380" s="0" t="n">
        <v>-0.02</v>
      </c>
      <c r="S380" s="0" t="n">
        <v>-0.02</v>
      </c>
      <c r="T380" s="0" t="n">
        <v>450</v>
      </c>
      <c r="U380" s="0" t="n">
        <v>15.62</v>
      </c>
      <c r="V380" s="0" t="n">
        <v>0.47</v>
      </c>
      <c r="W380" s="0" t="n">
        <v>-5.11</v>
      </c>
      <c r="X380" s="0" t="n">
        <v>2.00436</v>
      </c>
      <c r="Y380" s="0" t="n">
        <v>0.86124</v>
      </c>
    </row>
    <row r="381" customFormat="false" ht="12.8" hidden="false" customHeight="false" outlineLevel="0" collapsed="false">
      <c r="A381" s="0" t="n">
        <v>8</v>
      </c>
      <c r="B381" s="0" t="n">
        <v>1</v>
      </c>
      <c r="C381" s="0" t="n">
        <v>1</v>
      </c>
      <c r="D381" s="0" t="n">
        <v>44</v>
      </c>
      <c r="E381" s="0" t="n">
        <v>0</v>
      </c>
      <c r="F381" s="0" t="n">
        <v>0</v>
      </c>
      <c r="G381" s="0" t="n">
        <v>75.84</v>
      </c>
      <c r="H381" s="0" t="n">
        <v>-3.2</v>
      </c>
      <c r="I381" s="0" t="n">
        <v>3.2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15.29</v>
      </c>
      <c r="Q381" s="0" t="n">
        <v>0</v>
      </c>
      <c r="R381" s="0" t="n">
        <v>-0.02</v>
      </c>
      <c r="S381" s="0" t="n">
        <v>-0.02</v>
      </c>
      <c r="T381" s="0" t="n">
        <v>450</v>
      </c>
      <c r="U381" s="0" t="n">
        <v>15.29</v>
      </c>
      <c r="V381" s="0" t="n">
        <v>0.42</v>
      </c>
      <c r="W381" s="0" t="n">
        <v>-5.27</v>
      </c>
      <c r="X381" s="0" t="n">
        <v>2.0788</v>
      </c>
      <c r="Y381" s="0" t="n">
        <v>0.74437</v>
      </c>
    </row>
    <row r="382" customFormat="false" ht="12.8" hidden="false" customHeight="false" outlineLevel="0" collapsed="false">
      <c r="A382" s="0" t="n">
        <v>8</v>
      </c>
      <c r="B382" s="0" t="n">
        <v>1</v>
      </c>
      <c r="C382" s="0" t="n">
        <v>1</v>
      </c>
      <c r="D382" s="0" t="n">
        <v>45</v>
      </c>
      <c r="E382" s="0" t="n">
        <v>0</v>
      </c>
      <c r="F382" s="0" t="n">
        <v>0</v>
      </c>
      <c r="G382" s="0" t="n">
        <v>75.49</v>
      </c>
      <c r="H382" s="0" t="n">
        <v>-3.15</v>
      </c>
      <c r="I382" s="0" t="n">
        <v>3.15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14.98</v>
      </c>
      <c r="Q382" s="0" t="n">
        <v>0</v>
      </c>
      <c r="R382" s="0" t="n">
        <v>-0.02</v>
      </c>
      <c r="S382" s="0" t="n">
        <v>-0.02</v>
      </c>
      <c r="T382" s="0" t="n">
        <v>450</v>
      </c>
      <c r="U382" s="0" t="n">
        <v>14.98</v>
      </c>
      <c r="V382" s="0" t="n">
        <v>0.37</v>
      </c>
      <c r="W382" s="0" t="n">
        <v>-5.24</v>
      </c>
      <c r="X382" s="0" t="n">
        <v>2.14389</v>
      </c>
      <c r="Y382" s="0" t="n">
        <v>0.61578</v>
      </c>
    </row>
    <row r="383" customFormat="false" ht="12.8" hidden="false" customHeight="false" outlineLevel="0" collapsed="false">
      <c r="A383" s="0" t="n">
        <v>8</v>
      </c>
      <c r="B383" s="0" t="n">
        <v>1</v>
      </c>
      <c r="C383" s="0" t="n">
        <v>1</v>
      </c>
      <c r="D383" s="0" t="n">
        <v>46</v>
      </c>
      <c r="E383" s="0" t="n">
        <v>0</v>
      </c>
      <c r="F383" s="0" t="n">
        <v>0</v>
      </c>
      <c r="G383" s="0" t="n">
        <v>74.65</v>
      </c>
      <c r="H383" s="0" t="n">
        <v>-3.1</v>
      </c>
      <c r="I383" s="0" t="n">
        <v>3.1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14.73</v>
      </c>
      <c r="Q383" s="0" t="n">
        <v>0</v>
      </c>
      <c r="R383" s="0" t="n">
        <v>-0.02</v>
      </c>
      <c r="S383" s="0" t="n">
        <v>-0.02</v>
      </c>
      <c r="T383" s="0" t="n">
        <v>450</v>
      </c>
      <c r="U383" s="0" t="n">
        <v>14.73</v>
      </c>
      <c r="V383" s="0" t="n">
        <v>0.34</v>
      </c>
      <c r="W383" s="0" t="n">
        <v>-5.93</v>
      </c>
      <c r="X383" s="0" t="n">
        <v>2.1976</v>
      </c>
      <c r="Y383" s="0" t="n">
        <v>0.47496</v>
      </c>
    </row>
    <row r="384" customFormat="false" ht="12.8" hidden="false" customHeight="false" outlineLevel="0" collapsed="false">
      <c r="A384" s="0" t="n">
        <v>8</v>
      </c>
      <c r="B384" s="0" t="n">
        <v>1</v>
      </c>
      <c r="C384" s="0" t="n">
        <v>1</v>
      </c>
      <c r="D384" s="0" t="n">
        <v>47</v>
      </c>
      <c r="E384" s="0" t="n">
        <v>0</v>
      </c>
      <c r="F384" s="0" t="n">
        <v>0</v>
      </c>
      <c r="G384" s="0" t="n">
        <v>73.58</v>
      </c>
      <c r="H384" s="0" t="n">
        <v>-3.07</v>
      </c>
      <c r="I384" s="0" t="n">
        <v>3.07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14.56</v>
      </c>
      <c r="Q384" s="0" t="n">
        <v>0</v>
      </c>
      <c r="R384" s="0" t="n">
        <v>-0.02</v>
      </c>
      <c r="S384" s="0" t="n">
        <v>-0.02</v>
      </c>
      <c r="T384" s="0" t="n">
        <v>450</v>
      </c>
      <c r="U384" s="0" t="n">
        <v>14.56</v>
      </c>
      <c r="V384" s="0" t="n">
        <v>0.32</v>
      </c>
      <c r="W384" s="0" t="n">
        <v>-6.31</v>
      </c>
      <c r="X384" s="0" t="n">
        <v>2.23782</v>
      </c>
      <c r="Y384" s="0" t="n">
        <v>0.32262</v>
      </c>
    </row>
    <row r="385" customFormat="false" ht="12.8" hidden="false" customHeight="false" outlineLevel="0" collapsed="false">
      <c r="A385" s="0" t="n">
        <v>8</v>
      </c>
      <c r="B385" s="0" t="n">
        <v>1</v>
      </c>
      <c r="C385" s="0" t="n">
        <v>1</v>
      </c>
      <c r="D385" s="0" t="n">
        <v>48</v>
      </c>
      <c r="E385" s="0" t="n">
        <v>0</v>
      </c>
      <c r="F385" s="0" t="n">
        <v>0</v>
      </c>
      <c r="G385" s="0" t="n">
        <v>73.5</v>
      </c>
      <c r="H385" s="0" t="n">
        <v>-3.04</v>
      </c>
      <c r="I385" s="0" t="n">
        <v>3.04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14.39</v>
      </c>
      <c r="Q385" s="0" t="n">
        <v>0</v>
      </c>
      <c r="R385" s="0" t="n">
        <v>-0.02</v>
      </c>
      <c r="S385" s="0" t="n">
        <v>-0.02</v>
      </c>
      <c r="T385" s="0" t="n">
        <v>450</v>
      </c>
      <c r="U385" s="0" t="n">
        <v>14.39</v>
      </c>
      <c r="V385" s="0" t="n">
        <v>0.29</v>
      </c>
      <c r="W385" s="0" t="n">
        <v>-6.16</v>
      </c>
      <c r="X385" s="0" t="n">
        <v>2.26263</v>
      </c>
      <c r="Y385" s="0" t="n">
        <v>0.16115</v>
      </c>
    </row>
    <row r="386" customFormat="false" ht="12.8" hidden="false" customHeight="false" outlineLevel="0" collapsed="false">
      <c r="A386" s="0" t="n">
        <v>9</v>
      </c>
      <c r="B386" s="0" t="n">
        <v>1</v>
      </c>
      <c r="C386" s="0" t="n">
        <v>1</v>
      </c>
      <c r="D386" s="0" t="n">
        <v>1</v>
      </c>
      <c r="E386" s="0" t="n">
        <v>0</v>
      </c>
      <c r="F386" s="0" t="n">
        <v>0</v>
      </c>
      <c r="G386" s="0" t="n">
        <v>72.28</v>
      </c>
      <c r="H386" s="0" t="n">
        <v>-3.03</v>
      </c>
      <c r="I386" s="0" t="n">
        <v>3.03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14.34</v>
      </c>
      <c r="Q386" s="0" t="n">
        <v>0</v>
      </c>
      <c r="R386" s="0" t="n">
        <v>-0.02</v>
      </c>
      <c r="S386" s="0" t="n">
        <v>-0.02</v>
      </c>
      <c r="T386" s="0" t="n">
        <v>450</v>
      </c>
      <c r="U386" s="0" t="n">
        <v>14.34</v>
      </c>
      <c r="V386" s="0" t="n">
        <v>0.28</v>
      </c>
      <c r="W386" s="0" t="n">
        <v>-5.83</v>
      </c>
      <c r="X386" s="0" t="n">
        <v>2.2768</v>
      </c>
      <c r="Y386" s="0" t="n">
        <v>-0.0058</v>
      </c>
    </row>
    <row r="387" customFormat="false" ht="12.8" hidden="false" customHeight="false" outlineLevel="0" collapsed="false">
      <c r="A387" s="0" t="n">
        <v>9</v>
      </c>
      <c r="B387" s="0" t="n">
        <v>1</v>
      </c>
      <c r="C387" s="0" t="n">
        <v>1</v>
      </c>
      <c r="D387" s="0" t="n">
        <v>2</v>
      </c>
      <c r="E387" s="0" t="n">
        <v>0</v>
      </c>
      <c r="F387" s="0" t="n">
        <v>0</v>
      </c>
      <c r="G387" s="0" t="n">
        <v>72.6</v>
      </c>
      <c r="H387" s="0" t="n">
        <v>-3.02</v>
      </c>
      <c r="I387" s="0" t="n">
        <v>3.02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14.24</v>
      </c>
      <c r="Q387" s="0" t="n">
        <v>0</v>
      </c>
      <c r="R387" s="0" t="n">
        <v>-0.02</v>
      </c>
      <c r="S387" s="0" t="n">
        <v>-0.02</v>
      </c>
      <c r="T387" s="0" t="n">
        <v>450</v>
      </c>
      <c r="U387" s="0" t="n">
        <v>14.24</v>
      </c>
      <c r="V387" s="0" t="n">
        <v>0.27</v>
      </c>
      <c r="W387" s="0" t="n">
        <v>-5.54</v>
      </c>
      <c r="X387" s="0" t="n">
        <v>2.26754</v>
      </c>
      <c r="Y387" s="0" t="n">
        <v>-0.17318</v>
      </c>
    </row>
    <row r="388" customFormat="false" ht="12.8" hidden="false" customHeight="false" outlineLevel="0" collapsed="false">
      <c r="A388" s="0" t="n">
        <v>9</v>
      </c>
      <c r="B388" s="0" t="n">
        <v>1</v>
      </c>
      <c r="C388" s="0" t="n">
        <v>1</v>
      </c>
      <c r="D388" s="0" t="n">
        <v>3</v>
      </c>
      <c r="E388" s="0" t="n">
        <v>0</v>
      </c>
      <c r="F388" s="0" t="n">
        <v>0</v>
      </c>
      <c r="G388" s="0" t="n">
        <v>72.85</v>
      </c>
      <c r="H388" s="0" t="n">
        <v>-2.99</v>
      </c>
      <c r="I388" s="0" t="n">
        <v>2.99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14.1</v>
      </c>
      <c r="Q388" s="0" t="n">
        <v>0</v>
      </c>
      <c r="R388" s="0" t="n">
        <v>-0.02</v>
      </c>
      <c r="S388" s="0" t="n">
        <v>-0.02</v>
      </c>
      <c r="T388" s="0" t="n">
        <v>450</v>
      </c>
      <c r="U388" s="0" t="n">
        <v>14.1</v>
      </c>
      <c r="V388" s="0" t="n">
        <v>0.27</v>
      </c>
      <c r="W388" s="0" t="n">
        <v>-5.39</v>
      </c>
      <c r="X388" s="0" t="n">
        <v>2.2415</v>
      </c>
      <c r="Y388" s="0" t="n">
        <v>-0.33512</v>
      </c>
    </row>
    <row r="389" customFormat="false" ht="12.8" hidden="false" customHeight="false" outlineLevel="0" collapsed="false">
      <c r="A389" s="0" t="n">
        <v>9</v>
      </c>
      <c r="B389" s="0" t="n">
        <v>1</v>
      </c>
      <c r="C389" s="0" t="n">
        <v>1</v>
      </c>
      <c r="D389" s="0" t="n">
        <v>4</v>
      </c>
      <c r="E389" s="0" t="n">
        <v>0</v>
      </c>
      <c r="F389" s="0" t="n">
        <v>0</v>
      </c>
      <c r="G389" s="0" t="n">
        <v>71.16</v>
      </c>
      <c r="H389" s="0" t="n">
        <v>-3</v>
      </c>
      <c r="I389" s="0" t="n">
        <v>3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14.12</v>
      </c>
      <c r="Q389" s="0" t="n">
        <v>0</v>
      </c>
      <c r="R389" s="0" t="n">
        <v>-0.02</v>
      </c>
      <c r="S389" s="0" t="n">
        <v>-0.02</v>
      </c>
      <c r="T389" s="0" t="n">
        <v>450</v>
      </c>
      <c r="U389" s="0" t="n">
        <v>14.12</v>
      </c>
      <c r="V389" s="0" t="n">
        <v>0.27</v>
      </c>
      <c r="W389" s="0" t="n">
        <v>-3.03</v>
      </c>
      <c r="X389" s="0" t="n">
        <v>2.20009</v>
      </c>
      <c r="Y389" s="0" t="n">
        <v>-0.48754</v>
      </c>
    </row>
    <row r="390" customFormat="false" ht="12.8" hidden="false" customHeight="false" outlineLevel="0" collapsed="false">
      <c r="A390" s="0" t="n">
        <v>9</v>
      </c>
      <c r="B390" s="0" t="n">
        <v>1</v>
      </c>
      <c r="C390" s="0" t="n">
        <v>1</v>
      </c>
      <c r="D390" s="0" t="n">
        <v>5</v>
      </c>
      <c r="E390" s="0" t="n">
        <v>0</v>
      </c>
      <c r="F390" s="0" t="n">
        <v>0</v>
      </c>
      <c r="G390" s="0" t="n">
        <v>71.22</v>
      </c>
      <c r="H390" s="0" t="n">
        <v>-3</v>
      </c>
      <c r="I390" s="0" t="n">
        <v>3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14.15</v>
      </c>
      <c r="Q390" s="0" t="n">
        <v>0</v>
      </c>
      <c r="R390" s="0" t="n">
        <v>-0.02</v>
      </c>
      <c r="S390" s="0" t="n">
        <v>-0.02</v>
      </c>
      <c r="T390" s="0" t="n">
        <v>450</v>
      </c>
      <c r="U390" s="0" t="n">
        <v>14.15</v>
      </c>
      <c r="V390" s="0" t="n">
        <v>0.26</v>
      </c>
      <c r="W390" s="0" t="n">
        <v>-5.44</v>
      </c>
      <c r="X390" s="0" t="n">
        <v>2.14528</v>
      </c>
      <c r="Y390" s="0" t="n">
        <v>-0.62814</v>
      </c>
    </row>
    <row r="391" customFormat="false" ht="12.8" hidden="false" customHeight="false" outlineLevel="0" collapsed="false">
      <c r="A391" s="0" t="n">
        <v>9</v>
      </c>
      <c r="B391" s="0" t="n">
        <v>1</v>
      </c>
      <c r="C391" s="0" t="n">
        <v>1</v>
      </c>
      <c r="D391" s="0" t="n">
        <v>6</v>
      </c>
      <c r="E391" s="0" t="n">
        <v>0</v>
      </c>
      <c r="F391" s="0" t="n">
        <v>0</v>
      </c>
      <c r="G391" s="0" t="n">
        <v>71.66</v>
      </c>
      <c r="H391" s="0" t="n">
        <v>-3</v>
      </c>
      <c r="I391" s="0" t="n">
        <v>3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14.16</v>
      </c>
      <c r="Q391" s="0" t="n">
        <v>0</v>
      </c>
      <c r="R391" s="0" t="n">
        <v>-0.02</v>
      </c>
      <c r="S391" s="0" t="n">
        <v>-0.02</v>
      </c>
      <c r="T391" s="0" t="n">
        <v>450</v>
      </c>
      <c r="U391" s="0" t="n">
        <v>14.16</v>
      </c>
      <c r="V391" s="0" t="n">
        <v>0.24</v>
      </c>
      <c r="W391" s="0" t="n">
        <v>-5.53</v>
      </c>
      <c r="X391" s="0" t="n">
        <v>2.07921</v>
      </c>
      <c r="Y391" s="0" t="n">
        <v>-0.75634</v>
      </c>
    </row>
    <row r="392" customFormat="false" ht="12.8" hidden="false" customHeight="false" outlineLevel="0" collapsed="false">
      <c r="A392" s="0" t="n">
        <v>9</v>
      </c>
      <c r="B392" s="0" t="n">
        <v>1</v>
      </c>
      <c r="C392" s="0" t="n">
        <v>1</v>
      </c>
      <c r="D392" s="0" t="n">
        <v>7</v>
      </c>
      <c r="E392" s="0" t="n">
        <v>0</v>
      </c>
      <c r="F392" s="0" t="n">
        <v>0</v>
      </c>
      <c r="G392" s="0" t="n">
        <v>73.48</v>
      </c>
      <c r="H392" s="0" t="n">
        <v>-2.97</v>
      </c>
      <c r="I392" s="0" t="n">
        <v>2.97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13.98</v>
      </c>
      <c r="Q392" s="0" t="n">
        <v>0</v>
      </c>
      <c r="R392" s="0" t="n">
        <v>-0.02</v>
      </c>
      <c r="S392" s="0" t="n">
        <v>-0.02</v>
      </c>
      <c r="T392" s="0" t="n">
        <v>450</v>
      </c>
      <c r="U392" s="0" t="n">
        <v>13.98</v>
      </c>
      <c r="V392" s="0" t="n">
        <v>0.22</v>
      </c>
      <c r="W392" s="0" t="n">
        <v>-5.47</v>
      </c>
      <c r="X392" s="0" t="n">
        <v>2.00393</v>
      </c>
      <c r="Y392" s="0" t="n">
        <v>-0.87277</v>
      </c>
    </row>
    <row r="393" customFormat="false" ht="12.8" hidden="false" customHeight="false" outlineLevel="0" collapsed="false">
      <c r="A393" s="0" t="n">
        <v>9</v>
      </c>
      <c r="B393" s="0" t="n">
        <v>1</v>
      </c>
      <c r="C393" s="0" t="n">
        <v>1</v>
      </c>
      <c r="D393" s="0" t="n">
        <v>8</v>
      </c>
      <c r="E393" s="0" t="n">
        <v>0</v>
      </c>
      <c r="F393" s="0" t="n">
        <v>0</v>
      </c>
      <c r="G393" s="0" t="n">
        <v>71.93</v>
      </c>
      <c r="H393" s="0" t="n">
        <v>-2.97</v>
      </c>
      <c r="I393" s="0" t="n">
        <v>2.97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13.95</v>
      </c>
      <c r="Q393" s="0" t="n">
        <v>0</v>
      </c>
      <c r="R393" s="0" t="n">
        <v>-0.02</v>
      </c>
      <c r="S393" s="0" t="n">
        <v>-0.02</v>
      </c>
      <c r="T393" s="0" t="n">
        <v>450</v>
      </c>
      <c r="U393" s="0" t="n">
        <v>13.95</v>
      </c>
      <c r="V393" s="0" t="n">
        <v>0.22</v>
      </c>
      <c r="W393" s="0" t="n">
        <v>-2.82</v>
      </c>
      <c r="X393" s="0" t="n">
        <v>1.92125</v>
      </c>
      <c r="Y393" s="0" t="n">
        <v>-0.97875</v>
      </c>
    </row>
    <row r="394" customFormat="false" ht="12.8" hidden="false" customHeight="false" outlineLevel="0" collapsed="false">
      <c r="A394" s="0" t="n">
        <v>9</v>
      </c>
      <c r="B394" s="0" t="n">
        <v>1</v>
      </c>
      <c r="C394" s="0" t="n">
        <v>1</v>
      </c>
      <c r="D394" s="0" t="n">
        <v>9</v>
      </c>
      <c r="E394" s="0" t="n">
        <v>0</v>
      </c>
      <c r="F394" s="0" t="n">
        <v>0</v>
      </c>
      <c r="G394" s="0" t="n">
        <v>71.58</v>
      </c>
      <c r="H394" s="0" t="n">
        <v>-2.97</v>
      </c>
      <c r="I394" s="0" t="n">
        <v>2.97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13.95</v>
      </c>
      <c r="Q394" s="0" t="n">
        <v>0</v>
      </c>
      <c r="R394" s="0" t="n">
        <v>-0.02</v>
      </c>
      <c r="S394" s="0" t="n">
        <v>-0.02</v>
      </c>
      <c r="T394" s="0" t="n">
        <v>450</v>
      </c>
      <c r="U394" s="0" t="n">
        <v>13.95</v>
      </c>
      <c r="V394" s="0" t="n">
        <v>0.21</v>
      </c>
      <c r="W394" s="0" t="n">
        <v>-2.44</v>
      </c>
      <c r="X394" s="0" t="n">
        <v>1.8327</v>
      </c>
      <c r="Y394" s="0" t="n">
        <v>-1.07595</v>
      </c>
    </row>
    <row r="395" customFormat="false" ht="12.8" hidden="false" customHeight="false" outlineLevel="0" collapsed="false">
      <c r="A395" s="0" t="n">
        <v>9</v>
      </c>
      <c r="B395" s="0" t="n">
        <v>1</v>
      </c>
      <c r="C395" s="0" t="n">
        <v>1</v>
      </c>
      <c r="D395" s="0" t="n">
        <v>10</v>
      </c>
      <c r="E395" s="0" t="n">
        <v>0</v>
      </c>
      <c r="F395" s="0" t="n">
        <v>0</v>
      </c>
      <c r="G395" s="0" t="n">
        <v>70.87</v>
      </c>
      <c r="H395" s="0" t="n">
        <v>-2.98</v>
      </c>
      <c r="I395" s="0" t="n">
        <v>2.98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14.02</v>
      </c>
      <c r="Q395" s="0" t="n">
        <v>0</v>
      </c>
      <c r="R395" s="0" t="n">
        <v>-0.02</v>
      </c>
      <c r="S395" s="0" t="n">
        <v>-0.02</v>
      </c>
      <c r="T395" s="0" t="n">
        <v>450</v>
      </c>
      <c r="U395" s="0" t="n">
        <v>14.02</v>
      </c>
      <c r="V395" s="0" t="n">
        <v>0.21</v>
      </c>
      <c r="W395" s="0" t="n">
        <v>-1.84</v>
      </c>
      <c r="X395" s="0" t="n">
        <v>1.73954</v>
      </c>
      <c r="Y395" s="0" t="n">
        <v>-1.16606</v>
      </c>
    </row>
    <row r="396" customFormat="false" ht="12.8" hidden="false" customHeight="false" outlineLevel="0" collapsed="false">
      <c r="A396" s="0" t="n">
        <v>9</v>
      </c>
      <c r="B396" s="0" t="n">
        <v>1</v>
      </c>
      <c r="C396" s="0" t="n">
        <v>1</v>
      </c>
      <c r="D396" s="0" t="n">
        <v>11</v>
      </c>
      <c r="E396" s="0" t="n">
        <v>0</v>
      </c>
      <c r="F396" s="0" t="n">
        <v>0</v>
      </c>
      <c r="G396" s="0" t="n">
        <v>70.43</v>
      </c>
      <c r="H396" s="0" t="n">
        <v>-3</v>
      </c>
      <c r="I396" s="0" t="n">
        <v>3</v>
      </c>
      <c r="J396" s="0" t="n">
        <v>0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14.16</v>
      </c>
      <c r="Q396" s="0" t="n">
        <v>0</v>
      </c>
      <c r="R396" s="0" t="n">
        <v>-0.02</v>
      </c>
      <c r="S396" s="0" t="n">
        <v>-0.02</v>
      </c>
      <c r="T396" s="0" t="n">
        <v>450</v>
      </c>
      <c r="U396" s="0" t="n">
        <v>14.16</v>
      </c>
      <c r="V396" s="0" t="n">
        <v>0.21</v>
      </c>
      <c r="W396" s="0" t="n">
        <v>-0.9</v>
      </c>
      <c r="X396" s="0" t="n">
        <v>1.64282</v>
      </c>
      <c r="Y396" s="0" t="n">
        <v>-1.25077</v>
      </c>
    </row>
    <row r="397" customFormat="false" ht="12.8" hidden="false" customHeight="false" outlineLevel="0" collapsed="false">
      <c r="A397" s="0" t="n">
        <v>9</v>
      </c>
      <c r="B397" s="0" t="n">
        <v>1</v>
      </c>
      <c r="C397" s="0" t="n">
        <v>1</v>
      </c>
      <c r="D397" s="0" t="n">
        <v>12</v>
      </c>
      <c r="E397" s="0" t="n">
        <v>0</v>
      </c>
      <c r="F397" s="0" t="n">
        <v>0</v>
      </c>
      <c r="G397" s="0" t="n">
        <v>69.49</v>
      </c>
      <c r="H397" s="0" t="n">
        <v>-3.04</v>
      </c>
      <c r="I397" s="0" t="n">
        <v>3.04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14.38</v>
      </c>
      <c r="Q397" s="0" t="n">
        <v>0</v>
      </c>
      <c r="R397" s="0" t="n">
        <v>-0.02</v>
      </c>
      <c r="S397" s="0" t="n">
        <v>-0.02</v>
      </c>
      <c r="T397" s="0" t="n">
        <v>450</v>
      </c>
      <c r="U397" s="0" t="n">
        <v>14.38</v>
      </c>
      <c r="V397" s="0" t="n">
        <v>0.23</v>
      </c>
      <c r="W397" s="0" t="n">
        <v>-0.76</v>
      </c>
      <c r="X397" s="0" t="n">
        <v>1.54341</v>
      </c>
      <c r="Y397" s="0" t="n">
        <v>1.33168</v>
      </c>
    </row>
    <row r="398" customFormat="false" ht="12.8" hidden="false" customHeight="false" outlineLevel="0" collapsed="false">
      <c r="A398" s="0" t="n">
        <v>9</v>
      </c>
      <c r="B398" s="0" t="n">
        <v>1</v>
      </c>
      <c r="C398" s="0" t="n">
        <v>1</v>
      </c>
      <c r="D398" s="0" t="n">
        <v>13</v>
      </c>
      <c r="E398" s="0" t="n">
        <v>0</v>
      </c>
      <c r="F398" s="0" t="n">
        <v>0</v>
      </c>
      <c r="G398" s="0" t="n">
        <v>70.23</v>
      </c>
      <c r="H398" s="0" t="n">
        <v>-3.07</v>
      </c>
      <c r="I398" s="0" t="n">
        <v>3.07</v>
      </c>
      <c r="J398" s="0" t="n">
        <v>0</v>
      </c>
      <c r="K398" s="0" t="n">
        <v>0</v>
      </c>
      <c r="L398" s="0" t="n">
        <v>2.48</v>
      </c>
      <c r="M398" s="0" t="n">
        <v>0</v>
      </c>
      <c r="N398" s="0" t="n">
        <v>0</v>
      </c>
      <c r="O398" s="0" t="n">
        <v>0</v>
      </c>
      <c r="P398" s="0" t="n">
        <v>14.55</v>
      </c>
      <c r="Q398" s="0" t="n">
        <v>0</v>
      </c>
      <c r="R398" s="0" t="n">
        <v>-0.02</v>
      </c>
      <c r="S398" s="0" t="n">
        <v>-0.02</v>
      </c>
      <c r="T398" s="0" t="n">
        <v>450</v>
      </c>
      <c r="U398" s="0" t="n">
        <v>14.55</v>
      </c>
      <c r="V398" s="0" t="n">
        <v>0.24</v>
      </c>
      <c r="W398" s="0" t="n">
        <v>2.93</v>
      </c>
      <c r="X398" s="0" t="n">
        <v>1.44203</v>
      </c>
      <c r="Y398" s="0" t="n">
        <v>1.41034</v>
      </c>
    </row>
    <row r="399" customFormat="false" ht="12.8" hidden="false" customHeight="false" outlineLevel="0" collapsed="false">
      <c r="A399" s="0" t="n">
        <v>9</v>
      </c>
      <c r="B399" s="0" t="n">
        <v>1</v>
      </c>
      <c r="C399" s="0" t="n">
        <v>1</v>
      </c>
      <c r="D399" s="0" t="n">
        <v>14</v>
      </c>
      <c r="E399" s="0" t="n">
        <v>135.7</v>
      </c>
      <c r="F399" s="0" t="n">
        <v>7.16</v>
      </c>
      <c r="G399" s="0" t="n">
        <v>71.09</v>
      </c>
      <c r="H399" s="0" t="n">
        <v>3.82</v>
      </c>
      <c r="I399" s="0" t="n">
        <v>1.82</v>
      </c>
      <c r="J399" s="0" t="n">
        <v>0</v>
      </c>
      <c r="K399" s="0" t="n">
        <v>5.32</v>
      </c>
      <c r="L399" s="0" t="n">
        <v>4.31</v>
      </c>
      <c r="M399" s="0" t="n">
        <v>0.12</v>
      </c>
      <c r="N399" s="0" t="n">
        <v>0.07</v>
      </c>
      <c r="O399" s="0" t="n">
        <v>-0.13</v>
      </c>
      <c r="P399" s="0" t="n">
        <v>14.3</v>
      </c>
      <c r="Q399" s="0" t="n">
        <v>0.87</v>
      </c>
      <c r="R399" s="0" t="n">
        <v>-3.26</v>
      </c>
      <c r="S399" s="0" t="n">
        <v>-3.33</v>
      </c>
      <c r="T399" s="0" t="n">
        <v>343.94</v>
      </c>
      <c r="U399" s="0" t="n">
        <v>14.64</v>
      </c>
      <c r="V399" s="0" t="n">
        <v>0.25</v>
      </c>
      <c r="W399" s="0" t="n">
        <v>35.83</v>
      </c>
      <c r="X399" s="0" t="n">
        <v>1.33937</v>
      </c>
      <c r="Y399" s="0" t="n">
        <v>1.48833</v>
      </c>
    </row>
    <row r="400" customFormat="false" ht="12.8" hidden="false" customHeight="false" outlineLevel="0" collapsed="false">
      <c r="A400" s="0" t="n">
        <v>9</v>
      </c>
      <c r="B400" s="0" t="n">
        <v>1</v>
      </c>
      <c r="C400" s="0" t="n">
        <v>1</v>
      </c>
      <c r="D400" s="0" t="n">
        <v>15</v>
      </c>
      <c r="E400" s="0" t="n">
        <v>413.23</v>
      </c>
      <c r="F400" s="0" t="n">
        <v>21.8</v>
      </c>
      <c r="G400" s="0" t="n">
        <v>70.75</v>
      </c>
      <c r="H400" s="0" t="n">
        <v>13.09</v>
      </c>
      <c r="I400" s="0" t="n">
        <v>1.83</v>
      </c>
      <c r="J400" s="0" t="n">
        <v>0</v>
      </c>
      <c r="K400" s="0" t="n">
        <v>7.29</v>
      </c>
      <c r="L400" s="0" t="n">
        <v>7.44</v>
      </c>
      <c r="M400" s="0" t="n">
        <v>0.17</v>
      </c>
      <c r="N400" s="0" t="n">
        <v>0.09</v>
      </c>
      <c r="O400" s="0" t="n">
        <v>-0.14</v>
      </c>
      <c r="P400" s="0" t="n">
        <v>14.45</v>
      </c>
      <c r="Q400" s="0" t="n">
        <v>2.89</v>
      </c>
      <c r="R400" s="0" t="n">
        <v>-5.03</v>
      </c>
      <c r="S400" s="0" t="n">
        <v>-5.25</v>
      </c>
      <c r="T400" s="0" t="n">
        <v>201.29</v>
      </c>
      <c r="U400" s="0" t="n">
        <v>14.82</v>
      </c>
      <c r="V400" s="0" t="n">
        <v>0.27</v>
      </c>
      <c r="W400" s="0" t="n">
        <v>109.11</v>
      </c>
      <c r="X400" s="0" t="n">
        <v>1.23604</v>
      </c>
      <c r="Y400" s="0" t="n">
        <v>1.5743</v>
      </c>
    </row>
    <row r="401" customFormat="false" ht="12.8" hidden="false" customHeight="false" outlineLevel="0" collapsed="false">
      <c r="A401" s="0" t="n">
        <v>9</v>
      </c>
      <c r="B401" s="0" t="n">
        <v>1</v>
      </c>
      <c r="C401" s="0" t="n">
        <v>1</v>
      </c>
      <c r="D401" s="0" t="n">
        <v>16</v>
      </c>
      <c r="E401" s="0" t="n">
        <v>931.72</v>
      </c>
      <c r="F401" s="0" t="n">
        <v>49.16</v>
      </c>
      <c r="G401" s="0" t="n">
        <v>70.25</v>
      </c>
      <c r="H401" s="0" t="n">
        <v>-1.86</v>
      </c>
      <c r="I401" s="0" t="n">
        <v>1.86</v>
      </c>
      <c r="J401" s="0" t="n">
        <v>0</v>
      </c>
      <c r="K401" s="0" t="n">
        <v>9.89</v>
      </c>
      <c r="L401" s="0" t="n">
        <v>10.22</v>
      </c>
      <c r="M401" s="0" t="n">
        <v>0.13</v>
      </c>
      <c r="N401" s="0" t="n">
        <v>0.08</v>
      </c>
      <c r="O401" s="0" t="n">
        <v>-0.12</v>
      </c>
      <c r="P401" s="0" t="n">
        <v>14.73</v>
      </c>
      <c r="Q401" s="0" t="n">
        <v>0</v>
      </c>
      <c r="R401" s="0" t="n">
        <v>-4.28</v>
      </c>
      <c r="S401" s="0" t="n">
        <v>-4.94</v>
      </c>
      <c r="T401" s="0" t="n">
        <v>-108.37</v>
      </c>
      <c r="U401" s="0" t="n">
        <v>15.06</v>
      </c>
      <c r="V401" s="0" t="n">
        <v>0.3</v>
      </c>
      <c r="W401" s="0" t="n">
        <v>246.01</v>
      </c>
      <c r="X401" s="0" t="n">
        <v>1.13268</v>
      </c>
      <c r="Y401" s="0" t="n">
        <v>1.64916</v>
      </c>
    </row>
    <row r="402" customFormat="false" ht="12.8" hidden="false" customHeight="false" outlineLevel="0" collapsed="false">
      <c r="A402" s="0" t="n">
        <v>9</v>
      </c>
      <c r="B402" s="0" t="n">
        <v>1</v>
      </c>
      <c r="C402" s="0" t="n">
        <v>1</v>
      </c>
      <c r="D402" s="0" t="n">
        <v>17</v>
      </c>
      <c r="E402" s="0" t="n">
        <v>2738.11</v>
      </c>
      <c r="F402" s="0" t="n">
        <v>144.73</v>
      </c>
      <c r="G402" s="0" t="n">
        <v>23.21</v>
      </c>
      <c r="H402" s="0" t="n">
        <v>-1.93</v>
      </c>
      <c r="I402" s="0" t="n">
        <v>1.93</v>
      </c>
      <c r="J402" s="0" t="n">
        <v>0</v>
      </c>
      <c r="K402" s="0" t="n">
        <v>18.65</v>
      </c>
      <c r="L402" s="0" t="n">
        <v>21.18</v>
      </c>
      <c r="M402" s="0" t="n">
        <v>0.12</v>
      </c>
      <c r="N402" s="0" t="n">
        <v>0.09</v>
      </c>
      <c r="O402" s="0" t="n">
        <v>-0.06</v>
      </c>
      <c r="P402" s="0" t="n">
        <v>15.34</v>
      </c>
      <c r="Q402" s="0" t="n">
        <v>0</v>
      </c>
      <c r="R402" s="0" t="n">
        <v>-4.46</v>
      </c>
      <c r="S402" s="0" t="n">
        <v>-4.47</v>
      </c>
      <c r="T402" s="0" t="n">
        <v>-313.74</v>
      </c>
      <c r="U402" s="0" t="n">
        <v>15.6</v>
      </c>
      <c r="V402" s="0" t="n">
        <v>0.36</v>
      </c>
      <c r="W402" s="0" t="n">
        <v>734.89</v>
      </c>
      <c r="X402" s="0" t="n">
        <v>1.03002</v>
      </c>
      <c r="Y402" s="0" t="n">
        <v>1.73613</v>
      </c>
    </row>
    <row r="403" customFormat="false" ht="12.8" hidden="false" customHeight="false" outlineLevel="0" collapsed="false">
      <c r="A403" s="0" t="n">
        <v>9</v>
      </c>
      <c r="B403" s="0" t="n">
        <v>1</v>
      </c>
      <c r="C403" s="0" t="n">
        <v>1</v>
      </c>
      <c r="D403" s="0" t="n">
        <v>18</v>
      </c>
      <c r="E403" s="0" t="n">
        <v>2938.95</v>
      </c>
      <c r="F403" s="0" t="n">
        <v>155.72</v>
      </c>
      <c r="G403" s="0" t="n">
        <v>31.68</v>
      </c>
      <c r="H403" s="0" t="n">
        <v>-1.98</v>
      </c>
      <c r="I403" s="0" t="n">
        <v>1.98</v>
      </c>
      <c r="J403" s="0" t="n">
        <v>0</v>
      </c>
      <c r="K403" s="0" t="n">
        <v>19.98</v>
      </c>
      <c r="L403" s="0" t="n">
        <v>22.34</v>
      </c>
      <c r="M403" s="0" t="n">
        <v>0.11</v>
      </c>
      <c r="N403" s="0" t="n">
        <v>0.09</v>
      </c>
      <c r="O403" s="0" t="n">
        <v>-0.06</v>
      </c>
      <c r="P403" s="0" t="n">
        <v>15.78</v>
      </c>
      <c r="Q403" s="0" t="n">
        <v>0</v>
      </c>
      <c r="R403" s="0" t="n">
        <v>-4.78</v>
      </c>
      <c r="S403" s="0" t="n">
        <v>-4.79</v>
      </c>
      <c r="T403" s="0" t="n">
        <v>-391.41</v>
      </c>
      <c r="U403" s="0" t="n">
        <v>16.03</v>
      </c>
      <c r="V403" s="0" t="n">
        <v>0.39</v>
      </c>
      <c r="W403" s="0" t="n">
        <v>805.57</v>
      </c>
      <c r="X403" s="0" t="n">
        <v>0.92892</v>
      </c>
      <c r="Y403" s="0" t="n">
        <v>1.83108</v>
      </c>
    </row>
    <row r="404" customFormat="false" ht="12.8" hidden="false" customHeight="false" outlineLevel="0" collapsed="false">
      <c r="A404" s="0" t="n">
        <v>9</v>
      </c>
      <c r="B404" s="0" t="n">
        <v>1</v>
      </c>
      <c r="C404" s="0" t="n">
        <v>1</v>
      </c>
      <c r="D404" s="0" t="n">
        <v>19</v>
      </c>
      <c r="E404" s="0" t="n">
        <v>4164.75</v>
      </c>
      <c r="F404" s="0" t="n">
        <v>222.53</v>
      </c>
      <c r="G404" s="0" t="n">
        <v>-10.4</v>
      </c>
      <c r="H404" s="0" t="n">
        <v>-2.04</v>
      </c>
      <c r="I404" s="0" t="n">
        <v>2.04</v>
      </c>
      <c r="J404" s="0" t="n">
        <v>0</v>
      </c>
      <c r="K404" s="0" t="n">
        <v>25.97</v>
      </c>
      <c r="L404" s="0" t="n">
        <v>29.37</v>
      </c>
      <c r="M404" s="0" t="n">
        <v>0.11</v>
      </c>
      <c r="N404" s="0" t="n">
        <v>0.09</v>
      </c>
      <c r="O404" s="0" t="n">
        <v>-0.03</v>
      </c>
      <c r="P404" s="0" t="n">
        <v>16.33</v>
      </c>
      <c r="Q404" s="0" t="n">
        <v>0</v>
      </c>
      <c r="R404" s="0" t="n">
        <v>-5.44</v>
      </c>
      <c r="S404" s="0" t="n">
        <v>-5.47</v>
      </c>
      <c r="T404" s="0" t="n">
        <v>-393.93</v>
      </c>
      <c r="U404" s="0" t="n">
        <v>16.54</v>
      </c>
      <c r="V404" s="0" t="n">
        <v>0.44</v>
      </c>
      <c r="W404" s="0" t="n">
        <v>1226.41</v>
      </c>
      <c r="X404" s="0" t="n">
        <v>0.83052</v>
      </c>
      <c r="Y404" s="0" t="n">
        <v>1.93777</v>
      </c>
    </row>
    <row r="405" customFormat="false" ht="12.8" hidden="false" customHeight="false" outlineLevel="0" collapsed="false">
      <c r="A405" s="0" t="n">
        <v>9</v>
      </c>
      <c r="B405" s="0" t="n">
        <v>1</v>
      </c>
      <c r="C405" s="0" t="n">
        <v>1</v>
      </c>
      <c r="D405" s="0" t="n">
        <v>20</v>
      </c>
      <c r="E405" s="0" t="n">
        <v>4841.21</v>
      </c>
      <c r="F405" s="0" t="n">
        <v>259.61</v>
      </c>
      <c r="G405" s="0" t="n">
        <v>-26.36</v>
      </c>
      <c r="H405" s="0" t="n">
        <v>-2.13</v>
      </c>
      <c r="I405" s="0" t="n">
        <v>2.13</v>
      </c>
      <c r="J405" s="0" t="n">
        <v>0</v>
      </c>
      <c r="K405" s="0" t="n">
        <v>29.33</v>
      </c>
      <c r="L405" s="0" t="n">
        <v>32.66</v>
      </c>
      <c r="M405" s="0" t="n">
        <v>0.11</v>
      </c>
      <c r="N405" s="0" t="n">
        <v>0.08</v>
      </c>
      <c r="O405" s="0" t="n">
        <v>-0.01</v>
      </c>
      <c r="P405" s="0" t="n">
        <v>17.05</v>
      </c>
      <c r="Q405" s="0" t="n">
        <v>0</v>
      </c>
      <c r="R405" s="0" t="n">
        <v>-6.2</v>
      </c>
      <c r="S405" s="0" t="n">
        <v>-6.23</v>
      </c>
      <c r="T405" s="0" t="n">
        <v>-561.43</v>
      </c>
      <c r="U405" s="0" t="n">
        <v>17.22</v>
      </c>
      <c r="V405" s="0" t="n">
        <v>0.52</v>
      </c>
      <c r="W405" s="0" t="n">
        <v>1465.34</v>
      </c>
      <c r="X405" s="0" t="n">
        <v>0.73642</v>
      </c>
      <c r="Y405" s="0" t="n">
        <v>2.06124</v>
      </c>
    </row>
    <row r="406" customFormat="false" ht="12.8" hidden="false" customHeight="false" outlineLevel="0" collapsed="false">
      <c r="A406" s="0" t="n">
        <v>9</v>
      </c>
      <c r="B406" s="0" t="n">
        <v>1</v>
      </c>
      <c r="C406" s="0" t="n">
        <v>1</v>
      </c>
      <c r="D406" s="0" t="n">
        <v>21</v>
      </c>
      <c r="E406" s="0" t="n">
        <v>5439.1</v>
      </c>
      <c r="F406" s="0" t="n">
        <v>292.3</v>
      </c>
      <c r="G406" s="0" t="n">
        <v>-46.06</v>
      </c>
      <c r="H406" s="0" t="n">
        <v>-2.27</v>
      </c>
      <c r="I406" s="0" t="n">
        <v>2.27</v>
      </c>
      <c r="J406" s="0" t="n">
        <v>0</v>
      </c>
      <c r="K406" s="0" t="n">
        <v>33.91</v>
      </c>
      <c r="L406" s="0" t="n">
        <v>36.82</v>
      </c>
      <c r="M406" s="0" t="n">
        <v>0.11</v>
      </c>
      <c r="N406" s="0" t="n">
        <v>0.08</v>
      </c>
      <c r="O406" s="0" t="n">
        <v>-0.06</v>
      </c>
      <c r="P406" s="0" t="n">
        <v>18.19</v>
      </c>
      <c r="Q406" s="0" t="n">
        <v>0</v>
      </c>
      <c r="R406" s="0" t="n">
        <v>-8.19</v>
      </c>
      <c r="S406" s="0" t="n">
        <v>-8.22</v>
      </c>
      <c r="T406" s="0" t="n">
        <v>-648.34</v>
      </c>
      <c r="U406" s="0" t="n">
        <v>18.52</v>
      </c>
      <c r="V406" s="0" t="n">
        <v>0.68</v>
      </c>
      <c r="W406" s="0" t="n">
        <v>1674.68</v>
      </c>
      <c r="X406" s="0" t="n">
        <v>0.64893</v>
      </c>
      <c r="Y406" s="0" t="n">
        <v>2.2082</v>
      </c>
    </row>
    <row r="407" customFormat="false" ht="12.8" hidden="false" customHeight="false" outlineLevel="0" collapsed="false">
      <c r="A407" s="0" t="n">
        <v>9</v>
      </c>
      <c r="B407" s="0" t="n">
        <v>1</v>
      </c>
      <c r="C407" s="0" t="n">
        <v>1</v>
      </c>
      <c r="D407" s="0" t="n">
        <v>22</v>
      </c>
      <c r="E407" s="0" t="n">
        <v>5939.37</v>
      </c>
      <c r="F407" s="0" t="n">
        <v>319.78</v>
      </c>
      <c r="G407" s="0" t="n">
        <v>-52.24</v>
      </c>
      <c r="H407" s="0" t="n">
        <v>-2.39</v>
      </c>
      <c r="I407" s="0" t="n">
        <v>2.39</v>
      </c>
      <c r="J407" s="0" t="n">
        <v>0</v>
      </c>
      <c r="K407" s="0" t="n">
        <v>37.48</v>
      </c>
      <c r="L407" s="0" t="n">
        <v>40.08</v>
      </c>
      <c r="M407" s="0" t="n">
        <v>0.11</v>
      </c>
      <c r="N407" s="0" t="n">
        <v>0.08</v>
      </c>
      <c r="O407" s="0" t="n">
        <v>-0.09</v>
      </c>
      <c r="P407" s="0" t="n">
        <v>19.06</v>
      </c>
      <c r="Q407" s="0" t="n">
        <v>0</v>
      </c>
      <c r="R407" s="0" t="n">
        <v>-9.6</v>
      </c>
      <c r="S407" s="0" t="n">
        <v>-9.63</v>
      </c>
      <c r="T407" s="0" t="n">
        <v>-744.67</v>
      </c>
      <c r="U407" s="0" t="n">
        <v>19.48</v>
      </c>
      <c r="V407" s="0" t="n">
        <v>0.81</v>
      </c>
      <c r="W407" s="0" t="n">
        <v>1855.55</v>
      </c>
      <c r="X407" s="0" t="n">
        <v>0.57152</v>
      </c>
      <c r="Y407" s="0" t="n">
        <v>2.38688</v>
      </c>
    </row>
    <row r="408" customFormat="false" ht="12.8" hidden="false" customHeight="false" outlineLevel="0" collapsed="false">
      <c r="A408" s="0" t="n">
        <v>9</v>
      </c>
      <c r="B408" s="0" t="n">
        <v>1</v>
      </c>
      <c r="C408" s="0" t="n">
        <v>1</v>
      </c>
      <c r="D408" s="0" t="n">
        <v>23</v>
      </c>
      <c r="E408" s="0" t="n">
        <v>6342.99</v>
      </c>
      <c r="F408" s="0" t="n">
        <v>342.1</v>
      </c>
      <c r="G408" s="0" t="n">
        <v>-67.5</v>
      </c>
      <c r="H408" s="0" t="n">
        <v>-2.53</v>
      </c>
      <c r="I408" s="0" t="n">
        <v>2.53</v>
      </c>
      <c r="J408" s="0" t="n">
        <v>0</v>
      </c>
      <c r="K408" s="0" t="n">
        <v>42.47</v>
      </c>
      <c r="L408" s="0" t="n">
        <v>45.53</v>
      </c>
      <c r="M408" s="0" t="n">
        <v>0.11</v>
      </c>
      <c r="N408" s="0" t="n">
        <v>0.09</v>
      </c>
      <c r="O408" s="0" t="n">
        <v>-0.21</v>
      </c>
      <c r="P408" s="0" t="n">
        <v>20.04</v>
      </c>
      <c r="Q408" s="0" t="n">
        <v>0</v>
      </c>
      <c r="R408" s="0" t="n">
        <v>-12.15</v>
      </c>
      <c r="S408" s="0" t="n">
        <v>-12.26</v>
      </c>
      <c r="T408" s="0" t="n">
        <v>-604.18</v>
      </c>
      <c r="U408" s="0" t="n">
        <v>20.78</v>
      </c>
      <c r="V408" s="0" t="n">
        <v>1.01</v>
      </c>
      <c r="W408" s="0" t="n">
        <v>2008.15</v>
      </c>
      <c r="X408" s="0" t="n">
        <v>0.5091</v>
      </c>
      <c r="Y408" s="0" t="n">
        <v>2.6051</v>
      </c>
    </row>
    <row r="409" customFormat="false" ht="12.8" hidden="false" customHeight="false" outlineLevel="0" collapsed="false">
      <c r="A409" s="0" t="n">
        <v>9</v>
      </c>
      <c r="B409" s="0" t="n">
        <v>1</v>
      </c>
      <c r="C409" s="0" t="n">
        <v>1</v>
      </c>
      <c r="D409" s="0" t="n">
        <v>24</v>
      </c>
      <c r="E409" s="0" t="n">
        <v>6644.87</v>
      </c>
      <c r="F409" s="0" t="n">
        <v>358.88</v>
      </c>
      <c r="G409" s="0" t="n">
        <v>-73.35</v>
      </c>
      <c r="H409" s="0" t="n">
        <v>-2.63</v>
      </c>
      <c r="I409" s="0" t="n">
        <v>2.63</v>
      </c>
      <c r="J409" s="0" t="n">
        <v>0</v>
      </c>
      <c r="K409" s="0" t="n">
        <v>47.38</v>
      </c>
      <c r="L409" s="0" t="n">
        <v>54.86</v>
      </c>
      <c r="M409" s="0" t="n">
        <v>0.12</v>
      </c>
      <c r="N409" s="0" t="n">
        <v>0.11</v>
      </c>
      <c r="O409" s="0" t="n">
        <v>-0.35</v>
      </c>
      <c r="P409" s="0" t="n">
        <v>20.75</v>
      </c>
      <c r="Q409" s="0" t="n">
        <v>0</v>
      </c>
      <c r="R409" s="0" t="n">
        <v>-14.87</v>
      </c>
      <c r="S409" s="0" t="n">
        <v>-15.42</v>
      </c>
      <c r="T409" s="0" t="n">
        <v>-375.32</v>
      </c>
      <c r="U409" s="0" t="n">
        <v>21.83</v>
      </c>
      <c r="V409" s="0" t="n">
        <v>1.19</v>
      </c>
      <c r="W409" s="0" t="n">
        <v>2126.05</v>
      </c>
      <c r="X409" s="0" t="n">
        <v>0.46798</v>
      </c>
      <c r="Y409" s="0" t="n">
        <v>2.86448</v>
      </c>
    </row>
    <row r="410" customFormat="false" ht="12.8" hidden="false" customHeight="false" outlineLevel="0" collapsed="false">
      <c r="A410" s="0" t="n">
        <v>9</v>
      </c>
      <c r="B410" s="0" t="n">
        <v>1</v>
      </c>
      <c r="C410" s="0" t="n">
        <v>1</v>
      </c>
      <c r="D410" s="0" t="n">
        <v>25</v>
      </c>
      <c r="E410" s="0" t="n">
        <v>6881.61</v>
      </c>
      <c r="F410" s="0" t="n">
        <v>371.64</v>
      </c>
      <c r="G410" s="0" t="n">
        <v>-51.38</v>
      </c>
      <c r="H410" s="0" t="n">
        <v>-2.53</v>
      </c>
      <c r="I410" s="0" t="n">
        <v>2.53</v>
      </c>
      <c r="J410" s="0" t="n">
        <v>0</v>
      </c>
      <c r="K410" s="0" t="n">
        <v>49.79</v>
      </c>
      <c r="L410" s="0" t="n">
        <v>67.3</v>
      </c>
      <c r="M410" s="0" t="n">
        <v>0.13</v>
      </c>
      <c r="N410" s="0" t="n">
        <v>0.15</v>
      </c>
      <c r="O410" s="0" t="n">
        <v>-0.37</v>
      </c>
      <c r="P410" s="0" t="n">
        <v>20.04</v>
      </c>
      <c r="Q410" s="0" t="n">
        <v>0</v>
      </c>
      <c r="R410" s="0" t="n">
        <v>-15.55</v>
      </c>
      <c r="S410" s="0" t="n">
        <v>-17.15</v>
      </c>
      <c r="T410" s="0" t="n">
        <v>-134.73</v>
      </c>
      <c r="U410" s="0" t="n">
        <v>21.12</v>
      </c>
      <c r="V410" s="0" t="n">
        <v>1.09</v>
      </c>
      <c r="W410" s="0" t="n">
        <v>2200.84</v>
      </c>
      <c r="X410" s="0" t="n">
        <v>0.45413</v>
      </c>
      <c r="Y410" s="0" t="n">
        <v>3.15165</v>
      </c>
    </row>
    <row r="411" customFormat="false" ht="12.8" hidden="false" customHeight="false" outlineLevel="0" collapsed="false">
      <c r="A411" s="0" t="n">
        <v>9</v>
      </c>
      <c r="B411" s="0" t="n">
        <v>1</v>
      </c>
      <c r="C411" s="0" t="n">
        <v>1</v>
      </c>
      <c r="D411" s="0" t="n">
        <v>26</v>
      </c>
      <c r="E411" s="0" t="n">
        <v>6995.17</v>
      </c>
      <c r="F411" s="0" t="n">
        <v>377.8</v>
      </c>
      <c r="G411" s="0" t="n">
        <v>-42.66</v>
      </c>
      <c r="H411" s="0" t="n">
        <v>-2.47</v>
      </c>
      <c r="I411" s="0" t="n">
        <v>2.47</v>
      </c>
      <c r="J411" s="0" t="n">
        <v>0</v>
      </c>
      <c r="K411" s="0" t="n">
        <v>48.14</v>
      </c>
      <c r="L411" s="0" t="n">
        <v>64.49</v>
      </c>
      <c r="M411" s="0" t="n">
        <v>0.14</v>
      </c>
      <c r="N411" s="0" t="n">
        <v>0.16</v>
      </c>
      <c r="O411" s="0" t="n">
        <v>-0.26</v>
      </c>
      <c r="P411" s="0" t="n">
        <v>19.64</v>
      </c>
      <c r="Q411" s="0" t="n">
        <v>0</v>
      </c>
      <c r="R411" s="0" t="n">
        <v>-13.2</v>
      </c>
      <c r="S411" s="0" t="n">
        <v>-14.62</v>
      </c>
      <c r="T411" s="0" t="n">
        <v>-98.94</v>
      </c>
      <c r="U411" s="0" t="n">
        <v>20.44</v>
      </c>
      <c r="V411" s="0" t="n">
        <v>0.87</v>
      </c>
      <c r="W411" s="0" t="n">
        <v>2238.26</v>
      </c>
      <c r="X411" s="0" t="n">
        <v>0.47</v>
      </c>
      <c r="Y411" s="0" t="n">
        <v>3.43771</v>
      </c>
    </row>
    <row r="412" customFormat="false" ht="12.8" hidden="false" customHeight="false" outlineLevel="0" collapsed="false">
      <c r="A412" s="0" t="n">
        <v>9</v>
      </c>
      <c r="B412" s="0" t="n">
        <v>1</v>
      </c>
      <c r="C412" s="0" t="n">
        <v>1</v>
      </c>
      <c r="D412" s="0" t="n">
        <v>27</v>
      </c>
      <c r="E412" s="0" t="n">
        <v>7029.7</v>
      </c>
      <c r="F412" s="0" t="n">
        <v>379.73</v>
      </c>
      <c r="G412" s="0" t="n">
        <v>-46.12</v>
      </c>
      <c r="H412" s="0" t="n">
        <v>-2.45</v>
      </c>
      <c r="I412" s="0" t="n">
        <v>2.45</v>
      </c>
      <c r="J412" s="0" t="n">
        <v>0</v>
      </c>
      <c r="K412" s="0" t="n">
        <v>47.36</v>
      </c>
      <c r="L412" s="0" t="n">
        <v>62.58</v>
      </c>
      <c r="M412" s="0" t="n">
        <v>0.14</v>
      </c>
      <c r="N412" s="0" t="n">
        <v>0.16</v>
      </c>
      <c r="O412" s="0" t="n">
        <v>-0.22</v>
      </c>
      <c r="P412" s="0" t="n">
        <v>19.5</v>
      </c>
      <c r="Q412" s="0" t="n">
        <v>0</v>
      </c>
      <c r="R412" s="0" t="n">
        <v>-12.22</v>
      </c>
      <c r="S412" s="0" t="n">
        <v>-13.6</v>
      </c>
      <c r="T412" s="0" t="n">
        <v>-95.54</v>
      </c>
      <c r="U412" s="0" t="n">
        <v>20.2</v>
      </c>
      <c r="V412" s="0" t="n">
        <v>0.8</v>
      </c>
      <c r="W412" s="0" t="n">
        <v>2252.14</v>
      </c>
      <c r="X412" s="0" t="n">
        <v>0.51279</v>
      </c>
      <c r="Y412" s="0" t="n">
        <v>3.69447</v>
      </c>
    </row>
    <row r="413" customFormat="false" ht="12.8" hidden="false" customHeight="false" outlineLevel="0" collapsed="false">
      <c r="A413" s="0" t="n">
        <v>9</v>
      </c>
      <c r="B413" s="0" t="n">
        <v>1</v>
      </c>
      <c r="C413" s="0" t="n">
        <v>1</v>
      </c>
      <c r="D413" s="0" t="n">
        <v>28</v>
      </c>
      <c r="E413" s="0" t="n">
        <v>6986.71</v>
      </c>
      <c r="F413" s="0" t="n">
        <v>377.48</v>
      </c>
      <c r="G413" s="0" t="n">
        <v>-40.77</v>
      </c>
      <c r="H413" s="0" t="n">
        <v>-141.2</v>
      </c>
      <c r="I413" s="0" t="n">
        <v>2.37</v>
      </c>
      <c r="J413" s="0" t="n">
        <v>0</v>
      </c>
      <c r="K413" s="0" t="n">
        <v>46.91</v>
      </c>
      <c r="L413" s="0" t="n">
        <v>73.15</v>
      </c>
      <c r="M413" s="0" t="n">
        <v>7.98</v>
      </c>
      <c r="N413" s="0" t="n">
        <v>0.17</v>
      </c>
      <c r="O413" s="0" t="n">
        <v>-0.21</v>
      </c>
      <c r="P413" s="0" t="n">
        <v>18.92</v>
      </c>
      <c r="Q413" s="0" t="n">
        <v>0</v>
      </c>
      <c r="R413" s="0" t="n">
        <v>-593.26</v>
      </c>
      <c r="S413" s="0" t="n">
        <v>-1864.95</v>
      </c>
      <c r="T413" s="0" t="n">
        <v>-229.86</v>
      </c>
      <c r="U413" s="0" t="n">
        <v>19.44</v>
      </c>
      <c r="V413" s="0" t="n">
        <v>0.7</v>
      </c>
      <c r="W413" s="0" t="n">
        <v>2241.83</v>
      </c>
      <c r="X413" s="0" t="n">
        <v>0.57643</v>
      </c>
      <c r="Y413" s="0" t="n">
        <v>3.9098</v>
      </c>
    </row>
    <row r="414" customFormat="false" ht="12.8" hidden="false" customHeight="false" outlineLevel="0" collapsed="false">
      <c r="A414" s="0" t="n">
        <v>9</v>
      </c>
      <c r="B414" s="0" t="n">
        <v>1</v>
      </c>
      <c r="C414" s="0" t="n">
        <v>1</v>
      </c>
      <c r="D414" s="0" t="n">
        <v>29</v>
      </c>
      <c r="E414" s="0" t="n">
        <v>6762.3</v>
      </c>
      <c r="F414" s="0" t="n">
        <v>365.41</v>
      </c>
      <c r="G414" s="0" t="n">
        <v>-47.4</v>
      </c>
      <c r="H414" s="0" t="n">
        <v>-7.89</v>
      </c>
      <c r="I414" s="0" t="n">
        <v>2.35</v>
      </c>
      <c r="J414" s="0" t="n">
        <v>0</v>
      </c>
      <c r="K414" s="0" t="n">
        <v>43.7</v>
      </c>
      <c r="L414" s="0" t="n">
        <v>65.77</v>
      </c>
      <c r="M414" s="0" t="n">
        <v>0.39</v>
      </c>
      <c r="N414" s="0" t="n">
        <v>0.17</v>
      </c>
      <c r="O414" s="0" t="n">
        <v>-0.13</v>
      </c>
      <c r="P414" s="0" t="n">
        <v>18.78</v>
      </c>
      <c r="Q414" s="0" t="n">
        <v>0</v>
      </c>
      <c r="R414" s="0" t="n">
        <v>-27.65</v>
      </c>
      <c r="S414" s="0" t="n">
        <v>-895.92</v>
      </c>
      <c r="T414" s="0" t="n">
        <v>-438.44</v>
      </c>
      <c r="U414" s="0" t="n">
        <v>19.2</v>
      </c>
      <c r="V414" s="0" t="n">
        <v>0.67</v>
      </c>
      <c r="W414" s="0" t="n">
        <v>2172.2</v>
      </c>
      <c r="X414" s="0" t="n">
        <v>0.65468</v>
      </c>
      <c r="Y414" s="0" t="n">
        <v>4.08602</v>
      </c>
    </row>
    <row r="415" customFormat="false" ht="12.8" hidden="false" customHeight="false" outlineLevel="0" collapsed="false">
      <c r="A415" s="0" t="n">
        <v>9</v>
      </c>
      <c r="B415" s="0" t="n">
        <v>1</v>
      </c>
      <c r="C415" s="0" t="n">
        <v>1</v>
      </c>
      <c r="D415" s="0" t="n">
        <v>30</v>
      </c>
      <c r="E415" s="0" t="n">
        <v>6430.73</v>
      </c>
      <c r="F415" s="0" t="n">
        <v>347.48</v>
      </c>
      <c r="G415" s="0" t="n">
        <v>-50.91</v>
      </c>
      <c r="H415" s="0" t="n">
        <v>-8.95</v>
      </c>
      <c r="I415" s="0" t="n">
        <v>2.34</v>
      </c>
      <c r="J415" s="0" t="n">
        <v>0</v>
      </c>
      <c r="K415" s="0" t="n">
        <v>42.78</v>
      </c>
      <c r="L415" s="0" t="n">
        <v>62.99</v>
      </c>
      <c r="M415" s="0" t="n">
        <v>0.45</v>
      </c>
      <c r="N415" s="0" t="n">
        <v>0.16</v>
      </c>
      <c r="O415" s="0" t="n">
        <v>-0.19</v>
      </c>
      <c r="P415" s="0" t="n">
        <v>18.72</v>
      </c>
      <c r="Q415" s="0" t="n">
        <v>0</v>
      </c>
      <c r="R415" s="0" t="n">
        <v>-32.79</v>
      </c>
      <c r="S415" s="0" t="n">
        <v>-976.48</v>
      </c>
      <c r="T415" s="0" t="n">
        <v>-72.15</v>
      </c>
      <c r="U415" s="0" t="n">
        <v>19.3</v>
      </c>
      <c r="V415" s="0" t="n">
        <v>0.68</v>
      </c>
      <c r="W415" s="0" t="n">
        <v>2065.07</v>
      </c>
      <c r="X415" s="0" t="n">
        <v>0.74272</v>
      </c>
      <c r="Y415" s="0" t="n">
        <v>4.23111</v>
      </c>
    </row>
    <row r="416" customFormat="false" ht="12.8" hidden="false" customHeight="false" outlineLevel="0" collapsed="false">
      <c r="A416" s="0" t="n">
        <v>9</v>
      </c>
      <c r="B416" s="0" t="n">
        <v>1</v>
      </c>
      <c r="C416" s="0" t="n">
        <v>1</v>
      </c>
      <c r="D416" s="0" t="n">
        <v>31</v>
      </c>
      <c r="E416" s="0" t="n">
        <v>6463.59</v>
      </c>
      <c r="F416" s="0" t="n">
        <v>348.55</v>
      </c>
      <c r="G416" s="0" t="n">
        <v>-51.96</v>
      </c>
      <c r="H416" s="0" t="n">
        <v>-10.18</v>
      </c>
      <c r="I416" s="0" t="n">
        <v>2.37</v>
      </c>
      <c r="J416" s="0" t="n">
        <v>0</v>
      </c>
      <c r="K416" s="0" t="n">
        <v>43.01</v>
      </c>
      <c r="L416" s="0" t="n">
        <v>69.8</v>
      </c>
      <c r="M416" s="0" t="n">
        <v>0.78</v>
      </c>
      <c r="N416" s="0" t="n">
        <v>0.17</v>
      </c>
      <c r="O416" s="0" t="n">
        <v>-0.19</v>
      </c>
      <c r="P416" s="0" t="n">
        <v>18.95</v>
      </c>
      <c r="Q416" s="0" t="n">
        <v>0</v>
      </c>
      <c r="R416" s="0" t="n">
        <v>-60.67</v>
      </c>
      <c r="S416" s="0" t="n">
        <v>-1570.72</v>
      </c>
      <c r="T416" s="0" t="n">
        <v>-411.66</v>
      </c>
      <c r="U416" s="0" t="n">
        <v>19.5</v>
      </c>
      <c r="V416" s="0" t="n">
        <v>0.73</v>
      </c>
      <c r="W416" s="0" t="n">
        <v>2043.67</v>
      </c>
      <c r="X416" s="0" t="n">
        <v>0.83718</v>
      </c>
      <c r="Y416" s="0" t="n">
        <v>4.35323</v>
      </c>
    </row>
    <row r="417" customFormat="false" ht="12.8" hidden="false" customHeight="false" outlineLevel="0" collapsed="false">
      <c r="A417" s="0" t="n">
        <v>9</v>
      </c>
      <c r="B417" s="0" t="n">
        <v>1</v>
      </c>
      <c r="C417" s="0" t="n">
        <v>1</v>
      </c>
      <c r="D417" s="0" t="n">
        <v>32</v>
      </c>
      <c r="E417" s="0" t="n">
        <v>5538.23</v>
      </c>
      <c r="F417" s="0" t="n">
        <v>296.48</v>
      </c>
      <c r="G417" s="0" t="n">
        <v>-38.85</v>
      </c>
      <c r="H417" s="0" t="n">
        <v>-42.09</v>
      </c>
      <c r="I417" s="0" t="n">
        <v>2.29</v>
      </c>
      <c r="J417" s="0" t="n">
        <v>0</v>
      </c>
      <c r="K417" s="0" t="n">
        <v>1.42</v>
      </c>
      <c r="L417" s="0" t="n">
        <v>20.72</v>
      </c>
      <c r="M417" s="0" t="n">
        <v>0.02</v>
      </c>
      <c r="N417" s="0" t="n">
        <v>0.19</v>
      </c>
      <c r="O417" s="0" t="n">
        <v>1.41</v>
      </c>
      <c r="P417" s="0" t="n">
        <v>18.36</v>
      </c>
      <c r="Q417" s="0" t="n">
        <v>1.94</v>
      </c>
      <c r="R417" s="0" t="n">
        <v>-1.07</v>
      </c>
      <c r="S417" s="0" t="n">
        <v>-17.14</v>
      </c>
      <c r="T417" s="0" t="n">
        <v>6.92</v>
      </c>
      <c r="U417" s="0" t="n">
        <v>19.02</v>
      </c>
      <c r="V417" s="0" t="n">
        <v>0.64</v>
      </c>
      <c r="W417" s="0" t="n">
        <v>1652.88</v>
      </c>
      <c r="X417" s="0" t="n">
        <v>0.93581</v>
      </c>
      <c r="Y417" s="0" t="n">
        <v>4.45897</v>
      </c>
    </row>
    <row r="418" customFormat="false" ht="12.8" hidden="false" customHeight="false" outlineLevel="0" collapsed="false">
      <c r="A418" s="0" t="n">
        <v>9</v>
      </c>
      <c r="B418" s="0" t="n">
        <v>1</v>
      </c>
      <c r="C418" s="0" t="n">
        <v>1</v>
      </c>
      <c r="D418" s="0" t="n">
        <v>33</v>
      </c>
      <c r="E418" s="0" t="n">
        <v>4349.44</v>
      </c>
      <c r="F418" s="0" t="n">
        <v>230.47</v>
      </c>
      <c r="G418" s="0" t="n">
        <v>-36.96</v>
      </c>
      <c r="H418" s="0" t="n">
        <v>-168.73</v>
      </c>
      <c r="I418" s="0" t="n">
        <v>2.25</v>
      </c>
      <c r="J418" s="0" t="n">
        <v>0</v>
      </c>
      <c r="K418" s="0" t="n">
        <v>33.75</v>
      </c>
      <c r="L418" s="0" t="n">
        <v>57.27</v>
      </c>
      <c r="M418" s="0" t="n">
        <v>11.24</v>
      </c>
      <c r="N418" s="0" t="n">
        <v>0.17</v>
      </c>
      <c r="O418" s="0" t="n">
        <v>-0.35</v>
      </c>
      <c r="P418" s="0" t="n">
        <v>18.06</v>
      </c>
      <c r="Q418" s="0" t="n">
        <v>2.91</v>
      </c>
      <c r="R418" s="0" t="n">
        <v>-776.47</v>
      </c>
      <c r="S418" s="0" t="n">
        <v>-854.62</v>
      </c>
      <c r="T418" s="0" t="n">
        <v>-15.19</v>
      </c>
      <c r="U418" s="0" t="n">
        <v>18.79</v>
      </c>
      <c r="V418" s="0" t="n">
        <v>0.65</v>
      </c>
      <c r="W418" s="0" t="n">
        <v>1191.18</v>
      </c>
      <c r="X418" s="0" t="n">
        <v>1.03705</v>
      </c>
      <c r="Y418" s="0" t="n">
        <v>4.55326</v>
      </c>
    </row>
    <row r="419" customFormat="false" ht="12.8" hidden="false" customHeight="false" outlineLevel="0" collapsed="false">
      <c r="A419" s="0" t="n">
        <v>9</v>
      </c>
      <c r="B419" s="0" t="n">
        <v>1</v>
      </c>
      <c r="C419" s="0" t="n">
        <v>1</v>
      </c>
      <c r="D419" s="0" t="n">
        <v>34</v>
      </c>
      <c r="E419" s="0" t="n">
        <v>5325.68</v>
      </c>
      <c r="F419" s="0" t="n">
        <v>278.85</v>
      </c>
      <c r="G419" s="0" t="n">
        <v>-35.77</v>
      </c>
      <c r="H419" s="0" t="n">
        <v>-10.37</v>
      </c>
      <c r="I419" s="0" t="n">
        <v>2.28</v>
      </c>
      <c r="J419" s="0" t="n">
        <v>0</v>
      </c>
      <c r="K419" s="0" t="n">
        <v>37.13</v>
      </c>
      <c r="L419" s="0" t="n">
        <v>62.52</v>
      </c>
      <c r="M419" s="0" t="n">
        <v>1.01</v>
      </c>
      <c r="N419" s="0" t="n">
        <v>0.16</v>
      </c>
      <c r="O419" s="0" t="n">
        <v>-0.23</v>
      </c>
      <c r="P419" s="0" t="n">
        <v>18.24</v>
      </c>
      <c r="Q419" s="0" t="n">
        <v>0</v>
      </c>
      <c r="R419" s="0" t="n">
        <v>-80.62</v>
      </c>
      <c r="S419" s="0" t="n">
        <v>-3579</v>
      </c>
      <c r="T419" s="0" t="n">
        <v>-406.4</v>
      </c>
      <c r="U419" s="0" t="n">
        <v>18.92</v>
      </c>
      <c r="V419" s="0" t="n">
        <v>0.75</v>
      </c>
      <c r="W419" s="0" t="n">
        <v>1309.43</v>
      </c>
      <c r="X419" s="0" t="n">
        <v>1.13978</v>
      </c>
      <c r="Y419" s="0" t="n">
        <v>4.6398</v>
      </c>
    </row>
    <row r="420" customFormat="false" ht="12.8" hidden="false" customHeight="false" outlineLevel="0" collapsed="false">
      <c r="A420" s="0" t="n">
        <v>9</v>
      </c>
      <c r="B420" s="0" t="n">
        <v>1</v>
      </c>
      <c r="C420" s="0" t="n">
        <v>1</v>
      </c>
      <c r="D420" s="0" t="n">
        <v>35</v>
      </c>
      <c r="E420" s="0" t="n">
        <v>2819.67</v>
      </c>
      <c r="F420" s="0" t="n">
        <v>145.9</v>
      </c>
      <c r="G420" s="0" t="n">
        <v>-7.44</v>
      </c>
      <c r="H420" s="0" t="n">
        <v>-80.06</v>
      </c>
      <c r="I420" s="0" t="n">
        <v>2.18</v>
      </c>
      <c r="J420" s="0" t="n">
        <v>0</v>
      </c>
      <c r="K420" s="0" t="n">
        <v>26.09</v>
      </c>
      <c r="L420" s="0" t="n">
        <v>49.34</v>
      </c>
      <c r="M420" s="0" t="n">
        <v>11.01</v>
      </c>
      <c r="N420" s="0" t="n">
        <v>0.17</v>
      </c>
      <c r="O420" s="0" t="n">
        <v>-0.4</v>
      </c>
      <c r="P420" s="0" t="n">
        <v>17.49</v>
      </c>
      <c r="Q420" s="0" t="n">
        <v>8.02</v>
      </c>
      <c r="R420" s="0" t="n">
        <v>-783.84</v>
      </c>
      <c r="S420" s="0" t="n">
        <v>-913.34</v>
      </c>
      <c r="T420" s="0" t="n">
        <v>12.45</v>
      </c>
      <c r="U420" s="0" t="n">
        <v>18.38</v>
      </c>
      <c r="V420" s="0" t="n">
        <v>0.67</v>
      </c>
      <c r="W420" s="0" t="n">
        <v>618.7</v>
      </c>
      <c r="X420" s="0" t="n">
        <v>1.24316</v>
      </c>
      <c r="Y420" s="0" t="n">
        <v>4.70339</v>
      </c>
    </row>
    <row r="421" customFormat="false" ht="12.8" hidden="false" customHeight="false" outlineLevel="0" collapsed="false">
      <c r="A421" s="0" t="n">
        <v>9</v>
      </c>
      <c r="B421" s="0" t="n">
        <v>1</v>
      </c>
      <c r="C421" s="0" t="n">
        <v>1</v>
      </c>
      <c r="D421" s="0" t="n">
        <v>36</v>
      </c>
      <c r="E421" s="0" t="n">
        <v>2995.75</v>
      </c>
      <c r="F421" s="0" t="n">
        <v>152.77</v>
      </c>
      <c r="G421" s="0" t="n">
        <v>-3.41</v>
      </c>
      <c r="H421" s="0" t="n">
        <v>-96.32</v>
      </c>
      <c r="I421" s="0" t="n">
        <v>2.21</v>
      </c>
      <c r="J421" s="0" t="n">
        <v>0</v>
      </c>
      <c r="K421" s="0" t="n">
        <v>27.3</v>
      </c>
      <c r="L421" s="0" t="n">
        <v>51.11</v>
      </c>
      <c r="M421" s="0" t="n">
        <v>9.7</v>
      </c>
      <c r="N421" s="0" t="n">
        <v>0.17</v>
      </c>
      <c r="O421" s="0" t="n">
        <v>-0.4</v>
      </c>
      <c r="P421" s="0" t="n">
        <v>17.69</v>
      </c>
      <c r="Q421" s="0" t="n">
        <v>8.29</v>
      </c>
      <c r="R421" s="0" t="n">
        <v>-708.68</v>
      </c>
      <c r="S421" s="0" t="n">
        <v>-856.28</v>
      </c>
      <c r="T421" s="0" t="n">
        <v>19.18</v>
      </c>
      <c r="U421" s="0" t="n">
        <v>18.58</v>
      </c>
      <c r="V421" s="0" t="n">
        <v>0.68</v>
      </c>
      <c r="W421" s="0" t="n">
        <v>563.97</v>
      </c>
      <c r="X421" s="0" t="n">
        <v>1.34646</v>
      </c>
      <c r="Y421" s="0" t="n">
        <v>4.80024</v>
      </c>
    </row>
    <row r="422" customFormat="false" ht="12.8" hidden="false" customHeight="false" outlineLevel="0" collapsed="false">
      <c r="A422" s="0" t="n">
        <v>9</v>
      </c>
      <c r="B422" s="0" t="n">
        <v>1</v>
      </c>
      <c r="C422" s="0" t="n">
        <v>1</v>
      </c>
      <c r="D422" s="0" t="n">
        <v>37</v>
      </c>
      <c r="E422" s="0" t="n">
        <v>1948.87</v>
      </c>
      <c r="F422" s="0" t="n">
        <v>102.83</v>
      </c>
      <c r="G422" s="0" t="n">
        <v>84.02</v>
      </c>
      <c r="H422" s="0" t="n">
        <v>-36.8</v>
      </c>
      <c r="I422" s="0" t="n">
        <v>2.12</v>
      </c>
      <c r="J422" s="0" t="n">
        <v>0</v>
      </c>
      <c r="K422" s="0" t="n">
        <v>20.92</v>
      </c>
      <c r="L422" s="0" t="n">
        <v>43.47</v>
      </c>
      <c r="M422" s="0" t="n">
        <v>25.61</v>
      </c>
      <c r="N422" s="0" t="n">
        <v>0.17</v>
      </c>
      <c r="O422" s="0" t="n">
        <v>-0.31</v>
      </c>
      <c r="P422" s="0" t="n">
        <v>17.02</v>
      </c>
      <c r="Q422" s="0" t="n">
        <v>0</v>
      </c>
      <c r="R422" s="0" t="n">
        <v>-1657.05</v>
      </c>
      <c r="S422" s="0" t="n">
        <v>-3643.95</v>
      </c>
      <c r="T422" s="0" t="n">
        <v>-23.17</v>
      </c>
      <c r="U422" s="0" t="n">
        <v>17.85</v>
      </c>
      <c r="V422" s="0" t="n">
        <v>0.61</v>
      </c>
      <c r="W422" s="0" t="n">
        <v>514.58</v>
      </c>
      <c r="X422" s="0" t="n">
        <v>1.44906</v>
      </c>
      <c r="Y422" s="0" t="n">
        <v>4.87822</v>
      </c>
    </row>
    <row r="423" customFormat="false" ht="12.8" hidden="false" customHeight="false" outlineLevel="0" collapsed="false">
      <c r="A423" s="0" t="n">
        <v>9</v>
      </c>
      <c r="B423" s="0" t="n">
        <v>1</v>
      </c>
      <c r="C423" s="0" t="n">
        <v>1</v>
      </c>
      <c r="D423" s="0" t="n">
        <v>38</v>
      </c>
      <c r="E423" s="0" t="n">
        <v>1240.59</v>
      </c>
      <c r="F423" s="0" t="n">
        <v>65.46</v>
      </c>
      <c r="G423" s="0" t="n">
        <v>78.75</v>
      </c>
      <c r="H423" s="0" t="n">
        <v>21.97</v>
      </c>
      <c r="I423" s="0" t="n">
        <v>2.1</v>
      </c>
      <c r="J423" s="0" t="n">
        <v>0</v>
      </c>
      <c r="K423" s="0" t="n">
        <v>16.74</v>
      </c>
      <c r="L423" s="0" t="n">
        <v>29.91</v>
      </c>
      <c r="M423" s="0" t="n">
        <v>0.24</v>
      </c>
      <c r="N423" s="0" t="n">
        <v>0.16</v>
      </c>
      <c r="O423" s="0" t="n">
        <v>-0.33</v>
      </c>
      <c r="P423" s="0" t="n">
        <v>16.8</v>
      </c>
      <c r="Q423" s="0" t="n">
        <v>7.79</v>
      </c>
      <c r="R423" s="0" t="n">
        <v>-14.27</v>
      </c>
      <c r="S423" s="0" t="n">
        <v>-15.04</v>
      </c>
      <c r="T423" s="0" t="n">
        <v>132.11</v>
      </c>
      <c r="U423" s="0" t="n">
        <v>17.61</v>
      </c>
      <c r="V423" s="0" t="n">
        <v>0.55</v>
      </c>
      <c r="W423" s="0" t="n">
        <v>327.57</v>
      </c>
      <c r="X423" s="0" t="n">
        <v>1.55032</v>
      </c>
      <c r="Y423" s="0" t="n">
        <v>4.95699</v>
      </c>
    </row>
    <row r="424" customFormat="false" ht="12.8" hidden="false" customHeight="false" outlineLevel="0" collapsed="false">
      <c r="A424" s="0" t="n">
        <v>9</v>
      </c>
      <c r="B424" s="0" t="n">
        <v>1</v>
      </c>
      <c r="C424" s="0" t="n">
        <v>1</v>
      </c>
      <c r="D424" s="0" t="n">
        <v>39</v>
      </c>
      <c r="E424" s="0" t="n">
        <v>0</v>
      </c>
      <c r="F424" s="0" t="n">
        <v>0</v>
      </c>
      <c r="G424" s="0" t="n">
        <v>80.14</v>
      </c>
      <c r="H424" s="0" t="n">
        <v>-3.58</v>
      </c>
      <c r="I424" s="0" t="n">
        <v>3.58</v>
      </c>
      <c r="J424" s="0" t="n">
        <v>0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0</v>
      </c>
      <c r="P424" s="0" t="n">
        <v>17.24</v>
      </c>
      <c r="Q424" s="0" t="n">
        <v>0</v>
      </c>
      <c r="R424" s="0" t="n">
        <v>-0.02</v>
      </c>
      <c r="S424" s="0" t="n">
        <v>-0.02</v>
      </c>
      <c r="T424" s="0" t="n">
        <v>450</v>
      </c>
      <c r="U424" s="0" t="n">
        <v>17.24</v>
      </c>
      <c r="V424" s="0" t="n">
        <v>0.48</v>
      </c>
      <c r="W424" s="0" t="n">
        <v>92.81</v>
      </c>
      <c r="X424" s="0" t="n">
        <v>1.64958</v>
      </c>
      <c r="Y424" s="0" t="n">
        <v>1.89651</v>
      </c>
    </row>
    <row r="425" customFormat="false" ht="12.8" hidden="false" customHeight="false" outlineLevel="0" collapsed="false">
      <c r="A425" s="0" t="n">
        <v>9</v>
      </c>
      <c r="B425" s="0" t="n">
        <v>1</v>
      </c>
      <c r="C425" s="0" t="n">
        <v>1</v>
      </c>
      <c r="D425" s="0" t="n">
        <v>40</v>
      </c>
      <c r="E425" s="0" t="n">
        <v>0</v>
      </c>
      <c r="F425" s="0" t="n">
        <v>0</v>
      </c>
      <c r="G425" s="0" t="n">
        <v>82.06</v>
      </c>
      <c r="H425" s="0" t="n">
        <v>-3.46</v>
      </c>
      <c r="I425" s="0" t="n">
        <v>3.46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16.65</v>
      </c>
      <c r="Q425" s="0" t="n">
        <v>0</v>
      </c>
      <c r="R425" s="0" t="n">
        <v>-0.02</v>
      </c>
      <c r="S425" s="0" t="n">
        <v>-0.02</v>
      </c>
      <c r="T425" s="0" t="n">
        <v>450</v>
      </c>
      <c r="U425" s="0" t="n">
        <v>16.65</v>
      </c>
      <c r="V425" s="0" t="n">
        <v>0.41</v>
      </c>
      <c r="W425" s="0" t="n">
        <v>15.24</v>
      </c>
      <c r="X425" s="0" t="n">
        <v>1.74608</v>
      </c>
      <c r="Y425" s="0" t="n">
        <v>1.16005</v>
      </c>
    </row>
    <row r="426" customFormat="false" ht="12.8" hidden="false" customHeight="false" outlineLevel="0" collapsed="false">
      <c r="A426" s="0" t="n">
        <v>9</v>
      </c>
      <c r="B426" s="0" t="n">
        <v>1</v>
      </c>
      <c r="C426" s="0" t="n">
        <v>1</v>
      </c>
      <c r="D426" s="0" t="n">
        <v>41</v>
      </c>
      <c r="E426" s="0" t="n">
        <v>0</v>
      </c>
      <c r="F426" s="0" t="n">
        <v>0</v>
      </c>
      <c r="G426" s="0" t="n">
        <v>77.23</v>
      </c>
      <c r="H426" s="0" t="n">
        <v>-3.43</v>
      </c>
      <c r="I426" s="0" t="n">
        <v>3.43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16.46</v>
      </c>
      <c r="Q426" s="0" t="n">
        <v>0</v>
      </c>
      <c r="R426" s="0" t="n">
        <v>-0.02</v>
      </c>
      <c r="S426" s="0" t="n">
        <v>-0.02</v>
      </c>
      <c r="T426" s="0" t="n">
        <v>450</v>
      </c>
      <c r="U426" s="0" t="n">
        <v>16.46</v>
      </c>
      <c r="V426" s="0" t="n">
        <v>0.4</v>
      </c>
      <c r="W426" s="0" t="n">
        <v>-4.1</v>
      </c>
      <c r="X426" s="0" t="n">
        <v>1.83896</v>
      </c>
      <c r="Y426" s="0" t="n">
        <v>1.0695</v>
      </c>
    </row>
    <row r="427" customFormat="false" ht="12.8" hidden="false" customHeight="false" outlineLevel="0" collapsed="false">
      <c r="A427" s="0" t="n">
        <v>9</v>
      </c>
      <c r="B427" s="0" t="n">
        <v>1</v>
      </c>
      <c r="C427" s="0" t="n">
        <v>1</v>
      </c>
      <c r="D427" s="0" t="n">
        <v>42</v>
      </c>
      <c r="E427" s="0" t="n">
        <v>0</v>
      </c>
      <c r="F427" s="0" t="n">
        <v>0</v>
      </c>
      <c r="G427" s="0" t="n">
        <v>75.5</v>
      </c>
      <c r="H427" s="0" t="n">
        <v>-3.42</v>
      </c>
      <c r="I427" s="0" t="n">
        <v>3.42</v>
      </c>
      <c r="J427" s="0" t="n">
        <v>0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16.42</v>
      </c>
      <c r="Q427" s="0" t="n">
        <v>0</v>
      </c>
      <c r="R427" s="0" t="n">
        <v>-0.02</v>
      </c>
      <c r="S427" s="0" t="n">
        <v>-0.02</v>
      </c>
      <c r="T427" s="0" t="n">
        <v>450</v>
      </c>
      <c r="U427" s="0" t="n">
        <v>16.42</v>
      </c>
      <c r="V427" s="0" t="n">
        <v>0.4</v>
      </c>
      <c r="W427" s="0" t="n">
        <v>-6.18</v>
      </c>
      <c r="X427" s="0" t="n">
        <v>1.92715</v>
      </c>
      <c r="Y427" s="0" t="n">
        <v>0.97176</v>
      </c>
    </row>
    <row r="428" customFormat="false" ht="12.8" hidden="false" customHeight="false" outlineLevel="0" collapsed="false">
      <c r="A428" s="0" t="n">
        <v>9</v>
      </c>
      <c r="B428" s="0" t="n">
        <v>1</v>
      </c>
      <c r="C428" s="0" t="n">
        <v>1</v>
      </c>
      <c r="D428" s="0" t="n">
        <v>43</v>
      </c>
      <c r="E428" s="0" t="n">
        <v>0</v>
      </c>
      <c r="F428" s="0" t="n">
        <v>0</v>
      </c>
      <c r="G428" s="0" t="n">
        <v>76.21</v>
      </c>
      <c r="H428" s="0" t="n">
        <v>-3.39</v>
      </c>
      <c r="I428" s="0" t="n">
        <v>3.39</v>
      </c>
      <c r="J428" s="0" t="n">
        <v>0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16.29</v>
      </c>
      <c r="Q428" s="0" t="n">
        <v>0</v>
      </c>
      <c r="R428" s="0" t="n">
        <v>-0.02</v>
      </c>
      <c r="S428" s="0" t="n">
        <v>-0.02</v>
      </c>
      <c r="T428" s="0" t="n">
        <v>450</v>
      </c>
      <c r="U428" s="0" t="n">
        <v>16.29</v>
      </c>
      <c r="V428" s="0" t="n">
        <v>0.4</v>
      </c>
      <c r="W428" s="0" t="n">
        <v>-5.73</v>
      </c>
      <c r="X428" s="0" t="n">
        <v>2.00937</v>
      </c>
      <c r="Y428" s="0" t="n">
        <v>0.86511</v>
      </c>
    </row>
    <row r="429" customFormat="false" ht="12.8" hidden="false" customHeight="false" outlineLevel="0" collapsed="false">
      <c r="A429" s="0" t="n">
        <v>9</v>
      </c>
      <c r="B429" s="0" t="n">
        <v>1</v>
      </c>
      <c r="C429" s="0" t="n">
        <v>1</v>
      </c>
      <c r="D429" s="0" t="n">
        <v>44</v>
      </c>
      <c r="E429" s="0" t="n">
        <v>0</v>
      </c>
      <c r="F429" s="0" t="n">
        <v>0</v>
      </c>
      <c r="G429" s="0" t="n">
        <v>77.15</v>
      </c>
      <c r="H429" s="0" t="n">
        <v>-3.35</v>
      </c>
      <c r="I429" s="0" t="n">
        <v>3.35</v>
      </c>
      <c r="J429" s="0" t="n">
        <v>0</v>
      </c>
      <c r="K429" s="0" t="n">
        <v>0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16.06</v>
      </c>
      <c r="Q429" s="0" t="n">
        <v>0</v>
      </c>
      <c r="R429" s="0" t="n">
        <v>-0.02</v>
      </c>
      <c r="S429" s="0" t="n">
        <v>-0.02</v>
      </c>
      <c r="T429" s="0" t="n">
        <v>450</v>
      </c>
      <c r="U429" s="0" t="n">
        <v>16.06</v>
      </c>
      <c r="V429" s="0" t="n">
        <v>0.36</v>
      </c>
      <c r="W429" s="0" t="n">
        <v>-5.02</v>
      </c>
      <c r="X429" s="0" t="n">
        <v>2.08408</v>
      </c>
      <c r="Y429" s="0" t="n">
        <v>0.74791</v>
      </c>
    </row>
    <row r="430" customFormat="false" ht="12.8" hidden="false" customHeight="false" outlineLevel="0" collapsed="false">
      <c r="A430" s="0" t="n">
        <v>9</v>
      </c>
      <c r="B430" s="0" t="n">
        <v>1</v>
      </c>
      <c r="C430" s="0" t="n">
        <v>1</v>
      </c>
      <c r="D430" s="0" t="n">
        <v>45</v>
      </c>
      <c r="E430" s="0" t="n">
        <v>0</v>
      </c>
      <c r="F430" s="0" t="n">
        <v>0</v>
      </c>
      <c r="G430" s="0" t="n">
        <v>76.66</v>
      </c>
      <c r="H430" s="0" t="n">
        <v>-3.31</v>
      </c>
      <c r="I430" s="0" t="n">
        <v>3.31</v>
      </c>
      <c r="J430" s="0" t="n">
        <v>0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15.87</v>
      </c>
      <c r="Q430" s="0" t="n">
        <v>0</v>
      </c>
      <c r="R430" s="0" t="n">
        <v>-0.02</v>
      </c>
      <c r="S430" s="0" t="n">
        <v>-0.02</v>
      </c>
      <c r="T430" s="0" t="n">
        <v>450</v>
      </c>
      <c r="U430" s="0" t="n">
        <v>15.87</v>
      </c>
      <c r="V430" s="0" t="n">
        <v>0.34</v>
      </c>
      <c r="W430" s="0" t="n">
        <v>-4.3</v>
      </c>
      <c r="X430" s="0" t="n">
        <v>2.14944</v>
      </c>
      <c r="Y430" s="0" t="n">
        <v>0.61886</v>
      </c>
    </row>
    <row r="431" customFormat="false" ht="12.8" hidden="false" customHeight="false" outlineLevel="0" collapsed="false">
      <c r="A431" s="0" t="n">
        <v>9</v>
      </c>
      <c r="B431" s="0" t="n">
        <v>1</v>
      </c>
      <c r="C431" s="0" t="n">
        <v>1</v>
      </c>
      <c r="D431" s="0" t="n">
        <v>46</v>
      </c>
      <c r="E431" s="0" t="n">
        <v>0</v>
      </c>
      <c r="F431" s="0" t="n">
        <v>0</v>
      </c>
      <c r="G431" s="0" t="n">
        <v>74.78</v>
      </c>
      <c r="H431" s="0" t="n">
        <v>-3.3</v>
      </c>
      <c r="I431" s="0" t="n">
        <v>3.3</v>
      </c>
      <c r="J431" s="0" t="n">
        <v>0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15.81</v>
      </c>
      <c r="Q431" s="0" t="n">
        <v>0</v>
      </c>
      <c r="R431" s="0" t="n">
        <v>-0.02</v>
      </c>
      <c r="S431" s="0" t="n">
        <v>-0.02</v>
      </c>
      <c r="T431" s="0" t="n">
        <v>450</v>
      </c>
      <c r="U431" s="0" t="n">
        <v>15.81</v>
      </c>
      <c r="V431" s="0" t="n">
        <v>0.36</v>
      </c>
      <c r="W431" s="0" t="n">
        <v>-3.93</v>
      </c>
      <c r="X431" s="0" t="n">
        <v>2.20339</v>
      </c>
      <c r="Y431" s="0" t="n">
        <v>0.4774</v>
      </c>
    </row>
    <row r="432" customFormat="false" ht="12.8" hidden="false" customHeight="false" outlineLevel="0" collapsed="false">
      <c r="A432" s="0" t="n">
        <v>9</v>
      </c>
      <c r="B432" s="0" t="n">
        <v>1</v>
      </c>
      <c r="C432" s="0" t="n">
        <v>1</v>
      </c>
      <c r="D432" s="0" t="n">
        <v>47</v>
      </c>
      <c r="E432" s="0" t="n">
        <v>0</v>
      </c>
      <c r="F432" s="0" t="n">
        <v>0</v>
      </c>
      <c r="G432" s="0" t="n">
        <v>74.84</v>
      </c>
      <c r="H432" s="0" t="n">
        <v>-3.28</v>
      </c>
      <c r="I432" s="0" t="n">
        <v>3.28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15.7</v>
      </c>
      <c r="Q432" s="0" t="n">
        <v>0</v>
      </c>
      <c r="R432" s="0" t="n">
        <v>-0.02</v>
      </c>
      <c r="S432" s="0" t="n">
        <v>-0.02</v>
      </c>
      <c r="T432" s="0" t="n">
        <v>450</v>
      </c>
      <c r="U432" s="0" t="n">
        <v>15.7</v>
      </c>
      <c r="V432" s="0" t="n">
        <v>0.38</v>
      </c>
      <c r="W432" s="0" t="n">
        <v>-4.52</v>
      </c>
      <c r="X432" s="0" t="n">
        <v>2.2438</v>
      </c>
      <c r="Y432" s="0" t="n">
        <v>0.32424</v>
      </c>
    </row>
    <row r="433" customFormat="false" ht="12.8" hidden="false" customHeight="false" outlineLevel="0" collapsed="false">
      <c r="A433" s="0" t="n">
        <v>9</v>
      </c>
      <c r="B433" s="0" t="n">
        <v>1</v>
      </c>
      <c r="C433" s="0" t="n">
        <v>1</v>
      </c>
      <c r="D433" s="0" t="n">
        <v>48</v>
      </c>
      <c r="E433" s="0" t="n">
        <v>0</v>
      </c>
      <c r="F433" s="0" t="n">
        <v>0</v>
      </c>
      <c r="G433" s="0" t="n">
        <v>74.95</v>
      </c>
      <c r="H433" s="0" t="n">
        <v>-3.25</v>
      </c>
      <c r="I433" s="0" t="n">
        <v>3.25</v>
      </c>
      <c r="J433" s="0" t="n">
        <v>0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15.51</v>
      </c>
      <c r="Q433" s="0" t="n">
        <v>0</v>
      </c>
      <c r="R433" s="0" t="n">
        <v>-0.02</v>
      </c>
      <c r="S433" s="0" t="n">
        <v>-0.02</v>
      </c>
      <c r="T433" s="0" t="n">
        <v>450</v>
      </c>
      <c r="U433" s="0" t="n">
        <v>15.51</v>
      </c>
      <c r="V433" s="0" t="n">
        <v>0.4</v>
      </c>
      <c r="W433" s="0" t="n">
        <v>-2.04</v>
      </c>
      <c r="X433" s="0" t="n">
        <v>2.26873</v>
      </c>
      <c r="Y433" s="0" t="n">
        <v>0.16178</v>
      </c>
    </row>
    <row r="434" customFormat="false" ht="12.8" hidden="false" customHeight="false" outlineLevel="0" collapsed="false">
      <c r="A434" s="0" t="n">
        <v>10</v>
      </c>
      <c r="B434" s="0" t="n">
        <v>1</v>
      </c>
      <c r="C434" s="0" t="n">
        <v>1</v>
      </c>
      <c r="D434" s="0" t="n">
        <v>1</v>
      </c>
      <c r="E434" s="0" t="n">
        <v>0</v>
      </c>
      <c r="F434" s="0" t="n">
        <v>0</v>
      </c>
      <c r="G434" s="0" t="n">
        <v>73.38</v>
      </c>
      <c r="H434" s="0" t="n">
        <v>-3.23</v>
      </c>
      <c r="I434" s="0" t="n">
        <v>3.23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15.41</v>
      </c>
      <c r="Q434" s="0" t="n">
        <v>0</v>
      </c>
      <c r="R434" s="0" t="n">
        <v>-0.02</v>
      </c>
      <c r="S434" s="0" t="n">
        <v>-0.02</v>
      </c>
      <c r="T434" s="0" t="n">
        <v>450</v>
      </c>
      <c r="U434" s="0" t="n">
        <v>15.41</v>
      </c>
      <c r="V434" s="0" t="n">
        <v>0.44</v>
      </c>
      <c r="W434" s="0" t="n">
        <v>-3.68</v>
      </c>
      <c r="X434" s="0" t="n">
        <v>2.28299</v>
      </c>
      <c r="Y434" s="0" t="n">
        <v>-0.00632</v>
      </c>
    </row>
    <row r="435" customFormat="false" ht="12.8" hidden="false" customHeight="false" outlineLevel="0" collapsed="false">
      <c r="A435" s="0" t="n">
        <v>10</v>
      </c>
      <c r="B435" s="0" t="n">
        <v>1</v>
      </c>
      <c r="C435" s="0" t="n">
        <v>1</v>
      </c>
      <c r="D435" s="0" t="n">
        <v>2</v>
      </c>
      <c r="E435" s="0" t="n">
        <v>0</v>
      </c>
      <c r="F435" s="0" t="n">
        <v>0</v>
      </c>
      <c r="G435" s="0" t="n">
        <v>70.62</v>
      </c>
      <c r="H435" s="0" t="n">
        <v>-3.26</v>
      </c>
      <c r="I435" s="0" t="n">
        <v>3.26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15.57</v>
      </c>
      <c r="Q435" s="0" t="n">
        <v>0</v>
      </c>
      <c r="R435" s="0" t="n">
        <v>-0.02</v>
      </c>
      <c r="S435" s="0" t="n">
        <v>-0.02</v>
      </c>
      <c r="T435" s="0" t="n">
        <v>450</v>
      </c>
      <c r="U435" s="0" t="n">
        <v>15.57</v>
      </c>
      <c r="V435" s="0" t="n">
        <v>0.45</v>
      </c>
      <c r="W435" s="0" t="n">
        <v>-1.96</v>
      </c>
      <c r="X435" s="0" t="n">
        <v>2.27362</v>
      </c>
      <c r="Y435" s="0" t="n">
        <v>-0.17478</v>
      </c>
    </row>
    <row r="436" customFormat="false" ht="12.8" hidden="false" customHeight="false" outlineLevel="0" collapsed="false">
      <c r="A436" s="0" t="n">
        <v>10</v>
      </c>
      <c r="B436" s="0" t="n">
        <v>1</v>
      </c>
      <c r="C436" s="0" t="n">
        <v>1</v>
      </c>
      <c r="D436" s="0" t="n">
        <v>3</v>
      </c>
      <c r="E436" s="0" t="n">
        <v>0</v>
      </c>
      <c r="F436" s="0" t="n">
        <v>0</v>
      </c>
      <c r="G436" s="0" t="n">
        <v>71.68</v>
      </c>
      <c r="H436" s="0" t="n">
        <v>-3.27</v>
      </c>
      <c r="I436" s="0" t="n">
        <v>3.27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15.62</v>
      </c>
      <c r="Q436" s="0" t="n">
        <v>0</v>
      </c>
      <c r="R436" s="0" t="n">
        <v>-0.02</v>
      </c>
      <c r="S436" s="0" t="n">
        <v>-0.02</v>
      </c>
      <c r="T436" s="0" t="n">
        <v>450</v>
      </c>
      <c r="U436" s="0" t="n">
        <v>15.62</v>
      </c>
      <c r="V436" s="0" t="n">
        <v>0.48</v>
      </c>
      <c r="W436" s="0" t="n">
        <v>-1.57</v>
      </c>
      <c r="X436" s="0" t="n">
        <v>2.24736</v>
      </c>
      <c r="Y436" s="0" t="n">
        <v>-0.33767</v>
      </c>
    </row>
    <row r="437" customFormat="false" ht="12.8" hidden="false" customHeight="false" outlineLevel="0" collapsed="false">
      <c r="A437" s="0" t="n">
        <v>10</v>
      </c>
      <c r="B437" s="0" t="n">
        <v>1</v>
      </c>
      <c r="C437" s="0" t="n">
        <v>1</v>
      </c>
      <c r="D437" s="0" t="n">
        <v>4</v>
      </c>
      <c r="E437" s="0" t="n">
        <v>0</v>
      </c>
      <c r="F437" s="0" t="n">
        <v>0</v>
      </c>
      <c r="G437" s="0" t="n">
        <v>71.76</v>
      </c>
      <c r="H437" s="0" t="n">
        <v>-3.27</v>
      </c>
      <c r="I437" s="0" t="n">
        <v>3.27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15.64</v>
      </c>
      <c r="Q437" s="0" t="n">
        <v>0</v>
      </c>
      <c r="R437" s="0" t="n">
        <v>-0.02</v>
      </c>
      <c r="S437" s="0" t="n">
        <v>-0.02</v>
      </c>
      <c r="T437" s="0" t="n">
        <v>450</v>
      </c>
      <c r="U437" s="0" t="n">
        <v>15.64</v>
      </c>
      <c r="V437" s="0" t="n">
        <v>0.51</v>
      </c>
      <c r="W437" s="0" t="n">
        <v>-1.88</v>
      </c>
      <c r="X437" s="0" t="n">
        <v>2.20567</v>
      </c>
      <c r="Y437" s="0" t="n">
        <v>-0.49086</v>
      </c>
    </row>
    <row r="438" customFormat="false" ht="12.8" hidden="false" customHeight="false" outlineLevel="0" collapsed="false">
      <c r="A438" s="0" t="n">
        <v>10</v>
      </c>
      <c r="B438" s="0" t="n">
        <v>1</v>
      </c>
      <c r="C438" s="0" t="n">
        <v>1</v>
      </c>
      <c r="D438" s="0" t="n">
        <v>5</v>
      </c>
      <c r="E438" s="0" t="n">
        <v>0</v>
      </c>
      <c r="F438" s="0" t="n">
        <v>0</v>
      </c>
      <c r="G438" s="0" t="n">
        <v>72.06</v>
      </c>
      <c r="H438" s="0" t="n">
        <v>-3.28</v>
      </c>
      <c r="I438" s="0" t="n">
        <v>3.28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15.68</v>
      </c>
      <c r="Q438" s="0" t="n">
        <v>0</v>
      </c>
      <c r="R438" s="0" t="n">
        <v>-0.02</v>
      </c>
      <c r="S438" s="0" t="n">
        <v>-0.02</v>
      </c>
      <c r="T438" s="0" t="n">
        <v>450</v>
      </c>
      <c r="U438" s="0" t="n">
        <v>15.68</v>
      </c>
      <c r="V438" s="0" t="n">
        <v>0.47</v>
      </c>
      <c r="W438" s="0" t="n">
        <v>-1.47</v>
      </c>
      <c r="X438" s="0" t="n">
        <v>2.15055</v>
      </c>
      <c r="Y438" s="0" t="n">
        <v>-0.63203</v>
      </c>
    </row>
    <row r="439" customFormat="false" ht="12.8" hidden="false" customHeight="false" outlineLevel="0" collapsed="false">
      <c r="A439" s="0" t="n">
        <v>10</v>
      </c>
      <c r="B439" s="0" t="n">
        <v>1</v>
      </c>
      <c r="C439" s="0" t="n">
        <v>1</v>
      </c>
      <c r="D439" s="0" t="n">
        <v>6</v>
      </c>
      <c r="E439" s="0" t="n">
        <v>0</v>
      </c>
      <c r="F439" s="0" t="n">
        <v>0</v>
      </c>
      <c r="G439" s="0" t="n">
        <v>75.21</v>
      </c>
      <c r="H439" s="0" t="n">
        <v>-3.23</v>
      </c>
      <c r="I439" s="0" t="n">
        <v>3.23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15.42</v>
      </c>
      <c r="Q439" s="0" t="n">
        <v>0</v>
      </c>
      <c r="R439" s="0" t="n">
        <v>-0.02</v>
      </c>
      <c r="S439" s="0" t="n">
        <v>-0.02</v>
      </c>
      <c r="T439" s="0" t="n">
        <v>450</v>
      </c>
      <c r="U439" s="0" t="n">
        <v>15.42</v>
      </c>
      <c r="V439" s="0" t="n">
        <v>0.43</v>
      </c>
      <c r="W439" s="0" t="n">
        <v>-3.07</v>
      </c>
      <c r="X439" s="0" t="n">
        <v>2.08416</v>
      </c>
      <c r="Y439" s="0" t="n">
        <v>-0.76063</v>
      </c>
    </row>
    <row r="440" customFormat="false" ht="12.8" hidden="false" customHeight="false" outlineLevel="0" collapsed="false">
      <c r="A440" s="0" t="n">
        <v>10</v>
      </c>
      <c r="B440" s="0" t="n">
        <v>1</v>
      </c>
      <c r="C440" s="0" t="n">
        <v>1</v>
      </c>
      <c r="D440" s="0" t="n">
        <v>7</v>
      </c>
      <c r="E440" s="0" t="n">
        <v>0</v>
      </c>
      <c r="F440" s="0" t="n">
        <v>0</v>
      </c>
      <c r="G440" s="0" t="n">
        <v>75.1</v>
      </c>
      <c r="H440" s="0" t="n">
        <v>-3.16</v>
      </c>
      <c r="I440" s="0" t="n">
        <v>3.16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15.03</v>
      </c>
      <c r="Q440" s="0" t="n">
        <v>0</v>
      </c>
      <c r="R440" s="0" t="n">
        <v>-0.02</v>
      </c>
      <c r="S440" s="0" t="n">
        <v>-0.02</v>
      </c>
      <c r="T440" s="0" t="n">
        <v>450</v>
      </c>
      <c r="U440" s="0" t="n">
        <v>15.03</v>
      </c>
      <c r="V440" s="0" t="n">
        <v>0.47</v>
      </c>
      <c r="W440" s="0" t="n">
        <v>-3.01</v>
      </c>
      <c r="X440" s="0" t="n">
        <v>2.00856</v>
      </c>
      <c r="Y440" s="0" t="n">
        <v>-0.87731</v>
      </c>
    </row>
    <row r="441" customFormat="false" ht="12.8" hidden="false" customHeight="false" outlineLevel="0" collapsed="false">
      <c r="A441" s="0" t="n">
        <v>10</v>
      </c>
      <c r="B441" s="0" t="n">
        <v>1</v>
      </c>
      <c r="C441" s="0" t="n">
        <v>1</v>
      </c>
      <c r="D441" s="0" t="n">
        <v>8</v>
      </c>
      <c r="E441" s="0" t="n">
        <v>0</v>
      </c>
      <c r="F441" s="0" t="n">
        <v>0</v>
      </c>
      <c r="G441" s="0" t="n">
        <v>72.63</v>
      </c>
      <c r="H441" s="0" t="n">
        <v>-3.12</v>
      </c>
      <c r="I441" s="0" t="n">
        <v>3.12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14.81</v>
      </c>
      <c r="Q441" s="0" t="n">
        <v>0</v>
      </c>
      <c r="R441" s="0" t="n">
        <v>-0.02</v>
      </c>
      <c r="S441" s="0" t="n">
        <v>-0.02</v>
      </c>
      <c r="T441" s="0" t="n">
        <v>450</v>
      </c>
      <c r="U441" s="0" t="n">
        <v>14.81</v>
      </c>
      <c r="V441" s="0" t="n">
        <v>0.49</v>
      </c>
      <c r="W441" s="0" t="n">
        <v>-1.62</v>
      </c>
      <c r="X441" s="0" t="n">
        <v>1.9256</v>
      </c>
      <c r="Y441" s="0" t="n">
        <v>-0.98346</v>
      </c>
    </row>
    <row r="442" customFormat="false" ht="12.8" hidden="false" customHeight="false" outlineLevel="0" collapsed="false">
      <c r="A442" s="0" t="n">
        <v>10</v>
      </c>
      <c r="B442" s="0" t="n">
        <v>1</v>
      </c>
      <c r="C442" s="0" t="n">
        <v>1</v>
      </c>
      <c r="D442" s="0" t="n">
        <v>9</v>
      </c>
      <c r="E442" s="0" t="n">
        <v>0</v>
      </c>
      <c r="F442" s="0" t="n">
        <v>0</v>
      </c>
      <c r="G442" s="0" t="n">
        <v>70.59</v>
      </c>
      <c r="H442" s="0" t="n">
        <v>-3.11</v>
      </c>
      <c r="I442" s="0" t="n">
        <v>3.11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14.76</v>
      </c>
      <c r="Q442" s="0" t="n">
        <v>0</v>
      </c>
      <c r="R442" s="0" t="n">
        <v>-0.02</v>
      </c>
      <c r="S442" s="0" t="n">
        <v>-0.02</v>
      </c>
      <c r="T442" s="0" t="n">
        <v>450</v>
      </c>
      <c r="U442" s="0" t="n">
        <v>14.76</v>
      </c>
      <c r="V442" s="0" t="n">
        <v>0.49</v>
      </c>
      <c r="W442" s="0" t="n">
        <v>-1.21</v>
      </c>
      <c r="X442" s="0" t="n">
        <v>1.83679</v>
      </c>
      <c r="Y442" s="0" t="n">
        <v>-1.08077</v>
      </c>
    </row>
    <row r="443" customFormat="false" ht="12.8" hidden="false" customHeight="false" outlineLevel="0" collapsed="false">
      <c r="A443" s="0" t="n">
        <v>10</v>
      </c>
      <c r="B443" s="0" t="n">
        <v>1</v>
      </c>
      <c r="C443" s="0" t="n">
        <v>1</v>
      </c>
      <c r="D443" s="0" t="n">
        <v>10</v>
      </c>
      <c r="E443" s="0" t="n">
        <v>0</v>
      </c>
      <c r="F443" s="0" t="n">
        <v>0</v>
      </c>
      <c r="G443" s="0" t="n">
        <v>69.3</v>
      </c>
      <c r="H443" s="0" t="n">
        <v>-3.13</v>
      </c>
      <c r="I443" s="0" t="n">
        <v>3.13</v>
      </c>
      <c r="J443" s="0" t="n">
        <v>0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0</v>
      </c>
      <c r="P443" s="0" t="n">
        <v>14.86</v>
      </c>
      <c r="Q443" s="0" t="n">
        <v>0</v>
      </c>
      <c r="R443" s="0" t="n">
        <v>-0.02</v>
      </c>
      <c r="S443" s="0" t="n">
        <v>-0.02</v>
      </c>
      <c r="T443" s="0" t="n">
        <v>450</v>
      </c>
      <c r="U443" s="0" t="n">
        <v>14.86</v>
      </c>
      <c r="V443" s="0" t="n">
        <v>0.48</v>
      </c>
      <c r="W443" s="0" t="n">
        <v>-1.12</v>
      </c>
      <c r="X443" s="0" t="n">
        <v>1.74342</v>
      </c>
      <c r="Y443" s="0" t="n">
        <v>-1.17097</v>
      </c>
    </row>
    <row r="444" customFormat="false" ht="12.8" hidden="false" customHeight="false" outlineLevel="0" collapsed="false">
      <c r="A444" s="0" t="n">
        <v>10</v>
      </c>
      <c r="B444" s="0" t="n">
        <v>1</v>
      </c>
      <c r="C444" s="0" t="n">
        <v>1</v>
      </c>
      <c r="D444" s="0" t="n">
        <v>11</v>
      </c>
      <c r="E444" s="0" t="n">
        <v>0</v>
      </c>
      <c r="F444" s="0" t="n">
        <v>0</v>
      </c>
      <c r="G444" s="0" t="n">
        <v>71.33</v>
      </c>
      <c r="H444" s="0" t="n">
        <v>-3.11</v>
      </c>
      <c r="I444" s="0" t="n">
        <v>3.11</v>
      </c>
      <c r="J444" s="0" t="n">
        <v>0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0</v>
      </c>
      <c r="P444" s="0" t="n">
        <v>14.78</v>
      </c>
      <c r="Q444" s="0" t="n">
        <v>0</v>
      </c>
      <c r="R444" s="0" t="n">
        <v>-0.02</v>
      </c>
      <c r="S444" s="0" t="n">
        <v>-0.02</v>
      </c>
      <c r="T444" s="0" t="n">
        <v>450</v>
      </c>
      <c r="U444" s="0" t="n">
        <v>14.78</v>
      </c>
      <c r="V444" s="0" t="n">
        <v>0.46</v>
      </c>
      <c r="W444" s="0" t="n">
        <v>-0.85</v>
      </c>
      <c r="X444" s="0" t="n">
        <v>1.64652</v>
      </c>
      <c r="Y444" s="0" t="n">
        <v>-1.25576</v>
      </c>
    </row>
    <row r="445" customFormat="false" ht="12.8" hidden="false" customHeight="false" outlineLevel="0" collapsed="false">
      <c r="A445" s="0" t="n">
        <v>10</v>
      </c>
      <c r="B445" s="0" t="n">
        <v>1</v>
      </c>
      <c r="C445" s="0" t="n">
        <v>1</v>
      </c>
      <c r="D445" s="0" t="n">
        <v>12</v>
      </c>
      <c r="E445" s="0" t="n">
        <v>0</v>
      </c>
      <c r="F445" s="0" t="n">
        <v>0</v>
      </c>
      <c r="G445" s="0" t="n">
        <v>71.66</v>
      </c>
      <c r="H445" s="0" t="n">
        <v>-3.09</v>
      </c>
      <c r="I445" s="0" t="n">
        <v>3.09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14.68</v>
      </c>
      <c r="Q445" s="0" t="n">
        <v>0</v>
      </c>
      <c r="R445" s="0" t="n">
        <v>-0.02</v>
      </c>
      <c r="S445" s="0" t="n">
        <v>-0.02</v>
      </c>
      <c r="T445" s="0" t="n">
        <v>450</v>
      </c>
      <c r="U445" s="0" t="n">
        <v>14.68</v>
      </c>
      <c r="V445" s="0" t="n">
        <v>0.44</v>
      </c>
      <c r="W445" s="0" t="n">
        <v>-0.8</v>
      </c>
      <c r="X445" s="0" t="n">
        <v>1.54696</v>
      </c>
      <c r="Y445" s="0" t="n">
        <v>1.33676</v>
      </c>
    </row>
    <row r="446" customFormat="false" ht="12.8" hidden="false" customHeight="false" outlineLevel="0" collapsed="false">
      <c r="A446" s="0" t="n">
        <v>10</v>
      </c>
      <c r="B446" s="0" t="n">
        <v>1</v>
      </c>
      <c r="C446" s="0" t="n">
        <v>1</v>
      </c>
      <c r="D446" s="0" t="n">
        <v>13</v>
      </c>
      <c r="E446" s="0" t="n">
        <v>0</v>
      </c>
      <c r="F446" s="0" t="n">
        <v>0</v>
      </c>
      <c r="G446" s="0" t="n">
        <v>70.59</v>
      </c>
      <c r="H446" s="0" t="n">
        <v>-3.1</v>
      </c>
      <c r="I446" s="0" t="n">
        <v>3.1</v>
      </c>
      <c r="J446" s="0" t="n">
        <v>0</v>
      </c>
      <c r="K446" s="0" t="n">
        <v>0</v>
      </c>
      <c r="L446" s="0" t="n">
        <v>2.48</v>
      </c>
      <c r="M446" s="0" t="n">
        <v>0</v>
      </c>
      <c r="N446" s="0" t="n">
        <v>0</v>
      </c>
      <c r="O446" s="0" t="n">
        <v>0</v>
      </c>
      <c r="P446" s="0" t="n">
        <v>14.69</v>
      </c>
      <c r="Q446" s="0" t="n">
        <v>0</v>
      </c>
      <c r="R446" s="0" t="n">
        <v>-0.02</v>
      </c>
      <c r="S446" s="0" t="n">
        <v>-0.02</v>
      </c>
      <c r="T446" s="0" t="n">
        <v>450</v>
      </c>
      <c r="U446" s="0" t="n">
        <v>14.69</v>
      </c>
      <c r="V446" s="0" t="n">
        <v>0.43</v>
      </c>
      <c r="W446" s="0" t="n">
        <v>1.37</v>
      </c>
      <c r="X446" s="0" t="n">
        <v>1.44548</v>
      </c>
      <c r="Y446" s="0" t="n">
        <v>1.41554</v>
      </c>
    </row>
    <row r="447" customFormat="false" ht="12.8" hidden="false" customHeight="false" outlineLevel="0" collapsed="false">
      <c r="A447" s="0" t="n">
        <v>10</v>
      </c>
      <c r="B447" s="0" t="n">
        <v>1</v>
      </c>
      <c r="C447" s="0" t="n">
        <v>1</v>
      </c>
      <c r="D447" s="0" t="n">
        <v>14</v>
      </c>
      <c r="E447" s="0" t="n">
        <v>81.82</v>
      </c>
      <c r="F447" s="0" t="n">
        <v>4.32</v>
      </c>
      <c r="G447" s="0" t="n">
        <v>70.77</v>
      </c>
      <c r="H447" s="0" t="n">
        <v>1.74</v>
      </c>
      <c r="I447" s="0" t="n">
        <v>1.78</v>
      </c>
      <c r="J447" s="0" t="n">
        <v>0</v>
      </c>
      <c r="K447" s="0" t="n">
        <v>8.38</v>
      </c>
      <c r="L447" s="0" t="n">
        <v>14.64</v>
      </c>
      <c r="M447" s="0" t="n">
        <v>0.11</v>
      </c>
      <c r="N447" s="0" t="n">
        <v>0.14</v>
      </c>
      <c r="O447" s="0" t="n">
        <v>-0.28</v>
      </c>
      <c r="P447" s="0" t="n">
        <v>13.98</v>
      </c>
      <c r="Q447" s="0" t="n">
        <v>0.42</v>
      </c>
      <c r="R447" s="0" t="n">
        <v>-5.01</v>
      </c>
      <c r="S447" s="0" t="n">
        <v>-5.06</v>
      </c>
      <c r="T447" s="0" t="n">
        <v>417.81</v>
      </c>
      <c r="U447" s="0" t="n">
        <v>14.7</v>
      </c>
      <c r="V447" s="0" t="n">
        <v>0.42</v>
      </c>
      <c r="W447" s="0" t="n">
        <v>21.6</v>
      </c>
      <c r="X447" s="0" t="n">
        <v>1.34275</v>
      </c>
      <c r="Y447" s="0" t="n">
        <v>1.49367</v>
      </c>
    </row>
    <row r="448" customFormat="false" ht="12.8" hidden="false" customHeight="false" outlineLevel="0" collapsed="false">
      <c r="A448" s="0" t="n">
        <v>10</v>
      </c>
      <c r="B448" s="0" t="n">
        <v>1</v>
      </c>
      <c r="C448" s="0" t="n">
        <v>1</v>
      </c>
      <c r="D448" s="0" t="n">
        <v>15</v>
      </c>
      <c r="E448" s="0" t="n">
        <v>297.08</v>
      </c>
      <c r="F448" s="0" t="n">
        <v>15.68</v>
      </c>
      <c r="G448" s="0" t="n">
        <v>70.15</v>
      </c>
      <c r="H448" s="0" t="n">
        <v>10.11</v>
      </c>
      <c r="I448" s="0" t="n">
        <v>1.79</v>
      </c>
      <c r="J448" s="0" t="n">
        <v>0</v>
      </c>
      <c r="K448" s="0" t="n">
        <v>9.91</v>
      </c>
      <c r="L448" s="0" t="n">
        <v>19.12</v>
      </c>
      <c r="M448" s="0" t="n">
        <v>0.15</v>
      </c>
      <c r="N448" s="0" t="n">
        <v>0.15</v>
      </c>
      <c r="O448" s="0" t="n">
        <v>-0.29</v>
      </c>
      <c r="P448" s="0" t="n">
        <v>14.04</v>
      </c>
      <c r="Q448" s="0" t="n">
        <v>2.24</v>
      </c>
      <c r="R448" s="0" t="n">
        <v>-6.67</v>
      </c>
      <c r="S448" s="0" t="n">
        <v>-6.91</v>
      </c>
      <c r="T448" s="0" t="n">
        <v>293.64</v>
      </c>
      <c r="U448" s="0" t="n">
        <v>14.77</v>
      </c>
      <c r="V448" s="0" t="n">
        <v>0.42</v>
      </c>
      <c r="W448" s="0" t="n">
        <v>78.44</v>
      </c>
      <c r="X448" s="0" t="n">
        <v>1.2394</v>
      </c>
      <c r="Y448" s="0" t="n">
        <v>1.57284</v>
      </c>
    </row>
    <row r="449" customFormat="false" ht="12.8" hidden="false" customHeight="false" outlineLevel="0" collapsed="false">
      <c r="A449" s="0" t="n">
        <v>10</v>
      </c>
      <c r="B449" s="0" t="n">
        <v>1</v>
      </c>
      <c r="C449" s="0" t="n">
        <v>1</v>
      </c>
      <c r="D449" s="0" t="n">
        <v>16</v>
      </c>
      <c r="E449" s="0" t="n">
        <v>794.58</v>
      </c>
      <c r="F449" s="0" t="n">
        <v>41.93</v>
      </c>
      <c r="G449" s="0" t="n">
        <v>60.92</v>
      </c>
      <c r="H449" s="0" t="n">
        <v>22.98</v>
      </c>
      <c r="I449" s="0" t="n">
        <v>1.88</v>
      </c>
      <c r="J449" s="0" t="n">
        <v>0</v>
      </c>
      <c r="K449" s="0" t="n">
        <v>14.31</v>
      </c>
      <c r="L449" s="0" t="n">
        <v>26.89</v>
      </c>
      <c r="M449" s="0" t="n">
        <v>0.24</v>
      </c>
      <c r="N449" s="0" t="n">
        <v>0.15</v>
      </c>
      <c r="O449" s="0" t="n">
        <v>-0.36</v>
      </c>
      <c r="P449" s="0" t="n">
        <v>14.86</v>
      </c>
      <c r="Q449" s="0" t="n">
        <v>5.06</v>
      </c>
      <c r="R449" s="0" t="n">
        <v>-14.03</v>
      </c>
      <c r="S449" s="0" t="n">
        <v>-14.7</v>
      </c>
      <c r="T449" s="0" t="n">
        <v>147.81</v>
      </c>
      <c r="U449" s="0" t="n">
        <v>15.76</v>
      </c>
      <c r="V449" s="0" t="n">
        <v>0.54</v>
      </c>
      <c r="W449" s="0" t="n">
        <v>209.8</v>
      </c>
      <c r="X449" s="0" t="n">
        <v>1.13607</v>
      </c>
      <c r="Y449" s="0" t="n">
        <v>1.65489</v>
      </c>
    </row>
    <row r="450" customFormat="false" ht="12.8" hidden="false" customHeight="false" outlineLevel="0" collapsed="false">
      <c r="A450" s="0" t="n">
        <v>10</v>
      </c>
      <c r="B450" s="0" t="n">
        <v>1</v>
      </c>
      <c r="C450" s="0" t="n">
        <v>1</v>
      </c>
      <c r="D450" s="0" t="n">
        <v>17</v>
      </c>
      <c r="E450" s="0" t="n">
        <v>2070.68</v>
      </c>
      <c r="F450" s="0" t="n">
        <v>109.32</v>
      </c>
      <c r="G450" s="0" t="n">
        <v>55.29</v>
      </c>
      <c r="H450" s="0" t="n">
        <v>-40.12</v>
      </c>
      <c r="I450" s="0" t="n">
        <v>1.9</v>
      </c>
      <c r="J450" s="0" t="n">
        <v>0</v>
      </c>
      <c r="K450" s="0" t="n">
        <v>7.8</v>
      </c>
      <c r="L450" s="0" t="n">
        <v>40.17</v>
      </c>
      <c r="M450" s="0" t="n">
        <v>15.87</v>
      </c>
      <c r="N450" s="0" t="n">
        <v>0.15</v>
      </c>
      <c r="O450" s="0" t="n">
        <v>0.27</v>
      </c>
      <c r="P450" s="0" t="n">
        <v>15.04</v>
      </c>
      <c r="Q450" s="0" t="n">
        <v>0</v>
      </c>
      <c r="R450" s="0" t="n">
        <v>-1022.42</v>
      </c>
      <c r="S450" s="0" t="n">
        <v>-3222.1</v>
      </c>
      <c r="T450" s="0" t="n">
        <v>0.38</v>
      </c>
      <c r="U450" s="0" t="n">
        <v>15.93</v>
      </c>
      <c r="V450" s="0" t="n">
        <v>0.6</v>
      </c>
      <c r="W450" s="0" t="n">
        <v>549.38</v>
      </c>
      <c r="X450" s="0" t="n">
        <v>1.03348</v>
      </c>
      <c r="Y450" s="0" t="n">
        <v>1.74212</v>
      </c>
    </row>
    <row r="451" customFormat="false" ht="12.8" hidden="false" customHeight="false" outlineLevel="0" collapsed="false">
      <c r="A451" s="0" t="n">
        <v>10</v>
      </c>
      <c r="B451" s="0" t="n">
        <v>1</v>
      </c>
      <c r="C451" s="0" t="n">
        <v>1</v>
      </c>
      <c r="D451" s="0" t="n">
        <v>18</v>
      </c>
      <c r="E451" s="0" t="n">
        <v>3594.58</v>
      </c>
      <c r="F451" s="0" t="n">
        <v>191.13</v>
      </c>
      <c r="G451" s="0" t="n">
        <v>-10.65</v>
      </c>
      <c r="H451" s="0" t="n">
        <v>-116.99</v>
      </c>
      <c r="I451" s="0" t="n">
        <v>1.95</v>
      </c>
      <c r="J451" s="0" t="n">
        <v>0</v>
      </c>
      <c r="K451" s="0" t="n">
        <v>31.14</v>
      </c>
      <c r="L451" s="0" t="n">
        <v>51.07</v>
      </c>
      <c r="M451" s="0" t="n">
        <v>12.28</v>
      </c>
      <c r="N451" s="0" t="n">
        <v>0.15</v>
      </c>
      <c r="O451" s="0" t="n">
        <v>-0.41</v>
      </c>
      <c r="P451" s="0" t="n">
        <v>15.56</v>
      </c>
      <c r="Q451" s="0" t="n">
        <v>0</v>
      </c>
      <c r="R451" s="0" t="n">
        <v>-902.81</v>
      </c>
      <c r="S451" s="0" t="n">
        <v>-989.59</v>
      </c>
      <c r="T451" s="0" t="n">
        <v>-13.74</v>
      </c>
      <c r="U451" s="0" t="n">
        <v>16.47</v>
      </c>
      <c r="V451" s="0" t="n">
        <v>0.69</v>
      </c>
      <c r="W451" s="0" t="n">
        <v>1015.71</v>
      </c>
      <c r="X451" s="0" t="n">
        <v>0.93252</v>
      </c>
      <c r="Y451" s="0" t="n">
        <v>1.83737</v>
      </c>
    </row>
    <row r="452" customFormat="false" ht="12.8" hidden="false" customHeight="false" outlineLevel="0" collapsed="false">
      <c r="A452" s="0" t="n">
        <v>10</v>
      </c>
      <c r="B452" s="0" t="n">
        <v>1</v>
      </c>
      <c r="C452" s="0" t="n">
        <v>1</v>
      </c>
      <c r="D452" s="0" t="n">
        <v>19</v>
      </c>
      <c r="E452" s="0" t="n">
        <v>4293.73</v>
      </c>
      <c r="F452" s="0" t="n">
        <v>229.7</v>
      </c>
      <c r="G452" s="0" t="n">
        <v>-28.58</v>
      </c>
      <c r="H452" s="0" t="n">
        <v>-1.98</v>
      </c>
      <c r="I452" s="0" t="n">
        <v>1.98</v>
      </c>
      <c r="J452" s="0" t="n">
        <v>0</v>
      </c>
      <c r="K452" s="0" t="n">
        <v>32.6</v>
      </c>
      <c r="L452" s="0" t="n">
        <v>46.51</v>
      </c>
      <c r="M452" s="0" t="n">
        <v>0.11</v>
      </c>
      <c r="N452" s="0" t="n">
        <v>0.15</v>
      </c>
      <c r="O452" s="0" t="n">
        <v>-0.3</v>
      </c>
      <c r="P452" s="0" t="n">
        <v>15.83</v>
      </c>
      <c r="Q452" s="0" t="n">
        <v>0</v>
      </c>
      <c r="R452" s="0" t="n">
        <v>-9.19</v>
      </c>
      <c r="S452" s="0" t="n">
        <v>-9.72</v>
      </c>
      <c r="T452" s="0" t="n">
        <v>-351.91</v>
      </c>
      <c r="U452" s="0" t="n">
        <v>16.71</v>
      </c>
      <c r="V452" s="0" t="n">
        <v>0.75</v>
      </c>
      <c r="W452" s="0" t="n">
        <v>1276.74</v>
      </c>
      <c r="X452" s="0" t="n">
        <v>0.83433</v>
      </c>
      <c r="Y452" s="0" t="n">
        <v>1.94439</v>
      </c>
    </row>
    <row r="453" customFormat="false" ht="12.8" hidden="false" customHeight="false" outlineLevel="0" collapsed="false">
      <c r="A453" s="0" t="n">
        <v>10</v>
      </c>
      <c r="B453" s="0" t="n">
        <v>1</v>
      </c>
      <c r="C453" s="0" t="n">
        <v>1</v>
      </c>
      <c r="D453" s="0" t="n">
        <v>20</v>
      </c>
      <c r="E453" s="0" t="n">
        <v>4897.43</v>
      </c>
      <c r="F453" s="0" t="n">
        <v>262.82</v>
      </c>
      <c r="G453" s="0" t="n">
        <v>-44.31</v>
      </c>
      <c r="H453" s="0" t="n">
        <v>-2.06</v>
      </c>
      <c r="I453" s="0" t="n">
        <v>2.06</v>
      </c>
      <c r="J453" s="0" t="n">
        <v>0</v>
      </c>
      <c r="K453" s="0" t="n">
        <v>36.15</v>
      </c>
      <c r="L453" s="0" t="n">
        <v>50.8</v>
      </c>
      <c r="M453" s="0" t="n">
        <v>0.11</v>
      </c>
      <c r="N453" s="0" t="n">
        <v>0.15</v>
      </c>
      <c r="O453" s="0" t="n">
        <v>-0.31</v>
      </c>
      <c r="P453" s="0" t="n">
        <v>16.5</v>
      </c>
      <c r="Q453" s="0" t="n">
        <v>0</v>
      </c>
      <c r="R453" s="0" t="n">
        <v>-9.86</v>
      </c>
      <c r="S453" s="0" t="n">
        <v>-10.3</v>
      </c>
      <c r="T453" s="0" t="n">
        <v>-412.75</v>
      </c>
      <c r="U453" s="0" t="n">
        <v>17.33</v>
      </c>
      <c r="V453" s="0" t="n">
        <v>0.81</v>
      </c>
      <c r="W453" s="0" t="n">
        <v>1491.15</v>
      </c>
      <c r="X453" s="0" t="n">
        <v>0.74051</v>
      </c>
      <c r="Y453" s="0" t="n">
        <v>2.06815</v>
      </c>
    </row>
    <row r="454" customFormat="false" ht="12.8" hidden="false" customHeight="false" outlineLevel="0" collapsed="false">
      <c r="A454" s="0" t="n">
        <v>10</v>
      </c>
      <c r="B454" s="0" t="n">
        <v>1</v>
      </c>
      <c r="C454" s="0" t="n">
        <v>1</v>
      </c>
      <c r="D454" s="0" t="n">
        <v>21</v>
      </c>
      <c r="E454" s="0" t="n">
        <v>5479.76</v>
      </c>
      <c r="F454" s="0" t="n">
        <v>294.66</v>
      </c>
      <c r="G454" s="0" t="n">
        <v>-54.29</v>
      </c>
      <c r="H454" s="0" t="n">
        <v>-2.13</v>
      </c>
      <c r="I454" s="0" t="n">
        <v>2.13</v>
      </c>
      <c r="J454" s="0" t="n">
        <v>0</v>
      </c>
      <c r="K454" s="0" t="n">
        <v>39.55</v>
      </c>
      <c r="L454" s="0" t="n">
        <v>54.77</v>
      </c>
      <c r="M454" s="0" t="n">
        <v>0.11</v>
      </c>
      <c r="N454" s="0" t="n">
        <v>0.15</v>
      </c>
      <c r="O454" s="0" t="n">
        <v>-0.31</v>
      </c>
      <c r="P454" s="0" t="n">
        <v>17.08</v>
      </c>
      <c r="Q454" s="0" t="n">
        <v>0</v>
      </c>
      <c r="R454" s="0" t="n">
        <v>-10.46</v>
      </c>
      <c r="S454" s="0" t="n">
        <v>-10.86</v>
      </c>
      <c r="T454" s="0" t="n">
        <v>-437.95</v>
      </c>
      <c r="U454" s="0" t="n">
        <v>17.93</v>
      </c>
      <c r="V454" s="0" t="n">
        <v>0.86</v>
      </c>
      <c r="W454" s="0" t="n">
        <v>1695.17</v>
      </c>
      <c r="X454" s="0" t="n">
        <v>0.65342</v>
      </c>
      <c r="Y454" s="0" t="n">
        <v>2.21526</v>
      </c>
    </row>
    <row r="455" customFormat="false" ht="12.8" hidden="false" customHeight="false" outlineLevel="0" collapsed="false">
      <c r="A455" s="0" t="n">
        <v>10</v>
      </c>
      <c r="B455" s="0" t="n">
        <v>1</v>
      </c>
      <c r="C455" s="0" t="n">
        <v>1</v>
      </c>
      <c r="D455" s="0" t="n">
        <v>22</v>
      </c>
      <c r="E455" s="0" t="n">
        <v>6029.03</v>
      </c>
      <c r="F455" s="0" t="n">
        <v>324.97</v>
      </c>
      <c r="G455" s="0" t="n">
        <v>-66.75</v>
      </c>
      <c r="H455" s="0" t="n">
        <v>-2.17</v>
      </c>
      <c r="I455" s="0" t="n">
        <v>2.17</v>
      </c>
      <c r="J455" s="0" t="n">
        <v>0</v>
      </c>
      <c r="K455" s="0" t="n">
        <v>43.97</v>
      </c>
      <c r="L455" s="0" t="n">
        <v>62.22</v>
      </c>
      <c r="M455" s="0" t="n">
        <v>0.16</v>
      </c>
      <c r="N455" s="0" t="n">
        <v>0.16</v>
      </c>
      <c r="O455" s="0" t="n">
        <v>-0.37</v>
      </c>
      <c r="P455" s="0" t="n">
        <v>17.42</v>
      </c>
      <c r="Q455" s="0" t="n">
        <v>0</v>
      </c>
      <c r="R455" s="0" t="n">
        <v>-15.67</v>
      </c>
      <c r="S455" s="0" t="n">
        <v>-16.09</v>
      </c>
      <c r="T455" s="0" t="n">
        <v>-70.87</v>
      </c>
      <c r="U455" s="0" t="n">
        <v>18.45</v>
      </c>
      <c r="V455" s="0" t="n">
        <v>0.92</v>
      </c>
      <c r="W455" s="0" t="n">
        <v>1899.86</v>
      </c>
      <c r="X455" s="0" t="n">
        <v>0.57648</v>
      </c>
      <c r="Y455" s="0" t="n">
        <v>2.39371</v>
      </c>
    </row>
    <row r="456" customFormat="false" ht="12.8" hidden="false" customHeight="false" outlineLevel="0" collapsed="false">
      <c r="A456" s="0" t="n">
        <v>10</v>
      </c>
      <c r="B456" s="0" t="n">
        <v>1</v>
      </c>
      <c r="C456" s="0" t="n">
        <v>1</v>
      </c>
      <c r="D456" s="0" t="n">
        <v>23</v>
      </c>
      <c r="E456" s="0" t="n">
        <v>6431.97</v>
      </c>
      <c r="F456" s="0" t="n">
        <v>347.3</v>
      </c>
      <c r="G456" s="0" t="n">
        <v>-79.72</v>
      </c>
      <c r="H456" s="0" t="n">
        <v>-2.25</v>
      </c>
      <c r="I456" s="0" t="n">
        <v>2.25</v>
      </c>
      <c r="J456" s="0" t="n">
        <v>0</v>
      </c>
      <c r="K456" s="0" t="n">
        <v>47.03</v>
      </c>
      <c r="L456" s="0" t="n">
        <v>66.55</v>
      </c>
      <c r="M456" s="0" t="n">
        <v>0.15</v>
      </c>
      <c r="N456" s="0" t="n">
        <v>0.16</v>
      </c>
      <c r="O456" s="0" t="n">
        <v>-0.4</v>
      </c>
      <c r="P456" s="0" t="n">
        <v>18</v>
      </c>
      <c r="Q456" s="0" t="n">
        <v>0</v>
      </c>
      <c r="R456" s="0" t="n">
        <v>-16.74</v>
      </c>
      <c r="S456" s="0" t="n">
        <v>-17.89</v>
      </c>
      <c r="T456" s="0" t="n">
        <v>-70.1</v>
      </c>
      <c r="U456" s="0" t="n">
        <v>19.13</v>
      </c>
      <c r="V456" s="0" t="n">
        <v>1.02</v>
      </c>
      <c r="W456" s="0" t="n">
        <v>2054.22</v>
      </c>
      <c r="X456" s="0" t="n">
        <v>0.5146</v>
      </c>
      <c r="Y456" s="0" t="n">
        <v>2.61096</v>
      </c>
    </row>
    <row r="457" customFormat="false" ht="12.8" hidden="false" customHeight="false" outlineLevel="0" collapsed="false">
      <c r="A457" s="0" t="n">
        <v>10</v>
      </c>
      <c r="B457" s="0" t="n">
        <v>1</v>
      </c>
      <c r="C457" s="0" t="n">
        <v>1</v>
      </c>
      <c r="D457" s="0" t="n">
        <v>24</v>
      </c>
      <c r="E457" s="0" t="n">
        <v>6826.61</v>
      </c>
      <c r="F457" s="0" t="n">
        <v>368.7</v>
      </c>
      <c r="G457" s="0" t="n">
        <v>-77.6</v>
      </c>
      <c r="H457" s="0" t="n">
        <v>-2.27</v>
      </c>
      <c r="I457" s="0" t="n">
        <v>2.27</v>
      </c>
      <c r="J457" s="0" t="n">
        <v>0</v>
      </c>
      <c r="K457" s="0" t="n">
        <v>49.78</v>
      </c>
      <c r="L457" s="0" t="n">
        <v>70.15</v>
      </c>
      <c r="M457" s="0" t="n">
        <v>0.15</v>
      </c>
      <c r="N457" s="0" t="n">
        <v>0.16</v>
      </c>
      <c r="O457" s="0" t="n">
        <v>-0.42</v>
      </c>
      <c r="P457" s="0" t="n">
        <v>18.16</v>
      </c>
      <c r="Q457" s="0" t="n">
        <v>0</v>
      </c>
      <c r="R457" s="0" t="n">
        <v>-17.38</v>
      </c>
      <c r="S457" s="0" t="n">
        <v>-18.56</v>
      </c>
      <c r="T457" s="0" t="n">
        <v>-72.96</v>
      </c>
      <c r="U457" s="0" t="n">
        <v>19.33</v>
      </c>
      <c r="V457" s="0" t="n">
        <v>1.07</v>
      </c>
      <c r="W457" s="0" t="n">
        <v>2184.6</v>
      </c>
      <c r="X457" s="0" t="n">
        <v>0.47394</v>
      </c>
      <c r="Y457" s="0" t="n">
        <v>2.86825</v>
      </c>
    </row>
    <row r="458" customFormat="false" ht="12.8" hidden="false" customHeight="false" outlineLevel="0" collapsed="false">
      <c r="A458" s="0" t="n">
        <v>10</v>
      </c>
      <c r="B458" s="0" t="n">
        <v>1</v>
      </c>
      <c r="C458" s="0" t="n">
        <v>1</v>
      </c>
      <c r="D458" s="0" t="n">
        <v>25</v>
      </c>
      <c r="E458" s="0" t="n">
        <v>7156.23</v>
      </c>
      <c r="F458" s="0" t="n">
        <v>386.48</v>
      </c>
      <c r="G458" s="0" t="n">
        <v>-69.23</v>
      </c>
      <c r="H458" s="0" t="n">
        <v>-2.22</v>
      </c>
      <c r="I458" s="0" t="n">
        <v>2.22</v>
      </c>
      <c r="J458" s="0" t="n">
        <v>0</v>
      </c>
      <c r="K458" s="0" t="n">
        <v>51.09</v>
      </c>
      <c r="L458" s="0" t="n">
        <v>71.21</v>
      </c>
      <c r="M458" s="0" t="n">
        <v>0.16</v>
      </c>
      <c r="N458" s="0" t="n">
        <v>0.16</v>
      </c>
      <c r="O458" s="0" t="n">
        <v>-0.38</v>
      </c>
      <c r="P458" s="0" t="n">
        <v>17.79</v>
      </c>
      <c r="Q458" s="0" t="n">
        <v>0</v>
      </c>
      <c r="R458" s="0" t="n">
        <v>-16.93</v>
      </c>
      <c r="S458" s="0" t="n">
        <v>-17.35</v>
      </c>
      <c r="T458" s="0" t="n">
        <v>-74.66</v>
      </c>
      <c r="U458" s="0" t="n">
        <v>18.85</v>
      </c>
      <c r="V458" s="0" t="n">
        <v>1.01</v>
      </c>
      <c r="W458" s="0" t="n">
        <v>2289.11</v>
      </c>
      <c r="X458" s="0" t="n">
        <v>0.46032</v>
      </c>
      <c r="Y458" s="0" t="n">
        <v>3.15235</v>
      </c>
    </row>
    <row r="459" customFormat="false" ht="12.8" hidden="false" customHeight="false" outlineLevel="0" collapsed="false">
      <c r="A459" s="0" t="n">
        <v>10</v>
      </c>
      <c r="B459" s="0" t="n">
        <v>1</v>
      </c>
      <c r="C459" s="0" t="n">
        <v>1</v>
      </c>
      <c r="D459" s="0" t="n">
        <v>26</v>
      </c>
      <c r="E459" s="0" t="n">
        <v>6964.54</v>
      </c>
      <c r="F459" s="0" t="n">
        <v>376.15</v>
      </c>
      <c r="G459" s="0" t="n">
        <v>-75.61</v>
      </c>
      <c r="H459" s="0" t="n">
        <v>-2.2</v>
      </c>
      <c r="I459" s="0" t="n">
        <v>2.2</v>
      </c>
      <c r="J459" s="0" t="n">
        <v>0</v>
      </c>
      <c r="K459" s="0" t="n">
        <v>50.23</v>
      </c>
      <c r="L459" s="0" t="n">
        <v>71.02</v>
      </c>
      <c r="M459" s="0" t="n">
        <v>0.16</v>
      </c>
      <c r="N459" s="0" t="n">
        <v>0.16</v>
      </c>
      <c r="O459" s="0" t="n">
        <v>-0.4</v>
      </c>
      <c r="P459" s="0" t="n">
        <v>17.67</v>
      </c>
      <c r="Q459" s="0" t="n">
        <v>0</v>
      </c>
      <c r="R459" s="0" t="n">
        <v>-17.64</v>
      </c>
      <c r="S459" s="0" t="n">
        <v>-18.12</v>
      </c>
      <c r="T459" s="0" t="n">
        <v>-68.18</v>
      </c>
      <c r="U459" s="0" t="n">
        <v>18.77</v>
      </c>
      <c r="V459" s="0" t="n">
        <v>1.02</v>
      </c>
      <c r="W459" s="0" t="n">
        <v>2228.88</v>
      </c>
      <c r="X459" s="0" t="n">
        <v>0.4761</v>
      </c>
      <c r="Y459" s="0" t="n">
        <v>3.4353</v>
      </c>
    </row>
    <row r="460" customFormat="false" ht="12.8" hidden="false" customHeight="false" outlineLevel="0" collapsed="false">
      <c r="A460" s="0" t="n">
        <v>10</v>
      </c>
      <c r="B460" s="0" t="n">
        <v>1</v>
      </c>
      <c r="C460" s="0" t="n">
        <v>1</v>
      </c>
      <c r="D460" s="0" t="n">
        <v>27</v>
      </c>
      <c r="E460" s="0" t="n">
        <v>7402.84</v>
      </c>
      <c r="F460" s="0" t="n">
        <v>399.89</v>
      </c>
      <c r="G460" s="0" t="n">
        <v>-77.28</v>
      </c>
      <c r="H460" s="0" t="n">
        <v>-20.35</v>
      </c>
      <c r="I460" s="0" t="n">
        <v>2.27</v>
      </c>
      <c r="J460" s="0" t="n">
        <v>0</v>
      </c>
      <c r="K460" s="0" t="n">
        <v>52.15</v>
      </c>
      <c r="L460" s="0" t="n">
        <v>82.79</v>
      </c>
      <c r="M460" s="0" t="n">
        <v>1.77</v>
      </c>
      <c r="N460" s="0" t="n">
        <v>0.16</v>
      </c>
      <c r="O460" s="0" t="n">
        <v>-0.36</v>
      </c>
      <c r="P460" s="0" t="n">
        <v>18.15</v>
      </c>
      <c r="Q460" s="0" t="n">
        <v>0</v>
      </c>
      <c r="R460" s="0" t="n">
        <v>-191.12</v>
      </c>
      <c r="S460" s="0" t="n">
        <v>-5039.3</v>
      </c>
      <c r="T460" s="0" t="n">
        <v>-65.74</v>
      </c>
      <c r="U460" s="0" t="n">
        <v>19.19</v>
      </c>
      <c r="V460" s="0" t="n">
        <v>1.01</v>
      </c>
      <c r="W460" s="0" t="n">
        <v>2372.06</v>
      </c>
      <c r="X460" s="0" t="n">
        <v>0.51856</v>
      </c>
      <c r="Y460" s="0" t="n">
        <v>3.68984</v>
      </c>
    </row>
    <row r="461" customFormat="false" ht="12.8" hidden="false" customHeight="false" outlineLevel="0" collapsed="false">
      <c r="A461" s="0" t="n">
        <v>10</v>
      </c>
      <c r="B461" s="0" t="n">
        <v>1</v>
      </c>
      <c r="C461" s="0" t="n">
        <v>1</v>
      </c>
      <c r="D461" s="0" t="n">
        <v>28</v>
      </c>
      <c r="E461" s="0" t="n">
        <v>7285.69</v>
      </c>
      <c r="F461" s="0" t="n">
        <v>393.64</v>
      </c>
      <c r="G461" s="0" t="n">
        <v>-67.64</v>
      </c>
      <c r="H461" s="0" t="n">
        <v>-2.29</v>
      </c>
      <c r="I461" s="0" t="n">
        <v>2.29</v>
      </c>
      <c r="J461" s="0" t="n">
        <v>0</v>
      </c>
      <c r="K461" s="0" t="n">
        <v>50.48</v>
      </c>
      <c r="L461" s="0" t="n">
        <v>69.02</v>
      </c>
      <c r="M461" s="0" t="n">
        <v>0.15</v>
      </c>
      <c r="N461" s="0" t="n">
        <v>0.16</v>
      </c>
      <c r="O461" s="0" t="n">
        <v>-0.31</v>
      </c>
      <c r="P461" s="0" t="n">
        <v>18.32</v>
      </c>
      <c r="Q461" s="0" t="n">
        <v>0</v>
      </c>
      <c r="R461" s="0" t="n">
        <v>-15.3</v>
      </c>
      <c r="S461" s="0" t="n">
        <v>-16.59</v>
      </c>
      <c r="T461" s="0" t="n">
        <v>-69.26</v>
      </c>
      <c r="U461" s="0" t="n">
        <v>19.24</v>
      </c>
      <c r="V461" s="0" t="n">
        <v>0.93</v>
      </c>
      <c r="W461" s="0" t="n">
        <v>2338.01</v>
      </c>
      <c r="X461" s="0" t="n">
        <v>0.58176</v>
      </c>
      <c r="Y461" s="0" t="n">
        <v>3.90403</v>
      </c>
    </row>
    <row r="462" customFormat="false" ht="12.8" hidden="false" customHeight="false" outlineLevel="0" collapsed="false">
      <c r="A462" s="0" t="n">
        <v>10</v>
      </c>
      <c r="B462" s="0" t="n">
        <v>1</v>
      </c>
      <c r="C462" s="0" t="n">
        <v>1</v>
      </c>
      <c r="D462" s="0" t="n">
        <v>29</v>
      </c>
      <c r="E462" s="0" t="n">
        <v>7172.28</v>
      </c>
      <c r="F462" s="0" t="n">
        <v>387.56</v>
      </c>
      <c r="G462" s="0" t="n">
        <v>-69.92</v>
      </c>
      <c r="H462" s="0" t="n">
        <v>-2.32</v>
      </c>
      <c r="I462" s="0" t="n">
        <v>2.32</v>
      </c>
      <c r="J462" s="0" t="n">
        <v>0</v>
      </c>
      <c r="K462" s="0" t="n">
        <v>50.08</v>
      </c>
      <c r="L462" s="0" t="n">
        <v>68.93</v>
      </c>
      <c r="M462" s="0" t="n">
        <v>0.15</v>
      </c>
      <c r="N462" s="0" t="n">
        <v>0.16</v>
      </c>
      <c r="O462" s="0" t="n">
        <v>-0.33</v>
      </c>
      <c r="P462" s="0" t="n">
        <v>18.53</v>
      </c>
      <c r="Q462" s="0" t="n">
        <v>0</v>
      </c>
      <c r="R462" s="0" t="n">
        <v>-15.49</v>
      </c>
      <c r="S462" s="0" t="n">
        <v>-16.65</v>
      </c>
      <c r="T462" s="0" t="n">
        <v>-72.44</v>
      </c>
      <c r="U462" s="0" t="n">
        <v>19.48</v>
      </c>
      <c r="V462" s="0" t="n">
        <v>0.95</v>
      </c>
      <c r="W462" s="0" t="n">
        <v>2303.97</v>
      </c>
      <c r="X462" s="0" t="n">
        <v>0.65961</v>
      </c>
      <c r="Y462" s="0" t="n">
        <v>4.07986</v>
      </c>
    </row>
    <row r="463" customFormat="false" ht="12.8" hidden="false" customHeight="false" outlineLevel="0" collapsed="false">
      <c r="A463" s="0" t="n">
        <v>10</v>
      </c>
      <c r="B463" s="0" t="n">
        <v>1</v>
      </c>
      <c r="C463" s="0" t="n">
        <v>1</v>
      </c>
      <c r="D463" s="0" t="n">
        <v>30</v>
      </c>
      <c r="E463" s="0" t="n">
        <v>6891</v>
      </c>
      <c r="F463" s="0" t="n">
        <v>372.35</v>
      </c>
      <c r="G463" s="0" t="n">
        <v>-65.32</v>
      </c>
      <c r="H463" s="0" t="n">
        <v>-2.32</v>
      </c>
      <c r="I463" s="0" t="n">
        <v>2.32</v>
      </c>
      <c r="J463" s="0" t="n">
        <v>0</v>
      </c>
      <c r="K463" s="0" t="n">
        <v>48.42</v>
      </c>
      <c r="L463" s="0" t="n">
        <v>67.09</v>
      </c>
      <c r="M463" s="0" t="n">
        <v>0.15</v>
      </c>
      <c r="N463" s="0" t="n">
        <v>0.16</v>
      </c>
      <c r="O463" s="0" t="n">
        <v>-0.32</v>
      </c>
      <c r="P463" s="0" t="n">
        <v>18.53</v>
      </c>
      <c r="Q463" s="0" t="n">
        <v>0</v>
      </c>
      <c r="R463" s="0" t="n">
        <v>-15.29</v>
      </c>
      <c r="S463" s="0" t="n">
        <v>-16.84</v>
      </c>
      <c r="T463" s="0" t="n">
        <v>-70.32</v>
      </c>
      <c r="U463" s="0" t="n">
        <v>19.47</v>
      </c>
      <c r="V463" s="0" t="n">
        <v>0.93</v>
      </c>
      <c r="W463" s="0" t="n">
        <v>2212.73</v>
      </c>
      <c r="X463" s="0" t="n">
        <v>0.74731</v>
      </c>
      <c r="Y463" s="0" t="n">
        <v>4.22497</v>
      </c>
    </row>
    <row r="464" customFormat="false" ht="12.8" hidden="false" customHeight="false" outlineLevel="0" collapsed="false">
      <c r="A464" s="0" t="n">
        <v>10</v>
      </c>
      <c r="B464" s="0" t="n">
        <v>1</v>
      </c>
      <c r="C464" s="0" t="n">
        <v>1</v>
      </c>
      <c r="D464" s="0" t="n">
        <v>31</v>
      </c>
      <c r="E464" s="0" t="n">
        <v>6608.97</v>
      </c>
      <c r="F464" s="0" t="n">
        <v>356.31</v>
      </c>
      <c r="G464" s="0" t="n">
        <v>-61.57</v>
      </c>
      <c r="H464" s="0" t="n">
        <v>-2.32</v>
      </c>
      <c r="I464" s="0" t="n">
        <v>2.32</v>
      </c>
      <c r="J464" s="0" t="n">
        <v>0</v>
      </c>
      <c r="K464" s="0" t="n">
        <v>46.64</v>
      </c>
      <c r="L464" s="0" t="n">
        <v>64.98</v>
      </c>
      <c r="M464" s="0" t="n">
        <v>0.15</v>
      </c>
      <c r="N464" s="0" t="n">
        <v>0.16</v>
      </c>
      <c r="O464" s="0" t="n">
        <v>-0.32</v>
      </c>
      <c r="P464" s="0" t="n">
        <v>18.55</v>
      </c>
      <c r="Q464" s="0" t="n">
        <v>0</v>
      </c>
      <c r="R464" s="0" t="n">
        <v>-14.9</v>
      </c>
      <c r="S464" s="0" t="n">
        <v>-16.23</v>
      </c>
      <c r="T464" s="0" t="n">
        <v>-71.3</v>
      </c>
      <c r="U464" s="0" t="n">
        <v>19.47</v>
      </c>
      <c r="V464" s="0" t="n">
        <v>0.9</v>
      </c>
      <c r="W464" s="0" t="n">
        <v>2085.77</v>
      </c>
      <c r="X464" s="0" t="n">
        <v>0.84151</v>
      </c>
      <c r="Y464" s="0" t="n">
        <v>4.34728</v>
      </c>
    </row>
    <row r="465" customFormat="false" ht="12.8" hidden="false" customHeight="false" outlineLevel="0" collapsed="false">
      <c r="A465" s="0" t="n">
        <v>10</v>
      </c>
      <c r="B465" s="0" t="n">
        <v>1</v>
      </c>
      <c r="C465" s="0" t="n">
        <v>1</v>
      </c>
      <c r="D465" s="0" t="n">
        <v>32</v>
      </c>
      <c r="E465" s="0" t="n">
        <v>6481.69</v>
      </c>
      <c r="F465" s="0" t="n">
        <v>346.86</v>
      </c>
      <c r="G465" s="0" t="n">
        <v>-53.97</v>
      </c>
      <c r="H465" s="0" t="n">
        <v>-5.15</v>
      </c>
      <c r="I465" s="0" t="n">
        <v>2.31</v>
      </c>
      <c r="J465" s="0" t="n">
        <v>0</v>
      </c>
      <c r="K465" s="0" t="n">
        <v>45.51</v>
      </c>
      <c r="L465" s="0" t="n">
        <v>69.59</v>
      </c>
      <c r="M465" s="0" t="n">
        <v>0.43</v>
      </c>
      <c r="N465" s="0" t="n">
        <v>0.16</v>
      </c>
      <c r="O465" s="0" t="n">
        <v>-0.3</v>
      </c>
      <c r="P465" s="0" t="n">
        <v>18.5</v>
      </c>
      <c r="Q465" s="0" t="n">
        <v>0</v>
      </c>
      <c r="R465" s="0" t="n">
        <v>-39.24</v>
      </c>
      <c r="S465" s="0" t="n">
        <v>-4800.16</v>
      </c>
      <c r="T465" s="0" t="n">
        <v>-68.69</v>
      </c>
      <c r="U465" s="0" t="n">
        <v>19.36</v>
      </c>
      <c r="V465" s="0" t="n">
        <v>0.86</v>
      </c>
      <c r="W465" s="0" t="n">
        <v>1928.56</v>
      </c>
      <c r="X465" s="0" t="n">
        <v>0.93996</v>
      </c>
      <c r="Y465" s="0" t="n">
        <v>4.45326</v>
      </c>
    </row>
    <row r="466" customFormat="false" ht="12.8" hidden="false" customHeight="false" outlineLevel="0" collapsed="false">
      <c r="A466" s="0" t="n">
        <v>10</v>
      </c>
      <c r="B466" s="0" t="n">
        <v>1</v>
      </c>
      <c r="C466" s="0" t="n">
        <v>1</v>
      </c>
      <c r="D466" s="0" t="n">
        <v>33</v>
      </c>
      <c r="E466" s="0" t="n">
        <v>6381.86</v>
      </c>
      <c r="F466" s="0" t="n">
        <v>338.01</v>
      </c>
      <c r="G466" s="0" t="n">
        <v>-46.34</v>
      </c>
      <c r="H466" s="0" t="n">
        <v>-18.25</v>
      </c>
      <c r="I466" s="0" t="n">
        <v>2.32</v>
      </c>
      <c r="J466" s="0" t="n">
        <v>0</v>
      </c>
      <c r="K466" s="0" t="n">
        <v>44.74</v>
      </c>
      <c r="L466" s="0" t="n">
        <v>71.4</v>
      </c>
      <c r="M466" s="0" t="n">
        <v>1.65</v>
      </c>
      <c r="N466" s="0" t="n">
        <v>0.16</v>
      </c>
      <c r="O466" s="0" t="n">
        <v>-0.29</v>
      </c>
      <c r="P466" s="0" t="n">
        <v>18.53</v>
      </c>
      <c r="Q466" s="0" t="n">
        <v>0</v>
      </c>
      <c r="R466" s="0" t="n">
        <v>-146.74</v>
      </c>
      <c r="S466" s="0" t="n">
        <v>-4509.41</v>
      </c>
      <c r="T466" s="0" t="n">
        <v>-71.05</v>
      </c>
      <c r="U466" s="0" t="n">
        <v>19.35</v>
      </c>
      <c r="V466" s="0" t="n">
        <v>0.83</v>
      </c>
      <c r="W466" s="0" t="n">
        <v>1741.03</v>
      </c>
      <c r="X466" s="0" t="n">
        <v>1.04108</v>
      </c>
      <c r="Y466" s="0" t="n">
        <v>4.5478</v>
      </c>
    </row>
    <row r="467" customFormat="false" ht="12.8" hidden="false" customHeight="false" outlineLevel="0" collapsed="false">
      <c r="A467" s="0" t="n">
        <v>10</v>
      </c>
      <c r="B467" s="0" t="n">
        <v>1</v>
      </c>
      <c r="C467" s="0" t="n">
        <v>1</v>
      </c>
      <c r="D467" s="0" t="n">
        <v>34</v>
      </c>
      <c r="E467" s="0" t="n">
        <v>5902.33</v>
      </c>
      <c r="F467" s="0" t="n">
        <v>308.89</v>
      </c>
      <c r="G467" s="0" t="n">
        <v>-32.54</v>
      </c>
      <c r="H467" s="0" t="n">
        <v>-7.41</v>
      </c>
      <c r="I467" s="0" t="n">
        <v>2.29</v>
      </c>
      <c r="J467" s="0" t="n">
        <v>0</v>
      </c>
      <c r="K467" s="0" t="n">
        <v>41.96</v>
      </c>
      <c r="L467" s="0" t="n">
        <v>64.4</v>
      </c>
      <c r="M467" s="0" t="n">
        <v>0.39</v>
      </c>
      <c r="N467" s="0" t="n">
        <v>0.16</v>
      </c>
      <c r="O467" s="0" t="n">
        <v>-0.29</v>
      </c>
      <c r="P467" s="0" t="n">
        <v>18.3</v>
      </c>
      <c r="Q467" s="0" t="n">
        <v>0</v>
      </c>
      <c r="R467" s="0" t="n">
        <v>-32.84</v>
      </c>
      <c r="S467" s="0" t="n">
        <v>-985.13</v>
      </c>
      <c r="T467" s="0" t="n">
        <v>-69.02</v>
      </c>
      <c r="U467" s="0" t="n">
        <v>19.11</v>
      </c>
      <c r="V467" s="0" t="n">
        <v>0.79</v>
      </c>
      <c r="W467" s="0" t="n">
        <v>1444.68</v>
      </c>
      <c r="X467" s="0" t="n">
        <v>1.14375</v>
      </c>
      <c r="Y467" s="0" t="n">
        <v>4.63456</v>
      </c>
    </row>
    <row r="468" customFormat="false" ht="12.8" hidden="false" customHeight="false" outlineLevel="0" collapsed="false">
      <c r="A468" s="0" t="n">
        <v>10</v>
      </c>
      <c r="B468" s="0" t="n">
        <v>1</v>
      </c>
      <c r="C468" s="0" t="n">
        <v>1</v>
      </c>
      <c r="D468" s="0" t="n">
        <v>35</v>
      </c>
      <c r="E468" s="0" t="n">
        <v>5632.46</v>
      </c>
      <c r="F468" s="0" t="n">
        <v>290.98</v>
      </c>
      <c r="G468" s="0" t="n">
        <v>-16.24</v>
      </c>
      <c r="H468" s="0" t="n">
        <v>-256</v>
      </c>
      <c r="I468" s="0" t="n">
        <v>2.24</v>
      </c>
      <c r="J468" s="0" t="n">
        <v>0</v>
      </c>
      <c r="K468" s="0" t="n">
        <v>42.53</v>
      </c>
      <c r="L468" s="0" t="n">
        <v>68.84</v>
      </c>
      <c r="M468" s="0" t="n">
        <v>13.11</v>
      </c>
      <c r="N468" s="0" t="n">
        <v>0.17</v>
      </c>
      <c r="O468" s="0" t="n">
        <v>-0.37</v>
      </c>
      <c r="P468" s="0" t="n">
        <v>17.97</v>
      </c>
      <c r="Q468" s="0" t="n">
        <v>0</v>
      </c>
      <c r="R468" s="0" t="n">
        <v>-1032.56</v>
      </c>
      <c r="S468" s="0" t="n">
        <v>-1162.9</v>
      </c>
      <c r="T468" s="0" t="n">
        <v>-39.71</v>
      </c>
      <c r="U468" s="0" t="n">
        <v>18.74</v>
      </c>
      <c r="V468" s="0" t="n">
        <v>0.74</v>
      </c>
      <c r="W468" s="0" t="n">
        <v>1215.7</v>
      </c>
      <c r="X468" s="0" t="n">
        <v>1.24711</v>
      </c>
      <c r="Y468" s="0" t="n">
        <v>4.70844</v>
      </c>
    </row>
    <row r="469" customFormat="false" ht="12.8" hidden="false" customHeight="false" outlineLevel="0" collapsed="false">
      <c r="A469" s="0" t="n">
        <v>10</v>
      </c>
      <c r="B469" s="0" t="n">
        <v>1</v>
      </c>
      <c r="C469" s="0" t="n">
        <v>1</v>
      </c>
      <c r="D469" s="0" t="n">
        <v>36</v>
      </c>
      <c r="E469" s="0" t="n">
        <v>5109.74</v>
      </c>
      <c r="F469" s="0" t="n">
        <v>260.43</v>
      </c>
      <c r="G469" s="0" t="n">
        <v>0.46</v>
      </c>
      <c r="H469" s="0" t="n">
        <v>-8.15</v>
      </c>
      <c r="I469" s="0" t="n">
        <v>2.24</v>
      </c>
      <c r="J469" s="0" t="n">
        <v>0</v>
      </c>
      <c r="K469" s="0" t="n">
        <v>36.29</v>
      </c>
      <c r="L469" s="0" t="n">
        <v>59.34</v>
      </c>
      <c r="M469" s="0" t="n">
        <v>0.6</v>
      </c>
      <c r="N469" s="0" t="n">
        <v>0.16</v>
      </c>
      <c r="O469" s="0" t="n">
        <v>-0.23</v>
      </c>
      <c r="P469" s="0" t="n">
        <v>17.95</v>
      </c>
      <c r="Q469" s="0" t="n">
        <v>0</v>
      </c>
      <c r="R469" s="0" t="n">
        <v>-45.15</v>
      </c>
      <c r="S469" s="0" t="n">
        <v>-833.33</v>
      </c>
      <c r="T469" s="0" t="n">
        <v>-380.75</v>
      </c>
      <c r="U469" s="0" t="n">
        <v>18.57</v>
      </c>
      <c r="V469" s="0" t="n">
        <v>0.7</v>
      </c>
      <c r="W469" s="0" t="n">
        <v>956.34</v>
      </c>
      <c r="X469" s="0" t="n">
        <v>1.35044</v>
      </c>
      <c r="Y469" s="0" t="n">
        <v>4.79536</v>
      </c>
    </row>
    <row r="470" customFormat="false" ht="12.8" hidden="false" customHeight="false" outlineLevel="0" collapsed="false">
      <c r="A470" s="0" t="n">
        <v>10</v>
      </c>
      <c r="B470" s="0" t="n">
        <v>1</v>
      </c>
      <c r="C470" s="0" t="n">
        <v>1</v>
      </c>
      <c r="D470" s="0" t="n">
        <v>37</v>
      </c>
      <c r="E470" s="0" t="n">
        <v>2591.24</v>
      </c>
      <c r="F470" s="0" t="n">
        <v>136.73</v>
      </c>
      <c r="G470" s="0" t="n">
        <v>79.6</v>
      </c>
      <c r="H470" s="0" t="n">
        <v>-123.62</v>
      </c>
      <c r="I470" s="0" t="n">
        <v>2.17</v>
      </c>
      <c r="J470" s="0" t="n">
        <v>0</v>
      </c>
      <c r="K470" s="0" t="n">
        <v>26.52</v>
      </c>
      <c r="L470" s="0" t="n">
        <v>48.37</v>
      </c>
      <c r="M470" s="0" t="n">
        <v>10.54</v>
      </c>
      <c r="N470" s="0" t="n">
        <v>0.17</v>
      </c>
      <c r="O470" s="0" t="n">
        <v>-0.39</v>
      </c>
      <c r="P470" s="0" t="n">
        <v>17.4</v>
      </c>
      <c r="Q470" s="0" t="n">
        <v>0</v>
      </c>
      <c r="R470" s="0" t="n">
        <v>-736.49</v>
      </c>
      <c r="S470" s="0" t="n">
        <v>-764.13</v>
      </c>
      <c r="T470" s="0" t="n">
        <v>-16.89</v>
      </c>
      <c r="U470" s="0" t="n">
        <v>18.25</v>
      </c>
      <c r="V470" s="0" t="n">
        <v>0.65</v>
      </c>
      <c r="W470" s="0" t="n">
        <v>684.2</v>
      </c>
      <c r="X470" s="0" t="n">
        <v>1.4531</v>
      </c>
      <c r="Y470" s="0" t="n">
        <v>4.87348</v>
      </c>
    </row>
    <row r="471" customFormat="false" ht="12.8" hidden="false" customHeight="false" outlineLevel="0" collapsed="false">
      <c r="A471" s="0" t="n">
        <v>10</v>
      </c>
      <c r="B471" s="0" t="n">
        <v>1</v>
      </c>
      <c r="C471" s="0" t="n">
        <v>1</v>
      </c>
      <c r="D471" s="0" t="n">
        <v>38</v>
      </c>
      <c r="E471" s="0" t="n">
        <v>1581.19</v>
      </c>
      <c r="F471" s="0" t="n">
        <v>83.43</v>
      </c>
      <c r="G471" s="0" t="n">
        <v>77.26</v>
      </c>
      <c r="H471" s="0" t="n">
        <v>-66.64</v>
      </c>
      <c r="I471" s="0" t="n">
        <v>2.15</v>
      </c>
      <c r="J471" s="0" t="n">
        <v>0</v>
      </c>
      <c r="K471" s="0" t="n">
        <v>17.3</v>
      </c>
      <c r="L471" s="0" t="n">
        <v>36.46</v>
      </c>
      <c r="M471" s="0" t="n">
        <v>7.01</v>
      </c>
      <c r="N471" s="0" t="n">
        <v>0.15</v>
      </c>
      <c r="O471" s="0" t="n">
        <v>-0.26</v>
      </c>
      <c r="P471" s="0" t="n">
        <v>17.24</v>
      </c>
      <c r="Q471" s="0" t="n">
        <v>0.46</v>
      </c>
      <c r="R471" s="0" t="n">
        <v>-489.67</v>
      </c>
      <c r="S471" s="0" t="n">
        <v>-1645.5</v>
      </c>
      <c r="T471" s="0" t="n">
        <v>-3.48</v>
      </c>
      <c r="U471" s="0" t="n">
        <v>18.15</v>
      </c>
      <c r="V471" s="0" t="n">
        <v>0.65</v>
      </c>
      <c r="W471" s="0" t="n">
        <v>417.5</v>
      </c>
      <c r="X471" s="0" t="n">
        <v>1.55445</v>
      </c>
      <c r="Y471" s="0" t="n">
        <v>4.95236</v>
      </c>
    </row>
    <row r="472" customFormat="false" ht="12.8" hidden="false" customHeight="false" outlineLevel="0" collapsed="false">
      <c r="A472" s="0" t="n">
        <v>10</v>
      </c>
      <c r="B472" s="0" t="n">
        <v>1</v>
      </c>
      <c r="C472" s="0" t="n">
        <v>1</v>
      </c>
      <c r="D472" s="0" t="n">
        <v>39</v>
      </c>
      <c r="E472" s="0" t="n">
        <v>0</v>
      </c>
      <c r="F472" s="0" t="n">
        <v>0</v>
      </c>
      <c r="G472" s="0" t="n">
        <v>78.5</v>
      </c>
      <c r="H472" s="0" t="n">
        <v>-3.73</v>
      </c>
      <c r="I472" s="0" t="n">
        <v>3.73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17.91</v>
      </c>
      <c r="Q472" s="0" t="n">
        <v>0</v>
      </c>
      <c r="R472" s="0" t="n">
        <v>-0.02</v>
      </c>
      <c r="S472" s="0" t="n">
        <v>-0.02</v>
      </c>
      <c r="T472" s="0" t="n">
        <v>450</v>
      </c>
      <c r="U472" s="0" t="n">
        <v>17.91</v>
      </c>
      <c r="V472" s="0" t="n">
        <v>0.64</v>
      </c>
      <c r="W472" s="0" t="n">
        <v>160.32</v>
      </c>
      <c r="X472" s="0" t="n">
        <v>1.65384</v>
      </c>
      <c r="Y472" s="0" t="n">
        <v>1.892</v>
      </c>
    </row>
    <row r="473" customFormat="false" ht="12.8" hidden="false" customHeight="false" outlineLevel="0" collapsed="false">
      <c r="A473" s="0" t="n">
        <v>10</v>
      </c>
      <c r="B473" s="0" t="n">
        <v>1</v>
      </c>
      <c r="C473" s="0" t="n">
        <v>1</v>
      </c>
      <c r="D473" s="0" t="n">
        <v>40</v>
      </c>
      <c r="E473" s="0" t="n">
        <v>0</v>
      </c>
      <c r="F473" s="0" t="n">
        <v>0</v>
      </c>
      <c r="G473" s="0" t="n">
        <v>81.93</v>
      </c>
      <c r="H473" s="0" t="n">
        <v>-3.6</v>
      </c>
      <c r="I473" s="0" t="n">
        <v>3.6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17.31</v>
      </c>
      <c r="Q473" s="0" t="n">
        <v>0</v>
      </c>
      <c r="R473" s="0" t="n">
        <v>-0.02</v>
      </c>
      <c r="S473" s="0" t="n">
        <v>-0.02</v>
      </c>
      <c r="T473" s="0" t="n">
        <v>450</v>
      </c>
      <c r="U473" s="0" t="n">
        <v>17.31</v>
      </c>
      <c r="V473" s="0" t="n">
        <v>0.58</v>
      </c>
      <c r="W473" s="0" t="n">
        <v>15.25</v>
      </c>
      <c r="X473" s="0" t="n">
        <v>1.75051</v>
      </c>
      <c r="Y473" s="0" t="n">
        <v>1.16446</v>
      </c>
    </row>
    <row r="474" customFormat="false" ht="12.8" hidden="false" customHeight="false" outlineLevel="0" collapsed="false">
      <c r="A474" s="0" t="n">
        <v>10</v>
      </c>
      <c r="B474" s="0" t="n">
        <v>1</v>
      </c>
      <c r="C474" s="0" t="n">
        <v>1</v>
      </c>
      <c r="D474" s="0" t="n">
        <v>41</v>
      </c>
      <c r="E474" s="0" t="n">
        <v>0</v>
      </c>
      <c r="F474" s="0" t="n">
        <v>0</v>
      </c>
      <c r="G474" s="0" t="n">
        <v>79.1</v>
      </c>
      <c r="H474" s="0" t="n">
        <v>-3.52</v>
      </c>
      <c r="I474" s="0" t="n">
        <v>3.52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16.91</v>
      </c>
      <c r="Q474" s="0" t="n">
        <v>0</v>
      </c>
      <c r="R474" s="0" t="n">
        <v>-0.02</v>
      </c>
      <c r="S474" s="0" t="n">
        <v>-0.02</v>
      </c>
      <c r="T474" s="0" t="n">
        <v>450</v>
      </c>
      <c r="U474" s="0" t="n">
        <v>16.91</v>
      </c>
      <c r="V474" s="0" t="n">
        <v>0.54</v>
      </c>
      <c r="W474" s="0" t="n">
        <v>-5.32</v>
      </c>
      <c r="X474" s="0" t="n">
        <v>1.84358</v>
      </c>
      <c r="Y474" s="0" t="n">
        <v>1.07378</v>
      </c>
    </row>
    <row r="475" customFormat="false" ht="12.8" hidden="false" customHeight="false" outlineLevel="0" collapsed="false">
      <c r="A475" s="0" t="n">
        <v>10</v>
      </c>
      <c r="B475" s="0" t="n">
        <v>1</v>
      </c>
      <c r="C475" s="0" t="n">
        <v>1</v>
      </c>
      <c r="D475" s="0" t="n">
        <v>42</v>
      </c>
      <c r="E475" s="0" t="n">
        <v>0</v>
      </c>
      <c r="F475" s="0" t="n">
        <v>0</v>
      </c>
      <c r="G475" s="0" t="n">
        <v>76.17</v>
      </c>
      <c r="H475" s="0" t="n">
        <v>-3.48</v>
      </c>
      <c r="I475" s="0" t="n">
        <v>3.48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16.73</v>
      </c>
      <c r="Q475" s="0" t="n">
        <v>0</v>
      </c>
      <c r="R475" s="0" t="n">
        <v>-0.02</v>
      </c>
      <c r="S475" s="0" t="n">
        <v>-0.02</v>
      </c>
      <c r="T475" s="0" t="n">
        <v>450</v>
      </c>
      <c r="U475" s="0" t="n">
        <v>16.73</v>
      </c>
      <c r="V475" s="0" t="n">
        <v>0.54</v>
      </c>
      <c r="W475" s="0" t="n">
        <v>-5.95</v>
      </c>
      <c r="X475" s="0" t="n">
        <v>1.932</v>
      </c>
      <c r="Y475" s="0" t="n">
        <v>0.97588</v>
      </c>
    </row>
    <row r="476" customFormat="false" ht="12.8" hidden="false" customHeight="false" outlineLevel="0" collapsed="false">
      <c r="A476" s="0" t="n">
        <v>10</v>
      </c>
      <c r="B476" s="0" t="n">
        <v>1</v>
      </c>
      <c r="C476" s="0" t="n">
        <v>1</v>
      </c>
      <c r="D476" s="0" t="n">
        <v>43</v>
      </c>
      <c r="E476" s="0" t="n">
        <v>0</v>
      </c>
      <c r="F476" s="0" t="n">
        <v>0</v>
      </c>
      <c r="G476" s="0" t="n">
        <v>73.33</v>
      </c>
      <c r="H476" s="0" t="n">
        <v>-3.46</v>
      </c>
      <c r="I476" s="0" t="n">
        <v>3.46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16.64</v>
      </c>
      <c r="Q476" s="0" t="n">
        <v>0</v>
      </c>
      <c r="R476" s="0" t="n">
        <v>-0.02</v>
      </c>
      <c r="S476" s="0" t="n">
        <v>-0.02</v>
      </c>
      <c r="T476" s="0" t="n">
        <v>450</v>
      </c>
      <c r="U476" s="0" t="n">
        <v>16.64</v>
      </c>
      <c r="V476" s="0" t="n">
        <v>0.67</v>
      </c>
      <c r="W476" s="0" t="n">
        <v>-6.61</v>
      </c>
      <c r="X476" s="0" t="n">
        <v>2.01447</v>
      </c>
      <c r="Y476" s="0" t="n">
        <v>0.869</v>
      </c>
    </row>
    <row r="477" customFormat="false" ht="12.8" hidden="false" customHeight="false" outlineLevel="0" collapsed="false">
      <c r="A477" s="0" t="n">
        <v>10</v>
      </c>
      <c r="B477" s="0" t="n">
        <v>1</v>
      </c>
      <c r="C477" s="0" t="n">
        <v>1</v>
      </c>
      <c r="D477" s="0" t="n">
        <v>44</v>
      </c>
      <c r="E477" s="0" t="n">
        <v>0</v>
      </c>
      <c r="F477" s="0" t="n">
        <v>0</v>
      </c>
      <c r="G477" s="0" t="n">
        <v>73.58</v>
      </c>
      <c r="H477" s="0" t="n">
        <v>-3.42</v>
      </c>
      <c r="I477" s="0" t="n">
        <v>3.42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16.41</v>
      </c>
      <c r="Q477" s="0" t="n">
        <v>0</v>
      </c>
      <c r="R477" s="0" t="n">
        <v>-0.02</v>
      </c>
      <c r="S477" s="0" t="n">
        <v>-0.02</v>
      </c>
      <c r="T477" s="0" t="n">
        <v>450</v>
      </c>
      <c r="U477" s="0" t="n">
        <v>16.41</v>
      </c>
      <c r="V477" s="0" t="n">
        <v>0.72</v>
      </c>
      <c r="W477" s="0" t="n">
        <v>-6.7</v>
      </c>
      <c r="X477" s="0" t="n">
        <v>2.08944</v>
      </c>
      <c r="Y477" s="0" t="n">
        <v>0.75147</v>
      </c>
    </row>
    <row r="478" customFormat="false" ht="12.8" hidden="false" customHeight="false" outlineLevel="0" collapsed="false">
      <c r="A478" s="0" t="n">
        <v>10</v>
      </c>
      <c r="B478" s="0" t="n">
        <v>1</v>
      </c>
      <c r="C478" s="0" t="n">
        <v>1</v>
      </c>
      <c r="D478" s="0" t="n">
        <v>45</v>
      </c>
      <c r="E478" s="0" t="n">
        <v>0</v>
      </c>
      <c r="F478" s="0" t="n">
        <v>0</v>
      </c>
      <c r="G478" s="0" t="n">
        <v>73.07</v>
      </c>
      <c r="H478" s="0" t="n">
        <v>-3.36</v>
      </c>
      <c r="I478" s="0" t="n">
        <v>3.36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16.11</v>
      </c>
      <c r="Q478" s="0" t="n">
        <v>0</v>
      </c>
      <c r="R478" s="0" t="n">
        <v>-0.02</v>
      </c>
      <c r="S478" s="0" t="n">
        <v>-0.02</v>
      </c>
      <c r="T478" s="0" t="n">
        <v>450</v>
      </c>
      <c r="U478" s="0" t="n">
        <v>16.11</v>
      </c>
      <c r="V478" s="0" t="n">
        <v>0.75</v>
      </c>
      <c r="W478" s="0" t="n">
        <v>-7.52</v>
      </c>
      <c r="X478" s="0" t="n">
        <v>2.15507</v>
      </c>
      <c r="Y478" s="0" t="n">
        <v>0.62195</v>
      </c>
    </row>
    <row r="479" customFormat="false" ht="12.8" hidden="false" customHeight="false" outlineLevel="0" collapsed="false">
      <c r="A479" s="0" t="n">
        <v>10</v>
      </c>
      <c r="B479" s="0" t="n">
        <v>1</v>
      </c>
      <c r="C479" s="0" t="n">
        <v>1</v>
      </c>
      <c r="D479" s="0" t="n">
        <v>46</v>
      </c>
      <c r="E479" s="0" t="n">
        <v>0</v>
      </c>
      <c r="F479" s="0" t="n">
        <v>0</v>
      </c>
      <c r="G479" s="0" t="n">
        <v>73.87</v>
      </c>
      <c r="H479" s="0" t="n">
        <v>-3.3</v>
      </c>
      <c r="I479" s="0" t="n">
        <v>3.3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15.79</v>
      </c>
      <c r="Q479" s="0" t="n">
        <v>0</v>
      </c>
      <c r="R479" s="0" t="n">
        <v>-0.02</v>
      </c>
      <c r="S479" s="0" t="n">
        <v>-0.02</v>
      </c>
      <c r="T479" s="0" t="n">
        <v>450</v>
      </c>
      <c r="U479" s="0" t="n">
        <v>15.79</v>
      </c>
      <c r="V479" s="0" t="n">
        <v>0.65</v>
      </c>
      <c r="W479" s="0" t="n">
        <v>-7.33</v>
      </c>
      <c r="X479" s="0" t="n">
        <v>2.20927</v>
      </c>
      <c r="Y479" s="0" t="n">
        <v>0.47984</v>
      </c>
    </row>
    <row r="480" customFormat="false" ht="12.8" hidden="false" customHeight="false" outlineLevel="0" collapsed="false">
      <c r="A480" s="0" t="n">
        <v>10</v>
      </c>
      <c r="B480" s="0" t="n">
        <v>1</v>
      </c>
      <c r="C480" s="0" t="n">
        <v>1</v>
      </c>
      <c r="D480" s="0" t="n">
        <v>47</v>
      </c>
      <c r="E480" s="0" t="n">
        <v>0</v>
      </c>
      <c r="F480" s="0" t="n">
        <v>0</v>
      </c>
      <c r="G480" s="0" t="n">
        <v>76.6</v>
      </c>
      <c r="H480" s="0" t="n">
        <v>-3.2</v>
      </c>
      <c r="I480" s="0" t="n">
        <v>3.2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15.29</v>
      </c>
      <c r="Q480" s="0" t="n">
        <v>0</v>
      </c>
      <c r="R480" s="0" t="n">
        <v>-0.02</v>
      </c>
      <c r="S480" s="0" t="n">
        <v>-0.02</v>
      </c>
      <c r="T480" s="0" t="n">
        <v>450</v>
      </c>
      <c r="U480" s="0" t="n">
        <v>15.29</v>
      </c>
      <c r="V480" s="0" t="n">
        <v>0.51</v>
      </c>
      <c r="W480" s="0" t="n">
        <v>-7.25</v>
      </c>
      <c r="X480" s="0" t="n">
        <v>2.24988</v>
      </c>
      <c r="Y480" s="0" t="n">
        <v>0.32583</v>
      </c>
    </row>
    <row r="481" customFormat="false" ht="12.8" hidden="false" customHeight="false" outlineLevel="0" collapsed="false">
      <c r="A481" s="0" t="n">
        <v>10</v>
      </c>
      <c r="B481" s="0" t="n">
        <v>1</v>
      </c>
      <c r="C481" s="0" t="n">
        <v>1</v>
      </c>
      <c r="D481" s="0" t="n">
        <v>48</v>
      </c>
      <c r="E481" s="0" t="n">
        <v>0</v>
      </c>
      <c r="F481" s="0" t="n">
        <v>0</v>
      </c>
      <c r="G481" s="0" t="n">
        <v>75.15</v>
      </c>
      <c r="H481" s="0" t="n">
        <v>-3.14</v>
      </c>
      <c r="I481" s="0" t="n">
        <v>3.14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14.94</v>
      </c>
      <c r="Q481" s="0" t="n">
        <v>0</v>
      </c>
      <c r="R481" s="0" t="n">
        <v>-0.02</v>
      </c>
      <c r="S481" s="0" t="n">
        <v>-0.02</v>
      </c>
      <c r="T481" s="0" t="n">
        <v>450</v>
      </c>
      <c r="U481" s="0" t="n">
        <v>14.94</v>
      </c>
      <c r="V481" s="0" t="n">
        <v>0.42</v>
      </c>
      <c r="W481" s="0" t="n">
        <v>-7.04</v>
      </c>
      <c r="X481" s="0" t="n">
        <v>2.27491</v>
      </c>
      <c r="Y481" s="0" t="n">
        <v>0.16236</v>
      </c>
    </row>
    <row r="482" customFormat="false" ht="12.8" hidden="false" customHeight="false" outlineLevel="0" collapsed="false">
      <c r="A482" s="0" t="n">
        <v>11</v>
      </c>
      <c r="B482" s="0" t="n">
        <v>1</v>
      </c>
      <c r="C482" s="0" t="n">
        <v>1</v>
      </c>
      <c r="D482" s="0" t="n">
        <v>1</v>
      </c>
      <c r="E482" s="0" t="n">
        <v>0</v>
      </c>
      <c r="F482" s="0" t="n">
        <v>0</v>
      </c>
      <c r="G482" s="0" t="n">
        <v>72.46</v>
      </c>
      <c r="H482" s="0" t="n">
        <v>-3.12</v>
      </c>
      <c r="I482" s="0" t="n">
        <v>3.12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14.83</v>
      </c>
      <c r="Q482" s="0" t="n">
        <v>0</v>
      </c>
      <c r="R482" s="0" t="n">
        <v>-0.02</v>
      </c>
      <c r="S482" s="0" t="n">
        <v>-0.02</v>
      </c>
      <c r="T482" s="0" t="n">
        <v>450</v>
      </c>
      <c r="U482" s="0" t="n">
        <v>14.83</v>
      </c>
      <c r="V482" s="0" t="n">
        <v>0.41</v>
      </c>
      <c r="W482" s="0" t="n">
        <v>-7.95</v>
      </c>
      <c r="X482" s="0" t="n">
        <v>2.2892</v>
      </c>
      <c r="Y482" s="0" t="n">
        <v>-0.0069</v>
      </c>
    </row>
    <row r="483" customFormat="false" ht="12.8" hidden="false" customHeight="false" outlineLevel="0" collapsed="false">
      <c r="A483" s="0" t="n">
        <v>11</v>
      </c>
      <c r="B483" s="0" t="n">
        <v>1</v>
      </c>
      <c r="C483" s="0" t="n">
        <v>1</v>
      </c>
      <c r="D483" s="0" t="n">
        <v>2</v>
      </c>
      <c r="E483" s="0" t="n">
        <v>0</v>
      </c>
      <c r="F483" s="0" t="n">
        <v>0</v>
      </c>
      <c r="G483" s="0" t="n">
        <v>71.4</v>
      </c>
      <c r="H483" s="0" t="n">
        <v>-3.11</v>
      </c>
      <c r="I483" s="0" t="n">
        <v>3.11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14.79</v>
      </c>
      <c r="Q483" s="0" t="n">
        <v>0</v>
      </c>
      <c r="R483" s="0" t="n">
        <v>-0.02</v>
      </c>
      <c r="S483" s="0" t="n">
        <v>-0.02</v>
      </c>
      <c r="T483" s="0" t="n">
        <v>450</v>
      </c>
      <c r="U483" s="0" t="n">
        <v>14.79</v>
      </c>
      <c r="V483" s="0" t="n">
        <v>0.4</v>
      </c>
      <c r="W483" s="0" t="n">
        <v>-7.94</v>
      </c>
      <c r="X483" s="0" t="n">
        <v>2.27972</v>
      </c>
      <c r="Y483" s="0" t="n">
        <v>-0.17646</v>
      </c>
    </row>
    <row r="484" customFormat="false" ht="12.8" hidden="false" customHeight="false" outlineLevel="0" collapsed="false">
      <c r="A484" s="0" t="n">
        <v>11</v>
      </c>
      <c r="B484" s="0" t="n">
        <v>1</v>
      </c>
      <c r="C484" s="0" t="n">
        <v>1</v>
      </c>
      <c r="D484" s="0" t="n">
        <v>3</v>
      </c>
      <c r="E484" s="0" t="n">
        <v>0</v>
      </c>
      <c r="F484" s="0" t="n">
        <v>0</v>
      </c>
      <c r="G484" s="0" t="n">
        <v>71.79</v>
      </c>
      <c r="H484" s="0" t="n">
        <v>-3.1</v>
      </c>
      <c r="I484" s="0" t="n">
        <v>3.1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14.71</v>
      </c>
      <c r="Q484" s="0" t="n">
        <v>0</v>
      </c>
      <c r="R484" s="0" t="n">
        <v>-0.02</v>
      </c>
      <c r="S484" s="0" t="n">
        <v>-0.02</v>
      </c>
      <c r="T484" s="0" t="n">
        <v>450</v>
      </c>
      <c r="U484" s="0" t="n">
        <v>14.71</v>
      </c>
      <c r="V484" s="0" t="n">
        <v>0.4</v>
      </c>
      <c r="W484" s="0" t="n">
        <v>-4.64</v>
      </c>
      <c r="X484" s="0" t="n">
        <v>2.25324</v>
      </c>
      <c r="Y484" s="0" t="n">
        <v>-0.34032</v>
      </c>
    </row>
    <row r="485" customFormat="false" ht="12.8" hidden="false" customHeight="false" outlineLevel="0" collapsed="false">
      <c r="A485" s="0" t="n">
        <v>11</v>
      </c>
      <c r="B485" s="0" t="n">
        <v>1</v>
      </c>
      <c r="C485" s="0" t="n">
        <v>1</v>
      </c>
      <c r="D485" s="0" t="n">
        <v>4</v>
      </c>
      <c r="E485" s="0" t="n">
        <v>0</v>
      </c>
      <c r="F485" s="0" t="n">
        <v>0</v>
      </c>
      <c r="G485" s="0" t="n">
        <v>70.31</v>
      </c>
      <c r="H485" s="0" t="n">
        <v>-3.11</v>
      </c>
      <c r="I485" s="0" t="n">
        <v>3.11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14.76</v>
      </c>
      <c r="Q485" s="0" t="n">
        <v>0</v>
      </c>
      <c r="R485" s="0" t="n">
        <v>-0.02</v>
      </c>
      <c r="S485" s="0" t="n">
        <v>-0.02</v>
      </c>
      <c r="T485" s="0" t="n">
        <v>450</v>
      </c>
      <c r="U485" s="0" t="n">
        <v>14.76</v>
      </c>
      <c r="V485" s="0" t="n">
        <v>0.41</v>
      </c>
      <c r="W485" s="0" t="n">
        <v>-1.27</v>
      </c>
      <c r="X485" s="0" t="n">
        <v>2.21127</v>
      </c>
      <c r="Y485" s="0" t="n">
        <v>-0.49428</v>
      </c>
    </row>
    <row r="486" customFormat="false" ht="12.8" hidden="false" customHeight="false" outlineLevel="0" collapsed="false">
      <c r="A486" s="0" t="n">
        <v>11</v>
      </c>
      <c r="B486" s="0" t="n">
        <v>1</v>
      </c>
      <c r="C486" s="0" t="n">
        <v>1</v>
      </c>
      <c r="D486" s="0" t="n">
        <v>5</v>
      </c>
      <c r="E486" s="0" t="n">
        <v>0</v>
      </c>
      <c r="F486" s="0" t="n">
        <v>0</v>
      </c>
      <c r="G486" s="0" t="n">
        <v>70.02</v>
      </c>
      <c r="H486" s="0" t="n">
        <v>-3.13</v>
      </c>
      <c r="I486" s="0" t="n">
        <v>3.13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14.87</v>
      </c>
      <c r="Q486" s="0" t="n">
        <v>0</v>
      </c>
      <c r="R486" s="0" t="n">
        <v>-0.02</v>
      </c>
      <c r="S486" s="0" t="n">
        <v>-0.02</v>
      </c>
      <c r="T486" s="0" t="n">
        <v>450</v>
      </c>
      <c r="U486" s="0" t="n">
        <v>14.87</v>
      </c>
      <c r="V486" s="0" t="n">
        <v>0.41</v>
      </c>
      <c r="W486" s="0" t="n">
        <v>-0.95</v>
      </c>
      <c r="X486" s="0" t="n">
        <v>2.15581</v>
      </c>
      <c r="Y486" s="0" t="n">
        <v>-0.63602</v>
      </c>
    </row>
    <row r="487" customFormat="false" ht="12.8" hidden="false" customHeight="false" outlineLevel="0" collapsed="false">
      <c r="A487" s="0" t="n">
        <v>11</v>
      </c>
      <c r="B487" s="0" t="n">
        <v>1</v>
      </c>
      <c r="C487" s="0" t="n">
        <v>1</v>
      </c>
      <c r="D487" s="0" t="n">
        <v>6</v>
      </c>
      <c r="E487" s="0" t="n">
        <v>0</v>
      </c>
      <c r="F487" s="0" t="n">
        <v>0</v>
      </c>
      <c r="G487" s="0" t="n">
        <v>68.28</v>
      </c>
      <c r="H487" s="0" t="n">
        <v>-3.18</v>
      </c>
      <c r="I487" s="0" t="n">
        <v>3.18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15.19</v>
      </c>
      <c r="Q487" s="0" t="n">
        <v>0</v>
      </c>
      <c r="R487" s="0" t="n">
        <v>-0.02</v>
      </c>
      <c r="S487" s="0" t="n">
        <v>-0.02</v>
      </c>
      <c r="T487" s="0" t="n">
        <v>450</v>
      </c>
      <c r="U487" s="0" t="n">
        <v>15.19</v>
      </c>
      <c r="V487" s="0" t="n">
        <v>0.43</v>
      </c>
      <c r="W487" s="0" t="n">
        <v>-0.93</v>
      </c>
      <c r="X487" s="0" t="n">
        <v>2.08909</v>
      </c>
      <c r="Y487" s="0" t="n">
        <v>-0.765</v>
      </c>
    </row>
    <row r="488" customFormat="false" ht="12.8" hidden="false" customHeight="false" outlineLevel="0" collapsed="false">
      <c r="A488" s="0" t="n">
        <v>11</v>
      </c>
      <c r="B488" s="0" t="n">
        <v>1</v>
      </c>
      <c r="C488" s="0" t="n">
        <v>1</v>
      </c>
      <c r="D488" s="0" t="n">
        <v>7</v>
      </c>
      <c r="E488" s="0" t="n">
        <v>0</v>
      </c>
      <c r="F488" s="0" t="n">
        <v>0</v>
      </c>
      <c r="G488" s="0" t="n">
        <v>69.77</v>
      </c>
      <c r="H488" s="0" t="n">
        <v>-3.23</v>
      </c>
      <c r="I488" s="0" t="n">
        <v>3.23</v>
      </c>
      <c r="J488" s="0" t="n">
        <v>0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15.42</v>
      </c>
      <c r="Q488" s="0" t="n">
        <v>0</v>
      </c>
      <c r="R488" s="0" t="n">
        <v>-0.02</v>
      </c>
      <c r="S488" s="0" t="n">
        <v>-0.02</v>
      </c>
      <c r="T488" s="0" t="n">
        <v>450</v>
      </c>
      <c r="U488" s="0" t="n">
        <v>15.42</v>
      </c>
      <c r="V488" s="0" t="n">
        <v>0.43</v>
      </c>
      <c r="W488" s="0" t="n">
        <v>-0.64</v>
      </c>
      <c r="X488" s="0" t="n">
        <v>2.01318</v>
      </c>
      <c r="Y488" s="0" t="n">
        <v>-0.88193</v>
      </c>
    </row>
    <row r="489" customFormat="false" ht="12.8" hidden="false" customHeight="false" outlineLevel="0" collapsed="false">
      <c r="A489" s="0" t="n">
        <v>11</v>
      </c>
      <c r="B489" s="0" t="n">
        <v>1</v>
      </c>
      <c r="C489" s="0" t="n">
        <v>1</v>
      </c>
      <c r="D489" s="0" t="n">
        <v>8</v>
      </c>
      <c r="E489" s="0" t="n">
        <v>0</v>
      </c>
      <c r="F489" s="0" t="n">
        <v>0</v>
      </c>
      <c r="G489" s="0" t="n">
        <v>73.8</v>
      </c>
      <c r="H489" s="0" t="n">
        <v>-3.21</v>
      </c>
      <c r="I489" s="0" t="n">
        <v>3.21</v>
      </c>
      <c r="J489" s="0" t="n">
        <v>0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15.32</v>
      </c>
      <c r="Q489" s="0" t="n">
        <v>0</v>
      </c>
      <c r="R489" s="0" t="n">
        <v>-0.02</v>
      </c>
      <c r="S489" s="0" t="n">
        <v>-0.02</v>
      </c>
      <c r="T489" s="0" t="n">
        <v>450</v>
      </c>
      <c r="U489" s="0" t="n">
        <v>15.32</v>
      </c>
      <c r="V489" s="0" t="n">
        <v>0.38</v>
      </c>
      <c r="W489" s="0" t="n">
        <v>-1</v>
      </c>
      <c r="X489" s="0" t="n">
        <v>1.92993</v>
      </c>
      <c r="Y489" s="0" t="n">
        <v>-0.98824</v>
      </c>
    </row>
    <row r="490" customFormat="false" ht="12.8" hidden="false" customHeight="false" outlineLevel="0" collapsed="false">
      <c r="A490" s="0" t="n">
        <v>11</v>
      </c>
      <c r="B490" s="0" t="n">
        <v>1</v>
      </c>
      <c r="C490" s="0" t="n">
        <v>1</v>
      </c>
      <c r="D490" s="0" t="n">
        <v>9</v>
      </c>
      <c r="E490" s="0" t="n">
        <v>0</v>
      </c>
      <c r="F490" s="0" t="n">
        <v>0</v>
      </c>
      <c r="G490" s="0" t="n">
        <v>72.61</v>
      </c>
      <c r="H490" s="0" t="n">
        <v>-3.21</v>
      </c>
      <c r="I490" s="0" t="n">
        <v>3.21</v>
      </c>
      <c r="J490" s="0" t="n">
        <v>0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15.34</v>
      </c>
      <c r="Q490" s="0" t="n">
        <v>0</v>
      </c>
      <c r="R490" s="0" t="n">
        <v>-0.02</v>
      </c>
      <c r="S490" s="0" t="n">
        <v>-0.02</v>
      </c>
      <c r="T490" s="0" t="n">
        <v>450</v>
      </c>
      <c r="U490" s="0" t="n">
        <v>15.34</v>
      </c>
      <c r="V490" s="0" t="n">
        <v>0.37</v>
      </c>
      <c r="W490" s="0" t="n">
        <v>-1.3</v>
      </c>
      <c r="X490" s="0" t="n">
        <v>1.84087</v>
      </c>
      <c r="Y490" s="0" t="n">
        <v>-1.08566</v>
      </c>
    </row>
    <row r="491" customFormat="false" ht="12.8" hidden="false" customHeight="false" outlineLevel="0" collapsed="false">
      <c r="A491" s="0" t="n">
        <v>11</v>
      </c>
      <c r="B491" s="0" t="n">
        <v>1</v>
      </c>
      <c r="C491" s="0" t="n">
        <v>1</v>
      </c>
      <c r="D491" s="0" t="n">
        <v>10</v>
      </c>
      <c r="E491" s="0" t="n">
        <v>0</v>
      </c>
      <c r="F491" s="0" t="n">
        <v>0</v>
      </c>
      <c r="G491" s="0" t="n">
        <v>82.56</v>
      </c>
      <c r="H491" s="0" t="n">
        <v>-3.05</v>
      </c>
      <c r="I491" s="0" t="n">
        <v>3.05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14.41</v>
      </c>
      <c r="Q491" s="0" t="n">
        <v>0</v>
      </c>
      <c r="R491" s="0" t="n">
        <v>-0.02</v>
      </c>
      <c r="S491" s="0" t="n">
        <v>-0.02</v>
      </c>
      <c r="T491" s="0" t="n">
        <v>450</v>
      </c>
      <c r="U491" s="0" t="n">
        <v>14.41</v>
      </c>
      <c r="V491" s="0" t="n">
        <v>0.23</v>
      </c>
      <c r="W491" s="0" t="n">
        <v>-0.15</v>
      </c>
      <c r="X491" s="0" t="n">
        <v>1.74728</v>
      </c>
      <c r="Y491" s="0" t="n">
        <v>-1.17594</v>
      </c>
    </row>
    <row r="492" customFormat="false" ht="12.8" hidden="false" customHeight="false" outlineLevel="0" collapsed="false">
      <c r="A492" s="0" t="n">
        <v>11</v>
      </c>
      <c r="B492" s="0" t="n">
        <v>1</v>
      </c>
      <c r="C492" s="0" t="n">
        <v>1</v>
      </c>
      <c r="D492" s="0" t="n">
        <v>11</v>
      </c>
      <c r="E492" s="0" t="n">
        <v>0</v>
      </c>
      <c r="F492" s="0" t="n">
        <v>0</v>
      </c>
      <c r="G492" s="0" t="n">
        <v>84.35</v>
      </c>
      <c r="H492" s="0" t="n">
        <v>-2.85</v>
      </c>
      <c r="I492" s="0" t="n">
        <v>2.85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13.24</v>
      </c>
      <c r="Q492" s="0" t="n">
        <v>0</v>
      </c>
      <c r="R492" s="0" t="n">
        <v>-0.02</v>
      </c>
      <c r="S492" s="0" t="n">
        <v>-0.02</v>
      </c>
      <c r="T492" s="0" t="n">
        <v>450</v>
      </c>
      <c r="U492" s="0" t="n">
        <v>13.24</v>
      </c>
      <c r="V492" s="0" t="n">
        <v>0.08</v>
      </c>
      <c r="W492" s="0" t="n">
        <v>-1.02</v>
      </c>
      <c r="X492" s="0" t="n">
        <v>1.6502</v>
      </c>
      <c r="Y492" s="0" t="n">
        <v>-1.26081</v>
      </c>
    </row>
    <row r="493" customFormat="false" ht="12.8" hidden="false" customHeight="false" outlineLevel="0" collapsed="false">
      <c r="A493" s="0" t="n">
        <v>11</v>
      </c>
      <c r="B493" s="0" t="n">
        <v>1</v>
      </c>
      <c r="C493" s="0" t="n">
        <v>1</v>
      </c>
      <c r="D493" s="0" t="n">
        <v>12</v>
      </c>
      <c r="E493" s="0" t="n">
        <v>0</v>
      </c>
      <c r="F493" s="0" t="n">
        <v>0</v>
      </c>
      <c r="G493" s="0" t="n">
        <v>74.02</v>
      </c>
      <c r="H493" s="0" t="n">
        <v>-2.81</v>
      </c>
      <c r="I493" s="0" t="n">
        <v>2.81</v>
      </c>
      <c r="J493" s="0" t="n">
        <v>0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12.98</v>
      </c>
      <c r="Q493" s="0" t="n">
        <v>0</v>
      </c>
      <c r="R493" s="0" t="n">
        <v>-0.02</v>
      </c>
      <c r="S493" s="0" t="n">
        <v>-0.02</v>
      </c>
      <c r="T493" s="0" t="n">
        <v>450</v>
      </c>
      <c r="U493" s="0" t="n">
        <v>12.98</v>
      </c>
      <c r="V493" s="0" t="n">
        <v>0.08</v>
      </c>
      <c r="W493" s="0" t="n">
        <v>-2.23</v>
      </c>
      <c r="X493" s="0" t="n">
        <v>1.55049</v>
      </c>
      <c r="Y493" s="0" t="n">
        <v>1.34189</v>
      </c>
    </row>
    <row r="494" customFormat="false" ht="12.8" hidden="false" customHeight="false" outlineLevel="0" collapsed="false">
      <c r="A494" s="0" t="n">
        <v>11</v>
      </c>
      <c r="B494" s="0" t="n">
        <v>1</v>
      </c>
      <c r="C494" s="0" t="n">
        <v>1</v>
      </c>
      <c r="D494" s="0" t="n">
        <v>13</v>
      </c>
      <c r="E494" s="0" t="n">
        <v>0</v>
      </c>
      <c r="F494" s="0" t="n">
        <v>0</v>
      </c>
      <c r="G494" s="0" t="n">
        <v>73.32</v>
      </c>
      <c r="H494" s="0" t="n">
        <v>-2.76</v>
      </c>
      <c r="I494" s="0" t="n">
        <v>2.76</v>
      </c>
      <c r="J494" s="0" t="n">
        <v>0</v>
      </c>
      <c r="K494" s="0" t="n">
        <v>0</v>
      </c>
      <c r="L494" s="0" t="n">
        <v>2.48</v>
      </c>
      <c r="M494" s="0" t="n">
        <v>0</v>
      </c>
      <c r="N494" s="0" t="n">
        <v>0</v>
      </c>
      <c r="O494" s="0" t="n">
        <v>0</v>
      </c>
      <c r="P494" s="0" t="n">
        <v>12.69</v>
      </c>
      <c r="Q494" s="0" t="n">
        <v>0</v>
      </c>
      <c r="R494" s="0" t="n">
        <v>-0.02</v>
      </c>
      <c r="S494" s="0" t="n">
        <v>-0.02</v>
      </c>
      <c r="T494" s="0" t="n">
        <v>450</v>
      </c>
      <c r="U494" s="0" t="n">
        <v>12.69</v>
      </c>
      <c r="V494" s="0" t="n">
        <v>0.11</v>
      </c>
      <c r="W494" s="0" t="n">
        <v>1.62</v>
      </c>
      <c r="X494" s="0" t="n">
        <v>1.44892</v>
      </c>
      <c r="Y494" s="0" t="n">
        <v>1.42077</v>
      </c>
    </row>
    <row r="495" customFormat="false" ht="12.8" hidden="false" customHeight="false" outlineLevel="0" collapsed="false">
      <c r="A495" s="0" t="n">
        <v>11</v>
      </c>
      <c r="B495" s="0" t="n">
        <v>1</v>
      </c>
      <c r="C495" s="0" t="n">
        <v>1</v>
      </c>
      <c r="D495" s="0" t="n">
        <v>14</v>
      </c>
      <c r="E495" s="0" t="n">
        <v>160.38</v>
      </c>
      <c r="F495" s="0" t="n">
        <v>8.46</v>
      </c>
      <c r="G495" s="0" t="n">
        <v>72.23</v>
      </c>
      <c r="H495" s="0" t="n">
        <v>5.16</v>
      </c>
      <c r="I495" s="0" t="n">
        <v>1.62</v>
      </c>
      <c r="J495" s="0" t="n">
        <v>0</v>
      </c>
      <c r="K495" s="0" t="n">
        <v>3.85</v>
      </c>
      <c r="L495" s="0" t="n">
        <v>5.31</v>
      </c>
      <c r="M495" s="0" t="n">
        <v>0.13</v>
      </c>
      <c r="N495" s="0" t="n">
        <v>0.12</v>
      </c>
      <c r="O495" s="0" t="n">
        <v>-0.06</v>
      </c>
      <c r="P495" s="0" t="n">
        <v>12.32</v>
      </c>
      <c r="Q495" s="0" t="n">
        <v>1.17</v>
      </c>
      <c r="R495" s="0" t="n">
        <v>-1.42</v>
      </c>
      <c r="S495" s="0" t="n">
        <v>-1.45</v>
      </c>
      <c r="T495" s="0" t="n">
        <v>350.06</v>
      </c>
      <c r="U495" s="0" t="n">
        <v>12.47</v>
      </c>
      <c r="V495" s="0" t="n">
        <v>0.1</v>
      </c>
      <c r="W495" s="0" t="n">
        <v>42.35</v>
      </c>
      <c r="X495" s="0" t="n">
        <v>1.34612</v>
      </c>
      <c r="Y495" s="0" t="n">
        <v>1.49904</v>
      </c>
    </row>
    <row r="496" customFormat="false" ht="12.8" hidden="false" customHeight="false" outlineLevel="0" collapsed="false">
      <c r="A496" s="0" t="n">
        <v>11</v>
      </c>
      <c r="B496" s="0" t="n">
        <v>1</v>
      </c>
      <c r="C496" s="0" t="n">
        <v>1</v>
      </c>
      <c r="D496" s="0" t="n">
        <v>15</v>
      </c>
      <c r="E496" s="0" t="n">
        <v>503.92</v>
      </c>
      <c r="F496" s="0" t="n">
        <v>26.59</v>
      </c>
      <c r="G496" s="0" t="n">
        <v>68.22</v>
      </c>
      <c r="H496" s="0" t="n">
        <v>16.61</v>
      </c>
      <c r="I496" s="0" t="n">
        <v>1.64</v>
      </c>
      <c r="J496" s="0" t="n">
        <v>0</v>
      </c>
      <c r="K496" s="0" t="n">
        <v>5.84</v>
      </c>
      <c r="L496" s="0" t="n">
        <v>7.56</v>
      </c>
      <c r="M496" s="0" t="n">
        <v>0.19</v>
      </c>
      <c r="N496" s="0" t="n">
        <v>0.12</v>
      </c>
      <c r="O496" s="0" t="n">
        <v>-0.05</v>
      </c>
      <c r="P496" s="0" t="n">
        <v>12.48</v>
      </c>
      <c r="Q496" s="0" t="n">
        <v>3.62</v>
      </c>
      <c r="R496" s="0" t="n">
        <v>-2.52</v>
      </c>
      <c r="S496" s="0" t="n">
        <v>-2.66</v>
      </c>
      <c r="T496" s="0" t="n">
        <v>190.62</v>
      </c>
      <c r="U496" s="0" t="n">
        <v>12.63</v>
      </c>
      <c r="V496" s="0" t="n">
        <v>0.12</v>
      </c>
      <c r="W496" s="0" t="n">
        <v>133.06</v>
      </c>
      <c r="X496" s="0" t="n">
        <v>1.24275</v>
      </c>
      <c r="Y496" s="0" t="n">
        <v>1.57838</v>
      </c>
    </row>
    <row r="497" customFormat="false" ht="12.8" hidden="false" customHeight="false" outlineLevel="0" collapsed="false">
      <c r="A497" s="0" t="n">
        <v>11</v>
      </c>
      <c r="B497" s="0" t="n">
        <v>1</v>
      </c>
      <c r="C497" s="0" t="n">
        <v>1</v>
      </c>
      <c r="D497" s="0" t="n">
        <v>16</v>
      </c>
      <c r="E497" s="0" t="n">
        <v>1054.06</v>
      </c>
      <c r="F497" s="0" t="n">
        <v>55.62</v>
      </c>
      <c r="G497" s="0" t="n">
        <v>65.75</v>
      </c>
      <c r="H497" s="0" t="n">
        <v>1.73</v>
      </c>
      <c r="I497" s="0" t="n">
        <v>1.66</v>
      </c>
      <c r="J497" s="0" t="n">
        <v>0</v>
      </c>
      <c r="K497" s="0" t="n">
        <v>8.73</v>
      </c>
      <c r="L497" s="0" t="n">
        <v>12.76</v>
      </c>
      <c r="M497" s="0" t="n">
        <v>0.15</v>
      </c>
      <c r="N497" s="0" t="n">
        <v>0.12</v>
      </c>
      <c r="O497" s="0" t="n">
        <v>-0.04</v>
      </c>
      <c r="P497" s="0" t="n">
        <v>12.75</v>
      </c>
      <c r="Q497" s="0" t="n">
        <v>1.05</v>
      </c>
      <c r="R497" s="0" t="n">
        <v>-3.33</v>
      </c>
      <c r="S497" s="0" t="n">
        <v>-4.71</v>
      </c>
      <c r="T497" s="0" t="n">
        <v>16.74</v>
      </c>
      <c r="U497" s="0" t="n">
        <v>13</v>
      </c>
      <c r="V497" s="0" t="n">
        <v>0.2</v>
      </c>
      <c r="W497" s="0" t="n">
        <v>278.32</v>
      </c>
      <c r="X497" s="0" t="n">
        <v>1.13945</v>
      </c>
      <c r="Y497" s="0" t="n">
        <v>1.66065</v>
      </c>
    </row>
    <row r="498" customFormat="false" ht="12.8" hidden="false" customHeight="false" outlineLevel="0" collapsed="false">
      <c r="A498" s="0" t="n">
        <v>11</v>
      </c>
      <c r="B498" s="0" t="n">
        <v>1</v>
      </c>
      <c r="C498" s="0" t="n">
        <v>1</v>
      </c>
      <c r="D498" s="0" t="n">
        <v>17</v>
      </c>
      <c r="E498" s="0" t="n">
        <v>2334.76</v>
      </c>
      <c r="F498" s="0" t="n">
        <v>123.31</v>
      </c>
      <c r="G498" s="0" t="n">
        <v>31.24</v>
      </c>
      <c r="H498" s="0" t="n">
        <v>-1.76</v>
      </c>
      <c r="I498" s="0" t="n">
        <v>1.76</v>
      </c>
      <c r="J498" s="0" t="n">
        <v>0</v>
      </c>
      <c r="K498" s="0" t="n">
        <v>17.49</v>
      </c>
      <c r="L498" s="0" t="n">
        <v>22.68</v>
      </c>
      <c r="M498" s="0" t="n">
        <v>0.11</v>
      </c>
      <c r="N498" s="0" t="n">
        <v>0.13</v>
      </c>
      <c r="O498" s="0" t="n">
        <v>-0.11</v>
      </c>
      <c r="P498" s="0" t="n">
        <v>13.78</v>
      </c>
      <c r="Q498" s="0" t="n">
        <v>0</v>
      </c>
      <c r="R498" s="0" t="n">
        <v>-4.19</v>
      </c>
      <c r="S498" s="0" t="n">
        <v>-4.32</v>
      </c>
      <c r="T498" s="0" t="n">
        <v>-331.84</v>
      </c>
      <c r="U498" s="0" t="n">
        <v>14.09</v>
      </c>
      <c r="V498" s="0" t="n">
        <v>0.34</v>
      </c>
      <c r="W498" s="0" t="n">
        <v>621.71</v>
      </c>
      <c r="X498" s="0" t="n">
        <v>1.03694</v>
      </c>
      <c r="Y498" s="0" t="n">
        <v>1.74815</v>
      </c>
    </row>
    <row r="499" customFormat="false" ht="12.8" hidden="false" customHeight="false" outlineLevel="0" collapsed="false">
      <c r="A499" s="0" t="n">
        <v>11</v>
      </c>
      <c r="B499" s="0" t="n">
        <v>1</v>
      </c>
      <c r="C499" s="0" t="n">
        <v>1</v>
      </c>
      <c r="D499" s="0" t="n">
        <v>18</v>
      </c>
      <c r="E499" s="0" t="n">
        <v>1868.54</v>
      </c>
      <c r="F499" s="0" t="n">
        <v>98.6</v>
      </c>
      <c r="G499" s="0" t="n">
        <v>63.72</v>
      </c>
      <c r="H499" s="0" t="n">
        <v>-53.9</v>
      </c>
      <c r="I499" s="0" t="n">
        <v>1.81</v>
      </c>
      <c r="J499" s="0" t="n">
        <v>0</v>
      </c>
      <c r="K499" s="0" t="n">
        <v>17.92</v>
      </c>
      <c r="L499" s="0" t="n">
        <v>28.05</v>
      </c>
      <c r="M499" s="0" t="n">
        <v>16.07</v>
      </c>
      <c r="N499" s="0" t="n">
        <v>0.14</v>
      </c>
      <c r="O499" s="0" t="n">
        <v>-0.22</v>
      </c>
      <c r="P499" s="0" t="n">
        <v>14.26</v>
      </c>
      <c r="Q499" s="0" t="n">
        <v>0</v>
      </c>
      <c r="R499" s="0" t="n">
        <v>-627.76</v>
      </c>
      <c r="S499" s="0" t="n">
        <v>-771.66</v>
      </c>
      <c r="T499" s="0" t="n">
        <v>-4.9</v>
      </c>
      <c r="U499" s="0" t="n">
        <v>14.75</v>
      </c>
      <c r="V499" s="0" t="n">
        <v>0.37</v>
      </c>
      <c r="W499" s="0" t="n">
        <v>494.19</v>
      </c>
      <c r="X499" s="0" t="n">
        <v>0.93611</v>
      </c>
      <c r="Y499" s="0" t="n">
        <v>1.8437</v>
      </c>
    </row>
    <row r="500" customFormat="false" ht="12.8" hidden="false" customHeight="false" outlineLevel="0" collapsed="false">
      <c r="A500" s="0" t="n">
        <v>11</v>
      </c>
      <c r="B500" s="0" t="n">
        <v>1</v>
      </c>
      <c r="C500" s="0" t="n">
        <v>1</v>
      </c>
      <c r="D500" s="0" t="n">
        <v>19</v>
      </c>
      <c r="E500" s="0" t="n">
        <v>3676.67</v>
      </c>
      <c r="F500" s="0" t="n">
        <v>195.7</v>
      </c>
      <c r="G500" s="0" t="n">
        <v>4.63</v>
      </c>
      <c r="H500" s="0" t="n">
        <v>-1.89</v>
      </c>
      <c r="I500" s="0" t="n">
        <v>1.89</v>
      </c>
      <c r="J500" s="0" t="n">
        <v>0</v>
      </c>
      <c r="K500" s="0" t="n">
        <v>26.28</v>
      </c>
      <c r="L500" s="0" t="n">
        <v>34.47</v>
      </c>
      <c r="M500" s="0" t="n">
        <v>0.16</v>
      </c>
      <c r="N500" s="0" t="n">
        <v>0.14</v>
      </c>
      <c r="O500" s="0" t="n">
        <v>-0.16</v>
      </c>
      <c r="P500" s="0" t="n">
        <v>14.97</v>
      </c>
      <c r="Q500" s="0" t="n">
        <v>0</v>
      </c>
      <c r="R500" s="0" t="n">
        <v>-8</v>
      </c>
      <c r="S500" s="0" t="n">
        <v>-8.39</v>
      </c>
      <c r="T500" s="0" t="n">
        <v>-51.4</v>
      </c>
      <c r="U500" s="0" t="n">
        <v>15.46</v>
      </c>
      <c r="V500" s="0" t="n">
        <v>0.47</v>
      </c>
      <c r="W500" s="0" t="n">
        <v>1048.44</v>
      </c>
      <c r="X500" s="0" t="n">
        <v>0.83814</v>
      </c>
      <c r="Y500" s="0" t="n">
        <v>1.95103</v>
      </c>
    </row>
    <row r="501" customFormat="false" ht="12.8" hidden="false" customHeight="false" outlineLevel="0" collapsed="false">
      <c r="A501" s="0" t="n">
        <v>11</v>
      </c>
      <c r="B501" s="0" t="n">
        <v>1</v>
      </c>
      <c r="C501" s="0" t="n">
        <v>1</v>
      </c>
      <c r="D501" s="0" t="n">
        <v>20</v>
      </c>
      <c r="E501" s="0" t="n">
        <v>4807.5</v>
      </c>
      <c r="F501" s="0" t="n">
        <v>257.82</v>
      </c>
      <c r="G501" s="0" t="n">
        <v>-35.32</v>
      </c>
      <c r="H501" s="0" t="n">
        <v>-1.92</v>
      </c>
      <c r="I501" s="0" t="n">
        <v>1.92</v>
      </c>
      <c r="J501" s="0" t="n">
        <v>0</v>
      </c>
      <c r="K501" s="0" t="n">
        <v>33.38</v>
      </c>
      <c r="L501" s="0" t="n">
        <v>44.08</v>
      </c>
      <c r="M501" s="0" t="n">
        <v>0.16</v>
      </c>
      <c r="N501" s="0" t="n">
        <v>0.14</v>
      </c>
      <c r="O501" s="0" t="n">
        <v>-0.21</v>
      </c>
      <c r="P501" s="0" t="n">
        <v>15.3</v>
      </c>
      <c r="Q501" s="0" t="n">
        <v>0</v>
      </c>
      <c r="R501" s="0" t="n">
        <v>-10.16</v>
      </c>
      <c r="S501" s="0" t="n">
        <v>-10.5</v>
      </c>
      <c r="T501" s="0" t="n">
        <v>-68.63</v>
      </c>
      <c r="U501" s="0" t="n">
        <v>15.91</v>
      </c>
      <c r="V501" s="0" t="n">
        <v>0.6</v>
      </c>
      <c r="W501" s="0" t="n">
        <v>1455.86</v>
      </c>
      <c r="X501" s="0" t="n">
        <v>0.74462</v>
      </c>
      <c r="Y501" s="0" t="n">
        <v>2.07508</v>
      </c>
    </row>
    <row r="502" customFormat="false" ht="12.8" hidden="false" customHeight="false" outlineLevel="0" collapsed="false">
      <c r="A502" s="0" t="n">
        <v>11</v>
      </c>
      <c r="B502" s="0" t="n">
        <v>1</v>
      </c>
      <c r="C502" s="0" t="n">
        <v>1</v>
      </c>
      <c r="D502" s="0" t="n">
        <v>21</v>
      </c>
      <c r="E502" s="0" t="n">
        <v>5511.55</v>
      </c>
      <c r="F502" s="0" t="n">
        <v>296.53</v>
      </c>
      <c r="G502" s="0" t="n">
        <v>-52.06</v>
      </c>
      <c r="H502" s="0" t="n">
        <v>-1.98</v>
      </c>
      <c r="I502" s="0" t="n">
        <v>1.98</v>
      </c>
      <c r="J502" s="0" t="n">
        <v>0</v>
      </c>
      <c r="K502" s="0" t="n">
        <v>35.72</v>
      </c>
      <c r="L502" s="0" t="n">
        <v>42.61</v>
      </c>
      <c r="M502" s="0" t="n">
        <v>0.12</v>
      </c>
      <c r="N502" s="0" t="n">
        <v>0.12</v>
      </c>
      <c r="O502" s="0" t="n">
        <v>-0.13</v>
      </c>
      <c r="P502" s="0" t="n">
        <v>15.8</v>
      </c>
      <c r="Q502" s="0" t="n">
        <v>0</v>
      </c>
      <c r="R502" s="0" t="n">
        <v>-8.3</v>
      </c>
      <c r="S502" s="0" t="n">
        <v>-8.44</v>
      </c>
      <c r="T502" s="0" t="n">
        <v>-177.77</v>
      </c>
      <c r="U502" s="0" t="n">
        <v>16.32</v>
      </c>
      <c r="V502" s="0" t="n">
        <v>0.63</v>
      </c>
      <c r="W502" s="0" t="n">
        <v>1712.11</v>
      </c>
      <c r="X502" s="0" t="n">
        <v>0.65792</v>
      </c>
      <c r="Y502" s="0" t="n">
        <v>2.22233</v>
      </c>
    </row>
    <row r="503" customFormat="false" ht="12.8" hidden="false" customHeight="false" outlineLevel="0" collapsed="false">
      <c r="A503" s="0" t="n">
        <v>11</v>
      </c>
      <c r="B503" s="0" t="n">
        <v>1</v>
      </c>
      <c r="C503" s="0" t="n">
        <v>1</v>
      </c>
      <c r="D503" s="0" t="n">
        <v>22</v>
      </c>
      <c r="E503" s="0" t="n">
        <v>6045.67</v>
      </c>
      <c r="F503" s="0" t="n">
        <v>326</v>
      </c>
      <c r="G503" s="0" t="n">
        <v>-67.2</v>
      </c>
      <c r="H503" s="0" t="n">
        <v>-2.02</v>
      </c>
      <c r="I503" s="0" t="n">
        <v>2.02</v>
      </c>
      <c r="J503" s="0" t="n">
        <v>0</v>
      </c>
      <c r="K503" s="0" t="n">
        <v>39.63</v>
      </c>
      <c r="L503" s="0" t="n">
        <v>48.29</v>
      </c>
      <c r="M503" s="0" t="n">
        <v>0.13</v>
      </c>
      <c r="N503" s="0" t="n">
        <v>0.12</v>
      </c>
      <c r="O503" s="0" t="n">
        <v>-0.17</v>
      </c>
      <c r="P503" s="0" t="n">
        <v>16.13</v>
      </c>
      <c r="Q503" s="0" t="n">
        <v>0</v>
      </c>
      <c r="R503" s="0" t="n">
        <v>-9.62</v>
      </c>
      <c r="S503" s="0" t="n">
        <v>-9.86</v>
      </c>
      <c r="T503" s="0" t="n">
        <v>-147.93</v>
      </c>
      <c r="U503" s="0" t="n">
        <v>16.76</v>
      </c>
      <c r="V503" s="0" t="n">
        <v>0.71</v>
      </c>
      <c r="W503" s="0" t="n">
        <v>1911</v>
      </c>
      <c r="X503" s="0" t="n">
        <v>0.58146</v>
      </c>
      <c r="Y503" s="0" t="n">
        <v>2.40054</v>
      </c>
    </row>
    <row r="504" customFormat="false" ht="12.8" hidden="false" customHeight="false" outlineLevel="0" collapsed="false">
      <c r="A504" s="0" t="n">
        <v>11</v>
      </c>
      <c r="B504" s="0" t="n">
        <v>1</v>
      </c>
      <c r="C504" s="0" t="n">
        <v>1</v>
      </c>
      <c r="D504" s="0" t="n">
        <v>23</v>
      </c>
      <c r="E504" s="0" t="n">
        <v>6433.51</v>
      </c>
      <c r="F504" s="0" t="n">
        <v>347.47</v>
      </c>
      <c r="G504" s="0" t="n">
        <v>-74.62</v>
      </c>
      <c r="H504" s="0" t="n">
        <v>-2.05</v>
      </c>
      <c r="I504" s="0" t="n">
        <v>2.05</v>
      </c>
      <c r="J504" s="0" t="n">
        <v>0</v>
      </c>
      <c r="K504" s="0" t="n">
        <v>42.36</v>
      </c>
      <c r="L504" s="0" t="n">
        <v>52.58</v>
      </c>
      <c r="M504" s="0" t="n">
        <v>0.13</v>
      </c>
      <c r="N504" s="0" t="n">
        <v>0.13</v>
      </c>
      <c r="O504" s="0" t="n">
        <v>-0.2</v>
      </c>
      <c r="P504" s="0" t="n">
        <v>16.4</v>
      </c>
      <c r="Q504" s="0" t="n">
        <v>0</v>
      </c>
      <c r="R504" s="0" t="n">
        <v>-10.49</v>
      </c>
      <c r="S504" s="0" t="n">
        <v>-10.87</v>
      </c>
      <c r="T504" s="0" t="n">
        <v>-124.54</v>
      </c>
      <c r="U504" s="0" t="n">
        <v>17.08</v>
      </c>
      <c r="V504" s="0" t="n">
        <v>0.76</v>
      </c>
      <c r="W504" s="0" t="n">
        <v>2058.76</v>
      </c>
      <c r="X504" s="0" t="n">
        <v>0.52011</v>
      </c>
      <c r="Y504" s="0" t="n">
        <v>2.61682</v>
      </c>
    </row>
    <row r="505" customFormat="false" ht="12.8" hidden="false" customHeight="false" outlineLevel="0" collapsed="false">
      <c r="A505" s="0" t="n">
        <v>11</v>
      </c>
      <c r="B505" s="0" t="n">
        <v>1</v>
      </c>
      <c r="C505" s="0" t="n">
        <v>1</v>
      </c>
      <c r="D505" s="0" t="n">
        <v>24</v>
      </c>
      <c r="E505" s="0" t="n">
        <v>6818.19</v>
      </c>
      <c r="F505" s="0" t="n">
        <v>368.25</v>
      </c>
      <c r="G505" s="0" t="n">
        <v>-75.93</v>
      </c>
      <c r="H505" s="0" t="n">
        <v>-2.09</v>
      </c>
      <c r="I505" s="0" t="n">
        <v>2.09</v>
      </c>
      <c r="J505" s="0" t="n">
        <v>0</v>
      </c>
      <c r="K505" s="0" t="n">
        <v>45.11</v>
      </c>
      <c r="L505" s="0" t="n">
        <v>56.51</v>
      </c>
      <c r="M505" s="0" t="n">
        <v>0.13</v>
      </c>
      <c r="N505" s="0" t="n">
        <v>0.13</v>
      </c>
      <c r="O505" s="0" t="n">
        <v>-0.21</v>
      </c>
      <c r="P505" s="0" t="n">
        <v>16.76</v>
      </c>
      <c r="Q505" s="0" t="n">
        <v>0</v>
      </c>
      <c r="R505" s="0" t="n">
        <v>-11.29</v>
      </c>
      <c r="S505" s="0" t="n">
        <v>-11.74</v>
      </c>
      <c r="T505" s="0" t="n">
        <v>-118.79</v>
      </c>
      <c r="U505" s="0" t="n">
        <v>17.49</v>
      </c>
      <c r="V505" s="0" t="n">
        <v>0.8</v>
      </c>
      <c r="W505" s="0" t="n">
        <v>2182.3</v>
      </c>
      <c r="X505" s="0" t="n">
        <v>0.47992</v>
      </c>
      <c r="Y505" s="0" t="n">
        <v>2.87204</v>
      </c>
    </row>
    <row r="506" customFormat="false" ht="12.8" hidden="false" customHeight="false" outlineLevel="0" collapsed="false">
      <c r="A506" s="0" t="n">
        <v>11</v>
      </c>
      <c r="B506" s="0" t="n">
        <v>1</v>
      </c>
      <c r="C506" s="0" t="n">
        <v>1</v>
      </c>
      <c r="D506" s="0" t="n">
        <v>25</v>
      </c>
      <c r="E506" s="0" t="n">
        <v>7088.37</v>
      </c>
      <c r="F506" s="0" t="n">
        <v>382.83</v>
      </c>
      <c r="G506" s="0" t="n">
        <v>-70.31</v>
      </c>
      <c r="H506" s="0" t="n">
        <v>-2.09</v>
      </c>
      <c r="I506" s="0" t="n">
        <v>2.09</v>
      </c>
      <c r="J506" s="0" t="n">
        <v>0</v>
      </c>
      <c r="K506" s="0" t="n">
        <v>47.1</v>
      </c>
      <c r="L506" s="0" t="n">
        <v>60.72</v>
      </c>
      <c r="M506" s="0" t="n">
        <v>0.14</v>
      </c>
      <c r="N506" s="0" t="n">
        <v>0.14</v>
      </c>
      <c r="O506" s="0" t="n">
        <v>-0.22</v>
      </c>
      <c r="P506" s="0" t="n">
        <v>16.71</v>
      </c>
      <c r="Q506" s="0" t="n">
        <v>0</v>
      </c>
      <c r="R506" s="0" t="n">
        <v>-12.27</v>
      </c>
      <c r="S506" s="0" t="n">
        <v>-13.3</v>
      </c>
      <c r="T506" s="0" t="n">
        <v>-78.6</v>
      </c>
      <c r="U506" s="0" t="n">
        <v>17.44</v>
      </c>
      <c r="V506" s="0" t="n">
        <v>0.79</v>
      </c>
      <c r="W506" s="0" t="n">
        <v>2267.85</v>
      </c>
      <c r="X506" s="0" t="n">
        <v>0.46654</v>
      </c>
      <c r="Y506" s="0" t="n">
        <v>3.15315</v>
      </c>
    </row>
    <row r="507" customFormat="false" ht="12.8" hidden="false" customHeight="false" outlineLevel="0" collapsed="false">
      <c r="A507" s="0" t="n">
        <v>11</v>
      </c>
      <c r="B507" s="0" t="n">
        <v>1</v>
      </c>
      <c r="C507" s="0" t="n">
        <v>1</v>
      </c>
      <c r="D507" s="0" t="n">
        <v>26</v>
      </c>
      <c r="E507" s="0" t="n">
        <v>7210.88</v>
      </c>
      <c r="F507" s="0" t="n">
        <v>389.47</v>
      </c>
      <c r="G507" s="0" t="n">
        <v>-75.94</v>
      </c>
      <c r="H507" s="0" t="n">
        <v>-2.11</v>
      </c>
      <c r="I507" s="0" t="n">
        <v>2.11</v>
      </c>
      <c r="J507" s="0" t="n">
        <v>0</v>
      </c>
      <c r="K507" s="0" t="n">
        <v>48.65</v>
      </c>
      <c r="L507" s="0" t="n">
        <v>64.07</v>
      </c>
      <c r="M507" s="0" t="n">
        <v>0.15</v>
      </c>
      <c r="N507" s="0" t="n">
        <v>0.15</v>
      </c>
      <c r="O507" s="0" t="n">
        <v>-0.26</v>
      </c>
      <c r="P507" s="0" t="n">
        <v>16.91</v>
      </c>
      <c r="Q507" s="0" t="n">
        <v>0</v>
      </c>
      <c r="R507" s="0" t="n">
        <v>-13.67</v>
      </c>
      <c r="S507" s="0" t="n">
        <v>-15.1</v>
      </c>
      <c r="T507" s="0" t="n">
        <v>-68.13</v>
      </c>
      <c r="U507" s="0" t="n">
        <v>17.72</v>
      </c>
      <c r="V507" s="0" t="n">
        <v>0.85</v>
      </c>
      <c r="W507" s="0" t="n">
        <v>2308.15</v>
      </c>
      <c r="X507" s="0" t="n">
        <v>0.48224</v>
      </c>
      <c r="Y507" s="0" t="n">
        <v>3.43303</v>
      </c>
    </row>
    <row r="508" customFormat="false" ht="12.8" hidden="false" customHeight="false" outlineLevel="0" collapsed="false">
      <c r="A508" s="0" t="n">
        <v>11</v>
      </c>
      <c r="B508" s="0" t="n">
        <v>1</v>
      </c>
      <c r="C508" s="0" t="n">
        <v>1</v>
      </c>
      <c r="D508" s="0" t="n">
        <v>27</v>
      </c>
      <c r="E508" s="0" t="n">
        <v>7220.36</v>
      </c>
      <c r="F508" s="0" t="n">
        <v>390.04</v>
      </c>
      <c r="G508" s="0" t="n">
        <v>-71.86</v>
      </c>
      <c r="H508" s="0" t="n">
        <v>-2.1</v>
      </c>
      <c r="I508" s="0" t="n">
        <v>2.1</v>
      </c>
      <c r="J508" s="0" t="n">
        <v>0</v>
      </c>
      <c r="K508" s="0" t="n">
        <v>48.45</v>
      </c>
      <c r="L508" s="0" t="n">
        <v>63.3</v>
      </c>
      <c r="M508" s="0" t="n">
        <v>0.15</v>
      </c>
      <c r="N508" s="0" t="n">
        <v>0.15</v>
      </c>
      <c r="O508" s="0" t="n">
        <v>-0.25</v>
      </c>
      <c r="P508" s="0" t="n">
        <v>16.82</v>
      </c>
      <c r="Q508" s="0" t="n">
        <v>0</v>
      </c>
      <c r="R508" s="0" t="n">
        <v>-13.21</v>
      </c>
      <c r="S508" s="0" t="n">
        <v>-14.55</v>
      </c>
      <c r="T508" s="0" t="n">
        <v>-70.82</v>
      </c>
      <c r="U508" s="0" t="n">
        <v>17.6</v>
      </c>
      <c r="V508" s="0" t="n">
        <v>0.83</v>
      </c>
      <c r="W508" s="0" t="n">
        <v>2313.95</v>
      </c>
      <c r="X508" s="0" t="n">
        <v>0.52437</v>
      </c>
      <c r="Y508" s="0" t="n">
        <v>3.68537</v>
      </c>
    </row>
    <row r="509" customFormat="false" ht="12.8" hidden="false" customHeight="false" outlineLevel="0" collapsed="false">
      <c r="A509" s="0" t="n">
        <v>11</v>
      </c>
      <c r="B509" s="0" t="n">
        <v>1</v>
      </c>
      <c r="C509" s="0" t="n">
        <v>1</v>
      </c>
      <c r="D509" s="0" t="n">
        <v>28</v>
      </c>
      <c r="E509" s="0" t="n">
        <v>7129.89</v>
      </c>
      <c r="F509" s="0" t="n">
        <v>385.23</v>
      </c>
      <c r="G509" s="0" t="n">
        <v>-76.87</v>
      </c>
      <c r="H509" s="0" t="n">
        <v>-2.14</v>
      </c>
      <c r="I509" s="0" t="n">
        <v>2.14</v>
      </c>
      <c r="J509" s="0" t="n">
        <v>0</v>
      </c>
      <c r="K509" s="0" t="n">
        <v>47.46</v>
      </c>
      <c r="L509" s="0" t="n">
        <v>59.76</v>
      </c>
      <c r="M509" s="0" t="n">
        <v>0.13</v>
      </c>
      <c r="N509" s="0" t="n">
        <v>0.14</v>
      </c>
      <c r="O509" s="0" t="n">
        <v>-0.23</v>
      </c>
      <c r="P509" s="0" t="n">
        <v>17.15</v>
      </c>
      <c r="Q509" s="0" t="n">
        <v>0</v>
      </c>
      <c r="R509" s="0" t="n">
        <v>-12.03</v>
      </c>
      <c r="S509" s="0" t="n">
        <v>-12.5</v>
      </c>
      <c r="T509" s="0" t="n">
        <v>-120.73</v>
      </c>
      <c r="U509" s="0" t="n">
        <v>17.93</v>
      </c>
      <c r="V509" s="0" t="n">
        <v>0.85</v>
      </c>
      <c r="W509" s="0" t="n">
        <v>2288.25</v>
      </c>
      <c r="X509" s="0" t="n">
        <v>0.58716</v>
      </c>
      <c r="Y509" s="0" t="n">
        <v>3.8984</v>
      </c>
    </row>
    <row r="510" customFormat="false" ht="12.8" hidden="false" customHeight="false" outlineLevel="0" collapsed="false">
      <c r="A510" s="0" t="n">
        <v>11</v>
      </c>
      <c r="B510" s="0" t="n">
        <v>1</v>
      </c>
      <c r="C510" s="0" t="n">
        <v>1</v>
      </c>
      <c r="D510" s="0" t="n">
        <v>29</v>
      </c>
      <c r="E510" s="0" t="n">
        <v>6914.19</v>
      </c>
      <c r="F510" s="0" t="n">
        <v>373.62</v>
      </c>
      <c r="G510" s="0" t="n">
        <v>-82.63</v>
      </c>
      <c r="H510" s="0" t="n">
        <v>-2.21</v>
      </c>
      <c r="I510" s="0" t="n">
        <v>2.21</v>
      </c>
      <c r="J510" s="0" t="n">
        <v>0</v>
      </c>
      <c r="K510" s="0" t="n">
        <v>46.44</v>
      </c>
      <c r="L510" s="0" t="n">
        <v>55.42</v>
      </c>
      <c r="M510" s="0" t="n">
        <v>0.12</v>
      </c>
      <c r="N510" s="0" t="n">
        <v>0.12</v>
      </c>
      <c r="O510" s="0" t="n">
        <v>-0.25</v>
      </c>
      <c r="P510" s="0" t="n">
        <v>17.69</v>
      </c>
      <c r="Q510" s="0" t="n">
        <v>0</v>
      </c>
      <c r="R510" s="0" t="n">
        <v>-12.17</v>
      </c>
      <c r="S510" s="0" t="n">
        <v>-12.32</v>
      </c>
      <c r="T510" s="0" t="n">
        <v>-228.61</v>
      </c>
      <c r="U510" s="0" t="n">
        <v>18.55</v>
      </c>
      <c r="V510" s="0" t="n">
        <v>0.95</v>
      </c>
      <c r="W510" s="0" t="n">
        <v>2221.12</v>
      </c>
      <c r="X510" s="0" t="n">
        <v>0.66461</v>
      </c>
      <c r="Y510" s="0" t="n">
        <v>4.07381</v>
      </c>
    </row>
    <row r="511" customFormat="false" ht="12.8" hidden="false" customHeight="false" outlineLevel="0" collapsed="false">
      <c r="A511" s="0" t="n">
        <v>11</v>
      </c>
      <c r="B511" s="0" t="n">
        <v>1</v>
      </c>
      <c r="C511" s="0" t="n">
        <v>1</v>
      </c>
      <c r="D511" s="0" t="n">
        <v>30</v>
      </c>
      <c r="E511" s="0" t="n">
        <v>6607.82</v>
      </c>
      <c r="F511" s="0" t="n">
        <v>357.04</v>
      </c>
      <c r="G511" s="0" t="n">
        <v>-84.07</v>
      </c>
      <c r="H511" s="0" t="n">
        <v>-2.28</v>
      </c>
      <c r="I511" s="0" t="n">
        <v>2.28</v>
      </c>
      <c r="J511" s="0" t="n">
        <v>0</v>
      </c>
      <c r="K511" s="0" t="n">
        <v>46.14</v>
      </c>
      <c r="L511" s="0" t="n">
        <v>56.16</v>
      </c>
      <c r="M511" s="0" t="n">
        <v>0.12</v>
      </c>
      <c r="N511" s="0" t="n">
        <v>0.12</v>
      </c>
      <c r="O511" s="0" t="n">
        <v>-0.32</v>
      </c>
      <c r="P511" s="0" t="n">
        <v>18.25</v>
      </c>
      <c r="Q511" s="0" t="n">
        <v>0</v>
      </c>
      <c r="R511" s="0" t="n">
        <v>-13.41</v>
      </c>
      <c r="S511" s="0" t="n">
        <v>-13.71</v>
      </c>
      <c r="T511" s="0" t="n">
        <v>-221.52</v>
      </c>
      <c r="U511" s="0" t="n">
        <v>19.26</v>
      </c>
      <c r="V511" s="0" t="n">
        <v>1.03</v>
      </c>
      <c r="W511" s="0" t="n">
        <v>2121.63</v>
      </c>
      <c r="X511" s="0" t="n">
        <v>0.75197</v>
      </c>
      <c r="Y511" s="0" t="n">
        <v>4.21891</v>
      </c>
    </row>
    <row r="512" customFormat="false" ht="12.8" hidden="false" customHeight="false" outlineLevel="0" collapsed="false">
      <c r="A512" s="0" t="n">
        <v>11</v>
      </c>
      <c r="B512" s="0" t="n">
        <v>1</v>
      </c>
      <c r="C512" s="0" t="n">
        <v>1</v>
      </c>
      <c r="D512" s="0" t="n">
        <v>31</v>
      </c>
      <c r="E512" s="0" t="n">
        <v>6326.01</v>
      </c>
      <c r="F512" s="0" t="n">
        <v>340.96</v>
      </c>
      <c r="G512" s="0" t="n">
        <v>-72.77</v>
      </c>
      <c r="H512" s="0" t="n">
        <v>-2.27</v>
      </c>
      <c r="I512" s="0" t="n">
        <v>2.27</v>
      </c>
      <c r="J512" s="0" t="n">
        <v>0</v>
      </c>
      <c r="K512" s="0" t="n">
        <v>46.22</v>
      </c>
      <c r="L512" s="0" t="n">
        <v>63.98</v>
      </c>
      <c r="M512" s="0" t="n">
        <v>0.14</v>
      </c>
      <c r="N512" s="0" t="n">
        <v>0.15</v>
      </c>
      <c r="O512" s="0" t="n">
        <v>-0.39</v>
      </c>
      <c r="P512" s="0" t="n">
        <v>18.16</v>
      </c>
      <c r="Q512" s="0" t="n">
        <v>0</v>
      </c>
      <c r="R512" s="0" t="n">
        <v>-15.68</v>
      </c>
      <c r="S512" s="0" t="n">
        <v>-17.83</v>
      </c>
      <c r="T512" s="0" t="n">
        <v>-88.34</v>
      </c>
      <c r="U512" s="0" t="n">
        <v>19.28</v>
      </c>
      <c r="V512" s="0" t="n">
        <v>1.02</v>
      </c>
      <c r="W512" s="0" t="n">
        <v>1992.57</v>
      </c>
      <c r="X512" s="0" t="n">
        <v>0.84592</v>
      </c>
      <c r="Y512" s="0" t="n">
        <v>4.34139</v>
      </c>
    </row>
    <row r="513" customFormat="false" ht="12.8" hidden="false" customHeight="false" outlineLevel="0" collapsed="false">
      <c r="A513" s="0" t="n">
        <v>11</v>
      </c>
      <c r="B513" s="0" t="n">
        <v>1</v>
      </c>
      <c r="C513" s="0" t="n">
        <v>1</v>
      </c>
      <c r="D513" s="0" t="n">
        <v>32</v>
      </c>
      <c r="E513" s="0" t="n">
        <v>6185.51</v>
      </c>
      <c r="F513" s="0" t="n">
        <v>330.88</v>
      </c>
      <c r="G513" s="0" t="n">
        <v>-63.71</v>
      </c>
      <c r="H513" s="0" t="n">
        <v>-2.24</v>
      </c>
      <c r="I513" s="0" t="n">
        <v>2.24</v>
      </c>
      <c r="J513" s="0" t="n">
        <v>0</v>
      </c>
      <c r="K513" s="0" t="n">
        <v>45.12</v>
      </c>
      <c r="L513" s="0" t="n">
        <v>62.47</v>
      </c>
      <c r="M513" s="0" t="n">
        <v>0.15</v>
      </c>
      <c r="N513" s="0" t="n">
        <v>0.15</v>
      </c>
      <c r="O513" s="0" t="n">
        <v>-0.37</v>
      </c>
      <c r="P513" s="0" t="n">
        <v>17.93</v>
      </c>
      <c r="Q513" s="0" t="n">
        <v>0</v>
      </c>
      <c r="R513" s="0" t="n">
        <v>-15.26</v>
      </c>
      <c r="S513" s="0" t="n">
        <v>-17.18</v>
      </c>
      <c r="T513" s="0" t="n">
        <v>-82.15</v>
      </c>
      <c r="U513" s="0" t="n">
        <v>19</v>
      </c>
      <c r="V513" s="0" t="n">
        <v>0.98</v>
      </c>
      <c r="W513" s="0" t="n">
        <v>1834.65</v>
      </c>
      <c r="X513" s="0" t="n">
        <v>0.94418</v>
      </c>
      <c r="Y513" s="0" t="n">
        <v>4.4476</v>
      </c>
    </row>
    <row r="514" customFormat="false" ht="12.8" hidden="false" customHeight="false" outlineLevel="0" collapsed="false">
      <c r="A514" s="0" t="n">
        <v>11</v>
      </c>
      <c r="B514" s="0" t="n">
        <v>1</v>
      </c>
      <c r="C514" s="0" t="n">
        <v>1</v>
      </c>
      <c r="D514" s="0" t="n">
        <v>33</v>
      </c>
      <c r="E514" s="0" t="n">
        <v>6035.55</v>
      </c>
      <c r="F514" s="0" t="n">
        <v>319.52</v>
      </c>
      <c r="G514" s="0" t="n">
        <v>-63.5</v>
      </c>
      <c r="H514" s="0" t="n">
        <v>-2.31</v>
      </c>
      <c r="I514" s="0" t="n">
        <v>2.31</v>
      </c>
      <c r="J514" s="0" t="n">
        <v>0</v>
      </c>
      <c r="K514" s="0" t="n">
        <v>43.75</v>
      </c>
      <c r="L514" s="0" t="n">
        <v>55.93</v>
      </c>
      <c r="M514" s="0" t="n">
        <v>0.13</v>
      </c>
      <c r="N514" s="0" t="n">
        <v>0.13</v>
      </c>
      <c r="O514" s="0" t="n">
        <v>-0.36</v>
      </c>
      <c r="P514" s="0" t="n">
        <v>18.45</v>
      </c>
      <c r="Q514" s="0" t="n">
        <v>0</v>
      </c>
      <c r="R514" s="0" t="n">
        <v>-13.77</v>
      </c>
      <c r="S514" s="0" t="n">
        <v>-14.51</v>
      </c>
      <c r="T514" s="0" t="n">
        <v>-172.58</v>
      </c>
      <c r="U514" s="0" t="n">
        <v>19.53</v>
      </c>
      <c r="V514" s="0" t="n">
        <v>1.02</v>
      </c>
      <c r="W514" s="0" t="n">
        <v>1640.03</v>
      </c>
      <c r="X514" s="0" t="n">
        <v>1.04518</v>
      </c>
      <c r="Y514" s="0" t="n">
        <v>4.54237</v>
      </c>
    </row>
    <row r="515" customFormat="false" ht="12.8" hidden="false" customHeight="false" outlineLevel="0" collapsed="false">
      <c r="A515" s="0" t="n">
        <v>11</v>
      </c>
      <c r="B515" s="0" t="n">
        <v>1</v>
      </c>
      <c r="C515" s="0" t="n">
        <v>1</v>
      </c>
      <c r="D515" s="0" t="n">
        <v>34</v>
      </c>
      <c r="E515" s="0" t="n">
        <v>5796.17</v>
      </c>
      <c r="F515" s="0" t="n">
        <v>303.19</v>
      </c>
      <c r="G515" s="0" t="n">
        <v>-53.84</v>
      </c>
      <c r="H515" s="0" t="n">
        <v>-2.38</v>
      </c>
      <c r="I515" s="0" t="n">
        <v>2.38</v>
      </c>
      <c r="J515" s="0" t="n">
        <v>0</v>
      </c>
      <c r="K515" s="0" t="n">
        <v>43.08</v>
      </c>
      <c r="L515" s="0" t="n">
        <v>52.54</v>
      </c>
      <c r="M515" s="0" t="n">
        <v>0.12</v>
      </c>
      <c r="N515" s="0" t="n">
        <v>0.12</v>
      </c>
      <c r="O515" s="0" t="n">
        <v>-0.38</v>
      </c>
      <c r="P515" s="0" t="n">
        <v>18.97</v>
      </c>
      <c r="Q515" s="0" t="n">
        <v>0</v>
      </c>
      <c r="R515" s="0" t="n">
        <v>-14.29</v>
      </c>
      <c r="S515" s="0" t="n">
        <v>-14.85</v>
      </c>
      <c r="T515" s="0" t="n">
        <v>-251.81</v>
      </c>
      <c r="U515" s="0" t="n">
        <v>20.12</v>
      </c>
      <c r="V515" s="0" t="n">
        <v>1.11</v>
      </c>
      <c r="W515" s="0" t="n">
        <v>1412.17</v>
      </c>
      <c r="X515" s="0" t="n">
        <v>1.14778</v>
      </c>
      <c r="Y515" s="0" t="n">
        <v>4.62935</v>
      </c>
    </row>
    <row r="516" customFormat="false" ht="12.8" hidden="false" customHeight="false" outlineLevel="0" collapsed="false">
      <c r="A516" s="0" t="n">
        <v>11</v>
      </c>
      <c r="B516" s="0" t="n">
        <v>1</v>
      </c>
      <c r="C516" s="0" t="n">
        <v>1</v>
      </c>
      <c r="D516" s="0" t="n">
        <v>35</v>
      </c>
      <c r="E516" s="0" t="n">
        <v>5457.64</v>
      </c>
      <c r="F516" s="0" t="n">
        <v>281.81</v>
      </c>
      <c r="G516" s="0" t="n">
        <v>-31.42</v>
      </c>
      <c r="H516" s="0" t="n">
        <v>-2.38</v>
      </c>
      <c r="I516" s="0" t="n">
        <v>2.38</v>
      </c>
      <c r="J516" s="0" t="n">
        <v>0</v>
      </c>
      <c r="K516" s="0" t="n">
        <v>41.96</v>
      </c>
      <c r="L516" s="0" t="n">
        <v>53.08</v>
      </c>
      <c r="M516" s="0" t="n">
        <v>0.12</v>
      </c>
      <c r="N516" s="0" t="n">
        <v>0.13</v>
      </c>
      <c r="O516" s="0" t="n">
        <v>-0.41</v>
      </c>
      <c r="P516" s="0" t="n">
        <v>19.01</v>
      </c>
      <c r="Q516" s="0" t="n">
        <v>0</v>
      </c>
      <c r="R516" s="0" t="n">
        <v>-14.57</v>
      </c>
      <c r="S516" s="0" t="n">
        <v>-15.39</v>
      </c>
      <c r="T516" s="0" t="n">
        <v>-212.26</v>
      </c>
      <c r="U516" s="0" t="n">
        <v>20.2</v>
      </c>
      <c r="V516" s="0" t="n">
        <v>1.11</v>
      </c>
      <c r="W516" s="0" t="n">
        <v>1171.87</v>
      </c>
      <c r="X516" s="0" t="n">
        <v>1.25112</v>
      </c>
      <c r="Y516" s="0" t="n">
        <v>4.71135</v>
      </c>
    </row>
    <row r="517" customFormat="false" ht="12.8" hidden="false" customHeight="false" outlineLevel="0" collapsed="false">
      <c r="A517" s="0" t="n">
        <v>11</v>
      </c>
      <c r="B517" s="0" t="n">
        <v>1</v>
      </c>
      <c r="C517" s="0" t="n">
        <v>1</v>
      </c>
      <c r="D517" s="0" t="n">
        <v>36</v>
      </c>
      <c r="E517" s="0" t="n">
        <v>4921.22</v>
      </c>
      <c r="F517" s="0" t="n">
        <v>250.68</v>
      </c>
      <c r="G517" s="0" t="n">
        <v>-0.68</v>
      </c>
      <c r="H517" s="0" t="n">
        <v>-2.28</v>
      </c>
      <c r="I517" s="0" t="n">
        <v>2.28</v>
      </c>
      <c r="J517" s="0" t="n">
        <v>0</v>
      </c>
      <c r="K517" s="0" t="n">
        <v>39.15</v>
      </c>
      <c r="L517" s="0" t="n">
        <v>54.01</v>
      </c>
      <c r="M517" s="0" t="n">
        <v>0.14</v>
      </c>
      <c r="N517" s="0" t="n">
        <v>0.14</v>
      </c>
      <c r="O517" s="0" t="n">
        <v>-0.4</v>
      </c>
      <c r="P517" s="0" t="n">
        <v>18.29</v>
      </c>
      <c r="Q517" s="0" t="n">
        <v>0</v>
      </c>
      <c r="R517" s="0" t="n">
        <v>-14.44</v>
      </c>
      <c r="S517" s="0" t="n">
        <v>-16.96</v>
      </c>
      <c r="T517" s="0" t="n">
        <v>-115.15</v>
      </c>
      <c r="U517" s="0" t="n">
        <v>19.43</v>
      </c>
      <c r="V517" s="0" t="n">
        <v>0.99</v>
      </c>
      <c r="W517" s="0" t="n">
        <v>915.58</v>
      </c>
      <c r="X517" s="0" t="n">
        <v>1.35447</v>
      </c>
      <c r="Y517" s="0" t="n">
        <v>4.79049</v>
      </c>
    </row>
    <row r="518" customFormat="false" ht="12.8" hidden="false" customHeight="false" outlineLevel="0" collapsed="false">
      <c r="A518" s="0" t="n">
        <v>11</v>
      </c>
      <c r="B518" s="0" t="n">
        <v>1</v>
      </c>
      <c r="C518" s="0" t="n">
        <v>1</v>
      </c>
      <c r="D518" s="0" t="n">
        <v>37</v>
      </c>
      <c r="E518" s="0" t="n">
        <v>2450.33</v>
      </c>
      <c r="F518" s="0" t="n">
        <v>129.29</v>
      </c>
      <c r="G518" s="0" t="n">
        <v>76.49</v>
      </c>
      <c r="H518" s="0" t="n">
        <v>-2.23</v>
      </c>
      <c r="I518" s="0" t="n">
        <v>2.23</v>
      </c>
      <c r="J518" s="0" t="n">
        <v>0</v>
      </c>
      <c r="K518" s="0" t="n">
        <v>27.89</v>
      </c>
      <c r="L518" s="0" t="n">
        <v>40.12</v>
      </c>
      <c r="M518" s="0" t="n">
        <v>0.13</v>
      </c>
      <c r="N518" s="0" t="n">
        <v>0.14</v>
      </c>
      <c r="O518" s="0" t="n">
        <v>-0.49</v>
      </c>
      <c r="P518" s="0" t="n">
        <v>17.89</v>
      </c>
      <c r="Q518" s="0" t="n">
        <v>0</v>
      </c>
      <c r="R518" s="0" t="n">
        <v>-13.87</v>
      </c>
      <c r="S518" s="0" t="n">
        <v>-13.89</v>
      </c>
      <c r="T518" s="0" t="n">
        <v>-139.11</v>
      </c>
      <c r="U518" s="0" t="n">
        <v>19.22</v>
      </c>
      <c r="V518" s="0" t="n">
        <v>1</v>
      </c>
      <c r="W518" s="0" t="n">
        <v>646.99</v>
      </c>
      <c r="X518" s="0" t="n">
        <v>1.45719</v>
      </c>
      <c r="Y518" s="0" t="n">
        <v>4.86875</v>
      </c>
    </row>
    <row r="519" customFormat="false" ht="12.8" hidden="false" customHeight="false" outlineLevel="0" collapsed="false">
      <c r="A519" s="0" t="n">
        <v>11</v>
      </c>
      <c r="B519" s="0" t="n">
        <v>1</v>
      </c>
      <c r="C519" s="0" t="n">
        <v>1</v>
      </c>
      <c r="D519" s="0" t="n">
        <v>38</v>
      </c>
      <c r="E519" s="0" t="n">
        <v>1445.09</v>
      </c>
      <c r="F519" s="0" t="n">
        <v>76.25</v>
      </c>
      <c r="G519" s="0" t="n">
        <v>77.14</v>
      </c>
      <c r="H519" s="0" t="n">
        <v>-27.58</v>
      </c>
      <c r="I519" s="0" t="n">
        <v>2.18</v>
      </c>
      <c r="J519" s="0" t="n">
        <v>0</v>
      </c>
      <c r="K519" s="0" t="n">
        <v>19.72</v>
      </c>
      <c r="L519" s="0" t="n">
        <v>41.57</v>
      </c>
      <c r="M519" s="0" t="n">
        <v>3.82</v>
      </c>
      <c r="N519" s="0" t="n">
        <v>0.14</v>
      </c>
      <c r="O519" s="0" t="n">
        <v>-0.4</v>
      </c>
      <c r="P519" s="0" t="n">
        <v>17.51</v>
      </c>
      <c r="Q519" s="0" t="n">
        <v>0.52</v>
      </c>
      <c r="R519" s="0" t="n">
        <v>-405.84</v>
      </c>
      <c r="S519" s="0" t="n">
        <v>-1637.14</v>
      </c>
      <c r="T519" s="0" t="n">
        <v>-33.86</v>
      </c>
      <c r="U519" s="0" t="n">
        <v>18.91</v>
      </c>
      <c r="V519" s="0" t="n">
        <v>0.99</v>
      </c>
      <c r="W519" s="0" t="n">
        <v>381.57</v>
      </c>
      <c r="X519" s="0" t="n">
        <v>1.55864</v>
      </c>
      <c r="Y519" s="0" t="n">
        <v>4.94775</v>
      </c>
    </row>
    <row r="520" customFormat="false" ht="12.8" hidden="false" customHeight="false" outlineLevel="0" collapsed="false">
      <c r="A520" s="0" t="n">
        <v>11</v>
      </c>
      <c r="B520" s="0" t="n">
        <v>1</v>
      </c>
      <c r="C520" s="0" t="n">
        <v>1</v>
      </c>
      <c r="D520" s="0" t="n">
        <v>39</v>
      </c>
      <c r="E520" s="0" t="n">
        <v>0</v>
      </c>
      <c r="F520" s="0" t="n">
        <v>0</v>
      </c>
      <c r="G520" s="0" t="n">
        <v>79.23</v>
      </c>
      <c r="H520" s="0" t="n">
        <v>-3.85</v>
      </c>
      <c r="I520" s="0" t="n">
        <v>3.85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18.49</v>
      </c>
      <c r="Q520" s="0" t="n">
        <v>0</v>
      </c>
      <c r="R520" s="0" t="n">
        <v>-0.02</v>
      </c>
      <c r="S520" s="0" t="n">
        <v>-0.02</v>
      </c>
      <c r="T520" s="0" t="n">
        <v>450</v>
      </c>
      <c r="U520" s="0" t="n">
        <v>18.49</v>
      </c>
      <c r="V520" s="0" t="n">
        <v>0.86</v>
      </c>
      <c r="W520" s="0" t="n">
        <v>137.75</v>
      </c>
      <c r="X520" s="0" t="n">
        <v>1.65816</v>
      </c>
      <c r="Y520" s="0" t="n">
        <v>1.88749</v>
      </c>
    </row>
    <row r="521" customFormat="false" ht="12.8" hidden="false" customHeight="false" outlineLevel="0" collapsed="false">
      <c r="A521" s="0" t="n">
        <v>11</v>
      </c>
      <c r="B521" s="0" t="n">
        <v>1</v>
      </c>
      <c r="C521" s="0" t="n">
        <v>1</v>
      </c>
      <c r="D521" s="0" t="n">
        <v>40</v>
      </c>
      <c r="E521" s="0" t="n">
        <v>0</v>
      </c>
      <c r="F521" s="0" t="n">
        <v>0</v>
      </c>
      <c r="G521" s="0" t="n">
        <v>82.18</v>
      </c>
      <c r="H521" s="0" t="n">
        <v>-3.71</v>
      </c>
      <c r="I521" s="0" t="n">
        <v>3.71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17.83</v>
      </c>
      <c r="Q521" s="0" t="n">
        <v>0</v>
      </c>
      <c r="R521" s="0" t="n">
        <v>-0.02</v>
      </c>
      <c r="S521" s="0" t="n">
        <v>-0.02</v>
      </c>
      <c r="T521" s="0" t="n">
        <v>450</v>
      </c>
      <c r="U521" s="0" t="n">
        <v>17.83</v>
      </c>
      <c r="V521" s="0" t="n">
        <v>0.72</v>
      </c>
      <c r="W521" s="0" t="n">
        <v>12.03</v>
      </c>
      <c r="X521" s="0" t="n">
        <v>1.75499</v>
      </c>
      <c r="Y521" s="0" t="n">
        <v>1.16886</v>
      </c>
    </row>
    <row r="522" customFormat="false" ht="12.8" hidden="false" customHeight="false" outlineLevel="0" collapsed="false">
      <c r="A522" s="0" t="n">
        <v>11</v>
      </c>
      <c r="B522" s="0" t="n">
        <v>1</v>
      </c>
      <c r="C522" s="0" t="n">
        <v>1</v>
      </c>
      <c r="D522" s="0" t="n">
        <v>41</v>
      </c>
      <c r="E522" s="0" t="n">
        <v>0</v>
      </c>
      <c r="F522" s="0" t="n">
        <v>0</v>
      </c>
      <c r="G522" s="0" t="n">
        <v>82.07</v>
      </c>
      <c r="H522" s="0" t="n">
        <v>-3.57</v>
      </c>
      <c r="I522" s="0" t="n">
        <v>3.57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17.18</v>
      </c>
      <c r="Q522" s="0" t="n">
        <v>0</v>
      </c>
      <c r="R522" s="0" t="n">
        <v>-0.02</v>
      </c>
      <c r="S522" s="0" t="n">
        <v>-0.02</v>
      </c>
      <c r="T522" s="0" t="n">
        <v>450</v>
      </c>
      <c r="U522" s="0" t="n">
        <v>17.18</v>
      </c>
      <c r="V522" s="0" t="n">
        <v>0.58</v>
      </c>
      <c r="W522" s="0" t="n">
        <v>-5.53</v>
      </c>
      <c r="X522" s="0" t="n">
        <v>1.84826</v>
      </c>
      <c r="Y522" s="0" t="n">
        <v>1.07806</v>
      </c>
    </row>
    <row r="523" customFormat="false" ht="12.8" hidden="false" customHeight="false" outlineLevel="0" collapsed="false">
      <c r="A523" s="0" t="n">
        <v>11</v>
      </c>
      <c r="B523" s="0" t="n">
        <v>1</v>
      </c>
      <c r="C523" s="0" t="n">
        <v>1</v>
      </c>
      <c r="D523" s="0" t="n">
        <v>42</v>
      </c>
      <c r="E523" s="0" t="n">
        <v>0</v>
      </c>
      <c r="F523" s="0" t="n">
        <v>0</v>
      </c>
      <c r="G523" s="0" t="n">
        <v>78.39</v>
      </c>
      <c r="H523" s="0" t="n">
        <v>-3.5</v>
      </c>
      <c r="I523" s="0" t="n">
        <v>3.5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16.82</v>
      </c>
      <c r="Q523" s="0" t="n">
        <v>0</v>
      </c>
      <c r="R523" s="0" t="n">
        <v>-0.02</v>
      </c>
      <c r="S523" s="0" t="n">
        <v>-0.02</v>
      </c>
      <c r="T523" s="0" t="n">
        <v>450</v>
      </c>
      <c r="U523" s="0" t="n">
        <v>16.82</v>
      </c>
      <c r="V523" s="0" t="n">
        <v>0.54</v>
      </c>
      <c r="W523" s="0" t="n">
        <v>-5.62</v>
      </c>
      <c r="X523" s="0" t="n">
        <v>1.9369</v>
      </c>
      <c r="Y523" s="0" t="n">
        <v>0.98</v>
      </c>
    </row>
    <row r="524" customFormat="false" ht="12.8" hidden="false" customHeight="false" outlineLevel="0" collapsed="false">
      <c r="A524" s="0" t="n">
        <v>11</v>
      </c>
      <c r="B524" s="0" t="n">
        <v>1</v>
      </c>
      <c r="C524" s="0" t="n">
        <v>1</v>
      </c>
      <c r="D524" s="0" t="n">
        <v>43</v>
      </c>
      <c r="E524" s="0" t="n">
        <v>0</v>
      </c>
      <c r="F524" s="0" t="n">
        <v>0</v>
      </c>
      <c r="G524" s="0" t="n">
        <v>75.44</v>
      </c>
      <c r="H524" s="0" t="n">
        <v>-3.48</v>
      </c>
      <c r="I524" s="0" t="n">
        <v>3.48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16.72</v>
      </c>
      <c r="Q524" s="0" t="n">
        <v>0</v>
      </c>
      <c r="R524" s="0" t="n">
        <v>-0.02</v>
      </c>
      <c r="S524" s="0" t="n">
        <v>-0.02</v>
      </c>
      <c r="T524" s="0" t="n">
        <v>450</v>
      </c>
      <c r="U524" s="0" t="n">
        <v>16.72</v>
      </c>
      <c r="V524" s="0" t="n">
        <v>0.53</v>
      </c>
      <c r="W524" s="0" t="n">
        <v>-5.51</v>
      </c>
      <c r="X524" s="0" t="n">
        <v>2.01962</v>
      </c>
      <c r="Y524" s="0" t="n">
        <v>0.87289</v>
      </c>
    </row>
    <row r="525" customFormat="false" ht="12.8" hidden="false" customHeight="false" outlineLevel="0" collapsed="false">
      <c r="A525" s="0" t="n">
        <v>11</v>
      </c>
      <c r="B525" s="0" t="n">
        <v>1</v>
      </c>
      <c r="C525" s="0" t="n">
        <v>1</v>
      </c>
      <c r="D525" s="0" t="n">
        <v>44</v>
      </c>
      <c r="E525" s="0" t="n">
        <v>0</v>
      </c>
      <c r="F525" s="0" t="n">
        <v>0</v>
      </c>
      <c r="G525" s="0" t="n">
        <v>74.2</v>
      </c>
      <c r="H525" s="0" t="n">
        <v>-3.46</v>
      </c>
      <c r="I525" s="0" t="n">
        <v>3.46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16.65</v>
      </c>
      <c r="Q525" s="0" t="n">
        <v>0</v>
      </c>
      <c r="R525" s="0" t="n">
        <v>-0.02</v>
      </c>
      <c r="S525" s="0" t="n">
        <v>-0.02</v>
      </c>
      <c r="T525" s="0" t="n">
        <v>450</v>
      </c>
      <c r="U525" s="0" t="n">
        <v>16.65</v>
      </c>
      <c r="V525" s="0" t="n">
        <v>0.58</v>
      </c>
      <c r="W525" s="0" t="n">
        <v>-5.92</v>
      </c>
      <c r="X525" s="0" t="n">
        <v>2.09486</v>
      </c>
      <c r="Y525" s="0" t="n">
        <v>0.75503</v>
      </c>
    </row>
    <row r="526" customFormat="false" ht="12.8" hidden="false" customHeight="false" outlineLevel="0" collapsed="false">
      <c r="A526" s="0" t="n">
        <v>11</v>
      </c>
      <c r="B526" s="0" t="n">
        <v>1</v>
      </c>
      <c r="C526" s="0" t="n">
        <v>1</v>
      </c>
      <c r="D526" s="0" t="n">
        <v>45</v>
      </c>
      <c r="E526" s="0" t="n">
        <v>0</v>
      </c>
      <c r="F526" s="0" t="n">
        <v>0</v>
      </c>
      <c r="G526" s="0" t="n">
        <v>76.1</v>
      </c>
      <c r="H526" s="0" t="n">
        <v>-3.39</v>
      </c>
      <c r="I526" s="0" t="n">
        <v>3.39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16.26</v>
      </c>
      <c r="Q526" s="0" t="n">
        <v>0</v>
      </c>
      <c r="R526" s="0" t="n">
        <v>-0.02</v>
      </c>
      <c r="S526" s="0" t="n">
        <v>-0.02</v>
      </c>
      <c r="T526" s="0" t="n">
        <v>450</v>
      </c>
      <c r="U526" s="0" t="n">
        <v>16.26</v>
      </c>
      <c r="V526" s="0" t="n">
        <v>0.64</v>
      </c>
      <c r="W526" s="0" t="n">
        <v>-6.06</v>
      </c>
      <c r="X526" s="0" t="n">
        <v>2.16075</v>
      </c>
      <c r="Y526" s="0" t="n">
        <v>0.62503</v>
      </c>
    </row>
    <row r="527" customFormat="false" ht="12.8" hidden="false" customHeight="false" outlineLevel="0" collapsed="false">
      <c r="A527" s="0" t="n">
        <v>11</v>
      </c>
      <c r="B527" s="0" t="n">
        <v>1</v>
      </c>
      <c r="C527" s="0" t="n">
        <v>1</v>
      </c>
      <c r="D527" s="0" t="n">
        <v>46</v>
      </c>
      <c r="E527" s="0" t="n">
        <v>0</v>
      </c>
      <c r="F527" s="0" t="n">
        <v>0</v>
      </c>
      <c r="G527" s="0" t="n">
        <v>77.91</v>
      </c>
      <c r="H527" s="0" t="n">
        <v>-3.27</v>
      </c>
      <c r="I527" s="0" t="n">
        <v>3.27</v>
      </c>
      <c r="J527" s="0" t="n">
        <v>0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15.64</v>
      </c>
      <c r="Q527" s="0" t="n">
        <v>0</v>
      </c>
      <c r="R527" s="0" t="n">
        <v>-0.02</v>
      </c>
      <c r="S527" s="0" t="n">
        <v>-0.02</v>
      </c>
      <c r="T527" s="0" t="n">
        <v>450</v>
      </c>
      <c r="U527" s="0" t="n">
        <v>15.64</v>
      </c>
      <c r="V527" s="0" t="n">
        <v>0.57</v>
      </c>
      <c r="W527" s="0" t="n">
        <v>-6.56</v>
      </c>
      <c r="X527" s="0" t="n">
        <v>2.21519</v>
      </c>
      <c r="Y527" s="0" t="n">
        <v>0.48226</v>
      </c>
    </row>
    <row r="528" customFormat="false" ht="12.8" hidden="false" customHeight="false" outlineLevel="0" collapsed="false">
      <c r="A528" s="0" t="n">
        <v>11</v>
      </c>
      <c r="B528" s="0" t="n">
        <v>1</v>
      </c>
      <c r="C528" s="0" t="n">
        <v>1</v>
      </c>
      <c r="D528" s="0" t="n">
        <v>47</v>
      </c>
      <c r="E528" s="0" t="n">
        <v>0</v>
      </c>
      <c r="F528" s="0" t="n">
        <v>0</v>
      </c>
      <c r="G528" s="0" t="n">
        <v>74.32</v>
      </c>
      <c r="H528" s="0" t="n">
        <v>-3.21</v>
      </c>
      <c r="I528" s="0" t="n">
        <v>3.21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15.31</v>
      </c>
      <c r="Q528" s="0" t="n">
        <v>0</v>
      </c>
      <c r="R528" s="0" t="n">
        <v>-0.02</v>
      </c>
      <c r="S528" s="0" t="n">
        <v>-0.02</v>
      </c>
      <c r="T528" s="0" t="n">
        <v>450</v>
      </c>
      <c r="U528" s="0" t="n">
        <v>15.31</v>
      </c>
      <c r="V528" s="0" t="n">
        <v>0.53</v>
      </c>
      <c r="W528" s="0" t="n">
        <v>-5.96</v>
      </c>
      <c r="X528" s="0" t="n">
        <v>2.25599</v>
      </c>
      <c r="Y528" s="0" t="n">
        <v>0.32739</v>
      </c>
    </row>
    <row r="529" customFormat="false" ht="12.8" hidden="false" customHeight="false" outlineLevel="0" collapsed="false">
      <c r="A529" s="0" t="n">
        <v>11</v>
      </c>
      <c r="B529" s="0" t="n">
        <v>1</v>
      </c>
      <c r="C529" s="0" t="n">
        <v>1</v>
      </c>
      <c r="D529" s="0" t="n">
        <v>48</v>
      </c>
      <c r="E529" s="0" t="n">
        <v>0</v>
      </c>
      <c r="F529" s="0" t="n">
        <v>0</v>
      </c>
      <c r="G529" s="0" t="n">
        <v>73.38</v>
      </c>
      <c r="H529" s="0" t="n">
        <v>-3.17</v>
      </c>
      <c r="I529" s="0" t="n">
        <v>3.17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15.09</v>
      </c>
      <c r="Q529" s="0" t="n">
        <v>0</v>
      </c>
      <c r="R529" s="0" t="n">
        <v>-0.02</v>
      </c>
      <c r="S529" s="0" t="n">
        <v>-0.02</v>
      </c>
      <c r="T529" s="0" t="n">
        <v>450</v>
      </c>
      <c r="U529" s="0" t="n">
        <v>15.09</v>
      </c>
      <c r="V529" s="0" t="n">
        <v>0.48</v>
      </c>
      <c r="W529" s="0" t="n">
        <v>-6.68</v>
      </c>
      <c r="X529" s="0" t="n">
        <v>2.28113</v>
      </c>
      <c r="Y529" s="0" t="n">
        <v>0.16289</v>
      </c>
    </row>
    <row r="530" customFormat="false" ht="12.8" hidden="false" customHeight="false" outlineLevel="0" collapsed="false">
      <c r="A530" s="0" t="n">
        <v>12</v>
      </c>
      <c r="B530" s="0" t="n">
        <v>1</v>
      </c>
      <c r="C530" s="0" t="n">
        <v>1</v>
      </c>
      <c r="D530" s="0" t="n">
        <v>1</v>
      </c>
      <c r="E530" s="0" t="n">
        <v>0</v>
      </c>
      <c r="F530" s="0" t="n">
        <v>0</v>
      </c>
      <c r="G530" s="0" t="n">
        <v>72.16</v>
      </c>
      <c r="H530" s="0" t="n">
        <v>-3.15</v>
      </c>
      <c r="I530" s="0" t="n">
        <v>3.15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14.98</v>
      </c>
      <c r="Q530" s="0" t="n">
        <v>0</v>
      </c>
      <c r="R530" s="0" t="n">
        <v>-0.02</v>
      </c>
      <c r="S530" s="0" t="n">
        <v>-0.02</v>
      </c>
      <c r="T530" s="0" t="n">
        <v>450</v>
      </c>
      <c r="U530" s="0" t="n">
        <v>14.98</v>
      </c>
      <c r="V530" s="0" t="n">
        <v>0.45</v>
      </c>
      <c r="W530" s="0" t="n">
        <v>-7.06</v>
      </c>
      <c r="X530" s="0" t="n">
        <v>2.29547</v>
      </c>
      <c r="Y530" s="0" t="n">
        <v>-0.00756</v>
      </c>
    </row>
    <row r="531" customFormat="false" ht="12.8" hidden="false" customHeight="false" outlineLevel="0" collapsed="false">
      <c r="A531" s="0" t="n">
        <v>12</v>
      </c>
      <c r="B531" s="0" t="n">
        <v>1</v>
      </c>
      <c r="C531" s="0" t="n">
        <v>1</v>
      </c>
      <c r="D531" s="0" t="n">
        <v>2</v>
      </c>
      <c r="E531" s="0" t="n">
        <v>0</v>
      </c>
      <c r="F531" s="0" t="n">
        <v>0</v>
      </c>
      <c r="G531" s="0" t="n">
        <v>72.06</v>
      </c>
      <c r="H531" s="0" t="n">
        <v>-3.13</v>
      </c>
      <c r="I531" s="0" t="n">
        <v>3.13</v>
      </c>
      <c r="J531" s="0" t="n">
        <v>0</v>
      </c>
      <c r="K531" s="0" t="n">
        <v>0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14.87</v>
      </c>
      <c r="Q531" s="0" t="n">
        <v>0</v>
      </c>
      <c r="R531" s="0" t="n">
        <v>-0.02</v>
      </c>
      <c r="S531" s="0" t="n">
        <v>-0.02</v>
      </c>
      <c r="T531" s="0" t="n">
        <v>450</v>
      </c>
      <c r="U531" s="0" t="n">
        <v>14.87</v>
      </c>
      <c r="V531" s="0" t="n">
        <v>0.42</v>
      </c>
      <c r="W531" s="0" t="n">
        <v>-6.75</v>
      </c>
      <c r="X531" s="0" t="n">
        <v>2.28585</v>
      </c>
      <c r="Y531" s="0" t="n">
        <v>-0.17824</v>
      </c>
    </row>
    <row r="532" customFormat="false" ht="12.8" hidden="false" customHeight="false" outlineLevel="0" collapsed="false">
      <c r="A532" s="0" t="n">
        <v>12</v>
      </c>
      <c r="B532" s="0" t="n">
        <v>1</v>
      </c>
      <c r="C532" s="0" t="n">
        <v>1</v>
      </c>
      <c r="D532" s="0" t="n">
        <v>3</v>
      </c>
      <c r="E532" s="0" t="n">
        <v>0</v>
      </c>
      <c r="F532" s="0" t="n">
        <v>0</v>
      </c>
      <c r="G532" s="0" t="n">
        <v>72.24</v>
      </c>
      <c r="H532" s="0" t="n">
        <v>-3.11</v>
      </c>
      <c r="I532" s="0" t="n">
        <v>3.11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14.76</v>
      </c>
      <c r="Q532" s="0" t="n">
        <v>0</v>
      </c>
      <c r="R532" s="0" t="n">
        <v>-0.02</v>
      </c>
      <c r="S532" s="0" t="n">
        <v>-0.02</v>
      </c>
      <c r="T532" s="0" t="n">
        <v>450</v>
      </c>
      <c r="U532" s="0" t="n">
        <v>14.76</v>
      </c>
      <c r="V532" s="0" t="n">
        <v>0.4</v>
      </c>
      <c r="W532" s="0" t="n">
        <v>-5.94</v>
      </c>
      <c r="X532" s="0" t="n">
        <v>2.25915</v>
      </c>
      <c r="Y532" s="0" t="n">
        <v>-0.34307</v>
      </c>
    </row>
    <row r="533" customFormat="false" ht="12.8" hidden="false" customHeight="false" outlineLevel="0" collapsed="false">
      <c r="A533" s="0" t="n">
        <v>12</v>
      </c>
      <c r="B533" s="0" t="n">
        <v>1</v>
      </c>
      <c r="C533" s="0" t="n">
        <v>1</v>
      </c>
      <c r="D533" s="0" t="n">
        <v>4</v>
      </c>
      <c r="E533" s="0" t="n">
        <v>0</v>
      </c>
      <c r="F533" s="0" t="n">
        <v>0</v>
      </c>
      <c r="G533" s="0" t="n">
        <v>71.68</v>
      </c>
      <c r="H533" s="0" t="n">
        <v>-3.1</v>
      </c>
      <c r="I533" s="0" t="n">
        <v>3.1</v>
      </c>
      <c r="J533" s="0" t="n">
        <v>0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14.69</v>
      </c>
      <c r="Q533" s="0" t="n">
        <v>0</v>
      </c>
      <c r="R533" s="0" t="n">
        <v>-0.02</v>
      </c>
      <c r="S533" s="0" t="n">
        <v>-0.02</v>
      </c>
      <c r="T533" s="0" t="n">
        <v>450</v>
      </c>
      <c r="U533" s="0" t="n">
        <v>14.69</v>
      </c>
      <c r="V533" s="0" t="n">
        <v>0.4</v>
      </c>
      <c r="W533" s="0" t="n">
        <v>-5.46</v>
      </c>
      <c r="X533" s="0" t="n">
        <v>2.21688</v>
      </c>
      <c r="Y533" s="0" t="n">
        <v>-0.49781</v>
      </c>
    </row>
    <row r="534" customFormat="false" ht="12.8" hidden="false" customHeight="false" outlineLevel="0" collapsed="false">
      <c r="A534" s="0" t="n">
        <v>12</v>
      </c>
      <c r="B534" s="0" t="n">
        <v>1</v>
      </c>
      <c r="C534" s="0" t="n">
        <v>1</v>
      </c>
      <c r="D534" s="0" t="n">
        <v>5</v>
      </c>
      <c r="E534" s="0" t="n">
        <v>0</v>
      </c>
      <c r="F534" s="0" t="n">
        <v>0</v>
      </c>
      <c r="G534" s="0" t="n">
        <v>76.4</v>
      </c>
      <c r="H534" s="0" t="n">
        <v>-3</v>
      </c>
      <c r="I534" s="0" t="n">
        <v>3</v>
      </c>
      <c r="J534" s="0" t="n">
        <v>0</v>
      </c>
      <c r="K534" s="0" t="n">
        <v>0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14.15</v>
      </c>
      <c r="Q534" s="0" t="n">
        <v>0</v>
      </c>
      <c r="R534" s="0" t="n">
        <v>-0.02</v>
      </c>
      <c r="S534" s="0" t="n">
        <v>-0.02</v>
      </c>
      <c r="T534" s="0" t="n">
        <v>450</v>
      </c>
      <c r="U534" s="0" t="n">
        <v>14.15</v>
      </c>
      <c r="V534" s="0" t="n">
        <v>0.34</v>
      </c>
      <c r="W534" s="0" t="n">
        <v>-4.6</v>
      </c>
      <c r="X534" s="0" t="n">
        <v>2.16109</v>
      </c>
      <c r="Y534" s="0" t="n">
        <v>-0.64011</v>
      </c>
    </row>
    <row r="535" customFormat="false" ht="12.8" hidden="false" customHeight="false" outlineLevel="0" collapsed="false">
      <c r="A535" s="0" t="n">
        <v>12</v>
      </c>
      <c r="B535" s="0" t="n">
        <v>1</v>
      </c>
      <c r="C535" s="0" t="n">
        <v>1</v>
      </c>
      <c r="D535" s="0" t="n">
        <v>6</v>
      </c>
      <c r="E535" s="0" t="n">
        <v>0</v>
      </c>
      <c r="F535" s="0" t="n">
        <v>0</v>
      </c>
      <c r="G535" s="0" t="n">
        <v>73.58</v>
      </c>
      <c r="H535" s="0" t="n">
        <v>-2.95</v>
      </c>
      <c r="I535" s="0" t="n">
        <v>2.95</v>
      </c>
      <c r="J535" s="0" t="n">
        <v>0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13.84</v>
      </c>
      <c r="Q535" s="0" t="n">
        <v>0</v>
      </c>
      <c r="R535" s="0" t="n">
        <v>-0.02</v>
      </c>
      <c r="S535" s="0" t="n">
        <v>-0.02</v>
      </c>
      <c r="T535" s="0" t="n">
        <v>450</v>
      </c>
      <c r="U535" s="0" t="n">
        <v>13.84</v>
      </c>
      <c r="V535" s="0" t="n">
        <v>0.31</v>
      </c>
      <c r="W535" s="0" t="n">
        <v>-4.62</v>
      </c>
      <c r="X535" s="0" t="n">
        <v>2.09403</v>
      </c>
      <c r="Y535" s="0" t="n">
        <v>-0.76947</v>
      </c>
    </row>
    <row r="536" customFormat="false" ht="12.8" hidden="false" customHeight="false" outlineLevel="0" collapsed="false">
      <c r="A536" s="0" t="n">
        <v>12</v>
      </c>
      <c r="B536" s="0" t="n">
        <v>1</v>
      </c>
      <c r="C536" s="0" t="n">
        <v>1</v>
      </c>
      <c r="D536" s="0" t="n">
        <v>7</v>
      </c>
      <c r="E536" s="0" t="n">
        <v>0</v>
      </c>
      <c r="F536" s="0" t="n">
        <v>0</v>
      </c>
      <c r="G536" s="0" t="n">
        <v>72.25</v>
      </c>
      <c r="H536" s="0" t="n">
        <v>-2.91</v>
      </c>
      <c r="I536" s="0" t="n">
        <v>2.91</v>
      </c>
      <c r="J536" s="0" t="n">
        <v>0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13.62</v>
      </c>
      <c r="Q536" s="0" t="n">
        <v>0</v>
      </c>
      <c r="R536" s="0" t="n">
        <v>-0.02</v>
      </c>
      <c r="S536" s="0" t="n">
        <v>-0.02</v>
      </c>
      <c r="T536" s="0" t="n">
        <v>450</v>
      </c>
      <c r="U536" s="0" t="n">
        <v>13.62</v>
      </c>
      <c r="V536" s="0" t="n">
        <v>0.3</v>
      </c>
      <c r="W536" s="0" t="n">
        <v>-4.26</v>
      </c>
      <c r="X536" s="0" t="n">
        <v>2.0178</v>
      </c>
      <c r="Y536" s="0" t="n">
        <v>-0.88665</v>
      </c>
    </row>
    <row r="537" customFormat="false" ht="12.8" hidden="false" customHeight="false" outlineLevel="0" collapsed="false">
      <c r="A537" s="0" t="n">
        <v>12</v>
      </c>
      <c r="B537" s="0" t="n">
        <v>1</v>
      </c>
      <c r="C537" s="0" t="n">
        <v>1</v>
      </c>
      <c r="D537" s="0" t="n">
        <v>8</v>
      </c>
      <c r="E537" s="0" t="n">
        <v>0</v>
      </c>
      <c r="F537" s="0" t="n">
        <v>0</v>
      </c>
      <c r="G537" s="0" t="n">
        <v>69.3</v>
      </c>
      <c r="H537" s="0" t="n">
        <v>-2.92</v>
      </c>
      <c r="I537" s="0" t="n">
        <v>2.92</v>
      </c>
      <c r="J537" s="0" t="n">
        <v>0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13.66</v>
      </c>
      <c r="Q537" s="0" t="n">
        <v>0</v>
      </c>
      <c r="R537" s="0" t="n">
        <v>-0.02</v>
      </c>
      <c r="S537" s="0" t="n">
        <v>-0.02</v>
      </c>
      <c r="T537" s="0" t="n">
        <v>450</v>
      </c>
      <c r="U537" s="0" t="n">
        <v>13.66</v>
      </c>
      <c r="V537" s="0" t="n">
        <v>0.32</v>
      </c>
      <c r="W537" s="0" t="n">
        <v>-4.34</v>
      </c>
      <c r="X537" s="0" t="n">
        <v>1.93425</v>
      </c>
      <c r="Y537" s="0" t="n">
        <v>-0.99311</v>
      </c>
    </row>
    <row r="538" customFormat="false" ht="12.8" hidden="false" customHeight="false" outlineLevel="0" collapsed="false">
      <c r="A538" s="0" t="n">
        <v>12</v>
      </c>
      <c r="B538" s="0" t="n">
        <v>1</v>
      </c>
      <c r="C538" s="0" t="n">
        <v>1</v>
      </c>
      <c r="D538" s="0" t="n">
        <v>9</v>
      </c>
      <c r="E538" s="0" t="n">
        <v>0</v>
      </c>
      <c r="F538" s="0" t="n">
        <v>0</v>
      </c>
      <c r="G538" s="0" t="n">
        <v>67.2</v>
      </c>
      <c r="H538" s="0" t="n">
        <v>-2.96</v>
      </c>
      <c r="I538" s="0" t="n">
        <v>2.96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13.93</v>
      </c>
      <c r="Q538" s="0" t="n">
        <v>0</v>
      </c>
      <c r="R538" s="0" t="n">
        <v>-0.02</v>
      </c>
      <c r="S538" s="0" t="n">
        <v>-0.02</v>
      </c>
      <c r="T538" s="0" t="n">
        <v>450</v>
      </c>
      <c r="U538" s="0" t="n">
        <v>13.93</v>
      </c>
      <c r="V538" s="0" t="n">
        <v>0.34</v>
      </c>
      <c r="W538" s="0" t="n">
        <v>-4.48</v>
      </c>
      <c r="X538" s="0" t="n">
        <v>1.84494</v>
      </c>
      <c r="Y538" s="0" t="n">
        <v>-1.09063</v>
      </c>
    </row>
    <row r="539" customFormat="false" ht="12.8" hidden="false" customHeight="false" outlineLevel="0" collapsed="false">
      <c r="A539" s="0" t="n">
        <v>12</v>
      </c>
      <c r="B539" s="0" t="n">
        <v>1</v>
      </c>
      <c r="C539" s="0" t="n">
        <v>1</v>
      </c>
      <c r="D539" s="0" t="n">
        <v>10</v>
      </c>
      <c r="E539" s="0" t="n">
        <v>0</v>
      </c>
      <c r="F539" s="0" t="n">
        <v>0</v>
      </c>
      <c r="G539" s="0" t="n">
        <v>68.86</v>
      </c>
      <c r="H539" s="0" t="n">
        <v>-2.98</v>
      </c>
      <c r="I539" s="0" t="n">
        <v>2.98</v>
      </c>
      <c r="J539" s="0" t="n">
        <v>0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14.05</v>
      </c>
      <c r="Q539" s="0" t="n">
        <v>0</v>
      </c>
      <c r="R539" s="0" t="n">
        <v>-0.02</v>
      </c>
      <c r="S539" s="0" t="n">
        <v>-0.02</v>
      </c>
      <c r="T539" s="0" t="n">
        <v>450</v>
      </c>
      <c r="U539" s="0" t="n">
        <v>14.05</v>
      </c>
      <c r="V539" s="0" t="n">
        <v>0.35</v>
      </c>
      <c r="W539" s="0" t="n">
        <v>-4.59</v>
      </c>
      <c r="X539" s="0" t="n">
        <v>1.75113</v>
      </c>
      <c r="Y539" s="0" t="n">
        <v>-1.18098</v>
      </c>
    </row>
    <row r="540" customFormat="false" ht="12.8" hidden="false" customHeight="false" outlineLevel="0" collapsed="false">
      <c r="A540" s="0" t="n">
        <v>12</v>
      </c>
      <c r="B540" s="0" t="n">
        <v>1</v>
      </c>
      <c r="C540" s="0" t="n">
        <v>1</v>
      </c>
      <c r="D540" s="0" t="n">
        <v>11</v>
      </c>
      <c r="E540" s="0" t="n">
        <v>0</v>
      </c>
      <c r="F540" s="0" t="n">
        <v>0</v>
      </c>
      <c r="G540" s="0" t="n">
        <v>61.51</v>
      </c>
      <c r="H540" s="0" t="n">
        <v>-3.14</v>
      </c>
      <c r="I540" s="0" t="n">
        <v>3.14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14.93</v>
      </c>
      <c r="Q540" s="0" t="n">
        <v>0</v>
      </c>
      <c r="R540" s="0" t="n">
        <v>-0.02</v>
      </c>
      <c r="S540" s="0" t="n">
        <v>-0.02</v>
      </c>
      <c r="T540" s="0" t="n">
        <v>450</v>
      </c>
      <c r="U540" s="0" t="n">
        <v>14.93</v>
      </c>
      <c r="V540" s="0" t="n">
        <v>0.44</v>
      </c>
      <c r="W540" s="0" t="n">
        <v>-4.15</v>
      </c>
      <c r="X540" s="0" t="n">
        <v>1.65387</v>
      </c>
      <c r="Y540" s="0" t="n">
        <v>-1.26592</v>
      </c>
    </row>
    <row r="541" customFormat="false" ht="12.8" hidden="false" customHeight="false" outlineLevel="0" collapsed="false">
      <c r="A541" s="0" t="n">
        <v>12</v>
      </c>
      <c r="B541" s="0" t="n">
        <v>1</v>
      </c>
      <c r="C541" s="0" t="n">
        <v>1</v>
      </c>
      <c r="D541" s="0" t="n">
        <v>12</v>
      </c>
      <c r="E541" s="0" t="n">
        <v>0</v>
      </c>
      <c r="F541" s="0" t="n">
        <v>0</v>
      </c>
      <c r="G541" s="0" t="n">
        <v>63.32</v>
      </c>
      <c r="H541" s="0" t="n">
        <v>-3.27</v>
      </c>
      <c r="I541" s="0" t="n">
        <v>3.27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15.64</v>
      </c>
      <c r="Q541" s="0" t="n">
        <v>0</v>
      </c>
      <c r="R541" s="0" t="n">
        <v>-0.02</v>
      </c>
      <c r="S541" s="0" t="n">
        <v>-0.02</v>
      </c>
      <c r="T541" s="0" t="n">
        <v>450</v>
      </c>
      <c r="U541" s="0" t="n">
        <v>15.64</v>
      </c>
      <c r="V541" s="0" t="n">
        <v>0.57</v>
      </c>
      <c r="W541" s="0" t="n">
        <v>-4.3</v>
      </c>
      <c r="X541" s="0" t="n">
        <v>1.55402</v>
      </c>
      <c r="Y541" s="0" t="n">
        <v>1.34709</v>
      </c>
    </row>
    <row r="542" customFormat="false" ht="12.8" hidden="false" customHeight="false" outlineLevel="0" collapsed="false">
      <c r="A542" s="0" t="n">
        <v>12</v>
      </c>
      <c r="B542" s="0" t="n">
        <v>1</v>
      </c>
      <c r="C542" s="0" t="n">
        <v>1</v>
      </c>
      <c r="D542" s="0" t="n">
        <v>13</v>
      </c>
      <c r="E542" s="0" t="n">
        <v>0</v>
      </c>
      <c r="F542" s="0" t="n">
        <v>0</v>
      </c>
      <c r="G542" s="0" t="n">
        <v>55.61</v>
      </c>
      <c r="H542" s="0" t="n">
        <v>-3.54</v>
      </c>
      <c r="I542" s="0" t="n">
        <v>3.54</v>
      </c>
      <c r="J542" s="0" t="n">
        <v>0</v>
      </c>
      <c r="K542" s="0" t="n">
        <v>0</v>
      </c>
      <c r="L542" s="0" t="n">
        <v>2.48</v>
      </c>
      <c r="M542" s="0" t="n">
        <v>0</v>
      </c>
      <c r="N542" s="0" t="n">
        <v>0</v>
      </c>
      <c r="O542" s="0" t="n">
        <v>0</v>
      </c>
      <c r="P542" s="0" t="n">
        <v>17.04</v>
      </c>
      <c r="Q542" s="0" t="n">
        <v>0</v>
      </c>
      <c r="R542" s="0" t="n">
        <v>-0.02</v>
      </c>
      <c r="S542" s="0" t="n">
        <v>-0.02</v>
      </c>
      <c r="T542" s="0" t="n">
        <v>450</v>
      </c>
      <c r="U542" s="0" t="n">
        <v>17.04</v>
      </c>
      <c r="V542" s="0" t="n">
        <v>0.83</v>
      </c>
      <c r="W542" s="0" t="n">
        <v>0.32</v>
      </c>
      <c r="X542" s="0" t="n">
        <v>1.45234</v>
      </c>
      <c r="Y542" s="0" t="n">
        <v>1.42608</v>
      </c>
    </row>
    <row r="543" customFormat="false" ht="12.8" hidden="false" customHeight="false" outlineLevel="0" collapsed="false">
      <c r="A543" s="0" t="n">
        <v>12</v>
      </c>
      <c r="B543" s="0" t="n">
        <v>1</v>
      </c>
      <c r="C543" s="0" t="n">
        <v>1</v>
      </c>
      <c r="D543" s="0" t="n">
        <v>14</v>
      </c>
      <c r="E543" s="0" t="n">
        <v>262.62</v>
      </c>
      <c r="F543" s="0" t="n">
        <v>13.86</v>
      </c>
      <c r="G543" s="0" t="n">
        <v>49.14</v>
      </c>
      <c r="H543" s="0" t="n">
        <v>8.24</v>
      </c>
      <c r="I543" s="0" t="n">
        <v>2.14</v>
      </c>
      <c r="J543" s="0" t="n">
        <v>0</v>
      </c>
      <c r="K543" s="0" t="n">
        <v>19.54</v>
      </c>
      <c r="L543" s="0" t="n">
        <v>38.82</v>
      </c>
      <c r="M543" s="0" t="n">
        <v>0.14</v>
      </c>
      <c r="N543" s="0" t="n">
        <v>0.15</v>
      </c>
      <c r="O543" s="0" t="n">
        <v>-0.74</v>
      </c>
      <c r="P543" s="0" t="n">
        <v>17.14</v>
      </c>
      <c r="Q543" s="0" t="n">
        <v>1.84</v>
      </c>
      <c r="R543" s="0" t="n">
        <v>-18.06</v>
      </c>
      <c r="S543" s="0" t="n">
        <v>-18.63</v>
      </c>
      <c r="T543" s="0" t="n">
        <v>317.26</v>
      </c>
      <c r="U543" s="0" t="n">
        <v>18.96</v>
      </c>
      <c r="V543" s="0" t="n">
        <v>1.21</v>
      </c>
      <c r="W543" s="0" t="n">
        <v>69.34</v>
      </c>
      <c r="X543" s="0" t="n">
        <v>1.34949</v>
      </c>
      <c r="Y543" s="0" t="n">
        <v>1.50448</v>
      </c>
    </row>
    <row r="544" customFormat="false" ht="12.8" hidden="false" customHeight="false" outlineLevel="0" collapsed="false">
      <c r="A544" s="0" t="n">
        <v>12</v>
      </c>
      <c r="B544" s="0" t="n">
        <v>1</v>
      </c>
      <c r="C544" s="0" t="n">
        <v>1</v>
      </c>
      <c r="D544" s="0" t="n">
        <v>15</v>
      </c>
      <c r="E544" s="0" t="n">
        <v>935.31</v>
      </c>
      <c r="F544" s="0" t="n">
        <v>49.34</v>
      </c>
      <c r="G544" s="0" t="n">
        <v>41.7</v>
      </c>
      <c r="H544" s="0" t="n">
        <v>24.58</v>
      </c>
      <c r="I544" s="0" t="n">
        <v>2.42</v>
      </c>
      <c r="J544" s="0" t="n">
        <v>0</v>
      </c>
      <c r="K544" s="0" t="n">
        <v>28.65</v>
      </c>
      <c r="L544" s="0" t="n">
        <v>67.91</v>
      </c>
      <c r="M544" s="0" t="n">
        <v>0.24</v>
      </c>
      <c r="N544" s="0" t="n">
        <v>0.17</v>
      </c>
      <c r="O544" s="0" t="n">
        <v>-0.97</v>
      </c>
      <c r="P544" s="0" t="n">
        <v>19.28</v>
      </c>
      <c r="Q544" s="0" t="n">
        <v>5.4</v>
      </c>
      <c r="R544" s="0" t="n">
        <v>-44.25</v>
      </c>
      <c r="S544" s="0" t="n">
        <v>-46.45</v>
      </c>
      <c r="T544" s="0" t="n">
        <v>154.18</v>
      </c>
      <c r="U544" s="0" t="n">
        <v>21.56</v>
      </c>
      <c r="V544" s="0" t="n">
        <v>1.68</v>
      </c>
      <c r="W544" s="0" t="n">
        <v>246.66</v>
      </c>
      <c r="X544" s="0" t="n">
        <v>1.2461</v>
      </c>
      <c r="Y544" s="0" t="n">
        <v>1.58398</v>
      </c>
    </row>
    <row r="545" customFormat="false" ht="12.8" hidden="false" customHeight="false" outlineLevel="0" collapsed="false">
      <c r="A545" s="0" t="n">
        <v>12</v>
      </c>
      <c r="B545" s="0" t="n">
        <v>1</v>
      </c>
      <c r="C545" s="0" t="n">
        <v>1</v>
      </c>
      <c r="D545" s="0" t="n">
        <v>16</v>
      </c>
      <c r="E545" s="0" t="n">
        <v>1838.26</v>
      </c>
      <c r="F545" s="0" t="n">
        <v>96.83</v>
      </c>
      <c r="G545" s="0" t="n">
        <v>20.72</v>
      </c>
      <c r="H545" s="0" t="n">
        <v>-70.5</v>
      </c>
      <c r="I545" s="0" t="n">
        <v>2.66</v>
      </c>
      <c r="J545" s="0" t="n">
        <v>0</v>
      </c>
      <c r="K545" s="0" t="n">
        <v>35.32</v>
      </c>
      <c r="L545" s="0" t="n">
        <v>84.66</v>
      </c>
      <c r="M545" s="0" t="n">
        <v>5.67</v>
      </c>
      <c r="N545" s="0" t="n">
        <v>0.17</v>
      </c>
      <c r="O545" s="0" t="n">
        <v>-1.03</v>
      </c>
      <c r="P545" s="0" t="n">
        <v>20.91</v>
      </c>
      <c r="Q545" s="0" t="n">
        <v>2.51</v>
      </c>
      <c r="R545" s="0" t="n">
        <v>-1257.34</v>
      </c>
      <c r="S545" s="0" t="n">
        <v>-4089.25</v>
      </c>
      <c r="T545" s="0" t="n">
        <v>-35.1</v>
      </c>
      <c r="U545" s="0" t="n">
        <v>23.42</v>
      </c>
      <c r="V545" s="0" t="n">
        <v>2.06</v>
      </c>
      <c r="W545" s="0" t="n">
        <v>477.99</v>
      </c>
      <c r="X545" s="0" t="n">
        <v>1.14283</v>
      </c>
      <c r="Y545" s="0" t="n">
        <v>1.66647</v>
      </c>
    </row>
    <row r="546" customFormat="false" ht="12.8" hidden="false" customHeight="false" outlineLevel="0" collapsed="false">
      <c r="A546" s="0" t="n">
        <v>12</v>
      </c>
      <c r="B546" s="0" t="n">
        <v>1</v>
      </c>
      <c r="C546" s="0" t="n">
        <v>1</v>
      </c>
      <c r="D546" s="0" t="n">
        <v>17</v>
      </c>
      <c r="E546" s="0" t="n">
        <v>2745.48</v>
      </c>
      <c r="F546" s="0" t="n">
        <v>145.08</v>
      </c>
      <c r="G546" s="0" t="n">
        <v>-28.93</v>
      </c>
      <c r="H546" s="0" t="n">
        <v>-8.89</v>
      </c>
      <c r="I546" s="0" t="n">
        <v>2.98</v>
      </c>
      <c r="J546" s="0" t="n">
        <v>0</v>
      </c>
      <c r="K546" s="0" t="n">
        <v>42.97</v>
      </c>
      <c r="L546" s="0" t="n">
        <v>94.41</v>
      </c>
      <c r="M546" s="0" t="n">
        <v>0.53</v>
      </c>
      <c r="N546" s="0" t="n">
        <v>0.17</v>
      </c>
      <c r="O546" s="0" t="n">
        <v>-1.17</v>
      </c>
      <c r="P546" s="0" t="n">
        <v>22.92</v>
      </c>
      <c r="Q546" s="0" t="n">
        <v>0</v>
      </c>
      <c r="R546" s="0" t="n">
        <v>-146.84</v>
      </c>
      <c r="S546" s="0" t="n">
        <v>-3786.52</v>
      </c>
      <c r="T546" s="0" t="n">
        <v>-127.12</v>
      </c>
      <c r="U546" s="0" t="n">
        <v>25.74</v>
      </c>
      <c r="V546" s="0" t="n">
        <v>2.57</v>
      </c>
      <c r="W546" s="0" t="n">
        <v>734.69</v>
      </c>
      <c r="X546" s="0" t="n">
        <v>1.0404</v>
      </c>
      <c r="Y546" s="0" t="n">
        <v>1.75423</v>
      </c>
    </row>
    <row r="547" customFormat="false" ht="12.8" hidden="false" customHeight="false" outlineLevel="0" collapsed="false">
      <c r="A547" s="0" t="n">
        <v>12</v>
      </c>
      <c r="B547" s="0" t="n">
        <v>1</v>
      </c>
      <c r="C547" s="0" t="n">
        <v>1</v>
      </c>
      <c r="D547" s="0" t="n">
        <v>18</v>
      </c>
      <c r="E547" s="0" t="n">
        <v>3578.55</v>
      </c>
      <c r="F547" s="0" t="n">
        <v>190.23</v>
      </c>
      <c r="G547" s="0" t="n">
        <v>-52.49</v>
      </c>
      <c r="H547" s="0" t="n">
        <v>-21.84</v>
      </c>
      <c r="I547" s="0" t="n">
        <v>3.17</v>
      </c>
      <c r="J547" s="0" t="n">
        <v>0</v>
      </c>
      <c r="K547" s="0" t="n">
        <v>48.9</v>
      </c>
      <c r="L547" s="0" t="n">
        <v>101.93</v>
      </c>
      <c r="M547" s="0" t="n">
        <v>0.72</v>
      </c>
      <c r="N547" s="0" t="n">
        <v>0.17</v>
      </c>
      <c r="O547" s="0" t="n">
        <v>-1.22</v>
      </c>
      <c r="P547" s="0" t="n">
        <v>24</v>
      </c>
      <c r="Q547" s="0" t="n">
        <v>0</v>
      </c>
      <c r="R547" s="0" t="n">
        <v>-219.12</v>
      </c>
      <c r="S547" s="0" t="n">
        <v>-5736.98</v>
      </c>
      <c r="T547" s="0" t="n">
        <v>-181.64</v>
      </c>
      <c r="U547" s="0" t="n">
        <v>26.91</v>
      </c>
      <c r="V547" s="0" t="n">
        <v>2.82</v>
      </c>
      <c r="W547" s="0" t="n">
        <v>1009.18</v>
      </c>
      <c r="X547" s="0" t="n">
        <v>0.93973</v>
      </c>
      <c r="Y547" s="0" t="n">
        <v>1.85007</v>
      </c>
    </row>
    <row r="548" customFormat="false" ht="12.8" hidden="false" customHeight="false" outlineLevel="0" collapsed="false">
      <c r="A548" s="0" t="n">
        <v>12</v>
      </c>
      <c r="B548" s="0" t="n">
        <v>1</v>
      </c>
      <c r="C548" s="0" t="n">
        <v>1</v>
      </c>
      <c r="D548" s="0" t="n">
        <v>19</v>
      </c>
      <c r="E548" s="0" t="n">
        <v>4275.65</v>
      </c>
      <c r="F548" s="0" t="n">
        <v>228.71</v>
      </c>
      <c r="G548" s="0" t="n">
        <v>-76.13</v>
      </c>
      <c r="H548" s="0" t="n">
        <v>-18.72</v>
      </c>
      <c r="I548" s="0" t="n">
        <v>3.35</v>
      </c>
      <c r="J548" s="0" t="n">
        <v>0</v>
      </c>
      <c r="K548" s="0" t="n">
        <v>53.58</v>
      </c>
      <c r="L548" s="0" t="n">
        <v>118.1</v>
      </c>
      <c r="M548" s="0" t="n">
        <v>0.85</v>
      </c>
      <c r="N548" s="0" t="n">
        <v>0.18</v>
      </c>
      <c r="O548" s="0" t="n">
        <v>-1.26</v>
      </c>
      <c r="P548" s="0" t="n">
        <v>24.95</v>
      </c>
      <c r="Q548" s="0" t="n">
        <v>0</v>
      </c>
      <c r="R548" s="0" t="n">
        <v>-273.48</v>
      </c>
      <c r="S548" s="0" t="n">
        <v>-9144.75</v>
      </c>
      <c r="T548" s="0" t="n">
        <v>-167.56</v>
      </c>
      <c r="U548" s="0" t="n">
        <v>27.9</v>
      </c>
      <c r="V548" s="0" t="n">
        <v>2.99</v>
      </c>
      <c r="W548" s="0" t="n">
        <v>1270.33</v>
      </c>
      <c r="X548" s="0" t="n">
        <v>0.84197</v>
      </c>
      <c r="Y548" s="0" t="n">
        <v>1.95771</v>
      </c>
    </row>
    <row r="549" customFormat="false" ht="12.8" hidden="false" customHeight="false" outlineLevel="0" collapsed="false">
      <c r="A549" s="0" t="n">
        <v>12</v>
      </c>
      <c r="B549" s="0" t="n">
        <v>1</v>
      </c>
      <c r="C549" s="0" t="n">
        <v>1</v>
      </c>
      <c r="D549" s="0" t="n">
        <v>20</v>
      </c>
      <c r="E549" s="0" t="n">
        <v>3595.56</v>
      </c>
      <c r="F549" s="0" t="n">
        <v>190.95</v>
      </c>
      <c r="G549" s="0" t="n">
        <v>3.01</v>
      </c>
      <c r="H549" s="0" t="n">
        <v>-9.88</v>
      </c>
      <c r="I549" s="0" t="n">
        <v>3.45</v>
      </c>
      <c r="J549" s="0" t="n">
        <v>0</v>
      </c>
      <c r="K549" s="0" t="n">
        <v>52.25</v>
      </c>
      <c r="L549" s="0" t="n">
        <v>116.8</v>
      </c>
      <c r="M549" s="0" t="n">
        <v>0.51</v>
      </c>
      <c r="N549" s="0" t="n">
        <v>0.18</v>
      </c>
      <c r="O549" s="0" t="n">
        <v>-1.31</v>
      </c>
      <c r="P549" s="0" t="n">
        <v>25.46</v>
      </c>
      <c r="Q549" s="0" t="n">
        <v>0</v>
      </c>
      <c r="R549" s="0" t="n">
        <v>-172.14</v>
      </c>
      <c r="S549" s="0" t="n">
        <v>-9441.2</v>
      </c>
      <c r="T549" s="0" t="n">
        <v>-164.69</v>
      </c>
      <c r="U549" s="0" t="n">
        <v>28.5</v>
      </c>
      <c r="V549" s="0" t="n">
        <v>3.14</v>
      </c>
      <c r="W549" s="0" t="n">
        <v>1005.48</v>
      </c>
      <c r="X549" s="0" t="n">
        <v>0.74876</v>
      </c>
      <c r="Y549" s="0" t="n">
        <v>2.08204</v>
      </c>
    </row>
    <row r="550" customFormat="false" ht="12.8" hidden="false" customHeight="false" outlineLevel="0" collapsed="false">
      <c r="A550" s="0" t="n">
        <v>12</v>
      </c>
      <c r="B550" s="0" t="n">
        <v>1</v>
      </c>
      <c r="C550" s="0" t="n">
        <v>1</v>
      </c>
      <c r="D550" s="0" t="n">
        <v>21</v>
      </c>
      <c r="E550" s="0" t="n">
        <v>5404.29</v>
      </c>
      <c r="F550" s="0" t="n">
        <v>290.51</v>
      </c>
      <c r="G550" s="0" t="n">
        <v>-126.78</v>
      </c>
      <c r="H550" s="0" t="n">
        <v>-20.29</v>
      </c>
      <c r="I550" s="0" t="n">
        <v>3.8</v>
      </c>
      <c r="J550" s="0" t="n">
        <v>0</v>
      </c>
      <c r="K550" s="0" t="n">
        <v>62.53</v>
      </c>
      <c r="L550" s="0" t="n">
        <v>133.03</v>
      </c>
      <c r="M550" s="0" t="n">
        <v>0.76</v>
      </c>
      <c r="N550" s="0" t="n">
        <v>0.18</v>
      </c>
      <c r="O550" s="0" t="n">
        <v>-1.39</v>
      </c>
      <c r="P550" s="0" t="n">
        <v>27.12</v>
      </c>
      <c r="Q550" s="0" t="n">
        <v>0</v>
      </c>
      <c r="R550" s="0" t="n">
        <v>-299.03</v>
      </c>
      <c r="S550" s="0" t="n">
        <v>-10174.88</v>
      </c>
      <c r="T550" s="0" t="n">
        <v>-212.81</v>
      </c>
      <c r="U550" s="0" t="n">
        <v>30.31</v>
      </c>
      <c r="V550" s="0" t="n">
        <v>3.62</v>
      </c>
      <c r="W550" s="0" t="n">
        <v>1667.59</v>
      </c>
      <c r="X550" s="0" t="n">
        <v>0.66245</v>
      </c>
      <c r="Y550" s="0" t="n">
        <v>2.22942</v>
      </c>
    </row>
    <row r="551" customFormat="false" ht="12.8" hidden="false" customHeight="false" outlineLevel="0" collapsed="false">
      <c r="A551" s="0" t="n">
        <v>12</v>
      </c>
      <c r="B551" s="0" t="n">
        <v>1</v>
      </c>
      <c r="C551" s="0" t="n">
        <v>1</v>
      </c>
      <c r="D551" s="0" t="n">
        <v>22</v>
      </c>
      <c r="E551" s="0" t="n">
        <v>5848.74</v>
      </c>
      <c r="F551" s="0" t="n">
        <v>314.82</v>
      </c>
      <c r="G551" s="0" t="n">
        <v>-132.44</v>
      </c>
      <c r="H551" s="0" t="n">
        <v>-10.16</v>
      </c>
      <c r="I551" s="0" t="n">
        <v>3.97</v>
      </c>
      <c r="J551" s="0" t="n">
        <v>0</v>
      </c>
      <c r="K551" s="0" t="n">
        <v>66.42</v>
      </c>
      <c r="L551" s="0" t="n">
        <v>140.86</v>
      </c>
      <c r="M551" s="0" t="n">
        <v>0.42</v>
      </c>
      <c r="N551" s="0" t="n">
        <v>0.18</v>
      </c>
      <c r="O551" s="0" t="n">
        <v>-1.44</v>
      </c>
      <c r="P551" s="0" t="n">
        <v>27.89</v>
      </c>
      <c r="Q551" s="0" t="n">
        <v>0</v>
      </c>
      <c r="R551" s="0" t="n">
        <v>-174.3</v>
      </c>
      <c r="S551" s="0" t="n">
        <v>-4999.79</v>
      </c>
      <c r="T551" s="0" t="n">
        <v>-219.4</v>
      </c>
      <c r="U551" s="0" t="n">
        <v>31.17</v>
      </c>
      <c r="V551" s="0" t="n">
        <v>3.87</v>
      </c>
      <c r="W551" s="0" t="n">
        <v>1823.71</v>
      </c>
      <c r="X551" s="0" t="n">
        <v>0.58649</v>
      </c>
      <c r="Y551" s="0" t="n">
        <v>2.40739</v>
      </c>
    </row>
    <row r="552" customFormat="false" ht="12.8" hidden="false" customHeight="false" outlineLevel="0" collapsed="false">
      <c r="A552" s="0" t="n">
        <v>12</v>
      </c>
      <c r="B552" s="0" t="n">
        <v>1</v>
      </c>
      <c r="C552" s="0" t="n">
        <v>1</v>
      </c>
      <c r="D552" s="0" t="n">
        <v>23</v>
      </c>
      <c r="E552" s="0" t="n">
        <v>6336.22</v>
      </c>
      <c r="F552" s="0" t="n">
        <v>341.95</v>
      </c>
      <c r="G552" s="0" t="n">
        <v>-154.9</v>
      </c>
      <c r="H552" s="0" t="n">
        <v>-6.77</v>
      </c>
      <c r="I552" s="0" t="n">
        <v>4.09</v>
      </c>
      <c r="J552" s="0" t="n">
        <v>0</v>
      </c>
      <c r="K552" s="0" t="n">
        <v>68.89</v>
      </c>
      <c r="L552" s="0" t="n">
        <v>140.7</v>
      </c>
      <c r="M552" s="0" t="n">
        <v>0.21</v>
      </c>
      <c r="N552" s="0" t="n">
        <v>0.18</v>
      </c>
      <c r="O552" s="0" t="n">
        <v>-1.43</v>
      </c>
      <c r="P552" s="0" t="n">
        <v>28.41</v>
      </c>
      <c r="Q552" s="0" t="n">
        <v>0.49</v>
      </c>
      <c r="R552" s="0" t="n">
        <v>-89.99</v>
      </c>
      <c r="S552" s="0" t="n">
        <v>-3671.89</v>
      </c>
      <c r="T552" s="0" t="n">
        <v>-218.8</v>
      </c>
      <c r="U552" s="0" t="n">
        <v>31.74</v>
      </c>
      <c r="V552" s="0" t="n">
        <v>4.05</v>
      </c>
      <c r="W552" s="0" t="n">
        <v>2015.61</v>
      </c>
      <c r="X552" s="0" t="n">
        <v>0.52567</v>
      </c>
      <c r="Y552" s="0" t="n">
        <v>2.62269</v>
      </c>
    </row>
    <row r="553" customFormat="false" ht="12.8" hidden="false" customHeight="false" outlineLevel="0" collapsed="false">
      <c r="A553" s="0" t="n">
        <v>12</v>
      </c>
      <c r="B553" s="0" t="n">
        <v>1</v>
      </c>
      <c r="C553" s="0" t="n">
        <v>1</v>
      </c>
      <c r="D553" s="0" t="n">
        <v>24</v>
      </c>
      <c r="E553" s="0" t="n">
        <v>6509.35</v>
      </c>
      <c r="F553" s="0" t="n">
        <v>351.41</v>
      </c>
      <c r="G553" s="0" t="n">
        <v>-157.63</v>
      </c>
      <c r="H553" s="0" t="n">
        <v>-8.68</v>
      </c>
      <c r="I553" s="0" t="n">
        <v>4.31</v>
      </c>
      <c r="J553" s="0" t="n">
        <v>0</v>
      </c>
      <c r="K553" s="0" t="n">
        <v>70.59</v>
      </c>
      <c r="L553" s="0" t="n">
        <v>125.63</v>
      </c>
      <c r="M553" s="0" t="n">
        <v>0.27</v>
      </c>
      <c r="N553" s="0" t="n">
        <v>0.16</v>
      </c>
      <c r="O553" s="0" t="n">
        <v>-1.46</v>
      </c>
      <c r="P553" s="0" t="n">
        <v>29.32</v>
      </c>
      <c r="Q553" s="0" t="n">
        <v>0</v>
      </c>
      <c r="R553" s="0" t="n">
        <v>-123.3</v>
      </c>
      <c r="S553" s="0" t="n">
        <v>-4131.1</v>
      </c>
      <c r="T553" s="0" t="n">
        <v>-312.92</v>
      </c>
      <c r="U553" s="0" t="n">
        <v>32.65</v>
      </c>
      <c r="V553" s="0" t="n">
        <v>4.25</v>
      </c>
      <c r="W553" s="0" t="n">
        <v>2075.89</v>
      </c>
      <c r="X553" s="0" t="n">
        <v>0.48595</v>
      </c>
      <c r="Y553" s="0" t="n">
        <v>2.87588</v>
      </c>
    </row>
    <row r="554" customFormat="false" ht="12.8" hidden="false" customHeight="false" outlineLevel="0" collapsed="false">
      <c r="A554" s="0" t="n">
        <v>12</v>
      </c>
      <c r="B554" s="0" t="n">
        <v>1</v>
      </c>
      <c r="C554" s="0" t="n">
        <v>1</v>
      </c>
      <c r="D554" s="0" t="n">
        <v>25</v>
      </c>
      <c r="E554" s="0" t="n">
        <v>5262.53</v>
      </c>
      <c r="F554" s="0" t="n">
        <v>281.01</v>
      </c>
      <c r="G554" s="0" t="n">
        <v>-54.55</v>
      </c>
      <c r="H554" s="0" t="n">
        <v>-4.42</v>
      </c>
      <c r="I554" s="0" t="n">
        <v>4.42</v>
      </c>
      <c r="J554" s="0" t="n">
        <v>0</v>
      </c>
      <c r="K554" s="0" t="n">
        <v>65.8</v>
      </c>
      <c r="L554" s="0" t="n">
        <v>109.02</v>
      </c>
      <c r="M554" s="0" t="n">
        <v>0.13</v>
      </c>
      <c r="N554" s="0" t="n">
        <v>0.16</v>
      </c>
      <c r="O554" s="0" t="n">
        <v>-1.49</v>
      </c>
      <c r="P554" s="0" t="n">
        <v>29.78</v>
      </c>
      <c r="Q554" s="0" t="n">
        <v>0</v>
      </c>
      <c r="R554" s="0" t="n">
        <v>-60.19</v>
      </c>
      <c r="S554" s="0" t="n">
        <v>-68.67</v>
      </c>
      <c r="T554" s="0" t="n">
        <v>-307.69</v>
      </c>
      <c r="U554" s="0" t="n">
        <v>33.15</v>
      </c>
      <c r="V554" s="0" t="n">
        <v>4.37</v>
      </c>
      <c r="W554" s="0" t="n">
        <v>1541.48</v>
      </c>
      <c r="X554" s="0" t="n">
        <v>0.47281</v>
      </c>
      <c r="Y554" s="0" t="n">
        <v>3.15402</v>
      </c>
    </row>
    <row r="555" customFormat="false" ht="12.8" hidden="false" customHeight="false" outlineLevel="0" collapsed="false">
      <c r="A555" s="0" t="n">
        <v>12</v>
      </c>
      <c r="B555" s="0" t="n">
        <v>1</v>
      </c>
      <c r="C555" s="0" t="n">
        <v>1</v>
      </c>
      <c r="D555" s="0" t="n">
        <v>26</v>
      </c>
      <c r="E555" s="0" t="n">
        <v>6930.8</v>
      </c>
      <c r="F555" s="0" t="n">
        <v>374.35</v>
      </c>
      <c r="G555" s="0" t="n">
        <v>-148.97</v>
      </c>
      <c r="H555" s="0" t="n">
        <v>-18.52</v>
      </c>
      <c r="I555" s="0" t="n">
        <v>4.6</v>
      </c>
      <c r="J555" s="0" t="n">
        <v>0</v>
      </c>
      <c r="K555" s="0" t="n">
        <v>73.44</v>
      </c>
      <c r="L555" s="0" t="n">
        <v>118.17</v>
      </c>
      <c r="M555" s="0" t="n">
        <v>0.53</v>
      </c>
      <c r="N555" s="0" t="n">
        <v>0.15</v>
      </c>
      <c r="O555" s="0" t="n">
        <v>-1.46</v>
      </c>
      <c r="P555" s="0" t="n">
        <v>30.45</v>
      </c>
      <c r="Q555" s="0" t="n">
        <v>0</v>
      </c>
      <c r="R555" s="0" t="n">
        <v>-255.13</v>
      </c>
      <c r="S555" s="0" t="n">
        <v>-5020.32</v>
      </c>
      <c r="T555" s="0" t="n">
        <v>-365.24</v>
      </c>
      <c r="U555" s="0" t="n">
        <v>33.75</v>
      </c>
      <c r="V555" s="0" t="n">
        <v>4.48</v>
      </c>
      <c r="W555" s="0" t="n">
        <v>2218.9</v>
      </c>
      <c r="X555" s="0" t="n">
        <v>0.48844</v>
      </c>
      <c r="Y555" s="0" t="n">
        <v>3.43089</v>
      </c>
    </row>
    <row r="556" customFormat="false" ht="12.8" hidden="false" customHeight="false" outlineLevel="0" collapsed="false">
      <c r="A556" s="0" t="n">
        <v>12</v>
      </c>
      <c r="B556" s="0" t="n">
        <v>1</v>
      </c>
      <c r="C556" s="0" t="n">
        <v>1</v>
      </c>
      <c r="D556" s="0" t="n">
        <v>27</v>
      </c>
      <c r="E556" s="0" t="n">
        <v>7031.6</v>
      </c>
      <c r="F556" s="0" t="n">
        <v>379.85</v>
      </c>
      <c r="G556" s="0" t="n">
        <v>-129.22</v>
      </c>
      <c r="H556" s="0" t="n">
        <v>-10.59</v>
      </c>
      <c r="I556" s="0" t="n">
        <v>4.77</v>
      </c>
      <c r="J556" s="0" t="n">
        <v>0</v>
      </c>
      <c r="K556" s="0" t="n">
        <v>74.03</v>
      </c>
      <c r="L556" s="0" t="n">
        <v>125.05</v>
      </c>
      <c r="M556" s="0" t="n">
        <v>0.57</v>
      </c>
      <c r="N556" s="0" t="n">
        <v>0.16</v>
      </c>
      <c r="O556" s="0" t="n">
        <v>-1.44</v>
      </c>
      <c r="P556" s="0" t="n">
        <v>31.1</v>
      </c>
      <c r="Q556" s="0" t="n">
        <v>0</v>
      </c>
      <c r="R556" s="0" t="n">
        <v>-273.92</v>
      </c>
      <c r="S556" s="0" t="n">
        <v>-11903.66</v>
      </c>
      <c r="T556" s="0" t="n">
        <v>-324.19</v>
      </c>
      <c r="U556" s="0" t="n">
        <v>34.32</v>
      </c>
      <c r="V556" s="0" t="n">
        <v>4.48</v>
      </c>
      <c r="W556" s="0" t="n">
        <v>2253.81</v>
      </c>
      <c r="X556" s="0" t="n">
        <v>0.53026</v>
      </c>
      <c r="Y556" s="0" t="n">
        <v>3.68103</v>
      </c>
    </row>
    <row r="557" customFormat="false" ht="12.8" hidden="false" customHeight="false" outlineLevel="0" collapsed="false">
      <c r="A557" s="0" t="n">
        <v>12</v>
      </c>
      <c r="B557" s="0" t="n">
        <v>1</v>
      </c>
      <c r="C557" s="0" t="n">
        <v>1</v>
      </c>
      <c r="D557" s="0" t="n">
        <v>28</v>
      </c>
      <c r="E557" s="0" t="n">
        <v>5920.13</v>
      </c>
      <c r="F557" s="0" t="n">
        <v>318.97</v>
      </c>
      <c r="G557" s="0" t="n">
        <v>-104.97</v>
      </c>
      <c r="H557" s="0" t="n">
        <v>-20.11</v>
      </c>
      <c r="I557" s="0" t="n">
        <v>4.81</v>
      </c>
      <c r="J557" s="0" t="n">
        <v>0</v>
      </c>
      <c r="K557" s="0" t="n">
        <v>68.34</v>
      </c>
      <c r="L557" s="0" t="n">
        <v>114.31</v>
      </c>
      <c r="M557" s="0" t="n">
        <v>0.53</v>
      </c>
      <c r="N557" s="0" t="n">
        <v>0.15</v>
      </c>
      <c r="O557" s="0" t="n">
        <v>-1.47</v>
      </c>
      <c r="P557" s="0" t="n">
        <v>31.24</v>
      </c>
      <c r="Q557" s="0" t="n">
        <v>0</v>
      </c>
      <c r="R557" s="0" t="n">
        <v>-262.6</v>
      </c>
      <c r="S557" s="0" t="n">
        <v>-10939.88</v>
      </c>
      <c r="T557" s="0" t="n">
        <v>-321.1</v>
      </c>
      <c r="U557" s="0" t="n">
        <v>34.51</v>
      </c>
      <c r="V557" s="0" t="n">
        <v>4.54</v>
      </c>
      <c r="W557" s="0" t="n">
        <v>1859.69</v>
      </c>
      <c r="X557" s="0" t="n">
        <v>0.59264</v>
      </c>
      <c r="Y557" s="0" t="n">
        <v>3.89288</v>
      </c>
    </row>
    <row r="558" customFormat="false" ht="12.8" hidden="false" customHeight="false" outlineLevel="0" collapsed="false">
      <c r="A558" s="0" t="n">
        <v>12</v>
      </c>
      <c r="B558" s="0" t="n">
        <v>1</v>
      </c>
      <c r="C558" s="0" t="n">
        <v>1</v>
      </c>
      <c r="D558" s="0" t="n">
        <v>29</v>
      </c>
      <c r="E558" s="0" t="n">
        <v>5176.5</v>
      </c>
      <c r="F558" s="0" t="n">
        <v>277.74</v>
      </c>
      <c r="G558" s="0" t="n">
        <v>-81.07</v>
      </c>
      <c r="H558" s="0" t="n">
        <v>-14.09</v>
      </c>
      <c r="I558" s="0" t="n">
        <v>5</v>
      </c>
      <c r="J558" s="0" t="n">
        <v>0</v>
      </c>
      <c r="K558" s="0" t="n">
        <v>65.36</v>
      </c>
      <c r="L558" s="0" t="n">
        <v>104.75</v>
      </c>
      <c r="M558" s="0" t="n">
        <v>0.52</v>
      </c>
      <c r="N558" s="0" t="n">
        <v>0.15</v>
      </c>
      <c r="O558" s="0" t="n">
        <v>-1.51</v>
      </c>
      <c r="P558" s="0" t="n">
        <v>31.92</v>
      </c>
      <c r="Q558" s="0" t="n">
        <v>0</v>
      </c>
      <c r="R558" s="0" t="n">
        <v>-269.24</v>
      </c>
      <c r="S558" s="0" t="n">
        <v>-11549.78</v>
      </c>
      <c r="T558" s="0" t="n">
        <v>-326.11</v>
      </c>
      <c r="U558" s="0" t="n">
        <v>35.27</v>
      </c>
      <c r="V558" s="0" t="n">
        <v>4.78</v>
      </c>
      <c r="W558" s="0" t="n">
        <v>1573.68</v>
      </c>
      <c r="X558" s="0" t="n">
        <v>0.66969</v>
      </c>
      <c r="Y558" s="0" t="n">
        <v>4.06785</v>
      </c>
    </row>
    <row r="559" customFormat="false" ht="12.8" hidden="false" customHeight="false" outlineLevel="0" collapsed="false">
      <c r="A559" s="0" t="n">
        <v>12</v>
      </c>
      <c r="B559" s="0" t="n">
        <v>1</v>
      </c>
      <c r="C559" s="0" t="n">
        <v>1</v>
      </c>
      <c r="D559" s="0" t="n">
        <v>30</v>
      </c>
      <c r="E559" s="0" t="n">
        <v>2082.46</v>
      </c>
      <c r="F559" s="0" t="n">
        <v>109.89</v>
      </c>
      <c r="G559" s="0" t="n">
        <v>80.54</v>
      </c>
      <c r="H559" s="0" t="n">
        <v>-12.74</v>
      </c>
      <c r="I559" s="0" t="n">
        <v>5.08</v>
      </c>
      <c r="J559" s="0" t="n">
        <v>0</v>
      </c>
      <c r="K559" s="0" t="n">
        <v>40.65</v>
      </c>
      <c r="L559" s="0" t="n">
        <v>98.83</v>
      </c>
      <c r="M559" s="0" t="n">
        <v>2.51</v>
      </c>
      <c r="N559" s="0" t="n">
        <v>0.15</v>
      </c>
      <c r="O559" s="0" t="n">
        <v>-1.12</v>
      </c>
      <c r="P559" s="0" t="n">
        <v>32.17</v>
      </c>
      <c r="Q559" s="0" t="n">
        <v>0.59</v>
      </c>
      <c r="R559" s="0" t="n">
        <v>-1337.76</v>
      </c>
      <c r="S559" s="0" t="n">
        <v>-11324.65</v>
      </c>
      <c r="T559" s="0" t="n">
        <v>-71.13</v>
      </c>
      <c r="U559" s="0" t="n">
        <v>35.62</v>
      </c>
      <c r="V559" s="0" t="n">
        <v>4.92</v>
      </c>
      <c r="W559" s="0" t="n">
        <v>550.08</v>
      </c>
      <c r="X559" s="0" t="n">
        <v>0.75672</v>
      </c>
      <c r="Y559" s="0" t="n">
        <v>4.2129</v>
      </c>
    </row>
    <row r="560" customFormat="false" ht="12.8" hidden="false" customHeight="false" outlineLevel="0" collapsed="false">
      <c r="A560" s="0" t="n">
        <v>12</v>
      </c>
      <c r="B560" s="0" t="n">
        <v>1</v>
      </c>
      <c r="C560" s="0" t="n">
        <v>1</v>
      </c>
      <c r="D560" s="0" t="n">
        <v>31</v>
      </c>
      <c r="E560" s="0" t="n">
        <v>3196.43</v>
      </c>
      <c r="F560" s="0" t="n">
        <v>169.59</v>
      </c>
      <c r="G560" s="0" t="n">
        <v>18.63</v>
      </c>
      <c r="H560" s="0" t="n">
        <v>-375.35</v>
      </c>
      <c r="I560" s="0" t="n">
        <v>5.19</v>
      </c>
      <c r="J560" s="0" t="n">
        <v>0</v>
      </c>
      <c r="K560" s="0" t="n">
        <v>58.6</v>
      </c>
      <c r="L560" s="0" t="n">
        <v>134.85</v>
      </c>
      <c r="M560" s="0" t="n">
        <v>9.1</v>
      </c>
      <c r="N560" s="0" t="n">
        <v>0.18</v>
      </c>
      <c r="O560" s="0" t="n">
        <v>-1.66</v>
      </c>
      <c r="P560" s="0" t="n">
        <v>32.55</v>
      </c>
      <c r="Q560" s="0" t="n">
        <v>1.01</v>
      </c>
      <c r="R560" s="0" t="n">
        <v>-4986.97</v>
      </c>
      <c r="S560" s="0" t="n">
        <v>-11615.83</v>
      </c>
      <c r="T560" s="0" t="n">
        <v>-162.28</v>
      </c>
      <c r="U560" s="0" t="n">
        <v>36.04</v>
      </c>
      <c r="V560" s="0" t="n">
        <v>5.05</v>
      </c>
      <c r="W560" s="0" t="n">
        <v>886.42</v>
      </c>
      <c r="X560" s="0" t="n">
        <v>0.85041</v>
      </c>
      <c r="Y560" s="0" t="n">
        <v>4.33553</v>
      </c>
    </row>
    <row r="561" customFormat="false" ht="12.8" hidden="false" customHeight="false" outlineLevel="0" collapsed="false">
      <c r="A561" s="0" t="n">
        <v>12</v>
      </c>
      <c r="B561" s="0" t="n">
        <v>1</v>
      </c>
      <c r="C561" s="0" t="n">
        <v>1</v>
      </c>
      <c r="D561" s="0" t="n">
        <v>32</v>
      </c>
      <c r="E561" s="0" t="n">
        <v>4401.04</v>
      </c>
      <c r="F561" s="0" t="n">
        <v>235.05</v>
      </c>
      <c r="G561" s="0" t="n">
        <v>-106.13</v>
      </c>
      <c r="H561" s="0" t="n">
        <v>-3.14</v>
      </c>
      <c r="I561" s="0" t="n">
        <v>5.43</v>
      </c>
      <c r="J561" s="0" t="n">
        <v>0</v>
      </c>
      <c r="K561" s="0" t="n">
        <v>63.66</v>
      </c>
      <c r="L561" s="0" t="n">
        <v>137.96</v>
      </c>
      <c r="M561" s="0" t="n">
        <v>0.18</v>
      </c>
      <c r="N561" s="0" t="n">
        <v>0.18</v>
      </c>
      <c r="O561" s="0" t="n">
        <v>-1.67</v>
      </c>
      <c r="P561" s="0" t="n">
        <v>33.36</v>
      </c>
      <c r="Q561" s="0" t="n">
        <v>6.31</v>
      </c>
      <c r="R561" s="0" t="n">
        <v>-99.97</v>
      </c>
      <c r="S561" s="0" t="n">
        <v>-140.11</v>
      </c>
      <c r="T561" s="0" t="n">
        <v>-99.19</v>
      </c>
      <c r="U561" s="0" t="n">
        <v>36.86</v>
      </c>
      <c r="V561" s="0" t="n">
        <v>5.24</v>
      </c>
      <c r="W561" s="0" t="n">
        <v>1288.69</v>
      </c>
      <c r="X561" s="0" t="n">
        <v>0.94849</v>
      </c>
      <c r="Y561" s="0" t="n">
        <v>4.44196</v>
      </c>
    </row>
    <row r="562" customFormat="false" ht="12.8" hidden="false" customHeight="false" outlineLevel="0" collapsed="false">
      <c r="A562" s="0" t="n">
        <v>12</v>
      </c>
      <c r="B562" s="0" t="n">
        <v>1</v>
      </c>
      <c r="C562" s="0" t="n">
        <v>1</v>
      </c>
      <c r="D562" s="0" t="n">
        <v>33</v>
      </c>
      <c r="E562" s="0" t="n">
        <v>3983.06</v>
      </c>
      <c r="F562" s="0" t="n">
        <v>210.73</v>
      </c>
      <c r="G562" s="0" t="n">
        <v>-68.7</v>
      </c>
      <c r="H562" s="0" t="n">
        <v>-2.66</v>
      </c>
      <c r="I562" s="0" t="n">
        <v>5.54</v>
      </c>
      <c r="J562" s="0" t="n">
        <v>0</v>
      </c>
      <c r="K562" s="0" t="n">
        <v>59.91</v>
      </c>
      <c r="L562" s="0" t="n">
        <v>135.5</v>
      </c>
      <c r="M562" s="0" t="n">
        <v>0.13</v>
      </c>
      <c r="N562" s="0" t="n">
        <v>0.19</v>
      </c>
      <c r="O562" s="0" t="n">
        <v>-1.59</v>
      </c>
      <c r="P562" s="0" t="n">
        <v>33.68</v>
      </c>
      <c r="Q562" s="0" t="n">
        <v>6.34</v>
      </c>
      <c r="R562" s="0" t="n">
        <v>-71.86</v>
      </c>
      <c r="S562" s="0" t="n">
        <v>-132.56</v>
      </c>
      <c r="T562" s="0" t="n">
        <v>-446.96</v>
      </c>
      <c r="U562" s="0" t="n">
        <v>36.95</v>
      </c>
      <c r="V562" s="0" t="n">
        <v>5.04</v>
      </c>
      <c r="W562" s="0" t="n">
        <v>1076.18</v>
      </c>
      <c r="X562" s="0" t="n">
        <v>1.04936</v>
      </c>
      <c r="Y562" s="0" t="n">
        <v>4.53696</v>
      </c>
    </row>
    <row r="563" customFormat="false" ht="12.8" hidden="false" customHeight="false" outlineLevel="0" collapsed="false">
      <c r="A563" s="0" t="n">
        <v>12</v>
      </c>
      <c r="B563" s="0" t="n">
        <v>1</v>
      </c>
      <c r="C563" s="0" t="n">
        <v>1</v>
      </c>
      <c r="D563" s="0" t="n">
        <v>34</v>
      </c>
      <c r="E563" s="0" t="n">
        <v>2357.41</v>
      </c>
      <c r="F563" s="0" t="n">
        <v>123.83</v>
      </c>
      <c r="G563" s="0" t="n">
        <v>50.63</v>
      </c>
      <c r="H563" s="0" t="n">
        <v>-6.85</v>
      </c>
      <c r="I563" s="0" t="n">
        <v>5.08</v>
      </c>
      <c r="J563" s="0" t="n">
        <v>0</v>
      </c>
      <c r="K563" s="0" t="n">
        <v>29.47</v>
      </c>
      <c r="L563" s="0" t="n">
        <v>104.26</v>
      </c>
      <c r="M563" s="0" t="n">
        <v>0.09</v>
      </c>
      <c r="N563" s="0" t="n">
        <v>0.18</v>
      </c>
      <c r="O563" s="0" t="n">
        <v>-0.59</v>
      </c>
      <c r="P563" s="0" t="n">
        <v>32.17</v>
      </c>
      <c r="Q563" s="0" t="n">
        <v>6.44</v>
      </c>
      <c r="R563" s="0" t="n">
        <v>-43.83</v>
      </c>
      <c r="S563" s="0" t="n">
        <v>-117.17</v>
      </c>
      <c r="T563" s="0" t="n">
        <v>28.41</v>
      </c>
      <c r="U563" s="0" t="n">
        <v>35.3</v>
      </c>
      <c r="V563" s="0" t="n">
        <v>4.35</v>
      </c>
      <c r="W563" s="0" t="n">
        <v>597.91</v>
      </c>
      <c r="X563" s="0" t="n">
        <v>1.15189</v>
      </c>
      <c r="Y563" s="0" t="n">
        <v>4.62415</v>
      </c>
    </row>
    <row r="564" customFormat="false" ht="12.8" hidden="false" customHeight="false" outlineLevel="0" collapsed="false">
      <c r="A564" s="0" t="n">
        <v>12</v>
      </c>
      <c r="B564" s="0" t="n">
        <v>1</v>
      </c>
      <c r="C564" s="0" t="n">
        <v>1</v>
      </c>
      <c r="D564" s="0" t="n">
        <v>35</v>
      </c>
      <c r="E564" s="0" t="n">
        <v>4538.21</v>
      </c>
      <c r="F564" s="0" t="n">
        <v>234.21</v>
      </c>
      <c r="G564" s="0" t="n">
        <v>36.13</v>
      </c>
      <c r="H564" s="0" t="n">
        <v>-1.94</v>
      </c>
      <c r="I564" s="0" t="n">
        <v>3.97</v>
      </c>
      <c r="J564" s="0" t="n">
        <v>0</v>
      </c>
      <c r="K564" s="0" t="n">
        <v>54.24</v>
      </c>
      <c r="L564" s="0" t="n">
        <v>97.15</v>
      </c>
      <c r="M564" s="0" t="n">
        <v>0.14</v>
      </c>
      <c r="N564" s="0" t="n">
        <v>0.17</v>
      </c>
      <c r="O564" s="0" t="n">
        <v>-1.11</v>
      </c>
      <c r="P564" s="0" t="n">
        <v>27.92</v>
      </c>
      <c r="Q564" s="0" t="n">
        <v>3.08</v>
      </c>
      <c r="R564" s="0" t="n">
        <v>-45.93</v>
      </c>
      <c r="S564" s="0" t="n">
        <v>-84.87</v>
      </c>
      <c r="T564" s="0" t="n">
        <v>-216.99</v>
      </c>
      <c r="U564" s="0" t="n">
        <v>30.48</v>
      </c>
      <c r="V564" s="0" t="n">
        <v>2.97</v>
      </c>
      <c r="W564" s="0" t="n">
        <v>969.29</v>
      </c>
      <c r="X564" s="0" t="n">
        <v>1.25521</v>
      </c>
      <c r="Y564" s="0" t="n">
        <v>4.70629</v>
      </c>
    </row>
    <row r="565" customFormat="false" ht="12.8" hidden="false" customHeight="false" outlineLevel="0" collapsed="false">
      <c r="A565" s="0" t="n">
        <v>12</v>
      </c>
      <c r="B565" s="0" t="n">
        <v>1</v>
      </c>
      <c r="C565" s="0" t="n">
        <v>1</v>
      </c>
      <c r="D565" s="0" t="n">
        <v>36</v>
      </c>
      <c r="E565" s="0" t="n">
        <v>4461.38</v>
      </c>
      <c r="F565" s="0" t="n">
        <v>227.13</v>
      </c>
      <c r="G565" s="0" t="n">
        <v>-1.7</v>
      </c>
      <c r="H565" s="0" t="n">
        <v>-2.38</v>
      </c>
      <c r="I565" s="0" t="n">
        <v>3.81</v>
      </c>
      <c r="J565" s="0" t="n">
        <v>0</v>
      </c>
      <c r="K565" s="0" t="n">
        <v>52.31</v>
      </c>
      <c r="L565" s="0" t="n">
        <v>95.82</v>
      </c>
      <c r="M565" s="0" t="n">
        <v>0.16</v>
      </c>
      <c r="N565" s="0" t="n">
        <v>0.17</v>
      </c>
      <c r="O565" s="0" t="n">
        <v>-1.09</v>
      </c>
      <c r="P565" s="0" t="n">
        <v>27.18</v>
      </c>
      <c r="Q565" s="0" t="n">
        <v>2.86</v>
      </c>
      <c r="R565" s="0" t="n">
        <v>-51.59</v>
      </c>
      <c r="S565" s="0" t="n">
        <v>-1968.83</v>
      </c>
      <c r="T565" s="0" t="n">
        <v>-208.88</v>
      </c>
      <c r="U565" s="0" t="n">
        <v>29.78</v>
      </c>
      <c r="V565" s="0" t="n">
        <v>2.92</v>
      </c>
      <c r="W565" s="0" t="n">
        <v>824.98</v>
      </c>
      <c r="X565" s="0" t="n">
        <v>1.35857</v>
      </c>
      <c r="Y565" s="0" t="n">
        <v>4.78563</v>
      </c>
    </row>
    <row r="566" customFormat="false" ht="12.8" hidden="false" customHeight="false" outlineLevel="0" collapsed="false">
      <c r="A566" s="0" t="n">
        <v>12</v>
      </c>
      <c r="B566" s="0" t="n">
        <v>1</v>
      </c>
      <c r="C566" s="0" t="n">
        <v>1</v>
      </c>
      <c r="D566" s="0" t="n">
        <v>37</v>
      </c>
      <c r="E566" s="0" t="n">
        <v>1737.48</v>
      </c>
      <c r="F566" s="0" t="n">
        <v>91.68</v>
      </c>
      <c r="G566" s="0" t="n">
        <v>123.65</v>
      </c>
      <c r="H566" s="0" t="n">
        <v>7.48</v>
      </c>
      <c r="I566" s="0" t="n">
        <v>3.25</v>
      </c>
      <c r="J566" s="0" t="n">
        <v>0</v>
      </c>
      <c r="K566" s="0" t="n">
        <v>29.43</v>
      </c>
      <c r="L566" s="0" t="n">
        <v>76.97</v>
      </c>
      <c r="M566" s="0" t="n">
        <v>0.19</v>
      </c>
      <c r="N566" s="0" t="n">
        <v>0.18</v>
      </c>
      <c r="O566" s="0" t="n">
        <v>-0.7</v>
      </c>
      <c r="P566" s="0" t="n">
        <v>24.44</v>
      </c>
      <c r="Q566" s="0" t="n">
        <v>3.16</v>
      </c>
      <c r="R566" s="0" t="n">
        <v>-44.01</v>
      </c>
      <c r="S566" s="0" t="n">
        <v>-63.09</v>
      </c>
      <c r="T566" s="0" t="n">
        <v>57.85</v>
      </c>
      <c r="U566" s="0" t="n">
        <v>26.63</v>
      </c>
      <c r="V566" s="0" t="n">
        <v>2.09</v>
      </c>
      <c r="W566" s="0" t="n">
        <v>458.77</v>
      </c>
      <c r="X566" s="0" t="n">
        <v>1.46135</v>
      </c>
      <c r="Y566" s="0" t="n">
        <v>4.86401</v>
      </c>
    </row>
    <row r="567" customFormat="false" ht="12.8" hidden="false" customHeight="false" outlineLevel="0" collapsed="false">
      <c r="A567" s="0" t="n">
        <v>12</v>
      </c>
      <c r="B567" s="0" t="n">
        <v>1</v>
      </c>
      <c r="C567" s="0" t="n">
        <v>1</v>
      </c>
      <c r="D567" s="0" t="n">
        <v>38</v>
      </c>
      <c r="E567" s="0" t="n">
        <v>786.07</v>
      </c>
      <c r="F567" s="0" t="n">
        <v>41.48</v>
      </c>
      <c r="G567" s="0" t="n">
        <v>108.71</v>
      </c>
      <c r="H567" s="0" t="n">
        <v>21.04</v>
      </c>
      <c r="I567" s="0" t="n">
        <v>3.01</v>
      </c>
      <c r="J567" s="0" t="n">
        <v>0</v>
      </c>
      <c r="K567" s="0" t="n">
        <v>23.97</v>
      </c>
      <c r="L567" s="0" t="n">
        <v>56.62</v>
      </c>
      <c r="M567" s="0" t="n">
        <v>0.2</v>
      </c>
      <c r="N567" s="0" t="n">
        <v>0.18</v>
      </c>
      <c r="O567" s="0" t="n">
        <v>-0.73</v>
      </c>
      <c r="P567" s="0" t="n">
        <v>23.09</v>
      </c>
      <c r="Q567" s="0" t="n">
        <v>4.58</v>
      </c>
      <c r="R567" s="0" t="n">
        <v>-32.13</v>
      </c>
      <c r="S567" s="0" t="n">
        <v>-33.81</v>
      </c>
      <c r="T567" s="0" t="n">
        <v>206.02</v>
      </c>
      <c r="U567" s="0" t="n">
        <v>24.76</v>
      </c>
      <c r="V567" s="0" t="n">
        <v>1.45</v>
      </c>
      <c r="W567" s="0" t="n">
        <v>207.56</v>
      </c>
      <c r="X567" s="0" t="n">
        <v>1.56289</v>
      </c>
      <c r="Y567" s="0" t="n">
        <v>4.94313</v>
      </c>
    </row>
    <row r="568" customFormat="false" ht="12.8" hidden="false" customHeight="false" outlineLevel="0" collapsed="false">
      <c r="A568" s="0" t="n">
        <v>12</v>
      </c>
      <c r="B568" s="0" t="n">
        <v>1</v>
      </c>
      <c r="C568" s="0" t="n">
        <v>1</v>
      </c>
      <c r="D568" s="0" t="n">
        <v>39</v>
      </c>
      <c r="E568" s="0" t="n">
        <v>0</v>
      </c>
      <c r="F568" s="0" t="n">
        <v>0</v>
      </c>
      <c r="G568" s="0" t="n">
        <v>96.93</v>
      </c>
      <c r="H568" s="0" t="n">
        <v>-5.26</v>
      </c>
      <c r="I568" s="0" t="n">
        <v>5.26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23.92</v>
      </c>
      <c r="Q568" s="0" t="n">
        <v>0</v>
      </c>
      <c r="R568" s="0" t="n">
        <v>-0.02</v>
      </c>
      <c r="S568" s="0" t="n">
        <v>-0.02</v>
      </c>
      <c r="T568" s="0" t="n">
        <v>450</v>
      </c>
      <c r="U568" s="0" t="n">
        <v>23.92</v>
      </c>
      <c r="V568" s="0" t="n">
        <v>1.14</v>
      </c>
      <c r="W568" s="0" t="n">
        <v>54.61</v>
      </c>
      <c r="X568" s="0" t="n">
        <v>1.66254</v>
      </c>
      <c r="Y568" s="0" t="n">
        <v>1.88297</v>
      </c>
    </row>
    <row r="569" customFormat="false" ht="12.8" hidden="false" customHeight="false" outlineLevel="0" collapsed="false">
      <c r="A569" s="0" t="n">
        <v>12</v>
      </c>
      <c r="B569" s="0" t="n">
        <v>1</v>
      </c>
      <c r="C569" s="0" t="n">
        <v>1</v>
      </c>
      <c r="D569" s="0" t="n">
        <v>40</v>
      </c>
      <c r="E569" s="0" t="n">
        <v>0</v>
      </c>
      <c r="F569" s="0" t="n">
        <v>0</v>
      </c>
      <c r="G569" s="0" t="n">
        <v>91.16</v>
      </c>
      <c r="H569" s="0" t="n">
        <v>-5.16</v>
      </c>
      <c r="I569" s="0" t="n">
        <v>5.16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0</v>
      </c>
      <c r="P569" s="0" t="n">
        <v>23.58</v>
      </c>
      <c r="Q569" s="0" t="n">
        <v>0</v>
      </c>
      <c r="R569" s="0" t="n">
        <v>-0.02</v>
      </c>
      <c r="S569" s="0" t="n">
        <v>-0.02</v>
      </c>
      <c r="T569" s="0" t="n">
        <v>450</v>
      </c>
      <c r="U569" s="0" t="n">
        <v>23.58</v>
      </c>
      <c r="V569" s="0" t="n">
        <v>1.02</v>
      </c>
      <c r="W569" s="0" t="n">
        <v>4.22</v>
      </c>
      <c r="X569" s="0" t="n">
        <v>1.75953</v>
      </c>
      <c r="Y569" s="0" t="n">
        <v>1.17327</v>
      </c>
    </row>
    <row r="570" customFormat="false" ht="12.8" hidden="false" customHeight="false" outlineLevel="0" collapsed="false">
      <c r="A570" s="0" t="n">
        <v>12</v>
      </c>
      <c r="B570" s="0" t="n">
        <v>1</v>
      </c>
      <c r="C570" s="0" t="n">
        <v>1</v>
      </c>
      <c r="D570" s="0" t="n">
        <v>41</v>
      </c>
      <c r="E570" s="0" t="n">
        <v>0</v>
      </c>
      <c r="F570" s="0" t="n">
        <v>0</v>
      </c>
      <c r="G570" s="0" t="n">
        <v>95.23</v>
      </c>
      <c r="H570" s="0" t="n">
        <v>-4.95</v>
      </c>
      <c r="I570" s="0" t="n">
        <v>4.95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22.86</v>
      </c>
      <c r="Q570" s="0" t="n">
        <v>0</v>
      </c>
      <c r="R570" s="0" t="n">
        <v>-0.02</v>
      </c>
      <c r="S570" s="0" t="n">
        <v>-0.02</v>
      </c>
      <c r="T570" s="0" t="n">
        <v>450</v>
      </c>
      <c r="U570" s="0" t="n">
        <v>22.86</v>
      </c>
      <c r="V570" s="0" t="n">
        <v>0.86</v>
      </c>
      <c r="W570" s="0" t="n">
        <v>-0.79</v>
      </c>
      <c r="X570" s="0" t="n">
        <v>1.85299</v>
      </c>
      <c r="Y570" s="0" t="n">
        <v>1.08236</v>
      </c>
    </row>
    <row r="571" customFormat="false" ht="12.8" hidden="false" customHeight="false" outlineLevel="0" collapsed="false">
      <c r="A571" s="0" t="n">
        <v>12</v>
      </c>
      <c r="B571" s="0" t="n">
        <v>1</v>
      </c>
      <c r="C571" s="0" t="n">
        <v>1</v>
      </c>
      <c r="D571" s="0" t="n">
        <v>42</v>
      </c>
      <c r="E571" s="0" t="n">
        <v>0</v>
      </c>
      <c r="F571" s="0" t="n">
        <v>0</v>
      </c>
      <c r="G571" s="0" t="n">
        <v>86.36</v>
      </c>
      <c r="H571" s="0" t="n">
        <v>-4.96</v>
      </c>
      <c r="I571" s="0" t="n">
        <v>4.96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22.89</v>
      </c>
      <c r="Q571" s="0" t="n">
        <v>0</v>
      </c>
      <c r="R571" s="0" t="n">
        <v>-0.02</v>
      </c>
      <c r="S571" s="0" t="n">
        <v>-0.02</v>
      </c>
      <c r="T571" s="0" t="n">
        <v>450</v>
      </c>
      <c r="U571" s="0" t="n">
        <v>22.89</v>
      </c>
      <c r="V571" s="0" t="n">
        <v>0.85</v>
      </c>
      <c r="W571" s="0" t="n">
        <v>-1.86</v>
      </c>
      <c r="X571" s="0" t="n">
        <v>1.94186</v>
      </c>
      <c r="Y571" s="0" t="n">
        <v>0.98413</v>
      </c>
    </row>
    <row r="572" customFormat="false" ht="12.8" hidden="false" customHeight="false" outlineLevel="0" collapsed="false">
      <c r="A572" s="0" t="n">
        <v>12</v>
      </c>
      <c r="B572" s="0" t="n">
        <v>1</v>
      </c>
      <c r="C572" s="0" t="n">
        <v>1</v>
      </c>
      <c r="D572" s="0" t="n">
        <v>43</v>
      </c>
      <c r="E572" s="0" t="n">
        <v>0</v>
      </c>
      <c r="F572" s="0" t="n">
        <v>0</v>
      </c>
      <c r="G572" s="0" t="n">
        <v>93.22</v>
      </c>
      <c r="H572" s="0" t="n">
        <v>-4.77</v>
      </c>
      <c r="I572" s="0" t="n">
        <v>4.77</v>
      </c>
      <c r="J572" s="0" t="n">
        <v>0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22.19</v>
      </c>
      <c r="Q572" s="0" t="n">
        <v>0</v>
      </c>
      <c r="R572" s="0" t="n">
        <v>-0.02</v>
      </c>
      <c r="S572" s="0" t="n">
        <v>-0.02</v>
      </c>
      <c r="T572" s="0" t="n">
        <v>450</v>
      </c>
      <c r="U572" s="0" t="n">
        <v>22.19</v>
      </c>
      <c r="V572" s="0" t="n">
        <v>0.84</v>
      </c>
      <c r="W572" s="0" t="n">
        <v>-1.03</v>
      </c>
      <c r="X572" s="0" t="n">
        <v>2.02483</v>
      </c>
      <c r="Y572" s="0" t="n">
        <v>0.87679</v>
      </c>
    </row>
    <row r="573" customFormat="false" ht="12.8" hidden="false" customHeight="false" outlineLevel="0" collapsed="false">
      <c r="A573" s="0" t="n">
        <v>12</v>
      </c>
      <c r="B573" s="0" t="n">
        <v>1</v>
      </c>
      <c r="C573" s="0" t="n">
        <v>1</v>
      </c>
      <c r="D573" s="0" t="n">
        <v>44</v>
      </c>
      <c r="E573" s="0" t="n">
        <v>0</v>
      </c>
      <c r="F573" s="0" t="n">
        <v>0</v>
      </c>
      <c r="G573" s="0" t="n">
        <v>96.5</v>
      </c>
      <c r="H573" s="0" t="n">
        <v>-4.45</v>
      </c>
      <c r="I573" s="0" t="n">
        <v>4.45</v>
      </c>
      <c r="J573" s="0" t="n">
        <v>0</v>
      </c>
      <c r="K573" s="0" t="n">
        <v>0</v>
      </c>
      <c r="L573" s="0" t="n">
        <v>0</v>
      </c>
      <c r="M573" s="0" t="n">
        <v>0</v>
      </c>
      <c r="N573" s="0" t="n">
        <v>0</v>
      </c>
      <c r="O573" s="0" t="n">
        <v>0</v>
      </c>
      <c r="P573" s="0" t="n">
        <v>21.01</v>
      </c>
      <c r="Q573" s="0" t="n">
        <v>0</v>
      </c>
      <c r="R573" s="0" t="n">
        <v>-0.02</v>
      </c>
      <c r="S573" s="0" t="n">
        <v>-0.02</v>
      </c>
      <c r="T573" s="0" t="n">
        <v>450</v>
      </c>
      <c r="U573" s="0" t="n">
        <v>21.01</v>
      </c>
      <c r="V573" s="0" t="n">
        <v>0.76</v>
      </c>
      <c r="W573" s="0" t="n">
        <v>-2.02</v>
      </c>
      <c r="X573" s="0" t="n">
        <v>2.10033</v>
      </c>
      <c r="Y573" s="0" t="n">
        <v>0.75859</v>
      </c>
    </row>
    <row r="574" customFormat="false" ht="12.8" hidden="false" customHeight="false" outlineLevel="0" collapsed="false">
      <c r="A574" s="0" t="n">
        <v>12</v>
      </c>
      <c r="B574" s="0" t="n">
        <v>1</v>
      </c>
      <c r="C574" s="0" t="n">
        <v>1</v>
      </c>
      <c r="D574" s="0" t="n">
        <v>45</v>
      </c>
      <c r="E574" s="0" t="n">
        <v>0</v>
      </c>
      <c r="F574" s="0" t="n">
        <v>0</v>
      </c>
      <c r="G574" s="0" t="n">
        <v>92.61</v>
      </c>
      <c r="H574" s="0" t="n">
        <v>-4.21</v>
      </c>
      <c r="I574" s="0" t="n">
        <v>4.21</v>
      </c>
      <c r="J574" s="0" t="n">
        <v>0</v>
      </c>
      <c r="K574" s="0" t="n">
        <v>0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20.05</v>
      </c>
      <c r="Q574" s="0" t="n">
        <v>0</v>
      </c>
      <c r="R574" s="0" t="n">
        <v>-0.02</v>
      </c>
      <c r="S574" s="0" t="n">
        <v>-0.02</v>
      </c>
      <c r="T574" s="0" t="n">
        <v>450</v>
      </c>
      <c r="U574" s="0" t="n">
        <v>20.05</v>
      </c>
      <c r="V574" s="0" t="n">
        <v>0.63</v>
      </c>
      <c r="W574" s="0" t="n">
        <v>-2.02</v>
      </c>
      <c r="X574" s="0" t="n">
        <v>2.16649</v>
      </c>
      <c r="Y574" s="0" t="n">
        <v>0.62811</v>
      </c>
    </row>
    <row r="575" customFormat="false" ht="12.8" hidden="false" customHeight="false" outlineLevel="0" collapsed="false">
      <c r="A575" s="0" t="n">
        <v>12</v>
      </c>
      <c r="B575" s="0" t="n">
        <v>1</v>
      </c>
      <c r="C575" s="0" t="n">
        <v>1</v>
      </c>
      <c r="D575" s="0" t="n">
        <v>46</v>
      </c>
      <c r="E575" s="0" t="n">
        <v>0</v>
      </c>
      <c r="F575" s="0" t="n">
        <v>0</v>
      </c>
      <c r="G575" s="0" t="n">
        <v>89.43</v>
      </c>
      <c r="H575" s="0" t="n">
        <v>-4.04</v>
      </c>
      <c r="I575" s="0" t="n">
        <v>4.04</v>
      </c>
      <c r="J575" s="0" t="n">
        <v>0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0</v>
      </c>
      <c r="P575" s="0" t="n">
        <v>19.3</v>
      </c>
      <c r="Q575" s="0" t="n">
        <v>0</v>
      </c>
      <c r="R575" s="0" t="n">
        <v>-0.02</v>
      </c>
      <c r="S575" s="0" t="n">
        <v>-0.02</v>
      </c>
      <c r="T575" s="0" t="n">
        <v>450</v>
      </c>
      <c r="U575" s="0" t="n">
        <v>19.3</v>
      </c>
      <c r="V575" s="0" t="n">
        <v>0.51</v>
      </c>
      <c r="W575" s="0" t="n">
        <v>-2.86</v>
      </c>
      <c r="X575" s="0" t="n">
        <v>2.22117</v>
      </c>
      <c r="Y575" s="0" t="n">
        <v>0.48467</v>
      </c>
    </row>
    <row r="576" customFormat="false" ht="12.8" hidden="false" customHeight="false" outlineLevel="0" collapsed="false">
      <c r="A576" s="0" t="n">
        <v>12</v>
      </c>
      <c r="B576" s="0" t="n">
        <v>1</v>
      </c>
      <c r="C576" s="0" t="n">
        <v>1</v>
      </c>
      <c r="D576" s="0" t="n">
        <v>47</v>
      </c>
      <c r="E576" s="0" t="n">
        <v>0</v>
      </c>
      <c r="F576" s="0" t="n">
        <v>0</v>
      </c>
      <c r="G576" s="0" t="n">
        <v>89.63</v>
      </c>
      <c r="H576" s="0" t="n">
        <v>-3.84</v>
      </c>
      <c r="I576" s="0" t="n">
        <v>3.84</v>
      </c>
      <c r="J576" s="0" t="n">
        <v>0</v>
      </c>
      <c r="K576" s="0" t="n">
        <v>0</v>
      </c>
      <c r="L576" s="0" t="n">
        <v>0</v>
      </c>
      <c r="M576" s="0" t="n">
        <v>0</v>
      </c>
      <c r="N576" s="0" t="n">
        <v>0</v>
      </c>
      <c r="O576" s="0" t="n">
        <v>0</v>
      </c>
      <c r="P576" s="0" t="n">
        <v>18.43</v>
      </c>
      <c r="Q576" s="0" t="n">
        <v>0</v>
      </c>
      <c r="R576" s="0" t="n">
        <v>-0.02</v>
      </c>
      <c r="S576" s="0" t="n">
        <v>-0.02</v>
      </c>
      <c r="T576" s="0" t="n">
        <v>450</v>
      </c>
      <c r="U576" s="0" t="n">
        <v>18.43</v>
      </c>
      <c r="V576" s="0" t="n">
        <v>0.41</v>
      </c>
      <c r="W576" s="0" t="n">
        <v>-3.17</v>
      </c>
      <c r="X576" s="0" t="n">
        <v>2.26216</v>
      </c>
      <c r="Y576" s="0" t="n">
        <v>0.32892</v>
      </c>
    </row>
    <row r="577" customFormat="false" ht="12.8" hidden="false" customHeight="false" outlineLevel="0" collapsed="false">
      <c r="A577" s="0" t="n">
        <v>12</v>
      </c>
      <c r="B577" s="0" t="n">
        <v>1</v>
      </c>
      <c r="C577" s="0" t="n">
        <v>1</v>
      </c>
      <c r="D577" s="0" t="n">
        <v>48</v>
      </c>
      <c r="E577" s="0" t="n">
        <v>0</v>
      </c>
      <c r="F577" s="0" t="n">
        <v>0</v>
      </c>
      <c r="G577" s="0" t="n">
        <v>82.78</v>
      </c>
      <c r="H577" s="0" t="n">
        <v>-3.73</v>
      </c>
      <c r="I577" s="0" t="n">
        <v>3.73</v>
      </c>
      <c r="J577" s="0" t="n">
        <v>0</v>
      </c>
      <c r="K577" s="0" t="n">
        <v>0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v>17.92</v>
      </c>
      <c r="Q577" s="0" t="n">
        <v>0</v>
      </c>
      <c r="R577" s="0" t="n">
        <v>-0.02</v>
      </c>
      <c r="S577" s="0" t="n">
        <v>-0.02</v>
      </c>
      <c r="T577" s="0" t="n">
        <v>450</v>
      </c>
      <c r="U577" s="0" t="n">
        <v>17.92</v>
      </c>
      <c r="V577" s="0" t="n">
        <v>0.55</v>
      </c>
      <c r="W577" s="0" t="n">
        <v>-4.19</v>
      </c>
      <c r="X577" s="0" t="n">
        <v>2.2874</v>
      </c>
      <c r="Y577" s="0" t="n">
        <v>0.16338</v>
      </c>
    </row>
    <row r="578" customFormat="false" ht="12.8" hidden="false" customHeight="false" outlineLevel="0" collapsed="false">
      <c r="A578" s="0" t="n">
        <v>13</v>
      </c>
      <c r="B578" s="0" t="n">
        <v>1</v>
      </c>
      <c r="C578" s="0" t="n">
        <v>1</v>
      </c>
      <c r="D578" s="0" t="n">
        <v>1</v>
      </c>
      <c r="E578" s="0" t="n">
        <v>0</v>
      </c>
      <c r="F578" s="0" t="n">
        <v>0</v>
      </c>
      <c r="G578" s="0" t="n">
        <v>79.87</v>
      </c>
      <c r="H578" s="0" t="n">
        <v>-3.65</v>
      </c>
      <c r="I578" s="0" t="n">
        <v>3.65</v>
      </c>
      <c r="J578" s="0" t="n">
        <v>0</v>
      </c>
      <c r="K578" s="0" t="n">
        <v>0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17.55</v>
      </c>
      <c r="Q578" s="0" t="n">
        <v>0</v>
      </c>
      <c r="R578" s="0" t="n">
        <v>-0.02</v>
      </c>
      <c r="S578" s="0" t="n">
        <v>-0.02</v>
      </c>
      <c r="T578" s="0" t="n">
        <v>450</v>
      </c>
      <c r="U578" s="0" t="n">
        <v>17.55</v>
      </c>
      <c r="V578" s="0" t="n">
        <v>0.58</v>
      </c>
      <c r="W578" s="0" t="n">
        <v>-2.88</v>
      </c>
      <c r="X578" s="0" t="n">
        <v>2.3018</v>
      </c>
      <c r="Y578" s="0" t="n">
        <v>-0.00829</v>
      </c>
    </row>
    <row r="579" customFormat="false" ht="12.8" hidden="false" customHeight="false" outlineLevel="0" collapsed="false">
      <c r="A579" s="0" t="n">
        <v>13</v>
      </c>
      <c r="B579" s="0" t="n">
        <v>1</v>
      </c>
      <c r="C579" s="0" t="n">
        <v>1</v>
      </c>
      <c r="D579" s="0" t="n">
        <v>2</v>
      </c>
      <c r="E579" s="0" t="n">
        <v>0</v>
      </c>
      <c r="F579" s="0" t="n">
        <v>0</v>
      </c>
      <c r="G579" s="0" t="n">
        <v>80.9</v>
      </c>
      <c r="H579" s="0" t="n">
        <v>-3.54</v>
      </c>
      <c r="I579" s="0" t="n">
        <v>3.54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17.02</v>
      </c>
      <c r="Q579" s="0" t="n">
        <v>0</v>
      </c>
      <c r="R579" s="0" t="n">
        <v>-0.02</v>
      </c>
      <c r="S579" s="0" t="n">
        <v>-0.02</v>
      </c>
      <c r="T579" s="0" t="n">
        <v>450</v>
      </c>
      <c r="U579" s="0" t="n">
        <v>17.02</v>
      </c>
      <c r="V579" s="0" t="n">
        <v>0.53</v>
      </c>
      <c r="W579" s="0" t="n">
        <v>-1.93</v>
      </c>
      <c r="X579" s="0" t="n">
        <v>2.29205</v>
      </c>
      <c r="Y579" s="0" t="n">
        <v>-0.18011</v>
      </c>
    </row>
    <row r="580" customFormat="false" ht="12.8" hidden="false" customHeight="false" outlineLevel="0" collapsed="false">
      <c r="A580" s="0" t="n">
        <v>13</v>
      </c>
      <c r="B580" s="0" t="n">
        <v>1</v>
      </c>
      <c r="C580" s="0" t="n">
        <v>1</v>
      </c>
      <c r="D580" s="0" t="n">
        <v>3</v>
      </c>
      <c r="E580" s="0" t="n">
        <v>0</v>
      </c>
      <c r="F580" s="0" t="n">
        <v>0</v>
      </c>
      <c r="G580" s="0" t="n">
        <v>77.7</v>
      </c>
      <c r="H580" s="0" t="n">
        <v>-3.5</v>
      </c>
      <c r="I580" s="0" t="n">
        <v>3.5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16.8</v>
      </c>
      <c r="Q580" s="0" t="n">
        <v>0</v>
      </c>
      <c r="R580" s="0" t="n">
        <v>-0.02</v>
      </c>
      <c r="S580" s="0" t="n">
        <v>-0.02</v>
      </c>
      <c r="T580" s="0" t="n">
        <v>450</v>
      </c>
      <c r="U580" s="0" t="n">
        <v>16.8</v>
      </c>
      <c r="V580" s="0" t="n">
        <v>0.47</v>
      </c>
      <c r="W580" s="0" t="n">
        <v>-1.3</v>
      </c>
      <c r="X580" s="0" t="n">
        <v>2.26512</v>
      </c>
      <c r="Y580" s="0" t="n">
        <v>-0.34594</v>
      </c>
    </row>
    <row r="581" customFormat="false" ht="12.8" hidden="false" customHeight="false" outlineLevel="0" collapsed="false">
      <c r="A581" s="0" t="n">
        <v>13</v>
      </c>
      <c r="B581" s="0" t="n">
        <v>1</v>
      </c>
      <c r="C581" s="0" t="n">
        <v>1</v>
      </c>
      <c r="D581" s="0" t="n">
        <v>4</v>
      </c>
      <c r="E581" s="0" t="n">
        <v>0</v>
      </c>
      <c r="F581" s="0" t="n">
        <v>0</v>
      </c>
      <c r="G581" s="0" t="n">
        <v>74.94</v>
      </c>
      <c r="H581" s="0" t="n">
        <v>-3.5</v>
      </c>
      <c r="I581" s="0" t="n">
        <v>3.5</v>
      </c>
      <c r="J581" s="0" t="n">
        <v>0</v>
      </c>
      <c r="K581" s="0" t="n">
        <v>0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16.83</v>
      </c>
      <c r="Q581" s="0" t="n">
        <v>0</v>
      </c>
      <c r="R581" s="0" t="n">
        <v>-0.02</v>
      </c>
      <c r="S581" s="0" t="n">
        <v>-0.02</v>
      </c>
      <c r="T581" s="0" t="n">
        <v>450</v>
      </c>
      <c r="U581" s="0" t="n">
        <v>16.83</v>
      </c>
      <c r="V581" s="0" t="n">
        <v>0.47</v>
      </c>
      <c r="W581" s="0" t="n">
        <v>-1.17</v>
      </c>
      <c r="X581" s="0" t="n">
        <v>2.22253</v>
      </c>
      <c r="Y581" s="0" t="n">
        <v>-0.50146</v>
      </c>
    </row>
    <row r="582" customFormat="false" ht="12.8" hidden="false" customHeight="false" outlineLevel="0" collapsed="false">
      <c r="A582" s="0" t="n">
        <v>13</v>
      </c>
      <c r="B582" s="0" t="n">
        <v>1</v>
      </c>
      <c r="C582" s="0" t="n">
        <v>1</v>
      </c>
      <c r="D582" s="0" t="n">
        <v>5</v>
      </c>
      <c r="E582" s="0" t="n">
        <v>0</v>
      </c>
      <c r="F582" s="0" t="n">
        <v>0</v>
      </c>
      <c r="G582" s="0" t="n">
        <v>76.3</v>
      </c>
      <c r="H582" s="0" t="n">
        <v>-3.47</v>
      </c>
      <c r="I582" s="0" t="n">
        <v>3.47</v>
      </c>
      <c r="J582" s="0" t="n">
        <v>0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16.69</v>
      </c>
      <c r="Q582" s="0" t="n">
        <v>0</v>
      </c>
      <c r="R582" s="0" t="n">
        <v>-0.02</v>
      </c>
      <c r="S582" s="0" t="n">
        <v>-0.02</v>
      </c>
      <c r="T582" s="0" t="n">
        <v>450</v>
      </c>
      <c r="U582" s="0" t="n">
        <v>16.69</v>
      </c>
      <c r="V582" s="0" t="n">
        <v>0.48</v>
      </c>
      <c r="W582" s="0" t="n">
        <v>-0.48</v>
      </c>
      <c r="X582" s="0" t="n">
        <v>2.16641</v>
      </c>
      <c r="Y582" s="0" t="n">
        <v>-0.64433</v>
      </c>
    </row>
    <row r="583" customFormat="false" ht="12.8" hidden="false" customHeight="false" outlineLevel="0" collapsed="false">
      <c r="A583" s="0" t="n">
        <v>13</v>
      </c>
      <c r="B583" s="0" t="n">
        <v>1</v>
      </c>
      <c r="C583" s="0" t="n">
        <v>1</v>
      </c>
      <c r="D583" s="0" t="n">
        <v>6</v>
      </c>
      <c r="E583" s="0" t="n">
        <v>0</v>
      </c>
      <c r="F583" s="0" t="n">
        <v>0</v>
      </c>
      <c r="G583" s="0" t="n">
        <v>78.51</v>
      </c>
      <c r="H583" s="0" t="n">
        <v>-3.4</v>
      </c>
      <c r="I583" s="0" t="n">
        <v>3.4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16.33</v>
      </c>
      <c r="Q583" s="0" t="n">
        <v>0</v>
      </c>
      <c r="R583" s="0" t="n">
        <v>-0.02</v>
      </c>
      <c r="S583" s="0" t="n">
        <v>-0.02</v>
      </c>
      <c r="T583" s="0" t="n">
        <v>450</v>
      </c>
      <c r="U583" s="0" t="n">
        <v>16.33</v>
      </c>
      <c r="V583" s="0" t="n">
        <v>0.43</v>
      </c>
      <c r="W583" s="0" t="n">
        <v>-1.04</v>
      </c>
      <c r="X583" s="0" t="n">
        <v>2.099</v>
      </c>
      <c r="Y583" s="0" t="n">
        <v>-0.77406</v>
      </c>
    </row>
    <row r="584" customFormat="false" ht="12.8" hidden="false" customHeight="false" outlineLevel="0" collapsed="false">
      <c r="A584" s="0" t="n">
        <v>13</v>
      </c>
      <c r="B584" s="0" t="n">
        <v>1</v>
      </c>
      <c r="C584" s="0" t="n">
        <v>1</v>
      </c>
      <c r="D584" s="0" t="n">
        <v>7</v>
      </c>
      <c r="E584" s="0" t="n">
        <v>0</v>
      </c>
      <c r="F584" s="0" t="n">
        <v>0</v>
      </c>
      <c r="G584" s="0" t="n">
        <v>74.75</v>
      </c>
      <c r="H584" s="0" t="n">
        <v>-3.4</v>
      </c>
      <c r="I584" s="0" t="n">
        <v>3.4</v>
      </c>
      <c r="J584" s="0" t="n">
        <v>0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16.3</v>
      </c>
      <c r="Q584" s="0" t="n">
        <v>0</v>
      </c>
      <c r="R584" s="0" t="n">
        <v>-0.02</v>
      </c>
      <c r="S584" s="0" t="n">
        <v>-0.02</v>
      </c>
      <c r="T584" s="0" t="n">
        <v>450</v>
      </c>
      <c r="U584" s="0" t="n">
        <v>16.3</v>
      </c>
      <c r="V584" s="0" t="n">
        <v>0.43</v>
      </c>
      <c r="W584" s="0" t="n">
        <v>-1.05</v>
      </c>
      <c r="X584" s="0" t="n">
        <v>2.02244</v>
      </c>
      <c r="Y584" s="0" t="n">
        <v>-0.89148</v>
      </c>
    </row>
    <row r="585" customFormat="false" ht="12.8" hidden="false" customHeight="false" outlineLevel="0" collapsed="false">
      <c r="A585" s="0" t="n">
        <v>13</v>
      </c>
      <c r="B585" s="0" t="n">
        <v>1</v>
      </c>
      <c r="C585" s="0" t="n">
        <v>1</v>
      </c>
      <c r="D585" s="0" t="n">
        <v>8</v>
      </c>
      <c r="E585" s="0" t="n">
        <v>0</v>
      </c>
      <c r="F585" s="0" t="n">
        <v>0</v>
      </c>
      <c r="G585" s="0" t="n">
        <v>75.72</v>
      </c>
      <c r="H585" s="0" t="n">
        <v>-3.37</v>
      </c>
      <c r="I585" s="0" t="n">
        <v>3.37</v>
      </c>
      <c r="J585" s="0" t="n">
        <v>0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v>16.16</v>
      </c>
      <c r="Q585" s="0" t="n">
        <v>0</v>
      </c>
      <c r="R585" s="0" t="n">
        <v>-0.02</v>
      </c>
      <c r="S585" s="0" t="n">
        <v>-0.02</v>
      </c>
      <c r="T585" s="0" t="n">
        <v>450</v>
      </c>
      <c r="U585" s="0" t="n">
        <v>16.16</v>
      </c>
      <c r="V585" s="0" t="n">
        <v>0.42</v>
      </c>
      <c r="W585" s="0" t="n">
        <v>-1.4</v>
      </c>
      <c r="X585" s="0" t="n">
        <v>1.93859</v>
      </c>
      <c r="Y585" s="0" t="n">
        <v>-0.99809</v>
      </c>
    </row>
    <row r="586" customFormat="false" ht="12.8" hidden="false" customHeight="false" outlineLevel="0" collapsed="false">
      <c r="A586" s="0" t="n">
        <v>13</v>
      </c>
      <c r="B586" s="0" t="n">
        <v>1</v>
      </c>
      <c r="C586" s="0" t="n">
        <v>1</v>
      </c>
      <c r="D586" s="0" t="n">
        <v>9</v>
      </c>
      <c r="E586" s="0" t="n">
        <v>0</v>
      </c>
      <c r="F586" s="0" t="n">
        <v>0</v>
      </c>
      <c r="G586" s="0" t="n">
        <v>74.79</v>
      </c>
      <c r="H586" s="0" t="n">
        <v>-3.36</v>
      </c>
      <c r="I586" s="0" t="n">
        <v>3.36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16.1</v>
      </c>
      <c r="Q586" s="0" t="n">
        <v>0</v>
      </c>
      <c r="R586" s="0" t="n">
        <v>-0.02</v>
      </c>
      <c r="S586" s="0" t="n">
        <v>-0.02</v>
      </c>
      <c r="T586" s="0" t="n">
        <v>450</v>
      </c>
      <c r="U586" s="0" t="n">
        <v>16.1</v>
      </c>
      <c r="V586" s="0" t="n">
        <v>0.42</v>
      </c>
      <c r="W586" s="0" t="n">
        <v>-0.9</v>
      </c>
      <c r="X586" s="0" t="n">
        <v>1.84901</v>
      </c>
      <c r="Y586" s="0" t="n">
        <v>-1.0957</v>
      </c>
    </row>
    <row r="587" customFormat="false" ht="12.8" hidden="false" customHeight="false" outlineLevel="0" collapsed="false">
      <c r="A587" s="0" t="n">
        <v>13</v>
      </c>
      <c r="B587" s="0" t="n">
        <v>1</v>
      </c>
      <c r="C587" s="0" t="n">
        <v>1</v>
      </c>
      <c r="D587" s="0" t="n">
        <v>10</v>
      </c>
      <c r="E587" s="0" t="n">
        <v>0</v>
      </c>
      <c r="F587" s="0" t="n">
        <v>0</v>
      </c>
      <c r="G587" s="0" t="n">
        <v>74.75</v>
      </c>
      <c r="H587" s="0" t="n">
        <v>-3.34</v>
      </c>
      <c r="I587" s="0" t="n">
        <v>3.34</v>
      </c>
      <c r="J587" s="0" t="n">
        <v>0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16.03</v>
      </c>
      <c r="Q587" s="0" t="n">
        <v>0</v>
      </c>
      <c r="R587" s="0" t="n">
        <v>-0.02</v>
      </c>
      <c r="S587" s="0" t="n">
        <v>-0.02</v>
      </c>
      <c r="T587" s="0" t="n">
        <v>450</v>
      </c>
      <c r="U587" s="0" t="n">
        <v>16.03</v>
      </c>
      <c r="V587" s="0" t="n">
        <v>0.42</v>
      </c>
      <c r="W587" s="0" t="n">
        <v>-1.13</v>
      </c>
      <c r="X587" s="0" t="n">
        <v>1.75498</v>
      </c>
      <c r="Y587" s="0" t="n">
        <v>-1.18613</v>
      </c>
    </row>
    <row r="588" customFormat="false" ht="12.8" hidden="false" customHeight="false" outlineLevel="0" collapsed="false">
      <c r="A588" s="0" t="n">
        <v>13</v>
      </c>
      <c r="B588" s="0" t="n">
        <v>1</v>
      </c>
      <c r="C588" s="0" t="n">
        <v>1</v>
      </c>
      <c r="D588" s="0" t="n">
        <v>11</v>
      </c>
      <c r="E588" s="0" t="n">
        <v>0</v>
      </c>
      <c r="F588" s="0" t="n">
        <v>0</v>
      </c>
      <c r="G588" s="0" t="n">
        <v>74.3</v>
      </c>
      <c r="H588" s="0" t="n">
        <v>-3.33</v>
      </c>
      <c r="I588" s="0" t="n">
        <v>3.33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15.97</v>
      </c>
      <c r="Q588" s="0" t="n">
        <v>0</v>
      </c>
      <c r="R588" s="0" t="n">
        <v>-0.02</v>
      </c>
      <c r="S588" s="0" t="n">
        <v>-0.02</v>
      </c>
      <c r="T588" s="0" t="n">
        <v>450</v>
      </c>
      <c r="U588" s="0" t="n">
        <v>15.97</v>
      </c>
      <c r="V588" s="0" t="n">
        <v>0.43</v>
      </c>
      <c r="W588" s="0" t="n">
        <v>-1.22</v>
      </c>
      <c r="X588" s="0" t="n">
        <v>1.65754</v>
      </c>
      <c r="Y588" s="0" t="n">
        <v>-1.27113</v>
      </c>
    </row>
    <row r="589" customFormat="false" ht="12.8" hidden="false" customHeight="false" outlineLevel="0" collapsed="false">
      <c r="A589" s="0" t="n">
        <v>13</v>
      </c>
      <c r="B589" s="0" t="n">
        <v>1</v>
      </c>
      <c r="C589" s="0" t="n">
        <v>1</v>
      </c>
      <c r="D589" s="0" t="n">
        <v>12</v>
      </c>
      <c r="E589" s="0" t="n">
        <v>0</v>
      </c>
      <c r="F589" s="0" t="n">
        <v>0</v>
      </c>
      <c r="G589" s="0" t="n">
        <v>73.95</v>
      </c>
      <c r="H589" s="0" t="n">
        <v>-3.32</v>
      </c>
      <c r="I589" s="0" t="n">
        <v>3.32</v>
      </c>
      <c r="J589" s="0" t="n">
        <v>0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15.93</v>
      </c>
      <c r="Q589" s="0" t="n">
        <v>0</v>
      </c>
      <c r="R589" s="0" t="n">
        <v>-0.02</v>
      </c>
      <c r="S589" s="0" t="n">
        <v>-0.02</v>
      </c>
      <c r="T589" s="0" t="n">
        <v>450</v>
      </c>
      <c r="U589" s="0" t="n">
        <v>15.93</v>
      </c>
      <c r="V589" s="0" t="n">
        <v>0.43</v>
      </c>
      <c r="W589" s="0" t="n">
        <v>-1.47</v>
      </c>
      <c r="X589" s="0" t="n">
        <v>1.55756</v>
      </c>
      <c r="Y589" s="0" t="n">
        <v>1.35238</v>
      </c>
    </row>
    <row r="590" customFormat="false" ht="12.8" hidden="false" customHeight="false" outlineLevel="0" collapsed="false">
      <c r="A590" s="0" t="n">
        <v>13</v>
      </c>
      <c r="B590" s="0" t="n">
        <v>1</v>
      </c>
      <c r="C590" s="0" t="n">
        <v>1</v>
      </c>
      <c r="D590" s="0" t="n">
        <v>13</v>
      </c>
      <c r="E590" s="0" t="n">
        <v>0</v>
      </c>
      <c r="F590" s="0" t="n">
        <v>0</v>
      </c>
      <c r="G590" s="0" t="n">
        <v>73.97</v>
      </c>
      <c r="H590" s="0" t="n">
        <v>-3.31</v>
      </c>
      <c r="I590" s="0" t="n">
        <v>3.31</v>
      </c>
      <c r="J590" s="0" t="n">
        <v>0</v>
      </c>
      <c r="K590" s="0" t="n">
        <v>0</v>
      </c>
      <c r="L590" s="0" t="n">
        <v>2.48</v>
      </c>
      <c r="M590" s="0" t="n">
        <v>0</v>
      </c>
      <c r="N590" s="0" t="n">
        <v>0</v>
      </c>
      <c r="O590" s="0" t="n">
        <v>0</v>
      </c>
      <c r="P590" s="0" t="n">
        <v>15.86</v>
      </c>
      <c r="Q590" s="0" t="n">
        <v>0</v>
      </c>
      <c r="R590" s="0" t="n">
        <v>-0.02</v>
      </c>
      <c r="S590" s="0" t="n">
        <v>-0.02</v>
      </c>
      <c r="T590" s="0" t="n">
        <v>450</v>
      </c>
      <c r="U590" s="0" t="n">
        <v>15.86</v>
      </c>
      <c r="V590" s="0" t="n">
        <v>0.45</v>
      </c>
      <c r="W590" s="0" t="n">
        <v>0.72</v>
      </c>
      <c r="X590" s="0" t="n">
        <v>1.45578</v>
      </c>
      <c r="Y590" s="0" t="n">
        <v>1.43146</v>
      </c>
    </row>
    <row r="591" customFormat="false" ht="12.8" hidden="false" customHeight="false" outlineLevel="0" collapsed="false">
      <c r="A591" s="0" t="n">
        <v>13</v>
      </c>
      <c r="B591" s="0" t="n">
        <v>1</v>
      </c>
      <c r="C591" s="0" t="n">
        <v>1</v>
      </c>
      <c r="D591" s="0" t="n">
        <v>14</v>
      </c>
      <c r="E591" s="0" t="n">
        <v>70.51</v>
      </c>
      <c r="F591" s="0" t="n">
        <v>3.72</v>
      </c>
      <c r="G591" s="0" t="n">
        <v>73.47</v>
      </c>
      <c r="H591" s="0" t="n">
        <v>1.13</v>
      </c>
      <c r="I591" s="0" t="n">
        <v>1.9</v>
      </c>
      <c r="J591" s="0" t="n">
        <v>0</v>
      </c>
      <c r="K591" s="0" t="n">
        <v>8.72</v>
      </c>
      <c r="L591" s="0" t="n">
        <v>17.62</v>
      </c>
      <c r="M591" s="0" t="n">
        <v>0.11</v>
      </c>
      <c r="N591" s="0" t="n">
        <v>0.15</v>
      </c>
      <c r="O591" s="0" t="n">
        <v>-0.29</v>
      </c>
      <c r="P591" s="0" t="n">
        <v>15.09</v>
      </c>
      <c r="Q591" s="0" t="n">
        <v>0.29</v>
      </c>
      <c r="R591" s="0" t="n">
        <v>-5.31</v>
      </c>
      <c r="S591" s="0" t="n">
        <v>-5.36</v>
      </c>
      <c r="T591" s="0" t="n">
        <v>430.41</v>
      </c>
      <c r="U591" s="0" t="n">
        <v>15.83</v>
      </c>
      <c r="V591" s="0" t="n">
        <v>0.45</v>
      </c>
      <c r="W591" s="0" t="n">
        <v>18.62</v>
      </c>
      <c r="X591" s="0" t="n">
        <v>1.35287</v>
      </c>
      <c r="Y591" s="0" t="n">
        <v>1.51</v>
      </c>
    </row>
    <row r="592" customFormat="false" ht="12.8" hidden="false" customHeight="false" outlineLevel="0" collapsed="false">
      <c r="A592" s="0" t="n">
        <v>13</v>
      </c>
      <c r="B592" s="0" t="n">
        <v>1</v>
      </c>
      <c r="C592" s="0" t="n">
        <v>1</v>
      </c>
      <c r="D592" s="0" t="n">
        <v>15</v>
      </c>
      <c r="E592" s="0" t="n">
        <v>317.63</v>
      </c>
      <c r="F592" s="0" t="n">
        <v>16.76</v>
      </c>
      <c r="G592" s="0" t="n">
        <v>73.71</v>
      </c>
      <c r="H592" s="0" t="n">
        <v>10.59</v>
      </c>
      <c r="I592" s="0" t="n">
        <v>1.9</v>
      </c>
      <c r="J592" s="0" t="n">
        <v>0</v>
      </c>
      <c r="K592" s="0" t="n">
        <v>9.87</v>
      </c>
      <c r="L592" s="0" t="n">
        <v>17.78</v>
      </c>
      <c r="M592" s="0" t="n">
        <v>0.15</v>
      </c>
      <c r="N592" s="0" t="n">
        <v>0.15</v>
      </c>
      <c r="O592" s="0" t="n">
        <v>-0.28</v>
      </c>
      <c r="P592" s="0" t="n">
        <v>15.08</v>
      </c>
      <c r="Q592" s="0" t="n">
        <v>2.34</v>
      </c>
      <c r="R592" s="0" t="n">
        <v>-6.93</v>
      </c>
      <c r="S592" s="0" t="n">
        <v>-7.2</v>
      </c>
      <c r="T592" s="0" t="n">
        <v>283.65</v>
      </c>
      <c r="U592" s="0" t="n">
        <v>15.79</v>
      </c>
      <c r="V592" s="0" t="n">
        <v>0.43</v>
      </c>
      <c r="W592" s="0" t="n">
        <v>83.87</v>
      </c>
      <c r="X592" s="0" t="n">
        <v>1.24947</v>
      </c>
      <c r="Y592" s="0" t="n">
        <v>1.58967</v>
      </c>
    </row>
    <row r="593" customFormat="false" ht="12.8" hidden="false" customHeight="false" outlineLevel="0" collapsed="false">
      <c r="A593" s="0" t="n">
        <v>13</v>
      </c>
      <c r="B593" s="0" t="n">
        <v>1</v>
      </c>
      <c r="C593" s="0" t="n">
        <v>1</v>
      </c>
      <c r="D593" s="0" t="n">
        <v>16</v>
      </c>
      <c r="E593" s="0" t="n">
        <v>414.52</v>
      </c>
      <c r="F593" s="0" t="n">
        <v>21.87</v>
      </c>
      <c r="G593" s="0" t="n">
        <v>72.94</v>
      </c>
      <c r="H593" s="0" t="n">
        <v>13.59</v>
      </c>
      <c r="I593" s="0" t="n">
        <v>1.91</v>
      </c>
      <c r="J593" s="0" t="n">
        <v>0</v>
      </c>
      <c r="K593" s="0" t="n">
        <v>10.06</v>
      </c>
      <c r="L593" s="0" t="n">
        <v>15.83</v>
      </c>
      <c r="M593" s="0" t="n">
        <v>0.17</v>
      </c>
      <c r="N593" s="0" t="n">
        <v>0.13</v>
      </c>
      <c r="O593" s="0" t="n">
        <v>-0.26</v>
      </c>
      <c r="P593" s="0" t="n">
        <v>15.17</v>
      </c>
      <c r="Q593" s="0" t="n">
        <v>2.98</v>
      </c>
      <c r="R593" s="0" t="n">
        <v>-7.55</v>
      </c>
      <c r="S593" s="0" t="n">
        <v>-7.91</v>
      </c>
      <c r="T593" s="0" t="n">
        <v>236.89</v>
      </c>
      <c r="U593" s="0" t="n">
        <v>15.84</v>
      </c>
      <c r="V593" s="0" t="n">
        <v>0.42</v>
      </c>
      <c r="W593" s="0" t="n">
        <v>109.45</v>
      </c>
      <c r="X593" s="0" t="n">
        <v>1.14623</v>
      </c>
      <c r="Y593" s="0" t="n">
        <v>1.67238</v>
      </c>
    </row>
    <row r="594" customFormat="false" ht="12.8" hidden="false" customHeight="false" outlineLevel="0" collapsed="false">
      <c r="A594" s="0" t="n">
        <v>13</v>
      </c>
      <c r="B594" s="0" t="n">
        <v>1</v>
      </c>
      <c r="C594" s="0" t="n">
        <v>1</v>
      </c>
      <c r="D594" s="0" t="n">
        <v>17</v>
      </c>
      <c r="E594" s="0" t="n">
        <v>850.91</v>
      </c>
      <c r="F594" s="0" t="n">
        <v>44.9</v>
      </c>
      <c r="G594" s="0" t="n">
        <v>73.42</v>
      </c>
      <c r="H594" s="0" t="n">
        <v>24.6</v>
      </c>
      <c r="I594" s="0" t="n">
        <v>1.92</v>
      </c>
      <c r="J594" s="0" t="n">
        <v>0</v>
      </c>
      <c r="K594" s="0" t="n">
        <v>12.29</v>
      </c>
      <c r="L594" s="0" t="n">
        <v>19.18</v>
      </c>
      <c r="M594" s="0" t="n">
        <v>0.25</v>
      </c>
      <c r="N594" s="0" t="n">
        <v>0.14</v>
      </c>
      <c r="O594" s="0" t="n">
        <v>-0.24</v>
      </c>
      <c r="P594" s="0" t="n">
        <v>15.26</v>
      </c>
      <c r="Q594" s="0" t="n">
        <v>6.1</v>
      </c>
      <c r="R594" s="0" t="n">
        <v>-10.6</v>
      </c>
      <c r="S594" s="0" t="n">
        <v>-10.91</v>
      </c>
      <c r="T594" s="0" t="n">
        <v>152.01</v>
      </c>
      <c r="U594" s="0" t="n">
        <v>15.87</v>
      </c>
      <c r="V594" s="0" t="n">
        <v>0.4</v>
      </c>
      <c r="W594" s="0" t="n">
        <v>224.67</v>
      </c>
      <c r="X594" s="0" t="n">
        <v>1.04389</v>
      </c>
      <c r="Y594" s="0" t="n">
        <v>1.76038</v>
      </c>
    </row>
    <row r="595" customFormat="false" ht="12.8" hidden="false" customHeight="false" outlineLevel="0" collapsed="false">
      <c r="A595" s="0" t="n">
        <v>13</v>
      </c>
      <c r="B595" s="0" t="n">
        <v>1</v>
      </c>
      <c r="C595" s="0" t="n">
        <v>1</v>
      </c>
      <c r="D595" s="0" t="n">
        <v>18</v>
      </c>
      <c r="E595" s="0" t="n">
        <v>1176.18</v>
      </c>
      <c r="F595" s="0" t="n">
        <v>62.06</v>
      </c>
      <c r="G595" s="0" t="n">
        <v>72.02</v>
      </c>
      <c r="H595" s="0" t="n">
        <v>-30.32</v>
      </c>
      <c r="I595" s="0" t="n">
        <v>1.94</v>
      </c>
      <c r="J595" s="0" t="n">
        <v>0</v>
      </c>
      <c r="K595" s="0" t="n">
        <v>11.73</v>
      </c>
      <c r="L595" s="0" t="n">
        <v>20.69</v>
      </c>
      <c r="M595" s="0" t="n">
        <v>3</v>
      </c>
      <c r="N595" s="0" t="n">
        <v>0.12</v>
      </c>
      <c r="O595" s="0" t="n">
        <v>-0.13</v>
      </c>
      <c r="P595" s="0" t="n">
        <v>15.45</v>
      </c>
      <c r="Q595" s="0" t="n">
        <v>1.16</v>
      </c>
      <c r="R595" s="0" t="n">
        <v>-134.81</v>
      </c>
      <c r="S595" s="0" t="n">
        <v>-429.57</v>
      </c>
      <c r="T595" s="0" t="n">
        <v>14.29</v>
      </c>
      <c r="U595" s="0" t="n">
        <v>16.03</v>
      </c>
      <c r="V595" s="0" t="n">
        <v>0.42</v>
      </c>
      <c r="W595" s="0" t="n">
        <v>310.56</v>
      </c>
      <c r="X595" s="0" t="n">
        <v>0.94336</v>
      </c>
      <c r="Y595" s="0" t="n">
        <v>1.85653</v>
      </c>
    </row>
    <row r="596" customFormat="false" ht="12.8" hidden="false" customHeight="false" outlineLevel="0" collapsed="false">
      <c r="A596" s="0" t="n">
        <v>13</v>
      </c>
      <c r="B596" s="0" t="n">
        <v>1</v>
      </c>
      <c r="C596" s="0" t="n">
        <v>1</v>
      </c>
      <c r="D596" s="0" t="n">
        <v>19</v>
      </c>
      <c r="E596" s="0" t="n">
        <v>1649.21</v>
      </c>
      <c r="F596" s="0" t="n">
        <v>87.02</v>
      </c>
      <c r="G596" s="0" t="n">
        <v>72.44</v>
      </c>
      <c r="H596" s="0" t="n">
        <v>-1.96</v>
      </c>
      <c r="I596" s="0" t="n">
        <v>1.96</v>
      </c>
      <c r="J596" s="0" t="n">
        <v>0</v>
      </c>
      <c r="K596" s="0" t="n">
        <v>16.06</v>
      </c>
      <c r="L596" s="0" t="n">
        <v>21.64</v>
      </c>
      <c r="M596" s="0" t="n">
        <v>0.14</v>
      </c>
      <c r="N596" s="0" t="n">
        <v>0.13</v>
      </c>
      <c r="O596" s="0" t="n">
        <v>-0.19</v>
      </c>
      <c r="P596" s="0" t="n">
        <v>15.63</v>
      </c>
      <c r="Q596" s="0" t="n">
        <v>0</v>
      </c>
      <c r="R596" s="0" t="n">
        <v>-6.35</v>
      </c>
      <c r="S596" s="0" t="n">
        <v>-7.19</v>
      </c>
      <c r="T596" s="0" t="n">
        <v>-86.28</v>
      </c>
      <c r="U596" s="0" t="n">
        <v>16.18</v>
      </c>
      <c r="V596" s="0" t="n">
        <v>0.42</v>
      </c>
      <c r="W596" s="0" t="n">
        <v>435.46</v>
      </c>
      <c r="X596" s="0" t="n">
        <v>0.84583</v>
      </c>
      <c r="Y596" s="0" t="n">
        <v>1.96447</v>
      </c>
    </row>
    <row r="597" customFormat="false" ht="12.8" hidden="false" customHeight="false" outlineLevel="0" collapsed="false">
      <c r="A597" s="0" t="n">
        <v>13</v>
      </c>
      <c r="B597" s="0" t="n">
        <v>1</v>
      </c>
      <c r="C597" s="0" t="n">
        <v>1</v>
      </c>
      <c r="D597" s="0" t="n">
        <v>20</v>
      </c>
      <c r="E597" s="0" t="n">
        <v>2565.7</v>
      </c>
      <c r="F597" s="0" t="n">
        <v>135.45</v>
      </c>
      <c r="G597" s="0" t="n">
        <v>68.25</v>
      </c>
      <c r="H597" s="0" t="n">
        <v>-1.97</v>
      </c>
      <c r="I597" s="0" t="n">
        <v>1.97</v>
      </c>
      <c r="J597" s="0" t="n">
        <v>0</v>
      </c>
      <c r="K597" s="0" t="n">
        <v>21.65</v>
      </c>
      <c r="L597" s="0" t="n">
        <v>29.95</v>
      </c>
      <c r="M597" s="0" t="n">
        <v>0.16</v>
      </c>
      <c r="N597" s="0" t="n">
        <v>0.14</v>
      </c>
      <c r="O597" s="0" t="n">
        <v>-0.19</v>
      </c>
      <c r="P597" s="0" t="n">
        <v>15.73</v>
      </c>
      <c r="Q597" s="0" t="n">
        <v>0</v>
      </c>
      <c r="R597" s="0" t="n">
        <v>-7.88</v>
      </c>
      <c r="S597" s="0" t="n">
        <v>-7.96</v>
      </c>
      <c r="T597" s="0" t="n">
        <v>-54.59</v>
      </c>
      <c r="U597" s="0" t="n">
        <v>16.29</v>
      </c>
      <c r="V597" s="0" t="n">
        <v>0.46</v>
      </c>
      <c r="W597" s="0" t="n">
        <v>682.81</v>
      </c>
      <c r="X597" s="0" t="n">
        <v>0.75293</v>
      </c>
      <c r="Y597" s="0" t="n">
        <v>2.08908</v>
      </c>
    </row>
    <row r="598" customFormat="false" ht="12.8" hidden="false" customHeight="false" outlineLevel="0" collapsed="false">
      <c r="A598" s="0" t="n">
        <v>13</v>
      </c>
      <c r="B598" s="0" t="n">
        <v>1</v>
      </c>
      <c r="C598" s="0" t="n">
        <v>1</v>
      </c>
      <c r="D598" s="0" t="n">
        <v>21</v>
      </c>
      <c r="E598" s="0" t="n">
        <v>1845.56</v>
      </c>
      <c r="F598" s="0" t="n">
        <v>97.38</v>
      </c>
      <c r="G598" s="0" t="n">
        <v>71.64</v>
      </c>
      <c r="H598" s="0" t="n">
        <v>-6.55</v>
      </c>
      <c r="I598" s="0" t="n">
        <v>1.98</v>
      </c>
      <c r="J598" s="0" t="n">
        <v>0</v>
      </c>
      <c r="K598" s="0" t="n">
        <v>18.43</v>
      </c>
      <c r="L598" s="0" t="n">
        <v>31.22</v>
      </c>
      <c r="M598" s="0" t="n">
        <v>0.39</v>
      </c>
      <c r="N598" s="0" t="n">
        <v>0.15</v>
      </c>
      <c r="O598" s="0" t="n">
        <v>-0.24</v>
      </c>
      <c r="P598" s="0" t="n">
        <v>15.84</v>
      </c>
      <c r="Q598" s="0" t="n">
        <v>0</v>
      </c>
      <c r="R598" s="0" t="n">
        <v>-20.97</v>
      </c>
      <c r="S598" s="0" t="n">
        <v>-523.77</v>
      </c>
      <c r="T598" s="0" t="n">
        <v>-186.25</v>
      </c>
      <c r="U598" s="0" t="n">
        <v>16.47</v>
      </c>
      <c r="V598" s="0" t="n">
        <v>0.5</v>
      </c>
      <c r="W598" s="0" t="n">
        <v>487.3</v>
      </c>
      <c r="X598" s="0" t="n">
        <v>0.66703</v>
      </c>
      <c r="Y598" s="0" t="n">
        <v>2.23657</v>
      </c>
    </row>
    <row r="599" customFormat="false" ht="12.8" hidden="false" customHeight="false" outlineLevel="0" collapsed="false">
      <c r="A599" s="0" t="n">
        <v>13</v>
      </c>
      <c r="B599" s="0" t="n">
        <v>1</v>
      </c>
      <c r="C599" s="0" t="n">
        <v>1</v>
      </c>
      <c r="D599" s="0" t="n">
        <v>22</v>
      </c>
      <c r="E599" s="0" t="n">
        <v>1582.2</v>
      </c>
      <c r="F599" s="0" t="n">
        <v>83.49</v>
      </c>
      <c r="G599" s="0" t="n">
        <v>74.54</v>
      </c>
      <c r="H599" s="0" t="n">
        <v>-22.95</v>
      </c>
      <c r="I599" s="0" t="n">
        <v>1.97</v>
      </c>
      <c r="J599" s="0" t="n">
        <v>0</v>
      </c>
      <c r="K599" s="0" t="n">
        <v>17.42</v>
      </c>
      <c r="L599" s="0" t="n">
        <v>28.47</v>
      </c>
      <c r="M599" s="0" t="n">
        <v>2.09</v>
      </c>
      <c r="N599" s="0" t="n">
        <v>0.14</v>
      </c>
      <c r="O599" s="0" t="n">
        <v>-0.27</v>
      </c>
      <c r="P599" s="0" t="n">
        <v>15.69</v>
      </c>
      <c r="Q599" s="0" t="n">
        <v>0</v>
      </c>
      <c r="R599" s="0" t="n">
        <v>-112.89</v>
      </c>
      <c r="S599" s="0" t="n">
        <v>-518.53</v>
      </c>
      <c r="T599" s="0" t="n">
        <v>-77.59</v>
      </c>
      <c r="U599" s="0" t="n">
        <v>16.38</v>
      </c>
      <c r="V599" s="0" t="n">
        <v>0.5</v>
      </c>
      <c r="W599" s="0" t="n">
        <v>417.77</v>
      </c>
      <c r="X599" s="0" t="n">
        <v>0.59156</v>
      </c>
      <c r="Y599" s="0" t="n">
        <v>2.41428</v>
      </c>
    </row>
    <row r="600" customFormat="false" ht="12.8" hidden="false" customHeight="false" outlineLevel="0" collapsed="false">
      <c r="A600" s="0" t="n">
        <v>13</v>
      </c>
      <c r="B600" s="0" t="n">
        <v>1</v>
      </c>
      <c r="C600" s="0" t="n">
        <v>1</v>
      </c>
      <c r="D600" s="0" t="n">
        <v>23</v>
      </c>
      <c r="E600" s="0" t="n">
        <v>1651.08</v>
      </c>
      <c r="F600" s="0" t="n">
        <v>87.12</v>
      </c>
      <c r="G600" s="0" t="n">
        <v>71.93</v>
      </c>
      <c r="H600" s="0" t="n">
        <v>-1.98</v>
      </c>
      <c r="I600" s="0" t="n">
        <v>1.98</v>
      </c>
      <c r="J600" s="0" t="n">
        <v>0</v>
      </c>
      <c r="K600" s="0" t="n">
        <v>17.62</v>
      </c>
      <c r="L600" s="0" t="n">
        <v>23.16</v>
      </c>
      <c r="M600" s="0" t="n">
        <v>0.13</v>
      </c>
      <c r="N600" s="0" t="n">
        <v>0.12</v>
      </c>
      <c r="O600" s="0" t="n">
        <v>-0.26</v>
      </c>
      <c r="P600" s="0" t="n">
        <v>15.78</v>
      </c>
      <c r="Q600" s="0" t="n">
        <v>0</v>
      </c>
      <c r="R600" s="0" t="n">
        <v>-7.6</v>
      </c>
      <c r="S600" s="0" t="n">
        <v>-8.18</v>
      </c>
      <c r="T600" s="0" t="n">
        <v>-119.18</v>
      </c>
      <c r="U600" s="0" t="n">
        <v>16.52</v>
      </c>
      <c r="V600" s="0" t="n">
        <v>0.54</v>
      </c>
      <c r="W600" s="0" t="n">
        <v>435.96</v>
      </c>
      <c r="X600" s="0" t="n">
        <v>0.53128</v>
      </c>
      <c r="Y600" s="0" t="n">
        <v>2.6286</v>
      </c>
    </row>
    <row r="601" customFormat="false" ht="12.8" hidden="false" customHeight="false" outlineLevel="0" collapsed="false">
      <c r="A601" s="0" t="n">
        <v>13</v>
      </c>
      <c r="B601" s="0" t="n">
        <v>1</v>
      </c>
      <c r="C601" s="0" t="n">
        <v>1</v>
      </c>
      <c r="D601" s="0" t="n">
        <v>24</v>
      </c>
      <c r="E601" s="0" t="n">
        <v>2221.39</v>
      </c>
      <c r="F601" s="0" t="n">
        <v>117.21</v>
      </c>
      <c r="G601" s="0" t="n">
        <v>72.01</v>
      </c>
      <c r="H601" s="0" t="n">
        <v>-2</v>
      </c>
      <c r="I601" s="0" t="n">
        <v>2</v>
      </c>
      <c r="J601" s="0" t="n">
        <v>0</v>
      </c>
      <c r="K601" s="0" t="n">
        <v>20.36</v>
      </c>
      <c r="L601" s="0" t="n">
        <v>25.52</v>
      </c>
      <c r="M601" s="0" t="n">
        <v>0.12</v>
      </c>
      <c r="N601" s="0" t="n">
        <v>0.12</v>
      </c>
      <c r="O601" s="0" t="n">
        <v>-0.23</v>
      </c>
      <c r="P601" s="0" t="n">
        <v>16</v>
      </c>
      <c r="Q601" s="0" t="n">
        <v>0</v>
      </c>
      <c r="R601" s="0" t="n">
        <v>-7.26</v>
      </c>
      <c r="S601" s="0" t="n">
        <v>-7.27</v>
      </c>
      <c r="T601" s="0" t="n">
        <v>-166.64</v>
      </c>
      <c r="U601" s="0" t="n">
        <v>16.67</v>
      </c>
      <c r="V601" s="0" t="n">
        <v>0.54</v>
      </c>
      <c r="W601" s="0" t="n">
        <v>586.54</v>
      </c>
      <c r="X601" s="0" t="n">
        <v>0.49204</v>
      </c>
      <c r="Y601" s="0" t="n">
        <v>2.87976</v>
      </c>
    </row>
    <row r="602" customFormat="false" ht="12.8" hidden="false" customHeight="false" outlineLevel="0" collapsed="false">
      <c r="A602" s="0" t="n">
        <v>13</v>
      </c>
      <c r="B602" s="0" t="n">
        <v>1</v>
      </c>
      <c r="C602" s="0" t="n">
        <v>1</v>
      </c>
      <c r="D602" s="0" t="n">
        <v>25</v>
      </c>
      <c r="E602" s="0" t="n">
        <v>2991.01</v>
      </c>
      <c r="F602" s="0" t="n">
        <v>157.88</v>
      </c>
      <c r="G602" s="0" t="n">
        <v>68.87</v>
      </c>
      <c r="H602" s="0" t="n">
        <v>-2.03</v>
      </c>
      <c r="I602" s="0" t="n">
        <v>2.03</v>
      </c>
      <c r="J602" s="0" t="n">
        <v>0</v>
      </c>
      <c r="K602" s="0" t="n">
        <v>24.19</v>
      </c>
      <c r="L602" s="0" t="n">
        <v>28.31</v>
      </c>
      <c r="M602" s="0" t="n">
        <v>0.12</v>
      </c>
      <c r="N602" s="0" t="n">
        <v>0.11</v>
      </c>
      <c r="O602" s="0" t="n">
        <v>-0.19</v>
      </c>
      <c r="P602" s="0" t="n">
        <v>16.25</v>
      </c>
      <c r="Q602" s="0" t="n">
        <v>0</v>
      </c>
      <c r="R602" s="0" t="n">
        <v>-7.38</v>
      </c>
      <c r="S602" s="0" t="n">
        <v>-7.39</v>
      </c>
      <c r="T602" s="0" t="n">
        <v>-249.26</v>
      </c>
      <c r="U602" s="0" t="n">
        <v>16.86</v>
      </c>
      <c r="V602" s="0" t="n">
        <v>0.58</v>
      </c>
      <c r="W602" s="0" t="n">
        <v>793.98</v>
      </c>
      <c r="X602" s="0" t="n">
        <v>0.47915</v>
      </c>
      <c r="Y602" s="0" t="n">
        <v>3.15498</v>
      </c>
    </row>
    <row r="603" customFormat="false" ht="12.8" hidden="false" customHeight="false" outlineLevel="0" collapsed="false">
      <c r="A603" s="0" t="n">
        <v>13</v>
      </c>
      <c r="B603" s="0" t="n">
        <v>1</v>
      </c>
      <c r="C603" s="0" t="n">
        <v>1</v>
      </c>
      <c r="D603" s="0" t="n">
        <v>26</v>
      </c>
      <c r="E603" s="0" t="n">
        <v>1911.98</v>
      </c>
      <c r="F603" s="0" t="n">
        <v>100.89</v>
      </c>
      <c r="G603" s="0" t="n">
        <v>71.79</v>
      </c>
      <c r="H603" s="0" t="n">
        <v>-2.03</v>
      </c>
      <c r="I603" s="0" t="n">
        <v>2.03</v>
      </c>
      <c r="J603" s="0" t="n">
        <v>0</v>
      </c>
      <c r="K603" s="0" t="n">
        <v>19.18</v>
      </c>
      <c r="L603" s="0" t="n">
        <v>23.21</v>
      </c>
      <c r="M603" s="0" t="n">
        <v>0.12</v>
      </c>
      <c r="N603" s="0" t="n">
        <v>0.11</v>
      </c>
      <c r="O603" s="0" t="n">
        <v>-0.26</v>
      </c>
      <c r="P603" s="0" t="n">
        <v>16.26</v>
      </c>
      <c r="Q603" s="0" t="n">
        <v>0</v>
      </c>
      <c r="R603" s="0" t="n">
        <v>-7.6</v>
      </c>
      <c r="S603" s="0" t="n">
        <v>-7.67</v>
      </c>
      <c r="T603" s="0" t="n">
        <v>-217.83</v>
      </c>
      <c r="U603" s="0" t="n">
        <v>17.02</v>
      </c>
      <c r="V603" s="0" t="n">
        <v>0.59</v>
      </c>
      <c r="W603" s="0" t="n">
        <v>504.84</v>
      </c>
      <c r="X603" s="0" t="n">
        <v>0.49473</v>
      </c>
      <c r="Y603" s="0" t="n">
        <v>3.42887</v>
      </c>
    </row>
    <row r="604" customFormat="false" ht="12.8" hidden="false" customHeight="false" outlineLevel="0" collapsed="false">
      <c r="A604" s="0" t="n">
        <v>13</v>
      </c>
      <c r="B604" s="0" t="n">
        <v>1</v>
      </c>
      <c r="C604" s="0" t="n">
        <v>1</v>
      </c>
      <c r="D604" s="0" t="n">
        <v>27</v>
      </c>
      <c r="E604" s="0" t="n">
        <v>2349.35</v>
      </c>
      <c r="F604" s="0" t="n">
        <v>123.97</v>
      </c>
      <c r="G604" s="0" t="n">
        <v>73.33</v>
      </c>
      <c r="H604" s="0" t="n">
        <v>-2.04</v>
      </c>
      <c r="I604" s="0" t="n">
        <v>2.04</v>
      </c>
      <c r="J604" s="0" t="n">
        <v>0</v>
      </c>
      <c r="K604" s="0" t="n">
        <v>21.6</v>
      </c>
      <c r="L604" s="0" t="n">
        <v>26.62</v>
      </c>
      <c r="M604" s="0" t="n">
        <v>0.12</v>
      </c>
      <c r="N604" s="0" t="n">
        <v>0.12</v>
      </c>
      <c r="O604" s="0" t="n">
        <v>-0.25</v>
      </c>
      <c r="P604" s="0" t="n">
        <v>16.34</v>
      </c>
      <c r="Q604" s="0" t="n">
        <v>0</v>
      </c>
      <c r="R604" s="0" t="n">
        <v>-7.8</v>
      </c>
      <c r="S604" s="0" t="n">
        <v>-7.81</v>
      </c>
      <c r="T604" s="0" t="n">
        <v>-194.95</v>
      </c>
      <c r="U604" s="0" t="n">
        <v>17.07</v>
      </c>
      <c r="V604" s="0" t="n">
        <v>0.59</v>
      </c>
      <c r="W604" s="0" t="n">
        <v>620.36</v>
      </c>
      <c r="X604" s="0" t="n">
        <v>0.53625</v>
      </c>
      <c r="Y604" s="0" t="n">
        <v>3.67681</v>
      </c>
    </row>
    <row r="605" customFormat="false" ht="12.8" hidden="false" customHeight="false" outlineLevel="0" collapsed="false">
      <c r="A605" s="0" t="n">
        <v>13</v>
      </c>
      <c r="B605" s="0" t="n">
        <v>1</v>
      </c>
      <c r="C605" s="0" t="n">
        <v>1</v>
      </c>
      <c r="D605" s="0" t="n">
        <v>28</v>
      </c>
      <c r="E605" s="0" t="n">
        <v>2326.93</v>
      </c>
      <c r="F605" s="0" t="n">
        <v>122.78</v>
      </c>
      <c r="G605" s="0" t="n">
        <v>72.68</v>
      </c>
      <c r="H605" s="0" t="n">
        <v>-2.06</v>
      </c>
      <c r="I605" s="0" t="n">
        <v>2.06</v>
      </c>
      <c r="J605" s="0" t="n">
        <v>0</v>
      </c>
      <c r="K605" s="0" t="n">
        <v>21.13</v>
      </c>
      <c r="L605" s="0" t="n">
        <v>23.24</v>
      </c>
      <c r="M605" s="0" t="n">
        <v>0.11</v>
      </c>
      <c r="N605" s="0" t="n">
        <v>0.09</v>
      </c>
      <c r="O605" s="0" t="n">
        <v>-0.23</v>
      </c>
      <c r="P605" s="0" t="n">
        <v>16.46</v>
      </c>
      <c r="Q605" s="0" t="n">
        <v>0</v>
      </c>
      <c r="R605" s="0" t="n">
        <v>-7.69</v>
      </c>
      <c r="S605" s="0" t="n">
        <v>-7.7</v>
      </c>
      <c r="T605" s="0" t="n">
        <v>-352.48</v>
      </c>
      <c r="U605" s="0" t="n">
        <v>17.17</v>
      </c>
      <c r="V605" s="0" t="n">
        <v>0.62</v>
      </c>
      <c r="W605" s="0" t="n">
        <v>614.56</v>
      </c>
      <c r="X605" s="0" t="n">
        <v>0.59823</v>
      </c>
      <c r="Y605" s="0" t="n">
        <v>3.88745</v>
      </c>
    </row>
    <row r="606" customFormat="false" ht="12.8" hidden="false" customHeight="false" outlineLevel="0" collapsed="false">
      <c r="A606" s="0" t="n">
        <v>13</v>
      </c>
      <c r="B606" s="0" t="n">
        <v>1</v>
      </c>
      <c r="C606" s="0" t="n">
        <v>1</v>
      </c>
      <c r="D606" s="0" t="n">
        <v>29</v>
      </c>
      <c r="E606" s="0" t="n">
        <v>3450.01</v>
      </c>
      <c r="F606" s="0" t="n">
        <v>182.8</v>
      </c>
      <c r="G606" s="0" t="n">
        <v>45.63</v>
      </c>
      <c r="H606" s="0" t="n">
        <v>-2.08</v>
      </c>
      <c r="I606" s="0" t="n">
        <v>2.08</v>
      </c>
      <c r="J606" s="0" t="n">
        <v>0</v>
      </c>
      <c r="K606" s="0" t="n">
        <v>26.32</v>
      </c>
      <c r="L606" s="0" t="n">
        <v>29.6</v>
      </c>
      <c r="M606" s="0" t="n">
        <v>0.12</v>
      </c>
      <c r="N606" s="0" t="n">
        <v>0.1</v>
      </c>
      <c r="O606" s="0" t="n">
        <v>-0.18</v>
      </c>
      <c r="P606" s="0" t="n">
        <v>16.67</v>
      </c>
      <c r="Q606" s="0" t="n">
        <v>0</v>
      </c>
      <c r="R606" s="0" t="n">
        <v>-7.82</v>
      </c>
      <c r="S606" s="0" t="n">
        <v>-7.84</v>
      </c>
      <c r="T606" s="0" t="n">
        <v>-337.96</v>
      </c>
      <c r="U606" s="0" t="n">
        <v>17.28</v>
      </c>
      <c r="V606" s="0" t="n">
        <v>0.63</v>
      </c>
      <c r="W606" s="0" t="n">
        <v>945.55</v>
      </c>
      <c r="X606" s="0" t="n">
        <v>0.67488</v>
      </c>
      <c r="Y606" s="0" t="n">
        <v>4.06195</v>
      </c>
    </row>
    <row r="607" customFormat="false" ht="12.8" hidden="false" customHeight="false" outlineLevel="0" collapsed="false">
      <c r="A607" s="0" t="n">
        <v>13</v>
      </c>
      <c r="B607" s="0" t="n">
        <v>1</v>
      </c>
      <c r="C607" s="0" t="n">
        <v>1</v>
      </c>
      <c r="D607" s="0" t="n">
        <v>30</v>
      </c>
      <c r="E607" s="0" t="n">
        <v>3856.25</v>
      </c>
      <c r="F607" s="0" t="n">
        <v>205.24</v>
      </c>
      <c r="G607" s="0" t="n">
        <v>13.15</v>
      </c>
      <c r="H607" s="0" t="n">
        <v>-2.12</v>
      </c>
      <c r="I607" s="0" t="n">
        <v>2.12</v>
      </c>
      <c r="J607" s="0" t="n">
        <v>0</v>
      </c>
      <c r="K607" s="0" t="n">
        <v>28.89</v>
      </c>
      <c r="L607" s="0" t="n">
        <v>33.03</v>
      </c>
      <c r="M607" s="0" t="n">
        <v>0.12</v>
      </c>
      <c r="N607" s="0" t="n">
        <v>0.1</v>
      </c>
      <c r="O607" s="0" t="n">
        <v>-0.22</v>
      </c>
      <c r="P607" s="0" t="n">
        <v>16.97</v>
      </c>
      <c r="Q607" s="0" t="n">
        <v>0</v>
      </c>
      <c r="R607" s="0" t="n">
        <v>-8.79</v>
      </c>
      <c r="S607" s="0" t="n">
        <v>-8.81</v>
      </c>
      <c r="T607" s="0" t="n">
        <v>-308.38</v>
      </c>
      <c r="U607" s="0" t="n">
        <v>17.67</v>
      </c>
      <c r="V607" s="0" t="n">
        <v>0.7</v>
      </c>
      <c r="W607" s="0" t="n">
        <v>1098.64</v>
      </c>
      <c r="X607" s="0" t="n">
        <v>0.76158</v>
      </c>
      <c r="Y607" s="0" t="n">
        <v>4.20694</v>
      </c>
    </row>
    <row r="608" customFormat="false" ht="12.8" hidden="false" customHeight="false" outlineLevel="0" collapsed="false">
      <c r="A608" s="0" t="n">
        <v>13</v>
      </c>
      <c r="B608" s="0" t="n">
        <v>1</v>
      </c>
      <c r="C608" s="0" t="n">
        <v>1</v>
      </c>
      <c r="D608" s="0" t="n">
        <v>31</v>
      </c>
      <c r="E608" s="0" t="n">
        <v>3020.73</v>
      </c>
      <c r="F608" s="0" t="n">
        <v>160.1</v>
      </c>
      <c r="G608" s="0" t="n">
        <v>40.51</v>
      </c>
      <c r="H608" s="0" t="n">
        <v>-2.11</v>
      </c>
      <c r="I608" s="0" t="n">
        <v>2.11</v>
      </c>
      <c r="J608" s="0" t="n">
        <v>0</v>
      </c>
      <c r="K608" s="0" t="n">
        <v>25.92</v>
      </c>
      <c r="L608" s="0" t="n">
        <v>32.45</v>
      </c>
      <c r="M608" s="0" t="n">
        <v>0.12</v>
      </c>
      <c r="N608" s="0" t="n">
        <v>0.12</v>
      </c>
      <c r="O608" s="0" t="n">
        <v>-0.29</v>
      </c>
      <c r="P608" s="0" t="n">
        <v>16.92</v>
      </c>
      <c r="Q608" s="0" t="n">
        <v>0</v>
      </c>
      <c r="R608" s="0" t="n">
        <v>-9.32</v>
      </c>
      <c r="S608" s="0" t="n">
        <v>-9.34</v>
      </c>
      <c r="T608" s="0" t="n">
        <v>-190.63</v>
      </c>
      <c r="U608" s="0" t="n">
        <v>17.76</v>
      </c>
      <c r="V608" s="0" t="n">
        <v>0.7</v>
      </c>
      <c r="W608" s="0" t="n">
        <v>829.88</v>
      </c>
      <c r="X608" s="0" t="n">
        <v>0.85501</v>
      </c>
      <c r="Y608" s="0" t="n">
        <v>4.3297</v>
      </c>
    </row>
    <row r="609" customFormat="false" ht="12.8" hidden="false" customHeight="false" outlineLevel="0" collapsed="false">
      <c r="A609" s="0" t="n">
        <v>13</v>
      </c>
      <c r="B609" s="0" t="n">
        <v>1</v>
      </c>
      <c r="C609" s="0" t="n">
        <v>1</v>
      </c>
      <c r="D609" s="0" t="n">
        <v>32</v>
      </c>
      <c r="E609" s="0" t="n">
        <v>2588.75</v>
      </c>
      <c r="F609" s="0" t="n">
        <v>136.95</v>
      </c>
      <c r="G609" s="0" t="n">
        <v>47.36</v>
      </c>
      <c r="H609" s="0" t="n">
        <v>-2.11</v>
      </c>
      <c r="I609" s="0" t="n">
        <v>2.11</v>
      </c>
      <c r="J609" s="0" t="n">
        <v>0</v>
      </c>
      <c r="K609" s="0" t="n">
        <v>24.13</v>
      </c>
      <c r="L609" s="0" t="n">
        <v>33.72</v>
      </c>
      <c r="M609" s="0" t="n">
        <v>0.13</v>
      </c>
      <c r="N609" s="0" t="n">
        <v>0.14</v>
      </c>
      <c r="O609" s="0" t="n">
        <v>-0.32</v>
      </c>
      <c r="P609" s="0" t="n">
        <v>16.94</v>
      </c>
      <c r="Q609" s="0" t="n">
        <v>0</v>
      </c>
      <c r="R609" s="0" t="n">
        <v>-9.95</v>
      </c>
      <c r="S609" s="0" t="n">
        <v>-10</v>
      </c>
      <c r="T609" s="0" t="n">
        <v>-109.2</v>
      </c>
      <c r="U609" s="0" t="n">
        <v>17.83</v>
      </c>
      <c r="V609" s="0" t="n">
        <v>0.68</v>
      </c>
      <c r="W609" s="0" t="n">
        <v>699.09</v>
      </c>
      <c r="X609" s="0" t="n">
        <v>0.95289</v>
      </c>
      <c r="Y609" s="0" t="n">
        <v>4.43632</v>
      </c>
    </row>
    <row r="610" customFormat="false" ht="12.8" hidden="false" customHeight="false" outlineLevel="0" collapsed="false">
      <c r="A610" s="0" t="n">
        <v>13</v>
      </c>
      <c r="B610" s="0" t="n">
        <v>1</v>
      </c>
      <c r="C610" s="0" t="n">
        <v>1</v>
      </c>
      <c r="D610" s="0" t="n">
        <v>33</v>
      </c>
      <c r="E610" s="0" t="n">
        <v>1514.62</v>
      </c>
      <c r="F610" s="0" t="n">
        <v>79.92</v>
      </c>
      <c r="G610" s="0" t="n">
        <v>75.97</v>
      </c>
      <c r="H610" s="0" t="n">
        <v>-47.15</v>
      </c>
      <c r="I610" s="0" t="n">
        <v>2.09</v>
      </c>
      <c r="J610" s="0" t="n">
        <v>0</v>
      </c>
      <c r="K610" s="0" t="n">
        <v>15.41</v>
      </c>
      <c r="L610" s="0" t="n">
        <v>35.43</v>
      </c>
      <c r="M610" s="0" t="n">
        <v>3.01</v>
      </c>
      <c r="N610" s="0" t="n">
        <v>0.14</v>
      </c>
      <c r="O610" s="0" t="n">
        <v>-0.19</v>
      </c>
      <c r="P610" s="0" t="n">
        <v>16.71</v>
      </c>
      <c r="Q610" s="0" t="n">
        <v>0.25</v>
      </c>
      <c r="R610" s="0" t="n">
        <v>-224.29</v>
      </c>
      <c r="S610" s="0" t="n">
        <v>-692.67</v>
      </c>
      <c r="T610" s="0" t="n">
        <v>-39.68</v>
      </c>
      <c r="U610" s="0" t="n">
        <v>17.68</v>
      </c>
      <c r="V610" s="0" t="n">
        <v>0.69</v>
      </c>
      <c r="W610" s="0" t="n">
        <v>400.01</v>
      </c>
      <c r="X610" s="0" t="n">
        <v>1.05364</v>
      </c>
      <c r="Y610" s="0" t="n">
        <v>4.53154</v>
      </c>
    </row>
    <row r="611" customFormat="false" ht="12.8" hidden="false" customHeight="false" outlineLevel="0" collapsed="false">
      <c r="A611" s="0" t="n">
        <v>13</v>
      </c>
      <c r="B611" s="0" t="n">
        <v>1</v>
      </c>
      <c r="C611" s="0" t="n">
        <v>1</v>
      </c>
      <c r="D611" s="0" t="n">
        <v>34</v>
      </c>
      <c r="E611" s="0" t="n">
        <v>993.33</v>
      </c>
      <c r="F611" s="0" t="n">
        <v>52.41</v>
      </c>
      <c r="G611" s="0" t="n">
        <v>76.84</v>
      </c>
      <c r="H611" s="0" t="n">
        <v>28.54</v>
      </c>
      <c r="I611" s="0" t="n">
        <v>2.05</v>
      </c>
      <c r="J611" s="0" t="n">
        <v>0</v>
      </c>
      <c r="K611" s="0" t="n">
        <v>17.12</v>
      </c>
      <c r="L611" s="0" t="n">
        <v>29.19</v>
      </c>
      <c r="M611" s="0" t="n">
        <v>0.26</v>
      </c>
      <c r="N611" s="0" t="n">
        <v>0.14</v>
      </c>
      <c r="O611" s="0" t="n">
        <v>-0.41</v>
      </c>
      <c r="P611" s="0" t="n">
        <v>16.41</v>
      </c>
      <c r="Q611" s="0" t="n">
        <v>7.19</v>
      </c>
      <c r="R611" s="0" t="n">
        <v>-18.61</v>
      </c>
      <c r="S611" s="0" t="n">
        <v>-20.12</v>
      </c>
      <c r="T611" s="0" t="n">
        <v>165.26</v>
      </c>
      <c r="U611" s="0" t="n">
        <v>17.44</v>
      </c>
      <c r="V611" s="0" t="n">
        <v>0.67</v>
      </c>
      <c r="W611" s="0" t="n">
        <v>262.28</v>
      </c>
      <c r="X611" s="0" t="n">
        <v>1.1561</v>
      </c>
      <c r="Y611" s="0" t="n">
        <v>4.61893</v>
      </c>
    </row>
    <row r="612" customFormat="false" ht="12.8" hidden="false" customHeight="false" outlineLevel="0" collapsed="false">
      <c r="A612" s="0" t="n">
        <v>13</v>
      </c>
      <c r="B612" s="0" t="n">
        <v>1</v>
      </c>
      <c r="C612" s="0" t="n">
        <v>1</v>
      </c>
      <c r="D612" s="0" t="n">
        <v>35</v>
      </c>
      <c r="E612" s="0" t="n">
        <v>977.21</v>
      </c>
      <c r="F612" s="0" t="n">
        <v>51.53</v>
      </c>
      <c r="G612" s="0" t="n">
        <v>79.68</v>
      </c>
      <c r="H612" s="0" t="n">
        <v>25.26</v>
      </c>
      <c r="I612" s="0" t="n">
        <v>1.99</v>
      </c>
      <c r="J612" s="0" t="n">
        <v>0</v>
      </c>
      <c r="K612" s="0" t="n">
        <v>16.35</v>
      </c>
      <c r="L612" s="0" t="n">
        <v>26.15</v>
      </c>
      <c r="M612" s="0" t="n">
        <v>0.25</v>
      </c>
      <c r="N612" s="0" t="n">
        <v>0.14</v>
      </c>
      <c r="O612" s="0" t="n">
        <v>-0.38</v>
      </c>
      <c r="P612" s="0" t="n">
        <v>15.87</v>
      </c>
      <c r="Q612" s="0" t="n">
        <v>7.11</v>
      </c>
      <c r="R612" s="0" t="n">
        <v>-16.8</v>
      </c>
      <c r="S612" s="0" t="n">
        <v>-18.24</v>
      </c>
      <c r="T612" s="0" t="n">
        <v>153.44</v>
      </c>
      <c r="U612" s="0" t="n">
        <v>16.82</v>
      </c>
      <c r="V612" s="0" t="n">
        <v>0.62</v>
      </c>
      <c r="W612" s="0" t="n">
        <v>256.72</v>
      </c>
      <c r="X612" s="0" t="n">
        <v>1.25938</v>
      </c>
      <c r="Y612" s="0" t="n">
        <v>4.70126</v>
      </c>
    </row>
    <row r="613" customFormat="false" ht="12.8" hidden="false" customHeight="false" outlineLevel="0" collapsed="false">
      <c r="A613" s="0" t="n">
        <v>13</v>
      </c>
      <c r="B613" s="0" t="n">
        <v>1</v>
      </c>
      <c r="C613" s="0" t="n">
        <v>1</v>
      </c>
      <c r="D613" s="0" t="n">
        <v>36</v>
      </c>
      <c r="E613" s="0" t="n">
        <v>945.49</v>
      </c>
      <c r="F613" s="0" t="n">
        <v>49.37</v>
      </c>
      <c r="G613" s="0" t="n">
        <v>62.13</v>
      </c>
      <c r="H613" s="0" t="n">
        <v>4.91</v>
      </c>
      <c r="I613" s="0" t="n">
        <v>1.97</v>
      </c>
      <c r="J613" s="0" t="n">
        <v>0</v>
      </c>
      <c r="K613" s="0" t="n">
        <v>11.72</v>
      </c>
      <c r="L613" s="0" t="n">
        <v>17.23</v>
      </c>
      <c r="M613" s="0" t="n">
        <v>0.16</v>
      </c>
      <c r="N613" s="0" t="n">
        <v>0.11</v>
      </c>
      <c r="O613" s="0" t="n">
        <v>-0.2</v>
      </c>
      <c r="P613" s="0" t="n">
        <v>15.68</v>
      </c>
      <c r="Q613" s="0" t="n">
        <v>5.91</v>
      </c>
      <c r="R613" s="0" t="n">
        <v>-9.05</v>
      </c>
      <c r="S613" s="0" t="n">
        <v>-14.75</v>
      </c>
      <c r="T613" s="0" t="n">
        <v>36.45</v>
      </c>
      <c r="U613" s="0" t="n">
        <v>16.43</v>
      </c>
      <c r="V613" s="0" t="n">
        <v>0.52</v>
      </c>
      <c r="W613" s="0" t="n">
        <v>227.29</v>
      </c>
      <c r="X613" s="0" t="n">
        <v>1.36277</v>
      </c>
      <c r="Y613" s="0" t="n">
        <v>4.78074</v>
      </c>
    </row>
    <row r="614" customFormat="false" ht="12.8" hidden="false" customHeight="false" outlineLevel="0" collapsed="false">
      <c r="A614" s="0" t="n">
        <v>13</v>
      </c>
      <c r="B614" s="0" t="n">
        <v>1</v>
      </c>
      <c r="C614" s="0" t="n">
        <v>1</v>
      </c>
      <c r="D614" s="0" t="n">
        <v>37</v>
      </c>
      <c r="E614" s="0" t="n">
        <v>403.64</v>
      </c>
      <c r="F614" s="0" t="n">
        <v>21.3</v>
      </c>
      <c r="G614" s="0" t="n">
        <v>72.72</v>
      </c>
      <c r="H614" s="0" t="n">
        <v>12.73</v>
      </c>
      <c r="I614" s="0" t="n">
        <v>1.96</v>
      </c>
      <c r="J614" s="0" t="n">
        <v>0</v>
      </c>
      <c r="K614" s="0" t="n">
        <v>11.28</v>
      </c>
      <c r="L614" s="0" t="n">
        <v>12.85</v>
      </c>
      <c r="M614" s="0" t="n">
        <v>0.17</v>
      </c>
      <c r="N614" s="0" t="n">
        <v>0.1</v>
      </c>
      <c r="O614" s="0" t="n">
        <v>-0.32</v>
      </c>
      <c r="P614" s="0" t="n">
        <v>15.66</v>
      </c>
      <c r="Q614" s="0" t="n">
        <v>2.79</v>
      </c>
      <c r="R614" s="0" t="n">
        <v>-9.81</v>
      </c>
      <c r="S614" s="0" t="n">
        <v>-10.28</v>
      </c>
      <c r="T614" s="0" t="n">
        <v>219.62</v>
      </c>
      <c r="U614" s="0" t="n">
        <v>16.49</v>
      </c>
      <c r="V614" s="0" t="n">
        <v>0.54</v>
      </c>
      <c r="W614" s="0" t="n">
        <v>106.58</v>
      </c>
      <c r="X614" s="0" t="n">
        <v>1.4656</v>
      </c>
      <c r="Y614" s="0" t="n">
        <v>4.85925</v>
      </c>
    </row>
    <row r="615" customFormat="false" ht="12.8" hidden="false" customHeight="false" outlineLevel="0" collapsed="false">
      <c r="A615" s="0" t="n">
        <v>13</v>
      </c>
      <c r="B615" s="0" t="n">
        <v>1</v>
      </c>
      <c r="C615" s="0" t="n">
        <v>1</v>
      </c>
      <c r="D615" s="0" t="n">
        <v>38</v>
      </c>
      <c r="E615" s="0" t="n">
        <v>224.3</v>
      </c>
      <c r="F615" s="0" t="n">
        <v>11.84</v>
      </c>
      <c r="G615" s="0" t="n">
        <v>72.76</v>
      </c>
      <c r="H615" s="0" t="n">
        <v>6.99</v>
      </c>
      <c r="I615" s="0" t="n">
        <v>1.97</v>
      </c>
      <c r="J615" s="0" t="n">
        <v>0</v>
      </c>
      <c r="K615" s="0" t="n">
        <v>10.4</v>
      </c>
      <c r="L615" s="0" t="n">
        <v>11.93</v>
      </c>
      <c r="M615" s="0" t="n">
        <v>0.13</v>
      </c>
      <c r="N615" s="0" t="n">
        <v>0.1</v>
      </c>
      <c r="O615" s="0" t="n">
        <v>-0.33</v>
      </c>
      <c r="P615" s="0" t="n">
        <v>15.71</v>
      </c>
      <c r="Q615" s="0" t="n">
        <v>1.56</v>
      </c>
      <c r="R615" s="0" t="n">
        <v>-7.99</v>
      </c>
      <c r="S615" s="0" t="n">
        <v>-8.23</v>
      </c>
      <c r="T615" s="0" t="n">
        <v>308.25</v>
      </c>
      <c r="U615" s="0" t="n">
        <v>16.55</v>
      </c>
      <c r="V615" s="0" t="n">
        <v>0.55</v>
      </c>
      <c r="W615" s="0" t="n">
        <v>59.22</v>
      </c>
      <c r="X615" s="0" t="n">
        <v>1.56723</v>
      </c>
      <c r="Y615" s="0" t="n">
        <v>4.93848</v>
      </c>
    </row>
    <row r="616" customFormat="false" ht="12.8" hidden="false" customHeight="false" outlineLevel="0" collapsed="false">
      <c r="A616" s="0" t="n">
        <v>13</v>
      </c>
      <c r="B616" s="0" t="n">
        <v>1</v>
      </c>
      <c r="C616" s="0" t="n">
        <v>1</v>
      </c>
      <c r="D616" s="0" t="n">
        <v>39</v>
      </c>
      <c r="E616" s="0" t="n">
        <v>0</v>
      </c>
      <c r="F616" s="0" t="n">
        <v>0</v>
      </c>
      <c r="G616" s="0" t="n">
        <v>72.65</v>
      </c>
      <c r="H616" s="0" t="n">
        <v>-3.46</v>
      </c>
      <c r="I616" s="0" t="n">
        <v>3.46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16.62</v>
      </c>
      <c r="Q616" s="0" t="n">
        <v>0</v>
      </c>
      <c r="R616" s="0" t="n">
        <v>-0.02</v>
      </c>
      <c r="S616" s="0" t="n">
        <v>-0.02</v>
      </c>
      <c r="T616" s="0" t="n">
        <v>450</v>
      </c>
      <c r="U616" s="0" t="n">
        <v>16.62</v>
      </c>
      <c r="V616" s="0" t="n">
        <v>0.57</v>
      </c>
      <c r="W616" s="0" t="n">
        <v>20.72</v>
      </c>
      <c r="X616" s="0" t="n">
        <v>1.66701</v>
      </c>
      <c r="Y616" s="0" t="n">
        <v>1.87842</v>
      </c>
    </row>
    <row r="617" customFormat="false" ht="12.8" hidden="false" customHeight="false" outlineLevel="0" collapsed="false">
      <c r="A617" s="0" t="n">
        <v>13</v>
      </c>
      <c r="B617" s="0" t="n">
        <v>1</v>
      </c>
      <c r="C617" s="0" t="n">
        <v>1</v>
      </c>
      <c r="D617" s="0" t="n">
        <v>40</v>
      </c>
      <c r="E617" s="0" t="n">
        <v>0</v>
      </c>
      <c r="F617" s="0" t="n">
        <v>0</v>
      </c>
      <c r="G617" s="0" t="n">
        <v>72.9</v>
      </c>
      <c r="H617" s="0" t="n">
        <v>-3.48</v>
      </c>
      <c r="I617" s="0" t="n">
        <v>3.48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16.73</v>
      </c>
      <c r="Q617" s="0" t="n">
        <v>0</v>
      </c>
      <c r="R617" s="0" t="n">
        <v>-0.02</v>
      </c>
      <c r="S617" s="0" t="n">
        <v>-0.02</v>
      </c>
      <c r="T617" s="0" t="n">
        <v>450</v>
      </c>
      <c r="U617" s="0" t="n">
        <v>16.73</v>
      </c>
      <c r="V617" s="0" t="n">
        <v>0.55</v>
      </c>
      <c r="W617" s="0" t="n">
        <v>1.05</v>
      </c>
      <c r="X617" s="0" t="n">
        <v>1.76416</v>
      </c>
      <c r="Y617" s="0" t="n">
        <v>1.17772</v>
      </c>
    </row>
    <row r="618" customFormat="false" ht="12.8" hidden="false" customHeight="false" outlineLevel="0" collapsed="false">
      <c r="A618" s="0" t="n">
        <v>13</v>
      </c>
      <c r="B618" s="0" t="n">
        <v>1</v>
      </c>
      <c r="C618" s="0" t="n">
        <v>1</v>
      </c>
      <c r="D618" s="0" t="n">
        <v>41</v>
      </c>
      <c r="E618" s="0" t="n">
        <v>0</v>
      </c>
      <c r="F618" s="0" t="n">
        <v>0</v>
      </c>
      <c r="G618" s="0" t="n">
        <v>77.21</v>
      </c>
      <c r="H618" s="0" t="n">
        <v>-3.42</v>
      </c>
      <c r="I618" s="0" t="n">
        <v>3.42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16.42</v>
      </c>
      <c r="Q618" s="0" t="n">
        <v>0</v>
      </c>
      <c r="R618" s="0" t="n">
        <v>-0.02</v>
      </c>
      <c r="S618" s="0" t="n">
        <v>-0.02</v>
      </c>
      <c r="T618" s="0" t="n">
        <v>450</v>
      </c>
      <c r="U618" s="0" t="n">
        <v>16.42</v>
      </c>
      <c r="V618" s="0" t="n">
        <v>0.5</v>
      </c>
      <c r="W618" s="0" t="n">
        <v>-0.8</v>
      </c>
      <c r="X618" s="0" t="n">
        <v>1.85781</v>
      </c>
      <c r="Y618" s="0" t="n">
        <v>1.08668</v>
      </c>
    </row>
    <row r="619" customFormat="false" ht="12.8" hidden="false" customHeight="false" outlineLevel="0" collapsed="false">
      <c r="A619" s="0" t="n">
        <v>13</v>
      </c>
      <c r="B619" s="0" t="n">
        <v>1</v>
      </c>
      <c r="C619" s="0" t="n">
        <v>1</v>
      </c>
      <c r="D619" s="0" t="n">
        <v>42</v>
      </c>
      <c r="E619" s="0" t="n">
        <v>0</v>
      </c>
      <c r="F619" s="0" t="n">
        <v>0</v>
      </c>
      <c r="G619" s="0" t="n">
        <v>73.32</v>
      </c>
      <c r="H619" s="0" t="n">
        <v>-3.43</v>
      </c>
      <c r="I619" s="0" t="n">
        <v>3.43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16.5</v>
      </c>
      <c r="Q619" s="0" t="n">
        <v>0</v>
      </c>
      <c r="R619" s="0" t="n">
        <v>-0.02</v>
      </c>
      <c r="S619" s="0" t="n">
        <v>-0.02</v>
      </c>
      <c r="T619" s="0" t="n">
        <v>450</v>
      </c>
      <c r="U619" s="0" t="n">
        <v>16.5</v>
      </c>
      <c r="V619" s="0" t="n">
        <v>0.5</v>
      </c>
      <c r="W619" s="0" t="n">
        <v>-1.75</v>
      </c>
      <c r="X619" s="0" t="n">
        <v>1.9469</v>
      </c>
      <c r="Y619" s="0" t="n">
        <v>0.98829</v>
      </c>
    </row>
    <row r="620" customFormat="false" ht="12.8" hidden="false" customHeight="false" outlineLevel="0" collapsed="false">
      <c r="A620" s="0" t="n">
        <v>13</v>
      </c>
      <c r="B620" s="0" t="n">
        <v>1</v>
      </c>
      <c r="C620" s="0" t="n">
        <v>1</v>
      </c>
      <c r="D620" s="0" t="n">
        <v>43</v>
      </c>
      <c r="E620" s="0" t="n">
        <v>0</v>
      </c>
      <c r="F620" s="0" t="n">
        <v>0</v>
      </c>
      <c r="G620" s="0" t="n">
        <v>72.19</v>
      </c>
      <c r="H620" s="0" t="n">
        <v>-3.48</v>
      </c>
      <c r="I620" s="0" t="n">
        <v>3.48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16.72</v>
      </c>
      <c r="Q620" s="0" t="n">
        <v>0</v>
      </c>
      <c r="R620" s="0" t="n">
        <v>-0.02</v>
      </c>
      <c r="S620" s="0" t="n">
        <v>-0.02</v>
      </c>
      <c r="T620" s="0" t="n">
        <v>450</v>
      </c>
      <c r="U620" s="0" t="n">
        <v>16.72</v>
      </c>
      <c r="V620" s="0" t="n">
        <v>0.49</v>
      </c>
      <c r="W620" s="0" t="n">
        <v>-1.22</v>
      </c>
      <c r="X620" s="0" t="n">
        <v>2.03012</v>
      </c>
      <c r="Y620" s="0" t="n">
        <v>0.88072</v>
      </c>
    </row>
    <row r="621" customFormat="false" ht="12.8" hidden="false" customHeight="false" outlineLevel="0" collapsed="false">
      <c r="A621" s="0" t="n">
        <v>13</v>
      </c>
      <c r="B621" s="0" t="n">
        <v>1</v>
      </c>
      <c r="C621" s="0" t="n">
        <v>1</v>
      </c>
      <c r="D621" s="0" t="n">
        <v>44</v>
      </c>
      <c r="E621" s="0" t="n">
        <v>0</v>
      </c>
      <c r="F621" s="0" t="n">
        <v>0</v>
      </c>
      <c r="G621" s="0" t="n">
        <v>77.75</v>
      </c>
      <c r="H621" s="0" t="n">
        <v>-3.41</v>
      </c>
      <c r="I621" s="0" t="n">
        <v>3.41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16.38</v>
      </c>
      <c r="Q621" s="0" t="n">
        <v>0</v>
      </c>
      <c r="R621" s="0" t="n">
        <v>-0.02</v>
      </c>
      <c r="S621" s="0" t="n">
        <v>-0.02</v>
      </c>
      <c r="T621" s="0" t="n">
        <v>450</v>
      </c>
      <c r="U621" s="0" t="n">
        <v>16.38</v>
      </c>
      <c r="V621" s="0" t="n">
        <v>0.49</v>
      </c>
      <c r="W621" s="0" t="n">
        <v>-1.03</v>
      </c>
      <c r="X621" s="0" t="n">
        <v>2.10589</v>
      </c>
      <c r="Y621" s="0" t="n">
        <v>0.76218</v>
      </c>
    </row>
    <row r="622" customFormat="false" ht="12.8" hidden="false" customHeight="false" outlineLevel="0" collapsed="false">
      <c r="A622" s="0" t="n">
        <v>13</v>
      </c>
      <c r="B622" s="0" t="n">
        <v>1</v>
      </c>
      <c r="C622" s="0" t="n">
        <v>1</v>
      </c>
      <c r="D622" s="0" t="n">
        <v>45</v>
      </c>
      <c r="E622" s="0" t="n">
        <v>0</v>
      </c>
      <c r="F622" s="0" t="n">
        <v>0</v>
      </c>
      <c r="G622" s="0" t="n">
        <v>75.71</v>
      </c>
      <c r="H622" s="0" t="n">
        <v>-3.37</v>
      </c>
      <c r="I622" s="0" t="n">
        <v>3.37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16.19</v>
      </c>
      <c r="Q622" s="0" t="n">
        <v>0</v>
      </c>
      <c r="R622" s="0" t="n">
        <v>-0.02</v>
      </c>
      <c r="S622" s="0" t="n">
        <v>-0.02</v>
      </c>
      <c r="T622" s="0" t="n">
        <v>450</v>
      </c>
      <c r="U622" s="0" t="n">
        <v>16.19</v>
      </c>
      <c r="V622" s="0" t="n">
        <v>0.48</v>
      </c>
      <c r="W622" s="0" t="n">
        <v>-1.31</v>
      </c>
      <c r="X622" s="0" t="n">
        <v>2.17231</v>
      </c>
      <c r="Y622" s="0" t="n">
        <v>0.6312</v>
      </c>
    </row>
    <row r="623" customFormat="false" ht="12.8" hidden="false" customHeight="false" outlineLevel="0" collapsed="false">
      <c r="A623" s="0" t="n">
        <v>13</v>
      </c>
      <c r="B623" s="0" t="n">
        <v>1</v>
      </c>
      <c r="C623" s="0" t="n">
        <v>1</v>
      </c>
      <c r="D623" s="0" t="n">
        <v>46</v>
      </c>
      <c r="E623" s="0" t="n">
        <v>0</v>
      </c>
      <c r="F623" s="0" t="n">
        <v>0</v>
      </c>
      <c r="G623" s="0" t="n">
        <v>77.51</v>
      </c>
      <c r="H623" s="0" t="n">
        <v>-3.3</v>
      </c>
      <c r="I623" s="0" t="n">
        <v>3.3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15.78</v>
      </c>
      <c r="Q623" s="0" t="n">
        <v>0</v>
      </c>
      <c r="R623" s="0" t="n">
        <v>-0.02</v>
      </c>
      <c r="S623" s="0" t="n">
        <v>-0.02</v>
      </c>
      <c r="T623" s="0" t="n">
        <v>450</v>
      </c>
      <c r="U623" s="0" t="n">
        <v>15.78</v>
      </c>
      <c r="V623" s="0" t="n">
        <v>0.45</v>
      </c>
      <c r="W623" s="0" t="n">
        <v>-1.74</v>
      </c>
      <c r="X623" s="0" t="n">
        <v>2.22724</v>
      </c>
      <c r="Y623" s="0" t="n">
        <v>0.48707</v>
      </c>
    </row>
    <row r="624" customFormat="false" ht="12.8" hidden="false" customHeight="false" outlineLevel="0" collapsed="false">
      <c r="A624" s="0" t="n">
        <v>13</v>
      </c>
      <c r="B624" s="0" t="n">
        <v>1</v>
      </c>
      <c r="C624" s="0" t="n">
        <v>1</v>
      </c>
      <c r="D624" s="0" t="n">
        <v>47</v>
      </c>
      <c r="E624" s="0" t="n">
        <v>0</v>
      </c>
      <c r="F624" s="0" t="n">
        <v>0</v>
      </c>
      <c r="G624" s="0" t="n">
        <v>74.94</v>
      </c>
      <c r="H624" s="0" t="n">
        <v>-3.23</v>
      </c>
      <c r="I624" s="0" t="n">
        <v>3.23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15.43</v>
      </c>
      <c r="Q624" s="0" t="n">
        <v>0</v>
      </c>
      <c r="R624" s="0" t="n">
        <v>-0.02</v>
      </c>
      <c r="S624" s="0" t="n">
        <v>-0.02</v>
      </c>
      <c r="T624" s="0" t="n">
        <v>450</v>
      </c>
      <c r="U624" s="0" t="n">
        <v>15.43</v>
      </c>
      <c r="V624" s="0" t="n">
        <v>0.54</v>
      </c>
      <c r="W624" s="0" t="n">
        <v>-0.77</v>
      </c>
      <c r="X624" s="0" t="n">
        <v>2.26841</v>
      </c>
      <c r="Y624" s="0" t="n">
        <v>0.33043</v>
      </c>
    </row>
    <row r="625" customFormat="false" ht="12.8" hidden="false" customHeight="false" outlineLevel="0" collapsed="false">
      <c r="A625" s="0" t="n">
        <v>13</v>
      </c>
      <c r="B625" s="0" t="n">
        <v>1</v>
      </c>
      <c r="C625" s="0" t="n">
        <v>1</v>
      </c>
      <c r="D625" s="0" t="n">
        <v>48</v>
      </c>
      <c r="E625" s="0" t="n">
        <v>0</v>
      </c>
      <c r="F625" s="0" t="n">
        <v>0</v>
      </c>
      <c r="G625" s="0" t="n">
        <v>92.73</v>
      </c>
      <c r="H625" s="0" t="n">
        <v>-2.84</v>
      </c>
      <c r="I625" s="0" t="n">
        <v>2.84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13.2</v>
      </c>
      <c r="Q625" s="0" t="n">
        <v>0</v>
      </c>
      <c r="R625" s="0" t="n">
        <v>-0.02</v>
      </c>
      <c r="S625" s="0" t="n">
        <v>-0.02</v>
      </c>
      <c r="T625" s="0" t="n">
        <v>450</v>
      </c>
      <c r="U625" s="0" t="n">
        <v>13.2</v>
      </c>
      <c r="V625" s="0" t="n">
        <v>0.34</v>
      </c>
      <c r="W625" s="0" t="n">
        <v>1.61</v>
      </c>
      <c r="X625" s="0" t="n">
        <v>2.29375</v>
      </c>
      <c r="Y625" s="0" t="n">
        <v>0.16381</v>
      </c>
    </row>
    <row r="626" customFormat="false" ht="12.8" hidden="false" customHeight="false" outlineLevel="0" collapsed="false">
      <c r="A626" s="0" t="n">
        <v>14</v>
      </c>
      <c r="B626" s="0" t="n">
        <v>1</v>
      </c>
      <c r="C626" s="0" t="n">
        <v>1</v>
      </c>
      <c r="D626" s="0" t="n">
        <v>1</v>
      </c>
      <c r="E626" s="0" t="n">
        <v>0</v>
      </c>
      <c r="F626" s="0" t="n">
        <v>0</v>
      </c>
      <c r="G626" s="0" t="n">
        <v>68.71</v>
      </c>
      <c r="H626" s="0" t="n">
        <v>-2.85</v>
      </c>
      <c r="I626" s="0" t="n">
        <v>2.85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13.26</v>
      </c>
      <c r="Q626" s="0" t="n">
        <v>0</v>
      </c>
      <c r="R626" s="0" t="n">
        <v>-0.02</v>
      </c>
      <c r="S626" s="0" t="n">
        <v>-0.02</v>
      </c>
      <c r="T626" s="0" t="n">
        <v>450</v>
      </c>
      <c r="U626" s="0" t="n">
        <v>13.26</v>
      </c>
      <c r="V626" s="0" t="n">
        <v>0.29</v>
      </c>
      <c r="W626" s="0" t="n">
        <v>-3.78</v>
      </c>
      <c r="X626" s="0" t="n">
        <v>2.30816</v>
      </c>
      <c r="Y626" s="0" t="n">
        <v>-0.00909</v>
      </c>
    </row>
    <row r="627" customFormat="false" ht="12.8" hidden="false" customHeight="false" outlineLevel="0" collapsed="false">
      <c r="A627" s="0" t="n">
        <v>14</v>
      </c>
      <c r="B627" s="0" t="n">
        <v>1</v>
      </c>
      <c r="C627" s="0" t="n">
        <v>1</v>
      </c>
      <c r="D627" s="0" t="n">
        <v>2</v>
      </c>
      <c r="E627" s="0" t="n">
        <v>0</v>
      </c>
      <c r="F627" s="0" t="n">
        <v>0</v>
      </c>
      <c r="G627" s="0" t="n">
        <v>68.56</v>
      </c>
      <c r="H627" s="0" t="n">
        <v>-2.87</v>
      </c>
      <c r="I627" s="0" t="n">
        <v>2.87</v>
      </c>
      <c r="J627" s="0" t="n">
        <v>0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13.37</v>
      </c>
      <c r="Q627" s="0" t="n">
        <v>0</v>
      </c>
      <c r="R627" s="0" t="n">
        <v>-0.02</v>
      </c>
      <c r="S627" s="0" t="n">
        <v>-0.02</v>
      </c>
      <c r="T627" s="0" t="n">
        <v>450</v>
      </c>
      <c r="U627" s="0" t="n">
        <v>13.37</v>
      </c>
      <c r="V627" s="0" t="n">
        <v>0.27</v>
      </c>
      <c r="W627" s="0" t="n">
        <v>-3.68</v>
      </c>
      <c r="X627" s="0" t="n">
        <v>2.29827</v>
      </c>
      <c r="Y627" s="0" t="n">
        <v>-0.18207</v>
      </c>
    </row>
    <row r="628" customFormat="false" ht="12.8" hidden="false" customHeight="false" outlineLevel="0" collapsed="false">
      <c r="A628" s="0" t="n">
        <v>14</v>
      </c>
      <c r="B628" s="0" t="n">
        <v>1</v>
      </c>
      <c r="C628" s="0" t="n">
        <v>1</v>
      </c>
      <c r="D628" s="0" t="n">
        <v>3</v>
      </c>
      <c r="E628" s="0" t="n">
        <v>0</v>
      </c>
      <c r="F628" s="0" t="n">
        <v>0</v>
      </c>
      <c r="G628" s="0" t="n">
        <v>70.23</v>
      </c>
      <c r="H628" s="0" t="n">
        <v>-2.86</v>
      </c>
      <c r="I628" s="0" t="n">
        <v>2.86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13.32</v>
      </c>
      <c r="Q628" s="0" t="n">
        <v>0</v>
      </c>
      <c r="R628" s="0" t="n">
        <v>-0.02</v>
      </c>
      <c r="S628" s="0" t="n">
        <v>-0.02</v>
      </c>
      <c r="T628" s="0" t="n">
        <v>450</v>
      </c>
      <c r="U628" s="0" t="n">
        <v>13.32</v>
      </c>
      <c r="V628" s="0" t="n">
        <v>0.27</v>
      </c>
      <c r="W628" s="0" t="n">
        <v>-4.3</v>
      </c>
      <c r="X628" s="0" t="n">
        <v>2.27108</v>
      </c>
      <c r="Y628" s="0" t="n">
        <v>-0.3489</v>
      </c>
    </row>
    <row r="629" customFormat="false" ht="12.8" hidden="false" customHeight="false" outlineLevel="0" collapsed="false">
      <c r="A629" s="0" t="n">
        <v>14</v>
      </c>
      <c r="B629" s="0" t="n">
        <v>1</v>
      </c>
      <c r="C629" s="0" t="n">
        <v>1</v>
      </c>
      <c r="D629" s="0" t="n">
        <v>4</v>
      </c>
      <c r="E629" s="0" t="n">
        <v>0</v>
      </c>
      <c r="F629" s="0" t="n">
        <v>0</v>
      </c>
      <c r="G629" s="0" t="n">
        <v>70.37</v>
      </c>
      <c r="H629" s="0" t="n">
        <v>-2.85</v>
      </c>
      <c r="I629" s="0" t="n">
        <v>2.85</v>
      </c>
      <c r="J629" s="0" t="n">
        <v>0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13.26</v>
      </c>
      <c r="Q629" s="0" t="n">
        <v>0</v>
      </c>
      <c r="R629" s="0" t="n">
        <v>-0.02</v>
      </c>
      <c r="S629" s="0" t="n">
        <v>-0.02</v>
      </c>
      <c r="T629" s="0" t="n">
        <v>450</v>
      </c>
      <c r="U629" s="0" t="n">
        <v>13.26</v>
      </c>
      <c r="V629" s="0" t="n">
        <v>0.26</v>
      </c>
      <c r="W629" s="0" t="n">
        <v>-3.78</v>
      </c>
      <c r="X629" s="0" t="n">
        <v>2.22818</v>
      </c>
      <c r="Y629" s="0" t="n">
        <v>-0.5052</v>
      </c>
    </row>
    <row r="630" customFormat="false" ht="12.8" hidden="false" customHeight="false" outlineLevel="0" collapsed="false">
      <c r="A630" s="0" t="n">
        <v>14</v>
      </c>
      <c r="B630" s="0" t="n">
        <v>1</v>
      </c>
      <c r="C630" s="0" t="n">
        <v>1</v>
      </c>
      <c r="D630" s="0" t="n">
        <v>5</v>
      </c>
      <c r="E630" s="0" t="n">
        <v>0</v>
      </c>
      <c r="F630" s="0" t="n">
        <v>0</v>
      </c>
      <c r="G630" s="0" t="n">
        <v>70.16</v>
      </c>
      <c r="H630" s="0" t="n">
        <v>-2.84</v>
      </c>
      <c r="I630" s="0" t="n">
        <v>2.84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13.22</v>
      </c>
      <c r="Q630" s="0" t="n">
        <v>0</v>
      </c>
      <c r="R630" s="0" t="n">
        <v>-0.02</v>
      </c>
      <c r="S630" s="0" t="n">
        <v>-0.02</v>
      </c>
      <c r="T630" s="0" t="n">
        <v>450</v>
      </c>
      <c r="U630" s="0" t="n">
        <v>13.22</v>
      </c>
      <c r="V630" s="0" t="n">
        <v>0.24</v>
      </c>
      <c r="W630" s="0" t="n">
        <v>-4.05</v>
      </c>
      <c r="X630" s="0" t="n">
        <v>2.17171</v>
      </c>
      <c r="Y630" s="0" t="n">
        <v>-0.64863</v>
      </c>
    </row>
    <row r="631" customFormat="false" ht="12.8" hidden="false" customHeight="false" outlineLevel="0" collapsed="false">
      <c r="A631" s="0" t="n">
        <v>14</v>
      </c>
      <c r="B631" s="0" t="n">
        <v>1</v>
      </c>
      <c r="C631" s="0" t="n">
        <v>1</v>
      </c>
      <c r="D631" s="0" t="n">
        <v>6</v>
      </c>
      <c r="E631" s="0" t="n">
        <v>0</v>
      </c>
      <c r="F631" s="0" t="n">
        <v>0</v>
      </c>
      <c r="G631" s="0" t="n">
        <v>71.02</v>
      </c>
      <c r="H631" s="0" t="n">
        <v>-2.82</v>
      </c>
      <c r="I631" s="0" t="n">
        <v>2.82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13.09</v>
      </c>
      <c r="Q631" s="0" t="n">
        <v>0</v>
      </c>
      <c r="R631" s="0" t="n">
        <v>-0.02</v>
      </c>
      <c r="S631" s="0" t="n">
        <v>-0.02</v>
      </c>
      <c r="T631" s="0" t="n">
        <v>450</v>
      </c>
      <c r="U631" s="0" t="n">
        <v>13.09</v>
      </c>
      <c r="V631" s="0" t="n">
        <v>0.23</v>
      </c>
      <c r="W631" s="0" t="n">
        <v>-3.72</v>
      </c>
      <c r="X631" s="0" t="n">
        <v>2.10395</v>
      </c>
      <c r="Y631" s="0" t="n">
        <v>-0.77874</v>
      </c>
    </row>
    <row r="632" customFormat="false" ht="12.8" hidden="false" customHeight="false" outlineLevel="0" collapsed="false">
      <c r="A632" s="0" t="n">
        <v>14</v>
      </c>
      <c r="B632" s="0" t="n">
        <v>1</v>
      </c>
      <c r="C632" s="0" t="n">
        <v>1</v>
      </c>
      <c r="D632" s="0" t="n">
        <v>7</v>
      </c>
      <c r="E632" s="0" t="n">
        <v>0</v>
      </c>
      <c r="F632" s="0" t="n">
        <v>0</v>
      </c>
      <c r="G632" s="0" t="n">
        <v>70.42</v>
      </c>
      <c r="H632" s="0" t="n">
        <v>-2.81</v>
      </c>
      <c r="I632" s="0" t="n">
        <v>2.81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13.01</v>
      </c>
      <c r="Q632" s="0" t="n">
        <v>0</v>
      </c>
      <c r="R632" s="0" t="n">
        <v>-0.02</v>
      </c>
      <c r="S632" s="0" t="n">
        <v>-0.02</v>
      </c>
      <c r="T632" s="0" t="n">
        <v>450</v>
      </c>
      <c r="U632" s="0" t="n">
        <v>13.01</v>
      </c>
      <c r="V632" s="0" t="n">
        <v>0.23</v>
      </c>
      <c r="W632" s="0" t="n">
        <v>-4.05</v>
      </c>
      <c r="X632" s="0" t="n">
        <v>2.02705</v>
      </c>
      <c r="Y632" s="0" t="n">
        <v>-0.89639</v>
      </c>
    </row>
    <row r="633" customFormat="false" ht="12.8" hidden="false" customHeight="false" outlineLevel="0" collapsed="false">
      <c r="A633" s="0" t="n">
        <v>14</v>
      </c>
      <c r="B633" s="0" t="n">
        <v>1</v>
      </c>
      <c r="C633" s="0" t="n">
        <v>1</v>
      </c>
      <c r="D633" s="0" t="n">
        <v>8</v>
      </c>
      <c r="E633" s="0" t="n">
        <v>0</v>
      </c>
      <c r="F633" s="0" t="n">
        <v>0</v>
      </c>
      <c r="G633" s="0" t="n">
        <v>70.67</v>
      </c>
      <c r="H633" s="0" t="n">
        <v>-2.79</v>
      </c>
      <c r="I633" s="0" t="n">
        <v>2.79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12.9</v>
      </c>
      <c r="Q633" s="0" t="n">
        <v>0</v>
      </c>
      <c r="R633" s="0" t="n">
        <v>-0.02</v>
      </c>
      <c r="S633" s="0" t="n">
        <v>-0.02</v>
      </c>
      <c r="T633" s="0" t="n">
        <v>450</v>
      </c>
      <c r="U633" s="0" t="n">
        <v>12.9</v>
      </c>
      <c r="V633" s="0" t="n">
        <v>0.21</v>
      </c>
      <c r="W633" s="0" t="n">
        <v>-4.04</v>
      </c>
      <c r="X633" s="0" t="n">
        <v>1.94291</v>
      </c>
      <c r="Y633" s="0" t="n">
        <v>-1.00314</v>
      </c>
    </row>
    <row r="634" customFormat="false" ht="12.8" hidden="false" customHeight="false" outlineLevel="0" collapsed="false">
      <c r="A634" s="0" t="n">
        <v>14</v>
      </c>
      <c r="B634" s="0" t="n">
        <v>1</v>
      </c>
      <c r="C634" s="0" t="n">
        <v>1</v>
      </c>
      <c r="D634" s="0" t="n">
        <v>9</v>
      </c>
      <c r="E634" s="0" t="n">
        <v>0</v>
      </c>
      <c r="F634" s="0" t="n">
        <v>0</v>
      </c>
      <c r="G634" s="0" t="n">
        <v>70.56</v>
      </c>
      <c r="H634" s="0" t="n">
        <v>-2.77</v>
      </c>
      <c r="I634" s="0" t="n">
        <v>2.77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12.77</v>
      </c>
      <c r="Q634" s="0" t="n">
        <v>0</v>
      </c>
      <c r="R634" s="0" t="n">
        <v>-0.02</v>
      </c>
      <c r="S634" s="0" t="n">
        <v>-0.02</v>
      </c>
      <c r="T634" s="0" t="n">
        <v>450</v>
      </c>
      <c r="U634" s="0" t="n">
        <v>12.77</v>
      </c>
      <c r="V634" s="0" t="n">
        <v>0.21</v>
      </c>
      <c r="W634" s="0" t="n">
        <v>-5.03</v>
      </c>
      <c r="X634" s="0" t="n">
        <v>1.85307</v>
      </c>
      <c r="Y634" s="0" t="n">
        <v>-1.10083</v>
      </c>
    </row>
    <row r="635" customFormat="false" ht="12.8" hidden="false" customHeight="false" outlineLevel="0" collapsed="false">
      <c r="A635" s="0" t="n">
        <v>14</v>
      </c>
      <c r="B635" s="0" t="n">
        <v>1</v>
      </c>
      <c r="C635" s="0" t="n">
        <v>1</v>
      </c>
      <c r="D635" s="0" t="n">
        <v>10</v>
      </c>
      <c r="E635" s="0" t="n">
        <v>0</v>
      </c>
      <c r="F635" s="0" t="n">
        <v>0</v>
      </c>
      <c r="G635" s="0" t="n">
        <v>71.07</v>
      </c>
      <c r="H635" s="0" t="n">
        <v>-2.74</v>
      </c>
      <c r="I635" s="0" t="n">
        <v>2.74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12.56</v>
      </c>
      <c r="Q635" s="0" t="n">
        <v>0</v>
      </c>
      <c r="R635" s="0" t="n">
        <v>-0.02</v>
      </c>
      <c r="S635" s="0" t="n">
        <v>-0.02</v>
      </c>
      <c r="T635" s="0" t="n">
        <v>450</v>
      </c>
      <c r="U635" s="0" t="n">
        <v>12.56</v>
      </c>
      <c r="V635" s="0" t="n">
        <v>0.21</v>
      </c>
      <c r="W635" s="0" t="n">
        <v>-3.88</v>
      </c>
      <c r="X635" s="0" t="n">
        <v>1.75881</v>
      </c>
      <c r="Y635" s="0" t="n">
        <v>-1.19132</v>
      </c>
    </row>
    <row r="636" customFormat="false" ht="12.8" hidden="false" customHeight="false" outlineLevel="0" collapsed="false">
      <c r="A636" s="0" t="n">
        <v>14</v>
      </c>
      <c r="B636" s="0" t="n">
        <v>1</v>
      </c>
      <c r="C636" s="0" t="n">
        <v>1</v>
      </c>
      <c r="D636" s="0" t="n">
        <v>11</v>
      </c>
      <c r="E636" s="0" t="n">
        <v>0</v>
      </c>
      <c r="F636" s="0" t="n">
        <v>0</v>
      </c>
      <c r="G636" s="0" t="n">
        <v>69.33</v>
      </c>
      <c r="H636" s="0" t="n">
        <v>-2.72</v>
      </c>
      <c r="I636" s="0" t="n">
        <v>2.72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12.47</v>
      </c>
      <c r="Q636" s="0" t="n">
        <v>0</v>
      </c>
      <c r="R636" s="0" t="n">
        <v>-0.02</v>
      </c>
      <c r="S636" s="0" t="n">
        <v>-0.02</v>
      </c>
      <c r="T636" s="0" t="n">
        <v>450</v>
      </c>
      <c r="U636" s="0" t="n">
        <v>12.47</v>
      </c>
      <c r="V636" s="0" t="n">
        <v>0.23</v>
      </c>
      <c r="W636" s="0" t="n">
        <v>-2.69</v>
      </c>
      <c r="X636" s="0" t="n">
        <v>1.66119</v>
      </c>
      <c r="Y636" s="0" t="n">
        <v>-1.27639</v>
      </c>
    </row>
    <row r="637" customFormat="false" ht="12.8" hidden="false" customHeight="false" outlineLevel="0" collapsed="false">
      <c r="A637" s="0" t="n">
        <v>14</v>
      </c>
      <c r="B637" s="0" t="n">
        <v>1</v>
      </c>
      <c r="C637" s="0" t="n">
        <v>1</v>
      </c>
      <c r="D637" s="0" t="n">
        <v>12</v>
      </c>
      <c r="E637" s="0" t="n">
        <v>0</v>
      </c>
      <c r="F637" s="0" t="n">
        <v>0</v>
      </c>
      <c r="G637" s="0" t="n">
        <v>68.8</v>
      </c>
      <c r="H637" s="0" t="n">
        <v>-2.72</v>
      </c>
      <c r="I637" s="0" t="n">
        <v>2.72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12.42</v>
      </c>
      <c r="Q637" s="0" t="n">
        <v>0</v>
      </c>
      <c r="R637" s="0" t="n">
        <v>-0.02</v>
      </c>
      <c r="S637" s="0" t="n">
        <v>-0.02</v>
      </c>
      <c r="T637" s="0" t="n">
        <v>450</v>
      </c>
      <c r="U637" s="0" t="n">
        <v>12.42</v>
      </c>
      <c r="V637" s="0" t="n">
        <v>0.23</v>
      </c>
      <c r="W637" s="0" t="n">
        <v>-5.13</v>
      </c>
      <c r="X637" s="0" t="n">
        <v>1.56107</v>
      </c>
      <c r="Y637" s="0" t="n">
        <v>1.35771</v>
      </c>
    </row>
    <row r="638" customFormat="false" ht="12.8" hidden="false" customHeight="false" outlineLevel="0" collapsed="false">
      <c r="A638" s="0" t="n">
        <v>14</v>
      </c>
      <c r="B638" s="0" t="n">
        <v>1</v>
      </c>
      <c r="C638" s="0" t="n">
        <v>1</v>
      </c>
      <c r="D638" s="0" t="n">
        <v>13</v>
      </c>
      <c r="E638" s="0" t="n">
        <v>0</v>
      </c>
      <c r="F638" s="0" t="n">
        <v>0</v>
      </c>
      <c r="G638" s="0" t="n">
        <v>69.63</v>
      </c>
      <c r="H638" s="0" t="n">
        <v>-2.69</v>
      </c>
      <c r="I638" s="0" t="n">
        <v>2.69</v>
      </c>
      <c r="J638" s="0" t="n">
        <v>0</v>
      </c>
      <c r="K638" s="0" t="n">
        <v>0</v>
      </c>
      <c r="L638" s="0" t="n">
        <v>2.48</v>
      </c>
      <c r="M638" s="0" t="n">
        <v>0</v>
      </c>
      <c r="N638" s="0" t="n">
        <v>0</v>
      </c>
      <c r="O638" s="0" t="n">
        <v>0</v>
      </c>
      <c r="P638" s="0" t="n">
        <v>12.26</v>
      </c>
      <c r="Q638" s="0" t="n">
        <v>0</v>
      </c>
      <c r="R638" s="0" t="n">
        <v>-0.02</v>
      </c>
      <c r="S638" s="0" t="n">
        <v>-0.02</v>
      </c>
      <c r="T638" s="0" t="n">
        <v>450</v>
      </c>
      <c r="U638" s="0" t="n">
        <v>12.26</v>
      </c>
      <c r="V638" s="0" t="n">
        <v>0.23</v>
      </c>
      <c r="W638" s="0" t="n">
        <v>-1.69</v>
      </c>
      <c r="X638" s="0" t="n">
        <v>1.4592</v>
      </c>
      <c r="Y638" s="0" t="n">
        <v>1.43689</v>
      </c>
    </row>
    <row r="639" customFormat="false" ht="12.8" hidden="false" customHeight="false" outlineLevel="0" collapsed="false">
      <c r="A639" s="0" t="n">
        <v>14</v>
      </c>
      <c r="B639" s="0" t="n">
        <v>1</v>
      </c>
      <c r="C639" s="0" t="n">
        <v>1</v>
      </c>
      <c r="D639" s="0" t="n">
        <v>14</v>
      </c>
      <c r="E639" s="0" t="n">
        <v>218.02</v>
      </c>
      <c r="F639" s="0" t="n">
        <v>11.5</v>
      </c>
      <c r="G639" s="0" t="n">
        <v>68.99</v>
      </c>
      <c r="H639" s="0" t="n">
        <v>7.51</v>
      </c>
      <c r="I639" s="0" t="n">
        <v>1.56</v>
      </c>
      <c r="J639" s="0" t="n">
        <v>0</v>
      </c>
      <c r="K639" s="0" t="n">
        <v>6.43</v>
      </c>
      <c r="L639" s="0" t="n">
        <v>9.65</v>
      </c>
      <c r="M639" s="0" t="n">
        <v>0.14</v>
      </c>
      <c r="N639" s="0" t="n">
        <v>0.13</v>
      </c>
      <c r="O639" s="0" t="n">
        <v>-0.16</v>
      </c>
      <c r="P639" s="0" t="n">
        <v>11.71</v>
      </c>
      <c r="Q639" s="0" t="n">
        <v>1.68</v>
      </c>
      <c r="R639" s="0" t="n">
        <v>-3.44</v>
      </c>
      <c r="S639" s="0" t="n">
        <v>-3.54</v>
      </c>
      <c r="T639" s="0" t="n">
        <v>315.61</v>
      </c>
      <c r="U639" s="0" t="n">
        <v>12.13</v>
      </c>
      <c r="V639" s="0" t="n">
        <v>0.23</v>
      </c>
      <c r="W639" s="0" t="n">
        <v>57.57</v>
      </c>
      <c r="X639" s="0" t="n">
        <v>1.35623</v>
      </c>
      <c r="Y639" s="0" t="n">
        <v>1.51555</v>
      </c>
    </row>
    <row r="640" customFormat="false" ht="12.8" hidden="false" customHeight="false" outlineLevel="0" collapsed="false">
      <c r="A640" s="0" t="n">
        <v>14</v>
      </c>
      <c r="B640" s="0" t="n">
        <v>1</v>
      </c>
      <c r="C640" s="0" t="n">
        <v>1</v>
      </c>
      <c r="D640" s="0" t="n">
        <v>15</v>
      </c>
      <c r="E640" s="0" t="n">
        <v>491.6</v>
      </c>
      <c r="F640" s="0" t="n">
        <v>25.94</v>
      </c>
      <c r="G640" s="0" t="n">
        <v>68.87</v>
      </c>
      <c r="H640" s="0" t="n">
        <v>16.55</v>
      </c>
      <c r="I640" s="0" t="n">
        <v>1.55</v>
      </c>
      <c r="J640" s="0" t="n">
        <v>0</v>
      </c>
      <c r="K640" s="0" t="n">
        <v>7.86</v>
      </c>
      <c r="L640" s="0" t="n">
        <v>11.14</v>
      </c>
      <c r="M640" s="0" t="n">
        <v>0.19</v>
      </c>
      <c r="N640" s="0" t="n">
        <v>0.12</v>
      </c>
      <c r="O640" s="0" t="n">
        <v>-0.15</v>
      </c>
      <c r="P640" s="0" t="n">
        <v>11.58</v>
      </c>
      <c r="Q640" s="0" t="n">
        <v>3.61</v>
      </c>
      <c r="R640" s="0" t="n">
        <v>-4.78</v>
      </c>
      <c r="S640" s="0" t="n">
        <v>-5.05</v>
      </c>
      <c r="T640" s="0" t="n">
        <v>194.58</v>
      </c>
      <c r="U640" s="0" t="n">
        <v>11.97</v>
      </c>
      <c r="V640" s="0" t="n">
        <v>0.23</v>
      </c>
      <c r="W640" s="0" t="n">
        <v>129.8</v>
      </c>
      <c r="X640" s="0" t="n">
        <v>1.25282</v>
      </c>
      <c r="Y640" s="0" t="n">
        <v>1.59539</v>
      </c>
    </row>
    <row r="641" customFormat="false" ht="12.8" hidden="false" customHeight="false" outlineLevel="0" collapsed="false">
      <c r="A641" s="0" t="n">
        <v>14</v>
      </c>
      <c r="B641" s="0" t="n">
        <v>1</v>
      </c>
      <c r="C641" s="0" t="n">
        <v>1</v>
      </c>
      <c r="D641" s="0" t="n">
        <v>16</v>
      </c>
      <c r="E641" s="0" t="n">
        <v>1095.68</v>
      </c>
      <c r="F641" s="0" t="n">
        <v>57.81</v>
      </c>
      <c r="G641" s="0" t="n">
        <v>67.85</v>
      </c>
      <c r="H641" s="0" t="n">
        <v>-6.97</v>
      </c>
      <c r="I641" s="0" t="n">
        <v>1.56</v>
      </c>
      <c r="J641" s="0" t="n">
        <v>0</v>
      </c>
      <c r="K641" s="0" t="n">
        <v>8.72</v>
      </c>
      <c r="L641" s="0" t="n">
        <v>14.39</v>
      </c>
      <c r="M641" s="0" t="n">
        <v>1.08</v>
      </c>
      <c r="N641" s="0" t="n">
        <v>0.11</v>
      </c>
      <c r="O641" s="0" t="n">
        <v>-0.02</v>
      </c>
      <c r="P641" s="0" t="n">
        <v>11.67</v>
      </c>
      <c r="Q641" s="0" t="n">
        <v>0.44</v>
      </c>
      <c r="R641" s="0" t="n">
        <v>-24.89</v>
      </c>
      <c r="S641" s="0" t="n">
        <v>-327.78</v>
      </c>
      <c r="T641" s="0" t="n">
        <v>-31.67</v>
      </c>
      <c r="U641" s="0" t="n">
        <v>11.92</v>
      </c>
      <c r="V641" s="0" t="n">
        <v>0.21</v>
      </c>
      <c r="W641" s="0" t="n">
        <v>289.3</v>
      </c>
      <c r="X641" s="0" t="n">
        <v>1.14961</v>
      </c>
      <c r="Y641" s="0" t="n">
        <v>1.67831</v>
      </c>
    </row>
    <row r="642" customFormat="false" ht="12.8" hidden="false" customHeight="false" outlineLevel="0" collapsed="false">
      <c r="A642" s="0" t="n">
        <v>14</v>
      </c>
      <c r="B642" s="0" t="n">
        <v>1</v>
      </c>
      <c r="C642" s="0" t="n">
        <v>1</v>
      </c>
      <c r="D642" s="0" t="n">
        <v>17</v>
      </c>
      <c r="E642" s="0" t="n">
        <v>2064.19</v>
      </c>
      <c r="F642" s="0" t="n">
        <v>108.97</v>
      </c>
      <c r="G642" s="0" t="n">
        <v>48.27</v>
      </c>
      <c r="H642" s="0" t="n">
        <v>-0.79</v>
      </c>
      <c r="I642" s="0" t="n">
        <v>1.59</v>
      </c>
      <c r="J642" s="0" t="n">
        <v>0</v>
      </c>
      <c r="K642" s="0" t="n">
        <v>3.47</v>
      </c>
      <c r="L642" s="0" t="n">
        <v>11.12</v>
      </c>
      <c r="M642" s="0" t="n">
        <v>0.02</v>
      </c>
      <c r="N642" s="0" t="n">
        <v>0.13</v>
      </c>
      <c r="O642" s="0" t="n">
        <v>0.45</v>
      </c>
      <c r="P642" s="0" t="n">
        <v>12.02</v>
      </c>
      <c r="Q642" s="0" t="n">
        <v>1.57</v>
      </c>
      <c r="R642" s="0" t="n">
        <v>-0.63</v>
      </c>
      <c r="S642" s="0" t="n">
        <v>-6.25</v>
      </c>
      <c r="T642" s="0" t="n">
        <v>24.24</v>
      </c>
      <c r="U642" s="0" t="n">
        <v>12.27</v>
      </c>
      <c r="V642" s="0" t="n">
        <v>0.25</v>
      </c>
      <c r="W642" s="0" t="n">
        <v>547.04</v>
      </c>
      <c r="X642" s="0" t="n">
        <v>1.04737</v>
      </c>
      <c r="Y642" s="0" t="n">
        <v>1.76657</v>
      </c>
    </row>
    <row r="643" customFormat="false" ht="12.8" hidden="false" customHeight="false" outlineLevel="0" collapsed="false">
      <c r="A643" s="0" t="n">
        <v>14</v>
      </c>
      <c r="B643" s="0" t="n">
        <v>1</v>
      </c>
      <c r="C643" s="0" t="n">
        <v>1</v>
      </c>
      <c r="D643" s="0" t="n">
        <v>18</v>
      </c>
      <c r="E643" s="0" t="n">
        <v>3096.63</v>
      </c>
      <c r="F643" s="0" t="n">
        <v>164.19</v>
      </c>
      <c r="G643" s="0" t="n">
        <v>10.06</v>
      </c>
      <c r="H643" s="0" t="n">
        <v>-1.66</v>
      </c>
      <c r="I643" s="0" t="n">
        <v>1.66</v>
      </c>
      <c r="J643" s="0" t="n">
        <v>0</v>
      </c>
      <c r="K643" s="0" t="n">
        <v>20.63</v>
      </c>
      <c r="L643" s="0" t="n">
        <v>25.48</v>
      </c>
      <c r="M643" s="0" t="n">
        <v>0.15</v>
      </c>
      <c r="N643" s="0" t="n">
        <v>0.12</v>
      </c>
      <c r="O643" s="0" t="n">
        <v>-0.07</v>
      </c>
      <c r="P643" s="0" t="n">
        <v>12.76</v>
      </c>
      <c r="Q643" s="0" t="n">
        <v>0</v>
      </c>
      <c r="R643" s="0" t="n">
        <v>-5.04</v>
      </c>
      <c r="S643" s="0" t="n">
        <v>-5.28</v>
      </c>
      <c r="T643" s="0" t="n">
        <v>-59.68</v>
      </c>
      <c r="U643" s="0" t="n">
        <v>13.01</v>
      </c>
      <c r="V643" s="0" t="n">
        <v>0.32</v>
      </c>
      <c r="W643" s="0" t="n">
        <v>853.82</v>
      </c>
      <c r="X643" s="0" t="n">
        <v>0.947</v>
      </c>
      <c r="Y643" s="0" t="n">
        <v>1.863</v>
      </c>
    </row>
    <row r="644" customFormat="false" ht="12.8" hidden="false" customHeight="false" outlineLevel="0" collapsed="false">
      <c r="A644" s="0" t="n">
        <v>14</v>
      </c>
      <c r="B644" s="0" t="n">
        <v>1</v>
      </c>
      <c r="C644" s="0" t="n">
        <v>1</v>
      </c>
      <c r="D644" s="0" t="n">
        <v>19</v>
      </c>
      <c r="E644" s="0" t="n">
        <v>4492.23</v>
      </c>
      <c r="F644" s="0" t="n">
        <v>240.83</v>
      </c>
      <c r="G644" s="0" t="n">
        <v>-45.91</v>
      </c>
      <c r="H644" s="0" t="n">
        <v>-1.75</v>
      </c>
      <c r="I644" s="0" t="n">
        <v>1.75</v>
      </c>
      <c r="J644" s="0" t="n">
        <v>0</v>
      </c>
      <c r="K644" s="0" t="n">
        <v>27.52</v>
      </c>
      <c r="L644" s="0" t="n">
        <v>33.66</v>
      </c>
      <c r="M644" s="0" t="n">
        <v>0.14</v>
      </c>
      <c r="N644" s="0" t="n">
        <v>0.12</v>
      </c>
      <c r="O644" s="0" t="n">
        <v>-0.04</v>
      </c>
      <c r="P644" s="0" t="n">
        <v>13.66</v>
      </c>
      <c r="Q644" s="0" t="n">
        <v>0</v>
      </c>
      <c r="R644" s="0" t="n">
        <v>-5.79</v>
      </c>
      <c r="S644" s="0" t="n">
        <v>-6.32</v>
      </c>
      <c r="T644" s="0" t="n">
        <v>-72.42</v>
      </c>
      <c r="U644" s="0" t="n">
        <v>13.89</v>
      </c>
      <c r="V644" s="0" t="n">
        <v>0.38</v>
      </c>
      <c r="W644" s="0" t="n">
        <v>1356.86</v>
      </c>
      <c r="X644" s="0" t="n">
        <v>0.84969</v>
      </c>
      <c r="Y644" s="0" t="n">
        <v>1.97125</v>
      </c>
    </row>
    <row r="645" customFormat="false" ht="12.8" hidden="false" customHeight="false" outlineLevel="0" collapsed="false">
      <c r="A645" s="0" t="n">
        <v>14</v>
      </c>
      <c r="B645" s="0" t="n">
        <v>1</v>
      </c>
      <c r="C645" s="0" t="n">
        <v>1</v>
      </c>
      <c r="D645" s="0" t="n">
        <v>20</v>
      </c>
      <c r="E645" s="0" t="n">
        <v>3838.76</v>
      </c>
      <c r="F645" s="0" t="n">
        <v>204.26</v>
      </c>
      <c r="G645" s="0" t="n">
        <v>11.48</v>
      </c>
      <c r="H645" s="0" t="n">
        <v>-39.44</v>
      </c>
      <c r="I645" s="0" t="n">
        <v>1.77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0.14</v>
      </c>
      <c r="O645" s="0" t="n">
        <v>1.06</v>
      </c>
      <c r="P645" s="0" t="n">
        <v>13.87</v>
      </c>
      <c r="Q645" s="0" t="n">
        <v>0</v>
      </c>
      <c r="R645" s="0" t="n">
        <v>-0.02</v>
      </c>
      <c r="S645" s="0" t="n">
        <v>-0.02</v>
      </c>
      <c r="T645" s="0" t="n">
        <v>2.84</v>
      </c>
      <c r="U645" s="0" t="n">
        <v>14.25</v>
      </c>
      <c r="V645" s="0" t="n">
        <v>0.4</v>
      </c>
      <c r="W645" s="0" t="n">
        <v>1091.46</v>
      </c>
      <c r="X645" s="0" t="n">
        <v>0.75711</v>
      </c>
      <c r="Y645" s="0" t="n">
        <v>2.09611</v>
      </c>
    </row>
    <row r="646" customFormat="false" ht="12.8" hidden="false" customHeight="false" outlineLevel="0" collapsed="false">
      <c r="A646" s="0" t="n">
        <v>14</v>
      </c>
      <c r="B646" s="0" t="n">
        <v>1</v>
      </c>
      <c r="C646" s="0" t="n">
        <v>1</v>
      </c>
      <c r="D646" s="0" t="n">
        <v>21</v>
      </c>
      <c r="E646" s="0" t="n">
        <v>4245.1</v>
      </c>
      <c r="F646" s="0" t="n">
        <v>226.05</v>
      </c>
      <c r="G646" s="0" t="n">
        <v>9.28</v>
      </c>
      <c r="H646" s="0" t="n">
        <v>-1.79</v>
      </c>
      <c r="I646" s="0" t="n">
        <v>1.79</v>
      </c>
      <c r="J646" s="0" t="n">
        <v>0</v>
      </c>
      <c r="K646" s="0" t="n">
        <v>28.19</v>
      </c>
      <c r="L646" s="0" t="n">
        <v>35.03</v>
      </c>
      <c r="M646" s="0" t="n">
        <v>0.14</v>
      </c>
      <c r="N646" s="0" t="n">
        <v>0.13</v>
      </c>
      <c r="O646" s="0" t="n">
        <v>-0.09</v>
      </c>
      <c r="P646" s="0" t="n">
        <v>14.03</v>
      </c>
      <c r="Q646" s="0" t="n">
        <v>0</v>
      </c>
      <c r="R646" s="0" t="n">
        <v>-6.66</v>
      </c>
      <c r="S646" s="0" t="n">
        <v>-6.97</v>
      </c>
      <c r="T646" s="0" t="n">
        <v>-67.17</v>
      </c>
      <c r="U646" s="0" t="n">
        <v>14.36</v>
      </c>
      <c r="V646" s="0" t="n">
        <v>0.43</v>
      </c>
      <c r="W646" s="0" t="n">
        <v>1214.83</v>
      </c>
      <c r="X646" s="0" t="n">
        <v>0.67163</v>
      </c>
      <c r="Y646" s="0" t="n">
        <v>2.24371</v>
      </c>
    </row>
    <row r="647" customFormat="false" ht="12.8" hidden="false" customHeight="false" outlineLevel="0" collapsed="false">
      <c r="A647" s="0" t="n">
        <v>14</v>
      </c>
      <c r="B647" s="0" t="n">
        <v>1</v>
      </c>
      <c r="C647" s="0" t="n">
        <v>1</v>
      </c>
      <c r="D647" s="0" t="n">
        <v>22</v>
      </c>
      <c r="E647" s="0" t="n">
        <v>5493.44</v>
      </c>
      <c r="F647" s="0" t="n">
        <v>294.84</v>
      </c>
      <c r="G647" s="0" t="n">
        <v>-50.16</v>
      </c>
      <c r="H647" s="0" t="n">
        <v>-1.88</v>
      </c>
      <c r="I647" s="0" t="n">
        <v>1.88</v>
      </c>
      <c r="J647" s="0" t="n">
        <v>0</v>
      </c>
      <c r="K647" s="0" t="n">
        <v>35.35</v>
      </c>
      <c r="L647" s="0" t="n">
        <v>42.12</v>
      </c>
      <c r="M647" s="0" t="n">
        <v>0.12</v>
      </c>
      <c r="N647" s="0" t="n">
        <v>0.11</v>
      </c>
      <c r="O647" s="0" t="n">
        <v>-0.12</v>
      </c>
      <c r="P647" s="0" t="n">
        <v>14.88</v>
      </c>
      <c r="Q647" s="0" t="n">
        <v>0</v>
      </c>
      <c r="R647" s="0" t="n">
        <v>-8.13</v>
      </c>
      <c r="S647" s="0" t="n">
        <v>-8.29</v>
      </c>
      <c r="T647" s="0" t="n">
        <v>-162.13</v>
      </c>
      <c r="U647" s="0" t="n">
        <v>15.37</v>
      </c>
      <c r="V647" s="0" t="n">
        <v>0.61</v>
      </c>
      <c r="W647" s="0" t="n">
        <v>1674.31</v>
      </c>
      <c r="X647" s="0" t="n">
        <v>0.59666</v>
      </c>
      <c r="Y647" s="0" t="n">
        <v>2.42116</v>
      </c>
    </row>
    <row r="648" customFormat="false" ht="12.8" hidden="false" customHeight="false" outlineLevel="0" collapsed="false">
      <c r="A648" s="0" t="n">
        <v>14</v>
      </c>
      <c r="B648" s="0" t="n">
        <v>1</v>
      </c>
      <c r="C648" s="0" t="n">
        <v>1</v>
      </c>
      <c r="D648" s="0" t="n">
        <v>23</v>
      </c>
      <c r="E648" s="0" t="n">
        <v>5654.65</v>
      </c>
      <c r="F648" s="0" t="n">
        <v>303.36</v>
      </c>
      <c r="G648" s="0" t="n">
        <v>-53.75</v>
      </c>
      <c r="H648" s="0" t="n">
        <v>-1.95</v>
      </c>
      <c r="I648" s="0" t="n">
        <v>1.95</v>
      </c>
      <c r="J648" s="0" t="n">
        <v>0</v>
      </c>
      <c r="K648" s="0" t="n">
        <v>40.08</v>
      </c>
      <c r="L648" s="0" t="n">
        <v>52.3</v>
      </c>
      <c r="M648" s="0" t="n">
        <v>0.14</v>
      </c>
      <c r="N648" s="0" t="n">
        <v>0.14</v>
      </c>
      <c r="O648" s="0" t="n">
        <v>-0.29</v>
      </c>
      <c r="P648" s="0" t="n">
        <v>15.51</v>
      </c>
      <c r="Q648" s="0" t="n">
        <v>0</v>
      </c>
      <c r="R648" s="0" t="n">
        <v>-12.36</v>
      </c>
      <c r="S648" s="0" t="n">
        <v>-13</v>
      </c>
      <c r="T648" s="0" t="n">
        <v>-76.56</v>
      </c>
      <c r="U648" s="0" t="n">
        <v>16.39</v>
      </c>
      <c r="V648" s="0" t="n">
        <v>0.8</v>
      </c>
      <c r="W648" s="0" t="n">
        <v>1717.44</v>
      </c>
      <c r="X648" s="0" t="n">
        <v>0.53692</v>
      </c>
      <c r="Y648" s="0" t="n">
        <v>2.63449</v>
      </c>
    </row>
    <row r="649" customFormat="false" ht="12.8" hidden="false" customHeight="false" outlineLevel="0" collapsed="false">
      <c r="A649" s="0" t="n">
        <v>14</v>
      </c>
      <c r="B649" s="0" t="n">
        <v>1</v>
      </c>
      <c r="C649" s="0" t="n">
        <v>1</v>
      </c>
      <c r="D649" s="0" t="n">
        <v>24</v>
      </c>
      <c r="E649" s="0" t="n">
        <v>6218.24</v>
      </c>
      <c r="F649" s="0" t="n">
        <v>334.88</v>
      </c>
      <c r="G649" s="0" t="n">
        <v>-77.21</v>
      </c>
      <c r="H649" s="0" t="n">
        <v>-1.99</v>
      </c>
      <c r="I649" s="0" t="n">
        <v>1.99</v>
      </c>
      <c r="J649" s="0" t="n">
        <v>0</v>
      </c>
      <c r="K649" s="0" t="n">
        <v>44.88</v>
      </c>
      <c r="L649" s="0" t="n">
        <v>60.4</v>
      </c>
      <c r="M649" s="0" t="n">
        <v>0.15</v>
      </c>
      <c r="N649" s="0" t="n">
        <v>0.14</v>
      </c>
      <c r="O649" s="0" t="n">
        <v>-0.37</v>
      </c>
      <c r="P649" s="0" t="n">
        <v>15.93</v>
      </c>
      <c r="Q649" s="0" t="n">
        <v>0</v>
      </c>
      <c r="R649" s="0" t="n">
        <v>-15.23</v>
      </c>
      <c r="S649" s="0" t="n">
        <v>-16.51</v>
      </c>
      <c r="T649" s="0" t="n">
        <v>-65.84</v>
      </c>
      <c r="U649" s="0" t="n">
        <v>17.01</v>
      </c>
      <c r="V649" s="0" t="n">
        <v>0.94</v>
      </c>
      <c r="W649" s="0" t="n">
        <v>1946.69</v>
      </c>
      <c r="X649" s="0" t="n">
        <v>0.49815</v>
      </c>
      <c r="Y649" s="0" t="n">
        <v>2.88366</v>
      </c>
    </row>
    <row r="650" customFormat="false" ht="12.8" hidden="false" customHeight="false" outlineLevel="0" collapsed="false">
      <c r="A650" s="0" t="n">
        <v>14</v>
      </c>
      <c r="B650" s="0" t="n">
        <v>1</v>
      </c>
      <c r="C650" s="0" t="n">
        <v>1</v>
      </c>
      <c r="D650" s="0" t="n">
        <v>25</v>
      </c>
      <c r="E650" s="0" t="n">
        <v>4128.51</v>
      </c>
      <c r="F650" s="0" t="n">
        <v>219.01</v>
      </c>
      <c r="G650" s="0" t="n">
        <v>32.89</v>
      </c>
      <c r="H650" s="0" t="n">
        <v>-1.92</v>
      </c>
      <c r="I650" s="0" t="n">
        <v>1.92</v>
      </c>
      <c r="J650" s="0" t="n">
        <v>0</v>
      </c>
      <c r="K650" s="0" t="n">
        <v>36.04</v>
      </c>
      <c r="L650" s="0" t="n">
        <v>51.04</v>
      </c>
      <c r="M650" s="0" t="n">
        <v>0.16</v>
      </c>
      <c r="N650" s="0" t="n">
        <v>0.14</v>
      </c>
      <c r="O650" s="0" t="n">
        <v>-0.44</v>
      </c>
      <c r="P650" s="0" t="n">
        <v>15.29</v>
      </c>
      <c r="Q650" s="0" t="n">
        <v>0</v>
      </c>
      <c r="R650" s="0" t="n">
        <v>-15.93</v>
      </c>
      <c r="S650" s="0" t="n">
        <v>-16.41</v>
      </c>
      <c r="T650" s="0" t="n">
        <v>-50.11</v>
      </c>
      <c r="U650" s="0" t="n">
        <v>16.51</v>
      </c>
      <c r="V650" s="0" t="n">
        <v>0.92</v>
      </c>
      <c r="W650" s="0" t="n">
        <v>1143.11</v>
      </c>
      <c r="X650" s="0" t="n">
        <v>0.48552</v>
      </c>
      <c r="Y650" s="0" t="n">
        <v>3.15602</v>
      </c>
    </row>
    <row r="651" customFormat="false" ht="12.8" hidden="false" customHeight="false" outlineLevel="0" collapsed="false">
      <c r="A651" s="0" t="n">
        <v>14</v>
      </c>
      <c r="B651" s="0" t="n">
        <v>1</v>
      </c>
      <c r="C651" s="0" t="n">
        <v>1</v>
      </c>
      <c r="D651" s="0" t="n">
        <v>26</v>
      </c>
      <c r="E651" s="0" t="n">
        <v>5445.91</v>
      </c>
      <c r="F651" s="0" t="n">
        <v>291.36</v>
      </c>
      <c r="G651" s="0" t="n">
        <v>-38.06</v>
      </c>
      <c r="H651" s="0" t="n">
        <v>-1.95</v>
      </c>
      <c r="I651" s="0" t="n">
        <v>1.95</v>
      </c>
      <c r="J651" s="0" t="n">
        <v>0</v>
      </c>
      <c r="K651" s="0" t="n">
        <v>42.66</v>
      </c>
      <c r="L651" s="0" t="n">
        <v>59.64</v>
      </c>
      <c r="M651" s="0" t="n">
        <v>0.16</v>
      </c>
      <c r="N651" s="0" t="n">
        <v>0.14</v>
      </c>
      <c r="O651" s="0" t="n">
        <v>-0.44</v>
      </c>
      <c r="P651" s="0" t="n">
        <v>15.5</v>
      </c>
      <c r="Q651" s="0" t="n">
        <v>0</v>
      </c>
      <c r="R651" s="0" t="n">
        <v>-17.2</v>
      </c>
      <c r="S651" s="0" t="n">
        <v>-17.82</v>
      </c>
      <c r="T651" s="0" t="n">
        <v>-70.49</v>
      </c>
      <c r="U651" s="0" t="n">
        <v>16.73</v>
      </c>
      <c r="V651" s="0" t="n">
        <v>0.99</v>
      </c>
      <c r="W651" s="0" t="n">
        <v>1620.43</v>
      </c>
      <c r="X651" s="0" t="n">
        <v>0.50105</v>
      </c>
      <c r="Y651" s="0" t="n">
        <v>3.42697</v>
      </c>
    </row>
    <row r="652" customFormat="false" ht="12.8" hidden="false" customHeight="false" outlineLevel="0" collapsed="false">
      <c r="A652" s="0" t="n">
        <v>14</v>
      </c>
      <c r="B652" s="0" t="n">
        <v>1</v>
      </c>
      <c r="C652" s="0" t="n">
        <v>1</v>
      </c>
      <c r="D652" s="0" t="n">
        <v>27</v>
      </c>
      <c r="E652" s="0" t="n">
        <v>5361.72</v>
      </c>
      <c r="F652" s="0" t="n">
        <v>286.95</v>
      </c>
      <c r="G652" s="0" t="n">
        <v>-35.72</v>
      </c>
      <c r="H652" s="0" t="n">
        <v>-1.98</v>
      </c>
      <c r="I652" s="0" t="n">
        <v>1.98</v>
      </c>
      <c r="J652" s="0" t="n">
        <v>0</v>
      </c>
      <c r="K652" s="0" t="n">
        <v>39.65</v>
      </c>
      <c r="L652" s="0" t="n">
        <v>47.34</v>
      </c>
      <c r="M652" s="0" t="n">
        <v>0.12</v>
      </c>
      <c r="N652" s="0" t="n">
        <v>0.11</v>
      </c>
      <c r="O652" s="0" t="n">
        <v>-0.33</v>
      </c>
      <c r="P652" s="0" t="n">
        <v>15.8</v>
      </c>
      <c r="Q652" s="0" t="n">
        <v>0</v>
      </c>
      <c r="R652" s="0" t="n">
        <v>-12.35</v>
      </c>
      <c r="S652" s="0" t="n">
        <v>-12.46</v>
      </c>
      <c r="T652" s="0" t="n">
        <v>-197.95</v>
      </c>
      <c r="U652" s="0" t="n">
        <v>16.85</v>
      </c>
      <c r="V652" s="0" t="n">
        <v>0.95</v>
      </c>
      <c r="W652" s="0" t="n">
        <v>1599.7</v>
      </c>
      <c r="X652" s="0" t="n">
        <v>0.54228</v>
      </c>
      <c r="Y652" s="0" t="n">
        <v>3.67273</v>
      </c>
    </row>
    <row r="653" customFormat="false" ht="12.8" hidden="false" customHeight="false" outlineLevel="0" collapsed="false">
      <c r="A653" s="0" t="n">
        <v>14</v>
      </c>
      <c r="B653" s="0" t="n">
        <v>1</v>
      </c>
      <c r="C653" s="0" t="n">
        <v>1</v>
      </c>
      <c r="D653" s="0" t="n">
        <v>28</v>
      </c>
      <c r="E653" s="0" t="n">
        <v>3067.4</v>
      </c>
      <c r="F653" s="0" t="n">
        <v>162.08</v>
      </c>
      <c r="G653" s="0" t="n">
        <v>57.67</v>
      </c>
      <c r="H653" s="0" t="n">
        <v>-1.95</v>
      </c>
      <c r="I653" s="0" t="n">
        <v>1.95</v>
      </c>
      <c r="J653" s="0" t="n">
        <v>0</v>
      </c>
      <c r="K653" s="0" t="n">
        <v>31.08</v>
      </c>
      <c r="L653" s="0" t="n">
        <v>43.92</v>
      </c>
      <c r="M653" s="0" t="n">
        <v>0.14</v>
      </c>
      <c r="N653" s="0" t="n">
        <v>0.13</v>
      </c>
      <c r="O653" s="0" t="n">
        <v>-0.49</v>
      </c>
      <c r="P653" s="0" t="n">
        <v>15.55</v>
      </c>
      <c r="Q653" s="0" t="n">
        <v>0</v>
      </c>
      <c r="R653" s="0" t="n">
        <v>-14.58</v>
      </c>
      <c r="S653" s="0" t="n">
        <v>-14.67</v>
      </c>
      <c r="T653" s="0" t="n">
        <v>-79.14</v>
      </c>
      <c r="U653" s="0" t="n">
        <v>16.89</v>
      </c>
      <c r="V653" s="0" t="n">
        <v>0.95</v>
      </c>
      <c r="W653" s="0" t="n">
        <v>820.17</v>
      </c>
      <c r="X653" s="0" t="n">
        <v>0.60387</v>
      </c>
      <c r="Y653" s="0" t="n">
        <v>3.88216</v>
      </c>
    </row>
    <row r="654" customFormat="false" ht="12.8" hidden="false" customHeight="false" outlineLevel="0" collapsed="false">
      <c r="A654" s="0" t="n">
        <v>14</v>
      </c>
      <c r="B654" s="0" t="n">
        <v>1</v>
      </c>
      <c r="C654" s="0" t="n">
        <v>1</v>
      </c>
      <c r="D654" s="0" t="n">
        <v>29</v>
      </c>
      <c r="E654" s="0" t="n">
        <v>5348.97</v>
      </c>
      <c r="F654" s="0" t="n">
        <v>287.61</v>
      </c>
      <c r="G654" s="0" t="n">
        <v>-72.41</v>
      </c>
      <c r="H654" s="0" t="n">
        <v>-2.01</v>
      </c>
      <c r="I654" s="0" t="n">
        <v>2.01</v>
      </c>
      <c r="J654" s="0" t="n">
        <v>0</v>
      </c>
      <c r="K654" s="0" t="n">
        <v>39.8</v>
      </c>
      <c r="L654" s="0" t="n">
        <v>44.7</v>
      </c>
      <c r="M654" s="0" t="n">
        <v>0.12</v>
      </c>
      <c r="N654" s="0" t="n">
        <v>0.1</v>
      </c>
      <c r="O654" s="0" t="n">
        <v>-0.38</v>
      </c>
      <c r="P654" s="0" t="n">
        <v>16.04</v>
      </c>
      <c r="Q654" s="0" t="n">
        <v>0</v>
      </c>
      <c r="R654" s="0" t="n">
        <v>-13.4</v>
      </c>
      <c r="S654" s="0" t="n">
        <v>-13.48</v>
      </c>
      <c r="T654" s="0" t="n">
        <v>-296.61</v>
      </c>
      <c r="U654" s="0" t="n">
        <v>17.21</v>
      </c>
      <c r="V654" s="0" t="n">
        <v>1.07</v>
      </c>
      <c r="W654" s="0" t="n">
        <v>1653.74</v>
      </c>
      <c r="X654" s="0" t="n">
        <v>0.68013</v>
      </c>
      <c r="Y654" s="0" t="n">
        <v>4.05616</v>
      </c>
    </row>
    <row r="655" customFormat="false" ht="12.8" hidden="false" customHeight="false" outlineLevel="0" collapsed="false">
      <c r="A655" s="0" t="n">
        <v>14</v>
      </c>
      <c r="B655" s="0" t="n">
        <v>1</v>
      </c>
      <c r="C655" s="0" t="n">
        <v>1</v>
      </c>
      <c r="D655" s="0" t="n">
        <v>30</v>
      </c>
      <c r="E655" s="0" t="n">
        <v>4790.71</v>
      </c>
      <c r="F655" s="0" t="n">
        <v>257.14</v>
      </c>
      <c r="G655" s="0" t="n">
        <v>-66.42</v>
      </c>
      <c r="H655" s="0" t="n">
        <v>-2.06</v>
      </c>
      <c r="I655" s="0" t="n">
        <v>2.06</v>
      </c>
      <c r="J655" s="0" t="n">
        <v>0</v>
      </c>
      <c r="K655" s="0" t="n">
        <v>39.15</v>
      </c>
      <c r="L655" s="0" t="n">
        <v>49.2</v>
      </c>
      <c r="M655" s="0" t="n">
        <v>0.12</v>
      </c>
      <c r="N655" s="0" t="n">
        <v>0.12</v>
      </c>
      <c r="O655" s="0" t="n">
        <v>-0.49</v>
      </c>
      <c r="P655" s="0" t="n">
        <v>16.51</v>
      </c>
      <c r="Q655" s="0" t="n">
        <v>0</v>
      </c>
      <c r="R655" s="0" t="n">
        <v>-15.25</v>
      </c>
      <c r="S655" s="0" t="n">
        <v>-15.39</v>
      </c>
      <c r="T655" s="0" t="n">
        <v>-175.46</v>
      </c>
      <c r="U655" s="0" t="n">
        <v>17.93</v>
      </c>
      <c r="V655" s="0" t="n">
        <v>1.15</v>
      </c>
      <c r="W655" s="0" t="n">
        <v>1460.96</v>
      </c>
      <c r="X655" s="0" t="n">
        <v>0.7665</v>
      </c>
      <c r="Y655" s="0" t="n">
        <v>4.20106</v>
      </c>
    </row>
    <row r="656" customFormat="false" ht="12.8" hidden="false" customHeight="false" outlineLevel="0" collapsed="false">
      <c r="A656" s="0" t="n">
        <v>14</v>
      </c>
      <c r="B656" s="0" t="n">
        <v>1</v>
      </c>
      <c r="C656" s="0" t="n">
        <v>1</v>
      </c>
      <c r="D656" s="0" t="n">
        <v>31</v>
      </c>
      <c r="E656" s="0" t="n">
        <v>4223.9</v>
      </c>
      <c r="F656" s="0" t="n">
        <v>225.84</v>
      </c>
      <c r="G656" s="0" t="n">
        <v>-54.54</v>
      </c>
      <c r="H656" s="0" t="n">
        <v>-2.11</v>
      </c>
      <c r="I656" s="0" t="n">
        <v>2.11</v>
      </c>
      <c r="J656" s="0" t="n">
        <v>0</v>
      </c>
      <c r="K656" s="0" t="n">
        <v>37.77</v>
      </c>
      <c r="L656" s="0" t="n">
        <v>47.94</v>
      </c>
      <c r="M656" s="0" t="n">
        <v>0.12</v>
      </c>
      <c r="N656" s="0" t="n">
        <v>0.12</v>
      </c>
      <c r="O656" s="0" t="n">
        <v>-0.58</v>
      </c>
      <c r="P656" s="0" t="n">
        <v>16.92</v>
      </c>
      <c r="Q656" s="0" t="n">
        <v>0</v>
      </c>
      <c r="R656" s="0" t="n">
        <v>-16.61</v>
      </c>
      <c r="S656" s="0" t="n">
        <v>-16.72</v>
      </c>
      <c r="T656" s="0" t="n">
        <v>-189.32</v>
      </c>
      <c r="U656" s="0" t="n">
        <v>18.53</v>
      </c>
      <c r="V656" s="0" t="n">
        <v>1.26</v>
      </c>
      <c r="W656" s="0" t="n">
        <v>1250.37</v>
      </c>
      <c r="X656" s="0" t="n">
        <v>0.85967</v>
      </c>
      <c r="Y656" s="0" t="n">
        <v>4.32393</v>
      </c>
    </row>
    <row r="657" customFormat="false" ht="12.8" hidden="false" customHeight="false" outlineLevel="0" collapsed="false">
      <c r="A657" s="0" t="n">
        <v>14</v>
      </c>
      <c r="B657" s="0" t="n">
        <v>1</v>
      </c>
      <c r="C657" s="0" t="n">
        <v>1</v>
      </c>
      <c r="D657" s="0" t="n">
        <v>32</v>
      </c>
      <c r="E657" s="0" t="n">
        <v>6195.61</v>
      </c>
      <c r="F657" s="0" t="n">
        <v>331.01</v>
      </c>
      <c r="G657" s="0" t="n">
        <v>-100.62</v>
      </c>
      <c r="H657" s="0" t="n">
        <v>-2.13</v>
      </c>
      <c r="I657" s="0" t="n">
        <v>2.13</v>
      </c>
      <c r="J657" s="0" t="n">
        <v>0</v>
      </c>
      <c r="K657" s="0" t="n">
        <v>48.77</v>
      </c>
      <c r="L657" s="0" t="n">
        <v>66.53</v>
      </c>
      <c r="M657" s="0" t="n">
        <v>0.13</v>
      </c>
      <c r="N657" s="0" t="n">
        <v>0.14</v>
      </c>
      <c r="O657" s="0" t="n">
        <v>-0.57</v>
      </c>
      <c r="P657" s="0" t="n">
        <v>17.08</v>
      </c>
      <c r="Q657" s="0" t="n">
        <v>0</v>
      </c>
      <c r="R657" s="0" t="n">
        <v>-19.1</v>
      </c>
      <c r="S657" s="0" t="n">
        <v>-19.7</v>
      </c>
      <c r="T657" s="0" t="n">
        <v>-110.94</v>
      </c>
      <c r="U657" s="0" t="n">
        <v>18.68</v>
      </c>
      <c r="V657" s="0" t="n">
        <v>1.32</v>
      </c>
      <c r="W657" s="0" t="n">
        <v>1819.15</v>
      </c>
      <c r="X657" s="0" t="n">
        <v>0.95736</v>
      </c>
      <c r="Y657" s="0" t="n">
        <v>4.43074</v>
      </c>
    </row>
    <row r="658" customFormat="false" ht="12.8" hidden="false" customHeight="false" outlineLevel="0" collapsed="false">
      <c r="A658" s="0" t="n">
        <v>14</v>
      </c>
      <c r="B658" s="0" t="n">
        <v>1</v>
      </c>
      <c r="C658" s="0" t="n">
        <v>1</v>
      </c>
      <c r="D658" s="0" t="n">
        <v>33</v>
      </c>
      <c r="E658" s="0" t="n">
        <v>4068.22</v>
      </c>
      <c r="F658" s="0" t="n">
        <v>215.06</v>
      </c>
      <c r="G658" s="0" t="n">
        <v>-82.68</v>
      </c>
      <c r="H658" s="0" t="n">
        <v>-1.31</v>
      </c>
      <c r="I658" s="0" t="n">
        <v>2.07</v>
      </c>
      <c r="J658" s="0" t="n">
        <v>0</v>
      </c>
      <c r="K658" s="0" t="n">
        <v>37.73</v>
      </c>
      <c r="L658" s="0" t="n">
        <v>63.06</v>
      </c>
      <c r="M658" s="0" t="n">
        <v>0.12</v>
      </c>
      <c r="N658" s="0" t="n">
        <v>0.16</v>
      </c>
      <c r="O658" s="0" t="n">
        <v>-0.65</v>
      </c>
      <c r="P658" s="0" t="n">
        <v>16.6</v>
      </c>
      <c r="Q658" s="0" t="n">
        <v>2.35</v>
      </c>
      <c r="R658" s="0" t="n">
        <v>-16.96</v>
      </c>
      <c r="S658" s="0" t="n">
        <v>-35.27</v>
      </c>
      <c r="T658" s="0" t="n">
        <v>-317.24</v>
      </c>
      <c r="U658" s="0" t="n">
        <v>18.31</v>
      </c>
      <c r="V658" s="0" t="n">
        <v>1.27</v>
      </c>
      <c r="W658" s="0" t="n">
        <v>1091.45</v>
      </c>
      <c r="X658" s="0" t="n">
        <v>1.05798</v>
      </c>
      <c r="Y658" s="0" t="n">
        <v>4.52616</v>
      </c>
    </row>
    <row r="659" customFormat="false" ht="12.8" hidden="false" customHeight="false" outlineLevel="0" collapsed="false">
      <c r="A659" s="0" t="n">
        <v>14</v>
      </c>
      <c r="B659" s="0" t="n">
        <v>1</v>
      </c>
      <c r="C659" s="0" t="n">
        <v>1</v>
      </c>
      <c r="D659" s="0" t="n">
        <v>34</v>
      </c>
      <c r="E659" s="0" t="n">
        <v>4361.03</v>
      </c>
      <c r="F659" s="0" t="n">
        <v>227.77</v>
      </c>
      <c r="G659" s="0" t="n">
        <v>-62.91</v>
      </c>
      <c r="H659" s="0" t="n">
        <v>-6.1</v>
      </c>
      <c r="I659" s="0" t="n">
        <v>2.08</v>
      </c>
      <c r="J659" s="0" t="n">
        <v>0</v>
      </c>
      <c r="K659" s="0" t="n">
        <v>37.51</v>
      </c>
      <c r="L659" s="0" t="n">
        <v>65.96</v>
      </c>
      <c r="M659" s="0" t="n">
        <v>1.05</v>
      </c>
      <c r="N659" s="0" t="n">
        <v>0.15</v>
      </c>
      <c r="O659" s="0" t="n">
        <v>-0.54</v>
      </c>
      <c r="P659" s="0" t="n">
        <v>16.69</v>
      </c>
      <c r="Q659" s="0" t="n">
        <v>0</v>
      </c>
      <c r="R659" s="0" t="n">
        <v>-129.17</v>
      </c>
      <c r="S659" s="0" t="n">
        <v>-5673.9</v>
      </c>
      <c r="T659" s="0" t="n">
        <v>-51.33</v>
      </c>
      <c r="U659" s="0" t="n">
        <v>18.22</v>
      </c>
      <c r="V659" s="0" t="n">
        <v>1.14</v>
      </c>
      <c r="W659" s="0" t="n">
        <v>1047.18</v>
      </c>
      <c r="X659" s="0" t="n">
        <v>1.16036</v>
      </c>
      <c r="Y659" s="0" t="n">
        <v>4.61374</v>
      </c>
    </row>
    <row r="660" customFormat="false" ht="12.8" hidden="false" customHeight="false" outlineLevel="0" collapsed="false">
      <c r="A660" s="0" t="n">
        <v>14</v>
      </c>
      <c r="B660" s="0" t="n">
        <v>1</v>
      </c>
      <c r="C660" s="0" t="n">
        <v>1</v>
      </c>
      <c r="D660" s="0" t="n">
        <v>35</v>
      </c>
      <c r="E660" s="0" t="n">
        <v>5838.12</v>
      </c>
      <c r="F660" s="0" t="n">
        <v>300.97</v>
      </c>
      <c r="G660" s="0" t="n">
        <v>-43.91</v>
      </c>
      <c r="H660" s="0" t="n">
        <v>-2.11</v>
      </c>
      <c r="I660" s="0" t="n">
        <v>2.11</v>
      </c>
      <c r="J660" s="0" t="n">
        <v>0</v>
      </c>
      <c r="K660" s="0" t="n">
        <v>45.48</v>
      </c>
      <c r="L660" s="0" t="n">
        <v>63.8</v>
      </c>
      <c r="M660" s="0" t="n">
        <v>0.15</v>
      </c>
      <c r="N660" s="0" t="n">
        <v>0.15</v>
      </c>
      <c r="O660" s="0" t="n">
        <v>-0.48</v>
      </c>
      <c r="P660" s="0" t="n">
        <v>16.94</v>
      </c>
      <c r="Q660" s="0" t="n">
        <v>0</v>
      </c>
      <c r="R660" s="0" t="n">
        <v>-17.51</v>
      </c>
      <c r="S660" s="0" t="n">
        <v>-18.42</v>
      </c>
      <c r="T660" s="0" t="n">
        <v>-76.93</v>
      </c>
      <c r="U660" s="0" t="n">
        <v>18.27</v>
      </c>
      <c r="V660" s="0" t="n">
        <v>1.11</v>
      </c>
      <c r="W660" s="0" t="n">
        <v>1233.17</v>
      </c>
      <c r="X660" s="0" t="n">
        <v>1.26362</v>
      </c>
      <c r="Y660" s="0" t="n">
        <v>4.69624</v>
      </c>
    </row>
    <row r="661" customFormat="false" ht="12.8" hidden="false" customHeight="false" outlineLevel="0" collapsed="false">
      <c r="A661" s="0" t="n">
        <v>14</v>
      </c>
      <c r="B661" s="0" t="n">
        <v>1</v>
      </c>
      <c r="C661" s="0" t="n">
        <v>1</v>
      </c>
      <c r="D661" s="0" t="n">
        <v>36</v>
      </c>
      <c r="E661" s="0" t="n">
        <v>5386.73</v>
      </c>
      <c r="F661" s="0" t="n">
        <v>273.92</v>
      </c>
      <c r="G661" s="0" t="n">
        <v>-22.81</v>
      </c>
      <c r="H661" s="0" t="n">
        <v>-2.09</v>
      </c>
      <c r="I661" s="0" t="n">
        <v>2.09</v>
      </c>
      <c r="J661" s="0" t="n">
        <v>0</v>
      </c>
      <c r="K661" s="0" t="n">
        <v>43.77</v>
      </c>
      <c r="L661" s="0" t="n">
        <v>64.82</v>
      </c>
      <c r="M661" s="0" t="n">
        <v>0.11</v>
      </c>
      <c r="N661" s="0" t="n">
        <v>0.16</v>
      </c>
      <c r="O661" s="0" t="n">
        <v>-0.51</v>
      </c>
      <c r="P661" s="0" t="n">
        <v>16.77</v>
      </c>
      <c r="Q661" s="0" t="n">
        <v>0</v>
      </c>
      <c r="R661" s="0" t="n">
        <v>-14.36</v>
      </c>
      <c r="S661" s="0" t="n">
        <v>-15.45</v>
      </c>
      <c r="T661" s="0" t="n">
        <v>-384.16</v>
      </c>
      <c r="U661" s="0" t="n">
        <v>18.13</v>
      </c>
      <c r="V661" s="0" t="n">
        <v>1.16</v>
      </c>
      <c r="W661" s="0" t="n">
        <v>983.56</v>
      </c>
      <c r="X661" s="0" t="n">
        <v>1.36702</v>
      </c>
      <c r="Y661" s="0" t="n">
        <v>4.77587</v>
      </c>
    </row>
    <row r="662" customFormat="false" ht="12.8" hidden="false" customHeight="false" outlineLevel="0" collapsed="false">
      <c r="A662" s="0" t="n">
        <v>14</v>
      </c>
      <c r="B662" s="0" t="n">
        <v>1</v>
      </c>
      <c r="C662" s="0" t="n">
        <v>1</v>
      </c>
      <c r="D662" s="0" t="n">
        <v>37</v>
      </c>
      <c r="E662" s="0" t="n">
        <v>1366.27</v>
      </c>
      <c r="F662" s="0" t="n">
        <v>72.09</v>
      </c>
      <c r="G662" s="0" t="n">
        <v>72.04</v>
      </c>
      <c r="H662" s="0" t="n">
        <v>-6.67</v>
      </c>
      <c r="I662" s="0" t="n">
        <v>2</v>
      </c>
      <c r="J662" s="0" t="n">
        <v>0</v>
      </c>
      <c r="K662" s="0" t="n">
        <v>21.58</v>
      </c>
      <c r="L662" s="0" t="n">
        <v>50.37</v>
      </c>
      <c r="M662" s="0" t="n">
        <v>3.62</v>
      </c>
      <c r="N662" s="0" t="n">
        <v>0.15</v>
      </c>
      <c r="O662" s="0" t="n">
        <v>-0.51</v>
      </c>
      <c r="P662" s="0" t="n">
        <v>15.96</v>
      </c>
      <c r="Q662" s="0" t="n">
        <v>1.89</v>
      </c>
      <c r="R662" s="0" t="n">
        <v>-445.15</v>
      </c>
      <c r="S662" s="0" t="n">
        <v>-2577.95</v>
      </c>
      <c r="T662" s="0" t="n">
        <v>23.55</v>
      </c>
      <c r="U662" s="0" t="n">
        <v>17.72</v>
      </c>
      <c r="V662" s="0" t="n">
        <v>1.14</v>
      </c>
      <c r="W662" s="0" t="n">
        <v>360.75</v>
      </c>
      <c r="X662" s="0" t="n">
        <v>1.4699</v>
      </c>
      <c r="Y662" s="0" t="n">
        <v>4.85451</v>
      </c>
    </row>
    <row r="663" customFormat="false" ht="12.8" hidden="false" customHeight="false" outlineLevel="0" collapsed="false">
      <c r="A663" s="0" t="n">
        <v>14</v>
      </c>
      <c r="B663" s="0" t="n">
        <v>1</v>
      </c>
      <c r="C663" s="0" t="n">
        <v>1</v>
      </c>
      <c r="D663" s="0" t="n">
        <v>38</v>
      </c>
      <c r="E663" s="0" t="n">
        <v>0</v>
      </c>
      <c r="F663" s="0" t="n">
        <v>0</v>
      </c>
      <c r="G663" s="0" t="n">
        <v>72.2</v>
      </c>
      <c r="H663" s="0" t="n">
        <v>-3.6</v>
      </c>
      <c r="I663" s="0" t="n">
        <v>3.6</v>
      </c>
      <c r="J663" s="0" t="n">
        <v>0</v>
      </c>
      <c r="K663" s="0" t="n">
        <v>0</v>
      </c>
      <c r="L663" s="0" t="n">
        <v>11.93</v>
      </c>
      <c r="M663" s="0" t="n">
        <v>0</v>
      </c>
      <c r="N663" s="0" t="n">
        <v>0</v>
      </c>
      <c r="O663" s="0" t="n">
        <v>0</v>
      </c>
      <c r="P663" s="0" t="n">
        <v>17.31</v>
      </c>
      <c r="Q663" s="0" t="n">
        <v>0</v>
      </c>
      <c r="R663" s="0" t="n">
        <v>-0.02</v>
      </c>
      <c r="S663" s="0" t="n">
        <v>-0.02</v>
      </c>
      <c r="T663" s="0" t="n">
        <v>450</v>
      </c>
      <c r="U663" s="0" t="n">
        <v>17.31</v>
      </c>
      <c r="V663" s="0" t="n">
        <v>1.09</v>
      </c>
      <c r="W663" s="0" t="n">
        <v>254.56</v>
      </c>
      <c r="X663" s="0" t="n">
        <v>1.57162</v>
      </c>
      <c r="Y663" s="0" t="n">
        <v>1.79225</v>
      </c>
    </row>
    <row r="664" customFormat="false" ht="12.8" hidden="false" customHeight="false" outlineLevel="0" collapsed="false">
      <c r="A664" s="0" t="n">
        <v>14</v>
      </c>
      <c r="B664" s="0" t="n">
        <v>1</v>
      </c>
      <c r="C664" s="0" t="n">
        <v>1</v>
      </c>
      <c r="D664" s="0" t="n">
        <v>39</v>
      </c>
      <c r="E664" s="0" t="n">
        <v>0</v>
      </c>
      <c r="F664" s="0" t="n">
        <v>0</v>
      </c>
      <c r="G664" s="0" t="n">
        <v>78.3</v>
      </c>
      <c r="H664" s="0" t="n">
        <v>-3.42</v>
      </c>
      <c r="I664" s="0" t="n">
        <v>3.42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16.43</v>
      </c>
      <c r="Q664" s="0" t="n">
        <v>0</v>
      </c>
      <c r="R664" s="0" t="n">
        <v>-0.02</v>
      </c>
      <c r="S664" s="0" t="n">
        <v>-0.02</v>
      </c>
      <c r="T664" s="0" t="n">
        <v>450</v>
      </c>
      <c r="U664" s="0" t="n">
        <v>16.43</v>
      </c>
      <c r="V664" s="0" t="n">
        <v>0.9</v>
      </c>
      <c r="W664" s="0" t="n">
        <v>49.54</v>
      </c>
      <c r="X664" s="0" t="n">
        <v>1.67152</v>
      </c>
      <c r="Y664" s="0" t="n">
        <v>1.26771</v>
      </c>
    </row>
    <row r="665" customFormat="false" ht="12.8" hidden="false" customHeight="false" outlineLevel="0" collapsed="false">
      <c r="A665" s="0" t="n">
        <v>14</v>
      </c>
      <c r="B665" s="0" t="n">
        <v>1</v>
      </c>
      <c r="C665" s="0" t="n">
        <v>1</v>
      </c>
      <c r="D665" s="0" t="n">
        <v>40</v>
      </c>
      <c r="E665" s="0" t="n">
        <v>0</v>
      </c>
      <c r="F665" s="0" t="n">
        <v>0</v>
      </c>
      <c r="G665" s="0" t="n">
        <v>75.33</v>
      </c>
      <c r="H665" s="0" t="n">
        <v>-3.31</v>
      </c>
      <c r="I665" s="0" t="n">
        <v>3.31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15.87</v>
      </c>
      <c r="Q665" s="0" t="n">
        <v>0</v>
      </c>
      <c r="R665" s="0" t="n">
        <v>-0.02</v>
      </c>
      <c r="S665" s="0" t="n">
        <v>-0.02</v>
      </c>
      <c r="T665" s="0" t="n">
        <v>450</v>
      </c>
      <c r="U665" s="0" t="n">
        <v>15.87</v>
      </c>
      <c r="V665" s="0" t="n">
        <v>0.76</v>
      </c>
      <c r="W665" s="0" t="n">
        <v>3.76</v>
      </c>
      <c r="X665" s="0" t="n">
        <v>1.76883</v>
      </c>
      <c r="Y665" s="0" t="n">
        <v>1.18215</v>
      </c>
    </row>
    <row r="666" customFormat="false" ht="12.8" hidden="false" customHeight="false" outlineLevel="0" collapsed="false">
      <c r="A666" s="0" t="n">
        <v>14</v>
      </c>
      <c r="B666" s="0" t="n">
        <v>1</v>
      </c>
      <c r="C666" s="0" t="n">
        <v>1</v>
      </c>
      <c r="D666" s="0" t="n">
        <v>41</v>
      </c>
      <c r="E666" s="0" t="n">
        <v>0</v>
      </c>
      <c r="F666" s="0" t="n">
        <v>0</v>
      </c>
      <c r="G666" s="0" t="n">
        <v>74.03</v>
      </c>
      <c r="H666" s="0" t="n">
        <v>-3.24</v>
      </c>
      <c r="I666" s="0" t="n">
        <v>3.24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15.46</v>
      </c>
      <c r="Q666" s="0" t="n">
        <v>0</v>
      </c>
      <c r="R666" s="0" t="n">
        <v>-0.02</v>
      </c>
      <c r="S666" s="0" t="n">
        <v>-0.02</v>
      </c>
      <c r="T666" s="0" t="n">
        <v>450</v>
      </c>
      <c r="U666" s="0" t="n">
        <v>15.46</v>
      </c>
      <c r="V666" s="0" t="n">
        <v>0.66</v>
      </c>
      <c r="W666" s="0" t="n">
        <v>-5.95</v>
      </c>
      <c r="X666" s="0" t="n">
        <v>1.86268</v>
      </c>
      <c r="Y666" s="0" t="n">
        <v>1.091</v>
      </c>
    </row>
    <row r="667" customFormat="false" ht="12.8" hidden="false" customHeight="false" outlineLevel="0" collapsed="false">
      <c r="A667" s="0" t="n">
        <v>14</v>
      </c>
      <c r="B667" s="0" t="n">
        <v>1</v>
      </c>
      <c r="C667" s="0" t="n">
        <v>1</v>
      </c>
      <c r="D667" s="0" t="n">
        <v>42</v>
      </c>
      <c r="E667" s="0" t="n">
        <v>0</v>
      </c>
      <c r="F667" s="0" t="n">
        <v>0</v>
      </c>
      <c r="G667" s="0" t="n">
        <v>71.37</v>
      </c>
      <c r="H667" s="0" t="n">
        <v>-3.2</v>
      </c>
      <c r="I667" s="0" t="n">
        <v>3.2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15.29</v>
      </c>
      <c r="Q667" s="0" t="n">
        <v>0</v>
      </c>
      <c r="R667" s="0" t="n">
        <v>-0.02</v>
      </c>
      <c r="S667" s="0" t="n">
        <v>-0.02</v>
      </c>
      <c r="T667" s="0" t="n">
        <v>450</v>
      </c>
      <c r="U667" s="0" t="n">
        <v>15.29</v>
      </c>
      <c r="V667" s="0" t="n">
        <v>0.63</v>
      </c>
      <c r="W667" s="0" t="n">
        <v>-7.03</v>
      </c>
      <c r="X667" s="0" t="n">
        <v>1.95198</v>
      </c>
      <c r="Y667" s="0" t="n">
        <v>0.99245</v>
      </c>
    </row>
    <row r="668" customFormat="false" ht="12.8" hidden="false" customHeight="false" outlineLevel="0" collapsed="false">
      <c r="A668" s="0" t="n">
        <v>14</v>
      </c>
      <c r="B668" s="0" t="n">
        <v>1</v>
      </c>
      <c r="C668" s="0" t="n">
        <v>1</v>
      </c>
      <c r="D668" s="0" t="n">
        <v>43</v>
      </c>
      <c r="E668" s="0" t="n">
        <v>0</v>
      </c>
      <c r="F668" s="0" t="n">
        <v>0</v>
      </c>
      <c r="G668" s="0" t="n">
        <v>69.12</v>
      </c>
      <c r="H668" s="0" t="n">
        <v>-3.2</v>
      </c>
      <c r="I668" s="0" t="n">
        <v>3.2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15.27</v>
      </c>
      <c r="Q668" s="0" t="n">
        <v>0</v>
      </c>
      <c r="R668" s="0" t="n">
        <v>-0.02</v>
      </c>
      <c r="S668" s="0" t="n">
        <v>-0.02</v>
      </c>
      <c r="T668" s="0" t="n">
        <v>450</v>
      </c>
      <c r="U668" s="0" t="n">
        <v>15.27</v>
      </c>
      <c r="V668" s="0" t="n">
        <v>0.65</v>
      </c>
      <c r="W668" s="0" t="n">
        <v>-8</v>
      </c>
      <c r="X668" s="0" t="n">
        <v>2.03545</v>
      </c>
      <c r="Y668" s="0" t="n">
        <v>0.88464</v>
      </c>
    </row>
    <row r="669" customFormat="false" ht="12.8" hidden="false" customHeight="false" outlineLevel="0" collapsed="false">
      <c r="A669" s="0" t="n">
        <v>14</v>
      </c>
      <c r="B669" s="0" t="n">
        <v>1</v>
      </c>
      <c r="C669" s="0" t="n">
        <v>1</v>
      </c>
      <c r="D669" s="0" t="n">
        <v>44</v>
      </c>
      <c r="E669" s="0" t="n">
        <v>0</v>
      </c>
      <c r="F669" s="0" t="n">
        <v>0</v>
      </c>
      <c r="G669" s="0" t="n">
        <v>67.42</v>
      </c>
      <c r="H669" s="0" t="n">
        <v>-3.2</v>
      </c>
      <c r="I669" s="0" t="n">
        <v>3.2</v>
      </c>
      <c r="J669" s="0" t="n">
        <v>0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15.29</v>
      </c>
      <c r="Q669" s="0" t="n">
        <v>0</v>
      </c>
      <c r="R669" s="0" t="n">
        <v>-0.02</v>
      </c>
      <c r="S669" s="0" t="n">
        <v>-0.02</v>
      </c>
      <c r="T669" s="0" t="n">
        <v>450</v>
      </c>
      <c r="U669" s="0" t="n">
        <v>15.29</v>
      </c>
      <c r="V669" s="0" t="n">
        <v>0.75</v>
      </c>
      <c r="W669" s="0" t="n">
        <v>-8.05</v>
      </c>
      <c r="X669" s="0" t="n">
        <v>2.11148</v>
      </c>
      <c r="Y669" s="0" t="n">
        <v>0.76576</v>
      </c>
    </row>
    <row r="670" customFormat="false" ht="12.8" hidden="false" customHeight="false" outlineLevel="0" collapsed="false">
      <c r="A670" s="0" t="n">
        <v>14</v>
      </c>
      <c r="B670" s="0" t="n">
        <v>1</v>
      </c>
      <c r="C670" s="0" t="n">
        <v>1</v>
      </c>
      <c r="D670" s="0" t="n">
        <v>45</v>
      </c>
      <c r="E670" s="0" t="n">
        <v>0</v>
      </c>
      <c r="F670" s="0" t="n">
        <v>0</v>
      </c>
      <c r="G670" s="0" t="n">
        <v>67.16</v>
      </c>
      <c r="H670" s="0" t="n">
        <v>-3.2</v>
      </c>
      <c r="I670" s="0" t="n">
        <v>3.2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15.26</v>
      </c>
      <c r="Q670" s="0" t="n">
        <v>0</v>
      </c>
      <c r="R670" s="0" t="n">
        <v>-0.02</v>
      </c>
      <c r="S670" s="0" t="n">
        <v>-0.02</v>
      </c>
      <c r="T670" s="0" t="n">
        <v>450</v>
      </c>
      <c r="U670" s="0" t="n">
        <v>15.26</v>
      </c>
      <c r="V670" s="0" t="n">
        <v>0.79</v>
      </c>
      <c r="W670" s="0" t="n">
        <v>-7.55</v>
      </c>
      <c r="X670" s="0" t="n">
        <v>2.17817</v>
      </c>
      <c r="Y670" s="0" t="n">
        <v>0.63428</v>
      </c>
    </row>
    <row r="671" customFormat="false" ht="12.8" hidden="false" customHeight="false" outlineLevel="0" collapsed="false">
      <c r="A671" s="0" t="n">
        <v>14</v>
      </c>
      <c r="B671" s="0" t="n">
        <v>1</v>
      </c>
      <c r="C671" s="0" t="n">
        <v>1</v>
      </c>
      <c r="D671" s="0" t="n">
        <v>46</v>
      </c>
      <c r="E671" s="0" t="n">
        <v>0</v>
      </c>
      <c r="F671" s="0" t="n">
        <v>0</v>
      </c>
      <c r="G671" s="0" t="n">
        <v>66.8</v>
      </c>
      <c r="H671" s="0" t="n">
        <v>-3.2</v>
      </c>
      <c r="I671" s="0" t="n">
        <v>3.2</v>
      </c>
      <c r="J671" s="0" t="n">
        <v>0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15.24</v>
      </c>
      <c r="Q671" s="0" t="n">
        <v>0</v>
      </c>
      <c r="R671" s="0" t="n">
        <v>-0.02</v>
      </c>
      <c r="S671" s="0" t="n">
        <v>-0.02</v>
      </c>
      <c r="T671" s="0" t="n">
        <v>450</v>
      </c>
      <c r="U671" s="0" t="n">
        <v>15.24</v>
      </c>
      <c r="V671" s="0" t="n">
        <v>0.8</v>
      </c>
      <c r="W671" s="0" t="n">
        <v>-6.47</v>
      </c>
      <c r="X671" s="0" t="n">
        <v>2.23334</v>
      </c>
      <c r="Y671" s="0" t="n">
        <v>0.48946</v>
      </c>
    </row>
    <row r="672" customFormat="false" ht="12.8" hidden="false" customHeight="false" outlineLevel="0" collapsed="false">
      <c r="A672" s="0" t="n">
        <v>14</v>
      </c>
      <c r="B672" s="0" t="n">
        <v>1</v>
      </c>
      <c r="C672" s="0" t="n">
        <v>1</v>
      </c>
      <c r="D672" s="0" t="n">
        <v>47</v>
      </c>
      <c r="E672" s="0" t="n">
        <v>0</v>
      </c>
      <c r="F672" s="0" t="n">
        <v>0</v>
      </c>
      <c r="G672" s="0" t="n">
        <v>69.05</v>
      </c>
      <c r="H672" s="0" t="n">
        <v>-3.15</v>
      </c>
      <c r="I672" s="0" t="n">
        <v>3.15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15</v>
      </c>
      <c r="Q672" s="0" t="n">
        <v>0</v>
      </c>
      <c r="R672" s="0" t="n">
        <v>-0.02</v>
      </c>
      <c r="S672" s="0" t="n">
        <v>-0.02</v>
      </c>
      <c r="T672" s="0" t="n">
        <v>450</v>
      </c>
      <c r="U672" s="0" t="n">
        <v>15</v>
      </c>
      <c r="V672" s="0" t="n">
        <v>0.78</v>
      </c>
      <c r="W672" s="0" t="n">
        <v>-6.14</v>
      </c>
      <c r="X672" s="0" t="n">
        <v>2.27469</v>
      </c>
      <c r="Y672" s="0" t="n">
        <v>0.33191</v>
      </c>
    </row>
    <row r="673" customFormat="false" ht="12.8" hidden="false" customHeight="false" outlineLevel="0" collapsed="false">
      <c r="A673" s="0" t="n">
        <v>14</v>
      </c>
      <c r="B673" s="0" t="n">
        <v>1</v>
      </c>
      <c r="C673" s="0" t="n">
        <v>1</v>
      </c>
      <c r="D673" s="0" t="n">
        <v>48</v>
      </c>
      <c r="E673" s="0" t="n">
        <v>0</v>
      </c>
      <c r="F673" s="0" t="n">
        <v>0</v>
      </c>
      <c r="G673" s="0" t="n">
        <v>69.55</v>
      </c>
      <c r="H673" s="0" t="n">
        <v>-3.08</v>
      </c>
      <c r="I673" s="0" t="n">
        <v>3.08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14.58</v>
      </c>
      <c r="Q673" s="0" t="n">
        <v>0</v>
      </c>
      <c r="R673" s="0" t="n">
        <v>-0.02</v>
      </c>
      <c r="S673" s="0" t="n">
        <v>-0.02</v>
      </c>
      <c r="T673" s="0" t="n">
        <v>450</v>
      </c>
      <c r="U673" s="0" t="n">
        <v>14.58</v>
      </c>
      <c r="V673" s="0" t="n">
        <v>0.8</v>
      </c>
      <c r="W673" s="0" t="n">
        <v>-7.58</v>
      </c>
      <c r="X673" s="0" t="n">
        <v>2.30013</v>
      </c>
      <c r="Y673" s="0" t="n">
        <v>0.1642</v>
      </c>
    </row>
    <row r="674" customFormat="false" ht="12.8" hidden="false" customHeight="false" outlineLevel="0" collapsed="false">
      <c r="A674" s="0" t="n">
        <v>15</v>
      </c>
      <c r="B674" s="0" t="n">
        <v>1</v>
      </c>
      <c r="C674" s="0" t="n">
        <v>1</v>
      </c>
      <c r="D674" s="0" t="n">
        <v>1</v>
      </c>
      <c r="E674" s="0" t="n">
        <v>0</v>
      </c>
      <c r="F674" s="0" t="n">
        <v>0</v>
      </c>
      <c r="G674" s="0" t="n">
        <v>68.61</v>
      </c>
      <c r="H674" s="0" t="n">
        <v>-3.01</v>
      </c>
      <c r="I674" s="0" t="n">
        <v>3.01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14.18</v>
      </c>
      <c r="Q674" s="0" t="n">
        <v>0</v>
      </c>
      <c r="R674" s="0" t="n">
        <v>-0.02</v>
      </c>
      <c r="S674" s="0" t="n">
        <v>-0.02</v>
      </c>
      <c r="T674" s="0" t="n">
        <v>450</v>
      </c>
      <c r="U674" s="0" t="n">
        <v>14.18</v>
      </c>
      <c r="V674" s="0" t="n">
        <v>0.77</v>
      </c>
      <c r="W674" s="0" t="n">
        <v>-7.04</v>
      </c>
      <c r="X674" s="0" t="n">
        <v>2.31456</v>
      </c>
      <c r="Y674" s="0" t="n">
        <v>-0.00997</v>
      </c>
    </row>
    <row r="675" customFormat="false" ht="12.8" hidden="false" customHeight="false" outlineLevel="0" collapsed="false">
      <c r="A675" s="0" t="n">
        <v>15</v>
      </c>
      <c r="B675" s="0" t="n">
        <v>1</v>
      </c>
      <c r="C675" s="0" t="n">
        <v>1</v>
      </c>
      <c r="D675" s="0" t="n">
        <v>2</v>
      </c>
      <c r="E675" s="0" t="n">
        <v>0</v>
      </c>
      <c r="F675" s="0" t="n">
        <v>0</v>
      </c>
      <c r="G675" s="0" t="n">
        <v>66.57</v>
      </c>
      <c r="H675" s="0" t="n">
        <v>-2.98</v>
      </c>
      <c r="I675" s="0" t="n">
        <v>2.98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14.01</v>
      </c>
      <c r="Q675" s="0" t="n">
        <v>0</v>
      </c>
      <c r="R675" s="0" t="n">
        <v>-0.02</v>
      </c>
      <c r="S675" s="0" t="n">
        <v>-0.02</v>
      </c>
      <c r="T675" s="0" t="n">
        <v>450</v>
      </c>
      <c r="U675" s="0" t="n">
        <v>14.01</v>
      </c>
      <c r="V675" s="0" t="n">
        <v>0.73</v>
      </c>
      <c r="W675" s="0" t="n">
        <v>-6.38</v>
      </c>
      <c r="X675" s="0" t="n">
        <v>2.30452</v>
      </c>
      <c r="Y675" s="0" t="n">
        <v>-0.18411</v>
      </c>
    </row>
    <row r="676" customFormat="false" ht="12.8" hidden="false" customHeight="false" outlineLevel="0" collapsed="false">
      <c r="A676" s="0" t="n">
        <v>15</v>
      </c>
      <c r="B676" s="0" t="n">
        <v>1</v>
      </c>
      <c r="C676" s="0" t="n">
        <v>1</v>
      </c>
      <c r="D676" s="0" t="n">
        <v>3</v>
      </c>
      <c r="E676" s="0" t="n">
        <v>0</v>
      </c>
      <c r="F676" s="0" t="n">
        <v>0</v>
      </c>
      <c r="G676" s="0" t="n">
        <v>67.48</v>
      </c>
      <c r="H676" s="0" t="n">
        <v>-2.94</v>
      </c>
      <c r="I676" s="0" t="n">
        <v>2.94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13.79</v>
      </c>
      <c r="Q676" s="0" t="n">
        <v>0</v>
      </c>
      <c r="R676" s="0" t="n">
        <v>-0.02</v>
      </c>
      <c r="S676" s="0" t="n">
        <v>-0.02</v>
      </c>
      <c r="T676" s="0" t="n">
        <v>450</v>
      </c>
      <c r="U676" s="0" t="n">
        <v>13.79</v>
      </c>
      <c r="V676" s="0" t="n">
        <v>0.66</v>
      </c>
      <c r="W676" s="0" t="n">
        <v>-6.16</v>
      </c>
      <c r="X676" s="0" t="n">
        <v>2.27708</v>
      </c>
      <c r="Y676" s="0" t="n">
        <v>-0.35196</v>
      </c>
    </row>
    <row r="677" customFormat="false" ht="12.8" hidden="false" customHeight="false" outlineLevel="0" collapsed="false">
      <c r="A677" s="0" t="n">
        <v>15</v>
      </c>
      <c r="B677" s="0" t="n">
        <v>1</v>
      </c>
      <c r="C677" s="0" t="n">
        <v>1</v>
      </c>
      <c r="D677" s="0" t="n">
        <v>4</v>
      </c>
      <c r="E677" s="0" t="n">
        <v>0</v>
      </c>
      <c r="F677" s="0" t="n">
        <v>0</v>
      </c>
      <c r="G677" s="0" t="n">
        <v>70.3</v>
      </c>
      <c r="H677" s="0" t="n">
        <v>-2.87</v>
      </c>
      <c r="I677" s="0" t="n">
        <v>2.87</v>
      </c>
      <c r="J677" s="0" t="n">
        <v>0</v>
      </c>
      <c r="K677" s="0" t="n">
        <v>0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13.35</v>
      </c>
      <c r="Q677" s="0" t="n">
        <v>0</v>
      </c>
      <c r="R677" s="0" t="n">
        <v>-0.02</v>
      </c>
      <c r="S677" s="0" t="n">
        <v>-0.02</v>
      </c>
      <c r="T677" s="0" t="n">
        <v>450</v>
      </c>
      <c r="U677" s="0" t="n">
        <v>13.35</v>
      </c>
      <c r="V677" s="0" t="n">
        <v>0.57</v>
      </c>
      <c r="W677" s="0" t="n">
        <v>-4.98</v>
      </c>
      <c r="X677" s="0" t="n">
        <v>2.23385</v>
      </c>
      <c r="Y677" s="0" t="n">
        <v>-0.50905</v>
      </c>
    </row>
    <row r="678" customFormat="false" ht="12.8" hidden="false" customHeight="false" outlineLevel="0" collapsed="false">
      <c r="A678" s="0" t="n">
        <v>15</v>
      </c>
      <c r="B678" s="0" t="n">
        <v>1</v>
      </c>
      <c r="C678" s="0" t="n">
        <v>1</v>
      </c>
      <c r="D678" s="0" t="n">
        <v>5</v>
      </c>
      <c r="E678" s="0" t="n">
        <v>0</v>
      </c>
      <c r="F678" s="0" t="n">
        <v>0</v>
      </c>
      <c r="G678" s="0" t="n">
        <v>70.58</v>
      </c>
      <c r="H678" s="0" t="n">
        <v>-2.79</v>
      </c>
      <c r="I678" s="0" t="n">
        <v>2.79</v>
      </c>
      <c r="J678" s="0" t="n">
        <v>0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12.85</v>
      </c>
      <c r="Q678" s="0" t="n">
        <v>0</v>
      </c>
      <c r="R678" s="0" t="n">
        <v>-0.02</v>
      </c>
      <c r="S678" s="0" t="n">
        <v>-0.02</v>
      </c>
      <c r="T678" s="0" t="n">
        <v>450</v>
      </c>
      <c r="U678" s="0" t="n">
        <v>12.85</v>
      </c>
      <c r="V678" s="0" t="n">
        <v>0.51</v>
      </c>
      <c r="W678" s="0" t="n">
        <v>-5.1</v>
      </c>
      <c r="X678" s="0" t="n">
        <v>2.17701</v>
      </c>
      <c r="Y678" s="0" t="n">
        <v>-0.65304</v>
      </c>
    </row>
    <row r="679" customFormat="false" ht="12.8" hidden="false" customHeight="false" outlineLevel="0" collapsed="false">
      <c r="A679" s="0" t="n">
        <v>15</v>
      </c>
      <c r="B679" s="0" t="n">
        <v>1</v>
      </c>
      <c r="C679" s="0" t="n">
        <v>1</v>
      </c>
      <c r="D679" s="0" t="n">
        <v>6</v>
      </c>
      <c r="E679" s="0" t="n">
        <v>0</v>
      </c>
      <c r="F679" s="0" t="n">
        <v>0</v>
      </c>
      <c r="G679" s="0" t="n">
        <v>70.4</v>
      </c>
      <c r="H679" s="0" t="n">
        <v>-2.7</v>
      </c>
      <c r="I679" s="0" t="n">
        <v>2.7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12.31</v>
      </c>
      <c r="Q679" s="0" t="n">
        <v>0</v>
      </c>
      <c r="R679" s="0" t="n">
        <v>-0.02</v>
      </c>
      <c r="S679" s="0" t="n">
        <v>-0.02</v>
      </c>
      <c r="T679" s="0" t="n">
        <v>450</v>
      </c>
      <c r="U679" s="0" t="n">
        <v>12.31</v>
      </c>
      <c r="V679" s="0" t="n">
        <v>0.48</v>
      </c>
      <c r="W679" s="0" t="n">
        <v>-4.38</v>
      </c>
      <c r="X679" s="0" t="n">
        <v>2.10889</v>
      </c>
      <c r="Y679" s="0" t="n">
        <v>-0.78352</v>
      </c>
    </row>
    <row r="680" customFormat="false" ht="12.8" hidden="false" customHeight="false" outlineLevel="0" collapsed="false">
      <c r="A680" s="0" t="n">
        <v>15</v>
      </c>
      <c r="B680" s="0" t="n">
        <v>1</v>
      </c>
      <c r="C680" s="0" t="n">
        <v>1</v>
      </c>
      <c r="D680" s="0" t="n">
        <v>7</v>
      </c>
      <c r="E680" s="0" t="n">
        <v>0</v>
      </c>
      <c r="F680" s="0" t="n">
        <v>0</v>
      </c>
      <c r="G680" s="0" t="n">
        <v>67.7</v>
      </c>
      <c r="H680" s="0" t="n">
        <v>-2.65</v>
      </c>
      <c r="I680" s="0" t="n">
        <v>2.65</v>
      </c>
      <c r="J680" s="0" t="n">
        <v>0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11.99</v>
      </c>
      <c r="Q680" s="0" t="n">
        <v>0</v>
      </c>
      <c r="R680" s="0" t="n">
        <v>-0.02</v>
      </c>
      <c r="S680" s="0" t="n">
        <v>-0.02</v>
      </c>
      <c r="T680" s="0" t="n">
        <v>450</v>
      </c>
      <c r="U680" s="0" t="n">
        <v>11.99</v>
      </c>
      <c r="V680" s="0" t="n">
        <v>0.44</v>
      </c>
      <c r="W680" s="0" t="n">
        <v>-5.06</v>
      </c>
      <c r="X680" s="0" t="n">
        <v>2.03167</v>
      </c>
      <c r="Y680" s="0" t="n">
        <v>-0.90139</v>
      </c>
    </row>
    <row r="681" customFormat="false" ht="12.8" hidden="false" customHeight="false" outlineLevel="0" collapsed="false">
      <c r="A681" s="0" t="n">
        <v>15</v>
      </c>
      <c r="B681" s="0" t="n">
        <v>1</v>
      </c>
      <c r="C681" s="0" t="n">
        <v>1</v>
      </c>
      <c r="D681" s="0" t="n">
        <v>8</v>
      </c>
      <c r="E681" s="0" t="n">
        <v>0</v>
      </c>
      <c r="F681" s="0" t="n">
        <v>0</v>
      </c>
      <c r="G681" s="0" t="n">
        <v>65.5</v>
      </c>
      <c r="H681" s="0" t="n">
        <v>-2.65</v>
      </c>
      <c r="I681" s="0" t="n">
        <v>2.65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11.96</v>
      </c>
      <c r="Q681" s="0" t="n">
        <v>0</v>
      </c>
      <c r="R681" s="0" t="n">
        <v>-0.02</v>
      </c>
      <c r="S681" s="0" t="n">
        <v>-0.02</v>
      </c>
      <c r="T681" s="0" t="n">
        <v>450</v>
      </c>
      <c r="U681" s="0" t="n">
        <v>11.96</v>
      </c>
      <c r="V681" s="0" t="n">
        <v>0.38</v>
      </c>
      <c r="W681" s="0" t="n">
        <v>-5.69</v>
      </c>
      <c r="X681" s="0" t="n">
        <v>1.94721</v>
      </c>
      <c r="Y681" s="0" t="n">
        <v>-1.00827</v>
      </c>
    </row>
    <row r="682" customFormat="false" ht="12.8" hidden="false" customHeight="false" outlineLevel="0" collapsed="false">
      <c r="A682" s="0" t="n">
        <v>15</v>
      </c>
      <c r="B682" s="0" t="n">
        <v>1</v>
      </c>
      <c r="C682" s="0" t="n">
        <v>1</v>
      </c>
      <c r="D682" s="0" t="n">
        <v>9</v>
      </c>
      <c r="E682" s="0" t="n">
        <v>0</v>
      </c>
      <c r="F682" s="0" t="n">
        <v>0</v>
      </c>
      <c r="G682" s="0" t="n">
        <v>66.59</v>
      </c>
      <c r="H682" s="0" t="n">
        <v>-2.62</v>
      </c>
      <c r="I682" s="0" t="n">
        <v>2.62</v>
      </c>
      <c r="J682" s="0" t="n">
        <v>0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11.79</v>
      </c>
      <c r="Q682" s="0" t="n">
        <v>0</v>
      </c>
      <c r="R682" s="0" t="n">
        <v>-0.02</v>
      </c>
      <c r="S682" s="0" t="n">
        <v>-0.02</v>
      </c>
      <c r="T682" s="0" t="n">
        <v>450</v>
      </c>
      <c r="U682" s="0" t="n">
        <v>11.79</v>
      </c>
      <c r="V682" s="0" t="n">
        <v>0.38</v>
      </c>
      <c r="W682" s="0" t="n">
        <v>-3.21</v>
      </c>
      <c r="X682" s="0" t="n">
        <v>1.85711</v>
      </c>
      <c r="Y682" s="0" t="n">
        <v>-1.10604</v>
      </c>
    </row>
    <row r="683" customFormat="false" ht="12.8" hidden="false" customHeight="false" outlineLevel="0" collapsed="false">
      <c r="A683" s="0" t="n">
        <v>15</v>
      </c>
      <c r="B683" s="0" t="n">
        <v>1</v>
      </c>
      <c r="C683" s="0" t="n">
        <v>1</v>
      </c>
      <c r="D683" s="0" t="n">
        <v>10</v>
      </c>
      <c r="E683" s="0" t="n">
        <v>0</v>
      </c>
      <c r="F683" s="0" t="n">
        <v>0</v>
      </c>
      <c r="G683" s="0" t="n">
        <v>68.39</v>
      </c>
      <c r="H683" s="0" t="n">
        <v>-2.58</v>
      </c>
      <c r="I683" s="0" t="n">
        <v>2.58</v>
      </c>
      <c r="J683" s="0" t="n">
        <v>0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11.53</v>
      </c>
      <c r="Q683" s="0" t="n">
        <v>0</v>
      </c>
      <c r="R683" s="0" t="n">
        <v>-0.02</v>
      </c>
      <c r="S683" s="0" t="n">
        <v>-0.02</v>
      </c>
      <c r="T683" s="0" t="n">
        <v>450</v>
      </c>
      <c r="U683" s="0" t="n">
        <v>11.53</v>
      </c>
      <c r="V683" s="0" t="n">
        <v>0.28</v>
      </c>
      <c r="W683" s="0" t="n">
        <v>-1.38</v>
      </c>
      <c r="X683" s="0" t="n">
        <v>1.76264</v>
      </c>
      <c r="Y683" s="0" t="n">
        <v>-1.19659</v>
      </c>
    </row>
    <row r="684" customFormat="false" ht="12.8" hidden="false" customHeight="false" outlineLevel="0" collapsed="false">
      <c r="A684" s="0" t="n">
        <v>15</v>
      </c>
      <c r="B684" s="0" t="n">
        <v>1</v>
      </c>
      <c r="C684" s="0" t="n">
        <v>1</v>
      </c>
      <c r="D684" s="0" t="n">
        <v>11</v>
      </c>
      <c r="E684" s="0" t="n">
        <v>0</v>
      </c>
      <c r="F684" s="0" t="n">
        <v>0</v>
      </c>
      <c r="G684" s="0" t="n">
        <v>64.67</v>
      </c>
      <c r="H684" s="0" t="n">
        <v>-2.61</v>
      </c>
      <c r="I684" s="0" t="n">
        <v>2.61</v>
      </c>
      <c r="J684" s="0" t="n">
        <v>0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11.72</v>
      </c>
      <c r="Q684" s="0" t="n">
        <v>0</v>
      </c>
      <c r="R684" s="0" t="n">
        <v>-0.02</v>
      </c>
      <c r="S684" s="0" t="n">
        <v>-0.02</v>
      </c>
      <c r="T684" s="0" t="n">
        <v>450</v>
      </c>
      <c r="U684" s="0" t="n">
        <v>11.72</v>
      </c>
      <c r="V684" s="0" t="n">
        <v>0.24</v>
      </c>
      <c r="W684" s="0" t="n">
        <v>-1.41</v>
      </c>
      <c r="X684" s="0" t="n">
        <v>1.66484</v>
      </c>
      <c r="Y684" s="0" t="n">
        <v>-1.28171</v>
      </c>
    </row>
    <row r="685" customFormat="false" ht="12.8" hidden="false" customHeight="false" outlineLevel="0" collapsed="false">
      <c r="A685" s="0" t="n">
        <v>15</v>
      </c>
      <c r="B685" s="0" t="n">
        <v>1</v>
      </c>
      <c r="C685" s="0" t="n">
        <v>1</v>
      </c>
      <c r="D685" s="0" t="n">
        <v>12</v>
      </c>
      <c r="E685" s="0" t="n">
        <v>0</v>
      </c>
      <c r="F685" s="0" t="n">
        <v>0</v>
      </c>
      <c r="G685" s="0" t="n">
        <v>63.89</v>
      </c>
      <c r="H685" s="0" t="n">
        <v>-2.65</v>
      </c>
      <c r="I685" s="0" t="n">
        <v>2.65</v>
      </c>
      <c r="J685" s="0" t="n">
        <v>0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12.01</v>
      </c>
      <c r="Q685" s="0" t="n">
        <v>0</v>
      </c>
      <c r="R685" s="0" t="n">
        <v>-0.02</v>
      </c>
      <c r="S685" s="0" t="n">
        <v>-0.02</v>
      </c>
      <c r="T685" s="0" t="n">
        <v>450</v>
      </c>
      <c r="U685" s="0" t="n">
        <v>12.01</v>
      </c>
      <c r="V685" s="0" t="n">
        <v>0.26</v>
      </c>
      <c r="W685" s="0" t="n">
        <v>-3.77</v>
      </c>
      <c r="X685" s="0" t="n">
        <v>1.56458</v>
      </c>
      <c r="Y685" s="0" t="n">
        <v>1.3631</v>
      </c>
    </row>
    <row r="686" customFormat="false" ht="12.8" hidden="false" customHeight="false" outlineLevel="0" collapsed="false">
      <c r="A686" s="0" t="n">
        <v>15</v>
      </c>
      <c r="B686" s="0" t="n">
        <v>1</v>
      </c>
      <c r="C686" s="0" t="n">
        <v>1</v>
      </c>
      <c r="D686" s="0" t="n">
        <v>13</v>
      </c>
      <c r="E686" s="0" t="n">
        <v>0</v>
      </c>
      <c r="F686" s="0" t="n">
        <v>0</v>
      </c>
      <c r="G686" s="0" t="n">
        <v>67.05</v>
      </c>
      <c r="H686" s="0" t="n">
        <v>-2.65</v>
      </c>
      <c r="I686" s="0" t="n">
        <v>2.65</v>
      </c>
      <c r="J686" s="0" t="n">
        <v>0</v>
      </c>
      <c r="K686" s="0" t="n">
        <v>0</v>
      </c>
      <c r="L686" s="0" t="n">
        <v>2.48</v>
      </c>
      <c r="M686" s="0" t="n">
        <v>0</v>
      </c>
      <c r="N686" s="0" t="n">
        <v>0</v>
      </c>
      <c r="O686" s="0" t="n">
        <v>0</v>
      </c>
      <c r="P686" s="0" t="n">
        <v>11.99</v>
      </c>
      <c r="Q686" s="0" t="n">
        <v>0</v>
      </c>
      <c r="R686" s="0" t="n">
        <v>-0.02</v>
      </c>
      <c r="S686" s="0" t="n">
        <v>-0.02</v>
      </c>
      <c r="T686" s="0" t="n">
        <v>450</v>
      </c>
      <c r="U686" s="0" t="n">
        <v>11.99</v>
      </c>
      <c r="V686" s="0" t="n">
        <v>0.27</v>
      </c>
      <c r="W686" s="0" t="n">
        <v>-1.74</v>
      </c>
      <c r="X686" s="0" t="n">
        <v>1.46261</v>
      </c>
      <c r="Y686" s="0" t="n">
        <v>1.44238</v>
      </c>
    </row>
    <row r="687" customFormat="false" ht="12.8" hidden="false" customHeight="false" outlineLevel="0" collapsed="false">
      <c r="A687" s="0" t="n">
        <v>15</v>
      </c>
      <c r="B687" s="0" t="n">
        <v>1</v>
      </c>
      <c r="C687" s="0" t="n">
        <v>1</v>
      </c>
      <c r="D687" s="0" t="n">
        <v>14</v>
      </c>
      <c r="E687" s="0" t="n">
        <v>153.54</v>
      </c>
      <c r="F687" s="0" t="n">
        <v>8.1</v>
      </c>
      <c r="G687" s="0" t="n">
        <v>69.34</v>
      </c>
      <c r="H687" s="0" t="n">
        <v>5.04</v>
      </c>
      <c r="I687" s="0" t="n">
        <v>1.53</v>
      </c>
      <c r="J687" s="0" t="n">
        <v>0</v>
      </c>
      <c r="K687" s="0" t="n">
        <v>6.22</v>
      </c>
      <c r="L687" s="0" t="n">
        <v>10.77</v>
      </c>
      <c r="M687" s="0" t="n">
        <v>0.12</v>
      </c>
      <c r="N687" s="0" t="n">
        <v>0.14</v>
      </c>
      <c r="O687" s="0" t="n">
        <v>-0.17</v>
      </c>
      <c r="P687" s="0" t="n">
        <v>11.31</v>
      </c>
      <c r="Q687" s="0" t="n">
        <v>1.14</v>
      </c>
      <c r="R687" s="0" t="n">
        <v>-3.12</v>
      </c>
      <c r="S687" s="0" t="n">
        <v>-3.18</v>
      </c>
      <c r="T687" s="0" t="n">
        <v>360.52</v>
      </c>
      <c r="U687" s="0" t="n">
        <v>11.74</v>
      </c>
      <c r="V687" s="0" t="n">
        <v>0.23</v>
      </c>
      <c r="W687" s="0" t="n">
        <v>40.54</v>
      </c>
      <c r="X687" s="0" t="n">
        <v>1.35959</v>
      </c>
      <c r="Y687" s="0" t="n">
        <v>1.52117</v>
      </c>
    </row>
    <row r="688" customFormat="false" ht="12.8" hidden="false" customHeight="false" outlineLevel="0" collapsed="false">
      <c r="A688" s="0" t="n">
        <v>15</v>
      </c>
      <c r="B688" s="0" t="n">
        <v>1</v>
      </c>
      <c r="C688" s="0" t="n">
        <v>1</v>
      </c>
      <c r="D688" s="0" t="n">
        <v>15</v>
      </c>
      <c r="E688" s="0" t="n">
        <v>641.97</v>
      </c>
      <c r="F688" s="0" t="n">
        <v>33.87</v>
      </c>
      <c r="G688" s="0" t="n">
        <v>66.51</v>
      </c>
      <c r="H688" s="0" t="n">
        <v>20.73</v>
      </c>
      <c r="I688" s="0" t="n">
        <v>1.53</v>
      </c>
      <c r="J688" s="0" t="n">
        <v>0</v>
      </c>
      <c r="K688" s="0" t="n">
        <v>9.04</v>
      </c>
      <c r="L688" s="0" t="n">
        <v>14.42</v>
      </c>
      <c r="M688" s="0" t="n">
        <v>0.22</v>
      </c>
      <c r="N688" s="0" t="n">
        <v>0.14</v>
      </c>
      <c r="O688" s="0" t="n">
        <v>-0.16</v>
      </c>
      <c r="P688" s="0" t="n">
        <v>11.33</v>
      </c>
      <c r="Q688" s="0" t="n">
        <v>4.33</v>
      </c>
      <c r="R688" s="0" t="n">
        <v>-5.78</v>
      </c>
      <c r="S688" s="0" t="n">
        <v>-6.3</v>
      </c>
      <c r="T688" s="0" t="n">
        <v>165.96</v>
      </c>
      <c r="U688" s="0" t="n">
        <v>11.76</v>
      </c>
      <c r="V688" s="0" t="n">
        <v>0.24</v>
      </c>
      <c r="W688" s="0" t="n">
        <v>169.51</v>
      </c>
      <c r="X688" s="0" t="n">
        <v>1.25617</v>
      </c>
      <c r="Y688" s="0" t="n">
        <v>1.60117</v>
      </c>
    </row>
    <row r="689" customFormat="false" ht="12.8" hidden="false" customHeight="false" outlineLevel="0" collapsed="false">
      <c r="A689" s="0" t="n">
        <v>15</v>
      </c>
      <c r="B689" s="0" t="n">
        <v>1</v>
      </c>
      <c r="C689" s="0" t="n">
        <v>1</v>
      </c>
      <c r="D689" s="0" t="n">
        <v>16</v>
      </c>
      <c r="E689" s="0" t="n">
        <v>1805.05</v>
      </c>
      <c r="F689" s="0" t="n">
        <v>95.05</v>
      </c>
      <c r="G689" s="0" t="n">
        <v>39.13</v>
      </c>
      <c r="H689" s="0" t="n">
        <v>8.61</v>
      </c>
      <c r="I689" s="0" t="n">
        <v>1.57</v>
      </c>
      <c r="J689" s="0" t="n">
        <v>0</v>
      </c>
      <c r="K689" s="0" t="n">
        <v>15.76</v>
      </c>
      <c r="L689" s="0" t="n">
        <v>23.13</v>
      </c>
      <c r="M689" s="0" t="n">
        <v>0.24</v>
      </c>
      <c r="N689" s="0" t="n">
        <v>0.14</v>
      </c>
      <c r="O689" s="0" t="n">
        <v>-0.17</v>
      </c>
      <c r="P689" s="0" t="n">
        <v>11.82</v>
      </c>
      <c r="Q689" s="0" t="n">
        <v>1.84</v>
      </c>
      <c r="R689" s="0" t="n">
        <v>-8.07</v>
      </c>
      <c r="S689" s="0" t="n">
        <v>-8.15</v>
      </c>
      <c r="T689" s="0" t="n">
        <v>58.03</v>
      </c>
      <c r="U689" s="0" t="n">
        <v>12.28</v>
      </c>
      <c r="V689" s="0" t="n">
        <v>0.32</v>
      </c>
      <c r="W689" s="0" t="n">
        <v>467.98</v>
      </c>
      <c r="X689" s="0" t="n">
        <v>1.15301</v>
      </c>
      <c r="Y689" s="0" t="n">
        <v>1.68429</v>
      </c>
    </row>
    <row r="690" customFormat="false" ht="12.8" hidden="false" customHeight="false" outlineLevel="0" collapsed="false">
      <c r="A690" s="0" t="n">
        <v>15</v>
      </c>
      <c r="B690" s="0" t="n">
        <v>1</v>
      </c>
      <c r="C690" s="0" t="n">
        <v>1</v>
      </c>
      <c r="D690" s="0" t="n">
        <v>17</v>
      </c>
      <c r="E690" s="0" t="n">
        <v>2782.15</v>
      </c>
      <c r="F690" s="0" t="n">
        <v>146.96</v>
      </c>
      <c r="G690" s="0" t="n">
        <v>6.57</v>
      </c>
      <c r="H690" s="0" t="n">
        <v>9.63</v>
      </c>
      <c r="I690" s="0" t="n">
        <v>1.63</v>
      </c>
      <c r="J690" s="0" t="n">
        <v>0</v>
      </c>
      <c r="K690" s="0" t="n">
        <v>20.89</v>
      </c>
      <c r="L690" s="0" t="n">
        <v>29.82</v>
      </c>
      <c r="M690" s="0" t="n">
        <v>0.24</v>
      </c>
      <c r="N690" s="0" t="n">
        <v>0.14</v>
      </c>
      <c r="O690" s="0" t="n">
        <v>-0.17</v>
      </c>
      <c r="P690" s="0" t="n">
        <v>12.42</v>
      </c>
      <c r="Q690" s="0" t="n">
        <v>2.04</v>
      </c>
      <c r="R690" s="0" t="n">
        <v>-9.36</v>
      </c>
      <c r="S690" s="0" t="n">
        <v>-9.44</v>
      </c>
      <c r="T690" s="0" t="n">
        <v>61.59</v>
      </c>
      <c r="U690" s="0" t="n">
        <v>12.86</v>
      </c>
      <c r="V690" s="0" t="n">
        <v>0.36</v>
      </c>
      <c r="W690" s="0" t="n">
        <v>742.09</v>
      </c>
      <c r="X690" s="0" t="n">
        <v>1.05086</v>
      </c>
      <c r="Y690" s="0" t="n">
        <v>1.7728</v>
      </c>
    </row>
    <row r="691" customFormat="false" ht="12.8" hidden="false" customHeight="false" outlineLevel="0" collapsed="false">
      <c r="A691" s="0" t="n">
        <v>15</v>
      </c>
      <c r="B691" s="0" t="n">
        <v>1</v>
      </c>
      <c r="C691" s="0" t="n">
        <v>1</v>
      </c>
      <c r="D691" s="0" t="n">
        <v>18</v>
      </c>
      <c r="E691" s="0" t="n">
        <v>3330.91</v>
      </c>
      <c r="F691" s="0" t="n">
        <v>176.8</v>
      </c>
      <c r="G691" s="0" t="n">
        <v>-4.28</v>
      </c>
      <c r="H691" s="0" t="n">
        <v>-7.82</v>
      </c>
      <c r="I691" s="0" t="n">
        <v>1.69</v>
      </c>
      <c r="J691" s="0" t="n">
        <v>0</v>
      </c>
      <c r="K691" s="0" t="n">
        <v>0</v>
      </c>
      <c r="L691" s="0" t="n">
        <v>0</v>
      </c>
      <c r="M691" s="0" t="n">
        <v>0</v>
      </c>
      <c r="N691" s="0" t="n">
        <v>0.14</v>
      </c>
      <c r="O691" s="0" t="n">
        <v>0.9</v>
      </c>
      <c r="P691" s="0" t="n">
        <v>13.03</v>
      </c>
      <c r="Q691" s="0" t="n">
        <v>0</v>
      </c>
      <c r="R691" s="0" t="n">
        <v>-0.02</v>
      </c>
      <c r="S691" s="0" t="n">
        <v>-0.02</v>
      </c>
      <c r="T691" s="0" t="n">
        <v>15.89</v>
      </c>
      <c r="U691" s="0" t="n">
        <v>13.53</v>
      </c>
      <c r="V691" s="0" t="n">
        <v>0.43</v>
      </c>
      <c r="W691" s="0" t="n">
        <v>927.22</v>
      </c>
      <c r="X691" s="0" t="n">
        <v>0.95065</v>
      </c>
      <c r="Y691" s="0" t="n">
        <v>1.86951</v>
      </c>
    </row>
    <row r="692" customFormat="false" ht="12.8" hidden="false" customHeight="false" outlineLevel="0" collapsed="false">
      <c r="A692" s="0" t="n">
        <v>15</v>
      </c>
      <c r="B692" s="0" t="n">
        <v>1</v>
      </c>
      <c r="C692" s="0" t="n">
        <v>1</v>
      </c>
      <c r="D692" s="0" t="n">
        <v>19</v>
      </c>
      <c r="E692" s="0" t="n">
        <v>3894.49</v>
      </c>
      <c r="F692" s="0" t="n">
        <v>207.67</v>
      </c>
      <c r="G692" s="0" t="n">
        <v>-18.1</v>
      </c>
      <c r="H692" s="0" t="n">
        <v>-20.46</v>
      </c>
      <c r="I692" s="0" t="n">
        <v>1.75</v>
      </c>
      <c r="J692" s="0" t="n">
        <v>0</v>
      </c>
      <c r="K692" s="0" t="n">
        <v>0.16</v>
      </c>
      <c r="L692" s="0" t="n">
        <v>1.76</v>
      </c>
      <c r="M692" s="0" t="n">
        <v>0</v>
      </c>
      <c r="N692" s="0" t="n">
        <v>0.14</v>
      </c>
      <c r="O692" s="0" t="n">
        <v>1.03</v>
      </c>
      <c r="P692" s="0" t="n">
        <v>13.65</v>
      </c>
      <c r="Q692" s="0" t="n">
        <v>0</v>
      </c>
      <c r="R692" s="0" t="n">
        <v>-0.08</v>
      </c>
      <c r="S692" s="0" t="n">
        <v>-9.46</v>
      </c>
      <c r="T692" s="0" t="n">
        <v>8.47</v>
      </c>
      <c r="U692" s="0" t="n">
        <v>14.28</v>
      </c>
      <c r="V692" s="0" t="n">
        <v>0.53</v>
      </c>
      <c r="W692" s="0" t="n">
        <v>1127.53</v>
      </c>
      <c r="X692" s="0" t="n">
        <v>0.85358</v>
      </c>
      <c r="Y692" s="0" t="n">
        <v>1.97806</v>
      </c>
    </row>
    <row r="693" customFormat="false" ht="12.8" hidden="false" customHeight="false" outlineLevel="0" collapsed="false">
      <c r="A693" s="0" t="n">
        <v>15</v>
      </c>
      <c r="B693" s="0" t="n">
        <v>1</v>
      </c>
      <c r="C693" s="0" t="n">
        <v>1</v>
      </c>
      <c r="D693" s="0" t="n">
        <v>20</v>
      </c>
      <c r="E693" s="0" t="n">
        <v>4316.98</v>
      </c>
      <c r="F693" s="0" t="n">
        <v>230.6</v>
      </c>
      <c r="G693" s="0" t="n">
        <v>-20.61</v>
      </c>
      <c r="H693" s="0" t="n">
        <v>-21.86</v>
      </c>
      <c r="I693" s="0" t="n">
        <v>1.81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0.15</v>
      </c>
      <c r="O693" s="0" t="n">
        <v>1.15</v>
      </c>
      <c r="P693" s="0" t="n">
        <v>14.26</v>
      </c>
      <c r="Q693" s="0" t="n">
        <v>0</v>
      </c>
      <c r="R693" s="0" t="n">
        <v>-0.02</v>
      </c>
      <c r="S693" s="0" t="n">
        <v>-0.02</v>
      </c>
      <c r="T693" s="0" t="n">
        <v>10.16</v>
      </c>
      <c r="U693" s="0" t="n">
        <v>14.96</v>
      </c>
      <c r="V693" s="0" t="n">
        <v>0.59</v>
      </c>
      <c r="W693" s="0" t="n">
        <v>1268.37</v>
      </c>
      <c r="X693" s="0" t="n">
        <v>0.76132</v>
      </c>
      <c r="Y693" s="0" t="n">
        <v>2.10318</v>
      </c>
    </row>
    <row r="694" customFormat="false" ht="12.8" hidden="false" customHeight="false" outlineLevel="0" collapsed="false">
      <c r="A694" s="0" t="n">
        <v>15</v>
      </c>
      <c r="B694" s="0" t="n">
        <v>1</v>
      </c>
      <c r="C694" s="0" t="n">
        <v>1</v>
      </c>
      <c r="D694" s="0" t="n">
        <v>21</v>
      </c>
      <c r="E694" s="0" t="n">
        <v>4764.06</v>
      </c>
      <c r="F694" s="0" t="n">
        <v>254.72</v>
      </c>
      <c r="G694" s="0" t="n">
        <v>-21.4</v>
      </c>
      <c r="H694" s="0" t="n">
        <v>-2.34</v>
      </c>
      <c r="I694" s="0" t="n">
        <v>1.82</v>
      </c>
      <c r="J694" s="0" t="n">
        <v>0</v>
      </c>
      <c r="K694" s="0" t="n">
        <v>1.52</v>
      </c>
      <c r="L694" s="0" t="n">
        <v>18.87</v>
      </c>
      <c r="M694" s="0" t="n">
        <v>0.01</v>
      </c>
      <c r="N694" s="0" t="n">
        <v>0.15</v>
      </c>
      <c r="O694" s="0" t="n">
        <v>1.21</v>
      </c>
      <c r="P694" s="0" t="n">
        <v>14.38</v>
      </c>
      <c r="Q694" s="0" t="n">
        <v>2.51</v>
      </c>
      <c r="R694" s="0" t="n">
        <v>-0.98</v>
      </c>
      <c r="S694" s="0" t="n">
        <v>-17.02</v>
      </c>
      <c r="T694" s="0" t="n">
        <v>23.28</v>
      </c>
      <c r="U694" s="0" t="n">
        <v>15.1</v>
      </c>
      <c r="V694" s="0" t="n">
        <v>0.62</v>
      </c>
      <c r="W694" s="0" t="n">
        <v>1410.23</v>
      </c>
      <c r="X694" s="0" t="n">
        <v>0.67625</v>
      </c>
      <c r="Y694" s="0" t="n">
        <v>2.25088</v>
      </c>
    </row>
    <row r="695" customFormat="false" ht="12.8" hidden="false" customHeight="false" outlineLevel="0" collapsed="false">
      <c r="A695" s="0" t="n">
        <v>15</v>
      </c>
      <c r="B695" s="0" t="n">
        <v>1</v>
      </c>
      <c r="C695" s="0" t="n">
        <v>1</v>
      </c>
      <c r="D695" s="0" t="n">
        <v>22</v>
      </c>
      <c r="E695" s="0" t="n">
        <v>5655.33</v>
      </c>
      <c r="F695" s="0" t="n">
        <v>304.04</v>
      </c>
      <c r="G695" s="0" t="n">
        <v>-57.38</v>
      </c>
      <c r="H695" s="0" t="n">
        <v>15.61</v>
      </c>
      <c r="I695" s="0" t="n">
        <v>1.87</v>
      </c>
      <c r="J695" s="0" t="n">
        <v>0</v>
      </c>
      <c r="K695" s="0" t="n">
        <v>40.6</v>
      </c>
      <c r="L695" s="0" t="n">
        <v>61.54</v>
      </c>
      <c r="M695" s="0" t="n">
        <v>0.27</v>
      </c>
      <c r="N695" s="0" t="n">
        <v>0.16</v>
      </c>
      <c r="O695" s="0" t="n">
        <v>-0.32</v>
      </c>
      <c r="P695" s="0" t="n">
        <v>14.77</v>
      </c>
      <c r="Q695" s="0" t="n">
        <v>3.23</v>
      </c>
      <c r="R695" s="0" t="n">
        <v>-19.54</v>
      </c>
      <c r="S695" s="0" t="n">
        <v>-19.63</v>
      </c>
      <c r="T695" s="0" t="n">
        <v>81.27</v>
      </c>
      <c r="U695" s="0" t="n">
        <v>15.57</v>
      </c>
      <c r="V695" s="0" t="n">
        <v>0.69</v>
      </c>
      <c r="W695" s="0" t="n">
        <v>1746.72</v>
      </c>
      <c r="X695" s="0" t="n">
        <v>0.60178</v>
      </c>
      <c r="Y695" s="0" t="n">
        <v>2.42804</v>
      </c>
    </row>
    <row r="696" customFormat="false" ht="12.8" hidden="false" customHeight="false" outlineLevel="0" collapsed="false">
      <c r="A696" s="0" t="n">
        <v>15</v>
      </c>
      <c r="B696" s="0" t="n">
        <v>1</v>
      </c>
      <c r="C696" s="0" t="n">
        <v>1</v>
      </c>
      <c r="D696" s="0" t="n">
        <v>23</v>
      </c>
      <c r="E696" s="0" t="n">
        <v>5701.35</v>
      </c>
      <c r="F696" s="0" t="n">
        <v>306.04</v>
      </c>
      <c r="G696" s="0" t="n">
        <v>-43.2</v>
      </c>
      <c r="H696" s="0" t="n">
        <v>15.84</v>
      </c>
      <c r="I696" s="0" t="n">
        <v>1.88</v>
      </c>
      <c r="J696" s="0" t="n">
        <v>0</v>
      </c>
      <c r="K696" s="0" t="n">
        <v>40.95</v>
      </c>
      <c r="L696" s="0" t="n">
        <v>61.62</v>
      </c>
      <c r="M696" s="0" t="n">
        <v>0.27</v>
      </c>
      <c r="N696" s="0" t="n">
        <v>0.16</v>
      </c>
      <c r="O696" s="0" t="n">
        <v>-0.31</v>
      </c>
      <c r="P696" s="0" t="n">
        <v>14.87</v>
      </c>
      <c r="Q696" s="0" t="n">
        <v>3.27</v>
      </c>
      <c r="R696" s="0" t="n">
        <v>-19.35</v>
      </c>
      <c r="S696" s="0" t="n">
        <v>-19.44</v>
      </c>
      <c r="T696" s="0" t="n">
        <v>81.92</v>
      </c>
      <c r="U696" s="0" t="n">
        <v>15.64</v>
      </c>
      <c r="V696" s="0" t="n">
        <v>0.68</v>
      </c>
      <c r="W696" s="0" t="n">
        <v>1739.67</v>
      </c>
      <c r="X696" s="0" t="n">
        <v>0.54259</v>
      </c>
      <c r="Y696" s="0" t="n">
        <v>2.64039</v>
      </c>
    </row>
    <row r="697" customFormat="false" ht="12.8" hidden="false" customHeight="false" outlineLevel="0" collapsed="false">
      <c r="A697" s="0" t="n">
        <v>15</v>
      </c>
      <c r="B697" s="0" t="n">
        <v>1</v>
      </c>
      <c r="C697" s="0" t="n">
        <v>1</v>
      </c>
      <c r="D697" s="0" t="n">
        <v>24</v>
      </c>
      <c r="E697" s="0" t="n">
        <v>6120.81</v>
      </c>
      <c r="F697" s="0" t="n">
        <v>329.41</v>
      </c>
      <c r="G697" s="0" t="n">
        <v>-61.68</v>
      </c>
      <c r="H697" s="0" t="n">
        <v>16.29</v>
      </c>
      <c r="I697" s="0" t="n">
        <v>1.89</v>
      </c>
      <c r="J697" s="0" t="n">
        <v>0</v>
      </c>
      <c r="K697" s="0" t="n">
        <v>43.75</v>
      </c>
      <c r="L697" s="0" t="n">
        <v>66.04</v>
      </c>
      <c r="M697" s="0" t="n">
        <v>0.27</v>
      </c>
      <c r="N697" s="0" t="n">
        <v>0.17</v>
      </c>
      <c r="O697" s="0" t="n">
        <v>-0.33</v>
      </c>
      <c r="P697" s="0" t="n">
        <v>14.98</v>
      </c>
      <c r="Q697" s="0" t="n">
        <v>3.37</v>
      </c>
      <c r="R697" s="0" t="n">
        <v>-21.04</v>
      </c>
      <c r="S697" s="0" t="n">
        <v>-21.14</v>
      </c>
      <c r="T697" s="0" t="n">
        <v>83.41</v>
      </c>
      <c r="U697" s="0" t="n">
        <v>15.81</v>
      </c>
      <c r="V697" s="0" t="n">
        <v>0.74</v>
      </c>
      <c r="W697" s="0" t="n">
        <v>1905.91</v>
      </c>
      <c r="X697" s="0" t="n">
        <v>0.5043</v>
      </c>
      <c r="Y697" s="0" t="n">
        <v>2.88758</v>
      </c>
    </row>
    <row r="698" customFormat="false" ht="12.8" hidden="false" customHeight="false" outlineLevel="0" collapsed="false">
      <c r="A698" s="0" t="n">
        <v>15</v>
      </c>
      <c r="B698" s="0" t="n">
        <v>1</v>
      </c>
      <c r="C698" s="0" t="n">
        <v>1</v>
      </c>
      <c r="D698" s="0" t="n">
        <v>25</v>
      </c>
      <c r="E698" s="0" t="n">
        <v>6594.95</v>
      </c>
      <c r="F698" s="0" t="n">
        <v>356.21</v>
      </c>
      <c r="G698" s="0" t="n">
        <v>-88.18</v>
      </c>
      <c r="H698" s="0" t="n">
        <v>-5.96</v>
      </c>
      <c r="I698" s="0" t="n">
        <v>1.92</v>
      </c>
      <c r="J698" s="0" t="n">
        <v>0</v>
      </c>
      <c r="K698" s="0" t="n">
        <v>1.61</v>
      </c>
      <c r="L698" s="0" t="n">
        <v>28.29</v>
      </c>
      <c r="M698" s="0" t="n">
        <v>0.02</v>
      </c>
      <c r="N698" s="0" t="n">
        <v>0.16</v>
      </c>
      <c r="O698" s="0" t="n">
        <v>1.64</v>
      </c>
      <c r="P698" s="0" t="n">
        <v>15.27</v>
      </c>
      <c r="Q698" s="0" t="n">
        <v>2.73</v>
      </c>
      <c r="R698" s="0" t="n">
        <v>-1.56</v>
      </c>
      <c r="S698" s="0" t="n">
        <v>-22.99</v>
      </c>
      <c r="T698" s="0" t="n">
        <v>22.39</v>
      </c>
      <c r="U698" s="0" t="n">
        <v>16.21</v>
      </c>
      <c r="V698" s="0" t="n">
        <v>0.82</v>
      </c>
      <c r="W698" s="0" t="n">
        <v>2111.6</v>
      </c>
      <c r="X698" s="0" t="n">
        <v>0.49193</v>
      </c>
      <c r="Y698" s="0" t="n">
        <v>3.15712</v>
      </c>
    </row>
    <row r="699" customFormat="false" ht="12.8" hidden="false" customHeight="false" outlineLevel="0" collapsed="false">
      <c r="A699" s="0" t="n">
        <v>15</v>
      </c>
      <c r="B699" s="0" t="n">
        <v>1</v>
      </c>
      <c r="C699" s="0" t="n">
        <v>1</v>
      </c>
      <c r="D699" s="0" t="n">
        <v>26</v>
      </c>
      <c r="E699" s="0" t="n">
        <v>6597.37</v>
      </c>
      <c r="F699" s="0" t="n">
        <v>356.37</v>
      </c>
      <c r="G699" s="0" t="n">
        <v>-86.14</v>
      </c>
      <c r="H699" s="0" t="n">
        <v>17.5</v>
      </c>
      <c r="I699" s="0" t="n">
        <v>1.93</v>
      </c>
      <c r="J699" s="0" t="n">
        <v>0</v>
      </c>
      <c r="K699" s="0" t="n">
        <v>47.66</v>
      </c>
      <c r="L699" s="0" t="n">
        <v>74.39</v>
      </c>
      <c r="M699" s="0" t="n">
        <v>0.27</v>
      </c>
      <c r="N699" s="0" t="n">
        <v>0.17</v>
      </c>
      <c r="O699" s="0" t="n">
        <v>-0.4</v>
      </c>
      <c r="P699" s="0" t="n">
        <v>15.32</v>
      </c>
      <c r="Q699" s="0" t="n">
        <v>3.65</v>
      </c>
      <c r="R699" s="0" t="n">
        <v>-24.4</v>
      </c>
      <c r="S699" s="0" t="n">
        <v>-24.54</v>
      </c>
      <c r="T699" s="0" t="n">
        <v>87.18</v>
      </c>
      <c r="U699" s="0" t="n">
        <v>16.32</v>
      </c>
      <c r="V699" s="0" t="n">
        <v>0.84</v>
      </c>
      <c r="W699" s="0" t="n">
        <v>2113.32</v>
      </c>
      <c r="X699" s="0" t="n">
        <v>0.50742</v>
      </c>
      <c r="Y699" s="0" t="n">
        <v>3.42519</v>
      </c>
    </row>
    <row r="700" customFormat="false" ht="12.8" hidden="false" customHeight="false" outlineLevel="0" collapsed="false">
      <c r="A700" s="0" t="n">
        <v>15</v>
      </c>
      <c r="B700" s="0" t="n">
        <v>1</v>
      </c>
      <c r="C700" s="0" t="n">
        <v>1</v>
      </c>
      <c r="D700" s="0" t="n">
        <v>27</v>
      </c>
      <c r="E700" s="0" t="n">
        <v>6389.57</v>
      </c>
      <c r="F700" s="0" t="n">
        <v>345.19</v>
      </c>
      <c r="G700" s="0" t="n">
        <v>-94.03</v>
      </c>
      <c r="H700" s="0" t="n">
        <v>17.57</v>
      </c>
      <c r="I700" s="0" t="n">
        <v>1.93</v>
      </c>
      <c r="J700" s="0" t="n">
        <v>0</v>
      </c>
      <c r="K700" s="0" t="n">
        <v>47.69</v>
      </c>
      <c r="L700" s="0" t="n">
        <v>75.47</v>
      </c>
      <c r="M700" s="0" t="n">
        <v>0.27</v>
      </c>
      <c r="N700" s="0" t="n">
        <v>0.17</v>
      </c>
      <c r="O700" s="0" t="n">
        <v>-0.46</v>
      </c>
      <c r="P700" s="0" t="n">
        <v>15.39</v>
      </c>
      <c r="Q700" s="0" t="n">
        <v>3.62</v>
      </c>
      <c r="R700" s="0" t="n">
        <v>-26.99</v>
      </c>
      <c r="S700" s="0" t="n">
        <v>-27.11</v>
      </c>
      <c r="T700" s="0" t="n">
        <v>87.28</v>
      </c>
      <c r="U700" s="0" t="n">
        <v>16.54</v>
      </c>
      <c r="V700" s="0" t="n">
        <v>0.93</v>
      </c>
      <c r="W700" s="0" t="n">
        <v>2048.95</v>
      </c>
      <c r="X700" s="0" t="n">
        <v>0.54838</v>
      </c>
      <c r="Y700" s="0" t="n">
        <v>3.66878</v>
      </c>
    </row>
    <row r="701" customFormat="false" ht="12.8" hidden="false" customHeight="false" outlineLevel="0" collapsed="false">
      <c r="A701" s="0" t="n">
        <v>15</v>
      </c>
      <c r="B701" s="0" t="n">
        <v>1</v>
      </c>
      <c r="C701" s="0" t="n">
        <v>1</v>
      </c>
      <c r="D701" s="0" t="n">
        <v>28</v>
      </c>
      <c r="E701" s="0" t="n">
        <v>7223.51</v>
      </c>
      <c r="F701" s="0" t="n">
        <v>390.31</v>
      </c>
      <c r="G701" s="0" t="n">
        <v>-99.15</v>
      </c>
      <c r="H701" s="0" t="n">
        <v>18.64</v>
      </c>
      <c r="I701" s="0" t="n">
        <v>1.96</v>
      </c>
      <c r="J701" s="0" t="n">
        <v>0</v>
      </c>
      <c r="K701" s="0" t="n">
        <v>53.17</v>
      </c>
      <c r="L701" s="0" t="n">
        <v>83.82</v>
      </c>
      <c r="M701" s="0" t="n">
        <v>0.27</v>
      </c>
      <c r="N701" s="0" t="n">
        <v>0.17</v>
      </c>
      <c r="O701" s="0" t="n">
        <v>-0.48</v>
      </c>
      <c r="P701" s="0" t="n">
        <v>15.62</v>
      </c>
      <c r="Q701" s="0" t="n">
        <v>3.84</v>
      </c>
      <c r="R701" s="0" t="n">
        <v>-29.22</v>
      </c>
      <c r="S701" s="0" t="n">
        <v>-29.34</v>
      </c>
      <c r="T701" s="0" t="n">
        <v>90.74</v>
      </c>
      <c r="U701" s="0" t="n">
        <v>16.82</v>
      </c>
      <c r="V701" s="0" t="n">
        <v>1</v>
      </c>
      <c r="W701" s="0" t="n">
        <v>2319.18</v>
      </c>
      <c r="X701" s="0" t="n">
        <v>0.60958</v>
      </c>
      <c r="Y701" s="0" t="n">
        <v>3.87698</v>
      </c>
    </row>
    <row r="702" customFormat="false" ht="12.8" hidden="false" customHeight="false" outlineLevel="0" collapsed="false">
      <c r="A702" s="0" t="n">
        <v>15</v>
      </c>
      <c r="B702" s="0" t="n">
        <v>1</v>
      </c>
      <c r="C702" s="0" t="n">
        <v>1</v>
      </c>
      <c r="D702" s="0" t="n">
        <v>29</v>
      </c>
      <c r="E702" s="0" t="n">
        <v>7100.67</v>
      </c>
      <c r="F702" s="0" t="n">
        <v>383.7</v>
      </c>
      <c r="G702" s="0" t="n">
        <v>-103.88</v>
      </c>
      <c r="H702" s="0" t="n">
        <v>18.87</v>
      </c>
      <c r="I702" s="0" t="n">
        <v>1.97</v>
      </c>
      <c r="J702" s="0" t="n">
        <v>0</v>
      </c>
      <c r="K702" s="0" t="n">
        <v>53.73</v>
      </c>
      <c r="L702" s="0" t="n">
        <v>89.44</v>
      </c>
      <c r="M702" s="0" t="n">
        <v>0.27</v>
      </c>
      <c r="N702" s="0" t="n">
        <v>0.18</v>
      </c>
      <c r="O702" s="0" t="n">
        <v>-0.55</v>
      </c>
      <c r="P702" s="0" t="n">
        <v>15.69</v>
      </c>
      <c r="Q702" s="0" t="n">
        <v>3.92</v>
      </c>
      <c r="R702" s="0" t="n">
        <v>-31.36</v>
      </c>
      <c r="S702" s="0" t="n">
        <v>-31.54</v>
      </c>
      <c r="T702" s="0" t="n">
        <v>90.93</v>
      </c>
      <c r="U702" s="0" t="n">
        <v>17.04</v>
      </c>
      <c r="V702" s="0" t="n">
        <v>1.07</v>
      </c>
      <c r="W702" s="0" t="n">
        <v>2281.14</v>
      </c>
      <c r="X702" s="0" t="n">
        <v>0.68546</v>
      </c>
      <c r="Y702" s="0" t="n">
        <v>4.05045</v>
      </c>
    </row>
    <row r="703" customFormat="false" ht="12.8" hidden="false" customHeight="false" outlineLevel="0" collapsed="false">
      <c r="A703" s="0" t="n">
        <v>15</v>
      </c>
      <c r="B703" s="0" t="n">
        <v>1</v>
      </c>
      <c r="C703" s="0" t="n">
        <v>1</v>
      </c>
      <c r="D703" s="0" t="n">
        <v>30</v>
      </c>
      <c r="E703" s="0" t="n">
        <v>6287.32</v>
      </c>
      <c r="F703" s="0" t="n">
        <v>339.71</v>
      </c>
      <c r="G703" s="0" t="n">
        <v>-101.64</v>
      </c>
      <c r="H703" s="0" t="n">
        <v>-10.07</v>
      </c>
      <c r="I703" s="0" t="n">
        <v>2.01</v>
      </c>
      <c r="J703" s="0" t="n">
        <v>0</v>
      </c>
      <c r="K703" s="0" t="n">
        <v>1.78</v>
      </c>
      <c r="L703" s="0" t="n">
        <v>32.58</v>
      </c>
      <c r="M703" s="0" t="n">
        <v>0.02</v>
      </c>
      <c r="N703" s="0" t="n">
        <v>0.17</v>
      </c>
      <c r="O703" s="0" t="n">
        <v>1.53</v>
      </c>
      <c r="P703" s="0" t="n">
        <v>16.07</v>
      </c>
      <c r="Q703" s="0" t="n">
        <v>3.08</v>
      </c>
      <c r="R703" s="0" t="n">
        <v>-2.09</v>
      </c>
      <c r="S703" s="0" t="n">
        <v>-30.92</v>
      </c>
      <c r="T703" s="0" t="n">
        <v>21.29</v>
      </c>
      <c r="U703" s="0" t="n">
        <v>17.45</v>
      </c>
      <c r="V703" s="0" t="n">
        <v>1.08</v>
      </c>
      <c r="W703" s="0" t="n">
        <v>2017.93</v>
      </c>
      <c r="X703" s="0" t="n">
        <v>0.7715</v>
      </c>
      <c r="Y703" s="0" t="n">
        <v>4.19524</v>
      </c>
    </row>
    <row r="704" customFormat="false" ht="12.8" hidden="false" customHeight="false" outlineLevel="0" collapsed="false">
      <c r="A704" s="0" t="n">
        <v>15</v>
      </c>
      <c r="B704" s="0" t="n">
        <v>1</v>
      </c>
      <c r="C704" s="0" t="n">
        <v>1</v>
      </c>
      <c r="D704" s="0" t="n">
        <v>31</v>
      </c>
      <c r="E704" s="0" t="n">
        <v>6407.95</v>
      </c>
      <c r="F704" s="0" t="n">
        <v>344.98</v>
      </c>
      <c r="G704" s="0" t="n">
        <v>-92.28</v>
      </c>
      <c r="H704" s="0" t="n">
        <v>-2.06</v>
      </c>
      <c r="I704" s="0" t="n">
        <v>2.06</v>
      </c>
      <c r="J704" s="0" t="n">
        <v>0</v>
      </c>
      <c r="K704" s="0" t="n">
        <v>46.53</v>
      </c>
      <c r="L704" s="0" t="n">
        <v>65.12</v>
      </c>
      <c r="M704" s="0" t="n">
        <v>0.11</v>
      </c>
      <c r="N704" s="0" t="n">
        <v>0.15</v>
      </c>
      <c r="O704" s="0" t="n">
        <v>-0.4</v>
      </c>
      <c r="P704" s="0" t="n">
        <v>16.5</v>
      </c>
      <c r="Q704" s="0" t="n">
        <v>0</v>
      </c>
      <c r="R704" s="0" t="n">
        <v>-12.86</v>
      </c>
      <c r="S704" s="0" t="n">
        <v>-14.08</v>
      </c>
      <c r="T704" s="0" t="n">
        <v>-412.67</v>
      </c>
      <c r="U704" s="0" t="n">
        <v>17.63</v>
      </c>
      <c r="V704" s="0" t="n">
        <v>1.06</v>
      </c>
      <c r="W704" s="0" t="n">
        <v>2000.32</v>
      </c>
      <c r="X704" s="0" t="n">
        <v>0.86441</v>
      </c>
      <c r="Y704" s="0" t="n">
        <v>4.3182</v>
      </c>
    </row>
    <row r="705" customFormat="false" ht="12.8" hidden="false" customHeight="false" outlineLevel="0" collapsed="false">
      <c r="A705" s="0" t="n">
        <v>15</v>
      </c>
      <c r="B705" s="0" t="n">
        <v>1</v>
      </c>
      <c r="C705" s="0" t="n">
        <v>1</v>
      </c>
      <c r="D705" s="0" t="n">
        <v>32</v>
      </c>
      <c r="E705" s="0" t="n">
        <v>5909.11</v>
      </c>
      <c r="F705" s="0" t="n">
        <v>315.57</v>
      </c>
      <c r="G705" s="0" t="n">
        <v>-78.86</v>
      </c>
      <c r="H705" s="0" t="n">
        <v>19.17</v>
      </c>
      <c r="I705" s="0" t="n">
        <v>2.03</v>
      </c>
      <c r="J705" s="0" t="n">
        <v>0</v>
      </c>
      <c r="K705" s="0" t="n">
        <v>46.18</v>
      </c>
      <c r="L705" s="0" t="n">
        <v>77.69</v>
      </c>
      <c r="M705" s="0" t="n">
        <v>0.28</v>
      </c>
      <c r="N705" s="0" t="n">
        <v>0.18</v>
      </c>
      <c r="O705" s="0" t="n">
        <v>-0.51</v>
      </c>
      <c r="P705" s="0" t="n">
        <v>16.2</v>
      </c>
      <c r="Q705" s="0" t="n">
        <v>3.94</v>
      </c>
      <c r="R705" s="0" t="n">
        <v>-29.29</v>
      </c>
      <c r="S705" s="0" t="n">
        <v>-29.42</v>
      </c>
      <c r="T705" s="0" t="n">
        <v>90.9</v>
      </c>
      <c r="U705" s="0" t="n">
        <v>17.46</v>
      </c>
      <c r="V705" s="0" t="n">
        <v>0.99</v>
      </c>
      <c r="W705" s="0" t="n">
        <v>1728.81</v>
      </c>
      <c r="X705" s="0" t="n">
        <v>0.96191</v>
      </c>
      <c r="Y705" s="0" t="n">
        <v>4.42518</v>
      </c>
    </row>
    <row r="706" customFormat="false" ht="12.8" hidden="false" customHeight="false" outlineLevel="0" collapsed="false">
      <c r="A706" s="0" t="n">
        <v>15</v>
      </c>
      <c r="B706" s="0" t="n">
        <v>1</v>
      </c>
      <c r="C706" s="0" t="n">
        <v>1</v>
      </c>
      <c r="D706" s="0" t="n">
        <v>33</v>
      </c>
      <c r="E706" s="0" t="n">
        <v>6008.92</v>
      </c>
      <c r="F706" s="0" t="n">
        <v>317.5</v>
      </c>
      <c r="G706" s="0" t="n">
        <v>-72.46</v>
      </c>
      <c r="H706" s="0" t="n">
        <v>19.15</v>
      </c>
      <c r="I706" s="0" t="n">
        <v>2.02</v>
      </c>
      <c r="J706" s="0" t="n">
        <v>0</v>
      </c>
      <c r="K706" s="0" t="n">
        <v>47.04</v>
      </c>
      <c r="L706" s="0" t="n">
        <v>79.7</v>
      </c>
      <c r="M706" s="0" t="n">
        <v>0.28</v>
      </c>
      <c r="N706" s="0" t="n">
        <v>0.18</v>
      </c>
      <c r="O706" s="0" t="n">
        <v>-0.52</v>
      </c>
      <c r="P706" s="0" t="n">
        <v>16.11</v>
      </c>
      <c r="Q706" s="0" t="n">
        <v>3.96</v>
      </c>
      <c r="R706" s="0" t="n">
        <v>-29.62</v>
      </c>
      <c r="S706" s="0" t="n">
        <v>-29.77</v>
      </c>
      <c r="T706" s="0" t="n">
        <v>91</v>
      </c>
      <c r="U706" s="0" t="n">
        <v>17.4</v>
      </c>
      <c r="V706" s="0" t="n">
        <v>1</v>
      </c>
      <c r="W706" s="0" t="n">
        <v>1605.21</v>
      </c>
      <c r="X706" s="0" t="n">
        <v>1.06239</v>
      </c>
      <c r="Y706" s="0" t="n">
        <v>4.5208</v>
      </c>
    </row>
    <row r="707" customFormat="false" ht="12.8" hidden="false" customHeight="false" outlineLevel="0" collapsed="false">
      <c r="A707" s="0" t="n">
        <v>15</v>
      </c>
      <c r="B707" s="0" t="n">
        <v>1</v>
      </c>
      <c r="C707" s="0" t="n">
        <v>1</v>
      </c>
      <c r="D707" s="0" t="n">
        <v>34</v>
      </c>
      <c r="E707" s="0" t="n">
        <v>5793.22</v>
      </c>
      <c r="F707" s="0" t="n">
        <v>302.41</v>
      </c>
      <c r="G707" s="0" t="n">
        <v>-60.16</v>
      </c>
      <c r="H707" s="0" t="n">
        <v>-0.18</v>
      </c>
      <c r="I707" s="0" t="n">
        <v>2.02</v>
      </c>
      <c r="J707" s="0" t="n">
        <v>0</v>
      </c>
      <c r="K707" s="0" t="n">
        <v>2.79</v>
      </c>
      <c r="L707" s="0" t="n">
        <v>39.81</v>
      </c>
      <c r="M707" s="0" t="n">
        <v>0.03</v>
      </c>
      <c r="N707" s="0" t="n">
        <v>0.17</v>
      </c>
      <c r="O707" s="0" t="n">
        <v>1.39</v>
      </c>
      <c r="P707" s="0" t="n">
        <v>16.14</v>
      </c>
      <c r="Q707" s="0" t="n">
        <v>3.18</v>
      </c>
      <c r="R707" s="0" t="n">
        <v>-3.08</v>
      </c>
      <c r="S707" s="0" t="n">
        <v>-28.95</v>
      </c>
      <c r="T707" s="0" t="n">
        <v>31.08</v>
      </c>
      <c r="U707" s="0" t="n">
        <v>17.42</v>
      </c>
      <c r="V707" s="0" t="n">
        <v>1.01</v>
      </c>
      <c r="W707" s="0" t="n">
        <v>1384.05</v>
      </c>
      <c r="X707" s="0" t="n">
        <v>1.1647</v>
      </c>
      <c r="Y707" s="0" t="n">
        <v>4.60857</v>
      </c>
    </row>
    <row r="708" customFormat="false" ht="12.8" hidden="false" customHeight="false" outlineLevel="0" collapsed="false">
      <c r="A708" s="0" t="n">
        <v>15</v>
      </c>
      <c r="B708" s="0" t="n">
        <v>1</v>
      </c>
      <c r="C708" s="0" t="n">
        <v>1</v>
      </c>
      <c r="D708" s="0" t="n">
        <v>35</v>
      </c>
      <c r="E708" s="0" t="n">
        <v>5463.02</v>
      </c>
      <c r="F708" s="0" t="n">
        <v>281.48</v>
      </c>
      <c r="G708" s="0" t="n">
        <v>-38.95</v>
      </c>
      <c r="H708" s="0" t="n">
        <v>18.23</v>
      </c>
      <c r="I708" s="0" t="n">
        <v>1.99</v>
      </c>
      <c r="J708" s="0" t="n">
        <v>0</v>
      </c>
      <c r="K708" s="0" t="n">
        <v>44.05</v>
      </c>
      <c r="L708" s="0" t="n">
        <v>79.31</v>
      </c>
      <c r="M708" s="0" t="n">
        <v>0.27</v>
      </c>
      <c r="N708" s="0" t="n">
        <v>0.18</v>
      </c>
      <c r="O708" s="0" t="n">
        <v>-0.51</v>
      </c>
      <c r="P708" s="0" t="n">
        <v>15.91</v>
      </c>
      <c r="Q708" s="0" t="n">
        <v>3.9</v>
      </c>
      <c r="R708" s="0" t="n">
        <v>-28.07</v>
      </c>
      <c r="S708" s="0" t="n">
        <v>-28.69</v>
      </c>
      <c r="T708" s="0" t="n">
        <v>87.72</v>
      </c>
      <c r="U708" s="0" t="n">
        <v>17.2</v>
      </c>
      <c r="V708" s="0" t="n">
        <v>0.97</v>
      </c>
      <c r="W708" s="0" t="n">
        <v>1147.36</v>
      </c>
      <c r="X708" s="0" t="n">
        <v>1.26792</v>
      </c>
      <c r="Y708" s="0" t="n">
        <v>4.69123</v>
      </c>
    </row>
    <row r="709" customFormat="false" ht="12.8" hidden="false" customHeight="false" outlineLevel="0" collapsed="false">
      <c r="A709" s="0" t="n">
        <v>15</v>
      </c>
      <c r="B709" s="0" t="n">
        <v>1</v>
      </c>
      <c r="C709" s="0" t="n">
        <v>1</v>
      </c>
      <c r="D709" s="0" t="n">
        <v>36</v>
      </c>
      <c r="E709" s="0" t="n">
        <v>4799.76</v>
      </c>
      <c r="F709" s="0" t="n">
        <v>243.92</v>
      </c>
      <c r="G709" s="0" t="n">
        <v>-14.17</v>
      </c>
      <c r="H709" s="0" t="n">
        <v>17.05</v>
      </c>
      <c r="I709" s="0" t="n">
        <v>1.95</v>
      </c>
      <c r="J709" s="0" t="n">
        <v>0</v>
      </c>
      <c r="K709" s="0" t="n">
        <v>40.64</v>
      </c>
      <c r="L709" s="0" t="n">
        <v>73.76</v>
      </c>
      <c r="M709" s="0" t="n">
        <v>0.27</v>
      </c>
      <c r="N709" s="0" t="n">
        <v>0.18</v>
      </c>
      <c r="O709" s="0" t="n">
        <v>-0.52</v>
      </c>
      <c r="P709" s="0" t="n">
        <v>15.49</v>
      </c>
      <c r="Q709" s="0" t="n">
        <v>3.8</v>
      </c>
      <c r="R709" s="0" t="n">
        <v>-26.81</v>
      </c>
      <c r="S709" s="0" t="n">
        <v>-27.15</v>
      </c>
      <c r="T709" s="0" t="n">
        <v>85.04</v>
      </c>
      <c r="U709" s="0" t="n">
        <v>16.77</v>
      </c>
      <c r="V709" s="0" t="n">
        <v>0.93</v>
      </c>
      <c r="W709" s="0" t="n">
        <v>870.67</v>
      </c>
      <c r="X709" s="0" t="n">
        <v>1.37133</v>
      </c>
      <c r="Y709" s="0" t="n">
        <v>4.771</v>
      </c>
    </row>
    <row r="710" customFormat="false" ht="12.8" hidden="false" customHeight="false" outlineLevel="0" collapsed="false">
      <c r="A710" s="0" t="n">
        <v>15</v>
      </c>
      <c r="B710" s="0" t="n">
        <v>1</v>
      </c>
      <c r="C710" s="0" t="n">
        <v>1</v>
      </c>
      <c r="D710" s="0" t="n">
        <v>37</v>
      </c>
      <c r="E710" s="0" t="n">
        <v>2277.31</v>
      </c>
      <c r="F710" s="0" t="n">
        <v>120.16</v>
      </c>
      <c r="G710" s="0" t="n">
        <v>67.96</v>
      </c>
      <c r="H710" s="0" t="n">
        <v>15.14</v>
      </c>
      <c r="I710" s="0" t="n">
        <v>1.93</v>
      </c>
      <c r="J710" s="0" t="n">
        <v>0</v>
      </c>
      <c r="K710" s="0" t="n">
        <v>28.99</v>
      </c>
      <c r="L710" s="0" t="n">
        <v>58.95</v>
      </c>
      <c r="M710" s="0" t="n">
        <v>0.27</v>
      </c>
      <c r="N710" s="0" t="n">
        <v>0.17</v>
      </c>
      <c r="O710" s="0" t="n">
        <v>-0.6</v>
      </c>
      <c r="P710" s="0" t="n">
        <v>15.32</v>
      </c>
      <c r="Q710" s="0" t="n">
        <v>3.21</v>
      </c>
      <c r="R710" s="0" t="n">
        <v>-26.84</v>
      </c>
      <c r="S710" s="0" t="n">
        <v>-27.05</v>
      </c>
      <c r="T710" s="0" t="n">
        <v>78.29</v>
      </c>
      <c r="U710" s="0" t="n">
        <v>16.8</v>
      </c>
      <c r="V710" s="0" t="n">
        <v>0.95</v>
      </c>
      <c r="W710" s="0" t="n">
        <v>601.3</v>
      </c>
      <c r="X710" s="0" t="n">
        <v>1.47426</v>
      </c>
      <c r="Y710" s="0" t="n">
        <v>4.84976</v>
      </c>
    </row>
    <row r="711" customFormat="false" ht="12.8" hidden="false" customHeight="false" outlineLevel="0" collapsed="false">
      <c r="A711" s="0" t="n">
        <v>15</v>
      </c>
      <c r="B711" s="0" t="n">
        <v>1</v>
      </c>
      <c r="C711" s="0" t="n">
        <v>1</v>
      </c>
      <c r="D711" s="0" t="n">
        <v>38</v>
      </c>
      <c r="E711" s="0" t="n">
        <v>0</v>
      </c>
      <c r="F711" s="0" t="n">
        <v>0</v>
      </c>
      <c r="G711" s="0" t="n">
        <v>72.73</v>
      </c>
      <c r="H711" s="0" t="n">
        <v>-3.41</v>
      </c>
      <c r="I711" s="0" t="n">
        <v>3.41</v>
      </c>
      <c r="J711" s="0" t="n">
        <v>0</v>
      </c>
      <c r="K711" s="0" t="n">
        <v>0</v>
      </c>
      <c r="L711" s="0" t="n">
        <v>11.93</v>
      </c>
      <c r="M711" s="0" t="n">
        <v>0</v>
      </c>
      <c r="N711" s="0" t="n">
        <v>0</v>
      </c>
      <c r="O711" s="0" t="n">
        <v>0</v>
      </c>
      <c r="P711" s="0" t="n">
        <v>16.38</v>
      </c>
      <c r="Q711" s="0" t="n">
        <v>0</v>
      </c>
      <c r="R711" s="0" t="n">
        <v>-0.02</v>
      </c>
      <c r="S711" s="0" t="n">
        <v>-0.02</v>
      </c>
      <c r="T711" s="0" t="n">
        <v>450</v>
      </c>
      <c r="U711" s="0" t="n">
        <v>16.38</v>
      </c>
      <c r="V711" s="0" t="n">
        <v>0.9</v>
      </c>
      <c r="W711" s="0" t="n">
        <v>335.04</v>
      </c>
      <c r="X711" s="0" t="n">
        <v>1.57607</v>
      </c>
      <c r="Y711" s="0" t="n">
        <v>1.78761</v>
      </c>
    </row>
    <row r="712" customFormat="false" ht="12.8" hidden="false" customHeight="false" outlineLevel="0" collapsed="false">
      <c r="A712" s="0" t="n">
        <v>15</v>
      </c>
      <c r="B712" s="0" t="n">
        <v>1</v>
      </c>
      <c r="C712" s="0" t="n">
        <v>1</v>
      </c>
      <c r="D712" s="0" t="n">
        <v>39</v>
      </c>
      <c r="E712" s="0" t="n">
        <v>0</v>
      </c>
      <c r="F712" s="0" t="n">
        <v>0</v>
      </c>
      <c r="G712" s="0" t="n">
        <v>73.71</v>
      </c>
      <c r="H712" s="0" t="n">
        <v>-3.3</v>
      </c>
      <c r="I712" s="0" t="n">
        <v>3.3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15.81</v>
      </c>
      <c r="Q712" s="0" t="n">
        <v>0</v>
      </c>
      <c r="R712" s="0" t="n">
        <v>-0.02</v>
      </c>
      <c r="S712" s="0" t="n">
        <v>-0.02</v>
      </c>
      <c r="T712" s="0" t="n">
        <v>450</v>
      </c>
      <c r="U712" s="0" t="n">
        <v>15.81</v>
      </c>
      <c r="V712" s="0" t="n">
        <v>0.86</v>
      </c>
      <c r="W712" s="0" t="n">
        <v>115.05</v>
      </c>
      <c r="X712" s="0" t="n">
        <v>1.67609</v>
      </c>
      <c r="Y712" s="0" t="n">
        <v>1.27225</v>
      </c>
    </row>
    <row r="713" customFormat="false" ht="12.8" hidden="false" customHeight="false" outlineLevel="0" collapsed="false">
      <c r="A713" s="0" t="n">
        <v>15</v>
      </c>
      <c r="B713" s="0" t="n">
        <v>1</v>
      </c>
      <c r="C713" s="0" t="n">
        <v>1</v>
      </c>
      <c r="D713" s="0" t="n">
        <v>40</v>
      </c>
      <c r="E713" s="0" t="n">
        <v>0</v>
      </c>
      <c r="F713" s="0" t="n">
        <v>0</v>
      </c>
      <c r="G713" s="0" t="n">
        <v>72.82</v>
      </c>
      <c r="H713" s="0" t="n">
        <v>-3.2</v>
      </c>
      <c r="I713" s="0" t="n">
        <v>3.2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15.27</v>
      </c>
      <c r="Q713" s="0" t="n">
        <v>0</v>
      </c>
      <c r="R713" s="0" t="n">
        <v>-0.02</v>
      </c>
      <c r="S713" s="0" t="n">
        <v>-0.02</v>
      </c>
      <c r="T713" s="0" t="n">
        <v>450</v>
      </c>
      <c r="U713" s="0" t="n">
        <v>15.27</v>
      </c>
      <c r="V713" s="0" t="n">
        <v>0.8</v>
      </c>
      <c r="W713" s="0" t="n">
        <v>3.47</v>
      </c>
      <c r="X713" s="0" t="n">
        <v>1.77356</v>
      </c>
      <c r="Y713" s="0" t="n">
        <v>1.1866</v>
      </c>
    </row>
    <row r="714" customFormat="false" ht="12.8" hidden="false" customHeight="false" outlineLevel="0" collapsed="false">
      <c r="A714" s="0" t="n">
        <v>15</v>
      </c>
      <c r="B714" s="0" t="n">
        <v>1</v>
      </c>
      <c r="C714" s="0" t="n">
        <v>1</v>
      </c>
      <c r="D714" s="0" t="n">
        <v>41</v>
      </c>
      <c r="E714" s="0" t="n">
        <v>0</v>
      </c>
      <c r="F714" s="0" t="n">
        <v>0</v>
      </c>
      <c r="G714" s="0" t="n">
        <v>70.2</v>
      </c>
      <c r="H714" s="0" t="n">
        <v>-3.14</v>
      </c>
      <c r="I714" s="0" t="n">
        <v>3.14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14.93</v>
      </c>
      <c r="Q714" s="0" t="n">
        <v>0</v>
      </c>
      <c r="R714" s="0" t="n">
        <v>-0.02</v>
      </c>
      <c r="S714" s="0" t="n">
        <v>-0.02</v>
      </c>
      <c r="T714" s="0" t="n">
        <v>450</v>
      </c>
      <c r="U714" s="0" t="n">
        <v>14.93</v>
      </c>
      <c r="V714" s="0" t="n">
        <v>0.77</v>
      </c>
      <c r="W714" s="0" t="n">
        <v>-6.12</v>
      </c>
      <c r="X714" s="0" t="n">
        <v>1.86759</v>
      </c>
      <c r="Y714" s="0" t="n">
        <v>1.09533</v>
      </c>
    </row>
    <row r="715" customFormat="false" ht="12.8" hidden="false" customHeight="false" outlineLevel="0" collapsed="false">
      <c r="A715" s="0" t="n">
        <v>15</v>
      </c>
      <c r="B715" s="0" t="n">
        <v>1</v>
      </c>
      <c r="C715" s="0" t="n">
        <v>1</v>
      </c>
      <c r="D715" s="0" t="n">
        <v>42</v>
      </c>
      <c r="E715" s="0" t="n">
        <v>0</v>
      </c>
      <c r="F715" s="0" t="n">
        <v>0</v>
      </c>
      <c r="G715" s="0" t="n">
        <v>69.03</v>
      </c>
      <c r="H715" s="0" t="n">
        <v>-3.09</v>
      </c>
      <c r="I715" s="0" t="n">
        <v>3.09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14.66</v>
      </c>
      <c r="Q715" s="0" t="n">
        <v>0</v>
      </c>
      <c r="R715" s="0" t="n">
        <v>-0.02</v>
      </c>
      <c r="S715" s="0" t="n">
        <v>-0.02</v>
      </c>
      <c r="T715" s="0" t="n">
        <v>450</v>
      </c>
      <c r="U715" s="0" t="n">
        <v>14.66</v>
      </c>
      <c r="V715" s="0" t="n">
        <v>0.74</v>
      </c>
      <c r="W715" s="0" t="n">
        <v>-6.38</v>
      </c>
      <c r="X715" s="0" t="n">
        <v>1.95712</v>
      </c>
      <c r="Y715" s="0" t="n">
        <v>0.99662</v>
      </c>
    </row>
    <row r="716" customFormat="false" ht="12.8" hidden="false" customHeight="false" outlineLevel="0" collapsed="false">
      <c r="A716" s="0" t="n">
        <v>15</v>
      </c>
      <c r="B716" s="0" t="n">
        <v>1</v>
      </c>
      <c r="C716" s="0" t="n">
        <v>1</v>
      </c>
      <c r="D716" s="0" t="n">
        <v>43</v>
      </c>
      <c r="E716" s="0" t="n">
        <v>0</v>
      </c>
      <c r="F716" s="0" t="n">
        <v>0</v>
      </c>
      <c r="G716" s="0" t="n">
        <v>70.01</v>
      </c>
      <c r="H716" s="0" t="n">
        <v>-3.02</v>
      </c>
      <c r="I716" s="0" t="n">
        <v>3.02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14.26</v>
      </c>
      <c r="Q716" s="0" t="n">
        <v>0</v>
      </c>
      <c r="R716" s="0" t="n">
        <v>-0.02</v>
      </c>
      <c r="S716" s="0" t="n">
        <v>-0.02</v>
      </c>
      <c r="T716" s="0" t="n">
        <v>450</v>
      </c>
      <c r="U716" s="0" t="n">
        <v>14.26</v>
      </c>
      <c r="V716" s="0" t="n">
        <v>0.71</v>
      </c>
      <c r="W716" s="0" t="n">
        <v>-6.46</v>
      </c>
      <c r="X716" s="0" t="n">
        <v>2.04084</v>
      </c>
      <c r="Y716" s="0" t="n">
        <v>0.88858</v>
      </c>
    </row>
    <row r="717" customFormat="false" ht="12.8" hidden="false" customHeight="false" outlineLevel="0" collapsed="false">
      <c r="A717" s="0" t="n">
        <v>15</v>
      </c>
      <c r="B717" s="0" t="n">
        <v>1</v>
      </c>
      <c r="C717" s="0" t="n">
        <v>1</v>
      </c>
      <c r="D717" s="0" t="n">
        <v>44</v>
      </c>
      <c r="E717" s="0" t="n">
        <v>0</v>
      </c>
      <c r="F717" s="0" t="n">
        <v>0</v>
      </c>
      <c r="G717" s="0" t="n">
        <v>71.07</v>
      </c>
      <c r="H717" s="0" t="n">
        <v>-2.94</v>
      </c>
      <c r="I717" s="0" t="n">
        <v>2.94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13.77</v>
      </c>
      <c r="Q717" s="0" t="n">
        <v>0</v>
      </c>
      <c r="R717" s="0" t="n">
        <v>-0.02</v>
      </c>
      <c r="S717" s="0" t="n">
        <v>-0.02</v>
      </c>
      <c r="T717" s="0" t="n">
        <v>450</v>
      </c>
      <c r="U717" s="0" t="n">
        <v>13.77</v>
      </c>
      <c r="V717" s="0" t="n">
        <v>0.62</v>
      </c>
      <c r="W717" s="0" t="n">
        <v>-5.77</v>
      </c>
      <c r="X717" s="0" t="n">
        <v>2.11713</v>
      </c>
      <c r="Y717" s="0" t="n">
        <v>0.76935</v>
      </c>
    </row>
    <row r="718" customFormat="false" ht="12.8" hidden="false" customHeight="false" outlineLevel="0" collapsed="false">
      <c r="A718" s="0" t="n">
        <v>15</v>
      </c>
      <c r="B718" s="0" t="n">
        <v>1</v>
      </c>
      <c r="C718" s="0" t="n">
        <v>1</v>
      </c>
      <c r="D718" s="0" t="n">
        <v>45</v>
      </c>
      <c r="E718" s="0" t="n">
        <v>0</v>
      </c>
      <c r="F718" s="0" t="n">
        <v>0</v>
      </c>
      <c r="G718" s="0" t="n">
        <v>70.32</v>
      </c>
      <c r="H718" s="0" t="n">
        <v>-2.87</v>
      </c>
      <c r="I718" s="0" t="n">
        <v>2.87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13.36</v>
      </c>
      <c r="Q718" s="0" t="n">
        <v>0</v>
      </c>
      <c r="R718" s="0" t="n">
        <v>-0.02</v>
      </c>
      <c r="S718" s="0" t="n">
        <v>-0.02</v>
      </c>
      <c r="T718" s="0" t="n">
        <v>450</v>
      </c>
      <c r="U718" s="0" t="n">
        <v>13.36</v>
      </c>
      <c r="V718" s="0" t="n">
        <v>0.55</v>
      </c>
      <c r="W718" s="0" t="n">
        <v>-6.18</v>
      </c>
      <c r="X718" s="0" t="n">
        <v>2.18409</v>
      </c>
      <c r="Y718" s="0" t="n">
        <v>0.63736</v>
      </c>
    </row>
    <row r="719" customFormat="false" ht="12.8" hidden="false" customHeight="false" outlineLevel="0" collapsed="false">
      <c r="A719" s="0" t="n">
        <v>15</v>
      </c>
      <c r="B719" s="0" t="n">
        <v>1</v>
      </c>
      <c r="C719" s="0" t="n">
        <v>1</v>
      </c>
      <c r="D719" s="0" t="n">
        <v>46</v>
      </c>
      <c r="E719" s="0" t="n">
        <v>0</v>
      </c>
      <c r="F719" s="0" t="n">
        <v>0</v>
      </c>
      <c r="G719" s="0" t="n">
        <v>70.2</v>
      </c>
      <c r="H719" s="0" t="n">
        <v>-2.8</v>
      </c>
      <c r="I719" s="0" t="n">
        <v>2.8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12.93</v>
      </c>
      <c r="Q719" s="0" t="n">
        <v>0</v>
      </c>
      <c r="R719" s="0" t="n">
        <v>-0.02</v>
      </c>
      <c r="S719" s="0" t="n">
        <v>-0.02</v>
      </c>
      <c r="T719" s="0" t="n">
        <v>450</v>
      </c>
      <c r="U719" s="0" t="n">
        <v>12.93</v>
      </c>
      <c r="V719" s="0" t="n">
        <v>0.5</v>
      </c>
      <c r="W719" s="0" t="n">
        <v>-6.06</v>
      </c>
      <c r="X719" s="0" t="n">
        <v>2.23949</v>
      </c>
      <c r="Y719" s="0" t="n">
        <v>0.49183</v>
      </c>
    </row>
    <row r="720" customFormat="false" ht="12.8" hidden="false" customHeight="false" outlineLevel="0" collapsed="false">
      <c r="A720" s="0" t="n">
        <v>15</v>
      </c>
      <c r="B720" s="0" t="n">
        <v>1</v>
      </c>
      <c r="C720" s="0" t="n">
        <v>1</v>
      </c>
      <c r="D720" s="0" t="n">
        <v>47</v>
      </c>
      <c r="E720" s="0" t="n">
        <v>0</v>
      </c>
      <c r="F720" s="0" t="n">
        <v>0</v>
      </c>
      <c r="G720" s="0" t="n">
        <v>68.69</v>
      </c>
      <c r="H720" s="0" t="n">
        <v>-2.75</v>
      </c>
      <c r="I720" s="0" t="n">
        <v>2.75</v>
      </c>
      <c r="J720" s="0" t="n">
        <v>0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12.61</v>
      </c>
      <c r="Q720" s="0" t="n">
        <v>0</v>
      </c>
      <c r="R720" s="0" t="n">
        <v>-0.02</v>
      </c>
      <c r="S720" s="0" t="n">
        <v>-0.02</v>
      </c>
      <c r="T720" s="0" t="n">
        <v>450</v>
      </c>
      <c r="U720" s="0" t="n">
        <v>12.61</v>
      </c>
      <c r="V720" s="0" t="n">
        <v>0.47</v>
      </c>
      <c r="W720" s="0" t="n">
        <v>-6.29</v>
      </c>
      <c r="X720" s="0" t="n">
        <v>2.28103</v>
      </c>
      <c r="Y720" s="0" t="n">
        <v>0.33336</v>
      </c>
    </row>
    <row r="721" customFormat="false" ht="12.8" hidden="false" customHeight="false" outlineLevel="0" collapsed="false">
      <c r="A721" s="0" t="n">
        <v>15</v>
      </c>
      <c r="B721" s="0" t="n">
        <v>1</v>
      </c>
      <c r="C721" s="0" t="n">
        <v>1</v>
      </c>
      <c r="D721" s="0" t="n">
        <v>48</v>
      </c>
      <c r="E721" s="0" t="n">
        <v>0</v>
      </c>
      <c r="F721" s="0" t="n">
        <v>0</v>
      </c>
      <c r="G721" s="0" t="n">
        <v>68.5</v>
      </c>
      <c r="H721" s="0" t="n">
        <v>-2.69</v>
      </c>
      <c r="I721" s="0" t="n">
        <v>2.69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12.26</v>
      </c>
      <c r="Q721" s="0" t="n">
        <v>0</v>
      </c>
      <c r="R721" s="0" t="n">
        <v>-0.02</v>
      </c>
      <c r="S721" s="0" t="n">
        <v>-0.02</v>
      </c>
      <c r="T721" s="0" t="n">
        <v>450</v>
      </c>
      <c r="U721" s="0" t="n">
        <v>12.26</v>
      </c>
      <c r="V721" s="0" t="n">
        <v>0.45</v>
      </c>
      <c r="W721" s="0" t="n">
        <v>-6.26</v>
      </c>
      <c r="X721" s="0" t="n">
        <v>2.30656</v>
      </c>
      <c r="Y721" s="0" t="n">
        <v>0.16453</v>
      </c>
    </row>
    <row r="722" customFormat="false" ht="12.8" hidden="false" customHeight="false" outlineLevel="0" collapsed="false">
      <c r="A722" s="0" t="n">
        <v>16</v>
      </c>
      <c r="B722" s="0" t="n">
        <v>1</v>
      </c>
      <c r="C722" s="0" t="n">
        <v>1</v>
      </c>
      <c r="D722" s="0" t="n">
        <v>1</v>
      </c>
      <c r="E722" s="0" t="n">
        <v>0</v>
      </c>
      <c r="F722" s="0" t="n">
        <v>0</v>
      </c>
      <c r="G722" s="0" t="n">
        <v>67.94</v>
      </c>
      <c r="H722" s="0" t="n">
        <v>-2.64</v>
      </c>
      <c r="I722" s="0" t="n">
        <v>2.64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11.91</v>
      </c>
      <c r="Q722" s="0" t="n">
        <v>0</v>
      </c>
      <c r="R722" s="0" t="n">
        <v>-0.02</v>
      </c>
      <c r="S722" s="0" t="n">
        <v>-0.02</v>
      </c>
      <c r="T722" s="0" t="n">
        <v>450</v>
      </c>
      <c r="U722" s="0" t="n">
        <v>11.91</v>
      </c>
      <c r="V722" s="0" t="n">
        <v>0.44</v>
      </c>
      <c r="W722" s="0" t="n">
        <v>-6.29</v>
      </c>
      <c r="X722" s="0" t="n">
        <v>2.32102</v>
      </c>
      <c r="Y722" s="0" t="n">
        <v>-0.01092</v>
      </c>
    </row>
    <row r="723" customFormat="false" ht="12.8" hidden="false" customHeight="false" outlineLevel="0" collapsed="false">
      <c r="A723" s="0" t="n">
        <v>16</v>
      </c>
      <c r="B723" s="0" t="n">
        <v>1</v>
      </c>
      <c r="C723" s="0" t="n">
        <v>1</v>
      </c>
      <c r="D723" s="0" t="n">
        <v>2</v>
      </c>
      <c r="E723" s="0" t="n">
        <v>0</v>
      </c>
      <c r="F723" s="0" t="n">
        <v>0</v>
      </c>
      <c r="G723" s="0" t="n">
        <v>66.7</v>
      </c>
      <c r="H723" s="0" t="n">
        <v>-2.6</v>
      </c>
      <c r="I723" s="0" t="n">
        <v>2.6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11.64</v>
      </c>
      <c r="Q723" s="0" t="n">
        <v>0</v>
      </c>
      <c r="R723" s="0" t="n">
        <v>-0.02</v>
      </c>
      <c r="S723" s="0" t="n">
        <v>-0.02</v>
      </c>
      <c r="T723" s="0" t="n">
        <v>450</v>
      </c>
      <c r="U723" s="0" t="n">
        <v>11.64</v>
      </c>
      <c r="V723" s="0" t="n">
        <v>0.42</v>
      </c>
      <c r="W723" s="0" t="n">
        <v>-6.35</v>
      </c>
      <c r="X723" s="0" t="n">
        <v>2.31082</v>
      </c>
      <c r="Y723" s="0" t="n">
        <v>-0.18626</v>
      </c>
    </row>
    <row r="724" customFormat="false" ht="12.8" hidden="false" customHeight="false" outlineLevel="0" collapsed="false">
      <c r="A724" s="0" t="n">
        <v>16</v>
      </c>
      <c r="B724" s="0" t="n">
        <v>1</v>
      </c>
      <c r="C724" s="0" t="n">
        <v>1</v>
      </c>
      <c r="D724" s="0" t="n">
        <v>3</v>
      </c>
      <c r="E724" s="0" t="n">
        <v>0</v>
      </c>
      <c r="F724" s="0" t="n">
        <v>0</v>
      </c>
      <c r="G724" s="0" t="n">
        <v>65.28</v>
      </c>
      <c r="H724" s="0" t="n">
        <v>-2.57</v>
      </c>
      <c r="I724" s="0" t="n">
        <v>2.57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11.47</v>
      </c>
      <c r="Q724" s="0" t="n">
        <v>0</v>
      </c>
      <c r="R724" s="0" t="n">
        <v>-0.02</v>
      </c>
      <c r="S724" s="0" t="n">
        <v>-0.02</v>
      </c>
      <c r="T724" s="0" t="n">
        <v>450</v>
      </c>
      <c r="U724" s="0" t="n">
        <v>11.47</v>
      </c>
      <c r="V724" s="0" t="n">
        <v>0.42</v>
      </c>
      <c r="W724" s="0" t="n">
        <v>-6.22</v>
      </c>
      <c r="X724" s="0" t="n">
        <v>2.28312</v>
      </c>
      <c r="Y724" s="0" t="n">
        <v>-0.35514</v>
      </c>
    </row>
    <row r="725" customFormat="false" ht="12.8" hidden="false" customHeight="false" outlineLevel="0" collapsed="false">
      <c r="A725" s="0" t="n">
        <v>16</v>
      </c>
      <c r="B725" s="0" t="n">
        <v>1</v>
      </c>
      <c r="C725" s="0" t="n">
        <v>1</v>
      </c>
      <c r="D725" s="0" t="n">
        <v>4</v>
      </c>
      <c r="E725" s="0" t="n">
        <v>0</v>
      </c>
      <c r="F725" s="0" t="n">
        <v>0</v>
      </c>
      <c r="G725" s="0" t="n">
        <v>64.44</v>
      </c>
      <c r="H725" s="0" t="n">
        <v>-2.56</v>
      </c>
      <c r="I725" s="0" t="n">
        <v>2.56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11.36</v>
      </c>
      <c r="Q725" s="0" t="n">
        <v>0</v>
      </c>
      <c r="R725" s="0" t="n">
        <v>-0.02</v>
      </c>
      <c r="S725" s="0" t="n">
        <v>-0.02</v>
      </c>
      <c r="T725" s="0" t="n">
        <v>450</v>
      </c>
      <c r="U725" s="0" t="n">
        <v>11.36</v>
      </c>
      <c r="V725" s="0" t="n">
        <v>0.42</v>
      </c>
      <c r="W725" s="0" t="n">
        <v>-6.11</v>
      </c>
      <c r="X725" s="0" t="n">
        <v>2.23955</v>
      </c>
      <c r="Y725" s="0" t="n">
        <v>-0.51303</v>
      </c>
    </row>
    <row r="726" customFormat="false" ht="12.8" hidden="false" customHeight="false" outlineLevel="0" collapsed="false">
      <c r="A726" s="0" t="n">
        <v>16</v>
      </c>
      <c r="B726" s="0" t="n">
        <v>1</v>
      </c>
      <c r="C726" s="0" t="n">
        <v>1</v>
      </c>
      <c r="D726" s="0" t="n">
        <v>5</v>
      </c>
      <c r="E726" s="0" t="n">
        <v>0</v>
      </c>
      <c r="F726" s="0" t="n">
        <v>0</v>
      </c>
      <c r="G726" s="0" t="n">
        <v>63.1</v>
      </c>
      <c r="H726" s="0" t="n">
        <v>-2.55</v>
      </c>
      <c r="I726" s="0" t="n">
        <v>2.55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11.35</v>
      </c>
      <c r="Q726" s="0" t="n">
        <v>0</v>
      </c>
      <c r="R726" s="0" t="n">
        <v>-0.02</v>
      </c>
      <c r="S726" s="0" t="n">
        <v>-0.02</v>
      </c>
      <c r="T726" s="0" t="n">
        <v>450</v>
      </c>
      <c r="U726" s="0" t="n">
        <v>11.35</v>
      </c>
      <c r="V726" s="0" t="n">
        <v>0.43</v>
      </c>
      <c r="W726" s="0" t="n">
        <v>-6.18</v>
      </c>
      <c r="X726" s="0" t="n">
        <v>2.18235</v>
      </c>
      <c r="Y726" s="0" t="n">
        <v>-0.65758</v>
      </c>
    </row>
    <row r="727" customFormat="false" ht="12.8" hidden="false" customHeight="false" outlineLevel="0" collapsed="false">
      <c r="A727" s="0" t="n">
        <v>16</v>
      </c>
      <c r="B727" s="0" t="n">
        <v>1</v>
      </c>
      <c r="C727" s="0" t="n">
        <v>1</v>
      </c>
      <c r="D727" s="0" t="n">
        <v>6</v>
      </c>
      <c r="E727" s="0" t="n">
        <v>0</v>
      </c>
      <c r="F727" s="0" t="n">
        <v>0</v>
      </c>
      <c r="G727" s="0" t="n">
        <v>64.3</v>
      </c>
      <c r="H727" s="0" t="n">
        <v>-2.54</v>
      </c>
      <c r="I727" s="0" t="n">
        <v>2.54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11.22</v>
      </c>
      <c r="Q727" s="0" t="n">
        <v>0</v>
      </c>
      <c r="R727" s="0" t="n">
        <v>-0.02</v>
      </c>
      <c r="S727" s="0" t="n">
        <v>-0.02</v>
      </c>
      <c r="T727" s="0" t="n">
        <v>450</v>
      </c>
      <c r="U727" s="0" t="n">
        <v>11.22</v>
      </c>
      <c r="V727" s="0" t="n">
        <v>0.42</v>
      </c>
      <c r="W727" s="0" t="n">
        <v>-5.96</v>
      </c>
      <c r="X727" s="0" t="n">
        <v>2.11386</v>
      </c>
      <c r="Y727" s="0" t="n">
        <v>-0.78841</v>
      </c>
    </row>
    <row r="728" customFormat="false" ht="12.8" hidden="false" customHeight="false" outlineLevel="0" collapsed="false">
      <c r="A728" s="0" t="n">
        <v>16</v>
      </c>
      <c r="B728" s="0" t="n">
        <v>1</v>
      </c>
      <c r="C728" s="0" t="n">
        <v>1</v>
      </c>
      <c r="D728" s="0" t="n">
        <v>7</v>
      </c>
      <c r="E728" s="0" t="n">
        <v>0</v>
      </c>
      <c r="F728" s="0" t="n">
        <v>0</v>
      </c>
      <c r="G728" s="0" t="n">
        <v>65.38</v>
      </c>
      <c r="H728" s="0" t="n">
        <v>-2.5</v>
      </c>
      <c r="I728" s="0" t="n">
        <v>2.5</v>
      </c>
      <c r="J728" s="0" t="n">
        <v>0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10.96</v>
      </c>
      <c r="Q728" s="0" t="n">
        <v>0</v>
      </c>
      <c r="R728" s="0" t="n">
        <v>-0.02</v>
      </c>
      <c r="S728" s="0" t="n">
        <v>-0.02</v>
      </c>
      <c r="T728" s="0" t="n">
        <v>450</v>
      </c>
      <c r="U728" s="0" t="n">
        <v>10.96</v>
      </c>
      <c r="V728" s="0" t="n">
        <v>0.4</v>
      </c>
      <c r="W728" s="0" t="n">
        <v>-5.61</v>
      </c>
      <c r="X728" s="0" t="n">
        <v>2.03629</v>
      </c>
      <c r="Y728" s="0" t="n">
        <v>-0.9065</v>
      </c>
    </row>
    <row r="729" customFormat="false" ht="12.8" hidden="false" customHeight="false" outlineLevel="0" collapsed="false">
      <c r="A729" s="0" t="n">
        <v>16</v>
      </c>
      <c r="B729" s="0" t="n">
        <v>1</v>
      </c>
      <c r="C729" s="0" t="n">
        <v>1</v>
      </c>
      <c r="D729" s="0" t="n">
        <v>8</v>
      </c>
      <c r="E729" s="0" t="n">
        <v>0</v>
      </c>
      <c r="F729" s="0" t="n">
        <v>0</v>
      </c>
      <c r="G729" s="0" t="n">
        <v>65.66</v>
      </c>
      <c r="H729" s="0" t="n">
        <v>-2.45</v>
      </c>
      <c r="I729" s="0" t="n">
        <v>2.45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10.65</v>
      </c>
      <c r="Q729" s="0" t="n">
        <v>0</v>
      </c>
      <c r="R729" s="0" t="n">
        <v>-0.02</v>
      </c>
      <c r="S729" s="0" t="n">
        <v>-0.02</v>
      </c>
      <c r="T729" s="0" t="n">
        <v>450</v>
      </c>
      <c r="U729" s="0" t="n">
        <v>10.65</v>
      </c>
      <c r="V729" s="0" t="n">
        <v>0.38</v>
      </c>
      <c r="W729" s="0" t="n">
        <v>-5.61</v>
      </c>
      <c r="X729" s="0" t="n">
        <v>1.95153</v>
      </c>
      <c r="Y729" s="0" t="n">
        <v>-1.0135</v>
      </c>
    </row>
    <row r="730" customFormat="false" ht="12.8" hidden="false" customHeight="false" outlineLevel="0" collapsed="false">
      <c r="A730" s="0" t="n">
        <v>16</v>
      </c>
      <c r="B730" s="0" t="n">
        <v>1</v>
      </c>
      <c r="C730" s="0" t="n">
        <v>1</v>
      </c>
      <c r="D730" s="0" t="n">
        <v>9</v>
      </c>
      <c r="E730" s="0" t="n">
        <v>0</v>
      </c>
      <c r="F730" s="0" t="n">
        <v>0</v>
      </c>
      <c r="G730" s="0" t="n">
        <v>65.32</v>
      </c>
      <c r="H730" s="0" t="n">
        <v>-2.41</v>
      </c>
      <c r="I730" s="0" t="n">
        <v>2.41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10.33</v>
      </c>
      <c r="Q730" s="0" t="n">
        <v>0</v>
      </c>
      <c r="R730" s="0" t="n">
        <v>-0.02</v>
      </c>
      <c r="S730" s="0" t="n">
        <v>-0.02</v>
      </c>
      <c r="T730" s="0" t="n">
        <v>450</v>
      </c>
      <c r="U730" s="0" t="n">
        <v>10.33</v>
      </c>
      <c r="V730" s="0" t="n">
        <v>0.36</v>
      </c>
      <c r="W730" s="0" t="n">
        <v>-6.14</v>
      </c>
      <c r="X730" s="0" t="n">
        <v>1.86116</v>
      </c>
      <c r="Y730" s="0" t="n">
        <v>-1.11135</v>
      </c>
    </row>
    <row r="731" customFormat="false" ht="12.8" hidden="false" customHeight="false" outlineLevel="0" collapsed="false">
      <c r="A731" s="0" t="n">
        <v>16</v>
      </c>
      <c r="B731" s="0" t="n">
        <v>1</v>
      </c>
      <c r="C731" s="0" t="n">
        <v>1</v>
      </c>
      <c r="D731" s="0" t="n">
        <v>10</v>
      </c>
      <c r="E731" s="0" t="n">
        <v>0</v>
      </c>
      <c r="F731" s="0" t="n">
        <v>0</v>
      </c>
      <c r="G731" s="0" t="n">
        <v>63.65</v>
      </c>
      <c r="H731" s="0" t="n">
        <v>-2.38</v>
      </c>
      <c r="I731" s="0" t="n">
        <v>2.38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10.15</v>
      </c>
      <c r="Q731" s="0" t="n">
        <v>0</v>
      </c>
      <c r="R731" s="0" t="n">
        <v>-0.02</v>
      </c>
      <c r="S731" s="0" t="n">
        <v>-0.02</v>
      </c>
      <c r="T731" s="0" t="n">
        <v>450</v>
      </c>
      <c r="U731" s="0" t="n">
        <v>10.15</v>
      </c>
      <c r="V731" s="0" t="n">
        <v>0.35</v>
      </c>
      <c r="W731" s="0" t="n">
        <v>-6.16</v>
      </c>
      <c r="X731" s="0" t="n">
        <v>1.76646</v>
      </c>
      <c r="Y731" s="0" t="n">
        <v>-1.20195</v>
      </c>
    </row>
    <row r="732" customFormat="false" ht="12.8" hidden="false" customHeight="false" outlineLevel="0" collapsed="false">
      <c r="A732" s="0" t="n">
        <v>16</v>
      </c>
      <c r="B732" s="0" t="n">
        <v>1</v>
      </c>
      <c r="C732" s="0" t="n">
        <v>1</v>
      </c>
      <c r="D732" s="0" t="n">
        <v>11</v>
      </c>
      <c r="E732" s="0" t="n">
        <v>0</v>
      </c>
      <c r="F732" s="0" t="n">
        <v>0</v>
      </c>
      <c r="G732" s="0" t="n">
        <v>62.71</v>
      </c>
      <c r="H732" s="0" t="n">
        <v>-2.37</v>
      </c>
      <c r="I732" s="0" t="n">
        <v>2.37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10.05</v>
      </c>
      <c r="Q732" s="0" t="n">
        <v>0</v>
      </c>
      <c r="R732" s="0" t="n">
        <v>-0.02</v>
      </c>
      <c r="S732" s="0" t="n">
        <v>-0.02</v>
      </c>
      <c r="T732" s="0" t="n">
        <v>450</v>
      </c>
      <c r="U732" s="0" t="n">
        <v>10.05</v>
      </c>
      <c r="V732" s="0" t="n">
        <v>0.34</v>
      </c>
      <c r="W732" s="0" t="n">
        <v>-5.76</v>
      </c>
      <c r="X732" s="0" t="n">
        <v>1.66848</v>
      </c>
      <c r="Y732" s="0" t="n">
        <v>-1.28712</v>
      </c>
    </row>
    <row r="733" customFormat="false" ht="12.8" hidden="false" customHeight="false" outlineLevel="0" collapsed="false">
      <c r="A733" s="0" t="n">
        <v>16</v>
      </c>
      <c r="B733" s="0" t="n">
        <v>1</v>
      </c>
      <c r="C733" s="0" t="n">
        <v>1</v>
      </c>
      <c r="D733" s="0" t="n">
        <v>12</v>
      </c>
      <c r="E733" s="0" t="n">
        <v>0</v>
      </c>
      <c r="F733" s="0" t="n">
        <v>0</v>
      </c>
      <c r="G733" s="0" t="n">
        <v>63.54</v>
      </c>
      <c r="H733" s="0" t="n">
        <v>-2.34</v>
      </c>
      <c r="I733" s="0" t="n">
        <v>2.34</v>
      </c>
      <c r="J733" s="0" t="n">
        <v>0</v>
      </c>
      <c r="K733" s="0" t="n">
        <v>0</v>
      </c>
      <c r="L733" s="0" t="n">
        <v>0</v>
      </c>
      <c r="M733" s="0" t="n">
        <v>0</v>
      </c>
      <c r="N733" s="0" t="n">
        <v>0</v>
      </c>
      <c r="O733" s="0" t="n">
        <v>0</v>
      </c>
      <c r="P733" s="0" t="n">
        <v>9.85</v>
      </c>
      <c r="Q733" s="0" t="n">
        <v>0</v>
      </c>
      <c r="R733" s="0" t="n">
        <v>-0.02</v>
      </c>
      <c r="S733" s="0" t="n">
        <v>-0.02</v>
      </c>
      <c r="T733" s="0" t="n">
        <v>450</v>
      </c>
      <c r="U733" s="0" t="n">
        <v>9.85</v>
      </c>
      <c r="V733" s="0" t="n">
        <v>0.33</v>
      </c>
      <c r="W733" s="0" t="n">
        <v>-5.61</v>
      </c>
      <c r="X733" s="0" t="n">
        <v>1.56809</v>
      </c>
      <c r="Y733" s="0" t="n">
        <v>1.36857</v>
      </c>
    </row>
    <row r="734" customFormat="false" ht="12.8" hidden="false" customHeight="false" outlineLevel="0" collapsed="false">
      <c r="A734" s="0" t="n">
        <v>16</v>
      </c>
      <c r="B734" s="0" t="n">
        <v>1</v>
      </c>
      <c r="C734" s="0" t="n">
        <v>1</v>
      </c>
      <c r="D734" s="0" t="n">
        <v>13</v>
      </c>
      <c r="E734" s="0" t="n">
        <v>0</v>
      </c>
      <c r="F734" s="0" t="n">
        <v>0</v>
      </c>
      <c r="G734" s="0" t="n">
        <v>62.81</v>
      </c>
      <c r="H734" s="0" t="n">
        <v>-2.32</v>
      </c>
      <c r="I734" s="0" t="n">
        <v>2.32</v>
      </c>
      <c r="J734" s="0" t="n">
        <v>0</v>
      </c>
      <c r="K734" s="0" t="n">
        <v>0</v>
      </c>
      <c r="L734" s="0" t="n">
        <v>2.48</v>
      </c>
      <c r="M734" s="0" t="n">
        <v>0</v>
      </c>
      <c r="N734" s="0" t="n">
        <v>0</v>
      </c>
      <c r="O734" s="0" t="n">
        <v>0</v>
      </c>
      <c r="P734" s="0" t="n">
        <v>9.71</v>
      </c>
      <c r="Q734" s="0" t="n">
        <v>0</v>
      </c>
      <c r="R734" s="0" t="n">
        <v>-0.02</v>
      </c>
      <c r="S734" s="0" t="n">
        <v>-0.02</v>
      </c>
      <c r="T734" s="0" t="n">
        <v>450</v>
      </c>
      <c r="U734" s="0" t="n">
        <v>9.71</v>
      </c>
      <c r="V734" s="0" t="n">
        <v>0.32</v>
      </c>
      <c r="W734" s="0" t="n">
        <v>-3.22</v>
      </c>
      <c r="X734" s="0" t="n">
        <v>1.46602</v>
      </c>
      <c r="Y734" s="0" t="n">
        <v>1.44794</v>
      </c>
    </row>
    <row r="735" customFormat="false" ht="12.8" hidden="false" customHeight="false" outlineLevel="0" collapsed="false">
      <c r="A735" s="0" t="n">
        <v>16</v>
      </c>
      <c r="B735" s="0" t="n">
        <v>1</v>
      </c>
      <c r="C735" s="0" t="n">
        <v>1</v>
      </c>
      <c r="D735" s="0" t="n">
        <v>14</v>
      </c>
      <c r="E735" s="0" t="n">
        <v>199.34</v>
      </c>
      <c r="F735" s="0" t="n">
        <v>10.52</v>
      </c>
      <c r="G735" s="0" t="n">
        <v>61.31</v>
      </c>
      <c r="H735" s="0" t="n">
        <v>7.11</v>
      </c>
      <c r="I735" s="0" t="n">
        <v>1.34</v>
      </c>
      <c r="J735" s="0" t="n">
        <v>0</v>
      </c>
      <c r="K735" s="0" t="n">
        <v>7.92</v>
      </c>
      <c r="L735" s="0" t="n">
        <v>10.89</v>
      </c>
      <c r="M735" s="0" t="n">
        <v>0.13</v>
      </c>
      <c r="N735" s="0" t="n">
        <v>0.11</v>
      </c>
      <c r="O735" s="0" t="n">
        <v>-0.24</v>
      </c>
      <c r="P735" s="0" t="n">
        <v>9.06</v>
      </c>
      <c r="Q735" s="0" t="n">
        <v>1.58</v>
      </c>
      <c r="R735" s="0" t="n">
        <v>-4.52</v>
      </c>
      <c r="S735" s="0" t="n">
        <v>-4.65</v>
      </c>
      <c r="T735" s="0" t="n">
        <v>313.93</v>
      </c>
      <c r="U735" s="0" t="n">
        <v>9.71</v>
      </c>
      <c r="V735" s="0" t="n">
        <v>0.32</v>
      </c>
      <c r="W735" s="0" t="n">
        <v>52.63</v>
      </c>
      <c r="X735" s="0" t="n">
        <v>1.36296</v>
      </c>
      <c r="Y735" s="0" t="n">
        <v>1.52685</v>
      </c>
    </row>
    <row r="736" customFormat="false" ht="12.8" hidden="false" customHeight="false" outlineLevel="0" collapsed="false">
      <c r="A736" s="0" t="n">
        <v>16</v>
      </c>
      <c r="B736" s="0" t="n">
        <v>1</v>
      </c>
      <c r="C736" s="0" t="n">
        <v>1</v>
      </c>
      <c r="D736" s="0" t="n">
        <v>15</v>
      </c>
      <c r="E736" s="0" t="n">
        <v>863.88</v>
      </c>
      <c r="F736" s="0" t="n">
        <v>45.58</v>
      </c>
      <c r="G736" s="0" t="n">
        <v>58.51</v>
      </c>
      <c r="H736" s="0" t="n">
        <v>10.09</v>
      </c>
      <c r="I736" s="0" t="n">
        <v>1.37</v>
      </c>
      <c r="J736" s="0" t="n">
        <v>0</v>
      </c>
      <c r="K736" s="0" t="n">
        <v>11.56</v>
      </c>
      <c r="L736" s="0" t="n">
        <v>15.05</v>
      </c>
      <c r="M736" s="0" t="n">
        <v>0.19</v>
      </c>
      <c r="N736" s="0" t="n">
        <v>0.11</v>
      </c>
      <c r="O736" s="0" t="n">
        <v>-0.22</v>
      </c>
      <c r="P736" s="0" t="n">
        <v>9.38</v>
      </c>
      <c r="Q736" s="0" t="n">
        <v>5.93</v>
      </c>
      <c r="R736" s="0" t="n">
        <v>-6.89</v>
      </c>
      <c r="S736" s="0" t="n">
        <v>-8.09</v>
      </c>
      <c r="T736" s="0" t="n">
        <v>95.77</v>
      </c>
      <c r="U736" s="0" t="n">
        <v>10</v>
      </c>
      <c r="V736" s="0" t="n">
        <v>0.34</v>
      </c>
      <c r="W736" s="0" t="n">
        <v>227.98</v>
      </c>
      <c r="X736" s="0" t="n">
        <v>1.25953</v>
      </c>
      <c r="Y736" s="0" t="n">
        <v>1.60702</v>
      </c>
    </row>
    <row r="737" customFormat="false" ht="12.8" hidden="false" customHeight="false" outlineLevel="0" collapsed="false">
      <c r="A737" s="0" t="n">
        <v>16</v>
      </c>
      <c r="B737" s="0" t="n">
        <v>1</v>
      </c>
      <c r="C737" s="0" t="n">
        <v>1</v>
      </c>
      <c r="D737" s="0" t="n">
        <v>16</v>
      </c>
      <c r="E737" s="0" t="n">
        <v>1831.29</v>
      </c>
      <c r="F737" s="0" t="n">
        <v>96.41</v>
      </c>
      <c r="G737" s="0" t="n">
        <v>29.85</v>
      </c>
      <c r="H737" s="0" t="n">
        <v>-1.43</v>
      </c>
      <c r="I737" s="0" t="n">
        <v>1.43</v>
      </c>
      <c r="J737" s="0" t="n">
        <v>0</v>
      </c>
      <c r="K737" s="0" t="n">
        <v>14.99</v>
      </c>
      <c r="L737" s="0" t="n">
        <v>16.56</v>
      </c>
      <c r="M737" s="0" t="n">
        <v>0.12</v>
      </c>
      <c r="N737" s="0" t="n">
        <v>0.08</v>
      </c>
      <c r="O737" s="0" t="n">
        <v>-0.14</v>
      </c>
      <c r="P737" s="0" t="n">
        <v>10.1</v>
      </c>
      <c r="Q737" s="0" t="n">
        <v>0</v>
      </c>
      <c r="R737" s="0" t="n">
        <v>-4.86</v>
      </c>
      <c r="S737" s="0" t="n">
        <v>-4.88</v>
      </c>
      <c r="T737" s="0" t="n">
        <v>-152.34</v>
      </c>
      <c r="U737" s="0" t="n">
        <v>10.57</v>
      </c>
      <c r="V737" s="0" t="n">
        <v>0.38</v>
      </c>
      <c r="W737" s="0" t="n">
        <v>473.5</v>
      </c>
      <c r="X737" s="0" t="n">
        <v>1.15642</v>
      </c>
      <c r="Y737" s="0" t="n">
        <v>1.69035</v>
      </c>
    </row>
    <row r="738" customFormat="false" ht="12.8" hidden="false" customHeight="false" outlineLevel="0" collapsed="false">
      <c r="A738" s="0" t="n">
        <v>16</v>
      </c>
      <c r="B738" s="0" t="n">
        <v>1</v>
      </c>
      <c r="C738" s="0" t="n">
        <v>1</v>
      </c>
      <c r="D738" s="0" t="n">
        <v>17</v>
      </c>
      <c r="E738" s="0" t="n">
        <v>2841.37</v>
      </c>
      <c r="F738" s="0" t="n">
        <v>150.07</v>
      </c>
      <c r="G738" s="0" t="n">
        <v>-8.28</v>
      </c>
      <c r="H738" s="0" t="n">
        <v>-1.5</v>
      </c>
      <c r="I738" s="0" t="n">
        <v>1.5</v>
      </c>
      <c r="J738" s="0" t="n">
        <v>0</v>
      </c>
      <c r="K738" s="0" t="n">
        <v>18.84</v>
      </c>
      <c r="L738" s="0" t="n">
        <v>20.47</v>
      </c>
      <c r="M738" s="0" t="n">
        <v>0.11</v>
      </c>
      <c r="N738" s="0" t="n">
        <v>0.07</v>
      </c>
      <c r="O738" s="0" t="n">
        <v>-0.08</v>
      </c>
      <c r="P738" s="0" t="n">
        <v>10.94</v>
      </c>
      <c r="Q738" s="0" t="n">
        <v>0</v>
      </c>
      <c r="R738" s="0" t="n">
        <v>-5.21</v>
      </c>
      <c r="S738" s="0" t="n">
        <v>-5.23</v>
      </c>
      <c r="T738" s="0" t="n">
        <v>-327.4</v>
      </c>
      <c r="U738" s="0" t="n">
        <v>11.26</v>
      </c>
      <c r="V738" s="0" t="n">
        <v>0.43</v>
      </c>
      <c r="W738" s="0" t="n">
        <v>757.21</v>
      </c>
      <c r="X738" s="0" t="n">
        <v>1.05437</v>
      </c>
      <c r="Y738" s="0" t="n">
        <v>1.7791</v>
      </c>
    </row>
    <row r="739" customFormat="false" ht="12.8" hidden="false" customHeight="false" outlineLevel="0" collapsed="false">
      <c r="A739" s="0" t="n">
        <v>16</v>
      </c>
      <c r="B739" s="0" t="n">
        <v>1</v>
      </c>
      <c r="C739" s="0" t="n">
        <v>1</v>
      </c>
      <c r="D739" s="0" t="n">
        <v>18</v>
      </c>
      <c r="E739" s="0" t="n">
        <v>3192.71</v>
      </c>
      <c r="F739" s="0" t="n">
        <v>169.34</v>
      </c>
      <c r="G739" s="0" t="n">
        <v>-9.72</v>
      </c>
      <c r="H739" s="0" t="n">
        <v>-1.58</v>
      </c>
      <c r="I739" s="0" t="n">
        <v>1.58</v>
      </c>
      <c r="J739" s="0" t="n">
        <v>0</v>
      </c>
      <c r="K739" s="0" t="n">
        <v>20.4</v>
      </c>
      <c r="L739" s="0" t="n">
        <v>21.79</v>
      </c>
      <c r="M739" s="0" t="n">
        <v>0.11</v>
      </c>
      <c r="N739" s="0" t="n">
        <v>0.06</v>
      </c>
      <c r="O739" s="0" t="n">
        <v>-0.05</v>
      </c>
      <c r="P739" s="0" t="n">
        <v>11.84</v>
      </c>
      <c r="Q739" s="0" t="n">
        <v>0</v>
      </c>
      <c r="R739" s="0" t="n">
        <v>-5.81</v>
      </c>
      <c r="S739" s="0" t="n">
        <v>-5.83</v>
      </c>
      <c r="T739" s="0" t="n">
        <v>-548.42</v>
      </c>
      <c r="U739" s="0" t="n">
        <v>12.09</v>
      </c>
      <c r="V739" s="0" t="n">
        <v>0.49</v>
      </c>
      <c r="W739" s="0" t="n">
        <v>883.11</v>
      </c>
      <c r="X739" s="0" t="n">
        <v>0.95433</v>
      </c>
      <c r="Y739" s="0" t="n">
        <v>1.87609</v>
      </c>
    </row>
    <row r="740" customFormat="false" ht="12.8" hidden="false" customHeight="false" outlineLevel="0" collapsed="false">
      <c r="A740" s="0" t="n">
        <v>16</v>
      </c>
      <c r="B740" s="0" t="n">
        <v>1</v>
      </c>
      <c r="C740" s="0" t="n">
        <v>1</v>
      </c>
      <c r="D740" s="0" t="n">
        <v>19</v>
      </c>
      <c r="E740" s="0" t="n">
        <v>4414.53</v>
      </c>
      <c r="F740" s="0" t="n">
        <v>236.49</v>
      </c>
      <c r="G740" s="0" t="n">
        <v>-57.04</v>
      </c>
      <c r="H740" s="0" t="n">
        <v>-1.61</v>
      </c>
      <c r="I740" s="0" t="n">
        <v>1.61</v>
      </c>
      <c r="J740" s="0" t="n">
        <v>0</v>
      </c>
      <c r="K740" s="0" t="n">
        <v>26.62</v>
      </c>
      <c r="L740" s="0" t="n">
        <v>29.92</v>
      </c>
      <c r="M740" s="0" t="n">
        <v>0.11</v>
      </c>
      <c r="N740" s="0" t="n">
        <v>0.08</v>
      </c>
      <c r="O740" s="0" t="n">
        <v>-0.04</v>
      </c>
      <c r="P740" s="0" t="n">
        <v>12.25</v>
      </c>
      <c r="Q740" s="0" t="n">
        <v>0</v>
      </c>
      <c r="R740" s="0" t="n">
        <v>-6.23</v>
      </c>
      <c r="S740" s="0" t="n">
        <v>-6.29</v>
      </c>
      <c r="T740" s="0" t="n">
        <v>-332.05</v>
      </c>
      <c r="U740" s="0" t="n">
        <v>12.5</v>
      </c>
      <c r="V740" s="0" t="n">
        <v>0.52</v>
      </c>
      <c r="W740" s="0" t="n">
        <v>1325.48</v>
      </c>
      <c r="X740" s="0" t="n">
        <v>0.8575</v>
      </c>
      <c r="Y740" s="0" t="n">
        <v>1.98493</v>
      </c>
    </row>
    <row r="741" customFormat="false" ht="12.8" hidden="false" customHeight="false" outlineLevel="0" collapsed="false">
      <c r="A741" s="0" t="n">
        <v>16</v>
      </c>
      <c r="B741" s="0" t="n">
        <v>1</v>
      </c>
      <c r="C741" s="0" t="n">
        <v>1</v>
      </c>
      <c r="D741" s="0" t="n">
        <v>20</v>
      </c>
      <c r="E741" s="0" t="n">
        <v>4750.13</v>
      </c>
      <c r="F741" s="0" t="n">
        <v>254.86</v>
      </c>
      <c r="G741" s="0" t="n">
        <v>-53.65</v>
      </c>
      <c r="H741" s="0" t="n">
        <v>-1.65</v>
      </c>
      <c r="I741" s="0" t="n">
        <v>1.65</v>
      </c>
      <c r="J741" s="0" t="n">
        <v>0</v>
      </c>
      <c r="K741" s="0" t="n">
        <v>29.56</v>
      </c>
      <c r="L741" s="0" t="n">
        <v>33.99</v>
      </c>
      <c r="M741" s="0" t="n">
        <v>0.12</v>
      </c>
      <c r="N741" s="0" t="n">
        <v>0.09</v>
      </c>
      <c r="O741" s="0" t="n">
        <v>-0.07</v>
      </c>
      <c r="P741" s="0" t="n">
        <v>12.61</v>
      </c>
      <c r="Q741" s="0" t="n">
        <v>0</v>
      </c>
      <c r="R741" s="0" t="n">
        <v>-6.78</v>
      </c>
      <c r="S741" s="0" t="n">
        <v>-6.89</v>
      </c>
      <c r="T741" s="0" t="n">
        <v>-213.23</v>
      </c>
      <c r="U741" s="0" t="n">
        <v>12.97</v>
      </c>
      <c r="V741" s="0" t="n">
        <v>0.54</v>
      </c>
      <c r="W741" s="0" t="n">
        <v>1443.86</v>
      </c>
      <c r="X741" s="0" t="n">
        <v>0.76557</v>
      </c>
      <c r="Y741" s="0" t="n">
        <v>2.1103</v>
      </c>
    </row>
    <row r="742" customFormat="false" ht="12.8" hidden="false" customHeight="false" outlineLevel="0" collapsed="false">
      <c r="A742" s="0" t="n">
        <v>16</v>
      </c>
      <c r="B742" s="0" t="n">
        <v>1</v>
      </c>
      <c r="C742" s="0" t="n">
        <v>1</v>
      </c>
      <c r="D742" s="0" t="n">
        <v>21</v>
      </c>
      <c r="E742" s="0" t="n">
        <v>5090.8</v>
      </c>
      <c r="F742" s="0" t="n">
        <v>273.06</v>
      </c>
      <c r="G742" s="0" t="n">
        <v>-53.77</v>
      </c>
      <c r="H742" s="0" t="n">
        <v>-1.71</v>
      </c>
      <c r="I742" s="0" t="n">
        <v>1.71</v>
      </c>
      <c r="J742" s="0" t="n">
        <v>0</v>
      </c>
      <c r="K742" s="0" t="n">
        <v>32.45</v>
      </c>
      <c r="L742" s="0" t="n">
        <v>37.68</v>
      </c>
      <c r="M742" s="0" t="n">
        <v>0.12</v>
      </c>
      <c r="N742" s="0" t="n">
        <v>0.1</v>
      </c>
      <c r="O742" s="0" t="n">
        <v>-0.11</v>
      </c>
      <c r="P742" s="0" t="n">
        <v>13.2</v>
      </c>
      <c r="Q742" s="0" t="n">
        <v>0</v>
      </c>
      <c r="R742" s="0" t="n">
        <v>-7.64</v>
      </c>
      <c r="S742" s="0" t="n">
        <v>-7.77</v>
      </c>
      <c r="T742" s="0" t="n">
        <v>-186.2</v>
      </c>
      <c r="U742" s="0" t="n">
        <v>13.67</v>
      </c>
      <c r="V742" s="0" t="n">
        <v>0.6</v>
      </c>
      <c r="W742" s="0" t="n">
        <v>1544.18</v>
      </c>
      <c r="X742" s="0" t="n">
        <v>0.68093</v>
      </c>
      <c r="Y742" s="0" t="n">
        <v>2.25808</v>
      </c>
    </row>
    <row r="743" customFormat="false" ht="12.8" hidden="false" customHeight="false" outlineLevel="0" collapsed="false">
      <c r="A743" s="0" t="n">
        <v>16</v>
      </c>
      <c r="B743" s="0" t="n">
        <v>1</v>
      </c>
      <c r="C743" s="0" t="n">
        <v>1</v>
      </c>
      <c r="D743" s="0" t="n">
        <v>22</v>
      </c>
      <c r="E743" s="0" t="n">
        <v>3671.99</v>
      </c>
      <c r="F743" s="0" t="n">
        <v>194.61</v>
      </c>
      <c r="G743" s="0" t="n">
        <v>25.18</v>
      </c>
      <c r="H743" s="0" t="n">
        <v>-1.77</v>
      </c>
      <c r="I743" s="0" t="n">
        <v>1.77</v>
      </c>
      <c r="J743" s="0" t="n">
        <v>0</v>
      </c>
      <c r="K743" s="0" t="n">
        <v>26.46</v>
      </c>
      <c r="L743" s="0" t="n">
        <v>27.82</v>
      </c>
      <c r="M743" s="0" t="n">
        <v>0.11</v>
      </c>
      <c r="N743" s="0" t="n">
        <v>0.07</v>
      </c>
      <c r="O743" s="0" t="n">
        <v>-0.15</v>
      </c>
      <c r="P743" s="0" t="n">
        <v>13.83</v>
      </c>
      <c r="Q743" s="0" t="n">
        <v>0</v>
      </c>
      <c r="R743" s="0" t="n">
        <v>-7.94</v>
      </c>
      <c r="S743" s="0" t="n">
        <v>-7.95</v>
      </c>
      <c r="T743" s="0" t="n">
        <v>-458.45</v>
      </c>
      <c r="U743" s="0" t="n">
        <v>14.39</v>
      </c>
      <c r="V743" s="0" t="n">
        <v>0.67</v>
      </c>
      <c r="W743" s="0" t="n">
        <v>1008.72</v>
      </c>
      <c r="X743" s="0" t="n">
        <v>0.60697</v>
      </c>
      <c r="Y743" s="0" t="n">
        <v>2.43495</v>
      </c>
    </row>
    <row r="744" customFormat="false" ht="12.8" hidden="false" customHeight="false" outlineLevel="0" collapsed="false">
      <c r="A744" s="0" t="n">
        <v>16</v>
      </c>
      <c r="B744" s="0" t="n">
        <v>1</v>
      </c>
      <c r="C744" s="0" t="n">
        <v>1</v>
      </c>
      <c r="D744" s="0" t="n">
        <v>23</v>
      </c>
      <c r="E744" s="0" t="n">
        <v>4507.59</v>
      </c>
      <c r="F744" s="0" t="n">
        <v>239.86</v>
      </c>
      <c r="G744" s="0" t="n">
        <v>-2.94</v>
      </c>
      <c r="H744" s="0" t="n">
        <v>-1.83</v>
      </c>
      <c r="I744" s="0" t="n">
        <v>1.83</v>
      </c>
      <c r="J744" s="0" t="n">
        <v>0</v>
      </c>
      <c r="K744" s="0" t="n">
        <v>30.87</v>
      </c>
      <c r="L744" s="0" t="n">
        <v>33.03</v>
      </c>
      <c r="M744" s="0" t="n">
        <v>0.11</v>
      </c>
      <c r="N744" s="0" t="n">
        <v>0.08</v>
      </c>
      <c r="O744" s="0" t="n">
        <v>-0.15</v>
      </c>
      <c r="P744" s="0" t="n">
        <v>14.45</v>
      </c>
      <c r="Q744" s="0" t="n">
        <v>0</v>
      </c>
      <c r="R744" s="0" t="n">
        <v>-8.7</v>
      </c>
      <c r="S744" s="0" t="n">
        <v>-8.72</v>
      </c>
      <c r="T744" s="0" t="n">
        <v>-449.88</v>
      </c>
      <c r="U744" s="0" t="n">
        <v>15.01</v>
      </c>
      <c r="V744" s="0" t="n">
        <v>0.73</v>
      </c>
      <c r="W744" s="0" t="n">
        <v>1281.92</v>
      </c>
      <c r="X744" s="0" t="n">
        <v>0.54833</v>
      </c>
      <c r="Y744" s="0" t="n">
        <v>2.6463</v>
      </c>
    </row>
    <row r="745" customFormat="false" ht="12.8" hidden="false" customHeight="false" outlineLevel="0" collapsed="false">
      <c r="A745" s="0" t="n">
        <v>16</v>
      </c>
      <c r="B745" s="0" t="n">
        <v>1</v>
      </c>
      <c r="C745" s="0" t="n">
        <v>1</v>
      </c>
      <c r="D745" s="0" t="n">
        <v>24</v>
      </c>
      <c r="E745" s="0" t="n">
        <v>6808.67</v>
      </c>
      <c r="F745" s="0" t="n">
        <v>367.78</v>
      </c>
      <c r="G745" s="0" t="n">
        <v>-97.78</v>
      </c>
      <c r="H745" s="0" t="n">
        <v>-1.93</v>
      </c>
      <c r="I745" s="0" t="n">
        <v>1.93</v>
      </c>
      <c r="J745" s="0" t="n">
        <v>0</v>
      </c>
      <c r="K745" s="0" t="n">
        <v>42</v>
      </c>
      <c r="L745" s="0" t="n">
        <v>46.79</v>
      </c>
      <c r="M745" s="0" t="n">
        <v>0.11</v>
      </c>
      <c r="N745" s="0" t="n">
        <v>0.09</v>
      </c>
      <c r="O745" s="0" t="n">
        <v>-0.1</v>
      </c>
      <c r="P745" s="0" t="n">
        <v>15.37</v>
      </c>
      <c r="Q745" s="0" t="n">
        <v>0</v>
      </c>
      <c r="R745" s="0" t="n">
        <v>-9.87</v>
      </c>
      <c r="S745" s="0" t="n">
        <v>-9.95</v>
      </c>
      <c r="T745" s="0" t="n">
        <v>-388.88</v>
      </c>
      <c r="U745" s="0" t="n">
        <v>15.87</v>
      </c>
      <c r="V745" s="0" t="n">
        <v>0.82</v>
      </c>
      <c r="W745" s="0" t="n">
        <v>2181.19</v>
      </c>
      <c r="X745" s="0" t="n">
        <v>0.51051</v>
      </c>
      <c r="Y745" s="0" t="n">
        <v>2.89153</v>
      </c>
    </row>
    <row r="746" customFormat="false" ht="12.8" hidden="false" customHeight="false" outlineLevel="0" collapsed="false">
      <c r="A746" s="0" t="n">
        <v>16</v>
      </c>
      <c r="B746" s="0" t="n">
        <v>1</v>
      </c>
      <c r="C746" s="0" t="n">
        <v>1</v>
      </c>
      <c r="D746" s="0" t="n">
        <v>25</v>
      </c>
      <c r="E746" s="0" t="n">
        <v>6088.03</v>
      </c>
      <c r="F746" s="0" t="n">
        <v>327.49</v>
      </c>
      <c r="G746" s="0" t="n">
        <v>-72.53</v>
      </c>
      <c r="H746" s="0" t="n">
        <v>-1.97</v>
      </c>
      <c r="I746" s="0" t="n">
        <v>1.97</v>
      </c>
      <c r="J746" s="0" t="n">
        <v>0</v>
      </c>
      <c r="K746" s="0" t="n">
        <v>40.59</v>
      </c>
      <c r="L746" s="0" t="n">
        <v>45.38</v>
      </c>
      <c r="M746" s="0" t="n">
        <v>0.12</v>
      </c>
      <c r="N746" s="0" t="n">
        <v>0.09</v>
      </c>
      <c r="O746" s="0" t="n">
        <v>-0.21</v>
      </c>
      <c r="P746" s="0" t="n">
        <v>15.72</v>
      </c>
      <c r="Q746" s="0" t="n">
        <v>0</v>
      </c>
      <c r="R746" s="0" t="n">
        <v>-10.93</v>
      </c>
      <c r="S746" s="0" t="n">
        <v>-11.01</v>
      </c>
      <c r="T746" s="0" t="n">
        <v>-325.62</v>
      </c>
      <c r="U746" s="0" t="n">
        <v>16.49</v>
      </c>
      <c r="V746" s="0" t="n">
        <v>0.89</v>
      </c>
      <c r="W746" s="0" t="n">
        <v>1888.97</v>
      </c>
      <c r="X746" s="0" t="n">
        <v>0.49841</v>
      </c>
      <c r="Y746" s="0" t="n">
        <v>3.1583</v>
      </c>
    </row>
    <row r="747" customFormat="false" ht="12.8" hidden="false" customHeight="false" outlineLevel="0" collapsed="false">
      <c r="A747" s="0" t="n">
        <v>16</v>
      </c>
      <c r="B747" s="0" t="n">
        <v>1</v>
      </c>
      <c r="C747" s="0" t="n">
        <v>1</v>
      </c>
      <c r="D747" s="0" t="n">
        <v>26</v>
      </c>
      <c r="E747" s="0" t="n">
        <v>6120.94</v>
      </c>
      <c r="F747" s="0" t="n">
        <v>329.52</v>
      </c>
      <c r="G747" s="0" t="n">
        <v>-79.96</v>
      </c>
      <c r="H747" s="0" t="n">
        <v>-2.04</v>
      </c>
      <c r="I747" s="0" t="n">
        <v>2.04</v>
      </c>
      <c r="J747" s="0" t="n">
        <v>0</v>
      </c>
      <c r="K747" s="0" t="n">
        <v>41.35</v>
      </c>
      <c r="L747" s="0" t="n">
        <v>44.64</v>
      </c>
      <c r="M747" s="0" t="n">
        <v>0.11</v>
      </c>
      <c r="N747" s="0" t="n">
        <v>0.09</v>
      </c>
      <c r="O747" s="0" t="n">
        <v>-0.24</v>
      </c>
      <c r="P747" s="0" t="n">
        <v>16.36</v>
      </c>
      <c r="Q747" s="0" t="n">
        <v>0</v>
      </c>
      <c r="R747" s="0" t="n">
        <v>-12</v>
      </c>
      <c r="S747" s="0" t="n">
        <v>-12.05</v>
      </c>
      <c r="T747" s="0" t="n">
        <v>-435.03</v>
      </c>
      <c r="U747" s="0" t="n">
        <v>17.21</v>
      </c>
      <c r="V747" s="0" t="n">
        <v>0.99</v>
      </c>
      <c r="W747" s="0" t="n">
        <v>1910.9</v>
      </c>
      <c r="X747" s="0" t="n">
        <v>0.51387</v>
      </c>
      <c r="Y747" s="0" t="n">
        <v>3.42351</v>
      </c>
    </row>
    <row r="748" customFormat="false" ht="12.8" hidden="false" customHeight="false" outlineLevel="0" collapsed="false">
      <c r="A748" s="0" t="n">
        <v>16</v>
      </c>
      <c r="B748" s="0" t="n">
        <v>1</v>
      </c>
      <c r="C748" s="0" t="n">
        <v>1</v>
      </c>
      <c r="D748" s="0" t="n">
        <v>27</v>
      </c>
      <c r="E748" s="0" t="n">
        <v>7414.92</v>
      </c>
      <c r="F748" s="0" t="n">
        <v>400.59</v>
      </c>
      <c r="G748" s="0" t="n">
        <v>-104</v>
      </c>
      <c r="H748" s="0" t="n">
        <v>-2.17</v>
      </c>
      <c r="I748" s="0" t="n">
        <v>2.17</v>
      </c>
      <c r="J748" s="0" t="n">
        <v>0</v>
      </c>
      <c r="K748" s="0" t="n">
        <v>47.72</v>
      </c>
      <c r="L748" s="0" t="n">
        <v>50.74</v>
      </c>
      <c r="M748" s="0" t="n">
        <v>0.11</v>
      </c>
      <c r="N748" s="0" t="n">
        <v>0.08</v>
      </c>
      <c r="O748" s="0" t="n">
        <v>-0.19</v>
      </c>
      <c r="P748" s="0" t="n">
        <v>17.38</v>
      </c>
      <c r="Q748" s="0" t="n">
        <v>0</v>
      </c>
      <c r="R748" s="0" t="n">
        <v>-13.16</v>
      </c>
      <c r="S748" s="0" t="n">
        <v>-13.21</v>
      </c>
      <c r="T748" s="0" t="n">
        <v>-595.96</v>
      </c>
      <c r="U748" s="0" t="n">
        <v>18.12</v>
      </c>
      <c r="V748" s="0" t="n">
        <v>1.11</v>
      </c>
      <c r="W748" s="0" t="n">
        <v>2378.09</v>
      </c>
      <c r="X748" s="0" t="n">
        <v>0.55456</v>
      </c>
      <c r="Y748" s="0" t="n">
        <v>3.66494</v>
      </c>
    </row>
    <row r="749" customFormat="false" ht="12.8" hidden="false" customHeight="false" outlineLevel="0" collapsed="false">
      <c r="A749" s="0" t="n">
        <v>16</v>
      </c>
      <c r="B749" s="0" t="n">
        <v>1</v>
      </c>
      <c r="C749" s="0" t="n">
        <v>1</v>
      </c>
      <c r="D749" s="0" t="n">
        <v>28</v>
      </c>
      <c r="E749" s="0" t="n">
        <v>7111.29</v>
      </c>
      <c r="F749" s="0" t="n">
        <v>384.25</v>
      </c>
      <c r="G749" s="0" t="n">
        <v>-101.96</v>
      </c>
      <c r="H749" s="0" t="n">
        <v>-2.2</v>
      </c>
      <c r="I749" s="0" t="n">
        <v>2.2</v>
      </c>
      <c r="J749" s="0" t="n">
        <v>0</v>
      </c>
      <c r="K749" s="0" t="n">
        <v>48.83</v>
      </c>
      <c r="L749" s="0" t="n">
        <v>54.57</v>
      </c>
      <c r="M749" s="0" t="n">
        <v>0.12</v>
      </c>
      <c r="N749" s="0" t="n">
        <v>0.1</v>
      </c>
      <c r="O749" s="0" t="n">
        <v>-0.32</v>
      </c>
      <c r="P749" s="0" t="n">
        <v>17.63</v>
      </c>
      <c r="Q749" s="0" t="n">
        <v>0</v>
      </c>
      <c r="R749" s="0" t="n">
        <v>-14.33</v>
      </c>
      <c r="S749" s="0" t="n">
        <v>-14.43</v>
      </c>
      <c r="T749" s="0" t="n">
        <v>-363.82</v>
      </c>
      <c r="U749" s="0" t="n">
        <v>18.69</v>
      </c>
      <c r="V749" s="0" t="n">
        <v>1.17</v>
      </c>
      <c r="W749" s="0" t="n">
        <v>2283.35</v>
      </c>
      <c r="X749" s="0" t="n">
        <v>0.61539</v>
      </c>
      <c r="Y749" s="0" t="n">
        <v>3.87189</v>
      </c>
    </row>
    <row r="750" customFormat="false" ht="12.8" hidden="false" customHeight="false" outlineLevel="0" collapsed="false">
      <c r="A750" s="0" t="n">
        <v>16</v>
      </c>
      <c r="B750" s="0" t="n">
        <v>1</v>
      </c>
      <c r="C750" s="0" t="n">
        <v>1</v>
      </c>
      <c r="D750" s="0" t="n">
        <v>29</v>
      </c>
      <c r="E750" s="0" t="n">
        <v>6079.85</v>
      </c>
      <c r="F750" s="0" t="n">
        <v>328.54</v>
      </c>
      <c r="G750" s="0" t="n">
        <v>-103.38</v>
      </c>
      <c r="H750" s="0" t="n">
        <v>-2.3</v>
      </c>
      <c r="I750" s="0" t="n">
        <v>2.3</v>
      </c>
      <c r="J750" s="0" t="n">
        <v>0</v>
      </c>
      <c r="K750" s="0" t="n">
        <v>44</v>
      </c>
      <c r="L750" s="0" t="n">
        <v>46.54</v>
      </c>
      <c r="M750" s="0" t="n">
        <v>0.11</v>
      </c>
      <c r="N750" s="0" t="n">
        <v>0.09</v>
      </c>
      <c r="O750" s="0" t="n">
        <v>-0.39</v>
      </c>
      <c r="P750" s="0" t="n">
        <v>18.38</v>
      </c>
      <c r="Q750" s="0" t="n">
        <v>0</v>
      </c>
      <c r="R750" s="0" t="n">
        <v>-15.25</v>
      </c>
      <c r="S750" s="0" t="n">
        <v>-15.51</v>
      </c>
      <c r="T750" s="0" t="n">
        <v>-493.37</v>
      </c>
      <c r="U750" s="0" t="n">
        <v>19.58</v>
      </c>
      <c r="V750" s="0" t="n">
        <v>1.26</v>
      </c>
      <c r="W750" s="0" t="n">
        <v>1953.19</v>
      </c>
      <c r="X750" s="0" t="n">
        <v>0.69089</v>
      </c>
      <c r="Y750" s="0" t="n">
        <v>4.04481</v>
      </c>
    </row>
    <row r="751" customFormat="false" ht="12.8" hidden="false" customHeight="false" outlineLevel="0" collapsed="false">
      <c r="A751" s="0" t="n">
        <v>16</v>
      </c>
      <c r="B751" s="0" t="n">
        <v>1</v>
      </c>
      <c r="C751" s="0" t="n">
        <v>1</v>
      </c>
      <c r="D751" s="0" t="n">
        <v>30</v>
      </c>
      <c r="E751" s="0" t="n">
        <v>5125.79</v>
      </c>
      <c r="F751" s="0" t="n">
        <v>276.32</v>
      </c>
      <c r="G751" s="0" t="n">
        <v>-85.19</v>
      </c>
      <c r="H751" s="0" t="n">
        <v>-2.33</v>
      </c>
      <c r="I751" s="0" t="n">
        <v>2.33</v>
      </c>
      <c r="J751" s="0" t="n">
        <v>0</v>
      </c>
      <c r="K751" s="0" t="n">
        <v>41.81</v>
      </c>
      <c r="L751" s="0" t="n">
        <v>50.71</v>
      </c>
      <c r="M751" s="0" t="n">
        <v>0.12</v>
      </c>
      <c r="N751" s="0" t="n">
        <v>0.12</v>
      </c>
      <c r="O751" s="0" t="n">
        <v>-0.53</v>
      </c>
      <c r="P751" s="0" t="n">
        <v>18.62</v>
      </c>
      <c r="Q751" s="0" t="n">
        <v>0</v>
      </c>
      <c r="R751" s="0" t="n">
        <v>-16.87</v>
      </c>
      <c r="S751" s="0" t="n">
        <v>-17.6</v>
      </c>
      <c r="T751" s="0" t="n">
        <v>-265.82</v>
      </c>
      <c r="U751" s="0" t="n">
        <v>20.13</v>
      </c>
      <c r="V751" s="0" t="n">
        <v>1.33</v>
      </c>
      <c r="W751" s="0" t="n">
        <v>1616.71</v>
      </c>
      <c r="X751" s="0" t="n">
        <v>0.7766</v>
      </c>
      <c r="Y751" s="0" t="n">
        <v>4.18947</v>
      </c>
    </row>
    <row r="752" customFormat="false" ht="12.8" hidden="false" customHeight="false" outlineLevel="0" collapsed="false">
      <c r="A752" s="0" t="n">
        <v>16</v>
      </c>
      <c r="B752" s="0" t="n">
        <v>1</v>
      </c>
      <c r="C752" s="0" t="n">
        <v>1</v>
      </c>
      <c r="D752" s="0" t="n">
        <v>31</v>
      </c>
      <c r="E752" s="0" t="n">
        <v>4017.65</v>
      </c>
      <c r="F752" s="0" t="n">
        <v>214.44</v>
      </c>
      <c r="G752" s="0" t="n">
        <v>-22.66</v>
      </c>
      <c r="H752" s="0" t="n">
        <v>-2.27</v>
      </c>
      <c r="I752" s="0" t="n">
        <v>2.27</v>
      </c>
      <c r="J752" s="0" t="n">
        <v>0</v>
      </c>
      <c r="K752" s="0" t="n">
        <v>37.63</v>
      </c>
      <c r="L752" s="0" t="n">
        <v>53.78</v>
      </c>
      <c r="M752" s="0" t="n">
        <v>0.13</v>
      </c>
      <c r="N752" s="0" t="n">
        <v>0.14</v>
      </c>
      <c r="O752" s="0" t="n">
        <v>-0.59</v>
      </c>
      <c r="P752" s="0" t="n">
        <v>18.16</v>
      </c>
      <c r="Q752" s="0" t="n">
        <v>0</v>
      </c>
      <c r="R752" s="0" t="n">
        <v>-17.66</v>
      </c>
      <c r="S752" s="0" t="n">
        <v>-17.82</v>
      </c>
      <c r="T752" s="0" t="n">
        <v>-133.14</v>
      </c>
      <c r="U752" s="0" t="n">
        <v>19.76</v>
      </c>
      <c r="V752" s="0" t="n">
        <v>1.27</v>
      </c>
      <c r="W752" s="0" t="n">
        <v>1172.5</v>
      </c>
      <c r="X752" s="0" t="n">
        <v>0.86924</v>
      </c>
      <c r="Y752" s="0" t="n">
        <v>4.31249</v>
      </c>
    </row>
    <row r="753" customFormat="false" ht="12.8" hidden="false" customHeight="false" outlineLevel="0" collapsed="false">
      <c r="A753" s="0" t="n">
        <v>16</v>
      </c>
      <c r="B753" s="0" t="n">
        <v>1</v>
      </c>
      <c r="C753" s="0" t="n">
        <v>1</v>
      </c>
      <c r="D753" s="0" t="n">
        <v>32</v>
      </c>
      <c r="E753" s="0" t="n">
        <v>4283.05</v>
      </c>
      <c r="F753" s="0" t="n">
        <v>228.36</v>
      </c>
      <c r="G753" s="0" t="n">
        <v>-63.01</v>
      </c>
      <c r="H753" s="0" t="n">
        <v>-4.55</v>
      </c>
      <c r="I753" s="0" t="n">
        <v>2.28</v>
      </c>
      <c r="J753" s="0" t="n">
        <v>0</v>
      </c>
      <c r="K753" s="0" t="n">
        <v>37.8</v>
      </c>
      <c r="L753" s="0" t="n">
        <v>57.42</v>
      </c>
      <c r="M753" s="0" t="n">
        <v>0.25</v>
      </c>
      <c r="N753" s="0" t="n">
        <v>0.14</v>
      </c>
      <c r="O753" s="0" t="n">
        <v>-0.57</v>
      </c>
      <c r="P753" s="0" t="n">
        <v>18.25</v>
      </c>
      <c r="Q753" s="0" t="n">
        <v>0</v>
      </c>
      <c r="R753" s="0" t="n">
        <v>-32.39</v>
      </c>
      <c r="S753" s="0" t="n">
        <v>-1294.37</v>
      </c>
      <c r="T753" s="0" t="n">
        <v>-128.97</v>
      </c>
      <c r="U753" s="0" t="n">
        <v>19.78</v>
      </c>
      <c r="V753" s="0" t="n">
        <v>1.23</v>
      </c>
      <c r="W753" s="0" t="n">
        <v>1236.24</v>
      </c>
      <c r="X753" s="0" t="n">
        <v>0.96655</v>
      </c>
      <c r="Y753" s="0" t="n">
        <v>4.41964</v>
      </c>
    </row>
    <row r="754" customFormat="false" ht="12.8" hidden="false" customHeight="false" outlineLevel="0" collapsed="false">
      <c r="A754" s="0" t="n">
        <v>16</v>
      </c>
      <c r="B754" s="0" t="n">
        <v>1</v>
      </c>
      <c r="C754" s="0" t="n">
        <v>1</v>
      </c>
      <c r="D754" s="0" t="n">
        <v>33</v>
      </c>
      <c r="E754" s="0" t="n">
        <v>3215.24</v>
      </c>
      <c r="F754" s="0" t="n">
        <v>169.72</v>
      </c>
      <c r="G754" s="0" t="n">
        <v>-17.96</v>
      </c>
      <c r="H754" s="0" t="n">
        <v>-2.29</v>
      </c>
      <c r="I754" s="0" t="n">
        <v>2.29</v>
      </c>
      <c r="J754" s="0" t="n">
        <v>0</v>
      </c>
      <c r="K754" s="0" t="n">
        <v>32.75</v>
      </c>
      <c r="L754" s="0" t="n">
        <v>48.98</v>
      </c>
      <c r="M754" s="0" t="n">
        <v>0.13</v>
      </c>
      <c r="N754" s="0" t="n">
        <v>0.14</v>
      </c>
      <c r="O754" s="0" t="n">
        <v>-0.59</v>
      </c>
      <c r="P754" s="0" t="n">
        <v>18.34</v>
      </c>
      <c r="Q754" s="0" t="n">
        <v>0</v>
      </c>
      <c r="R754" s="0" t="n">
        <v>-17.16</v>
      </c>
      <c r="S754" s="0" t="n">
        <v>-21.19</v>
      </c>
      <c r="T754" s="0" t="n">
        <v>-125.78</v>
      </c>
      <c r="U754" s="0" t="n">
        <v>19.91</v>
      </c>
      <c r="V754" s="0" t="n">
        <v>1.21</v>
      </c>
      <c r="W754" s="0" t="n">
        <v>852.91</v>
      </c>
      <c r="X754" s="0" t="n">
        <v>1.0669</v>
      </c>
      <c r="Y754" s="0" t="n">
        <v>4.51544</v>
      </c>
    </row>
    <row r="755" customFormat="false" ht="12.8" hidden="false" customHeight="false" outlineLevel="0" collapsed="false">
      <c r="A755" s="0" t="n">
        <v>16</v>
      </c>
      <c r="B755" s="0" t="n">
        <v>1</v>
      </c>
      <c r="C755" s="0" t="n">
        <v>1</v>
      </c>
      <c r="D755" s="0" t="n">
        <v>34</v>
      </c>
      <c r="E755" s="0" t="n">
        <v>3001.27</v>
      </c>
      <c r="F755" s="0" t="n">
        <v>156.89</v>
      </c>
      <c r="G755" s="0" t="n">
        <v>-22.07</v>
      </c>
      <c r="H755" s="0" t="n">
        <v>-2.9</v>
      </c>
      <c r="I755" s="0" t="n">
        <v>2.3</v>
      </c>
      <c r="J755" s="0" t="n">
        <v>0</v>
      </c>
      <c r="K755" s="0" t="n">
        <v>30.24</v>
      </c>
      <c r="L755" s="0" t="n">
        <v>50.44</v>
      </c>
      <c r="M755" s="0" t="n">
        <v>0.31</v>
      </c>
      <c r="N755" s="0" t="n">
        <v>0.15</v>
      </c>
      <c r="O755" s="0" t="n">
        <v>-0.54</v>
      </c>
      <c r="P755" s="0" t="n">
        <v>18.41</v>
      </c>
      <c r="Q755" s="0" t="n">
        <v>1.2</v>
      </c>
      <c r="R755" s="0" t="n">
        <v>-37.55</v>
      </c>
      <c r="S755" s="0" t="n">
        <v>-1986.6</v>
      </c>
      <c r="T755" s="0" t="n">
        <v>-104.23</v>
      </c>
      <c r="U755" s="0" t="n">
        <v>19.89</v>
      </c>
      <c r="V755" s="0" t="n">
        <v>1.13</v>
      </c>
      <c r="W755" s="0" t="n">
        <v>727.83</v>
      </c>
      <c r="X755" s="0" t="n">
        <v>1.16912</v>
      </c>
      <c r="Y755" s="0" t="n">
        <v>4.60338</v>
      </c>
    </row>
    <row r="756" customFormat="false" ht="12.8" hidden="false" customHeight="false" outlineLevel="0" collapsed="false">
      <c r="A756" s="0" t="n">
        <v>16</v>
      </c>
      <c r="B756" s="0" t="n">
        <v>1</v>
      </c>
      <c r="C756" s="0" t="n">
        <v>1</v>
      </c>
      <c r="D756" s="0" t="n">
        <v>35</v>
      </c>
      <c r="E756" s="0" t="n">
        <v>4222.43</v>
      </c>
      <c r="F756" s="0" t="n">
        <v>217.44</v>
      </c>
      <c r="G756" s="0" t="n">
        <v>-27.2</v>
      </c>
      <c r="H756" s="0" t="n">
        <v>-4.35</v>
      </c>
      <c r="I756" s="0" t="n">
        <v>2.33</v>
      </c>
      <c r="J756" s="0" t="n">
        <v>0</v>
      </c>
      <c r="K756" s="0" t="n">
        <v>36.11</v>
      </c>
      <c r="L756" s="0" t="n">
        <v>63.65</v>
      </c>
      <c r="M756" s="0" t="n">
        <v>0.56</v>
      </c>
      <c r="N756" s="0" t="n">
        <v>0.16</v>
      </c>
      <c r="O756" s="0" t="n">
        <v>-0.48</v>
      </c>
      <c r="P756" s="0" t="n">
        <v>18.61</v>
      </c>
      <c r="Q756" s="0" t="n">
        <v>0.82</v>
      </c>
      <c r="R756" s="0" t="n">
        <v>-64.75</v>
      </c>
      <c r="S756" s="0" t="n">
        <v>-1643.08</v>
      </c>
      <c r="T756" s="0" t="n">
        <v>-64.86</v>
      </c>
      <c r="U756" s="0" t="n">
        <v>19.96</v>
      </c>
      <c r="V756" s="0" t="n">
        <v>1.09</v>
      </c>
      <c r="W756" s="0" t="n">
        <v>881.64</v>
      </c>
      <c r="X756" s="0" t="n">
        <v>1.27231</v>
      </c>
      <c r="Y756" s="0" t="n">
        <v>4.68621</v>
      </c>
    </row>
    <row r="757" customFormat="false" ht="12.8" hidden="false" customHeight="false" outlineLevel="0" collapsed="false">
      <c r="A757" s="0" t="n">
        <v>16</v>
      </c>
      <c r="B757" s="0" t="n">
        <v>1</v>
      </c>
      <c r="C757" s="0" t="n">
        <v>1</v>
      </c>
      <c r="D757" s="0" t="n">
        <v>36</v>
      </c>
      <c r="E757" s="0" t="n">
        <v>3223.59</v>
      </c>
      <c r="F757" s="0" t="n">
        <v>163.72</v>
      </c>
      <c r="G757" s="0" t="n">
        <v>-9.84</v>
      </c>
      <c r="H757" s="0" t="n">
        <v>2.84</v>
      </c>
      <c r="I757" s="0" t="n">
        <v>2.33</v>
      </c>
      <c r="J757" s="0" t="n">
        <v>0</v>
      </c>
      <c r="K757" s="0" t="n">
        <v>32.83</v>
      </c>
      <c r="L757" s="0" t="n">
        <v>55.35</v>
      </c>
      <c r="M757" s="0" t="n">
        <v>0.17</v>
      </c>
      <c r="N757" s="0" t="n">
        <v>0.16</v>
      </c>
      <c r="O757" s="0" t="n">
        <v>-0.59</v>
      </c>
      <c r="P757" s="0" t="n">
        <v>18.64</v>
      </c>
      <c r="Q757" s="0" t="n">
        <v>7.88</v>
      </c>
      <c r="R757" s="0" t="n">
        <v>-21.05</v>
      </c>
      <c r="S757" s="0" t="n">
        <v>-33.16</v>
      </c>
      <c r="T757" s="0" t="n">
        <v>-33.64</v>
      </c>
      <c r="U757" s="0" t="n">
        <v>20.15</v>
      </c>
      <c r="V757" s="0" t="n">
        <v>1.16</v>
      </c>
      <c r="W757" s="0" t="n">
        <v>580.85</v>
      </c>
      <c r="X757" s="0" t="n">
        <v>1.37573</v>
      </c>
      <c r="Y757" s="0" t="n">
        <v>4.76612</v>
      </c>
    </row>
    <row r="758" customFormat="false" ht="12.8" hidden="false" customHeight="false" outlineLevel="0" collapsed="false">
      <c r="A758" s="0" t="n">
        <v>16</v>
      </c>
      <c r="B758" s="0" t="n">
        <v>1</v>
      </c>
      <c r="C758" s="0" t="n">
        <v>1</v>
      </c>
      <c r="D758" s="0" t="n">
        <v>37</v>
      </c>
      <c r="E758" s="0" t="n">
        <v>814.87</v>
      </c>
      <c r="F758" s="0" t="n">
        <v>43</v>
      </c>
      <c r="G758" s="0" t="n">
        <v>79.85</v>
      </c>
      <c r="H758" s="0" t="n">
        <v>22.55</v>
      </c>
      <c r="I758" s="0" t="n">
        <v>2.28</v>
      </c>
      <c r="J758" s="0" t="n">
        <v>0</v>
      </c>
      <c r="K758" s="0" t="n">
        <v>21.01</v>
      </c>
      <c r="L758" s="0" t="n">
        <v>44.59</v>
      </c>
      <c r="M758" s="0" t="n">
        <v>0.23</v>
      </c>
      <c r="N758" s="0" t="n">
        <v>0.16</v>
      </c>
      <c r="O758" s="0" t="n">
        <v>-0.63</v>
      </c>
      <c r="P758" s="0" t="n">
        <v>18.25</v>
      </c>
      <c r="Q758" s="0" t="n">
        <v>4.73</v>
      </c>
      <c r="R758" s="0" t="n">
        <v>-25.73</v>
      </c>
      <c r="S758" s="0" t="n">
        <v>-27.58</v>
      </c>
      <c r="T758" s="0" t="n">
        <v>163.83</v>
      </c>
      <c r="U758" s="0" t="n">
        <v>19.76</v>
      </c>
      <c r="V758" s="0" t="n">
        <v>1.05</v>
      </c>
      <c r="W758" s="0" t="n">
        <v>215.16</v>
      </c>
      <c r="X758" s="0" t="n">
        <v>1.47871</v>
      </c>
      <c r="Y758" s="0" t="n">
        <v>4.845</v>
      </c>
    </row>
    <row r="759" customFormat="false" ht="12.8" hidden="false" customHeight="false" outlineLevel="0" collapsed="false">
      <c r="A759" s="0" t="n">
        <v>16</v>
      </c>
      <c r="B759" s="0" t="n">
        <v>1</v>
      </c>
      <c r="C759" s="0" t="n">
        <v>1</v>
      </c>
      <c r="D759" s="0" t="n">
        <v>38</v>
      </c>
      <c r="E759" s="0" t="n">
        <v>0</v>
      </c>
      <c r="F759" s="0" t="n">
        <v>0</v>
      </c>
      <c r="G759" s="0" t="n">
        <v>76.9</v>
      </c>
      <c r="H759" s="0" t="n">
        <v>-4.12</v>
      </c>
      <c r="I759" s="0" t="n">
        <v>4.12</v>
      </c>
      <c r="J759" s="0" t="n">
        <v>0</v>
      </c>
      <c r="K759" s="0" t="n">
        <v>0</v>
      </c>
      <c r="L759" s="0" t="n">
        <v>11.93</v>
      </c>
      <c r="M759" s="0" t="n">
        <v>0</v>
      </c>
      <c r="N759" s="0" t="n">
        <v>0</v>
      </c>
      <c r="O759" s="0" t="n">
        <v>0</v>
      </c>
      <c r="P759" s="0" t="n">
        <v>19.65</v>
      </c>
      <c r="Q759" s="0" t="n">
        <v>0</v>
      </c>
      <c r="R759" s="0" t="n">
        <v>-0.02</v>
      </c>
      <c r="S759" s="0" t="n">
        <v>-0.02</v>
      </c>
      <c r="T759" s="0" t="n">
        <v>450</v>
      </c>
      <c r="U759" s="0" t="n">
        <v>19.65</v>
      </c>
      <c r="V759" s="0" t="n">
        <v>1.03</v>
      </c>
      <c r="W759" s="0" t="n">
        <v>160.63</v>
      </c>
      <c r="X759" s="0" t="n">
        <v>1.5806</v>
      </c>
      <c r="Y759" s="0" t="n">
        <v>1.78294</v>
      </c>
    </row>
    <row r="760" customFormat="false" ht="12.8" hidden="false" customHeight="false" outlineLevel="0" collapsed="false">
      <c r="A760" s="0" t="n">
        <v>16</v>
      </c>
      <c r="B760" s="0" t="n">
        <v>1</v>
      </c>
      <c r="C760" s="0" t="n">
        <v>1</v>
      </c>
      <c r="D760" s="0" t="n">
        <v>39</v>
      </c>
      <c r="E760" s="0" t="n">
        <v>0</v>
      </c>
      <c r="F760" s="0" t="n">
        <v>0</v>
      </c>
      <c r="G760" s="0" t="n">
        <v>75.35</v>
      </c>
      <c r="H760" s="0" t="n">
        <v>-4.11</v>
      </c>
      <c r="I760" s="0" t="n">
        <v>4.11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19.64</v>
      </c>
      <c r="Q760" s="0" t="n">
        <v>0</v>
      </c>
      <c r="R760" s="0" t="n">
        <v>-0.02</v>
      </c>
      <c r="S760" s="0" t="n">
        <v>-0.02</v>
      </c>
      <c r="T760" s="0" t="n">
        <v>450</v>
      </c>
      <c r="U760" s="0" t="n">
        <v>19.64</v>
      </c>
      <c r="V760" s="0" t="n">
        <v>1.06</v>
      </c>
      <c r="W760" s="0" t="n">
        <v>110.55</v>
      </c>
      <c r="X760" s="0" t="n">
        <v>1.68074</v>
      </c>
      <c r="Y760" s="0" t="n">
        <v>1.27683</v>
      </c>
    </row>
    <row r="761" customFormat="false" ht="12.8" hidden="false" customHeight="false" outlineLevel="0" collapsed="false">
      <c r="A761" s="0" t="n">
        <v>16</v>
      </c>
      <c r="B761" s="0" t="n">
        <v>1</v>
      </c>
      <c r="C761" s="0" t="n">
        <v>1</v>
      </c>
      <c r="D761" s="0" t="n">
        <v>40</v>
      </c>
      <c r="E761" s="0" t="n">
        <v>0</v>
      </c>
      <c r="F761" s="0" t="n">
        <v>0</v>
      </c>
      <c r="G761" s="0" t="n">
        <v>77.34</v>
      </c>
      <c r="H761" s="0" t="n">
        <v>-4.06</v>
      </c>
      <c r="I761" s="0" t="n">
        <v>4.06</v>
      </c>
      <c r="J761" s="0" t="n">
        <v>0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19.42</v>
      </c>
      <c r="Q761" s="0" t="n">
        <v>0</v>
      </c>
      <c r="R761" s="0" t="n">
        <v>-0.02</v>
      </c>
      <c r="S761" s="0" t="n">
        <v>-0.02</v>
      </c>
      <c r="T761" s="0" t="n">
        <v>450</v>
      </c>
      <c r="U761" s="0" t="n">
        <v>19.42</v>
      </c>
      <c r="V761" s="0" t="n">
        <v>1.04</v>
      </c>
      <c r="W761" s="0" t="n">
        <v>4.54</v>
      </c>
      <c r="X761" s="0" t="n">
        <v>1.77837</v>
      </c>
      <c r="Y761" s="0" t="n">
        <v>1.19108</v>
      </c>
    </row>
    <row r="762" customFormat="false" ht="12.8" hidden="false" customHeight="false" outlineLevel="0" collapsed="false">
      <c r="A762" s="0" t="n">
        <v>16</v>
      </c>
      <c r="B762" s="0" t="n">
        <v>1</v>
      </c>
      <c r="C762" s="0" t="n">
        <v>1</v>
      </c>
      <c r="D762" s="0" t="n">
        <v>41</v>
      </c>
      <c r="E762" s="0" t="n">
        <v>0</v>
      </c>
      <c r="F762" s="0" t="n">
        <v>0</v>
      </c>
      <c r="G762" s="0" t="n">
        <v>77.74</v>
      </c>
      <c r="H762" s="0" t="n">
        <v>-3.99</v>
      </c>
      <c r="I762" s="0" t="n">
        <v>3.99</v>
      </c>
      <c r="J762" s="0" t="n">
        <v>0</v>
      </c>
      <c r="K762" s="0" t="n">
        <v>0</v>
      </c>
      <c r="L762" s="0" t="n">
        <v>0</v>
      </c>
      <c r="M762" s="0" t="n">
        <v>0</v>
      </c>
      <c r="N762" s="0" t="n">
        <v>0</v>
      </c>
      <c r="O762" s="0" t="n">
        <v>0</v>
      </c>
      <c r="P762" s="0" t="n">
        <v>19.11</v>
      </c>
      <c r="Q762" s="0" t="n">
        <v>0</v>
      </c>
      <c r="R762" s="0" t="n">
        <v>-0.02</v>
      </c>
      <c r="S762" s="0" t="n">
        <v>-0.02</v>
      </c>
      <c r="T762" s="0" t="n">
        <v>450</v>
      </c>
      <c r="U762" s="0" t="n">
        <v>19.11</v>
      </c>
      <c r="V762" s="0" t="n">
        <v>1.03</v>
      </c>
      <c r="W762" s="0" t="n">
        <v>-3.85</v>
      </c>
      <c r="X762" s="0" t="n">
        <v>1.87259</v>
      </c>
      <c r="Y762" s="0" t="n">
        <v>1.09968</v>
      </c>
    </row>
    <row r="763" customFormat="false" ht="12.8" hidden="false" customHeight="false" outlineLevel="0" collapsed="false">
      <c r="A763" s="0" t="n">
        <v>16</v>
      </c>
      <c r="B763" s="0" t="n">
        <v>1</v>
      </c>
      <c r="C763" s="0" t="n">
        <v>1</v>
      </c>
      <c r="D763" s="0" t="n">
        <v>42</v>
      </c>
      <c r="E763" s="0" t="n">
        <v>0</v>
      </c>
      <c r="F763" s="0" t="n">
        <v>0</v>
      </c>
      <c r="G763" s="0" t="n">
        <v>77.28</v>
      </c>
      <c r="H763" s="0" t="n">
        <v>-3.92</v>
      </c>
      <c r="I763" s="0" t="n">
        <v>3.92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18.82</v>
      </c>
      <c r="Q763" s="0" t="n">
        <v>0</v>
      </c>
      <c r="R763" s="0" t="n">
        <v>-0.02</v>
      </c>
      <c r="S763" s="0" t="n">
        <v>-0.02</v>
      </c>
      <c r="T763" s="0" t="n">
        <v>450</v>
      </c>
      <c r="U763" s="0" t="n">
        <v>18.82</v>
      </c>
      <c r="V763" s="0" t="n">
        <v>0.98</v>
      </c>
      <c r="W763" s="0" t="n">
        <v>-4.82</v>
      </c>
      <c r="X763" s="0" t="n">
        <v>1.96234</v>
      </c>
      <c r="Y763" s="0" t="n">
        <v>1.00081</v>
      </c>
    </row>
    <row r="764" customFormat="false" ht="12.8" hidden="false" customHeight="false" outlineLevel="0" collapsed="false">
      <c r="A764" s="0" t="n">
        <v>16</v>
      </c>
      <c r="B764" s="0" t="n">
        <v>1</v>
      </c>
      <c r="C764" s="0" t="n">
        <v>1</v>
      </c>
      <c r="D764" s="0" t="n">
        <v>43</v>
      </c>
      <c r="E764" s="0" t="n">
        <v>0</v>
      </c>
      <c r="F764" s="0" t="n">
        <v>0</v>
      </c>
      <c r="G764" s="0" t="n">
        <v>74.71</v>
      </c>
      <c r="H764" s="0" t="n">
        <v>-3.91</v>
      </c>
      <c r="I764" s="0" t="n">
        <v>3.91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18.77</v>
      </c>
      <c r="Q764" s="0" t="n">
        <v>0</v>
      </c>
      <c r="R764" s="0" t="n">
        <v>-0.02</v>
      </c>
      <c r="S764" s="0" t="n">
        <v>-0.02</v>
      </c>
      <c r="T764" s="0" t="n">
        <v>450</v>
      </c>
      <c r="U764" s="0" t="n">
        <v>18.77</v>
      </c>
      <c r="V764" s="0" t="n">
        <v>0.95</v>
      </c>
      <c r="W764" s="0" t="n">
        <v>-5.61</v>
      </c>
      <c r="X764" s="0" t="n">
        <v>2.0463</v>
      </c>
      <c r="Y764" s="0" t="n">
        <v>0.89254</v>
      </c>
    </row>
    <row r="765" customFormat="false" ht="12.8" hidden="false" customHeight="false" outlineLevel="0" collapsed="false">
      <c r="A765" s="0" t="n">
        <v>16</v>
      </c>
      <c r="B765" s="0" t="n">
        <v>1</v>
      </c>
      <c r="C765" s="0" t="n">
        <v>1</v>
      </c>
      <c r="D765" s="0" t="n">
        <v>44</v>
      </c>
      <c r="E765" s="0" t="n">
        <v>0</v>
      </c>
      <c r="F765" s="0" t="n">
        <v>0</v>
      </c>
      <c r="G765" s="0" t="n">
        <v>74.87</v>
      </c>
      <c r="H765" s="0" t="n">
        <v>-3.93</v>
      </c>
      <c r="I765" s="0" t="n">
        <v>3.93</v>
      </c>
      <c r="J765" s="0" t="n">
        <v>0</v>
      </c>
      <c r="K765" s="0" t="n">
        <v>0</v>
      </c>
      <c r="L765" s="0" t="n">
        <v>0</v>
      </c>
      <c r="M765" s="0" t="n">
        <v>0</v>
      </c>
      <c r="N765" s="0" t="n">
        <v>0</v>
      </c>
      <c r="O765" s="0" t="n">
        <v>0</v>
      </c>
      <c r="P765" s="0" t="n">
        <v>18.82</v>
      </c>
      <c r="Q765" s="0" t="n">
        <v>0</v>
      </c>
      <c r="R765" s="0" t="n">
        <v>-0.02</v>
      </c>
      <c r="S765" s="0" t="n">
        <v>-0.02</v>
      </c>
      <c r="T765" s="0" t="n">
        <v>450</v>
      </c>
      <c r="U765" s="0" t="n">
        <v>18.82</v>
      </c>
      <c r="V765" s="0" t="n">
        <v>0.87</v>
      </c>
      <c r="W765" s="0" t="n">
        <v>-6.35</v>
      </c>
      <c r="X765" s="0" t="n">
        <v>2.12286</v>
      </c>
      <c r="Y765" s="0" t="n">
        <v>0.77296</v>
      </c>
    </row>
    <row r="766" customFormat="false" ht="12.8" hidden="false" customHeight="false" outlineLevel="0" collapsed="false">
      <c r="A766" s="0" t="n">
        <v>16</v>
      </c>
      <c r="B766" s="0" t="n">
        <v>1</v>
      </c>
      <c r="C766" s="0" t="n">
        <v>1</v>
      </c>
      <c r="D766" s="0" t="n">
        <v>45</v>
      </c>
      <c r="E766" s="0" t="n">
        <v>0</v>
      </c>
      <c r="F766" s="0" t="n">
        <v>0</v>
      </c>
      <c r="G766" s="0" t="n">
        <v>76.86</v>
      </c>
      <c r="H766" s="0" t="n">
        <v>-3.9</v>
      </c>
      <c r="I766" s="0" t="n">
        <v>3.9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18.71</v>
      </c>
      <c r="Q766" s="0" t="n">
        <v>0</v>
      </c>
      <c r="R766" s="0" t="n">
        <v>-0.02</v>
      </c>
      <c r="S766" s="0" t="n">
        <v>-0.02</v>
      </c>
      <c r="T766" s="0" t="n">
        <v>450</v>
      </c>
      <c r="U766" s="0" t="n">
        <v>18.71</v>
      </c>
      <c r="V766" s="0" t="n">
        <v>0.82</v>
      </c>
      <c r="W766" s="0" t="n">
        <v>-6.66</v>
      </c>
      <c r="X766" s="0" t="n">
        <v>2.19008</v>
      </c>
      <c r="Y766" s="0" t="n">
        <v>0.64046</v>
      </c>
    </row>
    <row r="767" customFormat="false" ht="12.8" hidden="false" customHeight="false" outlineLevel="0" collapsed="false">
      <c r="A767" s="0" t="n">
        <v>16</v>
      </c>
      <c r="B767" s="0" t="n">
        <v>1</v>
      </c>
      <c r="C767" s="0" t="n">
        <v>1</v>
      </c>
      <c r="D767" s="0" t="n">
        <v>46</v>
      </c>
      <c r="E767" s="0" t="n">
        <v>0</v>
      </c>
      <c r="F767" s="0" t="n">
        <v>0</v>
      </c>
      <c r="G767" s="0" t="n">
        <v>81.9</v>
      </c>
      <c r="H767" s="0" t="n">
        <v>-3.77</v>
      </c>
      <c r="I767" s="0" t="n">
        <v>3.77</v>
      </c>
      <c r="J767" s="0" t="n">
        <v>0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18.11</v>
      </c>
      <c r="Q767" s="0" t="n">
        <v>0</v>
      </c>
      <c r="R767" s="0" t="n">
        <v>-0.02</v>
      </c>
      <c r="S767" s="0" t="n">
        <v>-0.02</v>
      </c>
      <c r="T767" s="0" t="n">
        <v>450</v>
      </c>
      <c r="U767" s="0" t="n">
        <v>18.11</v>
      </c>
      <c r="V767" s="0" t="n">
        <v>0.74</v>
      </c>
      <c r="W767" s="0" t="n">
        <v>-6.92</v>
      </c>
      <c r="X767" s="0" t="n">
        <v>2.24572</v>
      </c>
      <c r="Y767" s="0" t="n">
        <v>0.49421</v>
      </c>
    </row>
    <row r="768" customFormat="false" ht="12.8" hidden="false" customHeight="false" outlineLevel="0" collapsed="false">
      <c r="A768" s="0" t="n">
        <v>16</v>
      </c>
      <c r="B768" s="0" t="n">
        <v>1</v>
      </c>
      <c r="C768" s="0" t="n">
        <v>1</v>
      </c>
      <c r="D768" s="0" t="n">
        <v>47</v>
      </c>
      <c r="E768" s="0" t="n">
        <v>0</v>
      </c>
      <c r="F768" s="0" t="n">
        <v>0</v>
      </c>
      <c r="G768" s="0" t="n">
        <v>78.66</v>
      </c>
      <c r="H768" s="0" t="n">
        <v>-3.69</v>
      </c>
      <c r="I768" s="0" t="n">
        <v>3.69</v>
      </c>
      <c r="J768" s="0" t="n">
        <v>0</v>
      </c>
      <c r="K768" s="0" t="n">
        <v>0</v>
      </c>
      <c r="L768" s="0" t="n">
        <v>0</v>
      </c>
      <c r="M768" s="0" t="n">
        <v>0</v>
      </c>
      <c r="N768" s="0" t="n">
        <v>0</v>
      </c>
      <c r="O768" s="0" t="n">
        <v>0</v>
      </c>
      <c r="P768" s="0" t="n">
        <v>17.77</v>
      </c>
      <c r="Q768" s="0" t="n">
        <v>0</v>
      </c>
      <c r="R768" s="0" t="n">
        <v>-0.02</v>
      </c>
      <c r="S768" s="0" t="n">
        <v>-0.02</v>
      </c>
      <c r="T768" s="0" t="n">
        <v>450</v>
      </c>
      <c r="U768" s="0" t="n">
        <v>17.77</v>
      </c>
      <c r="V768" s="0" t="n">
        <v>0.68</v>
      </c>
      <c r="W768" s="0" t="n">
        <v>-7.17</v>
      </c>
      <c r="X768" s="0" t="n">
        <v>2.28744</v>
      </c>
      <c r="Y768" s="0" t="n">
        <v>0.33479</v>
      </c>
    </row>
    <row r="769" customFormat="false" ht="12.8" hidden="false" customHeight="false" outlineLevel="0" collapsed="false">
      <c r="A769" s="0" t="n">
        <v>16</v>
      </c>
      <c r="B769" s="0" t="n">
        <v>1</v>
      </c>
      <c r="C769" s="0" t="n">
        <v>1</v>
      </c>
      <c r="D769" s="0" t="n">
        <v>48</v>
      </c>
      <c r="E769" s="0" t="n">
        <v>0</v>
      </c>
      <c r="F769" s="0" t="n">
        <v>0</v>
      </c>
      <c r="G769" s="0" t="n">
        <v>81.75</v>
      </c>
      <c r="H769" s="0" t="n">
        <v>-3.56</v>
      </c>
      <c r="I769" s="0" t="n">
        <v>3.56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17.1</v>
      </c>
      <c r="Q769" s="0" t="n">
        <v>0</v>
      </c>
      <c r="R769" s="0" t="n">
        <v>-0.02</v>
      </c>
      <c r="S769" s="0" t="n">
        <v>-0.02</v>
      </c>
      <c r="T769" s="0" t="n">
        <v>450</v>
      </c>
      <c r="U769" s="0" t="n">
        <v>17.1</v>
      </c>
      <c r="V769" s="0" t="n">
        <v>0.59</v>
      </c>
      <c r="W769" s="0" t="n">
        <v>-5.89</v>
      </c>
      <c r="X769" s="0" t="n">
        <v>2.31306</v>
      </c>
      <c r="Y769" s="0" t="n">
        <v>0.16482</v>
      </c>
    </row>
    <row r="770" customFormat="false" ht="12.8" hidden="false" customHeight="false" outlineLevel="0" collapsed="false">
      <c r="A770" s="0" t="n">
        <v>17</v>
      </c>
      <c r="B770" s="0" t="n">
        <v>1</v>
      </c>
      <c r="C770" s="0" t="n">
        <v>1</v>
      </c>
      <c r="D770" s="0" t="n">
        <v>1</v>
      </c>
      <c r="E770" s="0" t="n">
        <v>0</v>
      </c>
      <c r="F770" s="0" t="n">
        <v>0</v>
      </c>
      <c r="G770" s="0" t="n">
        <v>83.92</v>
      </c>
      <c r="H770" s="0" t="n">
        <v>-3.37</v>
      </c>
      <c r="I770" s="0" t="n">
        <v>3.37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16.18</v>
      </c>
      <c r="Q770" s="0" t="n">
        <v>0</v>
      </c>
      <c r="R770" s="0" t="n">
        <v>-0.02</v>
      </c>
      <c r="S770" s="0" t="n">
        <v>-0.02</v>
      </c>
      <c r="T770" s="0" t="n">
        <v>450</v>
      </c>
      <c r="U770" s="0" t="n">
        <v>16.18</v>
      </c>
      <c r="V770" s="0" t="n">
        <v>0.46</v>
      </c>
      <c r="W770" s="0" t="n">
        <v>-4.4</v>
      </c>
      <c r="X770" s="0" t="n">
        <v>2.3275</v>
      </c>
      <c r="Y770" s="0" t="n">
        <v>-0.01193</v>
      </c>
    </row>
    <row r="771" customFormat="false" ht="12.8" hidden="false" customHeight="false" outlineLevel="0" collapsed="false">
      <c r="A771" s="0" t="n">
        <v>17</v>
      </c>
      <c r="B771" s="0" t="n">
        <v>1</v>
      </c>
      <c r="C771" s="0" t="n">
        <v>1</v>
      </c>
      <c r="D771" s="0" t="n">
        <v>2</v>
      </c>
      <c r="E771" s="0" t="n">
        <v>0</v>
      </c>
      <c r="F771" s="0" t="n">
        <v>0</v>
      </c>
      <c r="G771" s="0" t="n">
        <v>74.91</v>
      </c>
      <c r="H771" s="0" t="n">
        <v>-3.36</v>
      </c>
      <c r="I771" s="0" t="n">
        <v>3.36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16.1</v>
      </c>
      <c r="Q771" s="0" t="n">
        <v>0</v>
      </c>
      <c r="R771" s="0" t="n">
        <v>-0.02</v>
      </c>
      <c r="S771" s="0" t="n">
        <v>-0.02</v>
      </c>
      <c r="T771" s="0" t="n">
        <v>450</v>
      </c>
      <c r="U771" s="0" t="n">
        <v>16.1</v>
      </c>
      <c r="V771" s="0" t="n">
        <v>0.42</v>
      </c>
      <c r="W771" s="0" t="n">
        <v>-4.96</v>
      </c>
      <c r="X771" s="0" t="n">
        <v>2.31714</v>
      </c>
      <c r="Y771" s="0" t="n">
        <v>-0.18849</v>
      </c>
    </row>
    <row r="772" customFormat="false" ht="12.8" hidden="false" customHeight="false" outlineLevel="0" collapsed="false">
      <c r="A772" s="0" t="n">
        <v>17</v>
      </c>
      <c r="B772" s="0" t="n">
        <v>1</v>
      </c>
      <c r="C772" s="0" t="n">
        <v>1</v>
      </c>
      <c r="D772" s="0" t="n">
        <v>3</v>
      </c>
      <c r="E772" s="0" t="n">
        <v>0</v>
      </c>
      <c r="F772" s="0" t="n">
        <v>0</v>
      </c>
      <c r="G772" s="0" t="n">
        <v>77.96</v>
      </c>
      <c r="H772" s="0" t="n">
        <v>-3.28</v>
      </c>
      <c r="I772" s="0" t="n">
        <v>3.28</v>
      </c>
      <c r="J772" s="0" t="n">
        <v>0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0</v>
      </c>
      <c r="P772" s="0" t="n">
        <v>15.72</v>
      </c>
      <c r="Q772" s="0" t="n">
        <v>0</v>
      </c>
      <c r="R772" s="0" t="n">
        <v>-0.02</v>
      </c>
      <c r="S772" s="0" t="n">
        <v>-0.02</v>
      </c>
      <c r="T772" s="0" t="n">
        <v>450</v>
      </c>
      <c r="U772" s="0" t="n">
        <v>15.72</v>
      </c>
      <c r="V772" s="0" t="n">
        <v>0.37</v>
      </c>
      <c r="W772" s="0" t="n">
        <v>-4.01</v>
      </c>
      <c r="X772" s="0" t="n">
        <v>2.28915</v>
      </c>
      <c r="Y772" s="0" t="n">
        <v>-0.35841</v>
      </c>
    </row>
    <row r="773" customFormat="false" ht="12.8" hidden="false" customHeight="false" outlineLevel="0" collapsed="false">
      <c r="A773" s="0" t="n">
        <v>17</v>
      </c>
      <c r="B773" s="0" t="n">
        <v>1</v>
      </c>
      <c r="C773" s="0" t="n">
        <v>1</v>
      </c>
      <c r="D773" s="0" t="n">
        <v>4</v>
      </c>
      <c r="E773" s="0" t="n">
        <v>0</v>
      </c>
      <c r="F773" s="0" t="n">
        <v>0</v>
      </c>
      <c r="G773" s="0" t="n">
        <v>75.05</v>
      </c>
      <c r="H773" s="0" t="n">
        <v>-3.27</v>
      </c>
      <c r="I773" s="0" t="n">
        <v>3.27</v>
      </c>
      <c r="J773" s="0" t="n">
        <v>0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15.62</v>
      </c>
      <c r="Q773" s="0" t="n">
        <v>0</v>
      </c>
      <c r="R773" s="0" t="n">
        <v>-0.02</v>
      </c>
      <c r="S773" s="0" t="n">
        <v>-0.02</v>
      </c>
      <c r="T773" s="0" t="n">
        <v>450</v>
      </c>
      <c r="U773" s="0" t="n">
        <v>15.62</v>
      </c>
      <c r="V773" s="0" t="n">
        <v>0.33</v>
      </c>
      <c r="W773" s="0" t="n">
        <v>-3.23</v>
      </c>
      <c r="X773" s="0" t="n">
        <v>2.24524</v>
      </c>
      <c r="Y773" s="0" t="n">
        <v>-0.5171</v>
      </c>
    </row>
    <row r="774" customFormat="false" ht="12.8" hidden="false" customHeight="false" outlineLevel="0" collapsed="false">
      <c r="A774" s="0" t="n">
        <v>17</v>
      </c>
      <c r="B774" s="0" t="n">
        <v>1</v>
      </c>
      <c r="C774" s="0" t="n">
        <v>1</v>
      </c>
      <c r="D774" s="0" t="n">
        <v>5</v>
      </c>
      <c r="E774" s="0" t="n">
        <v>0</v>
      </c>
      <c r="F774" s="0" t="n">
        <v>0</v>
      </c>
      <c r="G774" s="0" t="n">
        <v>76.49</v>
      </c>
      <c r="H774" s="0" t="n">
        <v>-3.22</v>
      </c>
      <c r="I774" s="0" t="n">
        <v>3.22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15.39</v>
      </c>
      <c r="Q774" s="0" t="n">
        <v>0</v>
      </c>
      <c r="R774" s="0" t="n">
        <v>-0.02</v>
      </c>
      <c r="S774" s="0" t="n">
        <v>-0.02</v>
      </c>
      <c r="T774" s="0" t="n">
        <v>450</v>
      </c>
      <c r="U774" s="0" t="n">
        <v>15.39</v>
      </c>
      <c r="V774" s="0" t="n">
        <v>0.29</v>
      </c>
      <c r="W774" s="0" t="n">
        <v>-2.35</v>
      </c>
      <c r="X774" s="0" t="n">
        <v>2.18767</v>
      </c>
      <c r="Y774" s="0" t="n">
        <v>-0.6622</v>
      </c>
    </row>
    <row r="775" customFormat="false" ht="12.8" hidden="false" customHeight="false" outlineLevel="0" collapsed="false">
      <c r="A775" s="0" t="n">
        <v>17</v>
      </c>
      <c r="B775" s="0" t="n">
        <v>1</v>
      </c>
      <c r="C775" s="0" t="n">
        <v>1</v>
      </c>
      <c r="D775" s="0" t="n">
        <v>6</v>
      </c>
      <c r="E775" s="0" t="n">
        <v>0</v>
      </c>
      <c r="F775" s="0" t="n">
        <v>0</v>
      </c>
      <c r="G775" s="0" t="n">
        <v>75.01</v>
      </c>
      <c r="H775" s="0" t="n">
        <v>-3.2</v>
      </c>
      <c r="I775" s="0" t="n">
        <v>3.2</v>
      </c>
      <c r="J775" s="0" t="n">
        <v>0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15.28</v>
      </c>
      <c r="Q775" s="0" t="n">
        <v>0</v>
      </c>
      <c r="R775" s="0" t="n">
        <v>-0.02</v>
      </c>
      <c r="S775" s="0" t="n">
        <v>-0.02</v>
      </c>
      <c r="T775" s="0" t="n">
        <v>450</v>
      </c>
      <c r="U775" s="0" t="n">
        <v>15.28</v>
      </c>
      <c r="V775" s="0" t="n">
        <v>0.28</v>
      </c>
      <c r="W775" s="0" t="n">
        <v>-4.83</v>
      </c>
      <c r="X775" s="0" t="n">
        <v>2.11881</v>
      </c>
      <c r="Y775" s="0" t="n">
        <v>-0.79338</v>
      </c>
    </row>
    <row r="776" customFormat="false" ht="12.8" hidden="false" customHeight="false" outlineLevel="0" collapsed="false">
      <c r="A776" s="0" t="n">
        <v>17</v>
      </c>
      <c r="B776" s="0" t="n">
        <v>1</v>
      </c>
      <c r="C776" s="0" t="n">
        <v>1</v>
      </c>
      <c r="D776" s="0" t="n">
        <v>7</v>
      </c>
      <c r="E776" s="0" t="n">
        <v>0</v>
      </c>
      <c r="F776" s="0" t="n">
        <v>0</v>
      </c>
      <c r="G776" s="0" t="n">
        <v>75.09</v>
      </c>
      <c r="H776" s="0" t="n">
        <v>-3.18</v>
      </c>
      <c r="I776" s="0" t="n">
        <v>3.18</v>
      </c>
      <c r="J776" s="0" t="n">
        <v>0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15.15</v>
      </c>
      <c r="Q776" s="0" t="n">
        <v>0</v>
      </c>
      <c r="R776" s="0" t="n">
        <v>-0.02</v>
      </c>
      <c r="S776" s="0" t="n">
        <v>-0.02</v>
      </c>
      <c r="T776" s="0" t="n">
        <v>450</v>
      </c>
      <c r="U776" s="0" t="n">
        <v>15.15</v>
      </c>
      <c r="V776" s="0" t="n">
        <v>0.27</v>
      </c>
      <c r="W776" s="0" t="n">
        <v>-5.11</v>
      </c>
      <c r="X776" s="0" t="n">
        <v>2.04089</v>
      </c>
      <c r="Y776" s="0" t="n">
        <v>-0.91168</v>
      </c>
    </row>
    <row r="777" customFormat="false" ht="12.8" hidden="false" customHeight="false" outlineLevel="0" collapsed="false">
      <c r="A777" s="0" t="n">
        <v>17</v>
      </c>
      <c r="B777" s="0" t="n">
        <v>1</v>
      </c>
      <c r="C777" s="0" t="n">
        <v>1</v>
      </c>
      <c r="D777" s="0" t="n">
        <v>8</v>
      </c>
      <c r="E777" s="0" t="n">
        <v>0</v>
      </c>
      <c r="F777" s="0" t="n">
        <v>0</v>
      </c>
      <c r="G777" s="0" t="n">
        <v>76.76</v>
      </c>
      <c r="H777" s="0" t="n">
        <v>-3.12</v>
      </c>
      <c r="I777" s="0" t="n">
        <v>3.12</v>
      </c>
      <c r="J777" s="0" t="n">
        <v>0</v>
      </c>
      <c r="K777" s="0" t="n">
        <v>0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14.83</v>
      </c>
      <c r="Q777" s="0" t="n">
        <v>0</v>
      </c>
      <c r="R777" s="0" t="n">
        <v>-0.02</v>
      </c>
      <c r="S777" s="0" t="n">
        <v>-0.02</v>
      </c>
      <c r="T777" s="0" t="n">
        <v>450</v>
      </c>
      <c r="U777" s="0" t="n">
        <v>14.83</v>
      </c>
      <c r="V777" s="0" t="n">
        <v>0.24</v>
      </c>
      <c r="W777" s="0" t="n">
        <v>-5.07</v>
      </c>
      <c r="X777" s="0" t="n">
        <v>1.95582</v>
      </c>
      <c r="Y777" s="0" t="n">
        <v>-1.0188</v>
      </c>
    </row>
    <row r="778" customFormat="false" ht="12.8" hidden="false" customHeight="false" outlineLevel="0" collapsed="false">
      <c r="A778" s="0" t="n">
        <v>17</v>
      </c>
      <c r="B778" s="0" t="n">
        <v>1</v>
      </c>
      <c r="C778" s="0" t="n">
        <v>1</v>
      </c>
      <c r="D778" s="0" t="n">
        <v>9</v>
      </c>
      <c r="E778" s="0" t="n">
        <v>0</v>
      </c>
      <c r="F778" s="0" t="n">
        <v>0</v>
      </c>
      <c r="G778" s="0" t="n">
        <v>75.75</v>
      </c>
      <c r="H778" s="0" t="n">
        <v>-3.07</v>
      </c>
      <c r="I778" s="0" t="n">
        <v>3.07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14.57</v>
      </c>
      <c r="Q778" s="0" t="n">
        <v>0</v>
      </c>
      <c r="R778" s="0" t="n">
        <v>-0.02</v>
      </c>
      <c r="S778" s="0" t="n">
        <v>-0.02</v>
      </c>
      <c r="T778" s="0" t="n">
        <v>450</v>
      </c>
      <c r="U778" s="0" t="n">
        <v>14.57</v>
      </c>
      <c r="V778" s="0" t="n">
        <v>0.22</v>
      </c>
      <c r="W778" s="0" t="n">
        <v>-4.87</v>
      </c>
      <c r="X778" s="0" t="n">
        <v>1.86519</v>
      </c>
      <c r="Y778" s="0" t="n">
        <v>-1.11671</v>
      </c>
    </row>
    <row r="779" customFormat="false" ht="12.8" hidden="false" customHeight="false" outlineLevel="0" collapsed="false">
      <c r="A779" s="0" t="n">
        <v>17</v>
      </c>
      <c r="B779" s="0" t="n">
        <v>1</v>
      </c>
      <c r="C779" s="0" t="n">
        <v>1</v>
      </c>
      <c r="D779" s="0" t="n">
        <v>10</v>
      </c>
      <c r="E779" s="0" t="n">
        <v>0</v>
      </c>
      <c r="F779" s="0" t="n">
        <v>0</v>
      </c>
      <c r="G779" s="0" t="n">
        <v>75</v>
      </c>
      <c r="H779" s="0" t="n">
        <v>-3.04</v>
      </c>
      <c r="I779" s="0" t="n">
        <v>3.04</v>
      </c>
      <c r="J779" s="0" t="n">
        <v>0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14.36</v>
      </c>
      <c r="Q779" s="0" t="n">
        <v>0</v>
      </c>
      <c r="R779" s="0" t="n">
        <v>-0.02</v>
      </c>
      <c r="S779" s="0" t="n">
        <v>-0.02</v>
      </c>
      <c r="T779" s="0" t="n">
        <v>450</v>
      </c>
      <c r="U779" s="0" t="n">
        <v>14.36</v>
      </c>
      <c r="V779" s="0" t="n">
        <v>0.2</v>
      </c>
      <c r="W779" s="0" t="n">
        <v>-5</v>
      </c>
      <c r="X779" s="0" t="n">
        <v>1.77027</v>
      </c>
      <c r="Y779" s="0" t="n">
        <v>-1.20735</v>
      </c>
    </row>
    <row r="780" customFormat="false" ht="12.8" hidden="false" customHeight="false" outlineLevel="0" collapsed="false">
      <c r="A780" s="0" t="n">
        <v>17</v>
      </c>
      <c r="B780" s="0" t="n">
        <v>1</v>
      </c>
      <c r="C780" s="0" t="n">
        <v>1</v>
      </c>
      <c r="D780" s="0" t="n">
        <v>11</v>
      </c>
      <c r="E780" s="0" t="n">
        <v>0</v>
      </c>
      <c r="F780" s="0" t="n">
        <v>0</v>
      </c>
      <c r="G780" s="0" t="n">
        <v>74.45</v>
      </c>
      <c r="H780" s="0" t="n">
        <v>-3.01</v>
      </c>
      <c r="I780" s="0" t="n">
        <v>3.01</v>
      </c>
      <c r="J780" s="0" t="n">
        <v>0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14.19</v>
      </c>
      <c r="Q780" s="0" t="n">
        <v>0</v>
      </c>
      <c r="R780" s="0" t="n">
        <v>-0.02</v>
      </c>
      <c r="S780" s="0" t="n">
        <v>-0.02</v>
      </c>
      <c r="T780" s="0" t="n">
        <v>450</v>
      </c>
      <c r="U780" s="0" t="n">
        <v>14.19</v>
      </c>
      <c r="V780" s="0" t="n">
        <v>0.18</v>
      </c>
      <c r="W780" s="0" t="n">
        <v>-4.94</v>
      </c>
      <c r="X780" s="0" t="n">
        <v>1.67211</v>
      </c>
      <c r="Y780" s="0" t="n">
        <v>-1.29257</v>
      </c>
    </row>
    <row r="781" customFormat="false" ht="12.8" hidden="false" customHeight="false" outlineLevel="0" collapsed="false">
      <c r="A781" s="0" t="n">
        <v>17</v>
      </c>
      <c r="B781" s="0" t="n">
        <v>1</v>
      </c>
      <c r="C781" s="0" t="n">
        <v>1</v>
      </c>
      <c r="D781" s="0" t="n">
        <v>12</v>
      </c>
      <c r="E781" s="0" t="n">
        <v>0</v>
      </c>
      <c r="F781" s="0" t="n">
        <v>0</v>
      </c>
      <c r="G781" s="0" t="n">
        <v>72.53</v>
      </c>
      <c r="H781" s="0" t="n">
        <v>-3.01</v>
      </c>
      <c r="I781" s="0" t="n">
        <v>3.01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14.18</v>
      </c>
      <c r="Q781" s="0" t="n">
        <v>0</v>
      </c>
      <c r="R781" s="0" t="n">
        <v>-0.02</v>
      </c>
      <c r="S781" s="0" t="n">
        <v>-0.02</v>
      </c>
      <c r="T781" s="0" t="n">
        <v>450</v>
      </c>
      <c r="U781" s="0" t="n">
        <v>14.18</v>
      </c>
      <c r="V781" s="0" t="n">
        <v>0.18</v>
      </c>
      <c r="W781" s="0" t="n">
        <v>-5.34</v>
      </c>
      <c r="X781" s="0" t="n">
        <v>1.57158</v>
      </c>
      <c r="Y781" s="0" t="n">
        <v>-1.37408</v>
      </c>
    </row>
    <row r="782" customFormat="false" ht="12.8" hidden="false" customHeight="false" outlineLevel="0" collapsed="false">
      <c r="A782" s="0" t="n">
        <v>17</v>
      </c>
      <c r="B782" s="0" t="n">
        <v>1</v>
      </c>
      <c r="C782" s="0" t="n">
        <v>1</v>
      </c>
      <c r="D782" s="0" t="n">
        <v>13</v>
      </c>
      <c r="E782" s="0" t="n">
        <v>0</v>
      </c>
      <c r="F782" s="0" t="n">
        <v>0</v>
      </c>
      <c r="G782" s="0" t="n">
        <v>70.89</v>
      </c>
      <c r="H782" s="0" t="n">
        <v>-3.03</v>
      </c>
      <c r="I782" s="0" t="n">
        <v>3.03</v>
      </c>
      <c r="J782" s="0" t="n">
        <v>0</v>
      </c>
      <c r="K782" s="0" t="n">
        <v>0</v>
      </c>
      <c r="L782" s="0" t="n">
        <v>2.48</v>
      </c>
      <c r="M782" s="0" t="n">
        <v>0</v>
      </c>
      <c r="N782" s="0" t="n">
        <v>0</v>
      </c>
      <c r="O782" s="0" t="n">
        <v>0</v>
      </c>
      <c r="P782" s="0" t="n">
        <v>14.34</v>
      </c>
      <c r="Q782" s="0" t="n">
        <v>0</v>
      </c>
      <c r="R782" s="0" t="n">
        <v>-0.02</v>
      </c>
      <c r="S782" s="0" t="n">
        <v>-0.02</v>
      </c>
      <c r="T782" s="0" t="n">
        <v>450</v>
      </c>
      <c r="U782" s="0" t="n">
        <v>14.34</v>
      </c>
      <c r="V782" s="0" t="n">
        <v>0.2</v>
      </c>
      <c r="W782" s="0" t="n">
        <v>-3.21</v>
      </c>
      <c r="X782" s="0" t="n">
        <v>1.46942</v>
      </c>
      <c r="Y782" s="0" t="n">
        <v>1.45354</v>
      </c>
    </row>
    <row r="783" customFormat="false" ht="12.8" hidden="false" customHeight="false" outlineLevel="0" collapsed="false">
      <c r="A783" s="0" t="n">
        <v>17</v>
      </c>
      <c r="B783" s="0" t="n">
        <v>1</v>
      </c>
      <c r="C783" s="0" t="n">
        <v>1</v>
      </c>
      <c r="D783" s="0" t="n">
        <v>14</v>
      </c>
      <c r="E783" s="0" t="n">
        <v>116.14</v>
      </c>
      <c r="F783" s="0" t="n">
        <v>6.13</v>
      </c>
      <c r="G783" s="0" t="n">
        <v>69.7</v>
      </c>
      <c r="H783" s="0" t="n">
        <v>3.12</v>
      </c>
      <c r="I783" s="0" t="n">
        <v>1.81</v>
      </c>
      <c r="J783" s="0" t="n">
        <v>0</v>
      </c>
      <c r="K783" s="0" t="n">
        <v>5.6</v>
      </c>
      <c r="L783" s="0" t="n">
        <v>7.83</v>
      </c>
      <c r="M783" s="0" t="n">
        <v>0.12</v>
      </c>
      <c r="N783" s="0" t="n">
        <v>0.12</v>
      </c>
      <c r="O783" s="0" t="n">
        <v>-0.15</v>
      </c>
      <c r="P783" s="0" t="n">
        <v>14.24</v>
      </c>
      <c r="Q783" s="0" t="n">
        <v>0.72</v>
      </c>
      <c r="R783" s="0" t="n">
        <v>-3.02</v>
      </c>
      <c r="S783" s="0" t="n">
        <v>-3.06</v>
      </c>
      <c r="T783" s="0" t="n">
        <v>386.85</v>
      </c>
      <c r="U783" s="0" t="n">
        <v>14.62</v>
      </c>
      <c r="V783" s="0" t="n">
        <v>0.24</v>
      </c>
      <c r="W783" s="0" t="n">
        <v>30.66</v>
      </c>
      <c r="X783" s="0" t="n">
        <v>1.36631</v>
      </c>
      <c r="Y783" s="0" t="n">
        <v>1.60902</v>
      </c>
    </row>
    <row r="784" customFormat="false" ht="12.8" hidden="false" customHeight="false" outlineLevel="0" collapsed="false">
      <c r="A784" s="0" t="n">
        <v>17</v>
      </c>
      <c r="B784" s="0" t="n">
        <v>1</v>
      </c>
      <c r="C784" s="0" t="n">
        <v>1</v>
      </c>
      <c r="D784" s="0" t="n">
        <v>15</v>
      </c>
      <c r="E784" s="0" t="n">
        <v>430.52</v>
      </c>
      <c r="F784" s="0" t="n">
        <v>22.72</v>
      </c>
      <c r="G784" s="0" t="n">
        <v>70.34</v>
      </c>
      <c r="H784" s="0" t="n">
        <v>13.88</v>
      </c>
      <c r="I784" s="0" t="n">
        <v>1.83</v>
      </c>
      <c r="J784" s="0" t="n">
        <v>0</v>
      </c>
      <c r="K784" s="0" t="n">
        <v>7.71</v>
      </c>
      <c r="L784" s="0" t="n">
        <v>9.36</v>
      </c>
      <c r="M784" s="0" t="n">
        <v>0.18</v>
      </c>
      <c r="N784" s="0" t="n">
        <v>0.11</v>
      </c>
      <c r="O784" s="0" t="n">
        <v>-0.15</v>
      </c>
      <c r="P784" s="0" t="n">
        <v>14.45</v>
      </c>
      <c r="Q784" s="0" t="n">
        <v>3.04</v>
      </c>
      <c r="R784" s="0" t="n">
        <v>-5.13</v>
      </c>
      <c r="S784" s="0" t="n">
        <v>-5.38</v>
      </c>
      <c r="T784" s="0" t="n">
        <v>209.95</v>
      </c>
      <c r="U784" s="0" t="n">
        <v>14.86</v>
      </c>
      <c r="V784" s="0" t="n">
        <v>0.27</v>
      </c>
      <c r="W784" s="0" t="n">
        <v>113.67</v>
      </c>
      <c r="X784" s="0" t="n">
        <v>1.26288</v>
      </c>
      <c r="Y784" s="0" t="n">
        <v>1.61289</v>
      </c>
    </row>
    <row r="785" customFormat="false" ht="12.8" hidden="false" customHeight="false" outlineLevel="0" collapsed="false">
      <c r="A785" s="0" t="n">
        <v>17</v>
      </c>
      <c r="B785" s="0" t="n">
        <v>1</v>
      </c>
      <c r="C785" s="0" t="n">
        <v>1</v>
      </c>
      <c r="D785" s="0" t="n">
        <v>16</v>
      </c>
      <c r="E785" s="0" t="n">
        <v>1010.7</v>
      </c>
      <c r="F785" s="0" t="n">
        <v>53.33</v>
      </c>
      <c r="G785" s="0" t="n">
        <v>69.67</v>
      </c>
      <c r="H785" s="0" t="n">
        <v>-47.98</v>
      </c>
      <c r="I785" s="0" t="n">
        <v>1.87</v>
      </c>
      <c r="J785" s="0" t="n">
        <v>0</v>
      </c>
      <c r="K785" s="0" t="n">
        <v>10.84</v>
      </c>
      <c r="L785" s="0" t="n">
        <v>14.07</v>
      </c>
      <c r="M785" s="0" t="n">
        <v>6.81</v>
      </c>
      <c r="N785" s="0" t="n">
        <v>0.1</v>
      </c>
      <c r="O785" s="0" t="n">
        <v>-0.14</v>
      </c>
      <c r="P785" s="0" t="n">
        <v>14.78</v>
      </c>
      <c r="Q785" s="0" t="n">
        <v>0.32</v>
      </c>
      <c r="R785" s="0" t="n">
        <v>-226.34</v>
      </c>
      <c r="S785" s="0" t="n">
        <v>-2262.19</v>
      </c>
      <c r="T785" s="0" t="n">
        <v>-50.1</v>
      </c>
      <c r="U785" s="0" t="n">
        <v>15.17</v>
      </c>
      <c r="V785" s="0" t="n">
        <v>0.31</v>
      </c>
      <c r="W785" s="0" t="n">
        <v>266.87</v>
      </c>
      <c r="X785" s="0" t="n">
        <v>1.15982</v>
      </c>
      <c r="Y785" s="0" t="n">
        <v>1.69642</v>
      </c>
    </row>
    <row r="786" customFormat="false" ht="12.8" hidden="false" customHeight="false" outlineLevel="0" collapsed="false">
      <c r="A786" s="0" t="n">
        <v>17</v>
      </c>
      <c r="B786" s="0" t="n">
        <v>1</v>
      </c>
      <c r="C786" s="0" t="n">
        <v>1</v>
      </c>
      <c r="D786" s="0" t="n">
        <v>17</v>
      </c>
      <c r="E786" s="0" t="n">
        <v>1504.12</v>
      </c>
      <c r="F786" s="0" t="n">
        <v>79.36</v>
      </c>
      <c r="G786" s="0" t="n">
        <v>64.02</v>
      </c>
      <c r="H786" s="0" t="n">
        <v>-1.97</v>
      </c>
      <c r="I786" s="0" t="n">
        <v>1.97</v>
      </c>
      <c r="J786" s="0" t="n">
        <v>0</v>
      </c>
      <c r="K786" s="0" t="n">
        <v>13.12</v>
      </c>
      <c r="L786" s="0" t="n">
        <v>12.89</v>
      </c>
      <c r="M786" s="0" t="n">
        <v>0.11</v>
      </c>
      <c r="N786" s="0" t="n">
        <v>0.06</v>
      </c>
      <c r="O786" s="0" t="n">
        <v>-0.11</v>
      </c>
      <c r="P786" s="0" t="n">
        <v>15.71</v>
      </c>
      <c r="Q786" s="0" t="n">
        <v>0</v>
      </c>
      <c r="R786" s="0" t="n">
        <v>-4.78</v>
      </c>
      <c r="S786" s="0" t="n">
        <v>-4.81</v>
      </c>
      <c r="T786" s="0" t="n">
        <v>-585.4</v>
      </c>
      <c r="U786" s="0" t="n">
        <v>16.07</v>
      </c>
      <c r="V786" s="0" t="n">
        <v>0.4</v>
      </c>
      <c r="W786" s="0" t="n">
        <v>397.22</v>
      </c>
      <c r="X786" s="0" t="n">
        <v>1.05788</v>
      </c>
      <c r="Y786" s="0" t="n">
        <v>1.78542</v>
      </c>
    </row>
    <row r="787" customFormat="false" ht="12.8" hidden="false" customHeight="false" outlineLevel="0" collapsed="false">
      <c r="A787" s="0" t="n">
        <v>17</v>
      </c>
      <c r="B787" s="0" t="n">
        <v>1</v>
      </c>
      <c r="C787" s="0" t="n">
        <v>1</v>
      </c>
      <c r="D787" s="0" t="n">
        <v>18</v>
      </c>
      <c r="E787" s="0" t="n">
        <v>1934.71</v>
      </c>
      <c r="F787" s="0" t="n">
        <v>102.1</v>
      </c>
      <c r="G787" s="0" t="n">
        <v>66.01</v>
      </c>
      <c r="H787" s="0" t="n">
        <v>-2.02</v>
      </c>
      <c r="I787" s="0" t="n">
        <v>2.02</v>
      </c>
      <c r="J787" s="0" t="n">
        <v>0</v>
      </c>
      <c r="K787" s="0" t="n">
        <v>15.93</v>
      </c>
      <c r="L787" s="0" t="n">
        <v>16.89</v>
      </c>
      <c r="M787" s="0" t="n">
        <v>0.11</v>
      </c>
      <c r="N787" s="0" t="n">
        <v>0.08</v>
      </c>
      <c r="O787" s="0" t="n">
        <v>-0.11</v>
      </c>
      <c r="P787" s="0" t="n">
        <v>16.18</v>
      </c>
      <c r="Q787" s="0" t="n">
        <v>0</v>
      </c>
      <c r="R787" s="0" t="n">
        <v>-5.03</v>
      </c>
      <c r="S787" s="0" t="n">
        <v>-5.05</v>
      </c>
      <c r="T787" s="0" t="n">
        <v>-475.91</v>
      </c>
      <c r="U787" s="0" t="n">
        <v>16.56</v>
      </c>
      <c r="V787" s="0" t="n">
        <v>0.42</v>
      </c>
      <c r="W787" s="0" t="n">
        <v>512.43</v>
      </c>
      <c r="X787" s="0" t="n">
        <v>0.95801</v>
      </c>
      <c r="Y787" s="0" t="n">
        <v>1.88269</v>
      </c>
    </row>
    <row r="788" customFormat="false" ht="12.8" hidden="false" customHeight="false" outlineLevel="0" collapsed="false">
      <c r="A788" s="0" t="n">
        <v>17</v>
      </c>
      <c r="B788" s="0" t="n">
        <v>1</v>
      </c>
      <c r="C788" s="0" t="n">
        <v>1</v>
      </c>
      <c r="D788" s="0" t="n">
        <v>19</v>
      </c>
      <c r="E788" s="0" t="n">
        <v>2372.05</v>
      </c>
      <c r="F788" s="0" t="n">
        <v>125.3</v>
      </c>
      <c r="G788" s="0" t="n">
        <v>65.02</v>
      </c>
      <c r="H788" s="0" t="n">
        <v>-2.07</v>
      </c>
      <c r="I788" s="0" t="n">
        <v>2.07</v>
      </c>
      <c r="J788" s="0" t="n">
        <v>0</v>
      </c>
      <c r="K788" s="0" t="n">
        <v>17.94</v>
      </c>
      <c r="L788" s="0" t="n">
        <v>19.43</v>
      </c>
      <c r="M788" s="0" t="n">
        <v>0.11</v>
      </c>
      <c r="N788" s="0" t="n">
        <v>0.08</v>
      </c>
      <c r="O788" s="0" t="n">
        <v>-0.09</v>
      </c>
      <c r="P788" s="0" t="n">
        <v>16.6</v>
      </c>
      <c r="Q788" s="0" t="n">
        <v>0</v>
      </c>
      <c r="R788" s="0" t="n">
        <v>-4.99</v>
      </c>
      <c r="S788" s="0" t="n">
        <v>-4.99</v>
      </c>
      <c r="T788" s="0" t="n">
        <v>-487.43</v>
      </c>
      <c r="U788" s="0" t="n">
        <v>16.92</v>
      </c>
      <c r="V788" s="0" t="n">
        <v>0.41</v>
      </c>
      <c r="W788" s="0" t="n">
        <v>632.24</v>
      </c>
      <c r="X788" s="0" t="n">
        <v>0.86143</v>
      </c>
      <c r="Y788" s="0" t="n">
        <v>1.99181</v>
      </c>
    </row>
    <row r="789" customFormat="false" ht="12.8" hidden="false" customHeight="false" outlineLevel="0" collapsed="false">
      <c r="A789" s="0" t="n">
        <v>17</v>
      </c>
      <c r="B789" s="0" t="n">
        <v>1</v>
      </c>
      <c r="C789" s="0" t="n">
        <v>1</v>
      </c>
      <c r="D789" s="0" t="n">
        <v>20</v>
      </c>
      <c r="E789" s="0" t="n">
        <v>3485.48</v>
      </c>
      <c r="F789" s="0" t="n">
        <v>185.07</v>
      </c>
      <c r="G789" s="0" t="n">
        <v>31.95</v>
      </c>
      <c r="H789" s="0" t="n">
        <v>-2.16</v>
      </c>
      <c r="I789" s="0" t="n">
        <v>2.16</v>
      </c>
      <c r="J789" s="0" t="n">
        <v>0</v>
      </c>
      <c r="K789" s="0" t="n">
        <v>22.9</v>
      </c>
      <c r="L789" s="0" t="n">
        <v>24.98</v>
      </c>
      <c r="M789" s="0" t="n">
        <v>0.11</v>
      </c>
      <c r="N789" s="0" t="n">
        <v>0.08</v>
      </c>
      <c r="O789" s="0" t="n">
        <v>-0.03</v>
      </c>
      <c r="P789" s="0" t="n">
        <v>17.29</v>
      </c>
      <c r="Q789" s="0" t="n">
        <v>0</v>
      </c>
      <c r="R789" s="0" t="n">
        <v>-5.48</v>
      </c>
      <c r="S789" s="0" t="n">
        <v>-5.49</v>
      </c>
      <c r="T789" s="0" t="n">
        <v>-631.67</v>
      </c>
      <c r="U789" s="0" t="n">
        <v>17.5</v>
      </c>
      <c r="V789" s="0" t="n">
        <v>0.46</v>
      </c>
      <c r="W789" s="0" t="n">
        <v>972.9</v>
      </c>
      <c r="X789" s="0" t="n">
        <v>0.76983</v>
      </c>
      <c r="Y789" s="0" t="n">
        <v>2.11741</v>
      </c>
    </row>
    <row r="790" customFormat="false" ht="12.8" hidden="false" customHeight="false" outlineLevel="0" collapsed="false">
      <c r="A790" s="0" t="n">
        <v>17</v>
      </c>
      <c r="B790" s="0" t="n">
        <v>1</v>
      </c>
      <c r="C790" s="0" t="n">
        <v>1</v>
      </c>
      <c r="D790" s="0" t="n">
        <v>21</v>
      </c>
      <c r="E790" s="0" t="n">
        <v>5475.43</v>
      </c>
      <c r="F790" s="0" t="n">
        <v>294.89</v>
      </c>
      <c r="G790" s="0" t="n">
        <v>-49.02</v>
      </c>
      <c r="H790" s="0" t="n">
        <v>-2.3</v>
      </c>
      <c r="I790" s="0" t="n">
        <v>2.3</v>
      </c>
      <c r="J790" s="0" t="n">
        <v>0</v>
      </c>
      <c r="K790" s="0" t="n">
        <v>32.56</v>
      </c>
      <c r="L790" s="0" t="n">
        <v>35.77</v>
      </c>
      <c r="M790" s="0" t="n">
        <v>0.11</v>
      </c>
      <c r="N790" s="0" t="n">
        <v>0.07</v>
      </c>
      <c r="O790" s="0" t="n">
        <v>0</v>
      </c>
      <c r="P790" s="0" t="n">
        <v>18.42</v>
      </c>
      <c r="Q790" s="0" t="n">
        <v>0</v>
      </c>
      <c r="R790" s="0" t="n">
        <v>-7.14</v>
      </c>
      <c r="S790" s="0" t="n">
        <v>-7.18</v>
      </c>
      <c r="T790" s="0" t="n">
        <v>-753.64</v>
      </c>
      <c r="U790" s="0" t="n">
        <v>18.58</v>
      </c>
      <c r="V790" s="0" t="n">
        <v>0.6</v>
      </c>
      <c r="W790" s="0" t="n">
        <v>1714.71</v>
      </c>
      <c r="X790" s="0" t="n">
        <v>0.68561</v>
      </c>
      <c r="Y790" s="0" t="n">
        <v>2.26527</v>
      </c>
    </row>
    <row r="791" customFormat="false" ht="12.8" hidden="false" customHeight="false" outlineLevel="0" collapsed="false">
      <c r="A791" s="0" t="n">
        <v>17</v>
      </c>
      <c r="B791" s="0" t="n">
        <v>1</v>
      </c>
      <c r="C791" s="0" t="n">
        <v>1</v>
      </c>
      <c r="D791" s="0" t="n">
        <v>22</v>
      </c>
      <c r="E791" s="0" t="n">
        <v>5641.31</v>
      </c>
      <c r="F791" s="0" t="n">
        <v>303.38</v>
      </c>
      <c r="G791" s="0" t="n">
        <v>-35.91</v>
      </c>
      <c r="H791" s="0" t="n">
        <v>-2.34</v>
      </c>
      <c r="I791" s="0" t="n">
        <v>2.34</v>
      </c>
      <c r="J791" s="0" t="n">
        <v>0</v>
      </c>
      <c r="K791" s="0" t="n">
        <v>34.49</v>
      </c>
      <c r="L791" s="0" t="n">
        <v>37.6</v>
      </c>
      <c r="M791" s="0" t="n">
        <v>0.11</v>
      </c>
      <c r="N791" s="0" t="n">
        <v>0.07</v>
      </c>
      <c r="O791" s="0" t="n">
        <v>-0.02</v>
      </c>
      <c r="P791" s="0" t="n">
        <v>18.69</v>
      </c>
      <c r="Q791" s="0" t="n">
        <v>0</v>
      </c>
      <c r="R791" s="0" t="n">
        <v>-7.89</v>
      </c>
      <c r="S791" s="0" t="n">
        <v>-7.92</v>
      </c>
      <c r="T791" s="0" t="n">
        <v>-754.74</v>
      </c>
      <c r="U791" s="0" t="n">
        <v>18.92</v>
      </c>
      <c r="V791" s="0" t="n">
        <v>0.67</v>
      </c>
      <c r="W791" s="0" t="n">
        <v>1746.56</v>
      </c>
      <c r="X791" s="0" t="n">
        <v>0.61217</v>
      </c>
      <c r="Y791" s="0" t="n">
        <v>2.44183</v>
      </c>
    </row>
    <row r="792" customFormat="false" ht="12.8" hidden="false" customHeight="false" outlineLevel="0" collapsed="false">
      <c r="A792" s="0" t="n">
        <v>17</v>
      </c>
      <c r="B792" s="0" t="n">
        <v>1</v>
      </c>
      <c r="C792" s="0" t="n">
        <v>1</v>
      </c>
      <c r="D792" s="0" t="n">
        <v>23</v>
      </c>
      <c r="E792" s="0" t="n">
        <v>6012.73</v>
      </c>
      <c r="F792" s="0" t="n">
        <v>323.82</v>
      </c>
      <c r="G792" s="0" t="n">
        <v>-48.12</v>
      </c>
      <c r="H792" s="0" t="n">
        <v>-2.42</v>
      </c>
      <c r="I792" s="0" t="n">
        <v>2.42</v>
      </c>
      <c r="J792" s="0" t="n">
        <v>0</v>
      </c>
      <c r="K792" s="0" t="n">
        <v>37.73</v>
      </c>
      <c r="L792" s="0" t="n">
        <v>40.78</v>
      </c>
      <c r="M792" s="0" t="n">
        <v>0.11</v>
      </c>
      <c r="N792" s="0" t="n">
        <v>0.08</v>
      </c>
      <c r="O792" s="0" t="n">
        <v>-0.08</v>
      </c>
      <c r="P792" s="0" t="n">
        <v>19.26</v>
      </c>
      <c r="Q792" s="0" t="n">
        <v>0</v>
      </c>
      <c r="R792" s="0" t="n">
        <v>-9.18</v>
      </c>
      <c r="S792" s="0" t="n">
        <v>-9.21</v>
      </c>
      <c r="T792" s="0" t="n">
        <v>-692.19</v>
      </c>
      <c r="U792" s="0" t="n">
        <v>19.64</v>
      </c>
      <c r="V792" s="0" t="n">
        <v>0.77</v>
      </c>
      <c r="W792" s="0" t="n">
        <v>1882.57</v>
      </c>
      <c r="X792" s="0" t="n">
        <v>0.55407</v>
      </c>
      <c r="Y792" s="0" t="n">
        <v>2.65219</v>
      </c>
    </row>
    <row r="793" customFormat="false" ht="12.8" hidden="false" customHeight="false" outlineLevel="0" collapsed="false">
      <c r="A793" s="0" t="n">
        <v>17</v>
      </c>
      <c r="B793" s="0" t="n">
        <v>1</v>
      </c>
      <c r="C793" s="0" t="n">
        <v>1</v>
      </c>
      <c r="D793" s="0" t="n">
        <v>24</v>
      </c>
      <c r="E793" s="0" t="n">
        <v>6348.19</v>
      </c>
      <c r="F793" s="0" t="n">
        <v>342.57</v>
      </c>
      <c r="G793" s="0" t="n">
        <v>-62.85</v>
      </c>
      <c r="H793" s="0" t="n">
        <v>-2.53</v>
      </c>
      <c r="I793" s="0" t="n">
        <v>2.53</v>
      </c>
      <c r="J793" s="0" t="n">
        <v>0</v>
      </c>
      <c r="K793" s="0" t="n">
        <v>40.86</v>
      </c>
      <c r="L793" s="0" t="n">
        <v>43.22</v>
      </c>
      <c r="M793" s="0" t="n">
        <v>0.11</v>
      </c>
      <c r="N793" s="0" t="n">
        <v>0.08</v>
      </c>
      <c r="O793" s="0" t="n">
        <v>-0.13</v>
      </c>
      <c r="P793" s="0" t="n">
        <v>20.07</v>
      </c>
      <c r="Q793" s="0" t="n">
        <v>0</v>
      </c>
      <c r="R793" s="0" t="n">
        <v>-11.09</v>
      </c>
      <c r="S793" s="0" t="n">
        <v>-11.2</v>
      </c>
      <c r="T793" s="0" t="n">
        <v>-767.97</v>
      </c>
      <c r="U793" s="0" t="n">
        <v>20.61</v>
      </c>
      <c r="V793" s="0" t="n">
        <v>0.93</v>
      </c>
      <c r="W793" s="0" t="n">
        <v>2018.41</v>
      </c>
      <c r="X793" s="0" t="n">
        <v>0.51674</v>
      </c>
      <c r="Y793" s="0" t="n">
        <v>2.89549</v>
      </c>
    </row>
    <row r="794" customFormat="false" ht="12.8" hidden="false" customHeight="false" outlineLevel="0" collapsed="false">
      <c r="A794" s="0" t="n">
        <v>17</v>
      </c>
      <c r="B794" s="0" t="n">
        <v>1</v>
      </c>
      <c r="C794" s="0" t="n">
        <v>1</v>
      </c>
      <c r="D794" s="0" t="n">
        <v>25</v>
      </c>
      <c r="E794" s="0" t="n">
        <v>6583.54</v>
      </c>
      <c r="F794" s="0" t="n">
        <v>355.62</v>
      </c>
      <c r="G794" s="0" t="n">
        <v>-68.23</v>
      </c>
      <c r="H794" s="0" t="n">
        <v>-2.61</v>
      </c>
      <c r="I794" s="0" t="n">
        <v>2.61</v>
      </c>
      <c r="J794" s="0" t="n">
        <v>0</v>
      </c>
      <c r="K794" s="0" t="n">
        <v>44.33</v>
      </c>
      <c r="L794" s="0" t="n">
        <v>47.26</v>
      </c>
      <c r="M794" s="0" t="n">
        <v>0.11</v>
      </c>
      <c r="N794" s="0" t="n">
        <v>0.09</v>
      </c>
      <c r="O794" s="0" t="n">
        <v>-0.23</v>
      </c>
      <c r="P794" s="0" t="n">
        <v>20.62</v>
      </c>
      <c r="Q794" s="0" t="n">
        <v>0</v>
      </c>
      <c r="R794" s="0" t="n">
        <v>-12.95</v>
      </c>
      <c r="S794" s="0" t="n">
        <v>-13.19</v>
      </c>
      <c r="T794" s="0" t="n">
        <v>-634.54</v>
      </c>
      <c r="U794" s="0" t="n">
        <v>21.4</v>
      </c>
      <c r="V794" s="0" t="n">
        <v>1.08</v>
      </c>
      <c r="W794" s="0" t="n">
        <v>2108.74</v>
      </c>
      <c r="X794" s="0" t="n">
        <v>0.5049</v>
      </c>
      <c r="Y794" s="0" t="n">
        <v>3.15953</v>
      </c>
    </row>
    <row r="795" customFormat="false" ht="12.8" hidden="false" customHeight="false" outlineLevel="0" collapsed="false">
      <c r="A795" s="0" t="n">
        <v>17</v>
      </c>
      <c r="B795" s="0" t="n">
        <v>1</v>
      </c>
      <c r="C795" s="0" t="n">
        <v>1</v>
      </c>
      <c r="D795" s="0" t="n">
        <v>26</v>
      </c>
      <c r="E795" s="0" t="n">
        <v>6693.73</v>
      </c>
      <c r="F795" s="0" t="n">
        <v>361.59</v>
      </c>
      <c r="G795" s="0" t="n">
        <v>-70.72</v>
      </c>
      <c r="H795" s="0" t="n">
        <v>-2.71</v>
      </c>
      <c r="I795" s="0" t="n">
        <v>2.71</v>
      </c>
      <c r="J795" s="0" t="n">
        <v>0</v>
      </c>
      <c r="K795" s="0" t="n">
        <v>46.89</v>
      </c>
      <c r="L795" s="0" t="n">
        <v>50.3</v>
      </c>
      <c r="M795" s="0" t="n">
        <v>0.11</v>
      </c>
      <c r="N795" s="0" t="n">
        <v>0.09</v>
      </c>
      <c r="O795" s="0" t="n">
        <v>-0.31</v>
      </c>
      <c r="P795" s="0" t="n">
        <v>21.23</v>
      </c>
      <c r="Q795" s="0" t="n">
        <v>0</v>
      </c>
      <c r="R795" s="0" t="n">
        <v>-14.89</v>
      </c>
      <c r="S795" s="0" t="n">
        <v>-15.25</v>
      </c>
      <c r="T795" s="0" t="n">
        <v>-587.17</v>
      </c>
      <c r="U795" s="0" t="n">
        <v>22.22</v>
      </c>
      <c r="V795" s="0" t="n">
        <v>1.23</v>
      </c>
      <c r="W795" s="0" t="n">
        <v>2144.95</v>
      </c>
      <c r="X795" s="0" t="n">
        <v>0.52035</v>
      </c>
      <c r="Y795" s="0" t="n">
        <v>3.42194</v>
      </c>
    </row>
    <row r="796" customFormat="false" ht="12.8" hidden="false" customHeight="false" outlineLevel="0" collapsed="false">
      <c r="A796" s="0" t="n">
        <v>17</v>
      </c>
      <c r="B796" s="0" t="n">
        <v>1</v>
      </c>
      <c r="C796" s="0" t="n">
        <v>1</v>
      </c>
      <c r="D796" s="0" t="n">
        <v>27</v>
      </c>
      <c r="E796" s="0" t="n">
        <v>6761.07</v>
      </c>
      <c r="F796" s="0" t="n">
        <v>365.27</v>
      </c>
      <c r="G796" s="0" t="n">
        <v>-69.95</v>
      </c>
      <c r="H796" s="0" t="n">
        <v>-2.81</v>
      </c>
      <c r="I796" s="0" t="n">
        <v>2.81</v>
      </c>
      <c r="J796" s="0" t="n">
        <v>0</v>
      </c>
      <c r="K796" s="0" t="n">
        <v>48.59</v>
      </c>
      <c r="L796" s="0" t="n">
        <v>52.64</v>
      </c>
      <c r="M796" s="0" t="n">
        <v>0.11</v>
      </c>
      <c r="N796" s="0" t="n">
        <v>0.1</v>
      </c>
      <c r="O796" s="0" t="n">
        <v>-0.36</v>
      </c>
      <c r="P796" s="0" t="n">
        <v>21.87</v>
      </c>
      <c r="Q796" s="0" t="n">
        <v>0</v>
      </c>
      <c r="R796" s="0" t="n">
        <v>-16.27</v>
      </c>
      <c r="S796" s="0" t="n">
        <v>-16.81</v>
      </c>
      <c r="T796" s="0" t="n">
        <v>-561.27</v>
      </c>
      <c r="U796" s="0" t="n">
        <v>22.98</v>
      </c>
      <c r="V796" s="0" t="n">
        <v>1.34</v>
      </c>
      <c r="W796" s="0" t="n">
        <v>2168.7</v>
      </c>
      <c r="X796" s="0" t="n">
        <v>0.56078</v>
      </c>
      <c r="Y796" s="0" t="n">
        <v>3.66124</v>
      </c>
    </row>
    <row r="797" customFormat="false" ht="12.8" hidden="false" customHeight="false" outlineLevel="0" collapsed="false">
      <c r="A797" s="0" t="n">
        <v>17</v>
      </c>
      <c r="B797" s="0" t="n">
        <v>1</v>
      </c>
      <c r="C797" s="0" t="n">
        <v>1</v>
      </c>
      <c r="D797" s="0" t="n">
        <v>28</v>
      </c>
      <c r="E797" s="0" t="n">
        <v>6626.43</v>
      </c>
      <c r="F797" s="0" t="n">
        <v>358.05</v>
      </c>
      <c r="G797" s="0" t="n">
        <v>-62.29</v>
      </c>
      <c r="H797" s="0" t="n">
        <v>-2.88</v>
      </c>
      <c r="I797" s="0" t="n">
        <v>2.88</v>
      </c>
      <c r="J797" s="0" t="n">
        <v>0</v>
      </c>
      <c r="K797" s="0" t="n">
        <v>48.47</v>
      </c>
      <c r="L797" s="0" t="n">
        <v>54.32</v>
      </c>
      <c r="M797" s="0" t="n">
        <v>0.12</v>
      </c>
      <c r="N797" s="0" t="n">
        <v>0.11</v>
      </c>
      <c r="O797" s="0" t="n">
        <v>-0.39</v>
      </c>
      <c r="P797" s="0" t="n">
        <v>22.3</v>
      </c>
      <c r="Q797" s="0" t="n">
        <v>0</v>
      </c>
      <c r="R797" s="0" t="n">
        <v>-16.52</v>
      </c>
      <c r="S797" s="0" t="n">
        <v>-17.45</v>
      </c>
      <c r="T797" s="0" t="n">
        <v>-483.38</v>
      </c>
      <c r="U797" s="0" t="n">
        <v>23.45</v>
      </c>
      <c r="V797" s="0" t="n">
        <v>1.34</v>
      </c>
      <c r="W797" s="0" t="n">
        <v>2127.84</v>
      </c>
      <c r="X797" s="0" t="n">
        <v>0.62124</v>
      </c>
      <c r="Y797" s="0" t="n">
        <v>3.86693</v>
      </c>
    </row>
    <row r="798" customFormat="false" ht="12.8" hidden="false" customHeight="false" outlineLevel="0" collapsed="false">
      <c r="A798" s="0" t="n">
        <v>17</v>
      </c>
      <c r="B798" s="0" t="n">
        <v>1</v>
      </c>
      <c r="C798" s="0" t="n">
        <v>1</v>
      </c>
      <c r="D798" s="0" t="n">
        <v>29</v>
      </c>
      <c r="E798" s="0" t="n">
        <v>6379.74</v>
      </c>
      <c r="F798" s="0" t="n">
        <v>344.74</v>
      </c>
      <c r="G798" s="0" t="n">
        <v>-65.81</v>
      </c>
      <c r="H798" s="0" t="n">
        <v>-2.89</v>
      </c>
      <c r="I798" s="0" t="n">
        <v>2.89</v>
      </c>
      <c r="J798" s="0" t="n">
        <v>0</v>
      </c>
      <c r="K798" s="0" t="n">
        <v>49.39</v>
      </c>
      <c r="L798" s="0" t="n">
        <v>60.41</v>
      </c>
      <c r="M798" s="0" t="n">
        <v>0.12</v>
      </c>
      <c r="N798" s="0" t="n">
        <v>0.13</v>
      </c>
      <c r="O798" s="0" t="n">
        <v>-0.5</v>
      </c>
      <c r="P798" s="0" t="n">
        <v>22.4</v>
      </c>
      <c r="Q798" s="0" t="n">
        <v>0</v>
      </c>
      <c r="R798" s="0" t="n">
        <v>-18.76</v>
      </c>
      <c r="S798" s="0" t="n">
        <v>-21.36</v>
      </c>
      <c r="T798" s="0" t="n">
        <v>-339.38</v>
      </c>
      <c r="U798" s="0" t="n">
        <v>23.79</v>
      </c>
      <c r="V798" s="0" t="n">
        <v>1.47</v>
      </c>
      <c r="W798" s="0" t="n">
        <v>2049.51</v>
      </c>
      <c r="X798" s="0" t="n">
        <v>0.69637</v>
      </c>
      <c r="Y798" s="0" t="n">
        <v>4.03928</v>
      </c>
    </row>
    <row r="799" customFormat="false" ht="12.8" hidden="false" customHeight="false" outlineLevel="0" collapsed="false">
      <c r="A799" s="0" t="n">
        <v>17</v>
      </c>
      <c r="B799" s="0" t="n">
        <v>1</v>
      </c>
      <c r="C799" s="0" t="n">
        <v>1</v>
      </c>
      <c r="D799" s="0" t="n">
        <v>30</v>
      </c>
      <c r="E799" s="0" t="n">
        <v>6146.41</v>
      </c>
      <c r="F799" s="0" t="n">
        <v>332.08</v>
      </c>
      <c r="G799" s="0" t="n">
        <v>-67.07</v>
      </c>
      <c r="H799" s="0" t="n">
        <v>-2.97</v>
      </c>
      <c r="I799" s="0" t="n">
        <v>2.97</v>
      </c>
      <c r="J799" s="0" t="n">
        <v>0</v>
      </c>
      <c r="K799" s="0" t="n">
        <v>48.64</v>
      </c>
      <c r="L799" s="0" t="n">
        <v>57.53</v>
      </c>
      <c r="M799" s="0" t="n">
        <v>0.12</v>
      </c>
      <c r="N799" s="0" t="n">
        <v>0.12</v>
      </c>
      <c r="O799" s="0" t="n">
        <v>-0.53</v>
      </c>
      <c r="P799" s="0" t="n">
        <v>22.85</v>
      </c>
      <c r="Q799" s="0" t="n">
        <v>0</v>
      </c>
      <c r="R799" s="0" t="n">
        <v>-19.66</v>
      </c>
      <c r="S799" s="0" t="n">
        <v>-22.14</v>
      </c>
      <c r="T799" s="0" t="n">
        <v>-404.75</v>
      </c>
      <c r="U799" s="0" t="n">
        <v>24.31</v>
      </c>
      <c r="V799" s="0" t="n">
        <v>1.57</v>
      </c>
      <c r="W799" s="0" t="n">
        <v>1972.2</v>
      </c>
      <c r="X799" s="0" t="n">
        <v>0.78175</v>
      </c>
      <c r="Y799" s="0" t="n">
        <v>4.18378</v>
      </c>
    </row>
    <row r="800" customFormat="false" ht="12.8" hidden="false" customHeight="false" outlineLevel="0" collapsed="false">
      <c r="A800" s="0" t="n">
        <v>17</v>
      </c>
      <c r="B800" s="0" t="n">
        <v>1</v>
      </c>
      <c r="C800" s="0" t="n">
        <v>1</v>
      </c>
      <c r="D800" s="0" t="n">
        <v>31</v>
      </c>
      <c r="E800" s="0" t="n">
        <v>5910.01</v>
      </c>
      <c r="F800" s="0" t="n">
        <v>317.96</v>
      </c>
      <c r="G800" s="0" t="n">
        <v>-59.19</v>
      </c>
      <c r="H800" s="0" t="n">
        <v>-12.18</v>
      </c>
      <c r="I800" s="0" t="n">
        <v>2.96</v>
      </c>
      <c r="J800" s="0" t="n">
        <v>0</v>
      </c>
      <c r="K800" s="0" t="n">
        <v>48.83</v>
      </c>
      <c r="L800" s="0" t="n">
        <v>73.57</v>
      </c>
      <c r="M800" s="0" t="n">
        <v>0.42</v>
      </c>
      <c r="N800" s="0" t="n">
        <v>0.15</v>
      </c>
      <c r="O800" s="0" t="n">
        <v>-0.6</v>
      </c>
      <c r="P800" s="0" t="n">
        <v>22.77</v>
      </c>
      <c r="Q800" s="0" t="n">
        <v>0</v>
      </c>
      <c r="R800" s="0" t="n">
        <v>-71.6</v>
      </c>
      <c r="S800" s="0" t="n">
        <v>-2346.96</v>
      </c>
      <c r="T800" s="0" t="n">
        <v>-234.85</v>
      </c>
      <c r="U800" s="0" t="n">
        <v>24.35</v>
      </c>
      <c r="V800" s="0" t="n">
        <v>1.58</v>
      </c>
      <c r="W800" s="0" t="n">
        <v>1835.3</v>
      </c>
      <c r="X800" s="0" t="n">
        <v>0.87413</v>
      </c>
      <c r="Y800" s="0" t="n">
        <v>4.30686</v>
      </c>
    </row>
    <row r="801" customFormat="false" ht="12.8" hidden="false" customHeight="false" outlineLevel="0" collapsed="false">
      <c r="A801" s="0" t="n">
        <v>17</v>
      </c>
      <c r="B801" s="0" t="n">
        <v>1</v>
      </c>
      <c r="C801" s="0" t="n">
        <v>1</v>
      </c>
      <c r="D801" s="0" t="n">
        <v>32</v>
      </c>
      <c r="E801" s="0" t="n">
        <v>5708.51</v>
      </c>
      <c r="F801" s="0" t="n">
        <v>304.58</v>
      </c>
      <c r="G801" s="0" t="n">
        <v>-42.23</v>
      </c>
      <c r="H801" s="0" t="n">
        <v>-11.63</v>
      </c>
      <c r="I801" s="0" t="n">
        <v>2.92</v>
      </c>
      <c r="J801" s="0" t="n">
        <v>0</v>
      </c>
      <c r="K801" s="0" t="n">
        <v>46.66</v>
      </c>
      <c r="L801" s="0" t="n">
        <v>74</v>
      </c>
      <c r="M801" s="0" t="n">
        <v>0.64</v>
      </c>
      <c r="N801" s="0" t="n">
        <v>0.15</v>
      </c>
      <c r="O801" s="0" t="n">
        <v>-0.54</v>
      </c>
      <c r="P801" s="0" t="n">
        <v>22.56</v>
      </c>
      <c r="Q801" s="0" t="n">
        <v>0</v>
      </c>
      <c r="R801" s="0" t="n">
        <v>-97.51</v>
      </c>
      <c r="S801" s="0" t="n">
        <v>-2149.3</v>
      </c>
      <c r="T801" s="0" t="n">
        <v>-192.91</v>
      </c>
      <c r="U801" s="0" t="n">
        <v>23.99</v>
      </c>
      <c r="V801" s="0" t="n">
        <v>1.42</v>
      </c>
      <c r="W801" s="0" t="n">
        <v>1657.61</v>
      </c>
      <c r="X801" s="0" t="n">
        <v>0.97124</v>
      </c>
      <c r="Y801" s="0" t="n">
        <v>4.41415</v>
      </c>
    </row>
    <row r="802" customFormat="false" ht="12.8" hidden="false" customHeight="false" outlineLevel="0" collapsed="false">
      <c r="A802" s="0" t="n">
        <v>17</v>
      </c>
      <c r="B802" s="0" t="n">
        <v>1</v>
      </c>
      <c r="C802" s="0" t="n">
        <v>1</v>
      </c>
      <c r="D802" s="0" t="n">
        <v>33</v>
      </c>
      <c r="E802" s="0" t="n">
        <v>5638.44</v>
      </c>
      <c r="F802" s="0" t="n">
        <v>297.61</v>
      </c>
      <c r="G802" s="0" t="n">
        <v>-33.28</v>
      </c>
      <c r="H802" s="0" t="n">
        <v>-17.79</v>
      </c>
      <c r="I802" s="0" t="n">
        <v>2.88</v>
      </c>
      <c r="J802" s="0" t="n">
        <v>0</v>
      </c>
      <c r="K802" s="0" t="n">
        <v>45.75</v>
      </c>
      <c r="L802" s="0" t="n">
        <v>74.15</v>
      </c>
      <c r="M802" s="0" t="n">
        <v>0.87</v>
      </c>
      <c r="N802" s="0" t="n">
        <v>0.16</v>
      </c>
      <c r="O802" s="0" t="n">
        <v>-0.52</v>
      </c>
      <c r="P802" s="0" t="n">
        <v>22.35</v>
      </c>
      <c r="Q802" s="0" t="n">
        <v>0</v>
      </c>
      <c r="R802" s="0" t="n">
        <v>-124.29</v>
      </c>
      <c r="S802" s="0" t="n">
        <v>-2215.48</v>
      </c>
      <c r="T802" s="0" t="n">
        <v>-172.47</v>
      </c>
      <c r="U802" s="0" t="n">
        <v>23.71</v>
      </c>
      <c r="V802" s="0" t="n">
        <v>1.34</v>
      </c>
      <c r="W802" s="0" t="n">
        <v>1492.47</v>
      </c>
      <c r="X802" s="0" t="n">
        <v>1.07146</v>
      </c>
      <c r="Y802" s="0" t="n">
        <v>4.51011</v>
      </c>
    </row>
    <row r="803" customFormat="false" ht="12.8" hidden="false" customHeight="false" outlineLevel="0" collapsed="false">
      <c r="A803" s="0" t="n">
        <v>17</v>
      </c>
      <c r="B803" s="0" t="n">
        <v>1</v>
      </c>
      <c r="C803" s="0" t="n">
        <v>1</v>
      </c>
      <c r="D803" s="0" t="n">
        <v>34</v>
      </c>
      <c r="E803" s="0" t="n">
        <v>5512.14</v>
      </c>
      <c r="F803" s="0" t="n">
        <v>287.38</v>
      </c>
      <c r="G803" s="0" t="n">
        <v>-25.02</v>
      </c>
      <c r="H803" s="0" t="n">
        <v>-16.44</v>
      </c>
      <c r="I803" s="0" t="n">
        <v>2.9</v>
      </c>
      <c r="J803" s="0" t="n">
        <v>0</v>
      </c>
      <c r="K803" s="0" t="n">
        <v>45.08</v>
      </c>
      <c r="L803" s="0" t="n">
        <v>73.12</v>
      </c>
      <c r="M803" s="0" t="n">
        <v>0.75</v>
      </c>
      <c r="N803" s="0" t="n">
        <v>0.16</v>
      </c>
      <c r="O803" s="0" t="n">
        <v>-0.52</v>
      </c>
      <c r="P803" s="0" t="n">
        <v>22.43</v>
      </c>
      <c r="Q803" s="0" t="n">
        <v>0</v>
      </c>
      <c r="R803" s="0" t="n">
        <v>-107.87</v>
      </c>
      <c r="S803" s="0" t="n">
        <v>-1619.67</v>
      </c>
      <c r="T803" s="0" t="n">
        <v>-174.39</v>
      </c>
      <c r="U803" s="0" t="n">
        <v>23.79</v>
      </c>
      <c r="V803" s="0" t="n">
        <v>1.34</v>
      </c>
      <c r="W803" s="0" t="n">
        <v>1303.17</v>
      </c>
      <c r="X803" s="0" t="n">
        <v>1.17359</v>
      </c>
      <c r="Y803" s="0" t="n">
        <v>4.59823</v>
      </c>
    </row>
    <row r="804" customFormat="false" ht="12.8" hidden="false" customHeight="false" outlineLevel="0" collapsed="false">
      <c r="A804" s="0" t="n">
        <v>17</v>
      </c>
      <c r="B804" s="0" t="n">
        <v>1</v>
      </c>
      <c r="C804" s="0" t="n">
        <v>1</v>
      </c>
      <c r="D804" s="0" t="n">
        <v>35</v>
      </c>
      <c r="E804" s="0" t="n">
        <v>5122.74</v>
      </c>
      <c r="F804" s="0" t="n">
        <v>263.65</v>
      </c>
      <c r="G804" s="0" t="n">
        <v>-12.82</v>
      </c>
      <c r="H804" s="0" t="n">
        <v>-26.6</v>
      </c>
      <c r="I804" s="0" t="n">
        <v>2.95</v>
      </c>
      <c r="J804" s="0" t="n">
        <v>0</v>
      </c>
      <c r="K804" s="0" t="n">
        <v>43.58</v>
      </c>
      <c r="L804" s="0" t="n">
        <v>69.76</v>
      </c>
      <c r="M804" s="0" t="n">
        <v>0.97</v>
      </c>
      <c r="N804" s="0" t="n">
        <v>0.15</v>
      </c>
      <c r="O804" s="0" t="n">
        <v>-0.55</v>
      </c>
      <c r="P804" s="0" t="n">
        <v>22.71</v>
      </c>
      <c r="Q804" s="0" t="n">
        <v>0</v>
      </c>
      <c r="R804" s="0" t="n">
        <v>-145.2</v>
      </c>
      <c r="S804" s="0" t="n">
        <v>-2526.82</v>
      </c>
      <c r="T804" s="0" t="n">
        <v>-196.4</v>
      </c>
      <c r="U804" s="0" t="n">
        <v>24.13</v>
      </c>
      <c r="V804" s="0" t="n">
        <v>1.4</v>
      </c>
      <c r="W804" s="0" t="n">
        <v>1063.28</v>
      </c>
      <c r="X804" s="0" t="n">
        <v>1.27675</v>
      </c>
      <c r="Y804" s="0" t="n">
        <v>4.68121</v>
      </c>
    </row>
    <row r="805" customFormat="false" ht="12.8" hidden="false" customHeight="false" outlineLevel="0" collapsed="false">
      <c r="A805" s="0" t="n">
        <v>17</v>
      </c>
      <c r="B805" s="0" t="n">
        <v>1</v>
      </c>
      <c r="C805" s="0" t="n">
        <v>1</v>
      </c>
      <c r="D805" s="0" t="n">
        <v>36</v>
      </c>
      <c r="E805" s="0" t="n">
        <v>4488.87</v>
      </c>
      <c r="F805" s="0" t="n">
        <v>227.84</v>
      </c>
      <c r="G805" s="0" t="n">
        <v>9.8</v>
      </c>
      <c r="H805" s="0" t="n">
        <v>-13.22</v>
      </c>
      <c r="I805" s="0" t="n">
        <v>2.92</v>
      </c>
      <c r="J805" s="0" t="n">
        <v>0</v>
      </c>
      <c r="K805" s="0" t="n">
        <v>40.95</v>
      </c>
      <c r="L805" s="0" t="n">
        <v>69.01</v>
      </c>
      <c r="M805" s="0" t="n">
        <v>1.96</v>
      </c>
      <c r="N805" s="0" t="n">
        <v>0.15</v>
      </c>
      <c r="O805" s="0" t="n">
        <v>-0.58</v>
      </c>
      <c r="P805" s="0" t="n">
        <v>22.56</v>
      </c>
      <c r="Q805" s="0" t="n">
        <v>0</v>
      </c>
      <c r="R805" s="0" t="n">
        <v>-300.53</v>
      </c>
      <c r="S805" s="0" t="n">
        <v>-6456.04</v>
      </c>
      <c r="T805" s="0" t="n">
        <v>-178.42</v>
      </c>
      <c r="U805" s="0" t="n">
        <v>24.06</v>
      </c>
      <c r="V805" s="0" t="n">
        <v>1.44</v>
      </c>
      <c r="W805" s="0" t="n">
        <v>803.34</v>
      </c>
      <c r="X805" s="0" t="n">
        <v>1.38017</v>
      </c>
      <c r="Y805" s="0" t="n">
        <v>4.76125</v>
      </c>
    </row>
    <row r="806" customFormat="false" ht="12.8" hidden="false" customHeight="false" outlineLevel="0" collapsed="false">
      <c r="A806" s="0" t="n">
        <v>17</v>
      </c>
      <c r="B806" s="0" t="n">
        <v>1</v>
      </c>
      <c r="C806" s="0" t="n">
        <v>1</v>
      </c>
      <c r="D806" s="0" t="n">
        <v>37</v>
      </c>
      <c r="E806" s="0" t="n">
        <v>2015.54</v>
      </c>
      <c r="F806" s="0" t="n">
        <v>106.35</v>
      </c>
      <c r="G806" s="0" t="n">
        <v>82.22</v>
      </c>
      <c r="H806" s="0" t="n">
        <v>-67.26</v>
      </c>
      <c r="I806" s="0" t="n">
        <v>2.88</v>
      </c>
      <c r="J806" s="0" t="n">
        <v>0</v>
      </c>
      <c r="K806" s="0" t="n">
        <v>30.63</v>
      </c>
      <c r="L806" s="0" t="n">
        <v>54.22</v>
      </c>
      <c r="M806" s="0" t="n">
        <v>2.1</v>
      </c>
      <c r="N806" s="0" t="n">
        <v>0.15</v>
      </c>
      <c r="O806" s="0" t="n">
        <v>-0.72</v>
      </c>
      <c r="P806" s="0" t="n">
        <v>22.35</v>
      </c>
      <c r="Q806" s="0" t="n">
        <v>0</v>
      </c>
      <c r="R806" s="0" t="n">
        <v>-341.46</v>
      </c>
      <c r="S806" s="0" t="n">
        <v>-2574.01</v>
      </c>
      <c r="T806" s="0" t="n">
        <v>-106.99</v>
      </c>
      <c r="U806" s="0" t="n">
        <v>24.07</v>
      </c>
      <c r="V806" s="0" t="n">
        <v>1.52</v>
      </c>
      <c r="W806" s="0" t="n">
        <v>532.19</v>
      </c>
      <c r="X806" s="0" t="n">
        <v>1.48319</v>
      </c>
      <c r="Y806" s="0" t="n">
        <v>4.84024</v>
      </c>
    </row>
    <row r="807" customFormat="false" ht="12.8" hidden="false" customHeight="false" outlineLevel="0" collapsed="false">
      <c r="A807" s="0" t="n">
        <v>17</v>
      </c>
      <c r="B807" s="0" t="n">
        <v>1</v>
      </c>
      <c r="C807" s="0" t="n">
        <v>1</v>
      </c>
      <c r="D807" s="0" t="n">
        <v>38</v>
      </c>
      <c r="E807" s="0" t="n">
        <v>0</v>
      </c>
      <c r="F807" s="0" t="n">
        <v>0</v>
      </c>
      <c r="G807" s="0" t="n">
        <v>82.76</v>
      </c>
      <c r="H807" s="0" t="n">
        <v>-5.21</v>
      </c>
      <c r="I807" s="0" t="n">
        <v>5.21</v>
      </c>
      <c r="J807" s="0" t="n">
        <v>0</v>
      </c>
      <c r="K807" s="0" t="n">
        <v>0</v>
      </c>
      <c r="L807" s="0" t="n">
        <v>11.93</v>
      </c>
      <c r="M807" s="0" t="n">
        <v>0</v>
      </c>
      <c r="N807" s="0" t="n">
        <v>0</v>
      </c>
      <c r="O807" s="0" t="n">
        <v>0</v>
      </c>
      <c r="P807" s="0" t="n">
        <v>23.74</v>
      </c>
      <c r="Q807" s="0" t="n">
        <v>0</v>
      </c>
      <c r="R807" s="0" t="n">
        <v>-0.02</v>
      </c>
      <c r="S807" s="0" t="n">
        <v>-0.02</v>
      </c>
      <c r="T807" s="0" t="n">
        <v>450</v>
      </c>
      <c r="U807" s="0" t="n">
        <v>23.74</v>
      </c>
      <c r="V807" s="0" t="n">
        <v>1.73</v>
      </c>
      <c r="W807" s="0" t="n">
        <v>276.66</v>
      </c>
      <c r="X807" s="0" t="n">
        <v>1.58517</v>
      </c>
      <c r="Y807" s="0" t="n">
        <v>1.77829</v>
      </c>
    </row>
    <row r="808" customFormat="false" ht="12.8" hidden="false" customHeight="false" outlineLevel="0" collapsed="false">
      <c r="A808" s="0" t="n">
        <v>17</v>
      </c>
      <c r="B808" s="0" t="n">
        <v>1</v>
      </c>
      <c r="C808" s="0" t="n">
        <v>1</v>
      </c>
      <c r="D808" s="0" t="n">
        <v>39</v>
      </c>
      <c r="E808" s="0" t="n">
        <v>0</v>
      </c>
      <c r="F808" s="0" t="n">
        <v>0</v>
      </c>
      <c r="G808" s="0" t="n">
        <v>79.49</v>
      </c>
      <c r="H808" s="0" t="n">
        <v>-5.22</v>
      </c>
      <c r="I808" s="0" t="n">
        <v>5.22</v>
      </c>
      <c r="J808" s="0" t="n">
        <v>0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23.76</v>
      </c>
      <c r="Q808" s="0" t="n">
        <v>0</v>
      </c>
      <c r="R808" s="0" t="n">
        <v>-0.02</v>
      </c>
      <c r="S808" s="0" t="n">
        <v>-0.02</v>
      </c>
      <c r="T808" s="0" t="n">
        <v>450</v>
      </c>
      <c r="U808" s="0" t="n">
        <v>23.76</v>
      </c>
      <c r="V808" s="0" t="n">
        <v>1.69</v>
      </c>
      <c r="W808" s="0" t="n">
        <v>82.19</v>
      </c>
      <c r="X808" s="0" t="n">
        <v>1.68543</v>
      </c>
      <c r="Y808" s="0" t="n">
        <v>1.28139</v>
      </c>
    </row>
    <row r="809" customFormat="false" ht="12.8" hidden="false" customHeight="false" outlineLevel="0" collapsed="false">
      <c r="A809" s="0" t="n">
        <v>17</v>
      </c>
      <c r="B809" s="0" t="n">
        <v>1</v>
      </c>
      <c r="C809" s="0" t="n">
        <v>1</v>
      </c>
      <c r="D809" s="0" t="n">
        <v>40</v>
      </c>
      <c r="E809" s="0" t="n">
        <v>0</v>
      </c>
      <c r="F809" s="0" t="n">
        <v>0</v>
      </c>
      <c r="G809" s="0" t="n">
        <v>80.98</v>
      </c>
      <c r="H809" s="0" t="n">
        <v>-5.21</v>
      </c>
      <c r="I809" s="0" t="n">
        <v>5.21</v>
      </c>
      <c r="J809" s="0" t="n">
        <v>0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0</v>
      </c>
      <c r="P809" s="0" t="n">
        <v>23.74</v>
      </c>
      <c r="Q809" s="0" t="n">
        <v>0</v>
      </c>
      <c r="R809" s="0" t="n">
        <v>-0.02</v>
      </c>
      <c r="S809" s="0" t="n">
        <v>-0.02</v>
      </c>
      <c r="T809" s="0" t="n">
        <v>450</v>
      </c>
      <c r="U809" s="0" t="n">
        <v>23.74</v>
      </c>
      <c r="V809" s="0" t="n">
        <v>1.61</v>
      </c>
      <c r="W809" s="0" t="n">
        <v>0.65</v>
      </c>
      <c r="X809" s="0" t="n">
        <v>1.78321</v>
      </c>
      <c r="Y809" s="0" t="n">
        <v>1.19555</v>
      </c>
    </row>
    <row r="810" customFormat="false" ht="12.8" hidden="false" customHeight="false" outlineLevel="0" collapsed="false">
      <c r="A810" s="0" t="n">
        <v>17</v>
      </c>
      <c r="B810" s="0" t="n">
        <v>1</v>
      </c>
      <c r="C810" s="0" t="n">
        <v>1</v>
      </c>
      <c r="D810" s="0" t="n">
        <v>41</v>
      </c>
      <c r="E810" s="0" t="n">
        <v>0</v>
      </c>
      <c r="F810" s="0" t="n">
        <v>0</v>
      </c>
      <c r="G810" s="0" t="n">
        <v>87.92</v>
      </c>
      <c r="H810" s="0" t="n">
        <v>-5.03</v>
      </c>
      <c r="I810" s="0" t="n">
        <v>5.03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23.13</v>
      </c>
      <c r="Q810" s="0" t="n">
        <v>0</v>
      </c>
      <c r="R810" s="0" t="n">
        <v>-0.02</v>
      </c>
      <c r="S810" s="0" t="n">
        <v>-0.02</v>
      </c>
      <c r="T810" s="0" t="n">
        <v>450</v>
      </c>
      <c r="U810" s="0" t="n">
        <v>23.13</v>
      </c>
      <c r="V810" s="0" t="n">
        <v>1.45</v>
      </c>
      <c r="W810" s="0" t="n">
        <v>-6.45</v>
      </c>
      <c r="X810" s="0" t="n">
        <v>1.87762</v>
      </c>
      <c r="Y810" s="0" t="n">
        <v>1.10404</v>
      </c>
    </row>
    <row r="811" customFormat="false" ht="12.8" hidden="false" customHeight="false" outlineLevel="0" collapsed="false">
      <c r="A811" s="0" t="n">
        <v>17</v>
      </c>
      <c r="B811" s="0" t="n">
        <v>1</v>
      </c>
      <c r="C811" s="0" t="n">
        <v>1</v>
      </c>
      <c r="D811" s="0" t="n">
        <v>42</v>
      </c>
      <c r="E811" s="0" t="n">
        <v>0</v>
      </c>
      <c r="F811" s="0" t="n">
        <v>0</v>
      </c>
      <c r="G811" s="0" t="n">
        <v>87.96</v>
      </c>
      <c r="H811" s="0" t="n">
        <v>-4.86</v>
      </c>
      <c r="I811" s="0" t="n">
        <v>4.86</v>
      </c>
      <c r="J811" s="0" t="n">
        <v>0</v>
      </c>
      <c r="K811" s="0" t="n">
        <v>0</v>
      </c>
      <c r="L811" s="0" t="n">
        <v>0</v>
      </c>
      <c r="M811" s="0" t="n">
        <v>0</v>
      </c>
      <c r="N811" s="0" t="n">
        <v>0</v>
      </c>
      <c r="O811" s="0" t="n">
        <v>0</v>
      </c>
      <c r="P811" s="0" t="n">
        <v>22.53</v>
      </c>
      <c r="Q811" s="0" t="n">
        <v>0</v>
      </c>
      <c r="R811" s="0" t="n">
        <v>-0.02</v>
      </c>
      <c r="S811" s="0" t="n">
        <v>-0.02</v>
      </c>
      <c r="T811" s="0" t="n">
        <v>450</v>
      </c>
      <c r="U811" s="0" t="n">
        <v>22.53</v>
      </c>
      <c r="V811" s="0" t="n">
        <v>1.29</v>
      </c>
      <c r="W811" s="0" t="n">
        <v>-6.67</v>
      </c>
      <c r="X811" s="0" t="n">
        <v>1.96759</v>
      </c>
      <c r="Y811" s="0" t="n">
        <v>1.00501</v>
      </c>
    </row>
    <row r="812" customFormat="false" ht="12.8" hidden="false" customHeight="false" outlineLevel="0" collapsed="false">
      <c r="A812" s="0" t="n">
        <v>17</v>
      </c>
      <c r="B812" s="0" t="n">
        <v>1</v>
      </c>
      <c r="C812" s="0" t="n">
        <v>1</v>
      </c>
      <c r="D812" s="0" t="n">
        <v>43</v>
      </c>
      <c r="E812" s="0" t="n">
        <v>0</v>
      </c>
      <c r="F812" s="0" t="n">
        <v>0</v>
      </c>
      <c r="G812" s="0" t="n">
        <v>88.49</v>
      </c>
      <c r="H812" s="0" t="n">
        <v>-4.67</v>
      </c>
      <c r="I812" s="0" t="n">
        <v>4.67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21.85</v>
      </c>
      <c r="Q812" s="0" t="n">
        <v>0</v>
      </c>
      <c r="R812" s="0" t="n">
        <v>-0.02</v>
      </c>
      <c r="S812" s="0" t="n">
        <v>-0.02</v>
      </c>
      <c r="T812" s="0" t="n">
        <v>450</v>
      </c>
      <c r="U812" s="0" t="n">
        <v>21.85</v>
      </c>
      <c r="V812" s="0" t="n">
        <v>1.15</v>
      </c>
      <c r="W812" s="0" t="n">
        <v>-6.78</v>
      </c>
      <c r="X812" s="0" t="n">
        <v>2.0518</v>
      </c>
      <c r="Y812" s="0" t="n">
        <v>0.8965</v>
      </c>
    </row>
    <row r="813" customFormat="false" ht="12.8" hidden="false" customHeight="false" outlineLevel="0" collapsed="false">
      <c r="A813" s="0" t="n">
        <v>17</v>
      </c>
      <c r="B813" s="0" t="n">
        <v>1</v>
      </c>
      <c r="C813" s="0" t="n">
        <v>1</v>
      </c>
      <c r="D813" s="0" t="n">
        <v>44</v>
      </c>
      <c r="E813" s="0" t="n">
        <v>0</v>
      </c>
      <c r="F813" s="0" t="n">
        <v>0</v>
      </c>
      <c r="G813" s="0" t="n">
        <v>87.33</v>
      </c>
      <c r="H813" s="0" t="n">
        <v>-4.5</v>
      </c>
      <c r="I813" s="0" t="n">
        <v>4.5</v>
      </c>
      <c r="J813" s="0" t="n">
        <v>0</v>
      </c>
      <c r="K813" s="0" t="n">
        <v>0</v>
      </c>
      <c r="L813" s="0" t="n">
        <v>0</v>
      </c>
      <c r="M813" s="0" t="n">
        <v>0</v>
      </c>
      <c r="N813" s="0" t="n">
        <v>0</v>
      </c>
      <c r="O813" s="0" t="n">
        <v>0</v>
      </c>
      <c r="P813" s="0" t="n">
        <v>21.21</v>
      </c>
      <c r="Q813" s="0" t="n">
        <v>0</v>
      </c>
      <c r="R813" s="0" t="n">
        <v>-0.02</v>
      </c>
      <c r="S813" s="0" t="n">
        <v>-0.02</v>
      </c>
      <c r="T813" s="0" t="n">
        <v>450</v>
      </c>
      <c r="U813" s="0" t="n">
        <v>21.21</v>
      </c>
      <c r="V813" s="0" t="n">
        <v>1.04</v>
      </c>
      <c r="W813" s="0" t="n">
        <v>-7.1</v>
      </c>
      <c r="X813" s="0" t="n">
        <v>2.12862</v>
      </c>
      <c r="Y813" s="0" t="n">
        <v>0.77657</v>
      </c>
    </row>
    <row r="814" customFormat="false" ht="12.8" hidden="false" customHeight="false" outlineLevel="0" collapsed="false">
      <c r="A814" s="0" t="n">
        <v>17</v>
      </c>
      <c r="B814" s="0" t="n">
        <v>1</v>
      </c>
      <c r="C814" s="0" t="n">
        <v>1</v>
      </c>
      <c r="D814" s="0" t="n">
        <v>45</v>
      </c>
      <c r="E814" s="0" t="n">
        <v>0</v>
      </c>
      <c r="F814" s="0" t="n">
        <v>0</v>
      </c>
      <c r="G814" s="0" t="n">
        <v>84.98</v>
      </c>
      <c r="H814" s="0" t="n">
        <v>-4.38</v>
      </c>
      <c r="I814" s="0" t="n">
        <v>4.38</v>
      </c>
      <c r="J814" s="0" t="n">
        <v>0</v>
      </c>
      <c r="K814" s="0" t="n">
        <v>0</v>
      </c>
      <c r="L814" s="0" t="n">
        <v>0</v>
      </c>
      <c r="M814" s="0" t="n">
        <v>0</v>
      </c>
      <c r="N814" s="0" t="n">
        <v>0</v>
      </c>
      <c r="O814" s="0" t="n">
        <v>0</v>
      </c>
      <c r="P814" s="0" t="n">
        <v>20.74</v>
      </c>
      <c r="Q814" s="0" t="n">
        <v>0</v>
      </c>
      <c r="R814" s="0" t="n">
        <v>-0.02</v>
      </c>
      <c r="S814" s="0" t="n">
        <v>-0.02</v>
      </c>
      <c r="T814" s="0" t="n">
        <v>450</v>
      </c>
      <c r="U814" s="0" t="n">
        <v>20.74</v>
      </c>
      <c r="V814" s="0" t="n">
        <v>0.96</v>
      </c>
      <c r="W814" s="0" t="n">
        <v>-7.57</v>
      </c>
      <c r="X814" s="0" t="n">
        <v>2.1961</v>
      </c>
      <c r="Y814" s="0" t="n">
        <v>0.64355</v>
      </c>
    </row>
    <row r="815" customFormat="false" ht="12.8" hidden="false" customHeight="false" outlineLevel="0" collapsed="false">
      <c r="A815" s="0" t="n">
        <v>17</v>
      </c>
      <c r="B815" s="0" t="n">
        <v>1</v>
      </c>
      <c r="C815" s="0" t="n">
        <v>1</v>
      </c>
      <c r="D815" s="0" t="n">
        <v>46</v>
      </c>
      <c r="E815" s="0" t="n">
        <v>0</v>
      </c>
      <c r="F815" s="0" t="n">
        <v>0</v>
      </c>
      <c r="G815" s="0" t="n">
        <v>85.33</v>
      </c>
      <c r="H815" s="0" t="n">
        <v>-4.24</v>
      </c>
      <c r="I815" s="0" t="n">
        <v>4.24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0</v>
      </c>
      <c r="P815" s="0" t="n">
        <v>20.17</v>
      </c>
      <c r="Q815" s="0" t="n">
        <v>0</v>
      </c>
      <c r="R815" s="0" t="n">
        <v>-0.02</v>
      </c>
      <c r="S815" s="0" t="n">
        <v>-0.02</v>
      </c>
      <c r="T815" s="0" t="n">
        <v>450</v>
      </c>
      <c r="U815" s="0" t="n">
        <v>20.17</v>
      </c>
      <c r="V815" s="0" t="n">
        <v>0.88</v>
      </c>
      <c r="W815" s="0" t="n">
        <v>-7.49</v>
      </c>
      <c r="X815" s="0" t="n">
        <v>2.25198</v>
      </c>
      <c r="Y815" s="0" t="n">
        <v>0.49657</v>
      </c>
    </row>
    <row r="816" customFormat="false" ht="12.8" hidden="false" customHeight="false" outlineLevel="0" collapsed="false">
      <c r="A816" s="0" t="n">
        <v>17</v>
      </c>
      <c r="B816" s="0" t="n">
        <v>1</v>
      </c>
      <c r="C816" s="0" t="n">
        <v>1</v>
      </c>
      <c r="D816" s="0" t="n">
        <v>47</v>
      </c>
      <c r="E816" s="0" t="n">
        <v>0</v>
      </c>
      <c r="F816" s="0" t="n">
        <v>0</v>
      </c>
      <c r="G816" s="0" t="n">
        <v>81.8</v>
      </c>
      <c r="H816" s="0" t="n">
        <v>-4.17</v>
      </c>
      <c r="I816" s="0" t="n">
        <v>4.17</v>
      </c>
      <c r="J816" s="0" t="n">
        <v>0</v>
      </c>
      <c r="K816" s="0" t="n">
        <v>0</v>
      </c>
      <c r="L816" s="0" t="n">
        <v>0</v>
      </c>
      <c r="M816" s="0" t="n">
        <v>0</v>
      </c>
      <c r="N816" s="0" t="n">
        <v>0</v>
      </c>
      <c r="O816" s="0" t="n">
        <v>0</v>
      </c>
      <c r="P816" s="0" t="n">
        <v>19.88</v>
      </c>
      <c r="Q816" s="0" t="n">
        <v>0</v>
      </c>
      <c r="R816" s="0" t="n">
        <v>-0.02</v>
      </c>
      <c r="S816" s="0" t="n">
        <v>-0.02</v>
      </c>
      <c r="T816" s="0" t="n">
        <v>450</v>
      </c>
      <c r="U816" s="0" t="n">
        <v>19.88</v>
      </c>
      <c r="V816" s="0" t="n">
        <v>0.83</v>
      </c>
      <c r="W816" s="0" t="n">
        <v>-8.35</v>
      </c>
      <c r="X816" s="0" t="n">
        <v>2.29388</v>
      </c>
      <c r="Y816" s="0" t="n">
        <v>0.33619</v>
      </c>
    </row>
    <row r="817" customFormat="false" ht="12.8" hidden="false" customHeight="false" outlineLevel="0" collapsed="false">
      <c r="A817" s="0" t="n">
        <v>17</v>
      </c>
      <c r="B817" s="0" t="n">
        <v>1</v>
      </c>
      <c r="C817" s="0" t="n">
        <v>1</v>
      </c>
      <c r="D817" s="0" t="n">
        <v>48</v>
      </c>
      <c r="E817" s="0" t="n">
        <v>0</v>
      </c>
      <c r="F817" s="0" t="n">
        <v>0</v>
      </c>
      <c r="G817" s="0" t="n">
        <v>79.46</v>
      </c>
      <c r="H817" s="0" t="n">
        <v>-4.14</v>
      </c>
      <c r="I817" s="0" t="n">
        <v>4.14</v>
      </c>
      <c r="J817" s="0" t="n">
        <v>0</v>
      </c>
      <c r="K817" s="0" t="n">
        <v>0</v>
      </c>
      <c r="L817" s="0" t="n">
        <v>0</v>
      </c>
      <c r="M817" s="0" t="n">
        <v>0</v>
      </c>
      <c r="N817" s="0" t="n">
        <v>0</v>
      </c>
      <c r="O817" s="0" t="n">
        <v>0</v>
      </c>
      <c r="P817" s="0" t="n">
        <v>19.76</v>
      </c>
      <c r="Q817" s="0" t="n">
        <v>0</v>
      </c>
      <c r="R817" s="0" t="n">
        <v>-0.02</v>
      </c>
      <c r="S817" s="0" t="n">
        <v>-0.02</v>
      </c>
      <c r="T817" s="0" t="n">
        <v>450</v>
      </c>
      <c r="U817" s="0" t="n">
        <v>19.76</v>
      </c>
      <c r="V817" s="0" t="n">
        <v>0.81</v>
      </c>
      <c r="W817" s="0" t="n">
        <v>-7.65</v>
      </c>
      <c r="X817" s="0" t="n">
        <v>2.31958</v>
      </c>
      <c r="Y817" s="0" t="n">
        <v>0.16506</v>
      </c>
    </row>
    <row r="818" customFormat="false" ht="12.8" hidden="false" customHeight="false" outlineLevel="0" collapsed="false">
      <c r="A818" s="0" t="n">
        <v>18</v>
      </c>
      <c r="B818" s="0" t="n">
        <v>1</v>
      </c>
      <c r="C818" s="0" t="n">
        <v>1</v>
      </c>
      <c r="D818" s="0" t="n">
        <v>1</v>
      </c>
      <c r="E818" s="0" t="n">
        <v>0</v>
      </c>
      <c r="F818" s="0" t="n">
        <v>0</v>
      </c>
      <c r="G818" s="0" t="n">
        <v>78.03</v>
      </c>
      <c r="H818" s="0" t="n">
        <v>-4.15</v>
      </c>
      <c r="I818" s="0" t="n">
        <v>4.15</v>
      </c>
      <c r="J818" s="0" t="n">
        <v>0</v>
      </c>
      <c r="K818" s="0" t="n">
        <v>0</v>
      </c>
      <c r="L818" s="0" t="n">
        <v>0</v>
      </c>
      <c r="M818" s="0" t="n">
        <v>0</v>
      </c>
      <c r="N818" s="0" t="n">
        <v>0</v>
      </c>
      <c r="O818" s="0" t="n">
        <v>0</v>
      </c>
      <c r="P818" s="0" t="n">
        <v>19.79</v>
      </c>
      <c r="Q818" s="0" t="n">
        <v>0</v>
      </c>
      <c r="R818" s="0" t="n">
        <v>-0.02</v>
      </c>
      <c r="S818" s="0" t="n">
        <v>-0.02</v>
      </c>
      <c r="T818" s="0" t="n">
        <v>450</v>
      </c>
      <c r="U818" s="0" t="n">
        <v>19.79</v>
      </c>
      <c r="V818" s="0" t="n">
        <v>0.82</v>
      </c>
      <c r="W818" s="0" t="n">
        <v>-7.39</v>
      </c>
      <c r="X818" s="0" t="n">
        <v>2.33402</v>
      </c>
      <c r="Y818" s="0" t="n">
        <v>-0.01302</v>
      </c>
    </row>
    <row r="819" customFormat="false" ht="12.8" hidden="false" customHeight="false" outlineLevel="0" collapsed="false">
      <c r="A819" s="0" t="n">
        <v>18</v>
      </c>
      <c r="B819" s="0" t="n">
        <v>1</v>
      </c>
      <c r="C819" s="0" t="n">
        <v>1</v>
      </c>
      <c r="D819" s="0" t="n">
        <v>2</v>
      </c>
      <c r="E819" s="0" t="n">
        <v>0</v>
      </c>
      <c r="F819" s="0" t="n">
        <v>0</v>
      </c>
      <c r="G819" s="0" t="n">
        <v>79.88</v>
      </c>
      <c r="H819" s="0" t="n">
        <v>-4.12</v>
      </c>
      <c r="I819" s="0" t="n">
        <v>4.12</v>
      </c>
      <c r="J819" s="0" t="n">
        <v>0</v>
      </c>
      <c r="K819" s="0" t="n">
        <v>0</v>
      </c>
      <c r="L819" s="0" t="n">
        <v>0</v>
      </c>
      <c r="M819" s="0" t="n">
        <v>0</v>
      </c>
      <c r="N819" s="0" t="n">
        <v>0</v>
      </c>
      <c r="O819" s="0" t="n">
        <v>0</v>
      </c>
      <c r="P819" s="0" t="n">
        <v>19.66</v>
      </c>
      <c r="Q819" s="0" t="n">
        <v>0</v>
      </c>
      <c r="R819" s="0" t="n">
        <v>-0.02</v>
      </c>
      <c r="S819" s="0" t="n">
        <v>-0.02</v>
      </c>
      <c r="T819" s="0" t="n">
        <v>450</v>
      </c>
      <c r="U819" s="0" t="n">
        <v>19.66</v>
      </c>
      <c r="V819" s="0" t="n">
        <v>0.8</v>
      </c>
      <c r="W819" s="0" t="n">
        <v>-7.1</v>
      </c>
      <c r="X819" s="0" t="n">
        <v>2.32348</v>
      </c>
      <c r="Y819" s="0" t="n">
        <v>-0.19081</v>
      </c>
    </row>
    <row r="820" customFormat="false" ht="12.8" hidden="false" customHeight="false" outlineLevel="0" collapsed="false">
      <c r="A820" s="0" t="n">
        <v>18</v>
      </c>
      <c r="B820" s="0" t="n">
        <v>1</v>
      </c>
      <c r="C820" s="0" t="n">
        <v>1</v>
      </c>
      <c r="D820" s="0" t="n">
        <v>3</v>
      </c>
      <c r="E820" s="0" t="n">
        <v>0</v>
      </c>
      <c r="F820" s="0" t="n">
        <v>0</v>
      </c>
      <c r="G820" s="0" t="n">
        <v>81.7</v>
      </c>
      <c r="H820" s="0" t="n">
        <v>-4.04</v>
      </c>
      <c r="I820" s="0" t="n">
        <v>4.04</v>
      </c>
      <c r="J820" s="0" t="n">
        <v>0</v>
      </c>
      <c r="K820" s="0" t="n">
        <v>0</v>
      </c>
      <c r="L820" s="0" t="n">
        <v>0</v>
      </c>
      <c r="M820" s="0" t="n">
        <v>0</v>
      </c>
      <c r="N820" s="0" t="n">
        <v>0</v>
      </c>
      <c r="O820" s="0" t="n">
        <v>0</v>
      </c>
      <c r="P820" s="0" t="n">
        <v>19.33</v>
      </c>
      <c r="Q820" s="0" t="n">
        <v>0</v>
      </c>
      <c r="R820" s="0" t="n">
        <v>-0.02</v>
      </c>
      <c r="S820" s="0" t="n">
        <v>-0.02</v>
      </c>
      <c r="T820" s="0" t="n">
        <v>450</v>
      </c>
      <c r="U820" s="0" t="n">
        <v>19.33</v>
      </c>
      <c r="V820" s="0" t="n">
        <v>0.76</v>
      </c>
      <c r="W820" s="0" t="n">
        <v>-7.09</v>
      </c>
      <c r="X820" s="0" t="n">
        <v>2.29521</v>
      </c>
      <c r="Y820" s="0" t="n">
        <v>-0.36178</v>
      </c>
    </row>
    <row r="821" customFormat="false" ht="12.8" hidden="false" customHeight="false" outlineLevel="0" collapsed="false">
      <c r="A821" s="0" t="n">
        <v>18</v>
      </c>
      <c r="B821" s="0" t="n">
        <v>1</v>
      </c>
      <c r="C821" s="0" t="n">
        <v>1</v>
      </c>
      <c r="D821" s="0" t="n">
        <v>4</v>
      </c>
      <c r="E821" s="0" t="n">
        <v>0</v>
      </c>
      <c r="F821" s="0" t="n">
        <v>0</v>
      </c>
      <c r="G821" s="0" t="n">
        <v>85.18</v>
      </c>
      <c r="H821" s="0" t="n">
        <v>-3.88</v>
      </c>
      <c r="I821" s="0" t="n">
        <v>3.88</v>
      </c>
      <c r="J821" s="0" t="n">
        <v>0</v>
      </c>
      <c r="K821" s="0" t="n">
        <v>0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18.63</v>
      </c>
      <c r="Q821" s="0" t="n">
        <v>0</v>
      </c>
      <c r="R821" s="0" t="n">
        <v>-0.02</v>
      </c>
      <c r="S821" s="0" t="n">
        <v>-0.02</v>
      </c>
      <c r="T821" s="0" t="n">
        <v>450</v>
      </c>
      <c r="U821" s="0" t="n">
        <v>18.63</v>
      </c>
      <c r="V821" s="0" t="n">
        <v>0.67</v>
      </c>
      <c r="W821" s="0" t="n">
        <v>-5.45</v>
      </c>
      <c r="X821" s="0" t="n">
        <v>2.25095</v>
      </c>
      <c r="Y821" s="0" t="n">
        <v>-0.52127</v>
      </c>
    </row>
    <row r="822" customFormat="false" ht="12.8" hidden="false" customHeight="false" outlineLevel="0" collapsed="false">
      <c r="A822" s="0" t="n">
        <v>18</v>
      </c>
      <c r="B822" s="0" t="n">
        <v>1</v>
      </c>
      <c r="C822" s="0" t="n">
        <v>1</v>
      </c>
      <c r="D822" s="0" t="n">
        <v>5</v>
      </c>
      <c r="E822" s="0" t="n">
        <v>0</v>
      </c>
      <c r="F822" s="0" t="n">
        <v>0</v>
      </c>
      <c r="G822" s="0" t="n">
        <v>83.02</v>
      </c>
      <c r="H822" s="0" t="n">
        <v>-3.76</v>
      </c>
      <c r="I822" s="0" t="n">
        <v>3.76</v>
      </c>
      <c r="J822" s="0" t="n">
        <v>0</v>
      </c>
      <c r="K822" s="0" t="n">
        <v>0</v>
      </c>
      <c r="L822" s="0" t="n">
        <v>0</v>
      </c>
      <c r="M822" s="0" t="n">
        <v>0</v>
      </c>
      <c r="N822" s="0" t="n">
        <v>0</v>
      </c>
      <c r="O822" s="0" t="n">
        <v>0</v>
      </c>
      <c r="P822" s="0" t="n">
        <v>18.08</v>
      </c>
      <c r="Q822" s="0" t="n">
        <v>0</v>
      </c>
      <c r="R822" s="0" t="n">
        <v>-0.02</v>
      </c>
      <c r="S822" s="0" t="n">
        <v>-0.02</v>
      </c>
      <c r="T822" s="0" t="n">
        <v>450</v>
      </c>
      <c r="U822" s="0" t="n">
        <v>18.08</v>
      </c>
      <c r="V822" s="0" t="n">
        <v>0.59</v>
      </c>
      <c r="W822" s="0" t="n">
        <v>-3.25</v>
      </c>
      <c r="X822" s="0" t="n">
        <v>2.19299</v>
      </c>
      <c r="Y822" s="0" t="n">
        <v>-0.66692</v>
      </c>
    </row>
    <row r="823" customFormat="false" ht="12.8" hidden="false" customHeight="false" outlineLevel="0" collapsed="false">
      <c r="A823" s="0" t="n">
        <v>18</v>
      </c>
      <c r="B823" s="0" t="n">
        <v>1</v>
      </c>
      <c r="C823" s="0" t="n">
        <v>1</v>
      </c>
      <c r="D823" s="0" t="n">
        <v>6</v>
      </c>
      <c r="E823" s="0" t="n">
        <v>0</v>
      </c>
      <c r="F823" s="0" t="n">
        <v>0</v>
      </c>
      <c r="G823" s="0" t="n">
        <v>78.7</v>
      </c>
      <c r="H823" s="0" t="n">
        <v>-3.72</v>
      </c>
      <c r="I823" s="0" t="n">
        <v>3.72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0</v>
      </c>
      <c r="P823" s="0" t="n">
        <v>17.88</v>
      </c>
      <c r="Q823" s="0" t="n">
        <v>0</v>
      </c>
      <c r="R823" s="0" t="n">
        <v>-0.02</v>
      </c>
      <c r="S823" s="0" t="n">
        <v>-0.02</v>
      </c>
      <c r="T823" s="0" t="n">
        <v>450</v>
      </c>
      <c r="U823" s="0" t="n">
        <v>17.88</v>
      </c>
      <c r="V823" s="0" t="n">
        <v>0.57</v>
      </c>
      <c r="W823" s="0" t="n">
        <v>-4.63</v>
      </c>
      <c r="X823" s="0" t="n">
        <v>2.12375</v>
      </c>
      <c r="Y823" s="0" t="n">
        <v>-0.79845</v>
      </c>
    </row>
    <row r="824" customFormat="false" ht="12.8" hidden="false" customHeight="false" outlineLevel="0" collapsed="false">
      <c r="A824" s="0" t="n">
        <v>18</v>
      </c>
      <c r="B824" s="0" t="n">
        <v>1</v>
      </c>
      <c r="C824" s="0" t="n">
        <v>1</v>
      </c>
      <c r="D824" s="0" t="n">
        <v>7</v>
      </c>
      <c r="E824" s="0" t="n">
        <v>0</v>
      </c>
      <c r="F824" s="0" t="n">
        <v>0</v>
      </c>
      <c r="G824" s="0" t="n">
        <v>73.23</v>
      </c>
      <c r="H824" s="0" t="n">
        <v>-3.79</v>
      </c>
      <c r="I824" s="0" t="n">
        <v>3.79</v>
      </c>
      <c r="J824" s="0" t="n">
        <v>0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0</v>
      </c>
      <c r="P824" s="0" t="n">
        <v>18.22</v>
      </c>
      <c r="Q824" s="0" t="n">
        <v>0</v>
      </c>
      <c r="R824" s="0" t="n">
        <v>-0.02</v>
      </c>
      <c r="S824" s="0" t="n">
        <v>-0.02</v>
      </c>
      <c r="T824" s="0" t="n">
        <v>450</v>
      </c>
      <c r="U824" s="0" t="n">
        <v>18.22</v>
      </c>
      <c r="V824" s="0" t="n">
        <v>0.6</v>
      </c>
      <c r="W824" s="0" t="n">
        <v>-4.68</v>
      </c>
      <c r="X824" s="0" t="n">
        <v>2.04548</v>
      </c>
      <c r="Y824" s="0" t="n">
        <v>-0.91695</v>
      </c>
    </row>
    <row r="825" customFormat="false" ht="12.8" hidden="false" customHeight="false" outlineLevel="0" collapsed="false">
      <c r="A825" s="0" t="n">
        <v>18</v>
      </c>
      <c r="B825" s="0" t="n">
        <v>1</v>
      </c>
      <c r="C825" s="0" t="n">
        <v>1</v>
      </c>
      <c r="D825" s="0" t="n">
        <v>8</v>
      </c>
      <c r="E825" s="0" t="n">
        <v>0</v>
      </c>
      <c r="F825" s="0" t="n">
        <v>0</v>
      </c>
      <c r="G825" s="0" t="n">
        <v>81.63</v>
      </c>
      <c r="H825" s="0" t="n">
        <v>-3.69</v>
      </c>
      <c r="I825" s="0" t="n">
        <v>3.69</v>
      </c>
      <c r="J825" s="0" t="n">
        <v>0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0</v>
      </c>
      <c r="P825" s="0" t="n">
        <v>17.76</v>
      </c>
      <c r="Q825" s="0" t="n">
        <v>0</v>
      </c>
      <c r="R825" s="0" t="n">
        <v>-0.02</v>
      </c>
      <c r="S825" s="0" t="n">
        <v>-0.02</v>
      </c>
      <c r="T825" s="0" t="n">
        <v>450</v>
      </c>
      <c r="U825" s="0" t="n">
        <v>17.76</v>
      </c>
      <c r="V825" s="0" t="n">
        <v>0.55</v>
      </c>
      <c r="W825" s="0" t="n">
        <v>-4.83</v>
      </c>
      <c r="X825" s="0" t="n">
        <v>1.9601</v>
      </c>
      <c r="Y825" s="0" t="n">
        <v>-1.02418</v>
      </c>
    </row>
    <row r="826" customFormat="false" ht="12.8" hidden="false" customHeight="false" outlineLevel="0" collapsed="false">
      <c r="A826" s="0" t="n">
        <v>18</v>
      </c>
      <c r="B826" s="0" t="n">
        <v>1</v>
      </c>
      <c r="C826" s="0" t="n">
        <v>1</v>
      </c>
      <c r="D826" s="0" t="n">
        <v>9</v>
      </c>
      <c r="E826" s="0" t="n">
        <v>0</v>
      </c>
      <c r="F826" s="0" t="n">
        <v>0</v>
      </c>
      <c r="G826" s="0" t="n">
        <v>79.92</v>
      </c>
      <c r="H826" s="0" t="n">
        <v>-3.62</v>
      </c>
      <c r="I826" s="0" t="n">
        <v>3.62</v>
      </c>
      <c r="J826" s="0" t="n">
        <v>0</v>
      </c>
      <c r="K826" s="0" t="n">
        <v>0</v>
      </c>
      <c r="L826" s="0" t="n">
        <v>0</v>
      </c>
      <c r="M826" s="0" t="n">
        <v>0</v>
      </c>
      <c r="N826" s="0" t="n">
        <v>0</v>
      </c>
      <c r="O826" s="0" t="n">
        <v>0</v>
      </c>
      <c r="P826" s="0" t="n">
        <v>17.43</v>
      </c>
      <c r="Q826" s="0" t="n">
        <v>0</v>
      </c>
      <c r="R826" s="0" t="n">
        <v>-0.02</v>
      </c>
      <c r="S826" s="0" t="n">
        <v>-0.02</v>
      </c>
      <c r="T826" s="0" t="n">
        <v>450</v>
      </c>
      <c r="U826" s="0" t="n">
        <v>17.43</v>
      </c>
      <c r="V826" s="0" t="n">
        <v>0.51</v>
      </c>
      <c r="W826" s="0" t="n">
        <v>-4.53</v>
      </c>
      <c r="X826" s="0" t="n">
        <v>1.8692</v>
      </c>
      <c r="Y826" s="0" t="n">
        <v>-1.12214</v>
      </c>
    </row>
    <row r="827" customFormat="false" ht="12.8" hidden="false" customHeight="false" outlineLevel="0" collapsed="false">
      <c r="A827" s="0" t="n">
        <v>18</v>
      </c>
      <c r="B827" s="0" t="n">
        <v>1</v>
      </c>
      <c r="C827" s="0" t="n">
        <v>1</v>
      </c>
      <c r="D827" s="0" t="n">
        <v>10</v>
      </c>
      <c r="E827" s="0" t="n">
        <v>0</v>
      </c>
      <c r="F827" s="0" t="n">
        <v>0</v>
      </c>
      <c r="G827" s="0" t="n">
        <v>82.64</v>
      </c>
      <c r="H827" s="0" t="n">
        <v>-3.49</v>
      </c>
      <c r="I827" s="0" t="n">
        <v>3.49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16.78</v>
      </c>
      <c r="Q827" s="0" t="n">
        <v>0</v>
      </c>
      <c r="R827" s="0" t="n">
        <v>-0.02</v>
      </c>
      <c r="S827" s="0" t="n">
        <v>-0.02</v>
      </c>
      <c r="T827" s="0" t="n">
        <v>450</v>
      </c>
      <c r="U827" s="0" t="n">
        <v>16.78</v>
      </c>
      <c r="V827" s="0" t="n">
        <v>0.43</v>
      </c>
      <c r="W827" s="0" t="n">
        <v>-6.22</v>
      </c>
      <c r="X827" s="0" t="n">
        <v>1.77405</v>
      </c>
      <c r="Y827" s="0" t="n">
        <v>-1.21282</v>
      </c>
    </row>
    <row r="828" customFormat="false" ht="12.8" hidden="false" customHeight="false" outlineLevel="0" collapsed="false">
      <c r="A828" s="0" t="n">
        <v>18</v>
      </c>
      <c r="B828" s="0" t="n">
        <v>1</v>
      </c>
      <c r="C828" s="0" t="n">
        <v>1</v>
      </c>
      <c r="D828" s="0" t="n">
        <v>11</v>
      </c>
      <c r="E828" s="0" t="n">
        <v>0</v>
      </c>
      <c r="F828" s="0" t="n">
        <v>0</v>
      </c>
      <c r="G828" s="0" t="n">
        <v>72.94</v>
      </c>
      <c r="H828" s="0" t="n">
        <v>-3.54</v>
      </c>
      <c r="I828" s="0" t="n">
        <v>3.54</v>
      </c>
      <c r="J828" s="0" t="n">
        <v>0</v>
      </c>
      <c r="K828" s="0" t="n">
        <v>0</v>
      </c>
      <c r="L828" s="0" t="n">
        <v>0</v>
      </c>
      <c r="M828" s="0" t="n">
        <v>0</v>
      </c>
      <c r="N828" s="0" t="n">
        <v>0</v>
      </c>
      <c r="O828" s="0" t="n">
        <v>0</v>
      </c>
      <c r="P828" s="0" t="n">
        <v>17.02</v>
      </c>
      <c r="Q828" s="0" t="n">
        <v>0</v>
      </c>
      <c r="R828" s="0" t="n">
        <v>-0.02</v>
      </c>
      <c r="S828" s="0" t="n">
        <v>-0.02</v>
      </c>
      <c r="T828" s="0" t="n">
        <v>450</v>
      </c>
      <c r="U828" s="0" t="n">
        <v>17.02</v>
      </c>
      <c r="V828" s="0" t="n">
        <v>0.47</v>
      </c>
      <c r="W828" s="0" t="n">
        <v>-5.72</v>
      </c>
      <c r="X828" s="0" t="n">
        <v>1.67572</v>
      </c>
      <c r="Y828" s="0" t="n">
        <v>-1.29808</v>
      </c>
    </row>
    <row r="829" customFormat="false" ht="12.8" hidden="false" customHeight="false" outlineLevel="0" collapsed="false">
      <c r="A829" s="0" t="n">
        <v>18</v>
      </c>
      <c r="B829" s="0" t="n">
        <v>1</v>
      </c>
      <c r="C829" s="0" t="n">
        <v>1</v>
      </c>
      <c r="D829" s="0" t="n">
        <v>12</v>
      </c>
      <c r="E829" s="0" t="n">
        <v>0</v>
      </c>
      <c r="F829" s="0" t="n">
        <v>0</v>
      </c>
      <c r="G829" s="0" t="n">
        <v>71.42</v>
      </c>
      <c r="H829" s="0" t="n">
        <v>-3.62</v>
      </c>
      <c r="I829" s="0" t="n">
        <v>3.62</v>
      </c>
      <c r="J829" s="0" t="n">
        <v>0</v>
      </c>
      <c r="K829" s="0" t="n">
        <v>0</v>
      </c>
      <c r="L829" s="0" t="n">
        <v>0</v>
      </c>
      <c r="M829" s="0" t="n">
        <v>0</v>
      </c>
      <c r="N829" s="0" t="n">
        <v>0</v>
      </c>
      <c r="O829" s="0" t="n">
        <v>0</v>
      </c>
      <c r="P829" s="0" t="n">
        <v>17.43</v>
      </c>
      <c r="Q829" s="0" t="n">
        <v>0</v>
      </c>
      <c r="R829" s="0" t="n">
        <v>-0.02</v>
      </c>
      <c r="S829" s="0" t="n">
        <v>-0.02</v>
      </c>
      <c r="T829" s="0" t="n">
        <v>450</v>
      </c>
      <c r="U829" s="0" t="n">
        <v>17.43</v>
      </c>
      <c r="V829" s="0" t="n">
        <v>0.52</v>
      </c>
      <c r="W829" s="0" t="n">
        <v>-6.22</v>
      </c>
      <c r="X829" s="0" t="n">
        <v>1.57506</v>
      </c>
      <c r="Y829" s="0" t="n">
        <v>-1.37965</v>
      </c>
    </row>
    <row r="830" customFormat="false" ht="12.8" hidden="false" customHeight="false" outlineLevel="0" collapsed="false">
      <c r="A830" s="0" t="n">
        <v>18</v>
      </c>
      <c r="B830" s="0" t="n">
        <v>1</v>
      </c>
      <c r="C830" s="0" t="n">
        <v>1</v>
      </c>
      <c r="D830" s="0" t="n">
        <v>13</v>
      </c>
      <c r="E830" s="0" t="n">
        <v>0</v>
      </c>
      <c r="F830" s="0" t="n">
        <v>0</v>
      </c>
      <c r="G830" s="0" t="n">
        <v>68.36</v>
      </c>
      <c r="H830" s="0" t="n">
        <v>-3.78</v>
      </c>
      <c r="I830" s="0" t="n">
        <v>3.78</v>
      </c>
      <c r="J830" s="0" t="n">
        <v>0</v>
      </c>
      <c r="K830" s="0" t="n">
        <v>0</v>
      </c>
      <c r="L830" s="0" t="n">
        <v>2.48</v>
      </c>
      <c r="M830" s="0" t="n">
        <v>0</v>
      </c>
      <c r="N830" s="0" t="n">
        <v>0</v>
      </c>
      <c r="O830" s="0" t="n">
        <v>0</v>
      </c>
      <c r="P830" s="0" t="n">
        <v>18.17</v>
      </c>
      <c r="Q830" s="0" t="n">
        <v>0</v>
      </c>
      <c r="R830" s="0" t="n">
        <v>-0.02</v>
      </c>
      <c r="S830" s="0" t="n">
        <v>-0.02</v>
      </c>
      <c r="T830" s="0" t="n">
        <v>450</v>
      </c>
      <c r="U830" s="0" t="n">
        <v>18.17</v>
      </c>
      <c r="V830" s="0" t="n">
        <v>0.62</v>
      </c>
      <c r="W830" s="0" t="n">
        <v>-3.5</v>
      </c>
      <c r="X830" s="0" t="n">
        <v>1.47281</v>
      </c>
      <c r="Y830" s="0" t="n">
        <v>1.45919</v>
      </c>
    </row>
    <row r="831" customFormat="false" ht="12.8" hidden="false" customHeight="false" outlineLevel="0" collapsed="false">
      <c r="A831" s="0" t="n">
        <v>18</v>
      </c>
      <c r="B831" s="0" t="n">
        <v>1</v>
      </c>
      <c r="C831" s="0" t="n">
        <v>1</v>
      </c>
      <c r="D831" s="0" t="n">
        <v>14</v>
      </c>
      <c r="E831" s="0" t="n">
        <v>185.46</v>
      </c>
      <c r="F831" s="0" t="n">
        <v>9.79</v>
      </c>
      <c r="G831" s="0" t="n">
        <v>75.25</v>
      </c>
      <c r="H831" s="0" t="n">
        <v>5.36</v>
      </c>
      <c r="I831" s="0" t="n">
        <v>2.17</v>
      </c>
      <c r="J831" s="0" t="n">
        <v>0</v>
      </c>
      <c r="K831" s="0" t="n">
        <v>11.61</v>
      </c>
      <c r="L831" s="0" t="n">
        <v>21.57</v>
      </c>
      <c r="M831" s="0" t="n">
        <v>0.13</v>
      </c>
      <c r="N831" s="0" t="n">
        <v>0.15</v>
      </c>
      <c r="O831" s="0" t="n">
        <v>-0.39</v>
      </c>
      <c r="P831" s="0" t="n">
        <v>17.36</v>
      </c>
      <c r="Q831" s="0" t="n">
        <v>1.22</v>
      </c>
      <c r="R831" s="0" t="n">
        <v>-8.65</v>
      </c>
      <c r="S831" s="0" t="n">
        <v>-8.85</v>
      </c>
      <c r="T831" s="0" t="n">
        <v>359.02</v>
      </c>
      <c r="U831" s="0" t="n">
        <v>18.32</v>
      </c>
      <c r="V831" s="0" t="n">
        <v>0.64</v>
      </c>
      <c r="W831" s="0" t="n">
        <v>48.97</v>
      </c>
      <c r="X831" s="0" t="n">
        <v>1.36965</v>
      </c>
      <c r="Y831" s="0" t="n">
        <v>1.60325</v>
      </c>
    </row>
    <row r="832" customFormat="false" ht="12.8" hidden="false" customHeight="false" outlineLevel="0" collapsed="false">
      <c r="A832" s="0" t="n">
        <v>18</v>
      </c>
      <c r="B832" s="0" t="n">
        <v>1</v>
      </c>
      <c r="C832" s="0" t="n">
        <v>1</v>
      </c>
      <c r="D832" s="0" t="n">
        <v>15</v>
      </c>
      <c r="E832" s="0" t="n">
        <v>623.04</v>
      </c>
      <c r="F832" s="0" t="n">
        <v>32.88</v>
      </c>
      <c r="G832" s="0" t="n">
        <v>75.14</v>
      </c>
      <c r="H832" s="0" t="n">
        <v>19</v>
      </c>
      <c r="I832" s="0" t="n">
        <v>2.16</v>
      </c>
      <c r="J832" s="0" t="n">
        <v>0</v>
      </c>
      <c r="K832" s="0" t="n">
        <v>15.29</v>
      </c>
      <c r="L832" s="0" t="n">
        <v>27.83</v>
      </c>
      <c r="M832" s="0" t="n">
        <v>0.2</v>
      </c>
      <c r="N832" s="0" t="n">
        <v>0.15</v>
      </c>
      <c r="O832" s="0" t="n">
        <v>-0.43</v>
      </c>
      <c r="P832" s="0" t="n">
        <v>17.35</v>
      </c>
      <c r="Q832" s="0" t="n">
        <v>4.14</v>
      </c>
      <c r="R832" s="0" t="n">
        <v>-15.2</v>
      </c>
      <c r="S832" s="0" t="n">
        <v>-16.02</v>
      </c>
      <c r="T832" s="0" t="n">
        <v>199.44</v>
      </c>
      <c r="U832" s="0" t="n">
        <v>18.42</v>
      </c>
      <c r="V832" s="0" t="n">
        <v>0.71</v>
      </c>
      <c r="W832" s="0" t="n">
        <v>164.51</v>
      </c>
      <c r="X832" s="0" t="n">
        <v>1.26623</v>
      </c>
      <c r="Y832" s="0" t="n">
        <v>1.61882</v>
      </c>
    </row>
    <row r="833" customFormat="false" ht="12.8" hidden="false" customHeight="false" outlineLevel="0" collapsed="false">
      <c r="A833" s="0" t="n">
        <v>18</v>
      </c>
      <c r="B833" s="0" t="n">
        <v>1</v>
      </c>
      <c r="C833" s="0" t="n">
        <v>1</v>
      </c>
      <c r="D833" s="0" t="n">
        <v>16</v>
      </c>
      <c r="E833" s="0" t="n">
        <v>1518.44</v>
      </c>
      <c r="F833" s="0" t="n">
        <v>80.04</v>
      </c>
      <c r="G833" s="0" t="n">
        <v>61.45</v>
      </c>
      <c r="H833" s="0" t="n">
        <v>-23.94</v>
      </c>
      <c r="I833" s="0" t="n">
        <v>2.22</v>
      </c>
      <c r="J833" s="0" t="n">
        <v>0</v>
      </c>
      <c r="K833" s="0" t="n">
        <v>18.08</v>
      </c>
      <c r="L833" s="0" t="n">
        <v>35.67</v>
      </c>
      <c r="M833" s="0" t="n">
        <v>2.56</v>
      </c>
      <c r="N833" s="0" t="n">
        <v>0.14</v>
      </c>
      <c r="O833" s="0" t="n">
        <v>-0.33</v>
      </c>
      <c r="P833" s="0" t="n">
        <v>17.8</v>
      </c>
      <c r="Q833" s="0" t="n">
        <v>0.42</v>
      </c>
      <c r="R833" s="0" t="n">
        <v>-229.02</v>
      </c>
      <c r="S833" s="0" t="n">
        <v>-1217.97</v>
      </c>
      <c r="T833" s="0" t="n">
        <v>-75.27</v>
      </c>
      <c r="U833" s="0" t="n">
        <v>18.93</v>
      </c>
      <c r="V833" s="0" t="n">
        <v>0.84</v>
      </c>
      <c r="W833" s="0" t="n">
        <v>397.21</v>
      </c>
      <c r="X833" s="0" t="n">
        <v>1.16322</v>
      </c>
      <c r="Y833" s="0" t="n">
        <v>1.70254</v>
      </c>
    </row>
    <row r="834" customFormat="false" ht="12.8" hidden="false" customHeight="false" outlineLevel="0" collapsed="false">
      <c r="A834" s="0" t="n">
        <v>18</v>
      </c>
      <c r="B834" s="0" t="n">
        <v>1</v>
      </c>
      <c r="C834" s="0" t="n">
        <v>1</v>
      </c>
      <c r="D834" s="0" t="n">
        <v>17</v>
      </c>
      <c r="E834" s="0" t="n">
        <v>2422.34</v>
      </c>
      <c r="F834" s="0" t="n">
        <v>127.87</v>
      </c>
      <c r="G834" s="0" t="n">
        <v>23.97</v>
      </c>
      <c r="H834" s="0" t="n">
        <v>-2.36</v>
      </c>
      <c r="I834" s="0" t="n">
        <v>2.36</v>
      </c>
      <c r="J834" s="0" t="n">
        <v>0</v>
      </c>
      <c r="K834" s="0" t="n">
        <v>26.44</v>
      </c>
      <c r="L834" s="0" t="n">
        <v>35.04</v>
      </c>
      <c r="M834" s="0" t="n">
        <v>0.12</v>
      </c>
      <c r="N834" s="0" t="n">
        <v>0.13</v>
      </c>
      <c r="O834" s="0" t="n">
        <v>-0.49</v>
      </c>
      <c r="P834" s="0" t="n">
        <v>18.84</v>
      </c>
      <c r="Q834" s="0" t="n">
        <v>0</v>
      </c>
      <c r="R834" s="0" t="n">
        <v>-13.53</v>
      </c>
      <c r="S834" s="0" t="n">
        <v>-14.74</v>
      </c>
      <c r="T834" s="0" t="n">
        <v>-221.4</v>
      </c>
      <c r="U834" s="0" t="n">
        <v>20.16</v>
      </c>
      <c r="V834" s="0" t="n">
        <v>1.04</v>
      </c>
      <c r="W834" s="0" t="n">
        <v>642.13</v>
      </c>
      <c r="X834" s="0" t="n">
        <v>1.06139</v>
      </c>
      <c r="Y834" s="0" t="n">
        <v>1.79178</v>
      </c>
    </row>
    <row r="835" customFormat="false" ht="12.8" hidden="false" customHeight="false" outlineLevel="0" collapsed="false">
      <c r="A835" s="0" t="n">
        <v>18</v>
      </c>
      <c r="B835" s="0" t="n">
        <v>1</v>
      </c>
      <c r="C835" s="0" t="n">
        <v>1</v>
      </c>
      <c r="D835" s="0" t="n">
        <v>18</v>
      </c>
      <c r="E835" s="0" t="n">
        <v>3022.82</v>
      </c>
      <c r="F835" s="0" t="n">
        <v>160.19</v>
      </c>
      <c r="G835" s="0" t="n">
        <v>8.86</v>
      </c>
      <c r="H835" s="0" t="n">
        <v>-2.51</v>
      </c>
      <c r="I835" s="0" t="n">
        <v>2.51</v>
      </c>
      <c r="J835" s="0" t="n">
        <v>0</v>
      </c>
      <c r="K835" s="0" t="n">
        <v>32.51</v>
      </c>
      <c r="L835" s="0" t="n">
        <v>52.92</v>
      </c>
      <c r="M835" s="0" t="n">
        <v>0.14</v>
      </c>
      <c r="N835" s="0" t="n">
        <v>0.16</v>
      </c>
      <c r="O835" s="0" t="n">
        <v>-0.6</v>
      </c>
      <c r="P835" s="0" t="n">
        <v>19.95</v>
      </c>
      <c r="Q835" s="0" t="n">
        <v>0</v>
      </c>
      <c r="R835" s="0" t="n">
        <v>-18.37</v>
      </c>
      <c r="S835" s="0" t="n">
        <v>-21.04</v>
      </c>
      <c r="T835" s="0" t="n">
        <v>-120.2</v>
      </c>
      <c r="U835" s="0" t="n">
        <v>21.51</v>
      </c>
      <c r="V835" s="0" t="n">
        <v>1.26</v>
      </c>
      <c r="W835" s="0" t="n">
        <v>829.67</v>
      </c>
      <c r="X835" s="0" t="n">
        <v>0.9617</v>
      </c>
      <c r="Y835" s="0" t="n">
        <v>1.88932</v>
      </c>
    </row>
    <row r="836" customFormat="false" ht="12.8" hidden="false" customHeight="false" outlineLevel="0" collapsed="false">
      <c r="A836" s="0" t="n">
        <v>18</v>
      </c>
      <c r="B836" s="0" t="n">
        <v>1</v>
      </c>
      <c r="C836" s="0" t="n">
        <v>1</v>
      </c>
      <c r="D836" s="0" t="n">
        <v>19</v>
      </c>
      <c r="E836" s="0" t="n">
        <v>3033.58</v>
      </c>
      <c r="F836" s="0" t="n">
        <v>160.81</v>
      </c>
      <c r="G836" s="0" t="n">
        <v>35.44</v>
      </c>
      <c r="H836" s="0" t="n">
        <v>-2.56</v>
      </c>
      <c r="I836" s="0" t="n">
        <v>2.56</v>
      </c>
      <c r="J836" s="0" t="n">
        <v>0</v>
      </c>
      <c r="K836" s="0" t="n">
        <v>34.47</v>
      </c>
      <c r="L836" s="0" t="n">
        <v>62.16</v>
      </c>
      <c r="M836" s="0" t="n">
        <v>0.15</v>
      </c>
      <c r="N836" s="0" t="n">
        <v>0.17</v>
      </c>
      <c r="O836" s="0" t="n">
        <v>-0.66</v>
      </c>
      <c r="P836" s="0" t="n">
        <v>20.29</v>
      </c>
      <c r="Q836" s="0" t="n">
        <v>0</v>
      </c>
      <c r="R836" s="0" t="n">
        <v>-21.73</v>
      </c>
      <c r="S836" s="0" t="n">
        <v>-23.6</v>
      </c>
      <c r="T836" s="0" t="n">
        <v>-81.77</v>
      </c>
      <c r="U836" s="0" t="n">
        <v>21.95</v>
      </c>
      <c r="V836" s="0" t="n">
        <v>1.34</v>
      </c>
      <c r="W836" s="0" t="n">
        <v>834.93</v>
      </c>
      <c r="X836" s="0" t="n">
        <v>0.86537</v>
      </c>
      <c r="Y836" s="0" t="n">
        <v>1.99872</v>
      </c>
    </row>
    <row r="837" customFormat="false" ht="12.8" hidden="false" customHeight="false" outlineLevel="0" collapsed="false">
      <c r="A837" s="0" t="n">
        <v>18</v>
      </c>
      <c r="B837" s="0" t="n">
        <v>1</v>
      </c>
      <c r="C837" s="0" t="n">
        <v>1</v>
      </c>
      <c r="D837" s="0" t="n">
        <v>20</v>
      </c>
      <c r="E837" s="0" t="n">
        <v>4066.41</v>
      </c>
      <c r="F837" s="0" t="n">
        <v>216.87</v>
      </c>
      <c r="G837" s="0" t="n">
        <v>-2.24</v>
      </c>
      <c r="H837" s="0" t="n">
        <v>-2.64</v>
      </c>
      <c r="I837" s="0" t="n">
        <v>2.64</v>
      </c>
      <c r="J837" s="0" t="n">
        <v>0</v>
      </c>
      <c r="K837" s="0" t="n">
        <v>39.94</v>
      </c>
      <c r="L837" s="0" t="n">
        <v>66.22</v>
      </c>
      <c r="M837" s="0" t="n">
        <v>0.14</v>
      </c>
      <c r="N837" s="0" t="n">
        <v>0.16</v>
      </c>
      <c r="O837" s="0" t="n">
        <v>-0.66</v>
      </c>
      <c r="P837" s="0" t="n">
        <v>20.78</v>
      </c>
      <c r="Q837" s="0" t="n">
        <v>0</v>
      </c>
      <c r="R837" s="0" t="n">
        <v>-21.53</v>
      </c>
      <c r="S837" s="0" t="n">
        <v>-21.7</v>
      </c>
      <c r="T837" s="0" t="n">
        <v>-110.97</v>
      </c>
      <c r="U837" s="0" t="n">
        <v>22.46</v>
      </c>
      <c r="V837" s="0" t="n">
        <v>1.43</v>
      </c>
      <c r="W837" s="0" t="n">
        <v>1178.92</v>
      </c>
      <c r="X837" s="0" t="n">
        <v>0.77411</v>
      </c>
      <c r="Y837" s="0" t="n">
        <v>2.12455</v>
      </c>
    </row>
    <row r="838" customFormat="false" ht="12.8" hidden="false" customHeight="false" outlineLevel="0" collapsed="false">
      <c r="A838" s="0" t="n">
        <v>18</v>
      </c>
      <c r="B838" s="0" t="n">
        <v>1</v>
      </c>
      <c r="C838" s="0" t="n">
        <v>1</v>
      </c>
      <c r="D838" s="0" t="n">
        <v>21</v>
      </c>
      <c r="E838" s="0" t="n">
        <v>5137.04</v>
      </c>
      <c r="F838" s="0" t="n">
        <v>275.78</v>
      </c>
      <c r="G838" s="0" t="n">
        <v>-46.18</v>
      </c>
      <c r="H838" s="0" t="n">
        <v>-2.75</v>
      </c>
      <c r="I838" s="0" t="n">
        <v>2.75</v>
      </c>
      <c r="J838" s="0" t="n">
        <v>0</v>
      </c>
      <c r="K838" s="0" t="n">
        <v>45.89</v>
      </c>
      <c r="L838" s="0" t="n">
        <v>70.9</v>
      </c>
      <c r="M838" s="0" t="n">
        <v>0.13</v>
      </c>
      <c r="N838" s="0" t="n">
        <v>0.16</v>
      </c>
      <c r="O838" s="0" t="n">
        <v>-0.67</v>
      </c>
      <c r="P838" s="0" t="n">
        <v>21.51</v>
      </c>
      <c r="Q838" s="0" t="n">
        <v>0</v>
      </c>
      <c r="R838" s="0" t="n">
        <v>-22.34</v>
      </c>
      <c r="S838" s="0" t="n">
        <v>-24.26</v>
      </c>
      <c r="T838" s="0" t="n">
        <v>-149.71</v>
      </c>
      <c r="U838" s="0" t="n">
        <v>23.24</v>
      </c>
      <c r="V838" s="0" t="n">
        <v>1.57</v>
      </c>
      <c r="W838" s="0" t="n">
        <v>1568.78</v>
      </c>
      <c r="X838" s="0" t="n">
        <v>0.69033</v>
      </c>
      <c r="Y838" s="0" t="n">
        <v>2.27246</v>
      </c>
    </row>
    <row r="839" customFormat="false" ht="12.8" hidden="false" customHeight="false" outlineLevel="0" collapsed="false">
      <c r="A839" s="0" t="n">
        <v>18</v>
      </c>
      <c r="B839" s="0" t="n">
        <v>1</v>
      </c>
      <c r="C839" s="0" t="n">
        <v>1</v>
      </c>
      <c r="D839" s="0" t="n">
        <v>22</v>
      </c>
      <c r="E839" s="0" t="n">
        <v>5074.03</v>
      </c>
      <c r="F839" s="0" t="n">
        <v>271.5</v>
      </c>
      <c r="G839" s="0" t="n">
        <v>-26.19</v>
      </c>
      <c r="H839" s="0" t="n">
        <v>-2.85</v>
      </c>
      <c r="I839" s="0" t="n">
        <v>2.85</v>
      </c>
      <c r="J839" s="0" t="n">
        <v>0</v>
      </c>
      <c r="K839" s="0" t="n">
        <v>45.84</v>
      </c>
      <c r="L839" s="0" t="n">
        <v>60.66</v>
      </c>
      <c r="M839" s="0" t="n">
        <v>0.12</v>
      </c>
      <c r="N839" s="0" t="n">
        <v>0.13</v>
      </c>
      <c r="O839" s="0" t="n">
        <v>-0.66</v>
      </c>
      <c r="P839" s="0" t="n">
        <v>22.16</v>
      </c>
      <c r="Q839" s="0" t="n">
        <v>0</v>
      </c>
      <c r="R839" s="0" t="n">
        <v>-21.69</v>
      </c>
      <c r="S839" s="0" t="n">
        <v>-21.9</v>
      </c>
      <c r="T839" s="0" t="n">
        <v>-290.67</v>
      </c>
      <c r="U839" s="0" t="n">
        <v>23.91</v>
      </c>
      <c r="V839" s="0" t="n">
        <v>1.68</v>
      </c>
      <c r="W839" s="0" t="n">
        <v>1511.8</v>
      </c>
      <c r="X839" s="0" t="n">
        <v>0.6174</v>
      </c>
      <c r="Y839" s="0" t="n">
        <v>2.44871</v>
      </c>
    </row>
    <row r="840" customFormat="false" ht="12.8" hidden="false" customHeight="false" outlineLevel="0" collapsed="false">
      <c r="A840" s="0" t="n">
        <v>18</v>
      </c>
      <c r="B840" s="0" t="n">
        <v>1</v>
      </c>
      <c r="C840" s="0" t="n">
        <v>1</v>
      </c>
      <c r="D840" s="0" t="n">
        <v>23</v>
      </c>
      <c r="E840" s="0" t="n">
        <v>5867.87</v>
      </c>
      <c r="F840" s="0" t="n">
        <v>315.65</v>
      </c>
      <c r="G840" s="0" t="n">
        <v>-60.67</v>
      </c>
      <c r="H840" s="0" t="n">
        <v>-2.97</v>
      </c>
      <c r="I840" s="0" t="n">
        <v>2.97</v>
      </c>
      <c r="J840" s="0" t="n">
        <v>0</v>
      </c>
      <c r="K840" s="0" t="n">
        <v>50.34</v>
      </c>
      <c r="L840" s="0" t="n">
        <v>61.5</v>
      </c>
      <c r="M840" s="0" t="n">
        <v>0.12</v>
      </c>
      <c r="N840" s="0" t="n">
        <v>0.12</v>
      </c>
      <c r="O840" s="0" t="n">
        <v>-0.67</v>
      </c>
      <c r="P840" s="0" t="n">
        <v>22.85</v>
      </c>
      <c r="Q840" s="0" t="n">
        <v>0</v>
      </c>
      <c r="R840" s="0" t="n">
        <v>-23.19</v>
      </c>
      <c r="S840" s="0" t="n">
        <v>-24.03</v>
      </c>
      <c r="T840" s="0" t="n">
        <v>-383.17</v>
      </c>
      <c r="U840" s="0" t="n">
        <v>24.65</v>
      </c>
      <c r="V840" s="0" t="n">
        <v>1.84</v>
      </c>
      <c r="W840" s="0" t="n">
        <v>1820.69</v>
      </c>
      <c r="X840" s="0" t="n">
        <v>0.55985</v>
      </c>
      <c r="Y840" s="0" t="n">
        <v>2.65808</v>
      </c>
    </row>
    <row r="841" customFormat="false" ht="12.8" hidden="false" customHeight="false" outlineLevel="0" collapsed="false">
      <c r="A841" s="0" t="n">
        <v>18</v>
      </c>
      <c r="B841" s="0" t="n">
        <v>1</v>
      </c>
      <c r="C841" s="0" t="n">
        <v>1</v>
      </c>
      <c r="D841" s="0" t="n">
        <v>24</v>
      </c>
      <c r="E841" s="0" t="n">
        <v>6176.91</v>
      </c>
      <c r="F841" s="0" t="n">
        <v>332.84</v>
      </c>
      <c r="G841" s="0" t="n">
        <v>-73.63</v>
      </c>
      <c r="H841" s="0" t="n">
        <v>-3.1</v>
      </c>
      <c r="I841" s="0" t="n">
        <v>3.1</v>
      </c>
      <c r="J841" s="0" t="n">
        <v>0</v>
      </c>
      <c r="K841" s="0" t="n">
        <v>51.41</v>
      </c>
      <c r="L841" s="0" t="n">
        <v>52.13</v>
      </c>
      <c r="M841" s="0" t="n">
        <v>0.11</v>
      </c>
      <c r="N841" s="0" t="n">
        <v>0.09</v>
      </c>
      <c r="O841" s="0" t="n">
        <v>-0.65</v>
      </c>
      <c r="P841" s="0" t="n">
        <v>23.62</v>
      </c>
      <c r="Q841" s="0" t="n">
        <v>0</v>
      </c>
      <c r="R841" s="0" t="n">
        <v>-24.22</v>
      </c>
      <c r="S841" s="0" t="n">
        <v>-24.85</v>
      </c>
      <c r="T841" s="0" t="n">
        <v>-719.17</v>
      </c>
      <c r="U841" s="0" t="n">
        <v>25.39</v>
      </c>
      <c r="V841" s="0" t="n">
        <v>2</v>
      </c>
      <c r="W841" s="0" t="n">
        <v>1941.9</v>
      </c>
      <c r="X841" s="0" t="n">
        <v>0.523</v>
      </c>
      <c r="Y841" s="0" t="n">
        <v>2.89945</v>
      </c>
    </row>
    <row r="842" customFormat="false" ht="12.8" hidden="false" customHeight="false" outlineLevel="0" collapsed="false">
      <c r="A842" s="0" t="n">
        <v>18</v>
      </c>
      <c r="B842" s="0" t="n">
        <v>1</v>
      </c>
      <c r="C842" s="0" t="n">
        <v>1</v>
      </c>
      <c r="D842" s="0" t="n">
        <v>25</v>
      </c>
      <c r="E842" s="0" t="n">
        <v>6126.15</v>
      </c>
      <c r="F842" s="0" t="n">
        <v>329.81</v>
      </c>
      <c r="G842" s="0" t="n">
        <v>-72.24</v>
      </c>
      <c r="H842" s="0" t="n">
        <v>-3.21</v>
      </c>
      <c r="I842" s="0" t="n">
        <v>3.21</v>
      </c>
      <c r="J842" s="0" t="n">
        <v>0</v>
      </c>
      <c r="K842" s="0" t="n">
        <v>53.01</v>
      </c>
      <c r="L842" s="0" t="n">
        <v>55.74</v>
      </c>
      <c r="M842" s="0" t="n">
        <v>0.11</v>
      </c>
      <c r="N842" s="0" t="n">
        <v>0.1</v>
      </c>
      <c r="O842" s="0" t="n">
        <v>-0.73</v>
      </c>
      <c r="P842" s="0" t="n">
        <v>24.2</v>
      </c>
      <c r="Q842" s="0" t="n">
        <v>0</v>
      </c>
      <c r="R842" s="0" t="n">
        <v>-26.47</v>
      </c>
      <c r="S842" s="0" t="n">
        <v>-27.25</v>
      </c>
      <c r="T842" s="0" t="n">
        <v>-649.17</v>
      </c>
      <c r="U842" s="0" t="n">
        <v>26.13</v>
      </c>
      <c r="V842" s="0" t="n">
        <v>2.17</v>
      </c>
      <c r="W842" s="0" t="n">
        <v>1912.87</v>
      </c>
      <c r="X842" s="0" t="n">
        <v>0.51144</v>
      </c>
      <c r="Y842" s="0" t="n">
        <v>3.16081</v>
      </c>
    </row>
    <row r="843" customFormat="false" ht="12.8" hidden="false" customHeight="false" outlineLevel="0" collapsed="false">
      <c r="A843" s="0" t="n">
        <v>18</v>
      </c>
      <c r="B843" s="0" t="n">
        <v>1</v>
      </c>
      <c r="C843" s="0" t="n">
        <v>1</v>
      </c>
      <c r="D843" s="0" t="n">
        <v>26</v>
      </c>
      <c r="E843" s="0" t="n">
        <v>5796.1</v>
      </c>
      <c r="F843" s="0" t="n">
        <v>311.26</v>
      </c>
      <c r="G843" s="0" t="n">
        <v>-52.87</v>
      </c>
      <c r="H843" s="0" t="n">
        <v>-3.27</v>
      </c>
      <c r="I843" s="0" t="n">
        <v>3.27</v>
      </c>
      <c r="J843" s="0" t="n">
        <v>0</v>
      </c>
      <c r="K843" s="0" t="n">
        <v>51.42</v>
      </c>
      <c r="L843" s="0" t="n">
        <v>49.39</v>
      </c>
      <c r="M843" s="0" t="n">
        <v>0.11</v>
      </c>
      <c r="N843" s="0" t="n">
        <v>0.09</v>
      </c>
      <c r="O843" s="0" t="n">
        <v>-0.73</v>
      </c>
      <c r="P843" s="0" t="n">
        <v>24.53</v>
      </c>
      <c r="Q843" s="0" t="n">
        <v>0</v>
      </c>
      <c r="R843" s="0" t="n">
        <v>-27.15</v>
      </c>
      <c r="S843" s="0" t="n">
        <v>-27.57</v>
      </c>
      <c r="T843" s="0" t="n">
        <v>-862.14</v>
      </c>
      <c r="U843" s="0" t="n">
        <v>26.47</v>
      </c>
      <c r="V843" s="0" t="n">
        <v>2.26</v>
      </c>
      <c r="W843" s="0" t="n">
        <v>1774.55</v>
      </c>
      <c r="X843" s="0" t="n">
        <v>0.52687</v>
      </c>
      <c r="Y843" s="0" t="n">
        <v>3.42047</v>
      </c>
    </row>
    <row r="844" customFormat="false" ht="12.8" hidden="false" customHeight="false" outlineLevel="0" collapsed="false">
      <c r="A844" s="0" t="n">
        <v>18</v>
      </c>
      <c r="B844" s="0" t="n">
        <v>1</v>
      </c>
      <c r="C844" s="0" t="n">
        <v>1</v>
      </c>
      <c r="D844" s="0" t="n">
        <v>27</v>
      </c>
      <c r="E844" s="0" t="n">
        <v>5516.01</v>
      </c>
      <c r="F844" s="0" t="n">
        <v>295.86</v>
      </c>
      <c r="G844" s="0" t="n">
        <v>-55.02</v>
      </c>
      <c r="H844" s="0" t="n">
        <v>-3.44</v>
      </c>
      <c r="I844" s="0" t="n">
        <v>3.44</v>
      </c>
      <c r="J844" s="0" t="n">
        <v>0</v>
      </c>
      <c r="K844" s="0" t="n">
        <v>51.34</v>
      </c>
      <c r="L844" s="0" t="n">
        <v>48.07</v>
      </c>
      <c r="M844" s="0" t="n">
        <v>0.11</v>
      </c>
      <c r="N844" s="0" t="n">
        <v>0.09</v>
      </c>
      <c r="O844" s="0" t="n">
        <v>-0.8</v>
      </c>
      <c r="P844" s="0" t="n">
        <v>25.39</v>
      </c>
      <c r="Q844" s="0" t="n">
        <v>0</v>
      </c>
      <c r="R844" s="0" t="n">
        <v>-29.72</v>
      </c>
      <c r="S844" s="0" t="n">
        <v>-30.25</v>
      </c>
      <c r="T844" s="0" t="n">
        <v>-926.02</v>
      </c>
      <c r="U844" s="0" t="n">
        <v>27.48</v>
      </c>
      <c r="V844" s="0" t="n">
        <v>2.48</v>
      </c>
      <c r="W844" s="0" t="n">
        <v>1672.55</v>
      </c>
      <c r="X844" s="0" t="n">
        <v>0.56706</v>
      </c>
      <c r="Y844" s="0" t="n">
        <v>3.65765</v>
      </c>
    </row>
    <row r="845" customFormat="false" ht="12.8" hidden="false" customHeight="false" outlineLevel="0" collapsed="false">
      <c r="A845" s="0" t="n">
        <v>18</v>
      </c>
      <c r="B845" s="0" t="n">
        <v>1</v>
      </c>
      <c r="C845" s="0" t="n">
        <v>1</v>
      </c>
      <c r="D845" s="0" t="n">
        <v>28</v>
      </c>
      <c r="E845" s="0" t="n">
        <v>3387.95</v>
      </c>
      <c r="F845" s="0" t="n">
        <v>179.35</v>
      </c>
      <c r="G845" s="0" t="n">
        <v>61.96</v>
      </c>
      <c r="H845" s="0" t="n">
        <v>-3.3</v>
      </c>
      <c r="I845" s="0" t="n">
        <v>3.3</v>
      </c>
      <c r="J845" s="0" t="n">
        <v>0</v>
      </c>
      <c r="K845" s="0" t="n">
        <v>41.57</v>
      </c>
      <c r="L845" s="0" t="n">
        <v>37.22</v>
      </c>
      <c r="M845" s="0" t="n">
        <v>0.11</v>
      </c>
      <c r="N845" s="0" t="n">
        <v>0.08</v>
      </c>
      <c r="O845" s="0" t="n">
        <v>-0.84</v>
      </c>
      <c r="P845" s="0" t="n">
        <v>24.71</v>
      </c>
      <c r="Q845" s="0" t="n">
        <v>0</v>
      </c>
      <c r="R845" s="0" t="n">
        <v>-28.31</v>
      </c>
      <c r="S845" s="0" t="n">
        <v>-28.56</v>
      </c>
      <c r="T845" s="0" t="n">
        <v>-834.4</v>
      </c>
      <c r="U845" s="0" t="n">
        <v>26.86</v>
      </c>
      <c r="V845" s="0" t="n">
        <v>2.35</v>
      </c>
      <c r="W845" s="0" t="n">
        <v>920.43</v>
      </c>
      <c r="X845" s="0" t="n">
        <v>0.62716</v>
      </c>
      <c r="Y845" s="0" t="n">
        <v>3.86207</v>
      </c>
    </row>
    <row r="846" customFormat="false" ht="12.8" hidden="false" customHeight="false" outlineLevel="0" collapsed="false">
      <c r="A846" s="0" t="n">
        <v>18</v>
      </c>
      <c r="B846" s="0" t="n">
        <v>1</v>
      </c>
      <c r="C846" s="0" t="n">
        <v>1</v>
      </c>
      <c r="D846" s="0" t="n">
        <v>29</v>
      </c>
      <c r="E846" s="0" t="n">
        <v>6076.82</v>
      </c>
      <c r="F846" s="0" t="n">
        <v>328.37</v>
      </c>
      <c r="G846" s="0" t="n">
        <v>-97.76</v>
      </c>
      <c r="H846" s="0" t="n">
        <v>-3.45</v>
      </c>
      <c r="I846" s="0" t="n">
        <v>3.45</v>
      </c>
      <c r="J846" s="0" t="n">
        <v>0</v>
      </c>
      <c r="K846" s="0" t="n">
        <v>53.43</v>
      </c>
      <c r="L846" s="0" t="n">
        <v>49.52</v>
      </c>
      <c r="M846" s="0" t="n">
        <v>0.11</v>
      </c>
      <c r="N846" s="0" t="n">
        <v>0.08</v>
      </c>
      <c r="O846" s="0" t="n">
        <v>-0.78</v>
      </c>
      <c r="P846" s="0" t="n">
        <v>25.45</v>
      </c>
      <c r="Q846" s="0" t="n">
        <v>0</v>
      </c>
      <c r="R846" s="0" t="n">
        <v>-29.95</v>
      </c>
      <c r="S846" s="0" t="n">
        <v>-31.73</v>
      </c>
      <c r="T846" s="0" t="n">
        <v>-966.25</v>
      </c>
      <c r="U846" s="0" t="n">
        <v>27.49</v>
      </c>
      <c r="V846" s="0" t="n">
        <v>2.49</v>
      </c>
      <c r="W846" s="0" t="n">
        <v>1952.16</v>
      </c>
      <c r="X846" s="0" t="n">
        <v>0.70192</v>
      </c>
      <c r="Y846" s="0" t="n">
        <v>4.03383</v>
      </c>
    </row>
    <row r="847" customFormat="false" ht="12.8" hidden="false" customHeight="false" outlineLevel="0" collapsed="false">
      <c r="A847" s="0" t="n">
        <v>18</v>
      </c>
      <c r="B847" s="0" t="n">
        <v>1</v>
      </c>
      <c r="C847" s="0" t="n">
        <v>1</v>
      </c>
      <c r="D847" s="0" t="n">
        <v>30</v>
      </c>
      <c r="E847" s="0" t="n">
        <v>5104.9</v>
      </c>
      <c r="F847" s="0" t="n">
        <v>275.31</v>
      </c>
      <c r="G847" s="0" t="n">
        <v>-81.3</v>
      </c>
      <c r="H847" s="0" t="n">
        <v>-3.43</v>
      </c>
      <c r="I847" s="0" t="n">
        <v>3.43</v>
      </c>
      <c r="J847" s="0" t="n">
        <v>0</v>
      </c>
      <c r="K847" s="0" t="n">
        <v>49.33</v>
      </c>
      <c r="L847" s="0" t="n">
        <v>46.61</v>
      </c>
      <c r="M847" s="0" t="n">
        <v>0.11</v>
      </c>
      <c r="N847" s="0" t="n">
        <v>0.09</v>
      </c>
      <c r="O847" s="0" t="n">
        <v>-0.85</v>
      </c>
      <c r="P847" s="0" t="n">
        <v>25.36</v>
      </c>
      <c r="Q847" s="0" t="n">
        <v>0</v>
      </c>
      <c r="R847" s="0" t="n">
        <v>-30.49</v>
      </c>
      <c r="S847" s="0" t="n">
        <v>-32.79</v>
      </c>
      <c r="T847" s="0" t="n">
        <v>-849.06</v>
      </c>
      <c r="U847" s="0" t="n">
        <v>27.55</v>
      </c>
      <c r="V847" s="0" t="n">
        <v>2.52</v>
      </c>
      <c r="W847" s="0" t="n">
        <v>1615.54</v>
      </c>
      <c r="X847" s="0" t="n">
        <v>0.78697</v>
      </c>
      <c r="Y847" s="0" t="n">
        <v>4.17815</v>
      </c>
    </row>
    <row r="848" customFormat="false" ht="12.8" hidden="false" customHeight="false" outlineLevel="0" collapsed="false">
      <c r="A848" s="0" t="n">
        <v>18</v>
      </c>
      <c r="B848" s="0" t="n">
        <v>1</v>
      </c>
      <c r="C848" s="0" t="n">
        <v>1</v>
      </c>
      <c r="D848" s="0" t="n">
        <v>31</v>
      </c>
      <c r="E848" s="0" t="n">
        <v>3215.17</v>
      </c>
      <c r="F848" s="0" t="n">
        <v>170.64</v>
      </c>
      <c r="G848" s="0" t="n">
        <v>24.48</v>
      </c>
      <c r="H848" s="0" t="n">
        <v>-3.36</v>
      </c>
      <c r="I848" s="0" t="n">
        <v>3.36</v>
      </c>
      <c r="J848" s="0" t="n">
        <v>0</v>
      </c>
      <c r="K848" s="0" t="n">
        <v>42.91</v>
      </c>
      <c r="L848" s="0" t="n">
        <v>52.46</v>
      </c>
      <c r="M848" s="0" t="n">
        <v>0.12</v>
      </c>
      <c r="N848" s="0" t="n">
        <v>0.12</v>
      </c>
      <c r="O848" s="0" t="n">
        <v>-0.98</v>
      </c>
      <c r="P848" s="0" t="n">
        <v>24.98</v>
      </c>
      <c r="Q848" s="0" t="n">
        <v>0</v>
      </c>
      <c r="R848" s="0" t="n">
        <v>-31.83</v>
      </c>
      <c r="S848" s="0" t="n">
        <v>-33.68</v>
      </c>
      <c r="T848" s="0" t="n">
        <v>-424.7</v>
      </c>
      <c r="U848" s="0" t="n">
        <v>27.4</v>
      </c>
      <c r="V848" s="0" t="n">
        <v>2.51</v>
      </c>
      <c r="W848" s="0" t="n">
        <v>894.29</v>
      </c>
      <c r="X848" s="0" t="n">
        <v>0.8791</v>
      </c>
      <c r="Y848" s="0" t="n">
        <v>4.30127</v>
      </c>
    </row>
    <row r="849" customFormat="false" ht="12.8" hidden="false" customHeight="false" outlineLevel="0" collapsed="false">
      <c r="A849" s="0" t="n">
        <v>18</v>
      </c>
      <c r="B849" s="0" t="n">
        <v>1</v>
      </c>
      <c r="C849" s="0" t="n">
        <v>1</v>
      </c>
      <c r="D849" s="0" t="n">
        <v>32</v>
      </c>
      <c r="E849" s="0" t="n">
        <v>4200.03</v>
      </c>
      <c r="F849" s="0" t="n">
        <v>223.7</v>
      </c>
      <c r="G849" s="0" t="n">
        <v>-69.15</v>
      </c>
      <c r="H849" s="0" t="n">
        <v>-3.45</v>
      </c>
      <c r="I849" s="0" t="n">
        <v>3.45</v>
      </c>
      <c r="J849" s="0" t="n">
        <v>0</v>
      </c>
      <c r="K849" s="0" t="n">
        <v>45.49</v>
      </c>
      <c r="L849" s="0" t="n">
        <v>42.62</v>
      </c>
      <c r="M849" s="0" t="n">
        <v>0.11</v>
      </c>
      <c r="N849" s="0" t="n">
        <v>0.09</v>
      </c>
      <c r="O849" s="0" t="n">
        <v>-0.92</v>
      </c>
      <c r="P849" s="0" t="n">
        <v>25.48</v>
      </c>
      <c r="Q849" s="0" t="n">
        <v>0</v>
      </c>
      <c r="R849" s="0" t="n">
        <v>-31.68</v>
      </c>
      <c r="S849" s="0" t="n">
        <v>-35.22</v>
      </c>
      <c r="T849" s="0" t="n">
        <v>-813.13</v>
      </c>
      <c r="U849" s="0" t="n">
        <v>27.8</v>
      </c>
      <c r="V849" s="0" t="n">
        <v>2.6</v>
      </c>
      <c r="W849" s="0" t="n">
        <v>1202.06</v>
      </c>
      <c r="X849" s="0" t="n">
        <v>0.97601</v>
      </c>
      <c r="Y849" s="0" t="n">
        <v>4.40869</v>
      </c>
    </row>
    <row r="850" customFormat="false" ht="12.8" hidden="false" customHeight="false" outlineLevel="0" collapsed="false">
      <c r="A850" s="0" t="n">
        <v>18</v>
      </c>
      <c r="B850" s="0" t="n">
        <v>1</v>
      </c>
      <c r="C850" s="0" t="n">
        <v>1</v>
      </c>
      <c r="D850" s="0" t="n">
        <v>33</v>
      </c>
      <c r="E850" s="0" t="n">
        <v>4263.09</v>
      </c>
      <c r="F850" s="0" t="n">
        <v>224.9</v>
      </c>
      <c r="G850" s="0" t="n">
        <v>-79.64</v>
      </c>
      <c r="H850" s="0" t="n">
        <v>-3.5</v>
      </c>
      <c r="I850" s="0" t="n">
        <v>3.5</v>
      </c>
      <c r="J850" s="0" t="n">
        <v>0</v>
      </c>
      <c r="K850" s="0" t="n">
        <v>47.04</v>
      </c>
      <c r="L850" s="0" t="n">
        <v>49.84</v>
      </c>
      <c r="M850" s="0" t="n">
        <v>0.12</v>
      </c>
      <c r="N850" s="0" t="n">
        <v>0.1</v>
      </c>
      <c r="O850" s="0" t="n">
        <v>-0.98</v>
      </c>
      <c r="P850" s="0" t="n">
        <v>25.72</v>
      </c>
      <c r="Q850" s="0" t="n">
        <v>0</v>
      </c>
      <c r="R850" s="0" t="n">
        <v>-34.1</v>
      </c>
      <c r="S850" s="0" t="n">
        <v>-49.6</v>
      </c>
      <c r="T850" s="0" t="n">
        <v>-626.06</v>
      </c>
      <c r="U850" s="0" t="n">
        <v>28.16</v>
      </c>
      <c r="V850" s="0" t="n">
        <v>2.7</v>
      </c>
      <c r="W850" s="0" t="n">
        <v>1123.08</v>
      </c>
      <c r="X850" s="0" t="n">
        <v>1.07608</v>
      </c>
      <c r="Y850" s="0" t="n">
        <v>4.50482</v>
      </c>
    </row>
    <row r="851" customFormat="false" ht="12.8" hidden="false" customHeight="false" outlineLevel="0" collapsed="false">
      <c r="A851" s="0" t="n">
        <v>18</v>
      </c>
      <c r="B851" s="0" t="n">
        <v>1</v>
      </c>
      <c r="C851" s="0" t="n">
        <v>1</v>
      </c>
      <c r="D851" s="0" t="n">
        <v>34</v>
      </c>
      <c r="E851" s="0" t="n">
        <v>1646.82</v>
      </c>
      <c r="F851" s="0" t="n">
        <v>86.69</v>
      </c>
      <c r="G851" s="0" t="n">
        <v>63.01</v>
      </c>
      <c r="H851" s="0" t="n">
        <v>-13.7</v>
      </c>
      <c r="I851" s="0" t="n">
        <v>3.38</v>
      </c>
      <c r="J851" s="0" t="n">
        <v>0</v>
      </c>
      <c r="K851" s="0" t="n">
        <v>36.08</v>
      </c>
      <c r="L851" s="0" t="n">
        <v>40.88</v>
      </c>
      <c r="M851" s="0" t="n">
        <v>0.41</v>
      </c>
      <c r="N851" s="0" t="n">
        <v>0.11</v>
      </c>
      <c r="O851" s="0" t="n">
        <v>-1.07</v>
      </c>
      <c r="P851" s="0" t="n">
        <v>25.1</v>
      </c>
      <c r="Q851" s="0" t="n">
        <v>0</v>
      </c>
      <c r="R851" s="0" t="n">
        <v>-116.7</v>
      </c>
      <c r="S851" s="0" t="n">
        <v>-3345.34</v>
      </c>
      <c r="T851" s="0" t="n">
        <v>-160.48</v>
      </c>
      <c r="U851" s="0" t="n">
        <v>27.64</v>
      </c>
      <c r="V851" s="0" t="n">
        <v>2.63</v>
      </c>
      <c r="W851" s="0" t="n">
        <v>425.78</v>
      </c>
      <c r="X851" s="0" t="n">
        <v>1.17813</v>
      </c>
      <c r="Y851" s="0" t="n">
        <v>4.59309</v>
      </c>
    </row>
    <row r="852" customFormat="false" ht="12.8" hidden="false" customHeight="false" outlineLevel="0" collapsed="false">
      <c r="A852" s="0" t="n">
        <v>18</v>
      </c>
      <c r="B852" s="0" t="n">
        <v>1</v>
      </c>
      <c r="C852" s="0" t="n">
        <v>1</v>
      </c>
      <c r="D852" s="0" t="n">
        <v>35</v>
      </c>
      <c r="E852" s="0" t="n">
        <v>3927.17</v>
      </c>
      <c r="F852" s="0" t="n">
        <v>202</v>
      </c>
      <c r="G852" s="0" t="n">
        <v>-50.16</v>
      </c>
      <c r="H852" s="0" t="n">
        <v>-3.49</v>
      </c>
      <c r="I852" s="0" t="n">
        <v>3.49</v>
      </c>
      <c r="J852" s="0" t="n">
        <v>0</v>
      </c>
      <c r="K852" s="0" t="n">
        <v>45.45</v>
      </c>
      <c r="L852" s="0" t="n">
        <v>40.37</v>
      </c>
      <c r="M852" s="0" t="n">
        <v>0.11</v>
      </c>
      <c r="N852" s="0" t="n">
        <v>0.09</v>
      </c>
      <c r="O852" s="0" t="n">
        <v>-0.98</v>
      </c>
      <c r="P852" s="0" t="n">
        <v>25.64</v>
      </c>
      <c r="Q852" s="0" t="n">
        <v>0</v>
      </c>
      <c r="R852" s="0" t="n">
        <v>-34.06</v>
      </c>
      <c r="S852" s="0" t="n">
        <v>-39.1</v>
      </c>
      <c r="T852" s="0" t="n">
        <v>-838.36</v>
      </c>
      <c r="U852" s="0" t="n">
        <v>28.09</v>
      </c>
      <c r="V852" s="0" t="n">
        <v>2.78</v>
      </c>
      <c r="W852" s="0" t="n">
        <v>810.2</v>
      </c>
      <c r="X852" s="0" t="n">
        <v>1.28125</v>
      </c>
      <c r="Y852" s="0" t="n">
        <v>4.67622</v>
      </c>
    </row>
    <row r="853" customFormat="false" ht="12.8" hidden="false" customHeight="false" outlineLevel="0" collapsed="false">
      <c r="A853" s="0" t="n">
        <v>18</v>
      </c>
      <c r="B853" s="0" t="n">
        <v>1</v>
      </c>
      <c r="C853" s="0" t="n">
        <v>1</v>
      </c>
      <c r="D853" s="0" t="n">
        <v>36</v>
      </c>
      <c r="E853" s="0" t="n">
        <v>2529.82</v>
      </c>
      <c r="F853" s="0" t="n">
        <v>128.32</v>
      </c>
      <c r="G853" s="0" t="n">
        <v>-18.88</v>
      </c>
      <c r="H853" s="0" t="n">
        <v>-3.44</v>
      </c>
      <c r="I853" s="0" t="n">
        <v>3.43</v>
      </c>
      <c r="J853" s="0" t="n">
        <v>0</v>
      </c>
      <c r="K853" s="0" t="n">
        <v>39.17</v>
      </c>
      <c r="L853" s="0" t="n">
        <v>40.6</v>
      </c>
      <c r="M853" s="0" t="n">
        <v>0.44</v>
      </c>
      <c r="N853" s="0" t="n">
        <v>0.1</v>
      </c>
      <c r="O853" s="0" t="n">
        <v>-1.05</v>
      </c>
      <c r="P853" s="0" t="n">
        <v>25.38</v>
      </c>
      <c r="Q853" s="0" t="n">
        <v>1.42</v>
      </c>
      <c r="R853" s="0" t="n">
        <v>-131.27</v>
      </c>
      <c r="S853" s="0" t="n">
        <v>-4557.85</v>
      </c>
      <c r="T853" s="0" t="n">
        <v>-434.77</v>
      </c>
      <c r="U853" s="0" t="n">
        <v>27.98</v>
      </c>
      <c r="V853" s="0" t="n">
        <v>2.77</v>
      </c>
      <c r="W853" s="0" t="n">
        <v>449.6</v>
      </c>
      <c r="X853" s="0" t="n">
        <v>1.38468</v>
      </c>
      <c r="Y853" s="0" t="n">
        <v>4.75639</v>
      </c>
    </row>
    <row r="854" customFormat="false" ht="12.8" hidden="false" customHeight="false" outlineLevel="0" collapsed="false">
      <c r="A854" s="0" t="n">
        <v>18</v>
      </c>
      <c r="B854" s="0" t="n">
        <v>1</v>
      </c>
      <c r="C854" s="0" t="n">
        <v>1</v>
      </c>
      <c r="D854" s="0" t="n">
        <v>37</v>
      </c>
      <c r="E854" s="0" t="n">
        <v>873.81</v>
      </c>
      <c r="F854" s="0" t="n">
        <v>46.11</v>
      </c>
      <c r="G854" s="0" t="n">
        <v>81.1</v>
      </c>
      <c r="H854" s="0" t="n">
        <v>17.71</v>
      </c>
      <c r="I854" s="0" t="n">
        <v>3.38</v>
      </c>
      <c r="J854" s="0" t="n">
        <v>0</v>
      </c>
      <c r="K854" s="0" t="n">
        <v>33.59</v>
      </c>
      <c r="L854" s="0" t="n">
        <v>36.02</v>
      </c>
      <c r="M854" s="0" t="n">
        <v>0.2</v>
      </c>
      <c r="N854" s="0" t="n">
        <v>0.11</v>
      </c>
      <c r="O854" s="0" t="n">
        <v>-1.15</v>
      </c>
      <c r="P854" s="0" t="n">
        <v>25.11</v>
      </c>
      <c r="Q854" s="0" t="n">
        <v>4.93</v>
      </c>
      <c r="R854" s="0" t="n">
        <v>-59.3</v>
      </c>
      <c r="S854" s="0" t="n">
        <v>-62.44</v>
      </c>
      <c r="T854" s="0" t="n">
        <v>180.99</v>
      </c>
      <c r="U854" s="0" t="n">
        <v>27.77</v>
      </c>
      <c r="V854" s="0" t="n">
        <v>2.74</v>
      </c>
      <c r="W854" s="0" t="n">
        <v>230.72</v>
      </c>
      <c r="X854" s="0" t="n">
        <v>1.48774</v>
      </c>
      <c r="Y854" s="0" t="n">
        <v>4.83549</v>
      </c>
    </row>
    <row r="855" customFormat="false" ht="12.8" hidden="false" customHeight="false" outlineLevel="0" collapsed="false">
      <c r="A855" s="0" t="n">
        <v>18</v>
      </c>
      <c r="B855" s="0" t="n">
        <v>1</v>
      </c>
      <c r="C855" s="0" t="n">
        <v>1</v>
      </c>
      <c r="D855" s="0" t="n">
        <v>38</v>
      </c>
      <c r="E855" s="0" t="n">
        <v>0</v>
      </c>
      <c r="F855" s="0" t="n">
        <v>0</v>
      </c>
      <c r="G855" s="0" t="n">
        <v>81.64</v>
      </c>
      <c r="H855" s="0" t="n">
        <v>-6.52</v>
      </c>
      <c r="I855" s="0" t="n">
        <v>6.52</v>
      </c>
      <c r="J855" s="0" t="n">
        <v>0</v>
      </c>
      <c r="K855" s="0" t="n">
        <v>0</v>
      </c>
      <c r="L855" s="0" t="n">
        <v>11.93</v>
      </c>
      <c r="M855" s="0" t="n">
        <v>0</v>
      </c>
      <c r="N855" s="0" t="n">
        <v>0</v>
      </c>
      <c r="O855" s="0" t="n">
        <v>0</v>
      </c>
      <c r="P855" s="0" t="n">
        <v>27.64</v>
      </c>
      <c r="Q855" s="0" t="n">
        <v>0</v>
      </c>
      <c r="R855" s="0" t="n">
        <v>-0.02</v>
      </c>
      <c r="S855" s="0" t="n">
        <v>-0.02</v>
      </c>
      <c r="T855" s="0" t="n">
        <v>450</v>
      </c>
      <c r="U855" s="0" t="n">
        <v>27.64</v>
      </c>
      <c r="V855" s="0" t="n">
        <v>2.66</v>
      </c>
      <c r="W855" s="0" t="n">
        <v>158.2</v>
      </c>
      <c r="X855" s="0" t="n">
        <v>1.5898</v>
      </c>
      <c r="Y855" s="0" t="n">
        <v>1.77363</v>
      </c>
    </row>
    <row r="856" customFormat="false" ht="12.8" hidden="false" customHeight="false" outlineLevel="0" collapsed="false">
      <c r="A856" s="0" t="n">
        <v>18</v>
      </c>
      <c r="B856" s="0" t="n">
        <v>1</v>
      </c>
      <c r="C856" s="0" t="n">
        <v>1</v>
      </c>
      <c r="D856" s="0" t="n">
        <v>39</v>
      </c>
      <c r="E856" s="0" t="n">
        <v>0</v>
      </c>
      <c r="F856" s="0" t="n">
        <v>0</v>
      </c>
      <c r="G856" s="0" t="n">
        <v>85.08</v>
      </c>
      <c r="H856" s="0" t="n">
        <v>-6.37</v>
      </c>
      <c r="I856" s="0" t="n">
        <v>6.37</v>
      </c>
      <c r="J856" s="0" t="n">
        <v>0</v>
      </c>
      <c r="K856" s="0" t="n">
        <v>0</v>
      </c>
      <c r="L856" s="0" t="n">
        <v>0</v>
      </c>
      <c r="M856" s="0" t="n">
        <v>0</v>
      </c>
      <c r="N856" s="0" t="n">
        <v>0</v>
      </c>
      <c r="O856" s="0" t="n">
        <v>0</v>
      </c>
      <c r="P856" s="0" t="n">
        <v>27.25</v>
      </c>
      <c r="Q856" s="0" t="n">
        <v>0</v>
      </c>
      <c r="R856" s="0" t="n">
        <v>-0.02</v>
      </c>
      <c r="S856" s="0" t="n">
        <v>-0.02</v>
      </c>
      <c r="T856" s="0" t="n">
        <v>450</v>
      </c>
      <c r="U856" s="0" t="n">
        <v>27.25</v>
      </c>
      <c r="V856" s="0" t="n">
        <v>2.56</v>
      </c>
      <c r="W856" s="0" t="n">
        <v>65.6</v>
      </c>
      <c r="X856" s="0" t="n">
        <v>1.69017</v>
      </c>
      <c r="Y856" s="0" t="n">
        <v>1.28596</v>
      </c>
    </row>
    <row r="857" customFormat="false" ht="12.8" hidden="false" customHeight="false" outlineLevel="0" collapsed="false">
      <c r="A857" s="0" t="n">
        <v>18</v>
      </c>
      <c r="B857" s="0" t="n">
        <v>1</v>
      </c>
      <c r="C857" s="0" t="n">
        <v>1</v>
      </c>
      <c r="D857" s="0" t="n">
        <v>40</v>
      </c>
      <c r="E857" s="0" t="n">
        <v>0</v>
      </c>
      <c r="F857" s="0" t="n">
        <v>0</v>
      </c>
      <c r="G857" s="0" t="n">
        <v>84.07</v>
      </c>
      <c r="H857" s="0" t="n">
        <v>-6.23</v>
      </c>
      <c r="I857" s="0" t="n">
        <v>6.23</v>
      </c>
      <c r="J857" s="0" t="n">
        <v>0</v>
      </c>
      <c r="K857" s="0" t="n">
        <v>0</v>
      </c>
      <c r="L857" s="0" t="n">
        <v>0</v>
      </c>
      <c r="M857" s="0" t="n">
        <v>0</v>
      </c>
      <c r="N857" s="0" t="n">
        <v>0</v>
      </c>
      <c r="O857" s="0" t="n">
        <v>0</v>
      </c>
      <c r="P857" s="0" t="n">
        <v>26.85</v>
      </c>
      <c r="Q857" s="0" t="n">
        <v>0</v>
      </c>
      <c r="R857" s="0" t="n">
        <v>-0.02</v>
      </c>
      <c r="S857" s="0" t="n">
        <v>-0.02</v>
      </c>
      <c r="T857" s="0" t="n">
        <v>450</v>
      </c>
      <c r="U857" s="0" t="n">
        <v>26.85</v>
      </c>
      <c r="V857" s="0" t="n">
        <v>2.51</v>
      </c>
      <c r="W857" s="0" t="n">
        <v>-2.64</v>
      </c>
      <c r="X857" s="0" t="n">
        <v>1.7881</v>
      </c>
      <c r="Y857" s="0" t="n">
        <v>1.20002</v>
      </c>
    </row>
    <row r="858" customFormat="false" ht="12.8" hidden="false" customHeight="false" outlineLevel="0" collapsed="false">
      <c r="A858" s="0" t="n">
        <v>18</v>
      </c>
      <c r="B858" s="0" t="n">
        <v>1</v>
      </c>
      <c r="C858" s="0" t="n">
        <v>1</v>
      </c>
      <c r="D858" s="0" t="n">
        <v>41</v>
      </c>
      <c r="E858" s="0" t="n">
        <v>0</v>
      </c>
      <c r="F858" s="0" t="n">
        <v>0</v>
      </c>
      <c r="G858" s="0" t="n">
        <v>83.07</v>
      </c>
      <c r="H858" s="0" t="n">
        <v>-6.16</v>
      </c>
      <c r="I858" s="0" t="n">
        <v>6.16</v>
      </c>
      <c r="J858" s="0" t="n">
        <v>0</v>
      </c>
      <c r="K858" s="0" t="n">
        <v>0</v>
      </c>
      <c r="L858" s="0" t="n">
        <v>0</v>
      </c>
      <c r="M858" s="0" t="n">
        <v>0</v>
      </c>
      <c r="N858" s="0" t="n">
        <v>0</v>
      </c>
      <c r="O858" s="0" t="n">
        <v>0</v>
      </c>
      <c r="P858" s="0" t="n">
        <v>26.65</v>
      </c>
      <c r="Q858" s="0" t="n">
        <v>0</v>
      </c>
      <c r="R858" s="0" t="n">
        <v>-0.02</v>
      </c>
      <c r="S858" s="0" t="n">
        <v>-0.02</v>
      </c>
      <c r="T858" s="0" t="n">
        <v>450</v>
      </c>
      <c r="U858" s="0" t="n">
        <v>26.65</v>
      </c>
      <c r="V858" s="0" t="n">
        <v>2.38</v>
      </c>
      <c r="W858" s="0" t="n">
        <v>-7.54</v>
      </c>
      <c r="X858" s="0" t="n">
        <v>1.8827</v>
      </c>
      <c r="Y858" s="0" t="n">
        <v>1.1084</v>
      </c>
    </row>
    <row r="859" customFormat="false" ht="12.8" hidden="false" customHeight="false" outlineLevel="0" collapsed="false">
      <c r="A859" s="0" t="n">
        <v>18</v>
      </c>
      <c r="B859" s="0" t="n">
        <v>1</v>
      </c>
      <c r="C859" s="0" t="n">
        <v>1</v>
      </c>
      <c r="D859" s="0" t="n">
        <v>42</v>
      </c>
      <c r="E859" s="0" t="n">
        <v>0</v>
      </c>
      <c r="F859" s="0" t="n">
        <v>0</v>
      </c>
      <c r="G859" s="0" t="n">
        <v>90.81</v>
      </c>
      <c r="H859" s="0" t="n">
        <v>-5.86</v>
      </c>
      <c r="I859" s="0" t="n">
        <v>5.86</v>
      </c>
      <c r="J859" s="0" t="n">
        <v>0</v>
      </c>
      <c r="K859" s="0" t="n">
        <v>0</v>
      </c>
      <c r="L859" s="0" t="n">
        <v>0</v>
      </c>
      <c r="M859" s="0" t="n">
        <v>0</v>
      </c>
      <c r="N859" s="0" t="n">
        <v>0</v>
      </c>
      <c r="O859" s="0" t="n">
        <v>0</v>
      </c>
      <c r="P859" s="0" t="n">
        <v>25.78</v>
      </c>
      <c r="Q859" s="0" t="n">
        <v>0</v>
      </c>
      <c r="R859" s="0" t="n">
        <v>-0.02</v>
      </c>
      <c r="S859" s="0" t="n">
        <v>-0.02</v>
      </c>
      <c r="T859" s="0" t="n">
        <v>450</v>
      </c>
      <c r="U859" s="0" t="n">
        <v>25.78</v>
      </c>
      <c r="V859" s="0" t="n">
        <v>2.17</v>
      </c>
      <c r="W859" s="0" t="n">
        <v>-4.8</v>
      </c>
      <c r="X859" s="0" t="n">
        <v>1.97289</v>
      </c>
      <c r="Y859" s="0" t="n">
        <v>1.00922</v>
      </c>
    </row>
    <row r="860" customFormat="false" ht="12.8" hidden="false" customHeight="false" outlineLevel="0" collapsed="false">
      <c r="A860" s="0" t="n">
        <v>18</v>
      </c>
      <c r="B860" s="0" t="n">
        <v>1</v>
      </c>
      <c r="C860" s="0" t="n">
        <v>1</v>
      </c>
      <c r="D860" s="0" t="n">
        <v>43</v>
      </c>
      <c r="E860" s="0" t="n">
        <v>0</v>
      </c>
      <c r="F860" s="0" t="n">
        <v>0</v>
      </c>
      <c r="G860" s="0" t="n">
        <v>89.97</v>
      </c>
      <c r="H860" s="0" t="n">
        <v>-5.61</v>
      </c>
      <c r="I860" s="0" t="n">
        <v>5.61</v>
      </c>
      <c r="J860" s="0" t="n">
        <v>0</v>
      </c>
      <c r="K860" s="0" t="n">
        <v>0</v>
      </c>
      <c r="L860" s="0" t="n">
        <v>0</v>
      </c>
      <c r="M860" s="0" t="n">
        <v>0</v>
      </c>
      <c r="N860" s="0" t="n">
        <v>0</v>
      </c>
      <c r="O860" s="0" t="n">
        <v>0</v>
      </c>
      <c r="P860" s="0" t="n">
        <v>25.04</v>
      </c>
      <c r="Q860" s="0" t="n">
        <v>0</v>
      </c>
      <c r="R860" s="0" t="n">
        <v>-0.02</v>
      </c>
      <c r="S860" s="0" t="n">
        <v>-0.02</v>
      </c>
      <c r="T860" s="0" t="n">
        <v>450</v>
      </c>
      <c r="U860" s="0" t="n">
        <v>25.04</v>
      </c>
      <c r="V860" s="0" t="n">
        <v>1.93</v>
      </c>
      <c r="W860" s="0" t="n">
        <v>-4.44</v>
      </c>
      <c r="X860" s="0" t="n">
        <v>2.05734</v>
      </c>
      <c r="Y860" s="0" t="n">
        <v>0.90047</v>
      </c>
    </row>
    <row r="861" customFormat="false" ht="12.8" hidden="false" customHeight="false" outlineLevel="0" collapsed="false">
      <c r="A861" s="0" t="n">
        <v>18</v>
      </c>
      <c r="B861" s="0" t="n">
        <v>1</v>
      </c>
      <c r="C861" s="0" t="n">
        <v>1</v>
      </c>
      <c r="D861" s="0" t="n">
        <v>44</v>
      </c>
      <c r="E861" s="0" t="n">
        <v>0</v>
      </c>
      <c r="F861" s="0" t="n">
        <v>0</v>
      </c>
      <c r="G861" s="0" t="n">
        <v>86.52</v>
      </c>
      <c r="H861" s="0" t="n">
        <v>-5.46</v>
      </c>
      <c r="I861" s="0" t="n">
        <v>5.46</v>
      </c>
      <c r="J861" s="0" t="n">
        <v>0</v>
      </c>
      <c r="K861" s="0" t="n">
        <v>0</v>
      </c>
      <c r="L861" s="0" t="n">
        <v>0</v>
      </c>
      <c r="M861" s="0" t="n">
        <v>0</v>
      </c>
      <c r="N861" s="0" t="n">
        <v>0</v>
      </c>
      <c r="O861" s="0" t="n">
        <v>0</v>
      </c>
      <c r="P861" s="0" t="n">
        <v>24.56</v>
      </c>
      <c r="Q861" s="0" t="n">
        <v>0</v>
      </c>
      <c r="R861" s="0" t="n">
        <v>-0.02</v>
      </c>
      <c r="S861" s="0" t="n">
        <v>-0.02</v>
      </c>
      <c r="T861" s="0" t="n">
        <v>450</v>
      </c>
      <c r="U861" s="0" t="n">
        <v>24.56</v>
      </c>
      <c r="V861" s="0" t="n">
        <v>1.82</v>
      </c>
      <c r="W861" s="0" t="n">
        <v>-6.21</v>
      </c>
      <c r="X861" s="0" t="n">
        <v>2.13442</v>
      </c>
      <c r="Y861" s="0" t="n">
        <v>0.78018</v>
      </c>
    </row>
    <row r="862" customFormat="false" ht="12.8" hidden="false" customHeight="false" outlineLevel="0" collapsed="false">
      <c r="A862" s="0" t="n">
        <v>18</v>
      </c>
      <c r="B862" s="0" t="n">
        <v>1</v>
      </c>
      <c r="C862" s="0" t="n">
        <v>1</v>
      </c>
      <c r="D862" s="0" t="n">
        <v>45</v>
      </c>
      <c r="E862" s="0" t="n">
        <v>0</v>
      </c>
      <c r="F862" s="0" t="n">
        <v>0</v>
      </c>
      <c r="G862" s="0" t="n">
        <v>88.21</v>
      </c>
      <c r="H862" s="0" t="n">
        <v>-5.24</v>
      </c>
      <c r="I862" s="0" t="n">
        <v>5.24</v>
      </c>
      <c r="J862" s="0" t="n">
        <v>0</v>
      </c>
      <c r="K862" s="0" t="n">
        <v>0</v>
      </c>
      <c r="L862" s="0" t="n">
        <v>0</v>
      </c>
      <c r="M862" s="0" t="n">
        <v>0</v>
      </c>
      <c r="N862" s="0" t="n">
        <v>0</v>
      </c>
      <c r="O862" s="0" t="n">
        <v>0</v>
      </c>
      <c r="P862" s="0" t="n">
        <v>23.86</v>
      </c>
      <c r="Q862" s="0" t="n">
        <v>0</v>
      </c>
      <c r="R862" s="0" t="n">
        <v>-0.02</v>
      </c>
      <c r="S862" s="0" t="n">
        <v>-0.02</v>
      </c>
      <c r="T862" s="0" t="n">
        <v>450</v>
      </c>
      <c r="U862" s="0" t="n">
        <v>23.86</v>
      </c>
      <c r="V862" s="0" t="n">
        <v>1.71</v>
      </c>
      <c r="W862" s="0" t="n">
        <v>-4.95</v>
      </c>
      <c r="X862" s="0" t="n">
        <v>2.20217</v>
      </c>
      <c r="Y862" s="0" t="n">
        <v>0.64664</v>
      </c>
    </row>
    <row r="863" customFormat="false" ht="12.8" hidden="false" customHeight="false" outlineLevel="0" collapsed="false">
      <c r="A863" s="0" t="n">
        <v>18</v>
      </c>
      <c r="B863" s="0" t="n">
        <v>1</v>
      </c>
      <c r="C863" s="0" t="n">
        <v>1</v>
      </c>
      <c r="D863" s="0" t="n">
        <v>46</v>
      </c>
      <c r="E863" s="0" t="n">
        <v>0</v>
      </c>
      <c r="F863" s="0" t="n">
        <v>0</v>
      </c>
      <c r="G863" s="0" t="n">
        <v>83.11</v>
      </c>
      <c r="H863" s="0" t="n">
        <v>-5.16</v>
      </c>
      <c r="I863" s="0" t="n">
        <v>5.16</v>
      </c>
      <c r="J863" s="0" t="n">
        <v>0</v>
      </c>
      <c r="K863" s="0" t="n">
        <v>0</v>
      </c>
      <c r="L863" s="0" t="n">
        <v>0</v>
      </c>
      <c r="M863" s="0" t="n">
        <v>0</v>
      </c>
      <c r="N863" s="0" t="n">
        <v>0</v>
      </c>
      <c r="O863" s="0" t="n">
        <v>0</v>
      </c>
      <c r="P863" s="0" t="n">
        <v>23.57</v>
      </c>
      <c r="Q863" s="0" t="n">
        <v>0</v>
      </c>
      <c r="R863" s="0" t="n">
        <v>-0.02</v>
      </c>
      <c r="S863" s="0" t="n">
        <v>-0.02</v>
      </c>
      <c r="T863" s="0" t="n">
        <v>450</v>
      </c>
      <c r="U863" s="0" t="n">
        <v>23.57</v>
      </c>
      <c r="V863" s="0" t="n">
        <v>1.65</v>
      </c>
      <c r="W863" s="0" t="n">
        <v>-4.15</v>
      </c>
      <c r="X863" s="0" t="n">
        <v>2.25829</v>
      </c>
      <c r="Y863" s="0" t="n">
        <v>0.49892</v>
      </c>
    </row>
    <row r="864" customFormat="false" ht="12.8" hidden="false" customHeight="false" outlineLevel="0" collapsed="false">
      <c r="A864" s="0" t="n">
        <v>18</v>
      </c>
      <c r="B864" s="0" t="n">
        <v>1</v>
      </c>
      <c r="C864" s="0" t="n">
        <v>1</v>
      </c>
      <c r="D864" s="0" t="n">
        <v>47</v>
      </c>
      <c r="E864" s="0" t="n">
        <v>0</v>
      </c>
      <c r="F864" s="0" t="n">
        <v>0</v>
      </c>
      <c r="G864" s="0" t="n">
        <v>75.8</v>
      </c>
      <c r="H864" s="0" t="n">
        <v>-5.27</v>
      </c>
      <c r="I864" s="0" t="n">
        <v>5.27</v>
      </c>
      <c r="J864" s="0" t="n">
        <v>0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0</v>
      </c>
      <c r="P864" s="0" t="n">
        <v>23.94</v>
      </c>
      <c r="Q864" s="0" t="n">
        <v>0</v>
      </c>
      <c r="R864" s="0" t="n">
        <v>-0.02</v>
      </c>
      <c r="S864" s="0" t="n">
        <v>-0.02</v>
      </c>
      <c r="T864" s="0" t="n">
        <v>450</v>
      </c>
      <c r="U864" s="0" t="n">
        <v>23.94</v>
      </c>
      <c r="V864" s="0" t="n">
        <v>1.69</v>
      </c>
      <c r="W864" s="0" t="n">
        <v>-5.05</v>
      </c>
      <c r="X864" s="0" t="n">
        <v>2.30036</v>
      </c>
      <c r="Y864" s="0" t="n">
        <v>0.33756</v>
      </c>
    </row>
    <row r="865" customFormat="false" ht="12.8" hidden="false" customHeight="false" outlineLevel="0" collapsed="false">
      <c r="A865" s="0" t="n">
        <v>18</v>
      </c>
      <c r="B865" s="0" t="n">
        <v>1</v>
      </c>
      <c r="C865" s="0" t="n">
        <v>1</v>
      </c>
      <c r="D865" s="0" t="n">
        <v>48</v>
      </c>
      <c r="E865" s="0" t="n">
        <v>0</v>
      </c>
      <c r="F865" s="0" t="n">
        <v>0</v>
      </c>
      <c r="G865" s="0" t="n">
        <v>80.61</v>
      </c>
      <c r="H865" s="0" t="n">
        <v>-5.25</v>
      </c>
      <c r="I865" s="0" t="n">
        <v>5.25</v>
      </c>
      <c r="J865" s="0" t="n">
        <v>0</v>
      </c>
      <c r="K865" s="0" t="n">
        <v>0</v>
      </c>
      <c r="L865" s="0" t="n">
        <v>0</v>
      </c>
      <c r="M865" s="0" t="n">
        <v>0</v>
      </c>
      <c r="N865" s="0" t="n">
        <v>0</v>
      </c>
      <c r="O865" s="0" t="n">
        <v>0</v>
      </c>
      <c r="P865" s="0" t="n">
        <v>23.88</v>
      </c>
      <c r="Q865" s="0" t="n">
        <v>0</v>
      </c>
      <c r="R865" s="0" t="n">
        <v>-0.02</v>
      </c>
      <c r="S865" s="0" t="n">
        <v>-0.02</v>
      </c>
      <c r="T865" s="0" t="n">
        <v>450</v>
      </c>
      <c r="U865" s="0" t="n">
        <v>23.88</v>
      </c>
      <c r="V865" s="0" t="n">
        <v>1.69</v>
      </c>
      <c r="W865" s="0" t="n">
        <v>-7.44</v>
      </c>
      <c r="X865" s="0" t="n">
        <v>2.32614</v>
      </c>
      <c r="Y865" s="0" t="n">
        <v>0.16526</v>
      </c>
    </row>
    <row r="866" customFormat="false" ht="12.8" hidden="false" customHeight="false" outlineLevel="0" collapsed="false">
      <c r="A866" s="0" t="n">
        <v>19</v>
      </c>
      <c r="B866" s="0" t="n">
        <v>1</v>
      </c>
      <c r="C866" s="0" t="n">
        <v>1</v>
      </c>
      <c r="D866" s="0" t="n">
        <v>1</v>
      </c>
      <c r="E866" s="0" t="n">
        <v>0</v>
      </c>
      <c r="F866" s="0" t="n">
        <v>0</v>
      </c>
      <c r="G866" s="0" t="n">
        <v>87.67</v>
      </c>
      <c r="H866" s="0" t="n">
        <v>-5.06</v>
      </c>
      <c r="I866" s="0" t="n">
        <v>5.06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23.22</v>
      </c>
      <c r="Q866" s="0" t="n">
        <v>0</v>
      </c>
      <c r="R866" s="0" t="n">
        <v>-0.02</v>
      </c>
      <c r="S866" s="0" t="n">
        <v>-0.02</v>
      </c>
      <c r="T866" s="0" t="n">
        <v>450</v>
      </c>
      <c r="U866" s="0" t="n">
        <v>23.22</v>
      </c>
      <c r="V866" s="0" t="n">
        <v>1.53</v>
      </c>
      <c r="W866" s="0" t="n">
        <v>-6.83</v>
      </c>
      <c r="X866" s="0" t="n">
        <v>2.3406</v>
      </c>
      <c r="Y866" s="0" t="n">
        <v>-0.01418</v>
      </c>
    </row>
    <row r="867" customFormat="false" ht="12.8" hidden="false" customHeight="false" outlineLevel="0" collapsed="false">
      <c r="A867" s="0" t="n">
        <v>19</v>
      </c>
      <c r="B867" s="0" t="n">
        <v>1</v>
      </c>
      <c r="C867" s="0" t="n">
        <v>1</v>
      </c>
      <c r="D867" s="0" t="n">
        <v>2</v>
      </c>
      <c r="E867" s="0" t="n">
        <v>0</v>
      </c>
      <c r="F867" s="0" t="n">
        <v>0</v>
      </c>
      <c r="G867" s="0" t="n">
        <v>98.93</v>
      </c>
      <c r="H867" s="0" t="n">
        <v>-4.59</v>
      </c>
      <c r="I867" s="0" t="n">
        <v>4.59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21.55</v>
      </c>
      <c r="Q867" s="0" t="n">
        <v>0</v>
      </c>
      <c r="R867" s="0" t="n">
        <v>-0.02</v>
      </c>
      <c r="S867" s="0" t="n">
        <v>-0.02</v>
      </c>
      <c r="T867" s="0" t="n">
        <v>450</v>
      </c>
      <c r="U867" s="0" t="n">
        <v>21.55</v>
      </c>
      <c r="V867" s="0" t="n">
        <v>1.18</v>
      </c>
      <c r="W867" s="0" t="n">
        <v>-3.86</v>
      </c>
      <c r="X867" s="0" t="n">
        <v>2.32987</v>
      </c>
      <c r="Y867" s="0" t="n">
        <v>-0.19323</v>
      </c>
    </row>
    <row r="868" customFormat="false" ht="12.8" hidden="false" customHeight="false" outlineLevel="0" collapsed="false">
      <c r="A868" s="0" t="n">
        <v>19</v>
      </c>
      <c r="B868" s="0" t="n">
        <v>1</v>
      </c>
      <c r="C868" s="0" t="n">
        <v>1</v>
      </c>
      <c r="D868" s="0" t="n">
        <v>3</v>
      </c>
      <c r="E868" s="0" t="n">
        <v>0</v>
      </c>
      <c r="F868" s="0" t="n">
        <v>0</v>
      </c>
      <c r="G868" s="0" t="n">
        <v>97.49</v>
      </c>
      <c r="H868" s="0" t="n">
        <v>-4.16</v>
      </c>
      <c r="I868" s="0" t="n">
        <v>4.16</v>
      </c>
      <c r="J868" s="0" t="n">
        <v>0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0</v>
      </c>
      <c r="P868" s="0" t="n">
        <v>19.84</v>
      </c>
      <c r="Q868" s="0" t="n">
        <v>0</v>
      </c>
      <c r="R868" s="0" t="n">
        <v>-0.02</v>
      </c>
      <c r="S868" s="0" t="n">
        <v>-0.02</v>
      </c>
      <c r="T868" s="0" t="n">
        <v>450</v>
      </c>
      <c r="U868" s="0" t="n">
        <v>19.84</v>
      </c>
      <c r="V868" s="0" t="n">
        <v>0.91</v>
      </c>
      <c r="W868" s="0" t="n">
        <v>-3.52</v>
      </c>
      <c r="X868" s="0" t="n">
        <v>2.30131</v>
      </c>
      <c r="Y868" s="0" t="n">
        <v>-0.36527</v>
      </c>
    </row>
    <row r="869" customFormat="false" ht="12.8" hidden="false" customHeight="false" outlineLevel="0" collapsed="false">
      <c r="A869" s="0" t="n">
        <v>19</v>
      </c>
      <c r="B869" s="0" t="n">
        <v>1</v>
      </c>
      <c r="C869" s="0" t="n">
        <v>1</v>
      </c>
      <c r="D869" s="0" t="n">
        <v>4</v>
      </c>
      <c r="E869" s="0" t="n">
        <v>0</v>
      </c>
      <c r="F869" s="0" t="n">
        <v>0</v>
      </c>
      <c r="G869" s="0" t="n">
        <v>83.26</v>
      </c>
      <c r="H869" s="0" t="n">
        <v>-4.04</v>
      </c>
      <c r="I869" s="0" t="n">
        <v>4.04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19.33</v>
      </c>
      <c r="Q869" s="0" t="n">
        <v>0</v>
      </c>
      <c r="R869" s="0" t="n">
        <v>-0.02</v>
      </c>
      <c r="S869" s="0" t="n">
        <v>-0.02</v>
      </c>
      <c r="T869" s="0" t="n">
        <v>450</v>
      </c>
      <c r="U869" s="0" t="n">
        <v>19.33</v>
      </c>
      <c r="V869" s="0" t="n">
        <v>0.82</v>
      </c>
      <c r="W869" s="0" t="n">
        <v>-3.17</v>
      </c>
      <c r="X869" s="0" t="n">
        <v>2.25668</v>
      </c>
      <c r="Y869" s="0" t="n">
        <v>-0.52556</v>
      </c>
    </row>
    <row r="870" customFormat="false" ht="12.8" hidden="false" customHeight="false" outlineLevel="0" collapsed="false">
      <c r="A870" s="0" t="n">
        <v>19</v>
      </c>
      <c r="B870" s="0" t="n">
        <v>1</v>
      </c>
      <c r="C870" s="0" t="n">
        <v>1</v>
      </c>
      <c r="D870" s="0" t="n">
        <v>5</v>
      </c>
      <c r="E870" s="0" t="n">
        <v>0</v>
      </c>
      <c r="F870" s="0" t="n">
        <v>0</v>
      </c>
      <c r="G870" s="0" t="n">
        <v>77.74</v>
      </c>
      <c r="H870" s="0" t="n">
        <v>-4.02</v>
      </c>
      <c r="I870" s="0" t="n">
        <v>4.02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19.23</v>
      </c>
      <c r="Q870" s="0" t="n">
        <v>0</v>
      </c>
      <c r="R870" s="0" t="n">
        <v>-0.02</v>
      </c>
      <c r="S870" s="0" t="n">
        <v>-0.02</v>
      </c>
      <c r="T870" s="0" t="n">
        <v>450</v>
      </c>
      <c r="U870" s="0" t="n">
        <v>19.23</v>
      </c>
      <c r="V870" s="0" t="n">
        <v>0.87</v>
      </c>
      <c r="W870" s="0" t="n">
        <v>-3.79</v>
      </c>
      <c r="X870" s="0" t="n">
        <v>2.19833</v>
      </c>
      <c r="Y870" s="0" t="n">
        <v>-0.67177</v>
      </c>
    </row>
    <row r="871" customFormat="false" ht="12.8" hidden="false" customHeight="false" outlineLevel="0" collapsed="false">
      <c r="A871" s="0" t="n">
        <v>19</v>
      </c>
      <c r="B871" s="0" t="n">
        <v>1</v>
      </c>
      <c r="C871" s="0" t="n">
        <v>1</v>
      </c>
      <c r="D871" s="0" t="n">
        <v>6</v>
      </c>
      <c r="E871" s="0" t="n">
        <v>0</v>
      </c>
      <c r="F871" s="0" t="n">
        <v>0</v>
      </c>
      <c r="G871" s="0" t="n">
        <v>78.61</v>
      </c>
      <c r="H871" s="0" t="n">
        <v>-3.99</v>
      </c>
      <c r="I871" s="0" t="n">
        <v>3.99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19.08</v>
      </c>
      <c r="Q871" s="0" t="n">
        <v>0</v>
      </c>
      <c r="R871" s="0" t="n">
        <v>-0.02</v>
      </c>
      <c r="S871" s="0" t="n">
        <v>-0.02</v>
      </c>
      <c r="T871" s="0" t="n">
        <v>450</v>
      </c>
      <c r="U871" s="0" t="n">
        <v>19.08</v>
      </c>
      <c r="V871" s="0" t="n">
        <v>0.8</v>
      </c>
      <c r="W871" s="0" t="n">
        <v>-4.94</v>
      </c>
      <c r="X871" s="0" t="n">
        <v>2.12871</v>
      </c>
      <c r="Y871" s="0" t="n">
        <v>-0.80364</v>
      </c>
    </row>
    <row r="872" customFormat="false" ht="12.8" hidden="false" customHeight="false" outlineLevel="0" collapsed="false">
      <c r="A872" s="0" t="n">
        <v>19</v>
      </c>
      <c r="B872" s="0" t="n">
        <v>1</v>
      </c>
      <c r="C872" s="0" t="n">
        <v>1</v>
      </c>
      <c r="D872" s="0" t="n">
        <v>7</v>
      </c>
      <c r="E872" s="0" t="n">
        <v>0</v>
      </c>
      <c r="F872" s="0" t="n">
        <v>0</v>
      </c>
      <c r="G872" s="0" t="n">
        <v>79.11</v>
      </c>
      <c r="H872" s="0" t="n">
        <v>-3.95</v>
      </c>
      <c r="I872" s="0" t="n">
        <v>3.95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18.93</v>
      </c>
      <c r="Q872" s="0" t="n">
        <v>0</v>
      </c>
      <c r="R872" s="0" t="n">
        <v>-0.02</v>
      </c>
      <c r="S872" s="0" t="n">
        <v>-0.02</v>
      </c>
      <c r="T872" s="0" t="n">
        <v>450</v>
      </c>
      <c r="U872" s="0" t="n">
        <v>18.93</v>
      </c>
      <c r="V872" s="0" t="n">
        <v>0.73</v>
      </c>
      <c r="W872" s="0" t="n">
        <v>-5.16</v>
      </c>
      <c r="X872" s="0" t="n">
        <v>2.05008</v>
      </c>
      <c r="Y872" s="0" t="n">
        <v>-0.92232</v>
      </c>
    </row>
    <row r="873" customFormat="false" ht="12.8" hidden="false" customHeight="false" outlineLevel="0" collapsed="false">
      <c r="A873" s="0" t="n">
        <v>19</v>
      </c>
      <c r="B873" s="0" t="n">
        <v>1</v>
      </c>
      <c r="C873" s="0" t="n">
        <v>1</v>
      </c>
      <c r="D873" s="0" t="n">
        <v>8</v>
      </c>
      <c r="E873" s="0" t="n">
        <v>0</v>
      </c>
      <c r="F873" s="0" t="n">
        <v>0</v>
      </c>
      <c r="G873" s="0" t="n">
        <v>81.19</v>
      </c>
      <c r="H873" s="0" t="n">
        <v>-3.89</v>
      </c>
      <c r="I873" s="0" t="n">
        <v>3.89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18.68</v>
      </c>
      <c r="Q873" s="0" t="n">
        <v>0</v>
      </c>
      <c r="R873" s="0" t="n">
        <v>-0.02</v>
      </c>
      <c r="S873" s="0" t="n">
        <v>-0.02</v>
      </c>
      <c r="T873" s="0" t="n">
        <v>450</v>
      </c>
      <c r="U873" s="0" t="n">
        <v>18.68</v>
      </c>
      <c r="V873" s="0" t="n">
        <v>0.59</v>
      </c>
      <c r="W873" s="0" t="n">
        <v>-4.88</v>
      </c>
      <c r="X873" s="0" t="n">
        <v>1.96439</v>
      </c>
      <c r="Y873" s="0" t="n">
        <v>-1.02965</v>
      </c>
    </row>
    <row r="874" customFormat="false" ht="12.8" hidden="false" customHeight="false" outlineLevel="0" collapsed="false">
      <c r="A874" s="0" t="n">
        <v>19</v>
      </c>
      <c r="B874" s="0" t="n">
        <v>1</v>
      </c>
      <c r="C874" s="0" t="n">
        <v>1</v>
      </c>
      <c r="D874" s="0" t="n">
        <v>9</v>
      </c>
      <c r="E874" s="0" t="n">
        <v>0</v>
      </c>
      <c r="F874" s="0" t="n">
        <v>0</v>
      </c>
      <c r="G874" s="0" t="n">
        <v>84.2</v>
      </c>
      <c r="H874" s="0" t="n">
        <v>-3.79</v>
      </c>
      <c r="I874" s="0" t="n">
        <v>3.79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18.21</v>
      </c>
      <c r="Q874" s="0" t="n">
        <v>0</v>
      </c>
      <c r="R874" s="0" t="n">
        <v>-0.02</v>
      </c>
      <c r="S874" s="0" t="n">
        <v>-0.02</v>
      </c>
      <c r="T874" s="0" t="n">
        <v>450</v>
      </c>
      <c r="U874" s="0" t="n">
        <v>18.21</v>
      </c>
      <c r="V874" s="0" t="n">
        <v>0.44</v>
      </c>
      <c r="W874" s="0" t="n">
        <v>-4.42</v>
      </c>
      <c r="X874" s="0" t="n">
        <v>1.87321</v>
      </c>
      <c r="Y874" s="0" t="n">
        <v>-1.12767</v>
      </c>
    </row>
    <row r="875" customFormat="false" ht="12.8" hidden="false" customHeight="false" outlineLevel="0" collapsed="false">
      <c r="A875" s="0" t="n">
        <v>19</v>
      </c>
      <c r="B875" s="0" t="n">
        <v>1</v>
      </c>
      <c r="C875" s="0" t="n">
        <v>1</v>
      </c>
      <c r="D875" s="0" t="n">
        <v>10</v>
      </c>
      <c r="E875" s="0" t="n">
        <v>0</v>
      </c>
      <c r="F875" s="0" t="n">
        <v>0</v>
      </c>
      <c r="G875" s="0" t="n">
        <v>86.97</v>
      </c>
      <c r="H875" s="0" t="n">
        <v>-3.61</v>
      </c>
      <c r="I875" s="0" t="n">
        <v>3.61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17.37</v>
      </c>
      <c r="Q875" s="0" t="n">
        <v>0</v>
      </c>
      <c r="R875" s="0" t="n">
        <v>-0.02</v>
      </c>
      <c r="S875" s="0" t="n">
        <v>-0.02</v>
      </c>
      <c r="T875" s="0" t="n">
        <v>450</v>
      </c>
      <c r="U875" s="0" t="n">
        <v>17.37</v>
      </c>
      <c r="V875" s="0" t="n">
        <v>0.38</v>
      </c>
      <c r="W875" s="0" t="n">
        <v>-4.17</v>
      </c>
      <c r="X875" s="0" t="n">
        <v>1.77785</v>
      </c>
      <c r="Y875" s="0" t="n">
        <v>-1.21838</v>
      </c>
    </row>
    <row r="876" customFormat="false" ht="12.8" hidden="false" customHeight="false" outlineLevel="0" collapsed="false">
      <c r="A876" s="0" t="n">
        <v>19</v>
      </c>
      <c r="B876" s="0" t="n">
        <v>1</v>
      </c>
      <c r="C876" s="0" t="n">
        <v>1</v>
      </c>
      <c r="D876" s="0" t="n">
        <v>11</v>
      </c>
      <c r="E876" s="0" t="n">
        <v>0</v>
      </c>
      <c r="F876" s="0" t="n">
        <v>0</v>
      </c>
      <c r="G876" s="0" t="n">
        <v>83.58</v>
      </c>
      <c r="H876" s="0" t="n">
        <v>-3.49</v>
      </c>
      <c r="I876" s="0" t="n">
        <v>3.49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16.79</v>
      </c>
      <c r="Q876" s="0" t="n">
        <v>0</v>
      </c>
      <c r="R876" s="0" t="n">
        <v>-0.02</v>
      </c>
      <c r="S876" s="0" t="n">
        <v>-0.02</v>
      </c>
      <c r="T876" s="0" t="n">
        <v>450</v>
      </c>
      <c r="U876" s="0" t="n">
        <v>16.79</v>
      </c>
      <c r="V876" s="0" t="n">
        <v>0.29</v>
      </c>
      <c r="W876" s="0" t="n">
        <v>-4.01</v>
      </c>
      <c r="X876" s="0" t="n">
        <v>1.67933</v>
      </c>
      <c r="Y876" s="0" t="n">
        <v>-1.30367</v>
      </c>
    </row>
    <row r="877" customFormat="false" ht="12.8" hidden="false" customHeight="false" outlineLevel="0" collapsed="false">
      <c r="A877" s="0" t="n">
        <v>19</v>
      </c>
      <c r="B877" s="0" t="n">
        <v>1</v>
      </c>
      <c r="C877" s="0" t="n">
        <v>1</v>
      </c>
      <c r="D877" s="0" t="n">
        <v>12</v>
      </c>
      <c r="E877" s="0" t="n">
        <v>0</v>
      </c>
      <c r="F877" s="0" t="n">
        <v>0</v>
      </c>
      <c r="G877" s="0" t="n">
        <v>82.14</v>
      </c>
      <c r="H877" s="0" t="n">
        <v>-3.42</v>
      </c>
      <c r="I877" s="0" t="n">
        <v>3.42</v>
      </c>
      <c r="J877" s="0" t="n">
        <v>0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16.4</v>
      </c>
      <c r="Q877" s="0" t="n">
        <v>0</v>
      </c>
      <c r="R877" s="0" t="n">
        <v>-0.02</v>
      </c>
      <c r="S877" s="0" t="n">
        <v>-0.02</v>
      </c>
      <c r="T877" s="0" t="n">
        <v>450</v>
      </c>
      <c r="U877" s="0" t="n">
        <v>16.4</v>
      </c>
      <c r="V877" s="0" t="n">
        <v>0.13</v>
      </c>
      <c r="W877" s="0" t="n">
        <v>-1.11</v>
      </c>
      <c r="X877" s="0" t="n">
        <v>1.57854</v>
      </c>
      <c r="Y877" s="0" t="n">
        <v>-1.38529</v>
      </c>
    </row>
    <row r="878" customFormat="false" ht="12.8" hidden="false" customHeight="false" outlineLevel="0" collapsed="false">
      <c r="A878" s="0" t="n">
        <v>19</v>
      </c>
      <c r="B878" s="0" t="n">
        <v>1</v>
      </c>
      <c r="C878" s="0" t="n">
        <v>1</v>
      </c>
      <c r="D878" s="0" t="n">
        <v>13</v>
      </c>
      <c r="E878" s="0" t="n">
        <v>0</v>
      </c>
      <c r="F878" s="0" t="n">
        <v>0</v>
      </c>
      <c r="G878" s="0" t="n">
        <v>80.46</v>
      </c>
      <c r="H878" s="0" t="n">
        <v>-3.38</v>
      </c>
      <c r="I878" s="0" t="n">
        <v>3.38</v>
      </c>
      <c r="J878" s="0" t="n">
        <v>0</v>
      </c>
      <c r="K878" s="0" t="n">
        <v>0</v>
      </c>
      <c r="L878" s="0" t="n">
        <v>2.48</v>
      </c>
      <c r="M878" s="0" t="n">
        <v>0</v>
      </c>
      <c r="N878" s="0" t="n">
        <v>0</v>
      </c>
      <c r="O878" s="0" t="n">
        <v>0</v>
      </c>
      <c r="P878" s="0" t="n">
        <v>16.23</v>
      </c>
      <c r="Q878" s="0" t="n">
        <v>0</v>
      </c>
      <c r="R878" s="0" t="n">
        <v>-0.02</v>
      </c>
      <c r="S878" s="0" t="n">
        <v>-0.02</v>
      </c>
      <c r="T878" s="0" t="n">
        <v>450</v>
      </c>
      <c r="U878" s="0" t="n">
        <v>16.23</v>
      </c>
      <c r="V878" s="0" t="n">
        <v>0.01</v>
      </c>
      <c r="W878" s="0" t="n">
        <v>-0.01</v>
      </c>
      <c r="X878" s="0" t="n">
        <v>1.47621</v>
      </c>
      <c r="Y878" s="0" t="n">
        <v>1.46491</v>
      </c>
    </row>
    <row r="879" customFormat="false" ht="12.8" hidden="false" customHeight="false" outlineLevel="0" collapsed="false">
      <c r="A879" s="0" t="n">
        <v>19</v>
      </c>
      <c r="B879" s="0" t="n">
        <v>1</v>
      </c>
      <c r="C879" s="0" t="n">
        <v>1</v>
      </c>
      <c r="D879" s="0" t="n">
        <v>14</v>
      </c>
      <c r="E879" s="0" t="n">
        <v>39.2</v>
      </c>
      <c r="F879" s="0" t="n">
        <v>2.07</v>
      </c>
      <c r="G879" s="0" t="n">
        <v>77.94</v>
      </c>
      <c r="H879" s="0" t="n">
        <v>-0.34</v>
      </c>
      <c r="I879" s="0" t="n">
        <v>2.03</v>
      </c>
      <c r="J879" s="0" t="n">
        <v>0</v>
      </c>
      <c r="K879" s="0" t="n">
        <v>2.3</v>
      </c>
      <c r="L879" s="0" t="n">
        <v>2.83</v>
      </c>
      <c r="M879" s="0" t="n">
        <v>0.11</v>
      </c>
      <c r="N879" s="0" t="n">
        <v>0.12</v>
      </c>
      <c r="O879" s="0" t="n">
        <v>-0.01</v>
      </c>
      <c r="P879" s="0" t="n">
        <v>16.23</v>
      </c>
      <c r="Q879" s="0" t="n">
        <v>0</v>
      </c>
      <c r="R879" s="0" t="n">
        <v>-0.57</v>
      </c>
      <c r="S879" s="0" t="n">
        <v>-0.57</v>
      </c>
      <c r="T879" s="0" t="n">
        <v>454.07</v>
      </c>
      <c r="U879" s="0" t="n">
        <v>16.27</v>
      </c>
      <c r="V879" s="0" t="n">
        <v>0.05</v>
      </c>
      <c r="W879" s="0" t="n">
        <v>10.35</v>
      </c>
      <c r="X879" s="0" t="n">
        <v>1.37301</v>
      </c>
      <c r="Y879" s="0" t="n">
        <v>1.59742</v>
      </c>
    </row>
    <row r="880" customFormat="false" ht="12.8" hidden="false" customHeight="false" outlineLevel="0" collapsed="false">
      <c r="A880" s="0" t="n">
        <v>19</v>
      </c>
      <c r="B880" s="0" t="n">
        <v>1</v>
      </c>
      <c r="C880" s="0" t="n">
        <v>1</v>
      </c>
      <c r="D880" s="0" t="n">
        <v>15</v>
      </c>
      <c r="E880" s="0" t="n">
        <v>155.92</v>
      </c>
      <c r="F880" s="0" t="n">
        <v>8.23</v>
      </c>
      <c r="G880" s="0" t="n">
        <v>76.36</v>
      </c>
      <c r="H880" s="0" t="n">
        <v>4.37</v>
      </c>
      <c r="I880" s="0" t="n">
        <v>2.04</v>
      </c>
      <c r="J880" s="0" t="n">
        <v>0</v>
      </c>
      <c r="K880" s="0" t="n">
        <v>3.75</v>
      </c>
      <c r="L880" s="0" t="n">
        <v>4.67</v>
      </c>
      <c r="M880" s="0" t="n">
        <v>0.12</v>
      </c>
      <c r="N880" s="0" t="n">
        <v>0.11</v>
      </c>
      <c r="O880" s="0" t="n">
        <v>-0.05</v>
      </c>
      <c r="P880" s="0" t="n">
        <v>16.31</v>
      </c>
      <c r="Q880" s="0" t="n">
        <v>1</v>
      </c>
      <c r="R880" s="0" t="n">
        <v>-1.44</v>
      </c>
      <c r="S880" s="0" t="n">
        <v>-1.47</v>
      </c>
      <c r="T880" s="0" t="n">
        <v>359.45</v>
      </c>
      <c r="U880" s="0" t="n">
        <v>16.42</v>
      </c>
      <c r="V880" s="0" t="n">
        <v>0.11</v>
      </c>
      <c r="W880" s="0" t="n">
        <v>41.17</v>
      </c>
      <c r="X880" s="0" t="n">
        <v>1.26959</v>
      </c>
      <c r="Y880" s="0" t="n">
        <v>1.6248</v>
      </c>
    </row>
    <row r="881" customFormat="false" ht="12.8" hidden="false" customHeight="false" outlineLevel="0" collapsed="false">
      <c r="A881" s="0" t="n">
        <v>19</v>
      </c>
      <c r="B881" s="0" t="n">
        <v>1</v>
      </c>
      <c r="C881" s="0" t="n">
        <v>1</v>
      </c>
      <c r="D881" s="0" t="n">
        <v>16</v>
      </c>
      <c r="E881" s="0" t="n">
        <v>325.29</v>
      </c>
      <c r="F881" s="0" t="n">
        <v>17.16</v>
      </c>
      <c r="G881" s="0" t="n">
        <v>77.4</v>
      </c>
      <c r="H881" s="0" t="n">
        <v>10.34</v>
      </c>
      <c r="I881" s="0" t="n">
        <v>2.03</v>
      </c>
      <c r="J881" s="0" t="n">
        <v>0</v>
      </c>
      <c r="K881" s="0" t="n">
        <v>5.42</v>
      </c>
      <c r="L881" s="0" t="n">
        <v>6.71</v>
      </c>
      <c r="M881" s="0" t="n">
        <v>0.15</v>
      </c>
      <c r="N881" s="0" t="n">
        <v>0.11</v>
      </c>
      <c r="O881" s="0" t="n">
        <v>-0.07</v>
      </c>
      <c r="P881" s="0" t="n">
        <v>16.25</v>
      </c>
      <c r="Q881" s="0" t="n">
        <v>2.28</v>
      </c>
      <c r="R881" s="0" t="n">
        <v>-2.62</v>
      </c>
      <c r="S881" s="0" t="n">
        <v>-2.72</v>
      </c>
      <c r="T881" s="0" t="n">
        <v>261.57</v>
      </c>
      <c r="U881" s="0" t="n">
        <v>16.44</v>
      </c>
      <c r="V881" s="0" t="n">
        <v>0.16</v>
      </c>
      <c r="W881" s="0" t="n">
        <v>85.89</v>
      </c>
      <c r="X881" s="0" t="n">
        <v>1.16664</v>
      </c>
      <c r="Y881" s="0" t="n">
        <v>1.70873</v>
      </c>
    </row>
    <row r="882" customFormat="false" ht="12.8" hidden="false" customHeight="false" outlineLevel="0" collapsed="false">
      <c r="A882" s="0" t="n">
        <v>19</v>
      </c>
      <c r="B882" s="0" t="n">
        <v>1</v>
      </c>
      <c r="C882" s="0" t="n">
        <v>1</v>
      </c>
      <c r="D882" s="0" t="n">
        <v>17</v>
      </c>
      <c r="E882" s="0" t="n">
        <v>368.36</v>
      </c>
      <c r="F882" s="0" t="n">
        <v>19.44</v>
      </c>
      <c r="G882" s="0" t="n">
        <v>79.14</v>
      </c>
      <c r="H882" s="0" t="n">
        <v>11.85</v>
      </c>
      <c r="I882" s="0" t="n">
        <v>2.01</v>
      </c>
      <c r="J882" s="0" t="n">
        <v>0</v>
      </c>
      <c r="K882" s="0" t="n">
        <v>5.87</v>
      </c>
      <c r="L882" s="0" t="n">
        <v>7.8</v>
      </c>
      <c r="M882" s="0" t="n">
        <v>0.16</v>
      </c>
      <c r="N882" s="0" t="n">
        <v>0.12</v>
      </c>
      <c r="O882" s="0" t="n">
        <v>-0.08</v>
      </c>
      <c r="P882" s="0" t="n">
        <v>16.05</v>
      </c>
      <c r="Q882" s="0" t="n">
        <v>2.61</v>
      </c>
      <c r="R882" s="0" t="n">
        <v>-2.85</v>
      </c>
      <c r="S882" s="0" t="n">
        <v>-2.97</v>
      </c>
      <c r="T882" s="0" t="n">
        <v>250.62</v>
      </c>
      <c r="U882" s="0" t="n">
        <v>16.26</v>
      </c>
      <c r="V882" s="0" t="n">
        <v>0.17</v>
      </c>
      <c r="W882" s="0" t="n">
        <v>97.26</v>
      </c>
      <c r="X882" s="0" t="n">
        <v>1.06493</v>
      </c>
      <c r="Y882" s="0" t="n">
        <v>1.7982</v>
      </c>
    </row>
    <row r="883" customFormat="false" ht="12.8" hidden="false" customHeight="false" outlineLevel="0" collapsed="false">
      <c r="A883" s="0" t="n">
        <v>19</v>
      </c>
      <c r="B883" s="0" t="n">
        <v>1</v>
      </c>
      <c r="C883" s="0" t="n">
        <v>1</v>
      </c>
      <c r="D883" s="0" t="n">
        <v>18</v>
      </c>
      <c r="E883" s="0" t="n">
        <v>501.08</v>
      </c>
      <c r="F883" s="0" t="n">
        <v>26.44</v>
      </c>
      <c r="G883" s="0" t="n">
        <v>76.8</v>
      </c>
      <c r="H883" s="0" t="n">
        <v>15.71</v>
      </c>
      <c r="I883" s="0" t="n">
        <v>2</v>
      </c>
      <c r="J883" s="0" t="n">
        <v>0</v>
      </c>
      <c r="K883" s="0" t="n">
        <v>7.06</v>
      </c>
      <c r="L883" s="0" t="n">
        <v>9.34</v>
      </c>
      <c r="M883" s="0" t="n">
        <v>0.18</v>
      </c>
      <c r="N883" s="0" t="n">
        <v>0.12</v>
      </c>
      <c r="O883" s="0" t="n">
        <v>-0.1</v>
      </c>
      <c r="P883" s="0" t="n">
        <v>16</v>
      </c>
      <c r="Q883" s="0" t="n">
        <v>3.43</v>
      </c>
      <c r="R883" s="0" t="n">
        <v>-3.96</v>
      </c>
      <c r="S883" s="0" t="n">
        <v>-4.16</v>
      </c>
      <c r="T883" s="0" t="n">
        <v>206.23</v>
      </c>
      <c r="U883" s="0" t="n">
        <v>16.26</v>
      </c>
      <c r="V883" s="0" t="n">
        <v>0.2</v>
      </c>
      <c r="W883" s="0" t="n">
        <v>132.31</v>
      </c>
      <c r="X883" s="0" t="n">
        <v>0.96542</v>
      </c>
      <c r="Y883" s="0" t="n">
        <v>1.896</v>
      </c>
    </row>
    <row r="884" customFormat="false" ht="12.8" hidden="false" customHeight="false" outlineLevel="0" collapsed="false">
      <c r="A884" s="0" t="n">
        <v>19</v>
      </c>
      <c r="B884" s="0" t="n">
        <v>1</v>
      </c>
      <c r="C884" s="0" t="n">
        <v>1</v>
      </c>
      <c r="D884" s="0" t="n">
        <v>19</v>
      </c>
      <c r="E884" s="0" t="n">
        <v>813.76</v>
      </c>
      <c r="F884" s="0" t="n">
        <v>42.94</v>
      </c>
      <c r="G884" s="0" t="n">
        <v>74.87</v>
      </c>
      <c r="H884" s="0" t="n">
        <v>22.72</v>
      </c>
      <c r="I884" s="0" t="n">
        <v>2.01</v>
      </c>
      <c r="J884" s="0" t="n">
        <v>0</v>
      </c>
      <c r="K884" s="0" t="n">
        <v>9.65</v>
      </c>
      <c r="L884" s="0" t="n">
        <v>13.17</v>
      </c>
      <c r="M884" s="0" t="n">
        <v>0.24</v>
      </c>
      <c r="N884" s="0" t="n">
        <v>0.13</v>
      </c>
      <c r="O884" s="0" t="n">
        <v>-0.13</v>
      </c>
      <c r="P884" s="0" t="n">
        <v>16.07</v>
      </c>
      <c r="Q884" s="0" t="n">
        <v>5.82</v>
      </c>
      <c r="R884" s="0" t="n">
        <v>-6.65</v>
      </c>
      <c r="S884" s="0" t="n">
        <v>-6.94</v>
      </c>
      <c r="T884" s="0" t="n">
        <v>148.38</v>
      </c>
      <c r="U884" s="0" t="n">
        <v>16.4</v>
      </c>
      <c r="V884" s="0" t="n">
        <v>0.26</v>
      </c>
      <c r="W884" s="0" t="n">
        <v>214.87</v>
      </c>
      <c r="X884" s="0" t="n">
        <v>0.86935</v>
      </c>
      <c r="Y884" s="0" t="n">
        <v>2.00567</v>
      </c>
    </row>
    <row r="885" customFormat="false" ht="12.8" hidden="false" customHeight="false" outlineLevel="0" collapsed="false">
      <c r="A885" s="0" t="n">
        <v>19</v>
      </c>
      <c r="B885" s="0" t="n">
        <v>1</v>
      </c>
      <c r="C885" s="0" t="n">
        <v>1</v>
      </c>
      <c r="D885" s="0" t="n">
        <v>20</v>
      </c>
      <c r="E885" s="0" t="n">
        <v>890.44</v>
      </c>
      <c r="F885" s="0" t="n">
        <v>46.98</v>
      </c>
      <c r="G885" s="0" t="n">
        <v>76.81</v>
      </c>
      <c r="H885" s="0" t="n">
        <v>27.12</v>
      </c>
      <c r="I885" s="0" t="n">
        <v>2</v>
      </c>
      <c r="J885" s="0" t="n">
        <v>0</v>
      </c>
      <c r="K885" s="0" t="n">
        <v>10.19</v>
      </c>
      <c r="L885" s="0" t="n">
        <v>13.92</v>
      </c>
      <c r="M885" s="0" t="n">
        <v>0.24</v>
      </c>
      <c r="N885" s="0" t="n">
        <v>0.13</v>
      </c>
      <c r="O885" s="0" t="n">
        <v>-0.13</v>
      </c>
      <c r="P885" s="0" t="n">
        <v>16.02</v>
      </c>
      <c r="Q885" s="0" t="n">
        <v>6.59</v>
      </c>
      <c r="R885" s="0" t="n">
        <v>-6.72</v>
      </c>
      <c r="S885" s="0" t="n">
        <v>-7.23</v>
      </c>
      <c r="T885" s="0" t="n">
        <v>184.36</v>
      </c>
      <c r="U885" s="0" t="n">
        <v>16.35</v>
      </c>
      <c r="V885" s="0" t="n">
        <v>0.26</v>
      </c>
      <c r="W885" s="0" t="n">
        <v>235.11</v>
      </c>
      <c r="X885" s="0" t="n">
        <v>0.77843</v>
      </c>
      <c r="Y885" s="0" t="n">
        <v>2.13172</v>
      </c>
    </row>
    <row r="886" customFormat="false" ht="12.8" hidden="false" customHeight="false" outlineLevel="0" collapsed="false">
      <c r="A886" s="0" t="n">
        <v>19</v>
      </c>
      <c r="B886" s="0" t="n">
        <v>1</v>
      </c>
      <c r="C886" s="0" t="n">
        <v>1</v>
      </c>
      <c r="D886" s="0" t="n">
        <v>21</v>
      </c>
      <c r="E886" s="0" t="n">
        <v>1103.39</v>
      </c>
      <c r="F886" s="0" t="n">
        <v>58.22</v>
      </c>
      <c r="G886" s="0" t="n">
        <v>77.41</v>
      </c>
      <c r="H886" s="0" t="n">
        <v>-9.09</v>
      </c>
      <c r="I886" s="0" t="n">
        <v>2.01</v>
      </c>
      <c r="J886" s="0" t="n">
        <v>0</v>
      </c>
      <c r="K886" s="0" t="n">
        <v>10.36</v>
      </c>
      <c r="L886" s="0" t="n">
        <v>13.72</v>
      </c>
      <c r="M886" s="0" t="n">
        <v>3.48</v>
      </c>
      <c r="N886" s="0" t="n">
        <v>0.11</v>
      </c>
      <c r="O886" s="0" t="n">
        <v>-0.08</v>
      </c>
      <c r="P886" s="0" t="n">
        <v>16.08</v>
      </c>
      <c r="Q886" s="0" t="n">
        <v>0.88</v>
      </c>
      <c r="R886" s="0" t="n">
        <v>-81.54</v>
      </c>
      <c r="S886" s="0" t="n">
        <v>-396.01</v>
      </c>
      <c r="T886" s="0" t="n">
        <v>-46.88</v>
      </c>
      <c r="U886" s="0" t="n">
        <v>16.28</v>
      </c>
      <c r="V886" s="0" t="n">
        <v>0.22</v>
      </c>
      <c r="W886" s="0" t="n">
        <v>291.34</v>
      </c>
      <c r="X886" s="0" t="n">
        <v>0.69509</v>
      </c>
      <c r="Y886" s="0" t="n">
        <v>2.27969</v>
      </c>
    </row>
    <row r="887" customFormat="false" ht="12.8" hidden="false" customHeight="false" outlineLevel="0" collapsed="false">
      <c r="A887" s="0" t="n">
        <v>19</v>
      </c>
      <c r="B887" s="0" t="n">
        <v>1</v>
      </c>
      <c r="C887" s="0" t="n">
        <v>1</v>
      </c>
      <c r="D887" s="0" t="n">
        <v>22</v>
      </c>
      <c r="E887" s="0" t="n">
        <v>1172.71</v>
      </c>
      <c r="F887" s="0" t="n">
        <v>61.88</v>
      </c>
      <c r="G887" s="0" t="n">
        <v>74.39</v>
      </c>
      <c r="H887" s="0" t="n">
        <v>-3.05</v>
      </c>
      <c r="I887" s="0" t="n">
        <v>2.02</v>
      </c>
      <c r="J887" s="0" t="n">
        <v>0</v>
      </c>
      <c r="K887" s="0" t="n">
        <v>9.6</v>
      </c>
      <c r="L887" s="0" t="n">
        <v>14.09</v>
      </c>
      <c r="M887" s="0" t="n">
        <v>0.12</v>
      </c>
      <c r="N887" s="0" t="n">
        <v>0.12</v>
      </c>
      <c r="O887" s="0" t="n">
        <v>-0.03</v>
      </c>
      <c r="P887" s="0" t="n">
        <v>16.12</v>
      </c>
      <c r="Q887" s="0" t="n">
        <v>0.36</v>
      </c>
      <c r="R887" s="0" t="n">
        <v>-3.61</v>
      </c>
      <c r="S887" s="0" t="n">
        <v>-5.11</v>
      </c>
      <c r="T887" s="0" t="n">
        <v>-53.96</v>
      </c>
      <c r="U887" s="0" t="n">
        <v>16.43</v>
      </c>
      <c r="V887" s="0" t="n">
        <v>0.28</v>
      </c>
      <c r="W887" s="0" t="n">
        <v>309.64</v>
      </c>
      <c r="X887" s="0" t="n">
        <v>0.62268</v>
      </c>
      <c r="Y887" s="0" t="n">
        <v>2.4556</v>
      </c>
    </row>
    <row r="888" customFormat="false" ht="12.8" hidden="false" customHeight="false" outlineLevel="0" collapsed="false">
      <c r="A888" s="0" t="n">
        <v>19</v>
      </c>
      <c r="B888" s="0" t="n">
        <v>1</v>
      </c>
      <c r="C888" s="0" t="n">
        <v>1</v>
      </c>
      <c r="D888" s="0" t="n">
        <v>23</v>
      </c>
      <c r="E888" s="0" t="n">
        <v>1526.95</v>
      </c>
      <c r="F888" s="0" t="n">
        <v>80.57</v>
      </c>
      <c r="G888" s="0" t="n">
        <v>75.69</v>
      </c>
      <c r="H888" s="0" t="n">
        <v>-2.01</v>
      </c>
      <c r="I888" s="0" t="n">
        <v>2.01</v>
      </c>
      <c r="J888" s="0" t="n">
        <v>0</v>
      </c>
      <c r="K888" s="0" t="n">
        <v>13.8</v>
      </c>
      <c r="L888" s="0" t="n">
        <v>17.63</v>
      </c>
      <c r="M888" s="0" t="n">
        <v>0.14</v>
      </c>
      <c r="N888" s="0" t="n">
        <v>0.12</v>
      </c>
      <c r="O888" s="0" t="n">
        <v>-0.12</v>
      </c>
      <c r="P888" s="0" t="n">
        <v>16.09</v>
      </c>
      <c r="Q888" s="0" t="n">
        <v>0</v>
      </c>
      <c r="R888" s="0" t="n">
        <v>-4.7</v>
      </c>
      <c r="S888" s="0" t="n">
        <v>-5.53</v>
      </c>
      <c r="T888" s="0" t="n">
        <v>-99.58</v>
      </c>
      <c r="U888" s="0" t="n">
        <v>16.44</v>
      </c>
      <c r="V888" s="0" t="n">
        <v>0.31</v>
      </c>
      <c r="W888" s="0" t="n">
        <v>403.18</v>
      </c>
      <c r="X888" s="0" t="n">
        <v>0.56569</v>
      </c>
      <c r="Y888" s="0" t="n">
        <v>2.66397</v>
      </c>
    </row>
    <row r="889" customFormat="false" ht="12.8" hidden="false" customHeight="false" outlineLevel="0" collapsed="false">
      <c r="A889" s="0" t="n">
        <v>19</v>
      </c>
      <c r="B889" s="0" t="n">
        <v>1</v>
      </c>
      <c r="C889" s="0" t="n">
        <v>1</v>
      </c>
      <c r="D889" s="0" t="n">
        <v>24</v>
      </c>
      <c r="E889" s="0" t="n">
        <v>2949.12</v>
      </c>
      <c r="F889" s="0" t="n">
        <v>155.68</v>
      </c>
      <c r="G889" s="0" t="n">
        <v>67.67</v>
      </c>
      <c r="H889" s="0" t="n">
        <v>-2.07</v>
      </c>
      <c r="I889" s="0" t="n">
        <v>2.07</v>
      </c>
      <c r="J889" s="0" t="n">
        <v>0</v>
      </c>
      <c r="K889" s="0" t="n">
        <v>21.47</v>
      </c>
      <c r="L889" s="0" t="n">
        <v>25.57</v>
      </c>
      <c r="M889" s="0" t="n">
        <v>0.12</v>
      </c>
      <c r="N889" s="0" t="n">
        <v>0.12</v>
      </c>
      <c r="O889" s="0" t="n">
        <v>-0.08</v>
      </c>
      <c r="P889" s="0" t="n">
        <v>16.61</v>
      </c>
      <c r="Q889" s="0" t="n">
        <v>0</v>
      </c>
      <c r="R889" s="0" t="n">
        <v>-5.06</v>
      </c>
      <c r="S889" s="0" t="n">
        <v>-5.07</v>
      </c>
      <c r="T889" s="0" t="n">
        <v>-207.32</v>
      </c>
      <c r="U889" s="0" t="n">
        <v>16.93</v>
      </c>
      <c r="V889" s="0" t="n">
        <v>0.39</v>
      </c>
      <c r="W889" s="0" t="n">
        <v>783.57</v>
      </c>
      <c r="X889" s="0" t="n">
        <v>0.52932</v>
      </c>
      <c r="Y889" s="0" t="n">
        <v>2.90344</v>
      </c>
    </row>
    <row r="890" customFormat="false" ht="12.8" hidden="false" customHeight="false" outlineLevel="0" collapsed="false">
      <c r="A890" s="0" t="n">
        <v>19</v>
      </c>
      <c r="B890" s="0" t="n">
        <v>1</v>
      </c>
      <c r="C890" s="0" t="n">
        <v>1</v>
      </c>
      <c r="D890" s="0" t="n">
        <v>25</v>
      </c>
      <c r="E890" s="0" t="n">
        <v>3708.72</v>
      </c>
      <c r="F890" s="0" t="n">
        <v>196.4</v>
      </c>
      <c r="G890" s="0" t="n">
        <v>46.83</v>
      </c>
      <c r="H890" s="0" t="n">
        <v>-2.15</v>
      </c>
      <c r="I890" s="0" t="n">
        <v>2.15</v>
      </c>
      <c r="J890" s="0" t="n">
        <v>0</v>
      </c>
      <c r="K890" s="0" t="n">
        <v>26.41</v>
      </c>
      <c r="L890" s="0" t="n">
        <v>30.88</v>
      </c>
      <c r="M890" s="0" t="n">
        <v>0.12</v>
      </c>
      <c r="N890" s="0" t="n">
        <v>0.11</v>
      </c>
      <c r="O890" s="0" t="n">
        <v>-0.11</v>
      </c>
      <c r="P890" s="0" t="n">
        <v>17.2</v>
      </c>
      <c r="Q890" s="0" t="n">
        <v>0</v>
      </c>
      <c r="R890" s="0" t="n">
        <v>-6.52</v>
      </c>
      <c r="S890" s="0" t="n">
        <v>-6.53</v>
      </c>
      <c r="T890" s="0" t="n">
        <v>-263.13</v>
      </c>
      <c r="U890" s="0" t="n">
        <v>17.63</v>
      </c>
      <c r="V890" s="0" t="n">
        <v>0.51</v>
      </c>
      <c r="W890" s="0" t="n">
        <v>1011</v>
      </c>
      <c r="X890" s="0" t="n">
        <v>0.51803</v>
      </c>
      <c r="Y890" s="0" t="n">
        <v>3.16216</v>
      </c>
    </row>
    <row r="891" customFormat="false" ht="12.8" hidden="false" customHeight="false" outlineLevel="0" collapsed="false">
      <c r="A891" s="0" t="n">
        <v>19</v>
      </c>
      <c r="B891" s="0" t="n">
        <v>1</v>
      </c>
      <c r="C891" s="0" t="n">
        <v>1</v>
      </c>
      <c r="D891" s="0" t="n">
        <v>26</v>
      </c>
      <c r="E891" s="0" t="n">
        <v>4585.68</v>
      </c>
      <c r="F891" s="0" t="n">
        <v>244.08</v>
      </c>
      <c r="G891" s="0" t="n">
        <v>13.73</v>
      </c>
      <c r="H891" s="0" t="n">
        <v>-2.25</v>
      </c>
      <c r="I891" s="0" t="n">
        <v>2.25</v>
      </c>
      <c r="J891" s="0" t="n">
        <v>0</v>
      </c>
      <c r="K891" s="0" t="n">
        <v>31.41</v>
      </c>
      <c r="L891" s="0" t="n">
        <v>35.93</v>
      </c>
      <c r="M891" s="0" t="n">
        <v>0.12</v>
      </c>
      <c r="N891" s="0" t="n">
        <v>0.11</v>
      </c>
      <c r="O891" s="0" t="n">
        <v>-0.13</v>
      </c>
      <c r="P891" s="0" t="n">
        <v>18.04</v>
      </c>
      <c r="Q891" s="0" t="n">
        <v>0</v>
      </c>
      <c r="R891" s="0" t="n">
        <v>-7.79</v>
      </c>
      <c r="S891" s="0" t="n">
        <v>-7.81</v>
      </c>
      <c r="T891" s="0" t="n">
        <v>-339.32</v>
      </c>
      <c r="U891" s="0" t="n">
        <v>18.53</v>
      </c>
      <c r="V891" s="0" t="n">
        <v>0.62</v>
      </c>
      <c r="W891" s="0" t="n">
        <v>1307.18</v>
      </c>
      <c r="X891" s="0" t="n">
        <v>0.53347</v>
      </c>
      <c r="Y891" s="0" t="n">
        <v>3.41909</v>
      </c>
    </row>
    <row r="892" customFormat="false" ht="12.8" hidden="false" customHeight="false" outlineLevel="0" collapsed="false">
      <c r="A892" s="0" t="n">
        <v>19</v>
      </c>
      <c r="B892" s="0" t="n">
        <v>1</v>
      </c>
      <c r="C892" s="0" t="n">
        <v>1</v>
      </c>
      <c r="D892" s="0" t="n">
        <v>27</v>
      </c>
      <c r="E892" s="0" t="n">
        <v>4928.53</v>
      </c>
      <c r="F892" s="0" t="n">
        <v>263.14</v>
      </c>
      <c r="G892" s="0" t="n">
        <v>0.82</v>
      </c>
      <c r="H892" s="0" t="n">
        <v>-2.31</v>
      </c>
      <c r="I892" s="0" t="n">
        <v>2.31</v>
      </c>
      <c r="J892" s="0" t="n">
        <v>0</v>
      </c>
      <c r="K892" s="0" t="n">
        <v>33.57</v>
      </c>
      <c r="L892" s="0" t="n">
        <v>38.31</v>
      </c>
      <c r="M892" s="0" t="n">
        <v>0.12</v>
      </c>
      <c r="N892" s="0" t="n">
        <v>0.11</v>
      </c>
      <c r="O892" s="0" t="n">
        <v>-0.14</v>
      </c>
      <c r="P892" s="0" t="n">
        <v>18.52</v>
      </c>
      <c r="Q892" s="0" t="n">
        <v>0</v>
      </c>
      <c r="R892" s="0" t="n">
        <v>-8.43</v>
      </c>
      <c r="S892" s="0" t="n">
        <v>-8.46</v>
      </c>
      <c r="T892" s="0" t="n">
        <v>-356.22</v>
      </c>
      <c r="U892" s="0" t="n">
        <v>19.05</v>
      </c>
      <c r="V892" s="0" t="n">
        <v>0.68</v>
      </c>
      <c r="W892" s="0" t="n">
        <v>1441.81</v>
      </c>
      <c r="X892" s="0" t="n">
        <v>0.57342</v>
      </c>
      <c r="Y892" s="0" t="n">
        <v>3.65416</v>
      </c>
    </row>
    <row r="893" customFormat="false" ht="12.8" hidden="false" customHeight="false" outlineLevel="0" collapsed="false">
      <c r="A893" s="0" t="n">
        <v>19</v>
      </c>
      <c r="B893" s="0" t="n">
        <v>1</v>
      </c>
      <c r="C893" s="0" t="n">
        <v>1</v>
      </c>
      <c r="D893" s="0" t="n">
        <v>28</v>
      </c>
      <c r="E893" s="0" t="n">
        <v>5436</v>
      </c>
      <c r="F893" s="0" t="n">
        <v>292.01</v>
      </c>
      <c r="G893" s="0" t="n">
        <v>-30.74</v>
      </c>
      <c r="H893" s="0" t="n">
        <v>-2.37</v>
      </c>
      <c r="I893" s="0" t="n">
        <v>2.37</v>
      </c>
      <c r="J893" s="0" t="n">
        <v>0</v>
      </c>
      <c r="K893" s="0" t="n">
        <v>36.83</v>
      </c>
      <c r="L893" s="0" t="n">
        <v>42.79</v>
      </c>
      <c r="M893" s="0" t="n">
        <v>0.12</v>
      </c>
      <c r="N893" s="0" t="n">
        <v>0.11</v>
      </c>
      <c r="O893" s="0" t="n">
        <v>-0.18</v>
      </c>
      <c r="P893" s="0" t="n">
        <v>18.92</v>
      </c>
      <c r="Q893" s="0" t="n">
        <v>0</v>
      </c>
      <c r="R893" s="0" t="n">
        <v>-9.49</v>
      </c>
      <c r="S893" s="0" t="n">
        <v>-9.54</v>
      </c>
      <c r="T893" s="0" t="n">
        <v>-316.75</v>
      </c>
      <c r="U893" s="0" t="n">
        <v>19.54</v>
      </c>
      <c r="V893" s="0" t="n">
        <v>0.75</v>
      </c>
      <c r="W893" s="0" t="n">
        <v>1668.35</v>
      </c>
      <c r="X893" s="0" t="n">
        <v>0.63317</v>
      </c>
      <c r="Y893" s="0" t="n">
        <v>3.8573</v>
      </c>
    </row>
    <row r="894" customFormat="false" ht="12.8" hidden="false" customHeight="false" outlineLevel="0" collapsed="false">
      <c r="A894" s="0" t="n">
        <v>19</v>
      </c>
      <c r="B894" s="0" t="n">
        <v>1</v>
      </c>
      <c r="C894" s="0" t="n">
        <v>1</v>
      </c>
      <c r="D894" s="0" t="n">
        <v>29</v>
      </c>
      <c r="E894" s="0" t="n">
        <v>7105.44</v>
      </c>
      <c r="F894" s="0" t="n">
        <v>383.95</v>
      </c>
      <c r="G894" s="0" t="n">
        <v>-63.58</v>
      </c>
      <c r="H894" s="0" t="n">
        <v>-2.47</v>
      </c>
      <c r="I894" s="0" t="n">
        <v>2.47</v>
      </c>
      <c r="J894" s="0" t="n">
        <v>0</v>
      </c>
      <c r="K894" s="0" t="n">
        <v>46.43</v>
      </c>
      <c r="L894" s="0" t="n">
        <v>54.27</v>
      </c>
      <c r="M894" s="0" t="n">
        <v>0.12</v>
      </c>
      <c r="N894" s="0" t="n">
        <v>0.12</v>
      </c>
      <c r="O894" s="0" t="n">
        <v>-0.17</v>
      </c>
      <c r="P894" s="0" t="n">
        <v>19.64</v>
      </c>
      <c r="Q894" s="0" t="n">
        <v>0</v>
      </c>
      <c r="R894" s="0" t="n">
        <v>-11.04</v>
      </c>
      <c r="S894" s="0" t="n">
        <v>-11.3</v>
      </c>
      <c r="T894" s="0" t="n">
        <v>-305.36</v>
      </c>
      <c r="U894" s="0" t="n">
        <v>20.29</v>
      </c>
      <c r="V894" s="0" t="n">
        <v>0.87</v>
      </c>
      <c r="W894" s="0" t="n">
        <v>2282.54</v>
      </c>
      <c r="X894" s="0" t="n">
        <v>0.70756</v>
      </c>
      <c r="Y894" s="0" t="n">
        <v>4.02845</v>
      </c>
    </row>
    <row r="895" customFormat="false" ht="12.8" hidden="false" customHeight="false" outlineLevel="0" collapsed="false">
      <c r="A895" s="0" t="n">
        <v>19</v>
      </c>
      <c r="B895" s="0" t="n">
        <v>1</v>
      </c>
      <c r="C895" s="0" t="n">
        <v>1</v>
      </c>
      <c r="D895" s="0" t="n">
        <v>30</v>
      </c>
      <c r="E895" s="0" t="n">
        <v>5043.11</v>
      </c>
      <c r="F895" s="0" t="n">
        <v>271.84</v>
      </c>
      <c r="G895" s="0" t="n">
        <v>-49.37</v>
      </c>
      <c r="H895" s="0" t="n">
        <v>-2.47</v>
      </c>
      <c r="I895" s="0" t="n">
        <v>2.47</v>
      </c>
      <c r="J895" s="0" t="n">
        <v>0</v>
      </c>
      <c r="K895" s="0" t="n">
        <v>37.68</v>
      </c>
      <c r="L895" s="0" t="n">
        <v>48.68</v>
      </c>
      <c r="M895" s="0" t="n">
        <v>0.12</v>
      </c>
      <c r="N895" s="0" t="n">
        <v>0.14</v>
      </c>
      <c r="O895" s="0" t="n">
        <v>-0.34</v>
      </c>
      <c r="P895" s="0" t="n">
        <v>19.64</v>
      </c>
      <c r="Q895" s="0" t="n">
        <v>0</v>
      </c>
      <c r="R895" s="0" t="n">
        <v>-12.67</v>
      </c>
      <c r="S895" s="0" t="n">
        <v>-14.71</v>
      </c>
      <c r="T895" s="0" t="n">
        <v>-197.18</v>
      </c>
      <c r="U895" s="0" t="n">
        <v>20.63</v>
      </c>
      <c r="V895" s="0" t="n">
        <v>0.94</v>
      </c>
      <c r="W895" s="0" t="n">
        <v>1589.94</v>
      </c>
      <c r="X895" s="0" t="n">
        <v>0.79229</v>
      </c>
      <c r="Y895" s="0" t="n">
        <v>4.17257</v>
      </c>
    </row>
    <row r="896" customFormat="false" ht="12.8" hidden="false" customHeight="false" outlineLevel="0" collapsed="false">
      <c r="A896" s="0" t="n">
        <v>19</v>
      </c>
      <c r="B896" s="0" t="n">
        <v>1</v>
      </c>
      <c r="C896" s="0" t="n">
        <v>1</v>
      </c>
      <c r="D896" s="0" t="n">
        <v>31</v>
      </c>
      <c r="E896" s="0" t="n">
        <v>5858.33</v>
      </c>
      <c r="F896" s="0" t="n">
        <v>314.96</v>
      </c>
      <c r="G896" s="0" t="n">
        <v>-49.89</v>
      </c>
      <c r="H896" s="0" t="n">
        <v>-4.4</v>
      </c>
      <c r="I896" s="0" t="n">
        <v>2.44</v>
      </c>
      <c r="J896" s="0" t="n">
        <v>0</v>
      </c>
      <c r="K896" s="0" t="n">
        <v>42.1</v>
      </c>
      <c r="L896" s="0" t="n">
        <v>69.81</v>
      </c>
      <c r="M896" s="0" t="n">
        <v>0.31</v>
      </c>
      <c r="N896" s="0" t="n">
        <v>0.17</v>
      </c>
      <c r="O896" s="0" t="n">
        <v>-0.31</v>
      </c>
      <c r="P896" s="0" t="n">
        <v>19.43</v>
      </c>
      <c r="Q896" s="0" t="n">
        <v>0.01</v>
      </c>
      <c r="R896" s="0" t="n">
        <v>-30.73</v>
      </c>
      <c r="S896" s="0" t="n">
        <v>-1247.8</v>
      </c>
      <c r="T896" s="0" t="n">
        <v>-422.08</v>
      </c>
      <c r="U896" s="0" t="n">
        <v>20.27</v>
      </c>
      <c r="V896" s="0" t="n">
        <v>0.91</v>
      </c>
      <c r="W896" s="0" t="n">
        <v>1808.94</v>
      </c>
      <c r="X896" s="0" t="n">
        <v>0.88415</v>
      </c>
      <c r="Y896" s="0" t="n">
        <v>4.2957</v>
      </c>
    </row>
    <row r="897" customFormat="false" ht="12.8" hidden="false" customHeight="false" outlineLevel="0" collapsed="false">
      <c r="A897" s="0" t="n">
        <v>19</v>
      </c>
      <c r="B897" s="0" t="n">
        <v>1</v>
      </c>
      <c r="C897" s="0" t="n">
        <v>1</v>
      </c>
      <c r="D897" s="0" t="n">
        <v>32</v>
      </c>
      <c r="E897" s="0" t="n">
        <v>5903.82</v>
      </c>
      <c r="F897" s="0" t="n">
        <v>314.7</v>
      </c>
      <c r="G897" s="0" t="n">
        <v>-40.73</v>
      </c>
      <c r="H897" s="0" t="n">
        <v>-6.21</v>
      </c>
      <c r="I897" s="0" t="n">
        <v>2.36</v>
      </c>
      <c r="J897" s="0" t="n">
        <v>0</v>
      </c>
      <c r="K897" s="0" t="n">
        <v>41.22</v>
      </c>
      <c r="L897" s="0" t="n">
        <v>71.53</v>
      </c>
      <c r="M897" s="0" t="n">
        <v>0.79</v>
      </c>
      <c r="N897" s="0" t="n">
        <v>0.17</v>
      </c>
      <c r="O897" s="0" t="n">
        <v>-0.26</v>
      </c>
      <c r="P897" s="0" t="n">
        <v>18.84</v>
      </c>
      <c r="Q897" s="0" t="n">
        <v>0</v>
      </c>
      <c r="R897" s="0" t="n">
        <v>-70.51</v>
      </c>
      <c r="S897" s="0" t="n">
        <v>-4872.08</v>
      </c>
      <c r="T897" s="0" t="n">
        <v>-400.2</v>
      </c>
      <c r="U897" s="0" t="n">
        <v>19.57</v>
      </c>
      <c r="V897" s="0" t="n">
        <v>0.83</v>
      </c>
      <c r="W897" s="0" t="n">
        <v>1700.72</v>
      </c>
      <c r="X897" s="0" t="n">
        <v>0.98086</v>
      </c>
      <c r="Y897" s="0" t="n">
        <v>4.40324</v>
      </c>
    </row>
    <row r="898" customFormat="false" ht="12.8" hidden="false" customHeight="false" outlineLevel="0" collapsed="false">
      <c r="A898" s="0" t="n">
        <v>19</v>
      </c>
      <c r="B898" s="0" t="n">
        <v>1</v>
      </c>
      <c r="C898" s="0" t="n">
        <v>1</v>
      </c>
      <c r="D898" s="0" t="n">
        <v>33</v>
      </c>
      <c r="E898" s="0" t="n">
        <v>5768.7</v>
      </c>
      <c r="F898" s="0" t="n">
        <v>304.16</v>
      </c>
      <c r="G898" s="0" t="n">
        <v>-37.4</v>
      </c>
      <c r="H898" s="0" t="n">
        <v>-6.45</v>
      </c>
      <c r="I898" s="0" t="n">
        <v>2.33</v>
      </c>
      <c r="J898" s="0" t="n">
        <v>0</v>
      </c>
      <c r="K898" s="0" t="n">
        <v>40.07</v>
      </c>
      <c r="L898" s="0" t="n">
        <v>68.65</v>
      </c>
      <c r="M898" s="0" t="n">
        <v>0.92</v>
      </c>
      <c r="N898" s="0" t="n">
        <v>0.17</v>
      </c>
      <c r="O898" s="0" t="n">
        <v>-0.24</v>
      </c>
      <c r="P898" s="0" t="n">
        <v>18.63</v>
      </c>
      <c r="Q898" s="0" t="n">
        <v>0</v>
      </c>
      <c r="R898" s="0" t="n">
        <v>-77.82</v>
      </c>
      <c r="S898" s="0" t="n">
        <v>-4766.34</v>
      </c>
      <c r="T898" s="0" t="n">
        <v>-407.79</v>
      </c>
      <c r="U898" s="0" t="n">
        <v>19.3</v>
      </c>
      <c r="V898" s="0" t="n">
        <v>0.79</v>
      </c>
      <c r="W898" s="0" t="n">
        <v>1512.33</v>
      </c>
      <c r="X898" s="0" t="n">
        <v>1.08079</v>
      </c>
      <c r="Y898" s="0" t="n">
        <v>4.49952</v>
      </c>
    </row>
    <row r="899" customFormat="false" ht="12.8" hidden="false" customHeight="false" outlineLevel="0" collapsed="false">
      <c r="A899" s="0" t="n">
        <v>19</v>
      </c>
      <c r="B899" s="0" t="n">
        <v>1</v>
      </c>
      <c r="C899" s="0" t="n">
        <v>1</v>
      </c>
      <c r="D899" s="0" t="n">
        <v>34</v>
      </c>
      <c r="E899" s="0" t="n">
        <v>5543.54</v>
      </c>
      <c r="F899" s="0" t="n">
        <v>288.69</v>
      </c>
      <c r="G899" s="0" t="n">
        <v>-23.32</v>
      </c>
      <c r="H899" s="0" t="n">
        <v>-348.11</v>
      </c>
      <c r="I899" s="0" t="n">
        <v>2.27</v>
      </c>
      <c r="J899" s="0" t="n">
        <v>0</v>
      </c>
      <c r="K899" s="0" t="n">
        <v>41.43</v>
      </c>
      <c r="L899" s="0" t="n">
        <v>67.29</v>
      </c>
      <c r="M899" s="0" t="n">
        <v>15.69</v>
      </c>
      <c r="N899" s="0" t="n">
        <v>0.17</v>
      </c>
      <c r="O899" s="0" t="n">
        <v>-0.35</v>
      </c>
      <c r="P899" s="0" t="n">
        <v>18.16</v>
      </c>
      <c r="Q899" s="0" t="n">
        <v>0</v>
      </c>
      <c r="R899" s="0" t="n">
        <v>-1216.26</v>
      </c>
      <c r="S899" s="0" t="n">
        <v>-2807.76</v>
      </c>
      <c r="T899" s="0" t="n">
        <v>-31.47</v>
      </c>
      <c r="U899" s="0" t="n">
        <v>18.91</v>
      </c>
      <c r="V899" s="0" t="n">
        <v>0.72</v>
      </c>
      <c r="W899" s="0" t="n">
        <v>1296.37</v>
      </c>
      <c r="X899" s="0" t="n">
        <v>1.18276</v>
      </c>
      <c r="Y899" s="0" t="n">
        <v>4.58795</v>
      </c>
    </row>
    <row r="900" customFormat="false" ht="12.8" hidden="false" customHeight="false" outlineLevel="0" collapsed="false">
      <c r="A900" s="0" t="n">
        <v>19</v>
      </c>
      <c r="B900" s="0" t="n">
        <v>1</v>
      </c>
      <c r="C900" s="0" t="n">
        <v>1</v>
      </c>
      <c r="D900" s="0" t="n">
        <v>35</v>
      </c>
      <c r="E900" s="0" t="n">
        <v>5126.7</v>
      </c>
      <c r="F900" s="0" t="n">
        <v>263.54</v>
      </c>
      <c r="G900" s="0" t="n">
        <v>-9.28</v>
      </c>
      <c r="H900" s="0" t="n">
        <v>-367.49</v>
      </c>
      <c r="I900" s="0" t="n">
        <v>2.22</v>
      </c>
      <c r="J900" s="0" t="n">
        <v>0</v>
      </c>
      <c r="K900" s="0" t="n">
        <v>38.78</v>
      </c>
      <c r="L900" s="0" t="n">
        <v>63.21</v>
      </c>
      <c r="M900" s="0" t="n">
        <v>16.19</v>
      </c>
      <c r="N900" s="0" t="n">
        <v>0.17</v>
      </c>
      <c r="O900" s="0" t="n">
        <v>-0.34</v>
      </c>
      <c r="P900" s="0" t="n">
        <v>17.79</v>
      </c>
      <c r="Q900" s="0" t="n">
        <v>0</v>
      </c>
      <c r="R900" s="0" t="n">
        <v>-1216.76</v>
      </c>
      <c r="S900" s="0" t="n">
        <v>-1634.1</v>
      </c>
      <c r="T900" s="0" t="n">
        <v>-30.87</v>
      </c>
      <c r="U900" s="0" t="n">
        <v>18.54</v>
      </c>
      <c r="V900" s="0" t="n">
        <v>0.7</v>
      </c>
      <c r="W900" s="0" t="n">
        <v>1051.13</v>
      </c>
      <c r="X900" s="0" t="n">
        <v>1.28583</v>
      </c>
      <c r="Y900" s="0" t="n">
        <v>4.67122</v>
      </c>
    </row>
    <row r="901" customFormat="false" ht="12.8" hidden="false" customHeight="false" outlineLevel="0" collapsed="false">
      <c r="A901" s="0" t="n">
        <v>19</v>
      </c>
      <c r="B901" s="0" t="n">
        <v>1</v>
      </c>
      <c r="C901" s="0" t="n">
        <v>1</v>
      </c>
      <c r="D901" s="0" t="n">
        <v>36</v>
      </c>
      <c r="E901" s="0" t="n">
        <v>4416.7</v>
      </c>
      <c r="F901" s="0" t="n">
        <v>223.88</v>
      </c>
      <c r="G901" s="0" t="n">
        <v>10.3</v>
      </c>
      <c r="H901" s="0" t="n">
        <v>-220.45</v>
      </c>
      <c r="I901" s="0" t="n">
        <v>2.18</v>
      </c>
      <c r="J901" s="0" t="n">
        <v>0</v>
      </c>
      <c r="K901" s="0" t="n">
        <v>33.64</v>
      </c>
      <c r="L901" s="0" t="n">
        <v>57.39</v>
      </c>
      <c r="M901" s="0" t="n">
        <v>11.98</v>
      </c>
      <c r="N901" s="0" t="n">
        <v>0.17</v>
      </c>
      <c r="O901" s="0" t="n">
        <v>-0.29</v>
      </c>
      <c r="P901" s="0" t="n">
        <v>17.46</v>
      </c>
      <c r="Q901" s="0" t="n">
        <v>0.23</v>
      </c>
      <c r="R901" s="0" t="n">
        <v>-841.66</v>
      </c>
      <c r="S901" s="0" t="n">
        <v>-1299.16</v>
      </c>
      <c r="T901" s="0" t="n">
        <v>-23.1</v>
      </c>
      <c r="U901" s="0" t="n">
        <v>18.19</v>
      </c>
      <c r="V901" s="0" t="n">
        <v>0.65</v>
      </c>
      <c r="W901" s="0" t="n">
        <v>779.36</v>
      </c>
      <c r="X901" s="0" t="n">
        <v>1.38926</v>
      </c>
      <c r="Y901" s="0" t="n">
        <v>4.67327</v>
      </c>
    </row>
    <row r="902" customFormat="false" ht="12.8" hidden="false" customHeight="false" outlineLevel="0" collapsed="false">
      <c r="A902" s="0" t="n">
        <v>19</v>
      </c>
      <c r="B902" s="0" t="n">
        <v>1</v>
      </c>
      <c r="C902" s="0" t="n">
        <v>1</v>
      </c>
      <c r="D902" s="0" t="n">
        <v>37</v>
      </c>
      <c r="E902" s="0" t="n">
        <v>1907.12</v>
      </c>
      <c r="F902" s="0" t="n">
        <v>100.63</v>
      </c>
      <c r="G902" s="0" t="n">
        <v>80.12</v>
      </c>
      <c r="H902" s="0" t="n">
        <v>-31.17</v>
      </c>
      <c r="I902" s="0" t="n">
        <v>2.13</v>
      </c>
      <c r="J902" s="0" t="n">
        <v>0</v>
      </c>
      <c r="K902" s="0" t="n">
        <v>17.89</v>
      </c>
      <c r="L902" s="0" t="n">
        <v>39.89</v>
      </c>
      <c r="M902" s="0" t="n">
        <v>4.35</v>
      </c>
      <c r="N902" s="0" t="n">
        <v>0.16</v>
      </c>
      <c r="O902" s="0" t="n">
        <v>-0.19</v>
      </c>
      <c r="P902" s="0" t="n">
        <v>17.06</v>
      </c>
      <c r="Q902" s="0" t="n">
        <v>0</v>
      </c>
      <c r="R902" s="0" t="n">
        <v>-271.76</v>
      </c>
      <c r="S902" s="0" t="n">
        <v>-1462.29</v>
      </c>
      <c r="T902" s="0" t="n">
        <v>-100.74</v>
      </c>
      <c r="U902" s="0" t="n">
        <v>17.81</v>
      </c>
      <c r="V902" s="0" t="n">
        <v>0.58</v>
      </c>
      <c r="W902" s="0" t="n">
        <v>503.56</v>
      </c>
      <c r="X902" s="0" t="n">
        <v>1.49236</v>
      </c>
      <c r="Y902" s="0" t="n">
        <v>4.83072</v>
      </c>
    </row>
    <row r="903" customFormat="false" ht="12.8" hidden="false" customHeight="false" outlineLevel="0" collapsed="false">
      <c r="A903" s="0" t="n">
        <v>19</v>
      </c>
      <c r="B903" s="0" t="n">
        <v>1</v>
      </c>
      <c r="C903" s="0" t="n">
        <v>1</v>
      </c>
      <c r="D903" s="0" t="n">
        <v>38</v>
      </c>
      <c r="E903" s="0" t="n">
        <v>0</v>
      </c>
      <c r="F903" s="0" t="n">
        <v>0</v>
      </c>
      <c r="G903" s="0" t="n">
        <v>78.52</v>
      </c>
      <c r="H903" s="0" t="n">
        <v>-3.65</v>
      </c>
      <c r="I903" s="0" t="n">
        <v>3.65</v>
      </c>
      <c r="J903" s="0" t="n">
        <v>0</v>
      </c>
      <c r="K903" s="0" t="n">
        <v>0</v>
      </c>
      <c r="L903" s="0" t="n">
        <v>11.93</v>
      </c>
      <c r="M903" s="0" t="n">
        <v>0</v>
      </c>
      <c r="N903" s="0" t="n">
        <v>0</v>
      </c>
      <c r="O903" s="0" t="n">
        <v>0</v>
      </c>
      <c r="P903" s="0" t="n">
        <v>17.56</v>
      </c>
      <c r="Q903" s="0" t="n">
        <v>0</v>
      </c>
      <c r="R903" s="0" t="n">
        <v>-0.02</v>
      </c>
      <c r="S903" s="0" t="n">
        <v>-0.02</v>
      </c>
      <c r="T903" s="0" t="n">
        <v>450</v>
      </c>
      <c r="U903" s="0" t="n">
        <v>17.56</v>
      </c>
      <c r="V903" s="0" t="n">
        <v>0.57</v>
      </c>
      <c r="W903" s="0" t="n">
        <v>256.76</v>
      </c>
      <c r="X903" s="0" t="n">
        <v>1.5945</v>
      </c>
      <c r="Y903" s="0" t="n">
        <v>1.76895</v>
      </c>
    </row>
    <row r="904" customFormat="false" ht="12.8" hidden="false" customHeight="false" outlineLevel="0" collapsed="false">
      <c r="A904" s="0" t="n">
        <v>19</v>
      </c>
      <c r="B904" s="0" t="n">
        <v>1</v>
      </c>
      <c r="C904" s="0" t="n">
        <v>1</v>
      </c>
      <c r="D904" s="0" t="n">
        <v>39</v>
      </c>
      <c r="E904" s="0" t="n">
        <v>0</v>
      </c>
      <c r="F904" s="0" t="n">
        <v>0</v>
      </c>
      <c r="G904" s="0" t="n">
        <v>78.56</v>
      </c>
      <c r="H904" s="0" t="n">
        <v>-3.6</v>
      </c>
      <c r="I904" s="0" t="n">
        <v>3.6</v>
      </c>
      <c r="J904" s="0" t="n">
        <v>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0</v>
      </c>
      <c r="P904" s="0" t="n">
        <v>17.3</v>
      </c>
      <c r="Q904" s="0" t="n">
        <v>0</v>
      </c>
      <c r="R904" s="0" t="n">
        <v>-0.02</v>
      </c>
      <c r="S904" s="0" t="n">
        <v>-0.02</v>
      </c>
      <c r="T904" s="0" t="n">
        <v>450</v>
      </c>
      <c r="U904" s="0" t="n">
        <v>17.3</v>
      </c>
      <c r="V904" s="0" t="n">
        <v>0.53</v>
      </c>
      <c r="W904" s="0" t="n">
        <v>79</v>
      </c>
      <c r="X904" s="0" t="n">
        <v>1.69499</v>
      </c>
      <c r="Y904" s="0" t="n">
        <v>1.29055</v>
      </c>
    </row>
    <row r="905" customFormat="false" ht="12.8" hidden="false" customHeight="false" outlineLevel="0" collapsed="false">
      <c r="A905" s="0" t="n">
        <v>19</v>
      </c>
      <c r="B905" s="0" t="n">
        <v>1</v>
      </c>
      <c r="C905" s="0" t="n">
        <v>1</v>
      </c>
      <c r="D905" s="0" t="n">
        <v>40</v>
      </c>
      <c r="E905" s="0" t="n">
        <v>0</v>
      </c>
      <c r="F905" s="0" t="n">
        <v>0</v>
      </c>
      <c r="G905" s="0" t="n">
        <v>78.14</v>
      </c>
      <c r="H905" s="0" t="n">
        <v>-3.54</v>
      </c>
      <c r="I905" s="0" t="n">
        <v>3.54</v>
      </c>
      <c r="J905" s="0" t="n">
        <v>0</v>
      </c>
      <c r="K905" s="0" t="n">
        <v>0</v>
      </c>
      <c r="L905" s="0" t="n">
        <v>0</v>
      </c>
      <c r="M905" s="0" t="n">
        <v>0</v>
      </c>
      <c r="N905" s="0" t="n">
        <v>0</v>
      </c>
      <c r="O905" s="0" t="n">
        <v>0</v>
      </c>
      <c r="P905" s="0" t="n">
        <v>17.05</v>
      </c>
      <c r="Q905" s="0" t="n">
        <v>0</v>
      </c>
      <c r="R905" s="0" t="n">
        <v>-0.02</v>
      </c>
      <c r="S905" s="0" t="n">
        <v>-0.02</v>
      </c>
      <c r="T905" s="0" t="n">
        <v>450</v>
      </c>
      <c r="U905" s="0" t="n">
        <v>17.05</v>
      </c>
      <c r="V905" s="0" t="n">
        <v>0.51</v>
      </c>
      <c r="W905" s="0" t="n">
        <v>0.26</v>
      </c>
      <c r="X905" s="0" t="n">
        <v>1.79307</v>
      </c>
      <c r="Y905" s="0" t="n">
        <v>1.20453</v>
      </c>
    </row>
    <row r="906" customFormat="false" ht="12.8" hidden="false" customHeight="false" outlineLevel="0" collapsed="false">
      <c r="A906" s="0" t="n">
        <v>19</v>
      </c>
      <c r="B906" s="0" t="n">
        <v>1</v>
      </c>
      <c r="C906" s="0" t="n">
        <v>1</v>
      </c>
      <c r="D906" s="0" t="n">
        <v>41</v>
      </c>
      <c r="E906" s="0" t="n">
        <v>0</v>
      </c>
      <c r="F906" s="0" t="n">
        <v>0</v>
      </c>
      <c r="G906" s="0" t="n">
        <v>77.68</v>
      </c>
      <c r="H906" s="0" t="n">
        <v>-3.5</v>
      </c>
      <c r="I906" s="0" t="n">
        <v>3.5</v>
      </c>
      <c r="J906" s="0" t="n">
        <v>0</v>
      </c>
      <c r="K906" s="0" t="n">
        <v>0</v>
      </c>
      <c r="L906" s="0" t="n">
        <v>0</v>
      </c>
      <c r="M906" s="0" t="n">
        <v>0</v>
      </c>
      <c r="N906" s="0" t="n">
        <v>0</v>
      </c>
      <c r="O906" s="0" t="n">
        <v>0</v>
      </c>
      <c r="P906" s="0" t="n">
        <v>16.83</v>
      </c>
      <c r="Q906" s="0" t="n">
        <v>0</v>
      </c>
      <c r="R906" s="0" t="n">
        <v>-0.02</v>
      </c>
      <c r="S906" s="0" t="n">
        <v>-0.02</v>
      </c>
      <c r="T906" s="0" t="n">
        <v>450</v>
      </c>
      <c r="U906" s="0" t="n">
        <v>16.83</v>
      </c>
      <c r="V906" s="0" t="n">
        <v>0.47</v>
      </c>
      <c r="W906" s="0" t="n">
        <v>-4.97</v>
      </c>
      <c r="X906" s="0" t="n">
        <v>1.88785</v>
      </c>
      <c r="Y906" s="0" t="n">
        <v>1.1128</v>
      </c>
    </row>
    <row r="907" customFormat="false" ht="12.8" hidden="false" customHeight="false" outlineLevel="0" collapsed="false">
      <c r="A907" s="0" t="n">
        <v>19</v>
      </c>
      <c r="B907" s="0" t="n">
        <v>1</v>
      </c>
      <c r="C907" s="0" t="n">
        <v>1</v>
      </c>
      <c r="D907" s="0" t="n">
        <v>42</v>
      </c>
      <c r="E907" s="0" t="n">
        <v>0</v>
      </c>
      <c r="F907" s="0" t="n">
        <v>0</v>
      </c>
      <c r="G907" s="0" t="n">
        <v>76.68</v>
      </c>
      <c r="H907" s="0" t="n">
        <v>-3.47</v>
      </c>
      <c r="I907" s="0" t="n">
        <v>3.47</v>
      </c>
      <c r="J907" s="0" t="n">
        <v>0</v>
      </c>
      <c r="K907" s="0" t="n">
        <v>0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16.69</v>
      </c>
      <c r="Q907" s="0" t="n">
        <v>0</v>
      </c>
      <c r="R907" s="0" t="n">
        <v>-0.02</v>
      </c>
      <c r="S907" s="0" t="n">
        <v>-0.02</v>
      </c>
      <c r="T907" s="0" t="n">
        <v>450</v>
      </c>
      <c r="U907" s="0" t="n">
        <v>16.69</v>
      </c>
      <c r="V907" s="0" t="n">
        <v>0.45</v>
      </c>
      <c r="W907" s="0" t="n">
        <v>-5.19</v>
      </c>
      <c r="X907" s="0" t="n">
        <v>1.97825</v>
      </c>
      <c r="Y907" s="0" t="n">
        <v>1.01345</v>
      </c>
    </row>
    <row r="908" customFormat="false" ht="12.8" hidden="false" customHeight="false" outlineLevel="0" collapsed="false">
      <c r="A908" s="0" t="n">
        <v>19</v>
      </c>
      <c r="B908" s="0" t="n">
        <v>1</v>
      </c>
      <c r="C908" s="0" t="n">
        <v>1</v>
      </c>
      <c r="D908" s="0" t="n">
        <v>43</v>
      </c>
      <c r="E908" s="0" t="n">
        <v>0</v>
      </c>
      <c r="F908" s="0" t="n">
        <v>0</v>
      </c>
      <c r="G908" s="0" t="n">
        <v>75.12</v>
      </c>
      <c r="H908" s="0" t="n">
        <v>-3.45</v>
      </c>
      <c r="I908" s="0" t="n">
        <v>3.45</v>
      </c>
      <c r="J908" s="0" t="n">
        <v>0</v>
      </c>
      <c r="K908" s="0" t="n">
        <v>0</v>
      </c>
      <c r="L908" s="0" t="n">
        <v>0</v>
      </c>
      <c r="M908" s="0" t="n">
        <v>0</v>
      </c>
      <c r="N908" s="0" t="n">
        <v>0</v>
      </c>
      <c r="O908" s="0" t="n">
        <v>0</v>
      </c>
      <c r="P908" s="0" t="n">
        <v>16.58</v>
      </c>
      <c r="Q908" s="0" t="n">
        <v>0</v>
      </c>
      <c r="R908" s="0" t="n">
        <v>-0.02</v>
      </c>
      <c r="S908" s="0" t="n">
        <v>-0.02</v>
      </c>
      <c r="T908" s="0" t="n">
        <v>450</v>
      </c>
      <c r="U908" s="0" t="n">
        <v>16.58</v>
      </c>
      <c r="V908" s="0" t="n">
        <v>0.53</v>
      </c>
      <c r="W908" s="0" t="n">
        <v>-5.27</v>
      </c>
      <c r="X908" s="0" t="n">
        <v>2.06295</v>
      </c>
      <c r="Y908" s="0" t="n">
        <v>0.90447</v>
      </c>
    </row>
    <row r="909" customFormat="false" ht="12.8" hidden="false" customHeight="false" outlineLevel="0" collapsed="false">
      <c r="A909" s="0" t="n">
        <v>19</v>
      </c>
      <c r="B909" s="0" t="n">
        <v>1</v>
      </c>
      <c r="C909" s="0" t="n">
        <v>1</v>
      </c>
      <c r="D909" s="0" t="n">
        <v>44</v>
      </c>
      <c r="E909" s="0" t="n">
        <v>0</v>
      </c>
      <c r="F909" s="0" t="n">
        <v>0</v>
      </c>
      <c r="G909" s="0" t="n">
        <v>76.06</v>
      </c>
      <c r="H909" s="0" t="n">
        <v>-3.41</v>
      </c>
      <c r="I909" s="0" t="n">
        <v>3.41</v>
      </c>
      <c r="J909" s="0" t="n">
        <v>0</v>
      </c>
      <c r="K909" s="0" t="n">
        <v>0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16.39</v>
      </c>
      <c r="Q909" s="0" t="n">
        <v>0</v>
      </c>
      <c r="R909" s="0" t="n">
        <v>-0.02</v>
      </c>
      <c r="S909" s="0" t="n">
        <v>-0.02</v>
      </c>
      <c r="T909" s="0" t="n">
        <v>450</v>
      </c>
      <c r="U909" s="0" t="n">
        <v>16.39</v>
      </c>
      <c r="V909" s="0" t="n">
        <v>0.48</v>
      </c>
      <c r="W909" s="0" t="n">
        <v>-4.74</v>
      </c>
      <c r="X909" s="0" t="n">
        <v>2.1403</v>
      </c>
      <c r="Y909" s="0" t="n">
        <v>0.78383</v>
      </c>
    </row>
    <row r="910" customFormat="false" ht="12.8" hidden="false" customHeight="false" outlineLevel="0" collapsed="false">
      <c r="A910" s="0" t="n">
        <v>19</v>
      </c>
      <c r="B910" s="0" t="n">
        <v>1</v>
      </c>
      <c r="C910" s="0" t="n">
        <v>1</v>
      </c>
      <c r="D910" s="0" t="n">
        <v>45</v>
      </c>
      <c r="E910" s="0" t="n">
        <v>0</v>
      </c>
      <c r="F910" s="0" t="n">
        <v>0</v>
      </c>
      <c r="G910" s="0" t="n">
        <v>77.11</v>
      </c>
      <c r="H910" s="0" t="n">
        <v>-3.36</v>
      </c>
      <c r="I910" s="0" t="n">
        <v>3.36</v>
      </c>
      <c r="J910" s="0" t="n">
        <v>0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16.12</v>
      </c>
      <c r="Q910" s="0" t="n">
        <v>0</v>
      </c>
      <c r="R910" s="0" t="n">
        <v>-0.02</v>
      </c>
      <c r="S910" s="0" t="n">
        <v>-0.02</v>
      </c>
      <c r="T910" s="0" t="n">
        <v>450</v>
      </c>
      <c r="U910" s="0" t="n">
        <v>16.12</v>
      </c>
      <c r="V910" s="0" t="n">
        <v>0.42</v>
      </c>
      <c r="W910" s="0" t="n">
        <v>-1.37</v>
      </c>
      <c r="X910" s="0" t="n">
        <v>2.20831</v>
      </c>
      <c r="Y910" s="0" t="n">
        <v>0.64976</v>
      </c>
    </row>
    <row r="911" customFormat="false" ht="12.8" hidden="false" customHeight="false" outlineLevel="0" collapsed="false">
      <c r="A911" s="0" t="n">
        <v>19</v>
      </c>
      <c r="B911" s="0" t="n">
        <v>1</v>
      </c>
      <c r="C911" s="0" t="n">
        <v>1</v>
      </c>
      <c r="D911" s="0" t="n">
        <v>46</v>
      </c>
      <c r="E911" s="0" t="n">
        <v>0</v>
      </c>
      <c r="F911" s="0" t="n">
        <v>0</v>
      </c>
      <c r="G911" s="0" t="n">
        <v>74.71</v>
      </c>
      <c r="H911" s="0" t="n">
        <v>-3.35</v>
      </c>
      <c r="I911" s="0" t="n">
        <v>3.35</v>
      </c>
      <c r="J911" s="0" t="n">
        <v>0</v>
      </c>
      <c r="K911" s="0" t="n">
        <v>0</v>
      </c>
      <c r="L911" s="0" t="n">
        <v>0</v>
      </c>
      <c r="M911" s="0" t="n">
        <v>0</v>
      </c>
      <c r="N911" s="0" t="n">
        <v>0</v>
      </c>
      <c r="O911" s="0" t="n">
        <v>0</v>
      </c>
      <c r="P911" s="0" t="n">
        <v>16.06</v>
      </c>
      <c r="Q911" s="0" t="n">
        <v>0</v>
      </c>
      <c r="R911" s="0" t="n">
        <v>-0.02</v>
      </c>
      <c r="S911" s="0" t="n">
        <v>-0.02</v>
      </c>
      <c r="T911" s="0" t="n">
        <v>450</v>
      </c>
      <c r="U911" s="0" t="n">
        <v>16.06</v>
      </c>
      <c r="V911" s="0" t="n">
        <v>0.4</v>
      </c>
      <c r="W911" s="0" t="n">
        <v>-1.02</v>
      </c>
      <c r="X911" s="0" t="n">
        <v>2.26467</v>
      </c>
      <c r="Y911" s="0" t="n">
        <v>0.50128</v>
      </c>
    </row>
    <row r="912" customFormat="false" ht="12.8" hidden="false" customHeight="false" outlineLevel="0" collapsed="false">
      <c r="A912" s="0" t="n">
        <v>19</v>
      </c>
      <c r="B912" s="0" t="n">
        <v>1</v>
      </c>
      <c r="C912" s="0" t="n">
        <v>1</v>
      </c>
      <c r="D912" s="0" t="n">
        <v>47</v>
      </c>
      <c r="E912" s="0" t="n">
        <v>0</v>
      </c>
      <c r="F912" s="0" t="n">
        <v>0</v>
      </c>
      <c r="G912" s="0" t="n">
        <v>74.07</v>
      </c>
      <c r="H912" s="0" t="n">
        <v>-3.35</v>
      </c>
      <c r="I912" s="0" t="n">
        <v>3.35</v>
      </c>
      <c r="J912" s="0" t="n">
        <v>0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v>16.05</v>
      </c>
      <c r="Q912" s="0" t="n">
        <v>0</v>
      </c>
      <c r="R912" s="0" t="n">
        <v>-0.02</v>
      </c>
      <c r="S912" s="0" t="n">
        <v>-0.02</v>
      </c>
      <c r="T912" s="0" t="n">
        <v>450</v>
      </c>
      <c r="U912" s="0" t="n">
        <v>16.05</v>
      </c>
      <c r="V912" s="0" t="n">
        <v>0.41</v>
      </c>
      <c r="W912" s="0" t="n">
        <v>-1.07</v>
      </c>
      <c r="X912" s="0" t="n">
        <v>2.30692</v>
      </c>
      <c r="Y912" s="0" t="n">
        <v>0.33892</v>
      </c>
    </row>
    <row r="913" customFormat="false" ht="12.8" hidden="false" customHeight="false" outlineLevel="0" collapsed="false">
      <c r="A913" s="0" t="n">
        <v>19</v>
      </c>
      <c r="B913" s="0" t="n">
        <v>1</v>
      </c>
      <c r="C913" s="0" t="n">
        <v>1</v>
      </c>
      <c r="D913" s="0" t="n">
        <v>48</v>
      </c>
      <c r="E913" s="0" t="n">
        <v>0</v>
      </c>
      <c r="F913" s="0" t="n">
        <v>0</v>
      </c>
      <c r="G913" s="0" t="n">
        <v>74.4</v>
      </c>
      <c r="H913" s="0" t="n">
        <v>-3.34</v>
      </c>
      <c r="I913" s="0" t="n">
        <v>3.34</v>
      </c>
      <c r="J913" s="0" t="n">
        <v>0</v>
      </c>
      <c r="K913" s="0" t="n">
        <v>0</v>
      </c>
      <c r="L913" s="0" t="n">
        <v>0</v>
      </c>
      <c r="M913" s="0" t="n">
        <v>0</v>
      </c>
      <c r="N913" s="0" t="n">
        <v>0</v>
      </c>
      <c r="O913" s="0" t="n">
        <v>0</v>
      </c>
      <c r="P913" s="0" t="n">
        <v>16.02</v>
      </c>
      <c r="Q913" s="0" t="n">
        <v>0</v>
      </c>
      <c r="R913" s="0" t="n">
        <v>-0.02</v>
      </c>
      <c r="S913" s="0" t="n">
        <v>-0.02</v>
      </c>
      <c r="T913" s="0" t="n">
        <v>450</v>
      </c>
      <c r="U913" s="0" t="n">
        <v>16.02</v>
      </c>
      <c r="V913" s="0" t="n">
        <v>0.4</v>
      </c>
      <c r="W913" s="0" t="n">
        <v>-1.34</v>
      </c>
      <c r="X913" s="0" t="n">
        <v>2.33277</v>
      </c>
      <c r="Y913" s="0" t="n">
        <v>0.1654</v>
      </c>
    </row>
    <row r="914" customFormat="false" ht="12.8" hidden="false" customHeight="false" outlineLevel="0" collapsed="false">
      <c r="A914" s="0" t="n">
        <v>20</v>
      </c>
      <c r="B914" s="0" t="n">
        <v>1</v>
      </c>
      <c r="C914" s="0" t="n">
        <v>1</v>
      </c>
      <c r="D914" s="0" t="n">
        <v>1</v>
      </c>
      <c r="E914" s="0" t="n">
        <v>0</v>
      </c>
      <c r="F914" s="0" t="n">
        <v>0</v>
      </c>
      <c r="G914" s="0" t="n">
        <v>75.19</v>
      </c>
      <c r="H914" s="0" t="n">
        <v>-3.32</v>
      </c>
      <c r="I914" s="0" t="n">
        <v>3.32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15.92</v>
      </c>
      <c r="Q914" s="0" t="n">
        <v>0</v>
      </c>
      <c r="R914" s="0" t="n">
        <v>-0.02</v>
      </c>
      <c r="S914" s="0" t="n">
        <v>-0.02</v>
      </c>
      <c r="T914" s="0" t="n">
        <v>450</v>
      </c>
      <c r="U914" s="0" t="n">
        <v>15.92</v>
      </c>
      <c r="V914" s="0" t="n">
        <v>0.38</v>
      </c>
      <c r="W914" s="0" t="n">
        <v>-0.99</v>
      </c>
      <c r="X914" s="0" t="n">
        <v>2.3538</v>
      </c>
      <c r="Y914" s="0" t="n">
        <v>-0.01671</v>
      </c>
    </row>
    <row r="915" customFormat="false" ht="12.8" hidden="false" customHeight="false" outlineLevel="0" collapsed="false">
      <c r="A915" s="0" t="n">
        <v>20</v>
      </c>
      <c r="B915" s="0" t="n">
        <v>1</v>
      </c>
      <c r="C915" s="0" t="n">
        <v>1</v>
      </c>
      <c r="D915" s="0" t="n">
        <v>2</v>
      </c>
      <c r="E915" s="0" t="n">
        <v>0</v>
      </c>
      <c r="F915" s="0" t="n">
        <v>0</v>
      </c>
      <c r="G915" s="0" t="n">
        <v>75.21</v>
      </c>
      <c r="H915" s="0" t="n">
        <v>-3.3</v>
      </c>
      <c r="I915" s="0" t="n">
        <v>3.3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15.8</v>
      </c>
      <c r="Q915" s="0" t="n">
        <v>0</v>
      </c>
      <c r="R915" s="0" t="n">
        <v>-0.02</v>
      </c>
      <c r="S915" s="0" t="n">
        <v>-0.02</v>
      </c>
      <c r="T915" s="0" t="n">
        <v>450</v>
      </c>
      <c r="U915" s="0" t="n">
        <v>15.8</v>
      </c>
      <c r="V915" s="0" t="n">
        <v>0.36</v>
      </c>
      <c r="W915" s="0" t="n">
        <v>-0.88</v>
      </c>
      <c r="X915" s="0" t="n">
        <v>2.34268</v>
      </c>
      <c r="Y915" s="0" t="n">
        <v>-0.19832</v>
      </c>
    </row>
    <row r="916" customFormat="false" ht="12.8" hidden="false" customHeight="false" outlineLevel="0" collapsed="false">
      <c r="A916" s="0" t="n">
        <v>20</v>
      </c>
      <c r="B916" s="0" t="n">
        <v>1</v>
      </c>
      <c r="C916" s="0" t="n">
        <v>1</v>
      </c>
      <c r="D916" s="0" t="n">
        <v>3</v>
      </c>
      <c r="E916" s="0" t="n">
        <v>0</v>
      </c>
      <c r="F916" s="0" t="n">
        <v>0</v>
      </c>
      <c r="G916" s="0" t="n">
        <v>74.4</v>
      </c>
      <c r="H916" s="0" t="n">
        <v>-3.29</v>
      </c>
      <c r="I916" s="0" t="n">
        <v>3.29</v>
      </c>
      <c r="J916" s="0" t="n">
        <v>0</v>
      </c>
      <c r="K916" s="0" t="n">
        <v>0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15.75</v>
      </c>
      <c r="Q916" s="0" t="n">
        <v>0</v>
      </c>
      <c r="R916" s="0" t="n">
        <v>-0.02</v>
      </c>
      <c r="S916" s="0" t="n">
        <v>-0.02</v>
      </c>
      <c r="T916" s="0" t="n">
        <v>450</v>
      </c>
      <c r="U916" s="0" t="n">
        <v>15.75</v>
      </c>
      <c r="V916" s="0" t="n">
        <v>0.36</v>
      </c>
      <c r="W916" s="0" t="n">
        <v>-0.83</v>
      </c>
      <c r="X916" s="0" t="n">
        <v>2.3135</v>
      </c>
      <c r="Y916" s="0" t="n">
        <v>-0.37253</v>
      </c>
    </row>
    <row r="917" customFormat="false" ht="12.8" hidden="false" customHeight="false" outlineLevel="0" collapsed="false">
      <c r="A917" s="0" t="n">
        <v>20</v>
      </c>
      <c r="B917" s="0" t="n">
        <v>1</v>
      </c>
      <c r="C917" s="0" t="n">
        <v>1</v>
      </c>
      <c r="D917" s="0" t="n">
        <v>4</v>
      </c>
      <c r="E917" s="0" t="n">
        <v>0</v>
      </c>
      <c r="F917" s="0" t="n">
        <v>0</v>
      </c>
      <c r="G917" s="0" t="n">
        <v>74.22</v>
      </c>
      <c r="H917" s="0" t="n">
        <v>-3.28</v>
      </c>
      <c r="I917" s="0" t="n">
        <v>3.28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15.7</v>
      </c>
      <c r="Q917" s="0" t="n">
        <v>0</v>
      </c>
      <c r="R917" s="0" t="n">
        <v>-0.02</v>
      </c>
      <c r="S917" s="0" t="n">
        <v>-0.02</v>
      </c>
      <c r="T917" s="0" t="n">
        <v>450</v>
      </c>
      <c r="U917" s="0" t="n">
        <v>15.7</v>
      </c>
      <c r="V917" s="0" t="n">
        <v>0.37</v>
      </c>
      <c r="W917" s="0" t="n">
        <v>-0.91</v>
      </c>
      <c r="X917" s="0" t="n">
        <v>2.26812</v>
      </c>
      <c r="Y917" s="0" t="n">
        <v>-0.53444</v>
      </c>
    </row>
    <row r="918" customFormat="false" ht="12.8" hidden="false" customHeight="false" outlineLevel="0" collapsed="false">
      <c r="A918" s="0" t="n">
        <v>20</v>
      </c>
      <c r="B918" s="0" t="n">
        <v>1</v>
      </c>
      <c r="C918" s="0" t="n">
        <v>1</v>
      </c>
      <c r="D918" s="0" t="n">
        <v>5</v>
      </c>
      <c r="E918" s="0" t="n">
        <v>0</v>
      </c>
      <c r="F918" s="0" t="n">
        <v>0</v>
      </c>
      <c r="G918" s="0" t="n">
        <v>74.63</v>
      </c>
      <c r="H918" s="0" t="n">
        <v>-3.26</v>
      </c>
      <c r="I918" s="0" t="n">
        <v>3.26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15.59</v>
      </c>
      <c r="Q918" s="0" t="n">
        <v>0</v>
      </c>
      <c r="R918" s="0" t="n">
        <v>-0.02</v>
      </c>
      <c r="S918" s="0" t="n">
        <v>-0.02</v>
      </c>
      <c r="T918" s="0" t="n">
        <v>450</v>
      </c>
      <c r="U918" s="0" t="n">
        <v>15.59</v>
      </c>
      <c r="V918" s="0" t="n">
        <v>0.37</v>
      </c>
      <c r="W918" s="0" t="n">
        <v>-1.62</v>
      </c>
      <c r="X918" s="0" t="n">
        <v>2.20896</v>
      </c>
      <c r="Y918" s="0" t="n">
        <v>-0.68172</v>
      </c>
    </row>
    <row r="919" customFormat="false" ht="12.8" hidden="false" customHeight="false" outlineLevel="0" collapsed="false">
      <c r="A919" s="0" t="n">
        <v>20</v>
      </c>
      <c r="B919" s="0" t="n">
        <v>1</v>
      </c>
      <c r="C919" s="0" t="n">
        <v>1</v>
      </c>
      <c r="D919" s="0" t="n">
        <v>6</v>
      </c>
      <c r="E919" s="0" t="n">
        <v>0</v>
      </c>
      <c r="F919" s="0" t="n">
        <v>0</v>
      </c>
      <c r="G919" s="0" t="n">
        <v>74.52</v>
      </c>
      <c r="H919" s="0" t="n">
        <v>-3.24</v>
      </c>
      <c r="I919" s="0" t="n">
        <v>3.24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15.46</v>
      </c>
      <c r="Q919" s="0" t="n">
        <v>0</v>
      </c>
      <c r="R919" s="0" t="n">
        <v>-0.02</v>
      </c>
      <c r="S919" s="0" t="n">
        <v>-0.02</v>
      </c>
      <c r="T919" s="0" t="n">
        <v>450</v>
      </c>
      <c r="U919" s="0" t="n">
        <v>15.46</v>
      </c>
      <c r="V919" s="0" t="n">
        <v>0.36</v>
      </c>
      <c r="W919" s="0" t="n">
        <v>-1.38</v>
      </c>
      <c r="X919" s="0" t="n">
        <v>2.13856</v>
      </c>
      <c r="Y919" s="0" t="n">
        <v>-0.81425</v>
      </c>
    </row>
    <row r="920" customFormat="false" ht="12.8" hidden="false" customHeight="false" outlineLevel="0" collapsed="false">
      <c r="A920" s="0" t="n">
        <v>20</v>
      </c>
      <c r="B920" s="0" t="n">
        <v>1</v>
      </c>
      <c r="C920" s="0" t="n">
        <v>1</v>
      </c>
      <c r="D920" s="0" t="n">
        <v>7</v>
      </c>
      <c r="E920" s="0" t="n">
        <v>0</v>
      </c>
      <c r="F920" s="0" t="n">
        <v>0</v>
      </c>
      <c r="G920" s="0" t="n">
        <v>73.31</v>
      </c>
      <c r="H920" s="0" t="n">
        <v>-3.23</v>
      </c>
      <c r="I920" s="0" t="n">
        <v>3.23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15.45</v>
      </c>
      <c r="Q920" s="0" t="n">
        <v>0</v>
      </c>
      <c r="R920" s="0" t="n">
        <v>-0.02</v>
      </c>
      <c r="S920" s="0" t="n">
        <v>-0.02</v>
      </c>
      <c r="T920" s="0" t="n">
        <v>450</v>
      </c>
      <c r="U920" s="0" t="n">
        <v>15.45</v>
      </c>
      <c r="V920" s="0" t="n">
        <v>0.36</v>
      </c>
      <c r="W920" s="0" t="n">
        <v>-0.99</v>
      </c>
      <c r="X920" s="0" t="n">
        <v>2.05921</v>
      </c>
      <c r="Y920" s="0" t="n">
        <v>-0.93329</v>
      </c>
    </row>
    <row r="921" customFormat="false" ht="12.8" hidden="false" customHeight="false" outlineLevel="0" collapsed="false">
      <c r="A921" s="0" t="n">
        <v>20</v>
      </c>
      <c r="B921" s="0" t="n">
        <v>1</v>
      </c>
      <c r="C921" s="0" t="n">
        <v>1</v>
      </c>
      <c r="D921" s="0" t="n">
        <v>8</v>
      </c>
      <c r="E921" s="0" t="n">
        <v>0</v>
      </c>
      <c r="F921" s="0" t="n">
        <v>0</v>
      </c>
      <c r="G921" s="0" t="n">
        <v>73.24</v>
      </c>
      <c r="H921" s="0" t="n">
        <v>-3.23</v>
      </c>
      <c r="I921" s="0" t="n">
        <v>3.23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15.44</v>
      </c>
      <c r="Q921" s="0" t="n">
        <v>0</v>
      </c>
      <c r="R921" s="0" t="n">
        <v>-0.02</v>
      </c>
      <c r="S921" s="0" t="n">
        <v>-0.02</v>
      </c>
      <c r="T921" s="0" t="n">
        <v>450</v>
      </c>
      <c r="U921" s="0" t="n">
        <v>15.44</v>
      </c>
      <c r="V921" s="0" t="n">
        <v>0.36</v>
      </c>
      <c r="W921" s="0" t="n">
        <v>-1.03</v>
      </c>
      <c r="X921" s="0" t="n">
        <v>1.97288</v>
      </c>
      <c r="Y921" s="0" t="n">
        <v>-1.04078</v>
      </c>
    </row>
    <row r="922" customFormat="false" ht="12.8" hidden="false" customHeight="false" outlineLevel="0" collapsed="false">
      <c r="A922" s="0" t="n">
        <v>20</v>
      </c>
      <c r="B922" s="0" t="n">
        <v>1</v>
      </c>
      <c r="C922" s="0" t="n">
        <v>1</v>
      </c>
      <c r="D922" s="0" t="n">
        <v>9</v>
      </c>
      <c r="E922" s="0" t="n">
        <v>0</v>
      </c>
      <c r="F922" s="0" t="n">
        <v>0</v>
      </c>
      <c r="G922" s="0" t="n">
        <v>71.92</v>
      </c>
      <c r="H922" s="0" t="n">
        <v>-3.25</v>
      </c>
      <c r="I922" s="0" t="n">
        <v>3.25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15.52</v>
      </c>
      <c r="Q922" s="0" t="n">
        <v>0</v>
      </c>
      <c r="R922" s="0" t="n">
        <v>-0.02</v>
      </c>
      <c r="S922" s="0" t="n">
        <v>-0.02</v>
      </c>
      <c r="T922" s="0" t="n">
        <v>450</v>
      </c>
      <c r="U922" s="0" t="n">
        <v>15.52</v>
      </c>
      <c r="V922" s="0" t="n">
        <v>0.4</v>
      </c>
      <c r="W922" s="0" t="n">
        <v>-1.18</v>
      </c>
      <c r="X922" s="0" t="n">
        <v>1.88117</v>
      </c>
      <c r="Y922" s="0" t="n">
        <v>-1.13888</v>
      </c>
    </row>
    <row r="923" customFormat="false" ht="12.8" hidden="false" customHeight="false" outlineLevel="0" collapsed="false">
      <c r="A923" s="0" t="n">
        <v>20</v>
      </c>
      <c r="B923" s="0" t="n">
        <v>1</v>
      </c>
      <c r="C923" s="0" t="n">
        <v>1</v>
      </c>
      <c r="D923" s="0" t="n">
        <v>10</v>
      </c>
      <c r="E923" s="0" t="n">
        <v>0</v>
      </c>
      <c r="F923" s="0" t="n">
        <v>0</v>
      </c>
      <c r="G923" s="0" t="n">
        <v>72.12</v>
      </c>
      <c r="H923" s="0" t="n">
        <v>-3.25</v>
      </c>
      <c r="I923" s="0" t="n">
        <v>3.25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15.56</v>
      </c>
      <c r="Q923" s="0" t="n">
        <v>0</v>
      </c>
      <c r="R923" s="0" t="n">
        <v>-0.02</v>
      </c>
      <c r="S923" s="0" t="n">
        <v>-0.02</v>
      </c>
      <c r="T923" s="0" t="n">
        <v>450</v>
      </c>
      <c r="U923" s="0" t="n">
        <v>15.56</v>
      </c>
      <c r="V923" s="0" t="n">
        <v>0.43</v>
      </c>
      <c r="W923" s="0" t="n">
        <v>-1.01</v>
      </c>
      <c r="X923" s="0" t="n">
        <v>1.78536</v>
      </c>
      <c r="Y923" s="0" t="n">
        <v>-1.22963</v>
      </c>
    </row>
    <row r="924" customFormat="false" ht="12.8" hidden="false" customHeight="false" outlineLevel="0" collapsed="false">
      <c r="A924" s="0" t="n">
        <v>20</v>
      </c>
      <c r="B924" s="0" t="n">
        <v>1</v>
      </c>
      <c r="C924" s="0" t="n">
        <v>1</v>
      </c>
      <c r="D924" s="0" t="n">
        <v>11</v>
      </c>
      <c r="E924" s="0" t="n">
        <v>0</v>
      </c>
      <c r="F924" s="0" t="n">
        <v>0</v>
      </c>
      <c r="G924" s="0" t="n">
        <v>72.18</v>
      </c>
      <c r="H924" s="0" t="n">
        <v>-3.26</v>
      </c>
      <c r="I924" s="0" t="n">
        <v>3.26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15.61</v>
      </c>
      <c r="Q924" s="0" t="n">
        <v>0</v>
      </c>
      <c r="R924" s="0" t="n">
        <v>-0.02</v>
      </c>
      <c r="S924" s="0" t="n">
        <v>-0.02</v>
      </c>
      <c r="T924" s="0" t="n">
        <v>450</v>
      </c>
      <c r="U924" s="0" t="n">
        <v>15.61</v>
      </c>
      <c r="V924" s="0" t="n">
        <v>0.43</v>
      </c>
      <c r="W924" s="0" t="n">
        <v>-0.98</v>
      </c>
      <c r="X924" s="0" t="n">
        <v>1.6865</v>
      </c>
      <c r="Y924" s="0" t="n">
        <v>-1.31498</v>
      </c>
    </row>
    <row r="925" customFormat="false" ht="12.8" hidden="false" customHeight="false" outlineLevel="0" collapsed="false">
      <c r="A925" s="0" t="n">
        <v>20</v>
      </c>
      <c r="B925" s="0" t="n">
        <v>1</v>
      </c>
      <c r="C925" s="0" t="n">
        <v>1</v>
      </c>
      <c r="D925" s="0" t="n">
        <v>12</v>
      </c>
      <c r="E925" s="0" t="n">
        <v>0</v>
      </c>
      <c r="F925" s="0" t="n">
        <v>0</v>
      </c>
      <c r="G925" s="0" t="n">
        <v>72.8</v>
      </c>
      <c r="H925" s="0" t="n">
        <v>-3.27</v>
      </c>
      <c r="I925" s="0" t="n">
        <v>3.27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15.66</v>
      </c>
      <c r="Q925" s="0" t="n">
        <v>0</v>
      </c>
      <c r="R925" s="0" t="n">
        <v>-0.02</v>
      </c>
      <c r="S925" s="0" t="n">
        <v>-0.02</v>
      </c>
      <c r="T925" s="0" t="n">
        <v>450</v>
      </c>
      <c r="U925" s="0" t="n">
        <v>15.66</v>
      </c>
      <c r="V925" s="0" t="n">
        <v>0.38</v>
      </c>
      <c r="W925" s="0" t="n">
        <v>-1.01</v>
      </c>
      <c r="X925" s="0" t="n">
        <v>1.58545</v>
      </c>
      <c r="Y925" s="0" t="n">
        <v>-1.39669</v>
      </c>
    </row>
    <row r="926" customFormat="false" ht="12.8" hidden="false" customHeight="false" outlineLevel="0" collapsed="false">
      <c r="A926" s="0" t="n">
        <v>20</v>
      </c>
      <c r="B926" s="0" t="n">
        <v>1</v>
      </c>
      <c r="C926" s="0" t="n">
        <v>1</v>
      </c>
      <c r="D926" s="0" t="n">
        <v>13</v>
      </c>
      <c r="E926" s="0" t="n">
        <v>0</v>
      </c>
      <c r="F926" s="0" t="n">
        <v>0</v>
      </c>
      <c r="G926" s="0" t="n">
        <v>72.5</v>
      </c>
      <c r="H926" s="0" t="n">
        <v>-3.29</v>
      </c>
      <c r="I926" s="0" t="n">
        <v>3.29</v>
      </c>
      <c r="J926" s="0" t="n">
        <v>0</v>
      </c>
      <c r="K926" s="0" t="n">
        <v>0</v>
      </c>
      <c r="L926" s="0" t="n">
        <v>2.48</v>
      </c>
      <c r="M926" s="0" t="n">
        <v>0</v>
      </c>
      <c r="N926" s="0" t="n">
        <v>0</v>
      </c>
      <c r="O926" s="0" t="n">
        <v>0</v>
      </c>
      <c r="P926" s="0" t="n">
        <v>15.73</v>
      </c>
      <c r="Q926" s="0" t="n">
        <v>0</v>
      </c>
      <c r="R926" s="0" t="n">
        <v>-0.02</v>
      </c>
      <c r="S926" s="0" t="n">
        <v>-0.02</v>
      </c>
      <c r="T926" s="0" t="n">
        <v>450</v>
      </c>
      <c r="U926" s="0" t="n">
        <v>15.73</v>
      </c>
      <c r="V926" s="0" t="n">
        <v>0.41</v>
      </c>
      <c r="W926" s="0" t="n">
        <v>-0.02</v>
      </c>
      <c r="X926" s="0" t="n">
        <v>1.48295</v>
      </c>
      <c r="Y926" s="0" t="n">
        <v>1.47645</v>
      </c>
    </row>
    <row r="927" customFormat="false" ht="12.8" hidden="false" customHeight="false" outlineLevel="0" collapsed="false">
      <c r="A927" s="0" t="n">
        <v>20</v>
      </c>
      <c r="B927" s="0" t="n">
        <v>1</v>
      </c>
      <c r="C927" s="0" t="n">
        <v>1</v>
      </c>
      <c r="D927" s="0" t="n">
        <v>14</v>
      </c>
      <c r="E927" s="0" t="n">
        <v>65.57</v>
      </c>
      <c r="F927" s="0" t="n">
        <v>3.46</v>
      </c>
      <c r="G927" s="0" t="n">
        <v>72.13</v>
      </c>
      <c r="H927" s="0" t="n">
        <v>0.91</v>
      </c>
      <c r="I927" s="0" t="n">
        <v>1.9</v>
      </c>
      <c r="J927" s="0" t="n">
        <v>0</v>
      </c>
      <c r="K927" s="0" t="n">
        <v>8</v>
      </c>
      <c r="L927" s="0" t="n">
        <v>7.15</v>
      </c>
      <c r="M927" s="0" t="n">
        <v>0.11</v>
      </c>
      <c r="N927" s="0" t="n">
        <v>0.08</v>
      </c>
      <c r="O927" s="0" t="n">
        <v>-0.26</v>
      </c>
      <c r="P927" s="0" t="n">
        <v>15.1</v>
      </c>
      <c r="Q927" s="0" t="n">
        <v>0.24</v>
      </c>
      <c r="R927" s="0" t="n">
        <v>-5.39</v>
      </c>
      <c r="S927" s="0" t="n">
        <v>-5.43</v>
      </c>
      <c r="T927" s="0" t="n">
        <v>427.38</v>
      </c>
      <c r="U927" s="0" t="n">
        <v>15.79</v>
      </c>
      <c r="V927" s="0" t="n">
        <v>0.46</v>
      </c>
      <c r="W927" s="0" t="n">
        <v>17.31</v>
      </c>
      <c r="X927" s="0" t="n">
        <v>1.37968</v>
      </c>
      <c r="Y927" s="0" t="n">
        <v>1.58566</v>
      </c>
    </row>
    <row r="928" customFormat="false" ht="12.8" hidden="false" customHeight="false" outlineLevel="0" collapsed="false">
      <c r="A928" s="0" t="n">
        <v>20</v>
      </c>
      <c r="B928" s="0" t="n">
        <v>1</v>
      </c>
      <c r="C928" s="0" t="n">
        <v>1</v>
      </c>
      <c r="D928" s="0" t="n">
        <v>15</v>
      </c>
      <c r="E928" s="0" t="n">
        <v>335.9</v>
      </c>
      <c r="F928" s="0" t="n">
        <v>17.72</v>
      </c>
      <c r="G928" s="0" t="n">
        <v>72.76</v>
      </c>
      <c r="H928" s="0" t="n">
        <v>10.74</v>
      </c>
      <c r="I928" s="0" t="n">
        <v>1.9</v>
      </c>
      <c r="J928" s="0" t="n">
        <v>0</v>
      </c>
      <c r="K928" s="0" t="n">
        <v>9.98</v>
      </c>
      <c r="L928" s="0" t="n">
        <v>10.36</v>
      </c>
      <c r="M928" s="0" t="n">
        <v>0.16</v>
      </c>
      <c r="N928" s="0" t="n">
        <v>0.09</v>
      </c>
      <c r="O928" s="0" t="n">
        <v>-0.28</v>
      </c>
      <c r="P928" s="0" t="n">
        <v>15.05</v>
      </c>
      <c r="Q928" s="0" t="n">
        <v>2.36</v>
      </c>
      <c r="R928" s="0" t="n">
        <v>-8.05</v>
      </c>
      <c r="S928" s="0" t="n">
        <v>-8.41</v>
      </c>
      <c r="T928" s="0" t="n">
        <v>236.43</v>
      </c>
      <c r="U928" s="0" t="n">
        <v>15.77</v>
      </c>
      <c r="V928" s="0" t="n">
        <v>0.48</v>
      </c>
      <c r="W928" s="0" t="n">
        <v>88.69</v>
      </c>
      <c r="X928" s="0" t="n">
        <v>1.27628</v>
      </c>
      <c r="Y928" s="0" t="n">
        <v>1.63686</v>
      </c>
    </row>
    <row r="929" customFormat="false" ht="12.8" hidden="false" customHeight="false" outlineLevel="0" collapsed="false">
      <c r="A929" s="0" t="n">
        <v>20</v>
      </c>
      <c r="B929" s="0" t="n">
        <v>1</v>
      </c>
      <c r="C929" s="0" t="n">
        <v>1</v>
      </c>
      <c r="D929" s="0" t="n">
        <v>16</v>
      </c>
      <c r="E929" s="0" t="n">
        <v>585.23</v>
      </c>
      <c r="F929" s="0" t="n">
        <v>30.88</v>
      </c>
      <c r="G929" s="0" t="n">
        <v>72.87</v>
      </c>
      <c r="H929" s="0" t="n">
        <v>16.53</v>
      </c>
      <c r="I929" s="0" t="n">
        <v>1.9</v>
      </c>
      <c r="J929" s="0" t="n">
        <v>0</v>
      </c>
      <c r="K929" s="0" t="n">
        <v>10.94</v>
      </c>
      <c r="L929" s="0" t="n">
        <v>11.13</v>
      </c>
      <c r="M929" s="0" t="n">
        <v>0.21</v>
      </c>
      <c r="N929" s="0" t="n">
        <v>0.09</v>
      </c>
      <c r="O929" s="0" t="n">
        <v>-0.25</v>
      </c>
      <c r="P929" s="0" t="n">
        <v>15.1</v>
      </c>
      <c r="Q929" s="0" t="n">
        <v>3.75</v>
      </c>
      <c r="R929" s="0" t="n">
        <v>-10.34</v>
      </c>
      <c r="S929" s="0" t="n">
        <v>-11.21</v>
      </c>
      <c r="T929" s="0" t="n">
        <v>147.06</v>
      </c>
      <c r="U929" s="0" t="n">
        <v>15.76</v>
      </c>
      <c r="V929" s="0" t="n">
        <v>0.45</v>
      </c>
      <c r="W929" s="0" t="n">
        <v>154.53</v>
      </c>
      <c r="X929" s="0" t="n">
        <v>1.17346</v>
      </c>
      <c r="Y929" s="0" t="n">
        <v>1.72116</v>
      </c>
    </row>
    <row r="930" customFormat="false" ht="12.8" hidden="false" customHeight="false" outlineLevel="0" collapsed="false">
      <c r="A930" s="0" t="n">
        <v>20</v>
      </c>
      <c r="B930" s="0" t="n">
        <v>1</v>
      </c>
      <c r="C930" s="0" t="n">
        <v>1</v>
      </c>
      <c r="D930" s="0" t="n">
        <v>17</v>
      </c>
      <c r="E930" s="0" t="n">
        <v>1595.64</v>
      </c>
      <c r="F930" s="0" t="n">
        <v>84.18</v>
      </c>
      <c r="G930" s="0" t="n">
        <v>68.59</v>
      </c>
      <c r="H930" s="0" t="n">
        <v>-1.94</v>
      </c>
      <c r="I930" s="0" t="n">
        <v>1.94</v>
      </c>
      <c r="J930" s="0" t="n">
        <v>0</v>
      </c>
      <c r="K930" s="0" t="n">
        <v>15.22</v>
      </c>
      <c r="L930" s="0" t="n">
        <v>15.46</v>
      </c>
      <c r="M930" s="0" t="n">
        <v>0.11</v>
      </c>
      <c r="N930" s="0" t="n">
        <v>0.08</v>
      </c>
      <c r="O930" s="0" t="n">
        <v>-0.17</v>
      </c>
      <c r="P930" s="0" t="n">
        <v>15.42</v>
      </c>
      <c r="Q930" s="0" t="n">
        <v>0</v>
      </c>
      <c r="R930" s="0" t="n">
        <v>-5.81</v>
      </c>
      <c r="S930" s="0" t="n">
        <v>-5.88</v>
      </c>
      <c r="T930" s="0" t="n">
        <v>-426.54</v>
      </c>
      <c r="U930" s="0" t="n">
        <v>15.96</v>
      </c>
      <c r="V930" s="0" t="n">
        <v>0.48</v>
      </c>
      <c r="W930" s="0" t="n">
        <v>421.34</v>
      </c>
      <c r="X930" s="0" t="n">
        <v>1.072</v>
      </c>
      <c r="Y930" s="0" t="n">
        <v>1.81109</v>
      </c>
    </row>
    <row r="931" customFormat="false" ht="12.8" hidden="false" customHeight="false" outlineLevel="0" collapsed="false">
      <c r="A931" s="0" t="n">
        <v>20</v>
      </c>
      <c r="B931" s="0" t="n">
        <v>1</v>
      </c>
      <c r="C931" s="0" t="n">
        <v>1</v>
      </c>
      <c r="D931" s="0" t="n">
        <v>18</v>
      </c>
      <c r="E931" s="0" t="n">
        <v>1987.01</v>
      </c>
      <c r="F931" s="0" t="n">
        <v>104.86</v>
      </c>
      <c r="G931" s="0" t="n">
        <v>65.49</v>
      </c>
      <c r="H931" s="0" t="n">
        <v>-1.96</v>
      </c>
      <c r="I931" s="0" t="n">
        <v>1.96</v>
      </c>
      <c r="J931" s="0" t="n">
        <v>0</v>
      </c>
      <c r="K931" s="0" t="n">
        <v>17.14</v>
      </c>
      <c r="L931" s="0" t="n">
        <v>17.47</v>
      </c>
      <c r="M931" s="0" t="n">
        <v>0.11</v>
      </c>
      <c r="N931" s="0" t="n">
        <v>0.08</v>
      </c>
      <c r="O931" s="0" t="n">
        <v>-0.15</v>
      </c>
      <c r="P931" s="0" t="n">
        <v>15.66</v>
      </c>
      <c r="Q931" s="0" t="n">
        <v>0</v>
      </c>
      <c r="R931" s="0" t="n">
        <v>-6.04</v>
      </c>
      <c r="S931" s="0" t="n">
        <v>-6.04</v>
      </c>
      <c r="T931" s="0" t="n">
        <v>-526.06</v>
      </c>
      <c r="U931" s="0" t="n">
        <v>16.16</v>
      </c>
      <c r="V931" s="0" t="n">
        <v>0.5</v>
      </c>
      <c r="W931" s="0" t="n">
        <v>526.93</v>
      </c>
      <c r="X931" s="0" t="n">
        <v>0.97286</v>
      </c>
      <c r="Y931" s="0" t="n">
        <v>1.90941</v>
      </c>
    </row>
    <row r="932" customFormat="false" ht="12.8" hidden="false" customHeight="false" outlineLevel="0" collapsed="false">
      <c r="A932" s="0" t="n">
        <v>20</v>
      </c>
      <c r="B932" s="0" t="n">
        <v>1</v>
      </c>
      <c r="C932" s="0" t="n">
        <v>1</v>
      </c>
      <c r="D932" s="0" t="n">
        <v>19</v>
      </c>
      <c r="E932" s="0" t="n">
        <v>2801.64</v>
      </c>
      <c r="F932" s="0" t="n">
        <v>148.34</v>
      </c>
      <c r="G932" s="0" t="n">
        <v>43.97</v>
      </c>
      <c r="H932" s="0" t="n">
        <v>-2</v>
      </c>
      <c r="I932" s="0" t="n">
        <v>2</v>
      </c>
      <c r="J932" s="0" t="n">
        <v>0</v>
      </c>
      <c r="K932" s="0" t="n">
        <v>20.99</v>
      </c>
      <c r="L932" s="0" t="n">
        <v>22</v>
      </c>
      <c r="M932" s="0" t="n">
        <v>0.11</v>
      </c>
      <c r="N932" s="0" t="n">
        <v>0.08</v>
      </c>
      <c r="O932" s="0" t="n">
        <v>-0.12</v>
      </c>
      <c r="P932" s="0" t="n">
        <v>16</v>
      </c>
      <c r="Q932" s="0" t="n">
        <v>0</v>
      </c>
      <c r="R932" s="0" t="n">
        <v>-6.46</v>
      </c>
      <c r="S932" s="0" t="n">
        <v>-6.46</v>
      </c>
      <c r="T932" s="0" t="n">
        <v>-551.71</v>
      </c>
      <c r="U932" s="0" t="n">
        <v>16.44</v>
      </c>
      <c r="V932" s="0" t="n">
        <v>0.54</v>
      </c>
      <c r="W932" s="0" t="n">
        <v>762.5</v>
      </c>
      <c r="X932" s="0" t="n">
        <v>0.87732</v>
      </c>
      <c r="Y932" s="0" t="n">
        <v>2.0196</v>
      </c>
    </row>
    <row r="933" customFormat="false" ht="12.8" hidden="false" customHeight="false" outlineLevel="0" collapsed="false">
      <c r="A933" s="0" t="n">
        <v>20</v>
      </c>
      <c r="B933" s="0" t="n">
        <v>1</v>
      </c>
      <c r="C933" s="0" t="n">
        <v>1</v>
      </c>
      <c r="D933" s="0" t="n">
        <v>20</v>
      </c>
      <c r="E933" s="0" t="n">
        <v>4170.98</v>
      </c>
      <c r="F933" s="0" t="n">
        <v>222.75</v>
      </c>
      <c r="G933" s="0" t="n">
        <v>-13.4</v>
      </c>
      <c r="H933" s="0" t="n">
        <v>-2.1</v>
      </c>
      <c r="I933" s="0" t="n">
        <v>2.1</v>
      </c>
      <c r="J933" s="0" t="n">
        <v>0</v>
      </c>
      <c r="K933" s="0" t="n">
        <v>27.67</v>
      </c>
      <c r="L933" s="0" t="n">
        <v>29.06</v>
      </c>
      <c r="M933" s="0" t="n">
        <v>0.11</v>
      </c>
      <c r="N933" s="0" t="n">
        <v>0.07</v>
      </c>
      <c r="O933" s="0" t="n">
        <v>-0.1</v>
      </c>
      <c r="P933" s="0" t="n">
        <v>16.84</v>
      </c>
      <c r="Q933" s="0" t="n">
        <v>0</v>
      </c>
      <c r="R933" s="0" t="n">
        <v>-7.93</v>
      </c>
      <c r="S933" s="0" t="n">
        <v>-7.95</v>
      </c>
      <c r="T933" s="0" t="n">
        <v>-698.16</v>
      </c>
      <c r="U933" s="0" t="n">
        <v>17.26</v>
      </c>
      <c r="V933" s="0" t="n">
        <v>0.66</v>
      </c>
      <c r="W933" s="0" t="n">
        <v>1222.89</v>
      </c>
      <c r="X933" s="0" t="n">
        <v>0.78712</v>
      </c>
      <c r="Y933" s="0" t="n">
        <v>2.14605</v>
      </c>
    </row>
    <row r="934" customFormat="false" ht="12.8" hidden="false" customHeight="false" outlineLevel="0" collapsed="false">
      <c r="A934" s="0" t="n">
        <v>20</v>
      </c>
      <c r="B934" s="0" t="n">
        <v>1</v>
      </c>
      <c r="C934" s="0" t="n">
        <v>1</v>
      </c>
      <c r="D934" s="0" t="n">
        <v>21</v>
      </c>
      <c r="E934" s="0" t="n">
        <v>4888.37</v>
      </c>
      <c r="F934" s="0" t="n">
        <v>261.92</v>
      </c>
      <c r="G934" s="0" t="n">
        <v>-27.58</v>
      </c>
      <c r="H934" s="0" t="n">
        <v>-2.15</v>
      </c>
      <c r="I934" s="0" t="n">
        <v>2.15</v>
      </c>
      <c r="J934" s="0" t="n">
        <v>0</v>
      </c>
      <c r="K934" s="0" t="n">
        <v>30.98</v>
      </c>
      <c r="L934" s="0" t="n">
        <v>32.96</v>
      </c>
      <c r="M934" s="0" t="n">
        <v>0.11</v>
      </c>
      <c r="N934" s="0" t="n">
        <v>0.07</v>
      </c>
      <c r="O934" s="0" t="n">
        <v>-0.07</v>
      </c>
      <c r="P934" s="0" t="n">
        <v>17.26</v>
      </c>
      <c r="Q934" s="0" t="n">
        <v>0</v>
      </c>
      <c r="R934" s="0" t="n">
        <v>-8.27</v>
      </c>
      <c r="S934" s="0" t="n">
        <v>-8.29</v>
      </c>
      <c r="T934" s="0" t="n">
        <v>-767.72</v>
      </c>
      <c r="U934" s="0" t="n">
        <v>17.6</v>
      </c>
      <c r="V934" s="0" t="n">
        <v>0.69</v>
      </c>
      <c r="W934" s="0" t="n">
        <v>1472.49</v>
      </c>
      <c r="X934" s="0" t="n">
        <v>0.70466</v>
      </c>
      <c r="Y934" s="0" t="n">
        <v>2.29407</v>
      </c>
    </row>
    <row r="935" customFormat="false" ht="12.8" hidden="false" customHeight="false" outlineLevel="0" collapsed="false">
      <c r="A935" s="0" t="n">
        <v>20</v>
      </c>
      <c r="B935" s="0" t="n">
        <v>1</v>
      </c>
      <c r="C935" s="0" t="n">
        <v>1</v>
      </c>
      <c r="D935" s="0" t="n">
        <v>22</v>
      </c>
      <c r="E935" s="0" t="n">
        <v>4782.29</v>
      </c>
      <c r="F935" s="0" t="n">
        <v>255.43</v>
      </c>
      <c r="G935" s="0" t="n">
        <v>-14.86</v>
      </c>
      <c r="H935" s="0" t="n">
        <v>-2.25</v>
      </c>
      <c r="I935" s="0" t="n">
        <v>2.25</v>
      </c>
      <c r="J935" s="0" t="n">
        <v>0</v>
      </c>
      <c r="K935" s="0" t="n">
        <v>30.45</v>
      </c>
      <c r="L935" s="0" t="n">
        <v>31.51</v>
      </c>
      <c r="M935" s="0" t="n">
        <v>0.11</v>
      </c>
      <c r="N935" s="0" t="n">
        <v>0.05</v>
      </c>
      <c r="O935" s="0" t="n">
        <v>-0.06</v>
      </c>
      <c r="P935" s="0" t="n">
        <v>18.06</v>
      </c>
      <c r="Q935" s="0" t="n">
        <v>0</v>
      </c>
      <c r="R935" s="0" t="n">
        <v>-9.25</v>
      </c>
      <c r="S935" s="0" t="n">
        <v>-9.27</v>
      </c>
      <c r="T935" s="0" t="n">
        <v>-1182.5</v>
      </c>
      <c r="U935" s="0" t="n">
        <v>18.36</v>
      </c>
      <c r="V935" s="0" t="n">
        <v>0.79</v>
      </c>
      <c r="W935" s="0" t="n">
        <v>1403.89</v>
      </c>
      <c r="X935" s="0" t="n">
        <v>0.6333</v>
      </c>
      <c r="Y935" s="0" t="n">
        <v>2.4693</v>
      </c>
    </row>
    <row r="936" customFormat="false" ht="12.8" hidden="false" customHeight="false" outlineLevel="0" collapsed="false">
      <c r="A936" s="0" t="n">
        <v>20</v>
      </c>
      <c r="B936" s="0" t="n">
        <v>1</v>
      </c>
      <c r="C936" s="0" t="n">
        <v>1</v>
      </c>
      <c r="D936" s="0" t="n">
        <v>23</v>
      </c>
      <c r="E936" s="0" t="n">
        <v>5940.06</v>
      </c>
      <c r="F936" s="0" t="n">
        <v>319.98</v>
      </c>
      <c r="G936" s="0" t="n">
        <v>-62.68</v>
      </c>
      <c r="H936" s="0" t="n">
        <v>-2.32</v>
      </c>
      <c r="I936" s="0" t="n">
        <v>2.32</v>
      </c>
      <c r="J936" s="0" t="n">
        <v>0</v>
      </c>
      <c r="K936" s="0" t="n">
        <v>38.58</v>
      </c>
      <c r="L936" s="0" t="n">
        <v>41.16</v>
      </c>
      <c r="M936" s="0" t="n">
        <v>0.11</v>
      </c>
      <c r="N936" s="0" t="n">
        <v>0.08</v>
      </c>
      <c r="O936" s="0" t="n">
        <v>-0.15</v>
      </c>
      <c r="P936" s="0" t="n">
        <v>18.52</v>
      </c>
      <c r="Q936" s="0" t="n">
        <v>0</v>
      </c>
      <c r="R936" s="0" t="n">
        <v>-10.57</v>
      </c>
      <c r="S936" s="0" t="n">
        <v>-10.6</v>
      </c>
      <c r="T936" s="0" t="n">
        <v>-636.73</v>
      </c>
      <c r="U936" s="0" t="n">
        <v>19.1</v>
      </c>
      <c r="V936" s="0" t="n">
        <v>0.88</v>
      </c>
      <c r="W936" s="0" t="n">
        <v>1863.31</v>
      </c>
      <c r="X936" s="0" t="n">
        <v>0.57742</v>
      </c>
      <c r="Y936" s="0" t="n">
        <v>2.67566</v>
      </c>
    </row>
    <row r="937" customFormat="false" ht="12.8" hidden="false" customHeight="false" outlineLevel="0" collapsed="false">
      <c r="A937" s="0" t="n">
        <v>20</v>
      </c>
      <c r="B937" s="0" t="n">
        <v>1</v>
      </c>
      <c r="C937" s="0" t="n">
        <v>1</v>
      </c>
      <c r="D937" s="0" t="n">
        <v>24</v>
      </c>
      <c r="E937" s="0" t="n">
        <v>6688.52</v>
      </c>
      <c r="F937" s="0" t="n">
        <v>361.33</v>
      </c>
      <c r="G937" s="0" t="n">
        <v>-78.54</v>
      </c>
      <c r="H937" s="0" t="n">
        <v>-2.45</v>
      </c>
      <c r="I937" s="0" t="n">
        <v>2.45</v>
      </c>
      <c r="J937" s="0" t="n">
        <v>0</v>
      </c>
      <c r="K937" s="0" t="n">
        <v>42.08</v>
      </c>
      <c r="L937" s="0" t="n">
        <v>43.68</v>
      </c>
      <c r="M937" s="0" t="n">
        <v>0.11</v>
      </c>
      <c r="N937" s="0" t="n">
        <v>0.06</v>
      </c>
      <c r="O937" s="0" t="n">
        <v>-0.11</v>
      </c>
      <c r="P937" s="0" t="n">
        <v>19.49</v>
      </c>
      <c r="Q937" s="0" t="n">
        <v>0</v>
      </c>
      <c r="R937" s="0" t="n">
        <v>-12.09</v>
      </c>
      <c r="S937" s="0" t="n">
        <v>-12.17</v>
      </c>
      <c r="T937" s="0" t="n">
        <v>-1004.43</v>
      </c>
      <c r="U937" s="0" t="n">
        <v>19.97</v>
      </c>
      <c r="V937" s="0" t="n">
        <v>1.02</v>
      </c>
      <c r="W937" s="0" t="n">
        <v>2144.48</v>
      </c>
      <c r="X937" s="0" t="n">
        <v>0.54201</v>
      </c>
      <c r="Y937" s="0" t="n">
        <v>2.9114</v>
      </c>
    </row>
    <row r="938" customFormat="false" ht="12.8" hidden="false" customHeight="false" outlineLevel="0" collapsed="false">
      <c r="A938" s="0" t="n">
        <v>20</v>
      </c>
      <c r="B938" s="0" t="n">
        <v>1</v>
      </c>
      <c r="C938" s="0" t="n">
        <v>1</v>
      </c>
      <c r="D938" s="0" t="n">
        <v>25</v>
      </c>
      <c r="E938" s="0" t="n">
        <v>6232.25</v>
      </c>
      <c r="F938" s="0" t="n">
        <v>336.13</v>
      </c>
      <c r="G938" s="0" t="n">
        <v>-76.66</v>
      </c>
      <c r="H938" s="0" t="n">
        <v>-2.55</v>
      </c>
      <c r="I938" s="0" t="n">
        <v>2.55</v>
      </c>
      <c r="J938" s="0" t="n">
        <v>0</v>
      </c>
      <c r="K938" s="0" t="n">
        <v>42.42</v>
      </c>
      <c r="L938" s="0" t="n">
        <v>42.62</v>
      </c>
      <c r="M938" s="0" t="n">
        <v>0.11</v>
      </c>
      <c r="N938" s="0" t="n">
        <v>0.07</v>
      </c>
      <c r="O938" s="0" t="n">
        <v>-0.25</v>
      </c>
      <c r="P938" s="0" t="n">
        <v>20.21</v>
      </c>
      <c r="Q938" s="0" t="n">
        <v>0</v>
      </c>
      <c r="R938" s="0" t="n">
        <v>-14.2</v>
      </c>
      <c r="S938" s="0" t="n">
        <v>-14.29</v>
      </c>
      <c r="T938" s="0" t="n">
        <v>-911.78</v>
      </c>
      <c r="U938" s="0" t="n">
        <v>21.03</v>
      </c>
      <c r="V938" s="0" t="n">
        <v>1.19</v>
      </c>
      <c r="W938" s="0" t="n">
        <v>1973.12</v>
      </c>
      <c r="X938" s="0" t="n">
        <v>0.53128</v>
      </c>
      <c r="Y938" s="0" t="n">
        <v>3.16497</v>
      </c>
    </row>
    <row r="939" customFormat="false" ht="12.8" hidden="false" customHeight="false" outlineLevel="0" collapsed="false">
      <c r="A939" s="0" t="n">
        <v>20</v>
      </c>
      <c r="B939" s="0" t="n">
        <v>1</v>
      </c>
      <c r="C939" s="0" t="n">
        <v>1</v>
      </c>
      <c r="D939" s="0" t="n">
        <v>26</v>
      </c>
      <c r="E939" s="0" t="n">
        <v>6645.47</v>
      </c>
      <c r="F939" s="0" t="n">
        <v>359.01</v>
      </c>
      <c r="G939" s="0" t="n">
        <v>-86.7</v>
      </c>
      <c r="H939" s="0" t="n">
        <v>-2.67</v>
      </c>
      <c r="I939" s="0" t="n">
        <v>2.67</v>
      </c>
      <c r="J939" s="0" t="n">
        <v>0</v>
      </c>
      <c r="K939" s="0" t="n">
        <v>47.65</v>
      </c>
      <c r="L939" s="0" t="n">
        <v>49.81</v>
      </c>
      <c r="M939" s="0" t="n">
        <v>0.11</v>
      </c>
      <c r="N939" s="0" t="n">
        <v>0.09</v>
      </c>
      <c r="O939" s="0" t="n">
        <v>-0.37</v>
      </c>
      <c r="P939" s="0" t="n">
        <v>20.98</v>
      </c>
      <c r="Q939" s="0" t="n">
        <v>0</v>
      </c>
      <c r="R939" s="0" t="n">
        <v>-16.61</v>
      </c>
      <c r="S939" s="0" t="n">
        <v>-16.95</v>
      </c>
      <c r="T939" s="0" t="n">
        <v>-641.67</v>
      </c>
      <c r="U939" s="0" t="n">
        <v>22.12</v>
      </c>
      <c r="V939" s="0" t="n">
        <v>1.37</v>
      </c>
      <c r="W939" s="0" t="n">
        <v>2130.92</v>
      </c>
      <c r="X939" s="0" t="n">
        <v>0.54673</v>
      </c>
      <c r="Y939" s="0" t="n">
        <v>3.41662</v>
      </c>
    </row>
    <row r="940" customFormat="false" ht="12.8" hidden="false" customHeight="false" outlineLevel="0" collapsed="false">
      <c r="A940" s="0" t="n">
        <v>20</v>
      </c>
      <c r="B940" s="0" t="n">
        <v>1</v>
      </c>
      <c r="C940" s="0" t="n">
        <v>1</v>
      </c>
      <c r="D940" s="0" t="n">
        <v>27</v>
      </c>
      <c r="E940" s="0" t="n">
        <v>6932.93</v>
      </c>
      <c r="F940" s="0" t="n">
        <v>374.58</v>
      </c>
      <c r="G940" s="0" t="n">
        <v>-89.63</v>
      </c>
      <c r="H940" s="0" t="n">
        <v>-2.84</v>
      </c>
      <c r="I940" s="0" t="n">
        <v>2.84</v>
      </c>
      <c r="J940" s="0" t="n">
        <v>0</v>
      </c>
      <c r="K940" s="0" t="n">
        <v>50.07</v>
      </c>
      <c r="L940" s="0" t="n">
        <v>49.48</v>
      </c>
      <c r="M940" s="0" t="n">
        <v>0.11</v>
      </c>
      <c r="N940" s="0" t="n">
        <v>0.08</v>
      </c>
      <c r="O940" s="0" t="n">
        <v>-0.4</v>
      </c>
      <c r="P940" s="0" t="n">
        <v>22.05</v>
      </c>
      <c r="Q940" s="0" t="n">
        <v>0</v>
      </c>
      <c r="R940" s="0" t="n">
        <v>-18.94</v>
      </c>
      <c r="S940" s="0" t="n">
        <v>-19.26</v>
      </c>
      <c r="T940" s="0" t="n">
        <v>-900.97</v>
      </c>
      <c r="U940" s="0" t="n">
        <v>23.26</v>
      </c>
      <c r="V940" s="0" t="n">
        <v>1.58</v>
      </c>
      <c r="W940" s="0" t="n">
        <v>2225</v>
      </c>
      <c r="X940" s="0" t="n">
        <v>0.58624</v>
      </c>
      <c r="Y940" s="0" t="n">
        <v>3.64754</v>
      </c>
    </row>
    <row r="941" customFormat="false" ht="12.8" hidden="false" customHeight="false" outlineLevel="0" collapsed="false">
      <c r="A941" s="0" t="n">
        <v>20</v>
      </c>
      <c r="B941" s="0" t="n">
        <v>1</v>
      </c>
      <c r="C941" s="0" t="n">
        <v>1</v>
      </c>
      <c r="D941" s="0" t="n">
        <v>28</v>
      </c>
      <c r="E941" s="0" t="n">
        <v>6144.73</v>
      </c>
      <c r="F941" s="0" t="n">
        <v>332.04</v>
      </c>
      <c r="G941" s="0" t="n">
        <v>-93.43</v>
      </c>
      <c r="H941" s="0" t="n">
        <v>-2.88</v>
      </c>
      <c r="I941" s="0" t="n">
        <v>2.88</v>
      </c>
      <c r="J941" s="0" t="n">
        <v>0</v>
      </c>
      <c r="K941" s="0" t="n">
        <v>49.4</v>
      </c>
      <c r="L941" s="0" t="n">
        <v>51.62</v>
      </c>
      <c r="M941" s="0" t="n">
        <v>0.11</v>
      </c>
      <c r="N941" s="0" t="n">
        <v>0.1</v>
      </c>
      <c r="O941" s="0" t="n">
        <v>-0.59</v>
      </c>
      <c r="P941" s="0" t="n">
        <v>22.32</v>
      </c>
      <c r="Q941" s="0" t="n">
        <v>0</v>
      </c>
      <c r="R941" s="0" t="n">
        <v>-21.77</v>
      </c>
      <c r="S941" s="0" t="n">
        <v>-22.9</v>
      </c>
      <c r="T941" s="0" t="n">
        <v>-610.65</v>
      </c>
      <c r="U941" s="0" t="n">
        <v>23.96</v>
      </c>
      <c r="V941" s="0" t="n">
        <v>1.78</v>
      </c>
      <c r="W941" s="0" t="n">
        <v>1973.68</v>
      </c>
      <c r="X941" s="0" t="n">
        <v>0.64531</v>
      </c>
      <c r="Y941" s="0" t="n">
        <v>3.84812</v>
      </c>
    </row>
    <row r="942" customFormat="false" ht="12.8" hidden="false" customHeight="false" outlineLevel="0" collapsed="false">
      <c r="A942" s="0" t="n">
        <v>20</v>
      </c>
      <c r="B942" s="0" t="n">
        <v>1</v>
      </c>
      <c r="C942" s="0" t="n">
        <v>1</v>
      </c>
      <c r="D942" s="0" t="n">
        <v>29</v>
      </c>
      <c r="E942" s="0" t="n">
        <v>6714.38</v>
      </c>
      <c r="F942" s="0" t="n">
        <v>362.82</v>
      </c>
      <c r="G942" s="0" t="n">
        <v>-90.71</v>
      </c>
      <c r="H942" s="0" t="n">
        <v>-2.92</v>
      </c>
      <c r="I942" s="0" t="n">
        <v>2.92</v>
      </c>
      <c r="J942" s="0" t="n">
        <v>0</v>
      </c>
      <c r="K942" s="0" t="n">
        <v>54.74</v>
      </c>
      <c r="L942" s="0" t="n">
        <v>65.59</v>
      </c>
      <c r="M942" s="0" t="n">
        <v>0.12</v>
      </c>
      <c r="N942" s="0" t="n">
        <v>0.12</v>
      </c>
      <c r="O942" s="0" t="n">
        <v>-0.67</v>
      </c>
      <c r="P942" s="0" t="n">
        <v>22.57</v>
      </c>
      <c r="Q942" s="0" t="n">
        <v>0</v>
      </c>
      <c r="R942" s="0" t="n">
        <v>-23.79</v>
      </c>
      <c r="S942" s="0" t="n">
        <v>-25.85</v>
      </c>
      <c r="T942" s="0" t="n">
        <v>-388.53</v>
      </c>
      <c r="U942" s="0" t="n">
        <v>24.37</v>
      </c>
      <c r="V942" s="0" t="n">
        <v>1.88</v>
      </c>
      <c r="W942" s="0" t="n">
        <v>2156.75</v>
      </c>
      <c r="X942" s="0" t="n">
        <v>0.71899</v>
      </c>
      <c r="Y942" s="0" t="n">
        <v>4.01799</v>
      </c>
    </row>
    <row r="943" customFormat="false" ht="12.8" hidden="false" customHeight="false" outlineLevel="0" collapsed="false">
      <c r="A943" s="0" t="n">
        <v>20</v>
      </c>
      <c r="B943" s="0" t="n">
        <v>1</v>
      </c>
      <c r="C943" s="0" t="n">
        <v>1</v>
      </c>
      <c r="D943" s="0" t="n">
        <v>30</v>
      </c>
      <c r="E943" s="0" t="n">
        <v>6106.07</v>
      </c>
      <c r="F943" s="0" t="n">
        <v>329.77</v>
      </c>
      <c r="G943" s="0" t="n">
        <v>-76.72</v>
      </c>
      <c r="H943" s="0" t="n">
        <v>-3.03</v>
      </c>
      <c r="I943" s="0" t="n">
        <v>3.03</v>
      </c>
      <c r="J943" s="0" t="n">
        <v>0</v>
      </c>
      <c r="K943" s="0" t="n">
        <v>50.61</v>
      </c>
      <c r="L943" s="0" t="n">
        <v>60.24</v>
      </c>
      <c r="M943" s="0" t="n">
        <v>0.12</v>
      </c>
      <c r="N943" s="0" t="n">
        <v>0.12</v>
      </c>
      <c r="O943" s="0" t="n">
        <v>-0.64</v>
      </c>
      <c r="P943" s="0" t="n">
        <v>23.21</v>
      </c>
      <c r="Q943" s="0" t="n">
        <v>0</v>
      </c>
      <c r="R943" s="0" t="n">
        <v>-22.8</v>
      </c>
      <c r="S943" s="0" t="n">
        <v>-25.91</v>
      </c>
      <c r="T943" s="0" t="n">
        <v>-416.25</v>
      </c>
      <c r="U943" s="0" t="n">
        <v>24.92</v>
      </c>
      <c r="V943" s="0" t="n">
        <v>1.8</v>
      </c>
      <c r="W943" s="0" t="n">
        <v>1953.09</v>
      </c>
      <c r="X943" s="0" t="n">
        <v>0.80308</v>
      </c>
      <c r="Y943" s="0" t="n">
        <v>4.16165</v>
      </c>
    </row>
    <row r="944" customFormat="false" ht="12.8" hidden="false" customHeight="false" outlineLevel="0" collapsed="false">
      <c r="A944" s="0" t="n">
        <v>20</v>
      </c>
      <c r="B944" s="0" t="n">
        <v>1</v>
      </c>
      <c r="C944" s="0" t="n">
        <v>1</v>
      </c>
      <c r="D944" s="0" t="n">
        <v>31</v>
      </c>
      <c r="E944" s="0" t="n">
        <v>5498.53</v>
      </c>
      <c r="F944" s="0" t="n">
        <v>295.38</v>
      </c>
      <c r="G944" s="0" t="n">
        <v>-69.54</v>
      </c>
      <c r="H944" s="0" t="n">
        <v>-7.8</v>
      </c>
      <c r="I944" s="0" t="n">
        <v>2.9</v>
      </c>
      <c r="J944" s="0" t="n">
        <v>0</v>
      </c>
      <c r="K944" s="0" t="n">
        <v>49.2</v>
      </c>
      <c r="L944" s="0" t="n">
        <v>82.07</v>
      </c>
      <c r="M944" s="0" t="n">
        <v>0.67</v>
      </c>
      <c r="N944" s="0" t="n">
        <v>0.15</v>
      </c>
      <c r="O944" s="0" t="n">
        <v>-0.73</v>
      </c>
      <c r="P944" s="0" t="n">
        <v>22.46</v>
      </c>
      <c r="Q944" s="0" t="n">
        <v>0</v>
      </c>
      <c r="R944" s="0" t="n">
        <v>-131.34</v>
      </c>
      <c r="S944" s="0" t="n">
        <v>-7234.51</v>
      </c>
      <c r="T944" s="0" t="n">
        <v>-195.88</v>
      </c>
      <c r="U944" s="0" t="n">
        <v>24.39</v>
      </c>
      <c r="V944" s="0" t="n">
        <v>1.83</v>
      </c>
      <c r="W944" s="0" t="n">
        <v>1687.43</v>
      </c>
      <c r="X944" s="0" t="n">
        <v>0.89442</v>
      </c>
      <c r="Y944" s="0" t="n">
        <v>4.28476</v>
      </c>
    </row>
    <row r="945" customFormat="false" ht="12.8" hidden="false" customHeight="false" outlineLevel="0" collapsed="false">
      <c r="A945" s="0" t="n">
        <v>20</v>
      </c>
      <c r="B945" s="0" t="n">
        <v>1</v>
      </c>
      <c r="C945" s="0" t="n">
        <v>1</v>
      </c>
      <c r="D945" s="0" t="n">
        <v>32</v>
      </c>
      <c r="E945" s="0" t="n">
        <v>4184.4</v>
      </c>
      <c r="F945" s="0" t="n">
        <v>222.63</v>
      </c>
      <c r="G945" s="0" t="n">
        <v>-37.58</v>
      </c>
      <c r="H945" s="0" t="n">
        <v>-2.3</v>
      </c>
      <c r="I945" s="0" t="n">
        <v>2.71</v>
      </c>
      <c r="J945" s="0" t="n">
        <v>0</v>
      </c>
      <c r="K945" s="0" t="n">
        <v>41.13</v>
      </c>
      <c r="L945" s="0" t="n">
        <v>70.36</v>
      </c>
      <c r="M945" s="0" t="n">
        <v>0.14</v>
      </c>
      <c r="N945" s="0" t="n">
        <v>0.17</v>
      </c>
      <c r="O945" s="0" t="n">
        <v>-0.71</v>
      </c>
      <c r="P945" s="0" t="n">
        <v>21.23</v>
      </c>
      <c r="Q945" s="0" t="n">
        <v>2.19</v>
      </c>
      <c r="R945" s="0" t="n">
        <v>-24.06</v>
      </c>
      <c r="S945" s="0" t="n">
        <v>-43.54</v>
      </c>
      <c r="T945" s="0" t="n">
        <v>-108.41</v>
      </c>
      <c r="U945" s="0" t="n">
        <v>23.06</v>
      </c>
      <c r="V945" s="0" t="n">
        <v>1.58</v>
      </c>
      <c r="W945" s="0" t="n">
        <v>1186.75</v>
      </c>
      <c r="X945" s="0" t="n">
        <v>0.99072</v>
      </c>
      <c r="Y945" s="0" t="n">
        <v>4.39249</v>
      </c>
    </row>
    <row r="946" customFormat="false" ht="12.8" hidden="false" customHeight="false" outlineLevel="0" collapsed="false">
      <c r="A946" s="0" t="n">
        <v>20</v>
      </c>
      <c r="B946" s="0" t="n">
        <v>1</v>
      </c>
      <c r="C946" s="0" t="n">
        <v>1</v>
      </c>
      <c r="D946" s="0" t="n">
        <v>33</v>
      </c>
      <c r="E946" s="0" t="n">
        <v>3818.54</v>
      </c>
      <c r="F946" s="0" t="n">
        <v>201.13</v>
      </c>
      <c r="G946" s="0" t="n">
        <v>-43.26</v>
      </c>
      <c r="H946" s="0" t="n">
        <v>-1.79</v>
      </c>
      <c r="I946" s="0" t="n">
        <v>2.64</v>
      </c>
      <c r="J946" s="0" t="n">
        <v>0</v>
      </c>
      <c r="K946" s="0" t="n">
        <v>37.84</v>
      </c>
      <c r="L946" s="0" t="n">
        <v>60.88</v>
      </c>
      <c r="M946" s="0" t="n">
        <v>0.14</v>
      </c>
      <c r="N946" s="0" t="n">
        <v>0.16</v>
      </c>
      <c r="O946" s="0" t="n">
        <v>-0.67</v>
      </c>
      <c r="P946" s="0" t="n">
        <v>20.8</v>
      </c>
      <c r="Q946" s="0" t="n">
        <v>2.44</v>
      </c>
      <c r="R946" s="0" t="n">
        <v>-22.2</v>
      </c>
      <c r="S946" s="0" t="n">
        <v>-41.76</v>
      </c>
      <c r="T946" s="0" t="n">
        <v>-130.79</v>
      </c>
      <c r="U946" s="0" t="n">
        <v>22.53</v>
      </c>
      <c r="V946" s="0" t="n">
        <v>1.47</v>
      </c>
      <c r="W946" s="0" t="n">
        <v>991.74</v>
      </c>
      <c r="X946" s="0" t="n">
        <v>1.09037</v>
      </c>
      <c r="Y946" s="0" t="n">
        <v>4.48905</v>
      </c>
    </row>
    <row r="947" customFormat="false" ht="12.8" hidden="false" customHeight="false" outlineLevel="0" collapsed="false">
      <c r="A947" s="0" t="n">
        <v>20</v>
      </c>
      <c r="B947" s="0" t="n">
        <v>1</v>
      </c>
      <c r="C947" s="0" t="n">
        <v>1</v>
      </c>
      <c r="D947" s="0" t="n">
        <v>34</v>
      </c>
      <c r="E947" s="0" t="n">
        <v>2293.71</v>
      </c>
      <c r="F947" s="0" t="n">
        <v>120.05</v>
      </c>
      <c r="G947" s="0" t="n">
        <v>16.08</v>
      </c>
      <c r="H947" s="0" t="n">
        <v>-1.42</v>
      </c>
      <c r="I947" s="0" t="n">
        <v>2.6</v>
      </c>
      <c r="J947" s="0" t="n">
        <v>0</v>
      </c>
      <c r="K947" s="0" t="n">
        <v>31.18</v>
      </c>
      <c r="L947" s="0" t="n">
        <v>55.92</v>
      </c>
      <c r="M947" s="0" t="n">
        <v>0.15</v>
      </c>
      <c r="N947" s="0" t="n">
        <v>0.16</v>
      </c>
      <c r="O947" s="0" t="n">
        <v>-0.74</v>
      </c>
      <c r="P947" s="0" t="n">
        <v>20.53</v>
      </c>
      <c r="Q947" s="0" t="n">
        <v>2.47</v>
      </c>
      <c r="R947" s="0" t="n">
        <v>-23.69</v>
      </c>
      <c r="S947" s="0" t="n">
        <v>-41.83</v>
      </c>
      <c r="T947" s="0" t="n">
        <v>-95.99</v>
      </c>
      <c r="U947" s="0" t="n">
        <v>22.37</v>
      </c>
      <c r="V947" s="0" t="n">
        <v>1.47</v>
      </c>
      <c r="W947" s="0" t="n">
        <v>562.91</v>
      </c>
      <c r="X947" s="0" t="n">
        <v>1.19215</v>
      </c>
      <c r="Y947" s="0" t="n">
        <v>4.57776</v>
      </c>
    </row>
    <row r="948" customFormat="false" ht="12.8" hidden="false" customHeight="false" outlineLevel="0" collapsed="false">
      <c r="A948" s="0" t="n">
        <v>20</v>
      </c>
      <c r="B948" s="0" t="n">
        <v>1</v>
      </c>
      <c r="C948" s="0" t="n">
        <v>1</v>
      </c>
      <c r="D948" s="0" t="n">
        <v>35</v>
      </c>
      <c r="E948" s="0" t="n">
        <v>980.02</v>
      </c>
      <c r="F948" s="0" t="n">
        <v>51.58</v>
      </c>
      <c r="G948" s="0" t="n">
        <v>82.75</v>
      </c>
      <c r="H948" s="0" t="n">
        <v>25.11</v>
      </c>
      <c r="I948" s="0" t="n">
        <v>2.4</v>
      </c>
      <c r="J948" s="0" t="n">
        <v>0</v>
      </c>
      <c r="K948" s="0" t="n">
        <v>26.82</v>
      </c>
      <c r="L948" s="0" t="n">
        <v>55.61</v>
      </c>
      <c r="M948" s="0" t="n">
        <v>0.25</v>
      </c>
      <c r="N948" s="0" t="n">
        <v>0.16</v>
      </c>
      <c r="O948" s="0" t="n">
        <v>-0.83</v>
      </c>
      <c r="P948" s="0" t="n">
        <v>19.16</v>
      </c>
      <c r="Q948" s="0" t="n">
        <v>5.45</v>
      </c>
      <c r="R948" s="0" t="n">
        <v>-39.72</v>
      </c>
      <c r="S948" s="0" t="n">
        <v>-43.05</v>
      </c>
      <c r="T948" s="0" t="n">
        <v>146.66</v>
      </c>
      <c r="U948" s="0" t="n">
        <v>21.15</v>
      </c>
      <c r="V948" s="0" t="n">
        <v>1.46</v>
      </c>
      <c r="W948" s="0" t="n">
        <v>253.68</v>
      </c>
      <c r="X948" s="0" t="n">
        <v>1.29513</v>
      </c>
      <c r="Y948" s="0" t="n">
        <v>4.66129</v>
      </c>
    </row>
    <row r="949" customFormat="false" ht="12.8" hidden="false" customHeight="false" outlineLevel="0" collapsed="false">
      <c r="A949" s="0" t="n">
        <v>20</v>
      </c>
      <c r="B949" s="0" t="n">
        <v>1</v>
      </c>
      <c r="C949" s="0" t="n">
        <v>1</v>
      </c>
      <c r="D949" s="0" t="n">
        <v>36</v>
      </c>
      <c r="E949" s="0" t="n">
        <v>328.09</v>
      </c>
      <c r="F949" s="0" t="n">
        <v>17.31</v>
      </c>
      <c r="G949" s="0" t="n">
        <v>87.56</v>
      </c>
      <c r="H949" s="0" t="n">
        <v>10.22</v>
      </c>
      <c r="I949" s="0" t="n">
        <v>2.28</v>
      </c>
      <c r="J949" s="0" t="n">
        <v>0</v>
      </c>
      <c r="K949" s="0" t="n">
        <v>20.11</v>
      </c>
      <c r="L949" s="0" t="n">
        <v>39.37</v>
      </c>
      <c r="M949" s="0" t="n">
        <v>0.15</v>
      </c>
      <c r="N949" s="0" t="n">
        <v>0.15</v>
      </c>
      <c r="O949" s="0" t="n">
        <v>-0.71</v>
      </c>
      <c r="P949" s="0" t="n">
        <v>18.25</v>
      </c>
      <c r="Q949" s="0" t="n">
        <v>2.27</v>
      </c>
      <c r="R949" s="0" t="n">
        <v>-19.28</v>
      </c>
      <c r="S949" s="0" t="n">
        <v>-20.01</v>
      </c>
      <c r="T949" s="0" t="n">
        <v>291.35</v>
      </c>
      <c r="U949" s="0" t="n">
        <v>19.97</v>
      </c>
      <c r="V949" s="0" t="n">
        <v>1.21</v>
      </c>
      <c r="W949" s="0" t="n">
        <v>86.63</v>
      </c>
      <c r="X949" s="0" t="n">
        <v>1.39855</v>
      </c>
      <c r="Y949" s="0" t="n">
        <v>4.68297</v>
      </c>
    </row>
    <row r="950" customFormat="false" ht="12.8" hidden="false" customHeight="false" outlineLevel="0" collapsed="false">
      <c r="A950" s="0" t="n">
        <v>20</v>
      </c>
      <c r="B950" s="0" t="n">
        <v>1</v>
      </c>
      <c r="C950" s="0" t="n">
        <v>1</v>
      </c>
      <c r="D950" s="0" t="n">
        <v>37</v>
      </c>
      <c r="E950" s="0" t="n">
        <v>124.47</v>
      </c>
      <c r="F950" s="0" t="n">
        <v>6.57</v>
      </c>
      <c r="G950" s="0" t="n">
        <v>77.98</v>
      </c>
      <c r="H950" s="0" t="n">
        <v>2.79</v>
      </c>
      <c r="I950" s="0" t="n">
        <v>2.32</v>
      </c>
      <c r="J950" s="0" t="n">
        <v>0</v>
      </c>
      <c r="K950" s="0" t="n">
        <v>15.05</v>
      </c>
      <c r="L950" s="0" t="n">
        <v>24.01</v>
      </c>
      <c r="M950" s="0" t="n">
        <v>0.12</v>
      </c>
      <c r="N950" s="0" t="n">
        <v>0.13</v>
      </c>
      <c r="O950" s="0" t="n">
        <v>-0.55</v>
      </c>
      <c r="P950" s="0" t="n">
        <v>18.53</v>
      </c>
      <c r="Q950" s="0" t="n">
        <v>0.66</v>
      </c>
      <c r="R950" s="0" t="n">
        <v>-12.21</v>
      </c>
      <c r="S950" s="0" t="n">
        <v>-12.4</v>
      </c>
      <c r="T950" s="0" t="n">
        <v>397.73</v>
      </c>
      <c r="U950" s="0" t="n">
        <v>19.89</v>
      </c>
      <c r="V950" s="0" t="n">
        <v>0.98</v>
      </c>
      <c r="W950" s="0" t="n">
        <v>32.87</v>
      </c>
      <c r="X950" s="0" t="n">
        <v>1.50173</v>
      </c>
      <c r="Y950" s="0" t="n">
        <v>4.82122</v>
      </c>
    </row>
    <row r="951" customFormat="false" ht="12.8" hidden="false" customHeight="false" outlineLevel="0" collapsed="false">
      <c r="A951" s="0" t="n">
        <v>20</v>
      </c>
      <c r="B951" s="0" t="n">
        <v>1</v>
      </c>
      <c r="C951" s="0" t="n">
        <v>1</v>
      </c>
      <c r="D951" s="0" t="n">
        <v>38</v>
      </c>
      <c r="E951" s="0" t="n">
        <v>0</v>
      </c>
      <c r="F951" s="0" t="n">
        <v>0</v>
      </c>
      <c r="G951" s="0" t="n">
        <v>81.87</v>
      </c>
      <c r="H951" s="0" t="n">
        <v>-4.09</v>
      </c>
      <c r="I951" s="0" t="n">
        <v>4.09</v>
      </c>
      <c r="J951" s="0" t="n">
        <v>0</v>
      </c>
      <c r="K951" s="0" t="n">
        <v>0</v>
      </c>
      <c r="L951" s="0" t="n">
        <v>11.93</v>
      </c>
      <c r="M951" s="0" t="n">
        <v>0</v>
      </c>
      <c r="N951" s="0" t="n">
        <v>0</v>
      </c>
      <c r="O951" s="0" t="n">
        <v>0</v>
      </c>
      <c r="P951" s="0" t="n">
        <v>19.53</v>
      </c>
      <c r="Q951" s="0" t="n">
        <v>0</v>
      </c>
      <c r="R951" s="0" t="n">
        <v>-0.02</v>
      </c>
      <c r="S951" s="0" t="n">
        <v>-0.02</v>
      </c>
      <c r="T951" s="0" t="n">
        <v>450</v>
      </c>
      <c r="U951" s="0" t="n">
        <v>19.53</v>
      </c>
      <c r="V951" s="0" t="n">
        <v>0.84</v>
      </c>
      <c r="W951" s="0" t="n">
        <v>14.18</v>
      </c>
      <c r="X951" s="0" t="n">
        <v>1.60402</v>
      </c>
      <c r="Y951" s="0" t="n">
        <v>1.75962</v>
      </c>
    </row>
    <row r="952" customFormat="false" ht="12.8" hidden="false" customHeight="false" outlineLevel="0" collapsed="false">
      <c r="A952" s="0" t="n">
        <v>20</v>
      </c>
      <c r="B952" s="0" t="n">
        <v>1</v>
      </c>
      <c r="C952" s="0" t="n">
        <v>1</v>
      </c>
      <c r="D952" s="0" t="n">
        <v>39</v>
      </c>
      <c r="E952" s="0" t="n">
        <v>0</v>
      </c>
      <c r="F952" s="0" t="n">
        <v>0</v>
      </c>
      <c r="G952" s="0" t="n">
        <v>79.24</v>
      </c>
      <c r="H952" s="0" t="n">
        <v>-4.06</v>
      </c>
      <c r="I952" s="0" t="n">
        <v>4.06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19.4</v>
      </c>
      <c r="Q952" s="0" t="n">
        <v>0</v>
      </c>
      <c r="R952" s="0" t="n">
        <v>-0.02</v>
      </c>
      <c r="S952" s="0" t="n">
        <v>-0.02</v>
      </c>
      <c r="T952" s="0" t="n">
        <v>450</v>
      </c>
      <c r="U952" s="0" t="n">
        <v>19.4</v>
      </c>
      <c r="V952" s="0" t="n">
        <v>0.8</v>
      </c>
      <c r="W952" s="0" t="n">
        <v>4.3</v>
      </c>
      <c r="X952" s="0" t="n">
        <v>1.70472</v>
      </c>
      <c r="Y952" s="0" t="n">
        <v>1.29973</v>
      </c>
    </row>
    <row r="953" customFormat="false" ht="12.8" hidden="false" customHeight="false" outlineLevel="0" collapsed="false">
      <c r="A953" s="0" t="n">
        <v>20</v>
      </c>
      <c r="B953" s="0" t="n">
        <v>1</v>
      </c>
      <c r="C953" s="0" t="n">
        <v>1</v>
      </c>
      <c r="D953" s="0" t="n">
        <v>40</v>
      </c>
      <c r="E953" s="0" t="n">
        <v>0</v>
      </c>
      <c r="F953" s="0" t="n">
        <v>0</v>
      </c>
      <c r="G953" s="0" t="n">
        <v>77.65</v>
      </c>
      <c r="H953" s="0" t="n">
        <v>-4.05</v>
      </c>
      <c r="I953" s="0" t="n">
        <v>4.05</v>
      </c>
      <c r="J953" s="0" t="n">
        <v>0</v>
      </c>
      <c r="K953" s="0" t="n">
        <v>0</v>
      </c>
      <c r="L953" s="0" t="n">
        <v>0</v>
      </c>
      <c r="M953" s="0" t="n">
        <v>0</v>
      </c>
      <c r="N953" s="0" t="n">
        <v>0</v>
      </c>
      <c r="O953" s="0" t="n">
        <v>0</v>
      </c>
      <c r="P953" s="0" t="n">
        <v>19.35</v>
      </c>
      <c r="Q953" s="0" t="n">
        <v>0</v>
      </c>
      <c r="R953" s="0" t="n">
        <v>-0.02</v>
      </c>
      <c r="S953" s="0" t="n">
        <v>-0.02</v>
      </c>
      <c r="T953" s="0" t="n">
        <v>450</v>
      </c>
      <c r="U953" s="0" t="n">
        <v>19.35</v>
      </c>
      <c r="V953" s="0" t="n">
        <v>0.85</v>
      </c>
      <c r="W953" s="0" t="n">
        <v>-2.89</v>
      </c>
      <c r="X953" s="0" t="n">
        <v>1.8031</v>
      </c>
      <c r="Y953" s="0" t="n">
        <v>1.21353</v>
      </c>
    </row>
    <row r="954" customFormat="false" ht="12.8" hidden="false" customHeight="false" outlineLevel="0" collapsed="false">
      <c r="A954" s="0" t="n">
        <v>20</v>
      </c>
      <c r="B954" s="0" t="n">
        <v>1</v>
      </c>
      <c r="C954" s="0" t="n">
        <v>1</v>
      </c>
      <c r="D954" s="0" t="n">
        <v>41</v>
      </c>
      <c r="E954" s="0" t="n">
        <v>0</v>
      </c>
      <c r="F954" s="0" t="n">
        <v>0</v>
      </c>
      <c r="G954" s="0" t="n">
        <v>74.62</v>
      </c>
      <c r="H954" s="0" t="n">
        <v>-4.12</v>
      </c>
      <c r="I954" s="0" t="n">
        <v>4.12</v>
      </c>
      <c r="J954" s="0" t="n">
        <v>0</v>
      </c>
      <c r="K954" s="0" t="n">
        <v>0</v>
      </c>
      <c r="L954" s="0" t="n">
        <v>0</v>
      </c>
      <c r="M954" s="0" t="n">
        <v>0</v>
      </c>
      <c r="N954" s="0" t="n">
        <v>0</v>
      </c>
      <c r="O954" s="0" t="n">
        <v>0</v>
      </c>
      <c r="P954" s="0" t="n">
        <v>19.65</v>
      </c>
      <c r="Q954" s="0" t="n">
        <v>0</v>
      </c>
      <c r="R954" s="0" t="n">
        <v>-0.02</v>
      </c>
      <c r="S954" s="0" t="n">
        <v>-0.02</v>
      </c>
      <c r="T954" s="0" t="n">
        <v>450</v>
      </c>
      <c r="U954" s="0" t="n">
        <v>19.65</v>
      </c>
      <c r="V954" s="0" t="n">
        <v>0.84</v>
      </c>
      <c r="W954" s="0" t="n">
        <v>-3.12</v>
      </c>
      <c r="X954" s="0" t="n">
        <v>1.89824</v>
      </c>
      <c r="Y954" s="0" t="n">
        <v>1.12158</v>
      </c>
    </row>
    <row r="955" customFormat="false" ht="12.8" hidden="false" customHeight="false" outlineLevel="0" collapsed="false">
      <c r="A955" s="0" t="n">
        <v>20</v>
      </c>
      <c r="B955" s="0" t="n">
        <v>1</v>
      </c>
      <c r="C955" s="0" t="n">
        <v>1</v>
      </c>
      <c r="D955" s="0" t="n">
        <v>42</v>
      </c>
      <c r="E955" s="0" t="n">
        <v>0</v>
      </c>
      <c r="F955" s="0" t="n">
        <v>0</v>
      </c>
      <c r="G955" s="0" t="n">
        <v>76.28</v>
      </c>
      <c r="H955" s="0" t="n">
        <v>-4.16</v>
      </c>
      <c r="I955" s="0" t="n">
        <v>4.16</v>
      </c>
      <c r="J955" s="0" t="n">
        <v>0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0</v>
      </c>
      <c r="P955" s="0" t="n">
        <v>19.82</v>
      </c>
      <c r="Q955" s="0" t="n">
        <v>0</v>
      </c>
      <c r="R955" s="0" t="n">
        <v>-0.02</v>
      </c>
      <c r="S955" s="0" t="n">
        <v>-0.02</v>
      </c>
      <c r="T955" s="0" t="n">
        <v>450</v>
      </c>
      <c r="U955" s="0" t="n">
        <v>19.82</v>
      </c>
      <c r="V955" s="0" t="n">
        <v>0.86</v>
      </c>
      <c r="W955" s="0" t="n">
        <v>-4.13</v>
      </c>
      <c r="X955" s="0" t="n">
        <v>1.98908</v>
      </c>
      <c r="Y955" s="0" t="n">
        <v>1.02193</v>
      </c>
    </row>
    <row r="956" customFormat="false" ht="12.8" hidden="false" customHeight="false" outlineLevel="0" collapsed="false">
      <c r="A956" s="0" t="n">
        <v>20</v>
      </c>
      <c r="B956" s="0" t="n">
        <v>1</v>
      </c>
      <c r="C956" s="0" t="n">
        <v>1</v>
      </c>
      <c r="D956" s="0" t="n">
        <v>43</v>
      </c>
      <c r="E956" s="0" t="n">
        <v>0</v>
      </c>
      <c r="F956" s="0" t="n">
        <v>0</v>
      </c>
      <c r="G956" s="0" t="n">
        <v>76.94</v>
      </c>
      <c r="H956" s="0" t="n">
        <v>-4.17</v>
      </c>
      <c r="I956" s="0" t="n">
        <v>4.17</v>
      </c>
      <c r="J956" s="0" t="n">
        <v>0</v>
      </c>
      <c r="K956" s="0" t="n">
        <v>0</v>
      </c>
      <c r="L956" s="0" t="n">
        <v>0</v>
      </c>
      <c r="M956" s="0" t="n">
        <v>0</v>
      </c>
      <c r="N956" s="0" t="n">
        <v>0</v>
      </c>
      <c r="O956" s="0" t="n">
        <v>0</v>
      </c>
      <c r="P956" s="0" t="n">
        <v>19.87</v>
      </c>
      <c r="Q956" s="0" t="n">
        <v>0</v>
      </c>
      <c r="R956" s="0" t="n">
        <v>-0.02</v>
      </c>
      <c r="S956" s="0" t="n">
        <v>-0.02</v>
      </c>
      <c r="T956" s="0" t="n">
        <v>450</v>
      </c>
      <c r="U956" s="0" t="n">
        <v>19.87</v>
      </c>
      <c r="V956" s="0" t="n">
        <v>0.93</v>
      </c>
      <c r="W956" s="0" t="n">
        <v>-2.83</v>
      </c>
      <c r="X956" s="0" t="n">
        <v>2.07426</v>
      </c>
      <c r="Y956" s="0" t="n">
        <v>0.91249</v>
      </c>
    </row>
    <row r="957" customFormat="false" ht="12.8" hidden="false" customHeight="false" outlineLevel="0" collapsed="false">
      <c r="A957" s="0" t="n">
        <v>20</v>
      </c>
      <c r="B957" s="0" t="n">
        <v>1</v>
      </c>
      <c r="C957" s="0" t="n">
        <v>1</v>
      </c>
      <c r="D957" s="0" t="n">
        <v>44</v>
      </c>
      <c r="E957" s="0" t="n">
        <v>0</v>
      </c>
      <c r="F957" s="0" t="n">
        <v>0</v>
      </c>
      <c r="G957" s="0" t="n">
        <v>71.92</v>
      </c>
      <c r="H957" s="0" t="n">
        <v>-4.3</v>
      </c>
      <c r="I957" s="0" t="n">
        <v>4.3</v>
      </c>
      <c r="J957" s="0" t="n">
        <v>0</v>
      </c>
      <c r="K957" s="0" t="n">
        <v>0</v>
      </c>
      <c r="L957" s="0" t="n">
        <v>0</v>
      </c>
      <c r="M957" s="0" t="n">
        <v>0</v>
      </c>
      <c r="N957" s="0" t="n">
        <v>0</v>
      </c>
      <c r="O957" s="0" t="n">
        <v>0</v>
      </c>
      <c r="P957" s="0" t="n">
        <v>20.39</v>
      </c>
      <c r="Q957" s="0" t="n">
        <v>0</v>
      </c>
      <c r="R957" s="0" t="n">
        <v>-0.02</v>
      </c>
      <c r="S957" s="0" t="n">
        <v>-0.02</v>
      </c>
      <c r="T957" s="0" t="n">
        <v>450</v>
      </c>
      <c r="U957" s="0" t="n">
        <v>20.39</v>
      </c>
      <c r="V957" s="0" t="n">
        <v>1.02</v>
      </c>
      <c r="W957" s="0" t="n">
        <v>-1.76</v>
      </c>
      <c r="X957" s="0" t="n">
        <v>2.15214</v>
      </c>
      <c r="Y957" s="0" t="n">
        <v>0.79112</v>
      </c>
    </row>
    <row r="958" customFormat="false" ht="12.8" hidden="false" customHeight="false" outlineLevel="0" collapsed="false">
      <c r="A958" s="0" t="n">
        <v>20</v>
      </c>
      <c r="B958" s="0" t="n">
        <v>1</v>
      </c>
      <c r="C958" s="0" t="n">
        <v>1</v>
      </c>
      <c r="D958" s="0" t="n">
        <v>45</v>
      </c>
      <c r="E958" s="0" t="n">
        <v>0</v>
      </c>
      <c r="F958" s="0" t="n">
        <v>0</v>
      </c>
      <c r="G958" s="0" t="n">
        <v>97.39</v>
      </c>
      <c r="H958" s="0" t="n">
        <v>-3.85</v>
      </c>
      <c r="I958" s="0" t="n">
        <v>3.85</v>
      </c>
      <c r="J958" s="0" t="n">
        <v>0</v>
      </c>
      <c r="K958" s="0" t="n">
        <v>0</v>
      </c>
      <c r="L958" s="0" t="n">
        <v>0</v>
      </c>
      <c r="M958" s="0" t="n">
        <v>0</v>
      </c>
      <c r="N958" s="0" t="n">
        <v>0</v>
      </c>
      <c r="O958" s="0" t="n">
        <v>0</v>
      </c>
      <c r="P958" s="0" t="n">
        <v>18.46</v>
      </c>
      <c r="Q958" s="0" t="n">
        <v>0</v>
      </c>
      <c r="R958" s="0" t="n">
        <v>-0.02</v>
      </c>
      <c r="S958" s="0" t="n">
        <v>-0.02</v>
      </c>
      <c r="T958" s="0" t="n">
        <v>450</v>
      </c>
      <c r="U958" s="0" t="n">
        <v>18.46</v>
      </c>
      <c r="V958" s="0" t="n">
        <v>0.81</v>
      </c>
      <c r="W958" s="0" t="n">
        <v>0.46</v>
      </c>
      <c r="X958" s="0" t="n">
        <v>2.22067</v>
      </c>
      <c r="Y958" s="0" t="n">
        <v>0.65597</v>
      </c>
    </row>
    <row r="959" customFormat="false" ht="12.8" hidden="false" customHeight="false" outlineLevel="0" collapsed="false">
      <c r="A959" s="0" t="n">
        <v>20</v>
      </c>
      <c r="B959" s="0" t="n">
        <v>1</v>
      </c>
      <c r="C959" s="0" t="n">
        <v>1</v>
      </c>
      <c r="D959" s="0" t="n">
        <v>46</v>
      </c>
      <c r="E959" s="0" t="n">
        <v>0</v>
      </c>
      <c r="F959" s="0" t="n">
        <v>0</v>
      </c>
      <c r="G959" s="0" t="n">
        <v>80.21</v>
      </c>
      <c r="H959" s="0" t="n">
        <v>-3.76</v>
      </c>
      <c r="I959" s="0" t="n">
        <v>3.76</v>
      </c>
      <c r="J959" s="0" t="n">
        <v>0</v>
      </c>
      <c r="K959" s="0" t="n">
        <v>0</v>
      </c>
      <c r="L959" s="0" t="n">
        <v>0</v>
      </c>
      <c r="M959" s="0" t="n">
        <v>0</v>
      </c>
      <c r="N959" s="0" t="n">
        <v>0</v>
      </c>
      <c r="O959" s="0" t="n">
        <v>0</v>
      </c>
      <c r="P959" s="0" t="n">
        <v>18.07</v>
      </c>
      <c r="Q959" s="0" t="n">
        <v>0</v>
      </c>
      <c r="R959" s="0" t="n">
        <v>-0.02</v>
      </c>
      <c r="S959" s="0" t="n">
        <v>-0.02</v>
      </c>
      <c r="T959" s="0" t="n">
        <v>450</v>
      </c>
      <c r="U959" s="0" t="n">
        <v>18.07</v>
      </c>
      <c r="V959" s="0" t="n">
        <v>0.69</v>
      </c>
      <c r="W959" s="0" t="n">
        <v>-0.57</v>
      </c>
      <c r="X959" s="0" t="n">
        <v>2.2775</v>
      </c>
      <c r="Y959" s="0" t="n">
        <v>0.50595</v>
      </c>
    </row>
    <row r="960" customFormat="false" ht="12.8" hidden="false" customHeight="false" outlineLevel="0" collapsed="false">
      <c r="A960" s="0" t="n">
        <v>20</v>
      </c>
      <c r="B960" s="0" t="n">
        <v>1</v>
      </c>
      <c r="C960" s="0" t="n">
        <v>1</v>
      </c>
      <c r="D960" s="0" t="n">
        <v>47</v>
      </c>
      <c r="E960" s="0" t="n">
        <v>0</v>
      </c>
      <c r="F960" s="0" t="n">
        <v>0</v>
      </c>
      <c r="G960" s="0" t="n">
        <v>85.02</v>
      </c>
      <c r="H960" s="0" t="n">
        <v>-3.62</v>
      </c>
      <c r="I960" s="0" t="n">
        <v>3.62</v>
      </c>
      <c r="J960" s="0" t="n">
        <v>0</v>
      </c>
      <c r="K960" s="0" t="n">
        <v>0</v>
      </c>
      <c r="L960" s="0" t="n">
        <v>0</v>
      </c>
      <c r="M960" s="0" t="n">
        <v>0</v>
      </c>
      <c r="N960" s="0" t="n">
        <v>0</v>
      </c>
      <c r="O960" s="0" t="n">
        <v>0</v>
      </c>
      <c r="P960" s="0" t="n">
        <v>17.4</v>
      </c>
      <c r="Q960" s="0" t="n">
        <v>0</v>
      </c>
      <c r="R960" s="0" t="n">
        <v>-0.02</v>
      </c>
      <c r="S960" s="0" t="n">
        <v>-0.02</v>
      </c>
      <c r="T960" s="0" t="n">
        <v>450</v>
      </c>
      <c r="U960" s="0" t="n">
        <v>17.4</v>
      </c>
      <c r="V960" s="0" t="n">
        <v>0.39</v>
      </c>
      <c r="W960" s="0" t="n">
        <v>-0.13</v>
      </c>
      <c r="X960" s="0" t="n">
        <v>2.3201</v>
      </c>
      <c r="Y960" s="0" t="n">
        <v>0.34155</v>
      </c>
    </row>
    <row r="961" customFormat="false" ht="12.8" hidden="false" customHeight="false" outlineLevel="0" collapsed="false">
      <c r="A961" s="0" t="n">
        <v>20</v>
      </c>
      <c r="B961" s="0" t="n">
        <v>1</v>
      </c>
      <c r="C961" s="0" t="n">
        <v>1</v>
      </c>
      <c r="D961" s="0" t="n">
        <v>48</v>
      </c>
      <c r="E961" s="0" t="n">
        <v>0</v>
      </c>
      <c r="F961" s="0" t="n">
        <v>0</v>
      </c>
      <c r="G961" s="0" t="n">
        <v>79.91</v>
      </c>
      <c r="H961" s="0" t="n">
        <v>-3.58</v>
      </c>
      <c r="I961" s="0" t="n">
        <v>3.58</v>
      </c>
      <c r="J961" s="0" t="n">
        <v>0</v>
      </c>
      <c r="K961" s="0" t="n">
        <v>0</v>
      </c>
      <c r="L961" s="0" t="n">
        <v>0</v>
      </c>
      <c r="M961" s="0" t="n">
        <v>0</v>
      </c>
      <c r="N961" s="0" t="n">
        <v>0</v>
      </c>
      <c r="O961" s="0" t="n">
        <v>0</v>
      </c>
      <c r="P961" s="0" t="n">
        <v>17.2</v>
      </c>
      <c r="Q961" s="0" t="n">
        <v>0</v>
      </c>
      <c r="R961" s="0" t="n">
        <v>-0.02</v>
      </c>
      <c r="S961" s="0" t="n">
        <v>-0.02</v>
      </c>
      <c r="T961" s="0" t="n">
        <v>450</v>
      </c>
      <c r="U961" s="0" t="n">
        <v>17.2</v>
      </c>
      <c r="V961" s="0" t="n">
        <v>0.32</v>
      </c>
      <c r="W961" s="0" t="n">
        <v>-0.97</v>
      </c>
      <c r="X961" s="0" t="n">
        <v>2.34609</v>
      </c>
      <c r="Y961" s="0" t="n">
        <v>0.16555</v>
      </c>
    </row>
    <row r="962" customFormat="false" ht="12.8" hidden="false" customHeight="false" outlineLevel="0" collapsed="false">
      <c r="A962" s="0" t="n">
        <v>21</v>
      </c>
      <c r="B962" s="0" t="n">
        <v>1</v>
      </c>
      <c r="C962" s="0" t="n">
        <v>1</v>
      </c>
      <c r="D962" s="0" t="n">
        <v>1</v>
      </c>
      <c r="E962" s="0" t="n">
        <v>0</v>
      </c>
      <c r="F962" s="0" t="n">
        <v>0</v>
      </c>
      <c r="G962" s="0" t="n">
        <v>83.02</v>
      </c>
      <c r="H962" s="0" t="n">
        <v>-3.46</v>
      </c>
      <c r="I962" s="0" t="n">
        <v>3.46</v>
      </c>
      <c r="J962" s="0" t="n">
        <v>0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16.64</v>
      </c>
      <c r="Q962" s="0" t="n">
        <v>0</v>
      </c>
      <c r="R962" s="0" t="n">
        <v>-0.02</v>
      </c>
      <c r="S962" s="0" t="n">
        <v>-0.02</v>
      </c>
      <c r="T962" s="0" t="n">
        <v>450</v>
      </c>
      <c r="U962" s="0" t="n">
        <v>16.64</v>
      </c>
      <c r="V962" s="0" t="n">
        <v>0.29</v>
      </c>
      <c r="W962" s="0" t="n">
        <v>-3.27</v>
      </c>
      <c r="X962" s="0" t="n">
        <v>2.36045</v>
      </c>
      <c r="Y962" s="0" t="n">
        <v>-0.01808</v>
      </c>
    </row>
    <row r="963" customFormat="false" ht="12.8" hidden="false" customHeight="false" outlineLevel="0" collapsed="false">
      <c r="A963" s="0" t="n">
        <v>21</v>
      </c>
      <c r="B963" s="0" t="n">
        <v>1</v>
      </c>
      <c r="C963" s="0" t="n">
        <v>1</v>
      </c>
      <c r="D963" s="0" t="n">
        <v>2</v>
      </c>
      <c r="E963" s="0" t="n">
        <v>0</v>
      </c>
      <c r="F963" s="0" t="n">
        <v>0</v>
      </c>
      <c r="G963" s="0" t="n">
        <v>79.34</v>
      </c>
      <c r="H963" s="0" t="n">
        <v>-3.41</v>
      </c>
      <c r="I963" s="0" t="n">
        <v>3.41</v>
      </c>
      <c r="J963" s="0" t="n">
        <v>0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16.38</v>
      </c>
      <c r="Q963" s="0" t="n">
        <v>0</v>
      </c>
      <c r="R963" s="0" t="n">
        <v>-0.02</v>
      </c>
      <c r="S963" s="0" t="n">
        <v>-0.02</v>
      </c>
      <c r="T963" s="0" t="n">
        <v>450</v>
      </c>
      <c r="U963" s="0" t="n">
        <v>16.38</v>
      </c>
      <c r="V963" s="0" t="n">
        <v>0.27</v>
      </c>
      <c r="W963" s="0" t="n">
        <v>-1.51</v>
      </c>
      <c r="X963" s="0" t="n">
        <v>2.34911</v>
      </c>
      <c r="Y963" s="0" t="n">
        <v>-0.20101</v>
      </c>
    </row>
    <row r="964" customFormat="false" ht="12.8" hidden="false" customHeight="false" outlineLevel="0" collapsed="false">
      <c r="A964" s="0" t="n">
        <v>21</v>
      </c>
      <c r="B964" s="0" t="n">
        <v>1</v>
      </c>
      <c r="C964" s="0" t="n">
        <v>1</v>
      </c>
      <c r="D964" s="0" t="n">
        <v>3</v>
      </c>
      <c r="E964" s="0" t="n">
        <v>0</v>
      </c>
      <c r="F964" s="0" t="n">
        <v>0</v>
      </c>
      <c r="G964" s="0" t="n">
        <v>80.05</v>
      </c>
      <c r="H964" s="0" t="n">
        <v>-3.32</v>
      </c>
      <c r="I964" s="0" t="n">
        <v>3.32</v>
      </c>
      <c r="J964" s="0" t="n">
        <v>0</v>
      </c>
      <c r="K964" s="0" t="n">
        <v>0</v>
      </c>
      <c r="L964" s="0" t="n">
        <v>0</v>
      </c>
      <c r="M964" s="0" t="n">
        <v>0</v>
      </c>
      <c r="N964" s="0" t="n">
        <v>0</v>
      </c>
      <c r="O964" s="0" t="n">
        <v>0</v>
      </c>
      <c r="P964" s="0" t="n">
        <v>15.9</v>
      </c>
      <c r="Q964" s="0" t="n">
        <v>0</v>
      </c>
      <c r="R964" s="0" t="n">
        <v>-0.02</v>
      </c>
      <c r="S964" s="0" t="n">
        <v>-0.02</v>
      </c>
      <c r="T964" s="0" t="n">
        <v>450</v>
      </c>
      <c r="U964" s="0" t="n">
        <v>15.9</v>
      </c>
      <c r="V964" s="0" t="n">
        <v>0.33</v>
      </c>
      <c r="W964" s="0" t="n">
        <v>-0.14</v>
      </c>
      <c r="X964" s="0" t="n">
        <v>2.31962</v>
      </c>
      <c r="Y964" s="0" t="n">
        <v>-0.37631</v>
      </c>
    </row>
    <row r="965" customFormat="false" ht="12.8" hidden="false" customHeight="false" outlineLevel="0" collapsed="false">
      <c r="A965" s="0" t="n">
        <v>21</v>
      </c>
      <c r="B965" s="0" t="n">
        <v>1</v>
      </c>
      <c r="C965" s="0" t="n">
        <v>1</v>
      </c>
      <c r="D965" s="0" t="n">
        <v>4</v>
      </c>
      <c r="E965" s="0" t="n">
        <v>0</v>
      </c>
      <c r="F965" s="0" t="n">
        <v>0</v>
      </c>
      <c r="G965" s="0" t="n">
        <v>79.98</v>
      </c>
      <c r="H965" s="0" t="n">
        <v>-3.22</v>
      </c>
      <c r="I965" s="0" t="n">
        <v>3.22</v>
      </c>
      <c r="J965" s="0" t="n">
        <v>0</v>
      </c>
      <c r="K965" s="0" t="n">
        <v>0</v>
      </c>
      <c r="L965" s="0" t="n">
        <v>0</v>
      </c>
      <c r="M965" s="0" t="n">
        <v>0</v>
      </c>
      <c r="N965" s="0" t="n">
        <v>0</v>
      </c>
      <c r="O965" s="0" t="n">
        <v>0</v>
      </c>
      <c r="P965" s="0" t="n">
        <v>15.39</v>
      </c>
      <c r="Q965" s="0" t="n">
        <v>0</v>
      </c>
      <c r="R965" s="0" t="n">
        <v>-0.02</v>
      </c>
      <c r="S965" s="0" t="n">
        <v>-0.02</v>
      </c>
      <c r="T965" s="0" t="n">
        <v>450</v>
      </c>
      <c r="U965" s="0" t="n">
        <v>15.39</v>
      </c>
      <c r="V965" s="0" t="n">
        <v>0.25</v>
      </c>
      <c r="W965" s="0" t="n">
        <v>-1.38</v>
      </c>
      <c r="X965" s="0" t="n">
        <v>2.27384</v>
      </c>
      <c r="Y965" s="0" t="n">
        <v>-0.53903</v>
      </c>
    </row>
    <row r="966" customFormat="false" ht="12.8" hidden="false" customHeight="false" outlineLevel="0" collapsed="false">
      <c r="A966" s="0" t="n">
        <v>21</v>
      </c>
      <c r="B966" s="0" t="n">
        <v>1</v>
      </c>
      <c r="C966" s="0" t="n">
        <v>1</v>
      </c>
      <c r="D966" s="0" t="n">
        <v>5</v>
      </c>
      <c r="E966" s="0" t="n">
        <v>0</v>
      </c>
      <c r="F966" s="0" t="n">
        <v>0</v>
      </c>
      <c r="G966" s="0" t="n">
        <v>78.45</v>
      </c>
      <c r="H966" s="0" t="n">
        <v>-3.13</v>
      </c>
      <c r="I966" s="0" t="n">
        <v>3.13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14.87</v>
      </c>
      <c r="Q966" s="0" t="n">
        <v>0</v>
      </c>
      <c r="R966" s="0" t="n">
        <v>-0.02</v>
      </c>
      <c r="S966" s="0" t="n">
        <v>-0.02</v>
      </c>
      <c r="T966" s="0" t="n">
        <v>450</v>
      </c>
      <c r="U966" s="0" t="n">
        <v>14.87</v>
      </c>
      <c r="V966" s="0" t="n">
        <v>0.3</v>
      </c>
      <c r="W966" s="0" t="n">
        <v>-2.59</v>
      </c>
      <c r="X966" s="0" t="n">
        <v>2.21428</v>
      </c>
      <c r="Y966" s="0" t="n">
        <v>-0.68685</v>
      </c>
    </row>
    <row r="967" customFormat="false" ht="12.8" hidden="false" customHeight="false" outlineLevel="0" collapsed="false">
      <c r="A967" s="0" t="n">
        <v>21</v>
      </c>
      <c r="B967" s="0" t="n">
        <v>1</v>
      </c>
      <c r="C967" s="0" t="n">
        <v>1</v>
      </c>
      <c r="D967" s="0" t="n">
        <v>6</v>
      </c>
      <c r="E967" s="0" t="n">
        <v>0</v>
      </c>
      <c r="F967" s="0" t="n">
        <v>0</v>
      </c>
      <c r="G967" s="0" t="n">
        <v>74.6</v>
      </c>
      <c r="H967" s="0" t="n">
        <v>-3.05</v>
      </c>
      <c r="I967" s="0" t="n">
        <v>3.05</v>
      </c>
      <c r="J967" s="0" t="n">
        <v>0</v>
      </c>
      <c r="K967" s="0" t="n">
        <v>0</v>
      </c>
      <c r="L967" s="0" t="n">
        <v>0</v>
      </c>
      <c r="M967" s="0" t="n">
        <v>0</v>
      </c>
      <c r="N967" s="0" t="n">
        <v>0</v>
      </c>
      <c r="O967" s="0" t="n">
        <v>0</v>
      </c>
      <c r="P967" s="0" t="n">
        <v>14.45</v>
      </c>
      <c r="Q967" s="0" t="n">
        <v>0</v>
      </c>
      <c r="R967" s="0" t="n">
        <v>-0.02</v>
      </c>
      <c r="S967" s="0" t="n">
        <v>-0.02</v>
      </c>
      <c r="T967" s="0" t="n">
        <v>450</v>
      </c>
      <c r="U967" s="0" t="n">
        <v>14.45</v>
      </c>
      <c r="V967" s="0" t="n">
        <v>0.44</v>
      </c>
      <c r="W967" s="0" t="n">
        <v>-3.28</v>
      </c>
      <c r="X967" s="0" t="n">
        <v>2.14347</v>
      </c>
      <c r="Y967" s="0" t="n">
        <v>-0.81969</v>
      </c>
    </row>
    <row r="968" customFormat="false" ht="12.8" hidden="false" customHeight="false" outlineLevel="0" collapsed="false">
      <c r="A968" s="0" t="n">
        <v>21</v>
      </c>
      <c r="B968" s="0" t="n">
        <v>1</v>
      </c>
      <c r="C968" s="0" t="n">
        <v>1</v>
      </c>
      <c r="D968" s="0" t="n">
        <v>7</v>
      </c>
      <c r="E968" s="0" t="n">
        <v>0</v>
      </c>
      <c r="F968" s="0" t="n">
        <v>0</v>
      </c>
      <c r="G968" s="0" t="n">
        <v>72.17</v>
      </c>
      <c r="H968" s="0" t="n">
        <v>-2.99</v>
      </c>
      <c r="I968" s="0" t="n">
        <v>2.99</v>
      </c>
      <c r="J968" s="0" t="n">
        <v>0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14.12</v>
      </c>
      <c r="Q968" s="0" t="n">
        <v>0</v>
      </c>
      <c r="R968" s="0" t="n">
        <v>-0.02</v>
      </c>
      <c r="S968" s="0" t="n">
        <v>-0.02</v>
      </c>
      <c r="T968" s="0" t="n">
        <v>450</v>
      </c>
      <c r="U968" s="0" t="n">
        <v>14.12</v>
      </c>
      <c r="V968" s="0" t="n">
        <v>0.5</v>
      </c>
      <c r="W968" s="0" t="n">
        <v>-4.11</v>
      </c>
      <c r="X968" s="0" t="n">
        <v>2.06376</v>
      </c>
      <c r="Y968" s="0" t="n">
        <v>-0.93889</v>
      </c>
    </row>
    <row r="969" customFormat="false" ht="12.8" hidden="false" customHeight="false" outlineLevel="0" collapsed="false">
      <c r="A969" s="0" t="n">
        <v>21</v>
      </c>
      <c r="B969" s="0" t="n">
        <v>1</v>
      </c>
      <c r="C969" s="0" t="n">
        <v>1</v>
      </c>
      <c r="D969" s="0" t="n">
        <v>8</v>
      </c>
      <c r="E969" s="0" t="n">
        <v>0</v>
      </c>
      <c r="F969" s="0" t="n">
        <v>0</v>
      </c>
      <c r="G969" s="0" t="n">
        <v>70.24</v>
      </c>
      <c r="H969" s="0" t="n">
        <v>-2.95</v>
      </c>
      <c r="I969" s="0" t="n">
        <v>2.95</v>
      </c>
      <c r="J969" s="0" t="n">
        <v>0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13.83</v>
      </c>
      <c r="Q969" s="0" t="n">
        <v>0</v>
      </c>
      <c r="R969" s="0" t="n">
        <v>-0.02</v>
      </c>
      <c r="S969" s="0" t="n">
        <v>-0.02</v>
      </c>
      <c r="T969" s="0" t="n">
        <v>450</v>
      </c>
      <c r="U969" s="0" t="n">
        <v>13.83</v>
      </c>
      <c r="V969" s="0" t="n">
        <v>0.54</v>
      </c>
      <c r="W969" s="0" t="n">
        <v>-3.79</v>
      </c>
      <c r="X969" s="0" t="n">
        <v>1.97711</v>
      </c>
      <c r="Y969" s="0" t="n">
        <v>-1.04646</v>
      </c>
    </row>
    <row r="970" customFormat="false" ht="12.8" hidden="false" customHeight="false" outlineLevel="0" collapsed="false">
      <c r="A970" s="0" t="n">
        <v>21</v>
      </c>
      <c r="B970" s="0" t="n">
        <v>1</v>
      </c>
      <c r="C970" s="0" t="n">
        <v>1</v>
      </c>
      <c r="D970" s="0" t="n">
        <v>9</v>
      </c>
      <c r="E970" s="0" t="n">
        <v>0</v>
      </c>
      <c r="F970" s="0" t="n">
        <v>0</v>
      </c>
      <c r="G970" s="0" t="n">
        <v>70.97</v>
      </c>
      <c r="H970" s="0" t="n">
        <v>-2.9</v>
      </c>
      <c r="I970" s="0" t="n">
        <v>2.9</v>
      </c>
      <c r="J970" s="0" t="n">
        <v>0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13.58</v>
      </c>
      <c r="Q970" s="0" t="n">
        <v>0</v>
      </c>
      <c r="R970" s="0" t="n">
        <v>-0.02</v>
      </c>
      <c r="S970" s="0" t="n">
        <v>-0.02</v>
      </c>
      <c r="T970" s="0" t="n">
        <v>450</v>
      </c>
      <c r="U970" s="0" t="n">
        <v>13.58</v>
      </c>
      <c r="V970" s="0" t="n">
        <v>0.43</v>
      </c>
      <c r="W970" s="0" t="n">
        <v>-3.18</v>
      </c>
      <c r="X970" s="0" t="n">
        <v>1.88512</v>
      </c>
      <c r="Y970" s="0" t="n">
        <v>-1.14458</v>
      </c>
    </row>
    <row r="971" customFormat="false" ht="12.8" hidden="false" customHeight="false" outlineLevel="0" collapsed="false">
      <c r="A971" s="0" t="n">
        <v>21</v>
      </c>
      <c r="B971" s="0" t="n">
        <v>1</v>
      </c>
      <c r="C971" s="0" t="n">
        <v>1</v>
      </c>
      <c r="D971" s="0" t="n">
        <v>10</v>
      </c>
      <c r="E971" s="0" t="n">
        <v>0</v>
      </c>
      <c r="F971" s="0" t="n">
        <v>0</v>
      </c>
      <c r="G971" s="0" t="n">
        <v>72.34</v>
      </c>
      <c r="H971" s="0" t="n">
        <v>-2.84</v>
      </c>
      <c r="I971" s="0" t="n">
        <v>2.84</v>
      </c>
      <c r="J971" s="0" t="n">
        <v>0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13.22</v>
      </c>
      <c r="Q971" s="0" t="n">
        <v>0</v>
      </c>
      <c r="R971" s="0" t="n">
        <v>-0.02</v>
      </c>
      <c r="S971" s="0" t="n">
        <v>-0.02</v>
      </c>
      <c r="T971" s="0" t="n">
        <v>450</v>
      </c>
      <c r="U971" s="0" t="n">
        <v>13.22</v>
      </c>
      <c r="V971" s="0" t="n">
        <v>0.34</v>
      </c>
      <c r="W971" s="0" t="n">
        <v>-3.19</v>
      </c>
      <c r="X971" s="0" t="n">
        <v>1.78909</v>
      </c>
      <c r="Y971" s="0" t="n">
        <v>-1.23535</v>
      </c>
    </row>
    <row r="972" customFormat="false" ht="12.8" hidden="false" customHeight="false" outlineLevel="0" collapsed="false">
      <c r="A972" s="0" t="n">
        <v>21</v>
      </c>
      <c r="B972" s="0" t="n">
        <v>1</v>
      </c>
      <c r="C972" s="0" t="n">
        <v>1</v>
      </c>
      <c r="D972" s="0" t="n">
        <v>11</v>
      </c>
      <c r="E972" s="0" t="n">
        <v>0</v>
      </c>
      <c r="F972" s="0" t="n">
        <v>0</v>
      </c>
      <c r="G972" s="0" t="n">
        <v>69.88</v>
      </c>
      <c r="H972" s="0" t="n">
        <v>-2.81</v>
      </c>
      <c r="I972" s="0" t="n">
        <v>2.81</v>
      </c>
      <c r="J972" s="0" t="n">
        <v>0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v>13.04</v>
      </c>
      <c r="Q972" s="0" t="n">
        <v>0</v>
      </c>
      <c r="R972" s="0" t="n">
        <v>-0.02</v>
      </c>
      <c r="S972" s="0" t="n">
        <v>-0.02</v>
      </c>
      <c r="T972" s="0" t="n">
        <v>450</v>
      </c>
      <c r="U972" s="0" t="n">
        <v>13.04</v>
      </c>
      <c r="V972" s="0" t="n">
        <v>0.36</v>
      </c>
      <c r="W972" s="0" t="n">
        <v>-2.3</v>
      </c>
      <c r="X972" s="0" t="n">
        <v>1.69006</v>
      </c>
      <c r="Y972" s="0" t="n">
        <v>-1.32071</v>
      </c>
    </row>
    <row r="973" customFormat="false" ht="12.8" hidden="false" customHeight="false" outlineLevel="0" collapsed="false">
      <c r="A973" s="0" t="n">
        <v>21</v>
      </c>
      <c r="B973" s="0" t="n">
        <v>1</v>
      </c>
      <c r="C973" s="0" t="n">
        <v>1</v>
      </c>
      <c r="D973" s="0" t="n">
        <v>12</v>
      </c>
      <c r="E973" s="0" t="n">
        <v>0</v>
      </c>
      <c r="F973" s="0" t="n">
        <v>0</v>
      </c>
      <c r="G973" s="0" t="n">
        <v>68.2</v>
      </c>
      <c r="H973" s="0" t="n">
        <v>-2.79</v>
      </c>
      <c r="I973" s="0" t="n">
        <v>2.79</v>
      </c>
      <c r="J973" s="0" t="n">
        <v>0</v>
      </c>
      <c r="K973" s="0" t="n">
        <v>0</v>
      </c>
      <c r="L973" s="0" t="n">
        <v>0</v>
      </c>
      <c r="M973" s="0" t="n">
        <v>0</v>
      </c>
      <c r="N973" s="0" t="n">
        <v>0</v>
      </c>
      <c r="O973" s="0" t="n">
        <v>0</v>
      </c>
      <c r="P973" s="0" t="n">
        <v>12.9</v>
      </c>
      <c r="Q973" s="0" t="n">
        <v>0</v>
      </c>
      <c r="R973" s="0" t="n">
        <v>-0.02</v>
      </c>
      <c r="S973" s="0" t="n">
        <v>-0.02</v>
      </c>
      <c r="T973" s="0" t="n">
        <v>450</v>
      </c>
      <c r="U973" s="0" t="n">
        <v>12.9</v>
      </c>
      <c r="V973" s="0" t="n">
        <v>0.42</v>
      </c>
      <c r="W973" s="0" t="n">
        <v>-2.51</v>
      </c>
      <c r="X973" s="0" t="n">
        <v>1.58889</v>
      </c>
      <c r="Y973" s="0" t="n">
        <v>-1.40246</v>
      </c>
    </row>
    <row r="974" customFormat="false" ht="12.8" hidden="false" customHeight="false" outlineLevel="0" collapsed="false">
      <c r="A974" s="0" t="n">
        <v>21</v>
      </c>
      <c r="B974" s="0" t="n">
        <v>1</v>
      </c>
      <c r="C974" s="0" t="n">
        <v>1</v>
      </c>
      <c r="D974" s="0" t="n">
        <v>13</v>
      </c>
      <c r="E974" s="0" t="n">
        <v>0</v>
      </c>
      <c r="F974" s="0" t="n">
        <v>0</v>
      </c>
      <c r="G974" s="0" t="n">
        <v>71.43</v>
      </c>
      <c r="H974" s="0" t="n">
        <v>-2.71</v>
      </c>
      <c r="I974" s="0" t="n">
        <v>2.71</v>
      </c>
      <c r="J974" s="0" t="n">
        <v>0</v>
      </c>
      <c r="K974" s="0" t="n">
        <v>0</v>
      </c>
      <c r="L974" s="0" t="n">
        <v>2.48</v>
      </c>
      <c r="M974" s="0" t="n">
        <v>0</v>
      </c>
      <c r="N974" s="0" t="n">
        <v>0</v>
      </c>
      <c r="O974" s="0" t="n">
        <v>0</v>
      </c>
      <c r="P974" s="0" t="n">
        <v>12.38</v>
      </c>
      <c r="Q974" s="0" t="n">
        <v>0</v>
      </c>
      <c r="R974" s="0" t="n">
        <v>-0.02</v>
      </c>
      <c r="S974" s="0" t="n">
        <v>-0.02</v>
      </c>
      <c r="T974" s="0" t="n">
        <v>450</v>
      </c>
      <c r="U974" s="0" t="n">
        <v>12.38</v>
      </c>
      <c r="V974" s="0" t="n">
        <v>0.41</v>
      </c>
      <c r="W974" s="0" t="n">
        <v>-3.02</v>
      </c>
      <c r="X974" s="0" t="n">
        <v>1.48631</v>
      </c>
      <c r="Y974" s="0" t="n">
        <v>1.48229</v>
      </c>
    </row>
    <row r="975" customFormat="false" ht="12.8" hidden="false" customHeight="false" outlineLevel="0" collapsed="false">
      <c r="A975" s="0" t="n">
        <v>21</v>
      </c>
      <c r="B975" s="0" t="n">
        <v>1</v>
      </c>
      <c r="C975" s="0" t="n">
        <v>1</v>
      </c>
      <c r="D975" s="0" t="n">
        <v>14</v>
      </c>
      <c r="E975" s="0" t="n">
        <v>65.62</v>
      </c>
      <c r="F975" s="0" t="n">
        <v>3.46</v>
      </c>
      <c r="G975" s="0" t="n">
        <v>69.89</v>
      </c>
      <c r="H975" s="0" t="n">
        <v>1.38</v>
      </c>
      <c r="I975" s="0" t="n">
        <v>1.51</v>
      </c>
      <c r="J975" s="0" t="n">
        <v>0</v>
      </c>
      <c r="K975" s="0" t="n">
        <v>8.8</v>
      </c>
      <c r="L975" s="0" t="n">
        <v>21.52</v>
      </c>
      <c r="M975" s="0" t="n">
        <v>0.11</v>
      </c>
      <c r="N975" s="0" t="n">
        <v>0.18</v>
      </c>
      <c r="O975" s="0" t="n">
        <v>-0.3</v>
      </c>
      <c r="P975" s="0" t="n">
        <v>11.15</v>
      </c>
      <c r="Q975" s="0" t="n">
        <v>0.33</v>
      </c>
      <c r="R975" s="0" t="n">
        <v>-4.61</v>
      </c>
      <c r="S975" s="0" t="n">
        <v>-4.66</v>
      </c>
      <c r="T975" s="0" t="n">
        <v>427.52</v>
      </c>
      <c r="U975" s="0" t="n">
        <v>11.93</v>
      </c>
      <c r="V975" s="0" t="n">
        <v>0.39</v>
      </c>
      <c r="W975" s="0" t="n">
        <v>17.33</v>
      </c>
      <c r="X975" s="0" t="n">
        <v>1.38301</v>
      </c>
      <c r="Y975" s="0" t="n">
        <v>1.57972</v>
      </c>
    </row>
    <row r="976" customFormat="false" ht="12.8" hidden="false" customHeight="false" outlineLevel="0" collapsed="false">
      <c r="A976" s="0" t="n">
        <v>21</v>
      </c>
      <c r="B976" s="0" t="n">
        <v>1</v>
      </c>
      <c r="C976" s="0" t="n">
        <v>1</v>
      </c>
      <c r="D976" s="0" t="n">
        <v>15</v>
      </c>
      <c r="E976" s="0" t="n">
        <v>572.26</v>
      </c>
      <c r="F976" s="0" t="n">
        <v>30.2</v>
      </c>
      <c r="G976" s="0" t="n">
        <v>68</v>
      </c>
      <c r="H976" s="0" t="n">
        <v>19.84</v>
      </c>
      <c r="I976" s="0" t="n">
        <v>1.48</v>
      </c>
      <c r="J976" s="0" t="n">
        <v>0</v>
      </c>
      <c r="K976" s="0" t="n">
        <v>12.03</v>
      </c>
      <c r="L976" s="0" t="n">
        <v>26.99</v>
      </c>
      <c r="M976" s="0" t="n">
        <v>0.2</v>
      </c>
      <c r="N976" s="0" t="n">
        <v>0.17</v>
      </c>
      <c r="O976" s="0" t="n">
        <v>-0.31</v>
      </c>
      <c r="P976" s="0" t="n">
        <v>10.75</v>
      </c>
      <c r="Q976" s="0" t="n">
        <v>4.31</v>
      </c>
      <c r="R976" s="0" t="n">
        <v>-8.53</v>
      </c>
      <c r="S976" s="0" t="n">
        <v>-9.03</v>
      </c>
      <c r="T976" s="0" t="n">
        <v>203.68</v>
      </c>
      <c r="U976" s="0" t="n">
        <v>11.56</v>
      </c>
      <c r="V976" s="0" t="n">
        <v>0.4</v>
      </c>
      <c r="W976" s="0" t="n">
        <v>151.1</v>
      </c>
      <c r="X976" s="0" t="n">
        <v>1.27963</v>
      </c>
      <c r="Y976" s="0" t="n">
        <v>1.64294</v>
      </c>
    </row>
    <row r="977" customFormat="false" ht="12.8" hidden="false" customHeight="false" outlineLevel="0" collapsed="false">
      <c r="A977" s="0" t="n">
        <v>21</v>
      </c>
      <c r="B977" s="0" t="n">
        <v>1</v>
      </c>
      <c r="C977" s="0" t="n">
        <v>1</v>
      </c>
      <c r="D977" s="0" t="n">
        <v>16</v>
      </c>
      <c r="E977" s="0" t="n">
        <v>1362.54</v>
      </c>
      <c r="F977" s="0" t="n">
        <v>71.82</v>
      </c>
      <c r="G977" s="0" t="n">
        <v>58.91</v>
      </c>
      <c r="H977" s="0" t="n">
        <v>33.9</v>
      </c>
      <c r="I977" s="0" t="n">
        <v>1.49</v>
      </c>
      <c r="J977" s="0" t="n">
        <v>0</v>
      </c>
      <c r="K977" s="0" t="n">
        <v>16.02</v>
      </c>
      <c r="L977" s="0" t="n">
        <v>30.16</v>
      </c>
      <c r="M977" s="0" t="n">
        <v>0.24</v>
      </c>
      <c r="N977" s="0" t="n">
        <v>0.16</v>
      </c>
      <c r="O977" s="0" t="n">
        <v>-0.28</v>
      </c>
      <c r="P977" s="0" t="n">
        <v>10.84</v>
      </c>
      <c r="Q977" s="0" t="n">
        <v>6.79</v>
      </c>
      <c r="R977" s="0" t="n">
        <v>-10.24</v>
      </c>
      <c r="S977" s="0" t="n">
        <v>-10.25</v>
      </c>
      <c r="T977" s="0" t="n">
        <v>228.12</v>
      </c>
      <c r="U977" s="0" t="n">
        <v>11.58</v>
      </c>
      <c r="V977" s="0" t="n">
        <v>0.4</v>
      </c>
      <c r="W977" s="0" t="n">
        <v>357.4</v>
      </c>
      <c r="X977" s="0" t="n">
        <v>1.17688</v>
      </c>
      <c r="Y977" s="0" t="n">
        <v>1.72742</v>
      </c>
    </row>
    <row r="978" customFormat="false" ht="12.8" hidden="false" customHeight="false" outlineLevel="0" collapsed="false">
      <c r="A978" s="0" t="n">
        <v>21</v>
      </c>
      <c r="B978" s="0" t="n">
        <v>1</v>
      </c>
      <c r="C978" s="0" t="n">
        <v>1</v>
      </c>
      <c r="D978" s="0" t="n">
        <v>17</v>
      </c>
      <c r="E978" s="0" t="n">
        <v>2185</v>
      </c>
      <c r="F978" s="0" t="n">
        <v>115.29</v>
      </c>
      <c r="G978" s="0" t="n">
        <v>30.17</v>
      </c>
      <c r="H978" s="0" t="n">
        <v>34.16</v>
      </c>
      <c r="I978" s="0" t="n">
        <v>1.52</v>
      </c>
      <c r="J978" s="0" t="n">
        <v>0</v>
      </c>
      <c r="K978" s="0" t="n">
        <v>20.42</v>
      </c>
      <c r="L978" s="0" t="n">
        <v>37.87</v>
      </c>
      <c r="M978" s="0" t="n">
        <v>0.24</v>
      </c>
      <c r="N978" s="0" t="n">
        <v>0.17</v>
      </c>
      <c r="O978" s="0" t="n">
        <v>-0.29</v>
      </c>
      <c r="P978" s="0" t="n">
        <v>11.24</v>
      </c>
      <c r="Q978" s="0" t="n">
        <v>6.84</v>
      </c>
      <c r="R978" s="0" t="n">
        <v>-11.27</v>
      </c>
      <c r="S978" s="0" t="n">
        <v>-11.28</v>
      </c>
      <c r="T978" s="0" t="n">
        <v>221.25</v>
      </c>
      <c r="U978" s="0" t="n">
        <v>11.98</v>
      </c>
      <c r="V978" s="0" t="n">
        <v>0.44</v>
      </c>
      <c r="W978" s="0" t="n">
        <v>576.74</v>
      </c>
      <c r="X978" s="0" t="n">
        <v>1.07554</v>
      </c>
      <c r="Y978" s="0" t="n">
        <v>1.81757</v>
      </c>
    </row>
    <row r="979" customFormat="false" ht="12.8" hidden="false" customHeight="false" outlineLevel="0" collapsed="false">
      <c r="A979" s="0" t="n">
        <v>21</v>
      </c>
      <c r="B979" s="0" t="n">
        <v>1</v>
      </c>
      <c r="C979" s="0" t="n">
        <v>1</v>
      </c>
      <c r="D979" s="0" t="n">
        <v>18</v>
      </c>
      <c r="E979" s="0" t="n">
        <v>2817.08</v>
      </c>
      <c r="F979" s="0" t="n">
        <v>149.13</v>
      </c>
      <c r="G979" s="0" t="n">
        <v>15.58</v>
      </c>
      <c r="H979" s="0" t="n">
        <v>34.97</v>
      </c>
      <c r="I979" s="0" t="n">
        <v>1.58</v>
      </c>
      <c r="J979" s="0" t="n">
        <v>0</v>
      </c>
      <c r="K979" s="0" t="n">
        <v>23.11</v>
      </c>
      <c r="L979" s="0" t="n">
        <v>42.1</v>
      </c>
      <c r="M979" s="0" t="n">
        <v>0.25</v>
      </c>
      <c r="N979" s="0" t="n">
        <v>0.19</v>
      </c>
      <c r="O979" s="0" t="n">
        <v>-0.25</v>
      </c>
      <c r="P979" s="0" t="n">
        <v>11.89</v>
      </c>
      <c r="Q979" s="0" t="n">
        <v>7</v>
      </c>
      <c r="R979" s="0" t="n">
        <v>-10.99</v>
      </c>
      <c r="S979" s="0" t="n">
        <v>-11</v>
      </c>
      <c r="T979" s="0" t="n">
        <v>214.28</v>
      </c>
      <c r="U979" s="0" t="n">
        <v>12.52</v>
      </c>
      <c r="V979" s="0" t="n">
        <v>0.42</v>
      </c>
      <c r="W979" s="0" t="n">
        <v>766.06</v>
      </c>
      <c r="X979" s="0" t="n">
        <v>0.9766</v>
      </c>
      <c r="Y979" s="0" t="n">
        <v>1.91614</v>
      </c>
    </row>
    <row r="980" customFormat="false" ht="12.8" hidden="false" customHeight="false" outlineLevel="0" collapsed="false">
      <c r="A980" s="0" t="n">
        <v>21</v>
      </c>
      <c r="B980" s="0" t="n">
        <v>1</v>
      </c>
      <c r="C980" s="0" t="n">
        <v>1</v>
      </c>
      <c r="D980" s="0" t="n">
        <v>19</v>
      </c>
      <c r="E980" s="0" t="n">
        <v>4120.06</v>
      </c>
      <c r="F980" s="0" t="n">
        <v>220.08</v>
      </c>
      <c r="G980" s="0" t="n">
        <v>-38.59</v>
      </c>
      <c r="H980" s="0" t="n">
        <v>35.84</v>
      </c>
      <c r="I980" s="0" t="n">
        <v>1.62</v>
      </c>
      <c r="J980" s="0" t="n">
        <v>0</v>
      </c>
      <c r="K980" s="0" t="n">
        <v>30.49</v>
      </c>
      <c r="L980" s="0" t="n">
        <v>53.93</v>
      </c>
      <c r="M980" s="0" t="n">
        <v>0.25</v>
      </c>
      <c r="N980" s="0" t="n">
        <v>0.19</v>
      </c>
      <c r="O980" s="0" t="n">
        <v>-0.27</v>
      </c>
      <c r="P980" s="0" t="n">
        <v>12.27</v>
      </c>
      <c r="Q980" s="0" t="n">
        <v>7.18</v>
      </c>
      <c r="R980" s="0" t="n">
        <v>-13.29</v>
      </c>
      <c r="S980" s="0" t="n">
        <v>-13.31</v>
      </c>
      <c r="T980" s="0" t="n">
        <v>213.81</v>
      </c>
      <c r="U980" s="0" t="n">
        <v>12.96</v>
      </c>
      <c r="V980" s="0" t="n">
        <v>0.5</v>
      </c>
      <c r="W980" s="0" t="n">
        <v>1210.17</v>
      </c>
      <c r="X980" s="0" t="n">
        <v>0.88134</v>
      </c>
      <c r="Y980" s="0" t="n">
        <v>2.02658</v>
      </c>
    </row>
    <row r="981" customFormat="false" ht="12.8" hidden="false" customHeight="false" outlineLevel="0" collapsed="false">
      <c r="A981" s="0" t="n">
        <v>21</v>
      </c>
      <c r="B981" s="0" t="n">
        <v>1</v>
      </c>
      <c r="C981" s="0" t="n">
        <v>1</v>
      </c>
      <c r="D981" s="0" t="n">
        <v>20</v>
      </c>
      <c r="E981" s="0" t="n">
        <v>3540.67</v>
      </c>
      <c r="F981" s="0" t="n">
        <v>188.17</v>
      </c>
      <c r="G981" s="0" t="n">
        <v>8.04</v>
      </c>
      <c r="H981" s="0" t="n">
        <v>36.6</v>
      </c>
      <c r="I981" s="0" t="n">
        <v>1.64</v>
      </c>
      <c r="J981" s="0" t="n">
        <v>0</v>
      </c>
      <c r="K981" s="0" t="n">
        <v>29.98</v>
      </c>
      <c r="L981" s="0" t="n">
        <v>59.06</v>
      </c>
      <c r="M981" s="0" t="n">
        <v>0.25</v>
      </c>
      <c r="N981" s="0" t="n">
        <v>0.2</v>
      </c>
      <c r="O981" s="0" t="n">
        <v>-0.36</v>
      </c>
      <c r="P981" s="0" t="n">
        <v>12.57</v>
      </c>
      <c r="Q981" s="0" t="n">
        <v>7.33</v>
      </c>
      <c r="R981" s="0" t="n">
        <v>-15.75</v>
      </c>
      <c r="S981" s="0" t="n">
        <v>-15.77</v>
      </c>
      <c r="T981" s="0" t="n">
        <v>213.85</v>
      </c>
      <c r="U981" s="0" t="n">
        <v>13.48</v>
      </c>
      <c r="V981" s="0" t="n">
        <v>0.58</v>
      </c>
      <c r="W981" s="0" t="n">
        <v>996.4</v>
      </c>
      <c r="X981" s="0" t="n">
        <v>0.7915</v>
      </c>
      <c r="Y981" s="0" t="n">
        <v>2.15323</v>
      </c>
    </row>
    <row r="982" customFormat="false" ht="12.8" hidden="false" customHeight="false" outlineLevel="0" collapsed="false">
      <c r="A982" s="0" t="n">
        <v>21</v>
      </c>
      <c r="B982" s="0" t="n">
        <v>1</v>
      </c>
      <c r="C982" s="0" t="n">
        <v>1</v>
      </c>
      <c r="D982" s="0" t="n">
        <v>21</v>
      </c>
      <c r="E982" s="0" t="n">
        <v>3728.38</v>
      </c>
      <c r="F982" s="0" t="n">
        <v>198.03</v>
      </c>
      <c r="G982" s="0" t="n">
        <v>12.77</v>
      </c>
      <c r="H982" s="0" t="n">
        <v>37.66</v>
      </c>
      <c r="I982" s="0" t="n">
        <v>1.66</v>
      </c>
      <c r="J982" s="0" t="n">
        <v>0</v>
      </c>
      <c r="K982" s="0" t="n">
        <v>32.54</v>
      </c>
      <c r="L982" s="0" t="n">
        <v>63.78</v>
      </c>
      <c r="M982" s="0" t="n">
        <v>0.25</v>
      </c>
      <c r="N982" s="0" t="n">
        <v>0.19</v>
      </c>
      <c r="O982" s="0" t="n">
        <v>-0.42</v>
      </c>
      <c r="P982" s="0" t="n">
        <v>12.7</v>
      </c>
      <c r="Q982" s="0" t="n">
        <v>7.55</v>
      </c>
      <c r="R982" s="0" t="n">
        <v>-18.12</v>
      </c>
      <c r="S982" s="0" t="n">
        <v>-18.15</v>
      </c>
      <c r="T982" s="0" t="n">
        <v>219.49</v>
      </c>
      <c r="U982" s="0" t="n">
        <v>13.74</v>
      </c>
      <c r="V982" s="0" t="n">
        <v>0.67</v>
      </c>
      <c r="W982" s="0" t="n">
        <v>1043.79</v>
      </c>
      <c r="X982" s="0" t="n">
        <v>0.70949</v>
      </c>
      <c r="Y982" s="0" t="n">
        <v>2.30126</v>
      </c>
    </row>
    <row r="983" customFormat="false" ht="12.8" hidden="false" customHeight="false" outlineLevel="0" collapsed="false">
      <c r="A983" s="0" t="n">
        <v>21</v>
      </c>
      <c r="B983" s="0" t="n">
        <v>1</v>
      </c>
      <c r="C983" s="0" t="n">
        <v>1</v>
      </c>
      <c r="D983" s="0" t="n">
        <v>22</v>
      </c>
      <c r="E983" s="0" t="n">
        <v>5195.67</v>
      </c>
      <c r="F983" s="0" t="n">
        <v>278.56</v>
      </c>
      <c r="G983" s="0" t="n">
        <v>-46.44</v>
      </c>
      <c r="H983" s="0" t="n">
        <v>37.6</v>
      </c>
      <c r="I983" s="0" t="n">
        <v>1.68</v>
      </c>
      <c r="J983" s="0" t="n">
        <v>0</v>
      </c>
      <c r="K983" s="0" t="n">
        <v>39.16</v>
      </c>
      <c r="L983" s="0" t="n">
        <v>72.68</v>
      </c>
      <c r="M983" s="0" t="n">
        <v>0.26</v>
      </c>
      <c r="N983" s="0" t="n">
        <v>0.2</v>
      </c>
      <c r="O983" s="0" t="n">
        <v>-0.37</v>
      </c>
      <c r="P983" s="0" t="n">
        <v>12.98</v>
      </c>
      <c r="Q983" s="0" t="n">
        <v>7.54</v>
      </c>
      <c r="R983" s="0" t="n">
        <v>-18.06</v>
      </c>
      <c r="S983" s="0" t="n">
        <v>-18.09</v>
      </c>
      <c r="T983" s="0" t="n">
        <v>213.5</v>
      </c>
      <c r="U983" s="0" t="n">
        <v>13.9</v>
      </c>
      <c r="V983" s="0" t="n">
        <v>0.66</v>
      </c>
      <c r="W983" s="0" t="n">
        <v>1570.13</v>
      </c>
      <c r="X983" s="0" t="n">
        <v>0.63866</v>
      </c>
      <c r="Y983" s="0" t="n">
        <v>2.47612</v>
      </c>
    </row>
    <row r="984" customFormat="false" ht="12.8" hidden="false" customHeight="false" outlineLevel="0" collapsed="false">
      <c r="A984" s="0" t="n">
        <v>21</v>
      </c>
      <c r="B984" s="0" t="n">
        <v>1</v>
      </c>
      <c r="C984" s="0" t="n">
        <v>1</v>
      </c>
      <c r="D984" s="0" t="n">
        <v>23</v>
      </c>
      <c r="E984" s="0" t="n">
        <v>4362.2</v>
      </c>
      <c r="F984" s="0" t="n">
        <v>232.07</v>
      </c>
      <c r="G984" s="0" t="n">
        <v>-0.06</v>
      </c>
      <c r="H984" s="0" t="n">
        <v>37.19</v>
      </c>
      <c r="I984" s="0" t="n">
        <v>1.67</v>
      </c>
      <c r="J984" s="0" t="n">
        <v>0</v>
      </c>
      <c r="K984" s="0" t="n">
        <v>37.47</v>
      </c>
      <c r="L984" s="0" t="n">
        <v>77.87</v>
      </c>
      <c r="M984" s="0" t="n">
        <v>0.25</v>
      </c>
      <c r="N984" s="0" t="n">
        <v>0.21</v>
      </c>
      <c r="O984" s="0" t="n">
        <v>-0.48</v>
      </c>
      <c r="P984" s="0" t="n">
        <v>12.84</v>
      </c>
      <c r="Q984" s="0" t="n">
        <v>7.45</v>
      </c>
      <c r="R984" s="0" t="n">
        <v>-20.61</v>
      </c>
      <c r="S984" s="0" t="n">
        <v>-20.63</v>
      </c>
      <c r="T984" s="0" t="n">
        <v>213.05</v>
      </c>
      <c r="U984" s="0" t="n">
        <v>14.03</v>
      </c>
      <c r="V984" s="0" t="n">
        <v>0.76</v>
      </c>
      <c r="W984" s="0" t="n">
        <v>1238.16</v>
      </c>
      <c r="X984" s="0" t="n">
        <v>0.58333</v>
      </c>
      <c r="Y984" s="0" t="n">
        <v>2.68147</v>
      </c>
    </row>
    <row r="985" customFormat="false" ht="12.8" hidden="false" customHeight="false" outlineLevel="0" collapsed="false">
      <c r="A985" s="0" t="n">
        <v>21</v>
      </c>
      <c r="B985" s="0" t="n">
        <v>1</v>
      </c>
      <c r="C985" s="0" t="n">
        <v>1</v>
      </c>
      <c r="D985" s="0" t="n">
        <v>24</v>
      </c>
      <c r="E985" s="0" t="n">
        <v>3928.01</v>
      </c>
      <c r="F985" s="0" t="n">
        <v>208.32</v>
      </c>
      <c r="G985" s="0" t="n">
        <v>25.25</v>
      </c>
      <c r="H985" s="0" t="n">
        <v>37.41</v>
      </c>
      <c r="I985" s="0" t="n">
        <v>1.69</v>
      </c>
      <c r="J985" s="0" t="n">
        <v>0</v>
      </c>
      <c r="K985" s="0" t="n">
        <v>34.84</v>
      </c>
      <c r="L985" s="0" t="n">
        <v>74.96</v>
      </c>
      <c r="M985" s="0" t="n">
        <v>0.26</v>
      </c>
      <c r="N985" s="0" t="n">
        <v>0.21</v>
      </c>
      <c r="O985" s="0" t="n">
        <v>-0.45</v>
      </c>
      <c r="P985" s="0" t="n">
        <v>13.07</v>
      </c>
      <c r="Q985" s="0" t="n">
        <v>7.5</v>
      </c>
      <c r="R985" s="0" t="n">
        <v>-19.53</v>
      </c>
      <c r="S985" s="0" t="n">
        <v>-19.55</v>
      </c>
      <c r="T985" s="0" t="n">
        <v>210.37</v>
      </c>
      <c r="U985" s="0" t="n">
        <v>14.19</v>
      </c>
      <c r="V985" s="0" t="n">
        <v>0.71</v>
      </c>
      <c r="W985" s="0" t="n">
        <v>1085.36</v>
      </c>
      <c r="X985" s="0" t="n">
        <v>0.5484</v>
      </c>
      <c r="Y985" s="0" t="n">
        <v>2.91537</v>
      </c>
    </row>
    <row r="986" customFormat="false" ht="12.8" hidden="false" customHeight="false" outlineLevel="0" collapsed="false">
      <c r="A986" s="0" t="n">
        <v>21</v>
      </c>
      <c r="B986" s="0" t="n">
        <v>1</v>
      </c>
      <c r="C986" s="0" t="n">
        <v>1</v>
      </c>
      <c r="D986" s="0" t="n">
        <v>25</v>
      </c>
      <c r="E986" s="0" t="n">
        <v>4749.42</v>
      </c>
      <c r="F986" s="0" t="n">
        <v>253.09</v>
      </c>
      <c r="G986" s="0" t="n">
        <v>-14.09</v>
      </c>
      <c r="H986" s="0" t="n">
        <v>38.28</v>
      </c>
      <c r="I986" s="0" t="n">
        <v>1.7</v>
      </c>
      <c r="J986" s="0" t="n">
        <v>0</v>
      </c>
      <c r="K986" s="0" t="n">
        <v>40.22</v>
      </c>
      <c r="L986" s="0" t="n">
        <v>82.9</v>
      </c>
      <c r="M986" s="0" t="n">
        <v>0.26</v>
      </c>
      <c r="N986" s="0" t="n">
        <v>0.21</v>
      </c>
      <c r="O986" s="0" t="n">
        <v>-0.51</v>
      </c>
      <c r="P986" s="0" t="n">
        <v>13.15</v>
      </c>
      <c r="Q986" s="0" t="n">
        <v>7.67</v>
      </c>
      <c r="R986" s="0" t="n">
        <v>-22.4</v>
      </c>
      <c r="S986" s="0" t="n">
        <v>-22.44</v>
      </c>
      <c r="T986" s="0" t="n">
        <v>215.31</v>
      </c>
      <c r="U986" s="0" t="n">
        <v>14.4</v>
      </c>
      <c r="V986" s="0" t="n">
        <v>0.82</v>
      </c>
      <c r="W986" s="0" t="n">
        <v>1367.17</v>
      </c>
      <c r="X986" s="0" t="n">
        <v>0.53796</v>
      </c>
      <c r="Y986" s="0" t="n">
        <v>3.16644</v>
      </c>
    </row>
    <row r="987" customFormat="false" ht="12.8" hidden="false" customHeight="false" outlineLevel="0" collapsed="false">
      <c r="A987" s="0" t="n">
        <v>21</v>
      </c>
      <c r="B987" s="0" t="n">
        <v>1</v>
      </c>
      <c r="C987" s="0" t="n">
        <v>1</v>
      </c>
      <c r="D987" s="0" t="n">
        <v>26</v>
      </c>
      <c r="E987" s="0" t="n">
        <v>6152.09</v>
      </c>
      <c r="F987" s="0" t="n">
        <v>331.82</v>
      </c>
      <c r="G987" s="0" t="n">
        <v>-108.48</v>
      </c>
      <c r="H987" s="0" t="n">
        <v>10.25</v>
      </c>
      <c r="I987" s="0" t="n">
        <v>1.74</v>
      </c>
      <c r="J987" s="0" t="n">
        <v>0</v>
      </c>
      <c r="K987" s="0" t="n">
        <v>48.46</v>
      </c>
      <c r="L987" s="0" t="n">
        <v>94.05</v>
      </c>
      <c r="M987" s="0" t="n">
        <v>0.25</v>
      </c>
      <c r="N987" s="0" t="n">
        <v>0.2</v>
      </c>
      <c r="O987" s="0" t="n">
        <v>-0.58</v>
      </c>
      <c r="P987" s="0" t="n">
        <v>13.55</v>
      </c>
      <c r="Q987" s="0" t="n">
        <v>2.05</v>
      </c>
      <c r="R987" s="0" t="n">
        <v>-26.03</v>
      </c>
      <c r="S987" s="0" t="n">
        <v>-26.05</v>
      </c>
      <c r="T987" s="0" t="n">
        <v>62.53</v>
      </c>
      <c r="U987" s="0" t="n">
        <v>14.99</v>
      </c>
      <c r="V987" s="0" t="n">
        <v>0.99</v>
      </c>
      <c r="W987" s="0" t="n">
        <v>1948.58</v>
      </c>
      <c r="X987" s="0" t="n">
        <v>0.55342</v>
      </c>
      <c r="Y987" s="0" t="n">
        <v>3.4155</v>
      </c>
    </row>
    <row r="988" customFormat="false" ht="12.8" hidden="false" customHeight="false" outlineLevel="0" collapsed="false">
      <c r="A988" s="0" t="n">
        <v>21</v>
      </c>
      <c r="B988" s="0" t="n">
        <v>1</v>
      </c>
      <c r="C988" s="0" t="n">
        <v>1</v>
      </c>
      <c r="D988" s="0" t="n">
        <v>27</v>
      </c>
      <c r="E988" s="0" t="n">
        <v>6689.6</v>
      </c>
      <c r="F988" s="0" t="n">
        <v>361.44</v>
      </c>
      <c r="G988" s="0" t="n">
        <v>-108.49</v>
      </c>
      <c r="H988" s="0" t="n">
        <v>10.36</v>
      </c>
      <c r="I988" s="0" t="n">
        <v>1.78</v>
      </c>
      <c r="J988" s="0" t="n">
        <v>0</v>
      </c>
      <c r="K988" s="0" t="n">
        <v>50.52</v>
      </c>
      <c r="L988" s="0" t="n">
        <v>94.78</v>
      </c>
      <c r="M988" s="0" t="n">
        <v>0.25</v>
      </c>
      <c r="N988" s="0" t="n">
        <v>0.2</v>
      </c>
      <c r="O988" s="0" t="n">
        <v>-0.52</v>
      </c>
      <c r="P988" s="0" t="n">
        <v>13.96</v>
      </c>
      <c r="Q988" s="0" t="n">
        <v>2.07</v>
      </c>
      <c r="R988" s="0" t="n">
        <v>-25</v>
      </c>
      <c r="S988" s="0" t="n">
        <v>-25.02</v>
      </c>
      <c r="T988" s="0" t="n">
        <v>62.49</v>
      </c>
      <c r="U988" s="0" t="n">
        <v>15.25</v>
      </c>
      <c r="V988" s="0" t="n">
        <v>0.94</v>
      </c>
      <c r="W988" s="0" t="n">
        <v>2147.16</v>
      </c>
      <c r="X988" s="0" t="n">
        <v>0.59272</v>
      </c>
      <c r="Y988" s="0" t="n">
        <v>3.64438</v>
      </c>
    </row>
    <row r="989" customFormat="false" ht="12.8" hidden="false" customHeight="false" outlineLevel="0" collapsed="false">
      <c r="A989" s="0" t="n">
        <v>21</v>
      </c>
      <c r="B989" s="0" t="n">
        <v>1</v>
      </c>
      <c r="C989" s="0" t="n">
        <v>1</v>
      </c>
      <c r="D989" s="0" t="n">
        <v>28</v>
      </c>
      <c r="E989" s="0" t="n">
        <v>6300.16</v>
      </c>
      <c r="F989" s="0" t="n">
        <v>340.44</v>
      </c>
      <c r="G989" s="0" t="n">
        <v>-101.58</v>
      </c>
      <c r="H989" s="0" t="n">
        <v>9.88</v>
      </c>
      <c r="I989" s="0" t="n">
        <v>1.79</v>
      </c>
      <c r="J989" s="0" t="n">
        <v>0</v>
      </c>
      <c r="K989" s="0" t="n">
        <v>47.69</v>
      </c>
      <c r="L989" s="0" t="n">
        <v>89.05</v>
      </c>
      <c r="M989" s="0" t="n">
        <v>0.25</v>
      </c>
      <c r="N989" s="0" t="n">
        <v>0.2</v>
      </c>
      <c r="O989" s="0" t="n">
        <v>-0.5</v>
      </c>
      <c r="P989" s="0" t="n">
        <v>14.08</v>
      </c>
      <c r="Q989" s="0" t="n">
        <v>1.98</v>
      </c>
      <c r="R989" s="0" t="n">
        <v>-23.64</v>
      </c>
      <c r="S989" s="0" t="n">
        <v>-23.65</v>
      </c>
      <c r="T989" s="0" t="n">
        <v>60.55</v>
      </c>
      <c r="U989" s="0" t="n">
        <v>15.31</v>
      </c>
      <c r="V989" s="0" t="n">
        <v>0.9</v>
      </c>
      <c r="W989" s="0" t="n">
        <v>2023.71</v>
      </c>
      <c r="X989" s="0" t="n">
        <v>0.65147</v>
      </c>
      <c r="Y989" s="0" t="n">
        <v>3.84367</v>
      </c>
    </row>
    <row r="990" customFormat="false" ht="12.8" hidden="false" customHeight="false" outlineLevel="0" collapsed="false">
      <c r="A990" s="0" t="n">
        <v>21</v>
      </c>
      <c r="B990" s="0" t="n">
        <v>1</v>
      </c>
      <c r="C990" s="0" t="n">
        <v>1</v>
      </c>
      <c r="D990" s="0" t="n">
        <v>29</v>
      </c>
      <c r="E990" s="0" t="n">
        <v>6106.66</v>
      </c>
      <c r="F990" s="0" t="n">
        <v>329.98</v>
      </c>
      <c r="G990" s="0" t="n">
        <v>-92.61</v>
      </c>
      <c r="H990" s="0" t="n">
        <v>11.21</v>
      </c>
      <c r="I990" s="0" t="n">
        <v>1.79</v>
      </c>
      <c r="J990" s="0" t="n">
        <v>0</v>
      </c>
      <c r="K990" s="0" t="n">
        <v>45.55</v>
      </c>
      <c r="L990" s="0" t="n">
        <v>84.96</v>
      </c>
      <c r="M990" s="0" t="n">
        <v>0.25</v>
      </c>
      <c r="N990" s="0" t="n">
        <v>0.2</v>
      </c>
      <c r="O990" s="0" t="n">
        <v>-0.45</v>
      </c>
      <c r="P990" s="0" t="n">
        <v>14.05</v>
      </c>
      <c r="Q990" s="0" t="n">
        <v>2.24</v>
      </c>
      <c r="R990" s="0" t="n">
        <v>-21.91</v>
      </c>
      <c r="S990" s="0" t="n">
        <v>-21.93</v>
      </c>
      <c r="T990" s="0" t="n">
        <v>65.62</v>
      </c>
      <c r="U990" s="0" t="n">
        <v>15.15</v>
      </c>
      <c r="V990" s="0" t="n">
        <v>0.81</v>
      </c>
      <c r="W990" s="0" t="n">
        <v>1961.43</v>
      </c>
      <c r="X990" s="0" t="n">
        <v>0.7248</v>
      </c>
      <c r="Y990" s="0" t="n">
        <v>4.01289</v>
      </c>
    </row>
    <row r="991" customFormat="false" ht="12.8" hidden="false" customHeight="false" outlineLevel="0" collapsed="false">
      <c r="A991" s="0" t="n">
        <v>21</v>
      </c>
      <c r="B991" s="0" t="n">
        <v>1</v>
      </c>
      <c r="C991" s="0" t="n">
        <v>1</v>
      </c>
      <c r="D991" s="0" t="n">
        <v>30</v>
      </c>
      <c r="E991" s="0" t="n">
        <v>5982.73</v>
      </c>
      <c r="F991" s="0" t="n">
        <v>323.04</v>
      </c>
      <c r="G991" s="0" t="n">
        <v>-94.17</v>
      </c>
      <c r="H991" s="0" t="n">
        <v>32.54</v>
      </c>
      <c r="I991" s="0" t="n">
        <v>1.78</v>
      </c>
      <c r="J991" s="0" t="n">
        <v>0</v>
      </c>
      <c r="K991" s="0" t="n">
        <v>45.33</v>
      </c>
      <c r="L991" s="0" t="n">
        <v>88.73</v>
      </c>
      <c r="M991" s="0" t="n">
        <v>0.27</v>
      </c>
      <c r="N991" s="0" t="n">
        <v>0.21</v>
      </c>
      <c r="O991" s="0" t="n">
        <v>-0.47</v>
      </c>
      <c r="P991" s="0" t="n">
        <v>14</v>
      </c>
      <c r="Q991" s="0" t="n">
        <v>7.01</v>
      </c>
      <c r="R991" s="0" t="n">
        <v>-23.56</v>
      </c>
      <c r="S991" s="0" t="n">
        <v>-23.8</v>
      </c>
      <c r="T991" s="0" t="n">
        <v>167.43</v>
      </c>
      <c r="U991" s="0" t="n">
        <v>15.16</v>
      </c>
      <c r="V991" s="0" t="n">
        <v>0.83</v>
      </c>
      <c r="W991" s="0" t="n">
        <v>1910.85</v>
      </c>
      <c r="X991" s="0" t="n">
        <v>0.80857</v>
      </c>
      <c r="Y991" s="0" t="n">
        <v>4.15629</v>
      </c>
    </row>
    <row r="992" customFormat="false" ht="12.8" hidden="false" customHeight="false" outlineLevel="0" collapsed="false">
      <c r="A992" s="0" t="n">
        <v>21</v>
      </c>
      <c r="B992" s="0" t="n">
        <v>1</v>
      </c>
      <c r="C992" s="0" t="n">
        <v>1</v>
      </c>
      <c r="D992" s="0" t="n">
        <v>31</v>
      </c>
      <c r="E992" s="0" t="n">
        <v>5256.91</v>
      </c>
      <c r="F992" s="0" t="n">
        <v>282.29</v>
      </c>
      <c r="G992" s="0" t="n">
        <v>-99.03</v>
      </c>
      <c r="H992" s="0" t="n">
        <v>38.11</v>
      </c>
      <c r="I992" s="0" t="n">
        <v>1.76</v>
      </c>
      <c r="J992" s="0" t="n">
        <v>0</v>
      </c>
      <c r="K992" s="0" t="n">
        <v>42.88</v>
      </c>
      <c r="L992" s="0" t="n">
        <v>91.06</v>
      </c>
      <c r="M992" s="0" t="n">
        <v>0.26</v>
      </c>
      <c r="N992" s="0" t="n">
        <v>0.21</v>
      </c>
      <c r="O992" s="0" t="n">
        <v>-0.57</v>
      </c>
      <c r="P992" s="0" t="n">
        <v>13.71</v>
      </c>
      <c r="Q992" s="0" t="n">
        <v>8.03</v>
      </c>
      <c r="R992" s="0" t="n">
        <v>-25.46</v>
      </c>
      <c r="S992" s="0" t="n">
        <v>-25.53</v>
      </c>
      <c r="T992" s="0" t="n">
        <v>206.75</v>
      </c>
      <c r="U992" s="0" t="n">
        <v>15.1</v>
      </c>
      <c r="V992" s="0" t="n">
        <v>0.92</v>
      </c>
      <c r="W992" s="0" t="n">
        <v>1608.04</v>
      </c>
      <c r="X992" s="0" t="n">
        <v>0.89965</v>
      </c>
      <c r="Y992" s="0" t="n">
        <v>4.27937</v>
      </c>
    </row>
    <row r="993" customFormat="false" ht="12.8" hidden="false" customHeight="false" outlineLevel="0" collapsed="false">
      <c r="A993" s="0" t="n">
        <v>21</v>
      </c>
      <c r="B993" s="0" t="n">
        <v>1</v>
      </c>
      <c r="C993" s="0" t="n">
        <v>1</v>
      </c>
      <c r="D993" s="0" t="n">
        <v>32</v>
      </c>
      <c r="E993" s="0" t="n">
        <v>5552.88</v>
      </c>
      <c r="F993" s="0" t="n">
        <v>295.54</v>
      </c>
      <c r="G993" s="0" t="n">
        <v>-101.04</v>
      </c>
      <c r="H993" s="0" t="n">
        <v>37.76</v>
      </c>
      <c r="I993" s="0" t="n">
        <v>1.75</v>
      </c>
      <c r="J993" s="0" t="n">
        <v>0</v>
      </c>
      <c r="K993" s="0" t="n">
        <v>45.8</v>
      </c>
      <c r="L993" s="0" t="n">
        <v>98.42</v>
      </c>
      <c r="M993" s="0" t="n">
        <v>0.26</v>
      </c>
      <c r="N993" s="0" t="n">
        <v>0.21</v>
      </c>
      <c r="O993" s="0" t="n">
        <v>-0.62</v>
      </c>
      <c r="P993" s="0" t="n">
        <v>13.63</v>
      </c>
      <c r="Q993" s="0" t="n">
        <v>8</v>
      </c>
      <c r="R993" s="0" t="n">
        <v>-27.59</v>
      </c>
      <c r="S993" s="0" t="n">
        <v>-27.66</v>
      </c>
      <c r="T993" s="0" t="n">
        <v>205.99</v>
      </c>
      <c r="U993" s="0" t="n">
        <v>15.15</v>
      </c>
      <c r="V993" s="0" t="n">
        <v>0.99</v>
      </c>
      <c r="W993" s="0" t="n">
        <v>1579.37</v>
      </c>
      <c r="X993" s="0" t="n">
        <v>0.99575</v>
      </c>
      <c r="Y993" s="0" t="n">
        <v>4.38717</v>
      </c>
    </row>
    <row r="994" customFormat="false" ht="12.8" hidden="false" customHeight="false" outlineLevel="0" collapsed="false">
      <c r="A994" s="0" t="n">
        <v>21</v>
      </c>
      <c r="B994" s="0" t="n">
        <v>1</v>
      </c>
      <c r="C994" s="0" t="n">
        <v>1</v>
      </c>
      <c r="D994" s="0" t="n">
        <v>33</v>
      </c>
      <c r="E994" s="0" t="n">
        <v>6154.09</v>
      </c>
      <c r="F994" s="0" t="n">
        <v>323.94</v>
      </c>
      <c r="G994" s="0" t="n">
        <v>-76.56</v>
      </c>
      <c r="H994" s="0" t="n">
        <v>32.68</v>
      </c>
      <c r="I994" s="0" t="n">
        <v>1.77</v>
      </c>
      <c r="J994" s="0" t="n">
        <v>0</v>
      </c>
      <c r="K994" s="0" t="n">
        <v>47.07</v>
      </c>
      <c r="L994" s="0" t="n">
        <v>92.37</v>
      </c>
      <c r="M994" s="0" t="n">
        <v>0.27</v>
      </c>
      <c r="N994" s="0" t="n">
        <v>0.21</v>
      </c>
      <c r="O994" s="0" t="n">
        <v>-0.49</v>
      </c>
      <c r="P994" s="0" t="n">
        <v>13.89</v>
      </c>
      <c r="Q994" s="0" t="n">
        <v>6.96</v>
      </c>
      <c r="R994" s="0" t="n">
        <v>-24.41</v>
      </c>
      <c r="S994" s="0" t="n">
        <v>-24.53</v>
      </c>
      <c r="T994" s="0" t="n">
        <v>169.48</v>
      </c>
      <c r="U994" s="0" t="n">
        <v>15.1</v>
      </c>
      <c r="V994" s="0" t="n">
        <v>0.86</v>
      </c>
      <c r="W994" s="0" t="n">
        <v>1589.05</v>
      </c>
      <c r="X994" s="0" t="n">
        <v>1.09525</v>
      </c>
      <c r="Y994" s="0" t="n">
        <v>4.48385</v>
      </c>
    </row>
    <row r="995" customFormat="false" ht="12.8" hidden="false" customHeight="false" outlineLevel="0" collapsed="false">
      <c r="A995" s="0" t="n">
        <v>21</v>
      </c>
      <c r="B995" s="0" t="n">
        <v>1</v>
      </c>
      <c r="C995" s="0" t="n">
        <v>1</v>
      </c>
      <c r="D995" s="0" t="n">
        <v>34</v>
      </c>
      <c r="E995" s="0" t="n">
        <v>5521.65</v>
      </c>
      <c r="F995" s="0" t="n">
        <v>287.05</v>
      </c>
      <c r="G995" s="0" t="n">
        <v>-62.53</v>
      </c>
      <c r="H995" s="0" t="n">
        <v>36.76</v>
      </c>
      <c r="I995" s="0" t="n">
        <v>1.75</v>
      </c>
      <c r="J995" s="0" t="n">
        <v>0</v>
      </c>
      <c r="K995" s="0" t="n">
        <v>44.09</v>
      </c>
      <c r="L995" s="0" t="n">
        <v>90.63</v>
      </c>
      <c r="M995" s="0" t="n">
        <v>0.26</v>
      </c>
      <c r="N995" s="0" t="n">
        <v>0.21</v>
      </c>
      <c r="O995" s="0" t="n">
        <v>-0.52</v>
      </c>
      <c r="P995" s="0" t="n">
        <v>13.7</v>
      </c>
      <c r="Q995" s="0" t="n">
        <v>7.97</v>
      </c>
      <c r="R995" s="0" t="n">
        <v>-24.19</v>
      </c>
      <c r="S995" s="0" t="n">
        <v>-24.26</v>
      </c>
      <c r="T995" s="0" t="n">
        <v>198.98</v>
      </c>
      <c r="U995" s="0" t="n">
        <v>14.98</v>
      </c>
      <c r="V995" s="0" t="n">
        <v>0.87</v>
      </c>
      <c r="W995" s="0" t="n">
        <v>1269.33</v>
      </c>
      <c r="X995" s="0" t="n">
        <v>1.19693</v>
      </c>
      <c r="Y995" s="0" t="n">
        <v>4.57269</v>
      </c>
    </row>
    <row r="996" customFormat="false" ht="12.8" hidden="false" customHeight="false" outlineLevel="0" collapsed="false">
      <c r="A996" s="0" t="n">
        <v>21</v>
      </c>
      <c r="B996" s="0" t="n">
        <v>1</v>
      </c>
      <c r="C996" s="0" t="n">
        <v>1</v>
      </c>
      <c r="D996" s="0" t="n">
        <v>35</v>
      </c>
      <c r="E996" s="0" t="n">
        <v>4885.4</v>
      </c>
      <c r="F996" s="0" t="n">
        <v>250.68</v>
      </c>
      <c r="G996" s="0" t="n">
        <v>-37.76</v>
      </c>
      <c r="H996" s="0" t="n">
        <v>37.74</v>
      </c>
      <c r="I996" s="0" t="n">
        <v>1.73</v>
      </c>
      <c r="J996" s="0" t="n">
        <v>0</v>
      </c>
      <c r="K996" s="0" t="n">
        <v>39.99</v>
      </c>
      <c r="L996" s="0" t="n">
        <v>83.65</v>
      </c>
      <c r="M996" s="0" t="n">
        <v>0.26</v>
      </c>
      <c r="N996" s="0" t="n">
        <v>0.21</v>
      </c>
      <c r="O996" s="0" t="n">
        <v>-0.49</v>
      </c>
      <c r="P996" s="0" t="n">
        <v>13.49</v>
      </c>
      <c r="Q996" s="0" t="n">
        <v>7.8</v>
      </c>
      <c r="R996" s="0" t="n">
        <v>-22.18</v>
      </c>
      <c r="S996" s="0" t="n">
        <v>-22.23</v>
      </c>
      <c r="T996" s="0" t="n">
        <v>206.79</v>
      </c>
      <c r="U996" s="0" t="n">
        <v>14.7</v>
      </c>
      <c r="V996" s="0" t="n">
        <v>0.8</v>
      </c>
      <c r="W996" s="0" t="n">
        <v>982.63</v>
      </c>
      <c r="X996" s="0" t="n">
        <v>1.29986</v>
      </c>
      <c r="Y996" s="0" t="n">
        <v>4.65634</v>
      </c>
    </row>
    <row r="997" customFormat="false" ht="12.8" hidden="false" customHeight="false" outlineLevel="0" collapsed="false">
      <c r="A997" s="0" t="n">
        <v>21</v>
      </c>
      <c r="B997" s="0" t="n">
        <v>1</v>
      </c>
      <c r="C997" s="0" t="n">
        <v>1</v>
      </c>
      <c r="D997" s="0" t="n">
        <v>36</v>
      </c>
      <c r="E997" s="0" t="n">
        <v>2945.58</v>
      </c>
      <c r="F997" s="0" t="n">
        <v>155.43</v>
      </c>
      <c r="G997" s="0" t="n">
        <v>64.14</v>
      </c>
      <c r="H997" s="0" t="n">
        <v>39.38</v>
      </c>
      <c r="I997" s="0" t="n">
        <v>1.73</v>
      </c>
      <c r="J997" s="0" t="n">
        <v>0</v>
      </c>
      <c r="K997" s="0" t="n">
        <v>31.76</v>
      </c>
      <c r="L997" s="0" t="n">
        <v>73.85</v>
      </c>
      <c r="M997" s="0" t="n">
        <v>0.26</v>
      </c>
      <c r="N997" s="0" t="n">
        <v>0.21</v>
      </c>
      <c r="O997" s="0" t="n">
        <v>-0.55</v>
      </c>
      <c r="P997" s="0" t="n">
        <v>13.45</v>
      </c>
      <c r="Q997" s="0" t="n">
        <v>7.89</v>
      </c>
      <c r="R997" s="0" t="n">
        <v>-22.31</v>
      </c>
      <c r="S997" s="0" t="n">
        <v>-22.33</v>
      </c>
      <c r="T997" s="0" t="n">
        <v>217.46</v>
      </c>
      <c r="U997" s="0" t="n">
        <v>14.79</v>
      </c>
      <c r="V997" s="0" t="n">
        <v>0.81</v>
      </c>
      <c r="W997" s="0" t="n">
        <v>777.75</v>
      </c>
      <c r="X997" s="0" t="n">
        <v>1.40328</v>
      </c>
      <c r="Y997" s="0" t="n">
        <v>4.68781</v>
      </c>
    </row>
    <row r="998" customFormat="false" ht="12.8" hidden="false" customHeight="false" outlineLevel="0" collapsed="false">
      <c r="A998" s="0" t="n">
        <v>21</v>
      </c>
      <c r="B998" s="0" t="n">
        <v>1</v>
      </c>
      <c r="C998" s="0" t="n">
        <v>1</v>
      </c>
      <c r="D998" s="0" t="n">
        <v>37</v>
      </c>
      <c r="E998" s="0" t="n">
        <v>1775.89</v>
      </c>
      <c r="F998" s="0" t="n">
        <v>93.71</v>
      </c>
      <c r="G998" s="0" t="n">
        <v>68.41</v>
      </c>
      <c r="H998" s="0" t="n">
        <v>38.39</v>
      </c>
      <c r="I998" s="0" t="n">
        <v>1.7</v>
      </c>
      <c r="J998" s="0" t="n">
        <v>0</v>
      </c>
      <c r="K998" s="0" t="n">
        <v>24.94</v>
      </c>
      <c r="L998" s="0" t="n">
        <v>65.29</v>
      </c>
      <c r="M998" s="0" t="n">
        <v>0.26</v>
      </c>
      <c r="N998" s="0" t="n">
        <v>0.21</v>
      </c>
      <c r="O998" s="0" t="n">
        <v>-0.56</v>
      </c>
      <c r="P998" s="0" t="n">
        <v>13.12</v>
      </c>
      <c r="Q998" s="0" t="n">
        <v>7.69</v>
      </c>
      <c r="R998" s="0" t="n">
        <v>-20.91</v>
      </c>
      <c r="S998" s="0" t="n">
        <v>-20.92</v>
      </c>
      <c r="T998" s="0" t="n">
        <v>216.58</v>
      </c>
      <c r="U998" s="0" t="n">
        <v>14.49</v>
      </c>
      <c r="V998" s="0" t="n">
        <v>0.76</v>
      </c>
      <c r="W998" s="0" t="n">
        <v>468.91</v>
      </c>
      <c r="X998" s="0" t="n">
        <v>1.50649</v>
      </c>
      <c r="Y998" s="0" t="n">
        <v>4.81647</v>
      </c>
    </row>
    <row r="999" customFormat="false" ht="12.8" hidden="false" customHeight="false" outlineLevel="0" collapsed="false">
      <c r="A999" s="0" t="n">
        <v>21</v>
      </c>
      <c r="B999" s="0" t="n">
        <v>1</v>
      </c>
      <c r="C999" s="0" t="n">
        <v>1</v>
      </c>
      <c r="D999" s="0" t="n">
        <v>38</v>
      </c>
      <c r="E999" s="0" t="n">
        <v>0</v>
      </c>
      <c r="F999" s="0" t="n">
        <v>0</v>
      </c>
      <c r="G999" s="0" t="n">
        <v>67.01</v>
      </c>
      <c r="H999" s="0" t="n">
        <v>-3.01</v>
      </c>
      <c r="I999" s="0" t="n">
        <v>3.01</v>
      </c>
      <c r="J999" s="0" t="n">
        <v>0</v>
      </c>
      <c r="K999" s="0" t="n">
        <v>0</v>
      </c>
      <c r="L999" s="0" t="n">
        <v>11.93</v>
      </c>
      <c r="M999" s="0" t="n">
        <v>0</v>
      </c>
      <c r="N999" s="0" t="n">
        <v>0</v>
      </c>
      <c r="O999" s="0" t="n">
        <v>0</v>
      </c>
      <c r="P999" s="0" t="n">
        <v>14.2</v>
      </c>
      <c r="Q999" s="0" t="n">
        <v>0</v>
      </c>
      <c r="R999" s="0" t="n">
        <v>-0.02</v>
      </c>
      <c r="S999" s="0" t="n">
        <v>-0.02</v>
      </c>
      <c r="T999" s="0" t="n">
        <v>450</v>
      </c>
      <c r="U999" s="0" t="n">
        <v>14.2</v>
      </c>
      <c r="V999" s="0" t="n">
        <v>0.8</v>
      </c>
      <c r="W999" s="0" t="n">
        <v>237.21</v>
      </c>
      <c r="X999" s="0" t="n">
        <v>1.60885</v>
      </c>
      <c r="Y999" s="0" t="n">
        <v>1.75495</v>
      </c>
    </row>
    <row r="1000" customFormat="false" ht="12.8" hidden="false" customHeight="false" outlineLevel="0" collapsed="false">
      <c r="A1000" s="0" t="n">
        <v>21</v>
      </c>
      <c r="B1000" s="0" t="n">
        <v>1</v>
      </c>
      <c r="C1000" s="0" t="n">
        <v>1</v>
      </c>
      <c r="D1000" s="0" t="n">
        <v>39</v>
      </c>
      <c r="E1000" s="0" t="n">
        <v>0</v>
      </c>
      <c r="F1000" s="0" t="n">
        <v>0</v>
      </c>
      <c r="G1000" s="0" t="n">
        <v>66.9</v>
      </c>
      <c r="H1000" s="0" t="n">
        <v>-2.98</v>
      </c>
      <c r="I1000" s="0" t="n">
        <v>2.98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14.01</v>
      </c>
      <c r="Q1000" s="0" t="n">
        <v>0</v>
      </c>
      <c r="R1000" s="0" t="n">
        <v>-0.02</v>
      </c>
      <c r="S1000" s="0" t="n">
        <v>-0.02</v>
      </c>
      <c r="T1000" s="0" t="n">
        <v>450</v>
      </c>
      <c r="U1000" s="0" t="n">
        <v>14.01</v>
      </c>
      <c r="V1000" s="0" t="n">
        <v>0.72</v>
      </c>
      <c r="W1000" s="0" t="n">
        <v>61.45</v>
      </c>
      <c r="X1000" s="0" t="n">
        <v>1.70966</v>
      </c>
      <c r="Y1000" s="0" t="n">
        <v>1.30432</v>
      </c>
    </row>
    <row r="1001" customFormat="false" ht="12.8" hidden="false" customHeight="false" outlineLevel="0" collapsed="false">
      <c r="A1001" s="0" t="n">
        <v>21</v>
      </c>
      <c r="B1001" s="0" t="n">
        <v>1</v>
      </c>
      <c r="C1001" s="0" t="n">
        <v>1</v>
      </c>
      <c r="D1001" s="0" t="n">
        <v>40</v>
      </c>
      <c r="E1001" s="0" t="n">
        <v>0</v>
      </c>
      <c r="F1001" s="0" t="n">
        <v>0</v>
      </c>
      <c r="G1001" s="0" t="n">
        <v>67.93</v>
      </c>
      <c r="H1001" s="0" t="n">
        <v>-2.95</v>
      </c>
      <c r="I1001" s="0" t="n">
        <v>2.95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13.83</v>
      </c>
      <c r="Q1001" s="0" t="n">
        <v>0</v>
      </c>
      <c r="R1001" s="0" t="n">
        <v>-0.02</v>
      </c>
      <c r="S1001" s="0" t="n">
        <v>-0.02</v>
      </c>
      <c r="T1001" s="0" t="n">
        <v>450</v>
      </c>
      <c r="U1001" s="0" t="n">
        <v>13.83</v>
      </c>
      <c r="V1001" s="0" t="n">
        <v>0.62</v>
      </c>
      <c r="W1001" s="0" t="n">
        <v>-0.16</v>
      </c>
      <c r="X1001" s="0" t="n">
        <v>1.80818</v>
      </c>
      <c r="Y1001" s="0" t="n">
        <v>1.21804</v>
      </c>
    </row>
    <row r="1002" customFormat="false" ht="12.8" hidden="false" customHeight="false" outlineLevel="0" collapsed="false">
      <c r="A1002" s="0" t="n">
        <v>21</v>
      </c>
      <c r="B1002" s="0" t="n">
        <v>1</v>
      </c>
      <c r="C1002" s="0" t="n">
        <v>1</v>
      </c>
      <c r="D1002" s="0" t="n">
        <v>41</v>
      </c>
      <c r="E1002" s="0" t="n">
        <v>0</v>
      </c>
      <c r="F1002" s="0" t="n">
        <v>0</v>
      </c>
      <c r="G1002" s="0" t="n">
        <v>65.29</v>
      </c>
      <c r="H1002" s="0" t="n">
        <v>-2.94</v>
      </c>
      <c r="I1002" s="0" t="n">
        <v>2.94</v>
      </c>
      <c r="J1002" s="0" t="n">
        <v>0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13.77</v>
      </c>
      <c r="Q1002" s="0" t="n">
        <v>0</v>
      </c>
      <c r="R1002" s="0" t="n">
        <v>-0.02</v>
      </c>
      <c r="S1002" s="0" t="n">
        <v>-0.02</v>
      </c>
      <c r="T1002" s="0" t="n">
        <v>450</v>
      </c>
      <c r="U1002" s="0" t="n">
        <v>13.77</v>
      </c>
      <c r="V1002" s="0" t="n">
        <v>0.69</v>
      </c>
      <c r="W1002" s="0" t="n">
        <v>-2.36</v>
      </c>
      <c r="X1002" s="0" t="n">
        <v>1.90351</v>
      </c>
      <c r="Y1002" s="0" t="n">
        <v>1.12599</v>
      </c>
    </row>
    <row r="1003" customFormat="false" ht="12.8" hidden="false" customHeight="false" outlineLevel="0" collapsed="false">
      <c r="A1003" s="0" t="n">
        <v>21</v>
      </c>
      <c r="B1003" s="0" t="n">
        <v>1</v>
      </c>
      <c r="C1003" s="0" t="n">
        <v>1</v>
      </c>
      <c r="D1003" s="0" t="n">
        <v>42</v>
      </c>
      <c r="E1003" s="0" t="n">
        <v>0</v>
      </c>
      <c r="F1003" s="0" t="n">
        <v>0</v>
      </c>
      <c r="G1003" s="0" t="n">
        <v>65.26</v>
      </c>
      <c r="H1003" s="0" t="n">
        <v>-2.92</v>
      </c>
      <c r="I1003" s="0" t="n">
        <v>2.92</v>
      </c>
      <c r="J1003" s="0" t="n">
        <v>0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13.65</v>
      </c>
      <c r="Q1003" s="0" t="n">
        <v>0</v>
      </c>
      <c r="R1003" s="0" t="n">
        <v>-0.02</v>
      </c>
      <c r="S1003" s="0" t="n">
        <v>-0.02</v>
      </c>
      <c r="T1003" s="0" t="n">
        <v>450</v>
      </c>
      <c r="U1003" s="0" t="n">
        <v>13.65</v>
      </c>
      <c r="V1003" s="0" t="n">
        <v>0.72</v>
      </c>
      <c r="W1003" s="0" t="n">
        <v>-2.33</v>
      </c>
      <c r="X1003" s="0" t="n">
        <v>1.99456</v>
      </c>
      <c r="Y1003" s="0" t="n">
        <v>1.02619</v>
      </c>
    </row>
    <row r="1004" customFormat="false" ht="12.8" hidden="false" customHeight="false" outlineLevel="0" collapsed="false">
      <c r="A1004" s="0" t="n">
        <v>21</v>
      </c>
      <c r="B1004" s="0" t="n">
        <v>1</v>
      </c>
      <c r="C1004" s="0" t="n">
        <v>1</v>
      </c>
      <c r="D1004" s="0" t="n">
        <v>43</v>
      </c>
      <c r="E1004" s="0" t="n">
        <v>0</v>
      </c>
      <c r="F1004" s="0" t="n">
        <v>0</v>
      </c>
      <c r="G1004" s="0" t="n">
        <v>64.34</v>
      </c>
      <c r="H1004" s="0" t="n">
        <v>-2.91</v>
      </c>
      <c r="I1004" s="0" t="n">
        <v>2.91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13.65</v>
      </c>
      <c r="Q1004" s="0" t="n">
        <v>0</v>
      </c>
      <c r="R1004" s="0" t="n">
        <v>-0.02</v>
      </c>
      <c r="S1004" s="0" t="n">
        <v>-0.02</v>
      </c>
      <c r="T1004" s="0" t="n">
        <v>450</v>
      </c>
      <c r="U1004" s="0" t="n">
        <v>13.65</v>
      </c>
      <c r="V1004" s="0" t="n">
        <v>0.7</v>
      </c>
      <c r="W1004" s="0" t="n">
        <v>-2.28</v>
      </c>
      <c r="X1004" s="0" t="n">
        <v>2.07998</v>
      </c>
      <c r="Y1004" s="0" t="n">
        <v>0.91651</v>
      </c>
    </row>
    <row r="1005" customFormat="false" ht="12.8" hidden="false" customHeight="false" outlineLevel="0" collapsed="false">
      <c r="A1005" s="0" t="n">
        <v>21</v>
      </c>
      <c r="B1005" s="0" t="n">
        <v>1</v>
      </c>
      <c r="C1005" s="0" t="n">
        <v>1</v>
      </c>
      <c r="D1005" s="0" t="n">
        <v>44</v>
      </c>
      <c r="E1005" s="0" t="n">
        <v>0</v>
      </c>
      <c r="F1005" s="0" t="n">
        <v>0</v>
      </c>
      <c r="G1005" s="0" t="n">
        <v>65.93</v>
      </c>
      <c r="H1005" s="0" t="n">
        <v>-2.9</v>
      </c>
      <c r="I1005" s="0" t="n">
        <v>2.9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13.54</v>
      </c>
      <c r="Q1005" s="0" t="n">
        <v>0</v>
      </c>
      <c r="R1005" s="0" t="n">
        <v>-0.02</v>
      </c>
      <c r="S1005" s="0" t="n">
        <v>-0.02</v>
      </c>
      <c r="T1005" s="0" t="n">
        <v>450</v>
      </c>
      <c r="U1005" s="0" t="n">
        <v>13.54</v>
      </c>
      <c r="V1005" s="0" t="n">
        <v>0.65</v>
      </c>
      <c r="W1005" s="0" t="n">
        <v>-1.3</v>
      </c>
      <c r="X1005" s="0" t="n">
        <v>2.15812</v>
      </c>
      <c r="Y1005" s="0" t="n">
        <v>0.79479</v>
      </c>
    </row>
    <row r="1006" customFormat="false" ht="12.8" hidden="false" customHeight="false" outlineLevel="0" collapsed="false">
      <c r="A1006" s="0" t="n">
        <v>21</v>
      </c>
      <c r="B1006" s="0" t="n">
        <v>1</v>
      </c>
      <c r="C1006" s="0" t="n">
        <v>1</v>
      </c>
      <c r="D1006" s="0" t="n">
        <v>45</v>
      </c>
      <c r="E1006" s="0" t="n">
        <v>0</v>
      </c>
      <c r="F1006" s="0" t="n">
        <v>0</v>
      </c>
      <c r="G1006" s="0" t="n">
        <v>64.56</v>
      </c>
      <c r="H1006" s="0" t="n">
        <v>-2.91</v>
      </c>
      <c r="I1006" s="0" t="n">
        <v>2.91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13.64</v>
      </c>
      <c r="Q1006" s="0" t="n">
        <v>0</v>
      </c>
      <c r="R1006" s="0" t="n">
        <v>-0.02</v>
      </c>
      <c r="S1006" s="0" t="n">
        <v>-0.02</v>
      </c>
      <c r="T1006" s="0" t="n">
        <v>450</v>
      </c>
      <c r="U1006" s="0" t="n">
        <v>13.64</v>
      </c>
      <c r="V1006" s="0" t="n">
        <v>0.61</v>
      </c>
      <c r="W1006" s="0" t="n">
        <v>-1.1</v>
      </c>
      <c r="X1006" s="0" t="n">
        <v>2.22691</v>
      </c>
      <c r="Y1006" s="0" t="n">
        <v>0.65909</v>
      </c>
    </row>
    <row r="1007" customFormat="false" ht="12.8" hidden="false" customHeight="false" outlineLevel="0" collapsed="false">
      <c r="A1007" s="0" t="n">
        <v>21</v>
      </c>
      <c r="B1007" s="0" t="n">
        <v>1</v>
      </c>
      <c r="C1007" s="0" t="n">
        <v>1</v>
      </c>
      <c r="D1007" s="0" t="n">
        <v>46</v>
      </c>
      <c r="E1007" s="0" t="n">
        <v>0</v>
      </c>
      <c r="F1007" s="0" t="n">
        <v>0</v>
      </c>
      <c r="G1007" s="0" t="n">
        <v>65.14</v>
      </c>
      <c r="H1007" s="0" t="n">
        <v>-2.91</v>
      </c>
      <c r="I1007" s="0" t="n">
        <v>2.91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13.64</v>
      </c>
      <c r="Q1007" s="0" t="n">
        <v>0</v>
      </c>
      <c r="R1007" s="0" t="n">
        <v>-0.02</v>
      </c>
      <c r="S1007" s="0" t="n">
        <v>-0.02</v>
      </c>
      <c r="T1007" s="0" t="n">
        <v>450</v>
      </c>
      <c r="U1007" s="0" t="n">
        <v>13.64</v>
      </c>
      <c r="V1007" s="0" t="n">
        <v>0.64</v>
      </c>
      <c r="W1007" s="0" t="n">
        <v>-1.24</v>
      </c>
      <c r="X1007" s="0" t="n">
        <v>2.28398</v>
      </c>
      <c r="Y1007" s="0" t="n">
        <v>0.50828</v>
      </c>
    </row>
    <row r="1008" customFormat="false" ht="12.8" hidden="false" customHeight="false" outlineLevel="0" collapsed="false">
      <c r="A1008" s="0" t="n">
        <v>21</v>
      </c>
      <c r="B1008" s="0" t="n">
        <v>1</v>
      </c>
      <c r="C1008" s="0" t="n">
        <v>1</v>
      </c>
      <c r="D1008" s="0" t="n">
        <v>47</v>
      </c>
      <c r="E1008" s="0" t="n">
        <v>0</v>
      </c>
      <c r="F1008" s="0" t="n">
        <v>0</v>
      </c>
      <c r="G1008" s="0" t="n">
        <v>64.91</v>
      </c>
      <c r="H1008" s="0" t="n">
        <v>-2.9</v>
      </c>
      <c r="I1008" s="0" t="n">
        <v>2.9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13.58</v>
      </c>
      <c r="Q1008" s="0" t="n">
        <v>0</v>
      </c>
      <c r="R1008" s="0" t="n">
        <v>-0.02</v>
      </c>
      <c r="S1008" s="0" t="n">
        <v>-0.02</v>
      </c>
      <c r="T1008" s="0" t="n">
        <v>450</v>
      </c>
      <c r="U1008" s="0" t="n">
        <v>13.58</v>
      </c>
      <c r="V1008" s="0" t="n">
        <v>0.69</v>
      </c>
      <c r="W1008" s="0" t="n">
        <v>-1.05</v>
      </c>
      <c r="X1008" s="0" t="n">
        <v>2.32675</v>
      </c>
      <c r="Y1008" s="0" t="n">
        <v>0.34283</v>
      </c>
    </row>
    <row r="1009" customFormat="false" ht="12.8" hidden="false" customHeight="false" outlineLevel="0" collapsed="false">
      <c r="A1009" s="0" t="n">
        <v>21</v>
      </c>
      <c r="B1009" s="0" t="n">
        <v>1</v>
      </c>
      <c r="C1009" s="0" t="n">
        <v>1</v>
      </c>
      <c r="D1009" s="0" t="n">
        <v>48</v>
      </c>
      <c r="E1009" s="0" t="n">
        <v>0</v>
      </c>
      <c r="F1009" s="0" t="n">
        <v>0</v>
      </c>
      <c r="G1009" s="0" t="n">
        <v>64.34</v>
      </c>
      <c r="H1009" s="0" t="n">
        <v>-2.89</v>
      </c>
      <c r="I1009" s="0" t="n">
        <v>2.89</v>
      </c>
      <c r="J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13.51</v>
      </c>
      <c r="Q1009" s="0" t="n">
        <v>0</v>
      </c>
      <c r="R1009" s="0" t="n">
        <v>-0.02</v>
      </c>
      <c r="S1009" s="0" t="n">
        <v>-0.02</v>
      </c>
      <c r="T1009" s="0" t="n">
        <v>450</v>
      </c>
      <c r="U1009" s="0" t="n">
        <v>13.51</v>
      </c>
      <c r="V1009" s="0" t="n">
        <v>0.71</v>
      </c>
      <c r="W1009" s="0" t="n">
        <v>-1.43</v>
      </c>
      <c r="X1009" s="0" t="n">
        <v>2.35281</v>
      </c>
      <c r="Y1009" s="0" t="n">
        <v>0.16556</v>
      </c>
    </row>
    <row r="1010" customFormat="false" ht="12.8" hidden="false" customHeight="false" outlineLevel="0" collapsed="false">
      <c r="A1010" s="0" t="n">
        <v>22</v>
      </c>
      <c r="B1010" s="0" t="n">
        <v>1</v>
      </c>
      <c r="C1010" s="0" t="n">
        <v>1</v>
      </c>
      <c r="D1010" s="0" t="n">
        <v>1</v>
      </c>
      <c r="E1010" s="0" t="n">
        <v>0</v>
      </c>
      <c r="F1010" s="0" t="n">
        <v>0</v>
      </c>
      <c r="G1010" s="0" t="n">
        <v>64.65</v>
      </c>
      <c r="H1010" s="0" t="n">
        <v>-2.88</v>
      </c>
      <c r="I1010" s="0" t="n">
        <v>2.88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13.44</v>
      </c>
      <c r="Q1010" s="0" t="n">
        <v>0</v>
      </c>
      <c r="R1010" s="0" t="n">
        <v>-0.02</v>
      </c>
      <c r="S1010" s="0" t="n">
        <v>-0.02</v>
      </c>
      <c r="T1010" s="0" t="n">
        <v>450</v>
      </c>
      <c r="U1010" s="0" t="n">
        <v>13.44</v>
      </c>
      <c r="V1010" s="0" t="n">
        <v>0.69</v>
      </c>
      <c r="W1010" s="0" t="n">
        <v>-1.16</v>
      </c>
      <c r="X1010" s="0" t="n">
        <v>2.36715</v>
      </c>
      <c r="Y1010" s="0" t="n">
        <v>-0.01953</v>
      </c>
    </row>
    <row r="1011" customFormat="false" ht="12.8" hidden="false" customHeight="false" outlineLevel="0" collapsed="false">
      <c r="A1011" s="0" t="n">
        <v>22</v>
      </c>
      <c r="B1011" s="0" t="n">
        <v>1</v>
      </c>
      <c r="C1011" s="0" t="n">
        <v>1</v>
      </c>
      <c r="D1011" s="0" t="n">
        <v>2</v>
      </c>
      <c r="E1011" s="0" t="n">
        <v>0</v>
      </c>
      <c r="F1011" s="0" t="n">
        <v>0</v>
      </c>
      <c r="G1011" s="0" t="n">
        <v>65.88</v>
      </c>
      <c r="H1011" s="0" t="n">
        <v>-2.84</v>
      </c>
      <c r="I1011" s="0" t="n">
        <v>2.84</v>
      </c>
      <c r="J1011" s="0" t="n">
        <v>0</v>
      </c>
      <c r="K1011" s="0" t="n">
        <v>0</v>
      </c>
      <c r="L1011" s="0" t="n">
        <v>0</v>
      </c>
      <c r="M1011" s="0" t="n">
        <v>0</v>
      </c>
      <c r="N1011" s="0" t="n">
        <v>0</v>
      </c>
      <c r="O1011" s="0" t="n">
        <v>0</v>
      </c>
      <c r="P1011" s="0" t="n">
        <v>13.21</v>
      </c>
      <c r="Q1011" s="0" t="n">
        <v>0</v>
      </c>
      <c r="R1011" s="0" t="n">
        <v>-0.02</v>
      </c>
      <c r="S1011" s="0" t="n">
        <v>-0.02</v>
      </c>
      <c r="T1011" s="0" t="n">
        <v>450</v>
      </c>
      <c r="U1011" s="0" t="n">
        <v>13.21</v>
      </c>
      <c r="V1011" s="0" t="n">
        <v>0.68</v>
      </c>
      <c r="W1011" s="0" t="n">
        <v>-1.09</v>
      </c>
      <c r="X1011" s="0" t="n">
        <v>2.3556</v>
      </c>
      <c r="Y1011" s="0" t="n">
        <v>-0.20379</v>
      </c>
    </row>
    <row r="1012" customFormat="false" ht="12.8" hidden="false" customHeight="false" outlineLevel="0" collapsed="false">
      <c r="A1012" s="0" t="n">
        <v>22</v>
      </c>
      <c r="B1012" s="0" t="n">
        <v>1</v>
      </c>
      <c r="C1012" s="0" t="n">
        <v>1</v>
      </c>
      <c r="D1012" s="0" t="n">
        <v>3</v>
      </c>
      <c r="E1012" s="0" t="n">
        <v>0</v>
      </c>
      <c r="F1012" s="0" t="n">
        <v>0</v>
      </c>
      <c r="G1012" s="0" t="n">
        <v>65.02</v>
      </c>
      <c r="H1012" s="0" t="n">
        <v>-2.81</v>
      </c>
      <c r="I1012" s="0" t="n">
        <v>2.81</v>
      </c>
      <c r="J1012" s="0" t="n">
        <v>0</v>
      </c>
      <c r="K1012" s="0" t="n">
        <v>0</v>
      </c>
      <c r="L1012" s="0" t="n">
        <v>0</v>
      </c>
      <c r="M1012" s="0" t="n">
        <v>0</v>
      </c>
      <c r="N1012" s="0" t="n">
        <v>0</v>
      </c>
      <c r="O1012" s="0" t="n">
        <v>0</v>
      </c>
      <c r="P1012" s="0" t="n">
        <v>12.98</v>
      </c>
      <c r="Q1012" s="0" t="n">
        <v>0</v>
      </c>
      <c r="R1012" s="0" t="n">
        <v>-0.02</v>
      </c>
      <c r="S1012" s="0" t="n">
        <v>-0.02</v>
      </c>
      <c r="T1012" s="0" t="n">
        <v>450</v>
      </c>
      <c r="U1012" s="0" t="n">
        <v>12.98</v>
      </c>
      <c r="V1012" s="0" t="n">
        <v>0.7</v>
      </c>
      <c r="W1012" s="0" t="n">
        <v>-1.46</v>
      </c>
      <c r="X1012" s="0" t="n">
        <v>2.32576</v>
      </c>
      <c r="Y1012" s="0" t="n">
        <v>-0.38021</v>
      </c>
    </row>
    <row r="1013" customFormat="false" ht="12.8" hidden="false" customHeight="false" outlineLevel="0" collapsed="false">
      <c r="A1013" s="0" t="n">
        <v>22</v>
      </c>
      <c r="B1013" s="0" t="n">
        <v>1</v>
      </c>
      <c r="C1013" s="0" t="n">
        <v>1</v>
      </c>
      <c r="D1013" s="0" t="n">
        <v>4</v>
      </c>
      <c r="E1013" s="0" t="n">
        <v>0</v>
      </c>
      <c r="F1013" s="0" t="n">
        <v>0</v>
      </c>
      <c r="G1013" s="0" t="n">
        <v>63.15</v>
      </c>
      <c r="H1013" s="0" t="n">
        <v>-2.8</v>
      </c>
      <c r="I1013" s="0" t="n">
        <v>2.8</v>
      </c>
      <c r="J1013" s="0" t="n">
        <v>0</v>
      </c>
      <c r="K1013" s="0" t="n">
        <v>0</v>
      </c>
      <c r="L1013" s="0" t="n">
        <v>0</v>
      </c>
      <c r="M1013" s="0" t="n">
        <v>0</v>
      </c>
      <c r="N1013" s="0" t="n">
        <v>0</v>
      </c>
      <c r="O1013" s="0" t="n">
        <v>0</v>
      </c>
      <c r="P1013" s="0" t="n">
        <v>12.93</v>
      </c>
      <c r="Q1013" s="0" t="n">
        <v>0</v>
      </c>
      <c r="R1013" s="0" t="n">
        <v>-0.02</v>
      </c>
      <c r="S1013" s="0" t="n">
        <v>-0.02</v>
      </c>
      <c r="T1013" s="0" t="n">
        <v>450</v>
      </c>
      <c r="U1013" s="0" t="n">
        <v>12.93</v>
      </c>
      <c r="V1013" s="0" t="n">
        <v>0.68</v>
      </c>
      <c r="W1013" s="0" t="n">
        <v>-1.35</v>
      </c>
      <c r="X1013" s="0" t="n">
        <v>2.27959</v>
      </c>
      <c r="Y1013" s="0" t="n">
        <v>-0.54375</v>
      </c>
    </row>
    <row r="1014" customFormat="false" ht="12.8" hidden="false" customHeight="false" outlineLevel="0" collapsed="false">
      <c r="A1014" s="0" t="n">
        <v>22</v>
      </c>
      <c r="B1014" s="0" t="n">
        <v>1</v>
      </c>
      <c r="C1014" s="0" t="n">
        <v>1</v>
      </c>
      <c r="D1014" s="0" t="n">
        <v>5</v>
      </c>
      <c r="E1014" s="0" t="n">
        <v>0</v>
      </c>
      <c r="F1014" s="0" t="n">
        <v>0</v>
      </c>
      <c r="G1014" s="0" t="n">
        <v>63.7</v>
      </c>
      <c r="H1014" s="0" t="n">
        <v>-2.78</v>
      </c>
      <c r="I1014" s="0" t="n">
        <v>2.78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v>12.84</v>
      </c>
      <c r="Q1014" s="0" t="n">
        <v>0</v>
      </c>
      <c r="R1014" s="0" t="n">
        <v>-0.02</v>
      </c>
      <c r="S1014" s="0" t="n">
        <v>-0.02</v>
      </c>
      <c r="T1014" s="0" t="n">
        <v>450</v>
      </c>
      <c r="U1014" s="0" t="n">
        <v>12.84</v>
      </c>
      <c r="V1014" s="0" t="n">
        <v>0.67</v>
      </c>
      <c r="W1014" s="0" t="n">
        <v>-1.34</v>
      </c>
      <c r="X1014" s="0" t="n">
        <v>2.2196</v>
      </c>
      <c r="Y1014" s="0" t="n">
        <v>-0.69209</v>
      </c>
    </row>
    <row r="1015" customFormat="false" ht="12.8" hidden="false" customHeight="false" outlineLevel="0" collapsed="false">
      <c r="A1015" s="0" t="n">
        <v>22</v>
      </c>
      <c r="B1015" s="0" t="n">
        <v>1</v>
      </c>
      <c r="C1015" s="0" t="n">
        <v>1</v>
      </c>
      <c r="D1015" s="0" t="n">
        <v>6</v>
      </c>
      <c r="E1015" s="0" t="n">
        <v>0</v>
      </c>
      <c r="F1015" s="0" t="n">
        <v>0</v>
      </c>
      <c r="G1015" s="0" t="n">
        <v>63.68</v>
      </c>
      <c r="H1015" s="0" t="n">
        <v>-2.77</v>
      </c>
      <c r="I1015" s="0" t="n">
        <v>2.77</v>
      </c>
      <c r="J1015" s="0" t="n">
        <v>0</v>
      </c>
      <c r="K1015" s="0" t="n">
        <v>0</v>
      </c>
      <c r="L1015" s="0" t="n">
        <v>0</v>
      </c>
      <c r="M1015" s="0" t="n">
        <v>0</v>
      </c>
      <c r="N1015" s="0" t="n">
        <v>0</v>
      </c>
      <c r="O1015" s="0" t="n">
        <v>0</v>
      </c>
      <c r="P1015" s="0" t="n">
        <v>12.74</v>
      </c>
      <c r="Q1015" s="0" t="n">
        <v>0</v>
      </c>
      <c r="R1015" s="0" t="n">
        <v>-0.02</v>
      </c>
      <c r="S1015" s="0" t="n">
        <v>-0.02</v>
      </c>
      <c r="T1015" s="0" t="n">
        <v>450</v>
      </c>
      <c r="U1015" s="0" t="n">
        <v>12.74</v>
      </c>
      <c r="V1015" s="0" t="n">
        <v>0.66</v>
      </c>
      <c r="W1015" s="0" t="n">
        <v>-1.3</v>
      </c>
      <c r="X1015" s="0" t="n">
        <v>2.14839</v>
      </c>
      <c r="Y1015" s="0" t="n">
        <v>-0.82524</v>
      </c>
    </row>
    <row r="1016" customFormat="false" ht="12.8" hidden="false" customHeight="false" outlineLevel="0" collapsed="false">
      <c r="A1016" s="0" t="n">
        <v>22</v>
      </c>
      <c r="B1016" s="0" t="n">
        <v>1</v>
      </c>
      <c r="C1016" s="0" t="n">
        <v>1</v>
      </c>
      <c r="D1016" s="0" t="n">
        <v>7</v>
      </c>
      <c r="E1016" s="0" t="n">
        <v>0</v>
      </c>
      <c r="F1016" s="0" t="n">
        <v>0</v>
      </c>
      <c r="G1016" s="0" t="n">
        <v>63.84</v>
      </c>
      <c r="H1016" s="0" t="n">
        <v>-2.74</v>
      </c>
      <c r="I1016" s="0" t="n">
        <v>2.74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  <c r="O1016" s="0" t="n">
        <v>0</v>
      </c>
      <c r="P1016" s="0" t="n">
        <v>12.59</v>
      </c>
      <c r="Q1016" s="0" t="n">
        <v>0</v>
      </c>
      <c r="R1016" s="0" t="n">
        <v>-0.02</v>
      </c>
      <c r="S1016" s="0" t="n">
        <v>-0.02</v>
      </c>
      <c r="T1016" s="0" t="n">
        <v>450</v>
      </c>
      <c r="U1016" s="0" t="n">
        <v>12.59</v>
      </c>
      <c r="V1016" s="0" t="n">
        <v>0.66</v>
      </c>
      <c r="W1016" s="0" t="n">
        <v>-1.88</v>
      </c>
      <c r="X1016" s="0" t="n">
        <v>2.06831</v>
      </c>
      <c r="Y1016" s="0" t="n">
        <v>-0.9446</v>
      </c>
    </row>
    <row r="1017" customFormat="false" ht="12.8" hidden="false" customHeight="false" outlineLevel="0" collapsed="false">
      <c r="A1017" s="0" t="n">
        <v>22</v>
      </c>
      <c r="B1017" s="0" t="n">
        <v>1</v>
      </c>
      <c r="C1017" s="0" t="n">
        <v>1</v>
      </c>
      <c r="D1017" s="0" t="n">
        <v>8</v>
      </c>
      <c r="E1017" s="0" t="n">
        <v>0</v>
      </c>
      <c r="F1017" s="0" t="n">
        <v>0</v>
      </c>
      <c r="G1017" s="0" t="n">
        <v>61.69</v>
      </c>
      <c r="H1017" s="0" t="n">
        <v>-2.75</v>
      </c>
      <c r="I1017" s="0" t="n">
        <v>2.75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  <c r="P1017" s="0" t="n">
        <v>12.62</v>
      </c>
      <c r="Q1017" s="0" t="n">
        <v>0</v>
      </c>
      <c r="R1017" s="0" t="n">
        <v>-0.02</v>
      </c>
      <c r="S1017" s="0" t="n">
        <v>-0.02</v>
      </c>
      <c r="T1017" s="0" t="n">
        <v>450</v>
      </c>
      <c r="U1017" s="0" t="n">
        <v>12.62</v>
      </c>
      <c r="V1017" s="0" t="n">
        <v>0.67</v>
      </c>
      <c r="W1017" s="0" t="n">
        <v>-1.93</v>
      </c>
      <c r="X1017" s="0" t="n">
        <v>1.98134</v>
      </c>
      <c r="Y1017" s="0" t="n">
        <v>-1.05223</v>
      </c>
    </row>
    <row r="1018" customFormat="false" ht="12.8" hidden="false" customHeight="false" outlineLevel="0" collapsed="false">
      <c r="A1018" s="0" t="n">
        <v>22</v>
      </c>
      <c r="B1018" s="0" t="n">
        <v>1</v>
      </c>
      <c r="C1018" s="0" t="n">
        <v>1</v>
      </c>
      <c r="D1018" s="0" t="n">
        <v>9</v>
      </c>
      <c r="E1018" s="0" t="n">
        <v>0</v>
      </c>
      <c r="F1018" s="0" t="n">
        <v>0</v>
      </c>
      <c r="G1018" s="0" t="n">
        <v>61.64</v>
      </c>
      <c r="H1018" s="0" t="n">
        <v>-2.77</v>
      </c>
      <c r="I1018" s="0" t="n">
        <v>2.77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12.75</v>
      </c>
      <c r="Q1018" s="0" t="n">
        <v>0</v>
      </c>
      <c r="R1018" s="0" t="n">
        <v>-0.02</v>
      </c>
      <c r="S1018" s="0" t="n">
        <v>-0.02</v>
      </c>
      <c r="T1018" s="0" t="n">
        <v>450</v>
      </c>
      <c r="U1018" s="0" t="n">
        <v>12.75</v>
      </c>
      <c r="V1018" s="0" t="n">
        <v>0.63</v>
      </c>
      <c r="W1018" s="0" t="n">
        <v>-2.08</v>
      </c>
      <c r="X1018" s="0" t="n">
        <v>1.88908</v>
      </c>
      <c r="Y1018" s="0" t="n">
        <v>-1.15037</v>
      </c>
    </row>
    <row r="1019" customFormat="false" ht="12.8" hidden="false" customHeight="false" outlineLevel="0" collapsed="false">
      <c r="A1019" s="0" t="n">
        <v>22</v>
      </c>
      <c r="B1019" s="0" t="n">
        <v>1</v>
      </c>
      <c r="C1019" s="0" t="n">
        <v>1</v>
      </c>
      <c r="D1019" s="0" t="n">
        <v>10</v>
      </c>
      <c r="E1019" s="0" t="n">
        <v>0</v>
      </c>
      <c r="F1019" s="0" t="n">
        <v>0</v>
      </c>
      <c r="G1019" s="0" t="n">
        <v>63.04</v>
      </c>
      <c r="H1019" s="0" t="n">
        <v>-2.78</v>
      </c>
      <c r="I1019" s="0" t="n">
        <v>2.78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12.82</v>
      </c>
      <c r="Q1019" s="0" t="n">
        <v>0</v>
      </c>
      <c r="R1019" s="0" t="n">
        <v>-0.02</v>
      </c>
      <c r="S1019" s="0" t="n">
        <v>-0.02</v>
      </c>
      <c r="T1019" s="0" t="n">
        <v>450</v>
      </c>
      <c r="U1019" s="0" t="n">
        <v>12.82</v>
      </c>
      <c r="V1019" s="0" t="n">
        <v>0.6</v>
      </c>
      <c r="W1019" s="0" t="n">
        <v>-2</v>
      </c>
      <c r="X1019" s="0" t="n">
        <v>1.79283</v>
      </c>
      <c r="Y1019" s="0" t="n">
        <v>-1.24114</v>
      </c>
    </row>
    <row r="1020" customFormat="false" ht="12.8" hidden="false" customHeight="false" outlineLevel="0" collapsed="false">
      <c r="A1020" s="0" t="n">
        <v>22</v>
      </c>
      <c r="B1020" s="0" t="n">
        <v>1</v>
      </c>
      <c r="C1020" s="0" t="n">
        <v>1</v>
      </c>
      <c r="D1020" s="0" t="n">
        <v>11</v>
      </c>
      <c r="E1020" s="0" t="n">
        <v>0</v>
      </c>
      <c r="F1020" s="0" t="n">
        <v>0</v>
      </c>
      <c r="G1020" s="0" t="n">
        <v>64.86</v>
      </c>
      <c r="H1020" s="0" t="n">
        <v>-2.76</v>
      </c>
      <c r="I1020" s="0" t="n">
        <v>2.76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12.71</v>
      </c>
      <c r="Q1020" s="0" t="n">
        <v>0</v>
      </c>
      <c r="R1020" s="0" t="n">
        <v>-0.02</v>
      </c>
      <c r="S1020" s="0" t="n">
        <v>-0.02</v>
      </c>
      <c r="T1020" s="0" t="n">
        <v>450</v>
      </c>
      <c r="U1020" s="0" t="n">
        <v>12.71</v>
      </c>
      <c r="V1020" s="0" t="n">
        <v>0.59</v>
      </c>
      <c r="W1020" s="0" t="n">
        <v>-1.52</v>
      </c>
      <c r="X1020" s="0" t="n">
        <v>1.69362</v>
      </c>
      <c r="Y1020" s="0" t="n">
        <v>-1.32651</v>
      </c>
    </row>
    <row r="1021" customFormat="false" ht="12.8" hidden="false" customHeight="false" outlineLevel="0" collapsed="false">
      <c r="A1021" s="0" t="n">
        <v>22</v>
      </c>
      <c r="B1021" s="0" t="n">
        <v>1</v>
      </c>
      <c r="C1021" s="0" t="n">
        <v>1</v>
      </c>
      <c r="D1021" s="0" t="n">
        <v>12</v>
      </c>
      <c r="E1021" s="0" t="n">
        <v>0</v>
      </c>
      <c r="F1021" s="0" t="n">
        <v>0</v>
      </c>
      <c r="G1021" s="0" t="n">
        <v>64.4</v>
      </c>
      <c r="H1021" s="0" t="n">
        <v>-2.75</v>
      </c>
      <c r="I1021" s="0" t="n">
        <v>2.75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12.61</v>
      </c>
      <c r="Q1021" s="0" t="n">
        <v>0</v>
      </c>
      <c r="R1021" s="0" t="n">
        <v>-0.02</v>
      </c>
      <c r="S1021" s="0" t="n">
        <v>-0.02</v>
      </c>
      <c r="T1021" s="0" t="n">
        <v>450</v>
      </c>
      <c r="U1021" s="0" t="n">
        <v>12.61</v>
      </c>
      <c r="V1021" s="0" t="n">
        <v>0.59</v>
      </c>
      <c r="W1021" s="0" t="n">
        <v>-1.87</v>
      </c>
      <c r="X1021" s="0" t="n">
        <v>1.59233</v>
      </c>
      <c r="Y1021" s="0" t="n">
        <v>-1.4083</v>
      </c>
    </row>
    <row r="1022" customFormat="false" ht="12.8" hidden="false" customHeight="false" outlineLevel="0" collapsed="false">
      <c r="A1022" s="0" t="n">
        <v>22</v>
      </c>
      <c r="B1022" s="0" t="n">
        <v>1</v>
      </c>
      <c r="C1022" s="0" t="n">
        <v>1</v>
      </c>
      <c r="D1022" s="0" t="n">
        <v>13</v>
      </c>
      <c r="E1022" s="0" t="n">
        <v>0</v>
      </c>
      <c r="F1022" s="0" t="n">
        <v>0</v>
      </c>
      <c r="G1022" s="0" t="n">
        <v>63.5</v>
      </c>
      <c r="H1022" s="0" t="n">
        <v>-2.74</v>
      </c>
      <c r="I1022" s="0" t="n">
        <v>2.74</v>
      </c>
      <c r="J1022" s="0" t="n">
        <v>0</v>
      </c>
      <c r="K1022" s="0" t="n">
        <v>0</v>
      </c>
      <c r="L1022" s="0" t="n">
        <v>2.48</v>
      </c>
      <c r="M1022" s="0" t="n">
        <v>0</v>
      </c>
      <c r="N1022" s="0" t="n">
        <v>0</v>
      </c>
      <c r="O1022" s="0" t="n">
        <v>0</v>
      </c>
      <c r="P1022" s="0" t="n">
        <v>12.54</v>
      </c>
      <c r="Q1022" s="0" t="n">
        <v>0</v>
      </c>
      <c r="R1022" s="0" t="n">
        <v>-0.02</v>
      </c>
      <c r="S1022" s="0" t="n">
        <v>-0.02</v>
      </c>
      <c r="T1022" s="0" t="n">
        <v>450</v>
      </c>
      <c r="U1022" s="0" t="n">
        <v>12.54</v>
      </c>
      <c r="V1022" s="0" t="n">
        <v>0.62</v>
      </c>
      <c r="W1022" s="0" t="n">
        <v>-1.02</v>
      </c>
      <c r="X1022" s="0" t="n">
        <v>1.48967</v>
      </c>
      <c r="Y1022" s="0" t="n">
        <v>1.48819</v>
      </c>
    </row>
    <row r="1023" customFormat="false" ht="12.8" hidden="false" customHeight="false" outlineLevel="0" collapsed="false">
      <c r="A1023" s="0" t="n">
        <v>22</v>
      </c>
      <c r="B1023" s="0" t="n">
        <v>1</v>
      </c>
      <c r="C1023" s="0" t="n">
        <v>1</v>
      </c>
      <c r="D1023" s="0" t="n">
        <v>14</v>
      </c>
      <c r="E1023" s="0" t="n">
        <v>57.88</v>
      </c>
      <c r="F1023" s="0" t="n">
        <v>3.05</v>
      </c>
      <c r="G1023" s="0" t="n">
        <v>62.93</v>
      </c>
      <c r="H1023" s="0" t="n">
        <v>1.01</v>
      </c>
      <c r="I1023" s="0" t="n">
        <v>1.54</v>
      </c>
      <c r="J1023" s="0" t="n">
        <v>0</v>
      </c>
      <c r="K1023" s="0" t="n">
        <v>11.75</v>
      </c>
      <c r="L1023" s="0" t="n">
        <v>20.21</v>
      </c>
      <c r="M1023" s="0" t="n">
        <v>0.11</v>
      </c>
      <c r="N1023" s="0" t="n">
        <v>0.13</v>
      </c>
      <c r="O1023" s="0" t="n">
        <v>-0.44</v>
      </c>
      <c r="P1023" s="0" t="n">
        <v>11.39</v>
      </c>
      <c r="Q1023" s="0" t="n">
        <v>0.26</v>
      </c>
      <c r="R1023" s="0" t="n">
        <v>-7.02</v>
      </c>
      <c r="S1023" s="0" t="n">
        <v>-7.08</v>
      </c>
      <c r="T1023" s="0" t="n">
        <v>430.74</v>
      </c>
      <c r="U1023" s="0" t="n">
        <v>12.56</v>
      </c>
      <c r="V1023" s="0" t="n">
        <v>0.6</v>
      </c>
      <c r="W1023" s="0" t="n">
        <v>15.28</v>
      </c>
      <c r="X1023" s="0" t="n">
        <v>1.38634</v>
      </c>
      <c r="Y1023" s="0" t="n">
        <v>1.57373</v>
      </c>
    </row>
    <row r="1024" customFormat="false" ht="12.8" hidden="false" customHeight="false" outlineLevel="0" collapsed="false">
      <c r="A1024" s="0" t="n">
        <v>22</v>
      </c>
      <c r="B1024" s="0" t="n">
        <v>1</v>
      </c>
      <c r="C1024" s="0" t="n">
        <v>1</v>
      </c>
      <c r="D1024" s="0" t="n">
        <v>15</v>
      </c>
      <c r="E1024" s="0" t="n">
        <v>288.69</v>
      </c>
      <c r="F1024" s="0" t="n">
        <v>15.23</v>
      </c>
      <c r="G1024" s="0" t="n">
        <v>64.02</v>
      </c>
      <c r="H1024" s="0" t="n">
        <v>10.16</v>
      </c>
      <c r="I1024" s="0" t="n">
        <v>1.53</v>
      </c>
      <c r="J1024" s="0" t="n">
        <v>0</v>
      </c>
      <c r="K1024" s="0" t="n">
        <v>12.77</v>
      </c>
      <c r="L1024" s="0" t="n">
        <v>19.52</v>
      </c>
      <c r="M1024" s="0" t="n">
        <v>0.15</v>
      </c>
      <c r="N1024" s="0" t="n">
        <v>0.12</v>
      </c>
      <c r="O1024" s="0" t="n">
        <v>-0.43</v>
      </c>
      <c r="P1024" s="0" t="n">
        <v>11.36</v>
      </c>
      <c r="Q1024" s="0" t="n">
        <v>2.25</v>
      </c>
      <c r="R1024" s="0" t="n">
        <v>-9.25</v>
      </c>
      <c r="S1024" s="0" t="n">
        <v>-9.61</v>
      </c>
      <c r="T1024" s="0" t="n">
        <v>274.51</v>
      </c>
      <c r="U1024" s="0" t="n">
        <v>12.49</v>
      </c>
      <c r="V1024" s="0" t="n">
        <v>0.58</v>
      </c>
      <c r="W1024" s="0" t="n">
        <v>76.23</v>
      </c>
      <c r="X1024" s="0" t="n">
        <v>1.28299</v>
      </c>
      <c r="Y1024" s="0" t="n">
        <v>1.64908</v>
      </c>
    </row>
    <row r="1025" customFormat="false" ht="12.8" hidden="false" customHeight="false" outlineLevel="0" collapsed="false">
      <c r="A1025" s="0" t="n">
        <v>22</v>
      </c>
      <c r="B1025" s="0" t="n">
        <v>1</v>
      </c>
      <c r="C1025" s="0" t="n">
        <v>1</v>
      </c>
      <c r="D1025" s="0" t="n">
        <v>16</v>
      </c>
      <c r="E1025" s="0" t="n">
        <v>1021.34</v>
      </c>
      <c r="F1025" s="0" t="n">
        <v>53.89</v>
      </c>
      <c r="G1025" s="0" t="n">
        <v>61.99</v>
      </c>
      <c r="H1025" s="0" t="n">
        <v>-40.61</v>
      </c>
      <c r="I1025" s="0" t="n">
        <v>1.55</v>
      </c>
      <c r="J1025" s="0" t="n">
        <v>0</v>
      </c>
      <c r="K1025" s="0" t="n">
        <v>16.28</v>
      </c>
      <c r="L1025" s="0" t="n">
        <v>25.67</v>
      </c>
      <c r="M1025" s="0" t="n">
        <v>2.42</v>
      </c>
      <c r="N1025" s="0" t="n">
        <v>0.12</v>
      </c>
      <c r="O1025" s="0" t="n">
        <v>-0.38</v>
      </c>
      <c r="P1025" s="0" t="n">
        <v>11.52</v>
      </c>
      <c r="Q1025" s="0" t="n">
        <v>1.53</v>
      </c>
      <c r="R1025" s="0" t="n">
        <v>-155.14</v>
      </c>
      <c r="S1025" s="0" t="n">
        <v>-1389</v>
      </c>
      <c r="T1025" s="0" t="n">
        <v>14.46</v>
      </c>
      <c r="U1025" s="0" t="n">
        <v>12.6</v>
      </c>
      <c r="V1025" s="0" t="n">
        <v>0.6</v>
      </c>
      <c r="W1025" s="0" t="n">
        <v>269.67</v>
      </c>
      <c r="X1025" s="0" t="n">
        <v>1.18031</v>
      </c>
      <c r="Y1025" s="0" t="n">
        <v>1.73374</v>
      </c>
    </row>
    <row r="1026" customFormat="false" ht="12.8" hidden="false" customHeight="false" outlineLevel="0" collapsed="false">
      <c r="A1026" s="0" t="n">
        <v>22</v>
      </c>
      <c r="B1026" s="0" t="n">
        <v>1</v>
      </c>
      <c r="C1026" s="0" t="n">
        <v>1</v>
      </c>
      <c r="D1026" s="0" t="n">
        <v>17</v>
      </c>
      <c r="E1026" s="0" t="n">
        <v>1792.1</v>
      </c>
      <c r="F1026" s="0" t="n">
        <v>94.56</v>
      </c>
      <c r="G1026" s="0" t="n">
        <v>51.85</v>
      </c>
      <c r="H1026" s="0" t="n">
        <v>8.28</v>
      </c>
      <c r="I1026" s="0" t="n">
        <v>1.56</v>
      </c>
      <c r="J1026" s="0" t="n">
        <v>0</v>
      </c>
      <c r="K1026" s="0" t="n">
        <v>21.04</v>
      </c>
      <c r="L1026" s="0" t="n">
        <v>31.94</v>
      </c>
      <c r="M1026" s="0" t="n">
        <v>0.23</v>
      </c>
      <c r="N1026" s="0" t="n">
        <v>0.13</v>
      </c>
      <c r="O1026" s="0" t="n">
        <v>-0.4</v>
      </c>
      <c r="P1026" s="0" t="n">
        <v>11.66</v>
      </c>
      <c r="Q1026" s="0" t="n">
        <v>1.75</v>
      </c>
      <c r="R1026" s="0" t="n">
        <v>-15.24</v>
      </c>
      <c r="S1026" s="0" t="n">
        <v>-15.38</v>
      </c>
      <c r="T1026" s="0" t="n">
        <v>56.8</v>
      </c>
      <c r="U1026" s="0" t="n">
        <v>12.71</v>
      </c>
      <c r="V1026" s="0" t="n">
        <v>0.61</v>
      </c>
      <c r="W1026" s="0" t="n">
        <v>472.98</v>
      </c>
      <c r="X1026" s="0" t="n">
        <v>1.07911</v>
      </c>
      <c r="Y1026" s="0" t="n">
        <v>1.82411</v>
      </c>
    </row>
    <row r="1027" customFormat="false" ht="12.8" hidden="false" customHeight="false" outlineLevel="0" collapsed="false">
      <c r="A1027" s="0" t="n">
        <v>22</v>
      </c>
      <c r="B1027" s="0" t="n">
        <v>1</v>
      </c>
      <c r="C1027" s="0" t="n">
        <v>1</v>
      </c>
      <c r="D1027" s="0" t="n">
        <v>18</v>
      </c>
      <c r="E1027" s="0" t="n">
        <v>2877.42</v>
      </c>
      <c r="F1027" s="0" t="n">
        <v>152.35</v>
      </c>
      <c r="G1027" s="0" t="n">
        <v>7.37</v>
      </c>
      <c r="H1027" s="0" t="n">
        <v>9.32</v>
      </c>
      <c r="I1027" s="0" t="n">
        <v>1.59</v>
      </c>
      <c r="J1027" s="0" t="n">
        <v>0</v>
      </c>
      <c r="K1027" s="0" t="n">
        <v>26.34</v>
      </c>
      <c r="L1027" s="0" t="n">
        <v>39.63</v>
      </c>
      <c r="M1027" s="0" t="n">
        <v>0.24</v>
      </c>
      <c r="N1027" s="0" t="n">
        <v>0.14</v>
      </c>
      <c r="O1027" s="0" t="n">
        <v>-0.38</v>
      </c>
      <c r="P1027" s="0" t="n">
        <v>11.95</v>
      </c>
      <c r="Q1027" s="0" t="n">
        <v>2.02</v>
      </c>
      <c r="R1027" s="0" t="n">
        <v>-16.33</v>
      </c>
      <c r="S1027" s="0" t="n">
        <v>-16.52</v>
      </c>
      <c r="T1027" s="0" t="n">
        <v>60.94</v>
      </c>
      <c r="U1027" s="0" t="n">
        <v>12.95</v>
      </c>
      <c r="V1027" s="0" t="n">
        <v>0.64</v>
      </c>
      <c r="W1027" s="0" t="n">
        <v>783.67</v>
      </c>
      <c r="X1027" s="0" t="n">
        <v>0.98038</v>
      </c>
      <c r="Y1027" s="0" t="n">
        <v>1.92293</v>
      </c>
    </row>
    <row r="1028" customFormat="false" ht="12.8" hidden="false" customHeight="false" outlineLevel="0" collapsed="false">
      <c r="A1028" s="0" t="n">
        <v>22</v>
      </c>
      <c r="B1028" s="0" t="n">
        <v>1</v>
      </c>
      <c r="C1028" s="0" t="n">
        <v>1</v>
      </c>
      <c r="D1028" s="0" t="n">
        <v>19</v>
      </c>
      <c r="E1028" s="0" t="n">
        <v>2439.85</v>
      </c>
      <c r="F1028" s="0" t="n">
        <v>128.94</v>
      </c>
      <c r="G1028" s="0" t="n">
        <v>49.81</v>
      </c>
      <c r="H1028" s="0" t="n">
        <v>10</v>
      </c>
      <c r="I1028" s="0" t="n">
        <v>1.58</v>
      </c>
      <c r="J1028" s="0" t="n">
        <v>0</v>
      </c>
      <c r="K1028" s="0" t="n">
        <v>25.25</v>
      </c>
      <c r="L1028" s="0" t="n">
        <v>40.79</v>
      </c>
      <c r="M1028" s="0" t="n">
        <v>0.24</v>
      </c>
      <c r="N1028" s="0" t="n">
        <v>0.15</v>
      </c>
      <c r="O1028" s="0" t="n">
        <v>-0.41</v>
      </c>
      <c r="P1028" s="0" t="n">
        <v>11.92</v>
      </c>
      <c r="Q1028" s="0" t="n">
        <v>2.07</v>
      </c>
      <c r="R1028" s="0" t="n">
        <v>-16.7</v>
      </c>
      <c r="S1028" s="0" t="n">
        <v>-16.76</v>
      </c>
      <c r="T1028" s="0" t="n">
        <v>63.95</v>
      </c>
      <c r="U1028" s="0" t="n">
        <v>12.99</v>
      </c>
      <c r="V1028" s="0" t="n">
        <v>0.65</v>
      </c>
      <c r="W1028" s="0" t="n">
        <v>652.93</v>
      </c>
      <c r="X1028" s="0" t="n">
        <v>0.88539</v>
      </c>
      <c r="Y1028" s="0" t="n">
        <v>2.03361</v>
      </c>
    </row>
    <row r="1029" customFormat="false" ht="12.8" hidden="false" customHeight="false" outlineLevel="0" collapsed="false">
      <c r="A1029" s="0" t="n">
        <v>22</v>
      </c>
      <c r="B1029" s="0" t="n">
        <v>1</v>
      </c>
      <c r="C1029" s="0" t="n">
        <v>1</v>
      </c>
      <c r="D1029" s="0" t="n">
        <v>20</v>
      </c>
      <c r="E1029" s="0" t="n">
        <v>3302.69</v>
      </c>
      <c r="F1029" s="0" t="n">
        <v>175.25</v>
      </c>
      <c r="G1029" s="0" t="n">
        <v>17.74</v>
      </c>
      <c r="H1029" s="0" t="n">
        <v>-1.62</v>
      </c>
      <c r="I1029" s="0" t="n">
        <v>1.62</v>
      </c>
      <c r="J1029" s="0" t="n">
        <v>0</v>
      </c>
      <c r="K1029" s="0" t="n">
        <v>27.36</v>
      </c>
      <c r="L1029" s="0" t="n">
        <v>36.56</v>
      </c>
      <c r="M1029" s="0" t="n">
        <v>0.12</v>
      </c>
      <c r="N1029" s="0" t="n">
        <v>0.13</v>
      </c>
      <c r="O1029" s="0" t="n">
        <v>-0.3</v>
      </c>
      <c r="P1029" s="0" t="n">
        <v>12.35</v>
      </c>
      <c r="Q1029" s="0" t="n">
        <v>0</v>
      </c>
      <c r="R1029" s="0" t="n">
        <v>-8.21</v>
      </c>
      <c r="S1029" s="0" t="n">
        <v>-8.48</v>
      </c>
      <c r="T1029" s="0" t="n">
        <v>-254.52</v>
      </c>
      <c r="U1029" s="0" t="n">
        <v>13.27</v>
      </c>
      <c r="V1029" s="0" t="n">
        <v>0.67</v>
      </c>
      <c r="W1029" s="0" t="n">
        <v>916.83</v>
      </c>
      <c r="X1029" s="0" t="n">
        <v>0.79592</v>
      </c>
      <c r="Y1029" s="0" t="n">
        <v>2.16043</v>
      </c>
    </row>
    <row r="1030" customFormat="false" ht="12.8" hidden="false" customHeight="false" outlineLevel="0" collapsed="false">
      <c r="A1030" s="0" t="n">
        <v>22</v>
      </c>
      <c r="B1030" s="0" t="n">
        <v>1</v>
      </c>
      <c r="C1030" s="0" t="n">
        <v>1</v>
      </c>
      <c r="D1030" s="0" t="n">
        <v>21</v>
      </c>
      <c r="E1030" s="0" t="n">
        <v>4350.42</v>
      </c>
      <c r="F1030" s="0" t="n">
        <v>232.13</v>
      </c>
      <c r="G1030" s="0" t="n">
        <v>-22.75</v>
      </c>
      <c r="H1030" s="0" t="n">
        <v>11.07</v>
      </c>
      <c r="I1030" s="0" t="n">
        <v>1.66</v>
      </c>
      <c r="J1030" s="0" t="n">
        <v>0</v>
      </c>
      <c r="K1030" s="0" t="n">
        <v>34.36</v>
      </c>
      <c r="L1030" s="0" t="n">
        <v>52.12</v>
      </c>
      <c r="M1030" s="0" t="n">
        <v>0.25</v>
      </c>
      <c r="N1030" s="0" t="n">
        <v>0.15</v>
      </c>
      <c r="O1030" s="0" t="n">
        <v>-0.37</v>
      </c>
      <c r="P1030" s="0" t="n">
        <v>12.75</v>
      </c>
      <c r="Q1030" s="0" t="n">
        <v>2.51</v>
      </c>
      <c r="R1030" s="0" t="n">
        <v>-18.12</v>
      </c>
      <c r="S1030" s="0" t="n">
        <v>-18.43</v>
      </c>
      <c r="T1030" s="0" t="n">
        <v>67.14</v>
      </c>
      <c r="U1030" s="0" t="n">
        <v>13.69</v>
      </c>
      <c r="V1030" s="0" t="n">
        <v>0.69</v>
      </c>
      <c r="W1030" s="0" t="n">
        <v>1266.36</v>
      </c>
      <c r="X1030" s="0" t="n">
        <v>0.71437</v>
      </c>
      <c r="Y1030" s="0" t="n">
        <v>2.30846</v>
      </c>
    </row>
    <row r="1031" customFormat="false" ht="12.8" hidden="false" customHeight="false" outlineLevel="0" collapsed="false">
      <c r="A1031" s="0" t="n">
        <v>22</v>
      </c>
      <c r="B1031" s="0" t="n">
        <v>1</v>
      </c>
      <c r="C1031" s="0" t="n">
        <v>1</v>
      </c>
      <c r="D1031" s="0" t="n">
        <v>22</v>
      </c>
      <c r="E1031" s="0" t="n">
        <v>4334.19</v>
      </c>
      <c r="F1031" s="0" t="n">
        <v>230.82</v>
      </c>
      <c r="G1031" s="0" t="n">
        <v>-6.14</v>
      </c>
      <c r="H1031" s="0" t="n">
        <v>-34.17</v>
      </c>
      <c r="I1031" s="0" t="n">
        <v>1.68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0.14</v>
      </c>
      <c r="O1031" s="0" t="n">
        <v>1.17</v>
      </c>
      <c r="P1031" s="0" t="n">
        <v>12.93</v>
      </c>
      <c r="Q1031" s="0" t="n">
        <v>0</v>
      </c>
      <c r="R1031" s="0" t="n">
        <v>-0.02</v>
      </c>
      <c r="S1031" s="0" t="n">
        <v>-0.02</v>
      </c>
      <c r="T1031" s="0" t="n">
        <v>4.12</v>
      </c>
      <c r="U1031" s="0" t="n">
        <v>13.84</v>
      </c>
      <c r="V1031" s="0" t="n">
        <v>0.7</v>
      </c>
      <c r="W1031" s="0" t="n">
        <v>1241.33</v>
      </c>
      <c r="X1031" s="0" t="n">
        <v>0.64407</v>
      </c>
      <c r="Y1031" s="0" t="n">
        <v>2.48294</v>
      </c>
    </row>
    <row r="1032" customFormat="false" ht="12.8" hidden="false" customHeight="false" outlineLevel="0" collapsed="false">
      <c r="A1032" s="0" t="n">
        <v>22</v>
      </c>
      <c r="B1032" s="0" t="n">
        <v>1</v>
      </c>
      <c r="C1032" s="0" t="n">
        <v>1</v>
      </c>
      <c r="D1032" s="0" t="n">
        <v>23</v>
      </c>
      <c r="E1032" s="0" t="n">
        <v>6130.58</v>
      </c>
      <c r="F1032" s="0" t="n">
        <v>331.1</v>
      </c>
      <c r="G1032" s="0" t="n">
        <v>-98.98</v>
      </c>
      <c r="H1032" s="0" t="n">
        <v>-1.77</v>
      </c>
      <c r="I1032" s="0" t="n">
        <v>1.77</v>
      </c>
      <c r="J1032" s="0" t="n">
        <v>0</v>
      </c>
      <c r="K1032" s="0" t="n">
        <v>40.4</v>
      </c>
      <c r="L1032" s="0" t="n">
        <v>51.95</v>
      </c>
      <c r="M1032" s="0" t="n">
        <v>0.11</v>
      </c>
      <c r="N1032" s="0" t="n">
        <v>0.14</v>
      </c>
      <c r="O1032" s="0" t="n">
        <v>-0.22</v>
      </c>
      <c r="P1032" s="0" t="n">
        <v>13.81</v>
      </c>
      <c r="Q1032" s="0" t="n">
        <v>0</v>
      </c>
      <c r="R1032" s="0" t="n">
        <v>-9.06</v>
      </c>
      <c r="S1032" s="0" t="n">
        <v>-9.76</v>
      </c>
      <c r="T1032" s="0" t="n">
        <v>-416.28</v>
      </c>
      <c r="U1032" s="0" t="n">
        <v>14.49</v>
      </c>
      <c r="V1032" s="0" t="n">
        <v>0.75</v>
      </c>
      <c r="W1032" s="0" t="n">
        <v>1961.54</v>
      </c>
      <c r="X1032" s="0" t="n">
        <v>0.5893</v>
      </c>
      <c r="Y1032" s="0" t="n">
        <v>2.68728</v>
      </c>
    </row>
    <row r="1033" customFormat="false" ht="12.8" hidden="false" customHeight="false" outlineLevel="0" collapsed="false">
      <c r="A1033" s="0" t="n">
        <v>22</v>
      </c>
      <c r="B1033" s="0" t="n">
        <v>1</v>
      </c>
      <c r="C1033" s="0" t="n">
        <v>1</v>
      </c>
      <c r="D1033" s="0" t="n">
        <v>24</v>
      </c>
      <c r="E1033" s="0" t="n">
        <v>6590.61</v>
      </c>
      <c r="F1033" s="0" t="n">
        <v>356.06</v>
      </c>
      <c r="G1033" s="0" t="n">
        <v>-98.5</v>
      </c>
      <c r="H1033" s="0" t="n">
        <v>-1.8</v>
      </c>
      <c r="I1033" s="0" t="n">
        <v>1.8</v>
      </c>
      <c r="J1033" s="0" t="n">
        <v>0</v>
      </c>
      <c r="K1033" s="0" t="n">
        <v>43.38</v>
      </c>
      <c r="L1033" s="0" t="n">
        <v>56.02</v>
      </c>
      <c r="M1033" s="0" t="n">
        <v>0.11</v>
      </c>
      <c r="N1033" s="0" t="n">
        <v>0.14</v>
      </c>
      <c r="O1033" s="0" t="n">
        <v>-0.23</v>
      </c>
      <c r="P1033" s="0" t="n">
        <v>14.17</v>
      </c>
      <c r="Q1033" s="0" t="n">
        <v>0</v>
      </c>
      <c r="R1033" s="0" t="n">
        <v>-9.55</v>
      </c>
      <c r="S1033" s="0" t="n">
        <v>-10.18</v>
      </c>
      <c r="T1033" s="0" t="n">
        <v>-408.96</v>
      </c>
      <c r="U1033" s="0" t="n">
        <v>14.89</v>
      </c>
      <c r="V1033" s="0" t="n">
        <v>0.79</v>
      </c>
      <c r="W1033" s="0" t="n">
        <v>2113.74</v>
      </c>
      <c r="X1033" s="0" t="n">
        <v>0.55485</v>
      </c>
      <c r="Y1033" s="0" t="n">
        <v>2.91936</v>
      </c>
    </row>
    <row r="1034" customFormat="false" ht="12.8" hidden="false" customHeight="false" outlineLevel="0" collapsed="false">
      <c r="A1034" s="0" t="n">
        <v>22</v>
      </c>
      <c r="B1034" s="0" t="n">
        <v>1</v>
      </c>
      <c r="C1034" s="0" t="n">
        <v>1</v>
      </c>
      <c r="D1034" s="0" t="n">
        <v>25</v>
      </c>
      <c r="E1034" s="0" t="n">
        <v>6702.45</v>
      </c>
      <c r="F1034" s="0" t="n">
        <v>362.09</v>
      </c>
      <c r="G1034" s="0" t="n">
        <v>-99.44</v>
      </c>
      <c r="H1034" s="0" t="n">
        <v>-1.84</v>
      </c>
      <c r="I1034" s="0" t="n">
        <v>1.84</v>
      </c>
      <c r="J1034" s="0" t="n">
        <v>0</v>
      </c>
      <c r="K1034" s="0" t="n">
        <v>44.76</v>
      </c>
      <c r="L1034" s="0" t="n">
        <v>58.62</v>
      </c>
      <c r="M1034" s="0" t="n">
        <v>0.11</v>
      </c>
      <c r="N1034" s="0" t="n">
        <v>0.14</v>
      </c>
      <c r="O1034" s="0" t="n">
        <v>-0.26</v>
      </c>
      <c r="P1034" s="0" t="n">
        <v>14.49</v>
      </c>
      <c r="Q1034" s="0" t="n">
        <v>0</v>
      </c>
      <c r="R1034" s="0" t="n">
        <v>-10.17</v>
      </c>
      <c r="S1034" s="0" t="n">
        <v>-10.92</v>
      </c>
      <c r="T1034" s="0" t="n">
        <v>-392.82</v>
      </c>
      <c r="U1034" s="0" t="n">
        <v>15.3</v>
      </c>
      <c r="V1034" s="0" t="n">
        <v>0.84</v>
      </c>
      <c r="W1034" s="0" t="n">
        <v>2149.09</v>
      </c>
      <c r="X1034" s="0" t="n">
        <v>0.54469</v>
      </c>
      <c r="Y1034" s="0" t="n">
        <v>3.16795</v>
      </c>
    </row>
    <row r="1035" customFormat="false" ht="12.8" hidden="false" customHeight="false" outlineLevel="0" collapsed="false">
      <c r="A1035" s="0" t="n">
        <v>22</v>
      </c>
      <c r="B1035" s="0" t="n">
        <v>1</v>
      </c>
      <c r="C1035" s="0" t="n">
        <v>1</v>
      </c>
      <c r="D1035" s="0" t="n">
        <v>26</v>
      </c>
      <c r="E1035" s="0" t="n">
        <v>6811.41</v>
      </c>
      <c r="F1035" s="0" t="n">
        <v>367.99</v>
      </c>
      <c r="G1035" s="0" t="n">
        <v>-99.88</v>
      </c>
      <c r="H1035" s="0" t="n">
        <v>-35.36</v>
      </c>
      <c r="I1035" s="0" t="n">
        <v>1.86</v>
      </c>
      <c r="J1035" s="0" t="n">
        <v>0</v>
      </c>
      <c r="K1035" s="0" t="n">
        <v>0.6</v>
      </c>
      <c r="L1035" s="0" t="n">
        <v>61.11</v>
      </c>
      <c r="M1035" s="0" t="n">
        <v>0.1</v>
      </c>
      <c r="N1035" s="0" t="n">
        <v>0.15</v>
      </c>
      <c r="O1035" s="0" t="n">
        <v>1.73</v>
      </c>
      <c r="P1035" s="0" t="n">
        <v>14.69</v>
      </c>
      <c r="Q1035" s="0" t="n">
        <v>0</v>
      </c>
      <c r="R1035" s="0" t="n">
        <v>-9.41</v>
      </c>
      <c r="S1035" s="0" t="n">
        <v>-1322.6</v>
      </c>
      <c r="T1035" s="0" t="n">
        <v>6.25</v>
      </c>
      <c r="U1035" s="0" t="n">
        <v>15.71</v>
      </c>
      <c r="V1035" s="0" t="n">
        <v>0.88</v>
      </c>
      <c r="W1035" s="0" t="n">
        <v>2184.82</v>
      </c>
      <c r="X1035" s="0" t="n">
        <v>0.56017</v>
      </c>
      <c r="Y1035" s="0" t="n">
        <v>3.41446</v>
      </c>
    </row>
    <row r="1036" customFormat="false" ht="12.8" hidden="false" customHeight="false" outlineLevel="0" collapsed="false">
      <c r="A1036" s="0" t="n">
        <v>22</v>
      </c>
      <c r="B1036" s="0" t="n">
        <v>1</v>
      </c>
      <c r="C1036" s="0" t="n">
        <v>1</v>
      </c>
      <c r="D1036" s="0" t="n">
        <v>27</v>
      </c>
      <c r="E1036" s="0" t="n">
        <v>6851.01</v>
      </c>
      <c r="F1036" s="0" t="n">
        <v>370.17</v>
      </c>
      <c r="G1036" s="0" t="n">
        <v>-98.06</v>
      </c>
      <c r="H1036" s="0" t="n">
        <v>-111.82</v>
      </c>
      <c r="I1036" s="0" t="n">
        <v>1.88</v>
      </c>
      <c r="J1036" s="0" t="n">
        <v>0</v>
      </c>
      <c r="K1036" s="0" t="n">
        <v>49.35</v>
      </c>
      <c r="L1036" s="0" t="n">
        <v>76.84</v>
      </c>
      <c r="M1036" s="0" t="n">
        <v>12.4</v>
      </c>
      <c r="N1036" s="0" t="n">
        <v>0.15</v>
      </c>
      <c r="O1036" s="0" t="n">
        <v>-0.42</v>
      </c>
      <c r="P1036" s="0" t="n">
        <v>14.89</v>
      </c>
      <c r="Q1036" s="0" t="n">
        <v>0</v>
      </c>
      <c r="R1036" s="0" t="n">
        <v>-1191.73</v>
      </c>
      <c r="S1036" s="0" t="n">
        <v>-1327.56</v>
      </c>
      <c r="T1036" s="0" t="n">
        <v>-11.38</v>
      </c>
      <c r="U1036" s="0" t="n">
        <v>15.91</v>
      </c>
      <c r="V1036" s="0" t="n">
        <v>0.9</v>
      </c>
      <c r="W1036" s="0" t="n">
        <v>2199.23</v>
      </c>
      <c r="X1036" s="0" t="n">
        <v>0.59927</v>
      </c>
      <c r="Y1036" s="0" t="n">
        <v>3.64131</v>
      </c>
    </row>
    <row r="1037" customFormat="false" ht="12.8" hidden="false" customHeight="false" outlineLevel="0" collapsed="false">
      <c r="A1037" s="0" t="n">
        <v>22</v>
      </c>
      <c r="B1037" s="0" t="n">
        <v>1</v>
      </c>
      <c r="C1037" s="0" t="n">
        <v>1</v>
      </c>
      <c r="D1037" s="0" t="n">
        <v>28</v>
      </c>
      <c r="E1037" s="0" t="n">
        <v>6766.61</v>
      </c>
      <c r="F1037" s="0" t="n">
        <v>365.64</v>
      </c>
      <c r="G1037" s="0" t="n">
        <v>-102.87</v>
      </c>
      <c r="H1037" s="0" t="n">
        <v>-1.93</v>
      </c>
      <c r="I1037" s="0" t="n">
        <v>1.93</v>
      </c>
      <c r="J1037" s="0" t="n">
        <v>0</v>
      </c>
      <c r="K1037" s="0" t="n">
        <v>47.75</v>
      </c>
      <c r="L1037" s="0" t="n">
        <v>63.86</v>
      </c>
      <c r="M1037" s="0" t="n">
        <v>0.16</v>
      </c>
      <c r="N1037" s="0" t="n">
        <v>0.14</v>
      </c>
      <c r="O1037" s="0" t="n">
        <v>-0.37</v>
      </c>
      <c r="P1037" s="0" t="n">
        <v>15.36</v>
      </c>
      <c r="Q1037" s="0" t="n">
        <v>0</v>
      </c>
      <c r="R1037" s="0" t="n">
        <v>-16.15</v>
      </c>
      <c r="S1037" s="0" t="n">
        <v>-16.64</v>
      </c>
      <c r="T1037" s="0" t="n">
        <v>-65.92</v>
      </c>
      <c r="U1037" s="0" t="n">
        <v>16.43</v>
      </c>
      <c r="V1037" s="0" t="n">
        <v>0.96</v>
      </c>
      <c r="W1037" s="0" t="n">
        <v>2173.63</v>
      </c>
      <c r="X1037" s="0" t="n">
        <v>0.6577</v>
      </c>
      <c r="Y1037" s="0" t="n">
        <v>3.83931</v>
      </c>
    </row>
    <row r="1038" customFormat="false" ht="12.8" hidden="false" customHeight="false" outlineLevel="0" collapsed="false">
      <c r="A1038" s="0" t="n">
        <v>22</v>
      </c>
      <c r="B1038" s="0" t="n">
        <v>1</v>
      </c>
      <c r="C1038" s="0" t="n">
        <v>1</v>
      </c>
      <c r="D1038" s="0" t="n">
        <v>29</v>
      </c>
      <c r="E1038" s="0" t="n">
        <v>6599.71</v>
      </c>
      <c r="F1038" s="0" t="n">
        <v>356.62</v>
      </c>
      <c r="G1038" s="0" t="n">
        <v>-101.63</v>
      </c>
      <c r="H1038" s="0" t="n">
        <v>-1.97</v>
      </c>
      <c r="I1038" s="0" t="n">
        <v>1.97</v>
      </c>
      <c r="J1038" s="0" t="n">
        <v>0</v>
      </c>
      <c r="K1038" s="0" t="n">
        <v>46.5</v>
      </c>
      <c r="L1038" s="0" t="n">
        <v>59.28</v>
      </c>
      <c r="M1038" s="0" t="n">
        <v>0.13</v>
      </c>
      <c r="N1038" s="0" t="n">
        <v>0.13</v>
      </c>
      <c r="O1038" s="0" t="n">
        <v>-0.36</v>
      </c>
      <c r="P1038" s="0" t="n">
        <v>15.73</v>
      </c>
      <c r="Q1038" s="0" t="n">
        <v>0</v>
      </c>
      <c r="R1038" s="0" t="n">
        <v>-14.3</v>
      </c>
      <c r="S1038" s="0" t="n">
        <v>-14.99</v>
      </c>
      <c r="T1038" s="0" t="n">
        <v>-104.81</v>
      </c>
      <c r="U1038" s="0" t="n">
        <v>16.84</v>
      </c>
      <c r="V1038" s="0" t="n">
        <v>1.01</v>
      </c>
      <c r="W1038" s="0" t="n">
        <v>2119.67</v>
      </c>
      <c r="X1038" s="0" t="n">
        <v>0.73069</v>
      </c>
      <c r="Y1038" s="0" t="n">
        <v>4.00784</v>
      </c>
    </row>
    <row r="1039" customFormat="false" ht="12.8" hidden="false" customHeight="false" outlineLevel="0" collapsed="false">
      <c r="A1039" s="0" t="n">
        <v>22</v>
      </c>
      <c r="B1039" s="0" t="n">
        <v>1</v>
      </c>
      <c r="C1039" s="0" t="n">
        <v>1</v>
      </c>
      <c r="D1039" s="0" t="n">
        <v>30</v>
      </c>
      <c r="E1039" s="0" t="n">
        <v>6312.48</v>
      </c>
      <c r="F1039" s="0" t="n">
        <v>340.77</v>
      </c>
      <c r="G1039" s="0" t="n">
        <v>-102.74</v>
      </c>
      <c r="H1039" s="0" t="n">
        <v>-2.04</v>
      </c>
      <c r="I1039" s="0" t="n">
        <v>2.04</v>
      </c>
      <c r="J1039" s="0" t="n">
        <v>0</v>
      </c>
      <c r="K1039" s="0" t="n">
        <v>45.64</v>
      </c>
      <c r="L1039" s="0" t="n">
        <v>58.17</v>
      </c>
      <c r="M1039" s="0" t="n">
        <v>0.13</v>
      </c>
      <c r="N1039" s="0" t="n">
        <v>0.13</v>
      </c>
      <c r="O1039" s="0" t="n">
        <v>-0.4</v>
      </c>
      <c r="P1039" s="0" t="n">
        <v>16.36</v>
      </c>
      <c r="Q1039" s="0" t="n">
        <v>0</v>
      </c>
      <c r="R1039" s="0" t="n">
        <v>-14.76</v>
      </c>
      <c r="S1039" s="0" t="n">
        <v>-15.2</v>
      </c>
      <c r="T1039" s="0" t="n">
        <v>-128.57</v>
      </c>
      <c r="U1039" s="0" t="n">
        <v>17.57</v>
      </c>
      <c r="V1039" s="0" t="n">
        <v>1.07</v>
      </c>
      <c r="W1039" s="0" t="n">
        <v>2012.83</v>
      </c>
      <c r="X1039" s="0" t="n">
        <v>0.81414</v>
      </c>
      <c r="Y1039" s="0" t="n">
        <v>4.15097</v>
      </c>
    </row>
    <row r="1040" customFormat="false" ht="12.8" hidden="false" customHeight="false" outlineLevel="0" collapsed="false">
      <c r="A1040" s="0" t="n">
        <v>22</v>
      </c>
      <c r="B1040" s="0" t="n">
        <v>1</v>
      </c>
      <c r="C1040" s="0" t="n">
        <v>1</v>
      </c>
      <c r="D1040" s="0" t="n">
        <v>31</v>
      </c>
      <c r="E1040" s="0" t="n">
        <v>6151.2</v>
      </c>
      <c r="F1040" s="0" t="n">
        <v>330.17</v>
      </c>
      <c r="G1040" s="0" t="n">
        <v>-95.06</v>
      </c>
      <c r="H1040" s="0" t="n">
        <v>-2.07</v>
      </c>
      <c r="I1040" s="0" t="n">
        <v>2.07</v>
      </c>
      <c r="J1040" s="0" t="n">
        <v>0</v>
      </c>
      <c r="K1040" s="0" t="n">
        <v>46.4</v>
      </c>
      <c r="L1040" s="0" t="n">
        <v>64.18</v>
      </c>
      <c r="M1040" s="0" t="n">
        <v>0.15</v>
      </c>
      <c r="N1040" s="0" t="n">
        <v>0.14</v>
      </c>
      <c r="O1040" s="0" t="n">
        <v>-0.47</v>
      </c>
      <c r="P1040" s="0" t="n">
        <v>16.6</v>
      </c>
      <c r="Q1040" s="0" t="n">
        <v>0</v>
      </c>
      <c r="R1040" s="0" t="n">
        <v>-17.5</v>
      </c>
      <c r="S1040" s="0" t="n">
        <v>-18.76</v>
      </c>
      <c r="T1040" s="0" t="n">
        <v>-72.56</v>
      </c>
      <c r="U1040" s="0" t="n">
        <v>17.93</v>
      </c>
      <c r="V1040" s="0" t="n">
        <v>1.11</v>
      </c>
      <c r="W1040" s="0" t="n">
        <v>1875.23</v>
      </c>
      <c r="X1040" s="0" t="n">
        <v>0.90495</v>
      </c>
      <c r="Y1040" s="0" t="n">
        <v>4.274</v>
      </c>
    </row>
    <row r="1041" customFormat="false" ht="12.8" hidden="false" customHeight="false" outlineLevel="0" collapsed="false">
      <c r="A1041" s="0" t="n">
        <v>22</v>
      </c>
      <c r="B1041" s="0" t="n">
        <v>1</v>
      </c>
      <c r="C1041" s="0" t="n">
        <v>1</v>
      </c>
      <c r="D1041" s="0" t="n">
        <v>32</v>
      </c>
      <c r="E1041" s="0" t="n">
        <v>6035.58</v>
      </c>
      <c r="F1041" s="0" t="n">
        <v>321.06</v>
      </c>
      <c r="G1041" s="0" t="n">
        <v>-79.66</v>
      </c>
      <c r="H1041" s="0" t="n">
        <v>-2.19</v>
      </c>
      <c r="I1041" s="0" t="n">
        <v>2.05</v>
      </c>
      <c r="J1041" s="0" t="n">
        <v>0</v>
      </c>
      <c r="K1041" s="0" t="n">
        <v>45.09</v>
      </c>
      <c r="L1041" s="0" t="n">
        <v>65.88</v>
      </c>
      <c r="M1041" s="0" t="n">
        <v>0.12</v>
      </c>
      <c r="N1041" s="0" t="n">
        <v>0.16</v>
      </c>
      <c r="O1041" s="0" t="n">
        <v>-0.43</v>
      </c>
      <c r="P1041" s="0" t="n">
        <v>16.44</v>
      </c>
      <c r="Q1041" s="0" t="n">
        <v>0</v>
      </c>
      <c r="R1041" s="0" t="n">
        <v>-13.17</v>
      </c>
      <c r="S1041" s="0" t="n">
        <v>-15.66</v>
      </c>
      <c r="T1041" s="0" t="n">
        <v>-343.7</v>
      </c>
      <c r="U1041" s="0" t="n">
        <v>17.7</v>
      </c>
      <c r="V1041" s="0" t="n">
        <v>1.07</v>
      </c>
      <c r="W1041" s="0" t="n">
        <v>1708.99</v>
      </c>
      <c r="X1041" s="0" t="n">
        <v>1.00085</v>
      </c>
      <c r="Y1041" s="0" t="n">
        <v>4.38187</v>
      </c>
    </row>
    <row r="1042" customFormat="false" ht="12.8" hidden="false" customHeight="false" outlineLevel="0" collapsed="false">
      <c r="A1042" s="0" t="n">
        <v>22</v>
      </c>
      <c r="B1042" s="0" t="n">
        <v>1</v>
      </c>
      <c r="C1042" s="0" t="n">
        <v>1</v>
      </c>
      <c r="D1042" s="0" t="n">
        <v>33</v>
      </c>
      <c r="E1042" s="0" t="n">
        <v>5906.41</v>
      </c>
      <c r="F1042" s="0" t="n">
        <v>310.72</v>
      </c>
      <c r="G1042" s="0" t="n">
        <v>-63.71</v>
      </c>
      <c r="H1042" s="0" t="n">
        <v>18.33</v>
      </c>
      <c r="I1042" s="0" t="n">
        <v>1.99</v>
      </c>
      <c r="J1042" s="0" t="n">
        <v>0</v>
      </c>
      <c r="K1042" s="0" t="n">
        <v>46.49</v>
      </c>
      <c r="L1042" s="0" t="n">
        <v>79.51</v>
      </c>
      <c r="M1042" s="0" t="n">
        <v>0.27</v>
      </c>
      <c r="N1042" s="0" t="n">
        <v>0.18</v>
      </c>
      <c r="O1042" s="0" t="n">
        <v>-0.52</v>
      </c>
      <c r="P1042" s="0" t="n">
        <v>15.88</v>
      </c>
      <c r="Q1042" s="0" t="n">
        <v>3.9</v>
      </c>
      <c r="R1042" s="0" t="n">
        <v>-28.74</v>
      </c>
      <c r="S1042" s="0" t="n">
        <v>-29.12</v>
      </c>
      <c r="T1042" s="0" t="n">
        <v>87.36</v>
      </c>
      <c r="U1042" s="0" t="n">
        <v>17.16</v>
      </c>
      <c r="V1042" s="0" t="n">
        <v>0.99</v>
      </c>
      <c r="W1042" s="0" t="n">
        <v>1517.05</v>
      </c>
      <c r="X1042" s="0" t="n">
        <v>1.1002</v>
      </c>
      <c r="Y1042" s="0" t="n">
        <v>4.47865</v>
      </c>
    </row>
    <row r="1043" customFormat="false" ht="12.8" hidden="false" customHeight="false" outlineLevel="0" collapsed="false">
      <c r="A1043" s="0" t="n">
        <v>22</v>
      </c>
      <c r="B1043" s="0" t="n">
        <v>1</v>
      </c>
      <c r="C1043" s="0" t="n">
        <v>1</v>
      </c>
      <c r="D1043" s="0" t="n">
        <v>34</v>
      </c>
      <c r="E1043" s="0" t="n">
        <v>5680.14</v>
      </c>
      <c r="F1043" s="0" t="n">
        <v>295.11</v>
      </c>
      <c r="G1043" s="0" t="n">
        <v>-55.5</v>
      </c>
      <c r="H1043" s="0" t="n">
        <v>18.59</v>
      </c>
      <c r="I1043" s="0" t="n">
        <v>1.99</v>
      </c>
      <c r="J1043" s="0" t="n">
        <v>0</v>
      </c>
      <c r="K1043" s="0" t="n">
        <v>45.48</v>
      </c>
      <c r="L1043" s="0" t="n">
        <v>78.81</v>
      </c>
      <c r="M1043" s="0" t="n">
        <v>0.27</v>
      </c>
      <c r="N1043" s="0" t="n">
        <v>0.18</v>
      </c>
      <c r="O1043" s="0" t="n">
        <v>-0.53</v>
      </c>
      <c r="P1043" s="0" t="n">
        <v>15.89</v>
      </c>
      <c r="Q1043" s="0" t="n">
        <v>3.92</v>
      </c>
      <c r="R1043" s="0" t="n">
        <v>-29.15</v>
      </c>
      <c r="S1043" s="0" t="n">
        <v>-29.35</v>
      </c>
      <c r="T1043" s="0" t="n">
        <v>89.78</v>
      </c>
      <c r="U1043" s="0" t="n">
        <v>17.19</v>
      </c>
      <c r="V1043" s="0" t="n">
        <v>0.99</v>
      </c>
      <c r="W1043" s="0" t="n">
        <v>1298.03</v>
      </c>
      <c r="X1043" s="0" t="n">
        <v>1.20178</v>
      </c>
      <c r="Y1043" s="0" t="n">
        <v>4.56762</v>
      </c>
    </row>
    <row r="1044" customFormat="false" ht="12.8" hidden="false" customHeight="false" outlineLevel="0" collapsed="false">
      <c r="A1044" s="0" t="n">
        <v>22</v>
      </c>
      <c r="B1044" s="0" t="n">
        <v>1</v>
      </c>
      <c r="C1044" s="0" t="n">
        <v>1</v>
      </c>
      <c r="D1044" s="0" t="n">
        <v>35</v>
      </c>
      <c r="E1044" s="0" t="n">
        <v>5333.74</v>
      </c>
      <c r="F1044" s="0" t="n">
        <v>273.52</v>
      </c>
      <c r="G1044" s="0" t="n">
        <v>-33.35</v>
      </c>
      <c r="H1044" s="0" t="n">
        <v>17.21</v>
      </c>
      <c r="I1044" s="0" t="n">
        <v>1.97</v>
      </c>
      <c r="J1044" s="0" t="n">
        <v>0</v>
      </c>
      <c r="K1044" s="0" t="n">
        <v>43.03</v>
      </c>
      <c r="L1044" s="0" t="n">
        <v>77.58</v>
      </c>
      <c r="M1044" s="0" t="n">
        <v>0.26</v>
      </c>
      <c r="N1044" s="0" t="n">
        <v>0.18</v>
      </c>
      <c r="O1044" s="0" t="n">
        <v>-0.5</v>
      </c>
      <c r="P1044" s="0" t="n">
        <v>15.69</v>
      </c>
      <c r="Q1044" s="0" t="n">
        <v>3.83</v>
      </c>
      <c r="R1044" s="0" t="n">
        <v>-27.19</v>
      </c>
      <c r="S1044" s="0" t="n">
        <v>-28.6</v>
      </c>
      <c r="T1044" s="0" t="n">
        <v>82.49</v>
      </c>
      <c r="U1044" s="0" t="n">
        <v>17</v>
      </c>
      <c r="V1044" s="0" t="n">
        <v>0.97</v>
      </c>
      <c r="W1044" s="0" t="n">
        <v>1065.71</v>
      </c>
      <c r="X1044" s="0" t="n">
        <v>1.30467</v>
      </c>
      <c r="Y1044" s="0" t="n">
        <v>4.65138</v>
      </c>
    </row>
    <row r="1045" customFormat="false" ht="12.8" hidden="false" customHeight="false" outlineLevel="0" collapsed="false">
      <c r="A1045" s="0" t="n">
        <v>22</v>
      </c>
      <c r="B1045" s="0" t="n">
        <v>1</v>
      </c>
      <c r="C1045" s="0" t="n">
        <v>1</v>
      </c>
      <c r="D1045" s="0" t="n">
        <v>36</v>
      </c>
      <c r="E1045" s="0" t="n">
        <v>2800.41</v>
      </c>
      <c r="F1045" s="0" t="n">
        <v>147.77</v>
      </c>
      <c r="G1045" s="0" t="n">
        <v>73.84</v>
      </c>
      <c r="H1045" s="0" t="n">
        <v>15.96</v>
      </c>
      <c r="I1045" s="0" t="n">
        <v>1.9</v>
      </c>
      <c r="J1045" s="0" t="n">
        <v>0</v>
      </c>
      <c r="K1045" s="0" t="n">
        <v>31.56</v>
      </c>
      <c r="L1045" s="0" t="n">
        <v>63.31</v>
      </c>
      <c r="M1045" s="0" t="n">
        <v>0.27</v>
      </c>
      <c r="N1045" s="0" t="n">
        <v>0.18</v>
      </c>
      <c r="O1045" s="0" t="n">
        <v>-0.56</v>
      </c>
      <c r="P1045" s="0" t="n">
        <v>15.07</v>
      </c>
      <c r="Q1045" s="0" t="n">
        <v>3.23</v>
      </c>
      <c r="R1045" s="0" t="n">
        <v>-25.84</v>
      </c>
      <c r="S1045" s="0" t="n">
        <v>-25.87</v>
      </c>
      <c r="T1045" s="0" t="n">
        <v>81.9</v>
      </c>
      <c r="U1045" s="0" t="n">
        <v>16.47</v>
      </c>
      <c r="V1045" s="0" t="n">
        <v>0.91</v>
      </c>
      <c r="W1045" s="0" t="n">
        <v>739.43</v>
      </c>
      <c r="X1045" s="0" t="n">
        <v>1.40807</v>
      </c>
      <c r="Y1045" s="0" t="n">
        <v>4.69266</v>
      </c>
    </row>
    <row r="1046" customFormat="false" ht="12.8" hidden="false" customHeight="false" outlineLevel="0" collapsed="false">
      <c r="A1046" s="0" t="n">
        <v>22</v>
      </c>
      <c r="B1046" s="0" t="n">
        <v>1</v>
      </c>
      <c r="C1046" s="0" t="n">
        <v>1</v>
      </c>
      <c r="D1046" s="0" t="n">
        <v>37</v>
      </c>
      <c r="E1046" s="0" t="n">
        <v>1773.1</v>
      </c>
      <c r="F1046" s="0" t="n">
        <v>93.56</v>
      </c>
      <c r="G1046" s="0" t="n">
        <v>70.15</v>
      </c>
      <c r="H1046" s="0" t="n">
        <v>11.19</v>
      </c>
      <c r="I1046" s="0" t="n">
        <v>1.88</v>
      </c>
      <c r="J1046" s="0" t="n">
        <v>0</v>
      </c>
      <c r="K1046" s="0" t="n">
        <v>21.13</v>
      </c>
      <c r="L1046" s="0" t="n">
        <v>52.46</v>
      </c>
      <c r="M1046" s="0" t="n">
        <v>0.22</v>
      </c>
      <c r="N1046" s="0" t="n">
        <v>0.17</v>
      </c>
      <c r="O1046" s="0" t="n">
        <v>-0.38</v>
      </c>
      <c r="P1046" s="0" t="n">
        <v>14.87</v>
      </c>
      <c r="Q1046" s="0" t="n">
        <v>2.96</v>
      </c>
      <c r="R1046" s="0" t="n">
        <v>-20.29</v>
      </c>
      <c r="S1046" s="0" t="n">
        <v>-24.58</v>
      </c>
      <c r="T1046" s="0" t="n">
        <v>65.96</v>
      </c>
      <c r="U1046" s="0" t="n">
        <v>16.29</v>
      </c>
      <c r="V1046" s="0" t="n">
        <v>0.87</v>
      </c>
      <c r="W1046" s="0" t="n">
        <v>468.17</v>
      </c>
      <c r="X1046" s="0" t="n">
        <v>1.51131</v>
      </c>
      <c r="Y1046" s="0" t="n">
        <v>4.8117</v>
      </c>
    </row>
    <row r="1047" customFormat="false" ht="12.8" hidden="false" customHeight="false" outlineLevel="0" collapsed="false">
      <c r="A1047" s="0" t="n">
        <v>22</v>
      </c>
      <c r="B1047" s="0" t="n">
        <v>1</v>
      </c>
      <c r="C1047" s="0" t="n">
        <v>1</v>
      </c>
      <c r="D1047" s="0" t="n">
        <v>38</v>
      </c>
      <c r="E1047" s="0" t="n">
        <v>0</v>
      </c>
      <c r="F1047" s="0" t="n">
        <v>0</v>
      </c>
      <c r="G1047" s="0" t="n">
        <v>64.52</v>
      </c>
      <c r="H1047" s="0" t="n">
        <v>-3.48</v>
      </c>
      <c r="I1047" s="0" t="n">
        <v>3.48</v>
      </c>
      <c r="J1047" s="0" t="n">
        <v>0</v>
      </c>
      <c r="K1047" s="0" t="n">
        <v>0</v>
      </c>
      <c r="L1047" s="0" t="n">
        <v>11.93</v>
      </c>
      <c r="M1047" s="0" t="n">
        <v>0</v>
      </c>
      <c r="N1047" s="0" t="n">
        <v>0</v>
      </c>
      <c r="O1047" s="0" t="n">
        <v>0</v>
      </c>
      <c r="P1047" s="0" t="n">
        <v>16.72</v>
      </c>
      <c r="Q1047" s="0" t="n">
        <v>0</v>
      </c>
      <c r="R1047" s="0" t="n">
        <v>-0.02</v>
      </c>
      <c r="S1047" s="0" t="n">
        <v>-0.02</v>
      </c>
      <c r="T1047" s="0" t="n">
        <v>450</v>
      </c>
      <c r="U1047" s="0" t="n">
        <v>16.72</v>
      </c>
      <c r="V1047" s="0" t="n">
        <v>0.89</v>
      </c>
      <c r="W1047" s="0" t="n">
        <v>253.11</v>
      </c>
      <c r="X1047" s="0" t="n">
        <v>1.61374</v>
      </c>
      <c r="Y1047" s="0" t="n">
        <v>1.75026</v>
      </c>
    </row>
    <row r="1048" customFormat="false" ht="12.8" hidden="false" customHeight="false" outlineLevel="0" collapsed="false">
      <c r="A1048" s="0" t="n">
        <v>22</v>
      </c>
      <c r="B1048" s="0" t="n">
        <v>1</v>
      </c>
      <c r="C1048" s="0" t="n">
        <v>1</v>
      </c>
      <c r="D1048" s="0" t="n">
        <v>39</v>
      </c>
      <c r="E1048" s="0" t="n">
        <v>0</v>
      </c>
      <c r="F1048" s="0" t="n">
        <v>0</v>
      </c>
      <c r="G1048" s="0" t="n">
        <v>74.43</v>
      </c>
      <c r="H1048" s="0" t="n">
        <v>-3.39</v>
      </c>
      <c r="I1048" s="0" t="n">
        <v>3.39</v>
      </c>
      <c r="J1048" s="0" t="n">
        <v>0</v>
      </c>
      <c r="K1048" s="0" t="n">
        <v>0</v>
      </c>
      <c r="L1048" s="0" t="n">
        <v>0</v>
      </c>
      <c r="M1048" s="0" t="n">
        <v>0</v>
      </c>
      <c r="N1048" s="0" t="n">
        <v>0</v>
      </c>
      <c r="O1048" s="0" t="n">
        <v>0</v>
      </c>
      <c r="P1048" s="0" t="n">
        <v>16.25</v>
      </c>
      <c r="Q1048" s="0" t="n">
        <v>0</v>
      </c>
      <c r="R1048" s="0" t="n">
        <v>-0.02</v>
      </c>
      <c r="S1048" s="0" t="n">
        <v>-0.02</v>
      </c>
      <c r="T1048" s="0" t="n">
        <v>450</v>
      </c>
      <c r="U1048" s="0" t="n">
        <v>16.25</v>
      </c>
      <c r="V1048" s="0" t="n">
        <v>0.82</v>
      </c>
      <c r="W1048" s="0" t="n">
        <v>52.89</v>
      </c>
      <c r="X1048" s="0" t="n">
        <v>1.71466</v>
      </c>
      <c r="Y1048" s="0" t="n">
        <v>1.30894</v>
      </c>
    </row>
    <row r="1049" customFormat="false" ht="12.8" hidden="false" customHeight="false" outlineLevel="0" collapsed="false">
      <c r="A1049" s="0" t="n">
        <v>22</v>
      </c>
      <c r="B1049" s="0" t="n">
        <v>1</v>
      </c>
      <c r="C1049" s="0" t="n">
        <v>1</v>
      </c>
      <c r="D1049" s="0" t="n">
        <v>40</v>
      </c>
      <c r="E1049" s="0" t="n">
        <v>0</v>
      </c>
      <c r="F1049" s="0" t="n">
        <v>0</v>
      </c>
      <c r="G1049" s="0" t="n">
        <v>81.26</v>
      </c>
      <c r="H1049" s="0" t="n">
        <v>-3.16</v>
      </c>
      <c r="I1049" s="0" t="n">
        <v>3.16</v>
      </c>
      <c r="J1049" s="0" t="n">
        <v>0</v>
      </c>
      <c r="K1049" s="0" t="n">
        <v>0</v>
      </c>
      <c r="L1049" s="0" t="n">
        <v>0</v>
      </c>
      <c r="M1049" s="0" t="n">
        <v>0</v>
      </c>
      <c r="N1049" s="0" t="n">
        <v>0</v>
      </c>
      <c r="O1049" s="0" t="n">
        <v>0</v>
      </c>
      <c r="P1049" s="0" t="n">
        <v>15.05</v>
      </c>
      <c r="Q1049" s="0" t="n">
        <v>0</v>
      </c>
      <c r="R1049" s="0" t="n">
        <v>-0.02</v>
      </c>
      <c r="S1049" s="0" t="n">
        <v>-0.02</v>
      </c>
      <c r="T1049" s="0" t="n">
        <v>450</v>
      </c>
      <c r="U1049" s="0" t="n">
        <v>15.05</v>
      </c>
      <c r="V1049" s="0" t="n">
        <v>0.69</v>
      </c>
      <c r="W1049" s="0" t="n">
        <v>-1.41</v>
      </c>
      <c r="X1049" s="0" t="n">
        <v>1.81332</v>
      </c>
      <c r="Y1049" s="0" t="n">
        <v>1.22259</v>
      </c>
    </row>
    <row r="1050" customFormat="false" ht="12.8" hidden="false" customHeight="false" outlineLevel="0" collapsed="false">
      <c r="A1050" s="0" t="n">
        <v>22</v>
      </c>
      <c r="B1050" s="0" t="n">
        <v>1</v>
      </c>
      <c r="C1050" s="0" t="n">
        <v>1</v>
      </c>
      <c r="D1050" s="0" t="n">
        <v>41</v>
      </c>
      <c r="E1050" s="0" t="n">
        <v>0</v>
      </c>
      <c r="F1050" s="0" t="n">
        <v>0</v>
      </c>
      <c r="G1050" s="0" t="n">
        <v>75.89</v>
      </c>
      <c r="H1050" s="0" t="n">
        <v>-3.02</v>
      </c>
      <c r="I1050" s="0" t="n">
        <v>3.02</v>
      </c>
      <c r="J1050" s="0" t="n">
        <v>0</v>
      </c>
      <c r="K1050" s="0" t="n">
        <v>0</v>
      </c>
      <c r="L1050" s="0" t="n">
        <v>0</v>
      </c>
      <c r="M1050" s="0" t="n">
        <v>0</v>
      </c>
      <c r="N1050" s="0" t="n">
        <v>0</v>
      </c>
      <c r="O1050" s="0" t="n">
        <v>0</v>
      </c>
      <c r="P1050" s="0" t="n">
        <v>14.27</v>
      </c>
      <c r="Q1050" s="0" t="n">
        <v>0</v>
      </c>
      <c r="R1050" s="0" t="n">
        <v>-0.02</v>
      </c>
      <c r="S1050" s="0" t="n">
        <v>-0.02</v>
      </c>
      <c r="T1050" s="0" t="n">
        <v>450</v>
      </c>
      <c r="U1050" s="0" t="n">
        <v>14.27</v>
      </c>
      <c r="V1050" s="0" t="n">
        <v>0.6</v>
      </c>
      <c r="W1050" s="0" t="n">
        <v>-5.07</v>
      </c>
      <c r="X1050" s="0" t="n">
        <v>1.90883</v>
      </c>
      <c r="Y1050" s="0" t="n">
        <v>1.13044</v>
      </c>
    </row>
    <row r="1051" customFormat="false" ht="12.8" hidden="false" customHeight="false" outlineLevel="0" collapsed="false">
      <c r="A1051" s="0" t="n">
        <v>22</v>
      </c>
      <c r="B1051" s="0" t="n">
        <v>1</v>
      </c>
      <c r="C1051" s="0" t="n">
        <v>1</v>
      </c>
      <c r="D1051" s="0" t="n">
        <v>42</v>
      </c>
      <c r="E1051" s="0" t="n">
        <v>0</v>
      </c>
      <c r="F1051" s="0" t="n">
        <v>0</v>
      </c>
      <c r="G1051" s="0" t="n">
        <v>72.62</v>
      </c>
      <c r="H1051" s="0" t="n">
        <v>-2.94</v>
      </c>
      <c r="I1051" s="0" t="n">
        <v>2.94</v>
      </c>
      <c r="J1051" s="0" t="n">
        <v>0</v>
      </c>
      <c r="K1051" s="0" t="n">
        <v>0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n">
        <v>13.77</v>
      </c>
      <c r="Q1051" s="0" t="n">
        <v>0</v>
      </c>
      <c r="R1051" s="0" t="n">
        <v>-0.02</v>
      </c>
      <c r="S1051" s="0" t="n">
        <v>-0.02</v>
      </c>
      <c r="T1051" s="0" t="n">
        <v>450</v>
      </c>
      <c r="U1051" s="0" t="n">
        <v>13.77</v>
      </c>
      <c r="V1051" s="0" t="n">
        <v>0.53</v>
      </c>
      <c r="W1051" s="0" t="n">
        <v>-5.46</v>
      </c>
      <c r="X1051" s="0" t="n">
        <v>2.00009</v>
      </c>
      <c r="Y1051" s="0" t="n">
        <v>1.03049</v>
      </c>
    </row>
    <row r="1052" customFormat="false" ht="12.8" hidden="false" customHeight="false" outlineLevel="0" collapsed="false">
      <c r="A1052" s="0" t="n">
        <v>22</v>
      </c>
      <c r="B1052" s="0" t="n">
        <v>1</v>
      </c>
      <c r="C1052" s="0" t="n">
        <v>1</v>
      </c>
      <c r="D1052" s="0" t="n">
        <v>43</v>
      </c>
      <c r="E1052" s="0" t="n">
        <v>0</v>
      </c>
      <c r="F1052" s="0" t="n">
        <v>0</v>
      </c>
      <c r="G1052" s="0" t="n">
        <v>70.95</v>
      </c>
      <c r="H1052" s="0" t="n">
        <v>-2.87</v>
      </c>
      <c r="I1052" s="0" t="n">
        <v>2.87</v>
      </c>
      <c r="J1052" s="0" t="n">
        <v>0</v>
      </c>
      <c r="K1052" s="0" t="n">
        <v>0</v>
      </c>
      <c r="L1052" s="0" t="n">
        <v>0</v>
      </c>
      <c r="M1052" s="0" t="n">
        <v>0</v>
      </c>
      <c r="N1052" s="0" t="n">
        <v>0</v>
      </c>
      <c r="O1052" s="0" t="n">
        <v>0</v>
      </c>
      <c r="P1052" s="0" t="n">
        <v>13.39</v>
      </c>
      <c r="Q1052" s="0" t="n">
        <v>0</v>
      </c>
      <c r="R1052" s="0" t="n">
        <v>-0.02</v>
      </c>
      <c r="S1052" s="0" t="n">
        <v>-0.02</v>
      </c>
      <c r="T1052" s="0" t="n">
        <v>450</v>
      </c>
      <c r="U1052" s="0" t="n">
        <v>13.39</v>
      </c>
      <c r="V1052" s="0" t="n">
        <v>0.49</v>
      </c>
      <c r="W1052" s="0" t="n">
        <v>-6.17</v>
      </c>
      <c r="X1052" s="0" t="n">
        <v>2.08576</v>
      </c>
      <c r="Y1052" s="0" t="n">
        <v>0.92057</v>
      </c>
    </row>
    <row r="1053" customFormat="false" ht="12.8" hidden="false" customHeight="false" outlineLevel="0" collapsed="false">
      <c r="A1053" s="0" t="n">
        <v>22</v>
      </c>
      <c r="B1053" s="0" t="n">
        <v>1</v>
      </c>
      <c r="C1053" s="0" t="n">
        <v>1</v>
      </c>
      <c r="D1053" s="0" t="n">
        <v>44</v>
      </c>
      <c r="E1053" s="0" t="n">
        <v>0</v>
      </c>
      <c r="F1053" s="0" t="n">
        <v>0</v>
      </c>
      <c r="G1053" s="0" t="n">
        <v>70</v>
      </c>
      <c r="H1053" s="0" t="n">
        <v>-2.82</v>
      </c>
      <c r="I1053" s="0" t="n">
        <v>2.82</v>
      </c>
      <c r="J1053" s="0" t="n">
        <v>0</v>
      </c>
      <c r="K1053" s="0" t="n">
        <v>0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13.07</v>
      </c>
      <c r="Q1053" s="0" t="n">
        <v>0</v>
      </c>
      <c r="R1053" s="0" t="n">
        <v>-0.02</v>
      </c>
      <c r="S1053" s="0" t="n">
        <v>-0.02</v>
      </c>
      <c r="T1053" s="0" t="n">
        <v>450</v>
      </c>
      <c r="U1053" s="0" t="n">
        <v>13.07</v>
      </c>
      <c r="V1053" s="0" t="n">
        <v>0.46</v>
      </c>
      <c r="W1053" s="0" t="n">
        <v>-6.61</v>
      </c>
      <c r="X1053" s="0" t="n">
        <v>2.16416</v>
      </c>
      <c r="Y1053" s="0" t="n">
        <v>0.79848</v>
      </c>
    </row>
    <row r="1054" customFormat="false" ht="12.8" hidden="false" customHeight="false" outlineLevel="0" collapsed="false">
      <c r="A1054" s="0" t="n">
        <v>22</v>
      </c>
      <c r="B1054" s="0" t="n">
        <v>1</v>
      </c>
      <c r="C1054" s="0" t="n">
        <v>1</v>
      </c>
      <c r="D1054" s="0" t="n">
        <v>45</v>
      </c>
      <c r="E1054" s="0" t="n">
        <v>0</v>
      </c>
      <c r="F1054" s="0" t="n">
        <v>0</v>
      </c>
      <c r="G1054" s="0" t="n">
        <v>69.08</v>
      </c>
      <c r="H1054" s="0" t="n">
        <v>-2.78</v>
      </c>
      <c r="I1054" s="0" t="n">
        <v>2.78</v>
      </c>
      <c r="J1054" s="0" t="n">
        <v>0</v>
      </c>
      <c r="K1054" s="0" t="n">
        <v>0</v>
      </c>
      <c r="L1054" s="0" t="n">
        <v>0</v>
      </c>
      <c r="M1054" s="0" t="n">
        <v>0</v>
      </c>
      <c r="N1054" s="0" t="n">
        <v>0</v>
      </c>
      <c r="O1054" s="0" t="n">
        <v>0</v>
      </c>
      <c r="P1054" s="0" t="n">
        <v>12.8</v>
      </c>
      <c r="Q1054" s="0" t="n">
        <v>0</v>
      </c>
      <c r="R1054" s="0" t="n">
        <v>-0.02</v>
      </c>
      <c r="S1054" s="0" t="n">
        <v>-0.02</v>
      </c>
      <c r="T1054" s="0" t="n">
        <v>450</v>
      </c>
      <c r="U1054" s="0" t="n">
        <v>12.8</v>
      </c>
      <c r="V1054" s="0" t="n">
        <v>0.44</v>
      </c>
      <c r="W1054" s="0" t="n">
        <v>-6.72</v>
      </c>
      <c r="X1054" s="0" t="n">
        <v>2.23322</v>
      </c>
      <c r="Y1054" s="0" t="n">
        <v>0.66222</v>
      </c>
    </row>
    <row r="1055" customFormat="false" ht="12.8" hidden="false" customHeight="false" outlineLevel="0" collapsed="false">
      <c r="A1055" s="0" t="n">
        <v>22</v>
      </c>
      <c r="B1055" s="0" t="n">
        <v>1</v>
      </c>
      <c r="C1055" s="0" t="n">
        <v>1</v>
      </c>
      <c r="D1055" s="0" t="n">
        <v>46</v>
      </c>
      <c r="E1055" s="0" t="n">
        <v>0</v>
      </c>
      <c r="F1055" s="0" t="n">
        <v>0</v>
      </c>
      <c r="G1055" s="0" t="n">
        <v>67.99</v>
      </c>
      <c r="H1055" s="0" t="n">
        <v>-2.75</v>
      </c>
      <c r="I1055" s="0" t="n">
        <v>2.75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  <c r="O1055" s="0" t="n">
        <v>0</v>
      </c>
      <c r="P1055" s="0" t="n">
        <v>12.61</v>
      </c>
      <c r="Q1055" s="0" t="n">
        <v>0</v>
      </c>
      <c r="R1055" s="0" t="n">
        <v>-0.02</v>
      </c>
      <c r="S1055" s="0" t="n">
        <v>-0.02</v>
      </c>
      <c r="T1055" s="0" t="n">
        <v>450</v>
      </c>
      <c r="U1055" s="0" t="n">
        <v>12.61</v>
      </c>
      <c r="V1055" s="0" t="n">
        <v>0.42</v>
      </c>
      <c r="W1055" s="0" t="n">
        <v>-7.27</v>
      </c>
      <c r="X1055" s="0" t="n">
        <v>2.29052</v>
      </c>
      <c r="Y1055" s="0" t="n">
        <v>0.51062</v>
      </c>
    </row>
    <row r="1056" customFormat="false" ht="12.8" hidden="false" customHeight="false" outlineLevel="0" collapsed="false">
      <c r="A1056" s="0" t="n">
        <v>22</v>
      </c>
      <c r="B1056" s="0" t="n">
        <v>1</v>
      </c>
      <c r="C1056" s="0" t="n">
        <v>1</v>
      </c>
      <c r="D1056" s="0" t="n">
        <v>47</v>
      </c>
      <c r="E1056" s="0" t="n">
        <v>0</v>
      </c>
      <c r="F1056" s="0" t="n">
        <v>0</v>
      </c>
      <c r="G1056" s="0" t="n">
        <v>67.61</v>
      </c>
      <c r="H1056" s="0" t="n">
        <v>-2.72</v>
      </c>
      <c r="I1056" s="0" t="n">
        <v>2.72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  <c r="P1056" s="0" t="n">
        <v>12.44</v>
      </c>
      <c r="Q1056" s="0" t="n">
        <v>0</v>
      </c>
      <c r="R1056" s="0" t="n">
        <v>-0.02</v>
      </c>
      <c r="S1056" s="0" t="n">
        <v>-0.02</v>
      </c>
      <c r="T1056" s="0" t="n">
        <v>450</v>
      </c>
      <c r="U1056" s="0" t="n">
        <v>12.44</v>
      </c>
      <c r="V1056" s="0" t="n">
        <v>0.41</v>
      </c>
      <c r="W1056" s="0" t="n">
        <v>-7.63</v>
      </c>
      <c r="X1056" s="0" t="n">
        <v>2.33346</v>
      </c>
      <c r="Y1056" s="0" t="n">
        <v>0.34409</v>
      </c>
    </row>
    <row r="1057" customFormat="false" ht="12.8" hidden="false" customHeight="false" outlineLevel="0" collapsed="false">
      <c r="A1057" s="0" t="n">
        <v>22</v>
      </c>
      <c r="B1057" s="0" t="n">
        <v>1</v>
      </c>
      <c r="C1057" s="0" t="n">
        <v>1</v>
      </c>
      <c r="D1057" s="0" t="n">
        <v>48</v>
      </c>
      <c r="E1057" s="0" t="n">
        <v>0</v>
      </c>
      <c r="F1057" s="0" t="n">
        <v>0</v>
      </c>
      <c r="G1057" s="0" t="n">
        <v>66.88</v>
      </c>
      <c r="H1057" s="0" t="n">
        <v>-2.7</v>
      </c>
      <c r="I1057" s="0" t="n">
        <v>2.7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12.32</v>
      </c>
      <c r="Q1057" s="0" t="n">
        <v>0</v>
      </c>
      <c r="R1057" s="0" t="n">
        <v>-0.02</v>
      </c>
      <c r="S1057" s="0" t="n">
        <v>-0.02</v>
      </c>
      <c r="T1057" s="0" t="n">
        <v>450</v>
      </c>
      <c r="U1057" s="0" t="n">
        <v>12.32</v>
      </c>
      <c r="V1057" s="0" t="n">
        <v>0.41</v>
      </c>
      <c r="W1057" s="0" t="n">
        <v>-7.95</v>
      </c>
      <c r="X1057" s="0" t="n">
        <v>2.35959</v>
      </c>
      <c r="Y1057" s="0" t="n">
        <v>0.16552</v>
      </c>
    </row>
    <row r="1058" customFormat="false" ht="12.8" hidden="false" customHeight="false" outlineLevel="0" collapsed="false">
      <c r="A1058" s="0" t="n">
        <v>23</v>
      </c>
      <c r="B1058" s="0" t="n">
        <v>1</v>
      </c>
      <c r="C1058" s="0" t="n">
        <v>1</v>
      </c>
      <c r="D1058" s="0" t="n">
        <v>1</v>
      </c>
      <c r="E1058" s="0" t="n">
        <v>0</v>
      </c>
      <c r="F1058" s="0" t="n">
        <v>0</v>
      </c>
      <c r="G1058" s="0" t="n">
        <v>66.5</v>
      </c>
      <c r="H1058" s="0" t="n">
        <v>-2.68</v>
      </c>
      <c r="I1058" s="0" t="n">
        <v>2.68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12.21</v>
      </c>
      <c r="Q1058" s="0" t="n">
        <v>0</v>
      </c>
      <c r="R1058" s="0" t="n">
        <v>-0.02</v>
      </c>
      <c r="S1058" s="0" t="n">
        <v>-0.02</v>
      </c>
      <c r="T1058" s="0" t="n">
        <v>450</v>
      </c>
      <c r="U1058" s="0" t="n">
        <v>12.21</v>
      </c>
      <c r="V1058" s="0" t="n">
        <v>0.4</v>
      </c>
      <c r="W1058" s="0" t="n">
        <v>-7.9</v>
      </c>
      <c r="X1058" s="0" t="n">
        <v>2.37384</v>
      </c>
      <c r="Y1058" s="0" t="n">
        <v>-0.02104</v>
      </c>
    </row>
    <row r="1059" customFormat="false" ht="12.8" hidden="false" customHeight="false" outlineLevel="0" collapsed="false">
      <c r="A1059" s="0" t="n">
        <v>23</v>
      </c>
      <c r="B1059" s="0" t="n">
        <v>1</v>
      </c>
      <c r="C1059" s="0" t="n">
        <v>1</v>
      </c>
      <c r="D1059" s="0" t="n">
        <v>2</v>
      </c>
      <c r="E1059" s="0" t="n">
        <v>0</v>
      </c>
      <c r="F1059" s="0" t="n">
        <v>0</v>
      </c>
      <c r="G1059" s="0" t="n">
        <v>66.19</v>
      </c>
      <c r="H1059" s="0" t="n">
        <v>-2.67</v>
      </c>
      <c r="I1059" s="0" t="n">
        <v>2.67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12.12</v>
      </c>
      <c r="Q1059" s="0" t="n">
        <v>0</v>
      </c>
      <c r="R1059" s="0" t="n">
        <v>-0.02</v>
      </c>
      <c r="S1059" s="0" t="n">
        <v>-0.02</v>
      </c>
      <c r="T1059" s="0" t="n">
        <v>450</v>
      </c>
      <c r="U1059" s="0" t="n">
        <v>12.12</v>
      </c>
      <c r="V1059" s="0" t="n">
        <v>0.4</v>
      </c>
      <c r="W1059" s="0" t="n">
        <v>-7.52</v>
      </c>
      <c r="X1059" s="0" t="n">
        <v>2.36207</v>
      </c>
      <c r="Y1059" s="0" t="n">
        <v>-0.20666</v>
      </c>
    </row>
    <row r="1060" customFormat="false" ht="12.8" hidden="false" customHeight="false" outlineLevel="0" collapsed="false">
      <c r="A1060" s="0" t="n">
        <v>23</v>
      </c>
      <c r="B1060" s="0" t="n">
        <v>1</v>
      </c>
      <c r="C1060" s="0" t="n">
        <v>1</v>
      </c>
      <c r="D1060" s="0" t="n">
        <v>3</v>
      </c>
      <c r="E1060" s="0" t="n">
        <v>0</v>
      </c>
      <c r="F1060" s="0" t="n">
        <v>0</v>
      </c>
      <c r="G1060" s="0" t="n">
        <v>65.3</v>
      </c>
      <c r="H1060" s="0" t="n">
        <v>-2.67</v>
      </c>
      <c r="I1060" s="0" t="n">
        <v>2.67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12.11</v>
      </c>
      <c r="Q1060" s="0" t="n">
        <v>0</v>
      </c>
      <c r="R1060" s="0" t="n">
        <v>-0.02</v>
      </c>
      <c r="S1060" s="0" t="n">
        <v>-0.02</v>
      </c>
      <c r="T1060" s="0" t="n">
        <v>450</v>
      </c>
      <c r="U1060" s="0" t="n">
        <v>12.11</v>
      </c>
      <c r="V1060" s="0" t="n">
        <v>0.4</v>
      </c>
      <c r="W1060" s="0" t="n">
        <v>-7.61</v>
      </c>
      <c r="X1060" s="0" t="n">
        <v>2.33189</v>
      </c>
      <c r="Y1060" s="0" t="n">
        <v>-0.38419</v>
      </c>
    </row>
    <row r="1061" customFormat="false" ht="12.8" hidden="false" customHeight="false" outlineLevel="0" collapsed="false">
      <c r="A1061" s="0" t="n">
        <v>23</v>
      </c>
      <c r="B1061" s="0" t="n">
        <v>1</v>
      </c>
      <c r="C1061" s="0" t="n">
        <v>1</v>
      </c>
      <c r="D1061" s="0" t="n">
        <v>4</v>
      </c>
      <c r="E1061" s="0" t="n">
        <v>0</v>
      </c>
      <c r="F1061" s="0" t="n">
        <v>0</v>
      </c>
      <c r="G1061" s="0" t="n">
        <v>67.47</v>
      </c>
      <c r="H1061" s="0" t="n">
        <v>-2.63</v>
      </c>
      <c r="I1061" s="0" t="n">
        <v>2.63</v>
      </c>
      <c r="J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11.87</v>
      </c>
      <c r="Q1061" s="0" t="n">
        <v>0</v>
      </c>
      <c r="R1061" s="0" t="n">
        <v>-0.02</v>
      </c>
      <c r="S1061" s="0" t="n">
        <v>-0.02</v>
      </c>
      <c r="T1061" s="0" t="n">
        <v>450</v>
      </c>
      <c r="U1061" s="0" t="n">
        <v>11.87</v>
      </c>
      <c r="V1061" s="0" t="n">
        <v>0.37</v>
      </c>
      <c r="W1061" s="0" t="n">
        <v>-8.32</v>
      </c>
      <c r="X1061" s="0" t="n">
        <v>2.28531</v>
      </c>
      <c r="Y1061" s="0" t="n">
        <v>-0.54855</v>
      </c>
    </row>
    <row r="1062" customFormat="false" ht="12.8" hidden="false" customHeight="false" outlineLevel="0" collapsed="false">
      <c r="A1062" s="0" t="n">
        <v>23</v>
      </c>
      <c r="B1062" s="0" t="n">
        <v>1</v>
      </c>
      <c r="C1062" s="0" t="n">
        <v>1</v>
      </c>
      <c r="D1062" s="0" t="n">
        <v>5</v>
      </c>
      <c r="E1062" s="0" t="n">
        <v>0</v>
      </c>
      <c r="F1062" s="0" t="n">
        <v>0</v>
      </c>
      <c r="G1062" s="0" t="n">
        <v>70.15</v>
      </c>
      <c r="H1062" s="0" t="n">
        <v>-2.55</v>
      </c>
      <c r="I1062" s="0" t="n">
        <v>2.55</v>
      </c>
      <c r="J1062" s="0" t="n">
        <v>0</v>
      </c>
      <c r="K1062" s="0" t="n">
        <v>0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11.33</v>
      </c>
      <c r="Q1062" s="0" t="n">
        <v>0</v>
      </c>
      <c r="R1062" s="0" t="n">
        <v>-0.02</v>
      </c>
      <c r="S1062" s="0" t="n">
        <v>-0.02</v>
      </c>
      <c r="T1062" s="0" t="n">
        <v>450</v>
      </c>
      <c r="U1062" s="0" t="n">
        <v>11.33</v>
      </c>
      <c r="V1062" s="0" t="n">
        <v>0.32</v>
      </c>
      <c r="W1062" s="0" t="n">
        <v>-6.88</v>
      </c>
      <c r="X1062" s="0" t="n">
        <v>2.2249</v>
      </c>
      <c r="Y1062" s="0" t="n">
        <v>-0.69742</v>
      </c>
    </row>
    <row r="1063" customFormat="false" ht="12.8" hidden="false" customHeight="false" outlineLevel="0" collapsed="false">
      <c r="A1063" s="0" t="n">
        <v>23</v>
      </c>
      <c r="B1063" s="0" t="n">
        <v>1</v>
      </c>
      <c r="C1063" s="0" t="n">
        <v>1</v>
      </c>
      <c r="D1063" s="0" t="n">
        <v>6</v>
      </c>
      <c r="E1063" s="0" t="n">
        <v>0</v>
      </c>
      <c r="F1063" s="0" t="n">
        <v>0</v>
      </c>
      <c r="G1063" s="0" t="n">
        <v>71.04</v>
      </c>
      <c r="H1063" s="0" t="n">
        <v>-2.46</v>
      </c>
      <c r="I1063" s="0" t="n">
        <v>2.46</v>
      </c>
      <c r="J1063" s="0" t="n">
        <v>0</v>
      </c>
      <c r="K1063" s="0" t="n">
        <v>0</v>
      </c>
      <c r="L1063" s="0" t="n">
        <v>0</v>
      </c>
      <c r="M1063" s="0" t="n">
        <v>0</v>
      </c>
      <c r="N1063" s="0" t="n">
        <v>0</v>
      </c>
      <c r="O1063" s="0" t="n">
        <v>0</v>
      </c>
      <c r="P1063" s="0" t="n">
        <v>10.67</v>
      </c>
      <c r="Q1063" s="0" t="n">
        <v>0</v>
      </c>
      <c r="R1063" s="0" t="n">
        <v>-0.02</v>
      </c>
      <c r="S1063" s="0" t="n">
        <v>-0.02</v>
      </c>
      <c r="T1063" s="0" t="n">
        <v>450</v>
      </c>
      <c r="U1063" s="0" t="n">
        <v>10.67</v>
      </c>
      <c r="V1063" s="0" t="n">
        <v>0.26</v>
      </c>
      <c r="W1063" s="0" t="n">
        <v>-5.93</v>
      </c>
      <c r="X1063" s="0" t="n">
        <v>2.15328</v>
      </c>
      <c r="Y1063" s="0" t="n">
        <v>-0.83086</v>
      </c>
    </row>
    <row r="1064" customFormat="false" ht="12.8" hidden="false" customHeight="false" outlineLevel="0" collapsed="false">
      <c r="A1064" s="0" t="n">
        <v>23</v>
      </c>
      <c r="B1064" s="0" t="n">
        <v>1</v>
      </c>
      <c r="C1064" s="0" t="n">
        <v>1</v>
      </c>
      <c r="D1064" s="0" t="n">
        <v>7</v>
      </c>
      <c r="E1064" s="0" t="n">
        <v>0</v>
      </c>
      <c r="F1064" s="0" t="n">
        <v>0</v>
      </c>
      <c r="G1064" s="0" t="n">
        <v>66.74</v>
      </c>
      <c r="H1064" s="0" t="n">
        <v>-2.42</v>
      </c>
      <c r="I1064" s="0" t="n">
        <v>2.42</v>
      </c>
      <c r="J1064" s="0" t="n">
        <v>0</v>
      </c>
      <c r="K1064" s="0" t="n">
        <v>0</v>
      </c>
      <c r="L1064" s="0" t="n">
        <v>0</v>
      </c>
      <c r="M1064" s="0" t="n">
        <v>0</v>
      </c>
      <c r="N1064" s="0" t="n">
        <v>0</v>
      </c>
      <c r="O1064" s="0" t="n">
        <v>0</v>
      </c>
      <c r="P1064" s="0" t="n">
        <v>10.39</v>
      </c>
      <c r="Q1064" s="0" t="n">
        <v>0</v>
      </c>
      <c r="R1064" s="0" t="n">
        <v>-0.02</v>
      </c>
      <c r="S1064" s="0" t="n">
        <v>-0.02</v>
      </c>
      <c r="T1064" s="0" t="n">
        <v>450</v>
      </c>
      <c r="U1064" s="0" t="n">
        <v>10.39</v>
      </c>
      <c r="V1064" s="0" t="n">
        <v>0.24</v>
      </c>
      <c r="W1064" s="0" t="n">
        <v>-5.96</v>
      </c>
      <c r="X1064" s="0" t="n">
        <v>2.07282</v>
      </c>
      <c r="Y1064" s="0" t="n">
        <v>-0.95036</v>
      </c>
    </row>
    <row r="1065" customFormat="false" ht="12.8" hidden="false" customHeight="false" outlineLevel="0" collapsed="false">
      <c r="A1065" s="0" t="n">
        <v>23</v>
      </c>
      <c r="B1065" s="0" t="n">
        <v>1</v>
      </c>
      <c r="C1065" s="0" t="n">
        <v>1</v>
      </c>
      <c r="D1065" s="0" t="n">
        <v>8</v>
      </c>
      <c r="E1065" s="0" t="n">
        <v>0</v>
      </c>
      <c r="F1065" s="0" t="n">
        <v>0</v>
      </c>
      <c r="G1065" s="0" t="n">
        <v>65.63</v>
      </c>
      <c r="H1065" s="0" t="n">
        <v>-2.39</v>
      </c>
      <c r="I1065" s="0" t="n">
        <v>2.39</v>
      </c>
      <c r="J1065" s="0" t="n">
        <v>0</v>
      </c>
      <c r="K1065" s="0" t="n">
        <v>0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n">
        <v>10.19</v>
      </c>
      <c r="Q1065" s="0" t="n">
        <v>0</v>
      </c>
      <c r="R1065" s="0" t="n">
        <v>-0.02</v>
      </c>
      <c r="S1065" s="0" t="n">
        <v>-0.02</v>
      </c>
      <c r="T1065" s="0" t="n">
        <v>450</v>
      </c>
      <c r="U1065" s="0" t="n">
        <v>10.19</v>
      </c>
      <c r="V1065" s="0" t="n">
        <v>0.23</v>
      </c>
      <c r="W1065" s="0" t="n">
        <v>-6</v>
      </c>
      <c r="X1065" s="0" t="n">
        <v>1.98553</v>
      </c>
      <c r="Y1065" s="0" t="n">
        <v>-1.05805</v>
      </c>
    </row>
    <row r="1066" customFormat="false" ht="12.8" hidden="false" customHeight="false" outlineLevel="0" collapsed="false">
      <c r="A1066" s="0" t="n">
        <v>23</v>
      </c>
      <c r="B1066" s="0" t="n">
        <v>1</v>
      </c>
      <c r="C1066" s="0" t="n">
        <v>1</v>
      </c>
      <c r="D1066" s="0" t="n">
        <v>9</v>
      </c>
      <c r="E1066" s="0" t="n">
        <v>0</v>
      </c>
      <c r="F1066" s="0" t="n">
        <v>0</v>
      </c>
      <c r="G1066" s="0" t="n">
        <v>64.6</v>
      </c>
      <c r="H1066" s="0" t="n">
        <v>-2.37</v>
      </c>
      <c r="I1066" s="0" t="n">
        <v>2.37</v>
      </c>
      <c r="J1066" s="0" t="n">
        <v>0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n">
        <v>10.06</v>
      </c>
      <c r="Q1066" s="0" t="n">
        <v>0</v>
      </c>
      <c r="R1066" s="0" t="n">
        <v>-0.02</v>
      </c>
      <c r="S1066" s="0" t="n">
        <v>-0.02</v>
      </c>
      <c r="T1066" s="0" t="n">
        <v>450</v>
      </c>
      <c r="U1066" s="0" t="n">
        <v>10.06</v>
      </c>
      <c r="V1066" s="0" t="n">
        <v>0.23</v>
      </c>
      <c r="W1066" s="0" t="n">
        <v>-6.07</v>
      </c>
      <c r="X1066" s="0" t="n">
        <v>1.893</v>
      </c>
      <c r="Y1066" s="0" t="n">
        <v>-1.15619</v>
      </c>
    </row>
    <row r="1067" customFormat="false" ht="12.8" hidden="false" customHeight="false" outlineLevel="0" collapsed="false">
      <c r="A1067" s="0" t="n">
        <v>23</v>
      </c>
      <c r="B1067" s="0" t="n">
        <v>1</v>
      </c>
      <c r="C1067" s="0" t="n">
        <v>1</v>
      </c>
      <c r="D1067" s="0" t="n">
        <v>10</v>
      </c>
      <c r="E1067" s="0" t="n">
        <v>0</v>
      </c>
      <c r="F1067" s="0" t="n">
        <v>0</v>
      </c>
      <c r="G1067" s="0" t="n">
        <v>64.9</v>
      </c>
      <c r="H1067" s="0" t="n">
        <v>-2.35</v>
      </c>
      <c r="I1067" s="0" t="n">
        <v>2.35</v>
      </c>
      <c r="J1067" s="0" t="n">
        <v>0</v>
      </c>
      <c r="K1067" s="0" t="n">
        <v>0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n">
        <v>9.89</v>
      </c>
      <c r="Q1067" s="0" t="n">
        <v>0</v>
      </c>
      <c r="R1067" s="0" t="n">
        <v>-0.02</v>
      </c>
      <c r="S1067" s="0" t="n">
        <v>-0.02</v>
      </c>
      <c r="T1067" s="0" t="n">
        <v>450</v>
      </c>
      <c r="U1067" s="0" t="n">
        <v>9.89</v>
      </c>
      <c r="V1067" s="0" t="n">
        <v>0.22</v>
      </c>
      <c r="W1067" s="0" t="n">
        <v>-6.42</v>
      </c>
      <c r="X1067" s="0" t="n">
        <v>1.79653</v>
      </c>
      <c r="Y1067" s="0" t="n">
        <v>-1.24696</v>
      </c>
    </row>
    <row r="1068" customFormat="false" ht="12.8" hidden="false" customHeight="false" outlineLevel="0" collapsed="false">
      <c r="A1068" s="0" t="n">
        <v>23</v>
      </c>
      <c r="B1068" s="0" t="n">
        <v>1</v>
      </c>
      <c r="C1068" s="0" t="n">
        <v>1</v>
      </c>
      <c r="D1068" s="0" t="n">
        <v>11</v>
      </c>
      <c r="E1068" s="0" t="n">
        <v>0</v>
      </c>
      <c r="F1068" s="0" t="n">
        <v>0</v>
      </c>
      <c r="G1068" s="0" t="n">
        <v>61.16</v>
      </c>
      <c r="H1068" s="0" t="n">
        <v>-2.38</v>
      </c>
      <c r="I1068" s="0" t="n">
        <v>2.38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  <c r="O1068" s="0" t="n">
        <v>0</v>
      </c>
      <c r="P1068" s="0" t="n">
        <v>10.08</v>
      </c>
      <c r="Q1068" s="0" t="n">
        <v>0</v>
      </c>
      <c r="R1068" s="0" t="n">
        <v>-0.02</v>
      </c>
      <c r="S1068" s="0" t="n">
        <v>-0.02</v>
      </c>
      <c r="T1068" s="0" t="n">
        <v>450</v>
      </c>
      <c r="U1068" s="0" t="n">
        <v>10.08</v>
      </c>
      <c r="V1068" s="0" t="n">
        <v>0.24</v>
      </c>
      <c r="W1068" s="0" t="n">
        <v>-5.93</v>
      </c>
      <c r="X1068" s="0" t="n">
        <v>1.69716</v>
      </c>
      <c r="Y1068" s="0" t="n">
        <v>-1.33234</v>
      </c>
    </row>
    <row r="1069" customFormat="false" ht="12.8" hidden="false" customHeight="false" outlineLevel="0" collapsed="false">
      <c r="A1069" s="0" t="n">
        <v>23</v>
      </c>
      <c r="B1069" s="0" t="n">
        <v>1</v>
      </c>
      <c r="C1069" s="0" t="n">
        <v>1</v>
      </c>
      <c r="D1069" s="0" t="n">
        <v>12</v>
      </c>
      <c r="E1069" s="0" t="n">
        <v>0</v>
      </c>
      <c r="F1069" s="0" t="n">
        <v>0</v>
      </c>
      <c r="G1069" s="0" t="n">
        <v>62.44</v>
      </c>
      <c r="H1069" s="0" t="n">
        <v>-2.39</v>
      </c>
      <c r="I1069" s="0" t="n">
        <v>2.39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0</v>
      </c>
      <c r="P1069" s="0" t="n">
        <v>10.16</v>
      </c>
      <c r="Q1069" s="0" t="n">
        <v>0</v>
      </c>
      <c r="R1069" s="0" t="n">
        <v>-0.02</v>
      </c>
      <c r="S1069" s="0" t="n">
        <v>-0.02</v>
      </c>
      <c r="T1069" s="0" t="n">
        <v>450</v>
      </c>
      <c r="U1069" s="0" t="n">
        <v>10.16</v>
      </c>
      <c r="V1069" s="0" t="n">
        <v>0.25</v>
      </c>
      <c r="W1069" s="0" t="n">
        <v>-6.04</v>
      </c>
      <c r="X1069" s="0" t="n">
        <v>1.59574</v>
      </c>
      <c r="Y1069" s="0" t="n">
        <v>-1.41416</v>
      </c>
    </row>
    <row r="1070" customFormat="false" ht="12.8" hidden="false" customHeight="false" outlineLevel="0" collapsed="false">
      <c r="A1070" s="0" t="n">
        <v>23</v>
      </c>
      <c r="B1070" s="0" t="n">
        <v>1</v>
      </c>
      <c r="C1070" s="0" t="n">
        <v>1</v>
      </c>
      <c r="D1070" s="0" t="n">
        <v>13</v>
      </c>
      <c r="E1070" s="0" t="n">
        <v>0</v>
      </c>
      <c r="F1070" s="0" t="n">
        <v>0</v>
      </c>
      <c r="G1070" s="0" t="n">
        <v>62.14</v>
      </c>
      <c r="H1070" s="0" t="n">
        <v>-2.4</v>
      </c>
      <c r="I1070" s="0" t="n">
        <v>2.4</v>
      </c>
      <c r="J1070" s="0" t="n">
        <v>0</v>
      </c>
      <c r="K1070" s="0" t="n">
        <v>0</v>
      </c>
      <c r="L1070" s="0" t="n">
        <v>2.48</v>
      </c>
      <c r="M1070" s="0" t="n">
        <v>0</v>
      </c>
      <c r="N1070" s="0" t="n">
        <v>0</v>
      </c>
      <c r="O1070" s="0" t="n">
        <v>0</v>
      </c>
      <c r="P1070" s="0" t="n">
        <v>10.28</v>
      </c>
      <c r="Q1070" s="0" t="n">
        <v>0</v>
      </c>
      <c r="R1070" s="0" t="n">
        <v>-0.02</v>
      </c>
      <c r="S1070" s="0" t="n">
        <v>-0.02</v>
      </c>
      <c r="T1070" s="0" t="n">
        <v>450</v>
      </c>
      <c r="U1070" s="0" t="n">
        <v>10.28</v>
      </c>
      <c r="V1070" s="0" t="n">
        <v>0.26</v>
      </c>
      <c r="W1070" s="0" t="n">
        <v>-4.81</v>
      </c>
      <c r="X1070" s="0" t="n">
        <v>1.49302</v>
      </c>
      <c r="Y1070" s="0" t="n">
        <v>1.49411</v>
      </c>
    </row>
    <row r="1071" customFormat="false" ht="12.8" hidden="false" customHeight="false" outlineLevel="0" collapsed="false">
      <c r="A1071" s="0" t="n">
        <v>23</v>
      </c>
      <c r="B1071" s="0" t="n">
        <v>1</v>
      </c>
      <c r="C1071" s="0" t="n">
        <v>1</v>
      </c>
      <c r="D1071" s="0" t="n">
        <v>14</v>
      </c>
      <c r="E1071" s="0" t="n">
        <v>121.71</v>
      </c>
      <c r="F1071" s="0" t="n">
        <v>6.42</v>
      </c>
      <c r="G1071" s="0" t="n">
        <v>63.9</v>
      </c>
      <c r="H1071" s="0" t="n">
        <v>3.91</v>
      </c>
      <c r="I1071" s="0" t="n">
        <v>1.4</v>
      </c>
      <c r="J1071" s="0" t="n">
        <v>0</v>
      </c>
      <c r="K1071" s="0" t="n">
        <v>6.42</v>
      </c>
      <c r="L1071" s="0" t="n">
        <v>12.08</v>
      </c>
      <c r="M1071" s="0" t="n">
        <v>0.12</v>
      </c>
      <c r="N1071" s="0" t="n">
        <v>0.15</v>
      </c>
      <c r="O1071" s="0" t="n">
        <v>-0.19</v>
      </c>
      <c r="P1071" s="0" t="n">
        <v>9.75</v>
      </c>
      <c r="Q1071" s="0" t="n">
        <v>0.89</v>
      </c>
      <c r="R1071" s="0" t="n">
        <v>-3.14</v>
      </c>
      <c r="S1071" s="0" t="n">
        <v>-3.19</v>
      </c>
      <c r="T1071" s="0" t="n">
        <v>381.08</v>
      </c>
      <c r="U1071" s="0" t="n">
        <v>10.25</v>
      </c>
      <c r="V1071" s="0" t="n">
        <v>0.24</v>
      </c>
      <c r="W1071" s="0" t="n">
        <v>32.14</v>
      </c>
      <c r="X1071" s="0" t="n">
        <v>1.38966</v>
      </c>
      <c r="Y1071" s="0" t="n">
        <v>1.57387</v>
      </c>
    </row>
    <row r="1072" customFormat="false" ht="12.8" hidden="false" customHeight="false" outlineLevel="0" collapsed="false">
      <c r="A1072" s="0" t="n">
        <v>23</v>
      </c>
      <c r="B1072" s="0" t="n">
        <v>1</v>
      </c>
      <c r="C1072" s="0" t="n">
        <v>1</v>
      </c>
      <c r="D1072" s="0" t="n">
        <v>15</v>
      </c>
      <c r="E1072" s="0" t="n">
        <v>692.44</v>
      </c>
      <c r="F1072" s="0" t="n">
        <v>36.54</v>
      </c>
      <c r="G1072" s="0" t="n">
        <v>64.98</v>
      </c>
      <c r="H1072" s="0" t="n">
        <v>23.44</v>
      </c>
      <c r="I1072" s="0" t="n">
        <v>1.4</v>
      </c>
      <c r="J1072" s="0" t="n">
        <v>0</v>
      </c>
      <c r="K1072" s="0" t="n">
        <v>8.98</v>
      </c>
      <c r="L1072" s="0" t="n">
        <v>13.75</v>
      </c>
      <c r="M1072" s="0" t="n">
        <v>0.22</v>
      </c>
      <c r="N1072" s="0" t="n">
        <v>0.13</v>
      </c>
      <c r="O1072" s="0" t="n">
        <v>-0.15</v>
      </c>
      <c r="P1072" s="0" t="n">
        <v>9.71</v>
      </c>
      <c r="Q1072" s="0" t="n">
        <v>5.28</v>
      </c>
      <c r="R1072" s="0" t="n">
        <v>-5.31</v>
      </c>
      <c r="S1072" s="0" t="n">
        <v>-5.41</v>
      </c>
      <c r="T1072" s="0" t="n">
        <v>178.78</v>
      </c>
      <c r="U1072" s="0" t="n">
        <v>10.11</v>
      </c>
      <c r="V1072" s="0" t="n">
        <v>0.22</v>
      </c>
      <c r="W1072" s="0" t="n">
        <v>182.83</v>
      </c>
      <c r="X1072" s="0" t="n">
        <v>1.28633</v>
      </c>
      <c r="Y1072" s="0" t="n">
        <v>1.65523</v>
      </c>
    </row>
    <row r="1073" customFormat="false" ht="12.8" hidden="false" customHeight="false" outlineLevel="0" collapsed="false">
      <c r="A1073" s="0" t="n">
        <v>23</v>
      </c>
      <c r="B1073" s="0" t="n">
        <v>1</v>
      </c>
      <c r="C1073" s="0" t="n">
        <v>1</v>
      </c>
      <c r="D1073" s="0" t="n">
        <v>16</v>
      </c>
      <c r="E1073" s="0" t="n">
        <v>1542.29</v>
      </c>
      <c r="F1073" s="0" t="n">
        <v>81.22</v>
      </c>
      <c r="G1073" s="0" t="n">
        <v>41.94</v>
      </c>
      <c r="H1073" s="0" t="n">
        <v>-1.47</v>
      </c>
      <c r="I1073" s="0" t="n">
        <v>1.47</v>
      </c>
      <c r="J1073" s="0" t="n">
        <v>0</v>
      </c>
      <c r="K1073" s="0" t="n">
        <v>12.94</v>
      </c>
      <c r="L1073" s="0" t="n">
        <v>15.8</v>
      </c>
      <c r="M1073" s="0" t="n">
        <v>0.15</v>
      </c>
      <c r="N1073" s="0" t="n">
        <v>0.1</v>
      </c>
      <c r="O1073" s="0" t="n">
        <v>-0.12</v>
      </c>
      <c r="P1073" s="0" t="n">
        <v>10.59</v>
      </c>
      <c r="Q1073" s="0" t="n">
        <v>0</v>
      </c>
      <c r="R1073" s="0" t="n">
        <v>-4.5</v>
      </c>
      <c r="S1073" s="0" t="n">
        <v>-4.6</v>
      </c>
      <c r="T1073" s="0" t="n">
        <v>-48.51</v>
      </c>
      <c r="U1073" s="0" t="n">
        <v>10.95</v>
      </c>
      <c r="V1073" s="0" t="n">
        <v>0.28</v>
      </c>
      <c r="W1073" s="0" t="n">
        <v>400.21</v>
      </c>
      <c r="X1073" s="0" t="n">
        <v>1.18373</v>
      </c>
      <c r="Y1073" s="0" t="n">
        <v>1.74007</v>
      </c>
    </row>
    <row r="1074" customFormat="false" ht="12.8" hidden="false" customHeight="false" outlineLevel="0" collapsed="false">
      <c r="A1074" s="0" t="n">
        <v>23</v>
      </c>
      <c r="B1074" s="0" t="n">
        <v>1</v>
      </c>
      <c r="C1074" s="0" t="n">
        <v>1</v>
      </c>
      <c r="D1074" s="0" t="n">
        <v>17</v>
      </c>
      <c r="E1074" s="0" t="n">
        <v>2529.66</v>
      </c>
      <c r="F1074" s="0" t="n">
        <v>133.42</v>
      </c>
      <c r="G1074" s="0" t="n">
        <v>3.15</v>
      </c>
      <c r="H1074" s="0" t="n">
        <v>-1.58</v>
      </c>
      <c r="I1074" s="0" t="n">
        <v>1.58</v>
      </c>
      <c r="J1074" s="0" t="n">
        <v>0</v>
      </c>
      <c r="K1074" s="0" t="n">
        <v>17.51</v>
      </c>
      <c r="L1074" s="0" t="n">
        <v>19.8</v>
      </c>
      <c r="M1074" s="0" t="n">
        <v>0.12</v>
      </c>
      <c r="N1074" s="0" t="n">
        <v>0.09</v>
      </c>
      <c r="O1074" s="0" t="n">
        <v>-0.09</v>
      </c>
      <c r="P1074" s="0" t="n">
        <v>11.86</v>
      </c>
      <c r="Q1074" s="0" t="n">
        <v>0</v>
      </c>
      <c r="R1074" s="0" t="n">
        <v>-4.7</v>
      </c>
      <c r="S1074" s="0" t="n">
        <v>-4.73</v>
      </c>
      <c r="T1074" s="0" t="n">
        <v>-209.23</v>
      </c>
      <c r="U1074" s="0" t="n">
        <v>12.19</v>
      </c>
      <c r="V1074" s="0" t="n">
        <v>0.38</v>
      </c>
      <c r="W1074" s="0" t="n">
        <v>665.51</v>
      </c>
      <c r="X1074" s="0" t="n">
        <v>1.08267</v>
      </c>
      <c r="Y1074" s="0" t="n">
        <v>1.83065</v>
      </c>
    </row>
    <row r="1075" customFormat="false" ht="12.8" hidden="false" customHeight="false" outlineLevel="0" collapsed="false">
      <c r="A1075" s="0" t="n">
        <v>23</v>
      </c>
      <c r="B1075" s="0" t="n">
        <v>1</v>
      </c>
      <c r="C1075" s="0" t="n">
        <v>1</v>
      </c>
      <c r="D1075" s="0" t="n">
        <v>18</v>
      </c>
      <c r="E1075" s="0" t="n">
        <v>3326.41</v>
      </c>
      <c r="F1075" s="0" t="n">
        <v>176.41</v>
      </c>
      <c r="G1075" s="0" t="n">
        <v>-21.8</v>
      </c>
      <c r="H1075" s="0" t="n">
        <v>-1.71</v>
      </c>
      <c r="I1075" s="0" t="n">
        <v>1.71</v>
      </c>
      <c r="J1075" s="0" t="n">
        <v>0</v>
      </c>
      <c r="K1075" s="0" t="n">
        <v>22.12</v>
      </c>
      <c r="L1075" s="0" t="n">
        <v>24.58</v>
      </c>
      <c r="M1075" s="0" t="n">
        <v>0.11</v>
      </c>
      <c r="N1075" s="0" t="n">
        <v>0.08</v>
      </c>
      <c r="O1075" s="0" t="n">
        <v>-0.1</v>
      </c>
      <c r="P1075" s="0" t="n">
        <v>13.21</v>
      </c>
      <c r="Q1075" s="0" t="n">
        <v>0</v>
      </c>
      <c r="R1075" s="0" t="n">
        <v>-5.88</v>
      </c>
      <c r="S1075" s="0" t="n">
        <v>-5.9</v>
      </c>
      <c r="T1075" s="0" t="n">
        <v>-297.33</v>
      </c>
      <c r="U1075" s="0" t="n">
        <v>13.6</v>
      </c>
      <c r="V1075" s="0" t="n">
        <v>0.48</v>
      </c>
      <c r="W1075" s="0" t="n">
        <v>918.97</v>
      </c>
      <c r="X1075" s="0" t="n">
        <v>0.98415</v>
      </c>
      <c r="Y1075" s="0" t="n">
        <v>1.9297</v>
      </c>
    </row>
    <row r="1076" customFormat="false" ht="12.8" hidden="false" customHeight="false" outlineLevel="0" collapsed="false">
      <c r="A1076" s="0" t="n">
        <v>23</v>
      </c>
      <c r="B1076" s="0" t="n">
        <v>1</v>
      </c>
      <c r="C1076" s="0" t="n">
        <v>1</v>
      </c>
      <c r="D1076" s="0" t="n">
        <v>19</v>
      </c>
      <c r="E1076" s="0" t="n">
        <v>3992.6</v>
      </c>
      <c r="F1076" s="0" t="n">
        <v>213.04</v>
      </c>
      <c r="G1076" s="0" t="n">
        <v>-35.25</v>
      </c>
      <c r="H1076" s="0" t="n">
        <v>-1.8</v>
      </c>
      <c r="I1076" s="0" t="n">
        <v>1.8</v>
      </c>
      <c r="J1076" s="0" t="n">
        <v>0</v>
      </c>
      <c r="K1076" s="0" t="n">
        <v>26.54</v>
      </c>
      <c r="L1076" s="0" t="n">
        <v>30.22</v>
      </c>
      <c r="M1076" s="0" t="n">
        <v>0.12</v>
      </c>
      <c r="N1076" s="0" t="n">
        <v>0.1</v>
      </c>
      <c r="O1076" s="0" t="n">
        <v>-0.13</v>
      </c>
      <c r="P1076" s="0" t="n">
        <v>14.18</v>
      </c>
      <c r="Q1076" s="0" t="n">
        <v>0</v>
      </c>
      <c r="R1076" s="0" t="n">
        <v>-6.88</v>
      </c>
      <c r="S1076" s="0" t="n">
        <v>-6.93</v>
      </c>
      <c r="T1076" s="0" t="n">
        <v>-250.01</v>
      </c>
      <c r="U1076" s="0" t="n">
        <v>14.66</v>
      </c>
      <c r="V1076" s="0" t="n">
        <v>0.55</v>
      </c>
      <c r="W1076" s="0" t="n">
        <v>1162.4</v>
      </c>
      <c r="X1076" s="0" t="n">
        <v>0.88945</v>
      </c>
      <c r="Y1076" s="0" t="n">
        <v>2.04062</v>
      </c>
    </row>
    <row r="1077" customFormat="false" ht="12.8" hidden="false" customHeight="false" outlineLevel="0" collapsed="false">
      <c r="A1077" s="0" t="n">
        <v>23</v>
      </c>
      <c r="B1077" s="0" t="n">
        <v>1</v>
      </c>
      <c r="C1077" s="0" t="n">
        <v>1</v>
      </c>
      <c r="D1077" s="0" t="n">
        <v>20</v>
      </c>
      <c r="E1077" s="0" t="n">
        <v>4591.17</v>
      </c>
      <c r="F1077" s="0" t="n">
        <v>246.32</v>
      </c>
      <c r="G1077" s="0" t="n">
        <v>-54.24</v>
      </c>
      <c r="H1077" s="0" t="n">
        <v>-1.93</v>
      </c>
      <c r="I1077" s="0" t="n">
        <v>1.93</v>
      </c>
      <c r="J1077" s="0" t="n">
        <v>0</v>
      </c>
      <c r="K1077" s="0" t="n">
        <v>31.42</v>
      </c>
      <c r="L1077" s="0" t="n">
        <v>36.46</v>
      </c>
      <c r="M1077" s="0" t="n">
        <v>0.12</v>
      </c>
      <c r="N1077" s="0" t="n">
        <v>0.11</v>
      </c>
      <c r="O1077" s="0" t="n">
        <v>-0.2</v>
      </c>
      <c r="P1077" s="0" t="n">
        <v>15.38</v>
      </c>
      <c r="Q1077" s="0" t="n">
        <v>0</v>
      </c>
      <c r="R1077" s="0" t="n">
        <v>-8.71</v>
      </c>
      <c r="S1077" s="0" t="n">
        <v>-8.78</v>
      </c>
      <c r="T1077" s="0" t="n">
        <v>-230.26</v>
      </c>
      <c r="U1077" s="0" t="n">
        <v>16.05</v>
      </c>
      <c r="V1077" s="0" t="n">
        <v>0.69</v>
      </c>
      <c r="W1077" s="0" t="n">
        <v>1394.94</v>
      </c>
      <c r="X1077" s="0" t="n">
        <v>0.80034</v>
      </c>
      <c r="Y1077" s="0" t="n">
        <v>2.16761</v>
      </c>
    </row>
    <row r="1078" customFormat="false" ht="12.8" hidden="false" customHeight="false" outlineLevel="0" collapsed="false">
      <c r="A1078" s="0" t="n">
        <v>23</v>
      </c>
      <c r="B1078" s="0" t="n">
        <v>1</v>
      </c>
      <c r="C1078" s="0" t="n">
        <v>1</v>
      </c>
      <c r="D1078" s="0" t="n">
        <v>21</v>
      </c>
      <c r="E1078" s="0" t="n">
        <v>5171.62</v>
      </c>
      <c r="F1078" s="0" t="n">
        <v>278.12</v>
      </c>
      <c r="G1078" s="0" t="n">
        <v>-76.66</v>
      </c>
      <c r="H1078" s="0" t="n">
        <v>-2.14</v>
      </c>
      <c r="I1078" s="0" t="n">
        <v>2.14</v>
      </c>
      <c r="J1078" s="0" t="n">
        <v>0</v>
      </c>
      <c r="K1078" s="0" t="n">
        <v>37.57</v>
      </c>
      <c r="L1078" s="0" t="n">
        <v>44.96</v>
      </c>
      <c r="M1078" s="0" t="n">
        <v>0.12</v>
      </c>
      <c r="N1078" s="0" t="n">
        <v>0.12</v>
      </c>
      <c r="O1078" s="0" t="n">
        <v>-0.33</v>
      </c>
      <c r="P1078" s="0" t="n">
        <v>17.19</v>
      </c>
      <c r="Q1078" s="0" t="n">
        <v>0</v>
      </c>
      <c r="R1078" s="0" t="n">
        <v>-12.05</v>
      </c>
      <c r="S1078" s="0" t="n">
        <v>-12.15</v>
      </c>
      <c r="T1078" s="0" t="n">
        <v>-230.15</v>
      </c>
      <c r="U1078" s="0" t="n">
        <v>18.21</v>
      </c>
      <c r="V1078" s="0" t="n">
        <v>0.94</v>
      </c>
      <c r="W1078" s="0" t="n">
        <v>1601.26</v>
      </c>
      <c r="X1078" s="0" t="n">
        <v>0.71925</v>
      </c>
      <c r="Y1078" s="0" t="n">
        <v>2.31562</v>
      </c>
    </row>
    <row r="1079" customFormat="false" ht="12.8" hidden="false" customHeight="false" outlineLevel="0" collapsed="false">
      <c r="A1079" s="0" t="n">
        <v>23</v>
      </c>
      <c r="B1079" s="0" t="n">
        <v>1</v>
      </c>
      <c r="C1079" s="0" t="n">
        <v>1</v>
      </c>
      <c r="D1079" s="0" t="n">
        <v>22</v>
      </c>
      <c r="E1079" s="0" t="n">
        <v>5695.49</v>
      </c>
      <c r="F1079" s="0" t="n">
        <v>307</v>
      </c>
      <c r="G1079" s="0" t="n">
        <v>-112.13</v>
      </c>
      <c r="H1079" s="0" t="n">
        <v>-6.69</v>
      </c>
      <c r="I1079" s="0" t="n">
        <v>2.54</v>
      </c>
      <c r="J1079" s="0" t="n">
        <v>0</v>
      </c>
      <c r="K1079" s="0" t="n">
        <v>47</v>
      </c>
      <c r="L1079" s="0" t="n">
        <v>97.83</v>
      </c>
      <c r="M1079" s="0" t="n">
        <v>0.63</v>
      </c>
      <c r="N1079" s="0" t="n">
        <v>0.18</v>
      </c>
      <c r="O1079" s="0" t="n">
        <v>-0.63</v>
      </c>
      <c r="P1079" s="0" t="n">
        <v>20.13</v>
      </c>
      <c r="Q1079" s="0" t="n">
        <v>0</v>
      </c>
      <c r="R1079" s="0" t="n">
        <v>-99.45</v>
      </c>
      <c r="S1079" s="0" t="n">
        <v>-6912.47</v>
      </c>
      <c r="T1079" s="0" t="n">
        <v>-380.54</v>
      </c>
      <c r="U1079" s="0" t="n">
        <v>21.76</v>
      </c>
      <c r="V1079" s="0" t="n">
        <v>1.48</v>
      </c>
      <c r="W1079" s="0" t="n">
        <v>1795.14</v>
      </c>
      <c r="X1079" s="0" t="n">
        <v>0.64948</v>
      </c>
      <c r="Y1079" s="0" t="n">
        <v>2.48971</v>
      </c>
    </row>
    <row r="1080" customFormat="false" ht="12.8" hidden="false" customHeight="false" outlineLevel="0" collapsed="false">
      <c r="A1080" s="0" t="n">
        <v>23</v>
      </c>
      <c r="B1080" s="0" t="n">
        <v>1</v>
      </c>
      <c r="C1080" s="0" t="n">
        <v>1</v>
      </c>
      <c r="D1080" s="0" t="n">
        <v>23</v>
      </c>
      <c r="E1080" s="0" t="n">
        <v>6090.65</v>
      </c>
      <c r="F1080" s="0" t="n">
        <v>328.9</v>
      </c>
      <c r="G1080" s="0" t="n">
        <v>-94</v>
      </c>
      <c r="H1080" s="0" t="n">
        <v>-288.44</v>
      </c>
      <c r="I1080" s="0" t="n">
        <v>2.63</v>
      </c>
      <c r="J1080" s="0" t="n">
        <v>0</v>
      </c>
      <c r="K1080" s="0" t="n">
        <v>53.64</v>
      </c>
      <c r="L1080" s="0" t="n">
        <v>106.63</v>
      </c>
      <c r="M1080" s="0" t="n">
        <v>15.12</v>
      </c>
      <c r="N1080" s="0" t="n">
        <v>0.18</v>
      </c>
      <c r="O1080" s="0" t="n">
        <v>-0.8</v>
      </c>
      <c r="P1080" s="0" t="n">
        <v>20.72</v>
      </c>
      <c r="Q1080" s="0" t="n">
        <v>0.05</v>
      </c>
      <c r="R1080" s="0" t="n">
        <v>-2638.38</v>
      </c>
      <c r="S1080" s="0" t="n">
        <v>-4130.01</v>
      </c>
      <c r="T1080" s="0" t="n">
        <v>-176.75</v>
      </c>
      <c r="U1080" s="0" t="n">
        <v>22.54</v>
      </c>
      <c r="V1080" s="0" t="n">
        <v>1.64</v>
      </c>
      <c r="W1080" s="0" t="n">
        <v>1946.71</v>
      </c>
      <c r="X1080" s="0" t="n">
        <v>0.59526</v>
      </c>
      <c r="Y1080" s="0" t="n">
        <v>2.69305</v>
      </c>
    </row>
    <row r="1081" customFormat="false" ht="12.8" hidden="false" customHeight="false" outlineLevel="0" collapsed="false">
      <c r="A1081" s="0" t="n">
        <v>23</v>
      </c>
      <c r="B1081" s="0" t="n">
        <v>1</v>
      </c>
      <c r="C1081" s="0" t="n">
        <v>1</v>
      </c>
      <c r="D1081" s="0" t="n">
        <v>24</v>
      </c>
      <c r="E1081" s="0" t="n">
        <v>6420.83</v>
      </c>
      <c r="F1081" s="0" t="n">
        <v>346.89</v>
      </c>
      <c r="G1081" s="0" t="n">
        <v>-102.38</v>
      </c>
      <c r="H1081" s="0" t="n">
        <v>-12.41</v>
      </c>
      <c r="I1081" s="0" t="n">
        <v>2.72</v>
      </c>
      <c r="J1081" s="0" t="n">
        <v>0</v>
      </c>
      <c r="K1081" s="0" t="n">
        <v>55.21</v>
      </c>
      <c r="L1081" s="0" t="n">
        <v>101.9</v>
      </c>
      <c r="M1081" s="0" t="n">
        <v>1.06</v>
      </c>
      <c r="N1081" s="0" t="n">
        <v>0.17</v>
      </c>
      <c r="O1081" s="0" t="n">
        <v>-0.78</v>
      </c>
      <c r="P1081" s="0" t="n">
        <v>21.35</v>
      </c>
      <c r="Q1081" s="0" t="n">
        <v>0</v>
      </c>
      <c r="R1081" s="0" t="n">
        <v>-205.43</v>
      </c>
      <c r="S1081" s="0" t="n">
        <v>-7305.05</v>
      </c>
      <c r="T1081" s="0" t="n">
        <v>-104.46</v>
      </c>
      <c r="U1081" s="0" t="n">
        <v>23.34</v>
      </c>
      <c r="V1081" s="0" t="n">
        <v>1.82</v>
      </c>
      <c r="W1081" s="0" t="n">
        <v>2059.59</v>
      </c>
      <c r="X1081" s="0" t="n">
        <v>0.56129</v>
      </c>
      <c r="Y1081" s="0" t="n">
        <v>2.92332</v>
      </c>
    </row>
    <row r="1082" customFormat="false" ht="12.8" hidden="false" customHeight="false" outlineLevel="0" collapsed="false">
      <c r="A1082" s="0" t="n">
        <v>23</v>
      </c>
      <c r="B1082" s="0" t="n">
        <v>1</v>
      </c>
      <c r="C1082" s="0" t="n">
        <v>1</v>
      </c>
      <c r="D1082" s="0" t="n">
        <v>25</v>
      </c>
      <c r="E1082" s="0" t="n">
        <v>6657.34</v>
      </c>
      <c r="F1082" s="0" t="n">
        <v>359.66</v>
      </c>
      <c r="G1082" s="0" t="n">
        <v>-112.94</v>
      </c>
      <c r="H1082" s="0" t="n">
        <v>-7.13</v>
      </c>
      <c r="I1082" s="0" t="n">
        <v>2.9</v>
      </c>
      <c r="J1082" s="0" t="n">
        <v>0</v>
      </c>
      <c r="K1082" s="0" t="n">
        <v>57.73</v>
      </c>
      <c r="L1082" s="0" t="n">
        <v>91.02</v>
      </c>
      <c r="M1082" s="0" t="n">
        <v>0.24</v>
      </c>
      <c r="N1082" s="0" t="n">
        <v>0.16</v>
      </c>
      <c r="O1082" s="0" t="n">
        <v>-0.84</v>
      </c>
      <c r="P1082" s="0" t="n">
        <v>22.46</v>
      </c>
      <c r="Q1082" s="0" t="n">
        <v>0</v>
      </c>
      <c r="R1082" s="0" t="n">
        <v>-53.07</v>
      </c>
      <c r="S1082" s="0" t="n">
        <v>-7381.19</v>
      </c>
      <c r="T1082" s="0" t="n">
        <v>-192.22</v>
      </c>
      <c r="U1082" s="0" t="n">
        <v>24.6</v>
      </c>
      <c r="V1082" s="0" t="n">
        <v>2.08</v>
      </c>
      <c r="W1082" s="0" t="n">
        <v>2134.97</v>
      </c>
      <c r="X1082" s="0" t="n">
        <v>0.55142</v>
      </c>
      <c r="Y1082" s="0" t="n">
        <v>3.16949</v>
      </c>
    </row>
    <row r="1083" customFormat="false" ht="12.8" hidden="false" customHeight="false" outlineLevel="0" collapsed="false">
      <c r="A1083" s="0" t="n">
        <v>23</v>
      </c>
      <c r="B1083" s="0" t="n">
        <v>1</v>
      </c>
      <c r="C1083" s="0" t="n">
        <v>1</v>
      </c>
      <c r="D1083" s="0" t="n">
        <v>26</v>
      </c>
      <c r="E1083" s="0" t="n">
        <v>6818.08</v>
      </c>
      <c r="F1083" s="0" t="n">
        <v>368.36</v>
      </c>
      <c r="G1083" s="0" t="n">
        <v>-104.6</v>
      </c>
      <c r="H1083" s="0" t="n">
        <v>-11.29</v>
      </c>
      <c r="I1083" s="0" t="n">
        <v>2.96</v>
      </c>
      <c r="J1083" s="0" t="n">
        <v>0</v>
      </c>
      <c r="K1083" s="0" t="n">
        <v>60.19</v>
      </c>
      <c r="L1083" s="0" t="n">
        <v>108.41</v>
      </c>
      <c r="M1083" s="0" t="n">
        <v>0.56</v>
      </c>
      <c r="N1083" s="0" t="n">
        <v>0.17</v>
      </c>
      <c r="O1083" s="0" t="n">
        <v>-0.89</v>
      </c>
      <c r="P1083" s="0" t="n">
        <v>22.81</v>
      </c>
      <c r="Q1083" s="0" t="n">
        <v>0</v>
      </c>
      <c r="R1083" s="0" t="n">
        <v>-128.89</v>
      </c>
      <c r="S1083" s="0" t="n">
        <v>-2414.37</v>
      </c>
      <c r="T1083" s="0" t="n">
        <v>-144.59</v>
      </c>
      <c r="U1083" s="0" t="n">
        <v>25.04</v>
      </c>
      <c r="V1083" s="0" t="n">
        <v>2.16</v>
      </c>
      <c r="W1083" s="0" t="n">
        <v>2187.28</v>
      </c>
      <c r="X1083" s="0" t="n">
        <v>0.56693</v>
      </c>
      <c r="Y1083" s="0" t="n">
        <v>3.4135</v>
      </c>
    </row>
    <row r="1084" customFormat="false" ht="12.8" hidden="false" customHeight="false" outlineLevel="0" collapsed="false">
      <c r="A1084" s="0" t="n">
        <v>23</v>
      </c>
      <c r="B1084" s="0" t="n">
        <v>1</v>
      </c>
      <c r="C1084" s="0" t="n">
        <v>1</v>
      </c>
      <c r="D1084" s="0" t="n">
        <v>27</v>
      </c>
      <c r="E1084" s="0" t="n">
        <v>6828.31</v>
      </c>
      <c r="F1084" s="0" t="n">
        <v>368.95</v>
      </c>
      <c r="G1084" s="0" t="n">
        <v>-109.87</v>
      </c>
      <c r="H1084" s="0" t="n">
        <v>-13.57</v>
      </c>
      <c r="I1084" s="0" t="n">
        <v>3.05</v>
      </c>
      <c r="J1084" s="0" t="n">
        <v>0</v>
      </c>
      <c r="K1084" s="0" t="n">
        <v>61.02</v>
      </c>
      <c r="L1084" s="0" t="n">
        <v>107.74</v>
      </c>
      <c r="M1084" s="0" t="n">
        <v>0.57</v>
      </c>
      <c r="N1084" s="0" t="n">
        <v>0.17</v>
      </c>
      <c r="O1084" s="0" t="n">
        <v>-0.93</v>
      </c>
      <c r="P1084" s="0" t="n">
        <v>23.34</v>
      </c>
      <c r="Q1084" s="0" t="n">
        <v>0</v>
      </c>
      <c r="R1084" s="0" t="n">
        <v>-138.9</v>
      </c>
      <c r="S1084" s="0" t="n">
        <v>-2965.89</v>
      </c>
      <c r="T1084" s="0" t="n">
        <v>-169.39</v>
      </c>
      <c r="U1084" s="0" t="n">
        <v>25.65</v>
      </c>
      <c r="V1084" s="0" t="n">
        <v>2.3</v>
      </c>
      <c r="W1084" s="0" t="n">
        <v>2192.17</v>
      </c>
      <c r="X1084" s="0" t="n">
        <v>0.60584</v>
      </c>
      <c r="Y1084" s="0" t="n">
        <v>3.63836</v>
      </c>
    </row>
    <row r="1085" customFormat="false" ht="12.8" hidden="false" customHeight="false" outlineLevel="0" collapsed="false">
      <c r="A1085" s="0" t="n">
        <v>23</v>
      </c>
      <c r="B1085" s="0" t="n">
        <v>1</v>
      </c>
      <c r="C1085" s="0" t="n">
        <v>1</v>
      </c>
      <c r="D1085" s="0" t="n">
        <v>28</v>
      </c>
      <c r="E1085" s="0" t="n">
        <v>6746.84</v>
      </c>
      <c r="F1085" s="0" t="n">
        <v>364.58</v>
      </c>
      <c r="G1085" s="0" t="n">
        <v>-115.6</v>
      </c>
      <c r="H1085" s="0" t="n">
        <v>-17.2</v>
      </c>
      <c r="I1085" s="0" t="n">
        <v>3.14</v>
      </c>
      <c r="J1085" s="0" t="n">
        <v>0</v>
      </c>
      <c r="K1085" s="0" t="n">
        <v>61.77</v>
      </c>
      <c r="L1085" s="0" t="n">
        <v>110.62</v>
      </c>
      <c r="M1085" s="0" t="n">
        <v>0.83</v>
      </c>
      <c r="N1085" s="0" t="n">
        <v>0.17</v>
      </c>
      <c r="O1085" s="0" t="n">
        <v>-0.99</v>
      </c>
      <c r="P1085" s="0" t="n">
        <v>23.81</v>
      </c>
      <c r="Q1085" s="0" t="n">
        <v>0</v>
      </c>
      <c r="R1085" s="0" t="n">
        <v>-217.02</v>
      </c>
      <c r="S1085" s="0" t="n">
        <v>-8006.92</v>
      </c>
      <c r="T1085" s="0" t="n">
        <v>-180.61</v>
      </c>
      <c r="U1085" s="0" t="n">
        <v>26.25</v>
      </c>
      <c r="V1085" s="0" t="n">
        <v>2.46</v>
      </c>
      <c r="W1085" s="0" t="n">
        <v>2167.35</v>
      </c>
      <c r="X1085" s="0" t="n">
        <v>0.66396</v>
      </c>
      <c r="Y1085" s="0" t="n">
        <v>3.83506</v>
      </c>
    </row>
    <row r="1086" customFormat="false" ht="12.8" hidden="false" customHeight="false" outlineLevel="0" collapsed="false">
      <c r="A1086" s="0" t="n">
        <v>23</v>
      </c>
      <c r="B1086" s="0" t="n">
        <v>1</v>
      </c>
      <c r="C1086" s="0" t="n">
        <v>1</v>
      </c>
      <c r="D1086" s="0" t="n">
        <v>29</v>
      </c>
      <c r="E1086" s="0" t="n">
        <v>6560.91</v>
      </c>
      <c r="F1086" s="0" t="n">
        <v>354.52</v>
      </c>
      <c r="G1086" s="0" t="n">
        <v>-119.09</v>
      </c>
      <c r="H1086" s="0" t="n">
        <v>-18.6</v>
      </c>
      <c r="I1086" s="0" t="n">
        <v>3.21</v>
      </c>
      <c r="J1086" s="0" t="n">
        <v>0</v>
      </c>
      <c r="K1086" s="0" t="n">
        <v>61.57</v>
      </c>
      <c r="L1086" s="0" t="n">
        <v>107.65</v>
      </c>
      <c r="M1086" s="0" t="n">
        <v>0.81</v>
      </c>
      <c r="N1086" s="0" t="n">
        <v>0.16</v>
      </c>
      <c r="O1086" s="0" t="n">
        <v>-1.03</v>
      </c>
      <c r="P1086" s="0" t="n">
        <v>24.18</v>
      </c>
      <c r="Q1086" s="0" t="n">
        <v>0</v>
      </c>
      <c r="R1086" s="0" t="n">
        <v>-225.61</v>
      </c>
      <c r="S1086" s="0" t="n">
        <v>-8149.67</v>
      </c>
      <c r="T1086" s="0" t="n">
        <v>-207.77</v>
      </c>
      <c r="U1086" s="0" t="n">
        <v>26.72</v>
      </c>
      <c r="V1086" s="0" t="n">
        <v>2.6</v>
      </c>
      <c r="W1086" s="0" t="n">
        <v>2107.06</v>
      </c>
      <c r="X1086" s="0" t="n">
        <v>0.73661</v>
      </c>
      <c r="Y1086" s="0" t="n">
        <v>4.00291</v>
      </c>
    </row>
    <row r="1087" customFormat="false" ht="12.8" hidden="false" customHeight="false" outlineLevel="0" collapsed="false">
      <c r="A1087" s="0" t="n">
        <v>23</v>
      </c>
      <c r="B1087" s="0" t="n">
        <v>1</v>
      </c>
      <c r="C1087" s="0" t="n">
        <v>1</v>
      </c>
      <c r="D1087" s="0" t="n">
        <v>30</v>
      </c>
      <c r="E1087" s="0" t="n">
        <v>6292.73</v>
      </c>
      <c r="F1087" s="0" t="n">
        <v>339.63</v>
      </c>
      <c r="G1087" s="0" t="n">
        <v>-118.29</v>
      </c>
      <c r="H1087" s="0" t="n">
        <v>-12.57</v>
      </c>
      <c r="I1087" s="0" t="n">
        <v>3.29</v>
      </c>
      <c r="J1087" s="0" t="n">
        <v>0</v>
      </c>
      <c r="K1087" s="0" t="n">
        <v>60.49</v>
      </c>
      <c r="L1087" s="0" t="n">
        <v>101.15</v>
      </c>
      <c r="M1087" s="0" t="n">
        <v>0.51</v>
      </c>
      <c r="N1087" s="0" t="n">
        <v>0.16</v>
      </c>
      <c r="O1087" s="0" t="n">
        <v>-1.05</v>
      </c>
      <c r="P1087" s="0" t="n">
        <v>24.62</v>
      </c>
      <c r="Q1087" s="0" t="n">
        <v>0</v>
      </c>
      <c r="R1087" s="0" t="n">
        <v>-146.67</v>
      </c>
      <c r="S1087" s="0" t="n">
        <v>-2916.3</v>
      </c>
      <c r="T1087" s="0" t="n">
        <v>-244.48</v>
      </c>
      <c r="U1087" s="0" t="n">
        <v>27.2</v>
      </c>
      <c r="V1087" s="0" t="n">
        <v>2.7</v>
      </c>
      <c r="W1087" s="0" t="n">
        <v>2002.87</v>
      </c>
      <c r="X1087" s="0" t="n">
        <v>0.81975</v>
      </c>
      <c r="Y1087" s="0" t="n">
        <v>4.14575</v>
      </c>
    </row>
    <row r="1088" customFormat="false" ht="12.8" hidden="false" customHeight="false" outlineLevel="0" collapsed="false">
      <c r="A1088" s="0" t="n">
        <v>23</v>
      </c>
      <c r="B1088" s="0" t="n">
        <v>1</v>
      </c>
      <c r="C1088" s="0" t="n">
        <v>1</v>
      </c>
      <c r="D1088" s="0" t="n">
        <v>31</v>
      </c>
      <c r="E1088" s="0" t="n">
        <v>6127.09</v>
      </c>
      <c r="F1088" s="0" t="n">
        <v>328.73</v>
      </c>
      <c r="G1088" s="0" t="n">
        <v>-120.08</v>
      </c>
      <c r="H1088" s="0" t="n">
        <v>-23.94</v>
      </c>
      <c r="I1088" s="0" t="n">
        <v>3.39</v>
      </c>
      <c r="J1088" s="0" t="n">
        <v>0</v>
      </c>
      <c r="K1088" s="0" t="n">
        <v>60.33</v>
      </c>
      <c r="L1088" s="0" t="n">
        <v>96.24</v>
      </c>
      <c r="M1088" s="0" t="n">
        <v>0.74</v>
      </c>
      <c r="N1088" s="0" t="n">
        <v>0.15</v>
      </c>
      <c r="O1088" s="0" t="n">
        <v>-1.1</v>
      </c>
      <c r="P1088" s="0" t="n">
        <v>25.17</v>
      </c>
      <c r="Q1088" s="0" t="n">
        <v>0</v>
      </c>
      <c r="R1088" s="0" t="n">
        <v>-225.36</v>
      </c>
      <c r="S1088" s="0" t="n">
        <v>-8443.78</v>
      </c>
      <c r="T1088" s="0" t="n">
        <v>-295.25</v>
      </c>
      <c r="U1088" s="0" t="n">
        <v>27.85</v>
      </c>
      <c r="V1088" s="0" t="n">
        <v>2.86</v>
      </c>
      <c r="W1088" s="0" t="n">
        <v>1861.37</v>
      </c>
      <c r="X1088" s="0" t="n">
        <v>0.9103</v>
      </c>
      <c r="Y1088" s="0" t="n">
        <v>4.26871</v>
      </c>
    </row>
    <row r="1089" customFormat="false" ht="12.8" hidden="false" customHeight="false" outlineLevel="0" collapsed="false">
      <c r="A1089" s="0" t="n">
        <v>23</v>
      </c>
      <c r="B1089" s="0" t="n">
        <v>1</v>
      </c>
      <c r="C1089" s="0" t="n">
        <v>1</v>
      </c>
      <c r="D1089" s="0" t="n">
        <v>32</v>
      </c>
      <c r="E1089" s="0" t="n">
        <v>6033.41</v>
      </c>
      <c r="F1089" s="0" t="n">
        <v>320.77</v>
      </c>
      <c r="G1089" s="0" t="n">
        <v>-112.72</v>
      </c>
      <c r="H1089" s="0" t="n">
        <v>-3.49</v>
      </c>
      <c r="I1089" s="0" t="n">
        <v>3.49</v>
      </c>
      <c r="J1089" s="0" t="n">
        <v>0</v>
      </c>
      <c r="K1089" s="0" t="n">
        <v>60.19</v>
      </c>
      <c r="L1089" s="0" t="n">
        <v>81.81</v>
      </c>
      <c r="M1089" s="0" t="n">
        <v>0.12</v>
      </c>
      <c r="N1089" s="0" t="n">
        <v>0.14</v>
      </c>
      <c r="O1089" s="0" t="n">
        <v>-1.11</v>
      </c>
      <c r="P1089" s="0" t="n">
        <v>25.64</v>
      </c>
      <c r="Q1089" s="0" t="n">
        <v>0</v>
      </c>
      <c r="R1089" s="0" t="n">
        <v>-39.07</v>
      </c>
      <c r="S1089" s="0" t="n">
        <v>-54.7</v>
      </c>
      <c r="T1089" s="0" t="n">
        <v>-366.68</v>
      </c>
      <c r="U1089" s="0" t="n">
        <v>28.36</v>
      </c>
      <c r="V1089" s="0" t="n">
        <v>2.99</v>
      </c>
      <c r="W1089" s="0" t="n">
        <v>1700.59</v>
      </c>
      <c r="X1089" s="0" t="n">
        <v>1.00599</v>
      </c>
      <c r="Y1089" s="0" t="n">
        <v>4.37663</v>
      </c>
    </row>
    <row r="1090" customFormat="false" ht="12.8" hidden="false" customHeight="false" outlineLevel="0" collapsed="false">
      <c r="A1090" s="0" t="n">
        <v>23</v>
      </c>
      <c r="B1090" s="0" t="n">
        <v>1</v>
      </c>
      <c r="C1090" s="0" t="n">
        <v>1</v>
      </c>
      <c r="D1090" s="0" t="n">
        <v>33</v>
      </c>
      <c r="E1090" s="0" t="n">
        <v>5898.19</v>
      </c>
      <c r="F1090" s="0" t="n">
        <v>310.1</v>
      </c>
      <c r="G1090" s="0" t="n">
        <v>-99.92</v>
      </c>
      <c r="H1090" s="0" t="n">
        <v>-3.48</v>
      </c>
      <c r="I1090" s="0" t="n">
        <v>3.48</v>
      </c>
      <c r="J1090" s="0" t="n">
        <v>0</v>
      </c>
      <c r="K1090" s="0" t="n">
        <v>60.26</v>
      </c>
      <c r="L1090" s="0" t="n">
        <v>82.31</v>
      </c>
      <c r="M1090" s="0" t="n">
        <v>0.12</v>
      </c>
      <c r="N1090" s="0" t="n">
        <v>0.14</v>
      </c>
      <c r="O1090" s="0" t="n">
        <v>-1.14</v>
      </c>
      <c r="P1090" s="0" t="n">
        <v>25.62</v>
      </c>
      <c r="Q1090" s="0" t="n">
        <v>0</v>
      </c>
      <c r="R1090" s="0" t="n">
        <v>-40.07</v>
      </c>
      <c r="S1090" s="0" t="n">
        <v>-54.9</v>
      </c>
      <c r="T1090" s="0" t="n">
        <v>-361.5</v>
      </c>
      <c r="U1090" s="0" t="n">
        <v>28.4</v>
      </c>
      <c r="V1090" s="0" t="n">
        <v>3.06</v>
      </c>
      <c r="W1090" s="0" t="n">
        <v>1506.83</v>
      </c>
      <c r="X1090" s="0" t="n">
        <v>1.10519</v>
      </c>
      <c r="Y1090" s="0" t="n">
        <v>4.47351</v>
      </c>
    </row>
    <row r="1091" customFormat="false" ht="12.8" hidden="false" customHeight="false" outlineLevel="0" collapsed="false">
      <c r="A1091" s="0" t="n">
        <v>23</v>
      </c>
      <c r="B1091" s="0" t="n">
        <v>1</v>
      </c>
      <c r="C1091" s="0" t="n">
        <v>1</v>
      </c>
      <c r="D1091" s="0" t="n">
        <v>34</v>
      </c>
      <c r="E1091" s="0" t="n">
        <v>5653.53</v>
      </c>
      <c r="F1091" s="0" t="n">
        <v>293.55</v>
      </c>
      <c r="G1091" s="0" t="n">
        <v>-84.32</v>
      </c>
      <c r="H1091" s="0" t="n">
        <v>-3.51</v>
      </c>
      <c r="I1091" s="0" t="n">
        <v>3.51</v>
      </c>
      <c r="J1091" s="0" t="n">
        <v>0</v>
      </c>
      <c r="K1091" s="0" t="n">
        <v>59.51</v>
      </c>
      <c r="L1091" s="0" t="n">
        <v>81.02</v>
      </c>
      <c r="M1091" s="0" t="n">
        <v>0.12</v>
      </c>
      <c r="N1091" s="0" t="n">
        <v>0.14</v>
      </c>
      <c r="O1091" s="0" t="n">
        <v>-1.16</v>
      </c>
      <c r="P1091" s="0" t="n">
        <v>25.76</v>
      </c>
      <c r="Q1091" s="0" t="n">
        <v>0</v>
      </c>
      <c r="R1091" s="0" t="n">
        <v>-40.89</v>
      </c>
      <c r="S1091" s="0" t="n">
        <v>-54.59</v>
      </c>
      <c r="T1091" s="0" t="n">
        <v>-366.51</v>
      </c>
      <c r="U1091" s="0" t="n">
        <v>28.59</v>
      </c>
      <c r="V1091" s="0" t="n">
        <v>3.11</v>
      </c>
      <c r="W1091" s="0" t="n">
        <v>1284.19</v>
      </c>
      <c r="X1091" s="0" t="n">
        <v>1.20667</v>
      </c>
      <c r="Y1091" s="0" t="n">
        <v>4.56258</v>
      </c>
    </row>
    <row r="1092" customFormat="false" ht="12.8" hidden="false" customHeight="false" outlineLevel="0" collapsed="false">
      <c r="A1092" s="0" t="n">
        <v>23</v>
      </c>
      <c r="B1092" s="0" t="n">
        <v>1</v>
      </c>
      <c r="C1092" s="0" t="n">
        <v>1</v>
      </c>
      <c r="D1092" s="0" t="n">
        <v>35</v>
      </c>
      <c r="E1092" s="0" t="n">
        <v>5175.22</v>
      </c>
      <c r="F1092" s="0" t="n">
        <v>265.22</v>
      </c>
      <c r="G1092" s="0" t="n">
        <v>-62.89</v>
      </c>
      <c r="H1092" s="0" t="n">
        <v>-19.49</v>
      </c>
      <c r="I1092" s="0" t="n">
        <v>3.53</v>
      </c>
      <c r="J1092" s="0" t="n">
        <v>0</v>
      </c>
      <c r="K1092" s="0" t="n">
        <v>58.01</v>
      </c>
      <c r="L1092" s="0" t="n">
        <v>86.2</v>
      </c>
      <c r="M1092" s="0" t="n">
        <v>0.85</v>
      </c>
      <c r="N1092" s="0" t="n">
        <v>0.14</v>
      </c>
      <c r="O1092" s="0" t="n">
        <v>-1.21</v>
      </c>
      <c r="P1092" s="0" t="n">
        <v>25.88</v>
      </c>
      <c r="Q1092" s="0" t="n">
        <v>0</v>
      </c>
      <c r="R1092" s="0" t="n">
        <v>-291.04</v>
      </c>
      <c r="S1092" s="0" t="n">
        <v>-8544.77</v>
      </c>
      <c r="T1092" s="0" t="n">
        <v>-355.1</v>
      </c>
      <c r="U1092" s="0" t="n">
        <v>28.78</v>
      </c>
      <c r="V1092" s="0" t="n">
        <v>3.2</v>
      </c>
      <c r="W1092" s="0" t="n">
        <v>1027.11</v>
      </c>
      <c r="X1092" s="0" t="n">
        <v>1.3095</v>
      </c>
      <c r="Y1092" s="0" t="n">
        <v>4.64646</v>
      </c>
    </row>
    <row r="1093" customFormat="false" ht="12.8" hidden="false" customHeight="false" outlineLevel="0" collapsed="false">
      <c r="A1093" s="0" t="n">
        <v>23</v>
      </c>
      <c r="B1093" s="0" t="n">
        <v>1</v>
      </c>
      <c r="C1093" s="0" t="n">
        <v>1</v>
      </c>
      <c r="D1093" s="0" t="n">
        <v>36</v>
      </c>
      <c r="E1093" s="0" t="n">
        <v>2910.91</v>
      </c>
      <c r="F1093" s="0" t="n">
        <v>153.6</v>
      </c>
      <c r="G1093" s="0" t="n">
        <v>75.41</v>
      </c>
      <c r="H1093" s="0" t="n">
        <v>-3.52</v>
      </c>
      <c r="I1093" s="0" t="n">
        <v>3.52</v>
      </c>
      <c r="J1093" s="0" t="n">
        <v>0</v>
      </c>
      <c r="K1093" s="0" t="n">
        <v>48.57</v>
      </c>
      <c r="L1093" s="0" t="n">
        <v>73.87</v>
      </c>
      <c r="M1093" s="0" t="n">
        <v>0.13</v>
      </c>
      <c r="N1093" s="0" t="n">
        <v>0.14</v>
      </c>
      <c r="O1093" s="0" t="n">
        <v>-1.26</v>
      </c>
      <c r="P1093" s="0" t="n">
        <v>25.79</v>
      </c>
      <c r="Q1093" s="0" t="n">
        <v>0</v>
      </c>
      <c r="R1093" s="0" t="n">
        <v>-43.38</v>
      </c>
      <c r="S1093" s="0" t="n">
        <v>-44.88</v>
      </c>
      <c r="T1093" s="0" t="n">
        <v>-239.47</v>
      </c>
      <c r="U1093" s="0" t="n">
        <v>28.76</v>
      </c>
      <c r="V1093" s="0" t="n">
        <v>3.17</v>
      </c>
      <c r="W1093" s="0" t="n">
        <v>768.6</v>
      </c>
      <c r="X1093" s="0" t="n">
        <v>1.41289</v>
      </c>
      <c r="Y1093" s="0" t="n">
        <v>4.69749</v>
      </c>
    </row>
    <row r="1094" customFormat="false" ht="12.8" hidden="false" customHeight="false" outlineLevel="0" collapsed="false">
      <c r="A1094" s="0" t="n">
        <v>23</v>
      </c>
      <c r="B1094" s="0" t="n">
        <v>1</v>
      </c>
      <c r="C1094" s="0" t="n">
        <v>1</v>
      </c>
      <c r="D1094" s="0" t="n">
        <v>37</v>
      </c>
      <c r="E1094" s="0" t="n">
        <v>1906.73</v>
      </c>
      <c r="F1094" s="0" t="n">
        <v>100.61</v>
      </c>
      <c r="G1094" s="0" t="n">
        <v>74.97</v>
      </c>
      <c r="H1094" s="0" t="n">
        <v>-15.07</v>
      </c>
      <c r="I1094" s="0" t="n">
        <v>3.53</v>
      </c>
      <c r="J1094" s="0" t="n">
        <v>0</v>
      </c>
      <c r="K1094" s="0" t="n">
        <v>42.81</v>
      </c>
      <c r="L1094" s="0" t="n">
        <v>60.21</v>
      </c>
      <c r="M1094" s="0" t="n">
        <v>0.78</v>
      </c>
      <c r="N1094" s="0" t="n">
        <v>0.13</v>
      </c>
      <c r="O1094" s="0" t="n">
        <v>-1.28</v>
      </c>
      <c r="P1094" s="0" t="n">
        <v>25.88</v>
      </c>
      <c r="Q1094" s="0" t="n">
        <v>0</v>
      </c>
      <c r="R1094" s="0" t="n">
        <v>-265.4</v>
      </c>
      <c r="S1094" s="0" t="n">
        <v>-7781.67</v>
      </c>
      <c r="T1094" s="0" t="n">
        <v>-125.83</v>
      </c>
      <c r="U1094" s="0" t="n">
        <v>28.86</v>
      </c>
      <c r="V1094" s="0" t="n">
        <v>3.18</v>
      </c>
      <c r="W1094" s="0" t="n">
        <v>503.46</v>
      </c>
      <c r="X1094" s="0" t="n">
        <v>1.51617</v>
      </c>
      <c r="Y1094" s="0" t="n">
        <v>4.80696</v>
      </c>
    </row>
    <row r="1095" customFormat="false" ht="12.8" hidden="false" customHeight="false" outlineLevel="0" collapsed="false">
      <c r="A1095" s="0" t="n">
        <v>23</v>
      </c>
      <c r="B1095" s="0" t="n">
        <v>1</v>
      </c>
      <c r="C1095" s="0" t="n">
        <v>1</v>
      </c>
      <c r="D1095" s="0" t="n">
        <v>38</v>
      </c>
      <c r="E1095" s="0" t="n">
        <v>0</v>
      </c>
      <c r="F1095" s="0" t="n">
        <v>0</v>
      </c>
      <c r="G1095" s="0" t="n">
        <v>77.78</v>
      </c>
      <c r="H1095" s="0" t="n">
        <v>-6.92</v>
      </c>
      <c r="I1095" s="0" t="n">
        <v>6.92</v>
      </c>
      <c r="J1095" s="0" t="n">
        <v>0</v>
      </c>
      <c r="K1095" s="0" t="n">
        <v>0</v>
      </c>
      <c r="L1095" s="0" t="n">
        <v>11.93</v>
      </c>
      <c r="M1095" s="0" t="n">
        <v>0</v>
      </c>
      <c r="N1095" s="0" t="n">
        <v>0</v>
      </c>
      <c r="O1095" s="0" t="n">
        <v>0</v>
      </c>
      <c r="P1095" s="0" t="n">
        <v>28.68</v>
      </c>
      <c r="Q1095" s="0" t="n">
        <v>0</v>
      </c>
      <c r="R1095" s="0" t="n">
        <v>-0.02</v>
      </c>
      <c r="S1095" s="0" t="n">
        <v>-0.02</v>
      </c>
      <c r="T1095" s="0" t="n">
        <v>450</v>
      </c>
      <c r="U1095" s="0" t="n">
        <v>28.68</v>
      </c>
      <c r="V1095" s="0" t="n">
        <v>3.16</v>
      </c>
      <c r="W1095" s="0" t="n">
        <v>257.5</v>
      </c>
      <c r="X1095" s="0" t="n">
        <v>1.61866</v>
      </c>
      <c r="Y1095" s="0" t="n">
        <v>1.74559</v>
      </c>
    </row>
    <row r="1096" customFormat="false" ht="12.8" hidden="false" customHeight="false" outlineLevel="0" collapsed="false">
      <c r="A1096" s="0" t="n">
        <v>23</v>
      </c>
      <c r="B1096" s="0" t="n">
        <v>1</v>
      </c>
      <c r="C1096" s="0" t="n">
        <v>1</v>
      </c>
      <c r="D1096" s="0" t="n">
        <v>39</v>
      </c>
      <c r="E1096" s="0" t="n">
        <v>0</v>
      </c>
      <c r="F1096" s="0" t="n">
        <v>0</v>
      </c>
      <c r="G1096" s="0" t="n">
        <v>82.12</v>
      </c>
      <c r="H1096" s="0" t="n">
        <v>-6.7</v>
      </c>
      <c r="I1096" s="0" t="n">
        <v>6.7</v>
      </c>
      <c r="J1096" s="0" t="n">
        <v>0</v>
      </c>
      <c r="K1096" s="0" t="n">
        <v>0</v>
      </c>
      <c r="L1096" s="0" t="n">
        <v>0</v>
      </c>
      <c r="M1096" s="0" t="n">
        <v>0</v>
      </c>
      <c r="N1096" s="0" t="n">
        <v>0</v>
      </c>
      <c r="O1096" s="0" t="n">
        <v>0</v>
      </c>
      <c r="P1096" s="0" t="n">
        <v>28.11</v>
      </c>
      <c r="Q1096" s="0" t="n">
        <v>0</v>
      </c>
      <c r="R1096" s="0" t="n">
        <v>-0.02</v>
      </c>
      <c r="S1096" s="0" t="n">
        <v>-0.02</v>
      </c>
      <c r="T1096" s="0" t="n">
        <v>450</v>
      </c>
      <c r="U1096" s="0" t="n">
        <v>28.11</v>
      </c>
      <c r="V1096" s="0" t="n">
        <v>3.06</v>
      </c>
      <c r="W1096" s="0" t="n">
        <v>55.66</v>
      </c>
      <c r="X1096" s="0" t="n">
        <v>1.71968</v>
      </c>
      <c r="Y1096" s="0" t="n">
        <v>1.31354</v>
      </c>
    </row>
    <row r="1097" customFormat="false" ht="12.8" hidden="false" customHeight="false" outlineLevel="0" collapsed="false">
      <c r="A1097" s="0" t="n">
        <v>23</v>
      </c>
      <c r="B1097" s="0" t="n">
        <v>1</v>
      </c>
      <c r="C1097" s="0" t="n">
        <v>1</v>
      </c>
      <c r="D1097" s="0" t="n">
        <v>40</v>
      </c>
      <c r="E1097" s="0" t="n">
        <v>0</v>
      </c>
      <c r="F1097" s="0" t="n">
        <v>0</v>
      </c>
      <c r="G1097" s="0" t="n">
        <v>80.64</v>
      </c>
      <c r="H1097" s="0" t="n">
        <v>-6.5</v>
      </c>
      <c r="I1097" s="0" t="n">
        <v>6.5</v>
      </c>
      <c r="J1097" s="0" t="n">
        <v>0</v>
      </c>
      <c r="K1097" s="0" t="n">
        <v>0</v>
      </c>
      <c r="L1097" s="0" t="n">
        <v>0</v>
      </c>
      <c r="M1097" s="0" t="n">
        <v>0</v>
      </c>
      <c r="N1097" s="0" t="n">
        <v>0</v>
      </c>
      <c r="O1097" s="0" t="n">
        <v>0</v>
      </c>
      <c r="P1097" s="0" t="n">
        <v>27.6</v>
      </c>
      <c r="Q1097" s="0" t="n">
        <v>0</v>
      </c>
      <c r="R1097" s="0" t="n">
        <v>-0.02</v>
      </c>
      <c r="S1097" s="0" t="n">
        <v>-0.02</v>
      </c>
      <c r="T1097" s="0" t="n">
        <v>450</v>
      </c>
      <c r="U1097" s="0" t="n">
        <v>27.6</v>
      </c>
      <c r="V1097" s="0" t="n">
        <v>2.96</v>
      </c>
      <c r="W1097" s="0" t="n">
        <v>-7.71</v>
      </c>
      <c r="X1097" s="0" t="n">
        <v>1.81849</v>
      </c>
      <c r="Y1097" s="0" t="n">
        <v>1.22712</v>
      </c>
    </row>
    <row r="1098" customFormat="false" ht="12.8" hidden="false" customHeight="false" outlineLevel="0" collapsed="false">
      <c r="A1098" s="0" t="n">
        <v>23</v>
      </c>
      <c r="B1098" s="0" t="n">
        <v>1</v>
      </c>
      <c r="C1098" s="0" t="n">
        <v>1</v>
      </c>
      <c r="D1098" s="0" t="n">
        <v>41</v>
      </c>
      <c r="E1098" s="0" t="n">
        <v>0</v>
      </c>
      <c r="F1098" s="0" t="n">
        <v>0</v>
      </c>
      <c r="G1098" s="0" t="n">
        <v>79.74</v>
      </c>
      <c r="H1098" s="0" t="n">
        <v>-6.33</v>
      </c>
      <c r="I1098" s="0" t="n">
        <v>6.33</v>
      </c>
      <c r="J1098" s="0" t="n">
        <v>0</v>
      </c>
      <c r="K1098" s="0" t="n">
        <v>0</v>
      </c>
      <c r="L1098" s="0" t="n">
        <v>0</v>
      </c>
      <c r="M1098" s="0" t="n">
        <v>0</v>
      </c>
      <c r="N1098" s="0" t="n">
        <v>0</v>
      </c>
      <c r="O1098" s="0" t="n">
        <v>0</v>
      </c>
      <c r="P1098" s="0" t="n">
        <v>27.12</v>
      </c>
      <c r="Q1098" s="0" t="n">
        <v>0</v>
      </c>
      <c r="R1098" s="0" t="n">
        <v>-0.02</v>
      </c>
      <c r="S1098" s="0" t="n">
        <v>-0.02</v>
      </c>
      <c r="T1098" s="0" t="n">
        <v>450</v>
      </c>
      <c r="U1098" s="0" t="n">
        <v>27.12</v>
      </c>
      <c r="V1098" s="0" t="n">
        <v>2.85</v>
      </c>
      <c r="W1098" s="0" t="n">
        <v>-9.56</v>
      </c>
      <c r="X1098" s="0" t="n">
        <v>1.91417</v>
      </c>
      <c r="Y1098" s="0" t="n">
        <v>1.13487</v>
      </c>
    </row>
    <row r="1099" customFormat="false" ht="12.8" hidden="false" customHeight="false" outlineLevel="0" collapsed="false">
      <c r="A1099" s="0" t="n">
        <v>23</v>
      </c>
      <c r="B1099" s="0" t="n">
        <v>1</v>
      </c>
      <c r="C1099" s="0" t="n">
        <v>1</v>
      </c>
      <c r="D1099" s="0" t="n">
        <v>42</v>
      </c>
      <c r="E1099" s="0" t="n">
        <v>0</v>
      </c>
      <c r="F1099" s="0" t="n">
        <v>0</v>
      </c>
      <c r="G1099" s="0" t="n">
        <v>84.97</v>
      </c>
      <c r="H1099" s="0" t="n">
        <v>-6.02</v>
      </c>
      <c r="I1099" s="0" t="n">
        <v>6.02</v>
      </c>
      <c r="J1099" s="0" t="n">
        <v>0</v>
      </c>
      <c r="K1099" s="0" t="n">
        <v>0</v>
      </c>
      <c r="L1099" s="0" t="n">
        <v>0</v>
      </c>
      <c r="M1099" s="0" t="n">
        <v>0</v>
      </c>
      <c r="N1099" s="0" t="n">
        <v>0</v>
      </c>
      <c r="O1099" s="0" t="n">
        <v>0</v>
      </c>
      <c r="P1099" s="0" t="n">
        <v>26.26</v>
      </c>
      <c r="Q1099" s="0" t="n">
        <v>0</v>
      </c>
      <c r="R1099" s="0" t="n">
        <v>-0.02</v>
      </c>
      <c r="S1099" s="0" t="n">
        <v>-0.02</v>
      </c>
      <c r="T1099" s="0" t="n">
        <v>450</v>
      </c>
      <c r="U1099" s="0" t="n">
        <v>26.26</v>
      </c>
      <c r="V1099" s="0" t="n">
        <v>2.61</v>
      </c>
      <c r="W1099" s="0" t="n">
        <v>-8.35</v>
      </c>
      <c r="X1099" s="0" t="n">
        <v>2.00564</v>
      </c>
      <c r="Y1099" s="0" t="n">
        <v>1.03477</v>
      </c>
    </row>
    <row r="1100" customFormat="false" ht="12.8" hidden="false" customHeight="false" outlineLevel="0" collapsed="false">
      <c r="A1100" s="0" t="n">
        <v>23</v>
      </c>
      <c r="B1100" s="0" t="n">
        <v>1</v>
      </c>
      <c r="C1100" s="0" t="n">
        <v>1</v>
      </c>
      <c r="D1100" s="0" t="n">
        <v>43</v>
      </c>
      <c r="E1100" s="0" t="n">
        <v>0</v>
      </c>
      <c r="F1100" s="0" t="n">
        <v>0</v>
      </c>
      <c r="G1100" s="0" t="n">
        <v>71.52</v>
      </c>
      <c r="H1100" s="0" t="n">
        <v>-6.12</v>
      </c>
      <c r="I1100" s="0" t="n">
        <v>6.12</v>
      </c>
      <c r="J1100" s="0" t="n">
        <v>0</v>
      </c>
      <c r="K1100" s="0" t="n">
        <v>0</v>
      </c>
      <c r="L1100" s="0" t="n">
        <v>0</v>
      </c>
      <c r="M1100" s="0" t="n">
        <v>0</v>
      </c>
      <c r="N1100" s="0" t="n">
        <v>0</v>
      </c>
      <c r="O1100" s="0" t="n">
        <v>0</v>
      </c>
      <c r="P1100" s="0" t="n">
        <v>26.55</v>
      </c>
      <c r="Q1100" s="0" t="n">
        <v>0</v>
      </c>
      <c r="R1100" s="0" t="n">
        <v>-0.02</v>
      </c>
      <c r="S1100" s="0" t="n">
        <v>-0.02</v>
      </c>
      <c r="T1100" s="0" t="n">
        <v>450</v>
      </c>
      <c r="U1100" s="0" t="n">
        <v>26.55</v>
      </c>
      <c r="V1100" s="0" t="n">
        <v>2.65</v>
      </c>
      <c r="W1100" s="0" t="n">
        <v>-8.99</v>
      </c>
      <c r="X1100" s="0" t="n">
        <v>2.09155</v>
      </c>
      <c r="Y1100" s="0" t="n">
        <v>0.92463</v>
      </c>
    </row>
    <row r="1101" customFormat="false" ht="12.8" hidden="false" customHeight="false" outlineLevel="0" collapsed="false">
      <c r="A1101" s="0" t="n">
        <v>23</v>
      </c>
      <c r="B1101" s="0" t="n">
        <v>1</v>
      </c>
      <c r="C1101" s="0" t="n">
        <v>1</v>
      </c>
      <c r="D1101" s="0" t="n">
        <v>44</v>
      </c>
      <c r="E1101" s="0" t="n">
        <v>0</v>
      </c>
      <c r="F1101" s="0" t="n">
        <v>0</v>
      </c>
      <c r="G1101" s="0" t="n">
        <v>81.84</v>
      </c>
      <c r="H1101" s="0" t="n">
        <v>-5.92</v>
      </c>
      <c r="I1101" s="0" t="n">
        <v>5.92</v>
      </c>
      <c r="J1101" s="0" t="n">
        <v>0</v>
      </c>
      <c r="K1101" s="0" t="n">
        <v>0</v>
      </c>
      <c r="L1101" s="0" t="n">
        <v>0</v>
      </c>
      <c r="M1101" s="0" t="n">
        <v>0</v>
      </c>
      <c r="N1101" s="0" t="n">
        <v>0</v>
      </c>
      <c r="O1101" s="0" t="n">
        <v>0</v>
      </c>
      <c r="P1101" s="0" t="n">
        <v>25.95</v>
      </c>
      <c r="Q1101" s="0" t="n">
        <v>0</v>
      </c>
      <c r="R1101" s="0" t="n">
        <v>-0.02</v>
      </c>
      <c r="S1101" s="0" t="n">
        <v>-0.02</v>
      </c>
      <c r="T1101" s="0" t="n">
        <v>450</v>
      </c>
      <c r="U1101" s="0" t="n">
        <v>25.95</v>
      </c>
      <c r="V1101" s="0" t="n">
        <v>2.53</v>
      </c>
      <c r="W1101" s="0" t="n">
        <v>-7.96</v>
      </c>
      <c r="X1101" s="0" t="n">
        <v>2.17021</v>
      </c>
      <c r="Y1101" s="0" t="n">
        <v>0.80217</v>
      </c>
    </row>
    <row r="1102" customFormat="false" ht="12.8" hidden="false" customHeight="false" outlineLevel="0" collapsed="false">
      <c r="A1102" s="0" t="n">
        <v>23</v>
      </c>
      <c r="B1102" s="0" t="n">
        <v>1</v>
      </c>
      <c r="C1102" s="0" t="n">
        <v>1</v>
      </c>
      <c r="D1102" s="0" t="n">
        <v>45</v>
      </c>
      <c r="E1102" s="0" t="n">
        <v>0</v>
      </c>
      <c r="F1102" s="0" t="n">
        <v>0</v>
      </c>
      <c r="G1102" s="0" t="n">
        <v>83.42</v>
      </c>
      <c r="H1102" s="0" t="n">
        <v>-5.66</v>
      </c>
      <c r="I1102" s="0" t="n">
        <v>5.66</v>
      </c>
      <c r="J1102" s="0" t="n">
        <v>0</v>
      </c>
      <c r="K1102" s="0" t="n">
        <v>0</v>
      </c>
      <c r="L1102" s="0" t="n">
        <v>0</v>
      </c>
      <c r="M1102" s="0" t="n">
        <v>0</v>
      </c>
      <c r="N1102" s="0" t="n">
        <v>0</v>
      </c>
      <c r="O1102" s="0" t="n">
        <v>0</v>
      </c>
      <c r="P1102" s="0" t="n">
        <v>25.19</v>
      </c>
      <c r="Q1102" s="0" t="n">
        <v>0</v>
      </c>
      <c r="R1102" s="0" t="n">
        <v>-0.02</v>
      </c>
      <c r="S1102" s="0" t="n">
        <v>-0.02</v>
      </c>
      <c r="T1102" s="0" t="n">
        <v>450</v>
      </c>
      <c r="U1102" s="0" t="n">
        <v>25.19</v>
      </c>
      <c r="V1102" s="0" t="n">
        <v>2.36</v>
      </c>
      <c r="W1102" s="0" t="n">
        <v>-7.35</v>
      </c>
      <c r="X1102" s="0" t="n">
        <v>2.23953</v>
      </c>
      <c r="Y1102" s="0" t="n">
        <v>0.66536</v>
      </c>
    </row>
    <row r="1103" customFormat="false" ht="12.8" hidden="false" customHeight="false" outlineLevel="0" collapsed="false">
      <c r="A1103" s="0" t="n">
        <v>23</v>
      </c>
      <c r="B1103" s="0" t="n">
        <v>1</v>
      </c>
      <c r="C1103" s="0" t="n">
        <v>1</v>
      </c>
      <c r="D1103" s="0" t="n">
        <v>46</v>
      </c>
      <c r="E1103" s="0" t="n">
        <v>0</v>
      </c>
      <c r="F1103" s="0" t="n">
        <v>0</v>
      </c>
      <c r="G1103" s="0" t="n">
        <v>86.19</v>
      </c>
      <c r="H1103" s="0" t="n">
        <v>-5.32</v>
      </c>
      <c r="I1103" s="0" t="n">
        <v>5.32</v>
      </c>
      <c r="J1103" s="0" t="n">
        <v>0</v>
      </c>
      <c r="K1103" s="0" t="n">
        <v>0</v>
      </c>
      <c r="L1103" s="0" t="n">
        <v>0</v>
      </c>
      <c r="M1103" s="0" t="n">
        <v>0</v>
      </c>
      <c r="N1103" s="0" t="n">
        <v>0</v>
      </c>
      <c r="O1103" s="0" t="n">
        <v>0</v>
      </c>
      <c r="P1103" s="0" t="n">
        <v>24.12</v>
      </c>
      <c r="Q1103" s="0" t="n">
        <v>0</v>
      </c>
      <c r="R1103" s="0" t="n">
        <v>-0.02</v>
      </c>
      <c r="S1103" s="0" t="n">
        <v>-0.02</v>
      </c>
      <c r="T1103" s="0" t="n">
        <v>450</v>
      </c>
      <c r="U1103" s="0" t="n">
        <v>24.12</v>
      </c>
      <c r="V1103" s="0" t="n">
        <v>2.16</v>
      </c>
      <c r="W1103" s="0" t="n">
        <v>-8.08</v>
      </c>
      <c r="X1103" s="0" t="n">
        <v>2.29708</v>
      </c>
      <c r="Y1103" s="0" t="n">
        <v>0.51294</v>
      </c>
    </row>
    <row r="1104" customFormat="false" ht="12.8" hidden="false" customHeight="false" outlineLevel="0" collapsed="false">
      <c r="A1104" s="0" t="n">
        <v>23</v>
      </c>
      <c r="B1104" s="0" t="n">
        <v>1</v>
      </c>
      <c r="C1104" s="0" t="n">
        <v>1</v>
      </c>
      <c r="D1104" s="0" t="n">
        <v>47</v>
      </c>
      <c r="E1104" s="0" t="n">
        <v>0</v>
      </c>
      <c r="F1104" s="0" t="n">
        <v>0</v>
      </c>
      <c r="G1104" s="0" t="n">
        <v>67.61</v>
      </c>
      <c r="H1104" s="0" t="n">
        <v>-5.5</v>
      </c>
      <c r="I1104" s="0" t="n">
        <v>5.5</v>
      </c>
      <c r="J1104" s="0" t="n">
        <v>0</v>
      </c>
      <c r="K1104" s="0" t="n">
        <v>0</v>
      </c>
      <c r="L1104" s="0" t="n">
        <v>0</v>
      </c>
      <c r="M1104" s="0" t="n">
        <v>0</v>
      </c>
      <c r="N1104" s="0" t="n">
        <v>0</v>
      </c>
      <c r="O1104" s="0" t="n">
        <v>0</v>
      </c>
      <c r="P1104" s="0" t="n">
        <v>24.7</v>
      </c>
      <c r="Q1104" s="0" t="n">
        <v>0</v>
      </c>
      <c r="R1104" s="0" t="n">
        <v>-0.02</v>
      </c>
      <c r="S1104" s="0" t="n">
        <v>-0.02</v>
      </c>
      <c r="T1104" s="0" t="n">
        <v>450</v>
      </c>
      <c r="U1104" s="0" t="n">
        <v>24.7</v>
      </c>
      <c r="V1104" s="0" t="n">
        <v>2.23</v>
      </c>
      <c r="W1104" s="0" t="n">
        <v>-8.21</v>
      </c>
      <c r="X1104" s="0" t="n">
        <v>2.34018</v>
      </c>
      <c r="Y1104" s="0" t="n">
        <v>0.34533</v>
      </c>
    </row>
    <row r="1105" customFormat="false" ht="12.8" hidden="false" customHeight="false" outlineLevel="0" collapsed="false">
      <c r="A1105" s="0" t="n">
        <v>23</v>
      </c>
      <c r="B1105" s="0" t="n">
        <v>1</v>
      </c>
      <c r="C1105" s="0" t="n">
        <v>1</v>
      </c>
      <c r="D1105" s="0" t="n">
        <v>48</v>
      </c>
      <c r="E1105" s="0" t="n">
        <v>0</v>
      </c>
      <c r="F1105" s="0" t="n">
        <v>0</v>
      </c>
      <c r="G1105" s="0" t="n">
        <v>114.32</v>
      </c>
      <c r="H1105" s="0" t="n">
        <v>-4.47</v>
      </c>
      <c r="I1105" s="0" t="n">
        <v>4.47</v>
      </c>
      <c r="J1105" s="0" t="n">
        <v>0</v>
      </c>
      <c r="K1105" s="0" t="n">
        <v>0</v>
      </c>
      <c r="L1105" s="0" t="n">
        <v>0</v>
      </c>
      <c r="M1105" s="0" t="n">
        <v>0</v>
      </c>
      <c r="N1105" s="0" t="n">
        <v>0</v>
      </c>
      <c r="O1105" s="0" t="n">
        <v>0</v>
      </c>
      <c r="P1105" s="0" t="n">
        <v>21.08</v>
      </c>
      <c r="Q1105" s="0" t="n">
        <v>0</v>
      </c>
      <c r="R1105" s="0" t="n">
        <v>-0.02</v>
      </c>
      <c r="S1105" s="0" t="n">
        <v>-0.02</v>
      </c>
      <c r="T1105" s="0" t="n">
        <v>450</v>
      </c>
      <c r="U1105" s="0" t="n">
        <v>21.08</v>
      </c>
      <c r="V1105" s="0" t="n">
        <v>1.6</v>
      </c>
      <c r="W1105" s="0" t="n">
        <v>-6.36</v>
      </c>
      <c r="X1105" s="0" t="n">
        <v>2.36636</v>
      </c>
      <c r="Y1105" s="0" t="n">
        <v>0.16544</v>
      </c>
    </row>
    <row r="1106" customFormat="false" ht="12.8" hidden="false" customHeight="false" outlineLevel="0" collapsed="false">
      <c r="A1106" s="0" t="n">
        <v>24</v>
      </c>
      <c r="B1106" s="0" t="n">
        <v>1</v>
      </c>
      <c r="C1106" s="0" t="n">
        <v>1</v>
      </c>
      <c r="D1106" s="0" t="n">
        <v>1</v>
      </c>
      <c r="E1106" s="0" t="n">
        <v>0</v>
      </c>
      <c r="F1106" s="0" t="n">
        <v>0</v>
      </c>
      <c r="G1106" s="0" t="n">
        <v>80.31</v>
      </c>
      <c r="H1106" s="0" t="n">
        <v>-4.25</v>
      </c>
      <c r="I1106" s="0" t="n">
        <v>4.25</v>
      </c>
      <c r="J1106" s="0" t="n">
        <v>0</v>
      </c>
      <c r="K1106" s="0" t="n">
        <v>0</v>
      </c>
      <c r="L1106" s="0" t="n">
        <v>0</v>
      </c>
      <c r="M1106" s="0" t="n">
        <v>0</v>
      </c>
      <c r="N1106" s="0" t="n">
        <v>0</v>
      </c>
      <c r="O1106" s="0" t="n">
        <v>0</v>
      </c>
      <c r="P1106" s="0" t="n">
        <v>20.21</v>
      </c>
      <c r="Q1106" s="0" t="n">
        <v>0</v>
      </c>
      <c r="R1106" s="0" t="n">
        <v>-0.02</v>
      </c>
      <c r="S1106" s="0" t="n">
        <v>-0.02</v>
      </c>
      <c r="T1106" s="0" t="n">
        <v>450</v>
      </c>
      <c r="U1106" s="0" t="n">
        <v>20.21</v>
      </c>
      <c r="V1106" s="0" t="n">
        <v>1.49</v>
      </c>
      <c r="W1106" s="0" t="n">
        <v>-7.51</v>
      </c>
      <c r="X1106" s="0" t="n">
        <v>2.38056</v>
      </c>
      <c r="Y1106" s="0" t="n">
        <v>-0.02262</v>
      </c>
    </row>
    <row r="1107" customFormat="false" ht="12.8" hidden="false" customHeight="false" outlineLevel="0" collapsed="false">
      <c r="A1107" s="0" t="n">
        <v>24</v>
      </c>
      <c r="B1107" s="0" t="n">
        <v>1</v>
      </c>
      <c r="C1107" s="0" t="n">
        <v>1</v>
      </c>
      <c r="D1107" s="0" t="n">
        <v>2</v>
      </c>
      <c r="E1107" s="0" t="n">
        <v>0</v>
      </c>
      <c r="F1107" s="0" t="n">
        <v>0</v>
      </c>
      <c r="G1107" s="0" t="n">
        <v>65.82</v>
      </c>
      <c r="H1107" s="0" t="n">
        <v>-4.36</v>
      </c>
      <c r="I1107" s="0" t="n">
        <v>4.36</v>
      </c>
      <c r="J1107" s="0" t="n">
        <v>0</v>
      </c>
      <c r="K1107" s="0" t="n">
        <v>0</v>
      </c>
      <c r="L1107" s="0" t="n">
        <v>0</v>
      </c>
      <c r="M1107" s="0" t="n">
        <v>0</v>
      </c>
      <c r="N1107" s="0" t="n">
        <v>0</v>
      </c>
      <c r="O1107" s="0" t="n">
        <v>0</v>
      </c>
      <c r="P1107" s="0" t="n">
        <v>20.66</v>
      </c>
      <c r="Q1107" s="0" t="n">
        <v>0</v>
      </c>
      <c r="R1107" s="0" t="n">
        <v>-0.02</v>
      </c>
      <c r="S1107" s="0" t="n">
        <v>-0.02</v>
      </c>
      <c r="T1107" s="0" t="n">
        <v>450</v>
      </c>
      <c r="U1107" s="0" t="n">
        <v>20.66</v>
      </c>
      <c r="V1107" s="0" t="n">
        <v>1.53</v>
      </c>
      <c r="W1107" s="0" t="n">
        <v>-7.72</v>
      </c>
      <c r="X1107" s="0" t="n">
        <v>2.36855</v>
      </c>
      <c r="Y1107" s="0" t="n">
        <v>-0.20961</v>
      </c>
    </row>
    <row r="1108" customFormat="false" ht="12.8" hidden="false" customHeight="false" outlineLevel="0" collapsed="false">
      <c r="A1108" s="0" t="n">
        <v>24</v>
      </c>
      <c r="B1108" s="0" t="n">
        <v>1</v>
      </c>
      <c r="C1108" s="0" t="n">
        <v>1</v>
      </c>
      <c r="D1108" s="0" t="n">
        <v>3</v>
      </c>
      <c r="E1108" s="0" t="n">
        <v>0</v>
      </c>
      <c r="F1108" s="0" t="n">
        <v>0</v>
      </c>
      <c r="G1108" s="0" t="n">
        <v>75.92</v>
      </c>
      <c r="H1108" s="0" t="n">
        <v>-4.26</v>
      </c>
      <c r="I1108" s="0" t="n">
        <v>4.26</v>
      </c>
      <c r="J1108" s="0" t="n">
        <v>0</v>
      </c>
      <c r="K1108" s="0" t="n">
        <v>0</v>
      </c>
      <c r="L1108" s="0" t="n">
        <v>0</v>
      </c>
      <c r="M1108" s="0" t="n">
        <v>0</v>
      </c>
      <c r="N1108" s="0" t="n">
        <v>0</v>
      </c>
      <c r="O1108" s="0" t="n">
        <v>0</v>
      </c>
      <c r="P1108" s="0" t="n">
        <v>20.24</v>
      </c>
      <c r="Q1108" s="0" t="n">
        <v>0</v>
      </c>
      <c r="R1108" s="0" t="n">
        <v>-0.02</v>
      </c>
      <c r="S1108" s="0" t="n">
        <v>-0.02</v>
      </c>
      <c r="T1108" s="0" t="n">
        <v>450</v>
      </c>
      <c r="U1108" s="0" t="n">
        <v>20.24</v>
      </c>
      <c r="V1108" s="0" t="n">
        <v>1.45</v>
      </c>
      <c r="W1108" s="0" t="n">
        <v>-6.63</v>
      </c>
      <c r="X1108" s="0" t="n">
        <v>2.33803</v>
      </c>
      <c r="Y1108" s="0" t="n">
        <v>-0.38828</v>
      </c>
    </row>
    <row r="1109" customFormat="false" ht="12.8" hidden="false" customHeight="false" outlineLevel="0" collapsed="false">
      <c r="A1109" s="0" t="n">
        <v>24</v>
      </c>
      <c r="B1109" s="0" t="n">
        <v>1</v>
      </c>
      <c r="C1109" s="0" t="n">
        <v>1</v>
      </c>
      <c r="D1109" s="0" t="n">
        <v>4</v>
      </c>
      <c r="E1109" s="0" t="n">
        <v>0</v>
      </c>
      <c r="F1109" s="0" t="n">
        <v>0</v>
      </c>
      <c r="G1109" s="0" t="n">
        <v>74.83</v>
      </c>
      <c r="H1109" s="0" t="n">
        <v>-4.18</v>
      </c>
      <c r="I1109" s="0" t="n">
        <v>4.18</v>
      </c>
      <c r="J1109" s="0" t="n">
        <v>0</v>
      </c>
      <c r="K1109" s="0" t="n">
        <v>0</v>
      </c>
      <c r="L1109" s="0" t="n">
        <v>0</v>
      </c>
      <c r="M1109" s="0" t="n">
        <v>0</v>
      </c>
      <c r="N1109" s="0" t="n">
        <v>0</v>
      </c>
      <c r="O1109" s="0" t="n">
        <v>0</v>
      </c>
      <c r="P1109" s="0" t="n">
        <v>19.9</v>
      </c>
      <c r="Q1109" s="0" t="n">
        <v>0</v>
      </c>
      <c r="R1109" s="0" t="n">
        <v>-0.02</v>
      </c>
      <c r="S1109" s="0" t="n">
        <v>-0.02</v>
      </c>
      <c r="T1109" s="0" t="n">
        <v>450</v>
      </c>
      <c r="U1109" s="0" t="n">
        <v>19.9</v>
      </c>
      <c r="V1109" s="0" t="n">
        <v>1.39</v>
      </c>
      <c r="W1109" s="0" t="n">
        <v>-6.63</v>
      </c>
      <c r="X1109" s="0" t="n">
        <v>2.29104</v>
      </c>
      <c r="Y1109" s="0" t="n">
        <v>-0.55345</v>
      </c>
    </row>
    <row r="1110" customFormat="false" ht="12.8" hidden="false" customHeight="false" outlineLevel="0" collapsed="false">
      <c r="A1110" s="0" t="n">
        <v>24</v>
      </c>
      <c r="B1110" s="0" t="n">
        <v>1</v>
      </c>
      <c r="C1110" s="0" t="n">
        <v>1</v>
      </c>
      <c r="D1110" s="0" t="n">
        <v>5</v>
      </c>
      <c r="E1110" s="0" t="n">
        <v>0</v>
      </c>
      <c r="F1110" s="0" t="n">
        <v>0</v>
      </c>
      <c r="G1110" s="0" t="n">
        <v>78.46</v>
      </c>
      <c r="H1110" s="0" t="n">
        <v>-4.01</v>
      </c>
      <c r="I1110" s="0" t="n">
        <v>4.01</v>
      </c>
      <c r="J1110" s="0" t="n">
        <v>0</v>
      </c>
      <c r="K1110" s="0" t="n">
        <v>0</v>
      </c>
      <c r="L1110" s="0" t="n">
        <v>0</v>
      </c>
      <c r="M1110" s="0" t="n">
        <v>0</v>
      </c>
      <c r="N1110" s="0" t="n">
        <v>0</v>
      </c>
      <c r="O1110" s="0" t="n">
        <v>0</v>
      </c>
      <c r="P1110" s="0" t="n">
        <v>19.17</v>
      </c>
      <c r="Q1110" s="0" t="n">
        <v>0</v>
      </c>
      <c r="R1110" s="0" t="n">
        <v>-0.02</v>
      </c>
      <c r="S1110" s="0" t="n">
        <v>-0.02</v>
      </c>
      <c r="T1110" s="0" t="n">
        <v>450</v>
      </c>
      <c r="U1110" s="0" t="n">
        <v>19.17</v>
      </c>
      <c r="V1110" s="0" t="n">
        <v>1.3</v>
      </c>
      <c r="W1110" s="0" t="n">
        <v>-6.18</v>
      </c>
      <c r="X1110" s="0" t="n">
        <v>2.23019</v>
      </c>
      <c r="Y1110" s="0" t="n">
        <v>-0.70283</v>
      </c>
    </row>
    <row r="1111" customFormat="false" ht="12.8" hidden="false" customHeight="false" outlineLevel="0" collapsed="false">
      <c r="A1111" s="0" t="n">
        <v>24</v>
      </c>
      <c r="B1111" s="0" t="n">
        <v>1</v>
      </c>
      <c r="C1111" s="0" t="n">
        <v>1</v>
      </c>
      <c r="D1111" s="0" t="n">
        <v>6</v>
      </c>
      <c r="E1111" s="0" t="n">
        <v>0</v>
      </c>
      <c r="F1111" s="0" t="n">
        <v>0</v>
      </c>
      <c r="G1111" s="0" t="n">
        <v>76.99</v>
      </c>
      <c r="H1111" s="0" t="n">
        <v>-3.86</v>
      </c>
      <c r="I1111" s="0" t="n">
        <v>3.86</v>
      </c>
      <c r="J1111" s="0" t="n">
        <v>0</v>
      </c>
      <c r="K1111" s="0" t="n">
        <v>0</v>
      </c>
      <c r="L1111" s="0" t="n">
        <v>0</v>
      </c>
      <c r="M1111" s="0" t="n">
        <v>0</v>
      </c>
      <c r="N1111" s="0" t="n">
        <v>0</v>
      </c>
      <c r="O1111" s="0" t="n">
        <v>0</v>
      </c>
      <c r="P1111" s="0" t="n">
        <v>18.52</v>
      </c>
      <c r="Q1111" s="0" t="n">
        <v>0</v>
      </c>
      <c r="R1111" s="0" t="n">
        <v>-0.02</v>
      </c>
      <c r="S1111" s="0" t="n">
        <v>-0.02</v>
      </c>
      <c r="T1111" s="0" t="n">
        <v>450</v>
      </c>
      <c r="U1111" s="0" t="n">
        <v>18.52</v>
      </c>
      <c r="V1111" s="0" t="n">
        <v>1.21</v>
      </c>
      <c r="W1111" s="0" t="n">
        <v>-6.43</v>
      </c>
      <c r="X1111" s="0" t="n">
        <v>2.15815</v>
      </c>
      <c r="Y1111" s="0" t="n">
        <v>-0.83656</v>
      </c>
    </row>
    <row r="1112" customFormat="false" ht="12.8" hidden="false" customHeight="false" outlineLevel="0" collapsed="false">
      <c r="A1112" s="0" t="n">
        <v>24</v>
      </c>
      <c r="B1112" s="0" t="n">
        <v>1</v>
      </c>
      <c r="C1112" s="0" t="n">
        <v>1</v>
      </c>
      <c r="D1112" s="0" t="n">
        <v>7</v>
      </c>
      <c r="E1112" s="0" t="n">
        <v>0</v>
      </c>
      <c r="F1112" s="0" t="n">
        <v>0</v>
      </c>
      <c r="G1112" s="0" t="n">
        <v>69.95</v>
      </c>
      <c r="H1112" s="0" t="n">
        <v>-3.85</v>
      </c>
      <c r="I1112" s="0" t="n">
        <v>3.85</v>
      </c>
      <c r="J1112" s="0" t="n">
        <v>0</v>
      </c>
      <c r="K1112" s="0" t="n">
        <v>0</v>
      </c>
      <c r="L1112" s="0" t="n">
        <v>0</v>
      </c>
      <c r="M1112" s="0" t="n">
        <v>0</v>
      </c>
      <c r="N1112" s="0" t="n">
        <v>0</v>
      </c>
      <c r="O1112" s="0" t="n">
        <v>0</v>
      </c>
      <c r="P1112" s="0" t="n">
        <v>18.5</v>
      </c>
      <c r="Q1112" s="0" t="n">
        <v>0</v>
      </c>
      <c r="R1112" s="0" t="n">
        <v>-0.02</v>
      </c>
      <c r="S1112" s="0" t="n">
        <v>-0.02</v>
      </c>
      <c r="T1112" s="0" t="n">
        <v>450</v>
      </c>
      <c r="U1112" s="0" t="n">
        <v>18.5</v>
      </c>
      <c r="V1112" s="0" t="n">
        <v>1.19</v>
      </c>
      <c r="W1112" s="0" t="n">
        <v>-6.74</v>
      </c>
      <c r="X1112" s="0" t="n">
        <v>2.07732</v>
      </c>
      <c r="Y1112" s="0" t="n">
        <v>-0.9562</v>
      </c>
    </row>
    <row r="1113" customFormat="false" ht="12.8" hidden="false" customHeight="false" outlineLevel="0" collapsed="false">
      <c r="A1113" s="0" t="n">
        <v>24</v>
      </c>
      <c r="B1113" s="0" t="n">
        <v>1</v>
      </c>
      <c r="C1113" s="0" t="n">
        <v>1</v>
      </c>
      <c r="D1113" s="0" t="n">
        <v>8</v>
      </c>
      <c r="E1113" s="0" t="n">
        <v>0</v>
      </c>
      <c r="F1113" s="0" t="n">
        <v>0</v>
      </c>
      <c r="G1113" s="0" t="n">
        <v>71.81</v>
      </c>
      <c r="H1113" s="0" t="n">
        <v>-3.82</v>
      </c>
      <c r="I1113" s="0" t="n">
        <v>3.82</v>
      </c>
      <c r="J1113" s="0" t="n">
        <v>0</v>
      </c>
      <c r="K1113" s="0" t="n">
        <v>0</v>
      </c>
      <c r="L1113" s="0" t="n">
        <v>0</v>
      </c>
      <c r="M1113" s="0" t="n">
        <v>0</v>
      </c>
      <c r="N1113" s="0" t="n">
        <v>0</v>
      </c>
      <c r="O1113" s="0" t="n">
        <v>0</v>
      </c>
      <c r="P1113" s="0" t="n">
        <v>18.36</v>
      </c>
      <c r="Q1113" s="0" t="n">
        <v>0</v>
      </c>
      <c r="R1113" s="0" t="n">
        <v>-0.02</v>
      </c>
      <c r="S1113" s="0" t="n">
        <v>-0.02</v>
      </c>
      <c r="T1113" s="0" t="n">
        <v>450</v>
      </c>
      <c r="U1113" s="0" t="n">
        <v>18.36</v>
      </c>
      <c r="V1113" s="0" t="n">
        <v>1.14</v>
      </c>
      <c r="W1113" s="0" t="n">
        <v>-6.44</v>
      </c>
      <c r="X1113" s="0" t="n">
        <v>1.9897</v>
      </c>
      <c r="Y1113" s="0" t="n">
        <v>-1.06393</v>
      </c>
    </row>
    <row r="1114" customFormat="false" ht="12.8" hidden="false" customHeight="false" outlineLevel="0" collapsed="false">
      <c r="A1114" s="0" t="n">
        <v>24</v>
      </c>
      <c r="B1114" s="0" t="n">
        <v>1</v>
      </c>
      <c r="C1114" s="0" t="n">
        <v>1</v>
      </c>
      <c r="D1114" s="0" t="n">
        <v>9</v>
      </c>
      <c r="E1114" s="0" t="n">
        <v>0</v>
      </c>
      <c r="F1114" s="0" t="n">
        <v>0</v>
      </c>
      <c r="G1114" s="0" t="n">
        <v>78.4</v>
      </c>
      <c r="H1114" s="0" t="n">
        <v>-3.65</v>
      </c>
      <c r="I1114" s="0" t="n">
        <v>3.65</v>
      </c>
      <c r="J1114" s="0" t="n">
        <v>0</v>
      </c>
      <c r="K1114" s="0" t="n">
        <v>0</v>
      </c>
      <c r="L1114" s="0" t="n">
        <v>0</v>
      </c>
      <c r="M1114" s="0" t="n">
        <v>0</v>
      </c>
      <c r="N1114" s="0" t="n">
        <v>0</v>
      </c>
      <c r="O1114" s="0" t="n">
        <v>0</v>
      </c>
      <c r="P1114" s="0" t="n">
        <v>17.56</v>
      </c>
      <c r="Q1114" s="0" t="n">
        <v>0</v>
      </c>
      <c r="R1114" s="0" t="n">
        <v>-0.02</v>
      </c>
      <c r="S1114" s="0" t="n">
        <v>-0.02</v>
      </c>
      <c r="T1114" s="0" t="n">
        <v>450</v>
      </c>
      <c r="U1114" s="0" t="n">
        <v>17.56</v>
      </c>
      <c r="V1114" s="0" t="n">
        <v>1.04</v>
      </c>
      <c r="W1114" s="0" t="n">
        <v>-6.26</v>
      </c>
      <c r="X1114" s="0" t="n">
        <v>1.89691</v>
      </c>
      <c r="Y1114" s="0" t="n">
        <v>-1.16208</v>
      </c>
    </row>
    <row r="1115" customFormat="false" ht="12.8" hidden="false" customHeight="false" outlineLevel="0" collapsed="false">
      <c r="A1115" s="0" t="n">
        <v>24</v>
      </c>
      <c r="B1115" s="0" t="n">
        <v>1</v>
      </c>
      <c r="C1115" s="0" t="n">
        <v>1</v>
      </c>
      <c r="D1115" s="0" t="n">
        <v>10</v>
      </c>
      <c r="E1115" s="0" t="n">
        <v>0</v>
      </c>
      <c r="F1115" s="0" t="n">
        <v>0</v>
      </c>
      <c r="G1115" s="0" t="n">
        <v>71.68</v>
      </c>
      <c r="H1115" s="0" t="n">
        <v>-3.59</v>
      </c>
      <c r="I1115" s="0" t="n">
        <v>3.59</v>
      </c>
      <c r="J1115" s="0" t="n">
        <v>0</v>
      </c>
      <c r="K1115" s="0" t="n">
        <v>0</v>
      </c>
      <c r="L1115" s="0" t="n">
        <v>0</v>
      </c>
      <c r="M1115" s="0" t="n">
        <v>0</v>
      </c>
      <c r="N1115" s="0" t="n">
        <v>0</v>
      </c>
      <c r="O1115" s="0" t="n">
        <v>0</v>
      </c>
      <c r="P1115" s="0" t="n">
        <v>17.29</v>
      </c>
      <c r="Q1115" s="0" t="n">
        <v>0</v>
      </c>
      <c r="R1115" s="0" t="n">
        <v>-0.02</v>
      </c>
      <c r="S1115" s="0" t="n">
        <v>-0.02</v>
      </c>
      <c r="T1115" s="0" t="n">
        <v>450</v>
      </c>
      <c r="U1115" s="0" t="n">
        <v>17.29</v>
      </c>
      <c r="V1115" s="0" t="n">
        <v>1.03</v>
      </c>
      <c r="W1115" s="0" t="n">
        <v>-6.74</v>
      </c>
      <c r="X1115" s="0" t="n">
        <v>1.80022</v>
      </c>
      <c r="Y1115" s="0" t="n">
        <v>-1.25284</v>
      </c>
    </row>
    <row r="1116" customFormat="false" ht="12.8" hidden="false" customHeight="false" outlineLevel="0" collapsed="false">
      <c r="A1116" s="0" t="n">
        <v>24</v>
      </c>
      <c r="B1116" s="0" t="n">
        <v>1</v>
      </c>
      <c r="C1116" s="0" t="n">
        <v>1</v>
      </c>
      <c r="D1116" s="0" t="n">
        <v>11</v>
      </c>
      <c r="E1116" s="0" t="n">
        <v>0</v>
      </c>
      <c r="F1116" s="0" t="n">
        <v>0</v>
      </c>
      <c r="G1116" s="0" t="n">
        <v>64.63</v>
      </c>
      <c r="H1116" s="0" t="n">
        <v>-3.67</v>
      </c>
      <c r="I1116" s="0" t="n">
        <v>3.67</v>
      </c>
      <c r="J1116" s="0" t="n">
        <v>0</v>
      </c>
      <c r="K1116" s="0" t="n">
        <v>0</v>
      </c>
      <c r="L1116" s="0" t="n">
        <v>0</v>
      </c>
      <c r="M1116" s="0" t="n">
        <v>0</v>
      </c>
      <c r="N1116" s="0" t="n">
        <v>0</v>
      </c>
      <c r="O1116" s="0" t="n">
        <v>0</v>
      </c>
      <c r="P1116" s="0" t="n">
        <v>17.65</v>
      </c>
      <c r="Q1116" s="0" t="n">
        <v>0</v>
      </c>
      <c r="R1116" s="0" t="n">
        <v>-0.02</v>
      </c>
      <c r="S1116" s="0" t="n">
        <v>-0.02</v>
      </c>
      <c r="T1116" s="0" t="n">
        <v>450</v>
      </c>
      <c r="U1116" s="0" t="n">
        <v>17.65</v>
      </c>
      <c r="V1116" s="0" t="n">
        <v>1.1</v>
      </c>
      <c r="W1116" s="0" t="n">
        <v>-6.55</v>
      </c>
      <c r="X1116" s="0" t="n">
        <v>1.70068</v>
      </c>
      <c r="Y1116" s="0" t="n">
        <v>-1.33822</v>
      </c>
    </row>
    <row r="1117" customFormat="false" ht="12.8" hidden="false" customHeight="false" outlineLevel="0" collapsed="false">
      <c r="A1117" s="0" t="n">
        <v>24</v>
      </c>
      <c r="B1117" s="0" t="n">
        <v>1</v>
      </c>
      <c r="C1117" s="0" t="n">
        <v>1</v>
      </c>
      <c r="D1117" s="0" t="n">
        <v>12</v>
      </c>
      <c r="E1117" s="0" t="n">
        <v>0</v>
      </c>
      <c r="F1117" s="0" t="n">
        <v>0</v>
      </c>
      <c r="G1117" s="0" t="n">
        <v>74.56</v>
      </c>
      <c r="H1117" s="0" t="n">
        <v>-3.55</v>
      </c>
      <c r="I1117" s="0" t="n">
        <v>3.55</v>
      </c>
      <c r="J1117" s="0" t="n">
        <v>0</v>
      </c>
      <c r="K1117" s="0" t="n">
        <v>0</v>
      </c>
      <c r="L1117" s="0" t="n">
        <v>0</v>
      </c>
      <c r="M1117" s="0" t="n">
        <v>0</v>
      </c>
      <c r="N1117" s="0" t="n">
        <v>0</v>
      </c>
      <c r="O1117" s="0" t="n">
        <v>0</v>
      </c>
      <c r="P1117" s="0" t="n">
        <v>17.08</v>
      </c>
      <c r="Q1117" s="0" t="n">
        <v>0</v>
      </c>
      <c r="R1117" s="0" t="n">
        <v>-0.02</v>
      </c>
      <c r="S1117" s="0" t="n">
        <v>-0.02</v>
      </c>
      <c r="T1117" s="0" t="n">
        <v>450</v>
      </c>
      <c r="U1117" s="0" t="n">
        <v>17.08</v>
      </c>
      <c r="V1117" s="0" t="n">
        <v>1.03</v>
      </c>
      <c r="W1117" s="0" t="n">
        <v>-5.34</v>
      </c>
      <c r="X1117" s="0" t="n">
        <v>1.59915</v>
      </c>
      <c r="Y1117" s="0" t="n">
        <v>-1.42006</v>
      </c>
    </row>
    <row r="1118" customFormat="false" ht="12.8" hidden="false" customHeight="false" outlineLevel="0" collapsed="false">
      <c r="A1118" s="0" t="n">
        <v>24</v>
      </c>
      <c r="B1118" s="0" t="n">
        <v>1</v>
      </c>
      <c r="C1118" s="0" t="n">
        <v>1</v>
      </c>
      <c r="D1118" s="0" t="n">
        <v>13</v>
      </c>
      <c r="E1118" s="0" t="n">
        <v>0</v>
      </c>
      <c r="F1118" s="0" t="n">
        <v>0</v>
      </c>
      <c r="G1118" s="0" t="n">
        <v>66.63</v>
      </c>
      <c r="H1118" s="0" t="n">
        <v>-3.57</v>
      </c>
      <c r="I1118" s="0" t="n">
        <v>3.57</v>
      </c>
      <c r="J1118" s="0" t="n">
        <v>0</v>
      </c>
      <c r="K1118" s="0" t="n">
        <v>0</v>
      </c>
      <c r="L1118" s="0" t="n">
        <v>2.48</v>
      </c>
      <c r="M1118" s="0" t="n">
        <v>0</v>
      </c>
      <c r="N1118" s="0" t="n">
        <v>0</v>
      </c>
      <c r="O1118" s="0" t="n">
        <v>0</v>
      </c>
      <c r="P1118" s="0" t="n">
        <v>17.19</v>
      </c>
      <c r="Q1118" s="0" t="n">
        <v>0</v>
      </c>
      <c r="R1118" s="0" t="n">
        <v>-0.02</v>
      </c>
      <c r="S1118" s="0" t="n">
        <v>-0.02</v>
      </c>
      <c r="T1118" s="0" t="n">
        <v>450</v>
      </c>
      <c r="U1118" s="0" t="n">
        <v>17.19</v>
      </c>
      <c r="V1118" s="0" t="n">
        <v>1.06</v>
      </c>
      <c r="W1118" s="0" t="n">
        <v>-3.47</v>
      </c>
      <c r="X1118" s="0" t="n">
        <v>1.49635</v>
      </c>
      <c r="Y1118" s="0" t="n">
        <v>1.50006</v>
      </c>
    </row>
    <row r="1119" customFormat="false" ht="12.8" hidden="false" customHeight="false" outlineLevel="0" collapsed="false">
      <c r="A1119" s="0" t="n">
        <v>24</v>
      </c>
      <c r="B1119" s="0" t="n">
        <v>1</v>
      </c>
      <c r="C1119" s="0" t="n">
        <v>1</v>
      </c>
      <c r="D1119" s="0" t="n">
        <v>14</v>
      </c>
      <c r="E1119" s="0" t="n">
        <v>131.47</v>
      </c>
      <c r="F1119" s="0" t="n">
        <v>6.94</v>
      </c>
      <c r="G1119" s="0" t="n">
        <v>61.16</v>
      </c>
      <c r="H1119" s="0" t="n">
        <v>3.5</v>
      </c>
      <c r="I1119" s="0" t="n">
        <v>2.01</v>
      </c>
      <c r="J1119" s="0" t="n">
        <v>0</v>
      </c>
      <c r="K1119" s="0" t="n">
        <v>18.7</v>
      </c>
      <c r="L1119" s="0" t="n">
        <v>40.65</v>
      </c>
      <c r="M1119" s="0" t="n">
        <v>0.12</v>
      </c>
      <c r="N1119" s="0" t="n">
        <v>0.16</v>
      </c>
      <c r="O1119" s="0" t="n">
        <v>-0.73</v>
      </c>
      <c r="P1119" s="0" t="n">
        <v>16.04</v>
      </c>
      <c r="Q1119" s="0" t="n">
        <v>0.81</v>
      </c>
      <c r="R1119" s="0" t="n">
        <v>-14.45</v>
      </c>
      <c r="S1119" s="0" t="n">
        <v>-14.69</v>
      </c>
      <c r="T1119" s="0" t="n">
        <v>391.38</v>
      </c>
      <c r="U1119" s="0" t="n">
        <v>17.84</v>
      </c>
      <c r="V1119" s="0" t="n">
        <v>1.14</v>
      </c>
      <c r="W1119" s="0" t="n">
        <v>34.71</v>
      </c>
      <c r="X1119" s="0" t="n">
        <v>1.39297</v>
      </c>
      <c r="Y1119" s="0" t="n">
        <v>1.57992</v>
      </c>
    </row>
    <row r="1120" customFormat="false" ht="12.8" hidden="false" customHeight="false" outlineLevel="0" collapsed="false">
      <c r="A1120" s="0" t="n">
        <v>24</v>
      </c>
      <c r="B1120" s="0" t="n">
        <v>1</v>
      </c>
      <c r="C1120" s="0" t="n">
        <v>1</v>
      </c>
      <c r="D1120" s="0" t="n">
        <v>15</v>
      </c>
      <c r="E1120" s="0" t="n">
        <v>529.18</v>
      </c>
      <c r="F1120" s="0" t="n">
        <v>27.92</v>
      </c>
      <c r="G1120" s="0" t="n">
        <v>55.96</v>
      </c>
      <c r="H1120" s="0" t="n">
        <v>16.7</v>
      </c>
      <c r="I1120" s="0" t="n">
        <v>2.13</v>
      </c>
      <c r="J1120" s="0" t="n">
        <v>0</v>
      </c>
      <c r="K1120" s="0" t="n">
        <v>22.73</v>
      </c>
      <c r="L1120" s="0" t="n">
        <v>47.89</v>
      </c>
      <c r="M1120" s="0" t="n">
        <v>0.18</v>
      </c>
      <c r="N1120" s="0" t="n">
        <v>0.16</v>
      </c>
      <c r="O1120" s="0" t="n">
        <v>-0.81</v>
      </c>
      <c r="P1120" s="0" t="n">
        <v>17.08</v>
      </c>
      <c r="Q1120" s="0" t="n">
        <v>3.64</v>
      </c>
      <c r="R1120" s="0" t="n">
        <v>-25.3</v>
      </c>
      <c r="S1120" s="0" t="n">
        <v>-26.62</v>
      </c>
      <c r="T1120" s="0" t="n">
        <v>223.33</v>
      </c>
      <c r="U1120" s="0" t="n">
        <v>19.04</v>
      </c>
      <c r="V1120" s="0" t="n">
        <v>1.3</v>
      </c>
      <c r="W1120" s="0" t="n">
        <v>139.73</v>
      </c>
      <c r="X1120" s="0" t="n">
        <v>1.28968</v>
      </c>
      <c r="Y1120" s="0" t="n">
        <v>1.66141</v>
      </c>
    </row>
    <row r="1121" customFormat="false" ht="12.8" hidden="false" customHeight="false" outlineLevel="0" collapsed="false">
      <c r="A1121" s="0" t="n">
        <v>24</v>
      </c>
      <c r="B1121" s="0" t="n">
        <v>1</v>
      </c>
      <c r="C1121" s="0" t="n">
        <v>1</v>
      </c>
      <c r="D1121" s="0" t="n">
        <v>16</v>
      </c>
      <c r="E1121" s="0" t="n">
        <v>1297.09</v>
      </c>
      <c r="F1121" s="0" t="n">
        <v>68.38</v>
      </c>
      <c r="G1121" s="0" t="n">
        <v>55.14</v>
      </c>
      <c r="H1121" s="0" t="n">
        <v>16</v>
      </c>
      <c r="I1121" s="0" t="n">
        <v>2.24</v>
      </c>
      <c r="J1121" s="0" t="n">
        <v>0</v>
      </c>
      <c r="K1121" s="0" t="n">
        <v>28.37</v>
      </c>
      <c r="L1121" s="0" t="n">
        <v>54.22</v>
      </c>
      <c r="M1121" s="0" t="n">
        <v>0.23</v>
      </c>
      <c r="N1121" s="0" t="n">
        <v>0.15</v>
      </c>
      <c r="O1121" s="0" t="n">
        <v>-0.85</v>
      </c>
      <c r="P1121" s="0" t="n">
        <v>17.91</v>
      </c>
      <c r="Q1121" s="0" t="n">
        <v>7.62</v>
      </c>
      <c r="R1121" s="0" t="n">
        <v>-35.62</v>
      </c>
      <c r="S1121" s="0" t="n">
        <v>-40.27</v>
      </c>
      <c r="T1121" s="0" t="n">
        <v>99.76</v>
      </c>
      <c r="U1121" s="0" t="n">
        <v>19.97</v>
      </c>
      <c r="V1121" s="0" t="n">
        <v>1.45</v>
      </c>
      <c r="W1121" s="0" t="n">
        <v>340.37</v>
      </c>
      <c r="X1121" s="0" t="n">
        <v>1.18716</v>
      </c>
      <c r="Y1121" s="0" t="n">
        <v>1.74642</v>
      </c>
    </row>
    <row r="1122" customFormat="false" ht="12.8" hidden="false" customHeight="false" outlineLevel="0" collapsed="false">
      <c r="A1122" s="0" t="n">
        <v>24</v>
      </c>
      <c r="B1122" s="0" t="n">
        <v>1</v>
      </c>
      <c r="C1122" s="0" t="n">
        <v>1</v>
      </c>
      <c r="D1122" s="0" t="n">
        <v>17</v>
      </c>
      <c r="E1122" s="0" t="n">
        <v>2291.53</v>
      </c>
      <c r="F1122" s="0" t="n">
        <v>120.86</v>
      </c>
      <c r="G1122" s="0" t="n">
        <v>14.32</v>
      </c>
      <c r="H1122" s="0" t="n">
        <v>-214.4</v>
      </c>
      <c r="I1122" s="0" t="n">
        <v>2.38</v>
      </c>
      <c r="J1122" s="0" t="n">
        <v>0</v>
      </c>
      <c r="K1122" s="0" t="n">
        <v>34.07</v>
      </c>
      <c r="L1122" s="0" t="n">
        <v>76.98</v>
      </c>
      <c r="M1122" s="0" t="n">
        <v>16.34</v>
      </c>
      <c r="N1122" s="0" t="n">
        <v>0.17</v>
      </c>
      <c r="O1122" s="0" t="n">
        <v>-0.87</v>
      </c>
      <c r="P1122" s="0" t="n">
        <v>18.97</v>
      </c>
      <c r="Q1122" s="0" t="n">
        <v>0.27</v>
      </c>
      <c r="R1122" s="0" t="n">
        <v>-2741.51</v>
      </c>
      <c r="S1122" s="0" t="n">
        <v>-5918.8</v>
      </c>
      <c r="T1122" s="0" t="n">
        <v>-97.54</v>
      </c>
      <c r="U1122" s="0" t="n">
        <v>21.05</v>
      </c>
      <c r="V1122" s="0" t="n">
        <v>1.57</v>
      </c>
      <c r="W1122" s="0" t="n">
        <v>602.69</v>
      </c>
      <c r="X1122" s="0" t="n">
        <v>1.08625</v>
      </c>
      <c r="Y1122" s="0" t="n">
        <v>1.83721</v>
      </c>
    </row>
    <row r="1123" customFormat="false" ht="12.8" hidden="false" customHeight="false" outlineLevel="0" collapsed="false">
      <c r="A1123" s="0" t="n">
        <v>24</v>
      </c>
      <c r="B1123" s="0" t="n">
        <v>1</v>
      </c>
      <c r="C1123" s="0" t="n">
        <v>1</v>
      </c>
      <c r="D1123" s="0" t="n">
        <v>18</v>
      </c>
      <c r="E1123" s="0" t="n">
        <v>3294.74</v>
      </c>
      <c r="F1123" s="0" t="n">
        <v>174.68</v>
      </c>
      <c r="G1123" s="0" t="n">
        <v>-26.71</v>
      </c>
      <c r="H1123" s="0" t="n">
        <v>-5.42</v>
      </c>
      <c r="I1123" s="0" t="n">
        <v>2.53</v>
      </c>
      <c r="J1123" s="0" t="n">
        <v>0</v>
      </c>
      <c r="K1123" s="0" t="n">
        <v>38.39</v>
      </c>
      <c r="L1123" s="0" t="n">
        <v>90.39</v>
      </c>
      <c r="M1123" s="0" t="n">
        <v>0.34</v>
      </c>
      <c r="N1123" s="0" t="n">
        <v>0.18</v>
      </c>
      <c r="O1123" s="0" t="n">
        <v>-0.82</v>
      </c>
      <c r="P1123" s="0" t="n">
        <v>20.08</v>
      </c>
      <c r="Q1123" s="0" t="n">
        <v>0.05</v>
      </c>
      <c r="R1123" s="0" t="n">
        <v>-61.46</v>
      </c>
      <c r="S1123" s="0" t="n">
        <v>-2240.3</v>
      </c>
      <c r="T1123" s="0" t="n">
        <v>-287.33</v>
      </c>
      <c r="U1123" s="0" t="n">
        <v>22.15</v>
      </c>
      <c r="V1123" s="0" t="n">
        <v>1.71</v>
      </c>
      <c r="W1123" s="0" t="n">
        <v>908.28</v>
      </c>
      <c r="X1123" s="0" t="n">
        <v>0.98793</v>
      </c>
      <c r="Y1123" s="0" t="n">
        <v>1.93649</v>
      </c>
    </row>
    <row r="1124" customFormat="false" ht="12.8" hidden="false" customHeight="false" outlineLevel="0" collapsed="false">
      <c r="A1124" s="0" t="n">
        <v>24</v>
      </c>
      <c r="B1124" s="0" t="n">
        <v>1</v>
      </c>
      <c r="C1124" s="0" t="n">
        <v>1</v>
      </c>
      <c r="D1124" s="0" t="n">
        <v>19</v>
      </c>
      <c r="E1124" s="0" t="n">
        <v>4013.76</v>
      </c>
      <c r="F1124" s="0" t="n">
        <v>214.2</v>
      </c>
      <c r="G1124" s="0" t="n">
        <v>-51.45</v>
      </c>
      <c r="H1124" s="0" t="n">
        <v>-5.15</v>
      </c>
      <c r="I1124" s="0" t="n">
        <v>2.67</v>
      </c>
      <c r="J1124" s="0" t="n">
        <v>0</v>
      </c>
      <c r="K1124" s="0" t="n">
        <v>42.98</v>
      </c>
      <c r="L1124" s="0" t="n">
        <v>104.68</v>
      </c>
      <c r="M1124" s="0" t="n">
        <v>0.37</v>
      </c>
      <c r="N1124" s="0" t="n">
        <v>0.19</v>
      </c>
      <c r="O1124" s="0" t="n">
        <v>-0.85</v>
      </c>
      <c r="P1124" s="0" t="n">
        <v>21</v>
      </c>
      <c r="Q1124" s="0" t="n">
        <v>0</v>
      </c>
      <c r="R1124" s="0" t="n">
        <v>-74.37</v>
      </c>
      <c r="S1124" s="0" t="n">
        <v>-3294.66</v>
      </c>
      <c r="T1124" s="0" t="n">
        <v>-315.85</v>
      </c>
      <c r="U1124" s="0" t="n">
        <v>23.16</v>
      </c>
      <c r="V1124" s="0" t="n">
        <v>1.87</v>
      </c>
      <c r="W1124" s="0" t="n">
        <v>1169.66</v>
      </c>
      <c r="X1124" s="0" t="n">
        <v>0.89352</v>
      </c>
      <c r="Y1124" s="0" t="n">
        <v>2.04763</v>
      </c>
    </row>
    <row r="1125" customFormat="false" ht="12.8" hidden="false" customHeight="false" outlineLevel="0" collapsed="false">
      <c r="A1125" s="0" t="n">
        <v>24</v>
      </c>
      <c r="B1125" s="0" t="n">
        <v>1</v>
      </c>
      <c r="C1125" s="0" t="n">
        <v>1</v>
      </c>
      <c r="D1125" s="0" t="n">
        <v>20</v>
      </c>
      <c r="E1125" s="0" t="n">
        <v>4138.41</v>
      </c>
      <c r="F1125" s="0" t="n">
        <v>221.06</v>
      </c>
      <c r="G1125" s="0" t="n">
        <v>-32.71</v>
      </c>
      <c r="H1125" s="0" t="n">
        <v>-11.81</v>
      </c>
      <c r="I1125" s="0" t="n">
        <v>2.76</v>
      </c>
      <c r="J1125" s="0" t="n">
        <v>0</v>
      </c>
      <c r="K1125" s="0" t="n">
        <v>45.87</v>
      </c>
      <c r="L1125" s="0" t="n">
        <v>115.9</v>
      </c>
      <c r="M1125" s="0" t="n">
        <v>0.99</v>
      </c>
      <c r="N1125" s="0" t="n">
        <v>0.2</v>
      </c>
      <c r="O1125" s="0" t="n">
        <v>-0.92</v>
      </c>
      <c r="P1125" s="0" t="n">
        <v>21.6</v>
      </c>
      <c r="Q1125" s="0" t="n">
        <v>0</v>
      </c>
      <c r="R1125" s="0" t="n">
        <v>-207.51</v>
      </c>
      <c r="S1125" s="0" t="n">
        <v>-6498.5</v>
      </c>
      <c r="T1125" s="0" t="n">
        <v>-327.83</v>
      </c>
      <c r="U1125" s="0" t="n">
        <v>23.79</v>
      </c>
      <c r="V1125" s="0" t="n">
        <v>1.96</v>
      </c>
      <c r="W1125" s="0" t="n">
        <v>1215.43</v>
      </c>
      <c r="X1125" s="0" t="n">
        <v>0.80479</v>
      </c>
      <c r="Y1125" s="0" t="n">
        <v>2.17478</v>
      </c>
    </row>
    <row r="1126" customFormat="false" ht="12.8" hidden="false" customHeight="false" outlineLevel="0" collapsed="false">
      <c r="A1126" s="0" t="n">
        <v>24</v>
      </c>
      <c r="B1126" s="0" t="n">
        <v>1</v>
      </c>
      <c r="C1126" s="0" t="n">
        <v>1</v>
      </c>
      <c r="D1126" s="0" t="n">
        <v>21</v>
      </c>
      <c r="E1126" s="0" t="n">
        <v>5196.36</v>
      </c>
      <c r="F1126" s="0" t="n">
        <v>279.6</v>
      </c>
      <c r="G1126" s="0" t="n">
        <v>-80.65</v>
      </c>
      <c r="H1126" s="0" t="n">
        <v>-4.13</v>
      </c>
      <c r="I1126" s="0" t="n">
        <v>2.87</v>
      </c>
      <c r="J1126" s="0" t="n">
        <v>0</v>
      </c>
      <c r="K1126" s="0" t="n">
        <v>51.01</v>
      </c>
      <c r="L1126" s="0" t="n">
        <v>117.74</v>
      </c>
      <c r="M1126" s="0" t="n">
        <v>0.53</v>
      </c>
      <c r="N1126" s="0" t="n">
        <v>0.19</v>
      </c>
      <c r="O1126" s="0" t="n">
        <v>-0.91</v>
      </c>
      <c r="P1126" s="0" t="n">
        <v>22.23</v>
      </c>
      <c r="Q1126" s="0" t="n">
        <v>0.05</v>
      </c>
      <c r="R1126" s="0" t="n">
        <v>-117.01</v>
      </c>
      <c r="S1126" s="0" t="n">
        <v>-7861.47</v>
      </c>
      <c r="T1126" s="0" t="n">
        <v>-401.59</v>
      </c>
      <c r="U1126" s="0" t="n">
        <v>24.41</v>
      </c>
      <c r="V1126" s="0" t="n">
        <v>2.06</v>
      </c>
      <c r="W1126" s="0" t="n">
        <v>1615.6</v>
      </c>
      <c r="X1126" s="0" t="n">
        <v>0.72416</v>
      </c>
      <c r="Y1126" s="0" t="n">
        <v>2.32277</v>
      </c>
    </row>
    <row r="1127" customFormat="false" ht="12.8" hidden="false" customHeight="false" outlineLevel="0" collapsed="false">
      <c r="A1127" s="0" t="n">
        <v>24</v>
      </c>
      <c r="B1127" s="0" t="n">
        <v>1</v>
      </c>
      <c r="C1127" s="0" t="n">
        <v>1</v>
      </c>
      <c r="D1127" s="0" t="n">
        <v>22</v>
      </c>
      <c r="E1127" s="0" t="n">
        <v>5645.16</v>
      </c>
      <c r="F1127" s="0" t="n">
        <v>304.21</v>
      </c>
      <c r="G1127" s="0" t="n">
        <v>-94.08</v>
      </c>
      <c r="H1127" s="0" t="n">
        <v>-5.18</v>
      </c>
      <c r="I1127" s="0" t="n">
        <v>2.99</v>
      </c>
      <c r="J1127" s="0" t="n">
        <v>0</v>
      </c>
      <c r="K1127" s="0" t="n">
        <v>54.81</v>
      </c>
      <c r="L1127" s="0" t="n">
        <v>117.55</v>
      </c>
      <c r="M1127" s="0" t="n">
        <v>0.35</v>
      </c>
      <c r="N1127" s="0" t="n">
        <v>0.19</v>
      </c>
      <c r="O1127" s="0" t="n">
        <v>-0.96</v>
      </c>
      <c r="P1127" s="0" t="n">
        <v>22.99</v>
      </c>
      <c r="Q1127" s="0" t="n">
        <v>0.13</v>
      </c>
      <c r="R1127" s="0" t="n">
        <v>-83.44</v>
      </c>
      <c r="S1127" s="0" t="n">
        <v>-8218.61</v>
      </c>
      <c r="T1127" s="0" t="n">
        <v>-78.84</v>
      </c>
      <c r="U1127" s="0" t="n">
        <v>25.35</v>
      </c>
      <c r="V1127" s="0" t="n">
        <v>2.22</v>
      </c>
      <c r="W1127" s="0" t="n">
        <v>1775.73</v>
      </c>
      <c r="X1127" s="0" t="n">
        <v>0.65492</v>
      </c>
      <c r="Y1127" s="0" t="n">
        <v>2.49646</v>
      </c>
    </row>
    <row r="1128" customFormat="false" ht="12.8" hidden="false" customHeight="false" outlineLevel="0" collapsed="false">
      <c r="A1128" s="0" t="n">
        <v>24</v>
      </c>
      <c r="B1128" s="0" t="n">
        <v>1</v>
      </c>
      <c r="C1128" s="0" t="n">
        <v>1</v>
      </c>
      <c r="D1128" s="0" t="n">
        <v>23</v>
      </c>
      <c r="E1128" s="0" t="n">
        <v>5898.64</v>
      </c>
      <c r="F1128" s="0" t="n">
        <v>317.96</v>
      </c>
      <c r="G1128" s="0" t="n">
        <v>-97.02</v>
      </c>
      <c r="H1128" s="0" t="n">
        <v>-11.46</v>
      </c>
      <c r="I1128" s="0" t="n">
        <v>3.17</v>
      </c>
      <c r="J1128" s="0" t="n">
        <v>0</v>
      </c>
      <c r="K1128" s="0" t="n">
        <v>57.34</v>
      </c>
      <c r="L1128" s="0" t="n">
        <v>115.94</v>
      </c>
      <c r="M1128" s="0" t="n">
        <v>0.81</v>
      </c>
      <c r="N1128" s="0" t="n">
        <v>0.18</v>
      </c>
      <c r="O1128" s="0" t="n">
        <v>-1.01</v>
      </c>
      <c r="P1128" s="0" t="n">
        <v>23.97</v>
      </c>
      <c r="Q1128" s="0" t="n">
        <v>0</v>
      </c>
      <c r="R1128" s="0" t="n">
        <v>-206.67</v>
      </c>
      <c r="S1128" s="0" t="n">
        <v>-8755.58</v>
      </c>
      <c r="T1128" s="0" t="n">
        <v>-135.5</v>
      </c>
      <c r="U1128" s="0" t="n">
        <v>26.4</v>
      </c>
      <c r="V1128" s="0" t="n">
        <v>2.41</v>
      </c>
      <c r="W1128" s="0" t="n">
        <v>1859.81</v>
      </c>
      <c r="X1128" s="0" t="n">
        <v>0.60126</v>
      </c>
      <c r="Y1128" s="0" t="n">
        <v>2.69878</v>
      </c>
    </row>
    <row r="1129" customFormat="false" ht="12.8" hidden="false" customHeight="false" outlineLevel="0" collapsed="false">
      <c r="A1129" s="0" t="n">
        <v>24</v>
      </c>
      <c r="B1129" s="0" t="n">
        <v>1</v>
      </c>
      <c r="C1129" s="0" t="n">
        <v>1</v>
      </c>
      <c r="D1129" s="0" t="n">
        <v>24</v>
      </c>
      <c r="E1129" s="0" t="n">
        <v>6162.64</v>
      </c>
      <c r="F1129" s="0" t="n">
        <v>332.66</v>
      </c>
      <c r="G1129" s="0" t="n">
        <v>-100.22</v>
      </c>
      <c r="H1129" s="0" t="n">
        <v>-5.48</v>
      </c>
      <c r="I1129" s="0" t="n">
        <v>3.26</v>
      </c>
      <c r="J1129" s="0" t="n">
        <v>0</v>
      </c>
      <c r="K1129" s="0" t="n">
        <v>59.42</v>
      </c>
      <c r="L1129" s="0" t="n">
        <v>122.49</v>
      </c>
      <c r="M1129" s="0" t="n">
        <v>0.45</v>
      </c>
      <c r="N1129" s="0" t="n">
        <v>0.19</v>
      </c>
      <c r="O1129" s="0" t="n">
        <v>-1.03</v>
      </c>
      <c r="P1129" s="0" t="n">
        <v>24.47</v>
      </c>
      <c r="Q1129" s="0" t="n">
        <v>0.38</v>
      </c>
      <c r="R1129" s="0" t="n">
        <v>-120.17</v>
      </c>
      <c r="S1129" s="0" t="n">
        <v>-5684.37</v>
      </c>
      <c r="T1129" s="0" t="n">
        <v>-124.03</v>
      </c>
      <c r="U1129" s="0" t="n">
        <v>26.95</v>
      </c>
      <c r="V1129" s="0" t="n">
        <v>2.51</v>
      </c>
      <c r="W1129" s="0" t="n">
        <v>1963.84</v>
      </c>
      <c r="X1129" s="0" t="n">
        <v>0.56777</v>
      </c>
      <c r="Y1129" s="0" t="n">
        <v>2.92727</v>
      </c>
    </row>
    <row r="1130" customFormat="false" ht="12.8" hidden="false" customHeight="false" outlineLevel="0" collapsed="false">
      <c r="A1130" s="0" t="n">
        <v>24</v>
      </c>
      <c r="B1130" s="0" t="n">
        <v>1</v>
      </c>
      <c r="C1130" s="0" t="n">
        <v>1</v>
      </c>
      <c r="D1130" s="0" t="n">
        <v>25</v>
      </c>
      <c r="E1130" s="0" t="n">
        <v>6248.13</v>
      </c>
      <c r="F1130" s="0" t="n">
        <v>337.45</v>
      </c>
      <c r="G1130" s="0" t="n">
        <v>-107.91</v>
      </c>
      <c r="H1130" s="0" t="n">
        <v>-13.91</v>
      </c>
      <c r="I1130" s="0" t="n">
        <v>3.38</v>
      </c>
      <c r="J1130" s="0" t="n">
        <v>0</v>
      </c>
      <c r="K1130" s="0" t="n">
        <v>60.5</v>
      </c>
      <c r="L1130" s="0" t="n">
        <v>118.65</v>
      </c>
      <c r="M1130" s="0" t="n">
        <v>0.67</v>
      </c>
      <c r="N1130" s="0" t="n">
        <v>0.18</v>
      </c>
      <c r="O1130" s="0" t="n">
        <v>-1.06</v>
      </c>
      <c r="P1130" s="0" t="n">
        <v>25.1</v>
      </c>
      <c r="Q1130" s="0" t="n">
        <v>0.13</v>
      </c>
      <c r="R1130" s="0" t="n">
        <v>-190.76</v>
      </c>
      <c r="S1130" s="0" t="n">
        <v>-8232.77</v>
      </c>
      <c r="T1130" s="0" t="n">
        <v>-171.1</v>
      </c>
      <c r="U1130" s="0" t="n">
        <v>27.65</v>
      </c>
      <c r="V1130" s="0" t="n">
        <v>2.67</v>
      </c>
      <c r="W1130" s="0" t="n">
        <v>1999.01</v>
      </c>
      <c r="X1130" s="0" t="n">
        <v>0.55818</v>
      </c>
      <c r="Y1130" s="0" t="n">
        <v>3.17105</v>
      </c>
    </row>
    <row r="1131" customFormat="false" ht="12.8" hidden="false" customHeight="false" outlineLevel="0" collapsed="false">
      <c r="A1131" s="0" t="n">
        <v>24</v>
      </c>
      <c r="B1131" s="0" t="n">
        <v>1</v>
      </c>
      <c r="C1131" s="0" t="n">
        <v>1</v>
      </c>
      <c r="D1131" s="0" t="n">
        <v>26</v>
      </c>
      <c r="E1131" s="0" t="n">
        <v>5905.69</v>
      </c>
      <c r="F1131" s="0" t="n">
        <v>318.01</v>
      </c>
      <c r="G1131" s="0" t="n">
        <v>-91.56</v>
      </c>
      <c r="H1131" s="0" t="n">
        <v>-18.67</v>
      </c>
      <c r="I1131" s="0" t="n">
        <v>3.5</v>
      </c>
      <c r="J1131" s="0" t="n">
        <v>0</v>
      </c>
      <c r="K1131" s="0" t="n">
        <v>60.19</v>
      </c>
      <c r="L1131" s="0" t="n">
        <v>116.18</v>
      </c>
      <c r="M1131" s="0" t="n">
        <v>0.68</v>
      </c>
      <c r="N1131" s="0" t="n">
        <v>0.17</v>
      </c>
      <c r="O1131" s="0" t="n">
        <v>-1.12</v>
      </c>
      <c r="P1131" s="0" t="n">
        <v>25.72</v>
      </c>
      <c r="Q1131" s="0" t="n">
        <v>0</v>
      </c>
      <c r="R1131" s="0" t="n">
        <v>-205.77</v>
      </c>
      <c r="S1131" s="0" t="n">
        <v>-8795.66</v>
      </c>
      <c r="T1131" s="0" t="n">
        <v>-200.88</v>
      </c>
      <c r="U1131" s="0" t="n">
        <v>28.38</v>
      </c>
      <c r="V1131" s="0" t="n">
        <v>2.86</v>
      </c>
      <c r="W1131" s="0" t="n">
        <v>1847.23</v>
      </c>
      <c r="X1131" s="0" t="n">
        <v>0.57373</v>
      </c>
      <c r="Y1131" s="0" t="n">
        <v>3.41261</v>
      </c>
    </row>
    <row r="1132" customFormat="false" ht="12.8" hidden="false" customHeight="false" outlineLevel="0" collapsed="false">
      <c r="A1132" s="0" t="n">
        <v>24</v>
      </c>
      <c r="B1132" s="0" t="n">
        <v>1</v>
      </c>
      <c r="C1132" s="0" t="n">
        <v>1</v>
      </c>
      <c r="D1132" s="0" t="n">
        <v>27</v>
      </c>
      <c r="E1132" s="0" t="n">
        <v>6004.95</v>
      </c>
      <c r="F1132" s="0" t="n">
        <v>324.23</v>
      </c>
      <c r="G1132" s="0" t="n">
        <v>-108.68</v>
      </c>
      <c r="H1132" s="0" t="n">
        <v>-8.1</v>
      </c>
      <c r="I1132" s="0" t="n">
        <v>3.6</v>
      </c>
      <c r="J1132" s="0" t="n">
        <v>0</v>
      </c>
      <c r="K1132" s="0" t="n">
        <v>60.78</v>
      </c>
      <c r="L1132" s="0" t="n">
        <v>107.8</v>
      </c>
      <c r="M1132" s="0" t="n">
        <v>0.44</v>
      </c>
      <c r="N1132" s="0" t="n">
        <v>0.16</v>
      </c>
      <c r="O1132" s="0" t="n">
        <v>-1.13</v>
      </c>
      <c r="P1132" s="0" t="n">
        <v>26.18</v>
      </c>
      <c r="Q1132" s="0" t="n">
        <v>0</v>
      </c>
      <c r="R1132" s="0" t="n">
        <v>-138.93</v>
      </c>
      <c r="S1132" s="0" t="n">
        <v>-3892.45</v>
      </c>
      <c r="T1132" s="0" t="n">
        <v>-249.38</v>
      </c>
      <c r="U1132" s="0" t="n">
        <v>28.88</v>
      </c>
      <c r="V1132" s="0" t="n">
        <v>2.98</v>
      </c>
      <c r="W1132" s="0" t="n">
        <v>1917.52</v>
      </c>
      <c r="X1132" s="0" t="n">
        <v>0.61245</v>
      </c>
      <c r="Y1132" s="0" t="n">
        <v>3.63549</v>
      </c>
    </row>
    <row r="1133" customFormat="false" ht="12.8" hidden="false" customHeight="false" outlineLevel="0" collapsed="false">
      <c r="A1133" s="0" t="n">
        <v>24</v>
      </c>
      <c r="B1133" s="0" t="n">
        <v>1</v>
      </c>
      <c r="C1133" s="0" t="n">
        <v>1</v>
      </c>
      <c r="D1133" s="0" t="n">
        <v>28</v>
      </c>
      <c r="E1133" s="0" t="n">
        <v>6040.29</v>
      </c>
      <c r="F1133" s="0" t="n">
        <v>326.4</v>
      </c>
      <c r="G1133" s="0" t="n">
        <v>-117.47</v>
      </c>
      <c r="H1133" s="0" t="n">
        <v>-12.26</v>
      </c>
      <c r="I1133" s="0" t="n">
        <v>3.68</v>
      </c>
      <c r="J1133" s="0" t="n">
        <v>0</v>
      </c>
      <c r="K1133" s="0" t="n">
        <v>61.15</v>
      </c>
      <c r="L1133" s="0" t="n">
        <v>97.65</v>
      </c>
      <c r="M1133" s="0" t="n">
        <v>0.55</v>
      </c>
      <c r="N1133" s="0" t="n">
        <v>0.15</v>
      </c>
      <c r="O1133" s="0" t="n">
        <v>-1.15</v>
      </c>
      <c r="P1133" s="0" t="n">
        <v>26.57</v>
      </c>
      <c r="Q1133" s="0" t="n">
        <v>0</v>
      </c>
      <c r="R1133" s="0" t="n">
        <v>-183.26</v>
      </c>
      <c r="S1133" s="0" t="n">
        <v>-8678.43</v>
      </c>
      <c r="T1133" s="0" t="n">
        <v>-324.83</v>
      </c>
      <c r="U1133" s="0" t="n">
        <v>29.32</v>
      </c>
      <c r="V1133" s="0" t="n">
        <v>3.11</v>
      </c>
      <c r="W1133" s="0" t="n">
        <v>1940.43</v>
      </c>
      <c r="X1133" s="0" t="n">
        <v>0.67026</v>
      </c>
      <c r="Y1133" s="0" t="n">
        <v>3.8309</v>
      </c>
    </row>
    <row r="1134" customFormat="false" ht="12.8" hidden="false" customHeight="false" outlineLevel="0" collapsed="false">
      <c r="A1134" s="0" t="n">
        <v>24</v>
      </c>
      <c r="B1134" s="0" t="n">
        <v>1</v>
      </c>
      <c r="C1134" s="0" t="n">
        <v>1</v>
      </c>
      <c r="D1134" s="0" t="n">
        <v>29</v>
      </c>
      <c r="E1134" s="0" t="n">
        <v>5062.4</v>
      </c>
      <c r="F1134" s="0" t="n">
        <v>272.25</v>
      </c>
      <c r="G1134" s="0" t="n">
        <v>-88.83</v>
      </c>
      <c r="H1134" s="0" t="n">
        <v>-9.96</v>
      </c>
      <c r="I1134" s="0" t="n">
        <v>3.75</v>
      </c>
      <c r="J1134" s="0" t="n">
        <v>0</v>
      </c>
      <c r="K1134" s="0" t="n">
        <v>57.12</v>
      </c>
      <c r="L1134" s="0" t="n">
        <v>91.3</v>
      </c>
      <c r="M1134" s="0" t="n">
        <v>0.47</v>
      </c>
      <c r="N1134" s="0" t="n">
        <v>0.15</v>
      </c>
      <c r="O1134" s="0" t="n">
        <v>-1.21</v>
      </c>
      <c r="P1134" s="0" t="n">
        <v>26.92</v>
      </c>
      <c r="Q1134" s="0" t="n">
        <v>0</v>
      </c>
      <c r="R1134" s="0" t="n">
        <v>-165</v>
      </c>
      <c r="S1134" s="0" t="n">
        <v>-9273.14</v>
      </c>
      <c r="T1134" s="0" t="n">
        <v>-353.99</v>
      </c>
      <c r="U1134" s="0" t="n">
        <v>29.79</v>
      </c>
      <c r="V1134" s="0" t="n">
        <v>3.27</v>
      </c>
      <c r="W1134" s="0" t="n">
        <v>1567.48</v>
      </c>
      <c r="X1134" s="0" t="n">
        <v>0.74258</v>
      </c>
      <c r="Y1134" s="0" t="n">
        <v>3.99805</v>
      </c>
    </row>
    <row r="1135" customFormat="false" ht="12.8" hidden="false" customHeight="false" outlineLevel="0" collapsed="false">
      <c r="A1135" s="0" t="n">
        <v>24</v>
      </c>
      <c r="B1135" s="0" t="n">
        <v>1</v>
      </c>
      <c r="C1135" s="0" t="n">
        <v>1</v>
      </c>
      <c r="D1135" s="0" t="n">
        <v>30</v>
      </c>
      <c r="E1135" s="0" t="n">
        <v>3944.43</v>
      </c>
      <c r="F1135" s="0" t="n">
        <v>210.41</v>
      </c>
      <c r="G1135" s="0" t="n">
        <v>-25.42</v>
      </c>
      <c r="H1135" s="0" t="n">
        <v>-3.74</v>
      </c>
      <c r="I1135" s="0" t="n">
        <v>3.74</v>
      </c>
      <c r="J1135" s="0" t="n">
        <v>0</v>
      </c>
      <c r="K1135" s="0" t="n">
        <v>52.14</v>
      </c>
      <c r="L1135" s="0" t="n">
        <v>75.57</v>
      </c>
      <c r="M1135" s="0" t="n">
        <v>0.12</v>
      </c>
      <c r="N1135" s="0" t="n">
        <v>0.14</v>
      </c>
      <c r="O1135" s="0" t="n">
        <v>-1.23</v>
      </c>
      <c r="P1135" s="0" t="n">
        <v>26.85</v>
      </c>
      <c r="Q1135" s="0" t="n">
        <v>0</v>
      </c>
      <c r="R1135" s="0" t="n">
        <v>-42.83</v>
      </c>
      <c r="S1135" s="0" t="n">
        <v>-49.36</v>
      </c>
      <c r="T1135" s="0" t="n">
        <v>-354.62</v>
      </c>
      <c r="U1135" s="0" t="n">
        <v>29.76</v>
      </c>
      <c r="V1135" s="0" t="n">
        <v>3.29</v>
      </c>
      <c r="W1135" s="0" t="n">
        <v>1145.49</v>
      </c>
      <c r="X1135" s="0" t="n">
        <v>0.82541</v>
      </c>
      <c r="Y1135" s="0" t="n">
        <v>4.14058</v>
      </c>
    </row>
    <row r="1136" customFormat="false" ht="12.8" hidden="false" customHeight="false" outlineLevel="0" collapsed="false">
      <c r="A1136" s="0" t="n">
        <v>24</v>
      </c>
      <c r="B1136" s="0" t="n">
        <v>1</v>
      </c>
      <c r="C1136" s="0" t="n">
        <v>1</v>
      </c>
      <c r="D1136" s="0" t="n">
        <v>31</v>
      </c>
      <c r="E1136" s="0" t="n">
        <v>3577.83</v>
      </c>
      <c r="F1136" s="0" t="n">
        <v>190.3</v>
      </c>
      <c r="G1136" s="0" t="n">
        <v>-25.58</v>
      </c>
      <c r="H1136" s="0" t="n">
        <v>-3.74</v>
      </c>
      <c r="I1136" s="0" t="n">
        <v>3.74</v>
      </c>
      <c r="J1136" s="0" t="n">
        <v>0</v>
      </c>
      <c r="K1136" s="0" t="n">
        <v>50.43</v>
      </c>
      <c r="L1136" s="0" t="n">
        <v>72.22</v>
      </c>
      <c r="M1136" s="0" t="n">
        <v>0.12</v>
      </c>
      <c r="N1136" s="0" t="n">
        <v>0.14</v>
      </c>
      <c r="O1136" s="0" t="n">
        <v>-1.26</v>
      </c>
      <c r="P1136" s="0" t="n">
        <v>26.88</v>
      </c>
      <c r="Q1136" s="0" t="n">
        <v>0</v>
      </c>
      <c r="R1136" s="0" t="n">
        <v>-43.95</v>
      </c>
      <c r="S1136" s="0" t="n">
        <v>-53.55</v>
      </c>
      <c r="T1136" s="0" t="n">
        <v>-336.58</v>
      </c>
      <c r="U1136" s="0" t="n">
        <v>29.84</v>
      </c>
      <c r="V1136" s="0" t="n">
        <v>3.34</v>
      </c>
      <c r="W1136" s="0" t="n">
        <v>1013.86</v>
      </c>
      <c r="X1136" s="0" t="n">
        <v>0.9157</v>
      </c>
      <c r="Y1136" s="0" t="n">
        <v>4.26347</v>
      </c>
    </row>
    <row r="1137" customFormat="false" ht="12.8" hidden="false" customHeight="false" outlineLevel="0" collapsed="false">
      <c r="A1137" s="0" t="n">
        <v>24</v>
      </c>
      <c r="B1137" s="0" t="n">
        <v>1</v>
      </c>
      <c r="C1137" s="0" t="n">
        <v>1</v>
      </c>
      <c r="D1137" s="0" t="n">
        <v>32</v>
      </c>
      <c r="E1137" s="0" t="n">
        <v>3895.28</v>
      </c>
      <c r="F1137" s="0" t="n">
        <v>206.73</v>
      </c>
      <c r="G1137" s="0" t="n">
        <v>-78.39</v>
      </c>
      <c r="H1137" s="0" t="n">
        <v>-12</v>
      </c>
      <c r="I1137" s="0" t="n">
        <v>3.77</v>
      </c>
      <c r="J1137" s="0" t="n">
        <v>0</v>
      </c>
      <c r="K1137" s="0" t="n">
        <v>51.33</v>
      </c>
      <c r="L1137" s="0" t="n">
        <v>76.66</v>
      </c>
      <c r="M1137" s="0" t="n">
        <v>0.47</v>
      </c>
      <c r="N1137" s="0" t="n">
        <v>0.14</v>
      </c>
      <c r="O1137" s="0" t="n">
        <v>-1.26</v>
      </c>
      <c r="P1137" s="0" t="n">
        <v>27</v>
      </c>
      <c r="Q1137" s="0" t="n">
        <v>0</v>
      </c>
      <c r="R1137" s="0" t="n">
        <v>-167.68</v>
      </c>
      <c r="S1137" s="0" t="n">
        <v>-2892.98</v>
      </c>
      <c r="T1137" s="0" t="n">
        <v>-371.39</v>
      </c>
      <c r="U1137" s="0" t="n">
        <v>29.97</v>
      </c>
      <c r="V1137" s="0" t="n">
        <v>3.37</v>
      </c>
      <c r="W1137" s="0" t="n">
        <v>1081.44</v>
      </c>
      <c r="X1137" s="0" t="n">
        <v>1.01119</v>
      </c>
      <c r="Y1137" s="0" t="n">
        <v>4.37142</v>
      </c>
    </row>
    <row r="1138" customFormat="false" ht="12.8" hidden="false" customHeight="false" outlineLevel="0" collapsed="false">
      <c r="A1138" s="0" t="n">
        <v>24</v>
      </c>
      <c r="B1138" s="0" t="n">
        <v>1</v>
      </c>
      <c r="C1138" s="0" t="n">
        <v>1</v>
      </c>
      <c r="D1138" s="0" t="n">
        <v>33</v>
      </c>
      <c r="E1138" s="0" t="n">
        <v>5308.24</v>
      </c>
      <c r="F1138" s="0" t="n">
        <v>278.92</v>
      </c>
      <c r="G1138" s="0" t="n">
        <v>-103.24</v>
      </c>
      <c r="H1138" s="0" t="n">
        <v>-28.81</v>
      </c>
      <c r="I1138" s="0" t="n">
        <v>3.85</v>
      </c>
      <c r="J1138" s="0" t="n">
        <v>0</v>
      </c>
      <c r="K1138" s="0" t="n">
        <v>59.11</v>
      </c>
      <c r="L1138" s="0" t="n">
        <v>83.55</v>
      </c>
      <c r="M1138" s="0" t="n">
        <v>0.77</v>
      </c>
      <c r="N1138" s="0" t="n">
        <v>0.13</v>
      </c>
      <c r="O1138" s="0" t="n">
        <v>-1.25</v>
      </c>
      <c r="P1138" s="0" t="n">
        <v>27.37</v>
      </c>
      <c r="Q1138" s="0" t="n">
        <v>0</v>
      </c>
      <c r="R1138" s="0" t="n">
        <v>-289.1</v>
      </c>
      <c r="S1138" s="0" t="n">
        <v>-8868.6</v>
      </c>
      <c r="T1138" s="0" t="n">
        <v>-442.68</v>
      </c>
      <c r="U1138" s="0" t="n">
        <v>30.33</v>
      </c>
      <c r="V1138" s="0" t="n">
        <v>3.49</v>
      </c>
      <c r="W1138" s="0" t="n">
        <v>1348.73</v>
      </c>
      <c r="X1138" s="0" t="n">
        <v>1.11023</v>
      </c>
      <c r="Y1138" s="0" t="n">
        <v>4.46839</v>
      </c>
    </row>
    <row r="1139" customFormat="false" ht="12.8" hidden="false" customHeight="false" outlineLevel="0" collapsed="false">
      <c r="A1139" s="0" t="n">
        <v>24</v>
      </c>
      <c r="B1139" s="0" t="n">
        <v>1</v>
      </c>
      <c r="C1139" s="0" t="n">
        <v>1</v>
      </c>
      <c r="D1139" s="0" t="n">
        <v>34</v>
      </c>
      <c r="E1139" s="0" t="n">
        <v>3563.01</v>
      </c>
      <c r="F1139" s="0" t="n">
        <v>184.89</v>
      </c>
      <c r="G1139" s="0" t="n">
        <v>-82.65</v>
      </c>
      <c r="H1139" s="0" t="n">
        <v>-2.45</v>
      </c>
      <c r="I1139" s="0" t="n">
        <v>3.89</v>
      </c>
      <c r="J1139" s="0" t="n">
        <v>0</v>
      </c>
      <c r="K1139" s="0" t="n">
        <v>50.19</v>
      </c>
      <c r="L1139" s="0" t="n">
        <v>69.52</v>
      </c>
      <c r="M1139" s="0" t="n">
        <v>0.13</v>
      </c>
      <c r="N1139" s="0" t="n">
        <v>0.13</v>
      </c>
      <c r="O1139" s="0" t="n">
        <v>-1.31</v>
      </c>
      <c r="P1139" s="0" t="n">
        <v>27.56</v>
      </c>
      <c r="Q1139" s="0" t="n">
        <v>2.3</v>
      </c>
      <c r="R1139" s="0" t="n">
        <v>-49.63</v>
      </c>
      <c r="S1139" s="0" t="n">
        <v>-86.37</v>
      </c>
      <c r="T1139" s="0" t="n">
        <v>-338.52</v>
      </c>
      <c r="U1139" s="0" t="n">
        <v>30.62</v>
      </c>
      <c r="V1139" s="0" t="n">
        <v>3.56</v>
      </c>
      <c r="W1139" s="0" t="n">
        <v>804.4</v>
      </c>
      <c r="X1139" s="0" t="n">
        <v>1.21161</v>
      </c>
      <c r="Y1139" s="0" t="n">
        <v>4.55757</v>
      </c>
    </row>
    <row r="1140" customFormat="false" ht="12.8" hidden="false" customHeight="false" outlineLevel="0" collapsed="false">
      <c r="A1140" s="0" t="n">
        <v>24</v>
      </c>
      <c r="B1140" s="0" t="n">
        <v>1</v>
      </c>
      <c r="C1140" s="0" t="n">
        <v>1</v>
      </c>
      <c r="D1140" s="0" t="n">
        <v>35</v>
      </c>
      <c r="E1140" s="0" t="n">
        <v>2373.73</v>
      </c>
      <c r="F1140" s="0" t="n">
        <v>121.57</v>
      </c>
      <c r="G1140" s="0" t="n">
        <v>-50.12</v>
      </c>
      <c r="H1140" s="0" t="n">
        <v>0.14</v>
      </c>
      <c r="I1140" s="0" t="n">
        <v>3.81</v>
      </c>
      <c r="J1140" s="0" t="n">
        <v>0</v>
      </c>
      <c r="K1140" s="0" t="n">
        <v>44.5</v>
      </c>
      <c r="L1140" s="0" t="n">
        <v>67.89</v>
      </c>
      <c r="M1140" s="0" t="n">
        <v>0.14</v>
      </c>
      <c r="N1140" s="0" t="n">
        <v>0.14</v>
      </c>
      <c r="O1140" s="0" t="n">
        <v>-1.35</v>
      </c>
      <c r="P1140" s="0" t="n">
        <v>27.17</v>
      </c>
      <c r="Q1140" s="0" t="n">
        <v>5</v>
      </c>
      <c r="R1140" s="0" t="n">
        <v>-53.88</v>
      </c>
      <c r="S1140" s="0" t="n">
        <v>-80.99</v>
      </c>
      <c r="T1140" s="0" t="n">
        <v>-142.49</v>
      </c>
      <c r="U1140" s="0" t="n">
        <v>30.28</v>
      </c>
      <c r="V1140" s="0" t="n">
        <v>3.5</v>
      </c>
      <c r="W1140" s="0" t="n">
        <v>467.98</v>
      </c>
      <c r="X1140" s="0" t="n">
        <v>1.31438</v>
      </c>
      <c r="Y1140" s="0" t="n">
        <v>4.64155</v>
      </c>
    </row>
    <row r="1141" customFormat="false" ht="12.8" hidden="false" customHeight="false" outlineLevel="0" collapsed="false">
      <c r="A1141" s="0" t="n">
        <v>24</v>
      </c>
      <c r="B1141" s="0" t="n">
        <v>1</v>
      </c>
      <c r="C1141" s="0" t="n">
        <v>1</v>
      </c>
      <c r="D1141" s="0" t="n">
        <v>36</v>
      </c>
      <c r="E1141" s="0" t="n">
        <v>2491.55</v>
      </c>
      <c r="F1141" s="0" t="n">
        <v>131.47</v>
      </c>
      <c r="G1141" s="0" t="n">
        <v>77.21</v>
      </c>
      <c r="H1141" s="0" t="n">
        <v>-3.82</v>
      </c>
      <c r="I1141" s="0" t="n">
        <v>3.82</v>
      </c>
      <c r="J1141" s="0" t="n">
        <v>0</v>
      </c>
      <c r="K1141" s="0" t="n">
        <v>48.04</v>
      </c>
      <c r="L1141" s="0" t="n">
        <v>71.52</v>
      </c>
      <c r="M1141" s="0" t="n">
        <v>0.14</v>
      </c>
      <c r="N1141" s="0" t="n">
        <v>0.14</v>
      </c>
      <c r="O1141" s="0" t="n">
        <v>-1.35</v>
      </c>
      <c r="P1141" s="0" t="n">
        <v>27.22</v>
      </c>
      <c r="Q1141" s="0" t="n">
        <v>0</v>
      </c>
      <c r="R1141" s="0" t="n">
        <v>-51.97</v>
      </c>
      <c r="S1141" s="0" t="n">
        <v>-55.72</v>
      </c>
      <c r="T1141" s="0" t="n">
        <v>-178.96</v>
      </c>
      <c r="U1141" s="0" t="n">
        <v>30.32</v>
      </c>
      <c r="V1141" s="0" t="n">
        <v>3.53</v>
      </c>
      <c r="W1141" s="0" t="n">
        <v>657.87</v>
      </c>
      <c r="X1141" s="0" t="n">
        <v>1.41776</v>
      </c>
      <c r="Y1141" s="0" t="n">
        <v>4.7023</v>
      </c>
    </row>
    <row r="1142" customFormat="false" ht="12.8" hidden="false" customHeight="false" outlineLevel="0" collapsed="false">
      <c r="A1142" s="0" t="n">
        <v>24</v>
      </c>
      <c r="B1142" s="0" t="n">
        <v>1</v>
      </c>
      <c r="C1142" s="0" t="n">
        <v>1</v>
      </c>
      <c r="D1142" s="0" t="n">
        <v>37</v>
      </c>
      <c r="E1142" s="0" t="n">
        <v>1347.15</v>
      </c>
      <c r="F1142" s="0" t="n">
        <v>71.08</v>
      </c>
      <c r="G1142" s="0" t="n">
        <v>80.59</v>
      </c>
      <c r="H1142" s="0" t="n">
        <v>16.4</v>
      </c>
      <c r="I1142" s="0" t="n">
        <v>3.76</v>
      </c>
      <c r="J1142" s="0" t="n">
        <v>0</v>
      </c>
      <c r="K1142" s="0" t="n">
        <v>42.45</v>
      </c>
      <c r="L1142" s="0" t="n">
        <v>73.41</v>
      </c>
      <c r="M1142" s="0" t="n">
        <v>0.23</v>
      </c>
      <c r="N1142" s="0" t="n">
        <v>0.15</v>
      </c>
      <c r="O1142" s="0" t="n">
        <v>-1.41</v>
      </c>
      <c r="P1142" s="0" t="n">
        <v>26.96</v>
      </c>
      <c r="Q1142" s="0" t="n">
        <v>6.39</v>
      </c>
      <c r="R1142" s="0" t="n">
        <v>-85.05</v>
      </c>
      <c r="S1142" s="0" t="n">
        <v>-89.9</v>
      </c>
      <c r="T1142" s="0" t="n">
        <v>115.48</v>
      </c>
      <c r="U1142" s="0" t="n">
        <v>30.08</v>
      </c>
      <c r="V1142" s="0" t="n">
        <v>3.47</v>
      </c>
      <c r="W1142" s="0" t="n">
        <v>355.7</v>
      </c>
      <c r="X1142" s="0" t="n">
        <v>1.52106</v>
      </c>
      <c r="Y1142" s="0" t="n">
        <v>4.80222</v>
      </c>
    </row>
    <row r="1143" customFormat="false" ht="12.8" hidden="false" customHeight="false" outlineLevel="0" collapsed="false">
      <c r="A1143" s="0" t="n">
        <v>24</v>
      </c>
      <c r="B1143" s="0" t="n">
        <v>1</v>
      </c>
      <c r="C1143" s="0" t="n">
        <v>1</v>
      </c>
      <c r="D1143" s="0" t="n">
        <v>38</v>
      </c>
      <c r="E1143" s="0" t="n">
        <v>0</v>
      </c>
      <c r="F1143" s="0" t="n">
        <v>0</v>
      </c>
      <c r="G1143" s="0" t="n">
        <v>84.4</v>
      </c>
      <c r="H1143" s="0" t="n">
        <v>-7.28</v>
      </c>
      <c r="I1143" s="0" t="n">
        <v>7.28</v>
      </c>
      <c r="J1143" s="0" t="n">
        <v>0</v>
      </c>
      <c r="K1143" s="0" t="n">
        <v>0</v>
      </c>
      <c r="L1143" s="0" t="n">
        <v>11.93</v>
      </c>
      <c r="M1143" s="0" t="n">
        <v>0</v>
      </c>
      <c r="N1143" s="0" t="n">
        <v>0</v>
      </c>
      <c r="O1143" s="0" t="n">
        <v>0</v>
      </c>
      <c r="P1143" s="0" t="n">
        <v>29.56</v>
      </c>
      <c r="Q1143" s="0" t="n">
        <v>0</v>
      </c>
      <c r="R1143" s="0" t="n">
        <v>-0.02</v>
      </c>
      <c r="S1143" s="0" t="n">
        <v>-0.02</v>
      </c>
      <c r="T1143" s="0" t="n">
        <v>450</v>
      </c>
      <c r="U1143" s="0" t="n">
        <v>29.56</v>
      </c>
      <c r="V1143" s="0" t="n">
        <v>3.32</v>
      </c>
      <c r="W1143" s="0" t="n">
        <v>120.76</v>
      </c>
      <c r="X1143" s="0" t="n">
        <v>1.62362</v>
      </c>
      <c r="Y1143" s="0" t="n">
        <v>1.74092</v>
      </c>
    </row>
    <row r="1144" customFormat="false" ht="12.8" hidden="false" customHeight="false" outlineLevel="0" collapsed="false">
      <c r="A1144" s="0" t="n">
        <v>24</v>
      </c>
      <c r="B1144" s="0" t="n">
        <v>1</v>
      </c>
      <c r="C1144" s="0" t="n">
        <v>1</v>
      </c>
      <c r="D1144" s="0" t="n">
        <v>39</v>
      </c>
      <c r="E1144" s="0" t="n">
        <v>0</v>
      </c>
      <c r="F1144" s="0" t="n">
        <v>0</v>
      </c>
      <c r="G1144" s="0" t="n">
        <v>83.65</v>
      </c>
      <c r="H1144" s="0" t="n">
        <v>-7.07</v>
      </c>
      <c r="I1144" s="0" t="n">
        <v>7.07</v>
      </c>
      <c r="J1144" s="0" t="n">
        <v>0</v>
      </c>
      <c r="K1144" s="0" t="n">
        <v>0</v>
      </c>
      <c r="L1144" s="0" t="n">
        <v>0</v>
      </c>
      <c r="M1144" s="0" t="n">
        <v>0</v>
      </c>
      <c r="N1144" s="0" t="n">
        <v>0</v>
      </c>
      <c r="O1144" s="0" t="n">
        <v>0</v>
      </c>
      <c r="P1144" s="0" t="n">
        <v>29.07</v>
      </c>
      <c r="Q1144" s="0" t="n">
        <v>0</v>
      </c>
      <c r="R1144" s="0" t="n">
        <v>-0.02</v>
      </c>
      <c r="S1144" s="0" t="n">
        <v>-0.02</v>
      </c>
      <c r="T1144" s="0" t="n">
        <v>450</v>
      </c>
      <c r="U1144" s="0" t="n">
        <v>29.07</v>
      </c>
      <c r="V1144" s="0" t="n">
        <v>3.21</v>
      </c>
      <c r="W1144" s="0" t="n">
        <v>27.13</v>
      </c>
      <c r="X1144" s="0" t="n">
        <v>1.72474</v>
      </c>
      <c r="Y1144" s="0" t="n">
        <v>1.31815</v>
      </c>
    </row>
    <row r="1145" customFormat="false" ht="12.8" hidden="false" customHeight="false" outlineLevel="0" collapsed="false">
      <c r="A1145" s="0" t="n">
        <v>24</v>
      </c>
      <c r="B1145" s="0" t="n">
        <v>1</v>
      </c>
      <c r="C1145" s="0" t="n">
        <v>1</v>
      </c>
      <c r="D1145" s="0" t="n">
        <v>40</v>
      </c>
      <c r="E1145" s="0" t="n">
        <v>0</v>
      </c>
      <c r="F1145" s="0" t="n">
        <v>0</v>
      </c>
      <c r="G1145" s="0" t="n">
        <v>83.72</v>
      </c>
      <c r="H1145" s="0" t="n">
        <v>-6.87</v>
      </c>
      <c r="I1145" s="0" t="n">
        <v>6.87</v>
      </c>
      <c r="J1145" s="0" t="n">
        <v>0</v>
      </c>
      <c r="K1145" s="0" t="n">
        <v>0</v>
      </c>
      <c r="L1145" s="0" t="n">
        <v>0</v>
      </c>
      <c r="M1145" s="0" t="n">
        <v>0</v>
      </c>
      <c r="N1145" s="0" t="n">
        <v>0</v>
      </c>
      <c r="O1145" s="0" t="n">
        <v>0</v>
      </c>
      <c r="P1145" s="0" t="n">
        <v>28.56</v>
      </c>
      <c r="Q1145" s="0" t="n">
        <v>0</v>
      </c>
      <c r="R1145" s="0" t="n">
        <v>-0.02</v>
      </c>
      <c r="S1145" s="0" t="n">
        <v>-0.02</v>
      </c>
      <c r="T1145" s="0" t="n">
        <v>450</v>
      </c>
      <c r="U1145" s="0" t="n">
        <v>28.56</v>
      </c>
      <c r="V1145" s="0" t="n">
        <v>3.07</v>
      </c>
      <c r="W1145" s="0" t="n">
        <v>-7.33</v>
      </c>
      <c r="X1145" s="0" t="n">
        <v>1.82368</v>
      </c>
      <c r="Y1145" s="0" t="n">
        <v>1.23166</v>
      </c>
    </row>
    <row r="1146" customFormat="false" ht="12.8" hidden="false" customHeight="false" outlineLevel="0" collapsed="false">
      <c r="A1146" s="0" t="n">
        <v>24</v>
      </c>
      <c r="B1146" s="0" t="n">
        <v>1</v>
      </c>
      <c r="C1146" s="0" t="n">
        <v>1</v>
      </c>
      <c r="D1146" s="0" t="n">
        <v>41</v>
      </c>
      <c r="E1146" s="0" t="n">
        <v>0</v>
      </c>
      <c r="F1146" s="0" t="n">
        <v>0</v>
      </c>
      <c r="G1146" s="0" t="n">
        <v>83.28</v>
      </c>
      <c r="H1146" s="0" t="n">
        <v>-6.75</v>
      </c>
      <c r="I1146" s="0" t="n">
        <v>6.75</v>
      </c>
      <c r="J1146" s="0" t="n">
        <v>0</v>
      </c>
      <c r="K1146" s="0" t="n">
        <v>0</v>
      </c>
      <c r="L1146" s="0" t="n">
        <v>0</v>
      </c>
      <c r="M1146" s="0" t="n">
        <v>0</v>
      </c>
      <c r="N1146" s="0" t="n">
        <v>0</v>
      </c>
      <c r="O1146" s="0" t="n">
        <v>0</v>
      </c>
      <c r="P1146" s="0" t="n">
        <v>28.24</v>
      </c>
      <c r="Q1146" s="0" t="n">
        <v>0</v>
      </c>
      <c r="R1146" s="0" t="n">
        <v>-0.02</v>
      </c>
      <c r="S1146" s="0" t="n">
        <v>-0.02</v>
      </c>
      <c r="T1146" s="0" t="n">
        <v>450</v>
      </c>
      <c r="U1146" s="0" t="n">
        <v>28.24</v>
      </c>
      <c r="V1146" s="0" t="n">
        <v>2.88</v>
      </c>
      <c r="W1146" s="0" t="n">
        <v>-8.38</v>
      </c>
      <c r="X1146" s="0" t="n">
        <v>1.91954</v>
      </c>
      <c r="Y1146" s="0" t="n">
        <v>1.13931</v>
      </c>
    </row>
    <row r="1147" customFormat="false" ht="12.8" hidden="false" customHeight="false" outlineLevel="0" collapsed="false">
      <c r="A1147" s="0" t="n">
        <v>24</v>
      </c>
      <c r="B1147" s="0" t="n">
        <v>1</v>
      </c>
      <c r="C1147" s="0" t="n">
        <v>1</v>
      </c>
      <c r="D1147" s="0" t="n">
        <v>42</v>
      </c>
      <c r="E1147" s="0" t="n">
        <v>0</v>
      </c>
      <c r="F1147" s="0" t="n">
        <v>0</v>
      </c>
      <c r="G1147" s="0" t="n">
        <v>85.21</v>
      </c>
      <c r="H1147" s="0" t="n">
        <v>-6.57</v>
      </c>
      <c r="I1147" s="0" t="n">
        <v>6.57</v>
      </c>
      <c r="J1147" s="0" t="n">
        <v>0</v>
      </c>
      <c r="K1147" s="0" t="n">
        <v>0</v>
      </c>
      <c r="L1147" s="0" t="n">
        <v>0</v>
      </c>
      <c r="M1147" s="0" t="n">
        <v>0</v>
      </c>
      <c r="N1147" s="0" t="n">
        <v>0</v>
      </c>
      <c r="O1147" s="0" t="n">
        <v>0</v>
      </c>
      <c r="P1147" s="0" t="n">
        <v>27.79</v>
      </c>
      <c r="Q1147" s="0" t="n">
        <v>0</v>
      </c>
      <c r="R1147" s="0" t="n">
        <v>-0.02</v>
      </c>
      <c r="S1147" s="0" t="n">
        <v>-0.02</v>
      </c>
      <c r="T1147" s="0" t="n">
        <v>450</v>
      </c>
      <c r="U1147" s="0" t="n">
        <v>27.79</v>
      </c>
      <c r="V1147" s="0" t="n">
        <v>2.75</v>
      </c>
      <c r="W1147" s="0" t="n">
        <v>-7.8</v>
      </c>
      <c r="X1147" s="0" t="n">
        <v>2.01123</v>
      </c>
      <c r="Y1147" s="0" t="n">
        <v>1.03908</v>
      </c>
    </row>
    <row r="1148" customFormat="false" ht="12.8" hidden="false" customHeight="false" outlineLevel="0" collapsed="false">
      <c r="A1148" s="0" t="n">
        <v>24</v>
      </c>
      <c r="B1148" s="0" t="n">
        <v>1</v>
      </c>
      <c r="C1148" s="0" t="n">
        <v>1</v>
      </c>
      <c r="D1148" s="0" t="n">
        <v>43</v>
      </c>
      <c r="E1148" s="0" t="n">
        <v>0</v>
      </c>
      <c r="F1148" s="0" t="n">
        <v>0</v>
      </c>
      <c r="G1148" s="0" t="n">
        <v>89.38</v>
      </c>
      <c r="H1148" s="0" t="n">
        <v>-6.22</v>
      </c>
      <c r="I1148" s="0" t="n">
        <v>6.22</v>
      </c>
      <c r="J1148" s="0" t="n">
        <v>0</v>
      </c>
      <c r="K1148" s="0" t="n">
        <v>0</v>
      </c>
      <c r="L1148" s="0" t="n">
        <v>0</v>
      </c>
      <c r="M1148" s="0" t="n">
        <v>0</v>
      </c>
      <c r="N1148" s="0" t="n">
        <v>0</v>
      </c>
      <c r="O1148" s="0" t="n">
        <v>0</v>
      </c>
      <c r="P1148" s="0" t="n">
        <v>26.84</v>
      </c>
      <c r="Q1148" s="0" t="n">
        <v>0</v>
      </c>
      <c r="R1148" s="0" t="n">
        <v>-0.02</v>
      </c>
      <c r="S1148" s="0" t="n">
        <v>-0.02</v>
      </c>
      <c r="T1148" s="0" t="n">
        <v>450</v>
      </c>
      <c r="U1148" s="0" t="n">
        <v>26.84</v>
      </c>
      <c r="V1148" s="0" t="n">
        <v>2.6</v>
      </c>
      <c r="W1148" s="0" t="n">
        <v>-7.13</v>
      </c>
      <c r="X1148" s="0" t="n">
        <v>2.09738</v>
      </c>
      <c r="Y1148" s="0" t="n">
        <v>0.9287</v>
      </c>
    </row>
    <row r="1149" customFormat="false" ht="12.8" hidden="false" customHeight="false" outlineLevel="0" collapsed="false">
      <c r="A1149" s="0" t="n">
        <v>24</v>
      </c>
      <c r="B1149" s="0" t="n">
        <v>1</v>
      </c>
      <c r="C1149" s="0" t="n">
        <v>1</v>
      </c>
      <c r="D1149" s="0" t="n">
        <v>44</v>
      </c>
      <c r="E1149" s="0" t="n">
        <v>0</v>
      </c>
      <c r="F1149" s="0" t="n">
        <v>0</v>
      </c>
      <c r="G1149" s="0" t="n">
        <v>86.89</v>
      </c>
      <c r="H1149" s="0" t="n">
        <v>-5.91</v>
      </c>
      <c r="I1149" s="0" t="n">
        <v>5.91</v>
      </c>
      <c r="J1149" s="0" t="n">
        <v>0</v>
      </c>
      <c r="K1149" s="0" t="n">
        <v>0</v>
      </c>
      <c r="L1149" s="0" t="n">
        <v>0</v>
      </c>
      <c r="M1149" s="0" t="n">
        <v>0</v>
      </c>
      <c r="N1149" s="0" t="n">
        <v>0</v>
      </c>
      <c r="O1149" s="0" t="n">
        <v>0</v>
      </c>
      <c r="P1149" s="0" t="n">
        <v>25.94</v>
      </c>
      <c r="Q1149" s="0" t="n">
        <v>0</v>
      </c>
      <c r="R1149" s="0" t="n">
        <v>-0.02</v>
      </c>
      <c r="S1149" s="0" t="n">
        <v>-0.02</v>
      </c>
      <c r="T1149" s="0" t="n">
        <v>450</v>
      </c>
      <c r="U1149" s="0" t="n">
        <v>25.94</v>
      </c>
      <c r="V1149" s="0" t="n">
        <v>2.46</v>
      </c>
      <c r="W1149" s="0" t="n">
        <v>-7.03</v>
      </c>
      <c r="X1149" s="0" t="n">
        <v>2.1763</v>
      </c>
      <c r="Y1149" s="0" t="n">
        <v>0.80588</v>
      </c>
    </row>
    <row r="1150" customFormat="false" ht="12.8" hidden="false" customHeight="false" outlineLevel="0" collapsed="false">
      <c r="A1150" s="0" t="n">
        <v>24</v>
      </c>
      <c r="B1150" s="0" t="n">
        <v>1</v>
      </c>
      <c r="C1150" s="0" t="n">
        <v>1</v>
      </c>
      <c r="D1150" s="0" t="n">
        <v>45</v>
      </c>
      <c r="E1150" s="0" t="n">
        <v>0</v>
      </c>
      <c r="F1150" s="0" t="n">
        <v>0</v>
      </c>
      <c r="G1150" s="0" t="n">
        <v>84.67</v>
      </c>
      <c r="H1150" s="0" t="n">
        <v>-5.64</v>
      </c>
      <c r="I1150" s="0" t="n">
        <v>5.64</v>
      </c>
      <c r="J1150" s="0" t="n">
        <v>0</v>
      </c>
      <c r="K1150" s="0" t="n">
        <v>0</v>
      </c>
      <c r="L1150" s="0" t="n">
        <v>0</v>
      </c>
      <c r="M1150" s="0" t="n">
        <v>0</v>
      </c>
      <c r="N1150" s="0" t="n">
        <v>0</v>
      </c>
      <c r="O1150" s="0" t="n">
        <v>0</v>
      </c>
      <c r="P1150" s="0" t="n">
        <v>25.13</v>
      </c>
      <c r="Q1150" s="0" t="n">
        <v>0</v>
      </c>
      <c r="R1150" s="0" t="n">
        <v>-0.02</v>
      </c>
      <c r="S1150" s="0" t="n">
        <v>-0.02</v>
      </c>
      <c r="T1150" s="0" t="n">
        <v>450</v>
      </c>
      <c r="U1150" s="0" t="n">
        <v>25.13</v>
      </c>
      <c r="V1150" s="0" t="n">
        <v>2.32</v>
      </c>
      <c r="W1150" s="0" t="n">
        <v>-6.86</v>
      </c>
      <c r="X1150" s="0" t="n">
        <v>2.24588</v>
      </c>
      <c r="Y1150" s="0" t="n">
        <v>0.6685</v>
      </c>
    </row>
    <row r="1151" customFormat="false" ht="12.8" hidden="false" customHeight="false" outlineLevel="0" collapsed="false">
      <c r="A1151" s="0" t="n">
        <v>24</v>
      </c>
      <c r="B1151" s="0" t="n">
        <v>1</v>
      </c>
      <c r="C1151" s="0" t="n">
        <v>1</v>
      </c>
      <c r="D1151" s="0" t="n">
        <v>46</v>
      </c>
      <c r="E1151" s="0" t="n">
        <v>0</v>
      </c>
      <c r="F1151" s="0" t="n">
        <v>0</v>
      </c>
      <c r="G1151" s="0" t="n">
        <v>90.69</v>
      </c>
      <c r="H1151" s="0" t="n">
        <v>-5.22</v>
      </c>
      <c r="I1151" s="0" t="n">
        <v>5.22</v>
      </c>
      <c r="J1151" s="0" t="n">
        <v>0</v>
      </c>
      <c r="K1151" s="0" t="n">
        <v>0</v>
      </c>
      <c r="L1151" s="0" t="n">
        <v>0</v>
      </c>
      <c r="M1151" s="0" t="n">
        <v>0</v>
      </c>
      <c r="N1151" s="0" t="n">
        <v>0</v>
      </c>
      <c r="O1151" s="0" t="n">
        <v>0</v>
      </c>
      <c r="P1151" s="0" t="n">
        <v>23.78</v>
      </c>
      <c r="Q1151" s="0" t="n">
        <v>0</v>
      </c>
      <c r="R1151" s="0" t="n">
        <v>-0.02</v>
      </c>
      <c r="S1151" s="0" t="n">
        <v>-0.02</v>
      </c>
      <c r="T1151" s="0" t="n">
        <v>450</v>
      </c>
      <c r="U1151" s="0" t="n">
        <v>23.78</v>
      </c>
      <c r="V1151" s="0" t="n">
        <v>2.02</v>
      </c>
      <c r="W1151" s="0" t="n">
        <v>-6.58</v>
      </c>
      <c r="X1151" s="0" t="n">
        <v>2.30366</v>
      </c>
      <c r="Y1151" s="0" t="n">
        <v>0.51527</v>
      </c>
    </row>
    <row r="1152" customFormat="false" ht="12.8" hidden="false" customHeight="false" outlineLevel="0" collapsed="false">
      <c r="A1152" s="0" t="n">
        <v>24</v>
      </c>
      <c r="B1152" s="0" t="n">
        <v>1</v>
      </c>
      <c r="C1152" s="0" t="n">
        <v>1</v>
      </c>
      <c r="D1152" s="0" t="n">
        <v>47</v>
      </c>
      <c r="E1152" s="0" t="n">
        <v>0</v>
      </c>
      <c r="F1152" s="0" t="n">
        <v>0</v>
      </c>
      <c r="G1152" s="0" t="n">
        <v>78.61</v>
      </c>
      <c r="H1152" s="0" t="n">
        <v>-5.14</v>
      </c>
      <c r="I1152" s="0" t="n">
        <v>5.14</v>
      </c>
      <c r="J1152" s="0" t="n">
        <v>0</v>
      </c>
      <c r="K1152" s="0" t="n">
        <v>0</v>
      </c>
      <c r="L1152" s="0" t="n">
        <v>0</v>
      </c>
      <c r="M1152" s="0" t="n">
        <v>0</v>
      </c>
      <c r="N1152" s="0" t="n">
        <v>0</v>
      </c>
      <c r="O1152" s="0" t="n">
        <v>0</v>
      </c>
      <c r="P1152" s="0" t="n">
        <v>23.53</v>
      </c>
      <c r="Q1152" s="0" t="n">
        <v>0</v>
      </c>
      <c r="R1152" s="0" t="n">
        <v>-0.02</v>
      </c>
      <c r="S1152" s="0" t="n">
        <v>-0.02</v>
      </c>
      <c r="T1152" s="0" t="n">
        <v>450</v>
      </c>
      <c r="U1152" s="0" t="n">
        <v>23.53</v>
      </c>
      <c r="V1152" s="0" t="n">
        <v>1.9</v>
      </c>
      <c r="W1152" s="0" t="n">
        <v>-6.53</v>
      </c>
      <c r="X1152" s="0" t="n">
        <v>2.34694</v>
      </c>
      <c r="Y1152" s="0" t="n">
        <v>0.34655</v>
      </c>
    </row>
    <row r="1153" customFormat="false" ht="12.8" hidden="false" customHeight="false" outlineLevel="0" collapsed="false">
      <c r="A1153" s="0" t="n">
        <v>24</v>
      </c>
      <c r="B1153" s="0" t="n">
        <v>1</v>
      </c>
      <c r="C1153" s="0" t="n">
        <v>1</v>
      </c>
      <c r="D1153" s="0" t="n">
        <v>48</v>
      </c>
      <c r="E1153" s="0" t="n">
        <v>0</v>
      </c>
      <c r="F1153" s="0" t="n">
        <v>0</v>
      </c>
      <c r="G1153" s="0" t="n">
        <v>79.06</v>
      </c>
      <c r="H1153" s="0" t="n">
        <v>-5.06</v>
      </c>
      <c r="I1153" s="0" t="n">
        <v>5.06</v>
      </c>
      <c r="J1153" s="0" t="n">
        <v>0</v>
      </c>
      <c r="K1153" s="0" t="n">
        <v>0</v>
      </c>
      <c r="L1153" s="0" t="n">
        <v>0</v>
      </c>
      <c r="M1153" s="0" t="n">
        <v>0</v>
      </c>
      <c r="N1153" s="0" t="n">
        <v>0</v>
      </c>
      <c r="O1153" s="0" t="n">
        <v>0</v>
      </c>
      <c r="P1153" s="0" t="n">
        <v>23.24</v>
      </c>
      <c r="Q1153" s="0" t="n">
        <v>0</v>
      </c>
      <c r="R1153" s="0" t="n">
        <v>-0.02</v>
      </c>
      <c r="S1153" s="0" t="n">
        <v>-0.02</v>
      </c>
      <c r="T1153" s="0" t="n">
        <v>450</v>
      </c>
      <c r="U1153" s="0" t="n">
        <v>23.24</v>
      </c>
      <c r="V1153" s="0" t="n">
        <v>1.83</v>
      </c>
      <c r="W1153" s="0" t="n">
        <v>-5.55</v>
      </c>
      <c r="X1153" s="0" t="n">
        <v>2.37317</v>
      </c>
      <c r="Y1153" s="0" t="n">
        <v>0.16532</v>
      </c>
    </row>
    <row r="1154" customFormat="false" ht="12.8" hidden="false" customHeight="false" outlineLevel="0" collapsed="false">
      <c r="A1154" s="0" t="n">
        <v>25</v>
      </c>
      <c r="B1154" s="0" t="n">
        <v>1</v>
      </c>
      <c r="C1154" s="0" t="n">
        <v>1</v>
      </c>
      <c r="D1154" s="0" t="n">
        <v>1</v>
      </c>
      <c r="E1154" s="0" t="n">
        <v>0</v>
      </c>
      <c r="F1154" s="0" t="n">
        <v>0</v>
      </c>
      <c r="G1154" s="0" t="n">
        <v>79.85</v>
      </c>
      <c r="H1154" s="0" t="n">
        <v>-4.94</v>
      </c>
      <c r="I1154" s="0" t="n">
        <v>4.94</v>
      </c>
      <c r="J1154" s="0" t="n">
        <v>0</v>
      </c>
      <c r="K1154" s="0" t="n">
        <v>0</v>
      </c>
      <c r="L1154" s="0" t="n">
        <v>0</v>
      </c>
      <c r="M1154" s="0" t="n">
        <v>0</v>
      </c>
      <c r="N1154" s="0" t="n">
        <v>0</v>
      </c>
      <c r="O1154" s="0" t="n">
        <v>0</v>
      </c>
      <c r="P1154" s="0" t="n">
        <v>22.83</v>
      </c>
      <c r="Q1154" s="0" t="n">
        <v>0</v>
      </c>
      <c r="R1154" s="0" t="n">
        <v>-0.02</v>
      </c>
      <c r="S1154" s="0" t="n">
        <v>-0.02</v>
      </c>
      <c r="T1154" s="0" t="n">
        <v>450</v>
      </c>
      <c r="U1154" s="0" t="n">
        <v>22.83</v>
      </c>
      <c r="V1154" s="0" t="n">
        <v>1.77</v>
      </c>
      <c r="W1154" s="0" t="n">
        <v>-6.69</v>
      </c>
      <c r="X1154" s="0" t="n">
        <v>2.38733</v>
      </c>
      <c r="Y1154" s="0" t="n">
        <v>-0.02428</v>
      </c>
    </row>
    <row r="1155" customFormat="false" ht="12.8" hidden="false" customHeight="false" outlineLevel="0" collapsed="false">
      <c r="A1155" s="0" t="n">
        <v>25</v>
      </c>
      <c r="B1155" s="0" t="n">
        <v>1</v>
      </c>
      <c r="C1155" s="0" t="n">
        <v>1</v>
      </c>
      <c r="D1155" s="0" t="n">
        <v>2</v>
      </c>
      <c r="E1155" s="0" t="n">
        <v>0</v>
      </c>
      <c r="F1155" s="0" t="n">
        <v>0</v>
      </c>
      <c r="G1155" s="0" t="n">
        <v>87.56</v>
      </c>
      <c r="H1155" s="0" t="n">
        <v>-4.62</v>
      </c>
      <c r="I1155" s="0" t="n">
        <v>4.62</v>
      </c>
      <c r="J1155" s="0" t="n">
        <v>0</v>
      </c>
      <c r="K1155" s="0" t="n">
        <v>0</v>
      </c>
      <c r="L1155" s="0" t="n">
        <v>0</v>
      </c>
      <c r="M1155" s="0" t="n">
        <v>0</v>
      </c>
      <c r="N1155" s="0" t="n">
        <v>0</v>
      </c>
      <c r="O1155" s="0" t="n">
        <v>0</v>
      </c>
      <c r="P1155" s="0" t="n">
        <v>21.64</v>
      </c>
      <c r="Q1155" s="0" t="n">
        <v>0</v>
      </c>
      <c r="R1155" s="0" t="n">
        <v>-0.02</v>
      </c>
      <c r="S1155" s="0" t="n">
        <v>-0.02</v>
      </c>
      <c r="T1155" s="0" t="n">
        <v>450</v>
      </c>
      <c r="U1155" s="0" t="n">
        <v>21.64</v>
      </c>
      <c r="V1155" s="0" t="n">
        <v>1.6</v>
      </c>
      <c r="W1155" s="0" t="n">
        <v>-6.69</v>
      </c>
      <c r="X1155" s="0" t="n">
        <v>2.37508</v>
      </c>
      <c r="Y1155" s="0" t="n">
        <v>-0.21267</v>
      </c>
    </row>
    <row r="1156" customFormat="false" ht="12.8" hidden="false" customHeight="false" outlineLevel="0" collapsed="false">
      <c r="A1156" s="0" t="n">
        <v>25</v>
      </c>
      <c r="B1156" s="0" t="n">
        <v>1</v>
      </c>
      <c r="C1156" s="0" t="n">
        <v>1</v>
      </c>
      <c r="D1156" s="0" t="n">
        <v>3</v>
      </c>
      <c r="E1156" s="0" t="n">
        <v>0</v>
      </c>
      <c r="F1156" s="0" t="n">
        <v>0</v>
      </c>
      <c r="G1156" s="0" t="n">
        <v>78.3</v>
      </c>
      <c r="H1156" s="0" t="n">
        <v>-4.51</v>
      </c>
      <c r="I1156" s="0" t="n">
        <v>4.51</v>
      </c>
      <c r="J1156" s="0" t="n">
        <v>0</v>
      </c>
      <c r="K1156" s="0" t="n">
        <v>0</v>
      </c>
      <c r="L1156" s="0" t="n">
        <v>0</v>
      </c>
      <c r="M1156" s="0" t="n">
        <v>0</v>
      </c>
      <c r="N1156" s="0" t="n">
        <v>0</v>
      </c>
      <c r="O1156" s="0" t="n">
        <v>0</v>
      </c>
      <c r="P1156" s="0" t="n">
        <v>21.24</v>
      </c>
      <c r="Q1156" s="0" t="n">
        <v>0</v>
      </c>
      <c r="R1156" s="0" t="n">
        <v>-0.02</v>
      </c>
      <c r="S1156" s="0" t="n">
        <v>-0.02</v>
      </c>
      <c r="T1156" s="0" t="n">
        <v>450</v>
      </c>
      <c r="U1156" s="0" t="n">
        <v>21.24</v>
      </c>
      <c r="V1156" s="0" t="n">
        <v>1.51</v>
      </c>
      <c r="W1156" s="0" t="n">
        <v>-6.69</v>
      </c>
      <c r="X1156" s="0" t="n">
        <v>2.3442</v>
      </c>
      <c r="Y1156" s="0" t="n">
        <v>-0.39248</v>
      </c>
    </row>
    <row r="1157" customFormat="false" ht="12.8" hidden="false" customHeight="false" outlineLevel="0" collapsed="false">
      <c r="A1157" s="0" t="n">
        <v>25</v>
      </c>
      <c r="B1157" s="0" t="n">
        <v>1</v>
      </c>
      <c r="C1157" s="0" t="n">
        <v>1</v>
      </c>
      <c r="D1157" s="0" t="n">
        <v>4</v>
      </c>
      <c r="E1157" s="0" t="n">
        <v>0</v>
      </c>
      <c r="F1157" s="0" t="n">
        <v>0</v>
      </c>
      <c r="G1157" s="0" t="n">
        <v>74.06</v>
      </c>
      <c r="H1157" s="0" t="n">
        <v>-4.49</v>
      </c>
      <c r="I1157" s="0" t="n">
        <v>4.49</v>
      </c>
      <c r="J1157" s="0" t="n">
        <v>0</v>
      </c>
      <c r="K1157" s="0" t="n">
        <v>0</v>
      </c>
      <c r="L1157" s="0" t="n">
        <v>0</v>
      </c>
      <c r="M1157" s="0" t="n">
        <v>0</v>
      </c>
      <c r="N1157" s="0" t="n">
        <v>0</v>
      </c>
      <c r="O1157" s="0" t="n">
        <v>0</v>
      </c>
      <c r="P1157" s="0" t="n">
        <v>21.17</v>
      </c>
      <c r="Q1157" s="0" t="n">
        <v>0</v>
      </c>
      <c r="R1157" s="0" t="n">
        <v>-0.02</v>
      </c>
      <c r="S1157" s="0" t="n">
        <v>-0.02</v>
      </c>
      <c r="T1157" s="0" t="n">
        <v>450</v>
      </c>
      <c r="U1157" s="0" t="n">
        <v>21.17</v>
      </c>
      <c r="V1157" s="0" t="n">
        <v>1.51</v>
      </c>
      <c r="W1157" s="0" t="n">
        <v>-7.06</v>
      </c>
      <c r="X1157" s="0" t="n">
        <v>2.29677</v>
      </c>
      <c r="Y1157" s="0" t="n">
        <v>-0.55847</v>
      </c>
    </row>
    <row r="1158" customFormat="false" ht="12.8" hidden="false" customHeight="false" outlineLevel="0" collapsed="false">
      <c r="A1158" s="0" t="n">
        <v>25</v>
      </c>
      <c r="B1158" s="0" t="n">
        <v>1</v>
      </c>
      <c r="C1158" s="0" t="n">
        <v>1</v>
      </c>
      <c r="D1158" s="0" t="n">
        <v>5</v>
      </c>
      <c r="E1158" s="0" t="n">
        <v>0</v>
      </c>
      <c r="F1158" s="0" t="n">
        <v>0</v>
      </c>
      <c r="G1158" s="0" t="n">
        <v>71.25</v>
      </c>
      <c r="H1158" s="0" t="n">
        <v>-4.55</v>
      </c>
      <c r="I1158" s="0" t="n">
        <v>4.55</v>
      </c>
      <c r="J1158" s="0" t="n">
        <v>0</v>
      </c>
      <c r="K1158" s="0" t="n">
        <v>0</v>
      </c>
      <c r="L1158" s="0" t="n">
        <v>0</v>
      </c>
      <c r="M1158" s="0" t="n">
        <v>0</v>
      </c>
      <c r="N1158" s="0" t="n">
        <v>0</v>
      </c>
      <c r="O1158" s="0" t="n">
        <v>0</v>
      </c>
      <c r="P1158" s="0" t="n">
        <v>21.38</v>
      </c>
      <c r="Q1158" s="0" t="n">
        <v>0</v>
      </c>
      <c r="R1158" s="0" t="n">
        <v>-0.02</v>
      </c>
      <c r="S1158" s="0" t="n">
        <v>-0.02</v>
      </c>
      <c r="T1158" s="0" t="n">
        <v>450</v>
      </c>
      <c r="U1158" s="0" t="n">
        <v>21.38</v>
      </c>
      <c r="V1158" s="0" t="n">
        <v>1.53</v>
      </c>
      <c r="W1158" s="0" t="n">
        <v>-6.08</v>
      </c>
      <c r="X1158" s="0" t="n">
        <v>2.23548</v>
      </c>
      <c r="Y1158" s="0" t="n">
        <v>-0.70837</v>
      </c>
    </row>
    <row r="1159" customFormat="false" ht="12.8" hidden="false" customHeight="false" outlineLevel="0" collapsed="false">
      <c r="A1159" s="0" t="n">
        <v>25</v>
      </c>
      <c r="B1159" s="0" t="n">
        <v>1</v>
      </c>
      <c r="C1159" s="0" t="n">
        <v>1</v>
      </c>
      <c r="D1159" s="0" t="n">
        <v>6</v>
      </c>
      <c r="E1159" s="0" t="n">
        <v>0</v>
      </c>
      <c r="F1159" s="0" t="n">
        <v>0</v>
      </c>
      <c r="G1159" s="0" t="n">
        <v>78.81</v>
      </c>
      <c r="H1159" s="0" t="n">
        <v>-4.43</v>
      </c>
      <c r="I1159" s="0" t="n">
        <v>4.43</v>
      </c>
      <c r="J1159" s="0" t="n">
        <v>0</v>
      </c>
      <c r="K1159" s="0" t="n">
        <v>0</v>
      </c>
      <c r="L1159" s="0" t="n">
        <v>0</v>
      </c>
      <c r="M1159" s="0" t="n">
        <v>0</v>
      </c>
      <c r="N1159" s="0" t="n">
        <v>0</v>
      </c>
      <c r="O1159" s="0" t="n">
        <v>0</v>
      </c>
      <c r="P1159" s="0" t="n">
        <v>20.93</v>
      </c>
      <c r="Q1159" s="0" t="n">
        <v>0</v>
      </c>
      <c r="R1159" s="0" t="n">
        <v>-0.02</v>
      </c>
      <c r="S1159" s="0" t="n">
        <v>-0.02</v>
      </c>
      <c r="T1159" s="0" t="n">
        <v>450</v>
      </c>
      <c r="U1159" s="0" t="n">
        <v>20.93</v>
      </c>
      <c r="V1159" s="0" t="n">
        <v>1.45</v>
      </c>
      <c r="W1159" s="0" t="n">
        <v>-5.31</v>
      </c>
      <c r="X1159" s="0" t="n">
        <v>2.16303</v>
      </c>
      <c r="Y1159" s="0" t="n">
        <v>-0.84237</v>
      </c>
    </row>
    <row r="1160" customFormat="false" ht="12.8" hidden="false" customHeight="false" outlineLevel="0" collapsed="false">
      <c r="A1160" s="0" t="n">
        <v>25</v>
      </c>
      <c r="B1160" s="0" t="n">
        <v>1</v>
      </c>
      <c r="C1160" s="0" t="n">
        <v>1</v>
      </c>
      <c r="D1160" s="0" t="n">
        <v>7</v>
      </c>
      <c r="E1160" s="0" t="n">
        <v>0</v>
      </c>
      <c r="F1160" s="0" t="n">
        <v>0</v>
      </c>
      <c r="G1160" s="0" t="n">
        <v>82.78</v>
      </c>
      <c r="H1160" s="0" t="n">
        <v>-4.22</v>
      </c>
      <c r="I1160" s="0" t="n">
        <v>4.22</v>
      </c>
      <c r="J1160" s="0" t="n">
        <v>0</v>
      </c>
      <c r="K1160" s="0" t="n">
        <v>0</v>
      </c>
      <c r="L1160" s="0" t="n">
        <v>0</v>
      </c>
      <c r="M1160" s="0" t="n">
        <v>0</v>
      </c>
      <c r="N1160" s="0" t="n">
        <v>0</v>
      </c>
      <c r="O1160" s="0" t="n">
        <v>0</v>
      </c>
      <c r="P1160" s="0" t="n">
        <v>20.07</v>
      </c>
      <c r="Q1160" s="0" t="n">
        <v>0</v>
      </c>
      <c r="R1160" s="0" t="n">
        <v>-0.02</v>
      </c>
      <c r="S1160" s="0" t="n">
        <v>-0.02</v>
      </c>
      <c r="T1160" s="0" t="n">
        <v>450</v>
      </c>
      <c r="U1160" s="0" t="n">
        <v>20.07</v>
      </c>
      <c r="V1160" s="0" t="n">
        <v>1.31</v>
      </c>
      <c r="W1160" s="0" t="n">
        <v>-5.72</v>
      </c>
      <c r="X1160" s="0" t="n">
        <v>2.08182</v>
      </c>
      <c r="Y1160" s="0" t="n">
        <v>-0.96213</v>
      </c>
    </row>
    <row r="1161" customFormat="false" ht="12.8" hidden="false" customHeight="false" outlineLevel="0" collapsed="false">
      <c r="A1161" s="0" t="n">
        <v>25</v>
      </c>
      <c r="B1161" s="0" t="n">
        <v>1</v>
      </c>
      <c r="C1161" s="0" t="n">
        <v>1</v>
      </c>
      <c r="D1161" s="0" t="n">
        <v>8</v>
      </c>
      <c r="E1161" s="0" t="n">
        <v>0</v>
      </c>
      <c r="F1161" s="0" t="n">
        <v>0</v>
      </c>
      <c r="G1161" s="0" t="n">
        <v>74.11</v>
      </c>
      <c r="H1161" s="0" t="n">
        <v>-4.19</v>
      </c>
      <c r="I1161" s="0" t="n">
        <v>4.19</v>
      </c>
      <c r="J1161" s="0" t="n">
        <v>0</v>
      </c>
      <c r="K1161" s="0" t="n">
        <v>0</v>
      </c>
      <c r="L1161" s="0" t="n">
        <v>0</v>
      </c>
      <c r="M1161" s="0" t="n">
        <v>0</v>
      </c>
      <c r="N1161" s="0" t="n">
        <v>0</v>
      </c>
      <c r="O1161" s="0" t="n">
        <v>0</v>
      </c>
      <c r="P1161" s="0" t="n">
        <v>19.95</v>
      </c>
      <c r="Q1161" s="0" t="n">
        <v>0</v>
      </c>
      <c r="R1161" s="0" t="n">
        <v>-0.02</v>
      </c>
      <c r="S1161" s="0" t="n">
        <v>-0.02</v>
      </c>
      <c r="T1161" s="0" t="n">
        <v>450</v>
      </c>
      <c r="U1161" s="0" t="n">
        <v>19.95</v>
      </c>
      <c r="V1161" s="0" t="n">
        <v>1.3</v>
      </c>
      <c r="W1161" s="0" t="n">
        <v>-6.4</v>
      </c>
      <c r="X1161" s="0" t="n">
        <v>1.99388</v>
      </c>
      <c r="Y1161" s="0" t="n">
        <v>-1.0699</v>
      </c>
    </row>
    <row r="1162" customFormat="false" ht="12.8" hidden="false" customHeight="false" outlineLevel="0" collapsed="false">
      <c r="A1162" s="0" t="n">
        <v>25</v>
      </c>
      <c r="B1162" s="0" t="n">
        <v>1</v>
      </c>
      <c r="C1162" s="0" t="n">
        <v>1</v>
      </c>
      <c r="D1162" s="0" t="n">
        <v>9</v>
      </c>
      <c r="E1162" s="0" t="n">
        <v>0</v>
      </c>
      <c r="F1162" s="0" t="n">
        <v>0</v>
      </c>
      <c r="G1162" s="0" t="n">
        <v>68.06</v>
      </c>
      <c r="H1162" s="0" t="n">
        <v>-4.28</v>
      </c>
      <c r="I1162" s="0" t="n">
        <v>4.28</v>
      </c>
      <c r="J1162" s="0" t="n">
        <v>0</v>
      </c>
      <c r="K1162" s="0" t="n">
        <v>0</v>
      </c>
      <c r="L1162" s="0" t="n">
        <v>0</v>
      </c>
      <c r="M1162" s="0" t="n">
        <v>0</v>
      </c>
      <c r="N1162" s="0" t="n">
        <v>0</v>
      </c>
      <c r="O1162" s="0" t="n">
        <v>0</v>
      </c>
      <c r="P1162" s="0" t="n">
        <v>20.34</v>
      </c>
      <c r="Q1162" s="0" t="n">
        <v>0</v>
      </c>
      <c r="R1162" s="0" t="n">
        <v>-0.02</v>
      </c>
      <c r="S1162" s="0" t="n">
        <v>-0.02</v>
      </c>
      <c r="T1162" s="0" t="n">
        <v>450</v>
      </c>
      <c r="U1162" s="0" t="n">
        <v>20.34</v>
      </c>
      <c r="V1162" s="0" t="n">
        <v>1.38</v>
      </c>
      <c r="W1162" s="0" t="n">
        <v>-7.03</v>
      </c>
      <c r="X1162" s="0" t="n">
        <v>1.90081</v>
      </c>
      <c r="Y1162" s="0" t="n">
        <v>-1.16804</v>
      </c>
    </row>
    <row r="1163" customFormat="false" ht="12.8" hidden="false" customHeight="false" outlineLevel="0" collapsed="false">
      <c r="A1163" s="0" t="n">
        <v>25</v>
      </c>
      <c r="B1163" s="0" t="n">
        <v>1</v>
      </c>
      <c r="C1163" s="0" t="n">
        <v>1</v>
      </c>
      <c r="D1163" s="0" t="n">
        <v>10</v>
      </c>
      <c r="E1163" s="0" t="n">
        <v>0</v>
      </c>
      <c r="F1163" s="0" t="n">
        <v>0</v>
      </c>
      <c r="G1163" s="0" t="n">
        <v>68.3</v>
      </c>
      <c r="H1163" s="0" t="n">
        <v>-4.37</v>
      </c>
      <c r="I1163" s="0" t="n">
        <v>4.37</v>
      </c>
      <c r="J1163" s="0" t="n">
        <v>0</v>
      </c>
      <c r="K1163" s="0" t="n">
        <v>0</v>
      </c>
      <c r="L1163" s="0" t="n">
        <v>0</v>
      </c>
      <c r="M1163" s="0" t="n">
        <v>0</v>
      </c>
      <c r="N1163" s="0" t="n">
        <v>0</v>
      </c>
      <c r="O1163" s="0" t="n">
        <v>0</v>
      </c>
      <c r="P1163" s="0" t="n">
        <v>20.7</v>
      </c>
      <c r="Q1163" s="0" t="n">
        <v>0</v>
      </c>
      <c r="R1163" s="0" t="n">
        <v>-0.02</v>
      </c>
      <c r="S1163" s="0" t="n">
        <v>-0.02</v>
      </c>
      <c r="T1163" s="0" t="n">
        <v>450</v>
      </c>
      <c r="U1163" s="0" t="n">
        <v>20.7</v>
      </c>
      <c r="V1163" s="0" t="n">
        <v>1.46</v>
      </c>
      <c r="W1163" s="0" t="n">
        <v>-6.35</v>
      </c>
      <c r="X1163" s="0" t="n">
        <v>1.80391</v>
      </c>
      <c r="Y1163" s="0" t="n">
        <v>-1.25879</v>
      </c>
    </row>
    <row r="1164" customFormat="false" ht="12.8" hidden="false" customHeight="false" outlineLevel="0" collapsed="false">
      <c r="A1164" s="0" t="n">
        <v>25</v>
      </c>
      <c r="B1164" s="0" t="n">
        <v>1</v>
      </c>
      <c r="C1164" s="0" t="n">
        <v>1</v>
      </c>
      <c r="D1164" s="0" t="n">
        <v>11</v>
      </c>
      <c r="E1164" s="0" t="n">
        <v>0</v>
      </c>
      <c r="F1164" s="0" t="n">
        <v>0</v>
      </c>
      <c r="G1164" s="0" t="n">
        <v>67.75</v>
      </c>
      <c r="H1164" s="0" t="n">
        <v>-4.49</v>
      </c>
      <c r="I1164" s="0" t="n">
        <v>4.49</v>
      </c>
      <c r="J1164" s="0" t="n">
        <v>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21.14</v>
      </c>
      <c r="Q1164" s="0" t="n">
        <v>0</v>
      </c>
      <c r="R1164" s="0" t="n">
        <v>-0.02</v>
      </c>
      <c r="S1164" s="0" t="n">
        <v>-0.02</v>
      </c>
      <c r="T1164" s="0" t="n">
        <v>450</v>
      </c>
      <c r="U1164" s="0" t="n">
        <v>21.14</v>
      </c>
      <c r="V1164" s="0" t="n">
        <v>1.53</v>
      </c>
      <c r="W1164" s="0" t="n">
        <v>-7.88</v>
      </c>
      <c r="X1164" s="0" t="n">
        <v>1.7042</v>
      </c>
      <c r="Y1164" s="0" t="n">
        <v>-1.34416</v>
      </c>
    </row>
    <row r="1165" customFormat="false" ht="12.8" hidden="false" customHeight="false" outlineLevel="0" collapsed="false">
      <c r="A1165" s="0" t="n">
        <v>25</v>
      </c>
      <c r="B1165" s="0" t="n">
        <v>1</v>
      </c>
      <c r="C1165" s="0" t="n">
        <v>1</v>
      </c>
      <c r="D1165" s="0" t="n">
        <v>12</v>
      </c>
      <c r="E1165" s="0" t="n">
        <v>0</v>
      </c>
      <c r="F1165" s="0" t="n">
        <v>0</v>
      </c>
      <c r="G1165" s="0" t="n">
        <v>73.87</v>
      </c>
      <c r="H1165" s="0" t="n">
        <v>-4.47</v>
      </c>
      <c r="I1165" s="0" t="n">
        <v>4.47</v>
      </c>
      <c r="J1165" s="0" t="n">
        <v>0</v>
      </c>
      <c r="K1165" s="0" t="n">
        <v>0</v>
      </c>
      <c r="L1165" s="0" t="n">
        <v>0</v>
      </c>
      <c r="M1165" s="0" t="n">
        <v>0</v>
      </c>
      <c r="N1165" s="0" t="n">
        <v>0</v>
      </c>
      <c r="O1165" s="0" t="n">
        <v>0</v>
      </c>
      <c r="P1165" s="0" t="n">
        <v>21.08</v>
      </c>
      <c r="Q1165" s="0" t="n">
        <v>0</v>
      </c>
      <c r="R1165" s="0" t="n">
        <v>-0.02</v>
      </c>
      <c r="S1165" s="0" t="n">
        <v>-0.02</v>
      </c>
      <c r="T1165" s="0" t="n">
        <v>450</v>
      </c>
      <c r="U1165" s="0" t="n">
        <v>21.08</v>
      </c>
      <c r="V1165" s="0" t="n">
        <v>1.5</v>
      </c>
      <c r="W1165" s="0" t="n">
        <v>-7.43</v>
      </c>
      <c r="X1165" s="0" t="n">
        <v>1.60255</v>
      </c>
      <c r="Y1165" s="0" t="n">
        <v>-1.42602</v>
      </c>
    </row>
    <row r="1166" customFormat="false" ht="12.8" hidden="false" customHeight="false" outlineLevel="0" collapsed="false">
      <c r="A1166" s="0" t="n">
        <v>25</v>
      </c>
      <c r="B1166" s="0" t="n">
        <v>1</v>
      </c>
      <c r="C1166" s="0" t="n">
        <v>1</v>
      </c>
      <c r="D1166" s="0" t="n">
        <v>13</v>
      </c>
      <c r="E1166" s="0" t="n">
        <v>0</v>
      </c>
      <c r="F1166" s="0" t="n">
        <v>0</v>
      </c>
      <c r="G1166" s="0" t="n">
        <v>71.72</v>
      </c>
      <c r="H1166" s="0" t="n">
        <v>-4.47</v>
      </c>
      <c r="I1166" s="0" t="n">
        <v>4.47</v>
      </c>
      <c r="J1166" s="0" t="n">
        <v>0</v>
      </c>
      <c r="K1166" s="0" t="n">
        <v>0</v>
      </c>
      <c r="L1166" s="0" t="n">
        <v>2.48</v>
      </c>
      <c r="M1166" s="0" t="n">
        <v>0</v>
      </c>
      <c r="N1166" s="0" t="n">
        <v>0</v>
      </c>
      <c r="O1166" s="0" t="n">
        <v>0</v>
      </c>
      <c r="P1166" s="0" t="n">
        <v>21.08</v>
      </c>
      <c r="Q1166" s="0" t="n">
        <v>0</v>
      </c>
      <c r="R1166" s="0" t="n">
        <v>-0.02</v>
      </c>
      <c r="S1166" s="0" t="n">
        <v>-0.02</v>
      </c>
      <c r="T1166" s="0" t="n">
        <v>450</v>
      </c>
      <c r="U1166" s="0" t="n">
        <v>21.08</v>
      </c>
      <c r="V1166" s="0" t="n">
        <v>1.58</v>
      </c>
      <c r="W1166" s="0" t="n">
        <v>-5.63</v>
      </c>
      <c r="X1166" s="0" t="n">
        <v>1.49969</v>
      </c>
      <c r="Y1166" s="0" t="n">
        <v>1.50607</v>
      </c>
    </row>
    <row r="1167" customFormat="false" ht="12.8" hidden="false" customHeight="false" outlineLevel="0" collapsed="false">
      <c r="A1167" s="0" t="n">
        <v>25</v>
      </c>
      <c r="B1167" s="0" t="n">
        <v>1</v>
      </c>
      <c r="C1167" s="0" t="n">
        <v>1</v>
      </c>
      <c r="D1167" s="0" t="n">
        <v>14</v>
      </c>
      <c r="E1167" s="0" t="n">
        <v>98.24</v>
      </c>
      <c r="F1167" s="0" t="n">
        <v>5.18</v>
      </c>
      <c r="G1167" s="0" t="n">
        <v>79.9</v>
      </c>
      <c r="H1167" s="0" t="n">
        <v>1.82</v>
      </c>
      <c r="I1167" s="0" t="n">
        <v>2.27</v>
      </c>
      <c r="J1167" s="0" t="n">
        <v>0</v>
      </c>
      <c r="K1167" s="0" t="n">
        <v>21.93</v>
      </c>
      <c r="L1167" s="0" t="n">
        <v>41.94</v>
      </c>
      <c r="M1167" s="0" t="n">
        <v>0.11</v>
      </c>
      <c r="N1167" s="0" t="n">
        <v>0.15</v>
      </c>
      <c r="O1167" s="0" t="n">
        <v>-0.86</v>
      </c>
      <c r="P1167" s="0" t="n">
        <v>18.16</v>
      </c>
      <c r="Q1167" s="0" t="n">
        <v>0.45</v>
      </c>
      <c r="R1167" s="0" t="n">
        <v>-18.07</v>
      </c>
      <c r="S1167" s="0" t="n">
        <v>-18.29</v>
      </c>
      <c r="T1167" s="0" t="n">
        <v>417.47</v>
      </c>
      <c r="U1167" s="0" t="n">
        <v>20.25</v>
      </c>
      <c r="V1167" s="0" t="n">
        <v>1.5</v>
      </c>
      <c r="W1167" s="0" t="n">
        <v>25.94</v>
      </c>
      <c r="X1167" s="0" t="n">
        <v>1.39629</v>
      </c>
      <c r="Y1167" s="0" t="n">
        <v>1.58603</v>
      </c>
    </row>
    <row r="1168" customFormat="false" ht="12.8" hidden="false" customHeight="false" outlineLevel="0" collapsed="false">
      <c r="A1168" s="0" t="n">
        <v>25</v>
      </c>
      <c r="B1168" s="0" t="n">
        <v>1</v>
      </c>
      <c r="C1168" s="0" t="n">
        <v>1</v>
      </c>
      <c r="D1168" s="0" t="n">
        <v>15</v>
      </c>
      <c r="E1168" s="0" t="n">
        <v>660.62</v>
      </c>
      <c r="F1168" s="0" t="n">
        <v>34.86</v>
      </c>
      <c r="G1168" s="0" t="n">
        <v>69.09</v>
      </c>
      <c r="H1168" s="0" t="n">
        <v>19.04</v>
      </c>
      <c r="I1168" s="0" t="n">
        <v>2.28</v>
      </c>
      <c r="J1168" s="0" t="n">
        <v>0</v>
      </c>
      <c r="K1168" s="0" t="n">
        <v>25.55</v>
      </c>
      <c r="L1168" s="0" t="n">
        <v>47.39</v>
      </c>
      <c r="M1168" s="0" t="n">
        <v>0.21</v>
      </c>
      <c r="N1168" s="0" t="n">
        <v>0.15</v>
      </c>
      <c r="O1168" s="0" t="n">
        <v>-0.88</v>
      </c>
      <c r="P1168" s="0" t="n">
        <v>18.24</v>
      </c>
      <c r="Q1168" s="0" t="n">
        <v>4.04</v>
      </c>
      <c r="R1168" s="0" t="n">
        <v>-33.24</v>
      </c>
      <c r="S1168" s="0" t="n">
        <v>-35.44</v>
      </c>
      <c r="T1168" s="0" t="n">
        <v>183.13</v>
      </c>
      <c r="U1168" s="0" t="n">
        <v>20.37</v>
      </c>
      <c r="V1168" s="0" t="n">
        <v>1.51</v>
      </c>
      <c r="W1168" s="0" t="n">
        <v>174.43</v>
      </c>
      <c r="X1168" s="0" t="n">
        <v>1.29303</v>
      </c>
      <c r="Y1168" s="0" t="n">
        <v>1.66763</v>
      </c>
    </row>
    <row r="1169" customFormat="false" ht="12.8" hidden="false" customHeight="false" outlineLevel="0" collapsed="false">
      <c r="A1169" s="0" t="n">
        <v>25</v>
      </c>
      <c r="B1169" s="0" t="n">
        <v>1</v>
      </c>
      <c r="C1169" s="0" t="n">
        <v>1</v>
      </c>
      <c r="D1169" s="0" t="n">
        <v>16</v>
      </c>
      <c r="E1169" s="0" t="n">
        <v>1655.82</v>
      </c>
      <c r="F1169" s="0" t="n">
        <v>87.09</v>
      </c>
      <c r="G1169" s="0" t="n">
        <v>40.32</v>
      </c>
      <c r="H1169" s="0" t="n">
        <v>-49.86</v>
      </c>
      <c r="I1169" s="0" t="n">
        <v>2.31</v>
      </c>
      <c r="J1169" s="0" t="n">
        <v>0</v>
      </c>
      <c r="K1169" s="0" t="n">
        <v>24.95</v>
      </c>
      <c r="L1169" s="0" t="n">
        <v>66.89</v>
      </c>
      <c r="M1169" s="0" t="n">
        <v>7.34</v>
      </c>
      <c r="N1169" s="0" t="n">
        <v>0.16</v>
      </c>
      <c r="O1169" s="0" t="n">
        <v>-0.61</v>
      </c>
      <c r="P1169" s="0" t="n">
        <v>18.47</v>
      </c>
      <c r="Q1169" s="0" t="n">
        <v>7.55</v>
      </c>
      <c r="R1169" s="0" t="n">
        <v>-1217.09</v>
      </c>
      <c r="S1169" s="0" t="n">
        <v>-5247.88</v>
      </c>
      <c r="T1169" s="0" t="n">
        <v>-1.87</v>
      </c>
      <c r="U1169" s="0" t="n">
        <v>20.6</v>
      </c>
      <c r="V1169" s="0" t="n">
        <v>1.55</v>
      </c>
      <c r="W1169" s="0" t="n">
        <v>424.69</v>
      </c>
      <c r="X1169" s="0" t="n">
        <v>1.1906</v>
      </c>
      <c r="Y1169" s="0" t="n">
        <v>1.75282</v>
      </c>
    </row>
    <row r="1170" customFormat="false" ht="12.8" hidden="false" customHeight="false" outlineLevel="0" collapsed="false">
      <c r="A1170" s="0" t="n">
        <v>25</v>
      </c>
      <c r="B1170" s="0" t="n">
        <v>1</v>
      </c>
      <c r="C1170" s="0" t="n">
        <v>1</v>
      </c>
      <c r="D1170" s="0" t="n">
        <v>17</v>
      </c>
      <c r="E1170" s="0" t="n">
        <v>3175.49</v>
      </c>
      <c r="F1170" s="0" t="n">
        <v>167.32</v>
      </c>
      <c r="G1170" s="0" t="n">
        <v>-48.94</v>
      </c>
      <c r="H1170" s="0" t="n">
        <v>-6.71</v>
      </c>
      <c r="I1170" s="0" t="n">
        <v>2.49</v>
      </c>
      <c r="J1170" s="0" t="n">
        <v>0</v>
      </c>
      <c r="K1170" s="0" t="n">
        <v>37.37</v>
      </c>
      <c r="L1170" s="0" t="n">
        <v>72.63</v>
      </c>
      <c r="M1170" s="0" t="n">
        <v>0.59</v>
      </c>
      <c r="N1170" s="0" t="n">
        <v>0.16</v>
      </c>
      <c r="O1170" s="0" t="n">
        <v>-0.83</v>
      </c>
      <c r="P1170" s="0" t="n">
        <v>19.75</v>
      </c>
      <c r="Q1170" s="0" t="n">
        <v>0</v>
      </c>
      <c r="R1170" s="0" t="n">
        <v>-109.55</v>
      </c>
      <c r="S1170" s="0" t="n">
        <v>-4053.26</v>
      </c>
      <c r="T1170" s="0" t="n">
        <v>-108.75</v>
      </c>
      <c r="U1170" s="0" t="n">
        <v>21.92</v>
      </c>
      <c r="V1170" s="0" t="n">
        <v>1.72</v>
      </c>
      <c r="W1170" s="0" t="n">
        <v>828.87</v>
      </c>
      <c r="X1170" s="0" t="n">
        <v>1.08984</v>
      </c>
      <c r="Y1170" s="0" t="n">
        <v>1.84381</v>
      </c>
    </row>
    <row r="1171" customFormat="false" ht="12.8" hidden="false" customHeight="false" outlineLevel="0" collapsed="false">
      <c r="A1171" s="0" t="n">
        <v>25</v>
      </c>
      <c r="B1171" s="0" t="n">
        <v>1</v>
      </c>
      <c r="C1171" s="0" t="n">
        <v>1</v>
      </c>
      <c r="D1171" s="0" t="n">
        <v>18</v>
      </c>
      <c r="E1171" s="0" t="n">
        <v>2868.63</v>
      </c>
      <c r="F1171" s="0" t="n">
        <v>151.85</v>
      </c>
      <c r="G1171" s="0" t="n">
        <v>-3.85</v>
      </c>
      <c r="H1171" s="0" t="n">
        <v>-50.13</v>
      </c>
      <c r="I1171" s="0" t="n">
        <v>2.68</v>
      </c>
      <c r="J1171" s="0" t="n">
        <v>0</v>
      </c>
      <c r="K1171" s="0" t="n">
        <v>2.86</v>
      </c>
      <c r="L1171" s="0" t="n">
        <v>39.21</v>
      </c>
      <c r="M1171" s="0" t="n">
        <v>0.02</v>
      </c>
      <c r="N1171" s="0" t="n">
        <v>0.21</v>
      </c>
      <c r="O1171" s="0" t="n">
        <v>0.65</v>
      </c>
      <c r="P1171" s="0" t="n">
        <v>21.06</v>
      </c>
      <c r="Q1171" s="0" t="n">
        <v>2.33</v>
      </c>
      <c r="R1171" s="0" t="n">
        <v>-3.39</v>
      </c>
      <c r="S1171" s="0" t="n">
        <v>-52.98</v>
      </c>
      <c r="T1171" s="0" t="n">
        <v>4.55</v>
      </c>
      <c r="U1171" s="0" t="n">
        <v>23.4</v>
      </c>
      <c r="V1171" s="0" t="n">
        <v>1.9</v>
      </c>
      <c r="W1171" s="0" t="n">
        <v>779.64</v>
      </c>
      <c r="X1171" s="0" t="n">
        <v>0.99174</v>
      </c>
      <c r="Y1171" s="0" t="n">
        <v>1.94332</v>
      </c>
    </row>
    <row r="1172" customFormat="false" ht="12.8" hidden="false" customHeight="false" outlineLevel="0" collapsed="false">
      <c r="A1172" s="0" t="n">
        <v>25</v>
      </c>
      <c r="B1172" s="0" t="n">
        <v>1</v>
      </c>
      <c r="C1172" s="0" t="n">
        <v>1</v>
      </c>
      <c r="D1172" s="0" t="n">
        <v>19</v>
      </c>
      <c r="E1172" s="0" t="n">
        <v>2547.38</v>
      </c>
      <c r="F1172" s="0" t="n">
        <v>134.7</v>
      </c>
      <c r="G1172" s="0" t="n">
        <v>59.64</v>
      </c>
      <c r="H1172" s="0" t="n">
        <v>-44.9</v>
      </c>
      <c r="I1172" s="0" t="n">
        <v>2.63</v>
      </c>
      <c r="J1172" s="0" t="n">
        <v>0</v>
      </c>
      <c r="K1172" s="0" t="n">
        <v>32.39</v>
      </c>
      <c r="L1172" s="0" t="n">
        <v>113.16</v>
      </c>
      <c r="M1172" s="0" t="n">
        <v>19.07</v>
      </c>
      <c r="N1172" s="0" t="n">
        <v>0.2</v>
      </c>
      <c r="O1172" s="0" t="n">
        <v>-0.67</v>
      </c>
      <c r="P1172" s="0" t="n">
        <v>20.76</v>
      </c>
      <c r="Q1172" s="0" t="n">
        <v>0.58</v>
      </c>
      <c r="R1172" s="0" t="n">
        <v>-3632.41</v>
      </c>
      <c r="S1172" s="0" t="n">
        <v>-7021.33</v>
      </c>
      <c r="T1172" s="0" t="n">
        <v>-16.04</v>
      </c>
      <c r="U1172" s="0" t="n">
        <v>22.97</v>
      </c>
      <c r="V1172" s="0" t="n">
        <v>1.78</v>
      </c>
      <c r="W1172" s="0" t="n">
        <v>685.46</v>
      </c>
      <c r="X1172" s="0" t="n">
        <v>0.89762</v>
      </c>
      <c r="Y1172" s="0" t="n">
        <v>2.05468</v>
      </c>
    </row>
    <row r="1173" customFormat="false" ht="12.8" hidden="false" customHeight="false" outlineLevel="0" collapsed="false">
      <c r="A1173" s="0" t="n">
        <v>25</v>
      </c>
      <c r="B1173" s="0" t="n">
        <v>1</v>
      </c>
      <c r="C1173" s="0" t="n">
        <v>1</v>
      </c>
      <c r="D1173" s="0" t="n">
        <v>20</v>
      </c>
      <c r="E1173" s="0" t="n">
        <v>3622.54</v>
      </c>
      <c r="F1173" s="0" t="n">
        <v>192.71</v>
      </c>
      <c r="G1173" s="0" t="n">
        <v>4.96</v>
      </c>
      <c r="H1173" s="0" t="n">
        <v>-10.42</v>
      </c>
      <c r="I1173" s="0" t="n">
        <v>2.71</v>
      </c>
      <c r="J1173" s="0" t="n">
        <v>0</v>
      </c>
      <c r="K1173" s="0" t="n">
        <v>42.35</v>
      </c>
      <c r="L1173" s="0" t="n">
        <v>104.26</v>
      </c>
      <c r="M1173" s="0" t="n">
        <v>0.53</v>
      </c>
      <c r="N1173" s="0" t="n">
        <v>0.19</v>
      </c>
      <c r="O1173" s="0" t="n">
        <v>-0.87</v>
      </c>
      <c r="P1173" s="0" t="n">
        <v>21.27</v>
      </c>
      <c r="Q1173" s="0" t="n">
        <v>0</v>
      </c>
      <c r="R1173" s="0" t="n">
        <v>-102.76</v>
      </c>
      <c r="S1173" s="0" t="n">
        <v>-2156.97</v>
      </c>
      <c r="T1173" s="0" t="n">
        <v>-306.63</v>
      </c>
      <c r="U1173" s="0" t="n">
        <v>23.35</v>
      </c>
      <c r="V1173" s="0" t="n">
        <v>1.82</v>
      </c>
      <c r="W1173" s="0" t="n">
        <v>1027.99</v>
      </c>
      <c r="X1173" s="0" t="n">
        <v>0.80927</v>
      </c>
      <c r="Y1173" s="0" t="n">
        <v>2.18197</v>
      </c>
    </row>
    <row r="1174" customFormat="false" ht="12.8" hidden="false" customHeight="false" outlineLevel="0" collapsed="false">
      <c r="A1174" s="0" t="n">
        <v>25</v>
      </c>
      <c r="B1174" s="0" t="n">
        <v>1</v>
      </c>
      <c r="C1174" s="0" t="n">
        <v>1</v>
      </c>
      <c r="D1174" s="0" t="n">
        <v>21</v>
      </c>
      <c r="E1174" s="0" t="n">
        <v>3798.03</v>
      </c>
      <c r="F1174" s="0" t="n">
        <v>201.92</v>
      </c>
      <c r="G1174" s="0" t="n">
        <v>11.75</v>
      </c>
      <c r="H1174" s="0" t="n">
        <v>-123.82</v>
      </c>
      <c r="I1174" s="0" t="n">
        <v>2.74</v>
      </c>
      <c r="J1174" s="0" t="n">
        <v>0</v>
      </c>
      <c r="K1174" s="0" t="n">
        <v>47.1</v>
      </c>
      <c r="L1174" s="0" t="n">
        <v>123.26</v>
      </c>
      <c r="M1174" s="0" t="n">
        <v>11.92</v>
      </c>
      <c r="N1174" s="0" t="n">
        <v>0.2</v>
      </c>
      <c r="O1174" s="0" t="n">
        <v>-1.03</v>
      </c>
      <c r="P1174" s="0" t="n">
        <v>21.44</v>
      </c>
      <c r="Q1174" s="0" t="n">
        <v>0</v>
      </c>
      <c r="R1174" s="0" t="n">
        <v>-2397.15</v>
      </c>
      <c r="S1174" s="0" t="n">
        <v>-2416.55</v>
      </c>
      <c r="T1174" s="0" t="n">
        <v>-14.95</v>
      </c>
      <c r="U1174" s="0" t="n">
        <v>23.67</v>
      </c>
      <c r="V1174" s="0" t="n">
        <v>1.88</v>
      </c>
      <c r="W1174" s="0" t="n">
        <v>1072.09</v>
      </c>
      <c r="X1174" s="0" t="n">
        <v>0.72911</v>
      </c>
      <c r="Y1174" s="0" t="n">
        <v>2.32992</v>
      </c>
    </row>
    <row r="1175" customFormat="false" ht="12.8" hidden="false" customHeight="false" outlineLevel="0" collapsed="false">
      <c r="A1175" s="0" t="n">
        <v>25</v>
      </c>
      <c r="B1175" s="0" t="n">
        <v>1</v>
      </c>
      <c r="C1175" s="0" t="n">
        <v>1</v>
      </c>
      <c r="D1175" s="0" t="n">
        <v>22</v>
      </c>
      <c r="E1175" s="0" t="n">
        <v>4932</v>
      </c>
      <c r="F1175" s="0" t="n">
        <v>263.98</v>
      </c>
      <c r="G1175" s="0" t="n">
        <v>-49.54</v>
      </c>
      <c r="H1175" s="0" t="n">
        <v>-157.82</v>
      </c>
      <c r="I1175" s="0" t="n">
        <v>2.94</v>
      </c>
      <c r="J1175" s="0" t="n">
        <v>0</v>
      </c>
      <c r="K1175" s="0" t="n">
        <v>53.48</v>
      </c>
      <c r="L1175" s="0" t="n">
        <v>143.36</v>
      </c>
      <c r="M1175" s="0" t="n">
        <v>11.44</v>
      </c>
      <c r="N1175" s="0" t="n">
        <v>0.21</v>
      </c>
      <c r="O1175" s="0" t="n">
        <v>-1.06</v>
      </c>
      <c r="P1175" s="0" t="n">
        <v>22.68</v>
      </c>
      <c r="Q1175" s="0" t="n">
        <v>0</v>
      </c>
      <c r="R1175" s="0" t="n">
        <v>-2572.31</v>
      </c>
      <c r="S1175" s="0" t="n">
        <v>-7124.41</v>
      </c>
      <c r="T1175" s="0" t="n">
        <v>-21.39</v>
      </c>
      <c r="U1175" s="0" t="n">
        <v>25</v>
      </c>
      <c r="V1175" s="0" t="n">
        <v>2.1</v>
      </c>
      <c r="W1175" s="0" t="n">
        <v>1472.93</v>
      </c>
      <c r="X1175" s="0" t="n">
        <v>0.66041</v>
      </c>
      <c r="Y1175" s="0" t="n">
        <v>2.50319</v>
      </c>
    </row>
    <row r="1176" customFormat="false" ht="12.8" hidden="false" customHeight="false" outlineLevel="0" collapsed="false">
      <c r="A1176" s="0" t="n">
        <v>25</v>
      </c>
      <c r="B1176" s="0" t="n">
        <v>1</v>
      </c>
      <c r="C1176" s="0" t="n">
        <v>1</v>
      </c>
      <c r="D1176" s="0" t="n">
        <v>23</v>
      </c>
      <c r="E1176" s="0" t="n">
        <v>5489.63</v>
      </c>
      <c r="F1176" s="0" t="n">
        <v>294.81</v>
      </c>
      <c r="G1176" s="0" t="n">
        <v>-70.68</v>
      </c>
      <c r="H1176" s="0" t="n">
        <v>-214.64</v>
      </c>
      <c r="I1176" s="0" t="n">
        <v>3.16</v>
      </c>
      <c r="J1176" s="0" t="n">
        <v>0</v>
      </c>
      <c r="K1176" s="0" t="n">
        <v>58.52</v>
      </c>
      <c r="L1176" s="0" t="n">
        <v>160.03</v>
      </c>
      <c r="M1176" s="0" t="n">
        <v>10.94</v>
      </c>
      <c r="N1176" s="0" t="n">
        <v>0.22</v>
      </c>
      <c r="O1176" s="0" t="n">
        <v>-1.14</v>
      </c>
      <c r="P1176" s="0" t="n">
        <v>23.93</v>
      </c>
      <c r="Q1176" s="0" t="n">
        <v>0.37</v>
      </c>
      <c r="R1176" s="0" t="n">
        <v>-2741.36</v>
      </c>
      <c r="S1176" s="0" t="n">
        <v>-5162.99</v>
      </c>
      <c r="T1176" s="0" t="n">
        <v>-26.61</v>
      </c>
      <c r="U1176" s="0" t="n">
        <v>26.36</v>
      </c>
      <c r="V1176" s="0" t="n">
        <v>2.34</v>
      </c>
      <c r="W1176" s="0" t="n">
        <v>1680.95</v>
      </c>
      <c r="X1176" s="0" t="n">
        <v>0.60731</v>
      </c>
      <c r="Y1176" s="0" t="n">
        <v>2.7045</v>
      </c>
    </row>
    <row r="1177" customFormat="false" ht="12.8" hidden="false" customHeight="false" outlineLevel="0" collapsed="false">
      <c r="A1177" s="0" t="n">
        <v>25</v>
      </c>
      <c r="B1177" s="0" t="n">
        <v>1</v>
      </c>
      <c r="C1177" s="0" t="n">
        <v>1</v>
      </c>
      <c r="D1177" s="0" t="n">
        <v>24</v>
      </c>
      <c r="E1177" s="0" t="n">
        <v>6090.75</v>
      </c>
      <c r="F1177" s="0" t="n">
        <v>328.62</v>
      </c>
      <c r="G1177" s="0" t="n">
        <v>-98.34</v>
      </c>
      <c r="H1177" s="0" t="n">
        <v>-2.13</v>
      </c>
      <c r="I1177" s="0" t="n">
        <v>3.35</v>
      </c>
      <c r="J1177" s="0" t="n">
        <v>0</v>
      </c>
      <c r="K1177" s="0" t="n">
        <v>59.66</v>
      </c>
      <c r="L1177" s="0" t="n">
        <v>132.83</v>
      </c>
      <c r="M1177" s="0" t="n">
        <v>0.13</v>
      </c>
      <c r="N1177" s="0" t="n">
        <v>0.22</v>
      </c>
      <c r="O1177" s="0" t="n">
        <v>-1.05</v>
      </c>
      <c r="P1177" s="0" t="n">
        <v>24.93</v>
      </c>
      <c r="Q1177" s="0" t="n">
        <v>4.43</v>
      </c>
      <c r="R1177" s="0" t="n">
        <v>-34.94</v>
      </c>
      <c r="S1177" s="0" t="n">
        <v>-82.66</v>
      </c>
      <c r="T1177" s="0" t="n">
        <v>-386.96</v>
      </c>
      <c r="U1177" s="0" t="n">
        <v>27.33</v>
      </c>
      <c r="V1177" s="0" t="n">
        <v>2.54</v>
      </c>
      <c r="W1177" s="0" t="n">
        <v>1934.07</v>
      </c>
      <c r="X1177" s="0" t="n">
        <v>0.57429</v>
      </c>
      <c r="Y1177" s="0" t="n">
        <v>2.93122</v>
      </c>
    </row>
    <row r="1178" customFormat="false" ht="12.8" hidden="false" customHeight="false" outlineLevel="0" collapsed="false">
      <c r="A1178" s="0" t="n">
        <v>25</v>
      </c>
      <c r="B1178" s="0" t="n">
        <v>1</v>
      </c>
      <c r="C1178" s="0" t="n">
        <v>1</v>
      </c>
      <c r="D1178" s="0" t="n">
        <v>25</v>
      </c>
      <c r="E1178" s="0" t="n">
        <v>5483.95</v>
      </c>
      <c r="F1178" s="0" t="n">
        <v>294.09</v>
      </c>
      <c r="G1178" s="0" t="n">
        <v>-57.25</v>
      </c>
      <c r="H1178" s="0" t="n">
        <v>-5.6</v>
      </c>
      <c r="I1178" s="0" t="n">
        <v>3.4</v>
      </c>
      <c r="J1178" s="0" t="n">
        <v>0</v>
      </c>
      <c r="K1178" s="0" t="n">
        <v>57.65</v>
      </c>
      <c r="L1178" s="0" t="n">
        <v>162.44</v>
      </c>
      <c r="M1178" s="0" t="n">
        <v>0.49</v>
      </c>
      <c r="N1178" s="0" t="n">
        <v>0.22</v>
      </c>
      <c r="O1178" s="0" t="n">
        <v>-1.09</v>
      </c>
      <c r="P1178" s="0" t="n">
        <v>25.21</v>
      </c>
      <c r="Q1178" s="0" t="n">
        <v>0.07</v>
      </c>
      <c r="R1178" s="0" t="n">
        <v>-143.07</v>
      </c>
      <c r="S1178" s="0" t="n">
        <v>-9500.46</v>
      </c>
      <c r="T1178" s="0" t="n">
        <v>-373.99</v>
      </c>
      <c r="U1178" s="0" t="n">
        <v>27.76</v>
      </c>
      <c r="V1178" s="0" t="n">
        <v>2.71</v>
      </c>
      <c r="W1178" s="0" t="n">
        <v>1660.52</v>
      </c>
      <c r="X1178" s="0" t="n">
        <v>0.56499</v>
      </c>
      <c r="Y1178" s="0" t="n">
        <v>3.17265</v>
      </c>
    </row>
    <row r="1179" customFormat="false" ht="12.8" hidden="false" customHeight="false" outlineLevel="0" collapsed="false">
      <c r="A1179" s="0" t="n">
        <v>25</v>
      </c>
      <c r="B1179" s="0" t="n">
        <v>1</v>
      </c>
      <c r="C1179" s="0" t="n">
        <v>1</v>
      </c>
      <c r="D1179" s="0" t="n">
        <v>26</v>
      </c>
      <c r="E1179" s="0" t="n">
        <v>6175.21</v>
      </c>
      <c r="F1179" s="0" t="n">
        <v>333.58</v>
      </c>
      <c r="G1179" s="0" t="n">
        <v>-113.96</v>
      </c>
      <c r="H1179" s="0" t="n">
        <v>-2.18</v>
      </c>
      <c r="I1179" s="0" t="n">
        <v>3.48</v>
      </c>
      <c r="J1179" s="0" t="n">
        <v>0</v>
      </c>
      <c r="K1179" s="0" t="n">
        <v>63.34</v>
      </c>
      <c r="L1179" s="0" t="n">
        <v>143.94</v>
      </c>
      <c r="M1179" s="0" t="n">
        <v>0.18</v>
      </c>
      <c r="N1179" s="0" t="n">
        <v>0.21</v>
      </c>
      <c r="O1179" s="0" t="n">
        <v>-1.2</v>
      </c>
      <c r="P1179" s="0" t="n">
        <v>25.61</v>
      </c>
      <c r="Q1179" s="0" t="n">
        <v>4.4</v>
      </c>
      <c r="R1179" s="0" t="n">
        <v>-54.36</v>
      </c>
      <c r="S1179" s="0" t="n">
        <v>-93.53</v>
      </c>
      <c r="T1179" s="0" t="n">
        <v>-69.49</v>
      </c>
      <c r="U1179" s="0" t="n">
        <v>28.35</v>
      </c>
      <c r="V1179" s="0" t="n">
        <v>2.88</v>
      </c>
      <c r="W1179" s="0" t="n">
        <v>1978.89</v>
      </c>
      <c r="X1179" s="0" t="n">
        <v>0.58057</v>
      </c>
      <c r="Y1179" s="0" t="n">
        <v>3.41179</v>
      </c>
    </row>
    <row r="1180" customFormat="false" ht="12.8" hidden="false" customHeight="false" outlineLevel="0" collapsed="false">
      <c r="A1180" s="0" t="n">
        <v>25</v>
      </c>
      <c r="B1180" s="0" t="n">
        <v>1</v>
      </c>
      <c r="C1180" s="0" t="n">
        <v>1</v>
      </c>
      <c r="D1180" s="0" t="n">
        <v>27</v>
      </c>
      <c r="E1180" s="0" t="n">
        <v>6680.93</v>
      </c>
      <c r="F1180" s="0" t="n">
        <v>361</v>
      </c>
      <c r="G1180" s="0" t="n">
        <v>-121.97</v>
      </c>
      <c r="H1180" s="0" t="n">
        <v>-2.47</v>
      </c>
      <c r="I1180" s="0" t="n">
        <v>3.62</v>
      </c>
      <c r="J1180" s="0" t="n">
        <v>0</v>
      </c>
      <c r="K1180" s="0" t="n">
        <v>66.97</v>
      </c>
      <c r="L1180" s="0" t="n">
        <v>143.81</v>
      </c>
      <c r="M1180" s="0" t="n">
        <v>0.16</v>
      </c>
      <c r="N1180" s="0" t="n">
        <v>0.21</v>
      </c>
      <c r="O1180" s="0" t="n">
        <v>-1.23</v>
      </c>
      <c r="P1180" s="0" t="n">
        <v>26.29</v>
      </c>
      <c r="Q1180" s="0" t="n">
        <v>4</v>
      </c>
      <c r="R1180" s="0" t="n">
        <v>-53.13</v>
      </c>
      <c r="S1180" s="0" t="n">
        <v>-97.65</v>
      </c>
      <c r="T1180" s="0" t="n">
        <v>-97.31</v>
      </c>
      <c r="U1180" s="0" t="n">
        <v>29.11</v>
      </c>
      <c r="V1180" s="0" t="n">
        <v>3.08</v>
      </c>
      <c r="W1180" s="0" t="n">
        <v>2145.28</v>
      </c>
      <c r="X1180" s="0" t="n">
        <v>0.61912</v>
      </c>
      <c r="Y1180" s="0" t="n">
        <v>3.6327</v>
      </c>
    </row>
    <row r="1181" customFormat="false" ht="12.8" hidden="false" customHeight="false" outlineLevel="0" collapsed="false">
      <c r="A1181" s="0" t="n">
        <v>25</v>
      </c>
      <c r="B1181" s="0" t="n">
        <v>1</v>
      </c>
      <c r="C1181" s="0" t="n">
        <v>1</v>
      </c>
      <c r="D1181" s="0" t="n">
        <v>28</v>
      </c>
      <c r="E1181" s="0" t="n">
        <v>6743.3</v>
      </c>
      <c r="F1181" s="0" t="n">
        <v>364.39</v>
      </c>
      <c r="G1181" s="0" t="n">
        <v>-117.49</v>
      </c>
      <c r="H1181" s="0" t="n">
        <v>-2.59</v>
      </c>
      <c r="I1181" s="0" t="n">
        <v>3.69</v>
      </c>
      <c r="J1181" s="0" t="n">
        <v>0</v>
      </c>
      <c r="K1181" s="0" t="n">
        <v>67.61</v>
      </c>
      <c r="L1181" s="0" t="n">
        <v>140.59</v>
      </c>
      <c r="M1181" s="0" t="n">
        <v>0.15</v>
      </c>
      <c r="N1181" s="0" t="n">
        <v>0.2</v>
      </c>
      <c r="O1181" s="0" t="n">
        <v>-1.24</v>
      </c>
      <c r="P1181" s="0" t="n">
        <v>26.62</v>
      </c>
      <c r="Q1181" s="0" t="n">
        <v>3.8</v>
      </c>
      <c r="R1181" s="0" t="n">
        <v>-52.21</v>
      </c>
      <c r="S1181" s="0" t="n">
        <v>-98.68</v>
      </c>
      <c r="T1181" s="0" t="n">
        <v>-116.22</v>
      </c>
      <c r="U1181" s="0" t="n">
        <v>29.46</v>
      </c>
      <c r="V1181" s="0" t="n">
        <v>3.16</v>
      </c>
      <c r="W1181" s="0" t="n">
        <v>2166.31</v>
      </c>
      <c r="X1181" s="0" t="n">
        <v>0.67664</v>
      </c>
      <c r="Y1181" s="0" t="n">
        <v>3.82682</v>
      </c>
    </row>
    <row r="1182" customFormat="false" ht="12.8" hidden="false" customHeight="false" outlineLevel="0" collapsed="false">
      <c r="A1182" s="0" t="n">
        <v>25</v>
      </c>
      <c r="B1182" s="0" t="n">
        <v>1</v>
      </c>
      <c r="C1182" s="0" t="n">
        <v>1</v>
      </c>
      <c r="D1182" s="0" t="n">
        <v>29</v>
      </c>
      <c r="E1182" s="0" t="n">
        <v>6475.16</v>
      </c>
      <c r="F1182" s="0" t="n">
        <v>349.88</v>
      </c>
      <c r="G1182" s="0" t="n">
        <v>-124.56</v>
      </c>
      <c r="H1182" s="0" t="n">
        <v>-2.67</v>
      </c>
      <c r="I1182" s="0" t="n">
        <v>3.8</v>
      </c>
      <c r="J1182" s="0" t="n">
        <v>0</v>
      </c>
      <c r="K1182" s="0" t="n">
        <v>66.97</v>
      </c>
      <c r="L1182" s="0" t="n">
        <v>141.04</v>
      </c>
      <c r="M1182" s="0" t="n">
        <v>0.15</v>
      </c>
      <c r="N1182" s="0" t="n">
        <v>0.2</v>
      </c>
      <c r="O1182" s="0" t="n">
        <v>-1.29</v>
      </c>
      <c r="P1182" s="0" t="n">
        <v>27.14</v>
      </c>
      <c r="Q1182" s="0" t="n">
        <v>3.81</v>
      </c>
      <c r="R1182" s="0" t="n">
        <v>-54.33</v>
      </c>
      <c r="S1182" s="0" t="n">
        <v>-104.1</v>
      </c>
      <c r="T1182" s="0" t="n">
        <v>-129.34</v>
      </c>
      <c r="U1182" s="0" t="n">
        <v>30.08</v>
      </c>
      <c r="V1182" s="0" t="n">
        <v>3.33</v>
      </c>
      <c r="W1182" s="0" t="n">
        <v>2079.15</v>
      </c>
      <c r="X1182" s="0" t="n">
        <v>0.74862</v>
      </c>
      <c r="Y1182" s="0" t="n">
        <v>3.99326</v>
      </c>
    </row>
    <row r="1183" customFormat="false" ht="12.8" hidden="false" customHeight="false" outlineLevel="0" collapsed="false">
      <c r="A1183" s="0" t="n">
        <v>25</v>
      </c>
      <c r="B1183" s="0" t="n">
        <v>1</v>
      </c>
      <c r="C1183" s="0" t="n">
        <v>1</v>
      </c>
      <c r="D1183" s="0" t="n">
        <v>30</v>
      </c>
      <c r="E1183" s="0" t="n">
        <v>6223.2</v>
      </c>
      <c r="F1183" s="0" t="n">
        <v>335.69</v>
      </c>
      <c r="G1183" s="0" t="n">
        <v>-120.34</v>
      </c>
      <c r="H1183" s="0" t="n">
        <v>-2.7</v>
      </c>
      <c r="I1183" s="0" t="n">
        <v>3.87</v>
      </c>
      <c r="J1183" s="0" t="n">
        <v>0</v>
      </c>
      <c r="K1183" s="0" t="n">
        <v>65.96</v>
      </c>
      <c r="L1183" s="0" t="n">
        <v>136.89</v>
      </c>
      <c r="M1183" s="0" t="n">
        <v>0.15</v>
      </c>
      <c r="N1183" s="0" t="n">
        <v>0.2</v>
      </c>
      <c r="O1183" s="0" t="n">
        <v>-1.31</v>
      </c>
      <c r="P1183" s="0" t="n">
        <v>27.44</v>
      </c>
      <c r="Q1183" s="0" t="n">
        <v>3.51</v>
      </c>
      <c r="R1183" s="0" t="n">
        <v>-54.54</v>
      </c>
      <c r="S1183" s="0" t="n">
        <v>-104.42</v>
      </c>
      <c r="T1183" s="0" t="n">
        <v>-147.7</v>
      </c>
      <c r="U1183" s="0" t="n">
        <v>30.42</v>
      </c>
      <c r="V1183" s="0" t="n">
        <v>3.42</v>
      </c>
      <c r="W1183" s="0" t="n">
        <v>1972.47</v>
      </c>
      <c r="X1183" s="0" t="n">
        <v>0.83115</v>
      </c>
      <c r="Y1183" s="0" t="n">
        <v>4.13546</v>
      </c>
    </row>
    <row r="1184" customFormat="false" ht="12.8" hidden="false" customHeight="false" outlineLevel="0" collapsed="false">
      <c r="A1184" s="0" t="n">
        <v>25</v>
      </c>
      <c r="B1184" s="0" t="n">
        <v>1</v>
      </c>
      <c r="C1184" s="0" t="n">
        <v>1</v>
      </c>
      <c r="D1184" s="0" t="n">
        <v>31</v>
      </c>
      <c r="E1184" s="0" t="n">
        <v>6106.35</v>
      </c>
      <c r="F1184" s="0" t="n">
        <v>327.32</v>
      </c>
      <c r="G1184" s="0" t="n">
        <v>-118.56</v>
      </c>
      <c r="H1184" s="0" t="n">
        <v>-2.34</v>
      </c>
      <c r="I1184" s="0" t="n">
        <v>3.97</v>
      </c>
      <c r="J1184" s="0" t="n">
        <v>0</v>
      </c>
      <c r="K1184" s="0" t="n">
        <v>66.41</v>
      </c>
      <c r="L1184" s="0" t="n">
        <v>149.11</v>
      </c>
      <c r="M1184" s="0" t="n">
        <v>0.16</v>
      </c>
      <c r="N1184" s="0" t="n">
        <v>0.21</v>
      </c>
      <c r="O1184" s="0" t="n">
        <v>-1.36</v>
      </c>
      <c r="P1184" s="0" t="n">
        <v>27.91</v>
      </c>
      <c r="Q1184" s="0" t="n">
        <v>8.6</v>
      </c>
      <c r="R1184" s="0" t="n">
        <v>-59.69</v>
      </c>
      <c r="S1184" s="0" t="n">
        <v>-111.08</v>
      </c>
      <c r="T1184" s="0" t="n">
        <v>-124.36</v>
      </c>
      <c r="U1184" s="0" t="n">
        <v>30.95</v>
      </c>
      <c r="V1184" s="0" t="n">
        <v>3.56</v>
      </c>
      <c r="W1184" s="0" t="n">
        <v>1841.49</v>
      </c>
      <c r="X1184" s="0" t="n">
        <v>0.92117</v>
      </c>
      <c r="Y1184" s="0" t="n">
        <v>4.25826</v>
      </c>
    </row>
    <row r="1185" customFormat="false" ht="12.8" hidden="false" customHeight="false" outlineLevel="0" collapsed="false">
      <c r="A1185" s="0" t="n">
        <v>25</v>
      </c>
      <c r="B1185" s="0" t="n">
        <v>1</v>
      </c>
      <c r="C1185" s="0" t="n">
        <v>1</v>
      </c>
      <c r="D1185" s="0" t="n">
        <v>32</v>
      </c>
      <c r="E1185" s="0" t="n">
        <v>5988.45</v>
      </c>
      <c r="F1185" s="0" t="n">
        <v>318.03</v>
      </c>
      <c r="G1185" s="0" t="n">
        <v>-102.72</v>
      </c>
      <c r="H1185" s="0" t="n">
        <v>-2.52</v>
      </c>
      <c r="I1185" s="0" t="n">
        <v>4.05</v>
      </c>
      <c r="J1185" s="0" t="n">
        <v>0</v>
      </c>
      <c r="K1185" s="0" t="n">
        <v>65.66</v>
      </c>
      <c r="L1185" s="0" t="n">
        <v>139.82</v>
      </c>
      <c r="M1185" s="0" t="n">
        <v>0.15</v>
      </c>
      <c r="N1185" s="0" t="n">
        <v>0.2</v>
      </c>
      <c r="O1185" s="0" t="n">
        <v>-1.34</v>
      </c>
      <c r="P1185" s="0" t="n">
        <v>28.26</v>
      </c>
      <c r="Q1185" s="0" t="n">
        <v>3.82</v>
      </c>
      <c r="R1185" s="0" t="n">
        <v>-57.91</v>
      </c>
      <c r="S1185" s="0" t="n">
        <v>-110.72</v>
      </c>
      <c r="T1185" s="0" t="n">
        <v>-153.78</v>
      </c>
      <c r="U1185" s="0" t="n">
        <v>31.29</v>
      </c>
      <c r="V1185" s="0" t="n">
        <v>3.6</v>
      </c>
      <c r="W1185" s="0" t="n">
        <v>1672.02</v>
      </c>
      <c r="X1185" s="0" t="n">
        <v>1.01645</v>
      </c>
      <c r="Y1185" s="0" t="n">
        <v>4.36624</v>
      </c>
    </row>
    <row r="1186" customFormat="false" ht="12.8" hidden="false" customHeight="false" outlineLevel="0" collapsed="false">
      <c r="A1186" s="0" t="n">
        <v>25</v>
      </c>
      <c r="B1186" s="0" t="n">
        <v>1</v>
      </c>
      <c r="C1186" s="0" t="n">
        <v>1</v>
      </c>
      <c r="D1186" s="0" t="n">
        <v>33</v>
      </c>
      <c r="E1186" s="0" t="n">
        <v>5826.07</v>
      </c>
      <c r="F1186" s="0" t="n">
        <v>305.94</v>
      </c>
      <c r="G1186" s="0" t="n">
        <v>-88.6</v>
      </c>
      <c r="H1186" s="0" t="n">
        <v>-2.51</v>
      </c>
      <c r="I1186" s="0" t="n">
        <v>4.12</v>
      </c>
      <c r="J1186" s="0" t="n">
        <v>0</v>
      </c>
      <c r="K1186" s="0" t="n">
        <v>65.17</v>
      </c>
      <c r="L1186" s="0" t="n">
        <v>136.67</v>
      </c>
      <c r="M1186" s="0" t="n">
        <v>0.15</v>
      </c>
      <c r="N1186" s="0" t="n">
        <v>0.19</v>
      </c>
      <c r="O1186" s="0" t="n">
        <v>-1.35</v>
      </c>
      <c r="P1186" s="0" t="n">
        <v>28.55</v>
      </c>
      <c r="Q1186" s="0" t="n">
        <v>3.72</v>
      </c>
      <c r="R1186" s="0" t="n">
        <v>-58.35</v>
      </c>
      <c r="S1186" s="0" t="n">
        <v>-110.44</v>
      </c>
      <c r="T1186" s="0" t="n">
        <v>-166.22</v>
      </c>
      <c r="U1186" s="0" t="n">
        <v>31.6</v>
      </c>
      <c r="V1186" s="0" t="n">
        <v>3.67</v>
      </c>
      <c r="W1186" s="0" t="n">
        <v>1472.06</v>
      </c>
      <c r="X1186" s="0" t="n">
        <v>1.11534</v>
      </c>
      <c r="Y1186" s="0" t="n">
        <v>4.46328</v>
      </c>
    </row>
    <row r="1187" customFormat="false" ht="12.8" hidden="false" customHeight="false" outlineLevel="0" collapsed="false">
      <c r="A1187" s="0" t="n">
        <v>25</v>
      </c>
      <c r="B1187" s="0" t="n">
        <v>1</v>
      </c>
      <c r="C1187" s="0" t="n">
        <v>1</v>
      </c>
      <c r="D1187" s="0" t="n">
        <v>34</v>
      </c>
      <c r="E1187" s="0" t="n">
        <v>5539.51</v>
      </c>
      <c r="F1187" s="0" t="n">
        <v>287.27</v>
      </c>
      <c r="G1187" s="0" t="n">
        <v>-69.5</v>
      </c>
      <c r="H1187" s="0" t="n">
        <v>-2.11</v>
      </c>
      <c r="I1187" s="0" t="n">
        <v>4.14</v>
      </c>
      <c r="J1187" s="0" t="n">
        <v>0</v>
      </c>
      <c r="K1187" s="0" t="n">
        <v>64.28</v>
      </c>
      <c r="L1187" s="0" t="n">
        <v>137.09</v>
      </c>
      <c r="M1187" s="0" t="n">
        <v>0.15</v>
      </c>
      <c r="N1187" s="0" t="n">
        <v>0.19</v>
      </c>
      <c r="O1187" s="0" t="n">
        <v>-1.38</v>
      </c>
      <c r="P1187" s="0" t="n">
        <v>28.63</v>
      </c>
      <c r="Q1187" s="0" t="n">
        <v>3.79</v>
      </c>
      <c r="R1187" s="0" t="n">
        <v>-60.39</v>
      </c>
      <c r="S1187" s="0" t="n">
        <v>-112.37</v>
      </c>
      <c r="T1187" s="0" t="n">
        <v>-159.09</v>
      </c>
      <c r="U1187" s="0" t="n">
        <v>31.72</v>
      </c>
      <c r="V1187" s="0" t="n">
        <v>3.73</v>
      </c>
      <c r="W1187" s="0" t="n">
        <v>1242.85</v>
      </c>
      <c r="X1187" s="0" t="n">
        <v>1.21662</v>
      </c>
      <c r="Y1187" s="0" t="n">
        <v>4.55256</v>
      </c>
    </row>
    <row r="1188" customFormat="false" ht="12.8" hidden="false" customHeight="false" outlineLevel="0" collapsed="false">
      <c r="A1188" s="0" t="n">
        <v>25</v>
      </c>
      <c r="B1188" s="0" t="n">
        <v>1</v>
      </c>
      <c r="C1188" s="0" t="n">
        <v>1</v>
      </c>
      <c r="D1188" s="0" t="n">
        <v>35</v>
      </c>
      <c r="E1188" s="0" t="n">
        <v>5094.68</v>
      </c>
      <c r="F1188" s="0" t="n">
        <v>260.75</v>
      </c>
      <c r="G1188" s="0" t="n">
        <v>-47.78</v>
      </c>
      <c r="H1188" s="0" t="n">
        <v>-1.38</v>
      </c>
      <c r="I1188" s="0" t="n">
        <v>4.14</v>
      </c>
      <c r="J1188" s="0" t="n">
        <v>0</v>
      </c>
      <c r="K1188" s="0" t="n">
        <v>62.62</v>
      </c>
      <c r="L1188" s="0" t="n">
        <v>132.9</v>
      </c>
      <c r="M1188" s="0" t="n">
        <v>0.15</v>
      </c>
      <c r="N1188" s="0" t="n">
        <v>0.19</v>
      </c>
      <c r="O1188" s="0" t="n">
        <v>-1.41</v>
      </c>
      <c r="P1188" s="0" t="n">
        <v>28.63</v>
      </c>
      <c r="Q1188" s="0" t="n">
        <v>3.76</v>
      </c>
      <c r="R1188" s="0" t="n">
        <v>-62.88</v>
      </c>
      <c r="S1188" s="0" t="n">
        <v>-114.95</v>
      </c>
      <c r="T1188" s="0" t="n">
        <v>-154.97</v>
      </c>
      <c r="U1188" s="0" t="n">
        <v>31.78</v>
      </c>
      <c r="V1188" s="0" t="n">
        <v>3.8</v>
      </c>
      <c r="W1188" s="0" t="n">
        <v>997.3</v>
      </c>
      <c r="X1188" s="0" t="n">
        <v>1.31933</v>
      </c>
      <c r="Y1188" s="0" t="n">
        <v>4.63663</v>
      </c>
    </row>
    <row r="1189" customFormat="false" ht="12.8" hidden="false" customHeight="false" outlineLevel="0" collapsed="false">
      <c r="A1189" s="0" t="n">
        <v>25</v>
      </c>
      <c r="B1189" s="0" t="n">
        <v>1</v>
      </c>
      <c r="C1189" s="0" t="n">
        <v>1</v>
      </c>
      <c r="D1189" s="0" t="n">
        <v>36</v>
      </c>
      <c r="E1189" s="0" t="n">
        <v>2691.76</v>
      </c>
      <c r="F1189" s="0" t="n">
        <v>142.03</v>
      </c>
      <c r="G1189" s="0" t="n">
        <v>81.69</v>
      </c>
      <c r="H1189" s="0" t="n">
        <v>-140.85</v>
      </c>
      <c r="I1189" s="0" t="n">
        <v>4.12</v>
      </c>
      <c r="J1189" s="0" t="n">
        <v>0</v>
      </c>
      <c r="K1189" s="0" t="n">
        <v>47.51</v>
      </c>
      <c r="L1189" s="0" t="n">
        <v>135.07</v>
      </c>
      <c r="M1189" s="0" t="n">
        <v>4.66</v>
      </c>
      <c r="N1189" s="0" t="n">
        <v>0.19</v>
      </c>
      <c r="O1189" s="0" t="n">
        <v>-1.26</v>
      </c>
      <c r="P1189" s="0" t="n">
        <v>28.56</v>
      </c>
      <c r="Q1189" s="0" t="n">
        <v>0</v>
      </c>
      <c r="R1189" s="0" t="n">
        <v>-1905.93</v>
      </c>
      <c r="S1189" s="0" t="n">
        <v>-4158.2</v>
      </c>
      <c r="T1189" s="0" t="n">
        <v>-86.49</v>
      </c>
      <c r="U1189" s="0" t="n">
        <v>31.74</v>
      </c>
      <c r="V1189" s="0" t="n">
        <v>3.8</v>
      </c>
      <c r="W1189" s="0" t="n">
        <v>710.74</v>
      </c>
      <c r="X1189" s="0" t="n">
        <v>1.42269</v>
      </c>
      <c r="Y1189" s="0" t="n">
        <v>4.70713</v>
      </c>
    </row>
    <row r="1190" customFormat="false" ht="12.8" hidden="false" customHeight="false" outlineLevel="0" collapsed="false">
      <c r="A1190" s="0" t="n">
        <v>25</v>
      </c>
      <c r="B1190" s="0" t="n">
        <v>1</v>
      </c>
      <c r="C1190" s="0" t="n">
        <v>1</v>
      </c>
      <c r="D1190" s="0" t="n">
        <v>37</v>
      </c>
      <c r="E1190" s="0" t="n">
        <v>1043.57</v>
      </c>
      <c r="F1190" s="0" t="n">
        <v>55.06</v>
      </c>
      <c r="G1190" s="0" t="n">
        <v>85.57</v>
      </c>
      <c r="H1190" s="0" t="n">
        <v>23.6</v>
      </c>
      <c r="I1190" s="0" t="n">
        <v>4.02</v>
      </c>
      <c r="J1190" s="0" t="n">
        <v>0</v>
      </c>
      <c r="K1190" s="0" t="n">
        <v>42.68</v>
      </c>
      <c r="L1190" s="0" t="n">
        <v>105.76</v>
      </c>
      <c r="M1190" s="0" t="n">
        <v>0.21</v>
      </c>
      <c r="N1190" s="0" t="n">
        <v>0.18</v>
      </c>
      <c r="O1190" s="0" t="n">
        <v>-1.5</v>
      </c>
      <c r="P1190" s="0" t="n">
        <v>28.13</v>
      </c>
      <c r="Q1190" s="0" t="n">
        <v>5.17</v>
      </c>
      <c r="R1190" s="0" t="n">
        <v>-86.12</v>
      </c>
      <c r="S1190" s="0" t="n">
        <v>-90.38</v>
      </c>
      <c r="T1190" s="0" t="n">
        <v>201.06</v>
      </c>
      <c r="U1190" s="0" t="n">
        <v>31.35</v>
      </c>
      <c r="V1190" s="0" t="n">
        <v>3.72</v>
      </c>
      <c r="W1190" s="0" t="n">
        <v>275.55</v>
      </c>
      <c r="X1190" s="0" t="n">
        <v>1.52601</v>
      </c>
      <c r="Y1190" s="0" t="n">
        <v>4.79746</v>
      </c>
    </row>
    <row r="1191" customFormat="false" ht="12.8" hidden="false" customHeight="false" outlineLevel="0" collapsed="false">
      <c r="A1191" s="0" t="n">
        <v>25</v>
      </c>
      <c r="B1191" s="0" t="n">
        <v>1</v>
      </c>
      <c r="C1191" s="0" t="n">
        <v>1</v>
      </c>
      <c r="D1191" s="0" t="n">
        <v>38</v>
      </c>
      <c r="E1191" s="0" t="n">
        <v>0</v>
      </c>
      <c r="F1191" s="0" t="n">
        <v>0</v>
      </c>
      <c r="G1191" s="0" t="n">
        <v>90.04</v>
      </c>
      <c r="H1191" s="0" t="n">
        <v>-7.71</v>
      </c>
      <c r="I1191" s="0" t="n">
        <v>7.71</v>
      </c>
      <c r="J1191" s="0" t="n">
        <v>0</v>
      </c>
      <c r="K1191" s="0" t="n">
        <v>0</v>
      </c>
      <c r="L1191" s="0" t="n">
        <v>11.93</v>
      </c>
      <c r="M1191" s="0" t="n">
        <v>0</v>
      </c>
      <c r="N1191" s="0" t="n">
        <v>0</v>
      </c>
      <c r="O1191" s="0" t="n">
        <v>0</v>
      </c>
      <c r="P1191" s="0" t="n">
        <v>30.56</v>
      </c>
      <c r="Q1191" s="0" t="n">
        <v>0</v>
      </c>
      <c r="R1191" s="0" t="n">
        <v>-0.02</v>
      </c>
      <c r="S1191" s="0" t="n">
        <v>-0.02</v>
      </c>
      <c r="T1191" s="0" t="n">
        <v>450</v>
      </c>
      <c r="U1191" s="0" t="n">
        <v>30.56</v>
      </c>
      <c r="V1191" s="0" t="n">
        <v>3.52</v>
      </c>
      <c r="W1191" s="0" t="n">
        <v>85.54</v>
      </c>
      <c r="X1191" s="0" t="n">
        <v>1.62863</v>
      </c>
      <c r="Y1191" s="0" t="n">
        <v>1.73622</v>
      </c>
    </row>
    <row r="1192" customFormat="false" ht="12.8" hidden="false" customHeight="false" outlineLevel="0" collapsed="false">
      <c r="A1192" s="0" t="n">
        <v>25</v>
      </c>
      <c r="B1192" s="0" t="n">
        <v>1</v>
      </c>
      <c r="C1192" s="0" t="n">
        <v>1</v>
      </c>
      <c r="D1192" s="0" t="n">
        <v>39</v>
      </c>
      <c r="E1192" s="0" t="n">
        <v>0</v>
      </c>
      <c r="F1192" s="0" t="n">
        <v>0</v>
      </c>
      <c r="G1192" s="0" t="n">
        <v>85.91</v>
      </c>
      <c r="H1192" s="0" t="n">
        <v>-7.49</v>
      </c>
      <c r="I1192" s="0" t="n">
        <v>7.49</v>
      </c>
      <c r="J1192" s="0" t="n">
        <v>0</v>
      </c>
      <c r="K1192" s="0" t="n">
        <v>0</v>
      </c>
      <c r="L1192" s="0" t="n">
        <v>0</v>
      </c>
      <c r="M1192" s="0" t="n">
        <v>0</v>
      </c>
      <c r="N1192" s="0" t="n">
        <v>0</v>
      </c>
      <c r="O1192" s="0" t="n">
        <v>0</v>
      </c>
      <c r="P1192" s="0" t="n">
        <v>30.06</v>
      </c>
      <c r="Q1192" s="0" t="n">
        <v>0</v>
      </c>
      <c r="R1192" s="0" t="n">
        <v>-0.02</v>
      </c>
      <c r="S1192" s="0" t="n">
        <v>-0.02</v>
      </c>
      <c r="T1192" s="0" t="n">
        <v>450</v>
      </c>
      <c r="U1192" s="0" t="n">
        <v>30.06</v>
      </c>
      <c r="V1192" s="0" t="n">
        <v>3.39</v>
      </c>
      <c r="W1192" s="0" t="n">
        <v>19.12</v>
      </c>
      <c r="X1192" s="0" t="n">
        <v>1.72986</v>
      </c>
      <c r="Y1192" s="0" t="n">
        <v>1.32278</v>
      </c>
    </row>
    <row r="1193" customFormat="false" ht="12.8" hidden="false" customHeight="false" outlineLevel="0" collapsed="false">
      <c r="A1193" s="0" t="n">
        <v>25</v>
      </c>
      <c r="B1193" s="0" t="n">
        <v>1</v>
      </c>
      <c r="C1193" s="0" t="n">
        <v>1</v>
      </c>
      <c r="D1193" s="0" t="n">
        <v>40</v>
      </c>
      <c r="E1193" s="0" t="n">
        <v>0</v>
      </c>
      <c r="F1193" s="0" t="n">
        <v>0</v>
      </c>
      <c r="G1193" s="0" t="n">
        <v>85.36</v>
      </c>
      <c r="H1193" s="0" t="n">
        <v>-7.29</v>
      </c>
      <c r="I1193" s="0" t="n">
        <v>7.29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0</v>
      </c>
      <c r="P1193" s="0" t="n">
        <v>29.58</v>
      </c>
      <c r="Q1193" s="0" t="n">
        <v>0</v>
      </c>
      <c r="R1193" s="0" t="n">
        <v>-0.02</v>
      </c>
      <c r="S1193" s="0" t="n">
        <v>-0.02</v>
      </c>
      <c r="T1193" s="0" t="n">
        <v>450</v>
      </c>
      <c r="U1193" s="0" t="n">
        <v>29.58</v>
      </c>
      <c r="V1193" s="0" t="n">
        <v>3.27</v>
      </c>
      <c r="W1193" s="0" t="n">
        <v>-5.06</v>
      </c>
      <c r="X1193" s="0" t="n">
        <v>1.82894</v>
      </c>
      <c r="Y1193" s="0" t="n">
        <v>1.23622</v>
      </c>
    </row>
    <row r="1194" customFormat="false" ht="12.8" hidden="false" customHeight="false" outlineLevel="0" collapsed="false">
      <c r="A1194" s="0" t="n">
        <v>25</v>
      </c>
      <c r="B1194" s="0" t="n">
        <v>1</v>
      </c>
      <c r="C1194" s="0" t="n">
        <v>1</v>
      </c>
      <c r="D1194" s="0" t="n">
        <v>41</v>
      </c>
      <c r="E1194" s="0" t="n">
        <v>0</v>
      </c>
      <c r="F1194" s="0" t="n">
        <v>0</v>
      </c>
      <c r="G1194" s="0" t="n">
        <v>85.07</v>
      </c>
      <c r="H1194" s="0" t="n">
        <v>-7.09</v>
      </c>
      <c r="I1194" s="0" t="n">
        <v>7.09</v>
      </c>
      <c r="J1194" s="0" t="n">
        <v>0</v>
      </c>
      <c r="K1194" s="0" t="n">
        <v>0</v>
      </c>
      <c r="L1194" s="0" t="n">
        <v>0</v>
      </c>
      <c r="M1194" s="0" t="n">
        <v>0</v>
      </c>
      <c r="N1194" s="0" t="n">
        <v>0</v>
      </c>
      <c r="O1194" s="0" t="n">
        <v>0</v>
      </c>
      <c r="P1194" s="0" t="n">
        <v>29.1</v>
      </c>
      <c r="Q1194" s="0" t="n">
        <v>0</v>
      </c>
      <c r="R1194" s="0" t="n">
        <v>-0.02</v>
      </c>
      <c r="S1194" s="0" t="n">
        <v>-0.02</v>
      </c>
      <c r="T1194" s="0" t="n">
        <v>450</v>
      </c>
      <c r="U1194" s="0" t="n">
        <v>29.1</v>
      </c>
      <c r="V1194" s="0" t="n">
        <v>3.14</v>
      </c>
      <c r="W1194" s="0" t="n">
        <v>-6.41</v>
      </c>
      <c r="X1194" s="0" t="n">
        <v>1.92497</v>
      </c>
      <c r="Y1194" s="0" t="n">
        <v>1.14379</v>
      </c>
    </row>
    <row r="1195" customFormat="false" ht="12.8" hidden="false" customHeight="false" outlineLevel="0" collapsed="false">
      <c r="A1195" s="0" t="n">
        <v>25</v>
      </c>
      <c r="B1195" s="0" t="n">
        <v>1</v>
      </c>
      <c r="C1195" s="0" t="n">
        <v>1</v>
      </c>
      <c r="D1195" s="0" t="n">
        <v>42</v>
      </c>
      <c r="E1195" s="0" t="n">
        <v>0</v>
      </c>
      <c r="F1195" s="0" t="n">
        <v>0</v>
      </c>
      <c r="G1195" s="0" t="n">
        <v>81.15</v>
      </c>
      <c r="H1195" s="0" t="n">
        <v>-7.04</v>
      </c>
      <c r="I1195" s="0" t="n">
        <v>7.04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n">
        <v>28.99</v>
      </c>
      <c r="Q1195" s="0" t="n">
        <v>0</v>
      </c>
      <c r="R1195" s="0" t="n">
        <v>-0.02</v>
      </c>
      <c r="S1195" s="0" t="n">
        <v>-0.02</v>
      </c>
      <c r="T1195" s="0" t="n">
        <v>450</v>
      </c>
      <c r="U1195" s="0" t="n">
        <v>28.99</v>
      </c>
      <c r="V1195" s="0" t="n">
        <v>3.08</v>
      </c>
      <c r="W1195" s="0" t="n">
        <v>-6.43</v>
      </c>
      <c r="X1195" s="0" t="n">
        <v>2.01686</v>
      </c>
      <c r="Y1195" s="0" t="n">
        <v>1.04341</v>
      </c>
    </row>
    <row r="1196" customFormat="false" ht="12.8" hidden="false" customHeight="false" outlineLevel="0" collapsed="false">
      <c r="A1196" s="0" t="n">
        <v>25</v>
      </c>
      <c r="B1196" s="0" t="n">
        <v>1</v>
      </c>
      <c r="C1196" s="0" t="n">
        <v>1</v>
      </c>
      <c r="D1196" s="0" t="n">
        <v>43</v>
      </c>
      <c r="E1196" s="0" t="n">
        <v>0</v>
      </c>
      <c r="F1196" s="0" t="n">
        <v>0</v>
      </c>
      <c r="G1196" s="0" t="n">
        <v>98.22</v>
      </c>
      <c r="H1196" s="0" t="n">
        <v>-6.44</v>
      </c>
      <c r="I1196" s="0" t="n">
        <v>6.44</v>
      </c>
      <c r="J1196" s="0" t="n">
        <v>0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n">
        <v>0</v>
      </c>
      <c r="P1196" s="0" t="n">
        <v>27.42</v>
      </c>
      <c r="Q1196" s="0" t="n">
        <v>0</v>
      </c>
      <c r="R1196" s="0" t="n">
        <v>-0.02</v>
      </c>
      <c r="S1196" s="0" t="n">
        <v>-0.02</v>
      </c>
      <c r="T1196" s="0" t="n">
        <v>450</v>
      </c>
      <c r="U1196" s="0" t="n">
        <v>27.42</v>
      </c>
      <c r="V1196" s="0" t="n">
        <v>2.7</v>
      </c>
      <c r="W1196" s="0" t="n">
        <v>-2.67</v>
      </c>
      <c r="X1196" s="0" t="n">
        <v>2.10326</v>
      </c>
      <c r="Y1196" s="0" t="n">
        <v>0.93281</v>
      </c>
    </row>
    <row r="1197" customFormat="false" ht="12.8" hidden="false" customHeight="false" outlineLevel="0" collapsed="false">
      <c r="A1197" s="0" t="n">
        <v>25</v>
      </c>
      <c r="B1197" s="0" t="n">
        <v>1</v>
      </c>
      <c r="C1197" s="0" t="n">
        <v>1</v>
      </c>
      <c r="D1197" s="0" t="n">
        <v>44</v>
      </c>
      <c r="E1197" s="0" t="n">
        <v>0</v>
      </c>
      <c r="F1197" s="0" t="n">
        <v>0</v>
      </c>
      <c r="G1197" s="0" t="n">
        <v>155.65</v>
      </c>
      <c r="H1197" s="0" t="n">
        <v>-4.31</v>
      </c>
      <c r="I1197" s="0" t="n">
        <v>4.31</v>
      </c>
      <c r="J1197" s="0" t="n">
        <v>0</v>
      </c>
      <c r="K1197" s="0" t="n">
        <v>0</v>
      </c>
      <c r="L1197" s="0" t="n">
        <v>0</v>
      </c>
      <c r="M1197" s="0" t="n">
        <v>0</v>
      </c>
      <c r="N1197" s="0" t="n">
        <v>0</v>
      </c>
      <c r="O1197" s="0" t="n">
        <v>0</v>
      </c>
      <c r="P1197" s="0" t="n">
        <v>20.46</v>
      </c>
      <c r="Q1197" s="0" t="n">
        <v>0</v>
      </c>
      <c r="R1197" s="0" t="n">
        <v>-0.02</v>
      </c>
      <c r="S1197" s="0" t="n">
        <v>-0.02</v>
      </c>
      <c r="T1197" s="0" t="n">
        <v>450</v>
      </c>
      <c r="U1197" s="0" t="n">
        <v>20.46</v>
      </c>
      <c r="V1197" s="0" t="n">
        <v>1.43</v>
      </c>
      <c r="W1197" s="0" t="n">
        <v>1.08</v>
      </c>
      <c r="X1197" s="0" t="n">
        <v>2.18244</v>
      </c>
      <c r="Y1197" s="0" t="n">
        <v>0.80961</v>
      </c>
    </row>
    <row r="1198" customFormat="false" ht="12.8" hidden="false" customHeight="false" outlineLevel="0" collapsed="false">
      <c r="A1198" s="0" t="n">
        <v>25</v>
      </c>
      <c r="B1198" s="0" t="n">
        <v>1</v>
      </c>
      <c r="C1198" s="0" t="n">
        <v>1</v>
      </c>
      <c r="D1198" s="0" t="n">
        <v>45</v>
      </c>
      <c r="E1198" s="0" t="n">
        <v>0</v>
      </c>
      <c r="F1198" s="0" t="n">
        <v>0</v>
      </c>
      <c r="G1198" s="0" t="n">
        <v>91.66</v>
      </c>
      <c r="H1198" s="0" t="n">
        <v>-4.07</v>
      </c>
      <c r="I1198" s="0" t="n">
        <v>4.07</v>
      </c>
      <c r="J1198" s="0" t="n">
        <v>0</v>
      </c>
      <c r="K1198" s="0" t="n">
        <v>0</v>
      </c>
      <c r="L1198" s="0" t="n">
        <v>0</v>
      </c>
      <c r="M1198" s="0" t="n">
        <v>0</v>
      </c>
      <c r="N1198" s="0" t="n">
        <v>0</v>
      </c>
      <c r="O1198" s="0" t="n">
        <v>0</v>
      </c>
      <c r="P1198" s="0" t="n">
        <v>19.43</v>
      </c>
      <c r="Q1198" s="0" t="n">
        <v>0</v>
      </c>
      <c r="R1198" s="0" t="n">
        <v>-0.02</v>
      </c>
      <c r="S1198" s="0" t="n">
        <v>-0.02</v>
      </c>
      <c r="T1198" s="0" t="n">
        <v>450</v>
      </c>
      <c r="U1198" s="0" t="n">
        <v>19.43</v>
      </c>
      <c r="V1198" s="0" t="n">
        <v>0.64</v>
      </c>
      <c r="W1198" s="0" t="n">
        <v>-2.97</v>
      </c>
      <c r="X1198" s="0" t="n">
        <v>2.25229</v>
      </c>
      <c r="Y1198" s="0" t="n">
        <v>0.67167</v>
      </c>
    </row>
    <row r="1199" customFormat="false" ht="12.8" hidden="false" customHeight="false" outlineLevel="0" collapsed="false">
      <c r="A1199" s="0" t="n">
        <v>25</v>
      </c>
      <c r="B1199" s="0" t="n">
        <v>1</v>
      </c>
      <c r="C1199" s="0" t="n">
        <v>1</v>
      </c>
      <c r="D1199" s="0" t="n">
        <v>46</v>
      </c>
      <c r="E1199" s="0" t="n">
        <v>0</v>
      </c>
      <c r="F1199" s="0" t="n">
        <v>0</v>
      </c>
      <c r="G1199" s="0" t="n">
        <v>82.97</v>
      </c>
      <c r="H1199" s="0" t="n">
        <v>-4.02</v>
      </c>
      <c r="I1199" s="0" t="n">
        <v>4.02</v>
      </c>
      <c r="J1199" s="0" t="n">
        <v>0</v>
      </c>
      <c r="K1199" s="0" t="n">
        <v>0</v>
      </c>
      <c r="L1199" s="0" t="n">
        <v>0</v>
      </c>
      <c r="M1199" s="0" t="n">
        <v>0</v>
      </c>
      <c r="N1199" s="0" t="n">
        <v>0</v>
      </c>
      <c r="O1199" s="0" t="n">
        <v>0</v>
      </c>
      <c r="P1199" s="0" t="n">
        <v>19.25</v>
      </c>
      <c r="Q1199" s="0" t="n">
        <v>0</v>
      </c>
      <c r="R1199" s="0" t="n">
        <v>-0.02</v>
      </c>
      <c r="S1199" s="0" t="n">
        <v>-0.02</v>
      </c>
      <c r="T1199" s="0" t="n">
        <v>450</v>
      </c>
      <c r="U1199" s="0" t="n">
        <v>19.25</v>
      </c>
      <c r="V1199" s="0" t="n">
        <v>0.49</v>
      </c>
      <c r="W1199" s="0" t="n">
        <v>-3.36</v>
      </c>
      <c r="X1199" s="0" t="n">
        <v>2.3103</v>
      </c>
      <c r="Y1199" s="0" t="n">
        <v>0.5176</v>
      </c>
    </row>
    <row r="1200" customFormat="false" ht="12.8" hidden="false" customHeight="false" outlineLevel="0" collapsed="false">
      <c r="A1200" s="0" t="n">
        <v>25</v>
      </c>
      <c r="B1200" s="0" t="n">
        <v>1</v>
      </c>
      <c r="C1200" s="0" t="n">
        <v>1</v>
      </c>
      <c r="D1200" s="0" t="n">
        <v>47</v>
      </c>
      <c r="E1200" s="0" t="n">
        <v>0</v>
      </c>
      <c r="F1200" s="0" t="n">
        <v>0</v>
      </c>
      <c r="G1200" s="0" t="n">
        <v>83.9</v>
      </c>
      <c r="H1200" s="0" t="n">
        <v>-3.95</v>
      </c>
      <c r="I1200" s="0" t="n">
        <v>3.95</v>
      </c>
      <c r="J1200" s="0" t="n">
        <v>0</v>
      </c>
      <c r="K1200" s="0" t="n">
        <v>0</v>
      </c>
      <c r="L1200" s="0" t="n">
        <v>0</v>
      </c>
      <c r="M1200" s="0" t="n">
        <v>0</v>
      </c>
      <c r="N1200" s="0" t="n">
        <v>0</v>
      </c>
      <c r="O1200" s="0" t="n">
        <v>0</v>
      </c>
      <c r="P1200" s="0" t="n">
        <v>18.93</v>
      </c>
      <c r="Q1200" s="0" t="n">
        <v>0</v>
      </c>
      <c r="R1200" s="0" t="n">
        <v>-0.02</v>
      </c>
      <c r="S1200" s="0" t="n">
        <v>-0.02</v>
      </c>
      <c r="T1200" s="0" t="n">
        <v>450</v>
      </c>
      <c r="U1200" s="0" t="n">
        <v>18.93</v>
      </c>
      <c r="V1200" s="0" t="n">
        <v>0.48</v>
      </c>
      <c r="W1200" s="0" t="n">
        <v>-2.03</v>
      </c>
      <c r="X1200" s="0" t="n">
        <v>2.35375</v>
      </c>
      <c r="Y1200" s="0" t="n">
        <v>0.34776</v>
      </c>
    </row>
    <row r="1201" customFormat="false" ht="12.8" hidden="false" customHeight="false" outlineLevel="0" collapsed="false">
      <c r="A1201" s="0" t="n">
        <v>25</v>
      </c>
      <c r="B1201" s="0" t="n">
        <v>1</v>
      </c>
      <c r="C1201" s="0" t="n">
        <v>1</v>
      </c>
      <c r="D1201" s="0" t="n">
        <v>48</v>
      </c>
      <c r="E1201" s="0" t="n">
        <v>0</v>
      </c>
      <c r="F1201" s="0" t="n">
        <v>0</v>
      </c>
      <c r="G1201" s="0" t="n">
        <v>81.32</v>
      </c>
      <c r="H1201" s="0" t="n">
        <v>-3.93</v>
      </c>
      <c r="I1201" s="0" t="n">
        <v>3.93</v>
      </c>
      <c r="J1201" s="0" t="n">
        <v>0</v>
      </c>
      <c r="K1201" s="0" t="n">
        <v>0</v>
      </c>
      <c r="L1201" s="0" t="n">
        <v>0</v>
      </c>
      <c r="M1201" s="0" t="n">
        <v>0</v>
      </c>
      <c r="N1201" s="0" t="n">
        <v>0</v>
      </c>
      <c r="O1201" s="0" t="n">
        <v>0</v>
      </c>
      <c r="P1201" s="0" t="n">
        <v>18.84</v>
      </c>
      <c r="Q1201" s="0" t="n">
        <v>0</v>
      </c>
      <c r="R1201" s="0" t="n">
        <v>-0.02</v>
      </c>
      <c r="S1201" s="0" t="n">
        <v>-0.02</v>
      </c>
      <c r="T1201" s="0" t="n">
        <v>450</v>
      </c>
      <c r="U1201" s="0" t="n">
        <v>18.84</v>
      </c>
      <c r="V1201" s="0" t="n">
        <v>0.45</v>
      </c>
      <c r="W1201" s="0" t="n">
        <v>-2.47</v>
      </c>
      <c r="X1201" s="0" t="n">
        <v>2.38004</v>
      </c>
      <c r="Y1201" s="0" t="n">
        <v>0.16514</v>
      </c>
    </row>
    <row r="1202" customFormat="false" ht="12.8" hidden="false" customHeight="false" outlineLevel="0" collapsed="false">
      <c r="A1202" s="0" t="n">
        <v>26</v>
      </c>
      <c r="B1202" s="0" t="n">
        <v>1</v>
      </c>
      <c r="C1202" s="0" t="n">
        <v>1</v>
      </c>
      <c r="D1202" s="0" t="n">
        <v>1</v>
      </c>
      <c r="E1202" s="0" t="n">
        <v>0</v>
      </c>
      <c r="F1202" s="0" t="n">
        <v>0</v>
      </c>
      <c r="G1202" s="0" t="n">
        <v>78.67</v>
      </c>
      <c r="H1202" s="0" t="n">
        <v>-3.96</v>
      </c>
      <c r="I1202" s="0" t="n">
        <v>3.96</v>
      </c>
      <c r="J1202" s="0" t="n">
        <v>0</v>
      </c>
      <c r="K1202" s="0" t="n">
        <v>0</v>
      </c>
      <c r="L1202" s="0" t="n">
        <v>0</v>
      </c>
      <c r="M1202" s="0" t="n">
        <v>0</v>
      </c>
      <c r="N1202" s="0" t="n">
        <v>0</v>
      </c>
      <c r="O1202" s="0" t="n">
        <v>0</v>
      </c>
      <c r="P1202" s="0" t="n">
        <v>18.98</v>
      </c>
      <c r="Q1202" s="0" t="n">
        <v>0</v>
      </c>
      <c r="R1202" s="0" t="n">
        <v>-0.02</v>
      </c>
      <c r="S1202" s="0" t="n">
        <v>-0.02</v>
      </c>
      <c r="T1202" s="0" t="n">
        <v>450</v>
      </c>
      <c r="U1202" s="0" t="n">
        <v>18.98</v>
      </c>
      <c r="V1202" s="0" t="n">
        <v>0.48</v>
      </c>
      <c r="W1202" s="0" t="n">
        <v>-0.87</v>
      </c>
      <c r="X1202" s="0" t="n">
        <v>2.39409</v>
      </c>
      <c r="Y1202" s="0" t="n">
        <v>-0.026</v>
      </c>
    </row>
    <row r="1203" customFormat="false" ht="12.8" hidden="false" customHeight="false" outlineLevel="0" collapsed="false">
      <c r="A1203" s="0" t="n">
        <v>26</v>
      </c>
      <c r="B1203" s="0" t="n">
        <v>1</v>
      </c>
      <c r="C1203" s="0" t="n">
        <v>1</v>
      </c>
      <c r="D1203" s="0" t="n">
        <v>2</v>
      </c>
      <c r="E1203" s="0" t="n">
        <v>0</v>
      </c>
      <c r="F1203" s="0" t="n">
        <v>0</v>
      </c>
      <c r="G1203" s="0" t="n">
        <v>86.26</v>
      </c>
      <c r="H1203" s="0" t="n">
        <v>-3.83</v>
      </c>
      <c r="I1203" s="0" t="n">
        <v>3.83</v>
      </c>
      <c r="J1203" s="0" t="n">
        <v>0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n">
        <v>0</v>
      </c>
      <c r="P1203" s="0" t="n">
        <v>18.38</v>
      </c>
      <c r="Q1203" s="0" t="n">
        <v>0</v>
      </c>
      <c r="R1203" s="0" t="n">
        <v>-0.02</v>
      </c>
      <c r="S1203" s="0" t="n">
        <v>-0.02</v>
      </c>
      <c r="T1203" s="0" t="n">
        <v>450</v>
      </c>
      <c r="U1203" s="0" t="n">
        <v>18.38</v>
      </c>
      <c r="V1203" s="0" t="n">
        <v>0.43</v>
      </c>
      <c r="W1203" s="0" t="n">
        <v>0.06</v>
      </c>
      <c r="X1203" s="0" t="n">
        <v>2.38159</v>
      </c>
      <c r="Y1203" s="0" t="n">
        <v>-0.21581</v>
      </c>
    </row>
    <row r="1204" customFormat="false" ht="12.8" hidden="false" customHeight="false" outlineLevel="0" collapsed="false">
      <c r="A1204" s="0" t="n">
        <v>26</v>
      </c>
      <c r="B1204" s="0" t="n">
        <v>1</v>
      </c>
      <c r="C1204" s="0" t="n">
        <v>1</v>
      </c>
      <c r="D1204" s="0" t="n">
        <v>3</v>
      </c>
      <c r="E1204" s="0" t="n">
        <v>0</v>
      </c>
      <c r="F1204" s="0" t="n">
        <v>0</v>
      </c>
      <c r="G1204" s="0" t="n">
        <v>86.55</v>
      </c>
      <c r="H1204" s="0" t="n">
        <v>-3.66</v>
      </c>
      <c r="I1204" s="0" t="n">
        <v>3.66</v>
      </c>
      <c r="J1204" s="0" t="n">
        <v>0</v>
      </c>
      <c r="K1204" s="0" t="n">
        <v>0</v>
      </c>
      <c r="L1204" s="0" t="n">
        <v>0</v>
      </c>
      <c r="M1204" s="0" t="n">
        <v>0</v>
      </c>
      <c r="N1204" s="0" t="n">
        <v>0</v>
      </c>
      <c r="O1204" s="0" t="n">
        <v>0</v>
      </c>
      <c r="P1204" s="0" t="n">
        <v>17.6</v>
      </c>
      <c r="Q1204" s="0" t="n">
        <v>0</v>
      </c>
      <c r="R1204" s="0" t="n">
        <v>-0.02</v>
      </c>
      <c r="S1204" s="0" t="n">
        <v>-0.02</v>
      </c>
      <c r="T1204" s="0" t="n">
        <v>450</v>
      </c>
      <c r="U1204" s="0" t="n">
        <v>17.6</v>
      </c>
      <c r="V1204" s="0" t="n">
        <v>0.41</v>
      </c>
      <c r="W1204" s="0" t="n">
        <v>-0.1</v>
      </c>
      <c r="X1204" s="0" t="n">
        <v>2.35034</v>
      </c>
      <c r="Y1204" s="0" t="n">
        <v>-0.39677</v>
      </c>
    </row>
    <row r="1205" customFormat="false" ht="12.8" hidden="false" customHeight="false" outlineLevel="0" collapsed="false">
      <c r="A1205" s="0" t="n">
        <v>26</v>
      </c>
      <c r="B1205" s="0" t="n">
        <v>1</v>
      </c>
      <c r="C1205" s="0" t="n">
        <v>1</v>
      </c>
      <c r="D1205" s="0" t="n">
        <v>4</v>
      </c>
      <c r="E1205" s="0" t="n">
        <v>0</v>
      </c>
      <c r="F1205" s="0" t="n">
        <v>0</v>
      </c>
      <c r="G1205" s="0" t="n">
        <v>80.21</v>
      </c>
      <c r="H1205" s="0" t="n">
        <v>-3.58</v>
      </c>
      <c r="I1205" s="0" t="n">
        <v>3.58</v>
      </c>
      <c r="J1205" s="0" t="n">
        <v>0</v>
      </c>
      <c r="K1205" s="0" t="n">
        <v>0</v>
      </c>
      <c r="L1205" s="0" t="n">
        <v>0</v>
      </c>
      <c r="M1205" s="0" t="n">
        <v>0</v>
      </c>
      <c r="N1205" s="0" t="n">
        <v>0</v>
      </c>
      <c r="O1205" s="0" t="n">
        <v>0</v>
      </c>
      <c r="P1205" s="0" t="n">
        <v>17.24</v>
      </c>
      <c r="Q1205" s="0" t="n">
        <v>0</v>
      </c>
      <c r="R1205" s="0" t="n">
        <v>-0.02</v>
      </c>
      <c r="S1205" s="0" t="n">
        <v>-0.02</v>
      </c>
      <c r="T1205" s="0" t="n">
        <v>450</v>
      </c>
      <c r="U1205" s="0" t="n">
        <v>17.24</v>
      </c>
      <c r="V1205" s="0" t="n">
        <v>0.48</v>
      </c>
      <c r="W1205" s="0" t="n">
        <v>-0.96</v>
      </c>
      <c r="X1205" s="0" t="n">
        <v>2.30248</v>
      </c>
      <c r="Y1205" s="0" t="n">
        <v>-0.56357</v>
      </c>
    </row>
    <row r="1206" customFormat="false" ht="12.8" hidden="false" customHeight="false" outlineLevel="0" collapsed="false">
      <c r="A1206" s="0" t="n">
        <v>26</v>
      </c>
      <c r="B1206" s="0" t="n">
        <v>1</v>
      </c>
      <c r="C1206" s="0" t="n">
        <v>1</v>
      </c>
      <c r="D1206" s="0" t="n">
        <v>5</v>
      </c>
      <c r="E1206" s="0" t="n">
        <v>0</v>
      </c>
      <c r="F1206" s="0" t="n">
        <v>0</v>
      </c>
      <c r="G1206" s="0" t="n">
        <v>75.07</v>
      </c>
      <c r="H1206" s="0" t="n">
        <v>-3.6</v>
      </c>
      <c r="I1206" s="0" t="n">
        <v>3.6</v>
      </c>
      <c r="J1206" s="0" t="n">
        <v>0</v>
      </c>
      <c r="K1206" s="0" t="n">
        <v>0</v>
      </c>
      <c r="L1206" s="0" t="n">
        <v>0</v>
      </c>
      <c r="M1206" s="0" t="n">
        <v>0</v>
      </c>
      <c r="N1206" s="0" t="n">
        <v>0</v>
      </c>
      <c r="O1206" s="0" t="n">
        <v>0</v>
      </c>
      <c r="P1206" s="0" t="n">
        <v>17.3</v>
      </c>
      <c r="Q1206" s="0" t="n">
        <v>0</v>
      </c>
      <c r="R1206" s="0" t="n">
        <v>-0.02</v>
      </c>
      <c r="S1206" s="0" t="n">
        <v>-0.02</v>
      </c>
      <c r="T1206" s="0" t="n">
        <v>450</v>
      </c>
      <c r="U1206" s="0" t="n">
        <v>17.3</v>
      </c>
      <c r="V1206" s="0" t="n">
        <v>0.52</v>
      </c>
      <c r="W1206" s="0" t="n">
        <v>-0.8</v>
      </c>
      <c r="X1206" s="0" t="n">
        <v>2.24075</v>
      </c>
      <c r="Y1206" s="0" t="n">
        <v>-0.71397</v>
      </c>
    </row>
    <row r="1207" customFormat="false" ht="12.8" hidden="false" customHeight="false" outlineLevel="0" collapsed="false">
      <c r="A1207" s="0" t="n">
        <v>26</v>
      </c>
      <c r="B1207" s="0" t="n">
        <v>1</v>
      </c>
      <c r="C1207" s="0" t="n">
        <v>1</v>
      </c>
      <c r="D1207" s="0" t="n">
        <v>6</v>
      </c>
      <c r="E1207" s="0" t="n">
        <v>0</v>
      </c>
      <c r="F1207" s="0" t="n">
        <v>0</v>
      </c>
      <c r="G1207" s="0" t="n">
        <v>76.26</v>
      </c>
      <c r="H1207" s="0" t="n">
        <v>-3.59</v>
      </c>
      <c r="I1207" s="0" t="n">
        <v>3.59</v>
      </c>
      <c r="J1207" s="0" t="n">
        <v>0</v>
      </c>
      <c r="K1207" s="0" t="n">
        <v>0</v>
      </c>
      <c r="L1207" s="0" t="n">
        <v>0</v>
      </c>
      <c r="M1207" s="0" t="n">
        <v>0</v>
      </c>
      <c r="N1207" s="0" t="n">
        <v>0</v>
      </c>
      <c r="O1207" s="0" t="n">
        <v>0</v>
      </c>
      <c r="P1207" s="0" t="n">
        <v>17.27</v>
      </c>
      <c r="Q1207" s="0" t="n">
        <v>0</v>
      </c>
      <c r="R1207" s="0" t="n">
        <v>-0.02</v>
      </c>
      <c r="S1207" s="0" t="n">
        <v>-0.02</v>
      </c>
      <c r="T1207" s="0" t="n">
        <v>450</v>
      </c>
      <c r="U1207" s="0" t="n">
        <v>17.27</v>
      </c>
      <c r="V1207" s="0" t="n">
        <v>0.5</v>
      </c>
      <c r="W1207" s="0" t="n">
        <v>-0.93</v>
      </c>
      <c r="X1207" s="0" t="n">
        <v>2.16787</v>
      </c>
      <c r="Y1207" s="0" t="n">
        <v>-0.84824</v>
      </c>
    </row>
    <row r="1208" customFormat="false" ht="12.8" hidden="false" customHeight="false" outlineLevel="0" collapsed="false">
      <c r="A1208" s="0" t="n">
        <v>26</v>
      </c>
      <c r="B1208" s="0" t="n">
        <v>1</v>
      </c>
      <c r="C1208" s="0" t="n">
        <v>1</v>
      </c>
      <c r="D1208" s="0" t="n">
        <v>7</v>
      </c>
      <c r="E1208" s="0" t="n">
        <v>0</v>
      </c>
      <c r="F1208" s="0" t="n">
        <v>0</v>
      </c>
      <c r="G1208" s="0" t="n">
        <v>76.96</v>
      </c>
      <c r="H1208" s="0" t="n">
        <v>-3.57</v>
      </c>
      <c r="I1208" s="0" t="n">
        <v>3.57</v>
      </c>
      <c r="J1208" s="0" t="n">
        <v>0</v>
      </c>
      <c r="K1208" s="0" t="n">
        <v>0</v>
      </c>
      <c r="L1208" s="0" t="n">
        <v>0</v>
      </c>
      <c r="M1208" s="0" t="n">
        <v>0</v>
      </c>
      <c r="N1208" s="0" t="n">
        <v>0</v>
      </c>
      <c r="O1208" s="0" t="n">
        <v>0</v>
      </c>
      <c r="P1208" s="0" t="n">
        <v>17.18</v>
      </c>
      <c r="Q1208" s="0" t="n">
        <v>0</v>
      </c>
      <c r="R1208" s="0" t="n">
        <v>-0.02</v>
      </c>
      <c r="S1208" s="0" t="n">
        <v>-0.02</v>
      </c>
      <c r="T1208" s="0" t="n">
        <v>450</v>
      </c>
      <c r="U1208" s="0" t="n">
        <v>17.18</v>
      </c>
      <c r="V1208" s="0" t="n">
        <v>0.48</v>
      </c>
      <c r="W1208" s="0" t="n">
        <v>-0.91</v>
      </c>
      <c r="X1208" s="0" t="n">
        <v>2.08628</v>
      </c>
      <c r="Y1208" s="0" t="n">
        <v>-0.96812</v>
      </c>
    </row>
    <row r="1209" customFormat="false" ht="12.8" hidden="false" customHeight="false" outlineLevel="0" collapsed="false">
      <c r="A1209" s="0" t="n">
        <v>26</v>
      </c>
      <c r="B1209" s="0" t="n">
        <v>1</v>
      </c>
      <c r="C1209" s="0" t="n">
        <v>1</v>
      </c>
      <c r="D1209" s="0" t="n">
        <v>8</v>
      </c>
      <c r="E1209" s="0" t="n">
        <v>0</v>
      </c>
      <c r="F1209" s="0" t="n">
        <v>0</v>
      </c>
      <c r="G1209" s="0" t="n">
        <v>76.64</v>
      </c>
      <c r="H1209" s="0" t="n">
        <v>-3.55</v>
      </c>
      <c r="I1209" s="0" t="n">
        <v>3.55</v>
      </c>
      <c r="J1209" s="0" t="n">
        <v>0</v>
      </c>
      <c r="K1209" s="0" t="n">
        <v>0</v>
      </c>
      <c r="L1209" s="0" t="n">
        <v>0</v>
      </c>
      <c r="M1209" s="0" t="n">
        <v>0</v>
      </c>
      <c r="N1209" s="0" t="n">
        <v>0</v>
      </c>
      <c r="O1209" s="0" t="n">
        <v>0</v>
      </c>
      <c r="P1209" s="0" t="n">
        <v>17.09</v>
      </c>
      <c r="Q1209" s="0" t="n">
        <v>0</v>
      </c>
      <c r="R1209" s="0" t="n">
        <v>-0.02</v>
      </c>
      <c r="S1209" s="0" t="n">
        <v>-0.02</v>
      </c>
      <c r="T1209" s="0" t="n">
        <v>450</v>
      </c>
      <c r="U1209" s="0" t="n">
        <v>17.09</v>
      </c>
      <c r="V1209" s="0" t="n">
        <v>0.48</v>
      </c>
      <c r="W1209" s="0" t="n">
        <v>-0.92</v>
      </c>
      <c r="X1209" s="0" t="n">
        <v>1.99802</v>
      </c>
      <c r="Y1209" s="0" t="n">
        <v>-1.07591</v>
      </c>
    </row>
    <row r="1210" customFormat="false" ht="12.8" hidden="false" customHeight="false" outlineLevel="0" collapsed="false">
      <c r="A1210" s="0" t="n">
        <v>26</v>
      </c>
      <c r="B1210" s="0" t="n">
        <v>1</v>
      </c>
      <c r="C1210" s="0" t="n">
        <v>1</v>
      </c>
      <c r="D1210" s="0" t="n">
        <v>9</v>
      </c>
      <c r="E1210" s="0" t="n">
        <v>0</v>
      </c>
      <c r="F1210" s="0" t="n">
        <v>0</v>
      </c>
      <c r="G1210" s="0" t="n">
        <v>75.8</v>
      </c>
      <c r="H1210" s="0" t="n">
        <v>-3.55</v>
      </c>
      <c r="I1210" s="0" t="n">
        <v>3.55</v>
      </c>
      <c r="J1210" s="0" t="n">
        <v>0</v>
      </c>
      <c r="K1210" s="0" t="n">
        <v>0</v>
      </c>
      <c r="L1210" s="0" t="n">
        <v>0</v>
      </c>
      <c r="M1210" s="0" t="n">
        <v>0</v>
      </c>
      <c r="N1210" s="0" t="n">
        <v>0</v>
      </c>
      <c r="O1210" s="0" t="n">
        <v>0</v>
      </c>
      <c r="P1210" s="0" t="n">
        <v>17.05</v>
      </c>
      <c r="Q1210" s="0" t="n">
        <v>0</v>
      </c>
      <c r="R1210" s="0" t="n">
        <v>-0.02</v>
      </c>
      <c r="S1210" s="0" t="n">
        <v>-0.02</v>
      </c>
      <c r="T1210" s="0" t="n">
        <v>450</v>
      </c>
      <c r="U1210" s="0" t="n">
        <v>17.05</v>
      </c>
      <c r="V1210" s="0" t="n">
        <v>0.5</v>
      </c>
      <c r="W1210" s="0" t="n">
        <v>-0.81</v>
      </c>
      <c r="X1210" s="0" t="n">
        <v>1.90468</v>
      </c>
      <c r="Y1210" s="0" t="n">
        <v>-1.17404</v>
      </c>
    </row>
    <row r="1211" customFormat="false" ht="12.8" hidden="false" customHeight="false" outlineLevel="0" collapsed="false">
      <c r="A1211" s="0" t="n">
        <v>26</v>
      </c>
      <c r="B1211" s="0" t="n">
        <v>1</v>
      </c>
      <c r="C1211" s="0" t="n">
        <v>1</v>
      </c>
      <c r="D1211" s="0" t="n">
        <v>10</v>
      </c>
      <c r="E1211" s="0" t="n">
        <v>0</v>
      </c>
      <c r="F1211" s="0" t="n">
        <v>0</v>
      </c>
      <c r="G1211" s="0" t="n">
        <v>76.78</v>
      </c>
      <c r="H1211" s="0" t="n">
        <v>-3.52</v>
      </c>
      <c r="I1211" s="0" t="n">
        <v>3.52</v>
      </c>
      <c r="J1211" s="0" t="n">
        <v>0</v>
      </c>
      <c r="K1211" s="0" t="n">
        <v>0</v>
      </c>
      <c r="L1211" s="0" t="n">
        <v>0</v>
      </c>
      <c r="M1211" s="0" t="n">
        <v>0</v>
      </c>
      <c r="N1211" s="0" t="n">
        <v>0</v>
      </c>
      <c r="O1211" s="0" t="n">
        <v>0</v>
      </c>
      <c r="P1211" s="0" t="n">
        <v>16.9</v>
      </c>
      <c r="Q1211" s="0" t="n">
        <v>0</v>
      </c>
      <c r="R1211" s="0" t="n">
        <v>-0.02</v>
      </c>
      <c r="S1211" s="0" t="n">
        <v>-0.02</v>
      </c>
      <c r="T1211" s="0" t="n">
        <v>450</v>
      </c>
      <c r="U1211" s="0" t="n">
        <v>16.9</v>
      </c>
      <c r="V1211" s="0" t="n">
        <v>0.49</v>
      </c>
      <c r="W1211" s="0" t="n">
        <v>-0.81</v>
      </c>
      <c r="X1211" s="0" t="n">
        <v>1.80756</v>
      </c>
      <c r="Y1211" s="0" t="n">
        <v>-1.26476</v>
      </c>
    </row>
    <row r="1212" customFormat="false" ht="12.8" hidden="false" customHeight="false" outlineLevel="0" collapsed="false">
      <c r="A1212" s="0" t="n">
        <v>26</v>
      </c>
      <c r="B1212" s="0" t="n">
        <v>1</v>
      </c>
      <c r="C1212" s="0" t="n">
        <v>1</v>
      </c>
      <c r="D1212" s="0" t="n">
        <v>11</v>
      </c>
      <c r="E1212" s="0" t="n">
        <v>0</v>
      </c>
      <c r="F1212" s="0" t="n">
        <v>0</v>
      </c>
      <c r="G1212" s="0" t="n">
        <v>75.99</v>
      </c>
      <c r="H1212" s="0" t="n">
        <v>-3.49</v>
      </c>
      <c r="I1212" s="0" t="n">
        <v>3.49</v>
      </c>
      <c r="J1212" s="0" t="n">
        <v>0</v>
      </c>
      <c r="K1212" s="0" t="n">
        <v>0</v>
      </c>
      <c r="L1212" s="0" t="n">
        <v>0</v>
      </c>
      <c r="M1212" s="0" t="n">
        <v>0</v>
      </c>
      <c r="N1212" s="0" t="n">
        <v>0</v>
      </c>
      <c r="O1212" s="0" t="n">
        <v>0</v>
      </c>
      <c r="P1212" s="0" t="n">
        <v>16.78</v>
      </c>
      <c r="Q1212" s="0" t="n">
        <v>0</v>
      </c>
      <c r="R1212" s="0" t="n">
        <v>-0.02</v>
      </c>
      <c r="S1212" s="0" t="n">
        <v>-0.02</v>
      </c>
      <c r="T1212" s="0" t="n">
        <v>450</v>
      </c>
      <c r="U1212" s="0" t="n">
        <v>16.78</v>
      </c>
      <c r="V1212" s="0" t="n">
        <v>0.51</v>
      </c>
      <c r="W1212" s="0" t="n">
        <v>-0.72</v>
      </c>
      <c r="X1212" s="0" t="n">
        <v>1.70769</v>
      </c>
      <c r="Y1212" s="0" t="n">
        <v>-1.35013</v>
      </c>
    </row>
    <row r="1213" customFormat="false" ht="12.8" hidden="false" customHeight="false" outlineLevel="0" collapsed="false">
      <c r="A1213" s="0" t="n">
        <v>26</v>
      </c>
      <c r="B1213" s="0" t="n">
        <v>1</v>
      </c>
      <c r="C1213" s="0" t="n">
        <v>1</v>
      </c>
      <c r="D1213" s="0" t="n">
        <v>12</v>
      </c>
      <c r="E1213" s="0" t="n">
        <v>0</v>
      </c>
      <c r="F1213" s="0" t="n">
        <v>0</v>
      </c>
      <c r="G1213" s="0" t="n">
        <v>75.75</v>
      </c>
      <c r="H1213" s="0" t="n">
        <v>-3.47</v>
      </c>
      <c r="I1213" s="0" t="n">
        <v>3.47</v>
      </c>
      <c r="J1213" s="0" t="n">
        <v>0</v>
      </c>
      <c r="K1213" s="0" t="n">
        <v>0</v>
      </c>
      <c r="L1213" s="0" t="n">
        <v>0</v>
      </c>
      <c r="M1213" s="0" t="n">
        <v>0</v>
      </c>
      <c r="N1213" s="0" t="n">
        <v>0</v>
      </c>
      <c r="O1213" s="0" t="n">
        <v>0</v>
      </c>
      <c r="P1213" s="0" t="n">
        <v>16.67</v>
      </c>
      <c r="Q1213" s="0" t="n">
        <v>0</v>
      </c>
      <c r="R1213" s="0" t="n">
        <v>-0.02</v>
      </c>
      <c r="S1213" s="0" t="n">
        <v>-0.02</v>
      </c>
      <c r="T1213" s="0" t="n">
        <v>450</v>
      </c>
      <c r="U1213" s="0" t="n">
        <v>16.67</v>
      </c>
      <c r="V1213" s="0" t="n">
        <v>0.5</v>
      </c>
      <c r="W1213" s="0" t="n">
        <v>-0.69</v>
      </c>
      <c r="X1213" s="0" t="n">
        <v>1.60593</v>
      </c>
      <c r="Y1213" s="0" t="n">
        <v>-1.43199</v>
      </c>
    </row>
    <row r="1214" customFormat="false" ht="12.8" hidden="false" customHeight="false" outlineLevel="0" collapsed="false">
      <c r="A1214" s="0" t="n">
        <v>26</v>
      </c>
      <c r="B1214" s="0" t="n">
        <v>1</v>
      </c>
      <c r="C1214" s="0" t="n">
        <v>1</v>
      </c>
      <c r="D1214" s="0" t="n">
        <v>13</v>
      </c>
      <c r="E1214" s="0" t="n">
        <v>0</v>
      </c>
      <c r="F1214" s="0" t="n">
        <v>0</v>
      </c>
      <c r="G1214" s="0" t="n">
        <v>77.05</v>
      </c>
      <c r="H1214" s="0" t="n">
        <v>-3.42</v>
      </c>
      <c r="I1214" s="0" t="n">
        <v>3.42</v>
      </c>
      <c r="J1214" s="0" t="n">
        <v>0</v>
      </c>
      <c r="K1214" s="0" t="n">
        <v>0</v>
      </c>
      <c r="L1214" s="0" t="n">
        <v>2.48</v>
      </c>
      <c r="M1214" s="0" t="n">
        <v>0</v>
      </c>
      <c r="N1214" s="0" t="n">
        <v>0</v>
      </c>
      <c r="O1214" s="0" t="n">
        <v>0</v>
      </c>
      <c r="P1214" s="0" t="n">
        <v>16.42</v>
      </c>
      <c r="Q1214" s="0" t="n">
        <v>0</v>
      </c>
      <c r="R1214" s="0" t="n">
        <v>-0.02</v>
      </c>
      <c r="S1214" s="0" t="n">
        <v>-0.02</v>
      </c>
      <c r="T1214" s="0" t="n">
        <v>450</v>
      </c>
      <c r="U1214" s="0" t="n">
        <v>16.42</v>
      </c>
      <c r="V1214" s="0" t="n">
        <v>0.47</v>
      </c>
      <c r="W1214" s="0" t="n">
        <v>-0.36</v>
      </c>
      <c r="X1214" s="0" t="n">
        <v>1.50301</v>
      </c>
      <c r="Y1214" s="0" t="n">
        <v>1.5121</v>
      </c>
    </row>
    <row r="1215" customFormat="false" ht="12.8" hidden="false" customHeight="false" outlineLevel="0" collapsed="false">
      <c r="A1215" s="0" t="n">
        <v>26</v>
      </c>
      <c r="B1215" s="0" t="n">
        <v>1</v>
      </c>
      <c r="C1215" s="0" t="n">
        <v>1</v>
      </c>
      <c r="D1215" s="0" t="n">
        <v>14</v>
      </c>
      <c r="E1215" s="0" t="n">
        <v>20.76</v>
      </c>
      <c r="F1215" s="0" t="n">
        <v>1.1</v>
      </c>
      <c r="G1215" s="0" t="n">
        <v>76.17</v>
      </c>
      <c r="H1215" s="0" t="n">
        <v>-1.04</v>
      </c>
      <c r="I1215" s="0" t="n">
        <v>1.94</v>
      </c>
      <c r="J1215" s="0" t="n">
        <v>0</v>
      </c>
      <c r="K1215" s="0" t="n">
        <v>8.46</v>
      </c>
      <c r="L1215" s="0" t="n">
        <v>14.6</v>
      </c>
      <c r="M1215" s="0" t="n">
        <v>0.1</v>
      </c>
      <c r="N1215" s="0" t="n">
        <v>0.14</v>
      </c>
      <c r="O1215" s="0" t="n">
        <v>-0.29</v>
      </c>
      <c r="P1215" s="0" t="n">
        <v>15.47</v>
      </c>
      <c r="Q1215" s="0" t="n">
        <v>0</v>
      </c>
      <c r="R1215" s="0" t="n">
        <v>-5.12</v>
      </c>
      <c r="S1215" s="0" t="n">
        <v>-5.13</v>
      </c>
      <c r="T1215" s="0" t="n">
        <v>460.02</v>
      </c>
      <c r="U1215" s="0" t="n">
        <v>16.21</v>
      </c>
      <c r="V1215" s="0" t="n">
        <v>0.46</v>
      </c>
      <c r="W1215" s="0" t="n">
        <v>5.48</v>
      </c>
      <c r="X1215" s="0" t="n">
        <v>1.3996</v>
      </c>
      <c r="Y1215" s="0" t="n">
        <v>1.59213</v>
      </c>
    </row>
    <row r="1216" customFormat="false" ht="12.8" hidden="false" customHeight="false" outlineLevel="0" collapsed="false">
      <c r="A1216" s="0" t="n">
        <v>26</v>
      </c>
      <c r="B1216" s="0" t="n">
        <v>1</v>
      </c>
      <c r="C1216" s="0" t="n">
        <v>1</v>
      </c>
      <c r="D1216" s="0" t="n">
        <v>15</v>
      </c>
      <c r="E1216" s="0" t="n">
        <v>82.37</v>
      </c>
      <c r="F1216" s="0" t="n">
        <v>4.35</v>
      </c>
      <c r="G1216" s="0" t="n">
        <v>72.54</v>
      </c>
      <c r="H1216" s="0" t="n">
        <v>1.56</v>
      </c>
      <c r="I1216" s="0" t="n">
        <v>1.95</v>
      </c>
      <c r="J1216" s="0" t="n">
        <v>0</v>
      </c>
      <c r="K1216" s="0" t="n">
        <v>9.27</v>
      </c>
      <c r="L1216" s="0" t="n">
        <v>14.25</v>
      </c>
      <c r="M1216" s="0" t="n">
        <v>0.11</v>
      </c>
      <c r="N1216" s="0" t="n">
        <v>0.13</v>
      </c>
      <c r="O1216" s="0" t="n">
        <v>-0.32</v>
      </c>
      <c r="P1216" s="0" t="n">
        <v>15.5</v>
      </c>
      <c r="Q1216" s="0" t="n">
        <v>0.38</v>
      </c>
      <c r="R1216" s="0" t="n">
        <v>-6.05</v>
      </c>
      <c r="S1216" s="0" t="n">
        <v>-6.12</v>
      </c>
      <c r="T1216" s="0" t="n">
        <v>419.66</v>
      </c>
      <c r="U1216" s="0" t="n">
        <v>16.31</v>
      </c>
      <c r="V1216" s="0" t="n">
        <v>0.5</v>
      </c>
      <c r="W1216" s="0" t="n">
        <v>21.75</v>
      </c>
      <c r="X1216" s="0" t="n">
        <v>1.29637</v>
      </c>
      <c r="Y1216" s="0" t="n">
        <v>1.67386</v>
      </c>
    </row>
    <row r="1217" customFormat="false" ht="12.8" hidden="false" customHeight="false" outlineLevel="0" collapsed="false">
      <c r="A1217" s="0" t="n">
        <v>26</v>
      </c>
      <c r="B1217" s="0" t="n">
        <v>1</v>
      </c>
      <c r="C1217" s="0" t="n">
        <v>1</v>
      </c>
      <c r="D1217" s="0" t="n">
        <v>16</v>
      </c>
      <c r="E1217" s="0" t="n">
        <v>151.84</v>
      </c>
      <c r="F1217" s="0" t="n">
        <v>8.01</v>
      </c>
      <c r="G1217" s="0" t="n">
        <v>72.83</v>
      </c>
      <c r="H1217" s="0" t="n">
        <v>4.37</v>
      </c>
      <c r="I1217" s="0" t="n">
        <v>1.95</v>
      </c>
      <c r="J1217" s="0" t="n">
        <v>0</v>
      </c>
      <c r="K1217" s="0" t="n">
        <v>10.02</v>
      </c>
      <c r="L1217" s="0" t="n">
        <v>15.36</v>
      </c>
      <c r="M1217" s="0" t="n">
        <v>0.12</v>
      </c>
      <c r="N1217" s="0" t="n">
        <v>0.13</v>
      </c>
      <c r="O1217" s="0" t="n">
        <v>-0.33</v>
      </c>
      <c r="P1217" s="0" t="n">
        <v>15.52</v>
      </c>
      <c r="Q1217" s="0" t="n">
        <v>1</v>
      </c>
      <c r="R1217" s="0" t="n">
        <v>-6.9</v>
      </c>
      <c r="S1217" s="0" t="n">
        <v>-7.04</v>
      </c>
      <c r="T1217" s="0" t="n">
        <v>368.81</v>
      </c>
      <c r="U1217" s="0" t="n">
        <v>16.36</v>
      </c>
      <c r="V1217" s="0" t="n">
        <v>0.53</v>
      </c>
      <c r="W1217" s="0" t="n">
        <v>40.09</v>
      </c>
      <c r="X1217" s="0" t="n">
        <v>1.19404</v>
      </c>
      <c r="Y1217" s="0" t="n">
        <v>1.75921</v>
      </c>
    </row>
    <row r="1218" customFormat="false" ht="12.8" hidden="false" customHeight="false" outlineLevel="0" collapsed="false">
      <c r="A1218" s="0" t="n">
        <v>26</v>
      </c>
      <c r="B1218" s="0" t="n">
        <v>1</v>
      </c>
      <c r="C1218" s="0" t="n">
        <v>1</v>
      </c>
      <c r="D1218" s="0" t="n">
        <v>17</v>
      </c>
      <c r="E1218" s="0" t="n">
        <v>423.63</v>
      </c>
      <c r="F1218" s="0" t="n">
        <v>22.35</v>
      </c>
      <c r="G1218" s="0" t="n">
        <v>74.28</v>
      </c>
      <c r="H1218" s="0" t="n">
        <v>13.72</v>
      </c>
      <c r="I1218" s="0" t="n">
        <v>1.94</v>
      </c>
      <c r="J1218" s="0" t="n">
        <v>0</v>
      </c>
      <c r="K1218" s="0" t="n">
        <v>11.42</v>
      </c>
      <c r="L1218" s="0" t="n">
        <v>16.99</v>
      </c>
      <c r="M1218" s="0" t="n">
        <v>0.17</v>
      </c>
      <c r="N1218" s="0" t="n">
        <v>0.13</v>
      </c>
      <c r="O1218" s="0" t="n">
        <v>-0.32</v>
      </c>
      <c r="P1218" s="0" t="n">
        <v>15.47</v>
      </c>
      <c r="Q1218" s="0" t="n">
        <v>3</v>
      </c>
      <c r="R1218" s="0" t="n">
        <v>-9.3</v>
      </c>
      <c r="S1218" s="0" t="n">
        <v>-9.76</v>
      </c>
      <c r="T1218" s="0" t="n">
        <v>230.74</v>
      </c>
      <c r="U1218" s="0" t="n">
        <v>16.28</v>
      </c>
      <c r="V1218" s="0" t="n">
        <v>0.51</v>
      </c>
      <c r="W1218" s="0" t="n">
        <v>111.86</v>
      </c>
      <c r="X1218" s="0" t="n">
        <v>1.09342</v>
      </c>
      <c r="Y1218" s="0" t="n">
        <v>1.8504</v>
      </c>
    </row>
    <row r="1219" customFormat="false" ht="12.8" hidden="false" customHeight="false" outlineLevel="0" collapsed="false">
      <c r="A1219" s="0" t="n">
        <v>26</v>
      </c>
      <c r="B1219" s="0" t="n">
        <v>1</v>
      </c>
      <c r="C1219" s="0" t="n">
        <v>1</v>
      </c>
      <c r="D1219" s="0" t="n">
        <v>18</v>
      </c>
      <c r="E1219" s="0" t="n">
        <v>921.71</v>
      </c>
      <c r="F1219" s="0" t="n">
        <v>48.63</v>
      </c>
      <c r="G1219" s="0" t="n">
        <v>74.66</v>
      </c>
      <c r="H1219" s="0" t="n">
        <v>24.02</v>
      </c>
      <c r="I1219" s="0" t="n">
        <v>1.93</v>
      </c>
      <c r="J1219" s="0" t="n">
        <v>0</v>
      </c>
      <c r="K1219" s="0" t="n">
        <v>14.35</v>
      </c>
      <c r="L1219" s="0" t="n">
        <v>21.23</v>
      </c>
      <c r="M1219" s="0" t="n">
        <v>0.25</v>
      </c>
      <c r="N1219" s="0" t="n">
        <v>0.13</v>
      </c>
      <c r="O1219" s="0" t="n">
        <v>-0.31</v>
      </c>
      <c r="P1219" s="0" t="n">
        <v>15.33</v>
      </c>
      <c r="Q1219" s="0" t="n">
        <v>6.58</v>
      </c>
      <c r="R1219" s="0" t="n">
        <v>-13.55</v>
      </c>
      <c r="S1219" s="0" t="n">
        <v>-14.6</v>
      </c>
      <c r="T1219" s="0" t="n">
        <v>153.34</v>
      </c>
      <c r="U1219" s="0" t="n">
        <v>16.13</v>
      </c>
      <c r="V1219" s="0" t="n">
        <v>0.51</v>
      </c>
      <c r="W1219" s="0" t="n">
        <v>243.37</v>
      </c>
      <c r="X1219" s="0" t="n">
        <v>0.99555</v>
      </c>
      <c r="Y1219" s="0" t="n">
        <v>1.95013</v>
      </c>
    </row>
    <row r="1220" customFormat="false" ht="12.8" hidden="false" customHeight="false" outlineLevel="0" collapsed="false">
      <c r="A1220" s="0" t="n">
        <v>26</v>
      </c>
      <c r="B1220" s="0" t="n">
        <v>1</v>
      </c>
      <c r="C1220" s="0" t="n">
        <v>1</v>
      </c>
      <c r="D1220" s="0" t="n">
        <v>19</v>
      </c>
      <c r="E1220" s="0" t="n">
        <v>1062.85</v>
      </c>
      <c r="F1220" s="0" t="n">
        <v>56.08</v>
      </c>
      <c r="G1220" s="0" t="n">
        <v>72.65</v>
      </c>
      <c r="H1220" s="0" t="n">
        <v>0.75</v>
      </c>
      <c r="I1220" s="0" t="n">
        <v>1.93</v>
      </c>
      <c r="J1220" s="0" t="n">
        <v>0</v>
      </c>
      <c r="K1220" s="0" t="n">
        <v>14.02</v>
      </c>
      <c r="L1220" s="0" t="n">
        <v>19.66</v>
      </c>
      <c r="M1220" s="0" t="n">
        <v>0.15</v>
      </c>
      <c r="N1220" s="0" t="n">
        <v>0.12</v>
      </c>
      <c r="O1220" s="0" t="n">
        <v>-0.26</v>
      </c>
      <c r="P1220" s="0" t="n">
        <v>15.32</v>
      </c>
      <c r="Q1220" s="0" t="n">
        <v>1.05</v>
      </c>
      <c r="R1220" s="0" t="n">
        <v>-8.85</v>
      </c>
      <c r="S1220" s="0" t="n">
        <v>-12.64</v>
      </c>
      <c r="T1220" s="0" t="n">
        <v>-12.19</v>
      </c>
      <c r="U1220" s="0" t="n">
        <v>16.11</v>
      </c>
      <c r="V1220" s="0" t="n">
        <v>0.55</v>
      </c>
      <c r="W1220" s="0" t="n">
        <v>280.64</v>
      </c>
      <c r="X1220" s="0" t="n">
        <v>0.90173</v>
      </c>
      <c r="Y1220" s="0" t="n">
        <v>2.0617</v>
      </c>
    </row>
    <row r="1221" customFormat="false" ht="12.8" hidden="false" customHeight="false" outlineLevel="0" collapsed="false">
      <c r="A1221" s="0" t="n">
        <v>26</v>
      </c>
      <c r="B1221" s="0" t="n">
        <v>1</v>
      </c>
      <c r="C1221" s="0" t="n">
        <v>1</v>
      </c>
      <c r="D1221" s="0" t="n">
        <v>20</v>
      </c>
      <c r="E1221" s="0" t="n">
        <v>1663.82</v>
      </c>
      <c r="F1221" s="0" t="n">
        <v>87.79</v>
      </c>
      <c r="G1221" s="0" t="n">
        <v>70.26</v>
      </c>
      <c r="H1221" s="0" t="n">
        <v>-1.95</v>
      </c>
      <c r="I1221" s="0" t="n">
        <v>1.95</v>
      </c>
      <c r="J1221" s="0" t="n">
        <v>0</v>
      </c>
      <c r="K1221" s="0" t="n">
        <v>17.7</v>
      </c>
      <c r="L1221" s="0" t="n">
        <v>21.48</v>
      </c>
      <c r="M1221" s="0" t="n">
        <v>0.12</v>
      </c>
      <c r="N1221" s="0" t="n">
        <v>0.11</v>
      </c>
      <c r="O1221" s="0" t="n">
        <v>-0.26</v>
      </c>
      <c r="P1221" s="0" t="n">
        <v>15.56</v>
      </c>
      <c r="Q1221" s="0" t="n">
        <v>0</v>
      </c>
      <c r="R1221" s="0" t="n">
        <v>-7.38</v>
      </c>
      <c r="S1221" s="0" t="n">
        <v>-7.61</v>
      </c>
      <c r="T1221" s="0" t="n">
        <v>-180.03</v>
      </c>
      <c r="U1221" s="0" t="n">
        <v>16.33</v>
      </c>
      <c r="V1221" s="0" t="n">
        <v>0.56</v>
      </c>
      <c r="W1221" s="0" t="n">
        <v>439.32</v>
      </c>
      <c r="X1221" s="0" t="n">
        <v>0.81376</v>
      </c>
      <c r="Y1221" s="0" t="n">
        <v>2.18912</v>
      </c>
    </row>
    <row r="1222" customFormat="false" ht="12.8" hidden="false" customHeight="false" outlineLevel="0" collapsed="false">
      <c r="A1222" s="0" t="n">
        <v>26</v>
      </c>
      <c r="B1222" s="0" t="n">
        <v>1</v>
      </c>
      <c r="C1222" s="0" t="n">
        <v>1</v>
      </c>
      <c r="D1222" s="0" t="n">
        <v>21</v>
      </c>
      <c r="E1222" s="0" t="n">
        <v>2665.81</v>
      </c>
      <c r="F1222" s="0" t="n">
        <v>140.82</v>
      </c>
      <c r="G1222" s="0" t="n">
        <v>65.12</v>
      </c>
      <c r="H1222" s="0" t="n">
        <v>-1.98</v>
      </c>
      <c r="I1222" s="0" t="n">
        <v>1.98</v>
      </c>
      <c r="J1222" s="0" t="n">
        <v>0</v>
      </c>
      <c r="K1222" s="0" t="n">
        <v>22.47</v>
      </c>
      <c r="L1222" s="0" t="n">
        <v>26.59</v>
      </c>
      <c r="M1222" s="0" t="n">
        <v>0.12</v>
      </c>
      <c r="N1222" s="0" t="n">
        <v>0.11</v>
      </c>
      <c r="O1222" s="0" t="n">
        <v>-0.21</v>
      </c>
      <c r="P1222" s="0" t="n">
        <v>15.82</v>
      </c>
      <c r="Q1222" s="0" t="n">
        <v>0</v>
      </c>
      <c r="R1222" s="0" t="n">
        <v>-7.28</v>
      </c>
      <c r="S1222" s="0" t="n">
        <v>-7.29</v>
      </c>
      <c r="T1222" s="0" t="n">
        <v>-218.62</v>
      </c>
      <c r="U1222" s="0" t="n">
        <v>16.47</v>
      </c>
      <c r="V1222" s="0" t="n">
        <v>0.57</v>
      </c>
      <c r="W1222" s="0" t="n">
        <v>710.86</v>
      </c>
      <c r="X1222" s="0" t="n">
        <v>0.73407</v>
      </c>
      <c r="Y1222" s="0" t="n">
        <v>2.33702</v>
      </c>
    </row>
    <row r="1223" customFormat="false" ht="12.8" hidden="false" customHeight="false" outlineLevel="0" collapsed="false">
      <c r="A1223" s="0" t="n">
        <v>26</v>
      </c>
      <c r="B1223" s="0" t="n">
        <v>1</v>
      </c>
      <c r="C1223" s="0" t="n">
        <v>1</v>
      </c>
      <c r="D1223" s="0" t="n">
        <v>22</v>
      </c>
      <c r="E1223" s="0" t="n">
        <v>2572.72</v>
      </c>
      <c r="F1223" s="0" t="n">
        <v>135.79</v>
      </c>
      <c r="G1223" s="0" t="n">
        <v>68.44</v>
      </c>
      <c r="H1223" s="0" t="n">
        <v>-2</v>
      </c>
      <c r="I1223" s="0" t="n">
        <v>2</v>
      </c>
      <c r="J1223" s="0" t="n">
        <v>0</v>
      </c>
      <c r="K1223" s="0" t="n">
        <v>22.53</v>
      </c>
      <c r="L1223" s="0" t="n">
        <v>27.5</v>
      </c>
      <c r="M1223" s="0" t="n">
        <v>0.12</v>
      </c>
      <c r="N1223" s="0" t="n">
        <v>0.12</v>
      </c>
      <c r="O1223" s="0" t="n">
        <v>-0.23</v>
      </c>
      <c r="P1223" s="0" t="n">
        <v>16.01</v>
      </c>
      <c r="Q1223" s="0" t="n">
        <v>0</v>
      </c>
      <c r="R1223" s="0" t="n">
        <v>-7.69</v>
      </c>
      <c r="S1223" s="0" t="n">
        <v>-7.7</v>
      </c>
      <c r="T1223" s="0" t="n">
        <v>-187.43</v>
      </c>
      <c r="U1223" s="0" t="n">
        <v>16.71</v>
      </c>
      <c r="V1223" s="0" t="n">
        <v>0.59</v>
      </c>
      <c r="W1223" s="0" t="n">
        <v>682.16</v>
      </c>
      <c r="X1223" s="0" t="n">
        <v>0.66591</v>
      </c>
      <c r="Y1223" s="0" t="n">
        <v>2.50987</v>
      </c>
    </row>
    <row r="1224" customFormat="false" ht="12.8" hidden="false" customHeight="false" outlineLevel="0" collapsed="false">
      <c r="A1224" s="0" t="n">
        <v>26</v>
      </c>
      <c r="B1224" s="0" t="n">
        <v>1</v>
      </c>
      <c r="C1224" s="0" t="n">
        <v>1</v>
      </c>
      <c r="D1224" s="0" t="n">
        <v>23</v>
      </c>
      <c r="E1224" s="0" t="n">
        <v>3925.35</v>
      </c>
      <c r="F1224" s="0" t="n">
        <v>208.39</v>
      </c>
      <c r="G1224" s="0" t="n">
        <v>27.71</v>
      </c>
      <c r="H1224" s="0" t="n">
        <v>-2.07</v>
      </c>
      <c r="I1224" s="0" t="n">
        <v>2.07</v>
      </c>
      <c r="J1224" s="0" t="n">
        <v>0</v>
      </c>
      <c r="K1224" s="0" t="n">
        <v>29.23</v>
      </c>
      <c r="L1224" s="0" t="n">
        <v>34.48</v>
      </c>
      <c r="M1224" s="0" t="n">
        <v>0.12</v>
      </c>
      <c r="N1224" s="0" t="n">
        <v>0.11</v>
      </c>
      <c r="O1224" s="0" t="n">
        <v>-0.2</v>
      </c>
      <c r="P1224" s="0" t="n">
        <v>16.58</v>
      </c>
      <c r="Q1224" s="0" t="n">
        <v>0</v>
      </c>
      <c r="R1224" s="0" t="n">
        <v>-8.4</v>
      </c>
      <c r="S1224" s="0" t="n">
        <v>-8.42</v>
      </c>
      <c r="T1224" s="0" t="n">
        <v>-235.55</v>
      </c>
      <c r="U1224" s="0" t="n">
        <v>17.24</v>
      </c>
      <c r="V1224" s="0" t="n">
        <v>0.66</v>
      </c>
      <c r="W1224" s="0" t="n">
        <v>1094.16</v>
      </c>
      <c r="X1224" s="0" t="n">
        <v>0.61335</v>
      </c>
      <c r="Y1224" s="0" t="n">
        <v>2.71016</v>
      </c>
    </row>
    <row r="1225" customFormat="false" ht="12.8" hidden="false" customHeight="false" outlineLevel="0" collapsed="false">
      <c r="A1225" s="0" t="n">
        <v>26</v>
      </c>
      <c r="B1225" s="0" t="n">
        <v>1</v>
      </c>
      <c r="C1225" s="0" t="n">
        <v>1</v>
      </c>
      <c r="D1225" s="0" t="n">
        <v>24</v>
      </c>
      <c r="E1225" s="0" t="n">
        <v>5823.78</v>
      </c>
      <c r="F1225" s="0" t="n">
        <v>313.45</v>
      </c>
      <c r="G1225" s="0" t="n">
        <v>-54.6</v>
      </c>
      <c r="H1225" s="0" t="n">
        <v>-2.17</v>
      </c>
      <c r="I1225" s="0" t="n">
        <v>2.17</v>
      </c>
      <c r="J1225" s="0" t="n">
        <v>0</v>
      </c>
      <c r="K1225" s="0" t="n">
        <v>38.58</v>
      </c>
      <c r="L1225" s="0" t="n">
        <v>45.28</v>
      </c>
      <c r="M1225" s="0" t="n">
        <v>0.12</v>
      </c>
      <c r="N1225" s="0" t="n">
        <v>0.11</v>
      </c>
      <c r="O1225" s="0" t="n">
        <v>-0.17</v>
      </c>
      <c r="P1225" s="0" t="n">
        <v>17.43</v>
      </c>
      <c r="Q1225" s="0" t="n">
        <v>0</v>
      </c>
      <c r="R1225" s="0" t="n">
        <v>-9.62</v>
      </c>
      <c r="S1225" s="0" t="n">
        <v>-9.71</v>
      </c>
      <c r="T1225" s="0" t="n">
        <v>-253.62</v>
      </c>
      <c r="U1225" s="0" t="n">
        <v>18.06</v>
      </c>
      <c r="V1225" s="0" t="n">
        <v>0.75</v>
      </c>
      <c r="W1225" s="0" t="n">
        <v>1814.8</v>
      </c>
      <c r="X1225" s="0" t="n">
        <v>0.58081</v>
      </c>
      <c r="Y1225" s="0" t="n">
        <v>2.93514</v>
      </c>
    </row>
    <row r="1226" customFormat="false" ht="12.8" hidden="false" customHeight="false" outlineLevel="0" collapsed="false">
      <c r="A1226" s="0" t="n">
        <v>26</v>
      </c>
      <c r="B1226" s="0" t="n">
        <v>1</v>
      </c>
      <c r="C1226" s="0" t="n">
        <v>1</v>
      </c>
      <c r="D1226" s="0" t="n">
        <v>25</v>
      </c>
      <c r="E1226" s="0" t="n">
        <v>5986.55</v>
      </c>
      <c r="F1226" s="0" t="n">
        <v>322.63</v>
      </c>
      <c r="G1226" s="0" t="n">
        <v>-59.2</v>
      </c>
      <c r="H1226" s="0" t="n">
        <v>-2.23</v>
      </c>
      <c r="I1226" s="0" t="n">
        <v>2.23</v>
      </c>
      <c r="J1226" s="0" t="n">
        <v>0</v>
      </c>
      <c r="K1226" s="0" t="n">
        <v>40.63</v>
      </c>
      <c r="L1226" s="0" t="n">
        <v>48.92</v>
      </c>
      <c r="M1226" s="0" t="n">
        <v>0.12</v>
      </c>
      <c r="N1226" s="0" t="n">
        <v>0.12</v>
      </c>
      <c r="O1226" s="0" t="n">
        <v>-0.22</v>
      </c>
      <c r="P1226" s="0" t="n">
        <v>17.88</v>
      </c>
      <c r="Q1226" s="0" t="n">
        <v>0</v>
      </c>
      <c r="R1226" s="0" t="n">
        <v>-10.75</v>
      </c>
      <c r="S1226" s="0" t="n">
        <v>-10.87</v>
      </c>
      <c r="T1226" s="0" t="n">
        <v>-219.23</v>
      </c>
      <c r="U1226" s="0" t="n">
        <v>18.64</v>
      </c>
      <c r="V1226" s="0" t="n">
        <v>0.83</v>
      </c>
      <c r="W1226" s="0" t="n">
        <v>1884.14</v>
      </c>
      <c r="X1226" s="0" t="n">
        <v>0.5718</v>
      </c>
      <c r="Y1226" s="0" t="n">
        <v>3.17426</v>
      </c>
    </row>
    <row r="1227" customFormat="false" ht="12.8" hidden="false" customHeight="false" outlineLevel="0" collapsed="false">
      <c r="A1227" s="0" t="n">
        <v>26</v>
      </c>
      <c r="B1227" s="0" t="n">
        <v>1</v>
      </c>
      <c r="C1227" s="0" t="n">
        <v>1</v>
      </c>
      <c r="D1227" s="0" t="n">
        <v>26</v>
      </c>
      <c r="E1227" s="0" t="n">
        <v>6531.17</v>
      </c>
      <c r="F1227" s="0" t="n">
        <v>352.88</v>
      </c>
      <c r="G1227" s="0" t="n">
        <v>-71.95</v>
      </c>
      <c r="H1227" s="0" t="n">
        <v>-2.28</v>
      </c>
      <c r="I1227" s="0" t="n">
        <v>2.28</v>
      </c>
      <c r="J1227" s="0" t="n">
        <v>0</v>
      </c>
      <c r="K1227" s="0" t="n">
        <v>44.21</v>
      </c>
      <c r="L1227" s="0" t="n">
        <v>53.47</v>
      </c>
      <c r="M1227" s="0" t="n">
        <v>0.12</v>
      </c>
      <c r="N1227" s="0" t="n">
        <v>0.12</v>
      </c>
      <c r="O1227" s="0" t="n">
        <v>-0.24</v>
      </c>
      <c r="P1227" s="0" t="n">
        <v>18.28</v>
      </c>
      <c r="Q1227" s="0" t="n">
        <v>0</v>
      </c>
      <c r="R1227" s="0" t="n">
        <v>-11.74</v>
      </c>
      <c r="S1227" s="0" t="n">
        <v>-12.05</v>
      </c>
      <c r="T1227" s="0" t="n">
        <v>-218.81</v>
      </c>
      <c r="U1227" s="0" t="n">
        <v>19.09</v>
      </c>
      <c r="V1227" s="0" t="n">
        <v>0.9</v>
      </c>
      <c r="W1227" s="0" t="n">
        <v>2096.11</v>
      </c>
      <c r="X1227" s="0" t="n">
        <v>0.58742</v>
      </c>
      <c r="Y1227" s="0" t="n">
        <v>3.41103</v>
      </c>
    </row>
    <row r="1228" customFormat="false" ht="12.8" hidden="false" customHeight="false" outlineLevel="0" collapsed="false">
      <c r="A1228" s="0" t="n">
        <v>26</v>
      </c>
      <c r="B1228" s="0" t="n">
        <v>1</v>
      </c>
      <c r="C1228" s="0" t="n">
        <v>1</v>
      </c>
      <c r="D1228" s="0" t="n">
        <v>27</v>
      </c>
      <c r="E1228" s="0" t="n">
        <v>6435.12</v>
      </c>
      <c r="F1228" s="0" t="n">
        <v>347.72</v>
      </c>
      <c r="G1228" s="0" t="n">
        <v>-69.96</v>
      </c>
      <c r="H1228" s="0" t="n">
        <v>-2.3</v>
      </c>
      <c r="I1228" s="0" t="n">
        <v>2.3</v>
      </c>
      <c r="J1228" s="0" t="n">
        <v>0</v>
      </c>
      <c r="K1228" s="0" t="n">
        <v>45.08</v>
      </c>
      <c r="L1228" s="0" t="n">
        <v>59.04</v>
      </c>
      <c r="M1228" s="0" t="n">
        <v>0.13</v>
      </c>
      <c r="N1228" s="0" t="n">
        <v>0.14</v>
      </c>
      <c r="O1228" s="0" t="n">
        <v>-0.31</v>
      </c>
      <c r="P1228" s="0" t="n">
        <v>18.39</v>
      </c>
      <c r="Q1228" s="0" t="n">
        <v>0</v>
      </c>
      <c r="R1228" s="0" t="n">
        <v>-13.27</v>
      </c>
      <c r="S1228" s="0" t="n">
        <v>-14.58</v>
      </c>
      <c r="T1228" s="0" t="n">
        <v>-124.97</v>
      </c>
      <c r="U1228" s="0" t="n">
        <v>19.33</v>
      </c>
      <c r="V1228" s="0" t="n">
        <v>0.93</v>
      </c>
      <c r="W1228" s="0" t="n">
        <v>2066.53</v>
      </c>
      <c r="X1228" s="0" t="n">
        <v>0.6258</v>
      </c>
      <c r="Y1228" s="0" t="n">
        <v>3.63001</v>
      </c>
    </row>
    <row r="1229" customFormat="false" ht="12.8" hidden="false" customHeight="false" outlineLevel="0" collapsed="false">
      <c r="A1229" s="0" t="n">
        <v>26</v>
      </c>
      <c r="B1229" s="0" t="n">
        <v>1</v>
      </c>
      <c r="C1229" s="0" t="n">
        <v>1</v>
      </c>
      <c r="D1229" s="0" t="n">
        <v>28</v>
      </c>
      <c r="E1229" s="0" t="n">
        <v>5924.16</v>
      </c>
      <c r="F1229" s="0" t="n">
        <v>320.12</v>
      </c>
      <c r="G1229" s="0" t="n">
        <v>-64.5</v>
      </c>
      <c r="H1229" s="0" t="n">
        <v>-5.65</v>
      </c>
      <c r="I1229" s="0" t="n">
        <v>2.29</v>
      </c>
      <c r="J1229" s="0" t="n">
        <v>0</v>
      </c>
      <c r="K1229" s="0" t="n">
        <v>42</v>
      </c>
      <c r="L1229" s="0" t="n">
        <v>71.34</v>
      </c>
      <c r="M1229" s="0" t="n">
        <v>0.78</v>
      </c>
      <c r="N1229" s="0" t="n">
        <v>0.16</v>
      </c>
      <c r="O1229" s="0" t="n">
        <v>-0.3</v>
      </c>
      <c r="P1229" s="0" t="n">
        <v>18.31</v>
      </c>
      <c r="Q1229" s="0" t="n">
        <v>0</v>
      </c>
      <c r="R1229" s="0" t="n">
        <v>-75.06</v>
      </c>
      <c r="S1229" s="0" t="n">
        <v>-4452.34</v>
      </c>
      <c r="T1229" s="0" t="n">
        <v>-420.74</v>
      </c>
      <c r="U1229" s="0" t="n">
        <v>19.16</v>
      </c>
      <c r="V1229" s="0" t="n">
        <v>0.9</v>
      </c>
      <c r="W1229" s="0" t="n">
        <v>1903.17</v>
      </c>
      <c r="X1229" s="0" t="n">
        <v>0.68303</v>
      </c>
      <c r="Y1229" s="0" t="n">
        <v>3.82285</v>
      </c>
    </row>
    <row r="1230" customFormat="false" ht="12.8" hidden="false" customHeight="false" outlineLevel="0" collapsed="false">
      <c r="A1230" s="0" t="n">
        <v>26</v>
      </c>
      <c r="B1230" s="0" t="n">
        <v>1</v>
      </c>
      <c r="C1230" s="0" t="n">
        <v>1</v>
      </c>
      <c r="D1230" s="0" t="n">
        <v>29</v>
      </c>
      <c r="E1230" s="0" t="n">
        <v>4632.62</v>
      </c>
      <c r="F1230" s="0" t="n">
        <v>248.15</v>
      </c>
      <c r="G1230" s="0" t="n">
        <v>-21.6</v>
      </c>
      <c r="H1230" s="0" t="n">
        <v>-74.71</v>
      </c>
      <c r="I1230" s="0" t="n">
        <v>2.27</v>
      </c>
      <c r="J1230" s="0" t="n">
        <v>0</v>
      </c>
      <c r="K1230" s="0" t="n">
        <v>36.98</v>
      </c>
      <c r="L1230" s="0" t="n">
        <v>65.8</v>
      </c>
      <c r="M1230" s="0" t="n">
        <v>4.9</v>
      </c>
      <c r="N1230" s="0" t="n">
        <v>0.16</v>
      </c>
      <c r="O1230" s="0" t="n">
        <v>-0.39</v>
      </c>
      <c r="P1230" s="0" t="n">
        <v>18.2</v>
      </c>
      <c r="Q1230" s="0" t="n">
        <v>0</v>
      </c>
      <c r="R1230" s="0" t="n">
        <v>-480.3</v>
      </c>
      <c r="S1230" s="0" t="n">
        <v>-2860.16</v>
      </c>
      <c r="T1230" s="0" t="n">
        <v>-360.94</v>
      </c>
      <c r="U1230" s="0" t="n">
        <v>19.18</v>
      </c>
      <c r="V1230" s="0" t="n">
        <v>0.91</v>
      </c>
      <c r="W1230" s="0" t="n">
        <v>1392.46</v>
      </c>
      <c r="X1230" s="0" t="n">
        <v>0.75469</v>
      </c>
      <c r="Y1230" s="0" t="n">
        <v>3.98856</v>
      </c>
    </row>
    <row r="1231" customFormat="false" ht="12.8" hidden="false" customHeight="false" outlineLevel="0" collapsed="false">
      <c r="A1231" s="0" t="n">
        <v>26</v>
      </c>
      <c r="B1231" s="0" t="n">
        <v>1</v>
      </c>
      <c r="C1231" s="0" t="n">
        <v>1</v>
      </c>
      <c r="D1231" s="0" t="n">
        <v>30</v>
      </c>
      <c r="E1231" s="0" t="n">
        <v>3621.01</v>
      </c>
      <c r="F1231" s="0" t="n">
        <v>192.7</v>
      </c>
      <c r="G1231" s="0" t="n">
        <v>18.41</v>
      </c>
      <c r="H1231" s="0" t="n">
        <v>-144.65</v>
      </c>
      <c r="I1231" s="0" t="n">
        <v>2.21</v>
      </c>
      <c r="J1231" s="0" t="n">
        <v>0</v>
      </c>
      <c r="K1231" s="0" t="n">
        <v>34.45</v>
      </c>
      <c r="L1231" s="0" t="n">
        <v>63.73</v>
      </c>
      <c r="M1231" s="0" t="n">
        <v>11.64</v>
      </c>
      <c r="N1231" s="0" t="n">
        <v>0.17</v>
      </c>
      <c r="O1231" s="0" t="n">
        <v>-0.52</v>
      </c>
      <c r="P1231" s="0" t="n">
        <v>17.69</v>
      </c>
      <c r="Q1231" s="0" t="n">
        <v>0</v>
      </c>
      <c r="R1231" s="0" t="n">
        <v>-1099.92</v>
      </c>
      <c r="S1231" s="0" t="n">
        <v>-1121.64</v>
      </c>
      <c r="T1231" s="0" t="n">
        <v>-17.86</v>
      </c>
      <c r="U1231" s="0" t="n">
        <v>18.83</v>
      </c>
      <c r="V1231" s="0" t="n">
        <v>0.88</v>
      </c>
      <c r="W1231" s="0" t="n">
        <v>1030.51</v>
      </c>
      <c r="X1231" s="0" t="n">
        <v>0.83691</v>
      </c>
      <c r="Y1231" s="0" t="n">
        <v>4.13043</v>
      </c>
    </row>
    <row r="1232" customFormat="false" ht="12.8" hidden="false" customHeight="false" outlineLevel="0" collapsed="false">
      <c r="A1232" s="0" t="n">
        <v>26</v>
      </c>
      <c r="B1232" s="0" t="n">
        <v>1</v>
      </c>
      <c r="C1232" s="0" t="n">
        <v>1</v>
      </c>
      <c r="D1232" s="0" t="n">
        <v>31</v>
      </c>
      <c r="E1232" s="0" t="n">
        <v>5293.31</v>
      </c>
      <c r="F1232" s="0" t="n">
        <v>283.6</v>
      </c>
      <c r="G1232" s="0" t="n">
        <v>-61.76</v>
      </c>
      <c r="H1232" s="0" t="n">
        <v>-2.93</v>
      </c>
      <c r="I1232" s="0" t="n">
        <v>2.23</v>
      </c>
      <c r="J1232" s="0" t="n">
        <v>0</v>
      </c>
      <c r="K1232" s="0" t="n">
        <v>38.67</v>
      </c>
      <c r="L1232" s="0" t="n">
        <v>62.24</v>
      </c>
      <c r="M1232" s="0" t="n">
        <v>0.21</v>
      </c>
      <c r="N1232" s="0" t="n">
        <v>0.17</v>
      </c>
      <c r="O1232" s="0" t="n">
        <v>-0.33</v>
      </c>
      <c r="P1232" s="0" t="n">
        <v>17.85</v>
      </c>
      <c r="Q1232" s="0" t="n">
        <v>0.4</v>
      </c>
      <c r="R1232" s="0" t="n">
        <v>-19.71</v>
      </c>
      <c r="S1232" s="0" t="n">
        <v>-1116.97</v>
      </c>
      <c r="T1232" s="0" t="n">
        <v>-383.87</v>
      </c>
      <c r="U1232" s="0" t="n">
        <v>18.76</v>
      </c>
      <c r="V1232" s="0" t="n">
        <v>0.88</v>
      </c>
      <c r="W1232" s="0" t="n">
        <v>1590.18</v>
      </c>
      <c r="X1232" s="0" t="n">
        <v>0.92667</v>
      </c>
      <c r="Y1232" s="0" t="n">
        <v>4.25312</v>
      </c>
    </row>
    <row r="1233" customFormat="false" ht="12.8" hidden="false" customHeight="false" outlineLevel="0" collapsed="false">
      <c r="A1233" s="0" t="n">
        <v>26</v>
      </c>
      <c r="B1233" s="0" t="n">
        <v>1</v>
      </c>
      <c r="C1233" s="0" t="n">
        <v>1</v>
      </c>
      <c r="D1233" s="0" t="n">
        <v>32</v>
      </c>
      <c r="E1233" s="0" t="n">
        <v>4087.12</v>
      </c>
      <c r="F1233" s="0" t="n">
        <v>216.85</v>
      </c>
      <c r="G1233" s="0" t="n">
        <v>-48.76</v>
      </c>
      <c r="H1233" s="0" t="n">
        <v>-1.82</v>
      </c>
      <c r="I1233" s="0" t="n">
        <v>2.22</v>
      </c>
      <c r="J1233" s="0" t="n">
        <v>0</v>
      </c>
      <c r="K1233" s="0" t="n">
        <v>32.95</v>
      </c>
      <c r="L1233" s="0" t="n">
        <v>50.77</v>
      </c>
      <c r="M1233" s="0" t="n">
        <v>0.12</v>
      </c>
      <c r="N1233" s="0" t="n">
        <v>0.16</v>
      </c>
      <c r="O1233" s="0" t="n">
        <v>-0.39</v>
      </c>
      <c r="P1233" s="0" t="n">
        <v>17.81</v>
      </c>
      <c r="Q1233" s="0" t="n">
        <v>1.72</v>
      </c>
      <c r="R1233" s="0" t="n">
        <v>-11.61</v>
      </c>
      <c r="S1233" s="0" t="n">
        <v>-23.44</v>
      </c>
      <c r="T1233" s="0" t="n">
        <v>-379.62</v>
      </c>
      <c r="U1233" s="0" t="n">
        <v>18.81</v>
      </c>
      <c r="V1233" s="0" t="n">
        <v>0.9</v>
      </c>
      <c r="W1233" s="0" t="n">
        <v>1131.79</v>
      </c>
      <c r="X1233" s="0" t="n">
        <v>1.02174</v>
      </c>
      <c r="Y1233" s="0" t="n">
        <v>4.36111</v>
      </c>
    </row>
    <row r="1234" customFormat="false" ht="12.8" hidden="false" customHeight="false" outlineLevel="0" collapsed="false">
      <c r="A1234" s="0" t="n">
        <v>26</v>
      </c>
      <c r="B1234" s="0" t="n">
        <v>1</v>
      </c>
      <c r="C1234" s="0" t="n">
        <v>1</v>
      </c>
      <c r="D1234" s="0" t="n">
        <v>33</v>
      </c>
      <c r="E1234" s="0" t="n">
        <v>3070.96</v>
      </c>
      <c r="F1234" s="0" t="n">
        <v>161.38</v>
      </c>
      <c r="G1234" s="0" t="n">
        <v>-13.36</v>
      </c>
      <c r="H1234" s="0" t="n">
        <v>-2.25</v>
      </c>
      <c r="I1234" s="0" t="n">
        <v>2.23</v>
      </c>
      <c r="J1234" s="0" t="n">
        <v>0</v>
      </c>
      <c r="K1234" s="0" t="n">
        <v>28.44</v>
      </c>
      <c r="L1234" s="0" t="n">
        <v>48.69</v>
      </c>
      <c r="M1234" s="0" t="n">
        <v>0.15</v>
      </c>
      <c r="N1234" s="0" t="n">
        <v>0.16</v>
      </c>
      <c r="O1234" s="0" t="n">
        <v>-0.44</v>
      </c>
      <c r="P1234" s="0" t="n">
        <v>17.85</v>
      </c>
      <c r="Q1234" s="0" t="n">
        <v>1.27</v>
      </c>
      <c r="R1234" s="0" t="n">
        <v>-14.85</v>
      </c>
      <c r="S1234" s="0" t="n">
        <v>-1089.82</v>
      </c>
      <c r="T1234" s="0" t="n">
        <v>-321.81</v>
      </c>
      <c r="U1234" s="0" t="n">
        <v>18.96</v>
      </c>
      <c r="V1234" s="0" t="n">
        <v>0.91</v>
      </c>
      <c r="W1234" s="0" t="n">
        <v>782.34</v>
      </c>
      <c r="X1234" s="0" t="n">
        <v>1.12048</v>
      </c>
      <c r="Y1234" s="0" t="n">
        <v>4.45823</v>
      </c>
    </row>
    <row r="1235" customFormat="false" ht="12.8" hidden="false" customHeight="false" outlineLevel="0" collapsed="false">
      <c r="A1235" s="0" t="n">
        <v>26</v>
      </c>
      <c r="B1235" s="0" t="n">
        <v>1</v>
      </c>
      <c r="C1235" s="0" t="n">
        <v>1</v>
      </c>
      <c r="D1235" s="0" t="n">
        <v>34</v>
      </c>
      <c r="E1235" s="0" t="n">
        <v>3177.01</v>
      </c>
      <c r="F1235" s="0" t="n">
        <v>164.65</v>
      </c>
      <c r="G1235" s="0" t="n">
        <v>-33.34</v>
      </c>
      <c r="H1235" s="0" t="n">
        <v>2.11</v>
      </c>
      <c r="I1235" s="0" t="n">
        <v>2.23</v>
      </c>
      <c r="J1235" s="0" t="n">
        <v>0</v>
      </c>
      <c r="K1235" s="0" t="n">
        <v>28.93</v>
      </c>
      <c r="L1235" s="0" t="n">
        <v>48.16</v>
      </c>
      <c r="M1235" s="0" t="n">
        <v>0.13</v>
      </c>
      <c r="N1235" s="0" t="n">
        <v>0.16</v>
      </c>
      <c r="O1235" s="0" t="n">
        <v>-0.45</v>
      </c>
      <c r="P1235" s="0" t="n">
        <v>17.88</v>
      </c>
      <c r="Q1235" s="0" t="n">
        <v>7.99</v>
      </c>
      <c r="R1235" s="0" t="n">
        <v>-13.2</v>
      </c>
      <c r="S1235" s="0" t="n">
        <v>-26.88</v>
      </c>
      <c r="T1235" s="0" t="n">
        <v>-308.15</v>
      </c>
      <c r="U1235" s="0" t="n">
        <v>19.01</v>
      </c>
      <c r="V1235" s="0" t="n">
        <v>0.93</v>
      </c>
      <c r="W1235" s="0" t="n">
        <v>708.32</v>
      </c>
      <c r="X1235" s="0" t="n">
        <v>1.22165</v>
      </c>
      <c r="Y1235" s="0" t="n">
        <v>4.54759</v>
      </c>
    </row>
    <row r="1236" customFormat="false" ht="12.8" hidden="false" customHeight="false" outlineLevel="0" collapsed="false">
      <c r="A1236" s="0" t="n">
        <v>26</v>
      </c>
      <c r="B1236" s="0" t="n">
        <v>1</v>
      </c>
      <c r="C1236" s="0" t="n">
        <v>1</v>
      </c>
      <c r="D1236" s="0" t="n">
        <v>35</v>
      </c>
      <c r="E1236" s="0" t="n">
        <v>2784.01</v>
      </c>
      <c r="F1236" s="0" t="n">
        <v>142.4</v>
      </c>
      <c r="G1236" s="0" t="n">
        <v>-21.7</v>
      </c>
      <c r="H1236" s="0" t="n">
        <v>2.76</v>
      </c>
      <c r="I1236" s="0" t="n">
        <v>2.27</v>
      </c>
      <c r="J1236" s="0" t="n">
        <v>0</v>
      </c>
      <c r="K1236" s="0" t="n">
        <v>28.53</v>
      </c>
      <c r="L1236" s="0" t="n">
        <v>48.05</v>
      </c>
      <c r="M1236" s="0" t="n">
        <v>0.17</v>
      </c>
      <c r="N1236" s="0" t="n">
        <v>0.16</v>
      </c>
      <c r="O1236" s="0" t="n">
        <v>-0.53</v>
      </c>
      <c r="P1236" s="0" t="n">
        <v>18.19</v>
      </c>
      <c r="Q1236" s="0" t="n">
        <v>7.69</v>
      </c>
      <c r="R1236" s="0" t="n">
        <v>-18.55</v>
      </c>
      <c r="S1236" s="0" t="n">
        <v>-31</v>
      </c>
      <c r="T1236" s="0" t="n">
        <v>-35.43</v>
      </c>
      <c r="U1236" s="0" t="n">
        <v>19.56</v>
      </c>
      <c r="V1236" s="0" t="n">
        <v>1.02</v>
      </c>
      <c r="W1236" s="0" t="n">
        <v>541.16</v>
      </c>
      <c r="X1236" s="0" t="n">
        <v>1.3243</v>
      </c>
      <c r="Y1236" s="0" t="n">
        <v>4.63175</v>
      </c>
    </row>
    <row r="1237" customFormat="false" ht="12.8" hidden="false" customHeight="false" outlineLevel="0" collapsed="false">
      <c r="A1237" s="0" t="n">
        <v>26</v>
      </c>
      <c r="B1237" s="0" t="n">
        <v>1</v>
      </c>
      <c r="C1237" s="0" t="n">
        <v>1</v>
      </c>
      <c r="D1237" s="0" t="n">
        <v>36</v>
      </c>
      <c r="E1237" s="0" t="n">
        <v>1809.31</v>
      </c>
      <c r="F1237" s="0" t="n">
        <v>95.47</v>
      </c>
      <c r="G1237" s="0" t="n">
        <v>70.5</v>
      </c>
      <c r="H1237" s="0" t="n">
        <v>-25.47</v>
      </c>
      <c r="I1237" s="0" t="n">
        <v>2.32</v>
      </c>
      <c r="J1237" s="0" t="n">
        <v>0</v>
      </c>
      <c r="K1237" s="0" t="n">
        <v>25.12</v>
      </c>
      <c r="L1237" s="0" t="n">
        <v>56.14</v>
      </c>
      <c r="M1237" s="0" t="n">
        <v>7.4</v>
      </c>
      <c r="N1237" s="0" t="n">
        <v>0.16</v>
      </c>
      <c r="O1237" s="0" t="n">
        <v>-0.55</v>
      </c>
      <c r="P1237" s="0" t="n">
        <v>18.52</v>
      </c>
      <c r="Q1237" s="0" t="n">
        <v>0.05</v>
      </c>
      <c r="R1237" s="0" t="n">
        <v>-872.32</v>
      </c>
      <c r="S1237" s="0" t="n">
        <v>-5220.68</v>
      </c>
      <c r="T1237" s="0" t="n">
        <v>-76.7</v>
      </c>
      <c r="U1237" s="0" t="n">
        <v>19.99</v>
      </c>
      <c r="V1237" s="0" t="n">
        <v>1.1</v>
      </c>
      <c r="W1237" s="0" t="n">
        <v>477.73</v>
      </c>
      <c r="X1237" s="0" t="n">
        <v>1.42764</v>
      </c>
      <c r="Y1237" s="0" t="n">
        <v>4.7119</v>
      </c>
    </row>
    <row r="1238" customFormat="false" ht="12.8" hidden="false" customHeight="false" outlineLevel="0" collapsed="false">
      <c r="A1238" s="0" t="n">
        <v>26</v>
      </c>
      <c r="B1238" s="0" t="n">
        <v>1</v>
      </c>
      <c r="C1238" s="0" t="n">
        <v>1</v>
      </c>
      <c r="D1238" s="0" t="n">
        <v>37</v>
      </c>
      <c r="E1238" s="0" t="n">
        <v>824.02</v>
      </c>
      <c r="F1238" s="0" t="n">
        <v>43.48</v>
      </c>
      <c r="G1238" s="0" t="n">
        <v>82.2</v>
      </c>
      <c r="H1238" s="0" t="n">
        <v>22.28</v>
      </c>
      <c r="I1238" s="0" t="n">
        <v>2.23</v>
      </c>
      <c r="J1238" s="0" t="n">
        <v>0</v>
      </c>
      <c r="K1238" s="0" t="n">
        <v>20.62</v>
      </c>
      <c r="L1238" s="0" t="n">
        <v>39.44</v>
      </c>
      <c r="M1238" s="0" t="n">
        <v>0.24</v>
      </c>
      <c r="N1238" s="0" t="n">
        <v>0.15</v>
      </c>
      <c r="O1238" s="0" t="n">
        <v>-0.61</v>
      </c>
      <c r="P1238" s="0" t="n">
        <v>17.87</v>
      </c>
      <c r="Q1238" s="0" t="n">
        <v>4.95</v>
      </c>
      <c r="R1238" s="0" t="n">
        <v>-25.68</v>
      </c>
      <c r="S1238" s="0" t="n">
        <v>-26.85</v>
      </c>
      <c r="T1238" s="0" t="n">
        <v>151.65</v>
      </c>
      <c r="U1238" s="0" t="n">
        <v>19.34</v>
      </c>
      <c r="V1238" s="0" t="n">
        <v>1.01</v>
      </c>
      <c r="W1238" s="0" t="n">
        <v>217.58</v>
      </c>
      <c r="X1238" s="0" t="n">
        <v>1.53099</v>
      </c>
      <c r="Y1238" s="0" t="n">
        <v>4.79273</v>
      </c>
    </row>
    <row r="1239" customFormat="false" ht="12.8" hidden="false" customHeight="false" outlineLevel="0" collapsed="false">
      <c r="A1239" s="0" t="n">
        <v>26</v>
      </c>
      <c r="B1239" s="0" t="n">
        <v>1</v>
      </c>
      <c r="C1239" s="0" t="n">
        <v>1</v>
      </c>
      <c r="D1239" s="0" t="n">
        <v>38</v>
      </c>
      <c r="E1239" s="0" t="n">
        <v>0</v>
      </c>
      <c r="F1239" s="0" t="n">
        <v>0</v>
      </c>
      <c r="G1239" s="0" t="n">
        <v>88.26</v>
      </c>
      <c r="H1239" s="0" t="n">
        <v>-3.76</v>
      </c>
      <c r="I1239" s="0" t="n">
        <v>3.76</v>
      </c>
      <c r="J1239" s="0" t="n">
        <v>0</v>
      </c>
      <c r="K1239" s="0" t="n">
        <v>0</v>
      </c>
      <c r="L1239" s="0" t="n">
        <v>11.93</v>
      </c>
      <c r="M1239" s="0" t="n">
        <v>0</v>
      </c>
      <c r="N1239" s="0" t="n">
        <v>0</v>
      </c>
      <c r="O1239" s="0" t="n">
        <v>0</v>
      </c>
      <c r="P1239" s="0" t="n">
        <v>18.05</v>
      </c>
      <c r="Q1239" s="0" t="n">
        <v>0</v>
      </c>
      <c r="R1239" s="0" t="n">
        <v>-0.02</v>
      </c>
      <c r="S1239" s="0" t="n">
        <v>-0.02</v>
      </c>
      <c r="T1239" s="0" t="n">
        <v>450</v>
      </c>
      <c r="U1239" s="0" t="n">
        <v>18.05</v>
      </c>
      <c r="V1239" s="0" t="n">
        <v>0.85</v>
      </c>
      <c r="W1239" s="0" t="n">
        <v>85.55</v>
      </c>
      <c r="X1239" s="0" t="n">
        <v>1.63366</v>
      </c>
      <c r="Y1239" s="0" t="n">
        <v>1.73155</v>
      </c>
    </row>
    <row r="1240" customFormat="false" ht="12.8" hidden="false" customHeight="false" outlineLevel="0" collapsed="false">
      <c r="A1240" s="0" t="n">
        <v>26</v>
      </c>
      <c r="B1240" s="0" t="n">
        <v>1</v>
      </c>
      <c r="C1240" s="0" t="n">
        <v>1</v>
      </c>
      <c r="D1240" s="0" t="n">
        <v>39</v>
      </c>
      <c r="E1240" s="0" t="n">
        <v>0</v>
      </c>
      <c r="F1240" s="0" t="n">
        <v>0</v>
      </c>
      <c r="G1240" s="0" t="n">
        <v>79.37</v>
      </c>
      <c r="H1240" s="0" t="n">
        <v>-3.64</v>
      </c>
      <c r="I1240" s="0" t="n">
        <v>3.64</v>
      </c>
      <c r="J1240" s="0" t="n">
        <v>0</v>
      </c>
      <c r="K1240" s="0" t="n">
        <v>0</v>
      </c>
      <c r="L1240" s="0" t="n">
        <v>0</v>
      </c>
      <c r="M1240" s="0" t="n">
        <v>0</v>
      </c>
      <c r="N1240" s="0" t="n">
        <v>0</v>
      </c>
      <c r="O1240" s="0" t="n">
        <v>0</v>
      </c>
      <c r="P1240" s="0" t="n">
        <v>17.49</v>
      </c>
      <c r="Q1240" s="0" t="n">
        <v>0</v>
      </c>
      <c r="R1240" s="0" t="n">
        <v>-0.02</v>
      </c>
      <c r="S1240" s="0" t="n">
        <v>-0.02</v>
      </c>
      <c r="T1240" s="0" t="n">
        <v>450</v>
      </c>
      <c r="U1240" s="0" t="n">
        <v>17.49</v>
      </c>
      <c r="V1240" s="0" t="n">
        <v>0.79</v>
      </c>
      <c r="W1240" s="0" t="n">
        <v>10.43</v>
      </c>
      <c r="X1240" s="0" t="n">
        <v>1.73499</v>
      </c>
      <c r="Y1240" s="0" t="n">
        <v>1.3274</v>
      </c>
    </row>
    <row r="1241" customFormat="false" ht="12.8" hidden="false" customHeight="false" outlineLevel="0" collapsed="false">
      <c r="A1241" s="0" t="n">
        <v>26</v>
      </c>
      <c r="B1241" s="0" t="n">
        <v>1</v>
      </c>
      <c r="C1241" s="0" t="n">
        <v>1</v>
      </c>
      <c r="D1241" s="0" t="n">
        <v>40</v>
      </c>
      <c r="E1241" s="0" t="n">
        <v>0</v>
      </c>
      <c r="F1241" s="0" t="n">
        <v>0</v>
      </c>
      <c r="G1241" s="0" t="n">
        <v>78.29</v>
      </c>
      <c r="H1241" s="0" t="n">
        <v>-3.52</v>
      </c>
      <c r="I1241" s="0" t="n">
        <v>3.52</v>
      </c>
      <c r="J1241" s="0" t="n">
        <v>0</v>
      </c>
      <c r="K1241" s="0" t="n">
        <v>0</v>
      </c>
      <c r="L1241" s="0" t="n">
        <v>0</v>
      </c>
      <c r="M1241" s="0" t="n">
        <v>0</v>
      </c>
      <c r="N1241" s="0" t="n">
        <v>0</v>
      </c>
      <c r="O1241" s="0" t="n">
        <v>0</v>
      </c>
      <c r="P1241" s="0" t="n">
        <v>16.95</v>
      </c>
      <c r="Q1241" s="0" t="n">
        <v>0</v>
      </c>
      <c r="R1241" s="0" t="n">
        <v>-0.02</v>
      </c>
      <c r="S1241" s="0" t="n">
        <v>-0.02</v>
      </c>
      <c r="T1241" s="0" t="n">
        <v>450</v>
      </c>
      <c r="U1241" s="0" t="n">
        <v>16.95</v>
      </c>
      <c r="V1241" s="0" t="n">
        <v>0.73</v>
      </c>
      <c r="W1241" s="0" t="n">
        <v>-0.67</v>
      </c>
      <c r="X1241" s="0" t="n">
        <v>1.8342</v>
      </c>
      <c r="Y1241" s="0" t="n">
        <v>1.24078</v>
      </c>
    </row>
    <row r="1242" customFormat="false" ht="12.8" hidden="false" customHeight="false" outlineLevel="0" collapsed="false">
      <c r="A1242" s="0" t="n">
        <v>26</v>
      </c>
      <c r="B1242" s="0" t="n">
        <v>1</v>
      </c>
      <c r="C1242" s="0" t="n">
        <v>1</v>
      </c>
      <c r="D1242" s="0" t="n">
        <v>41</v>
      </c>
      <c r="E1242" s="0" t="n">
        <v>0</v>
      </c>
      <c r="F1242" s="0" t="n">
        <v>0</v>
      </c>
      <c r="G1242" s="0" t="n">
        <v>77.61</v>
      </c>
      <c r="H1242" s="0" t="n">
        <v>-3.42</v>
      </c>
      <c r="I1242" s="0" t="n">
        <v>3.42</v>
      </c>
      <c r="J1242" s="0" t="n">
        <v>0</v>
      </c>
      <c r="K1242" s="0" t="n">
        <v>0</v>
      </c>
      <c r="L1242" s="0" t="n">
        <v>0</v>
      </c>
      <c r="M1242" s="0" t="n">
        <v>0</v>
      </c>
      <c r="N1242" s="0" t="n">
        <v>0</v>
      </c>
      <c r="O1242" s="0" t="n">
        <v>0</v>
      </c>
      <c r="P1242" s="0" t="n">
        <v>16.44</v>
      </c>
      <c r="Q1242" s="0" t="n">
        <v>0</v>
      </c>
      <c r="R1242" s="0" t="n">
        <v>-0.02</v>
      </c>
      <c r="S1242" s="0" t="n">
        <v>-0.02</v>
      </c>
      <c r="T1242" s="0" t="n">
        <v>450</v>
      </c>
      <c r="U1242" s="0" t="n">
        <v>16.44</v>
      </c>
      <c r="V1242" s="0" t="n">
        <v>0.66</v>
      </c>
      <c r="W1242" s="0" t="n">
        <v>-0.82</v>
      </c>
      <c r="X1242" s="0" t="n">
        <v>1.93041</v>
      </c>
      <c r="Y1242" s="0" t="n">
        <v>1.14826</v>
      </c>
    </row>
    <row r="1243" customFormat="false" ht="12.8" hidden="false" customHeight="false" outlineLevel="0" collapsed="false">
      <c r="A1243" s="0" t="n">
        <v>26</v>
      </c>
      <c r="B1243" s="0" t="n">
        <v>1</v>
      </c>
      <c r="C1243" s="0" t="n">
        <v>1</v>
      </c>
      <c r="D1243" s="0" t="n">
        <v>42</v>
      </c>
      <c r="E1243" s="0" t="n">
        <v>0</v>
      </c>
      <c r="F1243" s="0" t="n">
        <v>0</v>
      </c>
      <c r="G1243" s="0" t="n">
        <v>76.45</v>
      </c>
      <c r="H1243" s="0" t="n">
        <v>-3.34</v>
      </c>
      <c r="I1243" s="0" t="n">
        <v>3.34</v>
      </c>
      <c r="J1243" s="0" t="n">
        <v>0</v>
      </c>
      <c r="K1243" s="0" t="n">
        <v>0</v>
      </c>
      <c r="L1243" s="0" t="n">
        <v>0</v>
      </c>
      <c r="M1243" s="0" t="n">
        <v>0</v>
      </c>
      <c r="N1243" s="0" t="n">
        <v>0</v>
      </c>
      <c r="O1243" s="0" t="n">
        <v>0</v>
      </c>
      <c r="P1243" s="0" t="n">
        <v>16.01</v>
      </c>
      <c r="Q1243" s="0" t="n">
        <v>0</v>
      </c>
      <c r="R1243" s="0" t="n">
        <v>-0.02</v>
      </c>
      <c r="S1243" s="0" t="n">
        <v>-0.02</v>
      </c>
      <c r="T1243" s="0" t="n">
        <v>450</v>
      </c>
      <c r="U1243" s="0" t="n">
        <v>16.01</v>
      </c>
      <c r="V1243" s="0" t="n">
        <v>0.6</v>
      </c>
      <c r="W1243" s="0" t="n">
        <v>-1.01</v>
      </c>
      <c r="X1243" s="0" t="n">
        <v>2.02251</v>
      </c>
      <c r="Y1243" s="0" t="n">
        <v>1.04774</v>
      </c>
    </row>
    <row r="1244" customFormat="false" ht="12.8" hidden="false" customHeight="false" outlineLevel="0" collapsed="false">
      <c r="A1244" s="0" t="n">
        <v>26</v>
      </c>
      <c r="B1244" s="0" t="n">
        <v>1</v>
      </c>
      <c r="C1244" s="0" t="n">
        <v>1</v>
      </c>
      <c r="D1244" s="0" t="n">
        <v>43</v>
      </c>
      <c r="E1244" s="0" t="n">
        <v>0</v>
      </c>
      <c r="F1244" s="0" t="n">
        <v>0</v>
      </c>
      <c r="G1244" s="0" t="n">
        <v>71.73</v>
      </c>
      <c r="H1244" s="0" t="n">
        <v>-3.33</v>
      </c>
      <c r="I1244" s="0" t="n">
        <v>3.33</v>
      </c>
      <c r="J1244" s="0" t="n">
        <v>0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0</v>
      </c>
      <c r="P1244" s="0" t="n">
        <v>15.98</v>
      </c>
      <c r="Q1244" s="0" t="n">
        <v>0</v>
      </c>
      <c r="R1244" s="0" t="n">
        <v>-0.02</v>
      </c>
      <c r="S1244" s="0" t="n">
        <v>-0.02</v>
      </c>
      <c r="T1244" s="0" t="n">
        <v>450</v>
      </c>
      <c r="U1244" s="0" t="n">
        <v>15.98</v>
      </c>
      <c r="V1244" s="0" t="n">
        <v>0.62</v>
      </c>
      <c r="W1244" s="0" t="n">
        <v>-1.35</v>
      </c>
      <c r="X1244" s="0" t="n">
        <v>2.10914</v>
      </c>
      <c r="Y1244" s="0" t="n">
        <v>0.93691</v>
      </c>
    </row>
    <row r="1245" customFormat="false" ht="12.8" hidden="false" customHeight="false" outlineLevel="0" collapsed="false">
      <c r="A1245" s="0" t="n">
        <v>26</v>
      </c>
      <c r="B1245" s="0" t="n">
        <v>1</v>
      </c>
      <c r="C1245" s="0" t="n">
        <v>1</v>
      </c>
      <c r="D1245" s="0" t="n">
        <v>44</v>
      </c>
      <c r="E1245" s="0" t="n">
        <v>0</v>
      </c>
      <c r="F1245" s="0" t="n">
        <v>0</v>
      </c>
      <c r="G1245" s="0" t="n">
        <v>73.03</v>
      </c>
      <c r="H1245" s="0" t="n">
        <v>-3.3</v>
      </c>
      <c r="I1245" s="0" t="n">
        <v>3.3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0</v>
      </c>
      <c r="P1245" s="0" t="n">
        <v>15.81</v>
      </c>
      <c r="Q1245" s="0" t="n">
        <v>0</v>
      </c>
      <c r="R1245" s="0" t="n">
        <v>-0.02</v>
      </c>
      <c r="S1245" s="0" t="n">
        <v>-0.02</v>
      </c>
      <c r="T1245" s="0" t="n">
        <v>450</v>
      </c>
      <c r="U1245" s="0" t="n">
        <v>15.81</v>
      </c>
      <c r="V1245" s="0" t="n">
        <v>0.6</v>
      </c>
      <c r="W1245" s="0" t="n">
        <v>-1.58</v>
      </c>
      <c r="X1245" s="0" t="n">
        <v>2.18858</v>
      </c>
      <c r="Y1245" s="0" t="n">
        <v>0.81335</v>
      </c>
    </row>
    <row r="1246" customFormat="false" ht="12.8" hidden="false" customHeight="false" outlineLevel="0" collapsed="false">
      <c r="A1246" s="0" t="n">
        <v>26</v>
      </c>
      <c r="B1246" s="0" t="n">
        <v>1</v>
      </c>
      <c r="C1246" s="0" t="n">
        <v>1</v>
      </c>
      <c r="D1246" s="0" t="n">
        <v>45</v>
      </c>
      <c r="E1246" s="0" t="n">
        <v>0</v>
      </c>
      <c r="F1246" s="0" t="n">
        <v>0</v>
      </c>
      <c r="G1246" s="0" t="n">
        <v>72.77</v>
      </c>
      <c r="H1246" s="0" t="n">
        <v>-3.27</v>
      </c>
      <c r="I1246" s="0" t="n">
        <v>3.27</v>
      </c>
      <c r="J1246" s="0" t="n">
        <v>0</v>
      </c>
      <c r="K1246" s="0" t="n">
        <v>0</v>
      </c>
      <c r="L1246" s="0" t="n">
        <v>0</v>
      </c>
      <c r="M1246" s="0" t="n">
        <v>0</v>
      </c>
      <c r="N1246" s="0" t="n">
        <v>0</v>
      </c>
      <c r="O1246" s="0" t="n">
        <v>0</v>
      </c>
      <c r="P1246" s="0" t="n">
        <v>15.65</v>
      </c>
      <c r="Q1246" s="0" t="n">
        <v>0</v>
      </c>
      <c r="R1246" s="0" t="n">
        <v>-0.02</v>
      </c>
      <c r="S1246" s="0" t="n">
        <v>-0.02</v>
      </c>
      <c r="T1246" s="0" t="n">
        <v>450</v>
      </c>
      <c r="U1246" s="0" t="n">
        <v>15.65</v>
      </c>
      <c r="V1246" s="0" t="n">
        <v>0.58</v>
      </c>
      <c r="W1246" s="0" t="n">
        <v>-2.97</v>
      </c>
      <c r="X1246" s="0" t="n">
        <v>2.2587</v>
      </c>
      <c r="Y1246" s="0" t="n">
        <v>0.67484</v>
      </c>
    </row>
    <row r="1247" customFormat="false" ht="12.8" hidden="false" customHeight="false" outlineLevel="0" collapsed="false">
      <c r="A1247" s="0" t="n">
        <v>26</v>
      </c>
      <c r="B1247" s="0" t="n">
        <v>1</v>
      </c>
      <c r="C1247" s="0" t="n">
        <v>1</v>
      </c>
      <c r="D1247" s="0" t="n">
        <v>46</v>
      </c>
      <c r="E1247" s="0" t="n">
        <v>0</v>
      </c>
      <c r="F1247" s="0" t="n">
        <v>0</v>
      </c>
      <c r="G1247" s="0" t="n">
        <v>71.05</v>
      </c>
      <c r="H1247" s="0" t="n">
        <v>-3.27</v>
      </c>
      <c r="I1247" s="0" t="n">
        <v>3.27</v>
      </c>
      <c r="J1247" s="0" t="n">
        <v>0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n">
        <v>15.66</v>
      </c>
      <c r="Q1247" s="0" t="n">
        <v>0</v>
      </c>
      <c r="R1247" s="0" t="n">
        <v>-0.02</v>
      </c>
      <c r="S1247" s="0" t="n">
        <v>-0.02</v>
      </c>
      <c r="T1247" s="0" t="n">
        <v>450</v>
      </c>
      <c r="U1247" s="0" t="n">
        <v>15.66</v>
      </c>
      <c r="V1247" s="0" t="n">
        <v>0.57</v>
      </c>
      <c r="W1247" s="0" t="n">
        <v>-4.1</v>
      </c>
      <c r="X1247" s="0" t="n">
        <v>2.31695</v>
      </c>
      <c r="Y1247" s="0" t="n">
        <v>0.51993</v>
      </c>
    </row>
    <row r="1248" customFormat="false" ht="12.8" hidden="false" customHeight="false" outlineLevel="0" collapsed="false">
      <c r="A1248" s="0" t="n">
        <v>26</v>
      </c>
      <c r="B1248" s="0" t="n">
        <v>1</v>
      </c>
      <c r="C1248" s="0" t="n">
        <v>1</v>
      </c>
      <c r="D1248" s="0" t="n">
        <v>47</v>
      </c>
      <c r="E1248" s="0" t="n">
        <v>0</v>
      </c>
      <c r="F1248" s="0" t="n">
        <v>0</v>
      </c>
      <c r="G1248" s="0" t="n">
        <v>72.61</v>
      </c>
      <c r="H1248" s="0" t="n">
        <v>-3.25</v>
      </c>
      <c r="I1248" s="0" t="n">
        <v>3.25</v>
      </c>
      <c r="J1248" s="0" t="n">
        <v>0</v>
      </c>
      <c r="K1248" s="0" t="n">
        <v>0</v>
      </c>
      <c r="L1248" s="0" t="n">
        <v>0</v>
      </c>
      <c r="M1248" s="0" t="n">
        <v>0</v>
      </c>
      <c r="N1248" s="0" t="n">
        <v>0</v>
      </c>
      <c r="O1248" s="0" t="n">
        <v>0</v>
      </c>
      <c r="P1248" s="0" t="n">
        <v>15.55</v>
      </c>
      <c r="Q1248" s="0" t="n">
        <v>0</v>
      </c>
      <c r="R1248" s="0" t="n">
        <v>-0.02</v>
      </c>
      <c r="S1248" s="0" t="n">
        <v>-0.02</v>
      </c>
      <c r="T1248" s="0" t="n">
        <v>450</v>
      </c>
      <c r="U1248" s="0" t="n">
        <v>15.55</v>
      </c>
      <c r="V1248" s="0" t="n">
        <v>0.53</v>
      </c>
      <c r="W1248" s="0" t="n">
        <v>-5.27</v>
      </c>
      <c r="X1248" s="0" t="n">
        <v>2.36056</v>
      </c>
      <c r="Y1248" s="0" t="n">
        <v>0.34894</v>
      </c>
    </row>
    <row r="1249" customFormat="false" ht="12.8" hidden="false" customHeight="false" outlineLevel="0" collapsed="false">
      <c r="A1249" s="0" t="n">
        <v>26</v>
      </c>
      <c r="B1249" s="0" t="n">
        <v>1</v>
      </c>
      <c r="C1249" s="0" t="n">
        <v>1</v>
      </c>
      <c r="D1249" s="0" t="n">
        <v>48</v>
      </c>
      <c r="E1249" s="0" t="n">
        <v>0</v>
      </c>
      <c r="F1249" s="0" t="n">
        <v>0</v>
      </c>
      <c r="G1249" s="0" t="n">
        <v>71.93</v>
      </c>
      <c r="H1249" s="0" t="n">
        <v>-3.24</v>
      </c>
      <c r="I1249" s="0" t="n">
        <v>3.24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15.48</v>
      </c>
      <c r="Q1249" s="0" t="n">
        <v>0</v>
      </c>
      <c r="R1249" s="0" t="n">
        <v>-0.02</v>
      </c>
      <c r="S1249" s="0" t="n">
        <v>-0.02</v>
      </c>
      <c r="T1249" s="0" t="n">
        <v>450</v>
      </c>
      <c r="U1249" s="0" t="n">
        <v>15.48</v>
      </c>
      <c r="V1249" s="0" t="n">
        <v>0.53</v>
      </c>
      <c r="W1249" s="0" t="n">
        <v>-5.38</v>
      </c>
      <c r="X1249" s="0" t="n">
        <v>2.3869</v>
      </c>
      <c r="Y1249" s="0" t="n">
        <v>0.16493</v>
      </c>
    </row>
    <row r="1250" customFormat="false" ht="12.8" hidden="false" customHeight="false" outlineLevel="0" collapsed="false">
      <c r="A1250" s="0" t="n">
        <v>27</v>
      </c>
      <c r="B1250" s="0" t="n">
        <v>1</v>
      </c>
      <c r="C1250" s="0" t="n">
        <v>1</v>
      </c>
      <c r="D1250" s="0" t="n">
        <v>1</v>
      </c>
      <c r="E1250" s="0" t="n">
        <v>0</v>
      </c>
      <c r="F1250" s="0" t="n">
        <v>0</v>
      </c>
      <c r="G1250" s="0" t="n">
        <v>72.35</v>
      </c>
      <c r="H1250" s="0" t="n">
        <v>-3.22</v>
      </c>
      <c r="I1250" s="0" t="n">
        <v>3.22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15.39</v>
      </c>
      <c r="Q1250" s="0" t="n">
        <v>0</v>
      </c>
      <c r="R1250" s="0" t="n">
        <v>-0.02</v>
      </c>
      <c r="S1250" s="0" t="n">
        <v>-0.02</v>
      </c>
      <c r="T1250" s="0" t="n">
        <v>450</v>
      </c>
      <c r="U1250" s="0" t="n">
        <v>15.39</v>
      </c>
      <c r="V1250" s="0" t="n">
        <v>0.5</v>
      </c>
      <c r="W1250" s="0" t="n">
        <v>-5.66</v>
      </c>
      <c r="X1250" s="0" t="n">
        <v>2.40087</v>
      </c>
      <c r="Y1250" s="0" t="n">
        <v>-0.02779</v>
      </c>
    </row>
    <row r="1251" customFormat="false" ht="12.8" hidden="false" customHeight="false" outlineLevel="0" collapsed="false">
      <c r="A1251" s="0" t="n">
        <v>27</v>
      </c>
      <c r="B1251" s="0" t="n">
        <v>1</v>
      </c>
      <c r="C1251" s="0" t="n">
        <v>1</v>
      </c>
      <c r="D1251" s="0" t="n">
        <v>2</v>
      </c>
      <c r="E1251" s="0" t="n">
        <v>0</v>
      </c>
      <c r="F1251" s="0" t="n">
        <v>0</v>
      </c>
      <c r="G1251" s="0" t="n">
        <v>72.22</v>
      </c>
      <c r="H1251" s="0" t="n">
        <v>-3.21</v>
      </c>
      <c r="I1251" s="0" t="n">
        <v>3.21</v>
      </c>
      <c r="J1251" s="0" t="n">
        <v>0</v>
      </c>
      <c r="K1251" s="0" t="n">
        <v>0</v>
      </c>
      <c r="L1251" s="0" t="n">
        <v>0</v>
      </c>
      <c r="M1251" s="0" t="n">
        <v>0</v>
      </c>
      <c r="N1251" s="0" t="n">
        <v>0</v>
      </c>
      <c r="O1251" s="0" t="n">
        <v>0</v>
      </c>
      <c r="P1251" s="0" t="n">
        <v>15.3</v>
      </c>
      <c r="Q1251" s="0" t="n">
        <v>0</v>
      </c>
      <c r="R1251" s="0" t="n">
        <v>-0.02</v>
      </c>
      <c r="S1251" s="0" t="n">
        <v>-0.02</v>
      </c>
      <c r="T1251" s="0" t="n">
        <v>450</v>
      </c>
      <c r="U1251" s="0" t="n">
        <v>15.3</v>
      </c>
      <c r="V1251" s="0" t="n">
        <v>0.48</v>
      </c>
      <c r="W1251" s="0" t="n">
        <v>-6.02</v>
      </c>
      <c r="X1251" s="0" t="n">
        <v>2.38811</v>
      </c>
      <c r="Y1251" s="0" t="n">
        <v>-0.21904</v>
      </c>
    </row>
    <row r="1252" customFormat="false" ht="12.8" hidden="false" customHeight="false" outlineLevel="0" collapsed="false">
      <c r="A1252" s="0" t="n">
        <v>27</v>
      </c>
      <c r="B1252" s="0" t="n">
        <v>1</v>
      </c>
      <c r="C1252" s="0" t="n">
        <v>1</v>
      </c>
      <c r="D1252" s="0" t="n">
        <v>3</v>
      </c>
      <c r="E1252" s="0" t="n">
        <v>0</v>
      </c>
      <c r="F1252" s="0" t="n">
        <v>0</v>
      </c>
      <c r="G1252" s="0" t="n">
        <v>72.59</v>
      </c>
      <c r="H1252" s="0" t="n">
        <v>-3.18</v>
      </c>
      <c r="I1252" s="0" t="n">
        <v>3.18</v>
      </c>
      <c r="J1252" s="0" t="n">
        <v>0</v>
      </c>
      <c r="K1252" s="0" t="n">
        <v>0</v>
      </c>
      <c r="L1252" s="0" t="n">
        <v>0</v>
      </c>
      <c r="M1252" s="0" t="n">
        <v>0</v>
      </c>
      <c r="N1252" s="0" t="n">
        <v>0</v>
      </c>
      <c r="O1252" s="0" t="n">
        <v>0</v>
      </c>
      <c r="P1252" s="0" t="n">
        <v>15.18</v>
      </c>
      <c r="Q1252" s="0" t="n">
        <v>0</v>
      </c>
      <c r="R1252" s="0" t="n">
        <v>-0.02</v>
      </c>
      <c r="S1252" s="0" t="n">
        <v>-0.02</v>
      </c>
      <c r="T1252" s="0" t="n">
        <v>450</v>
      </c>
      <c r="U1252" s="0" t="n">
        <v>15.18</v>
      </c>
      <c r="V1252" s="0" t="n">
        <v>0.45</v>
      </c>
      <c r="W1252" s="0" t="n">
        <v>-5</v>
      </c>
      <c r="X1252" s="0" t="n">
        <v>2.35648</v>
      </c>
      <c r="Y1252" s="0" t="n">
        <v>-0.40116</v>
      </c>
    </row>
    <row r="1253" customFormat="false" ht="12.8" hidden="false" customHeight="false" outlineLevel="0" collapsed="false">
      <c r="A1253" s="0" t="n">
        <v>27</v>
      </c>
      <c r="B1253" s="0" t="n">
        <v>1</v>
      </c>
      <c r="C1253" s="0" t="n">
        <v>1</v>
      </c>
      <c r="D1253" s="0" t="n">
        <v>4</v>
      </c>
      <c r="E1253" s="0" t="n">
        <v>0</v>
      </c>
      <c r="F1253" s="0" t="n">
        <v>0</v>
      </c>
      <c r="G1253" s="0" t="n">
        <v>71.07</v>
      </c>
      <c r="H1253" s="0" t="n">
        <v>-3.19</v>
      </c>
      <c r="I1253" s="0" t="n">
        <v>3.19</v>
      </c>
      <c r="J1253" s="0" t="n">
        <v>0</v>
      </c>
      <c r="K1253" s="0" t="n">
        <v>0</v>
      </c>
      <c r="L1253" s="0" t="n">
        <v>0</v>
      </c>
      <c r="M1253" s="0" t="n">
        <v>0</v>
      </c>
      <c r="N1253" s="0" t="n">
        <v>0</v>
      </c>
      <c r="O1253" s="0" t="n">
        <v>0</v>
      </c>
      <c r="P1253" s="0" t="n">
        <v>15.21</v>
      </c>
      <c r="Q1253" s="0" t="n">
        <v>0</v>
      </c>
      <c r="R1253" s="0" t="n">
        <v>-0.02</v>
      </c>
      <c r="S1253" s="0" t="n">
        <v>-0.02</v>
      </c>
      <c r="T1253" s="0" t="n">
        <v>450</v>
      </c>
      <c r="U1253" s="0" t="n">
        <v>15.21</v>
      </c>
      <c r="V1253" s="0" t="n">
        <v>0.46</v>
      </c>
      <c r="W1253" s="0" t="n">
        <v>-3.51</v>
      </c>
      <c r="X1253" s="0" t="n">
        <v>2.30819</v>
      </c>
      <c r="Y1253" s="0" t="n">
        <v>-0.56877</v>
      </c>
    </row>
    <row r="1254" customFormat="false" ht="12.8" hidden="false" customHeight="false" outlineLevel="0" collapsed="false">
      <c r="A1254" s="0" t="n">
        <v>27</v>
      </c>
      <c r="B1254" s="0" t="n">
        <v>1</v>
      </c>
      <c r="C1254" s="0" t="n">
        <v>1</v>
      </c>
      <c r="D1254" s="0" t="n">
        <v>5</v>
      </c>
      <c r="E1254" s="0" t="n">
        <v>0</v>
      </c>
      <c r="F1254" s="0" t="n">
        <v>0</v>
      </c>
      <c r="G1254" s="0" t="n">
        <v>71.6</v>
      </c>
      <c r="H1254" s="0" t="n">
        <v>-3.18</v>
      </c>
      <c r="I1254" s="0" t="n">
        <v>3.18</v>
      </c>
      <c r="J1254" s="0" t="n">
        <v>0</v>
      </c>
      <c r="K1254" s="0" t="n">
        <v>0</v>
      </c>
      <c r="L1254" s="0" t="n">
        <v>0</v>
      </c>
      <c r="M1254" s="0" t="n">
        <v>0</v>
      </c>
      <c r="N1254" s="0" t="n">
        <v>0</v>
      </c>
      <c r="O1254" s="0" t="n">
        <v>0</v>
      </c>
      <c r="P1254" s="0" t="n">
        <v>15.16</v>
      </c>
      <c r="Q1254" s="0" t="n">
        <v>0</v>
      </c>
      <c r="R1254" s="0" t="n">
        <v>-0.02</v>
      </c>
      <c r="S1254" s="0" t="n">
        <v>-0.02</v>
      </c>
      <c r="T1254" s="0" t="n">
        <v>450</v>
      </c>
      <c r="U1254" s="0" t="n">
        <v>15.16</v>
      </c>
      <c r="V1254" s="0" t="n">
        <v>0.48</v>
      </c>
      <c r="W1254" s="0" t="n">
        <v>-3.63</v>
      </c>
      <c r="X1254" s="0" t="n">
        <v>2.246</v>
      </c>
      <c r="Y1254" s="0" t="n">
        <v>-0.71967</v>
      </c>
    </row>
    <row r="1255" customFormat="false" ht="12.8" hidden="false" customHeight="false" outlineLevel="0" collapsed="false">
      <c r="A1255" s="0" t="n">
        <v>27</v>
      </c>
      <c r="B1255" s="0" t="n">
        <v>1</v>
      </c>
      <c r="C1255" s="0" t="n">
        <v>1</v>
      </c>
      <c r="D1255" s="0" t="n">
        <v>6</v>
      </c>
      <c r="E1255" s="0" t="n">
        <v>0</v>
      </c>
      <c r="F1255" s="0" t="n">
        <v>0</v>
      </c>
      <c r="G1255" s="0" t="n">
        <v>72.64</v>
      </c>
      <c r="H1255" s="0" t="n">
        <v>-3.15</v>
      </c>
      <c r="I1255" s="0" t="n">
        <v>3.15</v>
      </c>
      <c r="J1255" s="0" t="n">
        <v>0</v>
      </c>
      <c r="K1255" s="0" t="n">
        <v>0</v>
      </c>
      <c r="L1255" s="0" t="n">
        <v>0</v>
      </c>
      <c r="M1255" s="0" t="n">
        <v>0</v>
      </c>
      <c r="N1255" s="0" t="n">
        <v>0</v>
      </c>
      <c r="O1255" s="0" t="n">
        <v>0</v>
      </c>
      <c r="P1255" s="0" t="n">
        <v>14.99</v>
      </c>
      <c r="Q1255" s="0" t="n">
        <v>0</v>
      </c>
      <c r="R1255" s="0" t="n">
        <v>-0.02</v>
      </c>
      <c r="S1255" s="0" t="n">
        <v>-0.02</v>
      </c>
      <c r="T1255" s="0" t="n">
        <v>450</v>
      </c>
      <c r="U1255" s="0" t="n">
        <v>14.99</v>
      </c>
      <c r="V1255" s="0" t="n">
        <v>0.47</v>
      </c>
      <c r="W1255" s="0" t="n">
        <v>-4.22</v>
      </c>
      <c r="X1255" s="0" t="n">
        <v>2.17269</v>
      </c>
      <c r="Y1255" s="0" t="n">
        <v>-0.8542</v>
      </c>
    </row>
    <row r="1256" customFormat="false" ht="12.8" hidden="false" customHeight="false" outlineLevel="0" collapsed="false">
      <c r="A1256" s="0" t="n">
        <v>27</v>
      </c>
      <c r="B1256" s="0" t="n">
        <v>1</v>
      </c>
      <c r="C1256" s="0" t="n">
        <v>1</v>
      </c>
      <c r="D1256" s="0" t="n">
        <v>7</v>
      </c>
      <c r="E1256" s="0" t="n">
        <v>0</v>
      </c>
      <c r="F1256" s="0" t="n">
        <v>0</v>
      </c>
      <c r="G1256" s="0" t="n">
        <v>72.83</v>
      </c>
      <c r="H1256" s="0" t="n">
        <v>-3.11</v>
      </c>
      <c r="I1256" s="0" t="n">
        <v>3.11</v>
      </c>
      <c r="J1256" s="0" t="n">
        <v>0</v>
      </c>
      <c r="K1256" s="0" t="n">
        <v>0</v>
      </c>
      <c r="L1256" s="0" t="n">
        <v>0</v>
      </c>
      <c r="M1256" s="0" t="n">
        <v>0</v>
      </c>
      <c r="N1256" s="0" t="n">
        <v>0</v>
      </c>
      <c r="O1256" s="0" t="n">
        <v>0</v>
      </c>
      <c r="P1256" s="0" t="n">
        <v>14.79</v>
      </c>
      <c r="Q1256" s="0" t="n">
        <v>0</v>
      </c>
      <c r="R1256" s="0" t="n">
        <v>-0.02</v>
      </c>
      <c r="S1256" s="0" t="n">
        <v>-0.02</v>
      </c>
      <c r="T1256" s="0" t="n">
        <v>450</v>
      </c>
      <c r="U1256" s="0" t="n">
        <v>14.79</v>
      </c>
      <c r="V1256" s="0" t="n">
        <v>0.45</v>
      </c>
      <c r="W1256" s="0" t="n">
        <v>-4.34</v>
      </c>
      <c r="X1256" s="0" t="n">
        <v>2.09073</v>
      </c>
      <c r="Y1256" s="0" t="n">
        <v>-0.97417</v>
      </c>
    </row>
    <row r="1257" customFormat="false" ht="12.8" hidden="false" customHeight="false" outlineLevel="0" collapsed="false">
      <c r="A1257" s="0" t="n">
        <v>27</v>
      </c>
      <c r="B1257" s="0" t="n">
        <v>1</v>
      </c>
      <c r="C1257" s="0" t="n">
        <v>1</v>
      </c>
      <c r="D1257" s="0" t="n">
        <v>8</v>
      </c>
      <c r="E1257" s="0" t="n">
        <v>0</v>
      </c>
      <c r="F1257" s="0" t="n">
        <v>0</v>
      </c>
      <c r="G1257" s="0" t="n">
        <v>72.84</v>
      </c>
      <c r="H1257" s="0" t="n">
        <v>-3.07</v>
      </c>
      <c r="I1257" s="0" t="n">
        <v>3.07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14.56</v>
      </c>
      <c r="Q1257" s="0" t="n">
        <v>0</v>
      </c>
      <c r="R1257" s="0" t="n">
        <v>-0.02</v>
      </c>
      <c r="S1257" s="0" t="n">
        <v>-0.02</v>
      </c>
      <c r="T1257" s="0" t="n">
        <v>450</v>
      </c>
      <c r="U1257" s="0" t="n">
        <v>14.56</v>
      </c>
      <c r="V1257" s="0" t="n">
        <v>0.43</v>
      </c>
      <c r="W1257" s="0" t="n">
        <v>-4.77</v>
      </c>
      <c r="X1257" s="0" t="n">
        <v>2.00213</v>
      </c>
      <c r="Y1257" s="0" t="n">
        <v>-1.08198</v>
      </c>
    </row>
    <row r="1258" customFormat="false" ht="12.8" hidden="false" customHeight="false" outlineLevel="0" collapsed="false">
      <c r="A1258" s="0" t="n">
        <v>27</v>
      </c>
      <c r="B1258" s="0" t="n">
        <v>1</v>
      </c>
      <c r="C1258" s="0" t="n">
        <v>1</v>
      </c>
      <c r="D1258" s="0" t="n">
        <v>9</v>
      </c>
      <c r="E1258" s="0" t="n">
        <v>0</v>
      </c>
      <c r="F1258" s="0" t="n">
        <v>0</v>
      </c>
      <c r="G1258" s="0" t="n">
        <v>72.52</v>
      </c>
      <c r="H1258" s="0" t="n">
        <v>-3.03</v>
      </c>
      <c r="I1258" s="0" t="n">
        <v>3.03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0</v>
      </c>
      <c r="P1258" s="0" t="n">
        <v>14.33</v>
      </c>
      <c r="Q1258" s="0" t="n">
        <v>0</v>
      </c>
      <c r="R1258" s="0" t="n">
        <v>-0.02</v>
      </c>
      <c r="S1258" s="0" t="n">
        <v>-0.02</v>
      </c>
      <c r="T1258" s="0" t="n">
        <v>450</v>
      </c>
      <c r="U1258" s="0" t="n">
        <v>14.33</v>
      </c>
      <c r="V1258" s="0" t="n">
        <v>0.41</v>
      </c>
      <c r="W1258" s="0" t="n">
        <v>-3.33</v>
      </c>
      <c r="X1258" s="0" t="n">
        <v>1.90853</v>
      </c>
      <c r="Y1258" s="0" t="n">
        <v>-1.18008</v>
      </c>
    </row>
    <row r="1259" customFormat="false" ht="12.8" hidden="false" customHeight="false" outlineLevel="0" collapsed="false">
      <c r="A1259" s="0" t="n">
        <v>27</v>
      </c>
      <c r="B1259" s="0" t="n">
        <v>1</v>
      </c>
      <c r="C1259" s="0" t="n">
        <v>1</v>
      </c>
      <c r="D1259" s="0" t="n">
        <v>10</v>
      </c>
      <c r="E1259" s="0" t="n">
        <v>0</v>
      </c>
      <c r="F1259" s="0" t="n">
        <v>0</v>
      </c>
      <c r="G1259" s="0" t="n">
        <v>70.91</v>
      </c>
      <c r="H1259" s="0" t="n">
        <v>-3.02</v>
      </c>
      <c r="I1259" s="0" t="n">
        <v>3.02</v>
      </c>
      <c r="J1259" s="0" t="n">
        <v>0</v>
      </c>
      <c r="K1259" s="0" t="n">
        <v>0</v>
      </c>
      <c r="L1259" s="0" t="n">
        <v>0</v>
      </c>
      <c r="M1259" s="0" t="n">
        <v>0</v>
      </c>
      <c r="N1259" s="0" t="n">
        <v>0</v>
      </c>
      <c r="O1259" s="0" t="n">
        <v>0</v>
      </c>
      <c r="P1259" s="0" t="n">
        <v>14.26</v>
      </c>
      <c r="Q1259" s="0" t="n">
        <v>0</v>
      </c>
      <c r="R1259" s="0" t="n">
        <v>-0.02</v>
      </c>
      <c r="S1259" s="0" t="n">
        <v>-0.02</v>
      </c>
      <c r="T1259" s="0" t="n">
        <v>450</v>
      </c>
      <c r="U1259" s="0" t="n">
        <v>14.26</v>
      </c>
      <c r="V1259" s="0" t="n">
        <v>0.4</v>
      </c>
      <c r="W1259" s="0" t="n">
        <v>-3.15</v>
      </c>
      <c r="X1259" s="0" t="n">
        <v>1.8112</v>
      </c>
      <c r="Y1259" s="0" t="n">
        <v>-1.27078</v>
      </c>
    </row>
    <row r="1260" customFormat="false" ht="12.8" hidden="false" customHeight="false" outlineLevel="0" collapsed="false">
      <c r="A1260" s="0" t="n">
        <v>27</v>
      </c>
      <c r="B1260" s="0" t="n">
        <v>1</v>
      </c>
      <c r="C1260" s="0" t="n">
        <v>1</v>
      </c>
      <c r="D1260" s="0" t="n">
        <v>11</v>
      </c>
      <c r="E1260" s="0" t="n">
        <v>0</v>
      </c>
      <c r="F1260" s="0" t="n">
        <v>0</v>
      </c>
      <c r="G1260" s="0" t="n">
        <v>69.53</v>
      </c>
      <c r="H1260" s="0" t="n">
        <v>-3.03</v>
      </c>
      <c r="I1260" s="0" t="n">
        <v>3.03</v>
      </c>
      <c r="J1260" s="0" t="n">
        <v>0</v>
      </c>
      <c r="K1260" s="0" t="n">
        <v>0</v>
      </c>
      <c r="L1260" s="0" t="n">
        <v>0</v>
      </c>
      <c r="M1260" s="0" t="n">
        <v>0</v>
      </c>
      <c r="N1260" s="0" t="n">
        <v>0</v>
      </c>
      <c r="O1260" s="0" t="n">
        <v>0</v>
      </c>
      <c r="P1260" s="0" t="n">
        <v>14.3</v>
      </c>
      <c r="Q1260" s="0" t="n">
        <v>0</v>
      </c>
      <c r="R1260" s="0" t="n">
        <v>-0.02</v>
      </c>
      <c r="S1260" s="0" t="n">
        <v>-0.02</v>
      </c>
      <c r="T1260" s="0" t="n">
        <v>450</v>
      </c>
      <c r="U1260" s="0" t="n">
        <v>14.3</v>
      </c>
      <c r="V1260" s="0" t="n">
        <v>0.4</v>
      </c>
      <c r="W1260" s="0" t="n">
        <v>-2.27</v>
      </c>
      <c r="X1260" s="0" t="n">
        <v>1.71117</v>
      </c>
      <c r="Y1260" s="0" t="n">
        <v>-1.35613</v>
      </c>
    </row>
    <row r="1261" customFormat="false" ht="12.8" hidden="false" customHeight="false" outlineLevel="0" collapsed="false">
      <c r="A1261" s="0" t="n">
        <v>27</v>
      </c>
      <c r="B1261" s="0" t="n">
        <v>1</v>
      </c>
      <c r="C1261" s="0" t="n">
        <v>1</v>
      </c>
      <c r="D1261" s="0" t="n">
        <v>12</v>
      </c>
      <c r="E1261" s="0" t="n">
        <v>0</v>
      </c>
      <c r="F1261" s="0" t="n">
        <v>0</v>
      </c>
      <c r="G1261" s="0" t="n">
        <v>70.13</v>
      </c>
      <c r="H1261" s="0" t="n">
        <v>-3.03</v>
      </c>
      <c r="I1261" s="0" t="n">
        <v>3.03</v>
      </c>
      <c r="J1261" s="0" t="n">
        <v>0</v>
      </c>
      <c r="K1261" s="0" t="n">
        <v>0</v>
      </c>
      <c r="L1261" s="0" t="n">
        <v>0</v>
      </c>
      <c r="M1261" s="0" t="n">
        <v>0</v>
      </c>
      <c r="N1261" s="0" t="n">
        <v>0</v>
      </c>
      <c r="O1261" s="0" t="n">
        <v>0</v>
      </c>
      <c r="P1261" s="0" t="n">
        <v>14.3</v>
      </c>
      <c r="Q1261" s="0" t="n">
        <v>0</v>
      </c>
      <c r="R1261" s="0" t="n">
        <v>-0.02</v>
      </c>
      <c r="S1261" s="0" t="n">
        <v>-0.02</v>
      </c>
      <c r="T1261" s="0" t="n">
        <v>450</v>
      </c>
      <c r="U1261" s="0" t="n">
        <v>14.3</v>
      </c>
      <c r="V1261" s="0" t="n">
        <v>0.4</v>
      </c>
      <c r="W1261" s="0" t="n">
        <v>-2.01</v>
      </c>
      <c r="X1261" s="0" t="n">
        <v>1.6093</v>
      </c>
      <c r="Y1261" s="0" t="n">
        <v>-1.438</v>
      </c>
    </row>
    <row r="1262" customFormat="false" ht="12.8" hidden="false" customHeight="false" outlineLevel="0" collapsed="false">
      <c r="A1262" s="0" t="n">
        <v>27</v>
      </c>
      <c r="B1262" s="0" t="n">
        <v>1</v>
      </c>
      <c r="C1262" s="0" t="n">
        <v>1</v>
      </c>
      <c r="D1262" s="0" t="n">
        <v>13</v>
      </c>
      <c r="E1262" s="0" t="n">
        <v>0</v>
      </c>
      <c r="F1262" s="0" t="n">
        <v>0</v>
      </c>
      <c r="G1262" s="0" t="n">
        <v>68.66</v>
      </c>
      <c r="H1262" s="0" t="n">
        <v>-3.05</v>
      </c>
      <c r="I1262" s="0" t="n">
        <v>3.05</v>
      </c>
      <c r="J1262" s="0" t="n">
        <v>0</v>
      </c>
      <c r="K1262" s="0" t="n">
        <v>0</v>
      </c>
      <c r="L1262" s="0" t="n">
        <v>2.48</v>
      </c>
      <c r="M1262" s="0" t="n">
        <v>0</v>
      </c>
      <c r="N1262" s="0" t="n">
        <v>0</v>
      </c>
      <c r="O1262" s="0" t="n">
        <v>0</v>
      </c>
      <c r="P1262" s="0" t="n">
        <v>14.44</v>
      </c>
      <c r="Q1262" s="0" t="n">
        <v>0</v>
      </c>
      <c r="R1262" s="0" t="n">
        <v>-0.02</v>
      </c>
      <c r="S1262" s="0" t="n">
        <v>-0.02</v>
      </c>
      <c r="T1262" s="0" t="n">
        <v>450</v>
      </c>
      <c r="U1262" s="0" t="n">
        <v>14.44</v>
      </c>
      <c r="V1262" s="0" t="n">
        <v>0.42</v>
      </c>
      <c r="W1262" s="0" t="n">
        <v>-1.67</v>
      </c>
      <c r="X1262" s="0" t="n">
        <v>1.50631</v>
      </c>
      <c r="Y1262" s="0" t="n">
        <v>1.51815</v>
      </c>
    </row>
    <row r="1263" customFormat="false" ht="12.8" hidden="false" customHeight="false" outlineLevel="0" collapsed="false">
      <c r="A1263" s="0" t="n">
        <v>27</v>
      </c>
      <c r="B1263" s="0" t="n">
        <v>1</v>
      </c>
      <c r="C1263" s="0" t="n">
        <v>1</v>
      </c>
      <c r="D1263" s="0" t="n">
        <v>14</v>
      </c>
      <c r="E1263" s="0" t="n">
        <v>47.2</v>
      </c>
      <c r="F1263" s="0" t="n">
        <v>2.49</v>
      </c>
      <c r="G1263" s="0" t="n">
        <v>70.51</v>
      </c>
      <c r="H1263" s="0" t="n">
        <v>0.3</v>
      </c>
      <c r="I1263" s="0" t="n">
        <v>1.75</v>
      </c>
      <c r="J1263" s="0" t="n">
        <v>0</v>
      </c>
      <c r="K1263" s="0" t="n">
        <v>8.1</v>
      </c>
      <c r="L1263" s="0" t="n">
        <v>12.91</v>
      </c>
      <c r="M1263" s="0" t="n">
        <v>0.11</v>
      </c>
      <c r="N1263" s="0" t="n">
        <v>0.13</v>
      </c>
      <c r="O1263" s="0" t="n">
        <v>-0.28</v>
      </c>
      <c r="P1263" s="0" t="n">
        <v>13.7</v>
      </c>
      <c r="Q1263" s="0" t="n">
        <v>0.1</v>
      </c>
      <c r="R1263" s="0" t="n">
        <v>-4.82</v>
      </c>
      <c r="S1263" s="0" t="n">
        <v>-4.85</v>
      </c>
      <c r="T1263" s="0" t="n">
        <v>444.03</v>
      </c>
      <c r="U1263" s="0" t="n">
        <v>14.42</v>
      </c>
      <c r="V1263" s="0" t="n">
        <v>0.41</v>
      </c>
      <c r="W1263" s="0" t="n">
        <v>12.46</v>
      </c>
      <c r="X1263" s="0" t="n">
        <v>1.4029</v>
      </c>
      <c r="Y1263" s="0" t="n">
        <v>1.59827</v>
      </c>
    </row>
    <row r="1264" customFormat="false" ht="12.8" hidden="false" customHeight="false" outlineLevel="0" collapsed="false">
      <c r="A1264" s="0" t="n">
        <v>27</v>
      </c>
      <c r="B1264" s="0" t="n">
        <v>1</v>
      </c>
      <c r="C1264" s="0" t="n">
        <v>1</v>
      </c>
      <c r="D1264" s="0" t="n">
        <v>15</v>
      </c>
      <c r="E1264" s="0" t="n">
        <v>147.65</v>
      </c>
      <c r="F1264" s="0" t="n">
        <v>7.79</v>
      </c>
      <c r="G1264" s="0" t="n">
        <v>66.09</v>
      </c>
      <c r="H1264" s="0" t="n">
        <v>4.38</v>
      </c>
      <c r="I1264" s="0" t="n">
        <v>1.8</v>
      </c>
      <c r="J1264" s="0" t="n">
        <v>0</v>
      </c>
      <c r="K1264" s="0" t="n">
        <v>8.66</v>
      </c>
      <c r="L1264" s="0" t="n">
        <v>9.68</v>
      </c>
      <c r="M1264" s="0" t="n">
        <v>0.12</v>
      </c>
      <c r="N1264" s="0" t="n">
        <v>0.1</v>
      </c>
      <c r="O1264" s="0" t="n">
        <v>-0.28</v>
      </c>
      <c r="P1264" s="0" t="n">
        <v>14.13</v>
      </c>
      <c r="Q1264" s="0" t="n">
        <v>1</v>
      </c>
      <c r="R1264" s="0" t="n">
        <v>-5.94</v>
      </c>
      <c r="S1264" s="0" t="n">
        <v>-6.06</v>
      </c>
      <c r="T1264" s="0" t="n">
        <v>355.87</v>
      </c>
      <c r="U1264" s="0" t="n">
        <v>14.86</v>
      </c>
      <c r="V1264" s="0" t="n">
        <v>0.45</v>
      </c>
      <c r="W1264" s="0" t="n">
        <v>38.99</v>
      </c>
      <c r="X1264" s="0" t="n">
        <v>1.29971</v>
      </c>
      <c r="Y1264" s="0" t="n">
        <v>1.68011</v>
      </c>
    </row>
    <row r="1265" customFormat="false" ht="12.8" hidden="false" customHeight="false" outlineLevel="0" collapsed="false">
      <c r="A1265" s="0" t="n">
        <v>27</v>
      </c>
      <c r="B1265" s="0" t="n">
        <v>1</v>
      </c>
      <c r="C1265" s="0" t="n">
        <v>1</v>
      </c>
      <c r="D1265" s="0" t="n">
        <v>16</v>
      </c>
      <c r="E1265" s="0" t="n">
        <v>320.07</v>
      </c>
      <c r="F1265" s="0" t="n">
        <v>16.89</v>
      </c>
      <c r="G1265" s="0" t="n">
        <v>52.28</v>
      </c>
      <c r="H1265" s="0" t="n">
        <v>10.57</v>
      </c>
      <c r="I1265" s="0" t="n">
        <v>1.96</v>
      </c>
      <c r="J1265" s="0" t="n">
        <v>0</v>
      </c>
      <c r="K1265" s="0" t="n">
        <v>12.84</v>
      </c>
      <c r="L1265" s="0" t="n">
        <v>24.87</v>
      </c>
      <c r="M1265" s="0" t="n">
        <v>0.15</v>
      </c>
      <c r="N1265" s="0" t="n">
        <v>0.15</v>
      </c>
      <c r="O1265" s="0" t="n">
        <v>-0.43</v>
      </c>
      <c r="P1265" s="0" t="n">
        <v>15.61</v>
      </c>
      <c r="Q1265" s="0" t="n">
        <v>2.34</v>
      </c>
      <c r="R1265" s="0" t="n">
        <v>-10.65</v>
      </c>
      <c r="S1265" s="0" t="n">
        <v>-11.06</v>
      </c>
      <c r="T1265" s="0" t="n">
        <v>285.54</v>
      </c>
      <c r="U1265" s="0" t="n">
        <v>16.69</v>
      </c>
      <c r="V1265" s="0" t="n">
        <v>0.66</v>
      </c>
      <c r="W1265" s="0" t="n">
        <v>84.51</v>
      </c>
      <c r="X1265" s="0" t="n">
        <v>1.19748</v>
      </c>
      <c r="Y1265" s="0" t="n">
        <v>1.76562</v>
      </c>
    </row>
    <row r="1266" customFormat="false" ht="12.8" hidden="false" customHeight="false" outlineLevel="0" collapsed="false">
      <c r="A1266" s="0" t="n">
        <v>27</v>
      </c>
      <c r="B1266" s="0" t="n">
        <v>1</v>
      </c>
      <c r="C1266" s="0" t="n">
        <v>1</v>
      </c>
      <c r="D1266" s="0" t="n">
        <v>17</v>
      </c>
      <c r="E1266" s="0" t="n">
        <v>371.48</v>
      </c>
      <c r="F1266" s="0" t="n">
        <v>19.6</v>
      </c>
      <c r="G1266" s="0" t="n">
        <v>37.97</v>
      </c>
      <c r="H1266" s="0" t="n">
        <v>11.66</v>
      </c>
      <c r="I1266" s="0" t="n">
        <v>2.3</v>
      </c>
      <c r="J1266" s="0" t="n">
        <v>0</v>
      </c>
      <c r="K1266" s="0" t="n">
        <v>18.07</v>
      </c>
      <c r="L1266" s="0" t="n">
        <v>42</v>
      </c>
      <c r="M1266" s="0" t="n">
        <v>0.15</v>
      </c>
      <c r="N1266" s="0" t="n">
        <v>0.17</v>
      </c>
      <c r="O1266" s="0" t="n">
        <v>-0.66</v>
      </c>
      <c r="P1266" s="0" t="n">
        <v>18.44</v>
      </c>
      <c r="Q1266" s="0" t="n">
        <v>2.58</v>
      </c>
      <c r="R1266" s="0" t="n">
        <v>-18.3</v>
      </c>
      <c r="S1266" s="0" t="n">
        <v>-19.04</v>
      </c>
      <c r="T1266" s="0" t="n">
        <v>281.82</v>
      </c>
      <c r="U1266" s="0" t="n">
        <v>20.03</v>
      </c>
      <c r="V1266" s="0" t="n">
        <v>1.1</v>
      </c>
      <c r="W1266" s="0" t="n">
        <v>98.09</v>
      </c>
      <c r="X1266" s="0" t="n">
        <v>1.09702</v>
      </c>
      <c r="Y1266" s="0" t="n">
        <v>1.85701</v>
      </c>
    </row>
    <row r="1267" customFormat="false" ht="12.8" hidden="false" customHeight="false" outlineLevel="0" collapsed="false">
      <c r="A1267" s="0" t="n">
        <v>27</v>
      </c>
      <c r="B1267" s="0" t="n">
        <v>1</v>
      </c>
      <c r="C1267" s="0" t="n">
        <v>1</v>
      </c>
      <c r="D1267" s="0" t="n">
        <v>18</v>
      </c>
      <c r="E1267" s="0" t="n">
        <v>528.72</v>
      </c>
      <c r="F1267" s="0" t="n">
        <v>27.9</v>
      </c>
      <c r="G1267" s="0" t="n">
        <v>47.38</v>
      </c>
      <c r="H1267" s="0" t="n">
        <v>15.78</v>
      </c>
      <c r="I1267" s="0" t="n">
        <v>2.63</v>
      </c>
      <c r="J1267" s="0" t="n">
        <v>0</v>
      </c>
      <c r="K1267" s="0" t="n">
        <v>23.32</v>
      </c>
      <c r="L1267" s="0" t="n">
        <v>64.77</v>
      </c>
      <c r="M1267" s="0" t="n">
        <v>0.17</v>
      </c>
      <c r="N1267" s="0" t="n">
        <v>0.19</v>
      </c>
      <c r="O1267" s="0" t="n">
        <v>-0.84</v>
      </c>
      <c r="P1267" s="0" t="n">
        <v>20.76</v>
      </c>
      <c r="Q1267" s="0" t="n">
        <v>3.46</v>
      </c>
      <c r="R1267" s="0" t="n">
        <v>-28.23</v>
      </c>
      <c r="S1267" s="0" t="n">
        <v>-29.58</v>
      </c>
      <c r="T1267" s="0" t="n">
        <v>249.95</v>
      </c>
      <c r="U1267" s="0" t="n">
        <v>22.7</v>
      </c>
      <c r="V1267" s="0" t="n">
        <v>1.51</v>
      </c>
      <c r="W1267" s="0" t="n">
        <v>139.6</v>
      </c>
      <c r="X1267" s="0" t="n">
        <v>0.99937</v>
      </c>
      <c r="Y1267" s="0" t="n">
        <v>1.95695</v>
      </c>
    </row>
    <row r="1268" customFormat="false" ht="12.8" hidden="false" customHeight="false" outlineLevel="0" collapsed="false">
      <c r="A1268" s="0" t="n">
        <v>27</v>
      </c>
      <c r="B1268" s="0" t="n">
        <v>1</v>
      </c>
      <c r="C1268" s="0" t="n">
        <v>1</v>
      </c>
      <c r="D1268" s="0" t="n">
        <v>19</v>
      </c>
      <c r="E1268" s="0" t="n">
        <v>803.34</v>
      </c>
      <c r="F1268" s="0" t="n">
        <v>42.39</v>
      </c>
      <c r="G1268" s="0" t="n">
        <v>79.48</v>
      </c>
      <c r="H1268" s="0" t="n">
        <v>20.5</v>
      </c>
      <c r="I1268" s="0" t="n">
        <v>2.62</v>
      </c>
      <c r="J1268" s="0" t="n">
        <v>0</v>
      </c>
      <c r="K1268" s="0" t="n">
        <v>25.1</v>
      </c>
      <c r="L1268" s="0" t="n">
        <v>47.03</v>
      </c>
      <c r="M1268" s="0" t="n">
        <v>0.22</v>
      </c>
      <c r="N1268" s="0" t="n">
        <v>0.15</v>
      </c>
      <c r="O1268" s="0" t="n">
        <v>-0.81</v>
      </c>
      <c r="P1268" s="0" t="n">
        <v>20.68</v>
      </c>
      <c r="Q1268" s="0" t="n">
        <v>4.25</v>
      </c>
      <c r="R1268" s="0" t="n">
        <v>-36.36</v>
      </c>
      <c r="S1268" s="0" t="n">
        <v>-38.86</v>
      </c>
      <c r="T1268" s="0" t="n">
        <v>162.61</v>
      </c>
      <c r="U1268" s="0" t="n">
        <v>22.59</v>
      </c>
      <c r="V1268" s="0" t="n">
        <v>1.51</v>
      </c>
      <c r="W1268" s="0" t="n">
        <v>212.11</v>
      </c>
      <c r="X1268" s="0" t="n">
        <v>0.90586</v>
      </c>
      <c r="Y1268" s="0" t="n">
        <v>2.06872</v>
      </c>
    </row>
    <row r="1269" customFormat="false" ht="12.8" hidden="false" customHeight="false" outlineLevel="0" collapsed="false">
      <c r="A1269" s="0" t="n">
        <v>27</v>
      </c>
      <c r="B1269" s="0" t="n">
        <v>1</v>
      </c>
      <c r="C1269" s="0" t="n">
        <v>1</v>
      </c>
      <c r="D1269" s="0" t="n">
        <v>20</v>
      </c>
      <c r="E1269" s="0" t="n">
        <v>1672.01</v>
      </c>
      <c r="F1269" s="0" t="n">
        <v>88.23</v>
      </c>
      <c r="G1269" s="0" t="n">
        <v>75.44</v>
      </c>
      <c r="H1269" s="0" t="n">
        <v>-9.5</v>
      </c>
      <c r="I1269" s="0" t="n">
        <v>2.65</v>
      </c>
      <c r="J1269" s="0" t="n">
        <v>0</v>
      </c>
      <c r="K1269" s="0" t="n">
        <v>27.18</v>
      </c>
      <c r="L1269" s="0" t="n">
        <v>66.85</v>
      </c>
      <c r="M1269" s="0" t="n">
        <v>2.27</v>
      </c>
      <c r="N1269" s="0" t="n">
        <v>0.16</v>
      </c>
      <c r="O1269" s="0" t="n">
        <v>-0.67</v>
      </c>
      <c r="P1269" s="0" t="n">
        <v>20.88</v>
      </c>
      <c r="Q1269" s="0" t="n">
        <v>2.09</v>
      </c>
      <c r="R1269" s="0" t="n">
        <v>-385.74</v>
      </c>
      <c r="S1269" s="0" t="n">
        <v>-2185.59</v>
      </c>
      <c r="T1269" s="0" t="n">
        <v>-4.53</v>
      </c>
      <c r="U1269" s="0" t="n">
        <v>22.81</v>
      </c>
      <c r="V1269" s="0" t="n">
        <v>1.57</v>
      </c>
      <c r="W1269" s="0" t="n">
        <v>441.48</v>
      </c>
      <c r="X1269" s="0" t="n">
        <v>0.81827</v>
      </c>
      <c r="Y1269" s="0" t="n">
        <v>2.19626</v>
      </c>
    </row>
    <row r="1270" customFormat="false" ht="12.8" hidden="false" customHeight="false" outlineLevel="0" collapsed="false">
      <c r="A1270" s="0" t="n">
        <v>27</v>
      </c>
      <c r="B1270" s="0" t="n">
        <v>1</v>
      </c>
      <c r="C1270" s="0" t="n">
        <v>1</v>
      </c>
      <c r="D1270" s="0" t="n">
        <v>21</v>
      </c>
      <c r="E1270" s="0" t="n">
        <v>3385.03</v>
      </c>
      <c r="F1270" s="0" t="n">
        <v>179.52</v>
      </c>
      <c r="G1270" s="0" t="n">
        <v>28.41</v>
      </c>
      <c r="H1270" s="0" t="n">
        <v>-2.84</v>
      </c>
      <c r="I1270" s="0" t="n">
        <v>2.84</v>
      </c>
      <c r="J1270" s="0" t="n">
        <v>0</v>
      </c>
      <c r="K1270" s="0" t="n">
        <v>39.48</v>
      </c>
      <c r="L1270" s="0" t="n">
        <v>71.01</v>
      </c>
      <c r="M1270" s="0" t="n">
        <v>0.14</v>
      </c>
      <c r="N1270" s="0" t="n">
        <v>0.17</v>
      </c>
      <c r="O1270" s="0" t="n">
        <v>-0.79</v>
      </c>
      <c r="P1270" s="0" t="n">
        <v>22.08</v>
      </c>
      <c r="Q1270" s="0" t="n">
        <v>0</v>
      </c>
      <c r="R1270" s="0" t="n">
        <v>-25.61</v>
      </c>
      <c r="S1270" s="0" t="n">
        <v>-27.1</v>
      </c>
      <c r="T1270" s="0" t="n">
        <v>-130.39</v>
      </c>
      <c r="U1270" s="0" t="n">
        <v>24.04</v>
      </c>
      <c r="V1270" s="0" t="n">
        <v>1.72</v>
      </c>
      <c r="W1270" s="0" t="n">
        <v>934.97</v>
      </c>
      <c r="X1270" s="0" t="n">
        <v>0.73905</v>
      </c>
      <c r="Y1270" s="0" t="n">
        <v>2.34409</v>
      </c>
    </row>
    <row r="1271" customFormat="false" ht="12.8" hidden="false" customHeight="false" outlineLevel="0" collapsed="false">
      <c r="A1271" s="0" t="n">
        <v>27</v>
      </c>
      <c r="B1271" s="0" t="n">
        <v>1</v>
      </c>
      <c r="C1271" s="0" t="n">
        <v>1</v>
      </c>
      <c r="D1271" s="0" t="n">
        <v>22</v>
      </c>
      <c r="E1271" s="0" t="n">
        <v>3796.3</v>
      </c>
      <c r="F1271" s="0" t="n">
        <v>201.59</v>
      </c>
      <c r="G1271" s="0" t="n">
        <v>59.61</v>
      </c>
      <c r="H1271" s="0" t="n">
        <v>-2.6</v>
      </c>
      <c r="I1271" s="0" t="n">
        <v>2.6</v>
      </c>
      <c r="J1271" s="0" t="n">
        <v>0</v>
      </c>
      <c r="K1271" s="0" t="n">
        <v>37.07</v>
      </c>
      <c r="L1271" s="0" t="n">
        <v>51.09</v>
      </c>
      <c r="M1271" s="0" t="n">
        <v>0.12</v>
      </c>
      <c r="N1271" s="0" t="n">
        <v>0.14</v>
      </c>
      <c r="O1271" s="0" t="n">
        <v>-0.54</v>
      </c>
      <c r="P1271" s="0" t="n">
        <v>20.56</v>
      </c>
      <c r="Q1271" s="0" t="n">
        <v>0</v>
      </c>
      <c r="R1271" s="0" t="n">
        <v>-17.17</v>
      </c>
      <c r="S1271" s="0" t="n">
        <v>-17.2</v>
      </c>
      <c r="T1271" s="0" t="n">
        <v>-219.66</v>
      </c>
      <c r="U1271" s="0" t="n">
        <v>22.01</v>
      </c>
      <c r="V1271" s="0" t="n">
        <v>1.28</v>
      </c>
      <c r="W1271" s="0" t="n">
        <v>1060.49</v>
      </c>
      <c r="X1271" s="0" t="n">
        <v>0.67143</v>
      </c>
      <c r="Y1271" s="0" t="n">
        <v>2.51651</v>
      </c>
    </row>
    <row r="1272" customFormat="false" ht="12.8" hidden="false" customHeight="false" outlineLevel="0" collapsed="false">
      <c r="A1272" s="0" t="n">
        <v>27</v>
      </c>
      <c r="B1272" s="0" t="n">
        <v>1</v>
      </c>
      <c r="C1272" s="0" t="n">
        <v>1</v>
      </c>
      <c r="D1272" s="0" t="n">
        <v>23</v>
      </c>
      <c r="E1272" s="0" t="n">
        <v>4944.48</v>
      </c>
      <c r="F1272" s="0" t="n">
        <v>264.36</v>
      </c>
      <c r="G1272" s="0" t="n">
        <v>12.96</v>
      </c>
      <c r="H1272" s="0" t="n">
        <v>-2.49</v>
      </c>
      <c r="I1272" s="0" t="n">
        <v>2.49</v>
      </c>
      <c r="J1272" s="0" t="n">
        <v>0</v>
      </c>
      <c r="K1272" s="0" t="n">
        <v>37.8</v>
      </c>
      <c r="L1272" s="0" t="n">
        <v>45.4</v>
      </c>
      <c r="M1272" s="0" t="n">
        <v>0.12</v>
      </c>
      <c r="N1272" s="0" t="n">
        <v>0.12</v>
      </c>
      <c r="O1272" s="0" t="n">
        <v>-0.31</v>
      </c>
      <c r="P1272" s="0" t="n">
        <v>19.78</v>
      </c>
      <c r="Q1272" s="0" t="n">
        <v>0</v>
      </c>
      <c r="R1272" s="0" t="n">
        <v>-12.23</v>
      </c>
      <c r="S1272" s="0" t="n">
        <v>-12.27</v>
      </c>
      <c r="T1272" s="0" t="n">
        <v>-298.77</v>
      </c>
      <c r="U1272" s="0" t="n">
        <v>20.72</v>
      </c>
      <c r="V1272" s="0" t="n">
        <v>0.95</v>
      </c>
      <c r="W1272" s="0" t="n">
        <v>1463.62</v>
      </c>
      <c r="X1272" s="0" t="n">
        <v>0.61942</v>
      </c>
      <c r="Y1272" s="0" t="n">
        <v>2.71578</v>
      </c>
    </row>
    <row r="1273" customFormat="false" ht="12.8" hidden="false" customHeight="false" outlineLevel="0" collapsed="false">
      <c r="A1273" s="0" t="n">
        <v>27</v>
      </c>
      <c r="B1273" s="0" t="n">
        <v>1</v>
      </c>
      <c r="C1273" s="0" t="n">
        <v>1</v>
      </c>
      <c r="D1273" s="0" t="n">
        <v>24</v>
      </c>
      <c r="E1273" s="0" t="n">
        <v>5567.13</v>
      </c>
      <c r="F1273" s="0" t="n">
        <v>298.99</v>
      </c>
      <c r="G1273" s="0" t="n">
        <v>-36.87</v>
      </c>
      <c r="H1273" s="0" t="n">
        <v>-2.66</v>
      </c>
      <c r="I1273" s="0" t="n">
        <v>2.66</v>
      </c>
      <c r="J1273" s="0" t="n">
        <v>0</v>
      </c>
      <c r="K1273" s="0" t="n">
        <v>40.81</v>
      </c>
      <c r="L1273" s="0" t="n">
        <v>46.29</v>
      </c>
      <c r="M1273" s="0" t="n">
        <v>0.12</v>
      </c>
      <c r="N1273" s="0" t="n">
        <v>0.11</v>
      </c>
      <c r="O1273" s="0" t="n">
        <v>-0.32</v>
      </c>
      <c r="P1273" s="0" t="n">
        <v>20.91</v>
      </c>
      <c r="Q1273" s="0" t="n">
        <v>0</v>
      </c>
      <c r="R1273" s="0" t="n">
        <v>-13.45</v>
      </c>
      <c r="S1273" s="0" t="n">
        <v>-13.51</v>
      </c>
      <c r="T1273" s="0" t="n">
        <v>-434.39</v>
      </c>
      <c r="U1273" s="0" t="n">
        <v>21.88</v>
      </c>
      <c r="V1273" s="0" t="n">
        <v>1.07</v>
      </c>
      <c r="W1273" s="0" t="n">
        <v>1705.67</v>
      </c>
      <c r="X1273" s="0" t="n">
        <v>0.58735</v>
      </c>
      <c r="Y1273" s="0" t="n">
        <v>2.93903</v>
      </c>
    </row>
    <row r="1274" customFormat="false" ht="12.8" hidden="false" customHeight="false" outlineLevel="0" collapsed="false">
      <c r="A1274" s="0" t="n">
        <v>27</v>
      </c>
      <c r="B1274" s="0" t="n">
        <v>1</v>
      </c>
      <c r="C1274" s="0" t="n">
        <v>1</v>
      </c>
      <c r="D1274" s="0" t="n">
        <v>25</v>
      </c>
      <c r="E1274" s="0" t="n">
        <v>6610.74</v>
      </c>
      <c r="F1274" s="0" t="n">
        <v>357.17</v>
      </c>
      <c r="G1274" s="0" t="n">
        <v>-75.22</v>
      </c>
      <c r="H1274" s="0" t="n">
        <v>-2.9</v>
      </c>
      <c r="I1274" s="0" t="n">
        <v>2.9</v>
      </c>
      <c r="J1274" s="0" t="n">
        <v>0</v>
      </c>
      <c r="K1274" s="0" t="n">
        <v>47.8</v>
      </c>
      <c r="L1274" s="0" t="n">
        <v>51.42</v>
      </c>
      <c r="M1274" s="0" t="n">
        <v>0.11</v>
      </c>
      <c r="N1274" s="0" t="n">
        <v>0.1</v>
      </c>
      <c r="O1274" s="0" t="n">
        <v>-0.38</v>
      </c>
      <c r="P1274" s="0" t="n">
        <v>22.42</v>
      </c>
      <c r="Q1274" s="0" t="n">
        <v>0</v>
      </c>
      <c r="R1274" s="0" t="n">
        <v>-16.76</v>
      </c>
      <c r="S1274" s="0" t="n">
        <v>-17.43</v>
      </c>
      <c r="T1274" s="0" t="n">
        <v>-599.79</v>
      </c>
      <c r="U1274" s="0" t="n">
        <v>23.54</v>
      </c>
      <c r="V1274" s="0" t="n">
        <v>1.36</v>
      </c>
      <c r="W1274" s="0" t="n">
        <v>2121.28</v>
      </c>
      <c r="X1274" s="0" t="n">
        <v>0.57863</v>
      </c>
      <c r="Y1274" s="0" t="n">
        <v>3.17589</v>
      </c>
    </row>
    <row r="1275" customFormat="false" ht="12.8" hidden="false" customHeight="false" outlineLevel="0" collapsed="false">
      <c r="A1275" s="0" t="n">
        <v>27</v>
      </c>
      <c r="B1275" s="0" t="n">
        <v>1</v>
      </c>
      <c r="C1275" s="0" t="n">
        <v>1</v>
      </c>
      <c r="D1275" s="0" t="n">
        <v>26</v>
      </c>
      <c r="E1275" s="0" t="n">
        <v>3634.65</v>
      </c>
      <c r="F1275" s="0" t="n">
        <v>192.58</v>
      </c>
      <c r="G1275" s="0" t="n">
        <v>23.98</v>
      </c>
      <c r="H1275" s="0" t="n">
        <v>-3.27</v>
      </c>
      <c r="I1275" s="0" t="n">
        <v>3.27</v>
      </c>
      <c r="J1275" s="0" t="n">
        <v>0</v>
      </c>
      <c r="K1275" s="0" t="n">
        <v>38.58</v>
      </c>
      <c r="L1275" s="0" t="n">
        <v>44.2</v>
      </c>
      <c r="M1275" s="0" t="n">
        <v>0.12</v>
      </c>
      <c r="N1275" s="0" t="n">
        <v>0.11</v>
      </c>
      <c r="O1275" s="0" t="n">
        <v>-0.68</v>
      </c>
      <c r="P1275" s="0" t="n">
        <v>24.52</v>
      </c>
      <c r="Q1275" s="0" t="n">
        <v>0</v>
      </c>
      <c r="R1275" s="0" t="n">
        <v>-22.84</v>
      </c>
      <c r="S1275" s="0" t="n">
        <v>-23.21</v>
      </c>
      <c r="T1275" s="0" t="n">
        <v>-532.96</v>
      </c>
      <c r="U1275" s="0" t="n">
        <v>26.26</v>
      </c>
      <c r="V1275" s="0" t="n">
        <v>1.82</v>
      </c>
      <c r="W1275" s="0" t="n">
        <v>996.06</v>
      </c>
      <c r="X1275" s="0" t="n">
        <v>0.5943</v>
      </c>
      <c r="Y1275" s="0" t="n">
        <v>3.41032</v>
      </c>
    </row>
    <row r="1276" customFormat="false" ht="12.8" hidden="false" customHeight="false" outlineLevel="0" collapsed="false">
      <c r="A1276" s="0" t="n">
        <v>27</v>
      </c>
      <c r="B1276" s="0" t="n">
        <v>1</v>
      </c>
      <c r="C1276" s="0" t="n">
        <v>1</v>
      </c>
      <c r="D1276" s="0" t="n">
        <v>27</v>
      </c>
      <c r="E1276" s="0" t="n">
        <v>6266.71</v>
      </c>
      <c r="F1276" s="0" t="n">
        <v>338.62</v>
      </c>
      <c r="G1276" s="0" t="n">
        <v>-27.78</v>
      </c>
      <c r="H1276" s="0" t="n">
        <v>-12.03</v>
      </c>
      <c r="I1276" s="0" t="n">
        <v>2.93</v>
      </c>
      <c r="J1276" s="0" t="n">
        <v>0</v>
      </c>
      <c r="K1276" s="0" t="n">
        <v>50.15</v>
      </c>
      <c r="L1276" s="0" t="n">
        <v>77.38</v>
      </c>
      <c r="M1276" s="0" t="n">
        <v>0.46</v>
      </c>
      <c r="N1276" s="0" t="n">
        <v>0.15</v>
      </c>
      <c r="O1276" s="0" t="n">
        <v>-0.52</v>
      </c>
      <c r="P1276" s="0" t="n">
        <v>22.59</v>
      </c>
      <c r="Q1276" s="0" t="n">
        <v>0</v>
      </c>
      <c r="R1276" s="0" t="n">
        <v>-71.62</v>
      </c>
      <c r="S1276" s="0" t="n">
        <v>-2585.48</v>
      </c>
      <c r="T1276" s="0" t="n">
        <v>-199.69</v>
      </c>
      <c r="U1276" s="0" t="n">
        <v>24</v>
      </c>
      <c r="V1276" s="0" t="n">
        <v>1.43</v>
      </c>
      <c r="W1276" s="0" t="n">
        <v>2012.61</v>
      </c>
      <c r="X1276" s="0" t="n">
        <v>0.63252</v>
      </c>
      <c r="Y1276" s="0" t="n">
        <v>3.6274</v>
      </c>
    </row>
    <row r="1277" customFormat="false" ht="12.8" hidden="false" customHeight="false" outlineLevel="0" collapsed="false">
      <c r="A1277" s="0" t="n">
        <v>27</v>
      </c>
      <c r="B1277" s="0" t="n">
        <v>1</v>
      </c>
      <c r="C1277" s="0" t="n">
        <v>1</v>
      </c>
      <c r="D1277" s="0" t="n">
        <v>28</v>
      </c>
      <c r="E1277" s="0" t="n">
        <v>6349.11</v>
      </c>
      <c r="F1277" s="0" t="n">
        <v>343.09</v>
      </c>
      <c r="G1277" s="0" t="n">
        <v>-26.02</v>
      </c>
      <c r="H1277" s="0" t="n">
        <v>-10.81</v>
      </c>
      <c r="I1277" s="0" t="n">
        <v>2.61</v>
      </c>
      <c r="J1277" s="0" t="n">
        <v>0</v>
      </c>
      <c r="K1277" s="0" t="n">
        <v>47.11</v>
      </c>
      <c r="L1277" s="0" t="n">
        <v>73.27</v>
      </c>
      <c r="M1277" s="0" t="n">
        <v>0.5</v>
      </c>
      <c r="N1277" s="0" t="n">
        <v>0.16</v>
      </c>
      <c r="O1277" s="0" t="n">
        <v>-0.37</v>
      </c>
      <c r="P1277" s="0" t="n">
        <v>20.59</v>
      </c>
      <c r="Q1277" s="0" t="n">
        <v>0</v>
      </c>
      <c r="R1277" s="0" t="n">
        <v>-57.26</v>
      </c>
      <c r="S1277" s="0" t="n">
        <v>-1843.43</v>
      </c>
      <c r="T1277" s="0" t="n">
        <v>-123.92</v>
      </c>
      <c r="U1277" s="0" t="n">
        <v>21.64</v>
      </c>
      <c r="V1277" s="0" t="n">
        <v>1.05</v>
      </c>
      <c r="W1277" s="0" t="n">
        <v>2039.69</v>
      </c>
      <c r="X1277" s="0" t="n">
        <v>0.68946</v>
      </c>
      <c r="Y1277" s="0" t="n">
        <v>3.81896</v>
      </c>
    </row>
    <row r="1278" customFormat="false" ht="12.8" hidden="false" customHeight="false" outlineLevel="0" collapsed="false">
      <c r="A1278" s="0" t="n">
        <v>27</v>
      </c>
      <c r="B1278" s="0" t="n">
        <v>1</v>
      </c>
      <c r="C1278" s="0" t="n">
        <v>1</v>
      </c>
      <c r="D1278" s="0" t="n">
        <v>29</v>
      </c>
      <c r="E1278" s="0" t="n">
        <v>6272.67</v>
      </c>
      <c r="F1278" s="0" t="n">
        <v>338.92</v>
      </c>
      <c r="G1278" s="0" t="n">
        <v>-49.19</v>
      </c>
      <c r="H1278" s="0" t="n">
        <v>-10.1</v>
      </c>
      <c r="I1278" s="0" t="n">
        <v>2.65</v>
      </c>
      <c r="J1278" s="0" t="n">
        <v>0</v>
      </c>
      <c r="K1278" s="0" t="n">
        <v>45.06</v>
      </c>
      <c r="L1278" s="0" t="n">
        <v>67.39</v>
      </c>
      <c r="M1278" s="0" t="n">
        <v>0.4</v>
      </c>
      <c r="N1278" s="0" t="n">
        <v>0.16</v>
      </c>
      <c r="O1278" s="0" t="n">
        <v>-0.32</v>
      </c>
      <c r="P1278" s="0" t="n">
        <v>20.86</v>
      </c>
      <c r="Q1278" s="0" t="n">
        <v>0</v>
      </c>
      <c r="R1278" s="0" t="n">
        <v>-42.91</v>
      </c>
      <c r="S1278" s="0" t="n">
        <v>-1559.46</v>
      </c>
      <c r="T1278" s="0" t="n">
        <v>-148.19</v>
      </c>
      <c r="U1278" s="0" t="n">
        <v>21.8</v>
      </c>
      <c r="V1278" s="0" t="n">
        <v>0.97</v>
      </c>
      <c r="W1278" s="0" t="n">
        <v>2013.69</v>
      </c>
      <c r="X1278" s="0" t="n">
        <v>0.7608</v>
      </c>
      <c r="Y1278" s="0" t="n">
        <v>3.98394</v>
      </c>
    </row>
    <row r="1279" customFormat="false" ht="12.8" hidden="false" customHeight="false" outlineLevel="0" collapsed="false">
      <c r="A1279" s="0" t="n">
        <v>27</v>
      </c>
      <c r="B1279" s="0" t="n">
        <v>1</v>
      </c>
      <c r="C1279" s="0" t="n">
        <v>1</v>
      </c>
      <c r="D1279" s="0" t="n">
        <v>30</v>
      </c>
      <c r="E1279" s="0" t="n">
        <v>4023.93</v>
      </c>
      <c r="F1279" s="0" t="n">
        <v>214.83</v>
      </c>
      <c r="G1279" s="0" t="n">
        <v>-0.65</v>
      </c>
      <c r="H1279" s="0" t="n">
        <v>-2.7</v>
      </c>
      <c r="I1279" s="0" t="n">
        <v>2.7</v>
      </c>
      <c r="J1279" s="0" t="n">
        <v>0</v>
      </c>
      <c r="K1279" s="0" t="n">
        <v>35.02</v>
      </c>
      <c r="L1279" s="0" t="n">
        <v>52.79</v>
      </c>
      <c r="M1279" s="0" t="n">
        <v>0.13</v>
      </c>
      <c r="N1279" s="0" t="n">
        <v>0.16</v>
      </c>
      <c r="O1279" s="0" t="n">
        <v>-0.45</v>
      </c>
      <c r="P1279" s="0" t="n">
        <v>21.18</v>
      </c>
      <c r="Q1279" s="0" t="n">
        <v>0</v>
      </c>
      <c r="R1279" s="0" t="n">
        <v>-15.51</v>
      </c>
      <c r="S1279" s="0" t="n">
        <v>-17</v>
      </c>
      <c r="T1279" s="0" t="n">
        <v>-146.85</v>
      </c>
      <c r="U1279" s="0" t="n">
        <v>22.37</v>
      </c>
      <c r="V1279" s="0" t="n">
        <v>1.07</v>
      </c>
      <c r="W1279" s="0" t="n">
        <v>1176.78</v>
      </c>
      <c r="X1279" s="0" t="n">
        <v>0.84272</v>
      </c>
      <c r="Y1279" s="0" t="n">
        <v>4.12546</v>
      </c>
    </row>
    <row r="1280" customFormat="false" ht="12.8" hidden="false" customHeight="false" outlineLevel="0" collapsed="false">
      <c r="A1280" s="0" t="n">
        <v>27</v>
      </c>
      <c r="B1280" s="0" t="n">
        <v>1</v>
      </c>
      <c r="C1280" s="0" t="n">
        <v>1</v>
      </c>
      <c r="D1280" s="0" t="n">
        <v>31</v>
      </c>
      <c r="E1280" s="0" t="n">
        <v>5559.65</v>
      </c>
      <c r="F1280" s="0" t="n">
        <v>297.73</v>
      </c>
      <c r="G1280" s="0" t="n">
        <v>-23.61</v>
      </c>
      <c r="H1280" s="0" t="n">
        <v>-494.08</v>
      </c>
      <c r="I1280" s="0" t="n">
        <v>2.51</v>
      </c>
      <c r="J1280" s="0" t="n">
        <v>0</v>
      </c>
      <c r="K1280" s="0" t="n">
        <v>43.31</v>
      </c>
      <c r="L1280" s="0" t="n">
        <v>75.18</v>
      </c>
      <c r="M1280" s="0" t="n">
        <v>17.65</v>
      </c>
      <c r="N1280" s="0" t="n">
        <v>0.18</v>
      </c>
      <c r="O1280" s="0" t="n">
        <v>-0.42</v>
      </c>
      <c r="P1280" s="0" t="n">
        <v>19.9</v>
      </c>
      <c r="Q1280" s="0" t="n">
        <v>1.75</v>
      </c>
      <c r="R1280" s="0" t="n">
        <v>-1603.32</v>
      </c>
      <c r="S1280" s="0" t="n">
        <v>-1786.27</v>
      </c>
      <c r="T1280" s="0" t="n">
        <v>-34.95</v>
      </c>
      <c r="U1280" s="0" t="n">
        <v>20.78</v>
      </c>
      <c r="V1280" s="0" t="n">
        <v>0.83</v>
      </c>
      <c r="W1280" s="0" t="n">
        <v>1663.6</v>
      </c>
      <c r="X1280" s="0" t="n">
        <v>0.93222</v>
      </c>
      <c r="Y1280" s="0" t="n">
        <v>4.24803</v>
      </c>
    </row>
    <row r="1281" customFormat="false" ht="12.8" hidden="false" customHeight="false" outlineLevel="0" collapsed="false">
      <c r="A1281" s="0" t="n">
        <v>27</v>
      </c>
      <c r="B1281" s="0" t="n">
        <v>1</v>
      </c>
      <c r="C1281" s="0" t="n">
        <v>1</v>
      </c>
      <c r="D1281" s="0" t="n">
        <v>32</v>
      </c>
      <c r="E1281" s="0" t="n">
        <v>3651.27</v>
      </c>
      <c r="F1281" s="0" t="n">
        <v>193.4</v>
      </c>
      <c r="G1281" s="0" t="n">
        <v>6.22</v>
      </c>
      <c r="H1281" s="0" t="n">
        <v>-32.83</v>
      </c>
      <c r="I1281" s="0" t="n">
        <v>2.38</v>
      </c>
      <c r="J1281" s="0" t="n">
        <v>0</v>
      </c>
      <c r="K1281" s="0" t="n">
        <v>1.63</v>
      </c>
      <c r="L1281" s="0" t="n">
        <v>20.95</v>
      </c>
      <c r="M1281" s="0" t="n">
        <v>0.02</v>
      </c>
      <c r="N1281" s="0" t="n">
        <v>0.19</v>
      </c>
      <c r="O1281" s="0" t="n">
        <v>0.93</v>
      </c>
      <c r="P1281" s="0" t="n">
        <v>19</v>
      </c>
      <c r="Q1281" s="0" t="n">
        <v>2.93</v>
      </c>
      <c r="R1281" s="0" t="n">
        <v>-1.4</v>
      </c>
      <c r="S1281" s="0" t="n">
        <v>-18.89</v>
      </c>
      <c r="T1281" s="0" t="n">
        <v>12.32</v>
      </c>
      <c r="U1281" s="0" t="n">
        <v>19.75</v>
      </c>
      <c r="V1281" s="0" t="n">
        <v>0.64</v>
      </c>
      <c r="W1281" s="0" t="n">
        <v>998.32</v>
      </c>
      <c r="X1281" s="0" t="n">
        <v>1.02708</v>
      </c>
      <c r="Y1281" s="0" t="n">
        <v>4.35602</v>
      </c>
    </row>
    <row r="1282" customFormat="false" ht="12.8" hidden="false" customHeight="false" outlineLevel="0" collapsed="false">
      <c r="A1282" s="0" t="n">
        <v>27</v>
      </c>
      <c r="B1282" s="0" t="n">
        <v>1</v>
      </c>
      <c r="C1282" s="0" t="n">
        <v>1</v>
      </c>
      <c r="D1282" s="0" t="n">
        <v>33</v>
      </c>
      <c r="E1282" s="0" t="n">
        <v>3720.23</v>
      </c>
      <c r="F1282" s="0" t="n">
        <v>195.12</v>
      </c>
      <c r="G1282" s="0" t="n">
        <v>-14.45</v>
      </c>
      <c r="H1282" s="0" t="n">
        <v>-32.48</v>
      </c>
      <c r="I1282" s="0" t="n">
        <v>2.34</v>
      </c>
      <c r="J1282" s="0" t="n">
        <v>0</v>
      </c>
      <c r="K1282" s="0" t="n">
        <v>1.43</v>
      </c>
      <c r="L1282" s="0" t="n">
        <v>21.53</v>
      </c>
      <c r="M1282" s="0" t="n">
        <v>0.03</v>
      </c>
      <c r="N1282" s="0" t="n">
        <v>0.19</v>
      </c>
      <c r="O1282" s="0" t="n">
        <v>0.93</v>
      </c>
      <c r="P1282" s="0" t="n">
        <v>18.74</v>
      </c>
      <c r="Q1282" s="0" t="n">
        <v>8.82</v>
      </c>
      <c r="R1282" s="0" t="n">
        <v>-1.45</v>
      </c>
      <c r="S1282" s="0" t="n">
        <v>-14.93</v>
      </c>
      <c r="T1282" s="0" t="n">
        <v>24.65</v>
      </c>
      <c r="U1282" s="0" t="n">
        <v>19.28</v>
      </c>
      <c r="V1282" s="0" t="n">
        <v>0.5</v>
      </c>
      <c r="W1282" s="0" t="n">
        <v>929.33</v>
      </c>
      <c r="X1282" s="0" t="n">
        <v>1.12566</v>
      </c>
      <c r="Y1282" s="0" t="n">
        <v>4.4532</v>
      </c>
    </row>
    <row r="1283" customFormat="false" ht="12.8" hidden="false" customHeight="false" outlineLevel="0" collapsed="false">
      <c r="A1283" s="0" t="n">
        <v>27</v>
      </c>
      <c r="B1283" s="0" t="n">
        <v>1</v>
      </c>
      <c r="C1283" s="0" t="n">
        <v>1</v>
      </c>
      <c r="D1283" s="0" t="n">
        <v>34</v>
      </c>
      <c r="E1283" s="0" t="n">
        <v>2264.49</v>
      </c>
      <c r="F1283" s="0" t="n">
        <v>118.03</v>
      </c>
      <c r="G1283" s="0" t="n">
        <v>33.35</v>
      </c>
      <c r="H1283" s="0" t="n">
        <v>20.14</v>
      </c>
      <c r="I1283" s="0" t="n">
        <v>2.25</v>
      </c>
      <c r="J1283" s="0" t="n">
        <v>0</v>
      </c>
      <c r="K1283" s="0" t="n">
        <v>19.65</v>
      </c>
      <c r="L1283" s="0" t="n">
        <v>37.11</v>
      </c>
      <c r="M1283" s="0" t="n">
        <v>0.28</v>
      </c>
      <c r="N1283" s="0" t="n">
        <v>0.2</v>
      </c>
      <c r="O1283" s="0" t="n">
        <v>-0.22</v>
      </c>
      <c r="P1283" s="0" t="n">
        <v>18.02</v>
      </c>
      <c r="Q1283" s="0" t="n">
        <v>8.79</v>
      </c>
      <c r="R1283" s="0" t="n">
        <v>-12.85</v>
      </c>
      <c r="S1283" s="0" t="n">
        <v>-12.93</v>
      </c>
      <c r="T1283" s="0" t="n">
        <v>94.66</v>
      </c>
      <c r="U1283" s="0" t="n">
        <v>18.55</v>
      </c>
      <c r="V1283" s="0" t="n">
        <v>0.42</v>
      </c>
      <c r="W1283" s="0" t="n">
        <v>534.26</v>
      </c>
      <c r="X1283" s="0" t="n">
        <v>1.22672</v>
      </c>
      <c r="Y1283" s="0" t="n">
        <v>4.54264</v>
      </c>
    </row>
    <row r="1284" customFormat="false" ht="12.8" hidden="false" customHeight="false" outlineLevel="0" collapsed="false">
      <c r="A1284" s="0" t="n">
        <v>27</v>
      </c>
      <c r="B1284" s="0" t="n">
        <v>1</v>
      </c>
      <c r="C1284" s="0" t="n">
        <v>1</v>
      </c>
      <c r="D1284" s="0" t="n">
        <v>35</v>
      </c>
      <c r="E1284" s="0" t="n">
        <v>2256.83</v>
      </c>
      <c r="F1284" s="0" t="n">
        <v>115.36</v>
      </c>
      <c r="G1284" s="0" t="n">
        <v>11.1</v>
      </c>
      <c r="H1284" s="0" t="n">
        <v>18.29</v>
      </c>
      <c r="I1284" s="0" t="n">
        <v>2.23</v>
      </c>
      <c r="J1284" s="0" t="n">
        <v>0</v>
      </c>
      <c r="K1284" s="0" t="n">
        <v>17.94</v>
      </c>
      <c r="L1284" s="0" t="n">
        <v>31.6</v>
      </c>
      <c r="M1284" s="0" t="n">
        <v>0.27</v>
      </c>
      <c r="N1284" s="0" t="n">
        <v>0.19</v>
      </c>
      <c r="O1284" s="0" t="n">
        <v>-0.17</v>
      </c>
      <c r="P1284" s="0" t="n">
        <v>17.86</v>
      </c>
      <c r="Q1284" s="0" t="n">
        <v>5.73</v>
      </c>
      <c r="R1284" s="0" t="n">
        <v>-10.28</v>
      </c>
      <c r="S1284" s="0" t="n">
        <v>-10.59</v>
      </c>
      <c r="T1284" s="0" t="n">
        <v>96.4</v>
      </c>
      <c r="U1284" s="0" t="n">
        <v>18.28</v>
      </c>
      <c r="V1284" s="0" t="n">
        <v>0.35</v>
      </c>
      <c r="W1284" s="0" t="n">
        <v>435.56</v>
      </c>
      <c r="X1284" s="0" t="n">
        <v>1.32931</v>
      </c>
      <c r="Y1284" s="0" t="n">
        <v>4.62688</v>
      </c>
    </row>
    <row r="1285" customFormat="false" ht="12.8" hidden="false" customHeight="false" outlineLevel="0" collapsed="false">
      <c r="A1285" s="0" t="n">
        <v>27</v>
      </c>
      <c r="B1285" s="0" t="n">
        <v>1</v>
      </c>
      <c r="C1285" s="0" t="n">
        <v>1</v>
      </c>
      <c r="D1285" s="0" t="n">
        <v>36</v>
      </c>
      <c r="E1285" s="0" t="n">
        <v>725.66</v>
      </c>
      <c r="F1285" s="0" t="n">
        <v>38.29</v>
      </c>
      <c r="G1285" s="0" t="n">
        <v>83.39</v>
      </c>
      <c r="H1285" s="0" t="n">
        <v>22.22</v>
      </c>
      <c r="I1285" s="0" t="n">
        <v>2.18</v>
      </c>
      <c r="J1285" s="0" t="n">
        <v>0</v>
      </c>
      <c r="K1285" s="0" t="n">
        <v>10.35</v>
      </c>
      <c r="L1285" s="0" t="n">
        <v>21.55</v>
      </c>
      <c r="M1285" s="0" t="n">
        <v>0.21</v>
      </c>
      <c r="N1285" s="0" t="n">
        <v>0.19</v>
      </c>
      <c r="O1285" s="0" t="n">
        <v>-0.18</v>
      </c>
      <c r="P1285" s="0" t="n">
        <v>17.5</v>
      </c>
      <c r="Q1285" s="0" t="n">
        <v>4.82</v>
      </c>
      <c r="R1285" s="0" t="n">
        <v>-6.99</v>
      </c>
      <c r="S1285" s="0" t="n">
        <v>-7.38</v>
      </c>
      <c r="T1285" s="0" t="n">
        <v>199.27</v>
      </c>
      <c r="U1285" s="0" t="n">
        <v>17.93</v>
      </c>
      <c r="V1285" s="0" t="n">
        <v>0.3</v>
      </c>
      <c r="W1285" s="0" t="n">
        <v>191.6</v>
      </c>
      <c r="X1285" s="0" t="n">
        <v>1.43263</v>
      </c>
      <c r="Y1285" s="0" t="n">
        <v>4.70805</v>
      </c>
    </row>
    <row r="1286" customFormat="false" ht="12.8" hidden="false" customHeight="false" outlineLevel="0" collapsed="false">
      <c r="A1286" s="0" t="n">
        <v>27</v>
      </c>
      <c r="B1286" s="0" t="n">
        <v>1</v>
      </c>
      <c r="C1286" s="0" t="n">
        <v>1</v>
      </c>
      <c r="D1286" s="0" t="n">
        <v>37</v>
      </c>
      <c r="E1286" s="0" t="n">
        <v>477.29</v>
      </c>
      <c r="F1286" s="0" t="n">
        <v>25.18</v>
      </c>
      <c r="G1286" s="0" t="n">
        <v>81.03</v>
      </c>
      <c r="H1286" s="0" t="n">
        <v>15.42</v>
      </c>
      <c r="I1286" s="0" t="n">
        <v>2.16</v>
      </c>
      <c r="J1286" s="0" t="n">
        <v>0</v>
      </c>
      <c r="K1286" s="0" t="n">
        <v>8.81</v>
      </c>
      <c r="L1286" s="0" t="n">
        <v>19.04</v>
      </c>
      <c r="M1286" s="0" t="n">
        <v>0.17</v>
      </c>
      <c r="N1286" s="0" t="n">
        <v>0.19</v>
      </c>
      <c r="O1286" s="0" t="n">
        <v>-0.18</v>
      </c>
      <c r="P1286" s="0" t="n">
        <v>17.34</v>
      </c>
      <c r="Q1286" s="0" t="n">
        <v>3.38</v>
      </c>
      <c r="R1286" s="0" t="n">
        <v>-5.58</v>
      </c>
      <c r="S1286" s="0" t="n">
        <v>-5.85</v>
      </c>
      <c r="T1286" s="0" t="n">
        <v>252.69</v>
      </c>
      <c r="U1286" s="0" t="n">
        <v>17.77</v>
      </c>
      <c r="V1286" s="0" t="n">
        <v>0.3</v>
      </c>
      <c r="W1286" s="0" t="n">
        <v>126.02</v>
      </c>
      <c r="X1286" s="0" t="n">
        <v>1.53599</v>
      </c>
      <c r="Y1286" s="0" t="n">
        <v>4.788</v>
      </c>
    </row>
    <row r="1287" customFormat="false" ht="12.8" hidden="false" customHeight="false" outlineLevel="0" collapsed="false">
      <c r="A1287" s="0" t="n">
        <v>27</v>
      </c>
      <c r="B1287" s="0" t="n">
        <v>1</v>
      </c>
      <c r="C1287" s="0" t="n">
        <v>1</v>
      </c>
      <c r="D1287" s="0" t="n">
        <v>38</v>
      </c>
      <c r="E1287" s="0" t="n">
        <v>0</v>
      </c>
      <c r="F1287" s="0" t="n">
        <v>0</v>
      </c>
      <c r="G1287" s="0" t="n">
        <v>80.26</v>
      </c>
      <c r="H1287" s="0" t="n">
        <v>-3.65</v>
      </c>
      <c r="I1287" s="0" t="n">
        <v>3.65</v>
      </c>
      <c r="J1287" s="0" t="n">
        <v>0</v>
      </c>
      <c r="K1287" s="0" t="n">
        <v>0</v>
      </c>
      <c r="L1287" s="0" t="n">
        <v>11.93</v>
      </c>
      <c r="M1287" s="0" t="n">
        <v>0</v>
      </c>
      <c r="N1287" s="0" t="n">
        <v>0</v>
      </c>
      <c r="O1287" s="0" t="n">
        <v>0</v>
      </c>
      <c r="P1287" s="0" t="n">
        <v>17.57</v>
      </c>
      <c r="Q1287" s="0" t="n">
        <v>0</v>
      </c>
      <c r="R1287" s="0" t="n">
        <v>-0.02</v>
      </c>
      <c r="S1287" s="0" t="n">
        <v>-0.02</v>
      </c>
      <c r="T1287" s="0" t="n">
        <v>450</v>
      </c>
      <c r="U1287" s="0" t="n">
        <v>17.57</v>
      </c>
      <c r="V1287" s="0" t="n">
        <v>0.38</v>
      </c>
      <c r="W1287" s="0" t="n">
        <v>62.37</v>
      </c>
      <c r="X1287" s="0" t="n">
        <v>1.63873</v>
      </c>
      <c r="Y1287" s="0" t="n">
        <v>1.72688</v>
      </c>
    </row>
    <row r="1288" customFormat="false" ht="12.8" hidden="false" customHeight="false" outlineLevel="0" collapsed="false">
      <c r="A1288" s="0" t="n">
        <v>27</v>
      </c>
      <c r="B1288" s="0" t="n">
        <v>1</v>
      </c>
      <c r="C1288" s="0" t="n">
        <v>1</v>
      </c>
      <c r="D1288" s="0" t="n">
        <v>39</v>
      </c>
      <c r="E1288" s="0" t="n">
        <v>0</v>
      </c>
      <c r="F1288" s="0" t="n">
        <v>0</v>
      </c>
      <c r="G1288" s="0" t="n">
        <v>80.46</v>
      </c>
      <c r="H1288" s="0" t="n">
        <v>-3.61</v>
      </c>
      <c r="I1288" s="0" t="n">
        <v>3.61</v>
      </c>
      <c r="J1288" s="0" t="n">
        <v>0</v>
      </c>
      <c r="K1288" s="0" t="n">
        <v>0</v>
      </c>
      <c r="L1288" s="0" t="n">
        <v>0</v>
      </c>
      <c r="M1288" s="0" t="n">
        <v>0</v>
      </c>
      <c r="N1288" s="0" t="n">
        <v>0</v>
      </c>
      <c r="O1288" s="0" t="n">
        <v>0</v>
      </c>
      <c r="P1288" s="0" t="n">
        <v>17.34</v>
      </c>
      <c r="Q1288" s="0" t="n">
        <v>0</v>
      </c>
      <c r="R1288" s="0" t="n">
        <v>-0.02</v>
      </c>
      <c r="S1288" s="0" t="n">
        <v>-0.02</v>
      </c>
      <c r="T1288" s="0" t="n">
        <v>450</v>
      </c>
      <c r="U1288" s="0" t="n">
        <v>17.34</v>
      </c>
      <c r="V1288" s="0" t="n">
        <v>0.34</v>
      </c>
      <c r="W1288" s="0" t="n">
        <v>9.64</v>
      </c>
      <c r="X1288" s="0" t="n">
        <v>1.74015</v>
      </c>
      <c r="Y1288" s="0" t="n">
        <v>1.33203</v>
      </c>
    </row>
    <row r="1289" customFormat="false" ht="12.8" hidden="false" customHeight="false" outlineLevel="0" collapsed="false">
      <c r="A1289" s="0" t="n">
        <v>27</v>
      </c>
      <c r="B1289" s="0" t="n">
        <v>1</v>
      </c>
      <c r="C1289" s="0" t="n">
        <v>1</v>
      </c>
      <c r="D1289" s="0" t="n">
        <v>40</v>
      </c>
      <c r="E1289" s="0" t="n">
        <v>0</v>
      </c>
      <c r="F1289" s="0" t="n">
        <v>0</v>
      </c>
      <c r="G1289" s="0" t="n">
        <v>78.98</v>
      </c>
      <c r="H1289" s="0" t="n">
        <v>-3.58</v>
      </c>
      <c r="I1289" s="0" t="n">
        <v>3.58</v>
      </c>
      <c r="J1289" s="0" t="n">
        <v>0</v>
      </c>
      <c r="K1289" s="0" t="n">
        <v>0</v>
      </c>
      <c r="L1289" s="0" t="n">
        <v>0</v>
      </c>
      <c r="M1289" s="0" t="n">
        <v>0</v>
      </c>
      <c r="N1289" s="0" t="n">
        <v>0</v>
      </c>
      <c r="O1289" s="0" t="n">
        <v>0</v>
      </c>
      <c r="P1289" s="0" t="n">
        <v>17.22</v>
      </c>
      <c r="Q1289" s="0" t="n">
        <v>0</v>
      </c>
      <c r="R1289" s="0" t="n">
        <v>-0.02</v>
      </c>
      <c r="S1289" s="0" t="n">
        <v>-0.02</v>
      </c>
      <c r="T1289" s="0" t="n">
        <v>450</v>
      </c>
      <c r="U1289" s="0" t="n">
        <v>17.22</v>
      </c>
      <c r="V1289" s="0" t="n">
        <v>0.34</v>
      </c>
      <c r="W1289" s="0" t="n">
        <v>0.12</v>
      </c>
      <c r="X1289" s="0" t="n">
        <v>1.83949</v>
      </c>
      <c r="Y1289" s="0" t="n">
        <v>1.24534</v>
      </c>
    </row>
    <row r="1290" customFormat="false" ht="12.8" hidden="false" customHeight="false" outlineLevel="0" collapsed="false">
      <c r="A1290" s="0" t="n">
        <v>27</v>
      </c>
      <c r="B1290" s="0" t="n">
        <v>1</v>
      </c>
      <c r="C1290" s="0" t="n">
        <v>1</v>
      </c>
      <c r="D1290" s="0" t="n">
        <v>41</v>
      </c>
      <c r="E1290" s="0" t="n">
        <v>0</v>
      </c>
      <c r="F1290" s="0" t="n">
        <v>0</v>
      </c>
      <c r="G1290" s="0" t="n">
        <v>78.56</v>
      </c>
      <c r="H1290" s="0" t="n">
        <v>-3.56</v>
      </c>
      <c r="I1290" s="0" t="n">
        <v>3.56</v>
      </c>
      <c r="J1290" s="0" t="n">
        <v>0</v>
      </c>
      <c r="K1290" s="0" t="n">
        <v>0</v>
      </c>
      <c r="L1290" s="0" t="n">
        <v>0</v>
      </c>
      <c r="M1290" s="0" t="n">
        <v>0</v>
      </c>
      <c r="N1290" s="0" t="n">
        <v>0</v>
      </c>
      <c r="O1290" s="0" t="n">
        <v>0</v>
      </c>
      <c r="P1290" s="0" t="n">
        <v>17.12</v>
      </c>
      <c r="Q1290" s="0" t="n">
        <v>0</v>
      </c>
      <c r="R1290" s="0" t="n">
        <v>-0.02</v>
      </c>
      <c r="S1290" s="0" t="n">
        <v>-0.02</v>
      </c>
      <c r="T1290" s="0" t="n">
        <v>450</v>
      </c>
      <c r="U1290" s="0" t="n">
        <v>17.12</v>
      </c>
      <c r="V1290" s="0" t="n">
        <v>0.33</v>
      </c>
      <c r="W1290" s="0" t="n">
        <v>-0.06</v>
      </c>
      <c r="X1290" s="0" t="n">
        <v>1.93587</v>
      </c>
      <c r="Y1290" s="0" t="n">
        <v>1.15274</v>
      </c>
    </row>
    <row r="1291" customFormat="false" ht="12.8" hidden="false" customHeight="false" outlineLevel="0" collapsed="false">
      <c r="A1291" s="0" t="n">
        <v>27</v>
      </c>
      <c r="B1291" s="0" t="n">
        <v>1</v>
      </c>
      <c r="C1291" s="0" t="n">
        <v>1</v>
      </c>
      <c r="D1291" s="0" t="n">
        <v>42</v>
      </c>
      <c r="E1291" s="0" t="n">
        <v>0</v>
      </c>
      <c r="F1291" s="0" t="n">
        <v>0</v>
      </c>
      <c r="G1291" s="0" t="n">
        <v>77.69</v>
      </c>
      <c r="H1291" s="0" t="n">
        <v>-3.55</v>
      </c>
      <c r="I1291" s="0" t="n">
        <v>3.55</v>
      </c>
      <c r="J1291" s="0" t="n">
        <v>0</v>
      </c>
      <c r="K1291" s="0" t="n">
        <v>0</v>
      </c>
      <c r="L1291" s="0" t="n">
        <v>0</v>
      </c>
      <c r="M1291" s="0" t="n">
        <v>0</v>
      </c>
      <c r="N1291" s="0" t="n">
        <v>0</v>
      </c>
      <c r="O1291" s="0" t="n">
        <v>0</v>
      </c>
      <c r="P1291" s="0" t="n">
        <v>17.09</v>
      </c>
      <c r="Q1291" s="0" t="n">
        <v>0</v>
      </c>
      <c r="R1291" s="0" t="n">
        <v>-0.02</v>
      </c>
      <c r="S1291" s="0" t="n">
        <v>-0.02</v>
      </c>
      <c r="T1291" s="0" t="n">
        <v>450</v>
      </c>
      <c r="U1291" s="0" t="n">
        <v>17.09</v>
      </c>
      <c r="V1291" s="0" t="n">
        <v>0.34</v>
      </c>
      <c r="W1291" s="0" t="n">
        <v>-0.28</v>
      </c>
      <c r="X1291" s="0" t="n">
        <v>2.02818</v>
      </c>
      <c r="Y1291" s="0" t="n">
        <v>1.05209</v>
      </c>
    </row>
    <row r="1292" customFormat="false" ht="12.8" hidden="false" customHeight="false" outlineLevel="0" collapsed="false">
      <c r="A1292" s="0" t="n">
        <v>27</v>
      </c>
      <c r="B1292" s="0" t="n">
        <v>1</v>
      </c>
      <c r="C1292" s="0" t="n">
        <v>1</v>
      </c>
      <c r="D1292" s="0" t="n">
        <v>43</v>
      </c>
      <c r="E1292" s="0" t="n">
        <v>0</v>
      </c>
      <c r="F1292" s="0" t="n">
        <v>0</v>
      </c>
      <c r="G1292" s="0" t="n">
        <v>78.79</v>
      </c>
      <c r="H1292" s="0" t="n">
        <v>-3.52</v>
      </c>
      <c r="I1292" s="0" t="n">
        <v>3.52</v>
      </c>
      <c r="J1292" s="0" t="n">
        <v>0</v>
      </c>
      <c r="K1292" s="0" t="n">
        <v>0</v>
      </c>
      <c r="L1292" s="0" t="n">
        <v>0</v>
      </c>
      <c r="M1292" s="0" t="n">
        <v>0</v>
      </c>
      <c r="N1292" s="0" t="n">
        <v>0</v>
      </c>
      <c r="O1292" s="0" t="n">
        <v>0</v>
      </c>
      <c r="P1292" s="0" t="n">
        <v>16.93</v>
      </c>
      <c r="Q1292" s="0" t="n">
        <v>0</v>
      </c>
      <c r="R1292" s="0" t="n">
        <v>-0.02</v>
      </c>
      <c r="S1292" s="0" t="n">
        <v>-0.02</v>
      </c>
      <c r="T1292" s="0" t="n">
        <v>450</v>
      </c>
      <c r="U1292" s="0" t="n">
        <v>16.93</v>
      </c>
      <c r="V1292" s="0" t="n">
        <v>0.33</v>
      </c>
      <c r="W1292" s="0" t="n">
        <v>-0.13</v>
      </c>
      <c r="X1292" s="0" t="n">
        <v>2.11505</v>
      </c>
      <c r="Y1292" s="0" t="n">
        <v>0.94104</v>
      </c>
    </row>
    <row r="1293" customFormat="false" ht="12.8" hidden="false" customHeight="false" outlineLevel="0" collapsed="false">
      <c r="A1293" s="0" t="n">
        <v>27</v>
      </c>
      <c r="B1293" s="0" t="n">
        <v>1</v>
      </c>
      <c r="C1293" s="0" t="n">
        <v>1</v>
      </c>
      <c r="D1293" s="0" t="n">
        <v>44</v>
      </c>
      <c r="E1293" s="0" t="n">
        <v>0</v>
      </c>
      <c r="F1293" s="0" t="n">
        <v>0</v>
      </c>
      <c r="G1293" s="0" t="n">
        <v>81.09</v>
      </c>
      <c r="H1293" s="0" t="n">
        <v>-3.44</v>
      </c>
      <c r="I1293" s="0" t="n">
        <v>3.44</v>
      </c>
      <c r="J1293" s="0" t="n">
        <v>0</v>
      </c>
      <c r="K1293" s="0" t="n">
        <v>0</v>
      </c>
      <c r="L1293" s="0" t="n">
        <v>0</v>
      </c>
      <c r="M1293" s="0" t="n">
        <v>0</v>
      </c>
      <c r="N1293" s="0" t="n">
        <v>0</v>
      </c>
      <c r="O1293" s="0" t="n">
        <v>0</v>
      </c>
      <c r="P1293" s="0" t="n">
        <v>16.5</v>
      </c>
      <c r="Q1293" s="0" t="n">
        <v>0</v>
      </c>
      <c r="R1293" s="0" t="n">
        <v>-0.02</v>
      </c>
      <c r="S1293" s="0" t="n">
        <v>-0.02</v>
      </c>
      <c r="T1293" s="0" t="n">
        <v>450</v>
      </c>
      <c r="U1293" s="0" t="n">
        <v>16.5</v>
      </c>
      <c r="V1293" s="0" t="n">
        <v>0.3</v>
      </c>
      <c r="W1293" s="0" t="n">
        <v>-0.09</v>
      </c>
      <c r="X1293" s="0" t="n">
        <v>2.19475</v>
      </c>
      <c r="Y1293" s="0" t="n">
        <v>0.81711</v>
      </c>
    </row>
    <row r="1294" customFormat="false" ht="12.8" hidden="false" customHeight="false" outlineLevel="0" collapsed="false">
      <c r="A1294" s="0" t="n">
        <v>27</v>
      </c>
      <c r="B1294" s="0" t="n">
        <v>1</v>
      </c>
      <c r="C1294" s="0" t="n">
        <v>1</v>
      </c>
      <c r="D1294" s="0" t="n">
        <v>45</v>
      </c>
      <c r="E1294" s="0" t="n">
        <v>0</v>
      </c>
      <c r="F1294" s="0" t="n">
        <v>0</v>
      </c>
      <c r="G1294" s="0" t="n">
        <v>86.45</v>
      </c>
      <c r="H1294" s="0" t="n">
        <v>-3.24</v>
      </c>
      <c r="I1294" s="0" t="n">
        <v>3.24</v>
      </c>
      <c r="J1294" s="0" t="n">
        <v>0</v>
      </c>
      <c r="K1294" s="0" t="n">
        <v>0</v>
      </c>
      <c r="L1294" s="0" t="n">
        <v>0</v>
      </c>
      <c r="M1294" s="0" t="n">
        <v>0</v>
      </c>
      <c r="N1294" s="0" t="n">
        <v>0</v>
      </c>
      <c r="O1294" s="0" t="n">
        <v>0</v>
      </c>
      <c r="P1294" s="0" t="n">
        <v>15.48</v>
      </c>
      <c r="Q1294" s="0" t="n">
        <v>0</v>
      </c>
      <c r="R1294" s="0" t="n">
        <v>-0.02</v>
      </c>
      <c r="S1294" s="0" t="n">
        <v>-0.02</v>
      </c>
      <c r="T1294" s="0" t="n">
        <v>450</v>
      </c>
      <c r="U1294" s="0" t="n">
        <v>15.48</v>
      </c>
      <c r="V1294" s="0" t="n">
        <v>0.2</v>
      </c>
      <c r="W1294" s="0" t="n">
        <v>-0.38</v>
      </c>
      <c r="X1294" s="0" t="n">
        <v>2.26513</v>
      </c>
      <c r="Y1294" s="0" t="n">
        <v>0.67802</v>
      </c>
    </row>
    <row r="1295" customFormat="false" ht="12.8" hidden="false" customHeight="false" outlineLevel="0" collapsed="false">
      <c r="A1295" s="0" t="n">
        <v>27</v>
      </c>
      <c r="B1295" s="0" t="n">
        <v>1</v>
      </c>
      <c r="C1295" s="0" t="n">
        <v>1</v>
      </c>
      <c r="D1295" s="0" t="n">
        <v>46</v>
      </c>
      <c r="E1295" s="0" t="n">
        <v>0</v>
      </c>
      <c r="F1295" s="0" t="n">
        <v>0</v>
      </c>
      <c r="G1295" s="0" t="n">
        <v>79.09</v>
      </c>
      <c r="H1295" s="0" t="n">
        <v>-3.16</v>
      </c>
      <c r="I1295" s="0" t="n">
        <v>3.16</v>
      </c>
      <c r="J1295" s="0" t="n">
        <v>0</v>
      </c>
      <c r="K1295" s="0" t="n">
        <v>0</v>
      </c>
      <c r="L1295" s="0" t="n">
        <v>0</v>
      </c>
      <c r="M1295" s="0" t="n">
        <v>0</v>
      </c>
      <c r="N1295" s="0" t="n">
        <v>0</v>
      </c>
      <c r="O1295" s="0" t="n">
        <v>0</v>
      </c>
      <c r="P1295" s="0" t="n">
        <v>15.04</v>
      </c>
      <c r="Q1295" s="0" t="n">
        <v>0</v>
      </c>
      <c r="R1295" s="0" t="n">
        <v>-0.02</v>
      </c>
      <c r="S1295" s="0" t="n">
        <v>-0.02</v>
      </c>
      <c r="T1295" s="0" t="n">
        <v>450</v>
      </c>
      <c r="U1295" s="0" t="n">
        <v>15.04</v>
      </c>
      <c r="V1295" s="0" t="n">
        <v>0.19</v>
      </c>
      <c r="W1295" s="0" t="n">
        <v>-0.37</v>
      </c>
      <c r="X1295" s="0" t="n">
        <v>2.32362</v>
      </c>
      <c r="Y1295" s="0" t="n">
        <v>0.52226</v>
      </c>
    </row>
    <row r="1296" customFormat="false" ht="12.8" hidden="false" customHeight="false" outlineLevel="0" collapsed="false">
      <c r="A1296" s="0" t="n">
        <v>27</v>
      </c>
      <c r="B1296" s="0" t="n">
        <v>1</v>
      </c>
      <c r="C1296" s="0" t="n">
        <v>1</v>
      </c>
      <c r="D1296" s="0" t="n">
        <v>47</v>
      </c>
      <c r="E1296" s="0" t="n">
        <v>0</v>
      </c>
      <c r="F1296" s="0" t="n">
        <v>0</v>
      </c>
      <c r="G1296" s="0" t="n">
        <v>72.99</v>
      </c>
      <c r="H1296" s="0" t="n">
        <v>-3.18</v>
      </c>
      <c r="I1296" s="0" t="n">
        <v>3.18</v>
      </c>
      <c r="J1296" s="0" t="n">
        <v>0</v>
      </c>
      <c r="K1296" s="0" t="n">
        <v>0</v>
      </c>
      <c r="L1296" s="0" t="n">
        <v>0</v>
      </c>
      <c r="M1296" s="0" t="n">
        <v>0</v>
      </c>
      <c r="N1296" s="0" t="n">
        <v>0</v>
      </c>
      <c r="O1296" s="0" t="n">
        <v>0</v>
      </c>
      <c r="P1296" s="0" t="n">
        <v>15.14</v>
      </c>
      <c r="Q1296" s="0" t="n">
        <v>0</v>
      </c>
      <c r="R1296" s="0" t="n">
        <v>-0.02</v>
      </c>
      <c r="S1296" s="0" t="n">
        <v>-0.02</v>
      </c>
      <c r="T1296" s="0" t="n">
        <v>450</v>
      </c>
      <c r="U1296" s="0" t="n">
        <v>15.14</v>
      </c>
      <c r="V1296" s="0" t="n">
        <v>0.23</v>
      </c>
      <c r="W1296" s="0" t="n">
        <v>-1.51</v>
      </c>
      <c r="X1296" s="0" t="n">
        <v>2.36739</v>
      </c>
      <c r="Y1296" s="0" t="n">
        <v>0.35012</v>
      </c>
    </row>
    <row r="1297" customFormat="false" ht="12.8" hidden="false" customHeight="false" outlineLevel="0" collapsed="false">
      <c r="A1297" s="0" t="n">
        <v>27</v>
      </c>
      <c r="B1297" s="0" t="n">
        <v>1</v>
      </c>
      <c r="C1297" s="0" t="n">
        <v>1</v>
      </c>
      <c r="D1297" s="0" t="n">
        <v>48</v>
      </c>
      <c r="E1297" s="0" t="n">
        <v>0</v>
      </c>
      <c r="F1297" s="0" t="n">
        <v>0</v>
      </c>
      <c r="G1297" s="0" t="n">
        <v>75.72</v>
      </c>
      <c r="H1297" s="0" t="n">
        <v>-3.15</v>
      </c>
      <c r="I1297" s="0" t="n">
        <v>3.15</v>
      </c>
      <c r="J1297" s="0" t="n">
        <v>0</v>
      </c>
      <c r="K1297" s="0" t="n">
        <v>0</v>
      </c>
      <c r="L1297" s="0" t="n">
        <v>0</v>
      </c>
      <c r="M1297" s="0" t="n">
        <v>0</v>
      </c>
      <c r="N1297" s="0" t="n">
        <v>0</v>
      </c>
      <c r="O1297" s="0" t="n">
        <v>0</v>
      </c>
      <c r="P1297" s="0" t="n">
        <v>14.97</v>
      </c>
      <c r="Q1297" s="0" t="n">
        <v>0</v>
      </c>
      <c r="R1297" s="0" t="n">
        <v>-0.02</v>
      </c>
      <c r="S1297" s="0" t="n">
        <v>-0.02</v>
      </c>
      <c r="T1297" s="0" t="n">
        <v>450</v>
      </c>
      <c r="U1297" s="0" t="n">
        <v>14.97</v>
      </c>
      <c r="V1297" s="0" t="n">
        <v>0.21</v>
      </c>
      <c r="W1297" s="0" t="n">
        <v>-1.23</v>
      </c>
      <c r="X1297" s="0" t="n">
        <v>2.39378</v>
      </c>
      <c r="Y1297" s="0" t="n">
        <v>0.16468</v>
      </c>
    </row>
    <row r="1298" customFormat="false" ht="12.8" hidden="false" customHeight="false" outlineLevel="0" collapsed="false">
      <c r="A1298" s="0" t="n">
        <v>28</v>
      </c>
      <c r="B1298" s="0" t="n">
        <v>1</v>
      </c>
      <c r="C1298" s="0" t="n">
        <v>1</v>
      </c>
      <c r="D1298" s="0" t="n">
        <v>1</v>
      </c>
      <c r="E1298" s="0" t="n">
        <v>0</v>
      </c>
      <c r="F1298" s="0" t="n">
        <v>0</v>
      </c>
      <c r="G1298" s="0" t="n">
        <v>75.47</v>
      </c>
      <c r="H1298" s="0" t="n">
        <v>-3.12</v>
      </c>
      <c r="I1298" s="0" t="n">
        <v>3.12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14.84</v>
      </c>
      <c r="Q1298" s="0" t="n">
        <v>0</v>
      </c>
      <c r="R1298" s="0" t="n">
        <v>-0.02</v>
      </c>
      <c r="S1298" s="0" t="n">
        <v>-0.02</v>
      </c>
      <c r="T1298" s="0" t="n">
        <v>450</v>
      </c>
      <c r="U1298" s="0" t="n">
        <v>14.84</v>
      </c>
      <c r="V1298" s="0" t="n">
        <v>0.18</v>
      </c>
      <c r="W1298" s="0" t="n">
        <v>-1.3</v>
      </c>
      <c r="X1298" s="0" t="n">
        <v>2.40769</v>
      </c>
      <c r="Y1298" s="0" t="n">
        <v>-0.02965</v>
      </c>
    </row>
    <row r="1299" customFormat="false" ht="12.8" hidden="false" customHeight="false" outlineLevel="0" collapsed="false">
      <c r="A1299" s="0" t="n">
        <v>28</v>
      </c>
      <c r="B1299" s="0" t="n">
        <v>1</v>
      </c>
      <c r="C1299" s="0" t="n">
        <v>1</v>
      </c>
      <c r="D1299" s="0" t="n">
        <v>2</v>
      </c>
      <c r="E1299" s="0" t="n">
        <v>0</v>
      </c>
      <c r="F1299" s="0" t="n">
        <v>0</v>
      </c>
      <c r="G1299" s="0" t="n">
        <v>77.64</v>
      </c>
      <c r="H1299" s="0" t="n">
        <v>-3.06</v>
      </c>
      <c r="I1299" s="0" t="n">
        <v>3.06</v>
      </c>
      <c r="J1299" s="0" t="n">
        <v>0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14.51</v>
      </c>
      <c r="Q1299" s="0" t="n">
        <v>0</v>
      </c>
      <c r="R1299" s="0" t="n">
        <v>-0.02</v>
      </c>
      <c r="S1299" s="0" t="n">
        <v>-0.02</v>
      </c>
      <c r="T1299" s="0" t="n">
        <v>450</v>
      </c>
      <c r="U1299" s="0" t="n">
        <v>14.51</v>
      </c>
      <c r="V1299" s="0" t="n">
        <v>0.11</v>
      </c>
      <c r="W1299" s="0" t="n">
        <v>-0.95</v>
      </c>
      <c r="X1299" s="0" t="n">
        <v>2.39466</v>
      </c>
      <c r="Y1299" s="0" t="n">
        <v>-0.22236</v>
      </c>
    </row>
    <row r="1300" customFormat="false" ht="12.8" hidden="false" customHeight="false" outlineLevel="0" collapsed="false">
      <c r="A1300" s="0" t="n">
        <v>28</v>
      </c>
      <c r="B1300" s="0" t="n">
        <v>1</v>
      </c>
      <c r="C1300" s="0" t="n">
        <v>1</v>
      </c>
      <c r="D1300" s="0" t="n">
        <v>3</v>
      </c>
      <c r="E1300" s="0" t="n">
        <v>0</v>
      </c>
      <c r="F1300" s="0" t="n">
        <v>0</v>
      </c>
      <c r="G1300" s="0" t="n">
        <v>75.62</v>
      </c>
      <c r="H1300" s="0" t="n">
        <v>-3.02</v>
      </c>
      <c r="I1300" s="0" t="n">
        <v>3.02</v>
      </c>
      <c r="J1300" s="0" t="n">
        <v>0</v>
      </c>
      <c r="K1300" s="0" t="n">
        <v>0</v>
      </c>
      <c r="L1300" s="0" t="n">
        <v>0</v>
      </c>
      <c r="M1300" s="0" t="n">
        <v>0</v>
      </c>
      <c r="N1300" s="0" t="n">
        <v>0</v>
      </c>
      <c r="O1300" s="0" t="n">
        <v>0</v>
      </c>
      <c r="P1300" s="0" t="n">
        <v>14.27</v>
      </c>
      <c r="Q1300" s="0" t="n">
        <v>0</v>
      </c>
      <c r="R1300" s="0" t="n">
        <v>-0.02</v>
      </c>
      <c r="S1300" s="0" t="n">
        <v>-0.02</v>
      </c>
      <c r="T1300" s="0" t="n">
        <v>450</v>
      </c>
      <c r="U1300" s="0" t="n">
        <v>14.27</v>
      </c>
      <c r="V1300" s="0" t="n">
        <v>0.15</v>
      </c>
      <c r="W1300" s="0" t="n">
        <v>-1.02</v>
      </c>
      <c r="X1300" s="0" t="n">
        <v>2.36264</v>
      </c>
      <c r="Y1300" s="0" t="n">
        <v>-0.40566</v>
      </c>
    </row>
    <row r="1301" customFormat="false" ht="12.8" hidden="false" customHeight="false" outlineLevel="0" collapsed="false">
      <c r="A1301" s="0" t="n">
        <v>28</v>
      </c>
      <c r="B1301" s="0" t="n">
        <v>1</v>
      </c>
      <c r="C1301" s="0" t="n">
        <v>1</v>
      </c>
      <c r="D1301" s="0" t="n">
        <v>4</v>
      </c>
      <c r="E1301" s="0" t="n">
        <v>0</v>
      </c>
      <c r="F1301" s="0" t="n">
        <v>0</v>
      </c>
      <c r="G1301" s="0" t="n">
        <v>70.15</v>
      </c>
      <c r="H1301" s="0" t="n">
        <v>-3.07</v>
      </c>
      <c r="I1301" s="0" t="n">
        <v>3.07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14.52</v>
      </c>
      <c r="Q1301" s="0" t="n">
        <v>0</v>
      </c>
      <c r="R1301" s="0" t="n">
        <v>-0.02</v>
      </c>
      <c r="S1301" s="0" t="n">
        <v>-0.02</v>
      </c>
      <c r="T1301" s="0" t="n">
        <v>450</v>
      </c>
      <c r="U1301" s="0" t="n">
        <v>14.52</v>
      </c>
      <c r="V1301" s="0" t="n">
        <v>0.22</v>
      </c>
      <c r="W1301" s="0" t="n">
        <v>-1.41</v>
      </c>
      <c r="X1301" s="0" t="n">
        <v>2.3139</v>
      </c>
      <c r="Y1301" s="0" t="n">
        <v>-0.57409</v>
      </c>
    </row>
    <row r="1302" customFormat="false" ht="12.8" hidden="false" customHeight="false" outlineLevel="0" collapsed="false">
      <c r="A1302" s="0" t="n">
        <v>28</v>
      </c>
      <c r="B1302" s="0" t="n">
        <v>1</v>
      </c>
      <c r="C1302" s="0" t="n">
        <v>1</v>
      </c>
      <c r="D1302" s="0" t="n">
        <v>5</v>
      </c>
      <c r="E1302" s="0" t="n">
        <v>0</v>
      </c>
      <c r="F1302" s="0" t="n">
        <v>0</v>
      </c>
      <c r="G1302" s="0" t="n">
        <v>73.38</v>
      </c>
      <c r="H1302" s="0" t="n">
        <v>-3.05</v>
      </c>
      <c r="I1302" s="0" t="n">
        <v>3.05</v>
      </c>
      <c r="J1302" s="0" t="n">
        <v>0</v>
      </c>
      <c r="K1302" s="0" t="n">
        <v>0</v>
      </c>
      <c r="L1302" s="0" t="n">
        <v>0</v>
      </c>
      <c r="M1302" s="0" t="n">
        <v>0</v>
      </c>
      <c r="N1302" s="0" t="n">
        <v>0</v>
      </c>
      <c r="O1302" s="0" t="n">
        <v>0</v>
      </c>
      <c r="P1302" s="0" t="n">
        <v>14.43</v>
      </c>
      <c r="Q1302" s="0" t="n">
        <v>0</v>
      </c>
      <c r="R1302" s="0" t="n">
        <v>-0.02</v>
      </c>
      <c r="S1302" s="0" t="n">
        <v>-0.02</v>
      </c>
      <c r="T1302" s="0" t="n">
        <v>450</v>
      </c>
      <c r="U1302" s="0" t="n">
        <v>14.43</v>
      </c>
      <c r="V1302" s="0" t="n">
        <v>0.24</v>
      </c>
      <c r="W1302" s="0" t="n">
        <v>-1.22</v>
      </c>
      <c r="X1302" s="0" t="n">
        <v>2.25125</v>
      </c>
      <c r="Y1302" s="0" t="n">
        <v>-0.72547</v>
      </c>
    </row>
    <row r="1303" customFormat="false" ht="12.8" hidden="false" customHeight="false" outlineLevel="0" collapsed="false">
      <c r="A1303" s="0" t="n">
        <v>28</v>
      </c>
      <c r="B1303" s="0" t="n">
        <v>1</v>
      </c>
      <c r="C1303" s="0" t="n">
        <v>1</v>
      </c>
      <c r="D1303" s="0" t="n">
        <v>6</v>
      </c>
      <c r="E1303" s="0" t="n">
        <v>0</v>
      </c>
      <c r="F1303" s="0" t="n">
        <v>0</v>
      </c>
      <c r="G1303" s="0" t="n">
        <v>79.7</v>
      </c>
      <c r="H1303" s="0" t="n">
        <v>-2.92</v>
      </c>
      <c r="I1303" s="0" t="n">
        <v>2.92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13.69</v>
      </c>
      <c r="Q1303" s="0" t="n">
        <v>0</v>
      </c>
      <c r="R1303" s="0" t="n">
        <v>-0.02</v>
      </c>
      <c r="S1303" s="0" t="n">
        <v>-0.02</v>
      </c>
      <c r="T1303" s="0" t="n">
        <v>450</v>
      </c>
      <c r="U1303" s="0" t="n">
        <v>13.69</v>
      </c>
      <c r="V1303" s="0" t="n">
        <v>0.17</v>
      </c>
      <c r="W1303" s="0" t="n">
        <v>-1.18</v>
      </c>
      <c r="X1303" s="0" t="n">
        <v>2.17751</v>
      </c>
      <c r="Y1303" s="0" t="n">
        <v>-0.86025</v>
      </c>
    </row>
    <row r="1304" customFormat="false" ht="12.8" hidden="false" customHeight="false" outlineLevel="0" collapsed="false">
      <c r="A1304" s="0" t="n">
        <v>28</v>
      </c>
      <c r="B1304" s="0" t="n">
        <v>1</v>
      </c>
      <c r="C1304" s="0" t="n">
        <v>1</v>
      </c>
      <c r="D1304" s="0" t="n">
        <v>7</v>
      </c>
      <c r="E1304" s="0" t="n">
        <v>0</v>
      </c>
      <c r="F1304" s="0" t="n">
        <v>0</v>
      </c>
      <c r="G1304" s="0" t="n">
        <v>67.35</v>
      </c>
      <c r="H1304" s="0" t="n">
        <v>-2.99</v>
      </c>
      <c r="I1304" s="0" t="n">
        <v>2.99</v>
      </c>
      <c r="J1304" s="0" t="n">
        <v>0</v>
      </c>
      <c r="K1304" s="0" t="n">
        <v>0</v>
      </c>
      <c r="L1304" s="0" t="n">
        <v>0</v>
      </c>
      <c r="M1304" s="0" t="n">
        <v>0</v>
      </c>
      <c r="N1304" s="0" t="n">
        <v>0</v>
      </c>
      <c r="O1304" s="0" t="n">
        <v>0</v>
      </c>
      <c r="P1304" s="0" t="n">
        <v>14.06</v>
      </c>
      <c r="Q1304" s="0" t="n">
        <v>0</v>
      </c>
      <c r="R1304" s="0" t="n">
        <v>-0.02</v>
      </c>
      <c r="S1304" s="0" t="n">
        <v>-0.02</v>
      </c>
      <c r="T1304" s="0" t="n">
        <v>450</v>
      </c>
      <c r="U1304" s="0" t="n">
        <v>14.06</v>
      </c>
      <c r="V1304" s="0" t="n">
        <v>0.26</v>
      </c>
      <c r="W1304" s="0" t="n">
        <v>-1.78</v>
      </c>
      <c r="X1304" s="0" t="n">
        <v>2.09517</v>
      </c>
      <c r="Y1304" s="0" t="n">
        <v>-0.98031</v>
      </c>
    </row>
    <row r="1305" customFormat="false" ht="12.8" hidden="false" customHeight="false" outlineLevel="0" collapsed="false">
      <c r="A1305" s="0" t="n">
        <v>28</v>
      </c>
      <c r="B1305" s="0" t="n">
        <v>1</v>
      </c>
      <c r="C1305" s="0" t="n">
        <v>1</v>
      </c>
      <c r="D1305" s="0" t="n">
        <v>8</v>
      </c>
      <c r="E1305" s="0" t="n">
        <v>0</v>
      </c>
      <c r="F1305" s="0" t="n">
        <v>0</v>
      </c>
      <c r="G1305" s="0" t="n">
        <v>74.53</v>
      </c>
      <c r="H1305" s="0" t="n">
        <v>-2.92</v>
      </c>
      <c r="I1305" s="0" t="n">
        <v>2.92</v>
      </c>
      <c r="J1305" s="0" t="n">
        <v>0</v>
      </c>
      <c r="K1305" s="0" t="n">
        <v>0</v>
      </c>
      <c r="L1305" s="0" t="n">
        <v>0</v>
      </c>
      <c r="M1305" s="0" t="n">
        <v>0</v>
      </c>
      <c r="N1305" s="0" t="n">
        <v>0</v>
      </c>
      <c r="O1305" s="0" t="n">
        <v>0</v>
      </c>
      <c r="P1305" s="0" t="n">
        <v>13.7</v>
      </c>
      <c r="Q1305" s="0" t="n">
        <v>0</v>
      </c>
      <c r="R1305" s="0" t="n">
        <v>-0.02</v>
      </c>
      <c r="S1305" s="0" t="n">
        <v>-0.02</v>
      </c>
      <c r="T1305" s="0" t="n">
        <v>450</v>
      </c>
      <c r="U1305" s="0" t="n">
        <v>13.7</v>
      </c>
      <c r="V1305" s="0" t="n">
        <v>0.26</v>
      </c>
      <c r="W1305" s="0" t="n">
        <v>-1.58</v>
      </c>
      <c r="X1305" s="0" t="n">
        <v>2.00625</v>
      </c>
      <c r="Y1305" s="0" t="n">
        <v>-1.08813</v>
      </c>
    </row>
    <row r="1306" customFormat="false" ht="12.8" hidden="false" customHeight="false" outlineLevel="0" collapsed="false">
      <c r="A1306" s="0" t="n">
        <v>28</v>
      </c>
      <c r="B1306" s="0" t="n">
        <v>1</v>
      </c>
      <c r="C1306" s="0" t="n">
        <v>1</v>
      </c>
      <c r="D1306" s="0" t="n">
        <v>9</v>
      </c>
      <c r="E1306" s="0" t="n">
        <v>0</v>
      </c>
      <c r="F1306" s="0" t="n">
        <v>0</v>
      </c>
      <c r="G1306" s="0" t="n">
        <v>71.59</v>
      </c>
      <c r="H1306" s="0" t="n">
        <v>-2.9</v>
      </c>
      <c r="I1306" s="0" t="n">
        <v>2.9</v>
      </c>
      <c r="J1306" s="0" t="n">
        <v>0</v>
      </c>
      <c r="K1306" s="0" t="n">
        <v>0</v>
      </c>
      <c r="L1306" s="0" t="n">
        <v>0</v>
      </c>
      <c r="M1306" s="0" t="n">
        <v>0</v>
      </c>
      <c r="N1306" s="0" t="n">
        <v>0</v>
      </c>
      <c r="O1306" s="0" t="n">
        <v>0</v>
      </c>
      <c r="P1306" s="0" t="n">
        <v>13.56</v>
      </c>
      <c r="Q1306" s="0" t="n">
        <v>0</v>
      </c>
      <c r="R1306" s="0" t="n">
        <v>-0.02</v>
      </c>
      <c r="S1306" s="0" t="n">
        <v>-0.02</v>
      </c>
      <c r="T1306" s="0" t="n">
        <v>450</v>
      </c>
      <c r="U1306" s="0" t="n">
        <v>13.56</v>
      </c>
      <c r="V1306" s="0" t="n">
        <v>0.27</v>
      </c>
      <c r="W1306" s="0" t="n">
        <v>-2.1</v>
      </c>
      <c r="X1306" s="0" t="n">
        <v>1.91237</v>
      </c>
      <c r="Y1306" s="0" t="n">
        <v>-1.1862</v>
      </c>
    </row>
    <row r="1307" customFormat="false" ht="12.8" hidden="false" customHeight="false" outlineLevel="0" collapsed="false">
      <c r="A1307" s="0" t="n">
        <v>28</v>
      </c>
      <c r="B1307" s="0" t="n">
        <v>1</v>
      </c>
      <c r="C1307" s="0" t="n">
        <v>1</v>
      </c>
      <c r="D1307" s="0" t="n">
        <v>10</v>
      </c>
      <c r="E1307" s="0" t="n">
        <v>0</v>
      </c>
      <c r="F1307" s="0" t="n">
        <v>0</v>
      </c>
      <c r="G1307" s="0" t="n">
        <v>67.13</v>
      </c>
      <c r="H1307" s="0" t="n">
        <v>-2.95</v>
      </c>
      <c r="I1307" s="0" t="n">
        <v>2.95</v>
      </c>
      <c r="J1307" s="0" t="n">
        <v>0</v>
      </c>
      <c r="K1307" s="0" t="n">
        <v>0</v>
      </c>
      <c r="L1307" s="0" t="n">
        <v>0</v>
      </c>
      <c r="M1307" s="0" t="n">
        <v>0</v>
      </c>
      <c r="N1307" s="0" t="n">
        <v>0</v>
      </c>
      <c r="O1307" s="0" t="n">
        <v>0</v>
      </c>
      <c r="P1307" s="0" t="n">
        <v>13.84</v>
      </c>
      <c r="Q1307" s="0" t="n">
        <v>0</v>
      </c>
      <c r="R1307" s="0" t="n">
        <v>-0.02</v>
      </c>
      <c r="S1307" s="0" t="n">
        <v>-0.02</v>
      </c>
      <c r="T1307" s="0" t="n">
        <v>450</v>
      </c>
      <c r="U1307" s="0" t="n">
        <v>13.84</v>
      </c>
      <c r="V1307" s="0" t="n">
        <v>0.32</v>
      </c>
      <c r="W1307" s="0" t="n">
        <v>-1.17</v>
      </c>
      <c r="X1307" s="0" t="n">
        <v>1.81483</v>
      </c>
      <c r="Y1307" s="0" t="n">
        <v>-1.27686</v>
      </c>
    </row>
    <row r="1308" customFormat="false" ht="12.8" hidden="false" customHeight="false" outlineLevel="0" collapsed="false">
      <c r="A1308" s="0" t="n">
        <v>28</v>
      </c>
      <c r="B1308" s="0" t="n">
        <v>1</v>
      </c>
      <c r="C1308" s="0" t="n">
        <v>1</v>
      </c>
      <c r="D1308" s="0" t="n">
        <v>11</v>
      </c>
      <c r="E1308" s="0" t="n">
        <v>0</v>
      </c>
      <c r="F1308" s="0" t="n">
        <v>0</v>
      </c>
      <c r="G1308" s="0" t="n">
        <v>69.8</v>
      </c>
      <c r="H1308" s="0" t="n">
        <v>-2.95</v>
      </c>
      <c r="I1308" s="0" t="n">
        <v>2.95</v>
      </c>
      <c r="J1308" s="0" t="n">
        <v>0</v>
      </c>
      <c r="K1308" s="0" t="n">
        <v>0</v>
      </c>
      <c r="L1308" s="0" t="n">
        <v>0</v>
      </c>
      <c r="M1308" s="0" t="n">
        <v>0</v>
      </c>
      <c r="N1308" s="0" t="n">
        <v>0</v>
      </c>
      <c r="O1308" s="0" t="n">
        <v>0</v>
      </c>
      <c r="P1308" s="0" t="n">
        <v>13.87</v>
      </c>
      <c r="Q1308" s="0" t="n">
        <v>0</v>
      </c>
      <c r="R1308" s="0" t="n">
        <v>-0.02</v>
      </c>
      <c r="S1308" s="0" t="n">
        <v>-0.02</v>
      </c>
      <c r="T1308" s="0" t="n">
        <v>450</v>
      </c>
      <c r="U1308" s="0" t="n">
        <v>13.87</v>
      </c>
      <c r="V1308" s="0" t="n">
        <v>0.33</v>
      </c>
      <c r="W1308" s="0" t="n">
        <v>-0.66</v>
      </c>
      <c r="X1308" s="0" t="n">
        <v>1.71465</v>
      </c>
      <c r="Y1308" s="0" t="n">
        <v>-1.36219</v>
      </c>
    </row>
    <row r="1309" customFormat="false" ht="12.8" hidden="false" customHeight="false" outlineLevel="0" collapsed="false">
      <c r="A1309" s="0" t="n">
        <v>28</v>
      </c>
      <c r="B1309" s="0" t="n">
        <v>1</v>
      </c>
      <c r="C1309" s="0" t="n">
        <v>1</v>
      </c>
      <c r="D1309" s="0" t="n">
        <v>12</v>
      </c>
      <c r="E1309" s="0" t="n">
        <v>0</v>
      </c>
      <c r="F1309" s="0" t="n">
        <v>0</v>
      </c>
      <c r="G1309" s="0" t="n">
        <v>71.96</v>
      </c>
      <c r="H1309" s="0" t="n">
        <v>-2.92</v>
      </c>
      <c r="I1309" s="0" t="n">
        <v>2.92</v>
      </c>
      <c r="J1309" s="0" t="n">
        <v>0</v>
      </c>
      <c r="K1309" s="0" t="n">
        <v>0</v>
      </c>
      <c r="L1309" s="0" t="n">
        <v>0</v>
      </c>
      <c r="M1309" s="0" t="n">
        <v>0</v>
      </c>
      <c r="N1309" s="0" t="n">
        <v>0</v>
      </c>
      <c r="O1309" s="0" t="n">
        <v>0</v>
      </c>
      <c r="P1309" s="0" t="n">
        <v>13.68</v>
      </c>
      <c r="Q1309" s="0" t="n">
        <v>0</v>
      </c>
      <c r="R1309" s="0" t="n">
        <v>-0.02</v>
      </c>
      <c r="S1309" s="0" t="n">
        <v>-0.02</v>
      </c>
      <c r="T1309" s="0" t="n">
        <v>450</v>
      </c>
      <c r="U1309" s="0" t="n">
        <v>13.68</v>
      </c>
      <c r="V1309" s="0" t="n">
        <v>0.31</v>
      </c>
      <c r="W1309" s="0" t="n">
        <v>-0.7</v>
      </c>
      <c r="X1309" s="0" t="n">
        <v>1.61267</v>
      </c>
      <c r="Y1309" s="0" t="n">
        <v>-1.44407</v>
      </c>
    </row>
    <row r="1310" customFormat="false" ht="12.8" hidden="false" customHeight="false" outlineLevel="0" collapsed="false">
      <c r="A1310" s="0" t="n">
        <v>28</v>
      </c>
      <c r="B1310" s="0" t="n">
        <v>1</v>
      </c>
      <c r="C1310" s="0" t="n">
        <v>1</v>
      </c>
      <c r="D1310" s="0" t="n">
        <v>13</v>
      </c>
      <c r="E1310" s="0" t="n">
        <v>0</v>
      </c>
      <c r="F1310" s="0" t="n">
        <v>0</v>
      </c>
      <c r="G1310" s="0" t="n">
        <v>70.95</v>
      </c>
      <c r="H1310" s="0" t="n">
        <v>-2.9</v>
      </c>
      <c r="I1310" s="0" t="n">
        <v>2.9</v>
      </c>
      <c r="J1310" s="0" t="n">
        <v>0</v>
      </c>
      <c r="K1310" s="0" t="n">
        <v>0</v>
      </c>
      <c r="L1310" s="0" t="n">
        <v>2.48</v>
      </c>
      <c r="M1310" s="0" t="n">
        <v>0</v>
      </c>
      <c r="N1310" s="0" t="n">
        <v>0</v>
      </c>
      <c r="O1310" s="0" t="n">
        <v>0</v>
      </c>
      <c r="P1310" s="0" t="n">
        <v>13.56</v>
      </c>
      <c r="Q1310" s="0" t="n">
        <v>0</v>
      </c>
      <c r="R1310" s="0" t="n">
        <v>-0.02</v>
      </c>
      <c r="S1310" s="0" t="n">
        <v>-0.02</v>
      </c>
      <c r="T1310" s="0" t="n">
        <v>450</v>
      </c>
      <c r="U1310" s="0" t="n">
        <v>13.56</v>
      </c>
      <c r="V1310" s="0" t="n">
        <v>0.31</v>
      </c>
      <c r="W1310" s="0" t="n">
        <v>-0.48</v>
      </c>
      <c r="X1310" s="0" t="n">
        <v>1.50963</v>
      </c>
      <c r="Y1310" s="0" t="n">
        <v>1.52425</v>
      </c>
    </row>
    <row r="1311" customFormat="false" ht="12.8" hidden="false" customHeight="false" outlineLevel="0" collapsed="false">
      <c r="A1311" s="0" t="n">
        <v>28</v>
      </c>
      <c r="B1311" s="0" t="n">
        <v>1</v>
      </c>
      <c r="C1311" s="0" t="n">
        <v>1</v>
      </c>
      <c r="D1311" s="0" t="n">
        <v>14</v>
      </c>
      <c r="E1311" s="0" t="n">
        <v>0</v>
      </c>
      <c r="F1311" s="0" t="n">
        <v>0</v>
      </c>
      <c r="G1311" s="0" t="n">
        <v>71.19</v>
      </c>
      <c r="H1311" s="0" t="n">
        <v>-2.87</v>
      </c>
      <c r="I1311" s="0" t="n">
        <v>2.87</v>
      </c>
      <c r="J1311" s="0" t="n">
        <v>0</v>
      </c>
      <c r="K1311" s="0" t="n">
        <v>0</v>
      </c>
      <c r="L1311" s="0" t="n">
        <v>12.91</v>
      </c>
      <c r="M1311" s="0" t="n">
        <v>0</v>
      </c>
      <c r="N1311" s="0" t="n">
        <v>0</v>
      </c>
      <c r="O1311" s="0" t="n">
        <v>0</v>
      </c>
      <c r="P1311" s="0" t="n">
        <v>13.39</v>
      </c>
      <c r="Q1311" s="0" t="n">
        <v>0</v>
      </c>
      <c r="R1311" s="0" t="n">
        <v>-0.02</v>
      </c>
      <c r="S1311" s="0" t="n">
        <v>-0.02</v>
      </c>
      <c r="T1311" s="0" t="n">
        <v>450</v>
      </c>
      <c r="U1311" s="0" t="n">
        <v>13.39</v>
      </c>
      <c r="V1311" s="0" t="n">
        <v>0.31</v>
      </c>
      <c r="W1311" s="0" t="n">
        <v>3.39</v>
      </c>
      <c r="X1311" s="0" t="n">
        <v>1.4062</v>
      </c>
      <c r="Y1311" s="0" t="n">
        <v>1.60445</v>
      </c>
    </row>
    <row r="1312" customFormat="false" ht="12.8" hidden="false" customHeight="false" outlineLevel="0" collapsed="false">
      <c r="A1312" s="0" t="n">
        <v>28</v>
      </c>
      <c r="B1312" s="0" t="n">
        <v>1</v>
      </c>
      <c r="C1312" s="0" t="n">
        <v>1</v>
      </c>
      <c r="D1312" s="0" t="n">
        <v>15</v>
      </c>
      <c r="E1312" s="0" t="n">
        <v>102.83</v>
      </c>
      <c r="F1312" s="0" t="n">
        <v>5.43</v>
      </c>
      <c r="G1312" s="0" t="n">
        <v>71.11</v>
      </c>
      <c r="H1312" s="0" t="n">
        <v>2.79</v>
      </c>
      <c r="I1312" s="0" t="n">
        <v>1.65</v>
      </c>
      <c r="J1312" s="0" t="n">
        <v>0</v>
      </c>
      <c r="K1312" s="0" t="n">
        <v>7.05</v>
      </c>
      <c r="L1312" s="0" t="n">
        <v>12.99</v>
      </c>
      <c r="M1312" s="0" t="n">
        <v>0.12</v>
      </c>
      <c r="N1312" s="0" t="n">
        <v>0.15</v>
      </c>
      <c r="O1312" s="0" t="n">
        <v>-0.21</v>
      </c>
      <c r="P1312" s="0" t="n">
        <v>12.63</v>
      </c>
      <c r="Q1312" s="0" t="n">
        <v>0.65</v>
      </c>
      <c r="R1312" s="0" t="n">
        <v>-3.84</v>
      </c>
      <c r="S1312" s="0" t="n">
        <v>-3.9</v>
      </c>
      <c r="T1312" s="0" t="n">
        <v>399.6</v>
      </c>
      <c r="U1312" s="0" t="n">
        <v>13.18</v>
      </c>
      <c r="V1312" s="0" t="n">
        <v>0.31</v>
      </c>
      <c r="W1312" s="0" t="n">
        <v>27.15</v>
      </c>
      <c r="X1312" s="0" t="n">
        <v>1.30306</v>
      </c>
      <c r="Y1312" s="0" t="n">
        <v>1.68641</v>
      </c>
    </row>
    <row r="1313" customFormat="false" ht="12.8" hidden="false" customHeight="false" outlineLevel="0" collapsed="false">
      <c r="A1313" s="0" t="n">
        <v>28</v>
      </c>
      <c r="B1313" s="0" t="n">
        <v>1</v>
      </c>
      <c r="C1313" s="0" t="n">
        <v>1</v>
      </c>
      <c r="D1313" s="0" t="n">
        <v>16</v>
      </c>
      <c r="E1313" s="0" t="n">
        <v>226.33</v>
      </c>
      <c r="F1313" s="0" t="n">
        <v>11.94</v>
      </c>
      <c r="G1313" s="0" t="n">
        <v>70.18</v>
      </c>
      <c r="H1313" s="0" t="n">
        <v>7.73</v>
      </c>
      <c r="I1313" s="0" t="n">
        <v>1.64</v>
      </c>
      <c r="J1313" s="0" t="n">
        <v>0</v>
      </c>
      <c r="K1313" s="0" t="n">
        <v>7.47</v>
      </c>
      <c r="L1313" s="0" t="n">
        <v>12.15</v>
      </c>
      <c r="M1313" s="0" t="n">
        <v>0.14</v>
      </c>
      <c r="N1313" s="0" t="n">
        <v>0.13</v>
      </c>
      <c r="O1313" s="0" t="n">
        <v>-0.2</v>
      </c>
      <c r="P1313" s="0" t="n">
        <v>12.53</v>
      </c>
      <c r="Q1313" s="0" t="n">
        <v>1.72</v>
      </c>
      <c r="R1313" s="0" t="n">
        <v>-4.34</v>
      </c>
      <c r="S1313" s="0" t="n">
        <v>-4.48</v>
      </c>
      <c r="T1313" s="0" t="n">
        <v>317.09</v>
      </c>
      <c r="U1313" s="0" t="n">
        <v>13.05</v>
      </c>
      <c r="V1313" s="0" t="n">
        <v>0.29</v>
      </c>
      <c r="W1313" s="0" t="n">
        <v>59.76</v>
      </c>
      <c r="X1313" s="0" t="n">
        <v>1.20093</v>
      </c>
      <c r="Y1313" s="0" t="n">
        <v>1.77207</v>
      </c>
    </row>
    <row r="1314" customFormat="false" ht="12.8" hidden="false" customHeight="false" outlineLevel="0" collapsed="false">
      <c r="A1314" s="0" t="n">
        <v>28</v>
      </c>
      <c r="B1314" s="0" t="n">
        <v>1</v>
      </c>
      <c r="C1314" s="0" t="n">
        <v>1</v>
      </c>
      <c r="D1314" s="0" t="n">
        <v>17</v>
      </c>
      <c r="E1314" s="0" t="n">
        <v>638.43</v>
      </c>
      <c r="F1314" s="0" t="n">
        <v>33.69</v>
      </c>
      <c r="G1314" s="0" t="n">
        <v>72.14</v>
      </c>
      <c r="H1314" s="0" t="n">
        <v>20.3</v>
      </c>
      <c r="I1314" s="0" t="n">
        <v>1.62</v>
      </c>
      <c r="J1314" s="0" t="n">
        <v>0</v>
      </c>
      <c r="K1314" s="0" t="n">
        <v>9</v>
      </c>
      <c r="L1314" s="0" t="n">
        <v>13.81</v>
      </c>
      <c r="M1314" s="0" t="n">
        <v>0.22</v>
      </c>
      <c r="N1314" s="0" t="n">
        <v>0.13</v>
      </c>
      <c r="O1314" s="0" t="n">
        <v>-0.15</v>
      </c>
      <c r="P1314" s="0" t="n">
        <v>12.32</v>
      </c>
      <c r="Q1314" s="0" t="n">
        <v>4.23</v>
      </c>
      <c r="R1314" s="0" t="n">
        <v>-5.83</v>
      </c>
      <c r="S1314" s="0" t="n">
        <v>-6.35</v>
      </c>
      <c r="T1314" s="0" t="n">
        <v>167.01</v>
      </c>
      <c r="U1314" s="0" t="n">
        <v>12.73</v>
      </c>
      <c r="V1314" s="0" t="n">
        <v>0.25</v>
      </c>
      <c r="W1314" s="0" t="n">
        <v>168.57</v>
      </c>
      <c r="X1314" s="0" t="n">
        <v>1.10064</v>
      </c>
      <c r="Y1314" s="0" t="n">
        <v>1.86365</v>
      </c>
    </row>
    <row r="1315" customFormat="false" ht="12.8" hidden="false" customHeight="false" outlineLevel="0" collapsed="false">
      <c r="A1315" s="0" t="n">
        <v>28</v>
      </c>
      <c r="B1315" s="0" t="n">
        <v>1</v>
      </c>
      <c r="C1315" s="0" t="n">
        <v>1</v>
      </c>
      <c r="D1315" s="0" t="n">
        <v>18</v>
      </c>
      <c r="E1315" s="0" t="n">
        <v>960.12</v>
      </c>
      <c r="F1315" s="0" t="n">
        <v>50.66</v>
      </c>
      <c r="G1315" s="0" t="n">
        <v>68.15</v>
      </c>
      <c r="H1315" s="0" t="n">
        <v>22.91</v>
      </c>
      <c r="I1315" s="0" t="n">
        <v>1.63</v>
      </c>
      <c r="J1315" s="0" t="n">
        <v>0</v>
      </c>
      <c r="K1315" s="0" t="n">
        <v>10.56</v>
      </c>
      <c r="L1315" s="0" t="n">
        <v>15.22</v>
      </c>
      <c r="M1315" s="0" t="n">
        <v>0.23</v>
      </c>
      <c r="N1315" s="0" t="n">
        <v>0.13</v>
      </c>
      <c r="O1315" s="0" t="n">
        <v>-0.14</v>
      </c>
      <c r="P1315" s="0" t="n">
        <v>12.41</v>
      </c>
      <c r="Q1315" s="0" t="n">
        <v>6.78</v>
      </c>
      <c r="R1315" s="0" t="n">
        <v>-6.11</v>
      </c>
      <c r="S1315" s="0" t="n">
        <v>-6.25</v>
      </c>
      <c r="T1315" s="0" t="n">
        <v>164.12</v>
      </c>
      <c r="U1315" s="0" t="n">
        <v>12.78</v>
      </c>
      <c r="V1315" s="0" t="n">
        <v>0.25</v>
      </c>
      <c r="W1315" s="0" t="n">
        <v>253.51</v>
      </c>
      <c r="X1315" s="0" t="n">
        <v>1.00322</v>
      </c>
      <c r="Y1315" s="0" t="n">
        <v>1.9638</v>
      </c>
    </row>
    <row r="1316" customFormat="false" ht="12.8" hidden="false" customHeight="false" outlineLevel="0" collapsed="false">
      <c r="A1316" s="0" t="n">
        <v>28</v>
      </c>
      <c r="B1316" s="0" t="n">
        <v>1</v>
      </c>
      <c r="C1316" s="0" t="n">
        <v>1</v>
      </c>
      <c r="D1316" s="0" t="n">
        <v>19</v>
      </c>
      <c r="E1316" s="0" t="n">
        <v>1378.17</v>
      </c>
      <c r="F1316" s="0" t="n">
        <v>72.72</v>
      </c>
      <c r="G1316" s="0" t="n">
        <v>64.59</v>
      </c>
      <c r="H1316" s="0" t="n">
        <v>-19.77</v>
      </c>
      <c r="I1316" s="0" t="n">
        <v>1.67</v>
      </c>
      <c r="J1316" s="0" t="n">
        <v>0</v>
      </c>
      <c r="K1316" s="0" t="n">
        <v>3.08</v>
      </c>
      <c r="L1316" s="0" t="n">
        <v>12.56</v>
      </c>
      <c r="M1316" s="0" t="n">
        <v>0.04</v>
      </c>
      <c r="N1316" s="0" t="n">
        <v>0.13</v>
      </c>
      <c r="O1316" s="0" t="n">
        <v>0.3</v>
      </c>
      <c r="P1316" s="0" t="n">
        <v>12.8</v>
      </c>
      <c r="Q1316" s="0" t="n">
        <v>0.07</v>
      </c>
      <c r="R1316" s="0" t="n">
        <v>-1.16</v>
      </c>
      <c r="S1316" s="0" t="n">
        <v>-4.99</v>
      </c>
      <c r="T1316" s="0" t="n">
        <v>-9.77</v>
      </c>
      <c r="U1316" s="0" t="n">
        <v>13.19</v>
      </c>
      <c r="V1316" s="0" t="n">
        <v>0.28</v>
      </c>
      <c r="W1316" s="0" t="n">
        <v>363.9</v>
      </c>
      <c r="X1316" s="0" t="n">
        <v>0.91002</v>
      </c>
      <c r="Y1316" s="0" t="n">
        <v>2.07576</v>
      </c>
    </row>
    <row r="1317" customFormat="false" ht="12.8" hidden="false" customHeight="false" outlineLevel="0" collapsed="false">
      <c r="A1317" s="0" t="n">
        <v>28</v>
      </c>
      <c r="B1317" s="0" t="n">
        <v>1</v>
      </c>
      <c r="C1317" s="0" t="n">
        <v>1</v>
      </c>
      <c r="D1317" s="0" t="n">
        <v>20</v>
      </c>
      <c r="E1317" s="0" t="n">
        <v>1359.57</v>
      </c>
      <c r="F1317" s="0" t="n">
        <v>71.74</v>
      </c>
      <c r="G1317" s="0" t="n">
        <v>64.91</v>
      </c>
      <c r="H1317" s="0" t="n">
        <v>-4.5</v>
      </c>
      <c r="I1317" s="0" t="n">
        <v>1.7</v>
      </c>
      <c r="J1317" s="0" t="n">
        <v>0</v>
      </c>
      <c r="K1317" s="0" t="n">
        <v>12.78</v>
      </c>
      <c r="L1317" s="0" t="n">
        <v>20.75</v>
      </c>
      <c r="M1317" s="0" t="n">
        <v>0.78</v>
      </c>
      <c r="N1317" s="0" t="n">
        <v>0.13</v>
      </c>
      <c r="O1317" s="0" t="n">
        <v>-0.13</v>
      </c>
      <c r="P1317" s="0" t="n">
        <v>13.19</v>
      </c>
      <c r="Q1317" s="0" t="n">
        <v>0</v>
      </c>
      <c r="R1317" s="0" t="n">
        <v>-27.32</v>
      </c>
      <c r="S1317" s="0" t="n">
        <v>-456.48</v>
      </c>
      <c r="T1317" s="0" t="n">
        <v>-100.52</v>
      </c>
      <c r="U1317" s="0" t="n">
        <v>13.61</v>
      </c>
      <c r="V1317" s="0" t="n">
        <v>0.32</v>
      </c>
      <c r="W1317" s="0" t="n">
        <v>358.98</v>
      </c>
      <c r="X1317" s="0" t="n">
        <v>0.82283</v>
      </c>
      <c r="Y1317" s="0" t="n">
        <v>2.20341</v>
      </c>
    </row>
    <row r="1318" customFormat="false" ht="12.8" hidden="false" customHeight="false" outlineLevel="0" collapsed="false">
      <c r="A1318" s="0" t="n">
        <v>28</v>
      </c>
      <c r="B1318" s="0" t="n">
        <v>1</v>
      </c>
      <c r="C1318" s="0" t="n">
        <v>1</v>
      </c>
      <c r="D1318" s="0" t="n">
        <v>21</v>
      </c>
      <c r="E1318" s="0" t="n">
        <v>1675.33</v>
      </c>
      <c r="F1318" s="0" t="n">
        <v>88.4</v>
      </c>
      <c r="G1318" s="0" t="n">
        <v>66.96</v>
      </c>
      <c r="H1318" s="0" t="n">
        <v>-31.42</v>
      </c>
      <c r="I1318" s="0" t="n">
        <v>1.73</v>
      </c>
      <c r="J1318" s="0" t="n">
        <v>0</v>
      </c>
      <c r="K1318" s="0" t="n">
        <v>15.81</v>
      </c>
      <c r="L1318" s="0" t="n">
        <v>25.04</v>
      </c>
      <c r="M1318" s="0" t="n">
        <v>3.39</v>
      </c>
      <c r="N1318" s="0" t="n">
        <v>0.13</v>
      </c>
      <c r="O1318" s="0" t="n">
        <v>-0.18</v>
      </c>
      <c r="P1318" s="0" t="n">
        <v>13.41</v>
      </c>
      <c r="Q1318" s="0" t="n">
        <v>0</v>
      </c>
      <c r="R1318" s="0" t="n">
        <v>-130.03</v>
      </c>
      <c r="S1318" s="0" t="n">
        <v>-384.24</v>
      </c>
      <c r="T1318" s="0" t="n">
        <v>-121.11</v>
      </c>
      <c r="U1318" s="0" t="n">
        <v>13.85</v>
      </c>
      <c r="V1318" s="0" t="n">
        <v>0.35</v>
      </c>
      <c r="W1318" s="0" t="n">
        <v>442.36</v>
      </c>
      <c r="X1318" s="0" t="n">
        <v>0.74408</v>
      </c>
      <c r="Y1318" s="0" t="n">
        <v>2.35116</v>
      </c>
    </row>
    <row r="1319" customFormat="false" ht="12.8" hidden="false" customHeight="false" outlineLevel="0" collapsed="false">
      <c r="A1319" s="0" t="n">
        <v>28</v>
      </c>
      <c r="B1319" s="0" t="n">
        <v>1</v>
      </c>
      <c r="C1319" s="0" t="n">
        <v>1</v>
      </c>
      <c r="D1319" s="0" t="n">
        <v>22</v>
      </c>
      <c r="E1319" s="0" t="n">
        <v>2108.35</v>
      </c>
      <c r="F1319" s="0" t="n">
        <v>111.25</v>
      </c>
      <c r="G1319" s="0" t="n">
        <v>65.87</v>
      </c>
      <c r="H1319" s="0" t="n">
        <v>-89.45</v>
      </c>
      <c r="I1319" s="0" t="n">
        <v>1.75</v>
      </c>
      <c r="J1319" s="0" t="n">
        <v>0</v>
      </c>
      <c r="K1319" s="0" t="n">
        <v>18.7</v>
      </c>
      <c r="L1319" s="0" t="n">
        <v>27.99</v>
      </c>
      <c r="M1319" s="0" t="n">
        <v>10.73</v>
      </c>
      <c r="N1319" s="0" t="n">
        <v>0.13</v>
      </c>
      <c r="O1319" s="0" t="n">
        <v>-0.19</v>
      </c>
      <c r="P1319" s="0" t="n">
        <v>13.68</v>
      </c>
      <c r="Q1319" s="0" t="n">
        <v>0</v>
      </c>
      <c r="R1319" s="0" t="n">
        <v>-467.21</v>
      </c>
      <c r="S1319" s="0" t="n">
        <v>-2407.15</v>
      </c>
      <c r="T1319" s="0" t="n">
        <v>-41.29</v>
      </c>
      <c r="U1319" s="0" t="n">
        <v>14.2</v>
      </c>
      <c r="V1319" s="0" t="n">
        <v>0.4</v>
      </c>
      <c r="W1319" s="0" t="n">
        <v>556.72</v>
      </c>
      <c r="X1319" s="0" t="n">
        <v>0.67699</v>
      </c>
      <c r="Y1319" s="0" t="n">
        <v>2.52313</v>
      </c>
    </row>
    <row r="1320" customFormat="false" ht="12.8" hidden="false" customHeight="false" outlineLevel="0" collapsed="false">
      <c r="A1320" s="0" t="n">
        <v>28</v>
      </c>
      <c r="B1320" s="0" t="n">
        <v>1</v>
      </c>
      <c r="C1320" s="0" t="n">
        <v>1</v>
      </c>
      <c r="D1320" s="0" t="n">
        <v>23</v>
      </c>
      <c r="E1320" s="0" t="n">
        <v>1788.09</v>
      </c>
      <c r="F1320" s="0" t="n">
        <v>94.35</v>
      </c>
      <c r="G1320" s="0" t="n">
        <v>66.78</v>
      </c>
      <c r="H1320" s="0" t="n">
        <v>-1.78</v>
      </c>
      <c r="I1320" s="0" t="n">
        <v>1.78</v>
      </c>
      <c r="J1320" s="0" t="n">
        <v>0</v>
      </c>
      <c r="K1320" s="0" t="n">
        <v>17.02</v>
      </c>
      <c r="L1320" s="0" t="n">
        <v>22.85</v>
      </c>
      <c r="M1320" s="0" t="n">
        <v>0.15</v>
      </c>
      <c r="N1320" s="0" t="n">
        <v>0.13</v>
      </c>
      <c r="O1320" s="0" t="n">
        <v>-0.2</v>
      </c>
      <c r="P1320" s="0" t="n">
        <v>13.91</v>
      </c>
      <c r="Q1320" s="0" t="n">
        <v>0</v>
      </c>
      <c r="R1320" s="0" t="n">
        <v>-6.85</v>
      </c>
      <c r="S1320" s="0" t="n">
        <v>-6.89</v>
      </c>
      <c r="T1320" s="0" t="n">
        <v>-59.65</v>
      </c>
      <c r="U1320" s="0" t="n">
        <v>14.49</v>
      </c>
      <c r="V1320" s="0" t="n">
        <v>0.42</v>
      </c>
      <c r="W1320" s="0" t="n">
        <v>472.13</v>
      </c>
      <c r="X1320" s="0" t="n">
        <v>0.62554</v>
      </c>
      <c r="Y1320" s="0" t="n">
        <v>2.72138</v>
      </c>
    </row>
    <row r="1321" customFormat="false" ht="12.8" hidden="false" customHeight="false" outlineLevel="0" collapsed="false">
      <c r="A1321" s="0" t="n">
        <v>28</v>
      </c>
      <c r="B1321" s="0" t="n">
        <v>1</v>
      </c>
      <c r="C1321" s="0" t="n">
        <v>1</v>
      </c>
      <c r="D1321" s="0" t="n">
        <v>24</v>
      </c>
      <c r="E1321" s="0" t="n">
        <v>1853.47</v>
      </c>
      <c r="F1321" s="0" t="n">
        <v>97.8</v>
      </c>
      <c r="G1321" s="0" t="n">
        <v>71.05</v>
      </c>
      <c r="H1321" s="0" t="n">
        <v>-47.67</v>
      </c>
      <c r="I1321" s="0" t="n">
        <v>1.77</v>
      </c>
      <c r="J1321" s="0" t="n">
        <v>0</v>
      </c>
      <c r="K1321" s="0" t="n">
        <v>18.57</v>
      </c>
      <c r="L1321" s="0" t="n">
        <v>29.11</v>
      </c>
      <c r="M1321" s="0" t="n">
        <v>23.14</v>
      </c>
      <c r="N1321" s="0" t="n">
        <v>0.14</v>
      </c>
      <c r="O1321" s="0" t="n">
        <v>-0.25</v>
      </c>
      <c r="P1321" s="0" t="n">
        <v>13.86</v>
      </c>
      <c r="Q1321" s="0" t="n">
        <v>0</v>
      </c>
      <c r="R1321" s="0" t="n">
        <v>-993.57</v>
      </c>
      <c r="S1321" s="0" t="n">
        <v>-1522.23</v>
      </c>
      <c r="T1321" s="0" t="n">
        <v>-3.13</v>
      </c>
      <c r="U1321" s="0" t="n">
        <v>14.41</v>
      </c>
      <c r="V1321" s="0" t="n">
        <v>0.4</v>
      </c>
      <c r="W1321" s="0" t="n">
        <v>489.39</v>
      </c>
      <c r="X1321" s="0" t="n">
        <v>0.59394</v>
      </c>
      <c r="Y1321" s="0" t="n">
        <v>2.94292</v>
      </c>
    </row>
    <row r="1322" customFormat="false" ht="12.8" hidden="false" customHeight="false" outlineLevel="0" collapsed="false">
      <c r="A1322" s="0" t="n">
        <v>28</v>
      </c>
      <c r="B1322" s="0" t="n">
        <v>1</v>
      </c>
      <c r="C1322" s="0" t="n">
        <v>1</v>
      </c>
      <c r="D1322" s="0" t="n">
        <v>25</v>
      </c>
      <c r="E1322" s="0" t="n">
        <v>3968.53</v>
      </c>
      <c r="F1322" s="0" t="n">
        <v>210.65</v>
      </c>
      <c r="G1322" s="0" t="n">
        <v>28.18</v>
      </c>
      <c r="H1322" s="0" t="n">
        <v>-178.96</v>
      </c>
      <c r="I1322" s="0" t="n">
        <v>1.82</v>
      </c>
      <c r="J1322" s="0" t="n">
        <v>0</v>
      </c>
      <c r="K1322" s="0" t="n">
        <v>29.81</v>
      </c>
      <c r="L1322" s="0" t="n">
        <v>42.54</v>
      </c>
      <c r="M1322" s="0" t="n">
        <v>12.95</v>
      </c>
      <c r="N1322" s="0" t="n">
        <v>0.14</v>
      </c>
      <c r="O1322" s="0" t="n">
        <v>-0.22</v>
      </c>
      <c r="P1322" s="0" t="n">
        <v>14.37</v>
      </c>
      <c r="Q1322" s="0" t="n">
        <v>0</v>
      </c>
      <c r="R1322" s="0" t="n">
        <v>-612.58</v>
      </c>
      <c r="S1322" s="0" t="n">
        <v>-653.83</v>
      </c>
      <c r="T1322" s="0" t="n">
        <v>-19.8</v>
      </c>
      <c r="U1322" s="0" t="n">
        <v>14.79</v>
      </c>
      <c r="V1322" s="0" t="n">
        <v>0.44</v>
      </c>
      <c r="W1322" s="0" t="n">
        <v>1104.61</v>
      </c>
      <c r="X1322" s="0" t="n">
        <v>0.5855</v>
      </c>
      <c r="Y1322" s="0" t="n">
        <v>3.17754</v>
      </c>
    </row>
    <row r="1323" customFormat="false" ht="12.8" hidden="false" customHeight="false" outlineLevel="0" collapsed="false">
      <c r="A1323" s="0" t="n">
        <v>28</v>
      </c>
      <c r="B1323" s="0" t="n">
        <v>1</v>
      </c>
      <c r="C1323" s="0" t="n">
        <v>1</v>
      </c>
      <c r="D1323" s="0" t="n">
        <v>26</v>
      </c>
      <c r="E1323" s="0" t="n">
        <v>2552.64</v>
      </c>
      <c r="F1323" s="0" t="n">
        <v>134.71</v>
      </c>
      <c r="G1323" s="0" t="n">
        <v>68.24</v>
      </c>
      <c r="H1323" s="0" t="n">
        <v>-106.64</v>
      </c>
      <c r="I1323" s="0" t="n">
        <v>1.83</v>
      </c>
      <c r="J1323" s="0" t="n">
        <v>0</v>
      </c>
      <c r="K1323" s="0" t="n">
        <v>23.3</v>
      </c>
      <c r="L1323" s="0" t="n">
        <v>35.71</v>
      </c>
      <c r="M1323" s="0" t="n">
        <v>11.32</v>
      </c>
      <c r="N1323" s="0" t="n">
        <v>0.14</v>
      </c>
      <c r="O1323" s="0" t="n">
        <v>-0.27</v>
      </c>
      <c r="P1323" s="0" t="n">
        <v>14.39</v>
      </c>
      <c r="Q1323" s="0" t="n">
        <v>0</v>
      </c>
      <c r="R1323" s="0" t="n">
        <v>-562.62</v>
      </c>
      <c r="S1323" s="0" t="n">
        <v>-573.53</v>
      </c>
      <c r="T1323" s="0" t="n">
        <v>-13.56</v>
      </c>
      <c r="U1323" s="0" t="n">
        <v>14.98</v>
      </c>
      <c r="V1323" s="0" t="n">
        <v>0.46</v>
      </c>
      <c r="W1323" s="0" t="n">
        <v>675.46</v>
      </c>
      <c r="X1323" s="0" t="n">
        <v>0.60122</v>
      </c>
      <c r="Y1323" s="0" t="n">
        <v>3.40967</v>
      </c>
    </row>
    <row r="1324" customFormat="false" ht="12.8" hidden="false" customHeight="false" outlineLevel="0" collapsed="false">
      <c r="A1324" s="0" t="n">
        <v>28</v>
      </c>
      <c r="B1324" s="0" t="n">
        <v>1</v>
      </c>
      <c r="C1324" s="0" t="n">
        <v>1</v>
      </c>
      <c r="D1324" s="0" t="n">
        <v>27</v>
      </c>
      <c r="E1324" s="0" t="n">
        <v>2942.62</v>
      </c>
      <c r="F1324" s="0" t="n">
        <v>155.47</v>
      </c>
      <c r="G1324" s="0" t="n">
        <v>61.3</v>
      </c>
      <c r="H1324" s="0" t="n">
        <v>-1.86</v>
      </c>
      <c r="I1324" s="0" t="n">
        <v>1.86</v>
      </c>
      <c r="J1324" s="0" t="n">
        <v>0</v>
      </c>
      <c r="K1324" s="0" t="n">
        <v>23.23</v>
      </c>
      <c r="L1324" s="0" t="n">
        <v>31.06</v>
      </c>
      <c r="M1324" s="0" t="n">
        <v>0.11</v>
      </c>
      <c r="N1324" s="0" t="n">
        <v>0.14</v>
      </c>
      <c r="O1324" s="0" t="n">
        <v>-0.17</v>
      </c>
      <c r="P1324" s="0" t="n">
        <v>14.69</v>
      </c>
      <c r="Q1324" s="0" t="n">
        <v>0</v>
      </c>
      <c r="R1324" s="0" t="n">
        <v>-5.89</v>
      </c>
      <c r="S1324" s="0" t="n">
        <v>-5.93</v>
      </c>
      <c r="T1324" s="0" t="n">
        <v>-360.14</v>
      </c>
      <c r="U1324" s="0" t="n">
        <v>15.17</v>
      </c>
      <c r="V1324" s="0" t="n">
        <v>0.48</v>
      </c>
      <c r="W1324" s="0" t="n">
        <v>786.13</v>
      </c>
      <c r="X1324" s="0" t="n">
        <v>0.63928</v>
      </c>
      <c r="Y1324" s="0" t="n">
        <v>3.62487</v>
      </c>
    </row>
    <row r="1325" customFormat="false" ht="12.8" hidden="false" customHeight="false" outlineLevel="0" collapsed="false">
      <c r="A1325" s="0" t="n">
        <v>28</v>
      </c>
      <c r="B1325" s="0" t="n">
        <v>1</v>
      </c>
      <c r="C1325" s="0" t="n">
        <v>1</v>
      </c>
      <c r="D1325" s="0" t="n">
        <v>28</v>
      </c>
      <c r="E1325" s="0" t="n">
        <v>2791.22</v>
      </c>
      <c r="F1325" s="0" t="n">
        <v>147.46</v>
      </c>
      <c r="G1325" s="0" t="n">
        <v>63.1</v>
      </c>
      <c r="H1325" s="0" t="n">
        <v>-1.86</v>
      </c>
      <c r="I1325" s="0" t="n">
        <v>1.86</v>
      </c>
      <c r="J1325" s="0" t="n">
        <v>0</v>
      </c>
      <c r="K1325" s="0" t="n">
        <v>22.71</v>
      </c>
      <c r="L1325" s="0" t="n">
        <v>30.56</v>
      </c>
      <c r="M1325" s="0" t="n">
        <v>0.11</v>
      </c>
      <c r="N1325" s="0" t="n">
        <v>0.14</v>
      </c>
      <c r="O1325" s="0" t="n">
        <v>-0.19</v>
      </c>
      <c r="P1325" s="0" t="n">
        <v>14.73</v>
      </c>
      <c r="Q1325" s="0" t="n">
        <v>0</v>
      </c>
      <c r="R1325" s="0" t="n">
        <v>-6.07</v>
      </c>
      <c r="S1325" s="0" t="n">
        <v>-6.12</v>
      </c>
      <c r="T1325" s="0" t="n">
        <v>-364.05</v>
      </c>
      <c r="U1325" s="0" t="n">
        <v>15.23</v>
      </c>
      <c r="V1325" s="0" t="n">
        <v>0.49</v>
      </c>
      <c r="W1325" s="0" t="n">
        <v>745.15</v>
      </c>
      <c r="X1325" s="0" t="n">
        <v>0.69595</v>
      </c>
      <c r="Y1325" s="0" t="n">
        <v>3.81514</v>
      </c>
    </row>
    <row r="1326" customFormat="false" ht="12.8" hidden="false" customHeight="false" outlineLevel="0" collapsed="false">
      <c r="A1326" s="0" t="n">
        <v>28</v>
      </c>
      <c r="B1326" s="0" t="n">
        <v>1</v>
      </c>
      <c r="C1326" s="0" t="n">
        <v>1</v>
      </c>
      <c r="D1326" s="0" t="n">
        <v>29</v>
      </c>
      <c r="E1326" s="0" t="n">
        <v>2230.2</v>
      </c>
      <c r="F1326" s="0" t="n">
        <v>117.7</v>
      </c>
      <c r="G1326" s="0" t="n">
        <v>70.93</v>
      </c>
      <c r="H1326" s="0" t="n">
        <v>-1.85</v>
      </c>
      <c r="I1326" s="0" t="n">
        <v>1.85</v>
      </c>
      <c r="J1326" s="0" t="n">
        <v>0</v>
      </c>
      <c r="K1326" s="0" t="n">
        <v>19.91</v>
      </c>
      <c r="L1326" s="0" t="n">
        <v>27.8</v>
      </c>
      <c r="M1326" s="0" t="n">
        <v>0.12</v>
      </c>
      <c r="N1326" s="0" t="n">
        <v>0.14</v>
      </c>
      <c r="O1326" s="0" t="n">
        <v>-0.21</v>
      </c>
      <c r="P1326" s="0" t="n">
        <v>14.65</v>
      </c>
      <c r="Q1326" s="0" t="n">
        <v>0</v>
      </c>
      <c r="R1326" s="0" t="n">
        <v>-6</v>
      </c>
      <c r="S1326" s="0" t="n">
        <v>-6.09</v>
      </c>
      <c r="T1326" s="0" t="n">
        <v>-271.79</v>
      </c>
      <c r="U1326" s="0" t="n">
        <v>15.22</v>
      </c>
      <c r="V1326" s="0" t="n">
        <v>0.47</v>
      </c>
      <c r="W1326" s="0" t="n">
        <v>590.15</v>
      </c>
      <c r="X1326" s="0" t="n">
        <v>0.76697</v>
      </c>
      <c r="Y1326" s="0" t="n">
        <v>3.97938</v>
      </c>
    </row>
    <row r="1327" customFormat="false" ht="12.8" hidden="false" customHeight="false" outlineLevel="0" collapsed="false">
      <c r="A1327" s="0" t="n">
        <v>28</v>
      </c>
      <c r="B1327" s="0" t="n">
        <v>1</v>
      </c>
      <c r="C1327" s="0" t="n">
        <v>1</v>
      </c>
      <c r="D1327" s="0" t="n">
        <v>30</v>
      </c>
      <c r="E1327" s="0" t="n">
        <v>2277.92</v>
      </c>
      <c r="F1327" s="0" t="n">
        <v>120.24</v>
      </c>
      <c r="G1327" s="0" t="n">
        <v>66.06</v>
      </c>
      <c r="H1327" s="0" t="n">
        <v>-108.82</v>
      </c>
      <c r="I1327" s="0" t="n">
        <v>1.86</v>
      </c>
      <c r="J1327" s="0" t="n">
        <v>0</v>
      </c>
      <c r="K1327" s="0" t="n">
        <v>21.63</v>
      </c>
      <c r="L1327" s="0" t="n">
        <v>34.46</v>
      </c>
      <c r="M1327" s="0" t="n">
        <v>9.23</v>
      </c>
      <c r="N1327" s="0" t="n">
        <v>0.15</v>
      </c>
      <c r="O1327" s="0" t="n">
        <v>-0.27</v>
      </c>
      <c r="P1327" s="0" t="n">
        <v>14.75</v>
      </c>
      <c r="Q1327" s="0" t="n">
        <v>0</v>
      </c>
      <c r="R1327" s="0" t="n">
        <v>-468.16</v>
      </c>
      <c r="S1327" s="0" t="n">
        <v>-566.84</v>
      </c>
      <c r="T1327" s="0" t="n">
        <v>-49.52</v>
      </c>
      <c r="U1327" s="0" t="n">
        <v>15.37</v>
      </c>
      <c r="V1327" s="0" t="n">
        <v>0.47</v>
      </c>
      <c r="W1327" s="0" t="n">
        <v>605.34</v>
      </c>
      <c r="X1327" s="0" t="n">
        <v>0.84859</v>
      </c>
      <c r="Y1327" s="0" t="n">
        <v>4.12054</v>
      </c>
    </row>
    <row r="1328" customFormat="false" ht="12.8" hidden="false" customHeight="false" outlineLevel="0" collapsed="false">
      <c r="A1328" s="0" t="n">
        <v>28</v>
      </c>
      <c r="B1328" s="0" t="n">
        <v>1</v>
      </c>
      <c r="C1328" s="0" t="n">
        <v>1</v>
      </c>
      <c r="D1328" s="0" t="n">
        <v>31</v>
      </c>
      <c r="E1328" s="0" t="n">
        <v>1673.72</v>
      </c>
      <c r="F1328" s="0" t="n">
        <v>88.32</v>
      </c>
      <c r="G1328" s="0" t="n">
        <v>72.32</v>
      </c>
      <c r="H1328" s="0" t="n">
        <v>-35.65</v>
      </c>
      <c r="I1328" s="0" t="n">
        <v>1.84</v>
      </c>
      <c r="J1328" s="0" t="n">
        <v>0</v>
      </c>
      <c r="K1328" s="0" t="n">
        <v>5.02</v>
      </c>
      <c r="L1328" s="0" t="n">
        <v>33.71</v>
      </c>
      <c r="M1328" s="0" t="n">
        <v>5</v>
      </c>
      <c r="N1328" s="0" t="n">
        <v>0.15</v>
      </c>
      <c r="O1328" s="0" t="n">
        <v>0.3</v>
      </c>
      <c r="P1328" s="0" t="n">
        <v>14.57</v>
      </c>
      <c r="Q1328" s="0" t="n">
        <v>0.24</v>
      </c>
      <c r="R1328" s="0" t="n">
        <v>-254.85</v>
      </c>
      <c r="S1328" s="0" t="n">
        <v>-3056.29</v>
      </c>
      <c r="T1328" s="0" t="n">
        <v>0.89</v>
      </c>
      <c r="U1328" s="0" t="n">
        <v>15.27</v>
      </c>
      <c r="V1328" s="0" t="n">
        <v>0.47</v>
      </c>
      <c r="W1328" s="0" t="n">
        <v>442.04</v>
      </c>
      <c r="X1328" s="0" t="n">
        <v>0.93783</v>
      </c>
      <c r="Y1328" s="0" t="n">
        <v>4.24297</v>
      </c>
    </row>
    <row r="1329" customFormat="false" ht="12.8" hidden="false" customHeight="false" outlineLevel="0" collapsed="false">
      <c r="A1329" s="0" t="n">
        <v>28</v>
      </c>
      <c r="B1329" s="0" t="n">
        <v>1</v>
      </c>
      <c r="C1329" s="0" t="n">
        <v>1</v>
      </c>
      <c r="D1329" s="0" t="n">
        <v>32</v>
      </c>
      <c r="E1329" s="0" t="n">
        <v>1385.3</v>
      </c>
      <c r="F1329" s="0" t="n">
        <v>73.1</v>
      </c>
      <c r="G1329" s="0" t="n">
        <v>72.21</v>
      </c>
      <c r="H1329" s="0" t="n">
        <v>10.25</v>
      </c>
      <c r="I1329" s="0" t="n">
        <v>1.83</v>
      </c>
      <c r="J1329" s="0" t="n">
        <v>0</v>
      </c>
      <c r="K1329" s="0" t="n">
        <v>16.62</v>
      </c>
      <c r="L1329" s="0" t="n">
        <v>30.6</v>
      </c>
      <c r="M1329" s="0" t="n">
        <v>0.25</v>
      </c>
      <c r="N1329" s="0" t="n">
        <v>0.16</v>
      </c>
      <c r="O1329" s="0" t="n">
        <v>-0.29</v>
      </c>
      <c r="P1329" s="0" t="n">
        <v>14.45</v>
      </c>
      <c r="Q1329" s="0" t="n">
        <v>2.67</v>
      </c>
      <c r="R1329" s="0" t="n">
        <v>-12.31</v>
      </c>
      <c r="S1329" s="0" t="n">
        <v>-12.96</v>
      </c>
      <c r="T1329" s="0" t="n">
        <v>61.72</v>
      </c>
      <c r="U1329" s="0" t="n">
        <v>15.18</v>
      </c>
      <c r="V1329" s="0" t="n">
        <v>0.46</v>
      </c>
      <c r="W1329" s="0" t="n">
        <v>365.78</v>
      </c>
      <c r="X1329" s="0" t="n">
        <v>1.03248</v>
      </c>
      <c r="Y1329" s="0" t="n">
        <v>4.35095</v>
      </c>
    </row>
    <row r="1330" customFormat="false" ht="12.8" hidden="false" customHeight="false" outlineLevel="0" collapsed="false">
      <c r="A1330" s="0" t="n">
        <v>28</v>
      </c>
      <c r="B1330" s="0" t="n">
        <v>1</v>
      </c>
      <c r="C1330" s="0" t="n">
        <v>1</v>
      </c>
      <c r="D1330" s="0" t="n">
        <v>33</v>
      </c>
      <c r="E1330" s="0" t="n">
        <v>1323.18</v>
      </c>
      <c r="F1330" s="0" t="n">
        <v>69.81</v>
      </c>
      <c r="G1330" s="0" t="n">
        <v>71.9</v>
      </c>
      <c r="H1330" s="0" t="n">
        <v>17.78</v>
      </c>
      <c r="I1330" s="0" t="n">
        <v>1.83</v>
      </c>
      <c r="J1330" s="0" t="n">
        <v>0</v>
      </c>
      <c r="K1330" s="0" t="n">
        <v>16.04</v>
      </c>
      <c r="L1330" s="0" t="n">
        <v>29.86</v>
      </c>
      <c r="M1330" s="0" t="n">
        <v>0.25</v>
      </c>
      <c r="N1330" s="0" t="n">
        <v>0.17</v>
      </c>
      <c r="O1330" s="0" t="n">
        <v>-0.28</v>
      </c>
      <c r="P1330" s="0" t="n">
        <v>14.42</v>
      </c>
      <c r="Q1330" s="0" t="n">
        <v>8.09</v>
      </c>
      <c r="R1330" s="0" t="n">
        <v>-11.94</v>
      </c>
      <c r="S1330" s="0" t="n">
        <v>-12.55</v>
      </c>
      <c r="T1330" s="0" t="n">
        <v>102.59</v>
      </c>
      <c r="U1330" s="0" t="n">
        <v>15.12</v>
      </c>
      <c r="V1330" s="0" t="n">
        <v>0.44</v>
      </c>
      <c r="W1330" s="0" t="n">
        <v>349.05</v>
      </c>
      <c r="X1330" s="0" t="n">
        <v>1.1309</v>
      </c>
      <c r="Y1330" s="0" t="n">
        <v>4.44818</v>
      </c>
    </row>
    <row r="1331" customFormat="false" ht="12.8" hidden="false" customHeight="false" outlineLevel="0" collapsed="false">
      <c r="A1331" s="0" t="n">
        <v>28</v>
      </c>
      <c r="B1331" s="0" t="n">
        <v>1</v>
      </c>
      <c r="C1331" s="0" t="n">
        <v>1</v>
      </c>
      <c r="D1331" s="0" t="n">
        <v>34</v>
      </c>
      <c r="E1331" s="0" t="n">
        <v>977.53</v>
      </c>
      <c r="F1331" s="0" t="n">
        <v>51.57</v>
      </c>
      <c r="G1331" s="0" t="n">
        <v>72.76</v>
      </c>
      <c r="H1331" s="0" t="n">
        <v>29.9</v>
      </c>
      <c r="I1331" s="0" t="n">
        <v>1.81</v>
      </c>
      <c r="J1331" s="0" t="n">
        <v>0</v>
      </c>
      <c r="K1331" s="0" t="n">
        <v>14.13</v>
      </c>
      <c r="L1331" s="0" t="n">
        <v>29.69</v>
      </c>
      <c r="M1331" s="0" t="n">
        <v>0.26</v>
      </c>
      <c r="N1331" s="0" t="n">
        <v>0.18</v>
      </c>
      <c r="O1331" s="0" t="n">
        <v>-0.29</v>
      </c>
      <c r="P1331" s="0" t="n">
        <v>14.26</v>
      </c>
      <c r="Q1331" s="0" t="n">
        <v>6.85</v>
      </c>
      <c r="R1331" s="0" t="n">
        <v>-11.96</v>
      </c>
      <c r="S1331" s="0" t="n">
        <v>-12.51</v>
      </c>
      <c r="T1331" s="0" t="n">
        <v>167.83</v>
      </c>
      <c r="U1331" s="0" t="n">
        <v>14.99</v>
      </c>
      <c r="V1331" s="0" t="n">
        <v>0.43</v>
      </c>
      <c r="W1331" s="0" t="n">
        <v>257.76</v>
      </c>
      <c r="X1331" s="0" t="n">
        <v>1.23185</v>
      </c>
      <c r="Y1331" s="0" t="n">
        <v>4.53769</v>
      </c>
    </row>
    <row r="1332" customFormat="false" ht="12.8" hidden="false" customHeight="false" outlineLevel="0" collapsed="false">
      <c r="A1332" s="0" t="n">
        <v>28</v>
      </c>
      <c r="B1332" s="0" t="n">
        <v>1</v>
      </c>
      <c r="C1332" s="0" t="n">
        <v>1</v>
      </c>
      <c r="D1332" s="0" t="n">
        <v>35</v>
      </c>
      <c r="E1332" s="0" t="n">
        <v>1106.77</v>
      </c>
      <c r="F1332" s="0" t="n">
        <v>57.79</v>
      </c>
      <c r="G1332" s="0" t="n">
        <v>49.77</v>
      </c>
      <c r="H1332" s="0" t="n">
        <v>31.04</v>
      </c>
      <c r="I1332" s="0" t="n">
        <v>1.81</v>
      </c>
      <c r="J1332" s="0" t="n">
        <v>0</v>
      </c>
      <c r="K1332" s="0" t="n">
        <v>14.78</v>
      </c>
      <c r="L1332" s="0" t="n">
        <v>29.11</v>
      </c>
      <c r="M1332" s="0" t="n">
        <v>0.26</v>
      </c>
      <c r="N1332" s="0" t="n">
        <v>0.17</v>
      </c>
      <c r="O1332" s="0" t="n">
        <v>-0.31</v>
      </c>
      <c r="P1332" s="0" t="n">
        <v>14.28</v>
      </c>
      <c r="Q1332" s="0" t="n">
        <v>7.83</v>
      </c>
      <c r="R1332" s="0" t="n">
        <v>-12.82</v>
      </c>
      <c r="S1332" s="0" t="n">
        <v>-13.25</v>
      </c>
      <c r="T1332" s="0" t="n">
        <v>174.64</v>
      </c>
      <c r="U1332" s="0" t="n">
        <v>15.05</v>
      </c>
      <c r="V1332" s="0" t="n">
        <v>0.46</v>
      </c>
      <c r="W1332" s="0" t="n">
        <v>265.85</v>
      </c>
      <c r="X1332" s="0" t="n">
        <v>1.33438</v>
      </c>
      <c r="Y1332" s="0" t="n">
        <v>4.62201</v>
      </c>
    </row>
    <row r="1333" customFormat="false" ht="12.8" hidden="false" customHeight="false" outlineLevel="0" collapsed="false">
      <c r="A1333" s="0" t="n">
        <v>28</v>
      </c>
      <c r="B1333" s="0" t="n">
        <v>1</v>
      </c>
      <c r="C1333" s="0" t="n">
        <v>1</v>
      </c>
      <c r="D1333" s="0" t="n">
        <v>36</v>
      </c>
      <c r="E1333" s="0" t="n">
        <v>594.94</v>
      </c>
      <c r="F1333" s="0" t="n">
        <v>31.39</v>
      </c>
      <c r="G1333" s="0" t="n">
        <v>70.93</v>
      </c>
      <c r="H1333" s="0" t="n">
        <v>19.52</v>
      </c>
      <c r="I1333" s="0" t="n">
        <v>1.8</v>
      </c>
      <c r="J1333" s="0" t="n">
        <v>0</v>
      </c>
      <c r="K1333" s="0" t="n">
        <v>12.79</v>
      </c>
      <c r="L1333" s="0" t="n">
        <v>27.13</v>
      </c>
      <c r="M1333" s="0" t="n">
        <v>0.2</v>
      </c>
      <c r="N1333" s="0" t="n">
        <v>0.17</v>
      </c>
      <c r="O1333" s="0" t="n">
        <v>-0.33</v>
      </c>
      <c r="P1333" s="0" t="n">
        <v>14.19</v>
      </c>
      <c r="Q1333" s="0" t="n">
        <v>4.24</v>
      </c>
      <c r="R1333" s="0" t="n">
        <v>-10.49</v>
      </c>
      <c r="S1333" s="0" t="n">
        <v>-11.08</v>
      </c>
      <c r="T1333" s="0" t="n">
        <v>203.62</v>
      </c>
      <c r="U1333" s="0" t="n">
        <v>15.03</v>
      </c>
      <c r="V1333" s="0" t="n">
        <v>0.48</v>
      </c>
      <c r="W1333" s="0" t="n">
        <v>157.09</v>
      </c>
      <c r="X1333" s="0" t="n">
        <v>1.43767</v>
      </c>
      <c r="Y1333" s="0" t="n">
        <v>4.70325</v>
      </c>
    </row>
    <row r="1334" customFormat="false" ht="12.8" hidden="false" customHeight="false" outlineLevel="0" collapsed="false">
      <c r="A1334" s="0" t="n">
        <v>28</v>
      </c>
      <c r="B1334" s="0" t="n">
        <v>1</v>
      </c>
      <c r="C1334" s="0" t="n">
        <v>1</v>
      </c>
      <c r="D1334" s="0" t="n">
        <v>37</v>
      </c>
      <c r="E1334" s="0" t="n">
        <v>284.66</v>
      </c>
      <c r="F1334" s="0" t="n">
        <v>15.02</v>
      </c>
      <c r="G1334" s="0" t="n">
        <v>70.75</v>
      </c>
      <c r="H1334" s="0" t="n">
        <v>9.68</v>
      </c>
      <c r="I1334" s="0" t="n">
        <v>1.8</v>
      </c>
      <c r="J1334" s="0" t="n">
        <v>0</v>
      </c>
      <c r="K1334" s="0" t="n">
        <v>11.13</v>
      </c>
      <c r="L1334" s="0" t="n">
        <v>23.73</v>
      </c>
      <c r="M1334" s="0" t="n">
        <v>0.14</v>
      </c>
      <c r="N1334" s="0" t="n">
        <v>0.16</v>
      </c>
      <c r="O1334" s="0" t="n">
        <v>-0.35</v>
      </c>
      <c r="P1334" s="0" t="n">
        <v>14.14</v>
      </c>
      <c r="Q1334" s="0" t="n">
        <v>2.15</v>
      </c>
      <c r="R1334" s="0" t="n">
        <v>-7.79</v>
      </c>
      <c r="S1334" s="0" t="n">
        <v>-8.07</v>
      </c>
      <c r="T1334" s="0" t="n">
        <v>303.87</v>
      </c>
      <c r="U1334" s="0" t="n">
        <v>15.01</v>
      </c>
      <c r="V1334" s="0" t="n">
        <v>0.5</v>
      </c>
      <c r="W1334" s="0" t="n">
        <v>75.16</v>
      </c>
      <c r="X1334" s="0" t="n">
        <v>1.54105</v>
      </c>
      <c r="Y1334" s="0" t="n">
        <v>4.78326</v>
      </c>
    </row>
    <row r="1335" customFormat="false" ht="12.8" hidden="false" customHeight="false" outlineLevel="0" collapsed="false">
      <c r="A1335" s="0" t="n">
        <v>28</v>
      </c>
      <c r="B1335" s="0" t="n">
        <v>1</v>
      </c>
      <c r="C1335" s="0" t="n">
        <v>1</v>
      </c>
      <c r="D1335" s="0" t="n">
        <v>38</v>
      </c>
      <c r="E1335" s="0" t="n">
        <v>0</v>
      </c>
      <c r="F1335" s="0" t="n">
        <v>0</v>
      </c>
      <c r="G1335" s="0" t="n">
        <v>71.41</v>
      </c>
      <c r="H1335" s="0" t="n">
        <v>-3.14</v>
      </c>
      <c r="I1335" s="0" t="n">
        <v>3.14</v>
      </c>
      <c r="J1335" s="0" t="n">
        <v>0</v>
      </c>
      <c r="K1335" s="0" t="n">
        <v>0</v>
      </c>
      <c r="L1335" s="0" t="n">
        <v>11.93</v>
      </c>
      <c r="M1335" s="0" t="n">
        <v>0</v>
      </c>
      <c r="N1335" s="0" t="n">
        <v>0</v>
      </c>
      <c r="O1335" s="0" t="n">
        <v>0</v>
      </c>
      <c r="P1335" s="0" t="n">
        <v>14.92</v>
      </c>
      <c r="Q1335" s="0" t="n">
        <v>0</v>
      </c>
      <c r="R1335" s="0" t="n">
        <v>-0.02</v>
      </c>
      <c r="S1335" s="0" t="n">
        <v>-0.02</v>
      </c>
      <c r="T1335" s="0" t="n">
        <v>450</v>
      </c>
      <c r="U1335" s="0" t="n">
        <v>14.92</v>
      </c>
      <c r="V1335" s="0" t="n">
        <v>0.49</v>
      </c>
      <c r="W1335" s="0" t="n">
        <v>32.67</v>
      </c>
      <c r="X1335" s="0" t="n">
        <v>1.64384</v>
      </c>
      <c r="Y1335" s="0" t="n">
        <v>1.72218</v>
      </c>
    </row>
    <row r="1336" customFormat="false" ht="12.8" hidden="false" customHeight="false" outlineLevel="0" collapsed="false">
      <c r="A1336" s="0" t="n">
        <v>28</v>
      </c>
      <c r="B1336" s="0" t="n">
        <v>1</v>
      </c>
      <c r="C1336" s="0" t="n">
        <v>1</v>
      </c>
      <c r="D1336" s="0" t="n">
        <v>39</v>
      </c>
      <c r="E1336" s="0" t="n">
        <v>0</v>
      </c>
      <c r="F1336" s="0" t="n">
        <v>0</v>
      </c>
      <c r="G1336" s="0" t="n">
        <v>72.65</v>
      </c>
      <c r="H1336" s="0" t="n">
        <v>-3.1</v>
      </c>
      <c r="I1336" s="0" t="n">
        <v>3.1</v>
      </c>
      <c r="J1336" s="0" t="n">
        <v>0</v>
      </c>
      <c r="K1336" s="0" t="n">
        <v>0</v>
      </c>
      <c r="L1336" s="0" t="n">
        <v>0</v>
      </c>
      <c r="M1336" s="0" t="n">
        <v>0</v>
      </c>
      <c r="N1336" s="0" t="n">
        <v>0</v>
      </c>
      <c r="O1336" s="0" t="n">
        <v>0</v>
      </c>
      <c r="P1336" s="0" t="n">
        <v>14.7</v>
      </c>
      <c r="Q1336" s="0" t="n">
        <v>0</v>
      </c>
      <c r="R1336" s="0" t="n">
        <v>-0.02</v>
      </c>
      <c r="S1336" s="0" t="n">
        <v>-0.02</v>
      </c>
      <c r="T1336" s="0" t="n">
        <v>450</v>
      </c>
      <c r="U1336" s="0" t="n">
        <v>14.7</v>
      </c>
      <c r="V1336" s="0" t="n">
        <v>0.47</v>
      </c>
      <c r="W1336" s="0" t="n">
        <v>5.57</v>
      </c>
      <c r="X1336" s="0" t="n">
        <v>1.74536</v>
      </c>
      <c r="Y1336" s="0" t="n">
        <v>1.33667</v>
      </c>
    </row>
    <row r="1337" customFormat="false" ht="12.8" hidden="false" customHeight="false" outlineLevel="0" collapsed="false">
      <c r="A1337" s="0" t="n">
        <v>28</v>
      </c>
      <c r="B1337" s="0" t="n">
        <v>1</v>
      </c>
      <c r="C1337" s="0" t="n">
        <v>1</v>
      </c>
      <c r="D1337" s="0" t="n">
        <v>40</v>
      </c>
      <c r="E1337" s="0" t="n">
        <v>0</v>
      </c>
      <c r="F1337" s="0" t="n">
        <v>0</v>
      </c>
      <c r="G1337" s="0" t="n">
        <v>70.74</v>
      </c>
      <c r="H1337" s="0" t="n">
        <v>-3.09</v>
      </c>
      <c r="I1337" s="0" t="n">
        <v>3.09</v>
      </c>
      <c r="J1337" s="0" t="n">
        <v>0</v>
      </c>
      <c r="K1337" s="0" t="n">
        <v>0</v>
      </c>
      <c r="L1337" s="0" t="n">
        <v>0</v>
      </c>
      <c r="M1337" s="0" t="n">
        <v>0</v>
      </c>
      <c r="N1337" s="0" t="n">
        <v>0</v>
      </c>
      <c r="O1337" s="0" t="n">
        <v>0</v>
      </c>
      <c r="P1337" s="0" t="n">
        <v>14.64</v>
      </c>
      <c r="Q1337" s="0" t="n">
        <v>0</v>
      </c>
      <c r="R1337" s="0" t="n">
        <v>-0.02</v>
      </c>
      <c r="S1337" s="0" t="n">
        <v>-0.02</v>
      </c>
      <c r="T1337" s="0" t="n">
        <v>450</v>
      </c>
      <c r="U1337" s="0" t="n">
        <v>14.64</v>
      </c>
      <c r="V1337" s="0" t="n">
        <v>0.47</v>
      </c>
      <c r="W1337" s="0" t="n">
        <v>-0.42</v>
      </c>
      <c r="X1337" s="0" t="n">
        <v>1.84483</v>
      </c>
      <c r="Y1337" s="0" t="n">
        <v>1.24993</v>
      </c>
    </row>
    <row r="1338" customFormat="false" ht="12.8" hidden="false" customHeight="false" outlineLevel="0" collapsed="false">
      <c r="A1338" s="0" t="n">
        <v>28</v>
      </c>
      <c r="B1338" s="0" t="n">
        <v>1</v>
      </c>
      <c r="C1338" s="0" t="n">
        <v>1</v>
      </c>
      <c r="D1338" s="0" t="n">
        <v>41</v>
      </c>
      <c r="E1338" s="0" t="n">
        <v>0</v>
      </c>
      <c r="F1338" s="0" t="n">
        <v>0</v>
      </c>
      <c r="G1338" s="0" t="n">
        <v>70.57</v>
      </c>
      <c r="H1338" s="0" t="n">
        <v>-3.07</v>
      </c>
      <c r="I1338" s="0" t="n">
        <v>3.07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0</v>
      </c>
      <c r="P1338" s="0" t="n">
        <v>14.57</v>
      </c>
      <c r="Q1338" s="0" t="n">
        <v>0</v>
      </c>
      <c r="R1338" s="0" t="n">
        <v>-0.02</v>
      </c>
      <c r="S1338" s="0" t="n">
        <v>-0.02</v>
      </c>
      <c r="T1338" s="0" t="n">
        <v>450</v>
      </c>
      <c r="U1338" s="0" t="n">
        <v>14.57</v>
      </c>
      <c r="V1338" s="0" t="n">
        <v>0.47</v>
      </c>
      <c r="W1338" s="0" t="n">
        <v>-0.53</v>
      </c>
      <c r="X1338" s="0" t="n">
        <v>1.94138</v>
      </c>
      <c r="Y1338" s="0" t="n">
        <v>1.15725</v>
      </c>
    </row>
    <row r="1339" customFormat="false" ht="12.8" hidden="false" customHeight="false" outlineLevel="0" collapsed="false">
      <c r="A1339" s="0" t="n">
        <v>28</v>
      </c>
      <c r="B1339" s="0" t="n">
        <v>1</v>
      </c>
      <c r="C1339" s="0" t="n">
        <v>1</v>
      </c>
      <c r="D1339" s="0" t="n">
        <v>42</v>
      </c>
      <c r="E1339" s="0" t="n">
        <v>0</v>
      </c>
      <c r="F1339" s="0" t="n">
        <v>0</v>
      </c>
      <c r="G1339" s="0" t="n">
        <v>73.08</v>
      </c>
      <c r="H1339" s="0" t="n">
        <v>-3.02</v>
      </c>
      <c r="I1339" s="0" t="n">
        <v>3.02</v>
      </c>
      <c r="J1339" s="0" t="n">
        <v>0</v>
      </c>
      <c r="K1339" s="0" t="n">
        <v>0</v>
      </c>
      <c r="L1339" s="0" t="n">
        <v>0</v>
      </c>
      <c r="M1339" s="0" t="n">
        <v>0</v>
      </c>
      <c r="N1339" s="0" t="n">
        <v>0</v>
      </c>
      <c r="O1339" s="0" t="n">
        <v>0</v>
      </c>
      <c r="P1339" s="0" t="n">
        <v>14.24</v>
      </c>
      <c r="Q1339" s="0" t="n">
        <v>0</v>
      </c>
      <c r="R1339" s="0" t="n">
        <v>-0.02</v>
      </c>
      <c r="S1339" s="0" t="n">
        <v>-0.02</v>
      </c>
      <c r="T1339" s="0" t="n">
        <v>450</v>
      </c>
      <c r="U1339" s="0" t="n">
        <v>14.24</v>
      </c>
      <c r="V1339" s="0" t="n">
        <v>0.45</v>
      </c>
      <c r="W1339" s="0" t="n">
        <v>-0.27</v>
      </c>
      <c r="X1339" s="0" t="n">
        <v>2.03389</v>
      </c>
      <c r="Y1339" s="0" t="n">
        <v>1.05647</v>
      </c>
    </row>
    <row r="1340" customFormat="false" ht="12.8" hidden="false" customHeight="false" outlineLevel="0" collapsed="false">
      <c r="A1340" s="0" t="n">
        <v>28</v>
      </c>
      <c r="B1340" s="0" t="n">
        <v>1</v>
      </c>
      <c r="C1340" s="0" t="n">
        <v>1</v>
      </c>
      <c r="D1340" s="0" t="n">
        <v>43</v>
      </c>
      <c r="E1340" s="0" t="n">
        <v>0</v>
      </c>
      <c r="F1340" s="0" t="n">
        <v>0</v>
      </c>
      <c r="G1340" s="0" t="n">
        <v>71.53</v>
      </c>
      <c r="H1340" s="0" t="n">
        <v>-2.98</v>
      </c>
      <c r="I1340" s="0" t="n">
        <v>2.98</v>
      </c>
      <c r="J1340" s="0" t="n">
        <v>0</v>
      </c>
      <c r="K1340" s="0" t="n">
        <v>0</v>
      </c>
      <c r="L1340" s="0" t="n">
        <v>0</v>
      </c>
      <c r="M1340" s="0" t="n">
        <v>0</v>
      </c>
      <c r="N1340" s="0" t="n">
        <v>0</v>
      </c>
      <c r="O1340" s="0" t="n">
        <v>0</v>
      </c>
      <c r="P1340" s="0" t="n">
        <v>14.05</v>
      </c>
      <c r="Q1340" s="0" t="n">
        <v>0</v>
      </c>
      <c r="R1340" s="0" t="n">
        <v>-0.02</v>
      </c>
      <c r="S1340" s="0" t="n">
        <v>-0.02</v>
      </c>
      <c r="T1340" s="0" t="n">
        <v>450</v>
      </c>
      <c r="U1340" s="0" t="n">
        <v>14.05</v>
      </c>
      <c r="V1340" s="0" t="n">
        <v>0.42</v>
      </c>
      <c r="W1340" s="0" t="n">
        <v>-0.43</v>
      </c>
      <c r="X1340" s="0" t="n">
        <v>2.121</v>
      </c>
      <c r="Y1340" s="0" t="n">
        <v>0.94519</v>
      </c>
    </row>
    <row r="1341" customFormat="false" ht="12.8" hidden="false" customHeight="false" outlineLevel="0" collapsed="false">
      <c r="A1341" s="0" t="n">
        <v>28</v>
      </c>
      <c r="B1341" s="0" t="n">
        <v>1</v>
      </c>
      <c r="C1341" s="0" t="n">
        <v>1</v>
      </c>
      <c r="D1341" s="0" t="n">
        <v>44</v>
      </c>
      <c r="E1341" s="0" t="n">
        <v>0</v>
      </c>
      <c r="F1341" s="0" t="n">
        <v>0</v>
      </c>
      <c r="G1341" s="0" t="n">
        <v>70.11</v>
      </c>
      <c r="H1341" s="0" t="n">
        <v>-2.97</v>
      </c>
      <c r="I1341" s="0" t="n">
        <v>2.97</v>
      </c>
      <c r="J1341" s="0" t="n">
        <v>0</v>
      </c>
      <c r="K1341" s="0" t="n">
        <v>0</v>
      </c>
      <c r="L1341" s="0" t="n">
        <v>0</v>
      </c>
      <c r="M1341" s="0" t="n">
        <v>0</v>
      </c>
      <c r="N1341" s="0" t="n">
        <v>0</v>
      </c>
      <c r="O1341" s="0" t="n">
        <v>0</v>
      </c>
      <c r="P1341" s="0" t="n">
        <v>13.99</v>
      </c>
      <c r="Q1341" s="0" t="n">
        <v>0</v>
      </c>
      <c r="R1341" s="0" t="n">
        <v>-0.02</v>
      </c>
      <c r="S1341" s="0" t="n">
        <v>-0.02</v>
      </c>
      <c r="T1341" s="0" t="n">
        <v>450</v>
      </c>
      <c r="U1341" s="0" t="n">
        <v>13.99</v>
      </c>
      <c r="V1341" s="0" t="n">
        <v>0.4</v>
      </c>
      <c r="W1341" s="0" t="n">
        <v>-0.59</v>
      </c>
      <c r="X1341" s="0" t="n">
        <v>2.20097</v>
      </c>
      <c r="Y1341" s="0" t="n">
        <v>0.8209</v>
      </c>
    </row>
    <row r="1342" customFormat="false" ht="12.8" hidden="false" customHeight="false" outlineLevel="0" collapsed="false">
      <c r="A1342" s="0" t="n">
        <v>28</v>
      </c>
      <c r="B1342" s="0" t="n">
        <v>1</v>
      </c>
      <c r="C1342" s="0" t="n">
        <v>1</v>
      </c>
      <c r="D1342" s="0" t="n">
        <v>45</v>
      </c>
      <c r="E1342" s="0" t="n">
        <v>0</v>
      </c>
      <c r="F1342" s="0" t="n">
        <v>0</v>
      </c>
      <c r="G1342" s="0" t="n">
        <v>69.83</v>
      </c>
      <c r="H1342" s="0" t="n">
        <v>-2.97</v>
      </c>
      <c r="I1342" s="0" t="n">
        <v>2.97</v>
      </c>
      <c r="J1342" s="0" t="n">
        <v>0</v>
      </c>
      <c r="K1342" s="0" t="n">
        <v>0</v>
      </c>
      <c r="L1342" s="0" t="n">
        <v>0</v>
      </c>
      <c r="M1342" s="0" t="n">
        <v>0</v>
      </c>
      <c r="N1342" s="0" t="n">
        <v>0</v>
      </c>
      <c r="O1342" s="0" t="n">
        <v>0</v>
      </c>
      <c r="P1342" s="0" t="n">
        <v>13.95</v>
      </c>
      <c r="Q1342" s="0" t="n">
        <v>0</v>
      </c>
      <c r="R1342" s="0" t="n">
        <v>-0.02</v>
      </c>
      <c r="S1342" s="0" t="n">
        <v>-0.02</v>
      </c>
      <c r="T1342" s="0" t="n">
        <v>450</v>
      </c>
      <c r="U1342" s="0" t="n">
        <v>13.95</v>
      </c>
      <c r="V1342" s="0" t="n">
        <v>0.4</v>
      </c>
      <c r="W1342" s="0" t="n">
        <v>-0.6</v>
      </c>
      <c r="X1342" s="0" t="n">
        <v>2.27161</v>
      </c>
      <c r="Y1342" s="0" t="n">
        <v>0.68123</v>
      </c>
    </row>
    <row r="1343" customFormat="false" ht="12.8" hidden="false" customHeight="false" outlineLevel="0" collapsed="false">
      <c r="A1343" s="0" t="n">
        <v>28</v>
      </c>
      <c r="B1343" s="0" t="n">
        <v>1</v>
      </c>
      <c r="C1343" s="0" t="n">
        <v>1</v>
      </c>
      <c r="D1343" s="0" t="n">
        <v>46</v>
      </c>
      <c r="E1343" s="0" t="n">
        <v>0</v>
      </c>
      <c r="F1343" s="0" t="n">
        <v>0</v>
      </c>
      <c r="G1343" s="0" t="n">
        <v>68.96</v>
      </c>
      <c r="H1343" s="0" t="n">
        <v>-2.98</v>
      </c>
      <c r="I1343" s="0" t="n">
        <v>2.98</v>
      </c>
      <c r="J1343" s="0" t="n">
        <v>0</v>
      </c>
      <c r="K1343" s="0" t="n">
        <v>0</v>
      </c>
      <c r="L1343" s="0" t="n">
        <v>0</v>
      </c>
      <c r="M1343" s="0" t="n">
        <v>0</v>
      </c>
      <c r="N1343" s="0" t="n">
        <v>0</v>
      </c>
      <c r="O1343" s="0" t="n">
        <v>0</v>
      </c>
      <c r="P1343" s="0" t="n">
        <v>14.01</v>
      </c>
      <c r="Q1343" s="0" t="n">
        <v>0</v>
      </c>
      <c r="R1343" s="0" t="n">
        <v>-0.02</v>
      </c>
      <c r="S1343" s="0" t="n">
        <v>-0.02</v>
      </c>
      <c r="T1343" s="0" t="n">
        <v>450</v>
      </c>
      <c r="U1343" s="0" t="n">
        <v>14.01</v>
      </c>
      <c r="V1343" s="0" t="n">
        <v>0.4</v>
      </c>
      <c r="W1343" s="0" t="n">
        <v>-0.72</v>
      </c>
      <c r="X1343" s="0" t="n">
        <v>2.33034</v>
      </c>
      <c r="Y1343" s="0" t="n">
        <v>0.5246</v>
      </c>
    </row>
    <row r="1344" customFormat="false" ht="12.8" hidden="false" customHeight="false" outlineLevel="0" collapsed="false">
      <c r="A1344" s="0" t="n">
        <v>28</v>
      </c>
      <c r="B1344" s="0" t="n">
        <v>1</v>
      </c>
      <c r="C1344" s="0" t="n">
        <v>1</v>
      </c>
      <c r="D1344" s="0" t="n">
        <v>47</v>
      </c>
      <c r="E1344" s="0" t="n">
        <v>0</v>
      </c>
      <c r="F1344" s="0" t="n">
        <v>0</v>
      </c>
      <c r="G1344" s="0" t="n">
        <v>69.79</v>
      </c>
      <c r="H1344" s="0" t="n">
        <v>-2.97</v>
      </c>
      <c r="I1344" s="0" t="n">
        <v>2.97</v>
      </c>
      <c r="J1344" s="0" t="n">
        <v>0</v>
      </c>
      <c r="K1344" s="0" t="n">
        <v>0</v>
      </c>
      <c r="L1344" s="0" t="n">
        <v>0</v>
      </c>
      <c r="M1344" s="0" t="n">
        <v>0</v>
      </c>
      <c r="N1344" s="0" t="n">
        <v>0</v>
      </c>
      <c r="O1344" s="0" t="n">
        <v>0</v>
      </c>
      <c r="P1344" s="0" t="n">
        <v>13.97</v>
      </c>
      <c r="Q1344" s="0" t="n">
        <v>0</v>
      </c>
      <c r="R1344" s="0" t="n">
        <v>-0.02</v>
      </c>
      <c r="S1344" s="0" t="n">
        <v>-0.02</v>
      </c>
      <c r="T1344" s="0" t="n">
        <v>450</v>
      </c>
      <c r="U1344" s="0" t="n">
        <v>13.97</v>
      </c>
      <c r="V1344" s="0" t="n">
        <v>0.41</v>
      </c>
      <c r="W1344" s="0" t="n">
        <v>-0.74</v>
      </c>
      <c r="X1344" s="0" t="n">
        <v>2.37428</v>
      </c>
      <c r="Y1344" s="0" t="n">
        <v>0.35128</v>
      </c>
    </row>
    <row r="1345" customFormat="false" ht="12.8" hidden="false" customHeight="false" outlineLevel="0" collapsed="false">
      <c r="A1345" s="0" t="n">
        <v>28</v>
      </c>
      <c r="B1345" s="0" t="n">
        <v>1</v>
      </c>
      <c r="C1345" s="0" t="n">
        <v>1</v>
      </c>
      <c r="D1345" s="0" t="n">
        <v>48</v>
      </c>
      <c r="E1345" s="0" t="n">
        <v>0</v>
      </c>
      <c r="F1345" s="0" t="n">
        <v>0</v>
      </c>
      <c r="G1345" s="0" t="n">
        <v>71.18</v>
      </c>
      <c r="H1345" s="0" t="n">
        <v>-2.94</v>
      </c>
      <c r="I1345" s="0" t="n">
        <v>2.94</v>
      </c>
      <c r="J1345" s="0" t="n">
        <v>0</v>
      </c>
      <c r="K1345" s="0" t="n">
        <v>0</v>
      </c>
      <c r="L1345" s="0" t="n">
        <v>0</v>
      </c>
      <c r="M1345" s="0" t="n">
        <v>0</v>
      </c>
      <c r="N1345" s="0" t="n">
        <v>0</v>
      </c>
      <c r="O1345" s="0" t="n">
        <v>0</v>
      </c>
      <c r="P1345" s="0" t="n">
        <v>13.77</v>
      </c>
      <c r="Q1345" s="0" t="n">
        <v>0</v>
      </c>
      <c r="R1345" s="0" t="n">
        <v>-0.02</v>
      </c>
      <c r="S1345" s="0" t="n">
        <v>-0.02</v>
      </c>
      <c r="T1345" s="0" t="n">
        <v>450</v>
      </c>
      <c r="U1345" s="0" t="n">
        <v>13.77</v>
      </c>
      <c r="V1345" s="0" t="n">
        <v>0.39</v>
      </c>
      <c r="W1345" s="0" t="n">
        <v>-0.87</v>
      </c>
      <c r="X1345" s="0" t="n">
        <v>2.40071</v>
      </c>
      <c r="Y1345" s="0" t="n">
        <v>0.16439</v>
      </c>
    </row>
    <row r="1346" customFormat="false" ht="12.8" hidden="false" customHeight="false" outlineLevel="0" collapsed="false">
      <c r="A1346" s="0" t="n">
        <v>29</v>
      </c>
      <c r="B1346" s="0" t="n">
        <v>1</v>
      </c>
      <c r="C1346" s="0" t="n">
        <v>1</v>
      </c>
      <c r="D1346" s="0" t="n">
        <v>1</v>
      </c>
      <c r="E1346" s="0" t="n">
        <v>0</v>
      </c>
      <c r="F1346" s="0" t="n">
        <v>0</v>
      </c>
      <c r="G1346" s="0" t="n">
        <v>71.6</v>
      </c>
      <c r="H1346" s="0" t="n">
        <v>-2.9</v>
      </c>
      <c r="I1346" s="0" t="n">
        <v>2.9</v>
      </c>
      <c r="J1346" s="0" t="n">
        <v>0</v>
      </c>
      <c r="K1346" s="0" t="n">
        <v>0</v>
      </c>
      <c r="L1346" s="0" t="n">
        <v>0</v>
      </c>
      <c r="M1346" s="0" t="n">
        <v>0</v>
      </c>
      <c r="N1346" s="0" t="n">
        <v>0</v>
      </c>
      <c r="O1346" s="0" t="n">
        <v>0</v>
      </c>
      <c r="P1346" s="0" t="n">
        <v>13.53</v>
      </c>
      <c r="Q1346" s="0" t="n">
        <v>0</v>
      </c>
      <c r="R1346" s="0" t="n">
        <v>-0.02</v>
      </c>
      <c r="S1346" s="0" t="n">
        <v>-0.02</v>
      </c>
      <c r="T1346" s="0" t="n">
        <v>450</v>
      </c>
      <c r="U1346" s="0" t="n">
        <v>13.53</v>
      </c>
      <c r="V1346" s="0" t="n">
        <v>0.36</v>
      </c>
      <c r="W1346" s="0" t="n">
        <v>-0.8</v>
      </c>
      <c r="X1346" s="0" t="n">
        <v>2.4145</v>
      </c>
      <c r="Y1346" s="0" t="n">
        <v>-0.03158</v>
      </c>
    </row>
    <row r="1347" customFormat="false" ht="12.8" hidden="false" customHeight="false" outlineLevel="0" collapsed="false">
      <c r="A1347" s="0" t="n">
        <v>29</v>
      </c>
      <c r="B1347" s="0" t="n">
        <v>1</v>
      </c>
      <c r="C1347" s="0" t="n">
        <v>1</v>
      </c>
      <c r="D1347" s="0" t="n">
        <v>2</v>
      </c>
      <c r="E1347" s="0" t="n">
        <v>0</v>
      </c>
      <c r="F1347" s="0" t="n">
        <v>0</v>
      </c>
      <c r="G1347" s="0" t="n">
        <v>69.33</v>
      </c>
      <c r="H1347" s="0" t="n">
        <v>-2.89</v>
      </c>
      <c r="I1347" s="0" t="n">
        <v>2.89</v>
      </c>
      <c r="J1347" s="0" t="n">
        <v>0</v>
      </c>
      <c r="K1347" s="0" t="n">
        <v>0</v>
      </c>
      <c r="L1347" s="0" t="n">
        <v>0</v>
      </c>
      <c r="M1347" s="0" t="n">
        <v>0</v>
      </c>
      <c r="N1347" s="0" t="n">
        <v>0</v>
      </c>
      <c r="O1347" s="0" t="n">
        <v>0</v>
      </c>
      <c r="P1347" s="0" t="n">
        <v>13.49</v>
      </c>
      <c r="Q1347" s="0" t="n">
        <v>0</v>
      </c>
      <c r="R1347" s="0" t="n">
        <v>-0.02</v>
      </c>
      <c r="S1347" s="0" t="n">
        <v>-0.02</v>
      </c>
      <c r="T1347" s="0" t="n">
        <v>450</v>
      </c>
      <c r="U1347" s="0" t="n">
        <v>13.49</v>
      </c>
      <c r="V1347" s="0" t="n">
        <v>0.35</v>
      </c>
      <c r="W1347" s="0" t="n">
        <v>-0.94</v>
      </c>
      <c r="X1347" s="0" t="n">
        <v>2.40119</v>
      </c>
      <c r="Y1347" s="0" t="n">
        <v>-0.22577</v>
      </c>
    </row>
    <row r="1348" customFormat="false" ht="12.8" hidden="false" customHeight="false" outlineLevel="0" collapsed="false">
      <c r="A1348" s="0" t="n">
        <v>29</v>
      </c>
      <c r="B1348" s="0" t="n">
        <v>1</v>
      </c>
      <c r="C1348" s="0" t="n">
        <v>1</v>
      </c>
      <c r="D1348" s="0" t="n">
        <v>3</v>
      </c>
      <c r="E1348" s="0" t="n">
        <v>0</v>
      </c>
      <c r="F1348" s="0" t="n">
        <v>0</v>
      </c>
      <c r="G1348" s="0" t="n">
        <v>71.15</v>
      </c>
      <c r="H1348" s="0" t="n">
        <v>-2.85</v>
      </c>
      <c r="I1348" s="0" t="n">
        <v>2.85</v>
      </c>
      <c r="J1348" s="0" t="n">
        <v>0</v>
      </c>
      <c r="K1348" s="0" t="n">
        <v>0</v>
      </c>
      <c r="L1348" s="0" t="n">
        <v>0</v>
      </c>
      <c r="M1348" s="0" t="n">
        <v>0</v>
      </c>
      <c r="N1348" s="0" t="n">
        <v>0</v>
      </c>
      <c r="O1348" s="0" t="n">
        <v>0</v>
      </c>
      <c r="P1348" s="0" t="n">
        <v>13.28</v>
      </c>
      <c r="Q1348" s="0" t="n">
        <v>0</v>
      </c>
      <c r="R1348" s="0" t="n">
        <v>-0.02</v>
      </c>
      <c r="S1348" s="0" t="n">
        <v>-0.02</v>
      </c>
      <c r="T1348" s="0" t="n">
        <v>450</v>
      </c>
      <c r="U1348" s="0" t="n">
        <v>13.28</v>
      </c>
      <c r="V1348" s="0" t="n">
        <v>0.33</v>
      </c>
      <c r="W1348" s="0" t="n">
        <v>-1.06</v>
      </c>
      <c r="X1348" s="0" t="n">
        <v>2.36878</v>
      </c>
      <c r="Y1348" s="0" t="n">
        <v>-0.41025</v>
      </c>
    </row>
    <row r="1349" customFormat="false" ht="12.8" hidden="false" customHeight="false" outlineLevel="0" collapsed="false">
      <c r="A1349" s="0" t="n">
        <v>29</v>
      </c>
      <c r="B1349" s="0" t="n">
        <v>1</v>
      </c>
      <c r="C1349" s="0" t="n">
        <v>1</v>
      </c>
      <c r="D1349" s="0" t="n">
        <v>4</v>
      </c>
      <c r="E1349" s="0" t="n">
        <v>0</v>
      </c>
      <c r="F1349" s="0" t="n">
        <v>0</v>
      </c>
      <c r="G1349" s="0" t="n">
        <v>71.66</v>
      </c>
      <c r="H1349" s="0" t="n">
        <v>-2.81</v>
      </c>
      <c r="I1349" s="0" t="n">
        <v>2.81</v>
      </c>
      <c r="J1349" s="0" t="n">
        <v>0</v>
      </c>
      <c r="K1349" s="0" t="n">
        <v>0</v>
      </c>
      <c r="L1349" s="0" t="n">
        <v>0</v>
      </c>
      <c r="M1349" s="0" t="n">
        <v>0</v>
      </c>
      <c r="N1349" s="0" t="n">
        <v>0</v>
      </c>
      <c r="O1349" s="0" t="n">
        <v>0</v>
      </c>
      <c r="P1349" s="0" t="n">
        <v>12.99</v>
      </c>
      <c r="Q1349" s="0" t="n">
        <v>0</v>
      </c>
      <c r="R1349" s="0" t="n">
        <v>-0.02</v>
      </c>
      <c r="S1349" s="0" t="n">
        <v>-0.02</v>
      </c>
      <c r="T1349" s="0" t="n">
        <v>450</v>
      </c>
      <c r="U1349" s="0" t="n">
        <v>12.99</v>
      </c>
      <c r="V1349" s="0" t="n">
        <v>0.3</v>
      </c>
      <c r="W1349" s="0" t="n">
        <v>-1.98</v>
      </c>
      <c r="X1349" s="0" t="n">
        <v>2.31958</v>
      </c>
      <c r="Y1349" s="0" t="n">
        <v>-0.57948</v>
      </c>
    </row>
    <row r="1350" customFormat="false" ht="12.8" hidden="false" customHeight="false" outlineLevel="0" collapsed="false">
      <c r="A1350" s="0" t="n">
        <v>29</v>
      </c>
      <c r="B1350" s="0" t="n">
        <v>1</v>
      </c>
      <c r="C1350" s="0" t="n">
        <v>1</v>
      </c>
      <c r="D1350" s="0" t="n">
        <v>5</v>
      </c>
      <c r="E1350" s="0" t="n">
        <v>0</v>
      </c>
      <c r="F1350" s="0" t="n">
        <v>0</v>
      </c>
      <c r="G1350" s="0" t="n">
        <v>68.8</v>
      </c>
      <c r="H1350" s="0" t="n">
        <v>-2.81</v>
      </c>
      <c r="I1350" s="0" t="n">
        <v>2.81</v>
      </c>
      <c r="J1350" s="0" t="n">
        <v>0</v>
      </c>
      <c r="K1350" s="0" t="n">
        <v>0</v>
      </c>
      <c r="L1350" s="0" t="n">
        <v>0</v>
      </c>
      <c r="M1350" s="0" t="n">
        <v>0</v>
      </c>
      <c r="N1350" s="0" t="n">
        <v>0</v>
      </c>
      <c r="O1350" s="0" t="n">
        <v>0</v>
      </c>
      <c r="P1350" s="0" t="n">
        <v>12.98</v>
      </c>
      <c r="Q1350" s="0" t="n">
        <v>0</v>
      </c>
      <c r="R1350" s="0" t="n">
        <v>-0.02</v>
      </c>
      <c r="S1350" s="0" t="n">
        <v>-0.02</v>
      </c>
      <c r="T1350" s="0" t="n">
        <v>450</v>
      </c>
      <c r="U1350" s="0" t="n">
        <v>12.98</v>
      </c>
      <c r="V1350" s="0" t="n">
        <v>0.28</v>
      </c>
      <c r="W1350" s="0" t="n">
        <v>-1.3</v>
      </c>
      <c r="X1350" s="0" t="n">
        <v>2.25647</v>
      </c>
      <c r="Y1350" s="0" t="n">
        <v>-0.73135</v>
      </c>
    </row>
    <row r="1351" customFormat="false" ht="12.8" hidden="false" customHeight="false" outlineLevel="0" collapsed="false">
      <c r="A1351" s="0" t="n">
        <v>29</v>
      </c>
      <c r="B1351" s="0" t="n">
        <v>1</v>
      </c>
      <c r="C1351" s="0" t="n">
        <v>1</v>
      </c>
      <c r="D1351" s="0" t="n">
        <v>6</v>
      </c>
      <c r="E1351" s="0" t="n">
        <v>0</v>
      </c>
      <c r="F1351" s="0" t="n">
        <v>0</v>
      </c>
      <c r="G1351" s="0" t="n">
        <v>67.4</v>
      </c>
      <c r="H1351" s="0" t="n">
        <v>-2.83</v>
      </c>
      <c r="I1351" s="0" t="n">
        <v>2.83</v>
      </c>
      <c r="J1351" s="0" t="n">
        <v>0</v>
      </c>
      <c r="K1351" s="0" t="n">
        <v>0</v>
      </c>
      <c r="L1351" s="0" t="n">
        <v>0</v>
      </c>
      <c r="M1351" s="0" t="n">
        <v>0</v>
      </c>
      <c r="N1351" s="0" t="n">
        <v>0</v>
      </c>
      <c r="O1351" s="0" t="n">
        <v>0</v>
      </c>
      <c r="P1351" s="0" t="n">
        <v>13.15</v>
      </c>
      <c r="Q1351" s="0" t="n">
        <v>0</v>
      </c>
      <c r="R1351" s="0" t="n">
        <v>-0.02</v>
      </c>
      <c r="S1351" s="0" t="n">
        <v>-0.02</v>
      </c>
      <c r="T1351" s="0" t="n">
        <v>450</v>
      </c>
      <c r="U1351" s="0" t="n">
        <v>13.15</v>
      </c>
      <c r="V1351" s="0" t="n">
        <v>0.27</v>
      </c>
      <c r="W1351" s="0" t="n">
        <v>-0.75</v>
      </c>
      <c r="X1351" s="0" t="n">
        <v>2.1823</v>
      </c>
      <c r="Y1351" s="0" t="n">
        <v>-0.86636</v>
      </c>
    </row>
    <row r="1352" customFormat="false" ht="12.8" hidden="false" customHeight="false" outlineLevel="0" collapsed="false">
      <c r="A1352" s="0" t="n">
        <v>29</v>
      </c>
      <c r="B1352" s="0" t="n">
        <v>1</v>
      </c>
      <c r="C1352" s="0" t="n">
        <v>1</v>
      </c>
      <c r="D1352" s="0" t="n">
        <v>7</v>
      </c>
      <c r="E1352" s="0" t="n">
        <v>0</v>
      </c>
      <c r="F1352" s="0" t="n">
        <v>0</v>
      </c>
      <c r="G1352" s="0" t="n">
        <v>68.36</v>
      </c>
      <c r="H1352" s="0" t="n">
        <v>-2.84</v>
      </c>
      <c r="I1352" s="0" t="n">
        <v>2.84</v>
      </c>
      <c r="J1352" s="0" t="n">
        <v>0</v>
      </c>
      <c r="K1352" s="0" t="n">
        <v>0</v>
      </c>
      <c r="L1352" s="0" t="n">
        <v>0</v>
      </c>
      <c r="M1352" s="0" t="n">
        <v>0</v>
      </c>
      <c r="N1352" s="0" t="n">
        <v>0</v>
      </c>
      <c r="O1352" s="0" t="n">
        <v>0</v>
      </c>
      <c r="P1352" s="0" t="n">
        <v>13.22</v>
      </c>
      <c r="Q1352" s="0" t="n">
        <v>0</v>
      </c>
      <c r="R1352" s="0" t="n">
        <v>-0.02</v>
      </c>
      <c r="S1352" s="0" t="n">
        <v>-0.02</v>
      </c>
      <c r="T1352" s="0" t="n">
        <v>450</v>
      </c>
      <c r="U1352" s="0" t="n">
        <v>13.22</v>
      </c>
      <c r="V1352" s="0" t="n">
        <v>0.28</v>
      </c>
      <c r="W1352" s="0" t="n">
        <v>-0.75</v>
      </c>
      <c r="X1352" s="0" t="n">
        <v>2.09957</v>
      </c>
      <c r="Y1352" s="0" t="n">
        <v>-0.9865</v>
      </c>
    </row>
    <row r="1353" customFormat="false" ht="12.8" hidden="false" customHeight="false" outlineLevel="0" collapsed="false">
      <c r="A1353" s="0" t="n">
        <v>29</v>
      </c>
      <c r="B1353" s="0" t="n">
        <v>1</v>
      </c>
      <c r="C1353" s="0" t="n">
        <v>1</v>
      </c>
      <c r="D1353" s="0" t="n">
        <v>8</v>
      </c>
      <c r="E1353" s="0" t="n">
        <v>0</v>
      </c>
      <c r="F1353" s="0" t="n">
        <v>0</v>
      </c>
      <c r="G1353" s="0" t="n">
        <v>69.68</v>
      </c>
      <c r="H1353" s="0" t="n">
        <v>-2.84</v>
      </c>
      <c r="I1353" s="0" t="n">
        <v>2.84</v>
      </c>
      <c r="J1353" s="0" t="n">
        <v>0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0</v>
      </c>
      <c r="P1353" s="0" t="n">
        <v>13.17</v>
      </c>
      <c r="Q1353" s="0" t="n">
        <v>0</v>
      </c>
      <c r="R1353" s="0" t="n">
        <v>-0.02</v>
      </c>
      <c r="S1353" s="0" t="n">
        <v>-0.02</v>
      </c>
      <c r="T1353" s="0" t="n">
        <v>450</v>
      </c>
      <c r="U1353" s="0" t="n">
        <v>13.17</v>
      </c>
      <c r="V1353" s="0" t="n">
        <v>0.28</v>
      </c>
      <c r="W1353" s="0" t="n">
        <v>-0.84</v>
      </c>
      <c r="X1353" s="0" t="n">
        <v>2.01032</v>
      </c>
      <c r="Y1353" s="0" t="n">
        <v>-1.09431</v>
      </c>
    </row>
    <row r="1354" customFormat="false" ht="12.8" hidden="false" customHeight="false" outlineLevel="0" collapsed="false">
      <c r="A1354" s="0" t="n">
        <v>29</v>
      </c>
      <c r="B1354" s="0" t="n">
        <v>1</v>
      </c>
      <c r="C1354" s="0" t="n">
        <v>1</v>
      </c>
      <c r="D1354" s="0" t="n">
        <v>9</v>
      </c>
      <c r="E1354" s="0" t="n">
        <v>0</v>
      </c>
      <c r="F1354" s="0" t="n">
        <v>0</v>
      </c>
      <c r="G1354" s="0" t="n">
        <v>69.7</v>
      </c>
      <c r="H1354" s="0" t="n">
        <v>-2.83</v>
      </c>
      <c r="I1354" s="0" t="n">
        <v>2.83</v>
      </c>
      <c r="J1354" s="0" t="n">
        <v>0</v>
      </c>
      <c r="K1354" s="0" t="n">
        <v>0</v>
      </c>
      <c r="L1354" s="0" t="n">
        <v>0</v>
      </c>
      <c r="M1354" s="0" t="n">
        <v>0</v>
      </c>
      <c r="N1354" s="0" t="n">
        <v>0</v>
      </c>
      <c r="O1354" s="0" t="n">
        <v>0</v>
      </c>
      <c r="P1354" s="0" t="n">
        <v>13.1</v>
      </c>
      <c r="Q1354" s="0" t="n">
        <v>0</v>
      </c>
      <c r="R1354" s="0" t="n">
        <v>-0.02</v>
      </c>
      <c r="S1354" s="0" t="n">
        <v>-0.02</v>
      </c>
      <c r="T1354" s="0" t="n">
        <v>450</v>
      </c>
      <c r="U1354" s="0" t="n">
        <v>13.1</v>
      </c>
      <c r="V1354" s="0" t="n">
        <v>0.28</v>
      </c>
      <c r="W1354" s="0" t="n">
        <v>-0.75</v>
      </c>
      <c r="X1354" s="0" t="n">
        <v>1.91618</v>
      </c>
      <c r="Y1354" s="0" t="n">
        <v>-1.19235</v>
      </c>
    </row>
    <row r="1355" customFormat="false" ht="12.8" hidden="false" customHeight="false" outlineLevel="0" collapsed="false">
      <c r="A1355" s="0" t="n">
        <v>29</v>
      </c>
      <c r="B1355" s="0" t="n">
        <v>1</v>
      </c>
      <c r="C1355" s="0" t="n">
        <v>1</v>
      </c>
      <c r="D1355" s="0" t="n">
        <v>10</v>
      </c>
      <c r="E1355" s="0" t="n">
        <v>0</v>
      </c>
      <c r="F1355" s="0" t="n">
        <v>0</v>
      </c>
      <c r="G1355" s="0" t="n">
        <v>68.15</v>
      </c>
      <c r="H1355" s="0" t="n">
        <v>-2.84</v>
      </c>
      <c r="I1355" s="0" t="n">
        <v>2.84</v>
      </c>
      <c r="J1355" s="0" t="n">
        <v>0</v>
      </c>
      <c r="K1355" s="0" t="n">
        <v>0</v>
      </c>
      <c r="L1355" s="0" t="n">
        <v>0</v>
      </c>
      <c r="M1355" s="0" t="n">
        <v>0</v>
      </c>
      <c r="N1355" s="0" t="n">
        <v>0</v>
      </c>
      <c r="O1355" s="0" t="n">
        <v>0</v>
      </c>
      <c r="P1355" s="0" t="n">
        <v>13.19</v>
      </c>
      <c r="Q1355" s="0" t="n">
        <v>0</v>
      </c>
      <c r="R1355" s="0" t="n">
        <v>-0.02</v>
      </c>
      <c r="S1355" s="0" t="n">
        <v>-0.02</v>
      </c>
      <c r="T1355" s="0" t="n">
        <v>450</v>
      </c>
      <c r="U1355" s="0" t="n">
        <v>13.19</v>
      </c>
      <c r="V1355" s="0" t="n">
        <v>0.28</v>
      </c>
      <c r="W1355" s="0" t="n">
        <v>-0.97</v>
      </c>
      <c r="X1355" s="0" t="n">
        <v>1.81843</v>
      </c>
      <c r="Y1355" s="0" t="n">
        <v>-1.28296</v>
      </c>
    </row>
    <row r="1356" customFormat="false" ht="12.8" hidden="false" customHeight="false" outlineLevel="0" collapsed="false">
      <c r="A1356" s="0" t="n">
        <v>29</v>
      </c>
      <c r="B1356" s="0" t="n">
        <v>1</v>
      </c>
      <c r="C1356" s="0" t="n">
        <v>1</v>
      </c>
      <c r="D1356" s="0" t="n">
        <v>11</v>
      </c>
      <c r="E1356" s="0" t="n">
        <v>0</v>
      </c>
      <c r="F1356" s="0" t="n">
        <v>0</v>
      </c>
      <c r="G1356" s="0" t="n">
        <v>69.67</v>
      </c>
      <c r="H1356" s="0" t="n">
        <v>-2.83</v>
      </c>
      <c r="I1356" s="0" t="n">
        <v>2.83</v>
      </c>
      <c r="J1356" s="0" t="n">
        <v>0</v>
      </c>
      <c r="K1356" s="0" t="n">
        <v>0</v>
      </c>
      <c r="L1356" s="0" t="n">
        <v>0</v>
      </c>
      <c r="M1356" s="0" t="n">
        <v>0</v>
      </c>
      <c r="N1356" s="0" t="n">
        <v>0</v>
      </c>
      <c r="O1356" s="0" t="n">
        <v>0</v>
      </c>
      <c r="P1356" s="0" t="n">
        <v>13.14</v>
      </c>
      <c r="Q1356" s="0" t="n">
        <v>0</v>
      </c>
      <c r="R1356" s="0" t="n">
        <v>-0.02</v>
      </c>
      <c r="S1356" s="0" t="n">
        <v>-0.02</v>
      </c>
      <c r="T1356" s="0" t="n">
        <v>450</v>
      </c>
      <c r="U1356" s="0" t="n">
        <v>13.14</v>
      </c>
      <c r="V1356" s="0" t="n">
        <v>0.27</v>
      </c>
      <c r="W1356" s="0" t="n">
        <v>-1.29</v>
      </c>
      <c r="X1356" s="0" t="n">
        <v>1.71809</v>
      </c>
      <c r="Y1356" s="0" t="n">
        <v>-1.36826</v>
      </c>
    </row>
    <row r="1357" customFormat="false" ht="12.8" hidden="false" customHeight="false" outlineLevel="0" collapsed="false">
      <c r="A1357" s="0" t="n">
        <v>29</v>
      </c>
      <c r="B1357" s="0" t="n">
        <v>1</v>
      </c>
      <c r="C1357" s="0" t="n">
        <v>1</v>
      </c>
      <c r="D1357" s="0" t="n">
        <v>12</v>
      </c>
      <c r="E1357" s="0" t="n">
        <v>0</v>
      </c>
      <c r="F1357" s="0" t="n">
        <v>0</v>
      </c>
      <c r="G1357" s="0" t="n">
        <v>71.69</v>
      </c>
      <c r="H1357" s="0" t="n">
        <v>-2.79</v>
      </c>
      <c r="I1357" s="0" t="n">
        <v>2.79</v>
      </c>
      <c r="J1357" s="0" t="n">
        <v>0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v>12.89</v>
      </c>
      <c r="Q1357" s="0" t="n">
        <v>0</v>
      </c>
      <c r="R1357" s="0" t="n">
        <v>-0.02</v>
      </c>
      <c r="S1357" s="0" t="n">
        <v>-0.02</v>
      </c>
      <c r="T1357" s="0" t="n">
        <v>450</v>
      </c>
      <c r="U1357" s="0" t="n">
        <v>12.89</v>
      </c>
      <c r="V1357" s="0" t="n">
        <v>0.24</v>
      </c>
      <c r="W1357" s="0" t="n">
        <v>-1.79</v>
      </c>
      <c r="X1357" s="0" t="n">
        <v>1.61601</v>
      </c>
      <c r="Y1357" s="0" t="n">
        <v>-1.45014</v>
      </c>
    </row>
    <row r="1358" customFormat="false" ht="12.8" hidden="false" customHeight="false" outlineLevel="0" collapsed="false">
      <c r="A1358" s="0" t="n">
        <v>29</v>
      </c>
      <c r="B1358" s="0" t="n">
        <v>1</v>
      </c>
      <c r="C1358" s="0" t="n">
        <v>1</v>
      </c>
      <c r="D1358" s="0" t="n">
        <v>13</v>
      </c>
      <c r="E1358" s="0" t="n">
        <v>0</v>
      </c>
      <c r="F1358" s="0" t="n">
        <v>0</v>
      </c>
      <c r="G1358" s="0" t="n">
        <v>71.32</v>
      </c>
      <c r="H1358" s="0" t="n">
        <v>-2.76</v>
      </c>
      <c r="I1358" s="0" t="n">
        <v>2.76</v>
      </c>
      <c r="J1358" s="0" t="n">
        <v>0</v>
      </c>
      <c r="K1358" s="0" t="n">
        <v>0</v>
      </c>
      <c r="L1358" s="0" t="n">
        <v>2.48</v>
      </c>
      <c r="M1358" s="0" t="n">
        <v>0</v>
      </c>
      <c r="N1358" s="0" t="n">
        <v>0</v>
      </c>
      <c r="O1358" s="0" t="n">
        <v>0</v>
      </c>
      <c r="P1358" s="0" t="n">
        <v>12.67</v>
      </c>
      <c r="Q1358" s="0" t="n">
        <v>0</v>
      </c>
      <c r="R1358" s="0" t="n">
        <v>-0.02</v>
      </c>
      <c r="S1358" s="0" t="n">
        <v>-0.02</v>
      </c>
      <c r="T1358" s="0" t="n">
        <v>450</v>
      </c>
      <c r="U1358" s="0" t="n">
        <v>12.67</v>
      </c>
      <c r="V1358" s="0" t="n">
        <v>0.21</v>
      </c>
      <c r="W1358" s="0" t="n">
        <v>-1.37</v>
      </c>
      <c r="X1358" s="0" t="n">
        <v>1.51292</v>
      </c>
      <c r="Y1358" s="0" t="n">
        <v>1.53035</v>
      </c>
    </row>
    <row r="1359" customFormat="false" ht="12.8" hidden="false" customHeight="false" outlineLevel="0" collapsed="false">
      <c r="A1359" s="0" t="n">
        <v>29</v>
      </c>
      <c r="B1359" s="0" t="n">
        <v>1</v>
      </c>
      <c r="C1359" s="0" t="n">
        <v>1</v>
      </c>
      <c r="D1359" s="0" t="n">
        <v>14</v>
      </c>
      <c r="E1359" s="0" t="n">
        <v>19.34</v>
      </c>
      <c r="F1359" s="0" t="n">
        <v>1.02</v>
      </c>
      <c r="G1359" s="0" t="n">
        <v>70.31</v>
      </c>
      <c r="H1359" s="0" t="n">
        <v>-0.76</v>
      </c>
      <c r="I1359" s="0" t="n">
        <v>1.61</v>
      </c>
      <c r="J1359" s="0" t="n">
        <v>0</v>
      </c>
      <c r="K1359" s="0" t="n">
        <v>4.34</v>
      </c>
      <c r="L1359" s="0" t="n">
        <v>5.09</v>
      </c>
      <c r="M1359" s="0" t="n">
        <v>0.1</v>
      </c>
      <c r="N1359" s="0" t="n">
        <v>0.1</v>
      </c>
      <c r="O1359" s="0" t="n">
        <v>-0.12</v>
      </c>
      <c r="P1359" s="0" t="n">
        <v>12.23</v>
      </c>
      <c r="Q1359" s="0" t="n">
        <v>0</v>
      </c>
      <c r="R1359" s="0" t="n">
        <v>-2.14</v>
      </c>
      <c r="S1359" s="0" t="n">
        <v>-2.15</v>
      </c>
      <c r="T1359" s="0" t="n">
        <v>461.16</v>
      </c>
      <c r="U1359" s="0" t="n">
        <v>12.54</v>
      </c>
      <c r="V1359" s="0" t="n">
        <v>0.19</v>
      </c>
      <c r="W1359" s="0" t="n">
        <v>5.11</v>
      </c>
      <c r="X1359" s="0" t="n">
        <v>1.40949</v>
      </c>
      <c r="Y1359" s="0" t="n">
        <v>1.61062</v>
      </c>
    </row>
    <row r="1360" customFormat="false" ht="12.8" hidden="false" customHeight="false" outlineLevel="0" collapsed="false">
      <c r="A1360" s="0" t="n">
        <v>29</v>
      </c>
      <c r="B1360" s="0" t="n">
        <v>1</v>
      </c>
      <c r="C1360" s="0" t="n">
        <v>1</v>
      </c>
      <c r="D1360" s="0" t="n">
        <v>15</v>
      </c>
      <c r="E1360" s="0" t="n">
        <v>170.47</v>
      </c>
      <c r="F1360" s="0" t="n">
        <v>8.99</v>
      </c>
      <c r="G1360" s="0" t="n">
        <v>69.36</v>
      </c>
      <c r="H1360" s="0" t="n">
        <v>5.53</v>
      </c>
      <c r="I1360" s="0" t="n">
        <v>1.61</v>
      </c>
      <c r="J1360" s="0" t="n">
        <v>0</v>
      </c>
      <c r="K1360" s="0" t="n">
        <v>4.84</v>
      </c>
      <c r="L1360" s="0" t="n">
        <v>5.43</v>
      </c>
      <c r="M1360" s="0" t="n">
        <v>0.13</v>
      </c>
      <c r="N1360" s="0" t="n">
        <v>0.09</v>
      </c>
      <c r="O1360" s="0" t="n">
        <v>-0.1</v>
      </c>
      <c r="P1360" s="0" t="n">
        <v>12.25</v>
      </c>
      <c r="Q1360" s="0" t="n">
        <v>1.24</v>
      </c>
      <c r="R1360" s="0" t="n">
        <v>-2.43</v>
      </c>
      <c r="S1360" s="0" t="n">
        <v>-2.49</v>
      </c>
      <c r="T1360" s="0" t="n">
        <v>329.26</v>
      </c>
      <c r="U1360" s="0" t="n">
        <v>12.52</v>
      </c>
      <c r="V1360" s="0" t="n">
        <v>0.17</v>
      </c>
      <c r="W1360" s="0" t="n">
        <v>45.01</v>
      </c>
      <c r="X1360" s="0" t="n">
        <v>1.3064</v>
      </c>
      <c r="Y1360" s="0" t="n">
        <v>1.6927</v>
      </c>
    </row>
    <row r="1361" customFormat="false" ht="12.8" hidden="false" customHeight="false" outlineLevel="0" collapsed="false">
      <c r="A1361" s="0" t="n">
        <v>29</v>
      </c>
      <c r="B1361" s="0" t="n">
        <v>1</v>
      </c>
      <c r="C1361" s="0" t="n">
        <v>1</v>
      </c>
      <c r="D1361" s="0" t="n">
        <v>16</v>
      </c>
      <c r="E1361" s="0" t="n">
        <v>266.79</v>
      </c>
      <c r="F1361" s="0" t="n">
        <v>14.08</v>
      </c>
      <c r="G1361" s="0" t="n">
        <v>70.19</v>
      </c>
      <c r="H1361" s="0" t="n">
        <v>9.04</v>
      </c>
      <c r="I1361" s="0" t="n">
        <v>1.61</v>
      </c>
      <c r="J1361" s="0" t="n">
        <v>0</v>
      </c>
      <c r="K1361" s="0" t="n">
        <v>5.04</v>
      </c>
      <c r="L1361" s="0" t="n">
        <v>5.7</v>
      </c>
      <c r="M1361" s="0" t="n">
        <v>0.15</v>
      </c>
      <c r="N1361" s="0" t="n">
        <v>0.09</v>
      </c>
      <c r="O1361" s="0" t="n">
        <v>-0.08</v>
      </c>
      <c r="P1361" s="0" t="n">
        <v>12.18</v>
      </c>
      <c r="Q1361" s="0" t="n">
        <v>2</v>
      </c>
      <c r="R1361" s="0" t="n">
        <v>-2.49</v>
      </c>
      <c r="S1361" s="0" t="n">
        <v>-2.59</v>
      </c>
      <c r="T1361" s="0" t="n">
        <v>262.06</v>
      </c>
      <c r="U1361" s="0" t="n">
        <v>12.41</v>
      </c>
      <c r="V1361" s="0" t="n">
        <v>0.16</v>
      </c>
      <c r="W1361" s="0" t="n">
        <v>70.44</v>
      </c>
      <c r="X1361" s="0" t="n">
        <v>1.20437</v>
      </c>
      <c r="Y1361" s="0" t="n">
        <v>1.77851</v>
      </c>
    </row>
    <row r="1362" customFormat="false" ht="12.8" hidden="false" customHeight="false" outlineLevel="0" collapsed="false">
      <c r="A1362" s="0" t="n">
        <v>29</v>
      </c>
      <c r="B1362" s="0" t="n">
        <v>1</v>
      </c>
      <c r="C1362" s="0" t="n">
        <v>1</v>
      </c>
      <c r="D1362" s="0" t="n">
        <v>17</v>
      </c>
      <c r="E1362" s="0" t="n">
        <v>539.95</v>
      </c>
      <c r="F1362" s="0" t="n">
        <v>28.49</v>
      </c>
      <c r="G1362" s="0" t="n">
        <v>72.38</v>
      </c>
      <c r="H1362" s="0" t="n">
        <v>17.36</v>
      </c>
      <c r="I1362" s="0" t="n">
        <v>1.58</v>
      </c>
      <c r="J1362" s="0" t="n">
        <v>0</v>
      </c>
      <c r="K1362" s="0" t="n">
        <v>6.08</v>
      </c>
      <c r="L1362" s="0" t="n">
        <v>7.52</v>
      </c>
      <c r="M1362" s="0" t="n">
        <v>0.2</v>
      </c>
      <c r="N1362" s="0" t="n">
        <v>0.11</v>
      </c>
      <c r="O1362" s="0" t="n">
        <v>-0.05</v>
      </c>
      <c r="P1362" s="0" t="n">
        <v>11.92</v>
      </c>
      <c r="Q1362" s="0" t="n">
        <v>3.72</v>
      </c>
      <c r="R1362" s="0" t="n">
        <v>-2.74</v>
      </c>
      <c r="S1362" s="0" t="n">
        <v>-3.04</v>
      </c>
      <c r="T1362" s="0" t="n">
        <v>170.75</v>
      </c>
      <c r="U1362" s="0" t="n">
        <v>12.06</v>
      </c>
      <c r="V1362" s="0" t="n">
        <v>0.12</v>
      </c>
      <c r="W1362" s="0" t="n">
        <v>142.57</v>
      </c>
      <c r="X1362" s="0" t="n">
        <v>1.10425</v>
      </c>
      <c r="Y1362" s="0" t="n">
        <v>1.87027</v>
      </c>
    </row>
    <row r="1363" customFormat="false" ht="12.8" hidden="false" customHeight="false" outlineLevel="0" collapsed="false">
      <c r="A1363" s="0" t="n">
        <v>29</v>
      </c>
      <c r="B1363" s="0" t="n">
        <v>1</v>
      </c>
      <c r="C1363" s="0" t="n">
        <v>1</v>
      </c>
      <c r="D1363" s="0" t="n">
        <v>18</v>
      </c>
      <c r="E1363" s="0" t="n">
        <v>904.04</v>
      </c>
      <c r="F1363" s="0" t="n">
        <v>47.7</v>
      </c>
      <c r="G1363" s="0" t="n">
        <v>67.19</v>
      </c>
      <c r="H1363" s="0" t="n">
        <v>11.6</v>
      </c>
      <c r="I1363" s="0" t="n">
        <v>1.6</v>
      </c>
      <c r="J1363" s="0" t="n">
        <v>0</v>
      </c>
      <c r="K1363" s="0" t="n">
        <v>7.86</v>
      </c>
      <c r="L1363" s="0" t="n">
        <v>9.86</v>
      </c>
      <c r="M1363" s="0" t="n">
        <v>0.19</v>
      </c>
      <c r="N1363" s="0" t="n">
        <v>0.11</v>
      </c>
      <c r="O1363" s="0" t="n">
        <v>-0.04</v>
      </c>
      <c r="P1363" s="0" t="n">
        <v>12.12</v>
      </c>
      <c r="Q1363" s="0" t="n">
        <v>6.17</v>
      </c>
      <c r="R1363" s="0" t="n">
        <v>-2.68</v>
      </c>
      <c r="S1363" s="0" t="n">
        <v>-3.04</v>
      </c>
      <c r="T1363" s="0" t="n">
        <v>102.72</v>
      </c>
      <c r="U1363" s="0" t="n">
        <v>12.22</v>
      </c>
      <c r="V1363" s="0" t="n">
        <v>0.13</v>
      </c>
      <c r="W1363" s="0" t="n">
        <v>238.7</v>
      </c>
      <c r="X1363" s="0" t="n">
        <v>1.00706</v>
      </c>
      <c r="Y1363" s="0" t="n">
        <v>1.97062</v>
      </c>
    </row>
    <row r="1364" customFormat="false" ht="12.8" hidden="false" customHeight="false" outlineLevel="0" collapsed="false">
      <c r="A1364" s="0" t="n">
        <v>29</v>
      </c>
      <c r="B1364" s="0" t="n">
        <v>1</v>
      </c>
      <c r="C1364" s="0" t="n">
        <v>1</v>
      </c>
      <c r="D1364" s="0" t="n">
        <v>19</v>
      </c>
      <c r="E1364" s="0" t="n">
        <v>1156.51</v>
      </c>
      <c r="F1364" s="0" t="n">
        <v>61.02</v>
      </c>
      <c r="G1364" s="0" t="n">
        <v>66.95</v>
      </c>
      <c r="H1364" s="0" t="n">
        <v>-13.17</v>
      </c>
      <c r="I1364" s="0" t="n">
        <v>1.62</v>
      </c>
      <c r="J1364" s="0" t="n">
        <v>0</v>
      </c>
      <c r="K1364" s="0" t="n">
        <v>7.24</v>
      </c>
      <c r="L1364" s="0" t="n">
        <v>12.87</v>
      </c>
      <c r="M1364" s="0" t="n">
        <v>1.42</v>
      </c>
      <c r="N1364" s="0" t="n">
        <v>0.12</v>
      </c>
      <c r="O1364" s="0" t="n">
        <v>0.06</v>
      </c>
      <c r="P1364" s="0" t="n">
        <v>12.34</v>
      </c>
      <c r="Q1364" s="0" t="n">
        <v>0.43</v>
      </c>
      <c r="R1364" s="0" t="n">
        <v>-21.11</v>
      </c>
      <c r="S1364" s="0" t="n">
        <v>-119.33</v>
      </c>
      <c r="T1364" s="0" t="n">
        <v>-23</v>
      </c>
      <c r="U1364" s="0" t="n">
        <v>12.43</v>
      </c>
      <c r="V1364" s="0" t="n">
        <v>0.14</v>
      </c>
      <c r="W1364" s="0" t="n">
        <v>305.37</v>
      </c>
      <c r="X1364" s="0" t="n">
        <v>0.91417</v>
      </c>
      <c r="Y1364" s="0" t="n">
        <v>2.08276</v>
      </c>
    </row>
    <row r="1365" customFormat="false" ht="12.8" hidden="false" customHeight="false" outlineLevel="0" collapsed="false">
      <c r="A1365" s="0" t="n">
        <v>29</v>
      </c>
      <c r="B1365" s="0" t="n">
        <v>1</v>
      </c>
      <c r="C1365" s="0" t="n">
        <v>1</v>
      </c>
      <c r="D1365" s="0" t="n">
        <v>20</v>
      </c>
      <c r="E1365" s="0" t="n">
        <v>1673.12</v>
      </c>
      <c r="F1365" s="0" t="n">
        <v>88.28</v>
      </c>
      <c r="G1365" s="0" t="n">
        <v>68.32</v>
      </c>
      <c r="H1365" s="0" t="n">
        <v>-1.65</v>
      </c>
      <c r="I1365" s="0" t="n">
        <v>1.65</v>
      </c>
      <c r="J1365" s="0" t="n">
        <v>0</v>
      </c>
      <c r="K1365" s="0" t="n">
        <v>10.95</v>
      </c>
      <c r="L1365" s="0" t="n">
        <v>12.95</v>
      </c>
      <c r="M1365" s="0" t="n">
        <v>0.13</v>
      </c>
      <c r="N1365" s="0" t="n">
        <v>0.1</v>
      </c>
      <c r="O1365" s="0" t="n">
        <v>0.04</v>
      </c>
      <c r="P1365" s="0" t="n">
        <v>12.6</v>
      </c>
      <c r="Q1365" s="0" t="n">
        <v>0</v>
      </c>
      <c r="R1365" s="0" t="n">
        <v>-1.59</v>
      </c>
      <c r="S1365" s="0" t="n">
        <v>-1.6</v>
      </c>
      <c r="T1365" s="0" t="n">
        <v>-115.17</v>
      </c>
      <c r="U1365" s="0" t="n">
        <v>12.56</v>
      </c>
      <c r="V1365" s="0" t="n">
        <v>0.11</v>
      </c>
      <c r="W1365" s="0" t="n">
        <v>441.77</v>
      </c>
      <c r="X1365" s="0" t="n">
        <v>0.82738</v>
      </c>
      <c r="Y1365" s="0" t="n">
        <v>2.21052</v>
      </c>
    </row>
    <row r="1366" customFormat="false" ht="12.8" hidden="false" customHeight="false" outlineLevel="0" collapsed="false">
      <c r="A1366" s="0" t="n">
        <v>29</v>
      </c>
      <c r="B1366" s="0" t="n">
        <v>1</v>
      </c>
      <c r="C1366" s="0" t="n">
        <v>1</v>
      </c>
      <c r="D1366" s="0" t="n">
        <v>21</v>
      </c>
      <c r="E1366" s="0" t="n">
        <v>2110.77</v>
      </c>
      <c r="F1366" s="0" t="n">
        <v>111.38</v>
      </c>
      <c r="G1366" s="0" t="n">
        <v>65.87</v>
      </c>
      <c r="H1366" s="0" t="n">
        <v>-1.69</v>
      </c>
      <c r="I1366" s="0" t="n">
        <v>1.69</v>
      </c>
      <c r="J1366" s="0" t="n">
        <v>0</v>
      </c>
      <c r="K1366" s="0" t="n">
        <v>13.09</v>
      </c>
      <c r="L1366" s="0" t="n">
        <v>15.4</v>
      </c>
      <c r="M1366" s="0" t="n">
        <v>0.12</v>
      </c>
      <c r="N1366" s="0" t="n">
        <v>0.09</v>
      </c>
      <c r="O1366" s="0" t="n">
        <v>0.06</v>
      </c>
      <c r="P1366" s="0" t="n">
        <v>13.02</v>
      </c>
      <c r="Q1366" s="0" t="n">
        <v>0</v>
      </c>
      <c r="R1366" s="0" t="n">
        <v>-1.81</v>
      </c>
      <c r="S1366" s="0" t="n">
        <v>-1.81</v>
      </c>
      <c r="T1366" s="0" t="n">
        <v>-203.29</v>
      </c>
      <c r="U1366" s="0" t="n">
        <v>12.95</v>
      </c>
      <c r="V1366" s="0" t="n">
        <v>0.14</v>
      </c>
      <c r="W1366" s="0" t="n">
        <v>557.67</v>
      </c>
      <c r="X1366" s="0" t="n">
        <v>0.74911</v>
      </c>
      <c r="Y1366" s="0" t="n">
        <v>2.35817</v>
      </c>
    </row>
    <row r="1367" customFormat="false" ht="12.8" hidden="false" customHeight="false" outlineLevel="0" collapsed="false">
      <c r="A1367" s="0" t="n">
        <v>29</v>
      </c>
      <c r="B1367" s="0" t="n">
        <v>1</v>
      </c>
      <c r="C1367" s="0" t="n">
        <v>1</v>
      </c>
      <c r="D1367" s="0" t="n">
        <v>22</v>
      </c>
      <c r="E1367" s="0" t="n">
        <v>2754.49</v>
      </c>
      <c r="F1367" s="0" t="n">
        <v>145.49</v>
      </c>
      <c r="G1367" s="0" t="n">
        <v>60.3</v>
      </c>
      <c r="H1367" s="0" t="n">
        <v>-1.74</v>
      </c>
      <c r="I1367" s="0" t="n">
        <v>1.74</v>
      </c>
      <c r="J1367" s="0" t="n">
        <v>0</v>
      </c>
      <c r="K1367" s="0" t="n">
        <v>16.42</v>
      </c>
      <c r="L1367" s="0" t="n">
        <v>19.22</v>
      </c>
      <c r="M1367" s="0" t="n">
        <v>0.12</v>
      </c>
      <c r="N1367" s="0" t="n">
        <v>0.1</v>
      </c>
      <c r="O1367" s="0" t="n">
        <v>0.08</v>
      </c>
      <c r="P1367" s="0" t="n">
        <v>13.54</v>
      </c>
      <c r="Q1367" s="0" t="n">
        <v>0</v>
      </c>
      <c r="R1367" s="0" t="n">
        <v>-2.05</v>
      </c>
      <c r="S1367" s="0" t="n">
        <v>-2.05</v>
      </c>
      <c r="T1367" s="0" t="n">
        <v>-190.34</v>
      </c>
      <c r="U1367" s="0" t="n">
        <v>13.43</v>
      </c>
      <c r="V1367" s="0" t="n">
        <v>0.16</v>
      </c>
      <c r="W1367" s="0" t="n">
        <v>733.95</v>
      </c>
      <c r="X1367" s="0" t="n">
        <v>0.68256</v>
      </c>
      <c r="Y1367" s="0" t="n">
        <v>2.52969</v>
      </c>
    </row>
    <row r="1368" customFormat="false" ht="12.8" hidden="false" customHeight="false" outlineLevel="0" collapsed="false">
      <c r="A1368" s="0" t="n">
        <v>29</v>
      </c>
      <c r="B1368" s="0" t="n">
        <v>1</v>
      </c>
      <c r="C1368" s="0" t="n">
        <v>1</v>
      </c>
      <c r="D1368" s="0" t="n">
        <v>23</v>
      </c>
      <c r="E1368" s="0" t="n">
        <v>4355.12</v>
      </c>
      <c r="F1368" s="0" t="n">
        <v>231.93</v>
      </c>
      <c r="G1368" s="0" t="n">
        <v>8.95</v>
      </c>
      <c r="H1368" s="0" t="n">
        <v>-1.82</v>
      </c>
      <c r="I1368" s="0" t="n">
        <v>1.82</v>
      </c>
      <c r="J1368" s="0" t="n">
        <v>0</v>
      </c>
      <c r="K1368" s="0" t="n">
        <v>24</v>
      </c>
      <c r="L1368" s="0" t="n">
        <v>28.01</v>
      </c>
      <c r="M1368" s="0" t="n">
        <v>0.12</v>
      </c>
      <c r="N1368" s="0" t="n">
        <v>0.09</v>
      </c>
      <c r="O1368" s="0" t="n">
        <v>0.13</v>
      </c>
      <c r="P1368" s="0" t="n">
        <v>14.29</v>
      </c>
      <c r="Q1368" s="0" t="n">
        <v>0</v>
      </c>
      <c r="R1368" s="0" t="n">
        <v>-2.84</v>
      </c>
      <c r="S1368" s="0" t="n">
        <v>-2.84</v>
      </c>
      <c r="T1368" s="0" t="n">
        <v>-252.25</v>
      </c>
      <c r="U1368" s="0" t="n">
        <v>14.1</v>
      </c>
      <c r="V1368" s="0" t="n">
        <v>0.22</v>
      </c>
      <c r="W1368" s="0" t="n">
        <v>1247.06</v>
      </c>
      <c r="X1368" s="0" t="n">
        <v>0.63165</v>
      </c>
      <c r="Y1368" s="0" t="n">
        <v>2.72692</v>
      </c>
    </row>
    <row r="1369" customFormat="false" ht="12.8" hidden="false" customHeight="false" outlineLevel="0" collapsed="false">
      <c r="A1369" s="0" t="n">
        <v>29</v>
      </c>
      <c r="B1369" s="0" t="n">
        <v>1</v>
      </c>
      <c r="C1369" s="0" t="n">
        <v>1</v>
      </c>
      <c r="D1369" s="0" t="n">
        <v>24</v>
      </c>
      <c r="E1369" s="0" t="n">
        <v>5358.17</v>
      </c>
      <c r="F1369" s="0" t="n">
        <v>287.37</v>
      </c>
      <c r="G1369" s="0" t="n">
        <v>-32.37</v>
      </c>
      <c r="H1369" s="0" t="n">
        <v>-1.9</v>
      </c>
      <c r="I1369" s="0" t="n">
        <v>1.9</v>
      </c>
      <c r="J1369" s="0" t="n">
        <v>0</v>
      </c>
      <c r="K1369" s="0" t="n">
        <v>30.12</v>
      </c>
      <c r="L1369" s="0" t="n">
        <v>34.94</v>
      </c>
      <c r="M1369" s="0" t="n">
        <v>0.12</v>
      </c>
      <c r="N1369" s="0" t="n">
        <v>0.1</v>
      </c>
      <c r="O1369" s="0" t="n">
        <v>0.09</v>
      </c>
      <c r="P1369" s="0" t="n">
        <v>15.12</v>
      </c>
      <c r="Q1369" s="0" t="n">
        <v>0</v>
      </c>
      <c r="R1369" s="0" t="n">
        <v>-4.26</v>
      </c>
      <c r="S1369" s="0" t="n">
        <v>-4.28</v>
      </c>
      <c r="T1369" s="0" t="n">
        <v>-233.24</v>
      </c>
      <c r="U1369" s="0" t="n">
        <v>15.06</v>
      </c>
      <c r="V1369" s="0" t="n">
        <v>0.33</v>
      </c>
      <c r="W1369" s="0" t="n">
        <v>1623.8</v>
      </c>
      <c r="X1369" s="0" t="n">
        <v>0.60052</v>
      </c>
      <c r="Y1369" s="0" t="n">
        <v>2.94677</v>
      </c>
    </row>
    <row r="1370" customFormat="false" ht="12.8" hidden="false" customHeight="false" outlineLevel="0" collapsed="false">
      <c r="A1370" s="0" t="n">
        <v>29</v>
      </c>
      <c r="B1370" s="0" t="n">
        <v>1</v>
      </c>
      <c r="C1370" s="0" t="n">
        <v>1</v>
      </c>
      <c r="D1370" s="0" t="n">
        <v>25</v>
      </c>
      <c r="E1370" s="0" t="n">
        <v>5177.38</v>
      </c>
      <c r="F1370" s="0" t="n">
        <v>277.13</v>
      </c>
      <c r="G1370" s="0" t="n">
        <v>-19.06</v>
      </c>
      <c r="H1370" s="0" t="n">
        <v>6.92</v>
      </c>
      <c r="I1370" s="0" t="n">
        <v>1.95</v>
      </c>
      <c r="J1370" s="0" t="n">
        <v>0</v>
      </c>
      <c r="K1370" s="0" t="n">
        <v>30.81</v>
      </c>
      <c r="L1370" s="0" t="n">
        <v>36.18</v>
      </c>
      <c r="M1370" s="0" t="n">
        <v>0.14</v>
      </c>
      <c r="N1370" s="0" t="n">
        <v>0.1</v>
      </c>
      <c r="O1370" s="0" t="n">
        <v>0.02</v>
      </c>
      <c r="P1370" s="0" t="n">
        <v>15.54</v>
      </c>
      <c r="Q1370" s="0" t="n">
        <v>10.38</v>
      </c>
      <c r="R1370" s="0" t="n">
        <v>-6.14</v>
      </c>
      <c r="S1370" s="0" t="n">
        <v>-11.58</v>
      </c>
      <c r="T1370" s="0" t="n">
        <v>-153.04</v>
      </c>
      <c r="U1370" s="0" t="n">
        <v>15.62</v>
      </c>
      <c r="V1370" s="0" t="n">
        <v>0.39</v>
      </c>
      <c r="W1370" s="0" t="n">
        <v>1546.92</v>
      </c>
      <c r="X1370" s="0" t="n">
        <v>0.59236</v>
      </c>
      <c r="Y1370" s="0" t="n">
        <v>3.17919</v>
      </c>
    </row>
    <row r="1371" customFormat="false" ht="12.8" hidden="false" customHeight="false" outlineLevel="0" collapsed="false">
      <c r="A1371" s="0" t="n">
        <v>29</v>
      </c>
      <c r="B1371" s="0" t="n">
        <v>1</v>
      </c>
      <c r="C1371" s="0" t="n">
        <v>1</v>
      </c>
      <c r="D1371" s="0" t="n">
        <v>26</v>
      </c>
      <c r="E1371" s="0" t="n">
        <v>6912.55</v>
      </c>
      <c r="F1371" s="0" t="n">
        <v>373.5</v>
      </c>
      <c r="G1371" s="0" t="n">
        <v>-68.43</v>
      </c>
      <c r="H1371" s="0" t="n">
        <v>-2.04</v>
      </c>
      <c r="I1371" s="0" t="n">
        <v>2.04</v>
      </c>
      <c r="J1371" s="0" t="n">
        <v>0</v>
      </c>
      <c r="K1371" s="0" t="n">
        <v>39.18</v>
      </c>
      <c r="L1371" s="0" t="n">
        <v>45.1</v>
      </c>
      <c r="M1371" s="0" t="n">
        <v>0.12</v>
      </c>
      <c r="N1371" s="0" t="n">
        <v>0.1</v>
      </c>
      <c r="O1371" s="0" t="n">
        <v>0.08</v>
      </c>
      <c r="P1371" s="0" t="n">
        <v>16.33</v>
      </c>
      <c r="Q1371" s="0" t="n">
        <v>0</v>
      </c>
      <c r="R1371" s="0" t="n">
        <v>-6.23</v>
      </c>
      <c r="S1371" s="0" t="n">
        <v>-6.28</v>
      </c>
      <c r="T1371" s="0" t="n">
        <v>-325.14</v>
      </c>
      <c r="U1371" s="0" t="n">
        <v>16.35</v>
      </c>
      <c r="V1371" s="0" t="n">
        <v>0.5</v>
      </c>
      <c r="W1371" s="0" t="n">
        <v>2219.3</v>
      </c>
      <c r="X1371" s="0" t="n">
        <v>0.60814</v>
      </c>
      <c r="Y1371" s="0" t="n">
        <v>3.40908</v>
      </c>
    </row>
    <row r="1372" customFormat="false" ht="12.8" hidden="false" customHeight="false" outlineLevel="0" collapsed="false">
      <c r="A1372" s="0" t="n">
        <v>29</v>
      </c>
      <c r="B1372" s="0" t="n">
        <v>1</v>
      </c>
      <c r="C1372" s="0" t="n">
        <v>1</v>
      </c>
      <c r="D1372" s="0" t="n">
        <v>27</v>
      </c>
      <c r="E1372" s="0" t="n">
        <v>6090.2</v>
      </c>
      <c r="F1372" s="0" t="n">
        <v>329.09</v>
      </c>
      <c r="G1372" s="0" t="n">
        <v>-74.28</v>
      </c>
      <c r="H1372" s="0" t="n">
        <v>-2.14</v>
      </c>
      <c r="I1372" s="0" t="n">
        <v>2.14</v>
      </c>
      <c r="J1372" s="0" t="n">
        <v>0</v>
      </c>
      <c r="K1372" s="0" t="n">
        <v>35.75</v>
      </c>
      <c r="L1372" s="0" t="n">
        <v>39.7</v>
      </c>
      <c r="M1372" s="0" t="n">
        <v>0.11</v>
      </c>
      <c r="N1372" s="0" t="n">
        <v>0.08</v>
      </c>
      <c r="O1372" s="0" t="n">
        <v>0</v>
      </c>
      <c r="P1372" s="0" t="n">
        <v>17.16</v>
      </c>
      <c r="Q1372" s="0" t="n">
        <v>0</v>
      </c>
      <c r="R1372" s="0" t="n">
        <v>-7.64</v>
      </c>
      <c r="S1372" s="0" t="n">
        <v>-7.7</v>
      </c>
      <c r="T1372" s="0" t="n">
        <v>-609.66</v>
      </c>
      <c r="U1372" s="0" t="n">
        <v>17.33</v>
      </c>
      <c r="V1372" s="0" t="n">
        <v>0.63</v>
      </c>
      <c r="W1372" s="0" t="n">
        <v>1956.18</v>
      </c>
      <c r="X1372" s="0" t="n">
        <v>0.64605</v>
      </c>
      <c r="Y1372" s="0" t="n">
        <v>3.62241</v>
      </c>
    </row>
    <row r="1373" customFormat="false" ht="12.8" hidden="false" customHeight="false" outlineLevel="0" collapsed="false">
      <c r="A1373" s="0" t="n">
        <v>29</v>
      </c>
      <c r="B1373" s="0" t="n">
        <v>1</v>
      </c>
      <c r="C1373" s="0" t="n">
        <v>1</v>
      </c>
      <c r="D1373" s="0" t="n">
        <v>28</v>
      </c>
      <c r="E1373" s="0" t="n">
        <v>6344.84</v>
      </c>
      <c r="F1373" s="0" t="n">
        <v>342.86</v>
      </c>
      <c r="G1373" s="0" t="n">
        <v>-79.85</v>
      </c>
      <c r="H1373" s="0" t="n">
        <v>-2.26</v>
      </c>
      <c r="I1373" s="0" t="n">
        <v>2.26</v>
      </c>
      <c r="J1373" s="0" t="n">
        <v>0</v>
      </c>
      <c r="K1373" s="0" t="n">
        <v>38.78</v>
      </c>
      <c r="L1373" s="0" t="n">
        <v>41.86</v>
      </c>
      <c r="M1373" s="0" t="n">
        <v>0.11</v>
      </c>
      <c r="N1373" s="0" t="n">
        <v>0.07</v>
      </c>
      <c r="O1373" s="0" t="n">
        <v>-0.06</v>
      </c>
      <c r="P1373" s="0" t="n">
        <v>18.12</v>
      </c>
      <c r="Q1373" s="0" t="n">
        <v>0</v>
      </c>
      <c r="R1373" s="0" t="n">
        <v>-9.59</v>
      </c>
      <c r="S1373" s="0" t="n">
        <v>-9.67</v>
      </c>
      <c r="T1373" s="0" t="n">
        <v>-714.74</v>
      </c>
      <c r="U1373" s="0" t="n">
        <v>18.48</v>
      </c>
      <c r="V1373" s="0" t="n">
        <v>0.79</v>
      </c>
      <c r="W1373" s="0" t="n">
        <v>2038.25</v>
      </c>
      <c r="X1373" s="0" t="n">
        <v>0.70245</v>
      </c>
      <c r="Y1373" s="0" t="n">
        <v>3.81142</v>
      </c>
    </row>
    <row r="1374" customFormat="false" ht="12.8" hidden="false" customHeight="false" outlineLevel="0" collapsed="false">
      <c r="A1374" s="0" t="n">
        <v>29</v>
      </c>
      <c r="B1374" s="0" t="n">
        <v>1</v>
      </c>
      <c r="C1374" s="0" t="n">
        <v>1</v>
      </c>
      <c r="D1374" s="0" t="n">
        <v>29</v>
      </c>
      <c r="E1374" s="0" t="n">
        <v>6325.95</v>
      </c>
      <c r="F1374" s="0" t="n">
        <v>341.79</v>
      </c>
      <c r="G1374" s="0" t="n">
        <v>-85.93</v>
      </c>
      <c r="H1374" s="0" t="n">
        <v>-2.39</v>
      </c>
      <c r="I1374" s="0" t="n">
        <v>2.39</v>
      </c>
      <c r="J1374" s="0" t="n">
        <v>0</v>
      </c>
      <c r="K1374" s="0" t="n">
        <v>42.18</v>
      </c>
      <c r="L1374" s="0" t="n">
        <v>45.22</v>
      </c>
      <c r="M1374" s="0" t="n">
        <v>0.11</v>
      </c>
      <c r="N1374" s="0" t="n">
        <v>0.09</v>
      </c>
      <c r="O1374" s="0" t="n">
        <v>-0.22</v>
      </c>
      <c r="P1374" s="0" t="n">
        <v>19.07</v>
      </c>
      <c r="Q1374" s="0" t="n">
        <v>0</v>
      </c>
      <c r="R1374" s="0" t="n">
        <v>-12.35</v>
      </c>
      <c r="S1374" s="0" t="n">
        <v>-12.54</v>
      </c>
      <c r="T1374" s="0" t="n">
        <v>-565.79</v>
      </c>
      <c r="U1374" s="0" t="n">
        <v>19.85</v>
      </c>
      <c r="V1374" s="0" t="n">
        <v>1.01</v>
      </c>
      <c r="W1374" s="0" t="n">
        <v>2030.25</v>
      </c>
      <c r="X1374" s="0" t="n">
        <v>0.77316</v>
      </c>
      <c r="Y1374" s="0" t="n">
        <v>3.97491</v>
      </c>
    </row>
    <row r="1375" customFormat="false" ht="12.8" hidden="false" customHeight="false" outlineLevel="0" collapsed="false">
      <c r="A1375" s="0" t="n">
        <v>29</v>
      </c>
      <c r="B1375" s="0" t="n">
        <v>1</v>
      </c>
      <c r="C1375" s="0" t="n">
        <v>1</v>
      </c>
      <c r="D1375" s="0" t="n">
        <v>30</v>
      </c>
      <c r="E1375" s="0" t="n">
        <v>6132.22</v>
      </c>
      <c r="F1375" s="0" t="n">
        <v>330.35</v>
      </c>
      <c r="G1375" s="0" t="n">
        <v>-85.01</v>
      </c>
      <c r="H1375" s="0" t="n">
        <v>-2.57</v>
      </c>
      <c r="I1375" s="0" t="n">
        <v>2.57</v>
      </c>
      <c r="J1375" s="0" t="n">
        <v>0</v>
      </c>
      <c r="K1375" s="0" t="n">
        <v>42.44</v>
      </c>
      <c r="L1375" s="0" t="n">
        <v>42.73</v>
      </c>
      <c r="M1375" s="0" t="n">
        <v>0.11</v>
      </c>
      <c r="N1375" s="0" t="n">
        <v>0.07</v>
      </c>
      <c r="O1375" s="0" t="n">
        <v>-0.29</v>
      </c>
      <c r="P1375" s="0" t="n">
        <v>20.33</v>
      </c>
      <c r="Q1375" s="0" t="n">
        <v>0</v>
      </c>
      <c r="R1375" s="0" t="n">
        <v>-14.66</v>
      </c>
      <c r="S1375" s="0" t="n">
        <v>-14.9</v>
      </c>
      <c r="T1375" s="0" t="n">
        <v>-829.33</v>
      </c>
      <c r="U1375" s="0" t="n">
        <v>21.24</v>
      </c>
      <c r="V1375" s="0" t="n">
        <v>1.22</v>
      </c>
      <c r="W1375" s="0" t="n">
        <v>1923.81</v>
      </c>
      <c r="X1375" s="0" t="n">
        <v>0.85448</v>
      </c>
      <c r="Y1375" s="0" t="n">
        <v>4.1157</v>
      </c>
    </row>
    <row r="1376" customFormat="false" ht="12.8" hidden="false" customHeight="false" outlineLevel="0" collapsed="false">
      <c r="A1376" s="0" t="n">
        <v>29</v>
      </c>
      <c r="B1376" s="0" t="n">
        <v>1</v>
      </c>
      <c r="C1376" s="0" t="n">
        <v>1</v>
      </c>
      <c r="D1376" s="0" t="n">
        <v>31</v>
      </c>
      <c r="E1376" s="0" t="n">
        <v>5994.53</v>
      </c>
      <c r="F1376" s="0" t="n">
        <v>320.69</v>
      </c>
      <c r="G1376" s="0" t="n">
        <v>-74.73</v>
      </c>
      <c r="H1376" s="0" t="n">
        <v>-2.62</v>
      </c>
      <c r="I1376" s="0" t="n">
        <v>2.62</v>
      </c>
      <c r="J1376" s="0" t="n">
        <v>0</v>
      </c>
      <c r="K1376" s="0" t="n">
        <v>45.02</v>
      </c>
      <c r="L1376" s="0" t="n">
        <v>49.92</v>
      </c>
      <c r="M1376" s="0" t="n">
        <v>0.11</v>
      </c>
      <c r="N1376" s="0" t="n">
        <v>0.1</v>
      </c>
      <c r="O1376" s="0" t="n">
        <v>-0.43</v>
      </c>
      <c r="P1376" s="0" t="n">
        <v>20.7</v>
      </c>
      <c r="Q1376" s="0" t="n">
        <v>0</v>
      </c>
      <c r="R1376" s="0" t="n">
        <v>-16.55</v>
      </c>
      <c r="S1376" s="0" t="n">
        <v>-17.3</v>
      </c>
      <c r="T1376" s="0" t="n">
        <v>-459.49</v>
      </c>
      <c r="U1376" s="0" t="n">
        <v>21.96</v>
      </c>
      <c r="V1376" s="0" t="n">
        <v>1.33</v>
      </c>
      <c r="W1376" s="0" t="n">
        <v>1778.96</v>
      </c>
      <c r="X1376" s="0" t="n">
        <v>0.94346</v>
      </c>
      <c r="Y1376" s="0" t="n">
        <v>4.23798</v>
      </c>
    </row>
    <row r="1377" customFormat="false" ht="12.8" hidden="false" customHeight="false" outlineLevel="0" collapsed="false">
      <c r="A1377" s="0" t="n">
        <v>29</v>
      </c>
      <c r="B1377" s="0" t="n">
        <v>1</v>
      </c>
      <c r="C1377" s="0" t="n">
        <v>1</v>
      </c>
      <c r="D1377" s="0" t="n">
        <v>32</v>
      </c>
      <c r="E1377" s="0" t="n">
        <v>5899.65</v>
      </c>
      <c r="F1377" s="0" t="n">
        <v>312.58</v>
      </c>
      <c r="G1377" s="0" t="n">
        <v>-48.83</v>
      </c>
      <c r="H1377" s="0" t="n">
        <v>-2.54</v>
      </c>
      <c r="I1377" s="0" t="n">
        <v>2.54</v>
      </c>
      <c r="J1377" s="0" t="n">
        <v>0</v>
      </c>
      <c r="K1377" s="0" t="n">
        <v>45.42</v>
      </c>
      <c r="L1377" s="0" t="n">
        <v>59.31</v>
      </c>
      <c r="M1377" s="0" t="n">
        <v>0.12</v>
      </c>
      <c r="N1377" s="0" t="n">
        <v>0.14</v>
      </c>
      <c r="O1377" s="0" t="n">
        <v>-0.45</v>
      </c>
      <c r="P1377" s="0" t="n">
        <v>20.15</v>
      </c>
      <c r="Q1377" s="0" t="n">
        <v>0</v>
      </c>
      <c r="R1377" s="0" t="n">
        <v>-16.49</v>
      </c>
      <c r="S1377" s="0" t="n">
        <v>-18.85</v>
      </c>
      <c r="T1377" s="0" t="n">
        <v>-207.04</v>
      </c>
      <c r="U1377" s="0" t="n">
        <v>21.43</v>
      </c>
      <c r="V1377" s="0" t="n">
        <v>1.22</v>
      </c>
      <c r="W1377" s="0" t="n">
        <v>1614.41</v>
      </c>
      <c r="X1377" s="0" t="n">
        <v>1.03791</v>
      </c>
      <c r="Y1377" s="0" t="n">
        <v>4.34594</v>
      </c>
    </row>
    <row r="1378" customFormat="false" ht="12.8" hidden="false" customHeight="false" outlineLevel="0" collapsed="false">
      <c r="A1378" s="0" t="n">
        <v>29</v>
      </c>
      <c r="B1378" s="0" t="n">
        <v>1</v>
      </c>
      <c r="C1378" s="0" t="n">
        <v>1</v>
      </c>
      <c r="D1378" s="0" t="n">
        <v>33</v>
      </c>
      <c r="E1378" s="0" t="n">
        <v>5725.02</v>
      </c>
      <c r="F1378" s="0" t="n">
        <v>299.89</v>
      </c>
      <c r="G1378" s="0" t="n">
        <v>-48.43</v>
      </c>
      <c r="H1378" s="0" t="n">
        <v>-2.61</v>
      </c>
      <c r="I1378" s="0" t="n">
        <v>2.61</v>
      </c>
      <c r="J1378" s="0" t="n">
        <v>0</v>
      </c>
      <c r="K1378" s="0" t="n">
        <v>44.47</v>
      </c>
      <c r="L1378" s="0" t="n">
        <v>54.92</v>
      </c>
      <c r="M1378" s="0" t="n">
        <v>0.12</v>
      </c>
      <c r="N1378" s="0" t="n">
        <v>0.13</v>
      </c>
      <c r="O1378" s="0" t="n">
        <v>-0.46</v>
      </c>
      <c r="P1378" s="0" t="n">
        <v>20.6</v>
      </c>
      <c r="Q1378" s="0" t="n">
        <v>0</v>
      </c>
      <c r="R1378" s="0" t="n">
        <v>-16.61</v>
      </c>
      <c r="S1378" s="0" t="n">
        <v>-18.01</v>
      </c>
      <c r="T1378" s="0" t="n">
        <v>-286.38</v>
      </c>
      <c r="U1378" s="0" t="n">
        <v>21.91</v>
      </c>
      <c r="V1378" s="0" t="n">
        <v>1.27</v>
      </c>
      <c r="W1378" s="0" t="n">
        <v>1413.39</v>
      </c>
      <c r="X1378" s="0" t="n">
        <v>1.13617</v>
      </c>
      <c r="Y1378" s="0" t="n">
        <v>4.44321</v>
      </c>
    </row>
    <row r="1379" customFormat="false" ht="12.8" hidden="false" customHeight="false" outlineLevel="0" collapsed="false">
      <c r="A1379" s="0" t="n">
        <v>29</v>
      </c>
      <c r="B1379" s="0" t="n">
        <v>1</v>
      </c>
      <c r="C1379" s="0" t="n">
        <v>1</v>
      </c>
      <c r="D1379" s="0" t="n">
        <v>34</v>
      </c>
      <c r="E1379" s="0" t="n">
        <v>5492.41</v>
      </c>
      <c r="F1379" s="0" t="n">
        <v>284.11</v>
      </c>
      <c r="G1379" s="0" t="n">
        <v>-36.29</v>
      </c>
      <c r="H1379" s="0" t="n">
        <v>-2.7</v>
      </c>
      <c r="I1379" s="0" t="n">
        <v>2.7</v>
      </c>
      <c r="J1379" s="0" t="n">
        <v>0</v>
      </c>
      <c r="K1379" s="0" t="n">
        <v>44.22</v>
      </c>
      <c r="L1379" s="0" t="n">
        <v>53.6</v>
      </c>
      <c r="M1379" s="0" t="n">
        <v>0.12</v>
      </c>
      <c r="N1379" s="0" t="n">
        <v>0.12</v>
      </c>
      <c r="O1379" s="0" t="n">
        <v>-0.5</v>
      </c>
      <c r="P1379" s="0" t="n">
        <v>21.21</v>
      </c>
      <c r="Q1379" s="0" t="n">
        <v>0</v>
      </c>
      <c r="R1379" s="0" t="n">
        <v>-17.76</v>
      </c>
      <c r="S1379" s="0" t="n">
        <v>-19.12</v>
      </c>
      <c r="T1379" s="0" t="n">
        <v>-329.95</v>
      </c>
      <c r="U1379" s="0" t="n">
        <v>22.6</v>
      </c>
      <c r="V1379" s="0" t="n">
        <v>1.38</v>
      </c>
      <c r="W1379" s="0" t="n">
        <v>1200.97</v>
      </c>
      <c r="X1379" s="0" t="n">
        <v>1.23701</v>
      </c>
      <c r="Y1379" s="0" t="n">
        <v>4.53279</v>
      </c>
    </row>
    <row r="1380" customFormat="false" ht="12.8" hidden="false" customHeight="false" outlineLevel="0" collapsed="false">
      <c r="A1380" s="0" t="n">
        <v>29</v>
      </c>
      <c r="B1380" s="0" t="n">
        <v>1</v>
      </c>
      <c r="C1380" s="0" t="n">
        <v>1</v>
      </c>
      <c r="D1380" s="0" t="n">
        <v>35</v>
      </c>
      <c r="E1380" s="0" t="n">
        <v>5022.82</v>
      </c>
      <c r="F1380" s="0" t="n">
        <v>256.38</v>
      </c>
      <c r="G1380" s="0" t="n">
        <v>-15.55</v>
      </c>
      <c r="H1380" s="0" t="n">
        <v>-2.8</v>
      </c>
      <c r="I1380" s="0" t="n">
        <v>2.8</v>
      </c>
      <c r="J1380" s="0" t="n">
        <v>0</v>
      </c>
      <c r="K1380" s="0" t="n">
        <v>42.62</v>
      </c>
      <c r="L1380" s="0" t="n">
        <v>50.58</v>
      </c>
      <c r="M1380" s="0" t="n">
        <v>0.12</v>
      </c>
      <c r="N1380" s="0" t="n">
        <v>0.12</v>
      </c>
      <c r="O1380" s="0" t="n">
        <v>-0.54</v>
      </c>
      <c r="P1380" s="0" t="n">
        <v>21.82</v>
      </c>
      <c r="Q1380" s="0" t="n">
        <v>0</v>
      </c>
      <c r="R1380" s="0" t="n">
        <v>-18.73</v>
      </c>
      <c r="S1380" s="0" t="n">
        <v>-20.38</v>
      </c>
      <c r="T1380" s="0" t="n">
        <v>-370.16</v>
      </c>
      <c r="U1380" s="0" t="n">
        <v>23.29</v>
      </c>
      <c r="V1380" s="0" t="n">
        <v>1.46</v>
      </c>
      <c r="W1380" s="0" t="n">
        <v>955.3</v>
      </c>
      <c r="X1380" s="0" t="n">
        <v>1.33946</v>
      </c>
      <c r="Y1380" s="0" t="n">
        <v>4.61718</v>
      </c>
    </row>
    <row r="1381" customFormat="false" ht="12.8" hidden="false" customHeight="false" outlineLevel="0" collapsed="false">
      <c r="A1381" s="0" t="n">
        <v>29</v>
      </c>
      <c r="B1381" s="0" t="n">
        <v>1</v>
      </c>
      <c r="C1381" s="0" t="n">
        <v>1</v>
      </c>
      <c r="D1381" s="0" t="n">
        <v>36</v>
      </c>
      <c r="E1381" s="0" t="n">
        <v>2667.51</v>
      </c>
      <c r="F1381" s="0" t="n">
        <v>140.75</v>
      </c>
      <c r="G1381" s="0" t="n">
        <v>75.81</v>
      </c>
      <c r="H1381" s="0" t="n">
        <v>-2.83</v>
      </c>
      <c r="I1381" s="0" t="n">
        <v>2.83</v>
      </c>
      <c r="J1381" s="0" t="n">
        <v>0</v>
      </c>
      <c r="K1381" s="0" t="n">
        <v>32.78</v>
      </c>
      <c r="L1381" s="0" t="n">
        <v>40.14</v>
      </c>
      <c r="M1381" s="0" t="n">
        <v>0.12</v>
      </c>
      <c r="N1381" s="0" t="n">
        <v>0.12</v>
      </c>
      <c r="O1381" s="0" t="n">
        <v>-0.64</v>
      </c>
      <c r="P1381" s="0" t="n">
        <v>22</v>
      </c>
      <c r="Q1381" s="0" t="n">
        <v>0</v>
      </c>
      <c r="R1381" s="0" t="n">
        <v>-19.47</v>
      </c>
      <c r="S1381" s="0" t="n">
        <v>-19.74</v>
      </c>
      <c r="T1381" s="0" t="n">
        <v>-360.47</v>
      </c>
      <c r="U1381" s="0" t="n">
        <v>23.67</v>
      </c>
      <c r="V1381" s="0" t="n">
        <v>1.52</v>
      </c>
      <c r="W1381" s="0" t="n">
        <v>704.33</v>
      </c>
      <c r="X1381" s="0" t="n">
        <v>1.44273</v>
      </c>
      <c r="Y1381" s="0" t="n">
        <v>4.69848</v>
      </c>
    </row>
    <row r="1382" customFormat="false" ht="12.8" hidden="false" customHeight="false" outlineLevel="0" collapsed="false">
      <c r="A1382" s="0" t="n">
        <v>29</v>
      </c>
      <c r="B1382" s="0" t="n">
        <v>1</v>
      </c>
      <c r="C1382" s="0" t="n">
        <v>1</v>
      </c>
      <c r="D1382" s="0" t="n">
        <v>37</v>
      </c>
      <c r="E1382" s="0" t="n">
        <v>1366.41</v>
      </c>
      <c r="F1382" s="0" t="n">
        <v>72.1</v>
      </c>
      <c r="G1382" s="0" t="n">
        <v>86.03</v>
      </c>
      <c r="H1382" s="0" t="n">
        <v>-20.37</v>
      </c>
      <c r="I1382" s="0" t="n">
        <v>2.75</v>
      </c>
      <c r="J1382" s="0" t="n">
        <v>0</v>
      </c>
      <c r="K1382" s="0" t="n">
        <v>26.63</v>
      </c>
      <c r="L1382" s="0" t="n">
        <v>37.78</v>
      </c>
      <c r="M1382" s="0" t="n">
        <v>5.38</v>
      </c>
      <c r="N1382" s="0" t="n">
        <v>0.12</v>
      </c>
      <c r="O1382" s="0" t="n">
        <v>-0.72</v>
      </c>
      <c r="P1382" s="0" t="n">
        <v>21.49</v>
      </c>
      <c r="Q1382" s="0" t="n">
        <v>0</v>
      </c>
      <c r="R1382" s="0" t="n">
        <v>-856.81</v>
      </c>
      <c r="S1382" s="0" t="n">
        <v>-5629.8</v>
      </c>
      <c r="T1382" s="0" t="n">
        <v>-105.59</v>
      </c>
      <c r="U1382" s="0" t="n">
        <v>23.17</v>
      </c>
      <c r="V1382" s="0" t="n">
        <v>1.47</v>
      </c>
      <c r="W1382" s="0" t="n">
        <v>360.79</v>
      </c>
      <c r="X1382" s="0" t="n">
        <v>1.54612</v>
      </c>
      <c r="Y1382" s="0" t="n">
        <v>4.77854</v>
      </c>
    </row>
    <row r="1383" customFormat="false" ht="12.8" hidden="false" customHeight="false" outlineLevel="0" collapsed="false">
      <c r="A1383" s="0" t="n">
        <v>29</v>
      </c>
      <c r="B1383" s="0" t="n">
        <v>1</v>
      </c>
      <c r="C1383" s="0" t="n">
        <v>1</v>
      </c>
      <c r="D1383" s="0" t="n">
        <v>38</v>
      </c>
      <c r="E1383" s="0" t="n">
        <v>0</v>
      </c>
      <c r="F1383" s="0" t="n">
        <v>0</v>
      </c>
      <c r="G1383" s="0" t="n">
        <v>84.03</v>
      </c>
      <c r="H1383" s="0" t="n">
        <v>-4.94</v>
      </c>
      <c r="I1383" s="0" t="n">
        <v>4.94</v>
      </c>
      <c r="J1383" s="0" t="n">
        <v>0</v>
      </c>
      <c r="K1383" s="0" t="n">
        <v>0</v>
      </c>
      <c r="L1383" s="0" t="n">
        <v>11.93</v>
      </c>
      <c r="M1383" s="0" t="n">
        <v>0</v>
      </c>
      <c r="N1383" s="0" t="n">
        <v>0</v>
      </c>
      <c r="O1383" s="0" t="n">
        <v>0</v>
      </c>
      <c r="P1383" s="0" t="n">
        <v>22.81</v>
      </c>
      <c r="Q1383" s="0" t="n">
        <v>0</v>
      </c>
      <c r="R1383" s="0" t="n">
        <v>-0.02</v>
      </c>
      <c r="S1383" s="0" t="n">
        <v>-0.02</v>
      </c>
      <c r="T1383" s="0" t="n">
        <v>450</v>
      </c>
      <c r="U1383" s="0" t="n">
        <v>22.81</v>
      </c>
      <c r="V1383" s="0" t="n">
        <v>1.43</v>
      </c>
      <c r="W1383" s="0" t="n">
        <v>166.02</v>
      </c>
      <c r="X1383" s="0" t="n">
        <v>1.64897</v>
      </c>
      <c r="Y1383" s="0" t="n">
        <v>1.71751</v>
      </c>
    </row>
    <row r="1384" customFormat="false" ht="12.8" hidden="false" customHeight="false" outlineLevel="0" collapsed="false">
      <c r="A1384" s="0" t="n">
        <v>29</v>
      </c>
      <c r="B1384" s="0" t="n">
        <v>1</v>
      </c>
      <c r="C1384" s="0" t="n">
        <v>1</v>
      </c>
      <c r="D1384" s="0" t="n">
        <v>39</v>
      </c>
      <c r="E1384" s="0" t="n">
        <v>0</v>
      </c>
      <c r="F1384" s="0" t="n">
        <v>0</v>
      </c>
      <c r="G1384" s="0" t="n">
        <v>89.81</v>
      </c>
      <c r="H1384" s="0" t="n">
        <v>-4.7</v>
      </c>
      <c r="I1384" s="0" t="n">
        <v>4.7</v>
      </c>
      <c r="J1384" s="0" t="n">
        <v>0</v>
      </c>
      <c r="K1384" s="0" t="n">
        <v>0</v>
      </c>
      <c r="L1384" s="0" t="n">
        <v>0</v>
      </c>
      <c r="M1384" s="0" t="n">
        <v>0</v>
      </c>
      <c r="N1384" s="0" t="n">
        <v>0</v>
      </c>
      <c r="O1384" s="0" t="n">
        <v>0</v>
      </c>
      <c r="P1384" s="0" t="n">
        <v>21.94</v>
      </c>
      <c r="Q1384" s="0" t="n">
        <v>0</v>
      </c>
      <c r="R1384" s="0" t="n">
        <v>-0.02</v>
      </c>
      <c r="S1384" s="0" t="n">
        <v>-0.02</v>
      </c>
      <c r="T1384" s="0" t="n">
        <v>450</v>
      </c>
      <c r="U1384" s="0" t="n">
        <v>21.94</v>
      </c>
      <c r="V1384" s="0" t="n">
        <v>1.26</v>
      </c>
      <c r="W1384" s="0" t="n">
        <v>19.55</v>
      </c>
      <c r="X1384" s="0" t="n">
        <v>1.75057</v>
      </c>
      <c r="Y1384" s="0" t="n">
        <v>1.3413</v>
      </c>
    </row>
    <row r="1385" customFormat="false" ht="12.8" hidden="false" customHeight="false" outlineLevel="0" collapsed="false">
      <c r="A1385" s="0" t="n">
        <v>29</v>
      </c>
      <c r="B1385" s="0" t="n">
        <v>1</v>
      </c>
      <c r="C1385" s="0" t="n">
        <v>1</v>
      </c>
      <c r="D1385" s="0" t="n">
        <v>40</v>
      </c>
      <c r="E1385" s="0" t="n">
        <v>0</v>
      </c>
      <c r="F1385" s="0" t="n">
        <v>0</v>
      </c>
      <c r="G1385" s="0" t="n">
        <v>96.08</v>
      </c>
      <c r="H1385" s="0" t="n">
        <v>-4.29</v>
      </c>
      <c r="I1385" s="0" t="n">
        <v>4.29</v>
      </c>
      <c r="J1385" s="0" t="n">
        <v>0</v>
      </c>
      <c r="K1385" s="0" t="n">
        <v>0</v>
      </c>
      <c r="L1385" s="0" t="n">
        <v>0</v>
      </c>
      <c r="M1385" s="0" t="n">
        <v>0</v>
      </c>
      <c r="N1385" s="0" t="n">
        <v>0</v>
      </c>
      <c r="O1385" s="0" t="n">
        <v>0</v>
      </c>
      <c r="P1385" s="0" t="n">
        <v>20.35</v>
      </c>
      <c r="Q1385" s="0" t="n">
        <v>0</v>
      </c>
      <c r="R1385" s="0" t="n">
        <v>-0.02</v>
      </c>
      <c r="S1385" s="0" t="n">
        <v>-0.02</v>
      </c>
      <c r="T1385" s="0" t="n">
        <v>450</v>
      </c>
      <c r="U1385" s="0" t="n">
        <v>20.35</v>
      </c>
      <c r="V1385" s="0" t="n">
        <v>1.04</v>
      </c>
      <c r="W1385" s="0" t="n">
        <v>-7</v>
      </c>
      <c r="X1385" s="0" t="n">
        <v>1.85018</v>
      </c>
      <c r="Y1385" s="0" t="n">
        <v>1.25451</v>
      </c>
    </row>
    <row r="1386" customFormat="false" ht="12.8" hidden="false" customHeight="false" outlineLevel="0" collapsed="false">
      <c r="A1386" s="0" t="n">
        <v>29</v>
      </c>
      <c r="B1386" s="0" t="n">
        <v>1</v>
      </c>
      <c r="C1386" s="0" t="n">
        <v>1</v>
      </c>
      <c r="D1386" s="0" t="n">
        <v>41</v>
      </c>
      <c r="E1386" s="0" t="n">
        <v>0</v>
      </c>
      <c r="F1386" s="0" t="n">
        <v>0</v>
      </c>
      <c r="G1386" s="0" t="n">
        <v>91.32</v>
      </c>
      <c r="H1386" s="0" t="n">
        <v>-3.97</v>
      </c>
      <c r="I1386" s="0" t="n">
        <v>3.97</v>
      </c>
      <c r="J1386" s="0" t="n">
        <v>0</v>
      </c>
      <c r="K1386" s="0" t="n">
        <v>0</v>
      </c>
      <c r="L1386" s="0" t="n">
        <v>0</v>
      </c>
      <c r="M1386" s="0" t="n">
        <v>0</v>
      </c>
      <c r="N1386" s="0" t="n">
        <v>0</v>
      </c>
      <c r="O1386" s="0" t="n">
        <v>0</v>
      </c>
      <c r="P1386" s="0" t="n">
        <v>19.03</v>
      </c>
      <c r="Q1386" s="0" t="n">
        <v>0</v>
      </c>
      <c r="R1386" s="0" t="n">
        <v>-0.02</v>
      </c>
      <c r="S1386" s="0" t="n">
        <v>-0.02</v>
      </c>
      <c r="T1386" s="0" t="n">
        <v>450</v>
      </c>
      <c r="U1386" s="0" t="n">
        <v>19.03</v>
      </c>
      <c r="V1386" s="0" t="n">
        <v>0.85</v>
      </c>
      <c r="W1386" s="0" t="n">
        <v>-6.43</v>
      </c>
      <c r="X1386" s="0" t="n">
        <v>1.94689</v>
      </c>
      <c r="Y1386" s="0" t="n">
        <v>1.16175</v>
      </c>
    </row>
    <row r="1387" customFormat="false" ht="12.8" hidden="false" customHeight="false" outlineLevel="0" collapsed="false">
      <c r="A1387" s="0" t="n">
        <v>29</v>
      </c>
      <c r="B1387" s="0" t="n">
        <v>1</v>
      </c>
      <c r="C1387" s="0" t="n">
        <v>1</v>
      </c>
      <c r="D1387" s="0" t="n">
        <v>42</v>
      </c>
      <c r="E1387" s="0" t="n">
        <v>0</v>
      </c>
      <c r="F1387" s="0" t="n">
        <v>0</v>
      </c>
      <c r="G1387" s="0" t="n">
        <v>78.83</v>
      </c>
      <c r="H1387" s="0" t="n">
        <v>-3.91</v>
      </c>
      <c r="I1387" s="0" t="n">
        <v>3.91</v>
      </c>
      <c r="J1387" s="0" t="n">
        <v>0</v>
      </c>
      <c r="K1387" s="0" t="n">
        <v>0</v>
      </c>
      <c r="L1387" s="0" t="n">
        <v>0</v>
      </c>
      <c r="M1387" s="0" t="n">
        <v>0</v>
      </c>
      <c r="N1387" s="0" t="n">
        <v>0</v>
      </c>
      <c r="O1387" s="0" t="n">
        <v>0</v>
      </c>
      <c r="P1387" s="0" t="n">
        <v>18.76</v>
      </c>
      <c r="Q1387" s="0" t="n">
        <v>0</v>
      </c>
      <c r="R1387" s="0" t="n">
        <v>-0.02</v>
      </c>
      <c r="S1387" s="0" t="n">
        <v>-0.02</v>
      </c>
      <c r="T1387" s="0" t="n">
        <v>450</v>
      </c>
      <c r="U1387" s="0" t="n">
        <v>18.76</v>
      </c>
      <c r="V1387" s="0" t="n">
        <v>0.83</v>
      </c>
      <c r="W1387" s="0" t="n">
        <v>-6.24</v>
      </c>
      <c r="X1387" s="0" t="n">
        <v>2.03961</v>
      </c>
      <c r="Y1387" s="0" t="n">
        <v>1.06084</v>
      </c>
    </row>
    <row r="1388" customFormat="false" ht="12.8" hidden="false" customHeight="false" outlineLevel="0" collapsed="false">
      <c r="A1388" s="0" t="n">
        <v>29</v>
      </c>
      <c r="B1388" s="0" t="n">
        <v>1</v>
      </c>
      <c r="C1388" s="0" t="n">
        <v>1</v>
      </c>
      <c r="D1388" s="0" t="n">
        <v>43</v>
      </c>
      <c r="E1388" s="0" t="n">
        <v>0</v>
      </c>
      <c r="F1388" s="0" t="n">
        <v>0</v>
      </c>
      <c r="G1388" s="0" t="n">
        <v>80.69</v>
      </c>
      <c r="H1388" s="0" t="n">
        <v>-3.81</v>
      </c>
      <c r="I1388" s="0" t="n">
        <v>3.81</v>
      </c>
      <c r="J1388" s="0" t="n">
        <v>0</v>
      </c>
      <c r="K1388" s="0" t="n">
        <v>0</v>
      </c>
      <c r="L1388" s="0" t="n">
        <v>0</v>
      </c>
      <c r="M1388" s="0" t="n">
        <v>0</v>
      </c>
      <c r="N1388" s="0" t="n">
        <v>0</v>
      </c>
      <c r="O1388" s="0" t="n">
        <v>0</v>
      </c>
      <c r="P1388" s="0" t="n">
        <v>18.29</v>
      </c>
      <c r="Q1388" s="0" t="n">
        <v>0</v>
      </c>
      <c r="R1388" s="0" t="n">
        <v>-0.02</v>
      </c>
      <c r="S1388" s="0" t="n">
        <v>-0.02</v>
      </c>
      <c r="T1388" s="0" t="n">
        <v>450</v>
      </c>
      <c r="U1388" s="0" t="n">
        <v>18.29</v>
      </c>
      <c r="V1388" s="0" t="n">
        <v>0.76</v>
      </c>
      <c r="W1388" s="0" t="n">
        <v>-4.69</v>
      </c>
      <c r="X1388" s="0" t="n">
        <v>2.12696</v>
      </c>
      <c r="Y1388" s="0" t="n">
        <v>0.94935</v>
      </c>
    </row>
    <row r="1389" customFormat="false" ht="12.8" hidden="false" customHeight="false" outlineLevel="0" collapsed="false">
      <c r="A1389" s="0" t="n">
        <v>29</v>
      </c>
      <c r="B1389" s="0" t="n">
        <v>1</v>
      </c>
      <c r="C1389" s="0" t="n">
        <v>1</v>
      </c>
      <c r="D1389" s="0" t="n">
        <v>44</v>
      </c>
      <c r="E1389" s="0" t="n">
        <v>0</v>
      </c>
      <c r="F1389" s="0" t="n">
        <v>0</v>
      </c>
      <c r="G1389" s="0" t="n">
        <v>77.03</v>
      </c>
      <c r="H1389" s="0" t="n">
        <v>-3.78</v>
      </c>
      <c r="I1389" s="0" t="n">
        <v>3.78</v>
      </c>
      <c r="J1389" s="0" t="n">
        <v>0</v>
      </c>
      <c r="K1389" s="0" t="n">
        <v>0</v>
      </c>
      <c r="L1389" s="0" t="n">
        <v>0</v>
      </c>
      <c r="M1389" s="0" t="n">
        <v>0</v>
      </c>
      <c r="N1389" s="0" t="n">
        <v>0</v>
      </c>
      <c r="O1389" s="0" t="n">
        <v>0</v>
      </c>
      <c r="P1389" s="0" t="n">
        <v>18.15</v>
      </c>
      <c r="Q1389" s="0" t="n">
        <v>0</v>
      </c>
      <c r="R1389" s="0" t="n">
        <v>-0.02</v>
      </c>
      <c r="S1389" s="0" t="n">
        <v>-0.02</v>
      </c>
      <c r="T1389" s="0" t="n">
        <v>450</v>
      </c>
      <c r="U1389" s="0" t="n">
        <v>18.15</v>
      </c>
      <c r="V1389" s="0" t="n">
        <v>0.73</v>
      </c>
      <c r="W1389" s="0" t="n">
        <v>-4.34</v>
      </c>
      <c r="X1389" s="0" t="n">
        <v>2.20718</v>
      </c>
      <c r="Y1389" s="0" t="n">
        <v>0.8247</v>
      </c>
    </row>
    <row r="1390" customFormat="false" ht="12.8" hidden="false" customHeight="false" outlineLevel="0" collapsed="false">
      <c r="A1390" s="0" t="n">
        <v>29</v>
      </c>
      <c r="B1390" s="0" t="n">
        <v>1</v>
      </c>
      <c r="C1390" s="0" t="n">
        <v>1</v>
      </c>
      <c r="D1390" s="0" t="n">
        <v>45</v>
      </c>
      <c r="E1390" s="0" t="n">
        <v>0</v>
      </c>
      <c r="F1390" s="0" t="n">
        <v>0</v>
      </c>
      <c r="G1390" s="0" t="n">
        <v>80.02</v>
      </c>
      <c r="H1390" s="0" t="n">
        <v>-3.68</v>
      </c>
      <c r="I1390" s="0" t="n">
        <v>3.68</v>
      </c>
      <c r="J1390" s="0" t="n">
        <v>0</v>
      </c>
      <c r="K1390" s="0" t="n">
        <v>0</v>
      </c>
      <c r="L1390" s="0" t="n">
        <v>0</v>
      </c>
      <c r="M1390" s="0" t="n">
        <v>0</v>
      </c>
      <c r="N1390" s="0" t="n">
        <v>0</v>
      </c>
      <c r="O1390" s="0" t="n">
        <v>0</v>
      </c>
      <c r="P1390" s="0" t="n">
        <v>17.69</v>
      </c>
      <c r="Q1390" s="0" t="n">
        <v>0</v>
      </c>
      <c r="R1390" s="0" t="n">
        <v>-0.02</v>
      </c>
      <c r="S1390" s="0" t="n">
        <v>-0.02</v>
      </c>
      <c r="T1390" s="0" t="n">
        <v>450</v>
      </c>
      <c r="U1390" s="0" t="n">
        <v>17.69</v>
      </c>
      <c r="V1390" s="0" t="n">
        <v>0.66</v>
      </c>
      <c r="W1390" s="0" t="n">
        <v>-2.78</v>
      </c>
      <c r="X1390" s="0" t="n">
        <v>2.27809</v>
      </c>
      <c r="Y1390" s="0" t="n">
        <v>0.68444</v>
      </c>
    </row>
    <row r="1391" customFormat="false" ht="12.8" hidden="false" customHeight="false" outlineLevel="0" collapsed="false">
      <c r="A1391" s="0" t="n">
        <v>29</v>
      </c>
      <c r="B1391" s="0" t="n">
        <v>1</v>
      </c>
      <c r="C1391" s="0" t="n">
        <v>1</v>
      </c>
      <c r="D1391" s="0" t="n">
        <v>46</v>
      </c>
      <c r="E1391" s="0" t="n">
        <v>0</v>
      </c>
      <c r="F1391" s="0" t="n">
        <v>0</v>
      </c>
      <c r="G1391" s="0" t="n">
        <v>80.64</v>
      </c>
      <c r="H1391" s="0" t="n">
        <v>-3.57</v>
      </c>
      <c r="I1391" s="0" t="n">
        <v>3.57</v>
      </c>
      <c r="J1391" s="0" t="n">
        <v>0</v>
      </c>
      <c r="K1391" s="0" t="n">
        <v>0</v>
      </c>
      <c r="L1391" s="0" t="n">
        <v>0</v>
      </c>
      <c r="M1391" s="0" t="n">
        <v>0</v>
      </c>
      <c r="N1391" s="0" t="n">
        <v>0</v>
      </c>
      <c r="O1391" s="0" t="n">
        <v>0</v>
      </c>
      <c r="P1391" s="0" t="n">
        <v>17.15</v>
      </c>
      <c r="Q1391" s="0" t="n">
        <v>0</v>
      </c>
      <c r="R1391" s="0" t="n">
        <v>-0.02</v>
      </c>
      <c r="S1391" s="0" t="n">
        <v>-0.02</v>
      </c>
      <c r="T1391" s="0" t="n">
        <v>450</v>
      </c>
      <c r="U1391" s="0" t="n">
        <v>17.15</v>
      </c>
      <c r="V1391" s="0" t="n">
        <v>0.59</v>
      </c>
      <c r="W1391" s="0" t="n">
        <v>-2.72</v>
      </c>
      <c r="X1391" s="0" t="n">
        <v>2.33705</v>
      </c>
      <c r="Y1391" s="0" t="n">
        <v>0.52694</v>
      </c>
    </row>
    <row r="1392" customFormat="false" ht="12.8" hidden="false" customHeight="false" outlineLevel="0" collapsed="false">
      <c r="A1392" s="0" t="n">
        <v>29</v>
      </c>
      <c r="B1392" s="0" t="n">
        <v>1</v>
      </c>
      <c r="C1392" s="0" t="n">
        <v>1</v>
      </c>
      <c r="D1392" s="0" t="n">
        <v>47</v>
      </c>
      <c r="E1392" s="0" t="n">
        <v>0</v>
      </c>
      <c r="F1392" s="0" t="n">
        <v>0</v>
      </c>
      <c r="G1392" s="0" t="n">
        <v>77.3</v>
      </c>
      <c r="H1392" s="0" t="n">
        <v>-3.51</v>
      </c>
      <c r="I1392" s="0" t="n">
        <v>3.51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0</v>
      </c>
      <c r="P1392" s="0" t="n">
        <v>16.87</v>
      </c>
      <c r="Q1392" s="0" t="n">
        <v>0</v>
      </c>
      <c r="R1392" s="0" t="n">
        <v>-0.02</v>
      </c>
      <c r="S1392" s="0" t="n">
        <v>-0.02</v>
      </c>
      <c r="T1392" s="0" t="n">
        <v>450</v>
      </c>
      <c r="U1392" s="0" t="n">
        <v>16.87</v>
      </c>
      <c r="V1392" s="0" t="n">
        <v>0.56</v>
      </c>
      <c r="W1392" s="0" t="n">
        <v>-2.95</v>
      </c>
      <c r="X1392" s="0" t="n">
        <v>2.38116</v>
      </c>
      <c r="Y1392" s="0" t="n">
        <v>0.35242</v>
      </c>
    </row>
    <row r="1393" customFormat="false" ht="12.8" hidden="false" customHeight="false" outlineLevel="0" collapsed="false">
      <c r="A1393" s="0" t="n">
        <v>29</v>
      </c>
      <c r="B1393" s="0" t="n">
        <v>1</v>
      </c>
      <c r="C1393" s="0" t="n">
        <v>1</v>
      </c>
      <c r="D1393" s="0" t="n">
        <v>48</v>
      </c>
      <c r="E1393" s="0" t="n">
        <v>0</v>
      </c>
      <c r="F1393" s="0" t="n">
        <v>0</v>
      </c>
      <c r="G1393" s="0" t="n">
        <v>76.47</v>
      </c>
      <c r="H1393" s="0" t="n">
        <v>-3.46</v>
      </c>
      <c r="I1393" s="0" t="n">
        <v>3.46</v>
      </c>
      <c r="J1393" s="0" t="n">
        <v>0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0</v>
      </c>
      <c r="P1393" s="0" t="n">
        <v>16.65</v>
      </c>
      <c r="Q1393" s="0" t="n">
        <v>0</v>
      </c>
      <c r="R1393" s="0" t="n">
        <v>-0.02</v>
      </c>
      <c r="S1393" s="0" t="n">
        <v>-0.02</v>
      </c>
      <c r="T1393" s="0" t="n">
        <v>450</v>
      </c>
      <c r="U1393" s="0" t="n">
        <v>16.65</v>
      </c>
      <c r="V1393" s="0" t="n">
        <v>0.53</v>
      </c>
      <c r="W1393" s="0" t="n">
        <v>-2.54</v>
      </c>
      <c r="X1393" s="0" t="n">
        <v>2.40763</v>
      </c>
      <c r="Y1393" s="0" t="n">
        <v>0.16405</v>
      </c>
    </row>
    <row r="1394" customFormat="false" ht="12.8" hidden="false" customHeight="false" outlineLevel="0" collapsed="false">
      <c r="A1394" s="0" t="n">
        <v>30</v>
      </c>
      <c r="B1394" s="0" t="n">
        <v>1</v>
      </c>
      <c r="C1394" s="0" t="n">
        <v>1</v>
      </c>
      <c r="D1394" s="0" t="n">
        <v>1</v>
      </c>
      <c r="E1394" s="0" t="n">
        <v>0</v>
      </c>
      <c r="F1394" s="0" t="n">
        <v>0</v>
      </c>
      <c r="G1394" s="0" t="n">
        <v>74.38</v>
      </c>
      <c r="H1394" s="0" t="n">
        <v>-3.46</v>
      </c>
      <c r="I1394" s="0" t="n">
        <v>3.46</v>
      </c>
      <c r="J1394" s="0" t="n">
        <v>0</v>
      </c>
      <c r="K1394" s="0" t="n">
        <v>0</v>
      </c>
      <c r="L1394" s="0" t="n">
        <v>0</v>
      </c>
      <c r="M1394" s="0" t="n">
        <v>0</v>
      </c>
      <c r="N1394" s="0" t="n">
        <v>0</v>
      </c>
      <c r="O1394" s="0" t="n">
        <v>0</v>
      </c>
      <c r="P1394" s="0" t="n">
        <v>16.61</v>
      </c>
      <c r="Q1394" s="0" t="n">
        <v>0</v>
      </c>
      <c r="R1394" s="0" t="n">
        <v>-0.02</v>
      </c>
      <c r="S1394" s="0" t="n">
        <v>-0.02</v>
      </c>
      <c r="T1394" s="0" t="n">
        <v>450</v>
      </c>
      <c r="U1394" s="0" t="n">
        <v>16.61</v>
      </c>
      <c r="V1394" s="0" t="n">
        <v>0.52</v>
      </c>
      <c r="W1394" s="0" t="n">
        <v>-2.35</v>
      </c>
      <c r="X1394" s="0" t="n">
        <v>2.42131</v>
      </c>
      <c r="Y1394" s="0" t="n">
        <v>-0.03357</v>
      </c>
    </row>
    <row r="1395" customFormat="false" ht="12.8" hidden="false" customHeight="false" outlineLevel="0" collapsed="false">
      <c r="A1395" s="0" t="n">
        <v>30</v>
      </c>
      <c r="B1395" s="0" t="n">
        <v>1</v>
      </c>
      <c r="C1395" s="0" t="n">
        <v>1</v>
      </c>
      <c r="D1395" s="0" t="n">
        <v>2</v>
      </c>
      <c r="E1395" s="0" t="n">
        <v>0</v>
      </c>
      <c r="F1395" s="0" t="n">
        <v>0</v>
      </c>
      <c r="G1395" s="0" t="n">
        <v>73.87</v>
      </c>
      <c r="H1395" s="0" t="n">
        <v>-3.46</v>
      </c>
      <c r="I1395" s="0" t="n">
        <v>3.46</v>
      </c>
      <c r="J1395" s="0" t="n">
        <v>0</v>
      </c>
      <c r="K1395" s="0" t="n">
        <v>0</v>
      </c>
      <c r="L1395" s="0" t="n">
        <v>0</v>
      </c>
      <c r="M1395" s="0" t="n">
        <v>0</v>
      </c>
      <c r="N1395" s="0" t="n">
        <v>0</v>
      </c>
      <c r="O1395" s="0" t="n">
        <v>0</v>
      </c>
      <c r="P1395" s="0" t="n">
        <v>16.62</v>
      </c>
      <c r="Q1395" s="0" t="n">
        <v>0</v>
      </c>
      <c r="R1395" s="0" t="n">
        <v>-0.02</v>
      </c>
      <c r="S1395" s="0" t="n">
        <v>-0.02</v>
      </c>
      <c r="T1395" s="0" t="n">
        <v>450</v>
      </c>
      <c r="U1395" s="0" t="n">
        <v>16.62</v>
      </c>
      <c r="V1395" s="0" t="n">
        <v>0.53</v>
      </c>
      <c r="W1395" s="0" t="n">
        <v>-2.05</v>
      </c>
      <c r="X1395" s="0" t="n">
        <v>2.40772</v>
      </c>
      <c r="Y1395" s="0" t="n">
        <v>-0.22926</v>
      </c>
    </row>
    <row r="1396" customFormat="false" ht="12.8" hidden="false" customHeight="false" outlineLevel="0" collapsed="false">
      <c r="A1396" s="0" t="n">
        <v>30</v>
      </c>
      <c r="B1396" s="0" t="n">
        <v>1</v>
      </c>
      <c r="C1396" s="0" t="n">
        <v>1</v>
      </c>
      <c r="D1396" s="0" t="n">
        <v>3</v>
      </c>
      <c r="E1396" s="0" t="n">
        <v>0</v>
      </c>
      <c r="F1396" s="0" t="n">
        <v>0</v>
      </c>
      <c r="G1396" s="0" t="n">
        <v>77.15</v>
      </c>
      <c r="H1396" s="0" t="n">
        <v>-3.39</v>
      </c>
      <c r="I1396" s="0" t="n">
        <v>3.39</v>
      </c>
      <c r="J1396" s="0" t="n">
        <v>0</v>
      </c>
      <c r="K1396" s="0" t="n">
        <v>0</v>
      </c>
      <c r="L1396" s="0" t="n">
        <v>0</v>
      </c>
      <c r="M1396" s="0" t="n">
        <v>0</v>
      </c>
      <c r="N1396" s="0" t="n">
        <v>0</v>
      </c>
      <c r="O1396" s="0" t="n">
        <v>0</v>
      </c>
      <c r="P1396" s="0" t="n">
        <v>16.28</v>
      </c>
      <c r="Q1396" s="0" t="n">
        <v>0</v>
      </c>
      <c r="R1396" s="0" t="n">
        <v>-0.02</v>
      </c>
      <c r="S1396" s="0" t="n">
        <v>-0.02</v>
      </c>
      <c r="T1396" s="0" t="n">
        <v>450</v>
      </c>
      <c r="U1396" s="0" t="n">
        <v>16.28</v>
      </c>
      <c r="V1396" s="0" t="n">
        <v>0.51</v>
      </c>
      <c r="W1396" s="0" t="n">
        <v>-3.21</v>
      </c>
      <c r="X1396" s="0" t="n">
        <v>2.37491</v>
      </c>
      <c r="Y1396" s="0" t="n">
        <v>-0.41493</v>
      </c>
    </row>
    <row r="1397" customFormat="false" ht="12.8" hidden="false" customHeight="false" outlineLevel="0" collapsed="false">
      <c r="A1397" s="0" t="n">
        <v>30</v>
      </c>
      <c r="B1397" s="0" t="n">
        <v>1</v>
      </c>
      <c r="C1397" s="0" t="n">
        <v>1</v>
      </c>
      <c r="D1397" s="0" t="n">
        <v>4</v>
      </c>
      <c r="E1397" s="0" t="n">
        <v>0</v>
      </c>
      <c r="F1397" s="0" t="n">
        <v>0</v>
      </c>
      <c r="G1397" s="0" t="n">
        <v>76.04</v>
      </c>
      <c r="H1397" s="0" t="n">
        <v>-3.35</v>
      </c>
      <c r="I1397" s="0" t="n">
        <v>3.35</v>
      </c>
      <c r="J1397" s="0" t="n">
        <v>0</v>
      </c>
      <c r="K1397" s="0" t="n">
        <v>0</v>
      </c>
      <c r="L1397" s="0" t="n">
        <v>0</v>
      </c>
      <c r="M1397" s="0" t="n">
        <v>0</v>
      </c>
      <c r="N1397" s="0" t="n">
        <v>0</v>
      </c>
      <c r="O1397" s="0" t="n">
        <v>0</v>
      </c>
      <c r="P1397" s="0" t="n">
        <v>16.04</v>
      </c>
      <c r="Q1397" s="0" t="n">
        <v>0</v>
      </c>
      <c r="R1397" s="0" t="n">
        <v>-0.02</v>
      </c>
      <c r="S1397" s="0" t="n">
        <v>-0.02</v>
      </c>
      <c r="T1397" s="0" t="n">
        <v>450</v>
      </c>
      <c r="U1397" s="0" t="n">
        <v>16.04</v>
      </c>
      <c r="V1397" s="0" t="n">
        <v>0.47</v>
      </c>
      <c r="W1397" s="0" t="n">
        <v>-1.9</v>
      </c>
      <c r="X1397" s="0" t="n">
        <v>2.32525</v>
      </c>
      <c r="Y1397" s="0" t="n">
        <v>-0.58497</v>
      </c>
    </row>
    <row r="1398" customFormat="false" ht="12.8" hidden="false" customHeight="false" outlineLevel="0" collapsed="false">
      <c r="A1398" s="0" t="n">
        <v>30</v>
      </c>
      <c r="B1398" s="0" t="n">
        <v>1</v>
      </c>
      <c r="C1398" s="0" t="n">
        <v>1</v>
      </c>
      <c r="D1398" s="0" t="n">
        <v>5</v>
      </c>
      <c r="E1398" s="0" t="n">
        <v>0</v>
      </c>
      <c r="F1398" s="0" t="n">
        <v>0</v>
      </c>
      <c r="G1398" s="0" t="n">
        <v>73.44</v>
      </c>
      <c r="H1398" s="0" t="n">
        <v>-3.36</v>
      </c>
      <c r="I1398" s="0" t="n">
        <v>3.36</v>
      </c>
      <c r="J1398" s="0" t="n">
        <v>0</v>
      </c>
      <c r="K1398" s="0" t="n">
        <v>0</v>
      </c>
      <c r="L1398" s="0" t="n">
        <v>0</v>
      </c>
      <c r="M1398" s="0" t="n">
        <v>0</v>
      </c>
      <c r="N1398" s="0" t="n">
        <v>0</v>
      </c>
      <c r="O1398" s="0" t="n">
        <v>0</v>
      </c>
      <c r="P1398" s="0" t="n">
        <v>16.11</v>
      </c>
      <c r="Q1398" s="0" t="n">
        <v>0</v>
      </c>
      <c r="R1398" s="0" t="n">
        <v>-0.02</v>
      </c>
      <c r="S1398" s="0" t="n">
        <v>-0.02</v>
      </c>
      <c r="T1398" s="0" t="n">
        <v>450</v>
      </c>
      <c r="U1398" s="0" t="n">
        <v>16.11</v>
      </c>
      <c r="V1398" s="0" t="n">
        <v>0.41</v>
      </c>
      <c r="W1398" s="0" t="n">
        <v>-2.26</v>
      </c>
      <c r="X1398" s="0" t="n">
        <v>2.26166</v>
      </c>
      <c r="Y1398" s="0" t="n">
        <v>-0.73731</v>
      </c>
    </row>
    <row r="1399" customFormat="false" ht="12.8" hidden="false" customHeight="false" outlineLevel="0" collapsed="false">
      <c r="A1399" s="0" t="n">
        <v>30</v>
      </c>
      <c r="B1399" s="0" t="n">
        <v>1</v>
      </c>
      <c r="C1399" s="0" t="n">
        <v>1</v>
      </c>
      <c r="D1399" s="0" t="n">
        <v>6</v>
      </c>
      <c r="E1399" s="0" t="n">
        <v>0</v>
      </c>
      <c r="F1399" s="0" t="n">
        <v>0</v>
      </c>
      <c r="G1399" s="0" t="n">
        <v>74.8</v>
      </c>
      <c r="H1399" s="0" t="n">
        <v>-3.36</v>
      </c>
      <c r="I1399" s="0" t="n">
        <v>3.36</v>
      </c>
      <c r="J1399" s="0" t="n">
        <v>0</v>
      </c>
      <c r="K1399" s="0" t="n">
        <v>0</v>
      </c>
      <c r="L1399" s="0" t="n">
        <v>0</v>
      </c>
      <c r="M1399" s="0" t="n">
        <v>0</v>
      </c>
      <c r="N1399" s="0" t="n">
        <v>0</v>
      </c>
      <c r="O1399" s="0" t="n">
        <v>0</v>
      </c>
      <c r="P1399" s="0" t="n">
        <v>16.09</v>
      </c>
      <c r="Q1399" s="0" t="n">
        <v>0</v>
      </c>
      <c r="R1399" s="0" t="n">
        <v>-0.02</v>
      </c>
      <c r="S1399" s="0" t="n">
        <v>-0.02</v>
      </c>
      <c r="T1399" s="0" t="n">
        <v>450</v>
      </c>
      <c r="U1399" s="0" t="n">
        <v>16.09</v>
      </c>
      <c r="V1399" s="0" t="n">
        <v>0.36</v>
      </c>
      <c r="W1399" s="0" t="n">
        <v>-4.93</v>
      </c>
      <c r="X1399" s="0" t="n">
        <v>2.18706</v>
      </c>
      <c r="Y1399" s="0" t="n">
        <v>-0.87254</v>
      </c>
    </row>
    <row r="1400" customFormat="false" ht="12.8" hidden="false" customHeight="false" outlineLevel="0" collapsed="false">
      <c r="A1400" s="0" t="n">
        <v>30</v>
      </c>
      <c r="B1400" s="0" t="n">
        <v>1</v>
      </c>
      <c r="C1400" s="0" t="n">
        <v>1</v>
      </c>
      <c r="D1400" s="0" t="n">
        <v>7</v>
      </c>
      <c r="E1400" s="0" t="n">
        <v>0</v>
      </c>
      <c r="F1400" s="0" t="n">
        <v>0</v>
      </c>
      <c r="G1400" s="0" t="n">
        <v>76.22</v>
      </c>
      <c r="H1400" s="0" t="n">
        <v>-3.33</v>
      </c>
      <c r="I1400" s="0" t="n">
        <v>3.33</v>
      </c>
      <c r="J1400" s="0" t="n">
        <v>0</v>
      </c>
      <c r="K1400" s="0" t="n">
        <v>0</v>
      </c>
      <c r="L1400" s="0" t="n">
        <v>0</v>
      </c>
      <c r="M1400" s="0" t="n">
        <v>0</v>
      </c>
      <c r="N1400" s="0" t="n">
        <v>0</v>
      </c>
      <c r="O1400" s="0" t="n">
        <v>0</v>
      </c>
      <c r="P1400" s="0" t="n">
        <v>15.97</v>
      </c>
      <c r="Q1400" s="0" t="n">
        <v>0</v>
      </c>
      <c r="R1400" s="0" t="n">
        <v>-0.02</v>
      </c>
      <c r="S1400" s="0" t="n">
        <v>-0.02</v>
      </c>
      <c r="T1400" s="0" t="n">
        <v>450</v>
      </c>
      <c r="U1400" s="0" t="n">
        <v>15.97</v>
      </c>
      <c r="V1400" s="0" t="n">
        <v>0.31</v>
      </c>
      <c r="W1400" s="0" t="n">
        <v>-5.09</v>
      </c>
      <c r="X1400" s="0" t="n">
        <v>2.10394</v>
      </c>
      <c r="Y1400" s="0" t="n">
        <v>-0.99275</v>
      </c>
    </row>
    <row r="1401" customFormat="false" ht="12.8" hidden="false" customHeight="false" outlineLevel="0" collapsed="false">
      <c r="A1401" s="0" t="n">
        <v>30</v>
      </c>
      <c r="B1401" s="0" t="n">
        <v>1</v>
      </c>
      <c r="C1401" s="0" t="n">
        <v>1</v>
      </c>
      <c r="D1401" s="0" t="n">
        <v>8</v>
      </c>
      <c r="E1401" s="0" t="n">
        <v>0</v>
      </c>
      <c r="F1401" s="0" t="n">
        <v>0</v>
      </c>
      <c r="G1401" s="0" t="n">
        <v>78.08</v>
      </c>
      <c r="H1401" s="0" t="n">
        <v>-3.28</v>
      </c>
      <c r="I1401" s="0" t="n">
        <v>3.28</v>
      </c>
      <c r="J1401" s="0" t="n">
        <v>0</v>
      </c>
      <c r="K1401" s="0" t="n">
        <v>0</v>
      </c>
      <c r="L1401" s="0" t="n">
        <v>0</v>
      </c>
      <c r="M1401" s="0" t="n">
        <v>0</v>
      </c>
      <c r="N1401" s="0" t="n">
        <v>0</v>
      </c>
      <c r="O1401" s="0" t="n">
        <v>0</v>
      </c>
      <c r="P1401" s="0" t="n">
        <v>15.69</v>
      </c>
      <c r="Q1401" s="0" t="n">
        <v>0</v>
      </c>
      <c r="R1401" s="0" t="n">
        <v>-0.02</v>
      </c>
      <c r="S1401" s="0" t="n">
        <v>-0.02</v>
      </c>
      <c r="T1401" s="0" t="n">
        <v>450</v>
      </c>
      <c r="U1401" s="0" t="n">
        <v>15.69</v>
      </c>
      <c r="V1401" s="0" t="n">
        <v>0.24</v>
      </c>
      <c r="W1401" s="0" t="n">
        <v>-4.17</v>
      </c>
      <c r="X1401" s="0" t="n">
        <v>2.01437</v>
      </c>
      <c r="Y1401" s="0" t="n">
        <v>-1.10055</v>
      </c>
    </row>
    <row r="1402" customFormat="false" ht="12.8" hidden="false" customHeight="false" outlineLevel="0" collapsed="false">
      <c r="A1402" s="0" t="n">
        <v>30</v>
      </c>
      <c r="B1402" s="0" t="n">
        <v>1</v>
      </c>
      <c r="C1402" s="0" t="n">
        <v>1</v>
      </c>
      <c r="D1402" s="0" t="n">
        <v>9</v>
      </c>
      <c r="E1402" s="0" t="n">
        <v>0</v>
      </c>
      <c r="F1402" s="0" t="n">
        <v>0</v>
      </c>
      <c r="G1402" s="0" t="n">
        <v>76.37</v>
      </c>
      <c r="H1402" s="0" t="n">
        <v>-3.26</v>
      </c>
      <c r="I1402" s="0" t="n">
        <v>3.26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0</v>
      </c>
      <c r="O1402" s="0" t="n">
        <v>0</v>
      </c>
      <c r="P1402" s="0" t="n">
        <v>15.58</v>
      </c>
      <c r="Q1402" s="0" t="n">
        <v>0</v>
      </c>
      <c r="R1402" s="0" t="n">
        <v>-0.02</v>
      </c>
      <c r="S1402" s="0" t="n">
        <v>-0.02</v>
      </c>
      <c r="T1402" s="0" t="n">
        <v>450</v>
      </c>
      <c r="U1402" s="0" t="n">
        <v>15.58</v>
      </c>
      <c r="V1402" s="0" t="n">
        <v>0.21</v>
      </c>
      <c r="W1402" s="0" t="n">
        <v>-3.73</v>
      </c>
      <c r="X1402" s="0" t="n">
        <v>1.91997</v>
      </c>
      <c r="Y1402" s="0" t="n">
        <v>-1.19853</v>
      </c>
    </row>
    <row r="1403" customFormat="false" ht="12.8" hidden="false" customHeight="false" outlineLevel="0" collapsed="false">
      <c r="A1403" s="0" t="n">
        <v>30</v>
      </c>
      <c r="B1403" s="0" t="n">
        <v>1</v>
      </c>
      <c r="C1403" s="0" t="n">
        <v>1</v>
      </c>
      <c r="D1403" s="0" t="n">
        <v>10</v>
      </c>
      <c r="E1403" s="0" t="n">
        <v>0</v>
      </c>
      <c r="F1403" s="0" t="n">
        <v>0</v>
      </c>
      <c r="G1403" s="0" t="n">
        <v>75.71</v>
      </c>
      <c r="H1403" s="0" t="n">
        <v>-3.25</v>
      </c>
      <c r="I1403" s="0" t="n">
        <v>3.25</v>
      </c>
      <c r="J1403" s="0" t="n">
        <v>0</v>
      </c>
      <c r="K1403" s="0" t="n">
        <v>0</v>
      </c>
      <c r="L1403" s="0" t="n">
        <v>0</v>
      </c>
      <c r="M1403" s="0" t="n">
        <v>0</v>
      </c>
      <c r="N1403" s="0" t="n">
        <v>0</v>
      </c>
      <c r="O1403" s="0" t="n">
        <v>0</v>
      </c>
      <c r="P1403" s="0" t="n">
        <v>15.53</v>
      </c>
      <c r="Q1403" s="0" t="n">
        <v>0</v>
      </c>
      <c r="R1403" s="0" t="n">
        <v>-0.02</v>
      </c>
      <c r="S1403" s="0" t="n">
        <v>-0.02</v>
      </c>
      <c r="T1403" s="0" t="n">
        <v>450</v>
      </c>
      <c r="U1403" s="0" t="n">
        <v>15.53</v>
      </c>
      <c r="V1403" s="0" t="n">
        <v>0.2</v>
      </c>
      <c r="W1403" s="0" t="n">
        <v>-2.62</v>
      </c>
      <c r="X1403" s="0" t="n">
        <v>1.82201</v>
      </c>
      <c r="Y1403" s="0" t="n">
        <v>-1.2891</v>
      </c>
    </row>
    <row r="1404" customFormat="false" ht="12.8" hidden="false" customHeight="false" outlineLevel="0" collapsed="false">
      <c r="A1404" s="0" t="n">
        <v>30</v>
      </c>
      <c r="B1404" s="0" t="n">
        <v>1</v>
      </c>
      <c r="C1404" s="0" t="n">
        <v>1</v>
      </c>
      <c r="D1404" s="0" t="n">
        <v>11</v>
      </c>
      <c r="E1404" s="0" t="n">
        <v>0</v>
      </c>
      <c r="F1404" s="0" t="n">
        <v>0</v>
      </c>
      <c r="G1404" s="0" t="n">
        <v>77.67</v>
      </c>
      <c r="H1404" s="0" t="n">
        <v>-3.2</v>
      </c>
      <c r="I1404" s="0" t="n">
        <v>3.2</v>
      </c>
      <c r="J1404" s="0" t="n">
        <v>0</v>
      </c>
      <c r="K1404" s="0" t="n">
        <v>0</v>
      </c>
      <c r="L1404" s="0" t="n">
        <v>0</v>
      </c>
      <c r="M1404" s="0" t="n">
        <v>0</v>
      </c>
      <c r="N1404" s="0" t="n">
        <v>0</v>
      </c>
      <c r="O1404" s="0" t="n">
        <v>0</v>
      </c>
      <c r="P1404" s="0" t="n">
        <v>15.29</v>
      </c>
      <c r="Q1404" s="0" t="n">
        <v>0</v>
      </c>
      <c r="R1404" s="0" t="n">
        <v>-0.02</v>
      </c>
      <c r="S1404" s="0" t="n">
        <v>-0.02</v>
      </c>
      <c r="T1404" s="0" t="n">
        <v>450</v>
      </c>
      <c r="U1404" s="0" t="n">
        <v>15.29</v>
      </c>
      <c r="V1404" s="0" t="n">
        <v>0.17</v>
      </c>
      <c r="W1404" s="0" t="n">
        <v>-2.21</v>
      </c>
      <c r="X1404" s="0" t="n">
        <v>1.72152</v>
      </c>
      <c r="Y1404" s="0" t="n">
        <v>-1.37436</v>
      </c>
    </row>
    <row r="1405" customFormat="false" ht="12.8" hidden="false" customHeight="false" outlineLevel="0" collapsed="false">
      <c r="A1405" s="0" t="n">
        <v>30</v>
      </c>
      <c r="B1405" s="0" t="n">
        <v>1</v>
      </c>
      <c r="C1405" s="0" t="n">
        <v>1</v>
      </c>
      <c r="D1405" s="0" t="n">
        <v>12</v>
      </c>
      <c r="E1405" s="0" t="n">
        <v>0</v>
      </c>
      <c r="F1405" s="0" t="n">
        <v>0</v>
      </c>
      <c r="G1405" s="0" t="n">
        <v>75.77</v>
      </c>
      <c r="H1405" s="0" t="n">
        <v>-3.18</v>
      </c>
      <c r="I1405" s="0" t="n">
        <v>3.18</v>
      </c>
      <c r="J1405" s="0" t="n">
        <v>0</v>
      </c>
      <c r="K1405" s="0" t="n">
        <v>0</v>
      </c>
      <c r="L1405" s="0" t="n">
        <v>0</v>
      </c>
      <c r="M1405" s="0" t="n">
        <v>0</v>
      </c>
      <c r="N1405" s="0" t="n">
        <v>0</v>
      </c>
      <c r="O1405" s="0" t="n">
        <v>0</v>
      </c>
      <c r="P1405" s="0" t="n">
        <v>15.18</v>
      </c>
      <c r="Q1405" s="0" t="n">
        <v>0</v>
      </c>
      <c r="R1405" s="0" t="n">
        <v>-0.02</v>
      </c>
      <c r="S1405" s="0" t="n">
        <v>-0.02</v>
      </c>
      <c r="T1405" s="0" t="n">
        <v>450</v>
      </c>
      <c r="U1405" s="0" t="n">
        <v>15.18</v>
      </c>
      <c r="V1405" s="0" t="n">
        <v>0.15</v>
      </c>
      <c r="W1405" s="0" t="n">
        <v>-1.7</v>
      </c>
      <c r="X1405" s="0" t="n">
        <v>1.61934</v>
      </c>
      <c r="Y1405" s="0" t="n">
        <v>-1.45624</v>
      </c>
    </row>
    <row r="1406" customFormat="false" ht="12.8" hidden="false" customHeight="false" outlineLevel="0" collapsed="false">
      <c r="A1406" s="0" t="n">
        <v>30</v>
      </c>
      <c r="B1406" s="0" t="n">
        <v>1</v>
      </c>
      <c r="C1406" s="0" t="n">
        <v>1</v>
      </c>
      <c r="D1406" s="0" t="n">
        <v>13</v>
      </c>
      <c r="E1406" s="0" t="n">
        <v>0</v>
      </c>
      <c r="F1406" s="0" t="n">
        <v>0</v>
      </c>
      <c r="G1406" s="0" t="n">
        <v>77.25</v>
      </c>
      <c r="H1406" s="0" t="n">
        <v>-3.14</v>
      </c>
      <c r="I1406" s="0" t="n">
        <v>3.14</v>
      </c>
      <c r="J1406" s="0" t="n">
        <v>0</v>
      </c>
      <c r="K1406" s="0" t="n">
        <v>0</v>
      </c>
      <c r="L1406" s="0" t="n">
        <v>2.48</v>
      </c>
      <c r="M1406" s="0" t="n">
        <v>0</v>
      </c>
      <c r="N1406" s="0" t="n">
        <v>0</v>
      </c>
      <c r="O1406" s="0" t="n">
        <v>0</v>
      </c>
      <c r="P1406" s="0" t="n">
        <v>14.95</v>
      </c>
      <c r="Q1406" s="0" t="n">
        <v>0</v>
      </c>
      <c r="R1406" s="0" t="n">
        <v>-0.02</v>
      </c>
      <c r="S1406" s="0" t="n">
        <v>-0.02</v>
      </c>
      <c r="T1406" s="0" t="n">
        <v>450</v>
      </c>
      <c r="U1406" s="0" t="n">
        <v>14.95</v>
      </c>
      <c r="V1406" s="0" t="n">
        <v>0.13</v>
      </c>
      <c r="W1406" s="0" t="n">
        <v>-1.22</v>
      </c>
      <c r="X1406" s="0" t="n">
        <v>1.5162</v>
      </c>
      <c r="Y1406" s="0" t="n">
        <v>1.60511</v>
      </c>
    </row>
    <row r="1407" customFormat="false" ht="12.8" hidden="false" customHeight="false" outlineLevel="0" collapsed="false">
      <c r="A1407" s="0" t="n">
        <v>30</v>
      </c>
      <c r="B1407" s="0" t="n">
        <v>1</v>
      </c>
      <c r="C1407" s="0" t="n">
        <v>1</v>
      </c>
      <c r="D1407" s="0" t="n">
        <v>14</v>
      </c>
      <c r="E1407" s="0" t="n">
        <v>0</v>
      </c>
      <c r="F1407" s="0" t="n">
        <v>0</v>
      </c>
      <c r="G1407" s="0" t="n">
        <v>77.87</v>
      </c>
      <c r="H1407" s="0" t="n">
        <v>-3.09</v>
      </c>
      <c r="I1407" s="0" t="n">
        <v>3.09</v>
      </c>
      <c r="J1407" s="0" t="n">
        <v>0</v>
      </c>
      <c r="K1407" s="0" t="n">
        <v>0</v>
      </c>
      <c r="L1407" s="0" t="n">
        <v>5.09</v>
      </c>
      <c r="M1407" s="0" t="n">
        <v>0</v>
      </c>
      <c r="N1407" s="0" t="n">
        <v>0</v>
      </c>
      <c r="O1407" s="0" t="n">
        <v>0</v>
      </c>
      <c r="P1407" s="0" t="n">
        <v>14.64</v>
      </c>
      <c r="Q1407" s="0" t="n">
        <v>0</v>
      </c>
      <c r="R1407" s="0" t="n">
        <v>-0.02</v>
      </c>
      <c r="S1407" s="0" t="n">
        <v>-0.02</v>
      </c>
      <c r="T1407" s="0" t="n">
        <v>450</v>
      </c>
      <c r="U1407" s="0" t="n">
        <v>14.64</v>
      </c>
      <c r="V1407" s="0" t="n">
        <v>0.09</v>
      </c>
      <c r="W1407" s="0" t="n">
        <v>1.21</v>
      </c>
      <c r="X1407" s="0" t="n">
        <v>1.41278</v>
      </c>
      <c r="Y1407" s="0" t="n">
        <v>1.61682</v>
      </c>
    </row>
    <row r="1408" customFormat="false" ht="12.8" hidden="false" customHeight="false" outlineLevel="0" collapsed="false">
      <c r="A1408" s="0" t="n">
        <v>30</v>
      </c>
      <c r="B1408" s="0" t="n">
        <v>1</v>
      </c>
      <c r="C1408" s="0" t="n">
        <v>1</v>
      </c>
      <c r="D1408" s="0" t="n">
        <v>15</v>
      </c>
      <c r="E1408" s="0" t="n">
        <v>57.64</v>
      </c>
      <c r="F1408" s="0" t="n">
        <v>3.04</v>
      </c>
      <c r="G1408" s="0" t="n">
        <v>73.97</v>
      </c>
      <c r="H1408" s="0" t="n">
        <v>0.62</v>
      </c>
      <c r="I1408" s="0" t="n">
        <v>1.85</v>
      </c>
      <c r="J1408" s="0" t="n">
        <v>0</v>
      </c>
      <c r="K1408" s="0" t="n">
        <v>2.34</v>
      </c>
      <c r="L1408" s="0" t="n">
        <v>2.17</v>
      </c>
      <c r="M1408" s="0" t="n">
        <v>0.11</v>
      </c>
      <c r="N1408" s="0" t="n">
        <v>0.03</v>
      </c>
      <c r="O1408" s="0" t="n">
        <v>-0.01</v>
      </c>
      <c r="P1408" s="0" t="n">
        <v>14.64</v>
      </c>
      <c r="Q1408" s="0" t="n">
        <v>0.17</v>
      </c>
      <c r="R1408" s="0" t="n">
        <v>-1.13</v>
      </c>
      <c r="S1408" s="0" t="n">
        <v>-1.14</v>
      </c>
      <c r="T1408" s="0" t="n">
        <v>419.8</v>
      </c>
      <c r="U1408" s="0" t="n">
        <v>14.68</v>
      </c>
      <c r="V1408" s="0" t="n">
        <v>0.09</v>
      </c>
      <c r="W1408" s="0" t="n">
        <v>15.22</v>
      </c>
      <c r="X1408" s="0" t="n">
        <v>1.30974</v>
      </c>
      <c r="Y1408" s="0" t="n">
        <v>1.69901</v>
      </c>
    </row>
    <row r="1409" customFormat="false" ht="12.8" hidden="false" customHeight="false" outlineLevel="0" collapsed="false">
      <c r="A1409" s="0" t="n">
        <v>30</v>
      </c>
      <c r="B1409" s="0" t="n">
        <v>1</v>
      </c>
      <c r="C1409" s="0" t="n">
        <v>1</v>
      </c>
      <c r="D1409" s="0" t="n">
        <v>16</v>
      </c>
      <c r="E1409" s="0" t="n">
        <v>160.99</v>
      </c>
      <c r="F1409" s="0" t="n">
        <v>8.49</v>
      </c>
      <c r="G1409" s="0" t="n">
        <v>72.16</v>
      </c>
      <c r="H1409" s="0" t="n">
        <v>4.62</v>
      </c>
      <c r="I1409" s="0" t="n">
        <v>1.86</v>
      </c>
      <c r="J1409" s="0" t="n">
        <v>0</v>
      </c>
      <c r="K1409" s="0" t="n">
        <v>3.29</v>
      </c>
      <c r="L1409" s="0" t="n">
        <v>3.09</v>
      </c>
      <c r="M1409" s="0" t="n">
        <v>0.13</v>
      </c>
      <c r="N1409" s="0" t="n">
        <v>0.05</v>
      </c>
      <c r="O1409" s="0" t="n">
        <v>-0.03</v>
      </c>
      <c r="P1409" s="0" t="n">
        <v>14.75</v>
      </c>
      <c r="Q1409" s="0" t="n">
        <v>1.04</v>
      </c>
      <c r="R1409" s="0" t="n">
        <v>-1.51</v>
      </c>
      <c r="S1409" s="0" t="n">
        <v>-1.55</v>
      </c>
      <c r="T1409" s="0" t="n">
        <v>300.21</v>
      </c>
      <c r="U1409" s="0" t="n">
        <v>14.84</v>
      </c>
      <c r="V1409" s="0" t="n">
        <v>0.11</v>
      </c>
      <c r="W1409" s="0" t="n">
        <v>42.51</v>
      </c>
      <c r="X1409" s="0" t="n">
        <v>1.20782</v>
      </c>
      <c r="Y1409" s="0" t="n">
        <v>1.78496</v>
      </c>
    </row>
    <row r="1410" customFormat="false" ht="12.8" hidden="false" customHeight="false" outlineLevel="0" collapsed="false">
      <c r="A1410" s="0" t="n">
        <v>30</v>
      </c>
      <c r="B1410" s="0" t="n">
        <v>1</v>
      </c>
      <c r="C1410" s="0" t="n">
        <v>1</v>
      </c>
      <c r="D1410" s="0" t="n">
        <v>17</v>
      </c>
      <c r="E1410" s="0" t="n">
        <v>1027.93</v>
      </c>
      <c r="F1410" s="0" t="n">
        <v>54.24</v>
      </c>
      <c r="G1410" s="0" t="n">
        <v>72.06</v>
      </c>
      <c r="H1410" s="0" t="n">
        <v>8.05</v>
      </c>
      <c r="I1410" s="0" t="n">
        <v>1.9</v>
      </c>
      <c r="J1410" s="0" t="n">
        <v>0</v>
      </c>
      <c r="K1410" s="0" t="n">
        <v>7.64</v>
      </c>
      <c r="L1410" s="0" t="n">
        <v>8.66</v>
      </c>
      <c r="M1410" s="0" t="n">
        <v>0.14</v>
      </c>
      <c r="N1410" s="0" t="n">
        <v>0.06</v>
      </c>
      <c r="O1410" s="0" t="n">
        <v>0.01</v>
      </c>
      <c r="P1410" s="0" t="n">
        <v>15.07</v>
      </c>
      <c r="Q1410" s="0" t="n">
        <v>7.08</v>
      </c>
      <c r="R1410" s="0" t="n">
        <v>-2.07</v>
      </c>
      <c r="S1410" s="0" t="n">
        <v>-3.17</v>
      </c>
      <c r="T1410" s="0" t="n">
        <v>-148.36</v>
      </c>
      <c r="U1410" s="0" t="n">
        <v>15.06</v>
      </c>
      <c r="V1410" s="0" t="n">
        <v>0.13</v>
      </c>
      <c r="W1410" s="0" t="n">
        <v>271.42</v>
      </c>
      <c r="X1410" s="0" t="n">
        <v>1.10787</v>
      </c>
      <c r="Y1410" s="0" t="n">
        <v>1.8769</v>
      </c>
    </row>
    <row r="1411" customFormat="false" ht="12.8" hidden="false" customHeight="false" outlineLevel="0" collapsed="false">
      <c r="A1411" s="0" t="n">
        <v>30</v>
      </c>
      <c r="B1411" s="0" t="n">
        <v>1</v>
      </c>
      <c r="C1411" s="0" t="n">
        <v>1</v>
      </c>
      <c r="D1411" s="0" t="n">
        <v>18</v>
      </c>
      <c r="E1411" s="0" t="n">
        <v>1739.69</v>
      </c>
      <c r="F1411" s="0" t="n">
        <v>91.79</v>
      </c>
      <c r="G1411" s="0" t="n">
        <v>69.43</v>
      </c>
      <c r="H1411" s="0" t="n">
        <v>-1.94</v>
      </c>
      <c r="I1411" s="0" t="n">
        <v>1.94</v>
      </c>
      <c r="J1411" s="0" t="n">
        <v>0</v>
      </c>
      <c r="K1411" s="0" t="n">
        <v>10.79</v>
      </c>
      <c r="L1411" s="0" t="n">
        <v>12.66</v>
      </c>
      <c r="M1411" s="0" t="n">
        <v>0.11</v>
      </c>
      <c r="N1411" s="0" t="n">
        <v>0.05</v>
      </c>
      <c r="O1411" s="0" t="n">
        <v>0.06</v>
      </c>
      <c r="P1411" s="0" t="n">
        <v>15.49</v>
      </c>
      <c r="Q1411" s="0" t="n">
        <v>0</v>
      </c>
      <c r="R1411" s="0" t="n">
        <v>-2.01</v>
      </c>
      <c r="S1411" s="0" t="n">
        <v>-2.01</v>
      </c>
      <c r="T1411" s="0" t="n">
        <v>-863.73</v>
      </c>
      <c r="U1411" s="0" t="n">
        <v>15.38</v>
      </c>
      <c r="V1411" s="0" t="n">
        <v>0.17</v>
      </c>
      <c r="W1411" s="0" t="n">
        <v>460.05</v>
      </c>
      <c r="X1411" s="0" t="n">
        <v>1.01092</v>
      </c>
      <c r="Y1411" s="0" t="n">
        <v>1.97744</v>
      </c>
    </row>
    <row r="1412" customFormat="false" ht="12.8" hidden="false" customHeight="false" outlineLevel="0" collapsed="false">
      <c r="A1412" s="0" t="n">
        <v>30</v>
      </c>
      <c r="B1412" s="0" t="n">
        <v>1</v>
      </c>
      <c r="C1412" s="0" t="n">
        <v>1</v>
      </c>
      <c r="D1412" s="0" t="n">
        <v>19</v>
      </c>
      <c r="E1412" s="0" t="n">
        <v>2491.29</v>
      </c>
      <c r="F1412" s="0" t="n">
        <v>131.72</v>
      </c>
      <c r="G1412" s="0" t="n">
        <v>53.96</v>
      </c>
      <c r="H1412" s="0" t="n">
        <v>-1.99</v>
      </c>
      <c r="I1412" s="0" t="n">
        <v>1.99</v>
      </c>
      <c r="J1412" s="0" t="n">
        <v>0</v>
      </c>
      <c r="K1412" s="0" t="n">
        <v>14.88</v>
      </c>
      <c r="L1412" s="0" t="n">
        <v>17.24</v>
      </c>
      <c r="M1412" s="0" t="n">
        <v>0.11</v>
      </c>
      <c r="N1412" s="0" t="n">
        <v>0.06</v>
      </c>
      <c r="O1412" s="0" t="n">
        <v>0.07</v>
      </c>
      <c r="P1412" s="0" t="n">
        <v>15.89</v>
      </c>
      <c r="Q1412" s="0" t="n">
        <v>0</v>
      </c>
      <c r="R1412" s="0" t="n">
        <v>-2.56</v>
      </c>
      <c r="S1412" s="0" t="n">
        <v>-2.57</v>
      </c>
      <c r="T1412" s="0" t="n">
        <v>-709.36</v>
      </c>
      <c r="U1412" s="0" t="n">
        <v>15.79</v>
      </c>
      <c r="V1412" s="0" t="n">
        <v>0.21</v>
      </c>
      <c r="W1412" s="0" t="n">
        <v>669.75</v>
      </c>
      <c r="X1412" s="0" t="n">
        <v>0.91835</v>
      </c>
      <c r="Y1412" s="0" t="n">
        <v>2.08975</v>
      </c>
    </row>
    <row r="1413" customFormat="false" ht="12.8" hidden="false" customHeight="false" outlineLevel="0" collapsed="false">
      <c r="A1413" s="0" t="n">
        <v>30</v>
      </c>
      <c r="B1413" s="0" t="n">
        <v>1</v>
      </c>
      <c r="C1413" s="0" t="n">
        <v>1</v>
      </c>
      <c r="D1413" s="0" t="n">
        <v>20</v>
      </c>
      <c r="E1413" s="0" t="n">
        <v>3942.37</v>
      </c>
      <c r="F1413" s="0" t="n">
        <v>210.33</v>
      </c>
      <c r="G1413" s="0" t="n">
        <v>2.56</v>
      </c>
      <c r="H1413" s="0" t="n">
        <v>-1.1</v>
      </c>
      <c r="I1413" s="0" t="n">
        <v>2.08</v>
      </c>
      <c r="J1413" s="0" t="n">
        <v>0</v>
      </c>
      <c r="K1413" s="0" t="n">
        <v>21.52</v>
      </c>
      <c r="L1413" s="0" t="n">
        <v>25.1</v>
      </c>
      <c r="M1413" s="0" t="n">
        <v>0.11</v>
      </c>
      <c r="N1413" s="0" t="n">
        <v>0.07</v>
      </c>
      <c r="O1413" s="0" t="n">
        <v>0.12</v>
      </c>
      <c r="P1413" s="0" t="n">
        <v>16.68</v>
      </c>
      <c r="Q1413" s="0" t="n">
        <v>10.88</v>
      </c>
      <c r="R1413" s="0" t="n">
        <v>-3.13</v>
      </c>
      <c r="S1413" s="0" t="n">
        <v>-7.63</v>
      </c>
      <c r="T1413" s="0" t="n">
        <v>-642.48</v>
      </c>
      <c r="U1413" s="0" t="n">
        <v>16.48</v>
      </c>
      <c r="V1413" s="0" t="n">
        <v>0.25</v>
      </c>
      <c r="W1413" s="0" t="n">
        <v>1146.28</v>
      </c>
      <c r="X1413" s="0" t="n">
        <v>0.83195</v>
      </c>
      <c r="Y1413" s="0" t="n">
        <v>2.2176</v>
      </c>
    </row>
    <row r="1414" customFormat="false" ht="12.8" hidden="false" customHeight="false" outlineLevel="0" collapsed="false">
      <c r="A1414" s="0" t="n">
        <v>30</v>
      </c>
      <c r="B1414" s="0" t="n">
        <v>1</v>
      </c>
      <c r="C1414" s="0" t="n">
        <v>1</v>
      </c>
      <c r="D1414" s="0" t="n">
        <v>21</v>
      </c>
      <c r="E1414" s="0" t="n">
        <v>4302.71</v>
      </c>
      <c r="F1414" s="0" t="n">
        <v>229.82</v>
      </c>
      <c r="G1414" s="0" t="n">
        <v>-6.45</v>
      </c>
      <c r="H1414" s="0" t="n">
        <v>0.05</v>
      </c>
      <c r="I1414" s="0" t="n">
        <v>2.17</v>
      </c>
      <c r="J1414" s="0" t="n">
        <v>0</v>
      </c>
      <c r="K1414" s="0" t="n">
        <v>25.39</v>
      </c>
      <c r="L1414" s="0" t="n">
        <v>28.41</v>
      </c>
      <c r="M1414" s="0" t="n">
        <v>0.12</v>
      </c>
      <c r="N1414" s="0" t="n">
        <v>0.07</v>
      </c>
      <c r="O1414" s="0" t="n">
        <v>0.04</v>
      </c>
      <c r="P1414" s="0" t="n">
        <v>17.42</v>
      </c>
      <c r="Q1414" s="0" t="n">
        <v>11.44</v>
      </c>
      <c r="R1414" s="0" t="n">
        <v>-5.6</v>
      </c>
      <c r="S1414" s="0" t="n">
        <v>-13.72</v>
      </c>
      <c r="T1414" s="0" t="n">
        <v>-713.72</v>
      </c>
      <c r="U1414" s="0" t="n">
        <v>17.45</v>
      </c>
      <c r="V1414" s="0" t="n">
        <v>0.44</v>
      </c>
      <c r="W1414" s="0" t="n">
        <v>1263.13</v>
      </c>
      <c r="X1414" s="0" t="n">
        <v>0.75416</v>
      </c>
      <c r="Y1414" s="0" t="n">
        <v>2.36515</v>
      </c>
    </row>
    <row r="1415" customFormat="false" ht="12.8" hidden="false" customHeight="false" outlineLevel="0" collapsed="false">
      <c r="A1415" s="0" t="n">
        <v>30</v>
      </c>
      <c r="B1415" s="0" t="n">
        <v>1</v>
      </c>
      <c r="C1415" s="0" t="n">
        <v>1</v>
      </c>
      <c r="D1415" s="0" t="n">
        <v>22</v>
      </c>
      <c r="E1415" s="0" t="n">
        <v>3090.7</v>
      </c>
      <c r="F1415" s="0" t="n">
        <v>163.48</v>
      </c>
      <c r="G1415" s="0" t="n">
        <v>52.12</v>
      </c>
      <c r="H1415" s="0" t="n">
        <v>-2.22</v>
      </c>
      <c r="I1415" s="0" t="n">
        <v>2.22</v>
      </c>
      <c r="J1415" s="0" t="n">
        <v>0</v>
      </c>
      <c r="K1415" s="0" t="n">
        <v>23.26</v>
      </c>
      <c r="L1415" s="0" t="n">
        <v>26.19</v>
      </c>
      <c r="M1415" s="0" t="n">
        <v>0.11</v>
      </c>
      <c r="N1415" s="0" t="n">
        <v>0.1</v>
      </c>
      <c r="O1415" s="0" t="n">
        <v>-0.14</v>
      </c>
      <c r="P1415" s="0" t="n">
        <v>17.79</v>
      </c>
      <c r="Q1415" s="0" t="n">
        <v>0</v>
      </c>
      <c r="R1415" s="0" t="n">
        <v>-6.59</v>
      </c>
      <c r="S1415" s="0" t="n">
        <v>-6.6</v>
      </c>
      <c r="T1415" s="0" t="n">
        <v>-377.35</v>
      </c>
      <c r="U1415" s="0" t="n">
        <v>18.26</v>
      </c>
      <c r="V1415" s="0" t="n">
        <v>0.53</v>
      </c>
      <c r="W1415" s="0" t="n">
        <v>834.02</v>
      </c>
      <c r="X1415" s="0" t="n">
        <v>0.68815</v>
      </c>
      <c r="Y1415" s="0" t="n">
        <v>2.5362</v>
      </c>
    </row>
    <row r="1416" customFormat="false" ht="12.8" hidden="false" customHeight="false" outlineLevel="0" collapsed="false">
      <c r="A1416" s="0" t="n">
        <v>30</v>
      </c>
      <c r="B1416" s="0" t="n">
        <v>1</v>
      </c>
      <c r="C1416" s="0" t="n">
        <v>1</v>
      </c>
      <c r="D1416" s="0" t="n">
        <v>23</v>
      </c>
      <c r="E1416" s="0" t="n">
        <v>2072.96</v>
      </c>
      <c r="F1416" s="0" t="n">
        <v>109.38</v>
      </c>
      <c r="G1416" s="0" t="n">
        <v>82.14</v>
      </c>
      <c r="H1416" s="0" t="n">
        <v>-2.14</v>
      </c>
      <c r="I1416" s="0" t="n">
        <v>2.14</v>
      </c>
      <c r="J1416" s="0" t="n">
        <v>0</v>
      </c>
      <c r="K1416" s="0" t="n">
        <v>19.06</v>
      </c>
      <c r="L1416" s="0" t="n">
        <v>25.38</v>
      </c>
      <c r="M1416" s="0" t="n">
        <v>0.13</v>
      </c>
      <c r="N1416" s="0" t="n">
        <v>0.13</v>
      </c>
      <c r="O1416" s="0" t="n">
        <v>-0.2</v>
      </c>
      <c r="P1416" s="0" t="n">
        <v>17.16</v>
      </c>
      <c r="Q1416" s="0" t="n">
        <v>0</v>
      </c>
      <c r="R1416" s="0" t="n">
        <v>-6.74</v>
      </c>
      <c r="S1416" s="0" t="n">
        <v>-6.82</v>
      </c>
      <c r="T1416" s="0" t="n">
        <v>-132.31</v>
      </c>
      <c r="U1416" s="0" t="n">
        <v>17.75</v>
      </c>
      <c r="V1416" s="0" t="n">
        <v>0.48</v>
      </c>
      <c r="W1416" s="0" t="n">
        <v>547.35</v>
      </c>
      <c r="X1416" s="0" t="n">
        <v>0.63778</v>
      </c>
      <c r="Y1416" s="0" t="n">
        <v>2.7324</v>
      </c>
    </row>
    <row r="1417" customFormat="false" ht="12.8" hidden="false" customHeight="false" outlineLevel="0" collapsed="false">
      <c r="A1417" s="0" t="n">
        <v>30</v>
      </c>
      <c r="B1417" s="0" t="n">
        <v>1</v>
      </c>
      <c r="C1417" s="0" t="n">
        <v>1</v>
      </c>
      <c r="D1417" s="0" t="n">
        <v>24</v>
      </c>
      <c r="E1417" s="0" t="n">
        <v>4591.73</v>
      </c>
      <c r="F1417" s="0" t="n">
        <v>244.8</v>
      </c>
      <c r="G1417" s="0" t="n">
        <v>12.96</v>
      </c>
      <c r="H1417" s="0" t="n">
        <v>-2.19</v>
      </c>
      <c r="I1417" s="0" t="n">
        <v>2.19</v>
      </c>
      <c r="J1417" s="0" t="n">
        <v>0</v>
      </c>
      <c r="K1417" s="0" t="n">
        <v>31.06</v>
      </c>
      <c r="L1417" s="0" t="n">
        <v>37.58</v>
      </c>
      <c r="M1417" s="0" t="n">
        <v>0.12</v>
      </c>
      <c r="N1417" s="0" t="n">
        <v>0.13</v>
      </c>
      <c r="O1417" s="0" t="n">
        <v>-0.11</v>
      </c>
      <c r="P1417" s="0" t="n">
        <v>17.57</v>
      </c>
      <c r="Q1417" s="0" t="n">
        <v>0</v>
      </c>
      <c r="R1417" s="0" t="n">
        <v>-7.12</v>
      </c>
      <c r="S1417" s="0" t="n">
        <v>-7.17</v>
      </c>
      <c r="T1417" s="0" t="n">
        <v>-185.72</v>
      </c>
      <c r="U1417" s="0" t="n">
        <v>18</v>
      </c>
      <c r="V1417" s="0" t="n">
        <v>0.53</v>
      </c>
      <c r="W1417" s="0" t="n">
        <v>1327.2</v>
      </c>
      <c r="X1417" s="0" t="n">
        <v>0.60711</v>
      </c>
      <c r="Y1417" s="0" t="n">
        <v>2.95059</v>
      </c>
    </row>
    <row r="1418" customFormat="false" ht="12.8" hidden="false" customHeight="false" outlineLevel="0" collapsed="false">
      <c r="A1418" s="0" t="n">
        <v>30</v>
      </c>
      <c r="B1418" s="0" t="n">
        <v>1</v>
      </c>
      <c r="C1418" s="0" t="n">
        <v>1</v>
      </c>
      <c r="D1418" s="0" t="n">
        <v>25</v>
      </c>
      <c r="E1418" s="0" t="n">
        <v>2662.67</v>
      </c>
      <c r="F1418" s="0" t="n">
        <v>140.53</v>
      </c>
      <c r="G1418" s="0" t="n">
        <v>70.42</v>
      </c>
      <c r="H1418" s="0" t="n">
        <v>-2.21</v>
      </c>
      <c r="I1418" s="0" t="n">
        <v>2.21</v>
      </c>
      <c r="J1418" s="0" t="n">
        <v>0</v>
      </c>
      <c r="K1418" s="0" t="n">
        <v>23.52</v>
      </c>
      <c r="L1418" s="0" t="n">
        <v>31.27</v>
      </c>
      <c r="M1418" s="0" t="n">
        <v>0.13</v>
      </c>
      <c r="N1418" s="0" t="n">
        <v>0.13</v>
      </c>
      <c r="O1418" s="0" t="n">
        <v>-0.25</v>
      </c>
      <c r="P1418" s="0" t="n">
        <v>17.74</v>
      </c>
      <c r="Q1418" s="0" t="n">
        <v>0</v>
      </c>
      <c r="R1418" s="0" t="n">
        <v>-8.39</v>
      </c>
      <c r="S1418" s="0" t="n">
        <v>-8.4</v>
      </c>
      <c r="T1418" s="0" t="n">
        <v>-147.27</v>
      </c>
      <c r="U1418" s="0" t="n">
        <v>18.46</v>
      </c>
      <c r="V1418" s="0" t="n">
        <v>0.61</v>
      </c>
      <c r="W1418" s="0" t="n">
        <v>705.63</v>
      </c>
      <c r="X1418" s="0" t="n">
        <v>0.59924</v>
      </c>
      <c r="Y1418" s="0" t="n">
        <v>3.18086</v>
      </c>
    </row>
    <row r="1419" customFormat="false" ht="12.8" hidden="false" customHeight="false" outlineLevel="0" collapsed="false">
      <c r="A1419" s="0" t="n">
        <v>30</v>
      </c>
      <c r="B1419" s="0" t="n">
        <v>1</v>
      </c>
      <c r="C1419" s="0" t="n">
        <v>1</v>
      </c>
      <c r="D1419" s="0" t="n">
        <v>26</v>
      </c>
      <c r="E1419" s="0" t="n">
        <v>800.9</v>
      </c>
      <c r="F1419" s="0" t="n">
        <v>42.26</v>
      </c>
      <c r="G1419" s="0" t="n">
        <v>81.72</v>
      </c>
      <c r="H1419" s="0" t="n">
        <v>23.49</v>
      </c>
      <c r="I1419" s="0" t="n">
        <v>2.16</v>
      </c>
      <c r="J1419" s="0" t="n">
        <v>0</v>
      </c>
      <c r="K1419" s="0" t="n">
        <v>13.6</v>
      </c>
      <c r="L1419" s="0" t="n">
        <v>26.88</v>
      </c>
      <c r="M1419" s="0" t="n">
        <v>0.23</v>
      </c>
      <c r="N1419" s="0" t="n">
        <v>0.17</v>
      </c>
      <c r="O1419" s="0" t="n">
        <v>-0.3</v>
      </c>
      <c r="P1419" s="0" t="n">
        <v>17.34</v>
      </c>
      <c r="Q1419" s="0" t="n">
        <v>5</v>
      </c>
      <c r="R1419" s="0" t="n">
        <v>-12.29</v>
      </c>
      <c r="S1419" s="0" t="n">
        <v>-13.39</v>
      </c>
      <c r="T1419" s="0" t="n">
        <v>176.74</v>
      </c>
      <c r="U1419" s="0" t="n">
        <v>18.08</v>
      </c>
      <c r="V1419" s="0" t="n">
        <v>0.5</v>
      </c>
      <c r="W1419" s="0" t="n">
        <v>211.47</v>
      </c>
      <c r="X1419" s="0" t="n">
        <v>0.61507</v>
      </c>
      <c r="Y1419" s="0" t="n">
        <v>3.40853</v>
      </c>
    </row>
    <row r="1420" customFormat="false" ht="12.8" hidden="false" customHeight="false" outlineLevel="0" collapsed="false">
      <c r="A1420" s="0" t="n">
        <v>30</v>
      </c>
      <c r="B1420" s="0" t="n">
        <v>1</v>
      </c>
      <c r="C1420" s="0" t="n">
        <v>1</v>
      </c>
      <c r="D1420" s="0" t="n">
        <v>27</v>
      </c>
      <c r="E1420" s="0" t="n">
        <v>2157.14</v>
      </c>
      <c r="F1420" s="0" t="n">
        <v>113.82</v>
      </c>
      <c r="G1420" s="0" t="n">
        <v>87.28</v>
      </c>
      <c r="H1420" s="0" t="n">
        <v>-2.08</v>
      </c>
      <c r="I1420" s="0" t="n">
        <v>2.08</v>
      </c>
      <c r="J1420" s="0" t="n">
        <v>0</v>
      </c>
      <c r="K1420" s="0" t="n">
        <v>9.18</v>
      </c>
      <c r="L1420" s="0" t="n">
        <v>25.05</v>
      </c>
      <c r="M1420" s="0" t="n">
        <v>0.07</v>
      </c>
      <c r="N1420" s="0" t="n">
        <v>0.18</v>
      </c>
      <c r="O1420" s="0" t="n">
        <v>0.27</v>
      </c>
      <c r="P1420" s="0" t="n">
        <v>16.67</v>
      </c>
      <c r="Q1420" s="0" t="n">
        <v>0</v>
      </c>
      <c r="R1420" s="0" t="n">
        <v>-3.09</v>
      </c>
      <c r="S1420" s="0" t="n">
        <v>-6.78</v>
      </c>
      <c r="T1420" s="0" t="n">
        <v>-26.82</v>
      </c>
      <c r="U1420" s="0" t="n">
        <v>17.15</v>
      </c>
      <c r="V1420" s="0" t="n">
        <v>0.39</v>
      </c>
      <c r="W1420" s="0" t="n">
        <v>569.61</v>
      </c>
      <c r="X1420" s="0" t="n">
        <v>0.65284</v>
      </c>
      <c r="Y1420" s="0" t="n">
        <v>3.62003</v>
      </c>
    </row>
    <row r="1421" customFormat="false" ht="12.8" hidden="false" customHeight="false" outlineLevel="0" collapsed="false">
      <c r="A1421" s="0" t="n">
        <v>30</v>
      </c>
      <c r="B1421" s="0" t="n">
        <v>1</v>
      </c>
      <c r="C1421" s="0" t="n">
        <v>1</v>
      </c>
      <c r="D1421" s="0" t="n">
        <v>28</v>
      </c>
      <c r="E1421" s="0" t="n">
        <v>949.34</v>
      </c>
      <c r="F1421" s="0" t="n">
        <v>50.09</v>
      </c>
      <c r="G1421" s="0" t="n">
        <v>88.25</v>
      </c>
      <c r="H1421" s="0" t="n">
        <v>28.42</v>
      </c>
      <c r="I1421" s="0" t="n">
        <v>1.96</v>
      </c>
      <c r="J1421" s="0" t="n">
        <v>0</v>
      </c>
      <c r="K1421" s="0" t="n">
        <v>11.1</v>
      </c>
      <c r="L1421" s="0" t="n">
        <v>19.48</v>
      </c>
      <c r="M1421" s="0" t="n">
        <v>0.25</v>
      </c>
      <c r="N1421" s="0" t="n">
        <v>0.17</v>
      </c>
      <c r="O1421" s="0" t="n">
        <v>-0.15</v>
      </c>
      <c r="P1421" s="0" t="n">
        <v>15.63</v>
      </c>
      <c r="Q1421" s="0" t="n">
        <v>6.45</v>
      </c>
      <c r="R1421" s="0" t="n">
        <v>-6.98</v>
      </c>
      <c r="S1421" s="0" t="n">
        <v>-7.3</v>
      </c>
      <c r="T1421" s="0" t="n">
        <v>168.42</v>
      </c>
      <c r="U1421" s="0" t="n">
        <v>16</v>
      </c>
      <c r="V1421" s="0" t="n">
        <v>0.26</v>
      </c>
      <c r="W1421" s="0" t="n">
        <v>250.66</v>
      </c>
      <c r="X1421" s="0" t="n">
        <v>0.70897</v>
      </c>
      <c r="Y1421" s="0" t="n">
        <v>3.80777</v>
      </c>
    </row>
    <row r="1422" customFormat="false" ht="12.8" hidden="false" customHeight="false" outlineLevel="0" collapsed="false">
      <c r="A1422" s="0" t="n">
        <v>30</v>
      </c>
      <c r="B1422" s="0" t="n">
        <v>1</v>
      </c>
      <c r="C1422" s="0" t="n">
        <v>1</v>
      </c>
      <c r="D1422" s="0" t="n">
        <v>29</v>
      </c>
      <c r="E1422" s="0" t="n">
        <v>670.11</v>
      </c>
      <c r="F1422" s="0" t="n">
        <v>35.36</v>
      </c>
      <c r="G1422" s="0" t="n">
        <v>72.85</v>
      </c>
      <c r="H1422" s="0" t="n">
        <v>21.25</v>
      </c>
      <c r="I1422" s="0" t="n">
        <v>1.99</v>
      </c>
      <c r="J1422" s="0" t="n">
        <v>0</v>
      </c>
      <c r="K1422" s="0" t="n">
        <v>9.4</v>
      </c>
      <c r="L1422" s="0" t="n">
        <v>18.88</v>
      </c>
      <c r="M1422" s="0" t="n">
        <v>0.21</v>
      </c>
      <c r="N1422" s="0" t="n">
        <v>0.18</v>
      </c>
      <c r="O1422" s="0" t="n">
        <v>-0.16</v>
      </c>
      <c r="P1422" s="0" t="n">
        <v>15.9</v>
      </c>
      <c r="Q1422" s="0" t="n">
        <v>4.61</v>
      </c>
      <c r="R1422" s="0" t="n">
        <v>-5.94</v>
      </c>
      <c r="S1422" s="0" t="n">
        <v>-6.28</v>
      </c>
      <c r="T1422" s="0" t="n">
        <v>200.82</v>
      </c>
      <c r="U1422" s="0" t="n">
        <v>16.3</v>
      </c>
      <c r="V1422" s="0" t="n">
        <v>0.27</v>
      </c>
      <c r="W1422" s="0" t="n">
        <v>176.94</v>
      </c>
      <c r="X1422" s="0" t="n">
        <v>0.77938</v>
      </c>
      <c r="Y1422" s="0" t="n">
        <v>3.97051</v>
      </c>
    </row>
    <row r="1423" customFormat="false" ht="12.8" hidden="false" customHeight="false" outlineLevel="0" collapsed="false">
      <c r="A1423" s="0" t="n">
        <v>30</v>
      </c>
      <c r="B1423" s="0" t="n">
        <v>1</v>
      </c>
      <c r="C1423" s="0" t="n">
        <v>1</v>
      </c>
      <c r="D1423" s="0" t="n">
        <v>30</v>
      </c>
      <c r="E1423" s="0" t="n">
        <v>1131.93</v>
      </c>
      <c r="F1423" s="0" t="n">
        <v>59.73</v>
      </c>
      <c r="G1423" s="0" t="n">
        <v>72.93</v>
      </c>
      <c r="H1423" s="0" t="n">
        <v>35.81</v>
      </c>
      <c r="I1423" s="0" t="n">
        <v>1.99</v>
      </c>
      <c r="J1423" s="0" t="n">
        <v>0</v>
      </c>
      <c r="K1423" s="0" t="n">
        <v>14.3</v>
      </c>
      <c r="L1423" s="0" t="n">
        <v>25.97</v>
      </c>
      <c r="M1423" s="0" t="n">
        <v>0.25</v>
      </c>
      <c r="N1423" s="0" t="n">
        <v>0.16</v>
      </c>
      <c r="O1423" s="0" t="n">
        <v>-0.25</v>
      </c>
      <c r="P1423" s="0" t="n">
        <v>15.85</v>
      </c>
      <c r="Q1423" s="0" t="n">
        <v>8.07</v>
      </c>
      <c r="R1423" s="0" t="n">
        <v>-11.52</v>
      </c>
      <c r="S1423" s="0" t="n">
        <v>-11.66</v>
      </c>
      <c r="T1423" s="0" t="n">
        <v>203.66</v>
      </c>
      <c r="U1423" s="0" t="n">
        <v>16.49</v>
      </c>
      <c r="V1423" s="0" t="n">
        <v>0.42</v>
      </c>
      <c r="W1423" s="0" t="n">
        <v>298.88</v>
      </c>
      <c r="X1423" s="0" t="n">
        <v>0.86041</v>
      </c>
      <c r="Y1423" s="0" t="n">
        <v>4.11092</v>
      </c>
    </row>
    <row r="1424" customFormat="false" ht="12.8" hidden="false" customHeight="false" outlineLevel="0" collapsed="false">
      <c r="A1424" s="0" t="n">
        <v>30</v>
      </c>
      <c r="B1424" s="0" t="n">
        <v>1</v>
      </c>
      <c r="C1424" s="0" t="n">
        <v>1</v>
      </c>
      <c r="D1424" s="0" t="n">
        <v>31</v>
      </c>
      <c r="E1424" s="0" t="n">
        <v>1281.67</v>
      </c>
      <c r="F1424" s="0" t="n">
        <v>67.63</v>
      </c>
      <c r="G1424" s="0" t="n">
        <v>68.12</v>
      </c>
      <c r="H1424" s="0" t="n">
        <v>23.93</v>
      </c>
      <c r="I1424" s="0" t="n">
        <v>2.02</v>
      </c>
      <c r="J1424" s="0" t="n">
        <v>0</v>
      </c>
      <c r="K1424" s="0" t="n">
        <v>17.48</v>
      </c>
      <c r="L1424" s="0" t="n">
        <v>33.75</v>
      </c>
      <c r="M1424" s="0" t="n">
        <v>0.25</v>
      </c>
      <c r="N1424" s="0" t="n">
        <v>0.17</v>
      </c>
      <c r="O1424" s="0" t="n">
        <v>-0.36</v>
      </c>
      <c r="P1424" s="0" t="n">
        <v>16.16</v>
      </c>
      <c r="Q1424" s="0" t="n">
        <v>8.03</v>
      </c>
      <c r="R1424" s="0" t="n">
        <v>-15.72</v>
      </c>
      <c r="S1424" s="0" t="n">
        <v>-16.34</v>
      </c>
      <c r="T1424" s="0" t="n">
        <v>134.72</v>
      </c>
      <c r="U1424" s="0" t="n">
        <v>17.04</v>
      </c>
      <c r="V1424" s="0" t="n">
        <v>0.58</v>
      </c>
      <c r="W1424" s="0" t="n">
        <v>338.41</v>
      </c>
      <c r="X1424" s="0" t="n">
        <v>0.94914</v>
      </c>
      <c r="Y1424" s="0" t="n">
        <v>4.23304</v>
      </c>
    </row>
    <row r="1425" customFormat="false" ht="12.8" hidden="false" customHeight="false" outlineLevel="0" collapsed="false">
      <c r="A1425" s="0" t="n">
        <v>30</v>
      </c>
      <c r="B1425" s="0" t="n">
        <v>1</v>
      </c>
      <c r="C1425" s="0" t="n">
        <v>1</v>
      </c>
      <c r="D1425" s="0" t="n">
        <v>32</v>
      </c>
      <c r="E1425" s="0" t="n">
        <v>360.64</v>
      </c>
      <c r="F1425" s="0" t="n">
        <v>19.03</v>
      </c>
      <c r="G1425" s="0" t="n">
        <v>81.55</v>
      </c>
      <c r="H1425" s="0" t="n">
        <v>12.13</v>
      </c>
      <c r="I1425" s="0" t="n">
        <v>1.97</v>
      </c>
      <c r="J1425" s="0" t="n">
        <v>0</v>
      </c>
      <c r="K1425" s="0" t="n">
        <v>10.7</v>
      </c>
      <c r="L1425" s="0" t="n">
        <v>26.89</v>
      </c>
      <c r="M1425" s="0" t="n">
        <v>0.15</v>
      </c>
      <c r="N1425" s="0" t="n">
        <v>0.19</v>
      </c>
      <c r="O1425" s="0" t="n">
        <v>-0.29</v>
      </c>
      <c r="P1425" s="0" t="n">
        <v>15.69</v>
      </c>
      <c r="Q1425" s="0" t="n">
        <v>2.68</v>
      </c>
      <c r="R1425" s="0" t="n">
        <v>-7.3</v>
      </c>
      <c r="S1425" s="0" t="n">
        <v>-7.59</v>
      </c>
      <c r="T1425" s="0" t="n">
        <v>288.25</v>
      </c>
      <c r="U1425" s="0" t="n">
        <v>16.41</v>
      </c>
      <c r="V1425" s="0" t="n">
        <v>0.44</v>
      </c>
      <c r="W1425" s="0" t="n">
        <v>95.22</v>
      </c>
      <c r="X1425" s="0" t="n">
        <v>1.04337</v>
      </c>
      <c r="Y1425" s="0" t="n">
        <v>4.34097</v>
      </c>
    </row>
    <row r="1426" customFormat="false" ht="12.8" hidden="false" customHeight="false" outlineLevel="0" collapsed="false">
      <c r="A1426" s="0" t="n">
        <v>30</v>
      </c>
      <c r="B1426" s="0" t="n">
        <v>1</v>
      </c>
      <c r="C1426" s="0" t="n">
        <v>1</v>
      </c>
      <c r="D1426" s="0" t="n">
        <v>33</v>
      </c>
      <c r="E1426" s="0" t="n">
        <v>633.54</v>
      </c>
      <c r="F1426" s="0" t="n">
        <v>33.43</v>
      </c>
      <c r="G1426" s="0" t="n">
        <v>86.45</v>
      </c>
      <c r="H1426" s="0" t="n">
        <v>20.49</v>
      </c>
      <c r="I1426" s="0" t="n">
        <v>1.87</v>
      </c>
      <c r="J1426" s="0" t="n">
        <v>0</v>
      </c>
      <c r="K1426" s="0" t="n">
        <v>9.83</v>
      </c>
      <c r="L1426" s="0" t="n">
        <v>19.11</v>
      </c>
      <c r="M1426" s="0" t="n">
        <v>0.2</v>
      </c>
      <c r="N1426" s="0" t="n">
        <v>0.17</v>
      </c>
      <c r="O1426" s="0" t="n">
        <v>-0.18</v>
      </c>
      <c r="P1426" s="0" t="n">
        <v>14.81</v>
      </c>
      <c r="Q1426" s="0" t="n">
        <v>4.45</v>
      </c>
      <c r="R1426" s="0" t="n">
        <v>-6.2</v>
      </c>
      <c r="S1426" s="0" t="n">
        <v>-6.56</v>
      </c>
      <c r="T1426" s="0" t="n">
        <v>200.64</v>
      </c>
      <c r="U1426" s="0" t="n">
        <v>15.26</v>
      </c>
      <c r="V1426" s="0" t="n">
        <v>0.28</v>
      </c>
      <c r="W1426" s="0" t="n">
        <v>167.28</v>
      </c>
      <c r="X1426" s="0" t="n">
        <v>1.14147</v>
      </c>
      <c r="Y1426" s="0" t="n">
        <v>4.43827</v>
      </c>
    </row>
    <row r="1427" customFormat="false" ht="12.8" hidden="false" customHeight="false" outlineLevel="0" collapsed="false">
      <c r="A1427" s="0" t="n">
        <v>30</v>
      </c>
      <c r="B1427" s="0" t="n">
        <v>1</v>
      </c>
      <c r="C1427" s="0" t="n">
        <v>1</v>
      </c>
      <c r="D1427" s="0" t="n">
        <v>34</v>
      </c>
      <c r="E1427" s="0" t="n">
        <v>682.36</v>
      </c>
      <c r="F1427" s="0" t="n">
        <v>36.01</v>
      </c>
      <c r="G1427" s="0" t="n">
        <v>75.47</v>
      </c>
      <c r="H1427" s="0" t="n">
        <v>21.75</v>
      </c>
      <c r="I1427" s="0" t="n">
        <v>1.86</v>
      </c>
      <c r="J1427" s="0" t="n">
        <v>0</v>
      </c>
      <c r="K1427" s="0" t="n">
        <v>9.41</v>
      </c>
      <c r="L1427" s="0" t="n">
        <v>17.43</v>
      </c>
      <c r="M1427" s="0" t="n">
        <v>0.21</v>
      </c>
      <c r="N1427" s="0" t="n">
        <v>0.17</v>
      </c>
      <c r="O1427" s="0" t="n">
        <v>-0.16</v>
      </c>
      <c r="P1427" s="0" t="n">
        <v>14.69</v>
      </c>
      <c r="Q1427" s="0" t="n">
        <v>4.72</v>
      </c>
      <c r="R1427" s="0" t="n">
        <v>-5.86</v>
      </c>
      <c r="S1427" s="0" t="n">
        <v>-6.19</v>
      </c>
      <c r="T1427" s="0" t="n">
        <v>189.33</v>
      </c>
      <c r="U1427" s="0" t="n">
        <v>15.09</v>
      </c>
      <c r="V1427" s="0" t="n">
        <v>0.26</v>
      </c>
      <c r="W1427" s="0" t="n">
        <v>180.17</v>
      </c>
      <c r="X1427" s="0" t="n">
        <v>1.24219</v>
      </c>
      <c r="Y1427" s="0" t="n">
        <v>4.52791</v>
      </c>
    </row>
    <row r="1428" customFormat="false" ht="12.8" hidden="false" customHeight="false" outlineLevel="0" collapsed="false">
      <c r="A1428" s="0" t="n">
        <v>30</v>
      </c>
      <c r="B1428" s="0" t="n">
        <v>1</v>
      </c>
      <c r="C1428" s="0" t="n">
        <v>1</v>
      </c>
      <c r="D1428" s="0" t="n">
        <v>35</v>
      </c>
      <c r="E1428" s="0" t="n">
        <v>998.44</v>
      </c>
      <c r="F1428" s="0" t="n">
        <v>52.21</v>
      </c>
      <c r="G1428" s="0" t="n">
        <v>54.98</v>
      </c>
      <c r="H1428" s="0" t="n">
        <v>9.19</v>
      </c>
      <c r="I1428" s="0" t="n">
        <v>1.87</v>
      </c>
      <c r="J1428" s="0" t="n">
        <v>0</v>
      </c>
      <c r="K1428" s="0" t="n">
        <v>12.1</v>
      </c>
      <c r="L1428" s="0" t="n">
        <v>16.65</v>
      </c>
      <c r="M1428" s="0" t="n">
        <v>0.2</v>
      </c>
      <c r="N1428" s="0" t="n">
        <v>0.12</v>
      </c>
      <c r="O1428" s="0" t="n">
        <v>-0.21</v>
      </c>
      <c r="P1428" s="0" t="n">
        <v>14.8</v>
      </c>
      <c r="Q1428" s="0" t="n">
        <v>6.53</v>
      </c>
      <c r="R1428" s="0" t="n">
        <v>-8.05</v>
      </c>
      <c r="S1428" s="0" t="n">
        <v>-10.63</v>
      </c>
      <c r="T1428" s="0" t="n">
        <v>74.11</v>
      </c>
      <c r="U1428" s="0" t="n">
        <v>15.35</v>
      </c>
      <c r="V1428" s="0" t="n">
        <v>0.38</v>
      </c>
      <c r="W1428" s="0" t="n">
        <v>243.41</v>
      </c>
      <c r="X1428" s="0" t="n">
        <v>1.34457</v>
      </c>
      <c r="Y1428" s="0" t="n">
        <v>4.61236</v>
      </c>
    </row>
    <row r="1429" customFormat="false" ht="12.8" hidden="false" customHeight="false" outlineLevel="0" collapsed="false">
      <c r="A1429" s="0" t="n">
        <v>30</v>
      </c>
      <c r="B1429" s="0" t="n">
        <v>1</v>
      </c>
      <c r="C1429" s="0" t="n">
        <v>1</v>
      </c>
      <c r="D1429" s="0" t="n">
        <v>36</v>
      </c>
      <c r="E1429" s="0" t="n">
        <v>401.33</v>
      </c>
      <c r="F1429" s="0" t="n">
        <v>21.18</v>
      </c>
      <c r="G1429" s="0" t="n">
        <v>64.57</v>
      </c>
      <c r="H1429" s="0" t="n">
        <v>13.42</v>
      </c>
      <c r="I1429" s="0" t="n">
        <v>1.92</v>
      </c>
      <c r="J1429" s="0" t="n">
        <v>0</v>
      </c>
      <c r="K1429" s="0" t="n">
        <v>11.32</v>
      </c>
      <c r="L1429" s="0" t="n">
        <v>23.58</v>
      </c>
      <c r="M1429" s="0" t="n">
        <v>0.16</v>
      </c>
      <c r="N1429" s="0" t="n">
        <v>0.16</v>
      </c>
      <c r="O1429" s="0" t="n">
        <v>-0.33</v>
      </c>
      <c r="P1429" s="0" t="n">
        <v>15.3</v>
      </c>
      <c r="Q1429" s="0" t="n">
        <v>2.95</v>
      </c>
      <c r="R1429" s="0" t="n">
        <v>-8.66</v>
      </c>
      <c r="S1429" s="0" t="n">
        <v>-9.05</v>
      </c>
      <c r="T1429" s="0" t="n">
        <v>259.45</v>
      </c>
      <c r="U1429" s="0" t="n">
        <v>16.12</v>
      </c>
      <c r="V1429" s="0" t="n">
        <v>0.5</v>
      </c>
      <c r="W1429" s="0" t="n">
        <v>105.97</v>
      </c>
      <c r="X1429" s="0" t="n">
        <v>1.44782</v>
      </c>
      <c r="Y1429" s="0" t="n">
        <v>4.69371</v>
      </c>
    </row>
    <row r="1430" customFormat="false" ht="12.8" hidden="false" customHeight="false" outlineLevel="0" collapsed="false">
      <c r="A1430" s="0" t="n">
        <v>30</v>
      </c>
      <c r="B1430" s="0" t="n">
        <v>1</v>
      </c>
      <c r="C1430" s="0" t="n">
        <v>1</v>
      </c>
      <c r="D1430" s="0" t="n">
        <v>37</v>
      </c>
      <c r="E1430" s="0" t="n">
        <v>279.74</v>
      </c>
      <c r="F1430" s="0" t="n">
        <v>14.76</v>
      </c>
      <c r="G1430" s="0" t="n">
        <v>77.01</v>
      </c>
      <c r="H1430" s="0" t="n">
        <v>9.37</v>
      </c>
      <c r="I1430" s="0" t="n">
        <v>1.89</v>
      </c>
      <c r="J1430" s="0" t="n">
        <v>0</v>
      </c>
      <c r="K1430" s="0" t="n">
        <v>10.25</v>
      </c>
      <c r="L1430" s="0" t="n">
        <v>23.13</v>
      </c>
      <c r="M1430" s="0" t="n">
        <v>0.14</v>
      </c>
      <c r="N1430" s="0" t="n">
        <v>0.17</v>
      </c>
      <c r="O1430" s="0" t="n">
        <v>-0.3</v>
      </c>
      <c r="P1430" s="0" t="n">
        <v>15</v>
      </c>
      <c r="Q1430" s="0" t="n">
        <v>2.08</v>
      </c>
      <c r="R1430" s="0" t="n">
        <v>-6.82</v>
      </c>
      <c r="S1430" s="0" t="n">
        <v>-7.05</v>
      </c>
      <c r="T1430" s="0" t="n">
        <v>312.75</v>
      </c>
      <c r="U1430" s="0" t="n">
        <v>15.75</v>
      </c>
      <c r="V1430" s="0" t="n">
        <v>0.45</v>
      </c>
      <c r="W1430" s="0" t="n">
        <v>73.86</v>
      </c>
      <c r="X1430" s="0" t="n">
        <v>1.55122</v>
      </c>
      <c r="Y1430" s="0" t="n">
        <v>4.77382</v>
      </c>
    </row>
    <row r="1431" customFormat="false" ht="12.8" hidden="false" customHeight="false" outlineLevel="0" collapsed="false">
      <c r="A1431" s="0" t="n">
        <v>30</v>
      </c>
      <c r="B1431" s="0" t="n">
        <v>1</v>
      </c>
      <c r="C1431" s="0" t="n">
        <v>1</v>
      </c>
      <c r="D1431" s="0" t="n">
        <v>38</v>
      </c>
      <c r="E1431" s="0" t="n">
        <v>0</v>
      </c>
      <c r="F1431" s="0" t="n">
        <v>0</v>
      </c>
      <c r="G1431" s="0" t="n">
        <v>73.17</v>
      </c>
      <c r="H1431" s="0" t="n">
        <v>-3.28</v>
      </c>
      <c r="I1431" s="0" t="n">
        <v>3.28</v>
      </c>
      <c r="J1431" s="0" t="n">
        <v>0</v>
      </c>
      <c r="K1431" s="0" t="n">
        <v>0</v>
      </c>
      <c r="L1431" s="0" t="n">
        <v>11.93</v>
      </c>
      <c r="M1431" s="0" t="n">
        <v>0</v>
      </c>
      <c r="N1431" s="0" t="n">
        <v>0</v>
      </c>
      <c r="O1431" s="0" t="n">
        <v>0</v>
      </c>
      <c r="P1431" s="0" t="n">
        <v>15.72</v>
      </c>
      <c r="Q1431" s="0" t="n">
        <v>0</v>
      </c>
      <c r="R1431" s="0" t="n">
        <v>-0.02</v>
      </c>
      <c r="S1431" s="0" t="n">
        <v>-0.02</v>
      </c>
      <c r="T1431" s="0" t="n">
        <v>450</v>
      </c>
      <c r="U1431" s="0" t="n">
        <v>15.72</v>
      </c>
      <c r="V1431" s="0" t="n">
        <v>0.45</v>
      </c>
      <c r="W1431" s="0" t="n">
        <v>55.07</v>
      </c>
      <c r="X1431" s="0" t="n">
        <v>1.65412</v>
      </c>
      <c r="Y1431" s="0" t="n">
        <v>1.71284</v>
      </c>
    </row>
    <row r="1432" customFormat="false" ht="12.8" hidden="false" customHeight="false" outlineLevel="0" collapsed="false">
      <c r="A1432" s="0" t="n">
        <v>30</v>
      </c>
      <c r="B1432" s="0" t="n">
        <v>1</v>
      </c>
      <c r="C1432" s="0" t="n">
        <v>1</v>
      </c>
      <c r="D1432" s="0" t="n">
        <v>39</v>
      </c>
      <c r="E1432" s="0" t="n">
        <v>0</v>
      </c>
      <c r="F1432" s="0" t="n">
        <v>0</v>
      </c>
      <c r="G1432" s="0" t="n">
        <v>72.46</v>
      </c>
      <c r="H1432" s="0" t="n">
        <v>-3.29</v>
      </c>
      <c r="I1432" s="0" t="n">
        <v>3.29</v>
      </c>
      <c r="J1432" s="0" t="n">
        <v>0</v>
      </c>
      <c r="K1432" s="0" t="n">
        <v>0</v>
      </c>
      <c r="L1432" s="0" t="n">
        <v>0</v>
      </c>
      <c r="M1432" s="0" t="n">
        <v>0</v>
      </c>
      <c r="N1432" s="0" t="n">
        <v>0</v>
      </c>
      <c r="O1432" s="0" t="n">
        <v>0</v>
      </c>
      <c r="P1432" s="0" t="n">
        <v>15.73</v>
      </c>
      <c r="Q1432" s="0" t="n">
        <v>0</v>
      </c>
      <c r="R1432" s="0" t="n">
        <v>-0.02</v>
      </c>
      <c r="S1432" s="0" t="n">
        <v>-0.02</v>
      </c>
      <c r="T1432" s="0" t="n">
        <v>450</v>
      </c>
      <c r="U1432" s="0" t="n">
        <v>15.73</v>
      </c>
      <c r="V1432" s="0" t="n">
        <v>0.48</v>
      </c>
      <c r="W1432" s="0" t="n">
        <v>8.93</v>
      </c>
      <c r="X1432" s="0" t="n">
        <v>1.75581</v>
      </c>
      <c r="Y1432" s="0" t="n">
        <v>1.34593</v>
      </c>
    </row>
    <row r="1433" customFormat="false" ht="12.8" hidden="false" customHeight="false" outlineLevel="0" collapsed="false">
      <c r="A1433" s="0" t="n">
        <v>30</v>
      </c>
      <c r="B1433" s="0" t="n">
        <v>1</v>
      </c>
      <c r="C1433" s="0" t="n">
        <v>1</v>
      </c>
      <c r="D1433" s="0" t="n">
        <v>40</v>
      </c>
      <c r="E1433" s="0" t="n">
        <v>0</v>
      </c>
      <c r="F1433" s="0" t="n">
        <v>0</v>
      </c>
      <c r="G1433" s="0" t="n">
        <v>75</v>
      </c>
      <c r="H1433" s="0" t="n">
        <v>-3.23</v>
      </c>
      <c r="I1433" s="0" t="n">
        <v>3.23</v>
      </c>
      <c r="J1433" s="0" t="n">
        <v>0</v>
      </c>
      <c r="K1433" s="0" t="n">
        <v>0</v>
      </c>
      <c r="L1433" s="0" t="n">
        <v>0</v>
      </c>
      <c r="M1433" s="0" t="n">
        <v>0</v>
      </c>
      <c r="N1433" s="0" t="n">
        <v>0</v>
      </c>
      <c r="O1433" s="0" t="n">
        <v>0</v>
      </c>
      <c r="P1433" s="0" t="n">
        <v>15.44</v>
      </c>
      <c r="Q1433" s="0" t="n">
        <v>0</v>
      </c>
      <c r="R1433" s="0" t="n">
        <v>-0.02</v>
      </c>
      <c r="S1433" s="0" t="n">
        <v>-0.02</v>
      </c>
      <c r="T1433" s="0" t="n">
        <v>450</v>
      </c>
      <c r="U1433" s="0" t="n">
        <v>15.44</v>
      </c>
      <c r="V1433" s="0" t="n">
        <v>0.48</v>
      </c>
      <c r="W1433" s="0" t="n">
        <v>-1.12</v>
      </c>
      <c r="X1433" s="0" t="n">
        <v>1.85554</v>
      </c>
      <c r="Y1433" s="0" t="n">
        <v>1.2591</v>
      </c>
    </row>
    <row r="1434" customFormat="false" ht="12.8" hidden="false" customHeight="false" outlineLevel="0" collapsed="false">
      <c r="A1434" s="0" t="n">
        <v>30</v>
      </c>
      <c r="B1434" s="0" t="n">
        <v>1</v>
      </c>
      <c r="C1434" s="0" t="n">
        <v>1</v>
      </c>
      <c r="D1434" s="0" t="n">
        <v>41</v>
      </c>
      <c r="E1434" s="0" t="n">
        <v>0</v>
      </c>
      <c r="F1434" s="0" t="n">
        <v>0</v>
      </c>
      <c r="G1434" s="0" t="n">
        <v>75.92</v>
      </c>
      <c r="H1434" s="0" t="n">
        <v>-3.14</v>
      </c>
      <c r="I1434" s="0" t="n">
        <v>3.14</v>
      </c>
      <c r="J1434" s="0" t="n">
        <v>0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0</v>
      </c>
      <c r="P1434" s="0" t="n">
        <v>14.96</v>
      </c>
      <c r="Q1434" s="0" t="n">
        <v>0</v>
      </c>
      <c r="R1434" s="0" t="n">
        <v>-0.02</v>
      </c>
      <c r="S1434" s="0" t="n">
        <v>-0.02</v>
      </c>
      <c r="T1434" s="0" t="n">
        <v>450</v>
      </c>
      <c r="U1434" s="0" t="n">
        <v>14.96</v>
      </c>
      <c r="V1434" s="0" t="n">
        <v>0.48</v>
      </c>
      <c r="W1434" s="0" t="n">
        <v>-2.43</v>
      </c>
      <c r="X1434" s="0" t="n">
        <v>1.95242</v>
      </c>
      <c r="Y1434" s="0" t="n">
        <v>1.16627</v>
      </c>
    </row>
    <row r="1435" customFormat="false" ht="12.8" hidden="false" customHeight="false" outlineLevel="0" collapsed="false">
      <c r="A1435" s="0" t="n">
        <v>30</v>
      </c>
      <c r="B1435" s="0" t="n">
        <v>1</v>
      </c>
      <c r="C1435" s="0" t="n">
        <v>1</v>
      </c>
      <c r="D1435" s="0" t="n">
        <v>42</v>
      </c>
      <c r="E1435" s="0" t="n">
        <v>0</v>
      </c>
      <c r="F1435" s="0" t="n">
        <v>0</v>
      </c>
      <c r="G1435" s="0" t="n">
        <v>75.51</v>
      </c>
      <c r="H1435" s="0" t="n">
        <v>-3.04</v>
      </c>
      <c r="I1435" s="0" t="n">
        <v>3.04</v>
      </c>
      <c r="J1435" s="0" t="n">
        <v>0</v>
      </c>
      <c r="K1435" s="0" t="n">
        <v>0</v>
      </c>
      <c r="L1435" s="0" t="n">
        <v>0</v>
      </c>
      <c r="M1435" s="0" t="n">
        <v>0</v>
      </c>
      <c r="N1435" s="0" t="n">
        <v>0</v>
      </c>
      <c r="O1435" s="0" t="n">
        <v>0</v>
      </c>
      <c r="P1435" s="0" t="n">
        <v>14.36</v>
      </c>
      <c r="Q1435" s="0" t="n">
        <v>0</v>
      </c>
      <c r="R1435" s="0" t="n">
        <v>-0.02</v>
      </c>
      <c r="S1435" s="0" t="n">
        <v>-0.02</v>
      </c>
      <c r="T1435" s="0" t="n">
        <v>450</v>
      </c>
      <c r="U1435" s="0" t="n">
        <v>14.36</v>
      </c>
      <c r="V1435" s="0" t="n">
        <v>0.51</v>
      </c>
      <c r="W1435" s="0" t="n">
        <v>-4.02</v>
      </c>
      <c r="X1435" s="0" t="n">
        <v>2.04534</v>
      </c>
      <c r="Y1435" s="0" t="n">
        <v>1.06524</v>
      </c>
    </row>
    <row r="1436" customFormat="false" ht="12.8" hidden="false" customHeight="false" outlineLevel="0" collapsed="false">
      <c r="A1436" s="0" t="n">
        <v>30</v>
      </c>
      <c r="B1436" s="0" t="n">
        <v>1</v>
      </c>
      <c r="C1436" s="0" t="n">
        <v>1</v>
      </c>
      <c r="D1436" s="0" t="n">
        <v>43</v>
      </c>
      <c r="E1436" s="0" t="n">
        <v>0</v>
      </c>
      <c r="F1436" s="0" t="n">
        <v>0</v>
      </c>
      <c r="G1436" s="0" t="n">
        <v>72.83</v>
      </c>
      <c r="H1436" s="0" t="n">
        <v>-2.95</v>
      </c>
      <c r="I1436" s="0" t="n">
        <v>2.95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0</v>
      </c>
      <c r="P1436" s="0" t="n">
        <v>13.83</v>
      </c>
      <c r="Q1436" s="0" t="n">
        <v>0</v>
      </c>
      <c r="R1436" s="0" t="n">
        <v>-0.02</v>
      </c>
      <c r="S1436" s="0" t="n">
        <v>-0.02</v>
      </c>
      <c r="T1436" s="0" t="n">
        <v>450</v>
      </c>
      <c r="U1436" s="0" t="n">
        <v>13.83</v>
      </c>
      <c r="V1436" s="0" t="n">
        <v>0.55</v>
      </c>
      <c r="W1436" s="0" t="n">
        <v>-3.24</v>
      </c>
      <c r="X1436" s="0" t="n">
        <v>2.13293</v>
      </c>
      <c r="Y1436" s="0" t="n">
        <v>0.95353</v>
      </c>
    </row>
    <row r="1437" customFormat="false" ht="12.8" hidden="false" customHeight="false" outlineLevel="0" collapsed="false">
      <c r="A1437" s="0" t="n">
        <v>30</v>
      </c>
      <c r="B1437" s="0" t="n">
        <v>1</v>
      </c>
      <c r="C1437" s="0" t="n">
        <v>1</v>
      </c>
      <c r="D1437" s="0" t="n">
        <v>44</v>
      </c>
      <c r="E1437" s="0" t="n">
        <v>0</v>
      </c>
      <c r="F1437" s="0" t="n">
        <v>0</v>
      </c>
      <c r="G1437" s="0" t="n">
        <v>70.77</v>
      </c>
      <c r="H1437" s="0" t="n">
        <v>-2.87</v>
      </c>
      <c r="I1437" s="0" t="n">
        <v>2.87</v>
      </c>
      <c r="J1437" s="0" t="n">
        <v>0</v>
      </c>
      <c r="K1437" s="0" t="n">
        <v>0</v>
      </c>
      <c r="L1437" s="0" t="n">
        <v>0</v>
      </c>
      <c r="M1437" s="0" t="n">
        <v>0</v>
      </c>
      <c r="N1437" s="0" t="n">
        <v>0</v>
      </c>
      <c r="O1437" s="0" t="n">
        <v>0</v>
      </c>
      <c r="P1437" s="0" t="n">
        <v>13.35</v>
      </c>
      <c r="Q1437" s="0" t="n">
        <v>0</v>
      </c>
      <c r="R1437" s="0" t="n">
        <v>-0.02</v>
      </c>
      <c r="S1437" s="0" t="n">
        <v>-0.02</v>
      </c>
      <c r="T1437" s="0" t="n">
        <v>450</v>
      </c>
      <c r="U1437" s="0" t="n">
        <v>13.35</v>
      </c>
      <c r="V1437" s="0" t="n">
        <v>0.58</v>
      </c>
      <c r="W1437" s="0" t="n">
        <v>-5.3</v>
      </c>
      <c r="X1437" s="0" t="n">
        <v>2.21341</v>
      </c>
      <c r="Y1437" s="0" t="n">
        <v>0.82851</v>
      </c>
    </row>
    <row r="1438" customFormat="false" ht="12.8" hidden="false" customHeight="false" outlineLevel="0" collapsed="false">
      <c r="A1438" s="0" t="n">
        <v>30</v>
      </c>
      <c r="B1438" s="0" t="n">
        <v>1</v>
      </c>
      <c r="C1438" s="0" t="n">
        <v>1</v>
      </c>
      <c r="D1438" s="0" t="n">
        <v>45</v>
      </c>
      <c r="E1438" s="0" t="n">
        <v>0</v>
      </c>
      <c r="F1438" s="0" t="n">
        <v>0</v>
      </c>
      <c r="G1438" s="0" t="n">
        <v>67.76</v>
      </c>
      <c r="H1438" s="0" t="n">
        <v>-2.81</v>
      </c>
      <c r="I1438" s="0" t="n">
        <v>2.81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13.04</v>
      </c>
      <c r="Q1438" s="0" t="n">
        <v>0</v>
      </c>
      <c r="R1438" s="0" t="n">
        <v>-0.02</v>
      </c>
      <c r="S1438" s="0" t="n">
        <v>-0.02</v>
      </c>
      <c r="T1438" s="0" t="n">
        <v>450</v>
      </c>
      <c r="U1438" s="0" t="n">
        <v>13.04</v>
      </c>
      <c r="V1438" s="0" t="n">
        <v>0.59</v>
      </c>
      <c r="W1438" s="0" t="n">
        <v>-3.71</v>
      </c>
      <c r="X1438" s="0" t="n">
        <v>2.28459</v>
      </c>
      <c r="Y1438" s="0" t="n">
        <v>0.68767</v>
      </c>
    </row>
    <row r="1439" customFormat="false" ht="12.8" hidden="false" customHeight="false" outlineLevel="0" collapsed="false">
      <c r="A1439" s="0" t="n">
        <v>30</v>
      </c>
      <c r="B1439" s="0" t="n">
        <v>1</v>
      </c>
      <c r="C1439" s="0" t="n">
        <v>1</v>
      </c>
      <c r="D1439" s="0" t="n">
        <v>46</v>
      </c>
      <c r="E1439" s="0" t="n">
        <v>0</v>
      </c>
      <c r="F1439" s="0" t="n">
        <v>0</v>
      </c>
      <c r="G1439" s="0" t="n">
        <v>67.17</v>
      </c>
      <c r="H1439" s="0" t="n">
        <v>-2.77</v>
      </c>
      <c r="I1439" s="0" t="n">
        <v>2.77</v>
      </c>
      <c r="J1439" s="0" t="n">
        <v>0</v>
      </c>
      <c r="K1439" s="0" t="n">
        <v>0</v>
      </c>
      <c r="L1439" s="0" t="n">
        <v>0</v>
      </c>
      <c r="M1439" s="0" t="n">
        <v>0</v>
      </c>
      <c r="N1439" s="0" t="n">
        <v>0</v>
      </c>
      <c r="O1439" s="0" t="n">
        <v>0</v>
      </c>
      <c r="P1439" s="0" t="n">
        <v>12.76</v>
      </c>
      <c r="Q1439" s="0" t="n">
        <v>0</v>
      </c>
      <c r="R1439" s="0" t="n">
        <v>-0.02</v>
      </c>
      <c r="S1439" s="0" t="n">
        <v>-0.02</v>
      </c>
      <c r="T1439" s="0" t="n">
        <v>450</v>
      </c>
      <c r="U1439" s="0" t="n">
        <v>12.76</v>
      </c>
      <c r="V1439" s="0" t="n">
        <v>0.57</v>
      </c>
      <c r="W1439" s="0" t="n">
        <v>-1.36</v>
      </c>
      <c r="X1439" s="0" t="n">
        <v>2.34379</v>
      </c>
      <c r="Y1439" s="0" t="n">
        <v>0.52929</v>
      </c>
    </row>
    <row r="1440" customFormat="false" ht="12.8" hidden="false" customHeight="false" outlineLevel="0" collapsed="false">
      <c r="A1440" s="0" t="n">
        <v>30</v>
      </c>
      <c r="B1440" s="0" t="n">
        <v>1</v>
      </c>
      <c r="C1440" s="0" t="n">
        <v>1</v>
      </c>
      <c r="D1440" s="0" t="n">
        <v>47</v>
      </c>
      <c r="E1440" s="0" t="n">
        <v>0</v>
      </c>
      <c r="F1440" s="0" t="n">
        <v>0</v>
      </c>
      <c r="G1440" s="0" t="n">
        <v>62.36</v>
      </c>
      <c r="H1440" s="0" t="n">
        <v>-2.81</v>
      </c>
      <c r="I1440" s="0" t="n">
        <v>2.81</v>
      </c>
      <c r="J1440" s="0" t="n">
        <v>0</v>
      </c>
      <c r="K1440" s="0" t="n">
        <v>0</v>
      </c>
      <c r="L1440" s="0" t="n">
        <v>0</v>
      </c>
      <c r="M1440" s="0" t="n">
        <v>0</v>
      </c>
      <c r="N1440" s="0" t="n">
        <v>0</v>
      </c>
      <c r="O1440" s="0" t="n">
        <v>0</v>
      </c>
      <c r="P1440" s="0" t="n">
        <v>13.03</v>
      </c>
      <c r="Q1440" s="0" t="n">
        <v>0</v>
      </c>
      <c r="R1440" s="0" t="n">
        <v>-0.02</v>
      </c>
      <c r="S1440" s="0" t="n">
        <v>-0.02</v>
      </c>
      <c r="T1440" s="0" t="n">
        <v>450</v>
      </c>
      <c r="U1440" s="0" t="n">
        <v>13.03</v>
      </c>
      <c r="V1440" s="0" t="n">
        <v>0.54</v>
      </c>
      <c r="W1440" s="0" t="n">
        <v>-1.19</v>
      </c>
      <c r="X1440" s="0" t="n">
        <v>2.38806</v>
      </c>
      <c r="Y1440" s="0" t="n">
        <v>0.35355</v>
      </c>
    </row>
    <row r="1441" customFormat="false" ht="12.8" hidden="false" customHeight="false" outlineLevel="0" collapsed="false">
      <c r="A1441" s="0" t="n">
        <v>30</v>
      </c>
      <c r="B1441" s="0" t="n">
        <v>1</v>
      </c>
      <c r="C1441" s="0" t="n">
        <v>1</v>
      </c>
      <c r="D1441" s="0" t="n">
        <v>48</v>
      </c>
      <c r="E1441" s="0" t="n">
        <v>0</v>
      </c>
      <c r="F1441" s="0" t="n">
        <v>0</v>
      </c>
      <c r="G1441" s="0" t="n">
        <v>67.3</v>
      </c>
      <c r="H1441" s="0" t="n">
        <v>-2.8</v>
      </c>
      <c r="I1441" s="0" t="n">
        <v>2.8</v>
      </c>
      <c r="J1441" s="0" t="n">
        <v>0</v>
      </c>
      <c r="K1441" s="0" t="n">
        <v>0</v>
      </c>
      <c r="L1441" s="0" t="n">
        <v>0</v>
      </c>
      <c r="M1441" s="0" t="n">
        <v>0</v>
      </c>
      <c r="N1441" s="0" t="n">
        <v>0</v>
      </c>
      <c r="O1441" s="0" t="n">
        <v>0</v>
      </c>
      <c r="P1441" s="0" t="n">
        <v>12.93</v>
      </c>
      <c r="Q1441" s="0" t="n">
        <v>0</v>
      </c>
      <c r="R1441" s="0" t="n">
        <v>-0.02</v>
      </c>
      <c r="S1441" s="0" t="n">
        <v>-0.02</v>
      </c>
      <c r="T1441" s="0" t="n">
        <v>450</v>
      </c>
      <c r="U1441" s="0" t="n">
        <v>12.93</v>
      </c>
      <c r="V1441" s="0" t="n">
        <v>0.46</v>
      </c>
      <c r="W1441" s="0" t="n">
        <v>-1.55</v>
      </c>
      <c r="X1441" s="0" t="n">
        <v>2.41457</v>
      </c>
      <c r="Y1441" s="0" t="n">
        <v>0.16368</v>
      </c>
    </row>
    <row r="1442" customFormat="false" ht="12.8" hidden="false" customHeight="false" outlineLevel="0" collapsed="false">
      <c r="A1442" s="0" t="n">
        <v>31</v>
      </c>
      <c r="B1442" s="0" t="n">
        <v>1</v>
      </c>
      <c r="C1442" s="0" t="n">
        <v>1</v>
      </c>
      <c r="D1442" s="0" t="n">
        <v>1</v>
      </c>
      <c r="E1442" s="0" t="n">
        <v>0</v>
      </c>
      <c r="F1442" s="0" t="n">
        <v>0</v>
      </c>
      <c r="G1442" s="0" t="n">
        <v>70.65</v>
      </c>
      <c r="H1442" s="0" t="n">
        <v>-2.75</v>
      </c>
      <c r="I1442" s="0" t="n">
        <v>2.75</v>
      </c>
      <c r="J1442" s="0" t="n">
        <v>0</v>
      </c>
      <c r="K1442" s="0" t="n">
        <v>0</v>
      </c>
      <c r="L1442" s="0" t="n">
        <v>0</v>
      </c>
      <c r="M1442" s="0" t="n">
        <v>0</v>
      </c>
      <c r="N1442" s="0" t="n">
        <v>0</v>
      </c>
      <c r="O1442" s="0" t="n">
        <v>0</v>
      </c>
      <c r="P1442" s="0" t="n">
        <v>12.61</v>
      </c>
      <c r="Q1442" s="0" t="n">
        <v>0</v>
      </c>
      <c r="R1442" s="0" t="n">
        <v>-0.02</v>
      </c>
      <c r="S1442" s="0" t="n">
        <v>-0.02</v>
      </c>
      <c r="T1442" s="0" t="n">
        <v>450</v>
      </c>
      <c r="U1442" s="0" t="n">
        <v>12.61</v>
      </c>
      <c r="V1442" s="0" t="n">
        <v>0.33</v>
      </c>
      <c r="W1442" s="0" t="n">
        <v>-2.59</v>
      </c>
      <c r="X1442" s="0" t="n">
        <v>2.42816</v>
      </c>
      <c r="Y1442" s="0" t="n">
        <v>-0.03564</v>
      </c>
    </row>
    <row r="1443" customFormat="false" ht="12.8" hidden="false" customHeight="false" outlineLevel="0" collapsed="false">
      <c r="A1443" s="0" t="n">
        <v>31</v>
      </c>
      <c r="B1443" s="0" t="n">
        <v>1</v>
      </c>
      <c r="C1443" s="0" t="n">
        <v>1</v>
      </c>
      <c r="D1443" s="0" t="n">
        <v>2</v>
      </c>
      <c r="E1443" s="0" t="n">
        <v>0</v>
      </c>
      <c r="F1443" s="0" t="n">
        <v>0</v>
      </c>
      <c r="G1443" s="0" t="n">
        <v>73.28</v>
      </c>
      <c r="H1443" s="0" t="n">
        <v>-2.68</v>
      </c>
      <c r="I1443" s="0" t="n">
        <v>2.68</v>
      </c>
      <c r="J1443" s="0" t="n">
        <v>0</v>
      </c>
      <c r="K1443" s="0" t="n">
        <v>0</v>
      </c>
      <c r="L1443" s="0" t="n">
        <v>0</v>
      </c>
      <c r="M1443" s="0" t="n">
        <v>0</v>
      </c>
      <c r="N1443" s="0" t="n">
        <v>0</v>
      </c>
      <c r="O1443" s="0" t="n">
        <v>0</v>
      </c>
      <c r="P1443" s="0" t="n">
        <v>12.18</v>
      </c>
      <c r="Q1443" s="0" t="n">
        <v>0</v>
      </c>
      <c r="R1443" s="0" t="n">
        <v>-0.02</v>
      </c>
      <c r="S1443" s="0" t="n">
        <v>-0.02</v>
      </c>
      <c r="T1443" s="0" t="n">
        <v>450</v>
      </c>
      <c r="U1443" s="0" t="n">
        <v>12.18</v>
      </c>
      <c r="V1443" s="0" t="n">
        <v>0.15</v>
      </c>
      <c r="W1443" s="0" t="n">
        <v>-1.43</v>
      </c>
      <c r="X1443" s="0" t="n">
        <v>2.41429</v>
      </c>
      <c r="Y1443" s="0" t="n">
        <v>-0.23286</v>
      </c>
    </row>
    <row r="1444" customFormat="false" ht="12.8" hidden="false" customHeight="false" outlineLevel="0" collapsed="false">
      <c r="A1444" s="0" t="n">
        <v>31</v>
      </c>
      <c r="B1444" s="0" t="n">
        <v>1</v>
      </c>
      <c r="C1444" s="0" t="n">
        <v>1</v>
      </c>
      <c r="D1444" s="0" t="n">
        <v>3</v>
      </c>
      <c r="E1444" s="0" t="n">
        <v>0</v>
      </c>
      <c r="F1444" s="0" t="n">
        <v>0</v>
      </c>
      <c r="G1444" s="0" t="n">
        <v>74.48</v>
      </c>
      <c r="H1444" s="0" t="n">
        <v>-2.6</v>
      </c>
      <c r="I1444" s="0" t="n">
        <v>2.6</v>
      </c>
      <c r="J1444" s="0" t="n">
        <v>0</v>
      </c>
      <c r="K1444" s="0" t="n">
        <v>0</v>
      </c>
      <c r="L1444" s="0" t="n">
        <v>0</v>
      </c>
      <c r="M1444" s="0" t="n">
        <v>0</v>
      </c>
      <c r="N1444" s="0" t="n">
        <v>0</v>
      </c>
      <c r="O1444" s="0" t="n">
        <v>0</v>
      </c>
      <c r="P1444" s="0" t="n">
        <v>11.63</v>
      </c>
      <c r="Q1444" s="0" t="n">
        <v>0</v>
      </c>
      <c r="R1444" s="0" t="n">
        <v>-0.02</v>
      </c>
      <c r="S1444" s="0" t="n">
        <v>-0.02</v>
      </c>
      <c r="T1444" s="0" t="n">
        <v>450</v>
      </c>
      <c r="U1444" s="0" t="n">
        <v>11.63</v>
      </c>
      <c r="V1444" s="0" t="n">
        <v>0.07</v>
      </c>
      <c r="W1444" s="0" t="n">
        <v>-1.76</v>
      </c>
      <c r="X1444" s="0" t="n">
        <v>2.38106</v>
      </c>
      <c r="Y1444" s="0" t="n">
        <v>-0.41973</v>
      </c>
    </row>
    <row r="1445" customFormat="false" ht="12.8" hidden="false" customHeight="false" outlineLevel="0" collapsed="false">
      <c r="A1445" s="0" t="n">
        <v>31</v>
      </c>
      <c r="B1445" s="0" t="n">
        <v>1</v>
      </c>
      <c r="C1445" s="0" t="n">
        <v>1</v>
      </c>
      <c r="D1445" s="0" t="n">
        <v>4</v>
      </c>
      <c r="E1445" s="0" t="n">
        <v>0</v>
      </c>
      <c r="F1445" s="0" t="n">
        <v>0</v>
      </c>
      <c r="G1445" s="0" t="n">
        <v>66.4</v>
      </c>
      <c r="H1445" s="0" t="n">
        <v>-2.59</v>
      </c>
      <c r="I1445" s="0" t="n">
        <v>2.59</v>
      </c>
      <c r="J1445" s="0" t="n">
        <v>0</v>
      </c>
      <c r="K1445" s="0" t="n">
        <v>0</v>
      </c>
      <c r="L1445" s="0" t="n">
        <v>0</v>
      </c>
      <c r="M1445" s="0" t="n">
        <v>0</v>
      </c>
      <c r="N1445" s="0" t="n">
        <v>0</v>
      </c>
      <c r="O1445" s="0" t="n">
        <v>0</v>
      </c>
      <c r="P1445" s="0" t="n">
        <v>11.6</v>
      </c>
      <c r="Q1445" s="0" t="n">
        <v>0</v>
      </c>
      <c r="R1445" s="0" t="n">
        <v>-0.02</v>
      </c>
      <c r="S1445" s="0" t="n">
        <v>-0.02</v>
      </c>
      <c r="T1445" s="0" t="n">
        <v>450</v>
      </c>
      <c r="U1445" s="0" t="n">
        <v>11.6</v>
      </c>
      <c r="V1445" s="0" t="n">
        <v>0.27</v>
      </c>
      <c r="W1445" s="0" t="n">
        <v>-1.53</v>
      </c>
      <c r="X1445" s="0" t="n">
        <v>2.33092</v>
      </c>
      <c r="Y1445" s="0" t="n">
        <v>-0.59058</v>
      </c>
    </row>
    <row r="1446" customFormat="false" ht="12.8" hidden="false" customHeight="false" outlineLevel="0" collapsed="false">
      <c r="A1446" s="0" t="n">
        <v>31</v>
      </c>
      <c r="B1446" s="0" t="n">
        <v>1</v>
      </c>
      <c r="C1446" s="0" t="n">
        <v>1</v>
      </c>
      <c r="D1446" s="0" t="n">
        <v>5</v>
      </c>
      <c r="E1446" s="0" t="n">
        <v>0</v>
      </c>
      <c r="F1446" s="0" t="n">
        <v>0</v>
      </c>
      <c r="G1446" s="0" t="n">
        <v>65.19</v>
      </c>
      <c r="H1446" s="0" t="n">
        <v>-2.61</v>
      </c>
      <c r="I1446" s="0" t="n">
        <v>2.61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11.7</v>
      </c>
      <c r="Q1446" s="0" t="n">
        <v>0</v>
      </c>
      <c r="R1446" s="0" t="n">
        <v>-0.02</v>
      </c>
      <c r="S1446" s="0" t="n">
        <v>-0.02</v>
      </c>
      <c r="T1446" s="0" t="n">
        <v>450</v>
      </c>
      <c r="U1446" s="0" t="n">
        <v>11.7</v>
      </c>
      <c r="V1446" s="0" t="n">
        <v>0.27</v>
      </c>
      <c r="W1446" s="0" t="n">
        <v>-1.63</v>
      </c>
      <c r="X1446" s="0" t="n">
        <v>2.26686</v>
      </c>
      <c r="Y1446" s="0" t="n">
        <v>-0.74338</v>
      </c>
    </row>
    <row r="1447" customFormat="false" ht="12.8" hidden="false" customHeight="false" outlineLevel="0" collapsed="false">
      <c r="A1447" s="0" t="n">
        <v>31</v>
      </c>
      <c r="B1447" s="0" t="n">
        <v>1</v>
      </c>
      <c r="C1447" s="0" t="n">
        <v>1</v>
      </c>
      <c r="D1447" s="0" t="n">
        <v>6</v>
      </c>
      <c r="E1447" s="0" t="n">
        <v>0</v>
      </c>
      <c r="F1447" s="0" t="n">
        <v>0</v>
      </c>
      <c r="G1447" s="0" t="n">
        <v>64.5</v>
      </c>
      <c r="H1447" s="0" t="n">
        <v>-2.63</v>
      </c>
      <c r="I1447" s="0" t="n">
        <v>2.63</v>
      </c>
      <c r="J1447" s="0" t="n">
        <v>0</v>
      </c>
      <c r="K1447" s="0" t="n">
        <v>0</v>
      </c>
      <c r="L1447" s="0" t="n">
        <v>0</v>
      </c>
      <c r="M1447" s="0" t="n">
        <v>0</v>
      </c>
      <c r="N1447" s="0" t="n">
        <v>0</v>
      </c>
      <c r="O1447" s="0" t="n">
        <v>0</v>
      </c>
      <c r="P1447" s="0" t="n">
        <v>11.85</v>
      </c>
      <c r="Q1447" s="0" t="n">
        <v>0</v>
      </c>
      <c r="R1447" s="0" t="n">
        <v>-0.02</v>
      </c>
      <c r="S1447" s="0" t="n">
        <v>-0.02</v>
      </c>
      <c r="T1447" s="0" t="n">
        <v>450</v>
      </c>
      <c r="U1447" s="0" t="n">
        <v>11.85</v>
      </c>
      <c r="V1447" s="0" t="n">
        <v>0.3</v>
      </c>
      <c r="W1447" s="0" t="n">
        <v>-2.87</v>
      </c>
      <c r="X1447" s="0" t="n">
        <v>2.19181</v>
      </c>
      <c r="Y1447" s="0" t="n">
        <v>-0.87882</v>
      </c>
    </row>
    <row r="1448" customFormat="false" ht="12.8" hidden="false" customHeight="false" outlineLevel="0" collapsed="false">
      <c r="A1448" s="0" t="n">
        <v>31</v>
      </c>
      <c r="B1448" s="0" t="n">
        <v>1</v>
      </c>
      <c r="C1448" s="0" t="n">
        <v>1</v>
      </c>
      <c r="D1448" s="0" t="n">
        <v>7</v>
      </c>
      <c r="E1448" s="0" t="n">
        <v>0</v>
      </c>
      <c r="F1448" s="0" t="n">
        <v>0</v>
      </c>
      <c r="G1448" s="0" t="n">
        <v>56</v>
      </c>
      <c r="H1448" s="0" t="n">
        <v>-2.78</v>
      </c>
      <c r="I1448" s="0" t="n">
        <v>2.78</v>
      </c>
      <c r="J1448" s="0" t="n">
        <v>0</v>
      </c>
      <c r="K1448" s="0" t="n">
        <v>0</v>
      </c>
      <c r="L1448" s="0" t="n">
        <v>0</v>
      </c>
      <c r="M1448" s="0" t="n">
        <v>0</v>
      </c>
      <c r="N1448" s="0" t="n">
        <v>0</v>
      </c>
      <c r="O1448" s="0" t="n">
        <v>0</v>
      </c>
      <c r="P1448" s="0" t="n">
        <v>12.84</v>
      </c>
      <c r="Q1448" s="0" t="n">
        <v>0</v>
      </c>
      <c r="R1448" s="0" t="n">
        <v>-0.02</v>
      </c>
      <c r="S1448" s="0" t="n">
        <v>-0.02</v>
      </c>
      <c r="T1448" s="0" t="n">
        <v>450</v>
      </c>
      <c r="U1448" s="0" t="n">
        <v>12.84</v>
      </c>
      <c r="V1448" s="0" t="n">
        <v>0.43</v>
      </c>
      <c r="W1448" s="0" t="n">
        <v>-2.54</v>
      </c>
      <c r="X1448" s="0" t="n">
        <v>2.10831</v>
      </c>
      <c r="Y1448" s="0" t="n">
        <v>-0.99909</v>
      </c>
    </row>
    <row r="1449" customFormat="false" ht="12.8" hidden="false" customHeight="false" outlineLevel="0" collapsed="false">
      <c r="A1449" s="0" t="n">
        <v>31</v>
      </c>
      <c r="B1449" s="0" t="n">
        <v>1</v>
      </c>
      <c r="C1449" s="0" t="n">
        <v>1</v>
      </c>
      <c r="D1449" s="0" t="n">
        <v>8</v>
      </c>
      <c r="E1449" s="0" t="n">
        <v>0</v>
      </c>
      <c r="F1449" s="0" t="n">
        <v>0</v>
      </c>
      <c r="G1449" s="0" t="n">
        <v>58.53</v>
      </c>
      <c r="H1449" s="0" t="n">
        <v>-2.91</v>
      </c>
      <c r="I1449" s="0" t="n">
        <v>2.91</v>
      </c>
      <c r="J1449" s="0" t="n">
        <v>0</v>
      </c>
      <c r="K1449" s="0" t="n">
        <v>0</v>
      </c>
      <c r="L1449" s="0" t="n">
        <v>0</v>
      </c>
      <c r="M1449" s="0" t="n">
        <v>0</v>
      </c>
      <c r="N1449" s="0" t="n">
        <v>0</v>
      </c>
      <c r="O1449" s="0" t="n">
        <v>0</v>
      </c>
      <c r="P1449" s="0" t="n">
        <v>13.62</v>
      </c>
      <c r="Q1449" s="0" t="n">
        <v>0</v>
      </c>
      <c r="R1449" s="0" t="n">
        <v>-0.02</v>
      </c>
      <c r="S1449" s="0" t="n">
        <v>-0.02</v>
      </c>
      <c r="T1449" s="0" t="n">
        <v>450</v>
      </c>
      <c r="U1449" s="0" t="n">
        <v>13.62</v>
      </c>
      <c r="V1449" s="0" t="n">
        <v>0.52</v>
      </c>
      <c r="W1449" s="0" t="n">
        <v>-1.95</v>
      </c>
      <c r="X1449" s="0" t="n">
        <v>2.01842</v>
      </c>
      <c r="Y1449" s="0" t="n">
        <v>-1.10686</v>
      </c>
    </row>
    <row r="1450" customFormat="false" ht="12.8" hidden="false" customHeight="false" outlineLevel="0" collapsed="false">
      <c r="A1450" s="0" t="n">
        <v>31</v>
      </c>
      <c r="B1450" s="0" t="n">
        <v>1</v>
      </c>
      <c r="C1450" s="0" t="n">
        <v>1</v>
      </c>
      <c r="D1450" s="0" t="n">
        <v>9</v>
      </c>
      <c r="E1450" s="0" t="n">
        <v>0</v>
      </c>
      <c r="F1450" s="0" t="n">
        <v>0</v>
      </c>
      <c r="G1450" s="0" t="n">
        <v>67.15</v>
      </c>
      <c r="H1450" s="0" t="n">
        <v>-2.9</v>
      </c>
      <c r="I1450" s="0" t="n">
        <v>2.9</v>
      </c>
      <c r="J1450" s="0" t="n">
        <v>0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0</v>
      </c>
      <c r="P1450" s="0" t="n">
        <v>13.55</v>
      </c>
      <c r="Q1450" s="0" t="n">
        <v>0</v>
      </c>
      <c r="R1450" s="0" t="n">
        <v>-0.02</v>
      </c>
      <c r="S1450" s="0" t="n">
        <v>-0.02</v>
      </c>
      <c r="T1450" s="0" t="n">
        <v>450</v>
      </c>
      <c r="U1450" s="0" t="n">
        <v>13.55</v>
      </c>
      <c r="V1450" s="0" t="n">
        <v>0.55</v>
      </c>
      <c r="W1450" s="0" t="n">
        <v>-1.82</v>
      </c>
      <c r="X1450" s="0" t="n">
        <v>1.92375</v>
      </c>
      <c r="Y1450" s="0" t="n">
        <v>-1.20479</v>
      </c>
    </row>
    <row r="1451" customFormat="false" ht="12.8" hidden="false" customHeight="false" outlineLevel="0" collapsed="false">
      <c r="A1451" s="0" t="n">
        <v>31</v>
      </c>
      <c r="B1451" s="0" t="n">
        <v>1</v>
      </c>
      <c r="C1451" s="0" t="n">
        <v>1</v>
      </c>
      <c r="D1451" s="0" t="n">
        <v>10</v>
      </c>
      <c r="E1451" s="0" t="n">
        <v>0</v>
      </c>
      <c r="F1451" s="0" t="n">
        <v>0</v>
      </c>
      <c r="G1451" s="0" t="n">
        <v>73.78</v>
      </c>
      <c r="H1451" s="0" t="n">
        <v>-2.77</v>
      </c>
      <c r="I1451" s="0" t="n">
        <v>2.77</v>
      </c>
      <c r="J1451" s="0" t="n">
        <v>0</v>
      </c>
      <c r="K1451" s="0" t="n">
        <v>0</v>
      </c>
      <c r="L1451" s="0" t="n">
        <v>0</v>
      </c>
      <c r="M1451" s="0" t="n">
        <v>0</v>
      </c>
      <c r="N1451" s="0" t="n">
        <v>0</v>
      </c>
      <c r="O1451" s="0" t="n">
        <v>0</v>
      </c>
      <c r="P1451" s="0" t="n">
        <v>12.76</v>
      </c>
      <c r="Q1451" s="0" t="n">
        <v>0</v>
      </c>
      <c r="R1451" s="0" t="n">
        <v>-0.02</v>
      </c>
      <c r="S1451" s="0" t="n">
        <v>-0.02</v>
      </c>
      <c r="T1451" s="0" t="n">
        <v>450</v>
      </c>
      <c r="U1451" s="0" t="n">
        <v>12.76</v>
      </c>
      <c r="V1451" s="0" t="n">
        <v>0.5</v>
      </c>
      <c r="W1451" s="0" t="n">
        <v>-0.79</v>
      </c>
      <c r="X1451" s="0" t="n">
        <v>1.82559</v>
      </c>
      <c r="Y1451" s="0" t="n">
        <v>-1.2953</v>
      </c>
    </row>
    <row r="1452" customFormat="false" ht="12.8" hidden="false" customHeight="false" outlineLevel="0" collapsed="false">
      <c r="A1452" s="0" t="n">
        <v>31</v>
      </c>
      <c r="B1452" s="0" t="n">
        <v>1</v>
      </c>
      <c r="C1452" s="0" t="n">
        <v>1</v>
      </c>
      <c r="D1452" s="0" t="n">
        <v>11</v>
      </c>
      <c r="E1452" s="0" t="n">
        <v>0</v>
      </c>
      <c r="F1452" s="0" t="n">
        <v>0</v>
      </c>
      <c r="G1452" s="0" t="n">
        <v>65.91</v>
      </c>
      <c r="H1452" s="0" t="n">
        <v>-2.75</v>
      </c>
      <c r="I1452" s="0" t="n">
        <v>2.75</v>
      </c>
      <c r="J1452" s="0" t="n">
        <v>0</v>
      </c>
      <c r="K1452" s="0" t="n">
        <v>0</v>
      </c>
      <c r="L1452" s="0" t="n">
        <v>0</v>
      </c>
      <c r="M1452" s="0" t="n">
        <v>0</v>
      </c>
      <c r="N1452" s="0" t="n">
        <v>0</v>
      </c>
      <c r="O1452" s="0" t="n">
        <v>0</v>
      </c>
      <c r="P1452" s="0" t="n">
        <v>12.64</v>
      </c>
      <c r="Q1452" s="0" t="n">
        <v>0</v>
      </c>
      <c r="R1452" s="0" t="n">
        <v>-0.02</v>
      </c>
      <c r="S1452" s="0" t="n">
        <v>-0.02</v>
      </c>
      <c r="T1452" s="0" t="n">
        <v>450</v>
      </c>
      <c r="U1452" s="0" t="n">
        <v>12.64</v>
      </c>
      <c r="V1452" s="0" t="n">
        <v>0.52</v>
      </c>
      <c r="W1452" s="0" t="n">
        <v>-1.18</v>
      </c>
      <c r="X1452" s="0" t="n">
        <v>1.72495</v>
      </c>
      <c r="Y1452" s="0" t="n">
        <v>-1.38052</v>
      </c>
    </row>
    <row r="1453" customFormat="false" ht="12.8" hidden="false" customHeight="false" outlineLevel="0" collapsed="false">
      <c r="A1453" s="0" t="n">
        <v>31</v>
      </c>
      <c r="B1453" s="0" t="n">
        <v>1</v>
      </c>
      <c r="C1453" s="0" t="n">
        <v>1</v>
      </c>
      <c r="D1453" s="0" t="n">
        <v>12</v>
      </c>
      <c r="E1453" s="0" t="n">
        <v>0</v>
      </c>
      <c r="F1453" s="0" t="n">
        <v>0</v>
      </c>
      <c r="G1453" s="0" t="n">
        <v>65.31</v>
      </c>
      <c r="H1453" s="0" t="n">
        <v>-2.73</v>
      </c>
      <c r="I1453" s="0" t="n">
        <v>2.73</v>
      </c>
      <c r="J1453" s="0" t="n">
        <v>0</v>
      </c>
      <c r="K1453" s="0" t="n">
        <v>0</v>
      </c>
      <c r="L1453" s="0" t="n">
        <v>0</v>
      </c>
      <c r="M1453" s="0" t="n">
        <v>0</v>
      </c>
      <c r="N1453" s="0" t="n">
        <v>0</v>
      </c>
      <c r="O1453" s="0" t="n">
        <v>0</v>
      </c>
      <c r="P1453" s="0" t="n">
        <v>12.53</v>
      </c>
      <c r="Q1453" s="0" t="n">
        <v>0</v>
      </c>
      <c r="R1453" s="0" t="n">
        <v>-0.02</v>
      </c>
      <c r="S1453" s="0" t="n">
        <v>-0.02</v>
      </c>
      <c r="T1453" s="0" t="n">
        <v>450</v>
      </c>
      <c r="U1453" s="0" t="n">
        <v>12.53</v>
      </c>
      <c r="V1453" s="0" t="n">
        <v>0.54</v>
      </c>
      <c r="W1453" s="0" t="n">
        <v>-1.36</v>
      </c>
      <c r="X1453" s="0" t="n">
        <v>1.62267</v>
      </c>
      <c r="Y1453" s="0" t="n">
        <v>-1.46238</v>
      </c>
    </row>
    <row r="1454" customFormat="false" ht="12.8" hidden="false" customHeight="false" outlineLevel="0" collapsed="false">
      <c r="A1454" s="0" t="n">
        <v>31</v>
      </c>
      <c r="B1454" s="0" t="n">
        <v>1</v>
      </c>
      <c r="C1454" s="0" t="n">
        <v>1</v>
      </c>
      <c r="D1454" s="0" t="n">
        <v>13</v>
      </c>
      <c r="E1454" s="0" t="n">
        <v>0</v>
      </c>
      <c r="F1454" s="0" t="n">
        <v>0</v>
      </c>
      <c r="G1454" s="0" t="n">
        <v>64.45</v>
      </c>
      <c r="H1454" s="0" t="n">
        <v>-2.72</v>
      </c>
      <c r="I1454" s="0" t="n">
        <v>2.72</v>
      </c>
      <c r="J1454" s="0" t="n">
        <v>0</v>
      </c>
      <c r="K1454" s="0" t="n">
        <v>0</v>
      </c>
      <c r="L1454" s="0" t="n">
        <v>2.48</v>
      </c>
      <c r="M1454" s="0" t="n">
        <v>0</v>
      </c>
      <c r="N1454" s="0" t="n">
        <v>0</v>
      </c>
      <c r="O1454" s="0" t="n">
        <v>0</v>
      </c>
      <c r="P1454" s="0" t="n">
        <v>12.45</v>
      </c>
      <c r="Q1454" s="0" t="n">
        <v>0</v>
      </c>
      <c r="R1454" s="0" t="n">
        <v>-0.02</v>
      </c>
      <c r="S1454" s="0" t="n">
        <v>-0.02</v>
      </c>
      <c r="T1454" s="0" t="n">
        <v>450</v>
      </c>
      <c r="U1454" s="0" t="n">
        <v>12.45</v>
      </c>
      <c r="V1454" s="0" t="n">
        <v>0.56</v>
      </c>
      <c r="W1454" s="0" t="n">
        <v>-1.18</v>
      </c>
      <c r="X1454" s="0" t="n">
        <v>1.51949</v>
      </c>
      <c r="Y1454" s="0" t="n">
        <v>1.59893</v>
      </c>
    </row>
    <row r="1455" customFormat="false" ht="12.8" hidden="false" customHeight="false" outlineLevel="0" collapsed="false">
      <c r="A1455" s="0" t="n">
        <v>31</v>
      </c>
      <c r="B1455" s="0" t="n">
        <v>1</v>
      </c>
      <c r="C1455" s="0" t="n">
        <v>1</v>
      </c>
      <c r="D1455" s="0" t="n">
        <v>14</v>
      </c>
      <c r="E1455" s="0" t="n">
        <v>59.13</v>
      </c>
      <c r="F1455" s="0" t="n">
        <v>3.12</v>
      </c>
      <c r="G1455" s="0" t="n">
        <v>63.32</v>
      </c>
      <c r="H1455" s="0" t="n">
        <v>1.08</v>
      </c>
      <c r="I1455" s="0" t="n">
        <v>1.52</v>
      </c>
      <c r="J1455" s="0" t="n">
        <v>0</v>
      </c>
      <c r="K1455" s="0" t="n">
        <v>11.84</v>
      </c>
      <c r="L1455" s="0" t="n">
        <v>22.86</v>
      </c>
      <c r="M1455" s="0" t="n">
        <v>0.11</v>
      </c>
      <c r="N1455" s="0" t="n">
        <v>0.14</v>
      </c>
      <c r="O1455" s="0" t="n">
        <v>-0.45</v>
      </c>
      <c r="P1455" s="0" t="n">
        <v>11.25</v>
      </c>
      <c r="Q1455" s="0" t="n">
        <v>0.27</v>
      </c>
      <c r="R1455" s="0" t="n">
        <v>-6.95</v>
      </c>
      <c r="S1455" s="0" t="n">
        <v>-7</v>
      </c>
      <c r="T1455" s="0" t="n">
        <v>430.28</v>
      </c>
      <c r="U1455" s="0" t="n">
        <v>12.42</v>
      </c>
      <c r="V1455" s="0" t="n">
        <v>0.59</v>
      </c>
      <c r="W1455" s="0" t="n">
        <v>15.61</v>
      </c>
      <c r="X1455" s="0" t="n">
        <v>1.41607</v>
      </c>
      <c r="Y1455" s="0" t="n">
        <v>1.62306</v>
      </c>
    </row>
    <row r="1456" customFormat="false" ht="12.8" hidden="false" customHeight="false" outlineLevel="0" collapsed="false">
      <c r="A1456" s="0" t="n">
        <v>31</v>
      </c>
      <c r="B1456" s="0" t="n">
        <v>1</v>
      </c>
      <c r="C1456" s="0" t="n">
        <v>1</v>
      </c>
      <c r="D1456" s="0" t="n">
        <v>15</v>
      </c>
      <c r="E1456" s="0" t="n">
        <v>628.73</v>
      </c>
      <c r="F1456" s="0" t="n">
        <v>33.18</v>
      </c>
      <c r="G1456" s="0" t="n">
        <v>62.98</v>
      </c>
      <c r="H1456" s="0" t="n">
        <v>20.38</v>
      </c>
      <c r="I1456" s="0" t="n">
        <v>1.51</v>
      </c>
      <c r="J1456" s="0" t="n">
        <v>0</v>
      </c>
      <c r="K1456" s="0" t="n">
        <v>15.81</v>
      </c>
      <c r="L1456" s="0" t="n">
        <v>29.2</v>
      </c>
      <c r="M1456" s="0" t="n">
        <v>0.22</v>
      </c>
      <c r="N1456" s="0" t="n">
        <v>0.14</v>
      </c>
      <c r="O1456" s="0" t="n">
        <v>-0.47</v>
      </c>
      <c r="P1456" s="0" t="n">
        <v>11.14</v>
      </c>
      <c r="Q1456" s="0" t="n">
        <v>4.35</v>
      </c>
      <c r="R1456" s="0" t="n">
        <v>-14.44</v>
      </c>
      <c r="S1456" s="0" t="n">
        <v>-15.47</v>
      </c>
      <c r="T1456" s="0" t="n">
        <v>165.13</v>
      </c>
      <c r="U1456" s="0" t="n">
        <v>12.37</v>
      </c>
      <c r="V1456" s="0" t="n">
        <v>0.62</v>
      </c>
      <c r="W1456" s="0" t="n">
        <v>166.01</v>
      </c>
      <c r="X1456" s="0" t="n">
        <v>1.31309</v>
      </c>
      <c r="Y1456" s="0" t="n">
        <v>1.70535</v>
      </c>
    </row>
    <row r="1457" customFormat="false" ht="12.8" hidden="false" customHeight="false" outlineLevel="0" collapsed="false">
      <c r="A1457" s="0" t="n">
        <v>31</v>
      </c>
      <c r="B1457" s="0" t="n">
        <v>1</v>
      </c>
      <c r="C1457" s="0" t="n">
        <v>1</v>
      </c>
      <c r="D1457" s="0" t="n">
        <v>16</v>
      </c>
      <c r="E1457" s="0" t="n">
        <v>1342.14</v>
      </c>
      <c r="F1457" s="0" t="n">
        <v>70.69</v>
      </c>
      <c r="G1457" s="0" t="n">
        <v>51.53</v>
      </c>
      <c r="H1457" s="0" t="n">
        <v>7.49</v>
      </c>
      <c r="I1457" s="0" t="n">
        <v>1.53</v>
      </c>
      <c r="J1457" s="0" t="n">
        <v>0</v>
      </c>
      <c r="K1457" s="0" t="n">
        <v>19.3</v>
      </c>
      <c r="L1457" s="0" t="n">
        <v>30.64</v>
      </c>
      <c r="M1457" s="0" t="n">
        <v>0.23</v>
      </c>
      <c r="N1457" s="0" t="n">
        <v>0.13</v>
      </c>
      <c r="O1457" s="0" t="n">
        <v>-0.44</v>
      </c>
      <c r="P1457" s="0" t="n">
        <v>11.27</v>
      </c>
      <c r="Q1457" s="0" t="n">
        <v>1.72</v>
      </c>
      <c r="R1457" s="0" t="n">
        <v>-15.54</v>
      </c>
      <c r="S1457" s="0" t="n">
        <v>-15.87</v>
      </c>
      <c r="T1457" s="0" t="n">
        <v>53.81</v>
      </c>
      <c r="U1457" s="0" t="n">
        <v>12.44</v>
      </c>
      <c r="V1457" s="0" t="n">
        <v>0.63</v>
      </c>
      <c r="W1457" s="0" t="n">
        <v>348.84</v>
      </c>
      <c r="X1457" s="0" t="n">
        <v>1.21129</v>
      </c>
      <c r="Y1457" s="0" t="n">
        <v>1.79145</v>
      </c>
    </row>
    <row r="1458" customFormat="false" ht="12.8" hidden="false" customHeight="false" outlineLevel="0" collapsed="false">
      <c r="A1458" s="0" t="n">
        <v>31</v>
      </c>
      <c r="B1458" s="0" t="n">
        <v>1</v>
      </c>
      <c r="C1458" s="0" t="n">
        <v>1</v>
      </c>
      <c r="D1458" s="0" t="n">
        <v>17</v>
      </c>
      <c r="E1458" s="0" t="n">
        <v>2300.93</v>
      </c>
      <c r="F1458" s="0" t="n">
        <v>121.21</v>
      </c>
      <c r="G1458" s="0" t="n">
        <v>9.52</v>
      </c>
      <c r="H1458" s="0" t="n">
        <v>9.69</v>
      </c>
      <c r="I1458" s="0" t="n">
        <v>1.56</v>
      </c>
      <c r="J1458" s="0" t="n">
        <v>0</v>
      </c>
      <c r="K1458" s="0" t="n">
        <v>24.33</v>
      </c>
      <c r="L1458" s="0" t="n">
        <v>39.89</v>
      </c>
      <c r="M1458" s="0" t="n">
        <v>0.24</v>
      </c>
      <c r="N1458" s="0" t="n">
        <v>0.14</v>
      </c>
      <c r="O1458" s="0" t="n">
        <v>-0.45</v>
      </c>
      <c r="P1458" s="0" t="n">
        <v>11.63</v>
      </c>
      <c r="Q1458" s="0" t="n">
        <v>2.21</v>
      </c>
      <c r="R1458" s="0" t="n">
        <v>-17.32</v>
      </c>
      <c r="S1458" s="0" t="n">
        <v>-17.59</v>
      </c>
      <c r="T1458" s="0" t="n">
        <v>63.06</v>
      </c>
      <c r="U1458" s="0" t="n">
        <v>12.8</v>
      </c>
      <c r="V1458" s="0" t="n">
        <v>0.68</v>
      </c>
      <c r="W1458" s="0" t="n">
        <v>598.78</v>
      </c>
      <c r="X1458" s="0" t="n">
        <v>1.11151</v>
      </c>
      <c r="Y1458" s="0" t="n">
        <v>1.88356</v>
      </c>
    </row>
    <row r="1459" customFormat="false" ht="12.8" hidden="false" customHeight="false" outlineLevel="0" collapsed="false">
      <c r="A1459" s="0" t="n">
        <v>31</v>
      </c>
      <c r="B1459" s="0" t="n">
        <v>1</v>
      </c>
      <c r="C1459" s="0" t="n">
        <v>1</v>
      </c>
      <c r="D1459" s="0" t="n">
        <v>18</v>
      </c>
      <c r="E1459" s="0" t="n">
        <v>3189.16</v>
      </c>
      <c r="F1459" s="0" t="n">
        <v>168.86</v>
      </c>
      <c r="G1459" s="0" t="n">
        <v>-22.67</v>
      </c>
      <c r="H1459" s="0" t="n">
        <v>5.68</v>
      </c>
      <c r="I1459" s="0" t="n">
        <v>1.6</v>
      </c>
      <c r="J1459" s="0" t="n">
        <v>0</v>
      </c>
      <c r="K1459" s="0" t="n">
        <v>28.75</v>
      </c>
      <c r="L1459" s="0" t="n">
        <v>50.86</v>
      </c>
      <c r="M1459" s="0" t="n">
        <v>0.22</v>
      </c>
      <c r="N1459" s="0" t="n">
        <v>0.17</v>
      </c>
      <c r="O1459" s="0" t="n">
        <v>-0.43</v>
      </c>
      <c r="P1459" s="0" t="n">
        <v>12.1</v>
      </c>
      <c r="Q1459" s="0" t="n">
        <v>1.14</v>
      </c>
      <c r="R1459" s="0" t="n">
        <v>-16.16</v>
      </c>
      <c r="S1459" s="0" t="n">
        <v>-16.16</v>
      </c>
      <c r="T1459" s="0" t="n">
        <v>45.65</v>
      </c>
      <c r="U1459" s="0" t="n">
        <v>13.22</v>
      </c>
      <c r="V1459" s="0" t="n">
        <v>0.69</v>
      </c>
      <c r="W1459" s="0" t="n">
        <v>868.77</v>
      </c>
      <c r="X1459" s="0" t="n">
        <v>1.01481</v>
      </c>
      <c r="Y1459" s="0" t="n">
        <v>1.98428</v>
      </c>
    </row>
    <row r="1460" customFormat="false" ht="12.8" hidden="false" customHeight="false" outlineLevel="0" collapsed="false">
      <c r="A1460" s="0" t="n">
        <v>31</v>
      </c>
      <c r="B1460" s="0" t="n">
        <v>1</v>
      </c>
      <c r="C1460" s="0" t="n">
        <v>1</v>
      </c>
      <c r="D1460" s="0" t="n">
        <v>19</v>
      </c>
      <c r="E1460" s="0" t="n">
        <v>3676.92</v>
      </c>
      <c r="F1460" s="0" t="n">
        <v>195.68</v>
      </c>
      <c r="G1460" s="0" t="n">
        <v>-33.56</v>
      </c>
      <c r="H1460" s="0" t="n">
        <v>13.43</v>
      </c>
      <c r="I1460" s="0" t="n">
        <v>1.63</v>
      </c>
      <c r="J1460" s="0" t="n">
        <v>0</v>
      </c>
      <c r="K1460" s="0" t="n">
        <v>32.22</v>
      </c>
      <c r="L1460" s="0" t="n">
        <v>57.03</v>
      </c>
      <c r="M1460" s="0" t="n">
        <v>0.25</v>
      </c>
      <c r="N1460" s="0" t="n">
        <v>0.17</v>
      </c>
      <c r="O1460" s="0" t="n">
        <v>-0.47</v>
      </c>
      <c r="P1460" s="0" t="n">
        <v>12.45</v>
      </c>
      <c r="Q1460" s="0" t="n">
        <v>2.77</v>
      </c>
      <c r="R1460" s="0" t="n">
        <v>-20.06</v>
      </c>
      <c r="S1460" s="0" t="n">
        <v>-20.06</v>
      </c>
      <c r="T1460" s="0" t="n">
        <v>78.13</v>
      </c>
      <c r="U1460" s="0" t="n">
        <v>13.63</v>
      </c>
      <c r="V1460" s="0" t="n">
        <v>0.75</v>
      </c>
      <c r="W1460" s="0" t="n">
        <v>1047.09</v>
      </c>
      <c r="X1460" s="0" t="n">
        <v>0.92256</v>
      </c>
      <c r="Y1460" s="0" t="n">
        <v>2.09676</v>
      </c>
    </row>
    <row r="1461" customFormat="false" ht="12.8" hidden="false" customHeight="false" outlineLevel="0" collapsed="false">
      <c r="A1461" s="0" t="n">
        <v>31</v>
      </c>
      <c r="B1461" s="0" t="n">
        <v>1</v>
      </c>
      <c r="C1461" s="0" t="n">
        <v>1</v>
      </c>
      <c r="D1461" s="0" t="n">
        <v>20</v>
      </c>
      <c r="E1461" s="0" t="n">
        <v>3689.46</v>
      </c>
      <c r="F1461" s="0" t="n">
        <v>196.45</v>
      </c>
      <c r="G1461" s="0" t="n">
        <v>-10.99</v>
      </c>
      <c r="H1461" s="0" t="n">
        <v>14.21</v>
      </c>
      <c r="I1461" s="0" t="n">
        <v>1.64</v>
      </c>
      <c r="J1461" s="0" t="n">
        <v>0</v>
      </c>
      <c r="K1461" s="0" t="n">
        <v>32.61</v>
      </c>
      <c r="L1461" s="0" t="n">
        <v>58.52</v>
      </c>
      <c r="M1461" s="0" t="n">
        <v>0.25</v>
      </c>
      <c r="N1461" s="0" t="n">
        <v>0.17</v>
      </c>
      <c r="O1461" s="0" t="n">
        <v>-0.46</v>
      </c>
      <c r="P1461" s="0" t="n">
        <v>12.52</v>
      </c>
      <c r="Q1461" s="0" t="n">
        <v>2.98</v>
      </c>
      <c r="R1461" s="0" t="n">
        <v>-19.81</v>
      </c>
      <c r="S1461" s="0" t="n">
        <v>-19.99</v>
      </c>
      <c r="T1461" s="0" t="n">
        <v>81.67</v>
      </c>
      <c r="U1461" s="0" t="n">
        <v>13.67</v>
      </c>
      <c r="V1461" s="0" t="n">
        <v>0.74</v>
      </c>
      <c r="W1461" s="0" t="n">
        <v>1055.23</v>
      </c>
      <c r="X1461" s="0" t="n">
        <v>0.83656</v>
      </c>
      <c r="Y1461" s="0" t="n">
        <v>2.22468</v>
      </c>
    </row>
    <row r="1462" customFormat="false" ht="12.8" hidden="false" customHeight="false" outlineLevel="0" collapsed="false">
      <c r="A1462" s="0" t="n">
        <v>31</v>
      </c>
      <c r="B1462" s="0" t="n">
        <v>1</v>
      </c>
      <c r="C1462" s="0" t="n">
        <v>1</v>
      </c>
      <c r="D1462" s="0" t="n">
        <v>21</v>
      </c>
      <c r="E1462" s="0" t="n">
        <v>4785.31</v>
      </c>
      <c r="F1462" s="0" t="n">
        <v>256.85</v>
      </c>
      <c r="G1462" s="0" t="n">
        <v>-70.37</v>
      </c>
      <c r="H1462" s="0" t="n">
        <v>12.56</v>
      </c>
      <c r="I1462" s="0" t="n">
        <v>1.69</v>
      </c>
      <c r="J1462" s="0" t="n">
        <v>0</v>
      </c>
      <c r="K1462" s="0" t="n">
        <v>38.71</v>
      </c>
      <c r="L1462" s="0" t="n">
        <v>63.84</v>
      </c>
      <c r="M1462" s="0" t="n">
        <v>0.25</v>
      </c>
      <c r="N1462" s="0" t="n">
        <v>0.16</v>
      </c>
      <c r="O1462" s="0" t="n">
        <v>-0.49</v>
      </c>
      <c r="P1462" s="0" t="n">
        <v>13.08</v>
      </c>
      <c r="Q1462" s="0" t="n">
        <v>2.8</v>
      </c>
      <c r="R1462" s="0" t="n">
        <v>-22.76</v>
      </c>
      <c r="S1462" s="0" t="n">
        <v>-22.97</v>
      </c>
      <c r="T1462" s="0" t="n">
        <v>72.78</v>
      </c>
      <c r="U1462" s="0" t="n">
        <v>14.31</v>
      </c>
      <c r="V1462" s="0" t="n">
        <v>0.85</v>
      </c>
      <c r="W1462" s="0" t="n">
        <v>1459.47</v>
      </c>
      <c r="X1462" s="0" t="n">
        <v>0.75925</v>
      </c>
      <c r="Y1462" s="0" t="n">
        <v>2.37211</v>
      </c>
    </row>
    <row r="1463" customFormat="false" ht="12.8" hidden="false" customHeight="false" outlineLevel="0" collapsed="false">
      <c r="A1463" s="0" t="n">
        <v>31</v>
      </c>
      <c r="B1463" s="0" t="n">
        <v>1</v>
      </c>
      <c r="C1463" s="0" t="n">
        <v>1</v>
      </c>
      <c r="D1463" s="0" t="n">
        <v>22</v>
      </c>
      <c r="E1463" s="0" t="n">
        <v>3990.8</v>
      </c>
      <c r="F1463" s="0" t="n">
        <v>212.3</v>
      </c>
      <c r="G1463" s="0" t="n">
        <v>1.36</v>
      </c>
      <c r="H1463" s="0" t="n">
        <v>12.5</v>
      </c>
      <c r="I1463" s="0" t="n">
        <v>1.69</v>
      </c>
      <c r="J1463" s="0" t="n">
        <v>0</v>
      </c>
      <c r="K1463" s="0" t="n">
        <v>35.32</v>
      </c>
      <c r="L1463" s="0" t="n">
        <v>62.31</v>
      </c>
      <c r="M1463" s="0" t="n">
        <v>0.25</v>
      </c>
      <c r="N1463" s="0" t="n">
        <v>0.17</v>
      </c>
      <c r="O1463" s="0" t="n">
        <v>-0.48</v>
      </c>
      <c r="P1463" s="0" t="n">
        <v>13.01</v>
      </c>
      <c r="Q1463" s="0" t="n">
        <v>2.57</v>
      </c>
      <c r="R1463" s="0" t="n">
        <v>-21.47</v>
      </c>
      <c r="S1463" s="0" t="n">
        <v>-21.5</v>
      </c>
      <c r="T1463" s="0" t="n">
        <v>72.64</v>
      </c>
      <c r="U1463" s="0" t="n">
        <v>14.23</v>
      </c>
      <c r="V1463" s="0" t="n">
        <v>0.8</v>
      </c>
      <c r="W1463" s="0" t="n">
        <v>1132.27</v>
      </c>
      <c r="X1463" s="0" t="n">
        <v>0.69378</v>
      </c>
      <c r="Y1463" s="0" t="n">
        <v>2.54268</v>
      </c>
    </row>
    <row r="1464" customFormat="false" ht="12.8" hidden="false" customHeight="false" outlineLevel="0" collapsed="false">
      <c r="A1464" s="0" t="n">
        <v>31</v>
      </c>
      <c r="B1464" s="0" t="n">
        <v>1</v>
      </c>
      <c r="C1464" s="0" t="n">
        <v>1</v>
      </c>
      <c r="D1464" s="0" t="n">
        <v>23</v>
      </c>
      <c r="E1464" s="0" t="n">
        <v>3255.77</v>
      </c>
      <c r="F1464" s="0" t="n">
        <v>172.27</v>
      </c>
      <c r="G1464" s="0" t="n">
        <v>44.83</v>
      </c>
      <c r="H1464" s="0" t="n">
        <v>12.19</v>
      </c>
      <c r="I1464" s="0" t="n">
        <v>1.69</v>
      </c>
      <c r="J1464" s="0" t="n">
        <v>0</v>
      </c>
      <c r="K1464" s="0" t="n">
        <v>30.8</v>
      </c>
      <c r="L1464" s="0" t="n">
        <v>50.93</v>
      </c>
      <c r="M1464" s="0" t="n">
        <v>0.25</v>
      </c>
      <c r="N1464" s="0" t="n">
        <v>0.16</v>
      </c>
      <c r="O1464" s="0" t="n">
        <v>-0.44</v>
      </c>
      <c r="P1464" s="0" t="n">
        <v>13.1</v>
      </c>
      <c r="Q1464" s="0" t="n">
        <v>2.56</v>
      </c>
      <c r="R1464" s="0" t="n">
        <v>-19.72</v>
      </c>
      <c r="S1464" s="0" t="n">
        <v>-19.82</v>
      </c>
      <c r="T1464" s="0" t="n">
        <v>71.17</v>
      </c>
      <c r="U1464" s="0" t="n">
        <v>14.22</v>
      </c>
      <c r="V1464" s="0" t="n">
        <v>0.74</v>
      </c>
      <c r="W1464" s="0" t="n">
        <v>880.88</v>
      </c>
      <c r="X1464" s="0" t="n">
        <v>0.64396</v>
      </c>
      <c r="Y1464" s="0" t="n">
        <v>2.73787</v>
      </c>
    </row>
    <row r="1465" customFormat="false" ht="12.8" hidden="false" customHeight="false" outlineLevel="0" collapsed="false">
      <c r="A1465" s="0" t="n">
        <v>31</v>
      </c>
      <c r="B1465" s="0" t="n">
        <v>1</v>
      </c>
      <c r="C1465" s="0" t="n">
        <v>1</v>
      </c>
      <c r="D1465" s="0" t="n">
        <v>24</v>
      </c>
      <c r="E1465" s="0" t="n">
        <v>3819.04</v>
      </c>
      <c r="F1465" s="0" t="n">
        <v>202.63</v>
      </c>
      <c r="G1465" s="0" t="n">
        <v>20.39</v>
      </c>
      <c r="H1465" s="0" t="n">
        <v>12.38</v>
      </c>
      <c r="I1465" s="0" t="n">
        <v>1.71</v>
      </c>
      <c r="J1465" s="0" t="n">
        <v>0</v>
      </c>
      <c r="K1465" s="0" t="n">
        <v>33.9</v>
      </c>
      <c r="L1465" s="0" t="n">
        <v>54.5</v>
      </c>
      <c r="M1465" s="0" t="n">
        <v>0.25</v>
      </c>
      <c r="N1465" s="0" t="n">
        <v>0.16</v>
      </c>
      <c r="O1465" s="0" t="n">
        <v>-0.45</v>
      </c>
      <c r="P1465" s="0" t="n">
        <v>13.22</v>
      </c>
      <c r="Q1465" s="0" t="n">
        <v>2.63</v>
      </c>
      <c r="R1465" s="0" t="n">
        <v>-20.87</v>
      </c>
      <c r="S1465" s="0" t="n">
        <v>-21.03</v>
      </c>
      <c r="T1465" s="0" t="n">
        <v>71.71</v>
      </c>
      <c r="U1465" s="0" t="n">
        <v>14.36</v>
      </c>
      <c r="V1465" s="0" t="n">
        <v>0.78</v>
      </c>
      <c r="W1465" s="0" t="n">
        <v>1059.31</v>
      </c>
      <c r="X1465" s="0" t="n">
        <v>0.61375</v>
      </c>
      <c r="Y1465" s="0" t="n">
        <v>2.9544</v>
      </c>
    </row>
    <row r="1466" customFormat="false" ht="12.8" hidden="false" customHeight="false" outlineLevel="0" collapsed="false">
      <c r="A1466" s="0" t="n">
        <v>31</v>
      </c>
      <c r="B1466" s="0" t="n">
        <v>1</v>
      </c>
      <c r="C1466" s="0" t="n">
        <v>1</v>
      </c>
      <c r="D1466" s="0" t="n">
        <v>25</v>
      </c>
      <c r="E1466" s="0" t="n">
        <v>5814.61</v>
      </c>
      <c r="F1466" s="0" t="n">
        <v>313.29</v>
      </c>
      <c r="G1466" s="0" t="n">
        <v>-90</v>
      </c>
      <c r="H1466" s="0" t="n">
        <v>13.62</v>
      </c>
      <c r="I1466" s="0" t="n">
        <v>1.77</v>
      </c>
      <c r="J1466" s="0" t="n">
        <v>0</v>
      </c>
      <c r="K1466" s="0" t="n">
        <v>43.71</v>
      </c>
      <c r="L1466" s="0" t="n">
        <v>67.78</v>
      </c>
      <c r="M1466" s="0" t="n">
        <v>0.26</v>
      </c>
      <c r="N1466" s="0" t="n">
        <v>0.16</v>
      </c>
      <c r="O1466" s="0" t="n">
        <v>-0.44</v>
      </c>
      <c r="P1466" s="0" t="n">
        <v>13.82</v>
      </c>
      <c r="Q1466" s="0" t="n">
        <v>2.94</v>
      </c>
      <c r="R1466" s="0" t="n">
        <v>-23.62</v>
      </c>
      <c r="S1466" s="0" t="n">
        <v>-23.86</v>
      </c>
      <c r="T1466" s="0" t="n">
        <v>75.54</v>
      </c>
      <c r="U1466" s="0" t="n">
        <v>14.94</v>
      </c>
      <c r="V1466" s="0" t="n">
        <v>0.86</v>
      </c>
      <c r="W1466" s="0" t="n">
        <v>1826.95</v>
      </c>
      <c r="X1466" s="0" t="n">
        <v>0.60617</v>
      </c>
      <c r="Y1466" s="0" t="n">
        <v>3.18253</v>
      </c>
    </row>
    <row r="1467" customFormat="false" ht="12.8" hidden="false" customHeight="false" outlineLevel="0" collapsed="false">
      <c r="A1467" s="0" t="n">
        <v>31</v>
      </c>
      <c r="B1467" s="0" t="n">
        <v>1</v>
      </c>
      <c r="C1467" s="0" t="n">
        <v>1</v>
      </c>
      <c r="D1467" s="0" t="n">
        <v>26</v>
      </c>
      <c r="E1467" s="0" t="n">
        <v>6660.78</v>
      </c>
      <c r="F1467" s="0" t="n">
        <v>359.91</v>
      </c>
      <c r="G1467" s="0" t="n">
        <v>-108.91</v>
      </c>
      <c r="H1467" s="0" t="n">
        <v>15.21</v>
      </c>
      <c r="I1467" s="0" t="n">
        <v>1.82</v>
      </c>
      <c r="J1467" s="0" t="n">
        <v>0</v>
      </c>
      <c r="K1467" s="0" t="n">
        <v>48.91</v>
      </c>
      <c r="L1467" s="0" t="n">
        <v>74.59</v>
      </c>
      <c r="M1467" s="0" t="n">
        <v>0.26</v>
      </c>
      <c r="N1467" s="0" t="n">
        <v>0.16</v>
      </c>
      <c r="O1467" s="0" t="n">
        <v>-0.46</v>
      </c>
      <c r="P1467" s="0" t="n">
        <v>14.32</v>
      </c>
      <c r="Q1467" s="0" t="n">
        <v>3.16</v>
      </c>
      <c r="R1467" s="0" t="n">
        <v>-26.12</v>
      </c>
      <c r="S1467" s="0" t="n">
        <v>-26.25</v>
      </c>
      <c r="T1467" s="0" t="n">
        <v>80.78</v>
      </c>
      <c r="U1467" s="0" t="n">
        <v>15.48</v>
      </c>
      <c r="V1467" s="0" t="n">
        <v>0.93</v>
      </c>
      <c r="W1467" s="0" t="n">
        <v>2138.89</v>
      </c>
      <c r="X1467" s="0" t="n">
        <v>0.62205</v>
      </c>
      <c r="Y1467" s="0" t="n">
        <v>3.40803</v>
      </c>
    </row>
    <row r="1468" customFormat="false" ht="12.8" hidden="false" customHeight="false" outlineLevel="0" collapsed="false">
      <c r="A1468" s="0" t="n">
        <v>31</v>
      </c>
      <c r="B1468" s="0" t="n">
        <v>1</v>
      </c>
      <c r="C1468" s="0" t="n">
        <v>1</v>
      </c>
      <c r="D1468" s="0" t="n">
        <v>27</v>
      </c>
      <c r="E1468" s="0" t="n">
        <v>6664.1</v>
      </c>
      <c r="F1468" s="0" t="n">
        <v>360.1</v>
      </c>
      <c r="G1468" s="0" t="n">
        <v>-109.87</v>
      </c>
      <c r="H1468" s="0" t="n">
        <v>-12.47</v>
      </c>
      <c r="I1468" s="0" t="n">
        <v>1.87</v>
      </c>
      <c r="J1468" s="0" t="n">
        <v>0</v>
      </c>
      <c r="K1468" s="0" t="n">
        <v>1.75</v>
      </c>
      <c r="L1468" s="0" t="n">
        <v>31.12</v>
      </c>
      <c r="M1468" s="0" t="n">
        <v>0.02</v>
      </c>
      <c r="N1468" s="0" t="n">
        <v>0.16</v>
      </c>
      <c r="O1468" s="0" t="n">
        <v>1.63</v>
      </c>
      <c r="P1468" s="0" t="n">
        <v>14.76</v>
      </c>
      <c r="Q1468" s="0" t="n">
        <v>2.58</v>
      </c>
      <c r="R1468" s="0" t="n">
        <v>-1.85</v>
      </c>
      <c r="S1468" s="0" t="n">
        <v>-27.23</v>
      </c>
      <c r="T1468" s="0" t="n">
        <v>18.28</v>
      </c>
      <c r="U1468" s="0" t="n">
        <v>15.99</v>
      </c>
      <c r="V1468" s="0" t="n">
        <v>0.99</v>
      </c>
      <c r="W1468" s="0" t="n">
        <v>2140.72</v>
      </c>
      <c r="X1468" s="0" t="n">
        <v>0.65969</v>
      </c>
      <c r="Y1468" s="0" t="n">
        <v>3.61772</v>
      </c>
    </row>
    <row r="1469" customFormat="false" ht="12.8" hidden="false" customHeight="false" outlineLevel="0" collapsed="false">
      <c r="A1469" s="0" t="n">
        <v>31</v>
      </c>
      <c r="B1469" s="0" t="n">
        <v>1</v>
      </c>
      <c r="C1469" s="0" t="n">
        <v>1</v>
      </c>
      <c r="D1469" s="0" t="n">
        <v>28</v>
      </c>
      <c r="E1469" s="0" t="n">
        <v>6547.61</v>
      </c>
      <c r="F1469" s="0" t="n">
        <v>353.81</v>
      </c>
      <c r="G1469" s="0" t="n">
        <v>-109.19</v>
      </c>
      <c r="H1469" s="0" t="n">
        <v>-46.49</v>
      </c>
      <c r="I1469" s="0" t="n">
        <v>1.88</v>
      </c>
      <c r="J1469" s="0" t="n">
        <v>0</v>
      </c>
      <c r="K1469" s="0" t="n">
        <v>19.22</v>
      </c>
      <c r="L1469" s="0" t="n">
        <v>81.79</v>
      </c>
      <c r="M1469" s="0" t="n">
        <v>6.9</v>
      </c>
      <c r="N1469" s="0" t="n">
        <v>0.15</v>
      </c>
      <c r="O1469" s="0" t="n">
        <v>0.83</v>
      </c>
      <c r="P1469" s="0" t="n">
        <v>14.89</v>
      </c>
      <c r="Q1469" s="0" t="n">
        <v>0</v>
      </c>
      <c r="R1469" s="0" t="n">
        <v>-762.24</v>
      </c>
      <c r="S1469" s="0" t="n">
        <v>-2351.91</v>
      </c>
      <c r="T1469" s="0" t="n">
        <v>-11.16</v>
      </c>
      <c r="U1469" s="0" t="n">
        <v>16.18</v>
      </c>
      <c r="V1469" s="0" t="n">
        <v>1.04</v>
      </c>
      <c r="W1469" s="0" t="n">
        <v>2103.24</v>
      </c>
      <c r="X1469" s="0" t="n">
        <v>0.71556</v>
      </c>
      <c r="Y1469" s="0" t="n">
        <v>3.80419</v>
      </c>
    </row>
    <row r="1470" customFormat="false" ht="12.8" hidden="false" customHeight="false" outlineLevel="0" collapsed="false">
      <c r="A1470" s="0" t="n">
        <v>31</v>
      </c>
      <c r="B1470" s="0" t="n">
        <v>1</v>
      </c>
      <c r="C1470" s="0" t="n">
        <v>1</v>
      </c>
      <c r="D1470" s="0" t="n">
        <v>29</v>
      </c>
      <c r="E1470" s="0" t="n">
        <v>6318.17</v>
      </c>
      <c r="F1470" s="0" t="n">
        <v>341.36</v>
      </c>
      <c r="G1470" s="0" t="n">
        <v>-104.8</v>
      </c>
      <c r="H1470" s="0" t="n">
        <v>17.26</v>
      </c>
      <c r="I1470" s="0" t="n">
        <v>1.86</v>
      </c>
      <c r="J1470" s="0" t="n">
        <v>0</v>
      </c>
      <c r="K1470" s="0" t="n">
        <v>49.16</v>
      </c>
      <c r="L1470" s="0" t="n">
        <v>85.4</v>
      </c>
      <c r="M1470" s="0" t="n">
        <v>0.27</v>
      </c>
      <c r="N1470" s="0" t="n">
        <v>0.18</v>
      </c>
      <c r="O1470" s="0" t="n">
        <v>-0.56</v>
      </c>
      <c r="P1470" s="0" t="n">
        <v>14.72</v>
      </c>
      <c r="Q1470" s="0" t="n">
        <v>3.52</v>
      </c>
      <c r="R1470" s="0" t="n">
        <v>-29.29</v>
      </c>
      <c r="S1470" s="0" t="n">
        <v>-29.34</v>
      </c>
      <c r="T1470" s="0" t="n">
        <v>87.96</v>
      </c>
      <c r="U1470" s="0" t="n">
        <v>16.1</v>
      </c>
      <c r="V1470" s="0" t="n">
        <v>1.02</v>
      </c>
      <c r="W1470" s="0" t="n">
        <v>2027.09</v>
      </c>
      <c r="X1470" s="0" t="n">
        <v>0.78566</v>
      </c>
      <c r="Y1470" s="0" t="n">
        <v>3.96617</v>
      </c>
    </row>
    <row r="1471" customFormat="false" ht="12.8" hidden="false" customHeight="false" outlineLevel="0" collapsed="false">
      <c r="A1471" s="0" t="n">
        <v>31</v>
      </c>
      <c r="B1471" s="0" t="n">
        <v>1</v>
      </c>
      <c r="C1471" s="0" t="n">
        <v>1</v>
      </c>
      <c r="D1471" s="0" t="n">
        <v>30</v>
      </c>
      <c r="E1471" s="0" t="n">
        <v>6163.73</v>
      </c>
      <c r="F1471" s="0" t="n">
        <v>331.79</v>
      </c>
      <c r="G1471" s="0" t="n">
        <v>-98.51</v>
      </c>
      <c r="H1471" s="0" t="n">
        <v>16.54</v>
      </c>
      <c r="I1471" s="0" t="n">
        <v>1.88</v>
      </c>
      <c r="J1471" s="0" t="n">
        <v>0</v>
      </c>
      <c r="K1471" s="0" t="n">
        <v>47.66</v>
      </c>
      <c r="L1471" s="0" t="n">
        <v>82.58</v>
      </c>
      <c r="M1471" s="0" t="n">
        <v>0.27</v>
      </c>
      <c r="N1471" s="0" t="n">
        <v>0.18</v>
      </c>
      <c r="O1471" s="0" t="n">
        <v>-0.53</v>
      </c>
      <c r="P1471" s="0" t="n">
        <v>14.94</v>
      </c>
      <c r="Q1471" s="0" t="n">
        <v>3.38</v>
      </c>
      <c r="R1471" s="0" t="n">
        <v>-28.04</v>
      </c>
      <c r="S1471" s="0" t="n">
        <v>-28.1</v>
      </c>
      <c r="T1471" s="0" t="n">
        <v>84.49</v>
      </c>
      <c r="U1471" s="0" t="n">
        <v>16.25</v>
      </c>
      <c r="V1471" s="0" t="n">
        <v>0.98</v>
      </c>
      <c r="W1471" s="0" t="n">
        <v>1922.09</v>
      </c>
      <c r="X1471" s="0" t="n">
        <v>0.86639</v>
      </c>
      <c r="Y1471" s="0" t="n">
        <v>4.10618</v>
      </c>
    </row>
    <row r="1472" customFormat="false" ht="12.8" hidden="false" customHeight="false" outlineLevel="0" collapsed="false">
      <c r="A1472" s="0" t="n">
        <v>31</v>
      </c>
      <c r="B1472" s="0" t="n">
        <v>1</v>
      </c>
      <c r="C1472" s="0" t="n">
        <v>1</v>
      </c>
      <c r="D1472" s="0" t="n">
        <v>31</v>
      </c>
      <c r="E1472" s="0" t="n">
        <v>6042.96</v>
      </c>
      <c r="F1472" s="0" t="n">
        <v>322.93</v>
      </c>
      <c r="G1472" s="0" t="n">
        <v>-86.45</v>
      </c>
      <c r="H1472" s="0" t="n">
        <v>13.54</v>
      </c>
      <c r="I1472" s="0" t="n">
        <v>1.84</v>
      </c>
      <c r="J1472" s="0" t="n">
        <v>0</v>
      </c>
      <c r="K1472" s="0" t="n">
        <v>46.72</v>
      </c>
      <c r="L1472" s="0" t="n">
        <v>83.72</v>
      </c>
      <c r="M1472" s="0" t="n">
        <v>0.26</v>
      </c>
      <c r="N1472" s="0" t="n">
        <v>0.19</v>
      </c>
      <c r="O1472" s="0" t="n">
        <v>-0.51</v>
      </c>
      <c r="P1472" s="0" t="n">
        <v>14.55</v>
      </c>
      <c r="Q1472" s="0" t="n">
        <v>2.9</v>
      </c>
      <c r="R1472" s="0" t="n">
        <v>-25.87</v>
      </c>
      <c r="S1472" s="0" t="n">
        <v>-25.98</v>
      </c>
      <c r="T1472" s="0" t="n">
        <v>73.77</v>
      </c>
      <c r="U1472" s="0" t="n">
        <v>15.82</v>
      </c>
      <c r="V1472" s="0" t="n">
        <v>0.93</v>
      </c>
      <c r="W1472" s="0" t="n">
        <v>1777.79</v>
      </c>
      <c r="X1472" s="0" t="n">
        <v>0.95486</v>
      </c>
      <c r="Y1472" s="0" t="n">
        <v>4.22813</v>
      </c>
    </row>
    <row r="1473" customFormat="false" ht="12.8" hidden="false" customHeight="false" outlineLevel="0" collapsed="false">
      <c r="A1473" s="0" t="n">
        <v>31</v>
      </c>
      <c r="B1473" s="0" t="n">
        <v>1</v>
      </c>
      <c r="C1473" s="0" t="n">
        <v>1</v>
      </c>
      <c r="D1473" s="0" t="n">
        <v>32</v>
      </c>
      <c r="E1473" s="0" t="n">
        <v>5928.06</v>
      </c>
      <c r="F1473" s="0" t="n">
        <v>313.7</v>
      </c>
      <c r="G1473" s="0" t="n">
        <v>-82.04</v>
      </c>
      <c r="H1473" s="0" t="n">
        <v>17.69</v>
      </c>
      <c r="I1473" s="0" t="n">
        <v>1.81</v>
      </c>
      <c r="J1473" s="0" t="n">
        <v>0</v>
      </c>
      <c r="K1473" s="0" t="n">
        <v>46.52</v>
      </c>
      <c r="L1473" s="0" t="n">
        <v>89.18</v>
      </c>
      <c r="M1473" s="0" t="n">
        <v>0.27</v>
      </c>
      <c r="N1473" s="0" t="n">
        <v>0.2</v>
      </c>
      <c r="O1473" s="0" t="n">
        <v>-0.53</v>
      </c>
      <c r="P1473" s="0" t="n">
        <v>14.28</v>
      </c>
      <c r="Q1473" s="0" t="n">
        <v>3.8</v>
      </c>
      <c r="R1473" s="0" t="n">
        <v>-26.33</v>
      </c>
      <c r="S1473" s="0" t="n">
        <v>-26.56</v>
      </c>
      <c r="T1473" s="0" t="n">
        <v>91.26</v>
      </c>
      <c r="U1473" s="0" t="n">
        <v>15.59</v>
      </c>
      <c r="V1473" s="0" t="n">
        <v>0.93</v>
      </c>
      <c r="W1473" s="0" t="n">
        <v>1605</v>
      </c>
      <c r="X1473" s="0" t="n">
        <v>1.04889</v>
      </c>
      <c r="Y1473" s="0" t="n">
        <v>4.33602</v>
      </c>
    </row>
    <row r="1474" customFormat="false" ht="12.8" hidden="false" customHeight="false" outlineLevel="0" collapsed="false">
      <c r="A1474" s="0" t="n">
        <v>31</v>
      </c>
      <c r="B1474" s="0" t="n">
        <v>1</v>
      </c>
      <c r="C1474" s="0" t="n">
        <v>1</v>
      </c>
      <c r="D1474" s="0" t="n">
        <v>33</v>
      </c>
      <c r="E1474" s="0" t="n">
        <v>5763.8</v>
      </c>
      <c r="F1474" s="0" t="n">
        <v>301.53</v>
      </c>
      <c r="G1474" s="0" t="n">
        <v>-68.43</v>
      </c>
      <c r="H1474" s="0" t="n">
        <v>17.55</v>
      </c>
      <c r="I1474" s="0" t="n">
        <v>1.81</v>
      </c>
      <c r="J1474" s="0" t="n">
        <v>0</v>
      </c>
      <c r="K1474" s="0" t="n">
        <v>45.19</v>
      </c>
      <c r="L1474" s="0" t="n">
        <v>86.03</v>
      </c>
      <c r="M1474" s="0" t="n">
        <v>0.27</v>
      </c>
      <c r="N1474" s="0" t="n">
        <v>0.2</v>
      </c>
      <c r="O1474" s="0" t="n">
        <v>-0.51</v>
      </c>
      <c r="P1474" s="0" t="n">
        <v>14.24</v>
      </c>
      <c r="Q1474" s="0" t="n">
        <v>3.72</v>
      </c>
      <c r="R1474" s="0" t="n">
        <v>-25.19</v>
      </c>
      <c r="S1474" s="0" t="n">
        <v>-25.46</v>
      </c>
      <c r="T1474" s="0" t="n">
        <v>90.85</v>
      </c>
      <c r="U1474" s="0" t="n">
        <v>15.49</v>
      </c>
      <c r="V1474" s="0" t="n">
        <v>0.89</v>
      </c>
      <c r="W1474" s="0" t="n">
        <v>1405.83</v>
      </c>
      <c r="X1474" s="0" t="n">
        <v>1.14682</v>
      </c>
      <c r="Y1474" s="0" t="n">
        <v>4.43334</v>
      </c>
    </row>
    <row r="1475" customFormat="false" ht="12.8" hidden="false" customHeight="false" outlineLevel="0" collapsed="false">
      <c r="A1475" s="0" t="n">
        <v>31</v>
      </c>
      <c r="B1475" s="0" t="n">
        <v>1</v>
      </c>
      <c r="C1475" s="0" t="n">
        <v>1</v>
      </c>
      <c r="D1475" s="0" t="n">
        <v>34</v>
      </c>
      <c r="E1475" s="0" t="n">
        <v>5476.87</v>
      </c>
      <c r="F1475" s="0" t="n">
        <v>282.93</v>
      </c>
      <c r="G1475" s="0" t="n">
        <v>-47.33</v>
      </c>
      <c r="H1475" s="0" t="n">
        <v>10.9</v>
      </c>
      <c r="I1475" s="0" t="n">
        <v>1.79</v>
      </c>
      <c r="J1475" s="0" t="n">
        <v>0</v>
      </c>
      <c r="K1475" s="0" t="n">
        <v>43.17</v>
      </c>
      <c r="L1475" s="0" t="n">
        <v>83.37</v>
      </c>
      <c r="M1475" s="0" t="n">
        <v>0.25</v>
      </c>
      <c r="N1475" s="0" t="n">
        <v>0.2</v>
      </c>
      <c r="O1475" s="0" t="n">
        <v>-0.48</v>
      </c>
      <c r="P1475" s="0" t="n">
        <v>14</v>
      </c>
      <c r="Q1475" s="0" t="n">
        <v>2.18</v>
      </c>
      <c r="R1475" s="0" t="n">
        <v>-22.36</v>
      </c>
      <c r="S1475" s="0" t="n">
        <v>-22.38</v>
      </c>
      <c r="T1475" s="0" t="n">
        <v>64.49</v>
      </c>
      <c r="U1475" s="0" t="n">
        <v>15.18</v>
      </c>
      <c r="V1475" s="0" t="n">
        <v>0.84</v>
      </c>
      <c r="W1475" s="0" t="n">
        <v>1181.66</v>
      </c>
      <c r="X1475" s="0" t="n">
        <v>1.24743</v>
      </c>
      <c r="Y1475" s="0" t="n">
        <v>4.52303</v>
      </c>
    </row>
    <row r="1476" customFormat="false" ht="12.8" hidden="false" customHeight="false" outlineLevel="0" collapsed="false">
      <c r="A1476" s="0" t="n">
        <v>31</v>
      </c>
      <c r="B1476" s="0" t="n">
        <v>1</v>
      </c>
      <c r="C1476" s="0" t="n">
        <v>1</v>
      </c>
      <c r="D1476" s="0" t="n">
        <v>35</v>
      </c>
      <c r="E1476" s="0" t="n">
        <v>4992.62</v>
      </c>
      <c r="F1476" s="0" t="n">
        <v>254.49</v>
      </c>
      <c r="G1476" s="0" t="n">
        <v>-27.31</v>
      </c>
      <c r="H1476" s="0" t="n">
        <v>10.72</v>
      </c>
      <c r="I1476" s="0" t="n">
        <v>1.78</v>
      </c>
      <c r="J1476" s="0" t="n">
        <v>0</v>
      </c>
      <c r="K1476" s="0" t="n">
        <v>40.58</v>
      </c>
      <c r="L1476" s="0" t="n">
        <v>79.44</v>
      </c>
      <c r="M1476" s="0" t="n">
        <v>0.25</v>
      </c>
      <c r="N1476" s="0" t="n">
        <v>0.2</v>
      </c>
      <c r="O1476" s="0" t="n">
        <v>-0.48</v>
      </c>
      <c r="P1476" s="0" t="n">
        <v>13.92</v>
      </c>
      <c r="Q1476" s="0" t="n">
        <v>2.15</v>
      </c>
      <c r="R1476" s="0" t="n">
        <v>-21.79</v>
      </c>
      <c r="S1476" s="0" t="n">
        <v>-21.81</v>
      </c>
      <c r="T1476" s="0" t="n">
        <v>63.89</v>
      </c>
      <c r="U1476" s="0" t="n">
        <v>15.1</v>
      </c>
      <c r="V1476" s="0" t="n">
        <v>0.82</v>
      </c>
      <c r="W1476" s="0" t="n">
        <v>935.39</v>
      </c>
      <c r="X1476" s="0" t="n">
        <v>1.34974</v>
      </c>
      <c r="Y1476" s="0" t="n">
        <v>4.60753</v>
      </c>
    </row>
    <row r="1477" customFormat="false" ht="12.8" hidden="false" customHeight="false" outlineLevel="0" collapsed="false">
      <c r="A1477" s="0" t="n">
        <v>31</v>
      </c>
      <c r="B1477" s="0" t="n">
        <v>1</v>
      </c>
      <c r="C1477" s="0" t="n">
        <v>1</v>
      </c>
      <c r="D1477" s="0" t="n">
        <v>36</v>
      </c>
      <c r="E1477" s="0" t="n">
        <v>2544.62</v>
      </c>
      <c r="F1477" s="0" t="n">
        <v>134.27</v>
      </c>
      <c r="G1477" s="0" t="n">
        <v>64.86</v>
      </c>
      <c r="H1477" s="0" t="n">
        <v>17.66</v>
      </c>
      <c r="I1477" s="0" t="n">
        <v>1.77</v>
      </c>
      <c r="J1477" s="0" t="n">
        <v>0</v>
      </c>
      <c r="K1477" s="0" t="n">
        <v>29.37</v>
      </c>
      <c r="L1477" s="0" t="n">
        <v>65.17</v>
      </c>
      <c r="M1477" s="0" t="n">
        <v>0.26</v>
      </c>
      <c r="N1477" s="0" t="n">
        <v>0.19</v>
      </c>
      <c r="O1477" s="0" t="n">
        <v>-0.55</v>
      </c>
      <c r="P1477" s="0" t="n">
        <v>13.86</v>
      </c>
      <c r="Q1477" s="0" t="n">
        <v>3.54</v>
      </c>
      <c r="R1477" s="0" t="n">
        <v>-23.11</v>
      </c>
      <c r="S1477" s="0" t="n">
        <v>-23.12</v>
      </c>
      <c r="T1477" s="0" t="n">
        <v>92.44</v>
      </c>
      <c r="U1477" s="0" t="n">
        <v>15.21</v>
      </c>
      <c r="V1477" s="0" t="n">
        <v>0.82</v>
      </c>
      <c r="W1477" s="0" t="n">
        <v>671.89</v>
      </c>
      <c r="X1477" s="0" t="n">
        <v>1.45296</v>
      </c>
      <c r="Y1477" s="0" t="n">
        <v>4.68894</v>
      </c>
    </row>
    <row r="1478" customFormat="false" ht="12.8" hidden="false" customHeight="false" outlineLevel="0" collapsed="false">
      <c r="A1478" s="0" t="n">
        <v>31</v>
      </c>
      <c r="B1478" s="0" t="n">
        <v>1</v>
      </c>
      <c r="C1478" s="0" t="n">
        <v>1</v>
      </c>
      <c r="D1478" s="0" t="n">
        <v>37</v>
      </c>
      <c r="E1478" s="0" t="n">
        <v>1480.52</v>
      </c>
      <c r="F1478" s="0" t="n">
        <v>78.12</v>
      </c>
      <c r="G1478" s="0" t="n">
        <v>67.84</v>
      </c>
      <c r="H1478" s="0" t="n">
        <v>17.08</v>
      </c>
      <c r="I1478" s="0" t="n">
        <v>1.76</v>
      </c>
      <c r="J1478" s="0" t="n">
        <v>0</v>
      </c>
      <c r="K1478" s="0" t="n">
        <v>22.99</v>
      </c>
      <c r="L1478" s="0" t="n">
        <v>54.23</v>
      </c>
      <c r="M1478" s="0" t="n">
        <v>0.25</v>
      </c>
      <c r="N1478" s="0" t="n">
        <v>0.19</v>
      </c>
      <c r="O1478" s="0" t="n">
        <v>-0.55</v>
      </c>
      <c r="P1478" s="0" t="n">
        <v>13.71</v>
      </c>
      <c r="Q1478" s="0" t="n">
        <v>8.01</v>
      </c>
      <c r="R1478" s="0" t="n">
        <v>-21.04</v>
      </c>
      <c r="S1478" s="0" t="n">
        <v>-22.03</v>
      </c>
      <c r="T1478" s="0" t="n">
        <v>95.9</v>
      </c>
      <c r="U1478" s="0" t="n">
        <v>15.08</v>
      </c>
      <c r="V1478" s="0" t="n">
        <v>0.78</v>
      </c>
      <c r="W1478" s="0" t="n">
        <v>390.92</v>
      </c>
      <c r="X1478" s="0" t="n">
        <v>1.55637</v>
      </c>
      <c r="Y1478" s="0" t="n">
        <v>4.7691</v>
      </c>
    </row>
    <row r="1479" customFormat="false" ht="12.8" hidden="false" customHeight="false" outlineLevel="0" collapsed="false">
      <c r="A1479" s="0" t="n">
        <v>31</v>
      </c>
      <c r="B1479" s="0" t="n">
        <v>1</v>
      </c>
      <c r="C1479" s="0" t="n">
        <v>1</v>
      </c>
      <c r="D1479" s="0" t="n">
        <v>38</v>
      </c>
      <c r="E1479" s="0" t="n">
        <v>0</v>
      </c>
      <c r="F1479" s="0" t="n">
        <v>0</v>
      </c>
      <c r="G1479" s="0" t="n">
        <v>70.26</v>
      </c>
      <c r="H1479" s="0" t="n">
        <v>-3.1</v>
      </c>
      <c r="I1479" s="0" t="n">
        <v>3.1</v>
      </c>
      <c r="J1479" s="0" t="n">
        <v>0</v>
      </c>
      <c r="K1479" s="0" t="n">
        <v>0</v>
      </c>
      <c r="L1479" s="0" t="n">
        <v>11.93</v>
      </c>
      <c r="M1479" s="0" t="n">
        <v>0</v>
      </c>
      <c r="N1479" s="0" t="n">
        <v>0</v>
      </c>
      <c r="O1479" s="0" t="n">
        <v>0</v>
      </c>
      <c r="P1479" s="0" t="n">
        <v>14.71</v>
      </c>
      <c r="Q1479" s="0" t="n">
        <v>0</v>
      </c>
      <c r="R1479" s="0" t="n">
        <v>-0.02</v>
      </c>
      <c r="S1479" s="0" t="n">
        <v>-0.02</v>
      </c>
      <c r="T1479" s="0" t="n">
        <v>450</v>
      </c>
      <c r="U1479" s="0" t="n">
        <v>14.71</v>
      </c>
      <c r="V1479" s="0" t="n">
        <v>0.74</v>
      </c>
      <c r="W1479" s="0" t="n">
        <v>151.1</v>
      </c>
      <c r="X1479" s="0" t="n">
        <v>1.65931</v>
      </c>
      <c r="Y1479" s="0" t="n">
        <v>1.70815</v>
      </c>
    </row>
    <row r="1480" customFormat="false" ht="12.8" hidden="false" customHeight="false" outlineLevel="0" collapsed="false">
      <c r="A1480" s="0" t="n">
        <v>31</v>
      </c>
      <c r="B1480" s="0" t="n">
        <v>1</v>
      </c>
      <c r="C1480" s="0" t="n">
        <v>1</v>
      </c>
      <c r="D1480" s="0" t="n">
        <v>39</v>
      </c>
      <c r="E1480" s="0" t="n">
        <v>0</v>
      </c>
      <c r="F1480" s="0" t="n">
        <v>0</v>
      </c>
      <c r="G1480" s="0" t="n">
        <v>71.28</v>
      </c>
      <c r="H1480" s="0" t="n">
        <v>-3.01</v>
      </c>
      <c r="I1480" s="0" t="n">
        <v>3.01</v>
      </c>
      <c r="J1480" s="0" t="n">
        <v>0</v>
      </c>
      <c r="K1480" s="0" t="n">
        <v>0</v>
      </c>
      <c r="L1480" s="0" t="n">
        <v>0</v>
      </c>
      <c r="M1480" s="0" t="n">
        <v>0</v>
      </c>
      <c r="N1480" s="0" t="n">
        <v>0</v>
      </c>
      <c r="O1480" s="0" t="n">
        <v>0</v>
      </c>
      <c r="P1480" s="0" t="n">
        <v>14.23</v>
      </c>
      <c r="Q1480" s="0" t="n">
        <v>0</v>
      </c>
      <c r="R1480" s="0" t="n">
        <v>-0.02</v>
      </c>
      <c r="S1480" s="0" t="n">
        <v>-0.02</v>
      </c>
      <c r="T1480" s="0" t="n">
        <v>450</v>
      </c>
      <c r="U1480" s="0" t="n">
        <v>14.23</v>
      </c>
      <c r="V1480" s="0" t="n">
        <v>0.68</v>
      </c>
      <c r="W1480" s="0" t="n">
        <v>18.22</v>
      </c>
      <c r="X1480" s="0" t="n">
        <v>1.76109</v>
      </c>
      <c r="Y1480" s="0" t="n">
        <v>1.35059</v>
      </c>
    </row>
    <row r="1481" customFormat="false" ht="12.8" hidden="false" customHeight="false" outlineLevel="0" collapsed="false">
      <c r="A1481" s="0" t="n">
        <v>31</v>
      </c>
      <c r="B1481" s="0" t="n">
        <v>1</v>
      </c>
      <c r="C1481" s="0" t="n">
        <v>1</v>
      </c>
      <c r="D1481" s="0" t="n">
        <v>40</v>
      </c>
      <c r="E1481" s="0" t="n">
        <v>0</v>
      </c>
      <c r="F1481" s="0" t="n">
        <v>0</v>
      </c>
      <c r="G1481" s="0" t="n">
        <v>69.92</v>
      </c>
      <c r="H1481" s="0" t="n">
        <v>-2.94</v>
      </c>
      <c r="I1481" s="0" t="n">
        <v>2.94</v>
      </c>
      <c r="J1481" s="0" t="n">
        <v>0</v>
      </c>
      <c r="K1481" s="0" t="n">
        <v>0</v>
      </c>
      <c r="L1481" s="0" t="n">
        <v>0</v>
      </c>
      <c r="M1481" s="0" t="n">
        <v>0</v>
      </c>
      <c r="N1481" s="0" t="n">
        <v>0</v>
      </c>
      <c r="O1481" s="0" t="n">
        <v>0</v>
      </c>
      <c r="P1481" s="0" t="n">
        <v>13.81</v>
      </c>
      <c r="Q1481" s="0" t="n">
        <v>0</v>
      </c>
      <c r="R1481" s="0" t="n">
        <v>-0.02</v>
      </c>
      <c r="S1481" s="0" t="n">
        <v>-0.02</v>
      </c>
      <c r="T1481" s="0" t="n">
        <v>450</v>
      </c>
      <c r="U1481" s="0" t="n">
        <v>13.81</v>
      </c>
      <c r="V1481" s="0" t="n">
        <v>0.66</v>
      </c>
      <c r="W1481" s="0" t="n">
        <v>-4.56</v>
      </c>
      <c r="X1481" s="0" t="n">
        <v>1.86095</v>
      </c>
      <c r="Y1481" s="0" t="n">
        <v>1.26371</v>
      </c>
    </row>
    <row r="1482" customFormat="false" ht="12.8" hidden="false" customHeight="false" outlineLevel="0" collapsed="false">
      <c r="A1482" s="0" t="n">
        <v>31</v>
      </c>
      <c r="B1482" s="0" t="n">
        <v>1</v>
      </c>
      <c r="C1482" s="0" t="n">
        <v>1</v>
      </c>
      <c r="D1482" s="0" t="n">
        <v>41</v>
      </c>
      <c r="E1482" s="0" t="n">
        <v>0</v>
      </c>
      <c r="F1482" s="0" t="n">
        <v>0</v>
      </c>
      <c r="G1482" s="0" t="n">
        <v>69.26</v>
      </c>
      <c r="H1482" s="0" t="n">
        <v>-2.87</v>
      </c>
      <c r="I1482" s="0" t="n">
        <v>2.87</v>
      </c>
      <c r="J1482" s="0" t="n">
        <v>0</v>
      </c>
      <c r="K1482" s="0" t="n">
        <v>0</v>
      </c>
      <c r="L1482" s="0" t="n">
        <v>0</v>
      </c>
      <c r="M1482" s="0" t="n">
        <v>0</v>
      </c>
      <c r="N1482" s="0" t="n">
        <v>0</v>
      </c>
      <c r="O1482" s="0" t="n">
        <v>0</v>
      </c>
      <c r="P1482" s="0" t="n">
        <v>13.4</v>
      </c>
      <c r="Q1482" s="0" t="n">
        <v>0</v>
      </c>
      <c r="R1482" s="0" t="n">
        <v>-0.02</v>
      </c>
      <c r="S1482" s="0" t="n">
        <v>-0.02</v>
      </c>
      <c r="T1482" s="0" t="n">
        <v>450</v>
      </c>
      <c r="U1482" s="0" t="n">
        <v>13.4</v>
      </c>
      <c r="V1482" s="0" t="n">
        <v>0.62</v>
      </c>
      <c r="W1482" s="0" t="n">
        <v>-5.26</v>
      </c>
      <c r="X1482" s="0" t="n">
        <v>1.95799</v>
      </c>
      <c r="Y1482" s="0" t="n">
        <v>1.17082</v>
      </c>
    </row>
    <row r="1483" customFormat="false" ht="12.8" hidden="false" customHeight="false" outlineLevel="0" collapsed="false">
      <c r="A1483" s="0" t="n">
        <v>31</v>
      </c>
      <c r="B1483" s="0" t="n">
        <v>1</v>
      </c>
      <c r="C1483" s="0" t="n">
        <v>1</v>
      </c>
      <c r="D1483" s="0" t="n">
        <v>42</v>
      </c>
      <c r="E1483" s="0" t="n">
        <v>0</v>
      </c>
      <c r="F1483" s="0" t="n">
        <v>0</v>
      </c>
      <c r="G1483" s="0" t="n">
        <v>68.62</v>
      </c>
      <c r="H1483" s="0" t="n">
        <v>-2.82</v>
      </c>
      <c r="I1483" s="0" t="n">
        <v>2.82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0</v>
      </c>
      <c r="P1483" s="0" t="n">
        <v>13.06</v>
      </c>
      <c r="Q1483" s="0" t="n">
        <v>0</v>
      </c>
      <c r="R1483" s="0" t="n">
        <v>-0.02</v>
      </c>
      <c r="S1483" s="0" t="n">
        <v>-0.02</v>
      </c>
      <c r="T1483" s="0" t="n">
        <v>450</v>
      </c>
      <c r="U1483" s="0" t="n">
        <v>13.06</v>
      </c>
      <c r="V1483" s="0" t="n">
        <v>0.57</v>
      </c>
      <c r="W1483" s="0" t="n">
        <v>-5.29</v>
      </c>
      <c r="X1483" s="0" t="n">
        <v>2.05112</v>
      </c>
      <c r="Y1483" s="0" t="n">
        <v>1.06967</v>
      </c>
    </row>
    <row r="1484" customFormat="false" ht="12.8" hidden="false" customHeight="false" outlineLevel="0" collapsed="false">
      <c r="A1484" s="0" t="n">
        <v>31</v>
      </c>
      <c r="B1484" s="0" t="n">
        <v>1</v>
      </c>
      <c r="C1484" s="0" t="n">
        <v>1</v>
      </c>
      <c r="D1484" s="0" t="n">
        <v>43</v>
      </c>
      <c r="E1484" s="0" t="n">
        <v>0</v>
      </c>
      <c r="F1484" s="0" t="n">
        <v>0</v>
      </c>
      <c r="G1484" s="0" t="n">
        <v>67.76</v>
      </c>
      <c r="H1484" s="0" t="n">
        <v>-2.78</v>
      </c>
      <c r="I1484" s="0" t="n">
        <v>2.78</v>
      </c>
      <c r="J1484" s="0" t="n">
        <v>0</v>
      </c>
      <c r="K1484" s="0" t="n">
        <v>0</v>
      </c>
      <c r="L1484" s="0" t="n">
        <v>0</v>
      </c>
      <c r="M1484" s="0" t="n">
        <v>0</v>
      </c>
      <c r="N1484" s="0" t="n">
        <v>0</v>
      </c>
      <c r="O1484" s="0" t="n">
        <v>0</v>
      </c>
      <c r="P1484" s="0" t="n">
        <v>12.8</v>
      </c>
      <c r="Q1484" s="0" t="n">
        <v>0</v>
      </c>
      <c r="R1484" s="0" t="n">
        <v>-0.02</v>
      </c>
      <c r="S1484" s="0" t="n">
        <v>-0.02</v>
      </c>
      <c r="T1484" s="0" t="n">
        <v>450</v>
      </c>
      <c r="U1484" s="0" t="n">
        <v>12.8</v>
      </c>
      <c r="V1484" s="0" t="n">
        <v>0.52</v>
      </c>
      <c r="W1484" s="0" t="n">
        <v>-5.41</v>
      </c>
      <c r="X1484" s="0" t="n">
        <v>2.13894</v>
      </c>
      <c r="Y1484" s="0" t="n">
        <v>0.95775</v>
      </c>
    </row>
    <row r="1485" customFormat="false" ht="12.8" hidden="false" customHeight="false" outlineLevel="0" collapsed="false">
      <c r="A1485" s="0" t="n">
        <v>31</v>
      </c>
      <c r="B1485" s="0" t="n">
        <v>1</v>
      </c>
      <c r="C1485" s="0" t="n">
        <v>1</v>
      </c>
      <c r="D1485" s="0" t="n">
        <v>44</v>
      </c>
      <c r="E1485" s="0" t="n">
        <v>0</v>
      </c>
      <c r="F1485" s="0" t="n">
        <v>0</v>
      </c>
      <c r="G1485" s="0" t="n">
        <v>67.36</v>
      </c>
      <c r="H1485" s="0" t="n">
        <v>-2.74</v>
      </c>
      <c r="I1485" s="0" t="n">
        <v>2.74</v>
      </c>
      <c r="J1485" s="0" t="n">
        <v>0</v>
      </c>
      <c r="K1485" s="0" t="n">
        <v>0</v>
      </c>
      <c r="L1485" s="0" t="n">
        <v>0</v>
      </c>
      <c r="M1485" s="0" t="n">
        <v>0</v>
      </c>
      <c r="N1485" s="0" t="n">
        <v>0</v>
      </c>
      <c r="O1485" s="0" t="n">
        <v>0</v>
      </c>
      <c r="P1485" s="0" t="n">
        <v>12.56</v>
      </c>
      <c r="Q1485" s="0" t="n">
        <v>0</v>
      </c>
      <c r="R1485" s="0" t="n">
        <v>-0.02</v>
      </c>
      <c r="S1485" s="0" t="n">
        <v>-0.02</v>
      </c>
      <c r="T1485" s="0" t="n">
        <v>450</v>
      </c>
      <c r="U1485" s="0" t="n">
        <v>12.56</v>
      </c>
      <c r="V1485" s="0" t="n">
        <v>0.5</v>
      </c>
      <c r="W1485" s="0" t="n">
        <v>-5.73</v>
      </c>
      <c r="X1485" s="0" t="n">
        <v>2.21969</v>
      </c>
      <c r="Y1485" s="0" t="n">
        <v>0.83236</v>
      </c>
    </row>
    <row r="1486" customFormat="false" ht="12.8" hidden="false" customHeight="false" outlineLevel="0" collapsed="false">
      <c r="A1486" s="0" t="n">
        <v>31</v>
      </c>
      <c r="B1486" s="0" t="n">
        <v>1</v>
      </c>
      <c r="C1486" s="0" t="n">
        <v>1</v>
      </c>
      <c r="D1486" s="0" t="n">
        <v>45</v>
      </c>
      <c r="E1486" s="0" t="n">
        <v>0</v>
      </c>
      <c r="F1486" s="0" t="n">
        <v>0</v>
      </c>
      <c r="G1486" s="0" t="n">
        <v>67.25</v>
      </c>
      <c r="H1486" s="0" t="n">
        <v>-2.7</v>
      </c>
      <c r="I1486" s="0" t="n">
        <v>2.7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0</v>
      </c>
      <c r="P1486" s="0" t="n">
        <v>12.31</v>
      </c>
      <c r="Q1486" s="0" t="n">
        <v>0</v>
      </c>
      <c r="R1486" s="0" t="n">
        <v>-0.02</v>
      </c>
      <c r="S1486" s="0" t="n">
        <v>-0.02</v>
      </c>
      <c r="T1486" s="0" t="n">
        <v>450</v>
      </c>
      <c r="U1486" s="0" t="n">
        <v>12.31</v>
      </c>
      <c r="V1486" s="0" t="n">
        <v>0.48</v>
      </c>
      <c r="W1486" s="0" t="n">
        <v>-5.86</v>
      </c>
      <c r="X1486" s="0" t="n">
        <v>2.29113</v>
      </c>
      <c r="Y1486" s="0" t="n">
        <v>0.69093</v>
      </c>
    </row>
    <row r="1487" customFormat="false" ht="12.8" hidden="false" customHeight="false" outlineLevel="0" collapsed="false">
      <c r="A1487" s="0" t="n">
        <v>31</v>
      </c>
      <c r="B1487" s="0" t="n">
        <v>1</v>
      </c>
      <c r="C1487" s="0" t="n">
        <v>1</v>
      </c>
      <c r="D1487" s="0" t="n">
        <v>46</v>
      </c>
      <c r="E1487" s="0" t="n">
        <v>0</v>
      </c>
      <c r="F1487" s="0" t="n">
        <v>0</v>
      </c>
      <c r="G1487" s="0" t="n">
        <v>67.04</v>
      </c>
      <c r="H1487" s="0" t="n">
        <v>-2.66</v>
      </c>
      <c r="I1487" s="0" t="n">
        <v>2.66</v>
      </c>
      <c r="J1487" s="0" t="n">
        <v>0</v>
      </c>
      <c r="K1487" s="0" t="n">
        <v>0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n">
        <v>12.05</v>
      </c>
      <c r="Q1487" s="0" t="n">
        <v>0</v>
      </c>
      <c r="R1487" s="0" t="n">
        <v>-0.02</v>
      </c>
      <c r="S1487" s="0" t="n">
        <v>-0.02</v>
      </c>
      <c r="T1487" s="0" t="n">
        <v>450</v>
      </c>
      <c r="U1487" s="0" t="n">
        <v>12.05</v>
      </c>
      <c r="V1487" s="0" t="n">
        <v>0.45</v>
      </c>
      <c r="W1487" s="0" t="n">
        <v>-5.86</v>
      </c>
      <c r="X1487" s="0" t="n">
        <v>2.35057</v>
      </c>
      <c r="Y1487" s="0" t="n">
        <v>0.53165</v>
      </c>
    </row>
    <row r="1488" customFormat="false" ht="12.8" hidden="false" customHeight="false" outlineLevel="0" collapsed="false">
      <c r="A1488" s="0" t="n">
        <v>31</v>
      </c>
      <c r="B1488" s="0" t="n">
        <v>1</v>
      </c>
      <c r="C1488" s="0" t="n">
        <v>1</v>
      </c>
      <c r="D1488" s="0" t="n">
        <v>47</v>
      </c>
      <c r="E1488" s="0" t="n">
        <v>0</v>
      </c>
      <c r="F1488" s="0" t="n">
        <v>0</v>
      </c>
      <c r="G1488" s="0" t="n">
        <v>66.41</v>
      </c>
      <c r="H1488" s="0" t="n">
        <v>-2.62</v>
      </c>
      <c r="I1488" s="0" t="n">
        <v>2.62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11.78</v>
      </c>
      <c r="Q1488" s="0" t="n">
        <v>0</v>
      </c>
      <c r="R1488" s="0" t="n">
        <v>-0.02</v>
      </c>
      <c r="S1488" s="0" t="n">
        <v>-0.02</v>
      </c>
      <c r="T1488" s="0" t="n">
        <v>450</v>
      </c>
      <c r="U1488" s="0" t="n">
        <v>11.78</v>
      </c>
      <c r="V1488" s="0" t="n">
        <v>0.46</v>
      </c>
      <c r="W1488" s="0" t="n">
        <v>-5.69</v>
      </c>
      <c r="X1488" s="0" t="n">
        <v>2.395</v>
      </c>
      <c r="Y1488" s="0" t="n">
        <v>0.35467</v>
      </c>
    </row>
    <row r="1489" customFormat="false" ht="12.8" hidden="false" customHeight="false" outlineLevel="0" collapsed="false">
      <c r="A1489" s="0" t="n">
        <v>31</v>
      </c>
      <c r="B1489" s="0" t="n">
        <v>1</v>
      </c>
      <c r="C1489" s="0" t="n">
        <v>1</v>
      </c>
      <c r="D1489" s="0" t="n">
        <v>48</v>
      </c>
      <c r="E1489" s="0" t="n">
        <v>0</v>
      </c>
      <c r="F1489" s="0" t="n">
        <v>0</v>
      </c>
      <c r="G1489" s="0" t="n">
        <v>65.45</v>
      </c>
      <c r="H1489" s="0" t="n">
        <v>-2.58</v>
      </c>
      <c r="I1489" s="0" t="n">
        <v>2.58</v>
      </c>
      <c r="J1489" s="0" t="n">
        <v>0</v>
      </c>
      <c r="K1489" s="0" t="n">
        <v>0</v>
      </c>
      <c r="L1489" s="0" t="n">
        <v>0</v>
      </c>
      <c r="M1489" s="0" t="n">
        <v>0</v>
      </c>
      <c r="N1489" s="0" t="n">
        <v>0</v>
      </c>
      <c r="O1489" s="0" t="n">
        <v>0</v>
      </c>
      <c r="P1489" s="0" t="n">
        <v>11.55</v>
      </c>
      <c r="Q1489" s="0" t="n">
        <v>0</v>
      </c>
      <c r="R1489" s="0" t="n">
        <v>-0.02</v>
      </c>
      <c r="S1489" s="0" t="n">
        <v>-0.02</v>
      </c>
      <c r="T1489" s="0" t="n">
        <v>450</v>
      </c>
      <c r="U1489" s="0" t="n">
        <v>11.55</v>
      </c>
      <c r="V1489" s="0" t="n">
        <v>0.47</v>
      </c>
      <c r="W1489" s="0" t="n">
        <v>-5.66</v>
      </c>
      <c r="X1489" s="0" t="n">
        <v>2.42155</v>
      </c>
      <c r="Y1489" s="0" t="n">
        <v>0.16327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4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E32" activeCellId="0" sqref="E32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96</v>
      </c>
      <c r="B1" s="0" t="s">
        <v>97</v>
      </c>
      <c r="C1" s="0" t="s">
        <v>98</v>
      </c>
      <c r="D1" s="0" t="s">
        <v>99</v>
      </c>
      <c r="E1" s="0" t="s">
        <v>100</v>
      </c>
      <c r="F1" s="0" t="s">
        <v>101</v>
      </c>
      <c r="G1" s="0" t="s">
        <v>102</v>
      </c>
      <c r="H1" s="0" t="s">
        <v>103</v>
      </c>
      <c r="I1" s="0" t="s">
        <v>104</v>
      </c>
      <c r="J1" s="0" t="s">
        <v>105</v>
      </c>
      <c r="K1" s="0" t="s">
        <v>106</v>
      </c>
    </row>
    <row r="3" customFormat="false" ht="12.8" hidden="false" customHeight="false" outlineLevel="0" collapsed="false">
      <c r="A3" s="0" t="s">
        <v>107</v>
      </c>
    </row>
    <row r="4" customFormat="false" ht="12.8" hidden="false" customHeight="false" outlineLevel="0" collapsed="false">
      <c r="A4" s="0" t="s">
        <v>108</v>
      </c>
      <c r="B4" s="0" t="s">
        <v>109</v>
      </c>
      <c r="C4" s="0" t="s">
        <v>110</v>
      </c>
      <c r="D4" s="0" t="s">
        <v>111</v>
      </c>
      <c r="E4" s="0" t="s">
        <v>112</v>
      </c>
      <c r="F4" s="0" t="s">
        <v>113</v>
      </c>
      <c r="G4" s="0" t="s">
        <v>114</v>
      </c>
    </row>
    <row r="5" customFormat="false" ht="12.8" hidden="false" customHeight="false" outlineLevel="0" collapsed="false">
      <c r="A5" s="0" t="s">
        <v>115</v>
      </c>
    </row>
    <row r="7" customFormat="false" ht="12.8" hidden="false" customHeight="false" outlineLevel="0" collapsed="false">
      <c r="A7" s="0" t="s">
        <v>116</v>
      </c>
      <c r="B7" s="0" t="s">
        <v>117</v>
      </c>
      <c r="C7" s="0" t="s">
        <v>118</v>
      </c>
    </row>
    <row r="8" customFormat="false" ht="12.8" hidden="false" customHeight="false" outlineLevel="0" collapsed="false">
      <c r="A8" s="0" t="s">
        <v>119</v>
      </c>
    </row>
    <row r="9" customFormat="false" ht="12.8" hidden="false" customHeight="false" outlineLevel="0" collapsed="false">
      <c r="A9" s="0" t="s">
        <v>120</v>
      </c>
      <c r="B9" s="0" t="s">
        <v>109</v>
      </c>
      <c r="C9" s="0" t="n">
        <v>1</v>
      </c>
      <c r="D9" s="0" t="s">
        <v>121</v>
      </c>
      <c r="E9" s="0" t="s">
        <v>118</v>
      </c>
      <c r="F9" s="0" t="s">
        <v>122</v>
      </c>
      <c r="G9" s="0" t="s">
        <v>123</v>
      </c>
    </row>
    <row r="10" customFormat="false" ht="12.8" hidden="false" customHeight="false" outlineLevel="0" collapsed="false">
      <c r="A10" s="0" t="s">
        <v>124</v>
      </c>
      <c r="B10" s="0" t="s">
        <v>109</v>
      </c>
      <c r="C10" s="0" t="n">
        <v>1</v>
      </c>
      <c r="D10" s="0" t="s">
        <v>125</v>
      </c>
      <c r="E10" s="0" t="s">
        <v>112</v>
      </c>
      <c r="F10" s="0" t="s">
        <v>126</v>
      </c>
      <c r="G10" s="0" t="s">
        <v>118</v>
      </c>
      <c r="H10" s="0" t="s">
        <v>127</v>
      </c>
    </row>
    <row r="11" customFormat="false" ht="12.8" hidden="false" customHeight="false" outlineLevel="0" collapsed="false">
      <c r="A11" s="0" t="s">
        <v>128</v>
      </c>
      <c r="B11" s="0" t="s">
        <v>109</v>
      </c>
      <c r="C11" s="0" t="n">
        <v>45</v>
      </c>
      <c r="D11" s="0" t="s">
        <v>129</v>
      </c>
      <c r="E11" s="0" t="s">
        <v>126</v>
      </c>
      <c r="F11" s="0" t="s">
        <v>130</v>
      </c>
      <c r="G11" s="0" t="s">
        <v>118</v>
      </c>
      <c r="H11" s="0" t="s">
        <v>131</v>
      </c>
      <c r="I11" s="0" t="s">
        <v>46</v>
      </c>
      <c r="J11" s="0" t="s">
        <v>132</v>
      </c>
      <c r="K11" s="0" t="s">
        <v>133</v>
      </c>
    </row>
    <row r="12" customFormat="false" ht="12.8" hidden="false" customHeight="false" outlineLevel="0" collapsed="false">
      <c r="A12" s="0" t="s">
        <v>115</v>
      </c>
    </row>
    <row r="14" customFormat="false" ht="12.8" hidden="false" customHeight="false" outlineLevel="0" collapsed="false">
      <c r="A14" s="0" t="s">
        <v>134</v>
      </c>
      <c r="B14" s="0" t="s">
        <v>135</v>
      </c>
      <c r="C14" s="0" t="s">
        <v>99</v>
      </c>
      <c r="D14" s="0" t="s">
        <v>126</v>
      </c>
      <c r="E14" s="0" t="s">
        <v>136</v>
      </c>
      <c r="F14" s="0" t="s">
        <v>137</v>
      </c>
    </row>
    <row r="15" customFormat="false" ht="12.8" hidden="false" customHeight="false" outlineLevel="0" collapsed="false">
      <c r="A15" s="0" t="s">
        <v>138</v>
      </c>
    </row>
    <row r="16" customFormat="false" ht="12.8" hidden="false" customHeight="false" outlineLevel="0" collapsed="false">
      <c r="A16" s="0" t="s">
        <v>139</v>
      </c>
      <c r="B16" s="0" t="s">
        <v>109</v>
      </c>
      <c r="C16" s="0" t="n">
        <v>0</v>
      </c>
      <c r="D16" s="0" t="s">
        <v>140</v>
      </c>
      <c r="E16" s="0" t="s">
        <v>141</v>
      </c>
      <c r="F16" s="0" t="s">
        <v>113</v>
      </c>
      <c r="G16" s="0" t="s">
        <v>126</v>
      </c>
      <c r="H16" s="0" t="s">
        <v>136</v>
      </c>
      <c r="I16" s="0" t="s">
        <v>137</v>
      </c>
      <c r="J16" s="0" t="s">
        <v>142</v>
      </c>
      <c r="K16" s="0" t="s">
        <v>143</v>
      </c>
      <c r="L16" s="0" t="s">
        <v>144</v>
      </c>
      <c r="M16" s="0" t="s">
        <v>145</v>
      </c>
      <c r="N16" s="0" t="s">
        <v>146</v>
      </c>
      <c r="O16" s="0" t="s">
        <v>147</v>
      </c>
      <c r="P16" s="0" t="s">
        <v>148</v>
      </c>
      <c r="Q16" s="0" t="s">
        <v>149</v>
      </c>
      <c r="R16" s="0" t="s">
        <v>150</v>
      </c>
      <c r="S16" s="0" t="s">
        <v>151</v>
      </c>
      <c r="T16" s="0" t="s">
        <v>134</v>
      </c>
      <c r="U16" s="0" t="s">
        <v>122</v>
      </c>
      <c r="V16" s="0" t="s">
        <v>152</v>
      </c>
      <c r="W16" s="0" t="s">
        <v>153</v>
      </c>
      <c r="X16" s="0" t="s">
        <v>147</v>
      </c>
      <c r="Y16" s="0" t="s">
        <v>154</v>
      </c>
      <c r="Z16" s="0" t="s">
        <v>155</v>
      </c>
      <c r="AA16" s="0" t="s">
        <v>122</v>
      </c>
      <c r="AB16" s="0" t="s">
        <v>152</v>
      </c>
      <c r="AC16" s="0" t="s">
        <v>156</v>
      </c>
      <c r="AD16" s="0" t="s">
        <v>157</v>
      </c>
      <c r="AE16" s="0" t="s">
        <v>158</v>
      </c>
    </row>
    <row r="17" customFormat="false" ht="12.8" hidden="false" customHeight="false" outlineLevel="0" collapsed="false">
      <c r="A17" s="0" t="s">
        <v>159</v>
      </c>
      <c r="B17" s="0" t="s">
        <v>109</v>
      </c>
      <c r="C17" s="0" t="n">
        <v>1</v>
      </c>
      <c r="D17" s="0" t="s">
        <v>160</v>
      </c>
      <c r="E17" s="0" t="s">
        <v>112</v>
      </c>
      <c r="F17" s="0" t="s">
        <v>161</v>
      </c>
      <c r="G17" s="0" t="s">
        <v>127</v>
      </c>
    </row>
    <row r="18" customFormat="false" ht="12.8" hidden="false" customHeight="false" outlineLevel="0" collapsed="false">
      <c r="A18" s="0" t="s">
        <v>162</v>
      </c>
      <c r="B18" s="0" t="s">
        <v>109</v>
      </c>
      <c r="C18" s="0" t="n">
        <v>1</v>
      </c>
      <c r="D18" s="0" t="s">
        <v>163</v>
      </c>
      <c r="E18" s="0" t="s">
        <v>112</v>
      </c>
      <c r="F18" s="0" t="s">
        <v>164</v>
      </c>
      <c r="G18" s="0" t="s">
        <v>112</v>
      </c>
      <c r="H18" s="0" t="s">
        <v>165</v>
      </c>
      <c r="I18" s="0" t="s">
        <v>166</v>
      </c>
      <c r="J18" s="0" t="s">
        <v>167</v>
      </c>
    </row>
    <row r="19" customFormat="false" ht="12.8" hidden="false" customHeight="false" outlineLevel="0" collapsed="false">
      <c r="A19" s="0" t="s">
        <v>115</v>
      </c>
    </row>
    <row r="21" customFormat="false" ht="12.8" hidden="false" customHeight="false" outlineLevel="0" collapsed="false">
      <c r="A21" s="0" t="s">
        <v>168</v>
      </c>
    </row>
    <row r="22" customFormat="false" ht="12.8" hidden="false" customHeight="false" outlineLevel="0" collapsed="false">
      <c r="A22" s="0" t="s">
        <v>169</v>
      </c>
      <c r="B22" s="0" t="s">
        <v>109</v>
      </c>
      <c r="C22" s="0" t="n">
        <v>0</v>
      </c>
      <c r="D22" s="0" t="s">
        <v>170</v>
      </c>
      <c r="E22" s="0" t="s">
        <v>171</v>
      </c>
      <c r="F22" s="0" t="s">
        <v>99</v>
      </c>
      <c r="G22" s="0" t="s">
        <v>172</v>
      </c>
      <c r="H22" s="0" t="s">
        <v>173</v>
      </c>
      <c r="I22" s="0" t="s">
        <v>174</v>
      </c>
      <c r="J22" s="0" t="s">
        <v>175</v>
      </c>
      <c r="K22" s="0" t="s">
        <v>176</v>
      </c>
    </row>
    <row r="24" customFormat="false" ht="12.8" hidden="false" customHeight="false" outlineLevel="0" collapsed="false">
      <c r="A24" s="0" t="s">
        <v>177</v>
      </c>
      <c r="B24" s="0" t="s">
        <v>178</v>
      </c>
      <c r="C24" s="0" t="s">
        <v>99</v>
      </c>
      <c r="D24" s="0" t="s">
        <v>179</v>
      </c>
      <c r="E24" s="0" t="s">
        <v>180</v>
      </c>
      <c r="F24" s="0" t="s">
        <v>181</v>
      </c>
      <c r="G24" s="0" t="s">
        <v>144</v>
      </c>
      <c r="H24" s="0" t="s">
        <v>182</v>
      </c>
      <c r="I24" s="0" t="s">
        <v>113</v>
      </c>
      <c r="J24" s="0" t="s">
        <v>183</v>
      </c>
      <c r="K24" s="0" t="s">
        <v>184</v>
      </c>
      <c r="L24" s="0" t="s">
        <v>185</v>
      </c>
    </row>
    <row r="25" customFormat="false" ht="12.8" hidden="false" customHeight="false" outlineLevel="0" collapsed="false">
      <c r="A25" s="0" t="s">
        <v>186</v>
      </c>
    </row>
    <row r="26" customFormat="false" ht="12.8" hidden="false" customHeight="false" outlineLevel="0" collapsed="false">
      <c r="A26" s="0" t="s">
        <v>187</v>
      </c>
      <c r="B26" s="0" t="s">
        <v>109</v>
      </c>
      <c r="C26" s="0" t="n">
        <v>91.4114</v>
      </c>
    </row>
    <row r="27" customFormat="false" ht="12.8" hidden="false" customHeight="false" outlineLevel="0" collapsed="false">
      <c r="A27" s="0" t="s">
        <v>188</v>
      </c>
      <c r="B27" s="0" t="s">
        <v>109</v>
      </c>
      <c r="C27" s="0" t="n">
        <v>1.741</v>
      </c>
    </row>
    <row r="28" customFormat="false" ht="12.8" hidden="false" customHeight="false" outlineLevel="0" collapsed="false">
      <c r="A28" s="0" t="s">
        <v>189</v>
      </c>
      <c r="B28" s="0" t="s">
        <v>109</v>
      </c>
      <c r="C28" s="0" t="n">
        <v>0</v>
      </c>
    </row>
    <row r="29" customFormat="false" ht="12.8" hidden="false" customHeight="false" outlineLevel="0" collapsed="false">
      <c r="A29" s="0" t="s">
        <v>115</v>
      </c>
    </row>
    <row r="31" customFormat="false" ht="12.8" hidden="false" customHeight="false" outlineLevel="0" collapsed="false">
      <c r="A31" s="0" t="s">
        <v>190</v>
      </c>
      <c r="B31" s="0" t="s">
        <v>191</v>
      </c>
    </row>
    <row r="32" customFormat="false" ht="12.8" hidden="false" customHeight="false" outlineLevel="0" collapsed="false">
      <c r="A32" s="0" t="s">
        <v>192</v>
      </c>
    </row>
    <row r="33" customFormat="false" ht="12.8" hidden="false" customHeight="false" outlineLevel="0" collapsed="false">
      <c r="A33" s="0" t="s">
        <v>193</v>
      </c>
      <c r="B33" s="0" t="s">
        <v>109</v>
      </c>
      <c r="C33" s="0" t="n">
        <v>8.9126</v>
      </c>
    </row>
    <row r="34" customFormat="false" ht="12.8" hidden="false" customHeight="false" outlineLevel="0" collapsed="false">
      <c r="A34" s="0" t="s">
        <v>194</v>
      </c>
      <c r="B34" s="0" t="s">
        <v>109</v>
      </c>
      <c r="C34" s="0" t="n">
        <v>1.341</v>
      </c>
    </row>
    <row r="35" customFormat="false" ht="12.8" hidden="false" customHeight="false" outlineLevel="0" collapsed="false">
      <c r="A35" s="0" t="s">
        <v>195</v>
      </c>
      <c r="B35" s="0" t="s">
        <v>109</v>
      </c>
      <c r="C35" s="0" t="n">
        <v>0</v>
      </c>
    </row>
    <row r="36" customFormat="false" ht="12.8" hidden="false" customHeight="false" outlineLevel="0" collapsed="false">
      <c r="A36" s="0" t="s">
        <v>115</v>
      </c>
    </row>
    <row r="38" customFormat="false" ht="12.8" hidden="false" customHeight="false" outlineLevel="0" collapsed="false">
      <c r="A38" s="0" t="s">
        <v>196</v>
      </c>
      <c r="B38" s="0" t="s">
        <v>197</v>
      </c>
      <c r="C38" s="0" t="s">
        <v>191</v>
      </c>
    </row>
    <row r="39" customFormat="false" ht="12.8" hidden="false" customHeight="false" outlineLevel="0" collapsed="false">
      <c r="A39" s="0" t="s">
        <v>198</v>
      </c>
    </row>
    <row r="40" customFormat="false" ht="12.8" hidden="false" customHeight="false" outlineLevel="0" collapsed="false">
      <c r="A40" s="0" t="s">
        <v>199</v>
      </c>
      <c r="B40" s="0" t="s">
        <v>109</v>
      </c>
      <c r="C40" s="0" t="n">
        <v>20</v>
      </c>
    </row>
    <row r="41" customFormat="false" ht="12.8" hidden="false" customHeight="false" outlineLevel="0" collapsed="false">
      <c r="A41" s="0" t="s">
        <v>200</v>
      </c>
      <c r="B41" s="0" t="s">
        <v>109</v>
      </c>
      <c r="C41" s="0" t="n">
        <v>2</v>
      </c>
    </row>
    <row r="42" customFormat="false" ht="12.8" hidden="false" customHeight="false" outlineLevel="0" collapsed="false">
      <c r="A42" s="0" t="s">
        <v>201</v>
      </c>
      <c r="B42" s="0" t="s">
        <v>109</v>
      </c>
      <c r="C42" s="0" t="n">
        <v>0</v>
      </c>
    </row>
    <row r="43" customFormat="false" ht="12.8" hidden="false" customHeight="false" outlineLevel="0" collapsed="false">
      <c r="A43" s="0" t="s">
        <v>202</v>
      </c>
      <c r="B43" s="0" t="s">
        <v>109</v>
      </c>
      <c r="C43" s="0" t="n">
        <v>0.4</v>
      </c>
    </row>
    <row r="44" customFormat="false" ht="12.8" hidden="false" customHeight="false" outlineLevel="0" collapsed="false">
      <c r="A44" s="0" t="s">
        <v>115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2"/>
  <sheetViews>
    <sheetView windowProtection="false" showFormulas="false" showGridLines="true" showRowColHeaders="true" showZeros="true" rightToLeft="false" tabSelected="false" showOutlineSymbols="true" defaultGridColor="true" view="normal" topLeftCell="A4" colorId="64" zoomScale="120" zoomScaleNormal="120" zoomScalePageLayoutView="100" workbookViewId="0">
      <selection pane="topLeft" activeCell="E4" activeCellId="0" sqref="E4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203</v>
      </c>
      <c r="B1" s="0" t="s">
        <v>204</v>
      </c>
      <c r="C1" s="0" t="s">
        <v>205</v>
      </c>
      <c r="D1" s="0" t="s">
        <v>206</v>
      </c>
      <c r="E1" s="0" t="s">
        <v>207</v>
      </c>
      <c r="F1" s="0" t="s">
        <v>208</v>
      </c>
    </row>
    <row r="3" customFormat="false" ht="12.8" hidden="false" customHeight="false" outlineLevel="0" collapsed="false">
      <c r="A3" s="0" t="s">
        <v>209</v>
      </c>
    </row>
    <row r="4" customFormat="false" ht="12.8" hidden="false" customHeight="false" outlineLevel="0" collapsed="false">
      <c r="A4" s="0" t="s">
        <v>210</v>
      </c>
      <c r="B4" s="0" t="s">
        <v>109</v>
      </c>
      <c r="C4" s="0" t="n">
        <v>0</v>
      </c>
    </row>
    <row r="5" customFormat="false" ht="12.8" hidden="false" customHeight="false" outlineLevel="0" collapsed="false">
      <c r="A5" s="0" t="s">
        <v>211</v>
      </c>
      <c r="B5" s="0" t="s">
        <v>109</v>
      </c>
      <c r="C5" s="0" t="n">
        <v>0</v>
      </c>
    </row>
    <row r="6" customFormat="false" ht="12.8" hidden="false" customHeight="false" outlineLevel="0" collapsed="false">
      <c r="A6" s="0" t="s">
        <v>212</v>
      </c>
      <c r="B6" s="0" t="s">
        <v>109</v>
      </c>
      <c r="C6" s="0" t="n">
        <v>1</v>
      </c>
    </row>
    <row r="7" customFormat="false" ht="12.8" hidden="false" customHeight="false" outlineLevel="0" collapsed="false">
      <c r="A7" s="0" t="s">
        <v>213</v>
      </c>
      <c r="B7" s="0" t="s">
        <v>109</v>
      </c>
      <c r="C7" s="0" t="n">
        <v>1</v>
      </c>
    </row>
    <row r="8" customFormat="false" ht="12.8" hidden="false" customHeight="false" outlineLevel="0" collapsed="false">
      <c r="A8" s="0" t="s">
        <v>214</v>
      </c>
      <c r="B8" s="0" t="s">
        <v>109</v>
      </c>
      <c r="C8" s="0" t="n">
        <v>0</v>
      </c>
    </row>
    <row r="9" customFormat="false" ht="12.8" hidden="false" customHeight="false" outlineLevel="0" collapsed="false">
      <c r="A9" s="0" t="s">
        <v>215</v>
      </c>
      <c r="B9" s="0" t="s">
        <v>109</v>
      </c>
      <c r="C9" s="0" t="n">
        <v>0</v>
      </c>
    </row>
    <row r="10" customFormat="false" ht="12.8" hidden="false" customHeight="false" outlineLevel="0" collapsed="false">
      <c r="A10" s="0" t="s">
        <v>216</v>
      </c>
      <c r="B10" s="0" t="s">
        <v>109</v>
      </c>
      <c r="C10" s="0" t="n">
        <v>0</v>
      </c>
    </row>
    <row r="11" customFormat="false" ht="12.8" hidden="false" customHeight="false" outlineLevel="0" collapsed="false">
      <c r="A11" s="0" t="s">
        <v>217</v>
      </c>
      <c r="B11" s="0" t="s">
        <v>109</v>
      </c>
      <c r="C11" s="0" t="n">
        <v>1</v>
      </c>
    </row>
    <row r="12" customFormat="false" ht="12.8" hidden="false" customHeight="false" outlineLevel="0" collapsed="false">
      <c r="A12" s="0" t="s">
        <v>115</v>
      </c>
    </row>
    <row r="14" customFormat="false" ht="12.8" hidden="false" customHeight="false" outlineLevel="0" collapsed="false">
      <c r="A14" s="0" t="s">
        <v>218</v>
      </c>
    </row>
    <row r="15" customFormat="false" ht="12.8" hidden="false" customHeight="false" outlineLevel="0" collapsed="false">
      <c r="A15" s="0" t="s">
        <v>219</v>
      </c>
      <c r="B15" s="0" t="s">
        <v>109</v>
      </c>
      <c r="C15" s="0" t="n">
        <v>4</v>
      </c>
    </row>
    <row r="16" customFormat="false" ht="12.8" hidden="false" customHeight="false" outlineLevel="0" collapsed="false">
      <c r="A16" s="0" t="s">
        <v>220</v>
      </c>
      <c r="B16" s="0" t="s">
        <v>109</v>
      </c>
      <c r="C16" s="0" t="n">
        <v>1.6</v>
      </c>
    </row>
    <row r="17" customFormat="false" ht="12.8" hidden="false" customHeight="false" outlineLevel="0" collapsed="false">
      <c r="A17" s="0" t="s">
        <v>221</v>
      </c>
      <c r="B17" s="0" t="s">
        <v>109</v>
      </c>
      <c r="C17" s="0" t="n">
        <v>3</v>
      </c>
    </row>
    <row r="18" customFormat="false" ht="12.8" hidden="false" customHeight="false" outlineLevel="0" collapsed="false">
      <c r="A18" s="0" t="s">
        <v>115</v>
      </c>
    </row>
    <row r="20" customFormat="false" ht="12.8" hidden="false" customHeight="false" outlineLevel="0" collapsed="false">
      <c r="A20" s="0" t="s">
        <v>222</v>
      </c>
    </row>
    <row r="21" customFormat="false" ht="12.8" hidden="false" customHeight="false" outlineLevel="0" collapsed="false">
      <c r="A21" s="0" t="s">
        <v>223</v>
      </c>
    </row>
    <row r="22" customFormat="false" ht="12.8" hidden="false" customHeight="false" outlineLevel="0" collapsed="false">
      <c r="A22" s="0" t="n">
        <v>0.5</v>
      </c>
      <c r="B22" s="0" t="s">
        <v>224</v>
      </c>
    </row>
    <row r="24" customFormat="false" ht="12.8" hidden="false" customHeight="false" outlineLevel="0" collapsed="false">
      <c r="A24" s="0" t="s">
        <v>225</v>
      </c>
    </row>
    <row r="25" customFormat="false" ht="12.8" hidden="false" customHeight="false" outlineLevel="0" collapsed="false">
      <c r="A25" s="0" t="s">
        <v>226</v>
      </c>
    </row>
    <row r="26" customFormat="false" ht="12.8" hidden="false" customHeight="false" outlineLevel="0" collapsed="false">
      <c r="A26" s="0" t="s">
        <v>227</v>
      </c>
    </row>
    <row r="28" customFormat="false" ht="12.8" hidden="false" customHeight="false" outlineLevel="0" collapsed="false">
      <c r="A28" s="0" t="s">
        <v>228</v>
      </c>
      <c r="B28" s="0" t="s">
        <v>229</v>
      </c>
      <c r="C28" s="0" t="s">
        <v>152</v>
      </c>
      <c r="D28" s="0" t="s">
        <v>113</v>
      </c>
      <c r="E28" s="0" t="s">
        <v>230</v>
      </c>
      <c r="F28" s="0" t="s">
        <v>231</v>
      </c>
    </row>
    <row r="29" customFormat="false" ht="12.8" hidden="false" customHeight="false" outlineLevel="0" collapsed="false">
      <c r="A29" s="0" t="s">
        <v>232</v>
      </c>
    </row>
    <row r="30" customFormat="false" ht="12.8" hidden="false" customHeight="false" outlineLevel="0" collapsed="false">
      <c r="A30" s="0" t="s">
        <v>233</v>
      </c>
      <c r="B30" s="0" t="s">
        <v>109</v>
      </c>
      <c r="C30" s="0" t="n">
        <v>1</v>
      </c>
    </row>
    <row r="31" customFormat="false" ht="12.8" hidden="false" customHeight="false" outlineLevel="0" collapsed="false">
      <c r="A31" s="0" t="s">
        <v>234</v>
      </c>
      <c r="B31" s="0" t="s">
        <v>109</v>
      </c>
      <c r="C31" s="0" t="n">
        <v>2.5</v>
      </c>
    </row>
    <row r="32" customFormat="false" ht="12.8" hidden="false" customHeight="false" outlineLevel="0" collapsed="false">
      <c r="A32" s="0" t="s">
        <v>115</v>
      </c>
    </row>
    <row r="34" customFormat="false" ht="12.8" hidden="false" customHeight="false" outlineLevel="0" collapsed="false">
      <c r="A34" s="0" t="s">
        <v>228</v>
      </c>
      <c r="B34" s="0" t="s">
        <v>229</v>
      </c>
      <c r="C34" s="0" t="s">
        <v>152</v>
      </c>
      <c r="D34" s="0" t="s">
        <v>113</v>
      </c>
      <c r="E34" s="0" t="s">
        <v>235</v>
      </c>
    </row>
    <row r="35" customFormat="false" ht="12.8" hidden="false" customHeight="false" outlineLevel="0" collapsed="false">
      <c r="A35" s="0" t="s">
        <v>236</v>
      </c>
    </row>
    <row r="36" customFormat="false" ht="12.8" hidden="false" customHeight="false" outlineLevel="0" collapsed="false">
      <c r="A36" s="0" t="s">
        <v>233</v>
      </c>
      <c r="B36" s="0" t="s">
        <v>109</v>
      </c>
      <c r="C36" s="0" t="n">
        <v>1</v>
      </c>
    </row>
    <row r="37" customFormat="false" ht="12.8" hidden="false" customHeight="false" outlineLevel="0" collapsed="false">
      <c r="A37" s="0" t="s">
        <v>234</v>
      </c>
      <c r="B37" s="0" t="n">
        <f aca="false">2.5</f>
        <v>2.5</v>
      </c>
    </row>
    <row r="38" customFormat="false" ht="12.8" hidden="false" customHeight="false" outlineLevel="0" collapsed="false">
      <c r="A38" s="0" t="s">
        <v>115</v>
      </c>
    </row>
    <row r="40" customFormat="false" ht="12.8" hidden="false" customHeight="false" outlineLevel="0" collapsed="false">
      <c r="A40" s="0" t="s">
        <v>228</v>
      </c>
      <c r="B40" s="0" t="s">
        <v>237</v>
      </c>
      <c r="C40" s="0" t="s">
        <v>99</v>
      </c>
      <c r="D40" s="0" t="s">
        <v>238</v>
      </c>
      <c r="E40" s="0" t="s">
        <v>239</v>
      </c>
    </row>
    <row r="41" customFormat="false" ht="12.8" hidden="false" customHeight="false" outlineLevel="0" collapsed="false">
      <c r="A41" s="0" t="s">
        <v>240</v>
      </c>
    </row>
    <row r="42" customFormat="false" ht="12.8" hidden="false" customHeight="false" outlineLevel="0" collapsed="false">
      <c r="A42" s="0" t="s">
        <v>233</v>
      </c>
      <c r="B42" s="0" t="s">
        <v>109</v>
      </c>
      <c r="C42" s="0" t="n">
        <v>1</v>
      </c>
    </row>
    <row r="43" customFormat="false" ht="12.8" hidden="false" customHeight="false" outlineLevel="0" collapsed="false">
      <c r="A43" s="0" t="s">
        <v>234</v>
      </c>
      <c r="B43" s="0" t="s">
        <v>109</v>
      </c>
      <c r="C43" s="0" t="n">
        <v>0.1</v>
      </c>
    </row>
    <row r="44" customFormat="false" ht="12.8" hidden="false" customHeight="false" outlineLevel="0" collapsed="false">
      <c r="A44" s="0" t="s">
        <v>115</v>
      </c>
    </row>
    <row r="46" customFormat="false" ht="12.8" hidden="false" customHeight="false" outlineLevel="0" collapsed="false">
      <c r="A46" s="0" t="s">
        <v>241</v>
      </c>
      <c r="B46" s="0" t="s">
        <v>242</v>
      </c>
      <c r="C46" s="0" t="s">
        <v>99</v>
      </c>
      <c r="D46" s="0" t="s">
        <v>238</v>
      </c>
      <c r="E46" s="0" t="s">
        <v>204</v>
      </c>
    </row>
    <row r="47" customFormat="false" ht="12.8" hidden="false" customHeight="false" outlineLevel="0" collapsed="false">
      <c r="A47" s="0" t="s">
        <v>243</v>
      </c>
    </row>
    <row r="48" customFormat="false" ht="12.8" hidden="false" customHeight="false" outlineLevel="0" collapsed="false">
      <c r="A48" s="0" t="s">
        <v>233</v>
      </c>
      <c r="B48" s="0" t="s">
        <v>109</v>
      </c>
      <c r="C48" s="0" t="n">
        <v>1</v>
      </c>
    </row>
    <row r="49" customFormat="false" ht="12.8" hidden="false" customHeight="false" outlineLevel="0" collapsed="false">
      <c r="A49" s="0" t="s">
        <v>234</v>
      </c>
      <c r="B49" s="0" t="n">
        <f aca="false">0.02</f>
        <v>0.02</v>
      </c>
    </row>
    <row r="50" customFormat="false" ht="12.8" hidden="false" customHeight="false" outlineLevel="0" collapsed="false">
      <c r="A50" s="0" t="s">
        <v>115</v>
      </c>
    </row>
    <row r="52" customFormat="false" ht="12.8" hidden="false" customHeight="false" outlineLevel="0" collapsed="false">
      <c r="A52" s="0" t="s">
        <v>244</v>
      </c>
      <c r="B52" s="0" t="s">
        <v>237</v>
      </c>
    </row>
    <row r="53" customFormat="false" ht="12.8" hidden="false" customHeight="false" outlineLevel="0" collapsed="false">
      <c r="A53" s="0" t="s">
        <v>245</v>
      </c>
    </row>
    <row r="54" customFormat="false" ht="12.8" hidden="false" customHeight="false" outlineLevel="0" collapsed="false">
      <c r="A54" s="0" t="s">
        <v>233</v>
      </c>
      <c r="B54" s="0" t="s">
        <v>109</v>
      </c>
      <c r="C54" s="0" t="n">
        <v>1</v>
      </c>
    </row>
    <row r="55" customFormat="false" ht="12.8" hidden="false" customHeight="false" outlineLevel="0" collapsed="false">
      <c r="A55" s="0" t="s">
        <v>234</v>
      </c>
      <c r="B55" s="0" t="n">
        <f aca="false">0.1</f>
        <v>0.1</v>
      </c>
    </row>
    <row r="56" customFormat="false" ht="12.8" hidden="false" customHeight="false" outlineLevel="0" collapsed="false">
      <c r="A56" s="0" t="s">
        <v>115</v>
      </c>
    </row>
    <row r="58" customFormat="false" ht="12.8" hidden="false" customHeight="false" outlineLevel="0" collapsed="false">
      <c r="A58" s="0" t="s">
        <v>126</v>
      </c>
      <c r="B58" s="0" t="s">
        <v>136</v>
      </c>
      <c r="C58" s="0" t="s">
        <v>246</v>
      </c>
    </row>
    <row r="59" customFormat="false" ht="12.8" hidden="false" customHeight="false" outlineLevel="0" collapsed="false">
      <c r="A59" s="0" t="s">
        <v>247</v>
      </c>
    </row>
    <row r="60" customFormat="false" ht="12.8" hidden="false" customHeight="false" outlineLevel="0" collapsed="false">
      <c r="A60" s="0" t="s">
        <v>233</v>
      </c>
      <c r="B60" s="0" t="s">
        <v>109</v>
      </c>
      <c r="C60" s="0" t="n">
        <v>1</v>
      </c>
    </row>
    <row r="61" customFormat="false" ht="12.8" hidden="false" customHeight="false" outlineLevel="0" collapsed="false">
      <c r="A61" s="0" t="s">
        <v>234</v>
      </c>
      <c r="B61" s="0" t="n">
        <f aca="false">5</f>
        <v>5</v>
      </c>
    </row>
    <row r="62" customFormat="false" ht="12.8" hidden="false" customHeight="false" outlineLevel="0" collapsed="false">
      <c r="A62" s="0" t="s">
        <v>115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L3" activeCellId="0" sqref="L3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248</v>
      </c>
      <c r="B1" s="0" t="s">
        <v>249</v>
      </c>
      <c r="C1" s="0" t="s">
        <v>250</v>
      </c>
      <c r="D1" s="0" t="s">
        <v>251</v>
      </c>
      <c r="E1" s="1" t="s">
        <v>252</v>
      </c>
      <c r="F1" s="0" t="s">
        <v>253</v>
      </c>
      <c r="G1" s="0" t="s">
        <v>254</v>
      </c>
      <c r="H1" s="0" t="s">
        <v>255</v>
      </c>
      <c r="I1" s="0" t="s">
        <v>136</v>
      </c>
      <c r="J1" s="0" t="s">
        <v>256</v>
      </c>
      <c r="K1" s="0" t="s">
        <v>257</v>
      </c>
      <c r="L1" s="0" t="s">
        <v>258</v>
      </c>
    </row>
    <row r="2" customFormat="false" ht="12.8" hidden="false" customHeight="false" outlineLevel="0" collapsed="false">
      <c r="A2" s="0" t="s">
        <v>259</v>
      </c>
      <c r="B2" s="0" t="n">
        <f aca="false">GrassTree!C43</f>
        <v>0.1</v>
      </c>
      <c r="C2" s="0" t="n">
        <f aca="false">GrassTree!B55</f>
        <v>0.1</v>
      </c>
      <c r="D2" s="0" t="n">
        <f aca="false">GrassTree!B49</f>
        <v>0.02</v>
      </c>
      <c r="E2" s="0" t="n">
        <f aca="false">GrassStr!C26</f>
        <v>91.4114</v>
      </c>
      <c r="F2" s="0" t="n">
        <f aca="false">GrassStr!C27</f>
        <v>1.741</v>
      </c>
      <c r="G2" s="0" t="n">
        <f aca="false">GrassStr!C28</f>
        <v>0</v>
      </c>
      <c r="H2" s="0" t="n">
        <f aca="false">E2*(B2+C2)*(D2^F2)+G2</f>
        <v>0.0201429733661529</v>
      </c>
      <c r="I2" s="0" t="n">
        <f aca="false">(GrassTree!C31*2)*(GrassTree!C31*2)</f>
        <v>25</v>
      </c>
      <c r="J2" s="0" t="n">
        <f aca="false">H2/I2</f>
        <v>0.000805718934646116</v>
      </c>
      <c r="K2" s="0" t="n">
        <v>2928</v>
      </c>
      <c r="L2" s="0" t="n">
        <f aca="false">0.5*60*60</f>
        <v>1800</v>
      </c>
    </row>
    <row r="3" customFormat="false" ht="12.8" hidden="false" customHeight="false" outlineLevel="0" collapsed="false">
      <c r="A3" s="0" t="s">
        <v>260</v>
      </c>
      <c r="B3" s="0" t="n">
        <f aca="false">OliveTree!C43</f>
        <v>3.75</v>
      </c>
      <c r="C3" s="1" t="n">
        <f aca="false">OliveTree!B55</f>
        <v>1.25</v>
      </c>
      <c r="D3" s="1" t="n">
        <f aca="false">OliveTree!B49</f>
        <v>0.02</v>
      </c>
      <c r="E3" s="1" t="n">
        <f aca="false">OliveStr!C26</f>
        <v>91.4114</v>
      </c>
      <c r="F3" s="1" t="n">
        <f aca="false">OliveStr!C27</f>
        <v>1.741</v>
      </c>
      <c r="G3" s="1" t="n">
        <f aca="false">OliveStr!C28</f>
        <v>0</v>
      </c>
      <c r="H3" s="0" t="n">
        <f aca="false">E3*(B3+C3)*(D3^F3)+G3</f>
        <v>0.503574334153823</v>
      </c>
      <c r="I3" s="1" t="n">
        <f aca="false">(OliveTree!C31*2)*(OliveTree!C31*2)</f>
        <v>25</v>
      </c>
      <c r="J3" s="0" t="n">
        <f aca="false">H3/I3</f>
        <v>0.0201429733661529</v>
      </c>
      <c r="K3" s="0" t="n">
        <v>2928</v>
      </c>
      <c r="L3" s="1" t="n">
        <f aca="false">0.5*60*60</f>
        <v>1800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H1490"/>
  <sheetViews>
    <sheetView windowProtection="false" showFormulas="false" showGridLines="true" showRowColHeaders="true" showZeros="true" rightToLeft="false" tabSelected="false" showOutlineSymbols="true" defaultGridColor="true" view="normal" topLeftCell="N1" colorId="64" zoomScale="120" zoomScaleNormal="120" zoomScalePageLayoutView="100" workbookViewId="0">
      <selection pane="topLeft" activeCell="V1" activeCellId="0" sqref="V1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37</v>
      </c>
      <c r="B1" s="0" t="s">
        <v>38</v>
      </c>
      <c r="C1" s="0" t="s">
        <v>39</v>
      </c>
      <c r="D1" s="0" t="s">
        <v>40</v>
      </c>
      <c r="E1" s="0" t="s">
        <v>41</v>
      </c>
      <c r="F1" s="0" t="s">
        <v>42</v>
      </c>
      <c r="G1" s="0" t="s">
        <v>43</v>
      </c>
      <c r="H1" s="0" t="s">
        <v>44</v>
      </c>
      <c r="I1" s="0" t="s">
        <v>45</v>
      </c>
      <c r="J1" s="0" t="s">
        <v>46</v>
      </c>
      <c r="K1" s="0" t="s">
        <v>47</v>
      </c>
      <c r="L1" s="0" t="s">
        <v>48</v>
      </c>
      <c r="M1" s="0" t="s">
        <v>49</v>
      </c>
      <c r="N1" s="0" t="s">
        <v>50</v>
      </c>
      <c r="O1" s="0" t="s">
        <v>51</v>
      </c>
      <c r="P1" s="0" t="s">
        <v>52</v>
      </c>
      <c r="Q1" s="0" t="s">
        <v>53</v>
      </c>
      <c r="R1" s="0" t="s">
        <v>54</v>
      </c>
      <c r="S1" s="0" t="s">
        <v>55</v>
      </c>
      <c r="T1" s="0" t="s">
        <v>56</v>
      </c>
      <c r="U1" s="0" t="s">
        <v>57</v>
      </c>
      <c r="V1" s="0" t="s">
        <v>58</v>
      </c>
      <c r="W1" s="0" t="s">
        <v>59</v>
      </c>
      <c r="X1" s="0" t="s">
        <v>60</v>
      </c>
      <c r="Y1" s="0" t="s">
        <v>61</v>
      </c>
      <c r="Z1" s="0" t="s">
        <v>62</v>
      </c>
      <c r="AA1" s="0" t="s">
        <v>63</v>
      </c>
      <c r="AB1" s="0" t="s">
        <v>64</v>
      </c>
      <c r="AC1" s="0" t="s">
        <v>65</v>
      </c>
      <c r="AD1" s="0" t="s">
        <v>66</v>
      </c>
      <c r="AE1" s="0" t="s">
        <v>67</v>
      </c>
      <c r="AF1" s="0" t="s">
        <v>68</v>
      </c>
      <c r="AG1" s="0" t="s">
        <v>69</v>
      </c>
      <c r="AH1" s="0" t="s">
        <v>70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60</v>
      </c>
      <c r="D2" s="0" t="n">
        <v>-999</v>
      </c>
      <c r="E2" s="0" t="n">
        <v>-999</v>
      </c>
      <c r="F2" s="0" t="n">
        <v>-999</v>
      </c>
      <c r="G2" s="0" t="n">
        <v>-999</v>
      </c>
      <c r="H2" s="0" t="n">
        <v>-999</v>
      </c>
      <c r="I2" s="0" t="n">
        <v>-999</v>
      </c>
      <c r="J2" s="0" t="n">
        <v>-999</v>
      </c>
      <c r="K2" s="0" t="n">
        <v>-999</v>
      </c>
      <c r="L2" s="0" t="n">
        <v>-999</v>
      </c>
      <c r="M2" s="0" t="n">
        <v>-999</v>
      </c>
      <c r="N2" s="0" t="n">
        <v>-999</v>
      </c>
      <c r="O2" s="0" t="n">
        <v>-999</v>
      </c>
      <c r="P2" s="0" t="n">
        <v>-999</v>
      </c>
      <c r="Q2" s="0" t="n">
        <v>-999</v>
      </c>
      <c r="R2" s="0" t="n">
        <v>-999</v>
      </c>
      <c r="S2" s="0" t="n">
        <v>-999</v>
      </c>
      <c r="T2" s="0" t="n">
        <v>-999</v>
      </c>
      <c r="U2" s="0" t="n">
        <v>-999</v>
      </c>
      <c r="V2" s="0" t="n">
        <v>-999</v>
      </c>
      <c r="W2" s="0" t="n">
        <v>-999</v>
      </c>
      <c r="X2" s="0" t="n">
        <v>-999</v>
      </c>
      <c r="Y2" s="0" t="n">
        <v>-999</v>
      </c>
      <c r="Z2" s="0" t="n">
        <v>-999</v>
      </c>
      <c r="AA2" s="0" t="n">
        <v>-999</v>
      </c>
      <c r="AB2" s="0" t="n">
        <v>-999</v>
      </c>
      <c r="AC2" s="0" t="n">
        <v>-999</v>
      </c>
      <c r="AD2" s="0" t="n">
        <v>-999</v>
      </c>
      <c r="AE2" s="0" t="n">
        <v>-999</v>
      </c>
      <c r="AF2" s="0" t="n">
        <v>-999</v>
      </c>
      <c r="AG2" s="0" t="n">
        <v>-999</v>
      </c>
      <c r="AH2" s="0" t="n">
        <v>-999</v>
      </c>
    </row>
    <row r="3" customFormat="false" ht="12.8" hidden="false" customHeight="false" outlineLevel="0" collapsed="false">
      <c r="A3" s="0" t="n">
        <v>1</v>
      </c>
      <c r="B3" s="0" t="n">
        <v>1</v>
      </c>
      <c r="C3" s="0" t="n">
        <v>59.9708</v>
      </c>
      <c r="D3" s="0" t="n">
        <v>41.9708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0.0003</v>
      </c>
      <c r="M3" s="0" t="n">
        <v>0</v>
      </c>
      <c r="N3" s="0" t="n">
        <v>-0.0196</v>
      </c>
      <c r="O3" s="0" t="n">
        <v>0</v>
      </c>
      <c r="P3" s="0" t="n">
        <v>0.01</v>
      </c>
      <c r="Q3" s="0" t="n">
        <v>0.0289</v>
      </c>
      <c r="R3" s="0" t="n">
        <v>0.06</v>
      </c>
      <c r="S3" s="0" t="n">
        <v>1</v>
      </c>
      <c r="T3" s="0" t="n">
        <v>135.7453</v>
      </c>
      <c r="U3" s="0" t="n">
        <v>-39.5407</v>
      </c>
      <c r="V3" s="0" t="n">
        <v>-41.9649</v>
      </c>
      <c r="W3" s="0" t="n">
        <v>-54.1188</v>
      </c>
      <c r="X3" s="0" t="n">
        <v>399.1109</v>
      </c>
      <c r="Y3" s="0" t="n">
        <v>388.7414</v>
      </c>
      <c r="Z3" s="0" t="n">
        <v>822.1956</v>
      </c>
      <c r="AA3" s="0" t="n">
        <v>7.5322</v>
      </c>
      <c r="AB3" s="0" t="n">
        <v>48.6932</v>
      </c>
      <c r="AC3" s="0" t="n">
        <v>16.907</v>
      </c>
      <c r="AD3" s="0" t="n">
        <v>16.8942</v>
      </c>
      <c r="AE3" s="0" t="n">
        <v>15.4254</v>
      </c>
      <c r="AF3" s="0" t="n">
        <v>0.0597</v>
      </c>
      <c r="AG3" s="0" t="n">
        <v>0.06</v>
      </c>
      <c r="AH3" s="0" t="n">
        <v>0</v>
      </c>
    </row>
    <row r="4" customFormat="false" ht="12.8" hidden="false" customHeight="false" outlineLevel="0" collapsed="false">
      <c r="A4" s="0" t="n">
        <v>1</v>
      </c>
      <c r="B4" s="0" t="n">
        <v>2</v>
      </c>
      <c r="C4" s="0" t="n">
        <v>59.9441</v>
      </c>
      <c r="D4" s="0" t="n">
        <v>41.9441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0.0003</v>
      </c>
      <c r="M4" s="0" t="n">
        <v>0</v>
      </c>
      <c r="N4" s="0" t="n">
        <v>-0.0197</v>
      </c>
      <c r="O4" s="0" t="n">
        <v>0</v>
      </c>
      <c r="P4" s="0" t="n">
        <v>0.01</v>
      </c>
      <c r="Q4" s="0" t="n">
        <v>0.0265</v>
      </c>
      <c r="R4" s="0" t="n">
        <v>0.06</v>
      </c>
      <c r="S4" s="0" t="n">
        <v>1</v>
      </c>
      <c r="T4" s="0" t="n">
        <v>115.3694</v>
      </c>
      <c r="U4" s="0" t="n">
        <v>-36.1745</v>
      </c>
      <c r="V4" s="0" t="n">
        <v>-42.2929</v>
      </c>
      <c r="W4" s="0" t="n">
        <v>-37.0032</v>
      </c>
      <c r="X4" s="0" t="n">
        <v>397.6703</v>
      </c>
      <c r="Y4" s="0" t="n">
        <v>387.362</v>
      </c>
      <c r="Z4" s="0" t="n">
        <v>933.9477</v>
      </c>
      <c r="AA4" s="0" t="n">
        <v>7.0493</v>
      </c>
      <c r="AB4" s="0" t="n">
        <v>48.6932</v>
      </c>
      <c r="AC4" s="0" t="n">
        <v>16.739</v>
      </c>
      <c r="AD4" s="0" t="n">
        <v>16.7235</v>
      </c>
      <c r="AE4" s="0" t="n">
        <v>15.6406</v>
      </c>
      <c r="AF4" s="0" t="n">
        <v>0.0594</v>
      </c>
      <c r="AG4" s="0" t="n">
        <v>0.06</v>
      </c>
      <c r="AH4" s="0" t="n">
        <v>0</v>
      </c>
    </row>
    <row r="5" customFormat="false" ht="12.8" hidden="false" customHeight="false" outlineLevel="0" collapsed="false">
      <c r="A5" s="0" t="n">
        <v>1</v>
      </c>
      <c r="B5" s="0" t="n">
        <v>3</v>
      </c>
      <c r="C5" s="0" t="n">
        <v>59.917</v>
      </c>
      <c r="D5" s="0" t="n">
        <v>41.917</v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0.0003</v>
      </c>
      <c r="M5" s="0" t="n">
        <v>0</v>
      </c>
      <c r="N5" s="0" t="n">
        <v>-0.0199</v>
      </c>
      <c r="O5" s="0" t="n">
        <v>0</v>
      </c>
      <c r="P5" s="0" t="n">
        <v>0.01</v>
      </c>
      <c r="Q5" s="0" t="n">
        <v>0.0268</v>
      </c>
      <c r="R5" s="0" t="n">
        <v>0.0599</v>
      </c>
      <c r="S5" s="0" t="n">
        <v>1</v>
      </c>
      <c r="T5" s="0" t="n">
        <v>107.8235</v>
      </c>
      <c r="U5" s="0" t="n">
        <v>-36.699</v>
      </c>
      <c r="V5" s="0" t="n">
        <v>-42.0357</v>
      </c>
      <c r="W5" s="0" t="n">
        <v>-29.1256</v>
      </c>
      <c r="X5" s="0" t="n">
        <v>397.6093</v>
      </c>
      <c r="Y5" s="0" t="n">
        <v>387.2607</v>
      </c>
      <c r="Z5" s="0" t="n">
        <v>926.7923</v>
      </c>
      <c r="AA5" s="0" t="n">
        <v>7.2571</v>
      </c>
      <c r="AB5" s="0" t="n">
        <v>48.6932</v>
      </c>
      <c r="AC5" s="0" t="n">
        <v>16.676</v>
      </c>
      <c r="AD5" s="0" t="n">
        <v>16.6646</v>
      </c>
      <c r="AE5" s="0" t="n">
        <v>15.7696</v>
      </c>
      <c r="AF5" s="0" t="n">
        <v>0.0592</v>
      </c>
      <c r="AG5" s="0" t="n">
        <v>0.06</v>
      </c>
      <c r="AH5" s="0" t="n">
        <v>0</v>
      </c>
    </row>
    <row r="6" customFormat="false" ht="12.8" hidden="false" customHeight="false" outlineLevel="0" collapsed="false">
      <c r="A6" s="0" t="n">
        <v>1</v>
      </c>
      <c r="B6" s="0" t="n">
        <v>4</v>
      </c>
      <c r="C6" s="0" t="n">
        <v>59.8884</v>
      </c>
      <c r="D6" s="0" t="n">
        <v>41.8884</v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0.0003</v>
      </c>
      <c r="M6" s="0" t="n">
        <v>0</v>
      </c>
      <c r="N6" s="0" t="n">
        <v>-0.0201</v>
      </c>
      <c r="O6" s="0" t="n">
        <v>0</v>
      </c>
      <c r="P6" s="0" t="n">
        <v>0.01</v>
      </c>
      <c r="Q6" s="0" t="n">
        <v>0.0283</v>
      </c>
      <c r="R6" s="0" t="n">
        <v>0.0599</v>
      </c>
      <c r="S6" s="0" t="n">
        <v>1</v>
      </c>
      <c r="T6" s="0" t="n">
        <v>105.1478</v>
      </c>
      <c r="U6" s="0" t="n">
        <v>-38.637</v>
      </c>
      <c r="V6" s="0" t="n">
        <v>-41.9142</v>
      </c>
      <c r="W6" s="0" t="n">
        <v>-24.5728</v>
      </c>
      <c r="X6" s="0" t="n">
        <v>397.5722</v>
      </c>
      <c r="Y6" s="0" t="n">
        <v>387.1443</v>
      </c>
      <c r="Z6" s="0" t="n">
        <v>924.1865</v>
      </c>
      <c r="AA6" s="0" t="n">
        <v>7.2937</v>
      </c>
      <c r="AB6" s="0" t="n">
        <v>48.6932</v>
      </c>
      <c r="AC6" s="0" t="n">
        <v>16.646</v>
      </c>
      <c r="AD6" s="0" t="n">
        <v>16.6354</v>
      </c>
      <c r="AE6" s="0" t="n">
        <v>15.8558</v>
      </c>
      <c r="AF6" s="0" t="n">
        <v>0.0589</v>
      </c>
      <c r="AG6" s="0" t="n">
        <v>0.06</v>
      </c>
      <c r="AH6" s="0" t="n">
        <v>0</v>
      </c>
    </row>
    <row r="7" customFormat="false" ht="12.8" hidden="false" customHeight="false" outlineLevel="0" collapsed="false">
      <c r="A7" s="0" t="n">
        <v>1</v>
      </c>
      <c r="B7" s="0" t="n">
        <v>5</v>
      </c>
      <c r="C7" s="0" t="n">
        <v>59.8595</v>
      </c>
      <c r="D7" s="0" t="n">
        <v>41.8595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0.0003</v>
      </c>
      <c r="M7" s="0" t="n">
        <v>0</v>
      </c>
      <c r="N7" s="0" t="n">
        <v>-0.0203</v>
      </c>
      <c r="O7" s="0" t="n">
        <v>0</v>
      </c>
      <c r="P7" s="0" t="n">
        <v>0.01</v>
      </c>
      <c r="Q7" s="0" t="n">
        <v>0.0287</v>
      </c>
      <c r="R7" s="0" t="n">
        <v>0.0598</v>
      </c>
      <c r="S7" s="0" t="n">
        <v>1</v>
      </c>
      <c r="T7" s="0" t="n">
        <v>101.3056</v>
      </c>
      <c r="U7" s="0" t="n">
        <v>-39.2447</v>
      </c>
      <c r="V7" s="0" t="n">
        <v>-41.7831</v>
      </c>
      <c r="W7" s="0" t="n">
        <v>-20.2248</v>
      </c>
      <c r="X7" s="0" t="n">
        <v>397.3232</v>
      </c>
      <c r="Y7" s="0" t="n">
        <v>386.8504</v>
      </c>
      <c r="Z7" s="0" t="n">
        <v>924.9817</v>
      </c>
      <c r="AA7" s="0" t="n">
        <v>7.3426</v>
      </c>
      <c r="AB7" s="0" t="n">
        <v>48.6932</v>
      </c>
      <c r="AC7" s="0" t="n">
        <v>16.58</v>
      </c>
      <c r="AD7" s="0" t="n">
        <v>16.57</v>
      </c>
      <c r="AE7" s="0" t="n">
        <v>15.9072</v>
      </c>
      <c r="AF7" s="0" t="n">
        <v>0.0586</v>
      </c>
      <c r="AG7" s="0" t="n">
        <v>0.06</v>
      </c>
      <c r="AH7" s="0" t="n">
        <v>0</v>
      </c>
    </row>
    <row r="8" customFormat="false" ht="12.8" hidden="false" customHeight="false" outlineLevel="0" collapsed="false">
      <c r="A8" s="0" t="n">
        <v>1</v>
      </c>
      <c r="B8" s="0" t="n">
        <v>6</v>
      </c>
      <c r="C8" s="0" t="n">
        <v>59.8295</v>
      </c>
      <c r="D8" s="0" t="n">
        <v>41.8295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0.0003</v>
      </c>
      <c r="M8" s="0" t="n">
        <v>0</v>
      </c>
      <c r="N8" s="0" t="n">
        <v>-0.0205</v>
      </c>
      <c r="O8" s="0" t="n">
        <v>0</v>
      </c>
      <c r="P8" s="0" t="n">
        <v>0.01</v>
      </c>
      <c r="Q8" s="0" t="n">
        <v>0.0297</v>
      </c>
      <c r="R8" s="0" t="n">
        <v>0.0598</v>
      </c>
      <c r="S8" s="0" t="n">
        <v>1</v>
      </c>
      <c r="T8" s="0" t="n">
        <v>99.2216</v>
      </c>
      <c r="U8" s="0" t="n">
        <v>-40.6838</v>
      </c>
      <c r="V8" s="0" t="n">
        <v>-41.7327</v>
      </c>
      <c r="W8" s="0" t="n">
        <v>-16.6959</v>
      </c>
      <c r="X8" s="0" t="n">
        <v>396.94</v>
      </c>
      <c r="Y8" s="0" t="n">
        <v>386.3886</v>
      </c>
      <c r="Z8" s="0" t="n">
        <v>923.7723</v>
      </c>
      <c r="AA8" s="0" t="n">
        <v>7.2569</v>
      </c>
      <c r="AB8" s="0" t="n">
        <v>48.6932</v>
      </c>
      <c r="AC8" s="0" t="n">
        <v>16.508</v>
      </c>
      <c r="AD8" s="0" t="n">
        <v>16.4982</v>
      </c>
      <c r="AE8" s="0" t="n">
        <v>15.9347</v>
      </c>
      <c r="AF8" s="0" t="n">
        <v>0.0583</v>
      </c>
      <c r="AG8" s="0" t="n">
        <v>0.06</v>
      </c>
      <c r="AH8" s="0" t="n">
        <v>0</v>
      </c>
    </row>
    <row r="9" customFormat="false" ht="12.8" hidden="false" customHeight="false" outlineLevel="0" collapsed="false">
      <c r="A9" s="0" t="n">
        <v>1</v>
      </c>
      <c r="B9" s="0" t="n">
        <v>7</v>
      </c>
      <c r="C9" s="0" t="n">
        <v>59.7998</v>
      </c>
      <c r="D9" s="0" t="n">
        <v>41.7998</v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0.0003</v>
      </c>
      <c r="M9" s="0" t="n">
        <v>0</v>
      </c>
      <c r="N9" s="0" t="n">
        <v>-0.0206</v>
      </c>
      <c r="O9" s="0" t="n">
        <v>0</v>
      </c>
      <c r="P9" s="0" t="n">
        <v>0.01</v>
      </c>
      <c r="Q9" s="0" t="n">
        <v>0.0294</v>
      </c>
      <c r="R9" s="0" t="n">
        <v>0.0598</v>
      </c>
      <c r="S9" s="0" t="n">
        <v>1</v>
      </c>
      <c r="T9" s="0" t="n">
        <v>91.9618</v>
      </c>
      <c r="U9" s="0" t="n">
        <v>-40.1896</v>
      </c>
      <c r="V9" s="0" t="n">
        <v>-41.4114</v>
      </c>
      <c r="W9" s="0" t="n">
        <v>-10.4356</v>
      </c>
      <c r="X9" s="0" t="n">
        <v>396.1292</v>
      </c>
      <c r="Y9" s="0" t="n">
        <v>385.5287</v>
      </c>
      <c r="Z9" s="0" t="n">
        <v>927.5308</v>
      </c>
      <c r="AA9" s="0" t="n">
        <v>7.4076</v>
      </c>
      <c r="AB9" s="0" t="n">
        <v>48.6932</v>
      </c>
      <c r="AC9" s="0" t="n">
        <v>16.313</v>
      </c>
      <c r="AD9" s="0" t="n">
        <v>16.305</v>
      </c>
      <c r="AE9" s="0" t="n">
        <v>15.9187</v>
      </c>
      <c r="AF9" s="0" t="n">
        <v>0.058</v>
      </c>
      <c r="AG9" s="0" t="n">
        <v>0.06</v>
      </c>
      <c r="AH9" s="0" t="n">
        <v>0</v>
      </c>
    </row>
    <row r="10" customFormat="false" ht="12.8" hidden="false" customHeight="false" outlineLevel="0" collapsed="false">
      <c r="A10" s="0" t="n">
        <v>1</v>
      </c>
      <c r="B10" s="0" t="n">
        <v>8</v>
      </c>
      <c r="C10" s="0" t="n">
        <v>59.7711</v>
      </c>
      <c r="D10" s="0" t="n">
        <v>41.7711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0.0003</v>
      </c>
      <c r="M10" s="0" t="n">
        <v>0</v>
      </c>
      <c r="N10" s="0" t="n">
        <v>-0.0208</v>
      </c>
      <c r="O10" s="0" t="n">
        <v>0</v>
      </c>
      <c r="P10" s="0" t="n">
        <v>0.01</v>
      </c>
      <c r="Q10" s="0" t="n">
        <v>0.0284</v>
      </c>
      <c r="R10" s="0" t="n">
        <v>0.0597</v>
      </c>
      <c r="S10" s="0" t="n">
        <v>1</v>
      </c>
      <c r="T10" s="0" t="n">
        <v>88.6105</v>
      </c>
      <c r="U10" s="0" t="n">
        <v>-38.8245</v>
      </c>
      <c r="V10" s="0" t="n">
        <v>-41.2123</v>
      </c>
      <c r="W10" s="0" t="n">
        <v>-8.5785</v>
      </c>
      <c r="X10" s="0" t="n">
        <v>395.8645</v>
      </c>
      <c r="Y10" s="0" t="n">
        <v>385.287</v>
      </c>
      <c r="Z10" s="0" t="n">
        <v>920.4537</v>
      </c>
      <c r="AA10" s="0" t="n">
        <v>7.5898</v>
      </c>
      <c r="AB10" s="0" t="n">
        <v>48.6932</v>
      </c>
      <c r="AC10" s="0" t="n">
        <v>16.23</v>
      </c>
      <c r="AD10" s="0" t="n">
        <v>16.2238</v>
      </c>
      <c r="AE10" s="0" t="n">
        <v>15.8999</v>
      </c>
      <c r="AF10" s="0" t="n">
        <v>0.0577</v>
      </c>
      <c r="AG10" s="0" t="n">
        <v>0.06</v>
      </c>
      <c r="AH10" s="0" t="n">
        <v>0</v>
      </c>
    </row>
    <row r="11" customFormat="false" ht="12.8" hidden="false" customHeight="false" outlineLevel="0" collapsed="false">
      <c r="A11" s="0" t="n">
        <v>1</v>
      </c>
      <c r="B11" s="0" t="n">
        <v>9</v>
      </c>
      <c r="C11" s="0" t="n">
        <v>59.7426</v>
      </c>
      <c r="D11" s="0" t="n">
        <v>41.7426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0.0003</v>
      </c>
      <c r="M11" s="0" t="n">
        <v>0</v>
      </c>
      <c r="N11" s="0" t="n">
        <v>-0.021</v>
      </c>
      <c r="O11" s="0" t="n">
        <v>0</v>
      </c>
      <c r="P11" s="0" t="n">
        <v>0.01</v>
      </c>
      <c r="Q11" s="0" t="n">
        <v>0.0283</v>
      </c>
      <c r="R11" s="0" t="n">
        <v>0.0597</v>
      </c>
      <c r="S11" s="0" t="n">
        <v>1</v>
      </c>
      <c r="T11" s="0" t="n">
        <v>86.9901</v>
      </c>
      <c r="U11" s="0" t="n">
        <v>-38.6905</v>
      </c>
      <c r="V11" s="0" t="n">
        <v>-41.0237</v>
      </c>
      <c r="W11" s="0" t="n">
        <v>-7.3736</v>
      </c>
      <c r="X11" s="0" t="n">
        <v>395.7116</v>
      </c>
      <c r="Y11" s="0" t="n">
        <v>385.1177</v>
      </c>
      <c r="Z11" s="0" t="n">
        <v>918.3795</v>
      </c>
      <c r="AA11" s="0" t="n">
        <v>7.7391</v>
      </c>
      <c r="AB11" s="0" t="n">
        <v>48.6932</v>
      </c>
      <c r="AC11" s="0" t="n">
        <v>16.169</v>
      </c>
      <c r="AD11" s="0" t="n">
        <v>16.1628</v>
      </c>
      <c r="AE11" s="0" t="n">
        <v>15.8813</v>
      </c>
      <c r="AF11" s="0" t="n">
        <v>0.0574</v>
      </c>
      <c r="AG11" s="0" t="n">
        <v>0.06</v>
      </c>
      <c r="AH11" s="0" t="n">
        <v>0</v>
      </c>
    </row>
    <row r="12" customFormat="false" ht="12.8" hidden="false" customHeight="false" outlineLevel="0" collapsed="false">
      <c r="A12" s="0" t="n">
        <v>1</v>
      </c>
      <c r="B12" s="0" t="n">
        <v>10</v>
      </c>
      <c r="C12" s="0" t="n">
        <v>59.7126</v>
      </c>
      <c r="D12" s="0" t="n">
        <v>41.7126</v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0.0003</v>
      </c>
      <c r="M12" s="0" t="n">
        <v>0</v>
      </c>
      <c r="N12" s="0" t="n">
        <v>-0.0212</v>
      </c>
      <c r="O12" s="0" t="n">
        <v>0</v>
      </c>
      <c r="P12" s="0" t="n">
        <v>0.01</v>
      </c>
      <c r="Q12" s="0" t="n">
        <v>0.0297</v>
      </c>
      <c r="R12" s="0" t="n">
        <v>0.0596</v>
      </c>
      <c r="S12" s="0" t="n">
        <v>1</v>
      </c>
      <c r="T12" s="0" t="n">
        <v>89.0123</v>
      </c>
      <c r="U12" s="0" t="n">
        <v>-40.6675</v>
      </c>
      <c r="V12" s="0" t="n">
        <v>-41.0306</v>
      </c>
      <c r="W12" s="0" t="n">
        <v>-7.3817</v>
      </c>
      <c r="X12" s="0" t="n">
        <v>395.5951</v>
      </c>
      <c r="Y12" s="0" t="n">
        <v>384.9202</v>
      </c>
      <c r="Z12" s="0" t="n">
        <v>915.075</v>
      </c>
      <c r="AA12" s="0" t="n">
        <v>7.6338</v>
      </c>
      <c r="AB12" s="0" t="n">
        <v>48.6932</v>
      </c>
      <c r="AC12" s="0" t="n">
        <v>16.153</v>
      </c>
      <c r="AD12" s="0" t="n">
        <v>16.1451</v>
      </c>
      <c r="AE12" s="0" t="n">
        <v>15.8708</v>
      </c>
      <c r="AF12" s="0" t="n">
        <v>0.0571</v>
      </c>
      <c r="AG12" s="0" t="n">
        <v>0.06</v>
      </c>
      <c r="AH12" s="0" t="n">
        <v>0</v>
      </c>
    </row>
    <row r="13" customFormat="false" ht="12.8" hidden="false" customHeight="false" outlineLevel="0" collapsed="false">
      <c r="A13" s="0" t="n">
        <v>1</v>
      </c>
      <c r="B13" s="0" t="n">
        <v>11</v>
      </c>
      <c r="C13" s="0" t="n">
        <v>59.6796</v>
      </c>
      <c r="D13" s="0" t="n">
        <v>41.6796</v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0.0003</v>
      </c>
      <c r="M13" s="0" t="n">
        <v>0</v>
      </c>
      <c r="N13" s="0" t="n">
        <v>-0.0213</v>
      </c>
      <c r="O13" s="0" t="n">
        <v>0</v>
      </c>
      <c r="P13" s="0" t="n">
        <v>0.01</v>
      </c>
      <c r="Q13" s="0" t="n">
        <v>0.0327</v>
      </c>
      <c r="R13" s="0" t="n">
        <v>0.0596</v>
      </c>
      <c r="S13" s="0" t="n">
        <v>1</v>
      </c>
      <c r="T13" s="0" t="n">
        <v>93.0374</v>
      </c>
      <c r="U13" s="0" t="n">
        <v>-44.7697</v>
      </c>
      <c r="V13" s="0" t="n">
        <v>-41.1164</v>
      </c>
      <c r="W13" s="0" t="n">
        <v>-7.1067</v>
      </c>
      <c r="X13" s="0" t="n">
        <v>395.3731</v>
      </c>
      <c r="Y13" s="0" t="n">
        <v>384.535</v>
      </c>
      <c r="Z13" s="0" t="n">
        <v>913.384</v>
      </c>
      <c r="AA13" s="0" t="n">
        <v>7.3514</v>
      </c>
      <c r="AB13" s="0" t="n">
        <v>48.6932</v>
      </c>
      <c r="AC13" s="0" t="n">
        <v>16.141</v>
      </c>
      <c r="AD13" s="0" t="n">
        <v>16.1254</v>
      </c>
      <c r="AE13" s="0" t="n">
        <v>15.8633</v>
      </c>
      <c r="AF13" s="0" t="n">
        <v>0.0568</v>
      </c>
      <c r="AG13" s="0" t="n">
        <v>0.06</v>
      </c>
      <c r="AH13" s="0" t="n">
        <v>0</v>
      </c>
    </row>
    <row r="14" customFormat="false" ht="12.8" hidden="false" customHeight="false" outlineLevel="0" collapsed="false">
      <c r="A14" s="0" t="n">
        <v>1</v>
      </c>
      <c r="B14" s="0" t="n">
        <v>12</v>
      </c>
      <c r="C14" s="0" t="n">
        <v>59.644</v>
      </c>
      <c r="D14" s="0" t="n">
        <v>41.644</v>
      </c>
      <c r="E14" s="0" t="n">
        <v>0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0.0003</v>
      </c>
      <c r="M14" s="0" t="n">
        <v>0</v>
      </c>
      <c r="N14" s="0" t="n">
        <v>-0.0215</v>
      </c>
      <c r="O14" s="0" t="n">
        <v>0</v>
      </c>
      <c r="P14" s="0" t="n">
        <v>0.01</v>
      </c>
      <c r="Q14" s="0" t="n">
        <v>0.0353</v>
      </c>
      <c r="R14" s="0" t="n">
        <v>0.0595</v>
      </c>
      <c r="S14" s="0" t="n">
        <v>1</v>
      </c>
      <c r="T14" s="0" t="n">
        <v>98.6531</v>
      </c>
      <c r="U14" s="0" t="n">
        <v>-48.2985</v>
      </c>
      <c r="V14" s="0" t="n">
        <v>-41.1268</v>
      </c>
      <c r="W14" s="0" t="n">
        <v>-9.2379</v>
      </c>
      <c r="X14" s="0" t="n">
        <v>395.7898</v>
      </c>
      <c r="Y14" s="0" t="n">
        <v>384.8405</v>
      </c>
      <c r="Z14" s="0" t="n">
        <v>908.7791</v>
      </c>
      <c r="AA14" s="0" t="n">
        <v>7.2925</v>
      </c>
      <c r="AB14" s="0" t="n">
        <v>48.6932</v>
      </c>
      <c r="AC14" s="0" t="n">
        <v>16.206</v>
      </c>
      <c r="AD14" s="0" t="n">
        <v>16.1953</v>
      </c>
      <c r="AE14" s="0" t="n">
        <v>15.8772</v>
      </c>
      <c r="AF14" s="0" t="n">
        <v>0.0564</v>
      </c>
      <c r="AG14" s="0" t="n">
        <v>0.06</v>
      </c>
      <c r="AH14" s="0" t="n">
        <v>0</v>
      </c>
    </row>
    <row r="15" customFormat="false" ht="12.8" hidden="false" customHeight="false" outlineLevel="0" collapsed="false">
      <c r="A15" s="0" t="n">
        <v>1</v>
      </c>
      <c r="B15" s="0" t="n">
        <v>13</v>
      </c>
      <c r="C15" s="0" t="n">
        <v>59.6098</v>
      </c>
      <c r="D15" s="0" t="n">
        <v>41.6098</v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0.0003</v>
      </c>
      <c r="M15" s="0" t="n">
        <v>0</v>
      </c>
      <c r="N15" s="0" t="n">
        <v>-0.0217</v>
      </c>
      <c r="O15" s="0" t="n">
        <v>0</v>
      </c>
      <c r="P15" s="0" t="n">
        <v>0.01</v>
      </c>
      <c r="Q15" s="0" t="n">
        <v>0.034</v>
      </c>
      <c r="R15" s="0" t="n">
        <v>0.0595</v>
      </c>
      <c r="S15" s="0" t="n">
        <v>1</v>
      </c>
      <c r="T15" s="0" t="n">
        <v>93.8335</v>
      </c>
      <c r="U15" s="0" t="n">
        <v>-46.4733</v>
      </c>
      <c r="V15" s="0" t="n">
        <v>-40.4986</v>
      </c>
      <c r="W15" s="0" t="n">
        <v>-6.7859</v>
      </c>
      <c r="X15" s="0" t="n">
        <v>396.0777</v>
      </c>
      <c r="Y15" s="0" t="n">
        <v>385.1738</v>
      </c>
      <c r="Z15" s="0" t="n">
        <v>916.116</v>
      </c>
      <c r="AA15" s="0" t="n">
        <v>8.0092</v>
      </c>
      <c r="AB15" s="0" t="n">
        <v>48.6932</v>
      </c>
      <c r="AC15" s="0" t="n">
        <v>16.13</v>
      </c>
      <c r="AD15" s="0" t="n">
        <v>16.1218</v>
      </c>
      <c r="AE15" s="0" t="n">
        <v>15.8711</v>
      </c>
      <c r="AF15" s="0" t="n">
        <v>0.0561</v>
      </c>
      <c r="AG15" s="0" t="n">
        <v>0.06</v>
      </c>
      <c r="AH15" s="0" t="n">
        <v>0</v>
      </c>
    </row>
    <row r="16" customFormat="false" ht="12.8" hidden="false" customHeight="false" outlineLevel="0" collapsed="false">
      <c r="A16" s="0" t="n">
        <v>1</v>
      </c>
      <c r="B16" s="0" t="n">
        <v>14</v>
      </c>
      <c r="C16" s="0" t="n">
        <v>59.5771</v>
      </c>
      <c r="D16" s="0" t="n">
        <v>41.5771</v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1.8386</v>
      </c>
      <c r="K16" s="0" t="n">
        <v>0</v>
      </c>
      <c r="L16" s="0" t="n">
        <v>0.0003</v>
      </c>
      <c r="M16" s="0" t="n">
        <v>0</v>
      </c>
      <c r="N16" s="0" t="n">
        <v>-0.0219</v>
      </c>
      <c r="O16" s="0" t="n">
        <v>2.6157</v>
      </c>
      <c r="P16" s="0" t="n">
        <v>0.01</v>
      </c>
      <c r="Q16" s="0" t="n">
        <v>0.0324</v>
      </c>
      <c r="R16" s="0" t="n">
        <v>0.0594</v>
      </c>
      <c r="S16" s="0" t="n">
        <v>1</v>
      </c>
      <c r="T16" s="0" t="n">
        <v>139.7461</v>
      </c>
      <c r="U16" s="0" t="n">
        <v>-44.3506</v>
      </c>
      <c r="V16" s="0" t="n">
        <v>-91.9632</v>
      </c>
      <c r="W16" s="0" t="n">
        <v>-3.3716</v>
      </c>
      <c r="X16" s="0" t="n">
        <v>334.7415</v>
      </c>
      <c r="Y16" s="0" t="n">
        <v>388.8485</v>
      </c>
      <c r="Z16" s="0" t="n">
        <v>981.2594</v>
      </c>
      <c r="AA16" s="0" t="n">
        <v>11.0955</v>
      </c>
      <c r="AB16" s="0" t="n">
        <v>48.6932</v>
      </c>
      <c r="AC16" s="0" t="n">
        <v>16.004</v>
      </c>
      <c r="AD16" s="0" t="n">
        <v>15.993</v>
      </c>
      <c r="AE16" s="0" t="n">
        <v>15.8411</v>
      </c>
      <c r="AF16" s="0" t="n">
        <v>0.0558</v>
      </c>
      <c r="AG16" s="0" t="n">
        <v>0.06</v>
      </c>
      <c r="AH16" s="0" t="n">
        <v>20.9214</v>
      </c>
    </row>
    <row r="17" customFormat="false" ht="12.8" hidden="false" customHeight="false" outlineLevel="0" collapsed="false">
      <c r="A17" s="0" t="n">
        <v>1</v>
      </c>
      <c r="B17" s="0" t="n">
        <v>15</v>
      </c>
      <c r="C17" s="0" t="n">
        <v>59.5444</v>
      </c>
      <c r="D17" s="0" t="n">
        <v>41.5444</v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1.8538</v>
      </c>
      <c r="K17" s="0" t="n">
        <v>0</v>
      </c>
      <c r="L17" s="0" t="n">
        <v>0.0003</v>
      </c>
      <c r="M17" s="0" t="n">
        <v>0</v>
      </c>
      <c r="N17" s="0" t="n">
        <v>-0.0221</v>
      </c>
      <c r="O17" s="0" t="n">
        <v>2.6058</v>
      </c>
      <c r="P17" s="0" t="n">
        <v>0.01</v>
      </c>
      <c r="Q17" s="0" t="n">
        <v>0.0324</v>
      </c>
      <c r="R17" s="0" t="n">
        <v>0.0594</v>
      </c>
      <c r="S17" s="0" t="n">
        <v>1</v>
      </c>
      <c r="T17" s="0" t="n">
        <v>215.8308</v>
      </c>
      <c r="U17" s="0" t="n">
        <v>-44.3767</v>
      </c>
      <c r="V17" s="0" t="n">
        <v>-166.1586</v>
      </c>
      <c r="W17" s="0" t="n">
        <v>-5.4143</v>
      </c>
      <c r="X17" s="0" t="n">
        <v>247.7247</v>
      </c>
      <c r="Y17" s="0" t="n">
        <v>395.9377</v>
      </c>
      <c r="Z17" s="0" t="n">
        <v>1064.1222</v>
      </c>
      <c r="AA17" s="0" t="n">
        <v>16.1294</v>
      </c>
      <c r="AB17" s="0" t="n">
        <v>48.6932</v>
      </c>
      <c r="AC17" s="0" t="n">
        <v>16.062</v>
      </c>
      <c r="AD17" s="0" t="n">
        <v>16.0374</v>
      </c>
      <c r="AE17" s="0" t="n">
        <v>15.8351</v>
      </c>
      <c r="AF17" s="0" t="n">
        <v>0.0555</v>
      </c>
      <c r="AG17" s="0" t="n">
        <v>0.06</v>
      </c>
      <c r="AH17" s="0" t="n">
        <v>20.9214</v>
      </c>
    </row>
    <row r="18" customFormat="false" ht="12.8" hidden="false" customHeight="false" outlineLevel="0" collapsed="false">
      <c r="A18" s="0" t="n">
        <v>1</v>
      </c>
      <c r="B18" s="0" t="n">
        <v>16</v>
      </c>
      <c r="C18" s="0" t="n">
        <v>59.5115</v>
      </c>
      <c r="D18" s="0" t="n">
        <v>41.5115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2.1229</v>
      </c>
      <c r="K18" s="0" t="n">
        <v>0</v>
      </c>
      <c r="L18" s="0" t="n">
        <v>0.0003</v>
      </c>
      <c r="M18" s="0" t="n">
        <v>0</v>
      </c>
      <c r="N18" s="0" t="n">
        <v>-0.0223</v>
      </c>
      <c r="O18" s="0" t="n">
        <v>2.5959</v>
      </c>
      <c r="P18" s="0" t="n">
        <v>0.01</v>
      </c>
      <c r="Q18" s="0" t="n">
        <v>0.0326</v>
      </c>
      <c r="R18" s="0" t="n">
        <v>0.0593</v>
      </c>
      <c r="S18" s="0" t="n">
        <v>1</v>
      </c>
      <c r="T18" s="0" t="n">
        <v>474.7833</v>
      </c>
      <c r="U18" s="0" t="n">
        <v>-44.6379</v>
      </c>
      <c r="V18" s="0" t="n">
        <v>-426.7421</v>
      </c>
      <c r="W18" s="0" t="n">
        <v>-3.4951</v>
      </c>
      <c r="X18" s="0" t="n">
        <v>-59.3047</v>
      </c>
      <c r="Y18" s="0" t="n">
        <v>419.3156</v>
      </c>
      <c r="Z18" s="0" t="n">
        <v>1392.6262</v>
      </c>
      <c r="AA18" s="0" t="n">
        <v>33.4926</v>
      </c>
      <c r="AB18" s="0" t="n">
        <v>48.6932</v>
      </c>
      <c r="AC18" s="0" t="n">
        <v>16.006</v>
      </c>
      <c r="AD18" s="0" t="n">
        <v>15.9622</v>
      </c>
      <c r="AE18" s="0" t="n">
        <v>15.8156</v>
      </c>
      <c r="AF18" s="0" t="n">
        <v>0.0551</v>
      </c>
      <c r="AG18" s="0" t="n">
        <v>0.06</v>
      </c>
      <c r="AH18" s="0" t="n">
        <v>20.9215</v>
      </c>
    </row>
    <row r="19" customFormat="false" ht="12.8" hidden="false" customHeight="false" outlineLevel="0" collapsed="false">
      <c r="A19" s="0" t="n">
        <v>1</v>
      </c>
      <c r="B19" s="0" t="n">
        <v>17</v>
      </c>
      <c r="C19" s="0" t="n">
        <v>59.4786</v>
      </c>
      <c r="D19" s="0" t="n">
        <v>41.4786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2.0966</v>
      </c>
      <c r="K19" s="0" t="n">
        <v>0</v>
      </c>
      <c r="L19" s="0" t="n">
        <v>0.0003</v>
      </c>
      <c r="M19" s="0" t="n">
        <v>0</v>
      </c>
      <c r="N19" s="0" t="n">
        <v>-0.0224</v>
      </c>
      <c r="O19" s="0" t="n">
        <v>2.586</v>
      </c>
      <c r="P19" s="0" t="n">
        <v>0.01</v>
      </c>
      <c r="Q19" s="0" t="n">
        <v>0.0327</v>
      </c>
      <c r="R19" s="0" t="n">
        <v>0.0593</v>
      </c>
      <c r="S19" s="0" t="n">
        <v>1</v>
      </c>
      <c r="T19" s="0" t="n">
        <v>449.3441</v>
      </c>
      <c r="U19" s="0" t="n">
        <v>-44.6989</v>
      </c>
      <c r="V19" s="0" t="n">
        <v>-397.3165</v>
      </c>
      <c r="W19" s="0" t="n">
        <v>-7.1868</v>
      </c>
      <c r="X19" s="0" t="n">
        <v>-23.9789</v>
      </c>
      <c r="Y19" s="0" t="n">
        <v>417.2779</v>
      </c>
      <c r="Z19" s="0" t="n">
        <v>1347.553</v>
      </c>
      <c r="AA19" s="0" t="n">
        <v>31.5788</v>
      </c>
      <c r="AB19" s="0" t="n">
        <v>48.6932</v>
      </c>
      <c r="AC19" s="0" t="n">
        <v>16.116</v>
      </c>
      <c r="AD19" s="0" t="n">
        <v>16.0776</v>
      </c>
      <c r="AE19" s="0" t="n">
        <v>15.8307</v>
      </c>
      <c r="AF19" s="0" t="n">
        <v>0.0548</v>
      </c>
      <c r="AG19" s="0" t="n">
        <v>0.06</v>
      </c>
      <c r="AH19" s="0" t="n">
        <v>20.9215</v>
      </c>
    </row>
    <row r="20" customFormat="false" ht="12.8" hidden="false" customHeight="false" outlineLevel="0" collapsed="false">
      <c r="A20" s="0" t="n">
        <v>1</v>
      </c>
      <c r="B20" s="0" t="n">
        <v>18</v>
      </c>
      <c r="C20" s="0" t="n">
        <v>59.4433</v>
      </c>
      <c r="D20" s="0" t="n">
        <v>41.4433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2.6914</v>
      </c>
      <c r="K20" s="0" t="n">
        <v>0</v>
      </c>
      <c r="L20" s="0" t="n">
        <v>0.0003</v>
      </c>
      <c r="M20" s="0" t="n">
        <v>0</v>
      </c>
      <c r="N20" s="0" t="n">
        <v>-0.0226</v>
      </c>
      <c r="O20" s="0" t="n">
        <v>2.5759</v>
      </c>
      <c r="P20" s="0" t="n">
        <v>0.01</v>
      </c>
      <c r="Q20" s="0" t="n">
        <v>0.0349</v>
      </c>
      <c r="R20" s="0" t="n">
        <v>0.0593</v>
      </c>
      <c r="S20" s="0" t="n">
        <v>1</v>
      </c>
      <c r="T20" s="0" t="n">
        <v>1043.8315</v>
      </c>
      <c r="U20" s="0" t="n">
        <v>-47.8044</v>
      </c>
      <c r="V20" s="0" t="n">
        <v>-984.8686</v>
      </c>
      <c r="W20" s="0" t="n">
        <v>-11.0404</v>
      </c>
      <c r="X20" s="0" t="n">
        <v>-714.2543</v>
      </c>
      <c r="Y20" s="0" t="n">
        <v>471.8494</v>
      </c>
      <c r="Z20" s="0" t="n">
        <v>2075.1008</v>
      </c>
      <c r="AA20" s="0" t="n">
        <v>70.8911</v>
      </c>
      <c r="AB20" s="0" t="n">
        <v>48.6932</v>
      </c>
      <c r="AC20" s="0" t="n">
        <v>16.327</v>
      </c>
      <c r="AD20" s="0" t="n">
        <v>16.2344</v>
      </c>
      <c r="AE20" s="0" t="n">
        <v>15.8752</v>
      </c>
      <c r="AF20" s="0" t="n">
        <v>0.0544</v>
      </c>
      <c r="AG20" s="0" t="n">
        <v>0.06</v>
      </c>
      <c r="AH20" s="0" t="n">
        <v>20.9214</v>
      </c>
    </row>
    <row r="21" customFormat="false" ht="12.8" hidden="false" customHeight="false" outlineLevel="0" collapsed="false">
      <c r="A21" s="0" t="n">
        <v>1</v>
      </c>
      <c r="B21" s="0" t="n">
        <v>19</v>
      </c>
      <c r="C21" s="0" t="n">
        <v>59.4041</v>
      </c>
      <c r="D21" s="0" t="n">
        <v>41.4041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2.9361</v>
      </c>
      <c r="K21" s="0" t="n">
        <v>0</v>
      </c>
      <c r="L21" s="0" t="n">
        <v>0.0003</v>
      </c>
      <c r="M21" s="0" t="n">
        <v>0</v>
      </c>
      <c r="N21" s="0" t="n">
        <v>-0.0227</v>
      </c>
      <c r="O21" s="0" t="n">
        <v>2.5652</v>
      </c>
      <c r="P21" s="0" t="n">
        <v>0.01</v>
      </c>
      <c r="Q21" s="0" t="n">
        <v>0.0389</v>
      </c>
      <c r="R21" s="0" t="n">
        <v>0.0592</v>
      </c>
      <c r="S21" s="0" t="n">
        <v>1</v>
      </c>
      <c r="T21" s="0" t="n">
        <v>1213.3865</v>
      </c>
      <c r="U21" s="0" t="n">
        <v>-53.2479</v>
      </c>
      <c r="V21" s="0" t="n">
        <v>-1143.5034</v>
      </c>
      <c r="W21" s="0" t="n">
        <v>-16.5186</v>
      </c>
      <c r="X21" s="0" t="n">
        <v>-899.3655</v>
      </c>
      <c r="Y21" s="0" t="n">
        <v>487.7466</v>
      </c>
      <c r="Z21" s="0" t="n">
        <v>2267.9753</v>
      </c>
      <c r="AA21" s="0" t="n">
        <v>81.5987</v>
      </c>
      <c r="AB21" s="0" t="n">
        <v>48.6932</v>
      </c>
      <c r="AC21" s="0" t="n">
        <v>16.617</v>
      </c>
      <c r="AD21" s="0" t="n">
        <v>16.4812</v>
      </c>
      <c r="AE21" s="0" t="n">
        <v>15.9583</v>
      </c>
      <c r="AF21" s="0" t="n">
        <v>0.0541</v>
      </c>
      <c r="AG21" s="0" t="n">
        <v>0.06</v>
      </c>
      <c r="AH21" s="0" t="n">
        <v>20.9215</v>
      </c>
    </row>
    <row r="22" customFormat="false" ht="12.8" hidden="false" customHeight="false" outlineLevel="0" collapsed="false">
      <c r="A22" s="0" t="n">
        <v>1</v>
      </c>
      <c r="B22" s="0" t="n">
        <v>20</v>
      </c>
      <c r="C22" s="0" t="n">
        <v>59.366</v>
      </c>
      <c r="D22" s="0" t="n">
        <v>41.366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4.0812</v>
      </c>
      <c r="K22" s="0" t="n">
        <v>0</v>
      </c>
      <c r="L22" s="0" t="n">
        <v>0.0003</v>
      </c>
      <c r="M22" s="0" t="n">
        <v>0</v>
      </c>
      <c r="N22" s="0" t="n">
        <v>-0.0229</v>
      </c>
      <c r="O22" s="0" t="n">
        <v>2.5532</v>
      </c>
      <c r="P22" s="0" t="n">
        <v>0.01</v>
      </c>
      <c r="Q22" s="0" t="n">
        <v>0.0379</v>
      </c>
      <c r="R22" s="0" t="n">
        <v>0.0591</v>
      </c>
      <c r="S22" s="0" t="n">
        <v>1</v>
      </c>
      <c r="T22" s="0" t="n">
        <v>2566.4575</v>
      </c>
      <c r="U22" s="0" t="n">
        <v>-51.7884</v>
      </c>
      <c r="V22" s="0" t="n">
        <v>-2506.5388</v>
      </c>
      <c r="W22" s="0" t="n">
        <v>-8.209</v>
      </c>
      <c r="X22" s="0" t="n">
        <v>-2504.2939</v>
      </c>
      <c r="Y22" s="0" t="n">
        <v>611.2626</v>
      </c>
      <c r="Z22" s="0" t="n">
        <v>3980.458</v>
      </c>
      <c r="AA22" s="0" t="n">
        <v>172.7598</v>
      </c>
      <c r="AB22" s="0" t="n">
        <v>48.6932</v>
      </c>
      <c r="AC22" s="0" t="n">
        <v>16.516</v>
      </c>
      <c r="AD22" s="0" t="n">
        <v>16.2606</v>
      </c>
      <c r="AE22" s="0" t="n">
        <v>15.9608</v>
      </c>
      <c r="AF22" s="0" t="n">
        <v>0.0537</v>
      </c>
      <c r="AG22" s="0" t="n">
        <v>0.06</v>
      </c>
      <c r="AH22" s="0" t="n">
        <v>20.9215</v>
      </c>
    </row>
    <row r="23" customFormat="false" ht="12.8" hidden="false" customHeight="false" outlineLevel="0" collapsed="false">
      <c r="A23" s="0" t="n">
        <v>1</v>
      </c>
      <c r="B23" s="0" t="n">
        <v>21</v>
      </c>
      <c r="C23" s="0" t="n">
        <v>59.324</v>
      </c>
      <c r="D23" s="0" t="n">
        <v>41.324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6.3763</v>
      </c>
      <c r="K23" s="0" t="n">
        <v>0</v>
      </c>
      <c r="L23" s="0" t="n">
        <v>0.0003</v>
      </c>
      <c r="M23" s="0" t="n">
        <v>0</v>
      </c>
      <c r="N23" s="0" t="n">
        <v>-0.0231</v>
      </c>
      <c r="O23" s="0" t="n">
        <v>2.5415</v>
      </c>
      <c r="P23" s="0" t="n">
        <v>0.01</v>
      </c>
      <c r="Q23" s="0" t="n">
        <v>0.0417</v>
      </c>
      <c r="R23" s="0" t="n">
        <v>0.0591</v>
      </c>
      <c r="S23" s="0" t="n">
        <v>0.9915</v>
      </c>
      <c r="T23" s="0" t="n">
        <v>5357.0747</v>
      </c>
      <c r="U23" s="0" t="n">
        <v>-57.0288</v>
      </c>
      <c r="V23" s="0" t="n">
        <v>-5288.3359</v>
      </c>
      <c r="W23" s="0" t="n">
        <v>-11.6665</v>
      </c>
      <c r="X23" s="0" t="n">
        <v>-5776.1895</v>
      </c>
      <c r="Y23" s="0" t="n">
        <v>886.4261</v>
      </c>
      <c r="Z23" s="0" t="n">
        <v>7295.7754</v>
      </c>
      <c r="AA23" s="0" t="n">
        <v>370.7482</v>
      </c>
      <c r="AB23" s="0" t="n">
        <v>48.6932</v>
      </c>
      <c r="AC23" s="0" t="n">
        <v>17.033</v>
      </c>
      <c r="AD23" s="0" t="n">
        <v>16.3918</v>
      </c>
      <c r="AE23" s="0" t="n">
        <v>15.9964</v>
      </c>
      <c r="AF23" s="0" t="n">
        <v>0.0533</v>
      </c>
      <c r="AG23" s="0" t="n">
        <v>0.06</v>
      </c>
      <c r="AH23" s="0" t="n">
        <v>19.2684</v>
      </c>
    </row>
    <row r="24" customFormat="false" ht="12.8" hidden="false" customHeight="false" outlineLevel="0" collapsed="false">
      <c r="A24" s="0" t="n">
        <v>1</v>
      </c>
      <c r="B24" s="0" t="n">
        <v>22</v>
      </c>
      <c r="C24" s="0" t="n">
        <v>59.2752</v>
      </c>
      <c r="D24" s="0" t="n">
        <v>41.2752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6.8052</v>
      </c>
      <c r="K24" s="0" t="n">
        <v>0</v>
      </c>
      <c r="L24" s="0" t="n">
        <v>0.0003</v>
      </c>
      <c r="M24" s="0" t="n">
        <v>0</v>
      </c>
      <c r="N24" s="0" t="n">
        <v>-0.0232</v>
      </c>
      <c r="O24" s="0" t="n">
        <v>2.5287</v>
      </c>
      <c r="P24" s="0" t="n">
        <v>0.01</v>
      </c>
      <c r="Q24" s="0" t="n">
        <v>0.0485</v>
      </c>
      <c r="R24" s="0" t="n">
        <v>0.059</v>
      </c>
      <c r="S24" s="0" t="n">
        <v>1</v>
      </c>
      <c r="T24" s="0" t="n">
        <v>5673.2051</v>
      </c>
      <c r="U24" s="0" t="n">
        <v>-66.3587</v>
      </c>
      <c r="V24" s="0" t="n">
        <v>-5579.3267</v>
      </c>
      <c r="W24" s="0" t="n">
        <v>-27.6194</v>
      </c>
      <c r="X24" s="0" t="n">
        <v>-6114.6494</v>
      </c>
      <c r="Y24" s="0" t="n">
        <v>921.2035</v>
      </c>
      <c r="Z24" s="0" t="n">
        <v>7632.666</v>
      </c>
      <c r="AA24" s="0" t="n">
        <v>393.8081</v>
      </c>
      <c r="AB24" s="0" t="n">
        <v>48.6932</v>
      </c>
      <c r="AC24" s="0" t="n">
        <v>17.758</v>
      </c>
      <c r="AD24" s="0" t="n">
        <v>17.0207</v>
      </c>
      <c r="AE24" s="0" t="n">
        <v>16.1621</v>
      </c>
      <c r="AF24" s="0" t="n">
        <v>0.0528</v>
      </c>
      <c r="AG24" s="0" t="n">
        <v>0.06</v>
      </c>
      <c r="AH24" s="0" t="n">
        <v>19.1573</v>
      </c>
    </row>
    <row r="25" customFormat="false" ht="12.8" hidden="false" customHeight="false" outlineLevel="0" collapsed="false">
      <c r="A25" s="0" t="n">
        <v>1</v>
      </c>
      <c r="B25" s="0" t="n">
        <v>23</v>
      </c>
      <c r="C25" s="0" t="n">
        <v>59.2223</v>
      </c>
      <c r="D25" s="0" t="n">
        <v>41.2223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6.9052</v>
      </c>
      <c r="K25" s="0" t="n">
        <v>0</v>
      </c>
      <c r="L25" s="0" t="n">
        <v>0.0003</v>
      </c>
      <c r="M25" s="0" t="n">
        <v>0</v>
      </c>
      <c r="N25" s="0" t="n">
        <v>-0.0234</v>
      </c>
      <c r="O25" s="0" t="n">
        <v>2.5139</v>
      </c>
      <c r="P25" s="0" t="n">
        <v>0.01</v>
      </c>
      <c r="Q25" s="0" t="n">
        <v>0.0527</v>
      </c>
      <c r="R25" s="0" t="n">
        <v>0.059</v>
      </c>
      <c r="S25" s="0" t="n">
        <v>1</v>
      </c>
      <c r="T25" s="0" t="n">
        <v>5611.9956</v>
      </c>
      <c r="U25" s="0" t="n">
        <v>-71.9871</v>
      </c>
      <c r="V25" s="0" t="n">
        <v>-5511.1123</v>
      </c>
      <c r="W25" s="0" t="n">
        <v>-28.9409</v>
      </c>
      <c r="X25" s="0" t="n">
        <v>-6033.0352</v>
      </c>
      <c r="Y25" s="0" t="n">
        <v>912.7977</v>
      </c>
      <c r="Z25" s="0" t="n">
        <v>7588.5435</v>
      </c>
      <c r="AA25" s="0" t="n">
        <v>387.2732</v>
      </c>
      <c r="AB25" s="0" t="n">
        <v>48.6932</v>
      </c>
      <c r="AC25" s="0" t="n">
        <v>17.982</v>
      </c>
      <c r="AD25" s="0" t="n">
        <v>17.2403</v>
      </c>
      <c r="AE25" s="0" t="n">
        <v>16.3141</v>
      </c>
      <c r="AF25" s="0" t="n">
        <v>0.0522</v>
      </c>
      <c r="AG25" s="0" t="n">
        <v>0.06</v>
      </c>
      <c r="AH25" s="0" t="n">
        <v>19.3817</v>
      </c>
    </row>
    <row r="26" customFormat="false" ht="12.8" hidden="false" customHeight="false" outlineLevel="0" collapsed="false">
      <c r="A26" s="0" t="n">
        <v>1</v>
      </c>
      <c r="B26" s="0" t="n">
        <v>24</v>
      </c>
      <c r="C26" s="0" t="n">
        <v>59.1612</v>
      </c>
      <c r="D26" s="0" t="n">
        <v>41.1612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8.1327</v>
      </c>
      <c r="K26" s="0" t="n">
        <v>0</v>
      </c>
      <c r="L26" s="0" t="n">
        <v>0.0003</v>
      </c>
      <c r="M26" s="0" t="n">
        <v>0</v>
      </c>
      <c r="N26" s="0" t="n">
        <v>-0.0236</v>
      </c>
      <c r="O26" s="0" t="n">
        <v>2.4981</v>
      </c>
      <c r="P26" s="0" t="n">
        <v>0.01</v>
      </c>
      <c r="Q26" s="0" t="n">
        <v>0.0608</v>
      </c>
      <c r="R26" s="0" t="n">
        <v>0.0589</v>
      </c>
      <c r="S26" s="0" t="n">
        <v>1</v>
      </c>
      <c r="T26" s="0" t="n">
        <v>6796.2158</v>
      </c>
      <c r="U26" s="0" t="n">
        <v>-83.1202</v>
      </c>
      <c r="V26" s="0" t="n">
        <v>-6683.6943</v>
      </c>
      <c r="W26" s="0" t="n">
        <v>-29.4214</v>
      </c>
      <c r="X26" s="0" t="n">
        <v>-7411.4541</v>
      </c>
      <c r="Y26" s="0" t="n">
        <v>1056.6725</v>
      </c>
      <c r="Z26" s="0" t="n">
        <v>8976.6621</v>
      </c>
      <c r="AA26" s="0" t="n">
        <v>490.1771</v>
      </c>
      <c r="AB26" s="0" t="n">
        <v>48.6932</v>
      </c>
      <c r="AC26" s="0" t="n">
        <v>18.214</v>
      </c>
      <c r="AD26" s="0" t="n">
        <v>17.4156</v>
      </c>
      <c r="AE26" s="0" t="n">
        <v>16.4522</v>
      </c>
      <c r="AF26" s="0" t="n">
        <v>0.0516</v>
      </c>
      <c r="AG26" s="0" t="n">
        <v>0.06</v>
      </c>
      <c r="AH26" s="0" t="n">
        <v>18.1069</v>
      </c>
    </row>
    <row r="27" customFormat="false" ht="12.8" hidden="false" customHeight="false" outlineLevel="0" collapsed="false">
      <c r="A27" s="0" t="n">
        <v>1</v>
      </c>
      <c r="B27" s="0" t="n">
        <v>25</v>
      </c>
      <c r="C27" s="0" t="n">
        <v>59.092</v>
      </c>
      <c r="D27" s="0" t="n">
        <v>41.092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9.3068</v>
      </c>
      <c r="K27" s="0" t="n">
        <v>0</v>
      </c>
      <c r="L27" s="0" t="n">
        <v>0.0003</v>
      </c>
      <c r="M27" s="0" t="n">
        <v>0</v>
      </c>
      <c r="N27" s="0" t="n">
        <v>-0.0237</v>
      </c>
      <c r="O27" s="0" t="n">
        <v>2.48</v>
      </c>
      <c r="P27" s="0" t="n">
        <v>0.01</v>
      </c>
      <c r="Q27" s="0" t="n">
        <v>0.0689</v>
      </c>
      <c r="R27" s="0" t="n">
        <v>0.0588</v>
      </c>
      <c r="S27" s="0" t="n">
        <v>1</v>
      </c>
      <c r="T27" s="0" t="n">
        <v>7940.8516</v>
      </c>
      <c r="U27" s="0" t="n">
        <v>-94.069</v>
      </c>
      <c r="V27" s="0" t="n">
        <v>-7809.6699</v>
      </c>
      <c r="W27" s="0" t="n">
        <v>-37.1358</v>
      </c>
      <c r="X27" s="0" t="n">
        <v>-8733.4199</v>
      </c>
      <c r="Y27" s="0" t="n">
        <v>1233.0947</v>
      </c>
      <c r="Z27" s="0" t="n">
        <v>10292.6455</v>
      </c>
      <c r="AA27" s="0" t="n">
        <v>616.9828</v>
      </c>
      <c r="AB27" s="0" t="n">
        <v>48.6932</v>
      </c>
      <c r="AC27" s="0" t="n">
        <v>18.683</v>
      </c>
      <c r="AD27" s="0" t="n">
        <v>17.8507</v>
      </c>
      <c r="AE27" s="0" t="n">
        <v>16.6429</v>
      </c>
      <c r="AF27" s="0" t="n">
        <v>0.0509</v>
      </c>
      <c r="AG27" s="0" t="n">
        <v>0.06</v>
      </c>
      <c r="AH27" s="0" t="n">
        <v>16.4908</v>
      </c>
    </row>
    <row r="28" customFormat="false" ht="12.8" hidden="false" customHeight="false" outlineLevel="0" collapsed="false">
      <c r="A28" s="0" t="n">
        <v>1</v>
      </c>
      <c r="B28" s="0" t="n">
        <v>26</v>
      </c>
      <c r="C28" s="0" t="n">
        <v>59.0178</v>
      </c>
      <c r="D28" s="0" t="n">
        <v>41.0178</v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8.9533</v>
      </c>
      <c r="K28" s="0" t="n">
        <v>0</v>
      </c>
      <c r="L28" s="0" t="n">
        <v>0.0003</v>
      </c>
      <c r="M28" s="0" t="n">
        <v>0</v>
      </c>
      <c r="N28" s="0" t="n">
        <v>-0.0239</v>
      </c>
      <c r="O28" s="0" t="n">
        <v>2.46</v>
      </c>
      <c r="P28" s="0" t="n">
        <v>0.01</v>
      </c>
      <c r="Q28" s="0" t="n">
        <v>0.0739</v>
      </c>
      <c r="R28" s="0" t="n">
        <v>0.0587</v>
      </c>
      <c r="S28" s="0" t="n">
        <v>1</v>
      </c>
      <c r="T28" s="0" t="n">
        <v>7219.0234</v>
      </c>
      <c r="U28" s="0" t="n">
        <v>-100.9478</v>
      </c>
      <c r="V28" s="0" t="n">
        <v>-7077.0845</v>
      </c>
      <c r="W28" s="0" t="n">
        <v>-40.8251</v>
      </c>
      <c r="X28" s="0" t="n">
        <v>-7869.4272</v>
      </c>
      <c r="Y28" s="0" t="n">
        <v>1113.9536</v>
      </c>
      <c r="Z28" s="0" t="n">
        <v>9440.3848</v>
      </c>
      <c r="AA28" s="0" t="n">
        <v>528.0175</v>
      </c>
      <c r="AB28" s="0" t="n">
        <v>48.6932</v>
      </c>
      <c r="AC28" s="0" t="n">
        <v>18.735</v>
      </c>
      <c r="AD28" s="0" t="n">
        <v>18.1907</v>
      </c>
      <c r="AE28" s="0" t="n">
        <v>16.8449</v>
      </c>
      <c r="AF28" s="0" t="n">
        <v>0.0502</v>
      </c>
      <c r="AG28" s="0" t="n">
        <v>0.06</v>
      </c>
      <c r="AH28" s="0" t="n">
        <v>17.5746</v>
      </c>
    </row>
    <row r="29" customFormat="false" ht="12.8" hidden="false" customHeight="false" outlineLevel="0" collapsed="false">
      <c r="A29" s="0" t="n">
        <v>1</v>
      </c>
      <c r="B29" s="0" t="n">
        <v>27</v>
      </c>
      <c r="C29" s="0" t="n">
        <v>58.9468</v>
      </c>
      <c r="D29" s="0" t="n">
        <v>40.9468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9.5045</v>
      </c>
      <c r="K29" s="0" t="n">
        <v>0</v>
      </c>
      <c r="L29" s="0" t="n">
        <v>0.0003</v>
      </c>
      <c r="M29" s="0" t="n">
        <v>0</v>
      </c>
      <c r="N29" s="0" t="n">
        <v>-0.024</v>
      </c>
      <c r="O29" s="0" t="n">
        <v>2.4392</v>
      </c>
      <c r="P29" s="0" t="n">
        <v>0.01</v>
      </c>
      <c r="Q29" s="0" t="n">
        <v>0.0708</v>
      </c>
      <c r="R29" s="0" t="n">
        <v>0.0586</v>
      </c>
      <c r="S29" s="0" t="n">
        <v>1</v>
      </c>
      <c r="T29" s="0" t="n">
        <v>8337.416</v>
      </c>
      <c r="U29" s="0" t="n">
        <v>-96.6134</v>
      </c>
      <c r="V29" s="0" t="n">
        <v>-8204.832</v>
      </c>
      <c r="W29" s="0" t="n">
        <v>-36.005</v>
      </c>
      <c r="X29" s="0" t="n">
        <v>-9196.0059</v>
      </c>
      <c r="Y29" s="0" t="n">
        <v>1297.3558</v>
      </c>
      <c r="Z29" s="0" t="n">
        <v>10800.9609</v>
      </c>
      <c r="AA29" s="0" t="n">
        <v>662.8331</v>
      </c>
      <c r="AB29" s="0" t="n">
        <v>48.6932</v>
      </c>
      <c r="AC29" s="0" t="n">
        <v>18.893</v>
      </c>
      <c r="AD29" s="0" t="n">
        <v>18.22</v>
      </c>
      <c r="AE29" s="0" t="n">
        <v>16.9865</v>
      </c>
      <c r="AF29" s="0" t="n">
        <v>0.0495</v>
      </c>
      <c r="AG29" s="0" t="n">
        <v>0.06</v>
      </c>
      <c r="AH29" s="0" t="n">
        <v>16.064</v>
      </c>
    </row>
    <row r="30" customFormat="false" ht="12.8" hidden="false" customHeight="false" outlineLevel="0" collapsed="false">
      <c r="A30" s="0" t="n">
        <v>1</v>
      </c>
      <c r="B30" s="0" t="n">
        <v>28</v>
      </c>
      <c r="C30" s="0" t="n">
        <v>58.8747</v>
      </c>
      <c r="D30" s="0" t="n">
        <v>40.8747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9.7564</v>
      </c>
      <c r="K30" s="0" t="n">
        <v>0</v>
      </c>
      <c r="L30" s="0" t="n">
        <v>0.0003</v>
      </c>
      <c r="M30" s="0" t="n">
        <v>0</v>
      </c>
      <c r="N30" s="0" t="n">
        <v>-0.0241</v>
      </c>
      <c r="O30" s="0" t="n">
        <v>2.42</v>
      </c>
      <c r="P30" s="0" t="n">
        <v>0.01</v>
      </c>
      <c r="Q30" s="0" t="n">
        <v>0.0718</v>
      </c>
      <c r="R30" s="0" t="n">
        <v>0.0585</v>
      </c>
      <c r="S30" s="0" t="n">
        <v>1</v>
      </c>
      <c r="T30" s="0" t="n">
        <v>8261.0156</v>
      </c>
      <c r="U30" s="0" t="n">
        <v>-98.0508</v>
      </c>
      <c r="V30" s="0" t="n">
        <v>-8127.2329</v>
      </c>
      <c r="W30" s="0" t="n">
        <v>-35.9167</v>
      </c>
      <c r="X30" s="0" t="n">
        <v>-9103.7832</v>
      </c>
      <c r="Y30" s="0" t="n">
        <v>1281.4346</v>
      </c>
      <c r="Z30" s="0" t="n">
        <v>10698.3975</v>
      </c>
      <c r="AA30" s="0" t="n">
        <v>650.2037</v>
      </c>
      <c r="AB30" s="0" t="n">
        <v>48.6932</v>
      </c>
      <c r="AC30" s="0" t="n">
        <v>18.861</v>
      </c>
      <c r="AD30" s="0" t="n">
        <v>18.3681</v>
      </c>
      <c r="AE30" s="0" t="n">
        <v>17.121</v>
      </c>
      <c r="AF30" s="0" t="n">
        <v>0.0488</v>
      </c>
      <c r="AG30" s="0" t="n">
        <v>0.06</v>
      </c>
      <c r="AH30" s="0" t="n">
        <v>16.173</v>
      </c>
    </row>
    <row r="31" customFormat="false" ht="12.8" hidden="false" customHeight="false" outlineLevel="0" collapsed="false">
      <c r="A31" s="0" t="n">
        <v>1</v>
      </c>
      <c r="B31" s="0" t="n">
        <v>29</v>
      </c>
      <c r="C31" s="0" t="n">
        <v>58.8077</v>
      </c>
      <c r="D31" s="0" t="n">
        <v>40.8077</v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9.3994</v>
      </c>
      <c r="K31" s="0" t="n">
        <v>0</v>
      </c>
      <c r="L31" s="0" t="n">
        <v>0.0003</v>
      </c>
      <c r="M31" s="0" t="n">
        <v>0</v>
      </c>
      <c r="N31" s="0" t="n">
        <v>-0.0241</v>
      </c>
      <c r="O31" s="0" t="n">
        <v>2.4013</v>
      </c>
      <c r="P31" s="0" t="n">
        <v>0.01</v>
      </c>
      <c r="Q31" s="0" t="n">
        <v>0.0668</v>
      </c>
      <c r="R31" s="0" t="n">
        <v>0.0584</v>
      </c>
      <c r="S31" s="0" t="n">
        <v>1</v>
      </c>
      <c r="T31" s="0" t="n">
        <v>8181.6714</v>
      </c>
      <c r="U31" s="0" t="n">
        <v>-91.156</v>
      </c>
      <c r="V31" s="0" t="n">
        <v>-8058.4375</v>
      </c>
      <c r="W31" s="0" t="n">
        <v>-32.0344</v>
      </c>
      <c r="X31" s="0" t="n">
        <v>-9022.8828</v>
      </c>
      <c r="Y31" s="0" t="n">
        <v>1264.6571</v>
      </c>
      <c r="Z31" s="0" t="n">
        <v>10617.9658</v>
      </c>
      <c r="AA31" s="0" t="n">
        <v>638.2867</v>
      </c>
      <c r="AB31" s="0" t="n">
        <v>48.6932</v>
      </c>
      <c r="AC31" s="0" t="n">
        <v>18.937</v>
      </c>
      <c r="AD31" s="0" t="n">
        <v>18.3624</v>
      </c>
      <c r="AE31" s="0" t="n">
        <v>17.2165</v>
      </c>
      <c r="AF31" s="0" t="n">
        <v>0.0481</v>
      </c>
      <c r="AG31" s="0" t="n">
        <v>0.06</v>
      </c>
      <c r="AH31" s="0" t="n">
        <v>16.3617</v>
      </c>
    </row>
    <row r="32" customFormat="false" ht="12.8" hidden="false" customHeight="false" outlineLevel="0" collapsed="false">
      <c r="A32" s="0" t="n">
        <v>1</v>
      </c>
      <c r="B32" s="0" t="n">
        <v>30</v>
      </c>
      <c r="C32" s="0" t="n">
        <v>58.7479</v>
      </c>
      <c r="D32" s="0" t="n">
        <v>40.7479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8.9006</v>
      </c>
      <c r="K32" s="0" t="n">
        <v>0</v>
      </c>
      <c r="L32" s="0" t="n">
        <v>0.0003</v>
      </c>
      <c r="M32" s="0" t="n">
        <v>0</v>
      </c>
      <c r="N32" s="0" t="n">
        <v>-0.0241</v>
      </c>
      <c r="O32" s="0" t="n">
        <v>2.3848</v>
      </c>
      <c r="P32" s="0" t="n">
        <v>0.01</v>
      </c>
      <c r="Q32" s="0" t="n">
        <v>0.0595</v>
      </c>
      <c r="R32" s="0" t="n">
        <v>0.0583</v>
      </c>
      <c r="S32" s="0" t="n">
        <v>0.7299</v>
      </c>
      <c r="T32" s="0" t="n">
        <v>7580.6484</v>
      </c>
      <c r="U32" s="0" t="n">
        <v>-81.2824</v>
      </c>
      <c r="V32" s="0" t="n">
        <v>-7466.376</v>
      </c>
      <c r="W32" s="0" t="n">
        <v>-32.9254</v>
      </c>
      <c r="X32" s="0" t="n">
        <v>-8325.4668</v>
      </c>
      <c r="Y32" s="0" t="n">
        <v>1184.219</v>
      </c>
      <c r="Z32" s="0" t="n">
        <v>9877.1104</v>
      </c>
      <c r="AA32" s="0" t="n">
        <v>578.5462</v>
      </c>
      <c r="AB32" s="0" t="n">
        <v>48.6932</v>
      </c>
      <c r="AC32" s="0" t="n">
        <v>18.973</v>
      </c>
      <c r="AD32" s="0" t="n">
        <v>18.5014</v>
      </c>
      <c r="AE32" s="0" t="n">
        <v>17.321</v>
      </c>
      <c r="AF32" s="0" t="n">
        <v>0.0475</v>
      </c>
      <c r="AG32" s="0" t="n">
        <v>0.06</v>
      </c>
      <c r="AH32" s="0" t="n">
        <v>16.6637</v>
      </c>
    </row>
    <row r="33" customFormat="false" ht="12.8" hidden="false" customHeight="false" outlineLevel="0" collapsed="false">
      <c r="A33" s="0" t="n">
        <v>1</v>
      </c>
      <c r="B33" s="0" t="n">
        <v>31</v>
      </c>
      <c r="C33" s="0" t="n">
        <v>58.685</v>
      </c>
      <c r="D33" s="0" t="n">
        <v>40.685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9.5566</v>
      </c>
      <c r="K33" s="0" t="n">
        <v>0</v>
      </c>
      <c r="L33" s="0" t="n">
        <v>0.0003</v>
      </c>
      <c r="M33" s="0" t="n">
        <v>0</v>
      </c>
      <c r="N33" s="0" t="n">
        <v>-0.0241</v>
      </c>
      <c r="O33" s="0" t="n">
        <v>2.3707</v>
      </c>
      <c r="P33" s="0" t="n">
        <v>0.01</v>
      </c>
      <c r="Q33" s="0" t="n">
        <v>0.0626</v>
      </c>
      <c r="R33" s="0" t="n">
        <v>0.0582</v>
      </c>
      <c r="S33" s="0" t="n">
        <v>1</v>
      </c>
      <c r="T33" s="0" t="n">
        <v>8298.248</v>
      </c>
      <c r="U33" s="0" t="n">
        <v>-85.4314</v>
      </c>
      <c r="V33" s="0" t="n">
        <v>-8182.1851</v>
      </c>
      <c r="W33" s="0" t="n">
        <v>-30.4046</v>
      </c>
      <c r="X33" s="0" t="n">
        <v>-9167.5098</v>
      </c>
      <c r="Y33" s="0" t="n">
        <v>1240.4092</v>
      </c>
      <c r="Z33" s="0" t="n">
        <v>10761.793</v>
      </c>
      <c r="AA33" s="0" t="n">
        <v>619.8129</v>
      </c>
      <c r="AB33" s="0" t="n">
        <v>48.6932</v>
      </c>
      <c r="AC33" s="0" t="n">
        <v>19.047</v>
      </c>
      <c r="AD33" s="0" t="n">
        <v>18.515</v>
      </c>
      <c r="AE33" s="0" t="n">
        <v>17.4013</v>
      </c>
      <c r="AF33" s="0" t="n">
        <v>0.0469</v>
      </c>
      <c r="AG33" s="0" t="n">
        <v>0.06</v>
      </c>
      <c r="AH33" s="0" t="n">
        <v>17.1406</v>
      </c>
    </row>
    <row r="34" customFormat="false" ht="12.8" hidden="false" customHeight="false" outlineLevel="0" collapsed="false">
      <c r="A34" s="0" t="n">
        <v>1</v>
      </c>
      <c r="B34" s="0" t="n">
        <v>32</v>
      </c>
      <c r="C34" s="0" t="n">
        <v>58.617</v>
      </c>
      <c r="D34" s="0" t="n">
        <v>40.617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9.584</v>
      </c>
      <c r="K34" s="0" t="n">
        <v>0</v>
      </c>
      <c r="L34" s="0" t="n">
        <v>0.0003</v>
      </c>
      <c r="M34" s="0" t="n">
        <v>0</v>
      </c>
      <c r="N34" s="0" t="n">
        <v>-0.0241</v>
      </c>
      <c r="O34" s="0" t="n">
        <v>2.3567</v>
      </c>
      <c r="P34" s="0" t="n">
        <v>0.01</v>
      </c>
      <c r="Q34" s="0" t="n">
        <v>0.0678</v>
      </c>
      <c r="R34" s="0" t="n">
        <v>0.0581</v>
      </c>
      <c r="S34" s="0" t="n">
        <v>0.7616</v>
      </c>
      <c r="T34" s="0" t="n">
        <v>8078.895</v>
      </c>
      <c r="U34" s="0" t="n">
        <v>-92.4813</v>
      </c>
      <c r="V34" s="0" t="n">
        <v>-7953.3354</v>
      </c>
      <c r="W34" s="0" t="n">
        <v>-32.8543</v>
      </c>
      <c r="X34" s="0" t="n">
        <v>-8897.1074</v>
      </c>
      <c r="Y34" s="0" t="n">
        <v>1169.0659</v>
      </c>
      <c r="Z34" s="0" t="n">
        <v>10429.9961</v>
      </c>
      <c r="AA34" s="0" t="n">
        <v>561.9075</v>
      </c>
      <c r="AB34" s="0" t="n">
        <v>48.6932</v>
      </c>
      <c r="AC34" s="0" t="n">
        <v>19.203</v>
      </c>
      <c r="AD34" s="0" t="n">
        <v>18.7004</v>
      </c>
      <c r="AE34" s="0" t="n">
        <v>17.5055</v>
      </c>
      <c r="AF34" s="0" t="n">
        <v>0.0462</v>
      </c>
      <c r="AG34" s="0" t="n">
        <v>0.06</v>
      </c>
      <c r="AH34" s="0" t="n">
        <v>18.1382</v>
      </c>
    </row>
    <row r="35" customFormat="false" ht="12.8" hidden="false" customHeight="false" outlineLevel="0" collapsed="false">
      <c r="A35" s="0" t="n">
        <v>1</v>
      </c>
      <c r="B35" s="0" t="n">
        <v>33</v>
      </c>
      <c r="C35" s="0" t="n">
        <v>58.5474</v>
      </c>
      <c r="D35" s="0" t="n">
        <v>40.5474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9.3355</v>
      </c>
      <c r="K35" s="0" t="n">
        <v>0</v>
      </c>
      <c r="L35" s="0" t="n">
        <v>0.0003</v>
      </c>
      <c r="M35" s="0" t="n">
        <v>0</v>
      </c>
      <c r="N35" s="0" t="n">
        <v>-0.024</v>
      </c>
      <c r="O35" s="0" t="n">
        <v>2.3425</v>
      </c>
      <c r="P35" s="0" t="n">
        <v>0.01</v>
      </c>
      <c r="Q35" s="0" t="n">
        <v>0.0693</v>
      </c>
      <c r="R35" s="0" t="n">
        <v>0.058</v>
      </c>
      <c r="S35" s="0" t="n">
        <v>1</v>
      </c>
      <c r="T35" s="0" t="n">
        <v>7857.3218</v>
      </c>
      <c r="U35" s="0" t="n">
        <v>-94.6163</v>
      </c>
      <c r="V35" s="0" t="n">
        <v>-7732.437</v>
      </c>
      <c r="W35" s="0" t="n">
        <v>-30.1522</v>
      </c>
      <c r="X35" s="0" t="n">
        <v>-8637.1875</v>
      </c>
      <c r="Y35" s="0" t="n">
        <v>1086.265</v>
      </c>
      <c r="Z35" s="0" t="n">
        <v>10126.3789</v>
      </c>
      <c r="AA35" s="0" t="n">
        <v>495.4094</v>
      </c>
      <c r="AB35" s="0" t="n">
        <v>48.6932</v>
      </c>
      <c r="AC35" s="0" t="n">
        <v>19.218</v>
      </c>
      <c r="AD35" s="0" t="n">
        <v>18.7067</v>
      </c>
      <c r="AE35" s="0" t="n">
        <v>17.5827</v>
      </c>
      <c r="AF35" s="0" t="n">
        <v>0.0455</v>
      </c>
      <c r="AG35" s="0" t="n">
        <v>0.06</v>
      </c>
      <c r="AH35" s="0" t="n">
        <v>19.6896</v>
      </c>
    </row>
    <row r="36" customFormat="false" ht="12.8" hidden="false" customHeight="false" outlineLevel="0" collapsed="false">
      <c r="A36" s="0" t="n">
        <v>1</v>
      </c>
      <c r="B36" s="0" t="n">
        <v>34</v>
      </c>
      <c r="C36" s="0" t="n">
        <v>58.4777</v>
      </c>
      <c r="D36" s="0" t="n">
        <v>40.4777</v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9.1215</v>
      </c>
      <c r="K36" s="0" t="n">
        <v>0</v>
      </c>
      <c r="L36" s="0" t="n">
        <v>0.0003</v>
      </c>
      <c r="M36" s="0" t="n">
        <v>0</v>
      </c>
      <c r="N36" s="0" t="n">
        <v>-0.0239</v>
      </c>
      <c r="O36" s="0" t="n">
        <v>2.3289</v>
      </c>
      <c r="P36" s="0" t="n">
        <v>0.01</v>
      </c>
      <c r="Q36" s="0" t="n">
        <v>0.0694</v>
      </c>
      <c r="R36" s="0" t="n">
        <v>0.0579</v>
      </c>
      <c r="S36" s="0" t="n">
        <v>0.9956</v>
      </c>
      <c r="T36" s="0" t="n">
        <v>7588.8486</v>
      </c>
      <c r="U36" s="0" t="n">
        <v>-94.7904</v>
      </c>
      <c r="V36" s="0" t="n">
        <v>-7468.7236</v>
      </c>
      <c r="W36" s="0" t="n">
        <v>-25.5475</v>
      </c>
      <c r="X36" s="0" t="n">
        <v>-8327.5557</v>
      </c>
      <c r="Y36" s="0" t="n">
        <v>994.4609</v>
      </c>
      <c r="Z36" s="0" t="n">
        <v>9773.2578</v>
      </c>
      <c r="AA36" s="0" t="n">
        <v>423.7003</v>
      </c>
      <c r="AB36" s="0" t="n">
        <v>48.6932</v>
      </c>
      <c r="AC36" s="0" t="n">
        <v>19.094</v>
      </c>
      <c r="AD36" s="0" t="n">
        <v>18.6083</v>
      </c>
      <c r="AE36" s="0" t="n">
        <v>17.6204</v>
      </c>
      <c r="AF36" s="0" t="n">
        <v>0.0448</v>
      </c>
      <c r="AG36" s="0" t="n">
        <v>0.06</v>
      </c>
      <c r="AH36" s="0" t="n">
        <v>21.8644</v>
      </c>
    </row>
    <row r="37" customFormat="false" ht="12.8" hidden="false" customHeight="false" outlineLevel="0" collapsed="false">
      <c r="A37" s="0" t="n">
        <v>1</v>
      </c>
      <c r="B37" s="0" t="n">
        <v>35</v>
      </c>
      <c r="C37" s="0" t="n">
        <v>58.4091</v>
      </c>
      <c r="D37" s="0" t="n">
        <v>40.4091</v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8.6615</v>
      </c>
      <c r="K37" s="0" t="n">
        <v>0</v>
      </c>
      <c r="L37" s="0" t="n">
        <v>0.0003</v>
      </c>
      <c r="M37" s="0" t="n">
        <v>0</v>
      </c>
      <c r="N37" s="0" t="n">
        <v>-0.0238</v>
      </c>
      <c r="O37" s="0" t="n">
        <v>2.3162</v>
      </c>
      <c r="P37" s="0" t="n">
        <v>0.01</v>
      </c>
      <c r="Q37" s="0" t="n">
        <v>0.0683</v>
      </c>
      <c r="R37" s="0" t="n">
        <v>0.0578</v>
      </c>
      <c r="S37" s="0" t="n">
        <v>1</v>
      </c>
      <c r="T37" s="0" t="n">
        <v>7208.0195</v>
      </c>
      <c r="U37" s="0" t="n">
        <v>-93.1996</v>
      </c>
      <c r="V37" s="0" t="n">
        <v>-7094.2686</v>
      </c>
      <c r="W37" s="0" t="n">
        <v>-20.4811</v>
      </c>
      <c r="X37" s="0" t="n">
        <v>-7888.0215</v>
      </c>
      <c r="Y37" s="0" t="n">
        <v>895.3167</v>
      </c>
      <c r="Z37" s="0" t="n">
        <v>9295.9727</v>
      </c>
      <c r="AA37" s="0" t="n">
        <v>349.6112</v>
      </c>
      <c r="AB37" s="0" t="n">
        <v>48.6932</v>
      </c>
      <c r="AC37" s="0" t="n">
        <v>18.906</v>
      </c>
      <c r="AD37" s="0" t="n">
        <v>18.4492</v>
      </c>
      <c r="AE37" s="0" t="n">
        <v>17.6201</v>
      </c>
      <c r="AF37" s="0" t="n">
        <v>0.0441</v>
      </c>
      <c r="AG37" s="0" t="n">
        <v>0.06</v>
      </c>
      <c r="AH37" s="0" t="n">
        <v>24.8262</v>
      </c>
    </row>
    <row r="38" customFormat="false" ht="12.8" hidden="false" customHeight="false" outlineLevel="0" collapsed="false">
      <c r="A38" s="0" t="n">
        <v>1</v>
      </c>
      <c r="B38" s="0" t="n">
        <v>36</v>
      </c>
      <c r="C38" s="0" t="n">
        <v>58.3447</v>
      </c>
      <c r="D38" s="0" t="n">
        <v>40.3447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8.1145</v>
      </c>
      <c r="K38" s="0" t="n">
        <v>0</v>
      </c>
      <c r="L38" s="0" t="n">
        <v>0.0003</v>
      </c>
      <c r="M38" s="0" t="n">
        <v>0</v>
      </c>
      <c r="N38" s="0" t="n">
        <v>-0.0236</v>
      </c>
      <c r="O38" s="0" t="n">
        <v>2.3047</v>
      </c>
      <c r="P38" s="0" t="n">
        <v>0.01</v>
      </c>
      <c r="Q38" s="0" t="n">
        <v>0.0642</v>
      </c>
      <c r="R38" s="0" t="n">
        <v>0.0577</v>
      </c>
      <c r="S38" s="0" t="n">
        <v>1</v>
      </c>
      <c r="T38" s="0" t="n">
        <v>6589.5552</v>
      </c>
      <c r="U38" s="0" t="n">
        <v>-87.6635</v>
      </c>
      <c r="V38" s="0" t="n">
        <v>-6486.896</v>
      </c>
      <c r="W38" s="0" t="n">
        <v>-15.0449</v>
      </c>
      <c r="X38" s="0" t="n">
        <v>-7174.8169</v>
      </c>
      <c r="Y38" s="0" t="n">
        <v>786.7414</v>
      </c>
      <c r="Z38" s="0" t="n">
        <v>8554.3691</v>
      </c>
      <c r="AA38" s="0" t="n">
        <v>272.9291</v>
      </c>
      <c r="AB38" s="0" t="n">
        <v>48.6932</v>
      </c>
      <c r="AC38" s="0" t="n">
        <v>18.674</v>
      </c>
      <c r="AD38" s="0" t="n">
        <v>18.2339</v>
      </c>
      <c r="AE38" s="0" t="n">
        <v>17.5829</v>
      </c>
      <c r="AF38" s="0" t="n">
        <v>0.0435</v>
      </c>
      <c r="AG38" s="0" t="n">
        <v>0.0599</v>
      </c>
      <c r="AH38" s="0" t="n">
        <v>28.9445</v>
      </c>
    </row>
    <row r="39" customFormat="false" ht="12.8" hidden="false" customHeight="false" outlineLevel="0" collapsed="false">
      <c r="A39" s="0" t="n">
        <v>1</v>
      </c>
      <c r="B39" s="0" t="n">
        <v>37</v>
      </c>
      <c r="C39" s="0" t="n">
        <v>58.2752</v>
      </c>
      <c r="D39" s="0" t="n">
        <v>40.2752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5.5053</v>
      </c>
      <c r="K39" s="0" t="n">
        <v>0</v>
      </c>
      <c r="L39" s="0" t="n">
        <v>0.0003</v>
      </c>
      <c r="M39" s="0" t="n">
        <v>0</v>
      </c>
      <c r="N39" s="0" t="n">
        <v>-0.0235</v>
      </c>
      <c r="O39" s="0" t="n">
        <v>2.2948</v>
      </c>
      <c r="P39" s="0" t="n">
        <v>0.01</v>
      </c>
      <c r="Q39" s="0" t="n">
        <v>0.0692</v>
      </c>
      <c r="R39" s="0" t="n">
        <v>0.0576</v>
      </c>
      <c r="S39" s="0" t="n">
        <v>1</v>
      </c>
      <c r="T39" s="0" t="n">
        <v>3546.2856</v>
      </c>
      <c r="U39" s="0" t="n">
        <v>-94.4319</v>
      </c>
      <c r="V39" s="0" t="n">
        <v>-3433.1694</v>
      </c>
      <c r="W39" s="0" t="n">
        <v>-18.6818</v>
      </c>
      <c r="X39" s="0" t="n">
        <v>-3581.4641</v>
      </c>
      <c r="Y39" s="0" t="n">
        <v>705.9863</v>
      </c>
      <c r="Z39" s="0" t="n">
        <v>5135.3745</v>
      </c>
      <c r="AA39" s="0" t="n">
        <v>233.7123</v>
      </c>
      <c r="AB39" s="0" t="n">
        <v>48.6932</v>
      </c>
      <c r="AC39" s="0" t="n">
        <v>18.576</v>
      </c>
      <c r="AD39" s="0" t="n">
        <v>18.3508</v>
      </c>
      <c r="AE39" s="0" t="n">
        <v>17.5957</v>
      </c>
      <c r="AF39" s="0" t="n">
        <v>0.0428</v>
      </c>
      <c r="AG39" s="0" t="n">
        <v>0.0599</v>
      </c>
      <c r="AH39" s="0" t="n">
        <v>20.9214</v>
      </c>
    </row>
    <row r="40" customFormat="false" ht="12.8" hidden="false" customHeight="false" outlineLevel="0" collapsed="false">
      <c r="A40" s="0" t="n">
        <v>1</v>
      </c>
      <c r="B40" s="0" t="n">
        <v>38</v>
      </c>
      <c r="C40" s="0" t="n">
        <v>58.2058</v>
      </c>
      <c r="D40" s="0" t="n">
        <v>40.2058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4.7576</v>
      </c>
      <c r="K40" s="0" t="n">
        <v>0</v>
      </c>
      <c r="L40" s="0" t="n">
        <v>0.0003</v>
      </c>
      <c r="M40" s="0" t="n">
        <v>0</v>
      </c>
      <c r="N40" s="0" t="n">
        <v>-0.0233</v>
      </c>
      <c r="O40" s="0" t="n">
        <v>2.285</v>
      </c>
      <c r="P40" s="0" t="n">
        <v>0.01</v>
      </c>
      <c r="Q40" s="0" t="n">
        <v>0.0691</v>
      </c>
      <c r="R40" s="0" t="n">
        <v>0.0575</v>
      </c>
      <c r="S40" s="0" t="n">
        <v>1</v>
      </c>
      <c r="T40" s="0" t="n">
        <v>2085.512</v>
      </c>
      <c r="U40" s="0" t="n">
        <v>-94.3891</v>
      </c>
      <c r="V40" s="0" t="n">
        <v>-1977.6309</v>
      </c>
      <c r="W40" s="0" t="n">
        <v>-13.526</v>
      </c>
      <c r="X40" s="0" t="n">
        <v>-1870.2853</v>
      </c>
      <c r="Y40" s="0" t="n">
        <v>571.7791</v>
      </c>
      <c r="Z40" s="0" t="n">
        <v>3344.0078</v>
      </c>
      <c r="AA40" s="0" t="n">
        <v>136.3151</v>
      </c>
      <c r="AB40" s="0" t="n">
        <v>48.6932</v>
      </c>
      <c r="AC40" s="0" t="n">
        <v>18.29</v>
      </c>
      <c r="AD40" s="0" t="n">
        <v>18.1564</v>
      </c>
      <c r="AE40" s="0" t="n">
        <v>17.5659</v>
      </c>
      <c r="AF40" s="0" t="n">
        <v>0.0421</v>
      </c>
      <c r="AG40" s="0" t="n">
        <v>0.0599</v>
      </c>
      <c r="AH40" s="0" t="n">
        <v>20.9214</v>
      </c>
    </row>
    <row r="41" customFormat="false" ht="12.8" hidden="false" customHeight="false" outlineLevel="0" collapsed="false">
      <c r="A41" s="0" t="n">
        <v>1</v>
      </c>
      <c r="B41" s="0" t="n">
        <v>39</v>
      </c>
      <c r="C41" s="0" t="n">
        <v>58.1413</v>
      </c>
      <c r="D41" s="0" t="n">
        <v>40.1413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0.0003</v>
      </c>
      <c r="M41" s="0" t="n">
        <v>0</v>
      </c>
      <c r="N41" s="0" t="n">
        <v>-0.0231</v>
      </c>
      <c r="O41" s="0" t="n">
        <v>2.285</v>
      </c>
      <c r="P41" s="0" t="n">
        <v>0.01</v>
      </c>
      <c r="Q41" s="0" t="n">
        <v>0.0642</v>
      </c>
      <c r="R41" s="0" t="n">
        <v>0.0574</v>
      </c>
      <c r="S41" s="0" t="n">
        <v>1</v>
      </c>
      <c r="T41" s="0" t="n">
        <v>114.5222</v>
      </c>
      <c r="U41" s="0" t="n">
        <v>-87.7795</v>
      </c>
      <c r="V41" s="0" t="n">
        <v>-27.1083</v>
      </c>
      <c r="W41" s="0" t="n">
        <v>0.1766</v>
      </c>
      <c r="X41" s="0" t="n">
        <v>420.7122</v>
      </c>
      <c r="Y41" s="0" t="n">
        <v>456.2689</v>
      </c>
      <c r="Z41" s="0" t="n">
        <v>957.2727</v>
      </c>
      <c r="AA41" s="0" t="n">
        <v>23.9796</v>
      </c>
      <c r="AB41" s="0" t="n">
        <v>48.6932</v>
      </c>
      <c r="AC41" s="0" t="n">
        <v>17.566</v>
      </c>
      <c r="AD41" s="0" t="n">
        <v>17.5585</v>
      </c>
      <c r="AE41" s="0" t="n">
        <v>17.4197</v>
      </c>
      <c r="AF41" s="0" t="n">
        <v>0.0415</v>
      </c>
      <c r="AG41" s="0" t="n">
        <v>0.0599</v>
      </c>
      <c r="AH41" s="0" t="n">
        <v>0</v>
      </c>
    </row>
    <row r="42" customFormat="false" ht="12.8" hidden="false" customHeight="false" outlineLevel="0" collapsed="false">
      <c r="A42" s="0" t="n">
        <v>1</v>
      </c>
      <c r="B42" s="0" t="n">
        <v>40</v>
      </c>
      <c r="C42" s="0" t="n">
        <v>58.078</v>
      </c>
      <c r="D42" s="0" t="n">
        <v>40.078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0.0003</v>
      </c>
      <c r="M42" s="0" t="n">
        <v>0</v>
      </c>
      <c r="N42" s="0" t="n">
        <v>-0.0229</v>
      </c>
      <c r="O42" s="0" t="n">
        <v>2.285</v>
      </c>
      <c r="P42" s="0" t="n">
        <v>0.01</v>
      </c>
      <c r="Q42" s="0" t="n">
        <v>0.063</v>
      </c>
      <c r="R42" s="0" t="n">
        <v>0.0573</v>
      </c>
      <c r="S42" s="0" t="n">
        <v>1</v>
      </c>
      <c r="T42" s="0" t="n">
        <v>150.16</v>
      </c>
      <c r="U42" s="0" t="n">
        <v>-86.1228</v>
      </c>
      <c r="V42" s="0" t="n">
        <v>-68.4389</v>
      </c>
      <c r="W42" s="0" t="n">
        <v>4.3646</v>
      </c>
      <c r="X42" s="0" t="n">
        <v>370.0811</v>
      </c>
      <c r="Y42" s="0" t="n">
        <v>405.557</v>
      </c>
      <c r="Z42" s="0" t="n">
        <v>936.5307</v>
      </c>
      <c r="AA42" s="0" t="n">
        <v>-25.0265</v>
      </c>
      <c r="AB42" s="0" t="n">
        <v>48.6932</v>
      </c>
      <c r="AC42" s="0" t="n">
        <v>17.246</v>
      </c>
      <c r="AD42" s="0" t="n">
        <v>17.2357</v>
      </c>
      <c r="AE42" s="0" t="n">
        <v>17.2642</v>
      </c>
      <c r="AF42" s="0" t="n">
        <v>0.0408</v>
      </c>
      <c r="AG42" s="0" t="n">
        <v>0.0599</v>
      </c>
      <c r="AH42" s="0" t="n">
        <v>0</v>
      </c>
    </row>
    <row r="43" customFormat="false" ht="12.8" hidden="false" customHeight="false" outlineLevel="0" collapsed="false">
      <c r="A43" s="0" t="n">
        <v>1</v>
      </c>
      <c r="B43" s="0" t="n">
        <v>41</v>
      </c>
      <c r="C43" s="0" t="n">
        <v>58.0139</v>
      </c>
      <c r="D43" s="0" t="n">
        <v>40.0139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0.0003</v>
      </c>
      <c r="M43" s="0" t="n">
        <v>0</v>
      </c>
      <c r="N43" s="0" t="n">
        <v>-0.0228</v>
      </c>
      <c r="O43" s="0" t="n">
        <v>2.285</v>
      </c>
      <c r="P43" s="0" t="n">
        <v>0.01</v>
      </c>
      <c r="Q43" s="0" t="n">
        <v>0.0639</v>
      </c>
      <c r="R43" s="0" t="n">
        <v>0.0573</v>
      </c>
      <c r="S43" s="0" t="n">
        <v>1</v>
      </c>
      <c r="T43" s="0" t="n">
        <v>165.0475</v>
      </c>
      <c r="U43" s="0" t="n">
        <v>-87.3032</v>
      </c>
      <c r="V43" s="0" t="n">
        <v>-83.1034</v>
      </c>
      <c r="W43" s="0" t="n">
        <v>5.5438</v>
      </c>
      <c r="X43" s="0" t="n">
        <v>351.5444</v>
      </c>
      <c r="Y43" s="0" t="n">
        <v>386.8726</v>
      </c>
      <c r="Z43" s="0" t="n">
        <v>925.9747</v>
      </c>
      <c r="AA43" s="0" t="n">
        <v>-42.6194</v>
      </c>
      <c r="AB43" s="0" t="n">
        <v>48.6932</v>
      </c>
      <c r="AC43" s="0" t="n">
        <v>17.041</v>
      </c>
      <c r="AD43" s="0" t="n">
        <v>17.0286</v>
      </c>
      <c r="AE43" s="0" t="n">
        <v>17.1241</v>
      </c>
      <c r="AF43" s="0" t="n">
        <v>0.0402</v>
      </c>
      <c r="AG43" s="0" t="n">
        <v>0.0599</v>
      </c>
      <c r="AH43" s="0" t="n">
        <v>0</v>
      </c>
    </row>
    <row r="44" customFormat="false" ht="12.8" hidden="false" customHeight="false" outlineLevel="0" collapsed="false">
      <c r="A44" s="0" t="n">
        <v>1</v>
      </c>
      <c r="B44" s="0" t="n">
        <v>42</v>
      </c>
      <c r="C44" s="0" t="n">
        <v>57.9518</v>
      </c>
      <c r="D44" s="0" t="n">
        <v>39.9518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0</v>
      </c>
      <c r="J44" s="0" t="n">
        <v>0</v>
      </c>
      <c r="K44" s="0" t="n">
        <v>0</v>
      </c>
      <c r="L44" s="0" t="n">
        <v>0.0003</v>
      </c>
      <c r="M44" s="0" t="n">
        <v>0</v>
      </c>
      <c r="N44" s="0" t="n">
        <v>-0.0226</v>
      </c>
      <c r="O44" s="0" t="n">
        <v>2.285</v>
      </c>
      <c r="P44" s="0" t="n">
        <v>0.0102</v>
      </c>
      <c r="Q44" s="0" t="n">
        <v>0.0618</v>
      </c>
      <c r="R44" s="0" t="n">
        <v>0.0572</v>
      </c>
      <c r="S44" s="0" t="n">
        <v>1</v>
      </c>
      <c r="T44" s="0" t="n">
        <v>150.8348</v>
      </c>
      <c r="U44" s="0" t="n">
        <v>-84.5058</v>
      </c>
      <c r="V44" s="0" t="n">
        <v>-83.6686</v>
      </c>
      <c r="W44" s="0" t="n">
        <v>17.3932</v>
      </c>
      <c r="X44" s="0" t="n">
        <v>346.8682</v>
      </c>
      <c r="Y44" s="0" t="n">
        <v>382.0157</v>
      </c>
      <c r="Z44" s="0" t="n">
        <v>940.2189</v>
      </c>
      <c r="AA44" s="0" t="n">
        <v>-44.0666</v>
      </c>
      <c r="AB44" s="0" t="n">
        <v>48.6932</v>
      </c>
      <c r="AC44" s="0" t="n">
        <v>16.39</v>
      </c>
      <c r="AD44" s="0" t="n">
        <v>16.3788</v>
      </c>
      <c r="AE44" s="0" t="n">
        <v>16.8902</v>
      </c>
      <c r="AF44" s="0" t="n">
        <v>0.0396</v>
      </c>
      <c r="AG44" s="0" t="n">
        <v>0.0599</v>
      </c>
      <c r="AH44" s="0" t="n">
        <v>0</v>
      </c>
    </row>
    <row r="45" customFormat="false" ht="12.8" hidden="false" customHeight="false" outlineLevel="0" collapsed="false">
      <c r="A45" s="0" t="n">
        <v>1</v>
      </c>
      <c r="B45" s="0" t="n">
        <v>43</v>
      </c>
      <c r="C45" s="0" t="n">
        <v>57.8939</v>
      </c>
      <c r="D45" s="0" t="n">
        <v>39.8939</v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0</v>
      </c>
      <c r="L45" s="0" t="n">
        <v>0.0003</v>
      </c>
      <c r="M45" s="0" t="n">
        <v>0</v>
      </c>
      <c r="N45" s="0" t="n">
        <v>-0.0224</v>
      </c>
      <c r="O45" s="0" t="n">
        <v>2.285</v>
      </c>
      <c r="P45" s="0" t="n">
        <v>0.0105</v>
      </c>
      <c r="Q45" s="0" t="n">
        <v>0.0577</v>
      </c>
      <c r="R45" s="0" t="n">
        <v>0.0571</v>
      </c>
      <c r="S45" s="0" t="n">
        <v>1</v>
      </c>
      <c r="T45" s="0" t="n">
        <v>136.4197</v>
      </c>
      <c r="U45" s="0" t="n">
        <v>-78.934</v>
      </c>
      <c r="V45" s="0" t="n">
        <v>-83.4075</v>
      </c>
      <c r="W45" s="0" t="n">
        <v>25.8084</v>
      </c>
      <c r="X45" s="0" t="n">
        <v>343.4734</v>
      </c>
      <c r="Y45" s="0" t="n">
        <v>378.5408</v>
      </c>
      <c r="Z45" s="0" t="n">
        <v>928.5771</v>
      </c>
      <c r="AA45" s="0" t="n">
        <v>-44.3948</v>
      </c>
      <c r="AB45" s="0" t="n">
        <v>48.6932</v>
      </c>
      <c r="AC45" s="0" t="n">
        <v>15.786</v>
      </c>
      <c r="AD45" s="0" t="n">
        <v>15.7751</v>
      </c>
      <c r="AE45" s="0" t="n">
        <v>16.6087</v>
      </c>
      <c r="AF45" s="0" t="n">
        <v>0.039</v>
      </c>
      <c r="AG45" s="0" t="n">
        <v>0.0599</v>
      </c>
      <c r="AH45" s="0" t="n">
        <v>0</v>
      </c>
    </row>
    <row r="46" customFormat="false" ht="12.8" hidden="false" customHeight="false" outlineLevel="0" collapsed="false">
      <c r="A46" s="0" t="n">
        <v>1</v>
      </c>
      <c r="B46" s="0" t="n">
        <v>44</v>
      </c>
      <c r="C46" s="0" t="n">
        <v>57.8414</v>
      </c>
      <c r="D46" s="0" t="n">
        <v>39.8414</v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0</v>
      </c>
      <c r="J46" s="0" t="n">
        <v>0</v>
      </c>
      <c r="K46" s="0" t="n">
        <v>0</v>
      </c>
      <c r="L46" s="0" t="n">
        <v>0.0003</v>
      </c>
      <c r="M46" s="0" t="n">
        <v>0</v>
      </c>
      <c r="N46" s="0" t="n">
        <v>-0.0223</v>
      </c>
      <c r="O46" s="0" t="n">
        <v>2.285</v>
      </c>
      <c r="P46" s="0" t="n">
        <v>0.0107</v>
      </c>
      <c r="Q46" s="0" t="n">
        <v>0.0522</v>
      </c>
      <c r="R46" s="0" t="n">
        <v>0.057</v>
      </c>
      <c r="S46" s="0" t="n">
        <v>1</v>
      </c>
      <c r="T46" s="0" t="n">
        <v>122.2438</v>
      </c>
      <c r="U46" s="0" t="n">
        <v>-71.442</v>
      </c>
      <c r="V46" s="0" t="n">
        <v>-83.1599</v>
      </c>
      <c r="W46" s="0" t="n">
        <v>32.5051</v>
      </c>
      <c r="X46" s="0" t="n">
        <v>340.2175</v>
      </c>
      <c r="Y46" s="0" t="n">
        <v>375.2909</v>
      </c>
      <c r="Z46" s="0" t="n">
        <v>919.2909</v>
      </c>
      <c r="AA46" s="0" t="n">
        <v>-44.6297</v>
      </c>
      <c r="AB46" s="0" t="n">
        <v>48.6932</v>
      </c>
      <c r="AC46" s="0" t="n">
        <v>15.204</v>
      </c>
      <c r="AD46" s="0" t="n">
        <v>15.1932</v>
      </c>
      <c r="AE46" s="0" t="n">
        <v>16.2991</v>
      </c>
      <c r="AF46" s="0" t="n">
        <v>0.0385</v>
      </c>
      <c r="AG46" s="0" t="n">
        <v>0.0599</v>
      </c>
      <c r="AH46" s="0" t="n">
        <v>0</v>
      </c>
    </row>
    <row r="47" customFormat="false" ht="12.8" hidden="false" customHeight="false" outlineLevel="0" collapsed="false">
      <c r="A47" s="0" t="n">
        <v>1</v>
      </c>
      <c r="B47" s="0" t="n">
        <v>45</v>
      </c>
      <c r="C47" s="0" t="n">
        <v>57.793</v>
      </c>
      <c r="D47" s="0" t="n">
        <v>39.793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0</v>
      </c>
      <c r="L47" s="0" t="n">
        <v>0.0003</v>
      </c>
      <c r="M47" s="0" t="n">
        <v>0</v>
      </c>
      <c r="N47" s="0" t="n">
        <v>-0.0221</v>
      </c>
      <c r="O47" s="0" t="n">
        <v>2.285</v>
      </c>
      <c r="P47" s="0" t="n">
        <v>0.011</v>
      </c>
      <c r="Q47" s="0" t="n">
        <v>0.0481</v>
      </c>
      <c r="R47" s="0" t="n">
        <v>0.0569</v>
      </c>
      <c r="S47" s="0" t="n">
        <v>1</v>
      </c>
      <c r="T47" s="0" t="n">
        <v>113.997</v>
      </c>
      <c r="U47" s="0" t="n">
        <v>-65.9317</v>
      </c>
      <c r="V47" s="0" t="n">
        <v>-82.9302</v>
      </c>
      <c r="W47" s="0" t="n">
        <v>34.873</v>
      </c>
      <c r="X47" s="0" t="n">
        <v>337.9183</v>
      </c>
      <c r="Y47" s="0" t="n">
        <v>373.0056</v>
      </c>
      <c r="Z47" s="0" t="n">
        <v>904.9089</v>
      </c>
      <c r="AA47" s="0" t="n">
        <v>-44.7309</v>
      </c>
      <c r="AB47" s="0" t="n">
        <v>48.6932</v>
      </c>
      <c r="AC47" s="0" t="n">
        <v>14.779</v>
      </c>
      <c r="AD47" s="0" t="n">
        <v>14.7694</v>
      </c>
      <c r="AE47" s="0" t="n">
        <v>16.0034</v>
      </c>
      <c r="AF47" s="0" t="n">
        <v>0.038</v>
      </c>
      <c r="AG47" s="0" t="n">
        <v>0.0599</v>
      </c>
      <c r="AH47" s="0" t="n">
        <v>0</v>
      </c>
    </row>
    <row r="48" customFormat="false" ht="12.8" hidden="false" customHeight="false" outlineLevel="0" collapsed="false">
      <c r="A48" s="0" t="n">
        <v>1</v>
      </c>
      <c r="B48" s="0" t="n">
        <v>46</v>
      </c>
      <c r="C48" s="0" t="n">
        <v>57.7473</v>
      </c>
      <c r="D48" s="0" t="n">
        <v>39.7473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0.0003</v>
      </c>
      <c r="M48" s="0" t="n">
        <v>0</v>
      </c>
      <c r="N48" s="0" t="n">
        <v>-0.022</v>
      </c>
      <c r="O48" s="0" t="n">
        <v>2.285</v>
      </c>
      <c r="P48" s="0" t="n">
        <v>0.0112</v>
      </c>
      <c r="Q48" s="0" t="n">
        <v>0.0455</v>
      </c>
      <c r="R48" s="0" t="n">
        <v>0.0568</v>
      </c>
      <c r="S48" s="0" t="n">
        <v>1</v>
      </c>
      <c r="T48" s="0" t="n">
        <v>110.6207</v>
      </c>
      <c r="U48" s="0" t="n">
        <v>-62.3597</v>
      </c>
      <c r="V48" s="0" t="n">
        <v>-82.8284</v>
      </c>
      <c r="W48" s="0" t="n">
        <v>34.5489</v>
      </c>
      <c r="X48" s="0" t="n">
        <v>336.2755</v>
      </c>
      <c r="Y48" s="0" t="n">
        <v>371.3511</v>
      </c>
      <c r="Z48" s="0" t="n">
        <v>893.5541</v>
      </c>
      <c r="AA48" s="0" t="n">
        <v>-44.8871</v>
      </c>
      <c r="AB48" s="0" t="n">
        <v>48.6932</v>
      </c>
      <c r="AC48" s="0" t="n">
        <v>14.489</v>
      </c>
      <c r="AD48" s="0" t="n">
        <v>14.4776</v>
      </c>
      <c r="AE48" s="0" t="n">
        <v>15.7414</v>
      </c>
      <c r="AF48" s="0" t="n">
        <v>0.0376</v>
      </c>
      <c r="AG48" s="0" t="n">
        <v>0.0599</v>
      </c>
      <c r="AH48" s="0" t="n">
        <v>0</v>
      </c>
    </row>
    <row r="49" customFormat="false" ht="12.8" hidden="false" customHeight="false" outlineLevel="0" collapsed="false">
      <c r="A49" s="0" t="n">
        <v>1</v>
      </c>
      <c r="B49" s="0" t="n">
        <v>47</v>
      </c>
      <c r="C49" s="0" t="n">
        <v>57.7028</v>
      </c>
      <c r="D49" s="0" t="n">
        <v>39.7028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0.0003</v>
      </c>
      <c r="M49" s="0" t="n">
        <v>0</v>
      </c>
      <c r="N49" s="0" t="n">
        <v>-0.0219</v>
      </c>
      <c r="O49" s="0" t="n">
        <v>2.285</v>
      </c>
      <c r="P49" s="0" t="n">
        <v>0.0114</v>
      </c>
      <c r="Q49" s="0" t="n">
        <v>0.0441</v>
      </c>
      <c r="R49" s="0" t="n">
        <v>0.0568</v>
      </c>
      <c r="S49" s="0" t="n">
        <v>1</v>
      </c>
      <c r="T49" s="0" t="n">
        <v>109.6461</v>
      </c>
      <c r="U49" s="0" t="n">
        <v>-60.5029</v>
      </c>
      <c r="V49" s="0" t="n">
        <v>-82.7642</v>
      </c>
      <c r="W49" s="0" t="n">
        <v>33.4913</v>
      </c>
      <c r="X49" s="0" t="n">
        <v>334.9954</v>
      </c>
      <c r="Y49" s="0" t="n">
        <v>370.0042</v>
      </c>
      <c r="Z49" s="0" t="n">
        <v>886.3657</v>
      </c>
      <c r="AA49" s="0" t="n">
        <v>-45.0818</v>
      </c>
      <c r="AB49" s="0" t="n">
        <v>48.6932</v>
      </c>
      <c r="AC49" s="0" t="n">
        <v>14.264</v>
      </c>
      <c r="AD49" s="0" t="n">
        <v>14.2526</v>
      </c>
      <c r="AE49" s="0" t="n">
        <v>15.5117</v>
      </c>
      <c r="AF49" s="0" t="n">
        <v>0.0371</v>
      </c>
      <c r="AG49" s="0" t="n">
        <v>0.0599</v>
      </c>
      <c r="AH49" s="0" t="n">
        <v>0</v>
      </c>
    </row>
    <row r="50" customFormat="false" ht="12.8" hidden="false" customHeight="false" outlineLevel="0" collapsed="false">
      <c r="A50" s="0" t="n">
        <v>1</v>
      </c>
      <c r="B50" s="0" t="n">
        <v>48</v>
      </c>
      <c r="C50" s="0" t="n">
        <v>57.6616</v>
      </c>
      <c r="D50" s="0" t="n">
        <v>39.6616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0.0003</v>
      </c>
      <c r="M50" s="0" t="n">
        <v>0</v>
      </c>
      <c r="N50" s="0" t="n">
        <v>-0.0217</v>
      </c>
      <c r="O50" s="0" t="n">
        <v>2.285</v>
      </c>
      <c r="P50" s="0" t="n">
        <v>0.0116</v>
      </c>
      <c r="Q50" s="0" t="n">
        <v>0.0409</v>
      </c>
      <c r="R50" s="0" t="n">
        <v>0.0567</v>
      </c>
      <c r="S50" s="0" t="n">
        <v>1</v>
      </c>
      <c r="T50" s="0" t="n">
        <v>104.1961</v>
      </c>
      <c r="U50" s="0" t="n">
        <v>-56.1153</v>
      </c>
      <c r="V50" s="0" t="n">
        <v>-82.568</v>
      </c>
      <c r="W50" s="0" t="n">
        <v>34.3885</v>
      </c>
      <c r="X50" s="0" t="n">
        <v>333.5473</v>
      </c>
      <c r="Y50" s="0" t="n">
        <v>368.6232</v>
      </c>
      <c r="Z50" s="0" t="n">
        <v>885.953</v>
      </c>
      <c r="AA50" s="0" t="n">
        <v>-45.0357</v>
      </c>
      <c r="AB50" s="0" t="n">
        <v>48.6932</v>
      </c>
      <c r="AC50" s="0" t="n">
        <v>13.986</v>
      </c>
      <c r="AD50" s="0" t="n">
        <v>13.9732</v>
      </c>
      <c r="AE50" s="0" t="n">
        <v>15.2881</v>
      </c>
      <c r="AF50" s="0" t="n">
        <v>0.0367</v>
      </c>
      <c r="AG50" s="0" t="n">
        <v>0.0599</v>
      </c>
      <c r="AH50" s="0" t="n">
        <v>0</v>
      </c>
    </row>
    <row r="51" customFormat="false" ht="12.8" hidden="false" customHeight="false" outlineLevel="0" collapsed="false">
      <c r="A51" s="0" t="n">
        <v>2</v>
      </c>
      <c r="B51" s="0" t="n">
        <v>1</v>
      </c>
      <c r="C51" s="0" t="n">
        <v>57.6237</v>
      </c>
      <c r="D51" s="0" t="n">
        <v>39.6237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0.0003</v>
      </c>
      <c r="M51" s="0" t="n">
        <v>0</v>
      </c>
      <c r="N51" s="0" t="n">
        <v>-0.0216</v>
      </c>
      <c r="O51" s="0" t="n">
        <v>2.285</v>
      </c>
      <c r="P51" s="0" t="n">
        <v>0.0118</v>
      </c>
      <c r="Q51" s="0" t="n">
        <v>0.0376</v>
      </c>
      <c r="R51" s="0" t="n">
        <v>0.0567</v>
      </c>
      <c r="S51" s="0" t="n">
        <v>1</v>
      </c>
      <c r="T51" s="0" t="n">
        <v>98.563</v>
      </c>
      <c r="U51" s="0" t="n">
        <v>-51.6295</v>
      </c>
      <c r="V51" s="0" t="n">
        <v>-82.3698</v>
      </c>
      <c r="W51" s="0" t="n">
        <v>35.4104</v>
      </c>
      <c r="X51" s="0" t="n">
        <v>332.1093</v>
      </c>
      <c r="Y51" s="0" t="n">
        <v>367.274</v>
      </c>
      <c r="Z51" s="0" t="n">
        <v>882.8063</v>
      </c>
      <c r="AA51" s="0" t="n">
        <v>-44.9644</v>
      </c>
      <c r="AB51" s="0" t="n">
        <v>48.6932</v>
      </c>
      <c r="AC51" s="0" t="n">
        <v>13.707</v>
      </c>
      <c r="AD51" s="0" t="n">
        <v>13.6943</v>
      </c>
      <c r="AE51" s="0" t="n">
        <v>15.0683</v>
      </c>
      <c r="AF51" s="0" t="n">
        <v>0.0363</v>
      </c>
      <c r="AG51" s="0" t="n">
        <v>0.0599</v>
      </c>
      <c r="AH51" s="0" t="n">
        <v>0</v>
      </c>
    </row>
    <row r="52" customFormat="false" ht="12.8" hidden="false" customHeight="false" outlineLevel="0" collapsed="false">
      <c r="A52" s="0" t="n">
        <v>2</v>
      </c>
      <c r="B52" s="0" t="n">
        <v>2</v>
      </c>
      <c r="C52" s="0" t="n">
        <v>57.585</v>
      </c>
      <c r="D52" s="0" t="n">
        <v>39.585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0.0003</v>
      </c>
      <c r="M52" s="0" t="n">
        <v>0</v>
      </c>
      <c r="N52" s="0" t="n">
        <v>-0.0216</v>
      </c>
      <c r="O52" s="0" t="n">
        <v>2.285</v>
      </c>
      <c r="P52" s="0" t="n">
        <v>0.012</v>
      </c>
      <c r="Q52" s="0" t="n">
        <v>0.0384</v>
      </c>
      <c r="R52" s="0" t="n">
        <v>0.0566</v>
      </c>
      <c r="S52" s="0" t="n">
        <v>1</v>
      </c>
      <c r="T52" s="0" t="n">
        <v>98.9985</v>
      </c>
      <c r="U52" s="0" t="n">
        <v>-52.6988</v>
      </c>
      <c r="V52" s="0" t="n">
        <v>-82.2178</v>
      </c>
      <c r="W52" s="0" t="n">
        <v>35.9159</v>
      </c>
      <c r="X52" s="0" t="n">
        <v>330.7843</v>
      </c>
      <c r="Y52" s="0" t="n">
        <v>365.7338</v>
      </c>
      <c r="Z52" s="0" t="n">
        <v>876.19</v>
      </c>
      <c r="AA52" s="0" t="n">
        <v>-45.2263</v>
      </c>
      <c r="AB52" s="0" t="n">
        <v>48.6932</v>
      </c>
      <c r="AC52" s="0" t="n">
        <v>13.459</v>
      </c>
      <c r="AD52" s="0" t="n">
        <v>13.4426</v>
      </c>
      <c r="AE52" s="0" t="n">
        <v>14.8567</v>
      </c>
      <c r="AF52" s="0" t="n">
        <v>0.0359</v>
      </c>
      <c r="AG52" s="0" t="n">
        <v>0.0599</v>
      </c>
      <c r="AH52" s="0" t="n">
        <v>0</v>
      </c>
    </row>
    <row r="53" customFormat="false" ht="12.8" hidden="false" customHeight="false" outlineLevel="0" collapsed="false">
      <c r="A53" s="0" t="n">
        <v>2</v>
      </c>
      <c r="B53" s="0" t="n">
        <v>3</v>
      </c>
      <c r="C53" s="0" t="n">
        <v>57.5451</v>
      </c>
      <c r="D53" s="0" t="n">
        <v>39.5451</v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</v>
      </c>
      <c r="L53" s="0" t="n">
        <v>0.0003</v>
      </c>
      <c r="M53" s="0" t="n">
        <v>0</v>
      </c>
      <c r="N53" s="0" t="n">
        <v>-0.0215</v>
      </c>
      <c r="O53" s="0" t="n">
        <v>2.285</v>
      </c>
      <c r="P53" s="0" t="n">
        <v>0.0122</v>
      </c>
      <c r="Q53" s="0" t="n">
        <v>0.0397</v>
      </c>
      <c r="R53" s="0" t="n">
        <v>0.0566</v>
      </c>
      <c r="S53" s="0" t="n">
        <v>1</v>
      </c>
      <c r="T53" s="0" t="n">
        <v>102.7744</v>
      </c>
      <c r="U53" s="0" t="n">
        <v>-54.3981</v>
      </c>
      <c r="V53" s="0" t="n">
        <v>-82.2656</v>
      </c>
      <c r="W53" s="0" t="n">
        <v>33.8679</v>
      </c>
      <c r="X53" s="0" t="n">
        <v>329.9654</v>
      </c>
      <c r="Y53" s="0" t="n">
        <v>364.7036</v>
      </c>
      <c r="Z53" s="0" t="n">
        <v>866.0577</v>
      </c>
      <c r="AA53" s="0" t="n">
        <v>-45.6083</v>
      </c>
      <c r="AB53" s="0" t="n">
        <v>48.6932</v>
      </c>
      <c r="AC53" s="0" t="n">
        <v>13.336</v>
      </c>
      <c r="AD53" s="0" t="n">
        <v>13.3147</v>
      </c>
      <c r="AE53" s="0" t="n">
        <v>14.6776</v>
      </c>
      <c r="AF53" s="0" t="n">
        <v>0.0355</v>
      </c>
      <c r="AG53" s="0" t="n">
        <v>0.0599</v>
      </c>
      <c r="AH53" s="0" t="n">
        <v>0</v>
      </c>
    </row>
    <row r="54" customFormat="false" ht="12.8" hidden="false" customHeight="false" outlineLevel="0" collapsed="false">
      <c r="A54" s="0" t="n">
        <v>2</v>
      </c>
      <c r="B54" s="0" t="n">
        <v>4</v>
      </c>
      <c r="C54" s="0" t="n">
        <v>57.5067</v>
      </c>
      <c r="D54" s="0" t="n">
        <v>39.5067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0.0003</v>
      </c>
      <c r="M54" s="0" t="n">
        <v>0</v>
      </c>
      <c r="N54" s="0" t="n">
        <v>-0.0214</v>
      </c>
      <c r="O54" s="0" t="n">
        <v>2.285</v>
      </c>
      <c r="P54" s="0" t="n">
        <v>0.0124</v>
      </c>
      <c r="Q54" s="0" t="n">
        <v>0.0382</v>
      </c>
      <c r="R54" s="0" t="n">
        <v>0.0565</v>
      </c>
      <c r="S54" s="0" t="n">
        <v>1</v>
      </c>
      <c r="T54" s="0" t="n">
        <v>101.8063</v>
      </c>
      <c r="U54" s="0" t="n">
        <v>-52.3792</v>
      </c>
      <c r="V54" s="0" t="n">
        <v>-81.8827</v>
      </c>
      <c r="W54" s="0" t="n">
        <v>32.5095</v>
      </c>
      <c r="X54" s="0" t="n">
        <v>329.6638</v>
      </c>
      <c r="Y54" s="0" t="n">
        <v>364.4231</v>
      </c>
      <c r="Z54" s="0" t="n">
        <v>864.7887</v>
      </c>
      <c r="AA54" s="0" t="n">
        <v>-45.2496</v>
      </c>
      <c r="AB54" s="0" t="n">
        <v>48.6932</v>
      </c>
      <c r="AC54" s="0" t="n">
        <v>13.201</v>
      </c>
      <c r="AD54" s="0" t="n">
        <v>13.1884</v>
      </c>
      <c r="AE54" s="0" t="n">
        <v>14.5182</v>
      </c>
      <c r="AF54" s="0" t="n">
        <v>0.0352</v>
      </c>
      <c r="AG54" s="0" t="n">
        <v>0.0599</v>
      </c>
      <c r="AH54" s="0" t="n">
        <v>0</v>
      </c>
    </row>
    <row r="55" customFormat="false" ht="12.8" hidden="false" customHeight="false" outlineLevel="0" collapsed="false">
      <c r="A55" s="0" t="n">
        <v>2</v>
      </c>
      <c r="B55" s="0" t="n">
        <v>5</v>
      </c>
      <c r="C55" s="0" t="n">
        <v>57.4709</v>
      </c>
      <c r="D55" s="0" t="n">
        <v>39.4709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0.0003</v>
      </c>
      <c r="M55" s="0" t="n">
        <v>0</v>
      </c>
      <c r="N55" s="0" t="n">
        <v>-0.0213</v>
      </c>
      <c r="O55" s="0" t="n">
        <v>2.285</v>
      </c>
      <c r="P55" s="0" t="n">
        <v>0.0126</v>
      </c>
      <c r="Q55" s="0" t="n">
        <v>0.0355</v>
      </c>
      <c r="R55" s="0" t="n">
        <v>0.0564</v>
      </c>
      <c r="S55" s="0" t="n">
        <v>1</v>
      </c>
      <c r="T55" s="0" t="n">
        <v>96.2803</v>
      </c>
      <c r="U55" s="0" t="n">
        <v>-48.6556</v>
      </c>
      <c r="V55" s="0" t="n">
        <v>-81.6833</v>
      </c>
      <c r="W55" s="0" t="n">
        <v>34.098</v>
      </c>
      <c r="X55" s="0" t="n">
        <v>328.4631</v>
      </c>
      <c r="Y55" s="0" t="n">
        <v>363.3126</v>
      </c>
      <c r="Z55" s="0" t="n">
        <v>868.3266</v>
      </c>
      <c r="AA55" s="0" t="n">
        <v>-45.1401</v>
      </c>
      <c r="AB55" s="0" t="n">
        <v>48.6932</v>
      </c>
      <c r="AC55" s="0" t="n">
        <v>12.961</v>
      </c>
      <c r="AD55" s="0" t="n">
        <v>12.9469</v>
      </c>
      <c r="AE55" s="0" t="n">
        <v>14.3456</v>
      </c>
      <c r="AF55" s="0" t="n">
        <v>0.0348</v>
      </c>
      <c r="AG55" s="0" t="n">
        <v>0.0599</v>
      </c>
      <c r="AH55" s="0" t="n">
        <v>0</v>
      </c>
    </row>
    <row r="56" customFormat="false" ht="12.8" hidden="false" customHeight="false" outlineLevel="0" collapsed="false">
      <c r="A56" s="0" t="n">
        <v>2</v>
      </c>
      <c r="B56" s="0" t="n">
        <v>6</v>
      </c>
      <c r="C56" s="0" t="n">
        <v>57.4366</v>
      </c>
      <c r="D56" s="0" t="n">
        <v>39.4366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0.0003</v>
      </c>
      <c r="M56" s="0" t="n">
        <v>0</v>
      </c>
      <c r="N56" s="0" t="n">
        <v>-0.0212</v>
      </c>
      <c r="O56" s="0" t="n">
        <v>2.285</v>
      </c>
      <c r="P56" s="0" t="n">
        <v>0.0127</v>
      </c>
      <c r="Q56" s="0" t="n">
        <v>0.0341</v>
      </c>
      <c r="R56" s="0" t="n">
        <v>0.0564</v>
      </c>
      <c r="S56" s="0" t="n">
        <v>1</v>
      </c>
      <c r="T56" s="0" t="n">
        <v>95.9344</v>
      </c>
      <c r="U56" s="0" t="n">
        <v>-46.7479</v>
      </c>
      <c r="V56" s="0" t="n">
        <v>-81.6062</v>
      </c>
      <c r="W56" s="0" t="n">
        <v>32.3686</v>
      </c>
      <c r="X56" s="0" t="n">
        <v>327.9529</v>
      </c>
      <c r="Y56" s="0" t="n">
        <v>362.8399</v>
      </c>
      <c r="Z56" s="0" t="n">
        <v>859.5887</v>
      </c>
      <c r="AA56" s="0" t="n">
        <v>-45.102</v>
      </c>
      <c r="AB56" s="0" t="n">
        <v>48.6932</v>
      </c>
      <c r="AC56" s="0" t="n">
        <v>12.864</v>
      </c>
      <c r="AD56" s="0" t="n">
        <v>12.8456</v>
      </c>
      <c r="AE56" s="0" t="n">
        <v>14.1977</v>
      </c>
      <c r="AF56" s="0" t="n">
        <v>0.0345</v>
      </c>
      <c r="AG56" s="0" t="n">
        <v>0.0599</v>
      </c>
      <c r="AH56" s="0" t="n">
        <v>0</v>
      </c>
    </row>
    <row r="57" customFormat="false" ht="12.8" hidden="false" customHeight="false" outlineLevel="0" collapsed="false">
      <c r="A57" s="0" t="n">
        <v>2</v>
      </c>
      <c r="B57" s="0" t="n">
        <v>7</v>
      </c>
      <c r="C57" s="0" t="n">
        <v>57.4031</v>
      </c>
      <c r="D57" s="0" t="n">
        <v>39.4031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0.0003</v>
      </c>
      <c r="M57" s="0" t="n">
        <v>0</v>
      </c>
      <c r="N57" s="0" t="n">
        <v>-0.0211</v>
      </c>
      <c r="O57" s="0" t="n">
        <v>2.285</v>
      </c>
      <c r="P57" s="0" t="n">
        <v>0.0129</v>
      </c>
      <c r="Q57" s="0" t="n">
        <v>0.0332</v>
      </c>
      <c r="R57" s="0" t="n">
        <v>0.0563</v>
      </c>
      <c r="S57" s="0" t="n">
        <v>1</v>
      </c>
      <c r="T57" s="0" t="n">
        <v>96.0694</v>
      </c>
      <c r="U57" s="0" t="n">
        <v>-45.5829</v>
      </c>
      <c r="V57" s="0" t="n">
        <v>-81.0456</v>
      </c>
      <c r="W57" s="0" t="n">
        <v>30.5325</v>
      </c>
      <c r="X57" s="0" t="n">
        <v>328.1943</v>
      </c>
      <c r="Y57" s="0" t="n">
        <v>363.0871</v>
      </c>
      <c r="Z57" s="0" t="n">
        <v>856.4701</v>
      </c>
      <c r="AA57" s="0" t="n">
        <v>-44.4994</v>
      </c>
      <c r="AB57" s="0" t="n">
        <v>48.6932</v>
      </c>
      <c r="AC57" s="0" t="n">
        <v>12.808</v>
      </c>
      <c r="AD57" s="0" t="n">
        <v>12.7751</v>
      </c>
      <c r="AE57" s="0" t="n">
        <v>14.0715</v>
      </c>
      <c r="AF57" s="0" t="n">
        <v>0.0341</v>
      </c>
      <c r="AG57" s="0" t="n">
        <v>0.0599</v>
      </c>
      <c r="AH57" s="0" t="n">
        <v>0</v>
      </c>
    </row>
    <row r="58" customFormat="false" ht="12.8" hidden="false" customHeight="false" outlineLevel="0" collapsed="false">
      <c r="A58" s="0" t="n">
        <v>2</v>
      </c>
      <c r="B58" s="0" t="n">
        <v>8</v>
      </c>
      <c r="C58" s="0" t="n">
        <v>57.3707</v>
      </c>
      <c r="D58" s="0" t="n">
        <v>39.3707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0.0003</v>
      </c>
      <c r="M58" s="0" t="n">
        <v>0</v>
      </c>
      <c r="N58" s="0" t="n">
        <v>-0.0211</v>
      </c>
      <c r="O58" s="0" t="n">
        <v>2.285</v>
      </c>
      <c r="P58" s="0" t="n">
        <v>0.0131</v>
      </c>
      <c r="Q58" s="0" t="n">
        <v>0.0321</v>
      </c>
      <c r="R58" s="0" t="n">
        <v>0.0563</v>
      </c>
      <c r="S58" s="0" t="n">
        <v>1</v>
      </c>
      <c r="T58" s="0" t="n">
        <v>96.119</v>
      </c>
      <c r="U58" s="0" t="n">
        <v>-44.1203</v>
      </c>
      <c r="V58" s="0" t="n">
        <v>-80.9495</v>
      </c>
      <c r="W58" s="0" t="n">
        <v>28.9564</v>
      </c>
      <c r="X58" s="0" t="n">
        <v>327.9519</v>
      </c>
      <c r="Y58" s="0" t="n">
        <v>362.8802</v>
      </c>
      <c r="Z58" s="0" t="n">
        <v>855.2935</v>
      </c>
      <c r="AA58" s="0" t="n">
        <v>-44.4042</v>
      </c>
      <c r="AB58" s="0" t="n">
        <v>48.6932</v>
      </c>
      <c r="AC58" s="0" t="n">
        <v>12.75</v>
      </c>
      <c r="AD58" s="0" t="n">
        <v>12.7151</v>
      </c>
      <c r="AE58" s="0" t="n">
        <v>13.9616</v>
      </c>
      <c r="AF58" s="0" t="n">
        <v>0.0338</v>
      </c>
      <c r="AG58" s="0" t="n">
        <v>0.0599</v>
      </c>
      <c r="AH58" s="0" t="n">
        <v>0</v>
      </c>
    </row>
    <row r="59" customFormat="false" ht="12.8" hidden="false" customHeight="false" outlineLevel="0" collapsed="false">
      <c r="A59" s="0" t="n">
        <v>2</v>
      </c>
      <c r="B59" s="0" t="n">
        <v>9</v>
      </c>
      <c r="C59" s="0" t="n">
        <v>57.3409</v>
      </c>
      <c r="D59" s="0" t="n">
        <v>39.3409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0.0003</v>
      </c>
      <c r="M59" s="0" t="n">
        <v>0</v>
      </c>
      <c r="N59" s="0" t="n">
        <v>-0.021</v>
      </c>
      <c r="O59" s="0" t="n">
        <v>2.285</v>
      </c>
      <c r="P59" s="0" t="n">
        <v>0.0132</v>
      </c>
      <c r="Q59" s="0" t="n">
        <v>0.0295</v>
      </c>
      <c r="R59" s="0" t="n">
        <v>0.0562</v>
      </c>
      <c r="S59" s="0" t="n">
        <v>1</v>
      </c>
      <c r="T59" s="0" t="n">
        <v>88.1688</v>
      </c>
      <c r="U59" s="0" t="n">
        <v>-40.5373</v>
      </c>
      <c r="V59" s="0" t="n">
        <v>-81.142</v>
      </c>
      <c r="W59" s="0" t="n">
        <v>33.5169</v>
      </c>
      <c r="X59" s="0" t="n">
        <v>325.7637</v>
      </c>
      <c r="Y59" s="0" t="n">
        <v>360.7701</v>
      </c>
      <c r="Z59" s="0" t="n">
        <v>866.0901</v>
      </c>
      <c r="AA59" s="0" t="n">
        <v>-44.8468</v>
      </c>
      <c r="AB59" s="0" t="n">
        <v>48.6932</v>
      </c>
      <c r="AC59" s="0" t="n">
        <v>12.414</v>
      </c>
      <c r="AD59" s="0" t="n">
        <v>12.3832</v>
      </c>
      <c r="AE59" s="0" t="n">
        <v>13.8015</v>
      </c>
      <c r="AF59" s="0" t="n">
        <v>0.0335</v>
      </c>
      <c r="AG59" s="0" t="n">
        <v>0.0599</v>
      </c>
      <c r="AH59" s="0" t="n">
        <v>0</v>
      </c>
    </row>
    <row r="60" customFormat="false" ht="12.8" hidden="false" customHeight="false" outlineLevel="0" collapsed="false">
      <c r="A60" s="0" t="n">
        <v>2</v>
      </c>
      <c r="B60" s="0" t="n">
        <v>10</v>
      </c>
      <c r="C60" s="0" t="n">
        <v>57.312</v>
      </c>
      <c r="D60" s="0" t="n">
        <v>39.312</v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0.0003</v>
      </c>
      <c r="M60" s="0" t="n">
        <v>0</v>
      </c>
      <c r="N60" s="0" t="n">
        <v>-0.0209</v>
      </c>
      <c r="O60" s="0" t="n">
        <v>2.285</v>
      </c>
      <c r="P60" s="0" t="n">
        <v>0.0134</v>
      </c>
      <c r="Q60" s="0" t="n">
        <v>0.0286</v>
      </c>
      <c r="R60" s="0" t="n">
        <v>0.0562</v>
      </c>
      <c r="S60" s="0" t="n">
        <v>1</v>
      </c>
      <c r="T60" s="0" t="n">
        <v>87.9754</v>
      </c>
      <c r="U60" s="0" t="n">
        <v>-39.3291</v>
      </c>
      <c r="V60" s="0" t="n">
        <v>-81.1947</v>
      </c>
      <c r="W60" s="0" t="n">
        <v>32.5685</v>
      </c>
      <c r="X60" s="0" t="n">
        <v>324.9767</v>
      </c>
      <c r="Y60" s="0" t="n">
        <v>359.9885</v>
      </c>
      <c r="Z60" s="0" t="n">
        <v>853.1555</v>
      </c>
      <c r="AA60" s="0" t="n">
        <v>-45.0121</v>
      </c>
      <c r="AB60" s="0" t="n">
        <v>48.6932</v>
      </c>
      <c r="AC60" s="0" t="n">
        <v>12.297</v>
      </c>
      <c r="AD60" s="0" t="n">
        <v>12.2602</v>
      </c>
      <c r="AE60" s="0" t="n">
        <v>13.6596</v>
      </c>
      <c r="AF60" s="0" t="n">
        <v>0.0332</v>
      </c>
      <c r="AG60" s="0" t="n">
        <v>0.0599</v>
      </c>
      <c r="AH60" s="0" t="n">
        <v>0</v>
      </c>
    </row>
    <row r="61" customFormat="false" ht="12.8" hidden="false" customHeight="false" outlineLevel="0" collapsed="false">
      <c r="A61" s="0" t="n">
        <v>2</v>
      </c>
      <c r="B61" s="0" t="n">
        <v>11</v>
      </c>
      <c r="C61" s="0" t="n">
        <v>57.283</v>
      </c>
      <c r="D61" s="0" t="n">
        <v>39.283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0.0003</v>
      </c>
      <c r="M61" s="0" t="n">
        <v>0</v>
      </c>
      <c r="N61" s="0" t="n">
        <v>-0.0209</v>
      </c>
      <c r="O61" s="0" t="n">
        <v>2.285</v>
      </c>
      <c r="P61" s="0" t="n">
        <v>0.0135</v>
      </c>
      <c r="Q61" s="0" t="n">
        <v>0.0287</v>
      </c>
      <c r="R61" s="0" t="n">
        <v>0.0562</v>
      </c>
      <c r="S61" s="0" t="n">
        <v>1</v>
      </c>
      <c r="T61" s="0" t="n">
        <v>91.8182</v>
      </c>
      <c r="U61" s="0" t="n">
        <v>-39.446</v>
      </c>
      <c r="V61" s="0" t="n">
        <v>-80.3888</v>
      </c>
      <c r="W61" s="0" t="n">
        <v>28.0492</v>
      </c>
      <c r="X61" s="0" t="n">
        <v>326.3117</v>
      </c>
      <c r="Y61" s="0" t="n">
        <v>361.3089</v>
      </c>
      <c r="Z61" s="0" t="n">
        <v>843.743</v>
      </c>
      <c r="AA61" s="0" t="n">
        <v>-44.0206</v>
      </c>
      <c r="AB61" s="0" t="n">
        <v>48.6932</v>
      </c>
      <c r="AC61" s="0" t="n">
        <v>12.367</v>
      </c>
      <c r="AD61" s="0" t="n">
        <v>12.3259</v>
      </c>
      <c r="AE61" s="0" t="n">
        <v>13.5702</v>
      </c>
      <c r="AF61" s="0" t="n">
        <v>0.0329</v>
      </c>
      <c r="AG61" s="0" t="n">
        <v>0.0599</v>
      </c>
      <c r="AH61" s="0" t="n">
        <v>0</v>
      </c>
    </row>
    <row r="62" customFormat="false" ht="12.8" hidden="false" customHeight="false" outlineLevel="0" collapsed="false">
      <c r="A62" s="0" t="n">
        <v>2</v>
      </c>
      <c r="B62" s="0" t="n">
        <v>12</v>
      </c>
      <c r="C62" s="0" t="n">
        <v>57.2548</v>
      </c>
      <c r="D62" s="0" t="n">
        <v>39.2548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0.0003</v>
      </c>
      <c r="M62" s="0" t="n">
        <v>0</v>
      </c>
      <c r="N62" s="0" t="n">
        <v>-0.0208</v>
      </c>
      <c r="O62" s="0" t="n">
        <v>2.285</v>
      </c>
      <c r="P62" s="0" t="n">
        <v>0.0136</v>
      </c>
      <c r="Q62" s="0" t="n">
        <v>0.0279</v>
      </c>
      <c r="R62" s="0" t="n">
        <v>0.0561</v>
      </c>
      <c r="S62" s="0" t="n">
        <v>1</v>
      </c>
      <c r="T62" s="0" t="n">
        <v>92.5777</v>
      </c>
      <c r="U62" s="0" t="n">
        <v>-38.2875</v>
      </c>
      <c r="V62" s="0" t="n">
        <v>-80.0566</v>
      </c>
      <c r="W62" s="0" t="n">
        <v>25.7436</v>
      </c>
      <c r="X62" s="0" t="n">
        <v>326.7864</v>
      </c>
      <c r="Y62" s="0" t="n">
        <v>361.8433</v>
      </c>
      <c r="Z62" s="0" t="n">
        <v>847.587</v>
      </c>
      <c r="AA62" s="0" t="n">
        <v>-43.5575</v>
      </c>
      <c r="AB62" s="0" t="n">
        <v>48.6932</v>
      </c>
      <c r="AC62" s="0" t="n">
        <v>12.369</v>
      </c>
      <c r="AD62" s="0" t="n">
        <v>12.3401</v>
      </c>
      <c r="AE62" s="0" t="n">
        <v>13.5006</v>
      </c>
      <c r="AF62" s="0" t="n">
        <v>0.0327</v>
      </c>
      <c r="AG62" s="0" t="n">
        <v>0.0599</v>
      </c>
      <c r="AH62" s="0" t="n">
        <v>0</v>
      </c>
    </row>
    <row r="63" customFormat="false" ht="12.8" hidden="false" customHeight="false" outlineLevel="0" collapsed="false">
      <c r="A63" s="0" t="n">
        <v>2</v>
      </c>
      <c r="B63" s="0" t="n">
        <v>13</v>
      </c>
      <c r="C63" s="0" t="n">
        <v>57.2297</v>
      </c>
      <c r="D63" s="0" t="n">
        <v>39.2297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1.9844</v>
      </c>
      <c r="K63" s="0" t="n">
        <v>0</v>
      </c>
      <c r="L63" s="0" t="n">
        <v>0.0003</v>
      </c>
      <c r="M63" s="0" t="n">
        <v>0</v>
      </c>
      <c r="N63" s="0" t="n">
        <v>-0.0208</v>
      </c>
      <c r="O63" s="0" t="n">
        <v>2.2157</v>
      </c>
      <c r="P63" s="0" t="n">
        <v>0.0138</v>
      </c>
      <c r="Q63" s="0" t="n">
        <v>0.0248</v>
      </c>
      <c r="R63" s="0" t="n">
        <v>0.0561</v>
      </c>
      <c r="S63" s="0" t="n">
        <v>1</v>
      </c>
      <c r="T63" s="0" t="n">
        <v>70.691</v>
      </c>
      <c r="U63" s="0" t="n">
        <v>-34.1146</v>
      </c>
      <c r="V63" s="0" t="n">
        <v>-66.6136</v>
      </c>
      <c r="W63" s="0" t="n">
        <v>29.9675</v>
      </c>
      <c r="X63" s="0" t="n">
        <v>340.9626</v>
      </c>
      <c r="Y63" s="0" t="n">
        <v>363.9228</v>
      </c>
      <c r="Z63" s="0" t="n">
        <v>896.0363</v>
      </c>
      <c r="AA63" s="0" t="n">
        <v>6.8063</v>
      </c>
      <c r="AB63" s="0" t="n">
        <v>48.6932</v>
      </c>
      <c r="AC63" s="0" t="n">
        <v>12.071</v>
      </c>
      <c r="AD63" s="0" t="n">
        <v>12.0618</v>
      </c>
      <c r="AE63" s="0" t="n">
        <v>13.3789</v>
      </c>
      <c r="AF63" s="0" t="n">
        <v>0.0324</v>
      </c>
      <c r="AG63" s="0" t="n">
        <v>0.0599</v>
      </c>
      <c r="AH63" s="0" t="n">
        <v>20.9214</v>
      </c>
    </row>
    <row r="64" customFormat="false" ht="12.8" hidden="false" customHeight="false" outlineLevel="0" collapsed="false">
      <c r="A64" s="0" t="n">
        <v>2</v>
      </c>
      <c r="B64" s="0" t="n">
        <v>14</v>
      </c>
      <c r="C64" s="0" t="n">
        <v>57.2021</v>
      </c>
      <c r="D64" s="0" t="n">
        <v>39.2021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2.1941</v>
      </c>
      <c r="K64" s="0" t="n">
        <v>0</v>
      </c>
      <c r="L64" s="0" t="n">
        <v>0.0003</v>
      </c>
      <c r="M64" s="0" t="n">
        <v>0</v>
      </c>
      <c r="N64" s="0" t="n">
        <v>-0.0207</v>
      </c>
      <c r="O64" s="0" t="n">
        <v>2.2151</v>
      </c>
      <c r="P64" s="0" t="n">
        <v>0.0139</v>
      </c>
      <c r="Q64" s="0" t="n">
        <v>0.0273</v>
      </c>
      <c r="R64" s="0" t="n">
        <v>0.056</v>
      </c>
      <c r="S64" s="0" t="n">
        <v>1</v>
      </c>
      <c r="T64" s="0" t="n">
        <v>212.6342</v>
      </c>
      <c r="U64" s="0" t="n">
        <v>-37.5254</v>
      </c>
      <c r="V64" s="0" t="n">
        <v>-191.1745</v>
      </c>
      <c r="W64" s="0" t="n">
        <v>16.1772</v>
      </c>
      <c r="X64" s="0" t="n">
        <v>197.5878</v>
      </c>
      <c r="Y64" s="0" t="n">
        <v>378.1018</v>
      </c>
      <c r="Z64" s="0" t="n">
        <v>1013.2354</v>
      </c>
      <c r="AA64" s="0" t="n">
        <v>15.2374</v>
      </c>
      <c r="AB64" s="0" t="n">
        <v>48.6932</v>
      </c>
      <c r="AC64" s="0" t="n">
        <v>12.627</v>
      </c>
      <c r="AD64" s="0" t="n">
        <v>12.5988</v>
      </c>
      <c r="AE64" s="0" t="n">
        <v>13.4109</v>
      </c>
      <c r="AF64" s="0" t="n">
        <v>0.0321</v>
      </c>
      <c r="AG64" s="0" t="n">
        <v>0.0599</v>
      </c>
      <c r="AH64" s="0" t="n">
        <v>20.9214</v>
      </c>
    </row>
    <row r="65" customFormat="false" ht="12.8" hidden="false" customHeight="false" outlineLevel="0" collapsed="false">
      <c r="A65" s="0" t="n">
        <v>2</v>
      </c>
      <c r="B65" s="0" t="n">
        <v>15</v>
      </c>
      <c r="C65" s="0" t="n">
        <v>57.1747</v>
      </c>
      <c r="D65" s="0" t="n">
        <v>39.1747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2.2221</v>
      </c>
      <c r="K65" s="0" t="n">
        <v>0</v>
      </c>
      <c r="L65" s="0" t="n">
        <v>0.0003</v>
      </c>
      <c r="M65" s="0" t="n">
        <v>0</v>
      </c>
      <c r="N65" s="0" t="n">
        <v>-0.0207</v>
      </c>
      <c r="O65" s="0" t="n">
        <v>2.2144</v>
      </c>
      <c r="P65" s="0" t="n">
        <v>0.014</v>
      </c>
      <c r="Q65" s="0" t="n">
        <v>0.0272</v>
      </c>
      <c r="R65" s="0" t="n">
        <v>0.056</v>
      </c>
      <c r="S65" s="0" t="n">
        <v>1</v>
      </c>
      <c r="T65" s="0" t="n">
        <v>354.9025</v>
      </c>
      <c r="U65" s="0" t="n">
        <v>-37.296</v>
      </c>
      <c r="V65" s="0" t="n">
        <v>-332.4383</v>
      </c>
      <c r="W65" s="0" t="n">
        <v>14.7982</v>
      </c>
      <c r="X65" s="0" t="n">
        <v>31.9576</v>
      </c>
      <c r="Y65" s="0" t="n">
        <v>391.8848</v>
      </c>
      <c r="Z65" s="0" t="n">
        <v>1211.056</v>
      </c>
      <c r="AA65" s="0" t="n">
        <v>25.0644</v>
      </c>
      <c r="AB65" s="0" t="n">
        <v>48.6932</v>
      </c>
      <c r="AC65" s="0" t="n">
        <v>12.794</v>
      </c>
      <c r="AD65" s="0" t="n">
        <v>12.6939</v>
      </c>
      <c r="AE65" s="0" t="n">
        <v>13.4348</v>
      </c>
      <c r="AF65" s="0" t="n">
        <v>0.0319</v>
      </c>
      <c r="AG65" s="0" t="n">
        <v>0.0599</v>
      </c>
      <c r="AH65" s="0" t="n">
        <v>20.9215</v>
      </c>
    </row>
    <row r="66" customFormat="false" ht="12.8" hidden="false" customHeight="false" outlineLevel="0" collapsed="false">
      <c r="A66" s="0" t="n">
        <v>2</v>
      </c>
      <c r="B66" s="0" t="n">
        <v>16</v>
      </c>
      <c r="C66" s="0" t="n">
        <v>57.148</v>
      </c>
      <c r="D66" s="0" t="n">
        <v>39.148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2.2956</v>
      </c>
      <c r="K66" s="0" t="n">
        <v>0</v>
      </c>
      <c r="L66" s="0" t="n">
        <v>0.0003</v>
      </c>
      <c r="M66" s="0" t="n">
        <v>0</v>
      </c>
      <c r="N66" s="0" t="n">
        <v>-0.0207</v>
      </c>
      <c r="O66" s="0" t="n">
        <v>2.2138</v>
      </c>
      <c r="P66" s="0" t="n">
        <v>0.0142</v>
      </c>
      <c r="Q66" s="0" t="n">
        <v>0.0264</v>
      </c>
      <c r="R66" s="0" t="n">
        <v>0.056</v>
      </c>
      <c r="S66" s="0" t="n">
        <v>1</v>
      </c>
      <c r="T66" s="0" t="n">
        <v>396.1711</v>
      </c>
      <c r="U66" s="0" t="n">
        <v>-36.185</v>
      </c>
      <c r="V66" s="0" t="n">
        <v>-374.8972</v>
      </c>
      <c r="W66" s="0" t="n">
        <v>14.9105</v>
      </c>
      <c r="X66" s="0" t="n">
        <v>-17.905</v>
      </c>
      <c r="Y66" s="0" t="n">
        <v>395.7371</v>
      </c>
      <c r="Z66" s="0" t="n">
        <v>1269.6975</v>
      </c>
      <c r="AA66" s="0" t="n">
        <v>27.8009</v>
      </c>
      <c r="AB66" s="0" t="n">
        <v>48.6932</v>
      </c>
      <c r="AC66" s="0" t="n">
        <v>12.781</v>
      </c>
      <c r="AD66" s="0" t="n">
        <v>12.709</v>
      </c>
      <c r="AE66" s="0" t="n">
        <v>13.4407</v>
      </c>
      <c r="AF66" s="0" t="n">
        <v>0.0316</v>
      </c>
      <c r="AG66" s="0" t="n">
        <v>0.0599</v>
      </c>
      <c r="AH66" s="0" t="n">
        <v>20.9214</v>
      </c>
    </row>
    <row r="67" customFormat="false" ht="12.8" hidden="false" customHeight="false" outlineLevel="0" collapsed="false">
      <c r="A67" s="0" t="n">
        <v>2</v>
      </c>
      <c r="B67" s="0" t="n">
        <v>17</v>
      </c>
      <c r="C67" s="0" t="n">
        <v>57.1213</v>
      </c>
      <c r="D67" s="0" t="n">
        <v>39.1213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2.7414</v>
      </c>
      <c r="K67" s="0" t="n">
        <v>0</v>
      </c>
      <c r="L67" s="0" t="n">
        <v>0.0003</v>
      </c>
      <c r="M67" s="0" t="n">
        <v>0</v>
      </c>
      <c r="N67" s="0" t="n">
        <v>-0.0206</v>
      </c>
      <c r="O67" s="0" t="n">
        <v>2.2132</v>
      </c>
      <c r="P67" s="0" t="n">
        <v>0.0143</v>
      </c>
      <c r="Q67" s="0" t="n">
        <v>0.0265</v>
      </c>
      <c r="R67" s="0" t="n">
        <v>0.0559</v>
      </c>
      <c r="S67" s="0" t="n">
        <v>1</v>
      </c>
      <c r="T67" s="0" t="n">
        <v>1522.967</v>
      </c>
      <c r="U67" s="0" t="n">
        <v>-36.3453</v>
      </c>
      <c r="V67" s="0" t="n">
        <v>-1501.5295</v>
      </c>
      <c r="W67" s="0" t="n">
        <v>14.8625</v>
      </c>
      <c r="X67" s="0" t="n">
        <v>-1343.3263</v>
      </c>
      <c r="Y67" s="0" t="n">
        <v>500.3947</v>
      </c>
      <c r="Z67" s="0" t="n">
        <v>2656.5405</v>
      </c>
      <c r="AA67" s="0" t="n">
        <v>104.7084</v>
      </c>
      <c r="AB67" s="0" t="n">
        <v>48.6932</v>
      </c>
      <c r="AC67" s="0" t="n">
        <v>13.171</v>
      </c>
      <c r="AD67" s="0" t="n">
        <v>12.7138</v>
      </c>
      <c r="AE67" s="0" t="n">
        <v>13.4363</v>
      </c>
      <c r="AF67" s="0" t="n">
        <v>0.0313</v>
      </c>
      <c r="AG67" s="0" t="n">
        <v>0.0599</v>
      </c>
      <c r="AH67" s="0" t="n">
        <v>20.9215</v>
      </c>
    </row>
    <row r="68" customFormat="false" ht="12.8" hidden="false" customHeight="false" outlineLevel="0" collapsed="false">
      <c r="A68" s="0" t="n">
        <v>2</v>
      </c>
      <c r="B68" s="0" t="n">
        <v>18</v>
      </c>
      <c r="C68" s="0" t="n">
        <v>57.093</v>
      </c>
      <c r="D68" s="0" t="n">
        <v>39.093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4.3054</v>
      </c>
      <c r="K68" s="0" t="n">
        <v>0</v>
      </c>
      <c r="L68" s="0" t="n">
        <v>0.0003</v>
      </c>
      <c r="M68" s="0" t="n">
        <v>0</v>
      </c>
      <c r="N68" s="0" t="n">
        <v>-0.0206</v>
      </c>
      <c r="O68" s="0" t="n">
        <v>2.2126</v>
      </c>
      <c r="P68" s="0" t="n">
        <v>0.0144</v>
      </c>
      <c r="Q68" s="0" t="n">
        <v>0.028</v>
      </c>
      <c r="R68" s="0" t="n">
        <v>0.0559</v>
      </c>
      <c r="S68" s="0" t="n">
        <v>1</v>
      </c>
      <c r="T68" s="0" t="n">
        <v>2827.021</v>
      </c>
      <c r="U68" s="0" t="n">
        <v>-38.4246</v>
      </c>
      <c r="V68" s="0" t="n">
        <v>-2793.9041</v>
      </c>
      <c r="W68" s="0" t="n">
        <v>5.3069</v>
      </c>
      <c r="X68" s="0" t="n">
        <v>-2861.0259</v>
      </c>
      <c r="Y68" s="0" t="n">
        <v>621.3546</v>
      </c>
      <c r="Z68" s="0" t="n">
        <v>4222.7173</v>
      </c>
      <c r="AA68" s="0" t="n">
        <v>191.2978</v>
      </c>
      <c r="AB68" s="0" t="n">
        <v>48.6932</v>
      </c>
      <c r="AC68" s="0" t="n">
        <v>13.887</v>
      </c>
      <c r="AD68" s="0" t="n">
        <v>13.1755</v>
      </c>
      <c r="AE68" s="0" t="n">
        <v>13.5297</v>
      </c>
      <c r="AF68" s="0" t="n">
        <v>0.0311</v>
      </c>
      <c r="AG68" s="0" t="n">
        <v>0.0599</v>
      </c>
      <c r="AH68" s="0" t="n">
        <v>20.801</v>
      </c>
    </row>
    <row r="69" customFormat="false" ht="12.8" hidden="false" customHeight="false" outlineLevel="0" collapsed="false">
      <c r="A69" s="0" t="n">
        <v>2</v>
      </c>
      <c r="B69" s="0" t="n">
        <v>19</v>
      </c>
      <c r="C69" s="0" t="n">
        <v>57.0644</v>
      </c>
      <c r="D69" s="0" t="n">
        <v>39.0644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3.8809</v>
      </c>
      <c r="K69" s="0" t="n">
        <v>0</v>
      </c>
      <c r="L69" s="0" t="n">
        <v>0.0003</v>
      </c>
      <c r="M69" s="0" t="n">
        <v>0</v>
      </c>
      <c r="N69" s="0" t="n">
        <v>-0.0205</v>
      </c>
      <c r="O69" s="0" t="n">
        <v>2.212</v>
      </c>
      <c r="P69" s="0" t="n">
        <v>0.0146</v>
      </c>
      <c r="Q69" s="0" t="n">
        <v>0.0283</v>
      </c>
      <c r="R69" s="0" t="n">
        <v>0.0558</v>
      </c>
      <c r="S69" s="0" t="n">
        <v>1</v>
      </c>
      <c r="T69" s="0" t="n">
        <v>2301.2539</v>
      </c>
      <c r="U69" s="0" t="n">
        <v>-38.8736</v>
      </c>
      <c r="V69" s="0" t="n">
        <v>-2263.5269</v>
      </c>
      <c r="W69" s="0" t="n">
        <v>1.1201</v>
      </c>
      <c r="X69" s="0" t="n">
        <v>-2235.2715</v>
      </c>
      <c r="Y69" s="0" t="n">
        <v>576.0812</v>
      </c>
      <c r="Z69" s="0" t="n">
        <v>3583.2009</v>
      </c>
      <c r="AA69" s="0" t="n">
        <v>157.7922</v>
      </c>
      <c r="AB69" s="0" t="n">
        <v>48.6932</v>
      </c>
      <c r="AC69" s="0" t="n">
        <v>14.333</v>
      </c>
      <c r="AD69" s="0" t="n">
        <v>13.4744</v>
      </c>
      <c r="AE69" s="0" t="n">
        <v>13.6456</v>
      </c>
      <c r="AF69" s="0" t="n">
        <v>0.0308</v>
      </c>
      <c r="AG69" s="0" t="n">
        <v>0.0599</v>
      </c>
      <c r="AH69" s="0" t="n">
        <v>20.9215</v>
      </c>
    </row>
    <row r="70" customFormat="false" ht="12.8" hidden="false" customHeight="false" outlineLevel="0" collapsed="false">
      <c r="A70" s="0" t="n">
        <v>2</v>
      </c>
      <c r="B70" s="0" t="n">
        <v>20</v>
      </c>
      <c r="C70" s="0" t="n">
        <v>57.0346</v>
      </c>
      <c r="D70" s="0" t="n">
        <v>39.0346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4.281</v>
      </c>
      <c r="K70" s="0" t="n">
        <v>0</v>
      </c>
      <c r="L70" s="0" t="n">
        <v>0.0003</v>
      </c>
      <c r="M70" s="0" t="n">
        <v>0</v>
      </c>
      <c r="N70" s="0" t="n">
        <v>-0.0205</v>
      </c>
      <c r="O70" s="0" t="n">
        <v>2.2115</v>
      </c>
      <c r="P70" s="0" t="n">
        <v>0.0147</v>
      </c>
      <c r="Q70" s="0" t="n">
        <v>0.0295</v>
      </c>
      <c r="R70" s="0" t="n">
        <v>0.0558</v>
      </c>
      <c r="S70" s="0" t="n">
        <v>1</v>
      </c>
      <c r="T70" s="0" t="n">
        <v>2702.9351</v>
      </c>
      <c r="U70" s="0" t="n">
        <v>-40.5123</v>
      </c>
      <c r="V70" s="0" t="n">
        <v>-2660.6904</v>
      </c>
      <c r="W70" s="0" t="n">
        <v>-1.7344</v>
      </c>
      <c r="X70" s="0" t="n">
        <v>-2700.9849</v>
      </c>
      <c r="Y70" s="0" t="n">
        <v>616.9499</v>
      </c>
      <c r="Z70" s="0" t="n">
        <v>4059.719</v>
      </c>
      <c r="AA70" s="0" t="n">
        <v>187.5284</v>
      </c>
      <c r="AB70" s="0" t="n">
        <v>48.6932</v>
      </c>
      <c r="AC70" s="0" t="n">
        <v>15.194</v>
      </c>
      <c r="AD70" s="0" t="n">
        <v>13.7317</v>
      </c>
      <c r="AE70" s="0" t="n">
        <v>13.7694</v>
      </c>
      <c r="AF70" s="0" t="n">
        <v>0.0305</v>
      </c>
      <c r="AG70" s="0" t="n">
        <v>0.0599</v>
      </c>
      <c r="AH70" s="0" t="n">
        <v>20.9208</v>
      </c>
    </row>
    <row r="71" customFormat="false" ht="12.8" hidden="false" customHeight="false" outlineLevel="0" collapsed="false">
      <c r="A71" s="0" t="n">
        <v>2</v>
      </c>
      <c r="B71" s="0" t="n">
        <v>21</v>
      </c>
      <c r="C71" s="0" t="n">
        <v>57.0041</v>
      </c>
      <c r="D71" s="0" t="n">
        <v>39.0041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0</v>
      </c>
      <c r="J71" s="0" t="n">
        <v>4.8756</v>
      </c>
      <c r="K71" s="0" t="n">
        <v>0</v>
      </c>
      <c r="L71" s="0" t="n">
        <v>0.0003</v>
      </c>
      <c r="M71" s="0" t="n">
        <v>0</v>
      </c>
      <c r="N71" s="0" t="n">
        <v>-0.0204</v>
      </c>
      <c r="O71" s="0" t="n">
        <v>2.2109</v>
      </c>
      <c r="P71" s="0" t="n">
        <v>0.0149</v>
      </c>
      <c r="Q71" s="0" t="n">
        <v>0.0302</v>
      </c>
      <c r="R71" s="0" t="n">
        <v>0.0558</v>
      </c>
      <c r="S71" s="0" t="n">
        <v>1</v>
      </c>
      <c r="T71" s="0" t="n">
        <v>3363.7871</v>
      </c>
      <c r="U71" s="0" t="n">
        <v>-41.443</v>
      </c>
      <c r="V71" s="0" t="n">
        <v>-3317.6162</v>
      </c>
      <c r="W71" s="0" t="n">
        <v>-4.7567</v>
      </c>
      <c r="X71" s="0" t="n">
        <v>-3472.1897</v>
      </c>
      <c r="Y71" s="0" t="n">
        <v>679.2762</v>
      </c>
      <c r="Z71" s="0" t="n">
        <v>4875.918</v>
      </c>
      <c r="AA71" s="0" t="n">
        <v>232.1272</v>
      </c>
      <c r="AB71" s="0" t="n">
        <v>48.6932</v>
      </c>
      <c r="AC71" s="0" t="n">
        <v>15.522</v>
      </c>
      <c r="AD71" s="0" t="n">
        <v>14.0069</v>
      </c>
      <c r="AE71" s="0" t="n">
        <v>13.9052</v>
      </c>
      <c r="AF71" s="0" t="n">
        <v>0.0302</v>
      </c>
      <c r="AG71" s="0" t="n">
        <v>0.0599</v>
      </c>
      <c r="AH71" s="0" t="n">
        <v>20.854</v>
      </c>
    </row>
    <row r="72" customFormat="false" ht="12.8" hidden="false" customHeight="false" outlineLevel="0" collapsed="false">
      <c r="A72" s="0" t="n">
        <v>2</v>
      </c>
      <c r="B72" s="0" t="n">
        <v>22</v>
      </c>
      <c r="C72" s="0" t="n">
        <v>56.968</v>
      </c>
      <c r="D72" s="0" t="n">
        <v>38.968</v>
      </c>
      <c r="E72" s="0" t="n">
        <v>0</v>
      </c>
      <c r="F72" s="0" t="n">
        <v>0</v>
      </c>
      <c r="G72" s="0" t="n">
        <v>0</v>
      </c>
      <c r="H72" s="0" t="n">
        <v>0</v>
      </c>
      <c r="I72" s="0" t="n">
        <v>0</v>
      </c>
      <c r="J72" s="0" t="n">
        <v>5.3873</v>
      </c>
      <c r="K72" s="0" t="n">
        <v>0</v>
      </c>
      <c r="L72" s="0" t="n">
        <v>0.0003</v>
      </c>
      <c r="M72" s="0" t="n">
        <v>0</v>
      </c>
      <c r="N72" s="0" t="n">
        <v>-0.0204</v>
      </c>
      <c r="O72" s="0" t="n">
        <v>2.2104</v>
      </c>
      <c r="P72" s="0" t="n">
        <v>0.0151</v>
      </c>
      <c r="Q72" s="0" t="n">
        <v>0.0358</v>
      </c>
      <c r="R72" s="0" t="n">
        <v>0.0557</v>
      </c>
      <c r="S72" s="0" t="n">
        <v>1</v>
      </c>
      <c r="T72" s="0" t="n">
        <v>3710.3462</v>
      </c>
      <c r="U72" s="0" t="n">
        <v>-49.0788</v>
      </c>
      <c r="V72" s="0" t="n">
        <v>-3638.2378</v>
      </c>
      <c r="W72" s="0" t="n">
        <v>-23.0443</v>
      </c>
      <c r="X72" s="0" t="n">
        <v>-3843.022</v>
      </c>
      <c r="Y72" s="0" t="n">
        <v>711.7034</v>
      </c>
      <c r="Z72" s="0" t="n">
        <v>5257.3022</v>
      </c>
      <c r="AA72" s="0" t="n">
        <v>251.1659</v>
      </c>
      <c r="AB72" s="0" t="n">
        <v>48.6932</v>
      </c>
      <c r="AC72" s="0" t="n">
        <v>16.127</v>
      </c>
      <c r="AD72" s="0" t="n">
        <v>15.0623</v>
      </c>
      <c r="AE72" s="0" t="n">
        <v>14.2257</v>
      </c>
      <c r="AF72" s="0" t="n">
        <v>0.0298</v>
      </c>
      <c r="AG72" s="0" t="n">
        <v>0.0599</v>
      </c>
      <c r="AH72" s="0" t="n">
        <v>20.8081</v>
      </c>
    </row>
    <row r="73" customFormat="false" ht="12.8" hidden="false" customHeight="false" outlineLevel="0" collapsed="false">
      <c r="A73" s="0" t="n">
        <v>2</v>
      </c>
      <c r="B73" s="0" t="n">
        <v>23</v>
      </c>
      <c r="C73" s="0" t="n">
        <v>56.9279</v>
      </c>
      <c r="D73" s="0" t="n">
        <v>38.9279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3.8401</v>
      </c>
      <c r="K73" s="0" t="n">
        <v>0</v>
      </c>
      <c r="L73" s="0" t="n">
        <v>0.0003</v>
      </c>
      <c r="M73" s="0" t="n">
        <v>0</v>
      </c>
      <c r="N73" s="0" t="n">
        <v>-0.0204</v>
      </c>
      <c r="O73" s="0" t="n">
        <v>2.2099</v>
      </c>
      <c r="P73" s="0" t="n">
        <v>0.0153</v>
      </c>
      <c r="Q73" s="0" t="n">
        <v>0.0398</v>
      </c>
      <c r="R73" s="0" t="n">
        <v>0.0557</v>
      </c>
      <c r="S73" s="0" t="n">
        <v>1</v>
      </c>
      <c r="T73" s="0" t="n">
        <v>1927.7794</v>
      </c>
      <c r="U73" s="0" t="n">
        <v>-54.4434</v>
      </c>
      <c r="V73" s="0" t="n">
        <v>-1842.4229</v>
      </c>
      <c r="W73" s="0" t="n">
        <v>-30.9268</v>
      </c>
      <c r="X73" s="0" t="n">
        <v>-1725.8696</v>
      </c>
      <c r="Y73" s="0" t="n">
        <v>547.6991</v>
      </c>
      <c r="Z73" s="0" t="n">
        <v>3077.679</v>
      </c>
      <c r="AA73" s="0" t="n">
        <v>127.9441</v>
      </c>
      <c r="AB73" s="0" t="n">
        <v>48.6932</v>
      </c>
      <c r="AC73" s="0" t="n">
        <v>16.252</v>
      </c>
      <c r="AD73" s="0" t="n">
        <v>15.7893</v>
      </c>
      <c r="AE73" s="0" t="n">
        <v>14.5852</v>
      </c>
      <c r="AF73" s="0" t="n">
        <v>0.0294</v>
      </c>
      <c r="AG73" s="0" t="n">
        <v>0.0599</v>
      </c>
      <c r="AH73" s="0" t="n">
        <v>20.9214</v>
      </c>
    </row>
    <row r="74" customFormat="false" ht="12.8" hidden="false" customHeight="false" outlineLevel="0" collapsed="false">
      <c r="A74" s="0" t="n">
        <v>2</v>
      </c>
      <c r="B74" s="0" t="n">
        <v>24</v>
      </c>
      <c r="C74" s="0" t="n">
        <v>56.8876</v>
      </c>
      <c r="D74" s="0" t="n">
        <v>38.8876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5.0017</v>
      </c>
      <c r="K74" s="0" t="n">
        <v>0</v>
      </c>
      <c r="L74" s="0" t="n">
        <v>0.0003</v>
      </c>
      <c r="M74" s="0" t="n">
        <v>0</v>
      </c>
      <c r="N74" s="0" t="n">
        <v>-0.0203</v>
      </c>
      <c r="O74" s="0" t="n">
        <v>2.2093</v>
      </c>
      <c r="P74" s="0" t="n">
        <v>0.0155</v>
      </c>
      <c r="Q74" s="0" t="n">
        <v>0.04</v>
      </c>
      <c r="R74" s="0" t="n">
        <v>0.0556</v>
      </c>
      <c r="S74" s="0" t="n">
        <v>1</v>
      </c>
      <c r="T74" s="0" t="n">
        <v>2740.3225</v>
      </c>
      <c r="U74" s="0" t="n">
        <v>-54.7439</v>
      </c>
      <c r="V74" s="0" t="n">
        <v>-2657.9253</v>
      </c>
      <c r="W74" s="0" t="n">
        <v>-27.6421</v>
      </c>
      <c r="X74" s="0" t="n">
        <v>-2684.0342</v>
      </c>
      <c r="Y74" s="0" t="n">
        <v>622.392</v>
      </c>
      <c r="Z74" s="0" t="n">
        <v>4127.0566</v>
      </c>
      <c r="AA74" s="0" t="n">
        <v>181.5522</v>
      </c>
      <c r="AB74" s="0" t="n">
        <v>48.6932</v>
      </c>
      <c r="AC74" s="0" t="n">
        <v>16.338</v>
      </c>
      <c r="AD74" s="0" t="n">
        <v>15.9935</v>
      </c>
      <c r="AE74" s="0" t="n">
        <v>14.8582</v>
      </c>
      <c r="AF74" s="0" t="n">
        <v>0.029</v>
      </c>
      <c r="AG74" s="0" t="n">
        <v>0.0599</v>
      </c>
      <c r="AH74" s="0" t="n">
        <v>20.9214</v>
      </c>
    </row>
    <row r="75" customFormat="false" ht="12.8" hidden="false" customHeight="false" outlineLevel="0" collapsed="false">
      <c r="A75" s="0" t="n">
        <v>2</v>
      </c>
      <c r="B75" s="0" t="n">
        <v>25</v>
      </c>
      <c r="C75" s="0" t="n">
        <v>56.8485</v>
      </c>
      <c r="D75" s="0" t="n">
        <v>38.8485</v>
      </c>
      <c r="E75" s="0" t="n">
        <v>0</v>
      </c>
      <c r="F75" s="0" t="n">
        <v>0</v>
      </c>
      <c r="G75" s="0" t="n">
        <v>0</v>
      </c>
      <c r="H75" s="0" t="n">
        <v>0</v>
      </c>
      <c r="I75" s="0" t="n">
        <v>0</v>
      </c>
      <c r="J75" s="0" t="n">
        <v>5.4159</v>
      </c>
      <c r="K75" s="0" t="n">
        <v>0</v>
      </c>
      <c r="L75" s="0" t="n">
        <v>0.0003</v>
      </c>
      <c r="M75" s="0" t="n">
        <v>0</v>
      </c>
      <c r="N75" s="0" t="n">
        <v>-0.0203</v>
      </c>
      <c r="O75" s="0" t="n">
        <v>2.2088</v>
      </c>
      <c r="P75" s="0" t="n">
        <v>0.0157</v>
      </c>
      <c r="Q75" s="0" t="n">
        <v>0.0389</v>
      </c>
      <c r="R75" s="0" t="n">
        <v>0.0556</v>
      </c>
      <c r="S75" s="0" t="n">
        <v>1</v>
      </c>
      <c r="T75" s="0" t="n">
        <v>3377.0415</v>
      </c>
      <c r="U75" s="0" t="n">
        <v>-53.2464</v>
      </c>
      <c r="V75" s="0" t="n">
        <v>-3301.6006</v>
      </c>
      <c r="W75" s="0" t="n">
        <v>-22.1138</v>
      </c>
      <c r="X75" s="0" t="n">
        <v>-3441.2974</v>
      </c>
      <c r="Y75" s="0" t="n">
        <v>682.4302</v>
      </c>
      <c r="Z75" s="0" t="n">
        <v>4930.1768</v>
      </c>
      <c r="AA75" s="0" t="n">
        <v>225.732</v>
      </c>
      <c r="AB75" s="0" t="n">
        <v>48.6932</v>
      </c>
      <c r="AC75" s="0" t="n">
        <v>16.569</v>
      </c>
      <c r="AD75" s="0" t="n">
        <v>15.9938</v>
      </c>
      <c r="AE75" s="0" t="n">
        <v>15.0404</v>
      </c>
      <c r="AF75" s="0" t="n">
        <v>0.0286</v>
      </c>
      <c r="AG75" s="0" t="n">
        <v>0.0598</v>
      </c>
      <c r="AH75" s="0" t="n">
        <v>20.9164</v>
      </c>
    </row>
    <row r="76" customFormat="false" ht="12.8" hidden="false" customHeight="false" outlineLevel="0" collapsed="false">
      <c r="A76" s="0" t="n">
        <v>2</v>
      </c>
      <c r="B76" s="0" t="n">
        <v>26</v>
      </c>
      <c r="C76" s="0" t="n">
        <v>56.8082</v>
      </c>
      <c r="D76" s="0" t="n">
        <v>38.8082</v>
      </c>
      <c r="E76" s="0" t="n">
        <v>0</v>
      </c>
      <c r="F76" s="0" t="n">
        <v>0</v>
      </c>
      <c r="G76" s="0" t="n">
        <v>0</v>
      </c>
      <c r="H76" s="0" t="n">
        <v>0</v>
      </c>
      <c r="I76" s="0" t="n">
        <v>0</v>
      </c>
      <c r="J76" s="0" t="n">
        <v>5.0921</v>
      </c>
      <c r="K76" s="0" t="n">
        <v>0</v>
      </c>
      <c r="L76" s="0" t="n">
        <v>0.0003</v>
      </c>
      <c r="M76" s="0" t="n">
        <v>0</v>
      </c>
      <c r="N76" s="0" t="n">
        <v>-0.0202</v>
      </c>
      <c r="O76" s="0" t="n">
        <v>2.2083</v>
      </c>
      <c r="P76" s="0" t="n">
        <v>0.0159</v>
      </c>
      <c r="Q76" s="0" t="n">
        <v>0.0399</v>
      </c>
      <c r="R76" s="0" t="n">
        <v>0.0555</v>
      </c>
      <c r="S76" s="0" t="n">
        <v>1</v>
      </c>
      <c r="T76" s="0" t="n">
        <v>2977.5254</v>
      </c>
      <c r="U76" s="0" t="n">
        <v>-54.654</v>
      </c>
      <c r="V76" s="0" t="n">
        <v>-2899.9314</v>
      </c>
      <c r="W76" s="0" t="n">
        <v>-22.8907</v>
      </c>
      <c r="X76" s="0" t="n">
        <v>-2967.3264</v>
      </c>
      <c r="Y76" s="0" t="n">
        <v>647.6236</v>
      </c>
      <c r="Z76" s="0" t="n">
        <v>4416.7695</v>
      </c>
      <c r="AA76" s="0" t="n">
        <v>199.5939</v>
      </c>
      <c r="AB76" s="0" t="n">
        <v>48.6932</v>
      </c>
      <c r="AC76" s="0" t="n">
        <v>16.907</v>
      </c>
      <c r="AD76" s="0" t="n">
        <v>16.2251</v>
      </c>
      <c r="AE76" s="0" t="n">
        <v>15.222</v>
      </c>
      <c r="AF76" s="0" t="n">
        <v>0.0282</v>
      </c>
      <c r="AG76" s="0" t="n">
        <v>0.0598</v>
      </c>
      <c r="AH76" s="0" t="n">
        <v>20.9214</v>
      </c>
    </row>
    <row r="77" customFormat="false" ht="12.8" hidden="false" customHeight="false" outlineLevel="0" collapsed="false">
      <c r="A77" s="0" t="n">
        <v>2</v>
      </c>
      <c r="B77" s="0" t="n">
        <v>27</v>
      </c>
      <c r="C77" s="0" t="n">
        <v>56.7686</v>
      </c>
      <c r="D77" s="0" t="n">
        <v>38.7686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4.1233</v>
      </c>
      <c r="K77" s="0" t="n">
        <v>0</v>
      </c>
      <c r="L77" s="0" t="n">
        <v>0.0003</v>
      </c>
      <c r="M77" s="0" t="n">
        <v>0</v>
      </c>
      <c r="N77" s="0" t="n">
        <v>-0.0202</v>
      </c>
      <c r="O77" s="0" t="n">
        <v>2.2079</v>
      </c>
      <c r="P77" s="0" t="n">
        <v>0.0161</v>
      </c>
      <c r="Q77" s="0" t="n">
        <v>0.0394</v>
      </c>
      <c r="R77" s="0" t="n">
        <v>0.0554</v>
      </c>
      <c r="S77" s="0" t="n">
        <v>1</v>
      </c>
      <c r="T77" s="0" t="n">
        <v>2003.0707</v>
      </c>
      <c r="U77" s="0" t="n">
        <v>-53.8464</v>
      </c>
      <c r="V77" s="0" t="n">
        <v>-1924.676</v>
      </c>
      <c r="W77" s="0" t="n">
        <v>-24.5708</v>
      </c>
      <c r="X77" s="0" t="n">
        <v>-1818.2515</v>
      </c>
      <c r="Y77" s="0" t="n">
        <v>561.0688</v>
      </c>
      <c r="Z77" s="0" t="n">
        <v>3203.0691</v>
      </c>
      <c r="AA77" s="0" t="n">
        <v>135.537</v>
      </c>
      <c r="AB77" s="0" t="n">
        <v>48.6932</v>
      </c>
      <c r="AC77" s="0" t="n">
        <v>17.278</v>
      </c>
      <c r="AD77" s="0" t="n">
        <v>16.5041</v>
      </c>
      <c r="AE77" s="0" t="n">
        <v>15.4126</v>
      </c>
      <c r="AF77" s="0" t="n">
        <v>0.0278</v>
      </c>
      <c r="AG77" s="0" t="n">
        <v>0.0598</v>
      </c>
      <c r="AH77" s="0" t="n">
        <v>20.9215</v>
      </c>
    </row>
    <row r="78" customFormat="false" ht="12.8" hidden="false" customHeight="false" outlineLevel="0" collapsed="false">
      <c r="A78" s="0" t="n">
        <v>2</v>
      </c>
      <c r="B78" s="0" t="n">
        <v>28</v>
      </c>
      <c r="C78" s="0" t="n">
        <v>56.7328</v>
      </c>
      <c r="D78" s="0" t="n">
        <v>38.7328</v>
      </c>
      <c r="E78" s="0" t="n">
        <v>0</v>
      </c>
      <c r="F78" s="0" t="n">
        <v>0</v>
      </c>
      <c r="G78" s="0" t="n">
        <v>0</v>
      </c>
      <c r="H78" s="0" t="n">
        <v>0</v>
      </c>
      <c r="I78" s="0" t="n">
        <v>0</v>
      </c>
      <c r="J78" s="0" t="n">
        <v>3.4528</v>
      </c>
      <c r="K78" s="0" t="n">
        <v>0</v>
      </c>
      <c r="L78" s="0" t="n">
        <v>0.0003</v>
      </c>
      <c r="M78" s="0" t="n">
        <v>0</v>
      </c>
      <c r="N78" s="0" t="n">
        <v>-0.0201</v>
      </c>
      <c r="O78" s="0" t="n">
        <v>2.2074</v>
      </c>
      <c r="P78" s="0" t="n">
        <v>0.0162</v>
      </c>
      <c r="Q78" s="0" t="n">
        <v>0.0355</v>
      </c>
      <c r="R78" s="0" t="n">
        <v>0.0554</v>
      </c>
      <c r="S78" s="0" t="n">
        <v>1</v>
      </c>
      <c r="T78" s="0" t="n">
        <v>1246.8633</v>
      </c>
      <c r="U78" s="0" t="n">
        <v>-48.6152</v>
      </c>
      <c r="V78" s="0" t="n">
        <v>-1185.8574</v>
      </c>
      <c r="W78" s="0" t="n">
        <v>-12.3833</v>
      </c>
      <c r="X78" s="0" t="n">
        <v>-951.7575</v>
      </c>
      <c r="Y78" s="0" t="n">
        <v>490.341</v>
      </c>
      <c r="Z78" s="0" t="n">
        <v>2327.9705</v>
      </c>
      <c r="AA78" s="0" t="n">
        <v>85.2807</v>
      </c>
      <c r="AB78" s="0" t="n">
        <v>48.6932</v>
      </c>
      <c r="AC78" s="0" t="n">
        <v>16.624</v>
      </c>
      <c r="AD78" s="0" t="n">
        <v>16.064</v>
      </c>
      <c r="AE78" s="0" t="n">
        <v>15.4467</v>
      </c>
      <c r="AF78" s="0" t="n">
        <v>0.0275</v>
      </c>
      <c r="AG78" s="0" t="n">
        <v>0.0598</v>
      </c>
      <c r="AH78" s="0" t="n">
        <v>20.9214</v>
      </c>
    </row>
    <row r="79" customFormat="false" ht="12.8" hidden="false" customHeight="false" outlineLevel="0" collapsed="false">
      <c r="A79" s="0" t="n">
        <v>2</v>
      </c>
      <c r="B79" s="0" t="n">
        <v>29</v>
      </c>
      <c r="C79" s="0" t="n">
        <v>56.6978</v>
      </c>
      <c r="D79" s="0" t="n">
        <v>38.6978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3.6032</v>
      </c>
      <c r="K79" s="0" t="n">
        <v>0</v>
      </c>
      <c r="L79" s="0" t="n">
        <v>0.0003</v>
      </c>
      <c r="M79" s="0" t="n">
        <v>0</v>
      </c>
      <c r="N79" s="0" t="n">
        <v>-0.0201</v>
      </c>
      <c r="O79" s="0" t="n">
        <v>2.2071</v>
      </c>
      <c r="P79" s="0" t="n">
        <v>0.0164</v>
      </c>
      <c r="Q79" s="0" t="n">
        <v>0.0347</v>
      </c>
      <c r="R79" s="0" t="n">
        <v>0.0553</v>
      </c>
      <c r="S79" s="0" t="n">
        <v>1</v>
      </c>
      <c r="T79" s="0" t="n">
        <v>1587.1846</v>
      </c>
      <c r="U79" s="0" t="n">
        <v>-47.5228</v>
      </c>
      <c r="V79" s="0" t="n">
        <v>-1526.4062</v>
      </c>
      <c r="W79" s="0" t="n">
        <v>-13.2646</v>
      </c>
      <c r="X79" s="0" t="n">
        <v>-1351.8773</v>
      </c>
      <c r="Y79" s="0" t="n">
        <v>519.9901</v>
      </c>
      <c r="Z79" s="0" t="n">
        <v>2736.3506</v>
      </c>
      <c r="AA79" s="0" t="n">
        <v>106.1539</v>
      </c>
      <c r="AB79" s="0" t="n">
        <v>48.6932</v>
      </c>
      <c r="AC79" s="0" t="n">
        <v>16.376</v>
      </c>
      <c r="AD79" s="0" t="n">
        <v>16.1498</v>
      </c>
      <c r="AE79" s="0" t="n">
        <v>15.5058</v>
      </c>
      <c r="AF79" s="0" t="n">
        <v>0.0271</v>
      </c>
      <c r="AG79" s="0" t="n">
        <v>0.0598</v>
      </c>
      <c r="AH79" s="0" t="n">
        <v>20.9214</v>
      </c>
    </row>
    <row r="80" customFormat="false" ht="12.8" hidden="false" customHeight="false" outlineLevel="0" collapsed="false">
      <c r="A80" s="0" t="n">
        <v>2</v>
      </c>
      <c r="B80" s="0" t="n">
        <v>30</v>
      </c>
      <c r="C80" s="0" t="n">
        <v>57.1465</v>
      </c>
      <c r="D80" s="0" t="n">
        <v>39.0025</v>
      </c>
      <c r="E80" s="0" t="n">
        <v>0.8</v>
      </c>
      <c r="F80" s="0" t="n">
        <v>0.0649</v>
      </c>
      <c r="G80" s="0" t="n">
        <v>0.2551</v>
      </c>
      <c r="H80" s="0" t="n">
        <v>0</v>
      </c>
      <c r="I80" s="0" t="n">
        <v>0.48</v>
      </c>
      <c r="J80" s="0" t="n">
        <v>3.7001</v>
      </c>
      <c r="K80" s="0" t="n">
        <v>0</v>
      </c>
      <c r="L80" s="0" t="n">
        <v>0.0003</v>
      </c>
      <c r="M80" s="0" t="n">
        <v>0</v>
      </c>
      <c r="N80" s="0" t="n">
        <v>-0.0201</v>
      </c>
      <c r="O80" s="0" t="n">
        <v>2.2067</v>
      </c>
      <c r="P80" s="0" t="n">
        <v>0.01</v>
      </c>
      <c r="Q80" s="0" t="n">
        <v>0.031</v>
      </c>
      <c r="R80" s="0" t="n">
        <v>0.0553</v>
      </c>
      <c r="S80" s="0" t="n">
        <v>1</v>
      </c>
      <c r="T80" s="0" t="n">
        <v>1542.1194</v>
      </c>
      <c r="U80" s="0" t="n">
        <v>-42.4417</v>
      </c>
      <c r="V80" s="0" t="n">
        <v>-1485.6973</v>
      </c>
      <c r="W80" s="0" t="n">
        <v>-13.9138</v>
      </c>
      <c r="X80" s="0" t="n">
        <v>-1303.3762</v>
      </c>
      <c r="Y80" s="0" t="n">
        <v>516.9034</v>
      </c>
      <c r="Z80" s="0" t="n">
        <v>2691.4951</v>
      </c>
      <c r="AA80" s="0" t="n">
        <v>103.5582</v>
      </c>
      <c r="AB80" s="0" t="n">
        <v>48.6932</v>
      </c>
      <c r="AC80" s="0" t="n">
        <v>16.413</v>
      </c>
      <c r="AD80" s="0" t="n">
        <v>16.2488</v>
      </c>
      <c r="AE80" s="0" t="n">
        <v>15.5789</v>
      </c>
      <c r="AF80" s="0" t="n">
        <v>0.0273</v>
      </c>
      <c r="AG80" s="0" t="n">
        <v>0.0603</v>
      </c>
      <c r="AH80" s="0" t="n">
        <v>20.9215</v>
      </c>
    </row>
    <row r="81" customFormat="false" ht="12.8" hidden="false" customHeight="false" outlineLevel="0" collapsed="false">
      <c r="A81" s="0" t="n">
        <v>2</v>
      </c>
      <c r="B81" s="0" t="n">
        <v>31</v>
      </c>
      <c r="C81" s="0" t="n">
        <v>57.103</v>
      </c>
      <c r="D81" s="0" t="n">
        <v>38.959</v>
      </c>
      <c r="E81" s="0" t="n">
        <v>0</v>
      </c>
      <c r="F81" s="0" t="n">
        <v>0</v>
      </c>
      <c r="G81" s="0" t="n">
        <v>0.0649</v>
      </c>
      <c r="H81" s="0" t="n">
        <v>0</v>
      </c>
      <c r="I81" s="0" t="n">
        <v>0</v>
      </c>
      <c r="J81" s="0" t="n">
        <v>3.5261</v>
      </c>
      <c r="K81" s="0" t="n">
        <v>0</v>
      </c>
      <c r="L81" s="0" t="n">
        <v>0.0003</v>
      </c>
      <c r="M81" s="0" t="n">
        <v>0</v>
      </c>
      <c r="N81" s="0" t="n">
        <v>-0.0196</v>
      </c>
      <c r="O81" s="0" t="n">
        <v>2.2459</v>
      </c>
      <c r="P81" s="0" t="n">
        <v>0.01</v>
      </c>
      <c r="Q81" s="0" t="n">
        <v>0.0432</v>
      </c>
      <c r="R81" s="0" t="n">
        <v>0.0557</v>
      </c>
      <c r="S81" s="0" t="n">
        <v>1</v>
      </c>
      <c r="T81" s="0" t="n">
        <v>2436.5259</v>
      </c>
      <c r="U81" s="0" t="n">
        <v>-59.1216</v>
      </c>
      <c r="V81" s="0" t="n">
        <v>-2367.0876</v>
      </c>
      <c r="W81" s="0" t="n">
        <v>-10.4243</v>
      </c>
      <c r="X81" s="0" t="n">
        <v>-2341.0139</v>
      </c>
      <c r="Y81" s="0" t="n">
        <v>597.3275</v>
      </c>
      <c r="Z81" s="0" t="n">
        <v>3797.9373</v>
      </c>
      <c r="AA81" s="0" t="n">
        <v>162.9168</v>
      </c>
      <c r="AB81" s="0" t="n">
        <v>48.6932</v>
      </c>
      <c r="AC81" s="0" t="n">
        <v>16.363</v>
      </c>
      <c r="AD81" s="0" t="n">
        <v>16.1335</v>
      </c>
      <c r="AE81" s="0" t="n">
        <v>15.6088</v>
      </c>
      <c r="AF81" s="0" t="n">
        <v>0.0269</v>
      </c>
      <c r="AG81" s="0" t="n">
        <v>0.0603</v>
      </c>
      <c r="AH81" s="0" t="n">
        <v>20.9215</v>
      </c>
    </row>
    <row r="82" customFormat="false" ht="12.8" hidden="false" customHeight="false" outlineLevel="0" collapsed="false">
      <c r="A82" s="0" t="n">
        <v>2</v>
      </c>
      <c r="B82" s="0" t="n">
        <v>32</v>
      </c>
      <c r="C82" s="0" t="n">
        <v>57.1813</v>
      </c>
      <c r="D82" s="0" t="n">
        <v>39.0013</v>
      </c>
      <c r="E82" s="0" t="n">
        <v>0.2</v>
      </c>
      <c r="F82" s="0" t="n">
        <v>0.0153</v>
      </c>
      <c r="G82" s="0" t="n">
        <v>0.0647</v>
      </c>
      <c r="H82" s="0" t="n">
        <v>0</v>
      </c>
      <c r="I82" s="0" t="n">
        <v>0.12</v>
      </c>
      <c r="J82" s="0" t="n">
        <v>3.3973</v>
      </c>
      <c r="K82" s="0" t="n">
        <v>0</v>
      </c>
      <c r="L82" s="0" t="n">
        <v>0.0003</v>
      </c>
      <c r="M82" s="0" t="n">
        <v>0</v>
      </c>
      <c r="N82" s="0" t="n">
        <v>-0.0196</v>
      </c>
      <c r="O82" s="0" t="n">
        <v>2.2455</v>
      </c>
      <c r="P82" s="0" t="n">
        <v>0.01</v>
      </c>
      <c r="Q82" s="0" t="n">
        <v>0.0414</v>
      </c>
      <c r="R82" s="0" t="n">
        <v>0.0557</v>
      </c>
      <c r="S82" s="0" t="n">
        <v>1</v>
      </c>
      <c r="T82" s="0" t="n">
        <v>1695.9299</v>
      </c>
      <c r="U82" s="0" t="n">
        <v>-56.6655</v>
      </c>
      <c r="V82" s="0" t="n">
        <v>-1621.8027</v>
      </c>
      <c r="W82" s="0" t="n">
        <v>-17.4968</v>
      </c>
      <c r="X82" s="0" t="n">
        <v>-1461.6569</v>
      </c>
      <c r="Y82" s="0" t="n">
        <v>532.1124</v>
      </c>
      <c r="Z82" s="0" t="n">
        <v>2849.2939</v>
      </c>
      <c r="AA82" s="0" t="n">
        <v>113.8494</v>
      </c>
      <c r="AB82" s="0" t="n">
        <v>48.6932</v>
      </c>
      <c r="AC82" s="0" t="n">
        <v>16.788</v>
      </c>
      <c r="AD82" s="0" t="n">
        <v>16.5484</v>
      </c>
      <c r="AE82" s="0" t="n">
        <v>15.732</v>
      </c>
      <c r="AF82" s="0" t="n">
        <v>0.0266</v>
      </c>
      <c r="AG82" s="0" t="n">
        <v>0.0604</v>
      </c>
      <c r="AH82" s="0" t="n">
        <v>20.9214</v>
      </c>
    </row>
    <row r="83" customFormat="false" ht="12.8" hidden="false" customHeight="false" outlineLevel="0" collapsed="false">
      <c r="A83" s="0" t="n">
        <v>2</v>
      </c>
      <c r="B83" s="0" t="n">
        <v>33</v>
      </c>
      <c r="C83" s="0" t="n">
        <v>57.2618</v>
      </c>
      <c r="D83" s="0" t="n">
        <v>39.0458</v>
      </c>
      <c r="E83" s="0" t="n">
        <v>0.2</v>
      </c>
      <c r="F83" s="0" t="n">
        <v>0.0204</v>
      </c>
      <c r="G83" s="0" t="n">
        <v>0.075</v>
      </c>
      <c r="H83" s="0" t="n">
        <v>0</v>
      </c>
      <c r="I83" s="0" t="n">
        <v>0.12</v>
      </c>
      <c r="J83" s="0" t="n">
        <v>2.7869</v>
      </c>
      <c r="K83" s="0" t="n">
        <v>0</v>
      </c>
      <c r="L83" s="0" t="n">
        <v>0.0003</v>
      </c>
      <c r="M83" s="0" t="n">
        <v>0</v>
      </c>
      <c r="N83" s="0" t="n">
        <v>-0.0195</v>
      </c>
      <c r="O83" s="0" t="n">
        <v>2.2548</v>
      </c>
      <c r="P83" s="0" t="n">
        <v>0.01</v>
      </c>
      <c r="Q83" s="0" t="n">
        <v>0.0391</v>
      </c>
      <c r="R83" s="0" t="n">
        <v>0.0557</v>
      </c>
      <c r="S83" s="0" t="n">
        <v>1</v>
      </c>
      <c r="T83" s="0" t="n">
        <v>1116.7615</v>
      </c>
      <c r="U83" s="0" t="n">
        <v>-53.4764</v>
      </c>
      <c r="V83" s="0" t="n">
        <v>-1044.0398</v>
      </c>
      <c r="W83" s="0" t="n">
        <v>-19.2992</v>
      </c>
      <c r="X83" s="0" t="n">
        <v>-780.5365</v>
      </c>
      <c r="Y83" s="0" t="n">
        <v>480.8564</v>
      </c>
      <c r="Z83" s="0" t="n">
        <v>2147.1157</v>
      </c>
      <c r="AA83" s="0" t="n">
        <v>75.6064</v>
      </c>
      <c r="AB83" s="0" t="n">
        <v>48.6932</v>
      </c>
      <c r="AC83" s="0" t="n">
        <v>16.988</v>
      </c>
      <c r="AD83" s="0" t="n">
        <v>16.7751</v>
      </c>
      <c r="AE83" s="0" t="n">
        <v>15.8665</v>
      </c>
      <c r="AF83" s="0" t="n">
        <v>0.0263</v>
      </c>
      <c r="AG83" s="0" t="n">
        <v>0.0605</v>
      </c>
      <c r="AH83" s="0" t="n">
        <v>20.9214</v>
      </c>
    </row>
    <row r="84" customFormat="false" ht="12.8" hidden="false" customHeight="false" outlineLevel="0" collapsed="false">
      <c r="A84" s="0" t="n">
        <v>2</v>
      </c>
      <c r="B84" s="0" t="n">
        <v>34</v>
      </c>
      <c r="C84" s="0" t="n">
        <v>57.2289</v>
      </c>
      <c r="D84" s="0" t="n">
        <v>39.0129</v>
      </c>
      <c r="E84" s="0" t="n">
        <v>0</v>
      </c>
      <c r="F84" s="0" t="n">
        <v>0.0002</v>
      </c>
      <c r="G84" s="0" t="n">
        <v>0.0202</v>
      </c>
      <c r="H84" s="0" t="n">
        <v>0</v>
      </c>
      <c r="I84" s="0" t="n">
        <v>0</v>
      </c>
      <c r="J84" s="0" t="n">
        <v>2.6808</v>
      </c>
      <c r="K84" s="0" t="n">
        <v>0</v>
      </c>
      <c r="L84" s="0" t="n">
        <v>0.0003</v>
      </c>
      <c r="M84" s="0" t="n">
        <v>0</v>
      </c>
      <c r="N84" s="0" t="n">
        <v>-0.0193</v>
      </c>
      <c r="O84" s="0" t="n">
        <v>2.264</v>
      </c>
      <c r="P84" s="0" t="n">
        <v>0.01</v>
      </c>
      <c r="Q84" s="0" t="n">
        <v>0.0326</v>
      </c>
      <c r="R84" s="0" t="n">
        <v>0.0558</v>
      </c>
      <c r="S84" s="0" t="n">
        <v>1</v>
      </c>
      <c r="T84" s="0" t="n">
        <v>1214.7778</v>
      </c>
      <c r="U84" s="0" t="n">
        <v>-44.6378</v>
      </c>
      <c r="V84" s="0" t="n">
        <v>-1154.2198</v>
      </c>
      <c r="W84" s="0" t="n">
        <v>-15.965</v>
      </c>
      <c r="X84" s="0" t="n">
        <v>-910.4105</v>
      </c>
      <c r="Y84" s="0" t="n">
        <v>491.0149</v>
      </c>
      <c r="Z84" s="0" t="n">
        <v>2300.8203</v>
      </c>
      <c r="AA84" s="0" t="n">
        <v>83.2692</v>
      </c>
      <c r="AB84" s="0" t="n">
        <v>48.6932</v>
      </c>
      <c r="AC84" s="0" t="n">
        <v>16.946</v>
      </c>
      <c r="AD84" s="0" t="n">
        <v>16.7346</v>
      </c>
      <c r="AE84" s="0" t="n">
        <v>15.9489</v>
      </c>
      <c r="AF84" s="0" t="n">
        <v>0.026</v>
      </c>
      <c r="AG84" s="0" t="n">
        <v>0.0605</v>
      </c>
      <c r="AH84" s="0" t="n">
        <v>20.9215</v>
      </c>
    </row>
    <row r="85" customFormat="false" ht="12.8" hidden="false" customHeight="false" outlineLevel="0" collapsed="false">
      <c r="A85" s="0" t="n">
        <v>2</v>
      </c>
      <c r="B85" s="0" t="n">
        <v>35</v>
      </c>
      <c r="C85" s="0" t="n">
        <v>57.3199</v>
      </c>
      <c r="D85" s="0" t="n">
        <v>39.0679</v>
      </c>
      <c r="E85" s="0" t="n">
        <v>0.2</v>
      </c>
      <c r="F85" s="0" t="n">
        <v>0.019</v>
      </c>
      <c r="G85" s="0" t="n">
        <v>0.0611</v>
      </c>
      <c r="H85" s="0" t="n">
        <v>0</v>
      </c>
      <c r="I85" s="0" t="n">
        <v>0.12</v>
      </c>
      <c r="J85" s="0" t="n">
        <v>2.5136</v>
      </c>
      <c r="K85" s="0" t="n">
        <v>0</v>
      </c>
      <c r="L85" s="0" t="n">
        <v>0.0003</v>
      </c>
      <c r="M85" s="0" t="n">
        <v>0</v>
      </c>
      <c r="N85" s="0" t="n">
        <v>-0.0193</v>
      </c>
      <c r="O85" s="0" t="n">
        <v>2.2637</v>
      </c>
      <c r="P85" s="0" t="n">
        <v>0.01</v>
      </c>
      <c r="Q85" s="0" t="n">
        <v>0.0287</v>
      </c>
      <c r="R85" s="0" t="n">
        <v>0.0557</v>
      </c>
      <c r="S85" s="0" t="n">
        <v>1</v>
      </c>
      <c r="T85" s="0" t="n">
        <v>1197.1499</v>
      </c>
      <c r="U85" s="0" t="n">
        <v>-39.2657</v>
      </c>
      <c r="V85" s="0" t="n">
        <v>-1139.9445</v>
      </c>
      <c r="W85" s="0" t="n">
        <v>-17.9676</v>
      </c>
      <c r="X85" s="0" t="n">
        <v>-892.389</v>
      </c>
      <c r="Y85" s="0" t="n">
        <v>491.2387</v>
      </c>
      <c r="Z85" s="0" t="n">
        <v>2273.5728</v>
      </c>
      <c r="AA85" s="0" t="n">
        <v>82.8003</v>
      </c>
      <c r="AB85" s="0" t="n">
        <v>48.6932</v>
      </c>
      <c r="AC85" s="0" t="n">
        <v>17.167</v>
      </c>
      <c r="AD85" s="0" t="n">
        <v>16.9331</v>
      </c>
      <c r="AE85" s="0" t="n">
        <v>16.0558</v>
      </c>
      <c r="AF85" s="0" t="n">
        <v>0.0258</v>
      </c>
      <c r="AG85" s="0" t="n">
        <v>0.0607</v>
      </c>
      <c r="AH85" s="0" t="n">
        <v>20.9214</v>
      </c>
    </row>
    <row r="86" customFormat="false" ht="12.8" hidden="false" customHeight="false" outlineLevel="0" collapsed="false">
      <c r="A86" s="0" t="n">
        <v>2</v>
      </c>
      <c r="B86" s="0" t="n">
        <v>36</v>
      </c>
      <c r="C86" s="0" t="n">
        <v>57.2889</v>
      </c>
      <c r="D86" s="0" t="n">
        <v>39.0369</v>
      </c>
      <c r="E86" s="0" t="n">
        <v>0</v>
      </c>
      <c r="F86" s="0" t="n">
        <v>0.0002</v>
      </c>
      <c r="G86" s="0" t="n">
        <v>0.0188</v>
      </c>
      <c r="H86" s="0" t="n">
        <v>0</v>
      </c>
      <c r="I86" s="0" t="n">
        <v>0</v>
      </c>
      <c r="J86" s="0" t="n">
        <v>2.499</v>
      </c>
      <c r="K86" s="0" t="n">
        <v>0</v>
      </c>
      <c r="L86" s="0" t="n">
        <v>0.0003</v>
      </c>
      <c r="M86" s="0" t="n">
        <v>0</v>
      </c>
      <c r="N86" s="0" t="n">
        <v>-0.0192</v>
      </c>
      <c r="O86" s="0" t="n">
        <v>2.2729</v>
      </c>
      <c r="P86" s="0" t="n">
        <v>0.01</v>
      </c>
      <c r="Q86" s="0" t="n">
        <v>0.0306</v>
      </c>
      <c r="R86" s="0" t="n">
        <v>0.0558</v>
      </c>
      <c r="S86" s="0" t="n">
        <v>1</v>
      </c>
      <c r="T86" s="0" t="n">
        <v>1131.5366</v>
      </c>
      <c r="U86" s="0" t="n">
        <v>-41.8796</v>
      </c>
      <c r="V86" s="0" t="n">
        <v>-1066.1166</v>
      </c>
      <c r="W86" s="0" t="n">
        <v>-23.6226</v>
      </c>
      <c r="X86" s="0" t="n">
        <v>-802.9178</v>
      </c>
      <c r="Y86" s="0" t="n">
        <v>485.4351</v>
      </c>
      <c r="Z86" s="0" t="n">
        <v>2173.0151</v>
      </c>
      <c r="AA86" s="0" t="n">
        <v>76.8018</v>
      </c>
      <c r="AB86" s="0" t="n">
        <v>48.6932</v>
      </c>
      <c r="AC86" s="0" t="n">
        <v>17.565</v>
      </c>
      <c r="AD86" s="0" t="n">
        <v>17.3548</v>
      </c>
      <c r="AE86" s="0" t="n">
        <v>16.2265</v>
      </c>
      <c r="AF86" s="0" t="n">
        <v>0.0255</v>
      </c>
      <c r="AG86" s="0" t="n">
        <v>0.0607</v>
      </c>
      <c r="AH86" s="0" t="n">
        <v>21.1506</v>
      </c>
    </row>
    <row r="87" customFormat="false" ht="12.8" hidden="false" customHeight="false" outlineLevel="0" collapsed="false">
      <c r="A87" s="0" t="n">
        <v>2</v>
      </c>
      <c r="B87" s="0" t="n">
        <v>37</v>
      </c>
      <c r="C87" s="0" t="n">
        <v>57.2565</v>
      </c>
      <c r="D87" s="0" t="n">
        <v>39.0045</v>
      </c>
      <c r="E87" s="0" t="n">
        <v>0</v>
      </c>
      <c r="F87" s="0" t="n">
        <v>0</v>
      </c>
      <c r="G87" s="0" t="n">
        <v>0.0002</v>
      </c>
      <c r="H87" s="0" t="n">
        <v>0</v>
      </c>
      <c r="I87" s="0" t="n">
        <v>0</v>
      </c>
      <c r="J87" s="0" t="n">
        <v>2.5701</v>
      </c>
      <c r="K87" s="0" t="n">
        <v>0</v>
      </c>
      <c r="L87" s="0" t="n">
        <v>0.0003</v>
      </c>
      <c r="M87" s="0" t="n">
        <v>0</v>
      </c>
      <c r="N87" s="0" t="n">
        <v>-0.0192</v>
      </c>
      <c r="O87" s="0" t="n">
        <v>2.2726</v>
      </c>
      <c r="P87" s="0" t="n">
        <v>0.01</v>
      </c>
      <c r="Q87" s="0" t="n">
        <v>0.0321</v>
      </c>
      <c r="R87" s="0" t="n">
        <v>0.0558</v>
      </c>
      <c r="S87" s="0" t="n">
        <v>1</v>
      </c>
      <c r="T87" s="0" t="n">
        <v>1105.969</v>
      </c>
      <c r="U87" s="0" t="n">
        <v>-43.8083</v>
      </c>
      <c r="V87" s="0" t="n">
        <v>-1034.15</v>
      </c>
      <c r="W87" s="0" t="n">
        <v>-28.154</v>
      </c>
      <c r="X87" s="0" t="n">
        <v>-762.6265</v>
      </c>
      <c r="Y87" s="0" t="n">
        <v>485.705</v>
      </c>
      <c r="Z87" s="0" t="n">
        <v>2146.3049</v>
      </c>
      <c r="AA87" s="0" t="n">
        <v>75.3889</v>
      </c>
      <c r="AB87" s="0" t="n">
        <v>48.6932</v>
      </c>
      <c r="AC87" s="0" t="n">
        <v>17.886</v>
      </c>
      <c r="AD87" s="0" t="n">
        <v>17.7857</v>
      </c>
      <c r="AE87" s="0" t="n">
        <v>16.4377</v>
      </c>
      <c r="AF87" s="0" t="n">
        <v>0.0252</v>
      </c>
      <c r="AG87" s="0" t="n">
        <v>0.0607</v>
      </c>
      <c r="AH87" s="0" t="n">
        <v>20.9215</v>
      </c>
    </row>
    <row r="88" customFormat="false" ht="12.8" hidden="false" customHeight="false" outlineLevel="0" collapsed="false">
      <c r="A88" s="0" t="n">
        <v>2</v>
      </c>
      <c r="B88" s="0" t="n">
        <v>38</v>
      </c>
      <c r="C88" s="0" t="n">
        <v>57.2287</v>
      </c>
      <c r="D88" s="0" t="n">
        <v>38.9767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2.067</v>
      </c>
      <c r="K88" s="0" t="n">
        <v>0</v>
      </c>
      <c r="L88" s="0" t="n">
        <v>0.0003</v>
      </c>
      <c r="M88" s="0" t="n">
        <v>0</v>
      </c>
      <c r="N88" s="0" t="n">
        <v>-0.0192</v>
      </c>
      <c r="O88" s="0" t="n">
        <v>2.2724</v>
      </c>
      <c r="P88" s="0" t="n">
        <v>0.01</v>
      </c>
      <c r="Q88" s="0" t="n">
        <v>0.0275</v>
      </c>
      <c r="R88" s="0" t="n">
        <v>0.0557</v>
      </c>
      <c r="S88" s="0" t="n">
        <v>1</v>
      </c>
      <c r="T88" s="0" t="n">
        <v>629.8134</v>
      </c>
      <c r="U88" s="0" t="n">
        <v>-37.6196</v>
      </c>
      <c r="V88" s="0" t="n">
        <v>-574.345</v>
      </c>
      <c r="W88" s="0" t="n">
        <v>-17.792</v>
      </c>
      <c r="X88" s="0" t="n">
        <v>-223.8929</v>
      </c>
      <c r="Y88" s="0" t="n">
        <v>441.6625</v>
      </c>
      <c r="Z88" s="0" t="n">
        <v>1616.8684</v>
      </c>
      <c r="AA88" s="0" t="n">
        <v>44.5276</v>
      </c>
      <c r="AB88" s="0" t="n">
        <v>48.6932</v>
      </c>
      <c r="AC88" s="0" t="n">
        <v>17.475</v>
      </c>
      <c r="AD88" s="0" t="n">
        <v>17.4304</v>
      </c>
      <c r="AE88" s="0" t="n">
        <v>16.4982</v>
      </c>
      <c r="AF88" s="0" t="n">
        <v>0.0249</v>
      </c>
      <c r="AG88" s="0" t="n">
        <v>0.0607</v>
      </c>
      <c r="AH88" s="0" t="n">
        <v>20.9214</v>
      </c>
    </row>
    <row r="89" customFormat="false" ht="12.8" hidden="false" customHeight="false" outlineLevel="0" collapsed="false">
      <c r="A89" s="0" t="n">
        <v>2</v>
      </c>
      <c r="B89" s="0" t="n">
        <v>39</v>
      </c>
      <c r="C89" s="0" t="n">
        <v>57.1953</v>
      </c>
      <c r="D89" s="0" t="n">
        <v>38.9433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0.0003</v>
      </c>
      <c r="M89" s="0" t="n">
        <v>0</v>
      </c>
      <c r="N89" s="0" t="n">
        <v>-0.0192</v>
      </c>
      <c r="O89" s="0" t="n">
        <v>2.2724</v>
      </c>
      <c r="P89" s="0" t="n">
        <v>0.01</v>
      </c>
      <c r="Q89" s="0" t="n">
        <v>0.0331</v>
      </c>
      <c r="R89" s="0" t="n">
        <v>0.0557</v>
      </c>
      <c r="S89" s="0" t="n">
        <v>1</v>
      </c>
      <c r="T89" s="0" t="n">
        <v>90.3784</v>
      </c>
      <c r="U89" s="0" t="n">
        <v>-45.2739</v>
      </c>
      <c r="V89" s="0" t="n">
        <v>-34.2744</v>
      </c>
      <c r="W89" s="0" t="n">
        <v>-10.8485</v>
      </c>
      <c r="X89" s="0" t="n">
        <v>409.4793</v>
      </c>
      <c r="Y89" s="0" t="n">
        <v>412.0712</v>
      </c>
      <c r="Z89" s="0" t="n">
        <v>946.6245</v>
      </c>
      <c r="AA89" s="0" t="n">
        <v>16.6404</v>
      </c>
      <c r="AB89" s="0" t="n">
        <v>48.6932</v>
      </c>
      <c r="AC89" s="0" t="n">
        <v>17.116</v>
      </c>
      <c r="AD89" s="0" t="n">
        <v>17.1075</v>
      </c>
      <c r="AE89" s="0" t="n">
        <v>16.4792</v>
      </c>
      <c r="AF89" s="0" t="n">
        <v>0.0246</v>
      </c>
      <c r="AG89" s="0" t="n">
        <v>0.0606</v>
      </c>
      <c r="AH89" s="0" t="n">
        <v>0</v>
      </c>
    </row>
    <row r="90" customFormat="false" ht="12.8" hidden="false" customHeight="false" outlineLevel="0" collapsed="false">
      <c r="A90" s="0" t="n">
        <v>2</v>
      </c>
      <c r="B90" s="0" t="n">
        <v>40</v>
      </c>
      <c r="C90" s="0" t="n">
        <v>57.1581</v>
      </c>
      <c r="D90" s="0" t="n">
        <v>38.9061</v>
      </c>
      <c r="E90" s="0" t="n">
        <v>0</v>
      </c>
      <c r="F90" s="0" t="n">
        <v>0</v>
      </c>
      <c r="G90" s="0" t="n">
        <v>0</v>
      </c>
      <c r="H90" s="0" t="n">
        <v>0</v>
      </c>
      <c r="I90" s="0" t="n">
        <v>0</v>
      </c>
      <c r="J90" s="0" t="n">
        <v>0</v>
      </c>
      <c r="K90" s="0" t="n">
        <v>0</v>
      </c>
      <c r="L90" s="0" t="n">
        <v>0.0003</v>
      </c>
      <c r="M90" s="0" t="n">
        <v>0</v>
      </c>
      <c r="N90" s="0" t="n">
        <v>-0.0191</v>
      </c>
      <c r="O90" s="0" t="n">
        <v>2.2724</v>
      </c>
      <c r="P90" s="0" t="n">
        <v>0.01</v>
      </c>
      <c r="Q90" s="0" t="n">
        <v>0.0369</v>
      </c>
      <c r="R90" s="0" t="n">
        <v>0.0556</v>
      </c>
      <c r="S90" s="0" t="n">
        <v>1</v>
      </c>
      <c r="T90" s="0" t="n">
        <v>104.4503</v>
      </c>
      <c r="U90" s="0" t="n">
        <v>-50.385</v>
      </c>
      <c r="V90" s="0" t="n">
        <v>-45.9081</v>
      </c>
      <c r="W90" s="0" t="n">
        <v>-8.233</v>
      </c>
      <c r="X90" s="0" t="n">
        <v>394.7883</v>
      </c>
      <c r="Y90" s="0" t="n">
        <v>397.1287</v>
      </c>
      <c r="Z90" s="0" t="n">
        <v>933.4659</v>
      </c>
      <c r="AA90" s="0" t="n">
        <v>2.5517</v>
      </c>
      <c r="AB90" s="0" t="n">
        <v>48.6932</v>
      </c>
      <c r="AC90" s="0" t="n">
        <v>16.955</v>
      </c>
      <c r="AD90" s="0" t="n">
        <v>16.9453</v>
      </c>
      <c r="AE90" s="0" t="n">
        <v>16.4462</v>
      </c>
      <c r="AF90" s="0" t="n">
        <v>0.0242</v>
      </c>
      <c r="AG90" s="0" t="n">
        <v>0.0606</v>
      </c>
      <c r="AH90" s="0" t="n">
        <v>0</v>
      </c>
    </row>
    <row r="91" customFormat="false" ht="12.8" hidden="false" customHeight="false" outlineLevel="0" collapsed="false">
      <c r="A91" s="0" t="n">
        <v>2</v>
      </c>
      <c r="B91" s="0" t="n">
        <v>41</v>
      </c>
      <c r="C91" s="0" t="n">
        <v>57.1233</v>
      </c>
      <c r="D91" s="0" t="n">
        <v>38.8713</v>
      </c>
      <c r="E91" s="0" t="n">
        <v>0</v>
      </c>
      <c r="F91" s="0" t="n">
        <v>0</v>
      </c>
      <c r="G91" s="0" t="n">
        <v>0</v>
      </c>
      <c r="H91" s="0" t="n">
        <v>0</v>
      </c>
      <c r="I91" s="0" t="n">
        <v>0</v>
      </c>
      <c r="J91" s="0" t="n">
        <v>0</v>
      </c>
      <c r="K91" s="0" t="n">
        <v>0</v>
      </c>
      <c r="L91" s="0" t="n">
        <v>0.0003</v>
      </c>
      <c r="M91" s="0" t="n">
        <v>0</v>
      </c>
      <c r="N91" s="0" t="n">
        <v>-0.0191</v>
      </c>
      <c r="O91" s="0" t="n">
        <v>2.2724</v>
      </c>
      <c r="P91" s="0" t="n">
        <v>0.01</v>
      </c>
      <c r="Q91" s="0" t="n">
        <v>0.0345</v>
      </c>
      <c r="R91" s="0" t="n">
        <v>0.0556</v>
      </c>
      <c r="S91" s="0" t="n">
        <v>1</v>
      </c>
      <c r="T91" s="0" t="n">
        <v>104.4427</v>
      </c>
      <c r="U91" s="0" t="n">
        <v>-47.1797</v>
      </c>
      <c r="V91" s="0" t="n">
        <v>-52.6442</v>
      </c>
      <c r="W91" s="0" t="n">
        <v>-4.5599</v>
      </c>
      <c r="X91" s="0" t="n">
        <v>385.3882</v>
      </c>
      <c r="Y91" s="0" t="n">
        <v>387.7597</v>
      </c>
      <c r="Z91" s="0" t="n">
        <v>934.6018</v>
      </c>
      <c r="AA91" s="0" t="n">
        <v>-5.5634</v>
      </c>
      <c r="AB91" s="0" t="n">
        <v>48.6932</v>
      </c>
      <c r="AC91" s="0" t="n">
        <v>16.717</v>
      </c>
      <c r="AD91" s="0" t="n">
        <v>16.7067</v>
      </c>
      <c r="AE91" s="0" t="n">
        <v>16.3831</v>
      </c>
      <c r="AF91" s="0" t="n">
        <v>0.0239</v>
      </c>
      <c r="AG91" s="0" t="n">
        <v>0.0606</v>
      </c>
      <c r="AH91" s="0" t="n">
        <v>0</v>
      </c>
    </row>
    <row r="92" customFormat="false" ht="12.8" hidden="false" customHeight="false" outlineLevel="0" collapsed="false">
      <c r="A92" s="0" t="n">
        <v>2</v>
      </c>
      <c r="B92" s="0" t="n">
        <v>42</v>
      </c>
      <c r="C92" s="0" t="n">
        <v>57.0937</v>
      </c>
      <c r="D92" s="0" t="n">
        <v>38.8417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0.0003</v>
      </c>
      <c r="M92" s="0" t="n">
        <v>0</v>
      </c>
      <c r="N92" s="0" t="n">
        <v>-0.0191</v>
      </c>
      <c r="O92" s="0" t="n">
        <v>2.2724</v>
      </c>
      <c r="P92" s="0" t="n">
        <v>0.01</v>
      </c>
      <c r="Q92" s="0" t="n">
        <v>0.0293</v>
      </c>
      <c r="R92" s="0" t="n">
        <v>0.0555</v>
      </c>
      <c r="S92" s="0" t="n">
        <v>1</v>
      </c>
      <c r="T92" s="0" t="n">
        <v>88.8</v>
      </c>
      <c r="U92" s="0" t="n">
        <v>-40.1206</v>
      </c>
      <c r="V92" s="0" t="n">
        <v>-52.4916</v>
      </c>
      <c r="W92" s="0" t="n">
        <v>3.9261</v>
      </c>
      <c r="X92" s="0" t="n">
        <v>382.1835</v>
      </c>
      <c r="Y92" s="0" t="n">
        <v>384.6229</v>
      </c>
      <c r="Z92" s="0" t="n">
        <v>944.7439</v>
      </c>
      <c r="AA92" s="0" t="n">
        <v>-5.8236</v>
      </c>
      <c r="AB92" s="0" t="n">
        <v>48.6932</v>
      </c>
      <c r="AC92" s="0" t="n">
        <v>16.166</v>
      </c>
      <c r="AD92" s="0" t="n">
        <v>16.1569</v>
      </c>
      <c r="AE92" s="0" t="n">
        <v>16.2289</v>
      </c>
      <c r="AF92" s="0" t="n">
        <v>0.0236</v>
      </c>
      <c r="AG92" s="0" t="n">
        <v>0.0606</v>
      </c>
      <c r="AH92" s="0" t="n">
        <v>0</v>
      </c>
    </row>
    <row r="93" customFormat="false" ht="12.8" hidden="false" customHeight="false" outlineLevel="0" collapsed="false">
      <c r="A93" s="0" t="n">
        <v>2</v>
      </c>
      <c r="B93" s="0" t="n">
        <v>43</v>
      </c>
      <c r="C93" s="0" t="n">
        <v>57.0701</v>
      </c>
      <c r="D93" s="0" t="n">
        <v>38.8181</v>
      </c>
      <c r="E93" s="0" t="n">
        <v>0</v>
      </c>
      <c r="F93" s="0" t="n">
        <v>0</v>
      </c>
      <c r="G93" s="0" t="n">
        <v>0</v>
      </c>
      <c r="H93" s="0" t="n">
        <v>0</v>
      </c>
      <c r="I93" s="0" t="n">
        <v>0</v>
      </c>
      <c r="J93" s="0" t="n">
        <v>0</v>
      </c>
      <c r="K93" s="0" t="n">
        <v>0</v>
      </c>
      <c r="L93" s="0" t="n">
        <v>0.0003</v>
      </c>
      <c r="M93" s="0" t="n">
        <v>0</v>
      </c>
      <c r="N93" s="0" t="n">
        <v>-0.0191</v>
      </c>
      <c r="O93" s="0" t="n">
        <v>2.2724</v>
      </c>
      <c r="P93" s="0" t="n">
        <v>0.01</v>
      </c>
      <c r="Q93" s="0" t="n">
        <v>0.0232</v>
      </c>
      <c r="R93" s="0" t="n">
        <v>0.0555</v>
      </c>
      <c r="S93" s="0" t="n">
        <v>1</v>
      </c>
      <c r="T93" s="0" t="n">
        <v>72.4139</v>
      </c>
      <c r="U93" s="0" t="n">
        <v>-31.7673</v>
      </c>
      <c r="V93" s="0" t="n">
        <v>-52.0819</v>
      </c>
      <c r="W93" s="0" t="n">
        <v>11.5086</v>
      </c>
      <c r="X93" s="0" t="n">
        <v>379.0183</v>
      </c>
      <c r="Y93" s="0" t="n">
        <v>381.5681</v>
      </c>
      <c r="Z93" s="0" t="n">
        <v>939.7594</v>
      </c>
      <c r="AA93" s="0" t="n">
        <v>-5.7783</v>
      </c>
      <c r="AB93" s="0" t="n">
        <v>48.6932</v>
      </c>
      <c r="AC93" s="0" t="n">
        <v>15.57</v>
      </c>
      <c r="AD93" s="0" t="n">
        <v>15.5608</v>
      </c>
      <c r="AE93" s="0" t="n">
        <v>16.0069</v>
      </c>
      <c r="AF93" s="0" t="n">
        <v>0.0233</v>
      </c>
      <c r="AG93" s="0" t="n">
        <v>0.0606</v>
      </c>
      <c r="AH93" s="0" t="n">
        <v>0</v>
      </c>
    </row>
    <row r="94" customFormat="false" ht="12.8" hidden="false" customHeight="false" outlineLevel="0" collapsed="false">
      <c r="A94" s="0" t="n">
        <v>2</v>
      </c>
      <c r="B94" s="0" t="n">
        <v>44</v>
      </c>
      <c r="C94" s="0" t="n">
        <v>57.0472</v>
      </c>
      <c r="D94" s="0" t="n">
        <v>38.7952</v>
      </c>
      <c r="E94" s="0" t="n">
        <v>0</v>
      </c>
      <c r="F94" s="0" t="n">
        <v>0</v>
      </c>
      <c r="G94" s="0" t="n">
        <v>0</v>
      </c>
      <c r="H94" s="0" t="n">
        <v>0</v>
      </c>
      <c r="I94" s="0" t="n">
        <v>0</v>
      </c>
      <c r="J94" s="0" t="n">
        <v>0</v>
      </c>
      <c r="K94" s="0" t="n">
        <v>0</v>
      </c>
      <c r="L94" s="0" t="n">
        <v>0.0003</v>
      </c>
      <c r="M94" s="0" t="n">
        <v>0</v>
      </c>
      <c r="N94" s="0" t="n">
        <v>-0.0191</v>
      </c>
      <c r="O94" s="0" t="n">
        <v>2.2724</v>
      </c>
      <c r="P94" s="0" t="n">
        <v>0.01</v>
      </c>
      <c r="Q94" s="0" t="n">
        <v>0.0226</v>
      </c>
      <c r="R94" s="0" t="n">
        <v>0.0555</v>
      </c>
      <c r="S94" s="0" t="n">
        <v>1</v>
      </c>
      <c r="T94" s="0" t="n">
        <v>69.8342</v>
      </c>
      <c r="U94" s="0" t="n">
        <v>-31.0162</v>
      </c>
      <c r="V94" s="0" t="n">
        <v>-51.9668</v>
      </c>
      <c r="W94" s="0" t="n">
        <v>13.1688</v>
      </c>
      <c r="X94" s="0" t="n">
        <v>377.1871</v>
      </c>
      <c r="Y94" s="0" t="n">
        <v>379.6599</v>
      </c>
      <c r="Z94" s="0" t="n">
        <v>919.7234</v>
      </c>
      <c r="AA94" s="0" t="n">
        <v>-6.0148</v>
      </c>
      <c r="AB94" s="0" t="n">
        <v>48.6932</v>
      </c>
      <c r="AC94" s="0" t="n">
        <v>15.246</v>
      </c>
      <c r="AD94" s="0" t="n">
        <v>15.2379</v>
      </c>
      <c r="AE94" s="0" t="n">
        <v>15.8009</v>
      </c>
      <c r="AF94" s="0" t="n">
        <v>0.0231</v>
      </c>
      <c r="AG94" s="0" t="n">
        <v>0.0606</v>
      </c>
      <c r="AH94" s="0" t="n">
        <v>0</v>
      </c>
    </row>
    <row r="95" customFormat="false" ht="12.8" hidden="false" customHeight="false" outlineLevel="0" collapsed="false">
      <c r="A95" s="0" t="n">
        <v>2</v>
      </c>
      <c r="B95" s="0" t="n">
        <v>45</v>
      </c>
      <c r="C95" s="0" t="n">
        <v>57.0228</v>
      </c>
      <c r="D95" s="0" t="n">
        <v>38.7708</v>
      </c>
      <c r="E95" s="0" t="n">
        <v>0</v>
      </c>
      <c r="F95" s="0" t="n">
        <v>0</v>
      </c>
      <c r="G95" s="0" t="n">
        <v>0</v>
      </c>
      <c r="H95" s="0" t="n">
        <v>0</v>
      </c>
      <c r="I95" s="0" t="n">
        <v>0</v>
      </c>
      <c r="J95" s="0" t="n">
        <v>0</v>
      </c>
      <c r="K95" s="0" t="n">
        <v>0</v>
      </c>
      <c r="L95" s="0" t="n">
        <v>0.0003</v>
      </c>
      <c r="M95" s="0" t="n">
        <v>0</v>
      </c>
      <c r="N95" s="0" t="n">
        <v>-0.0191</v>
      </c>
      <c r="O95" s="0" t="n">
        <v>2.2724</v>
      </c>
      <c r="P95" s="0" t="n">
        <v>0.01</v>
      </c>
      <c r="Q95" s="0" t="n">
        <v>0.0241</v>
      </c>
      <c r="R95" s="0" t="n">
        <v>0.0554</v>
      </c>
      <c r="S95" s="0" t="n">
        <v>1</v>
      </c>
      <c r="T95" s="0" t="n">
        <v>71.9636</v>
      </c>
      <c r="U95" s="0" t="n">
        <v>-32.9567</v>
      </c>
      <c r="V95" s="0" t="n">
        <v>-51.8613</v>
      </c>
      <c r="W95" s="0" t="n">
        <v>12.8759</v>
      </c>
      <c r="X95" s="0" t="n">
        <v>376.137</v>
      </c>
      <c r="Y95" s="0" t="n">
        <v>378.4722</v>
      </c>
      <c r="Z95" s="0" t="n">
        <v>908.9401</v>
      </c>
      <c r="AA95" s="0" t="n">
        <v>-6.2045</v>
      </c>
      <c r="AB95" s="0" t="n">
        <v>48.6932</v>
      </c>
      <c r="AC95" s="0" t="n">
        <v>15.053</v>
      </c>
      <c r="AD95" s="0" t="n">
        <v>15.0446</v>
      </c>
      <c r="AE95" s="0" t="n">
        <v>15.628</v>
      </c>
      <c r="AF95" s="0" t="n">
        <v>0.0229</v>
      </c>
      <c r="AG95" s="0" t="n">
        <v>0.0606</v>
      </c>
      <c r="AH95" s="0" t="n">
        <v>0</v>
      </c>
    </row>
    <row r="96" customFormat="false" ht="12.8" hidden="false" customHeight="false" outlineLevel="0" collapsed="false">
      <c r="A96" s="0" t="n">
        <v>2</v>
      </c>
      <c r="B96" s="0" t="n">
        <v>46</v>
      </c>
      <c r="C96" s="0" t="n">
        <v>57.0008</v>
      </c>
      <c r="D96" s="0" t="n">
        <v>38.7488</v>
      </c>
      <c r="E96" s="0" t="n">
        <v>0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0</v>
      </c>
      <c r="L96" s="0" t="n">
        <v>0.0003</v>
      </c>
      <c r="M96" s="0" t="n">
        <v>0</v>
      </c>
      <c r="N96" s="0" t="n">
        <v>-0.0191</v>
      </c>
      <c r="O96" s="0" t="n">
        <v>2.2724</v>
      </c>
      <c r="P96" s="0" t="n">
        <v>0.01</v>
      </c>
      <c r="Q96" s="0" t="n">
        <v>0.0217</v>
      </c>
      <c r="R96" s="0" t="n">
        <v>0.0554</v>
      </c>
      <c r="S96" s="0" t="n">
        <v>1</v>
      </c>
      <c r="T96" s="0" t="n">
        <v>67.2267</v>
      </c>
      <c r="U96" s="0" t="n">
        <v>-29.7341</v>
      </c>
      <c r="V96" s="0" t="n">
        <v>-52.3159</v>
      </c>
      <c r="W96" s="0" t="n">
        <v>14.6959</v>
      </c>
      <c r="X96" s="0" t="n">
        <v>373.8736</v>
      </c>
      <c r="Y96" s="0" t="n">
        <v>376.2408</v>
      </c>
      <c r="Z96" s="0" t="n">
        <v>910.4007</v>
      </c>
      <c r="AA96" s="0" t="n">
        <v>-6.9666</v>
      </c>
      <c r="AB96" s="0" t="n">
        <v>48.6932</v>
      </c>
      <c r="AC96" s="0" t="n">
        <v>14.765</v>
      </c>
      <c r="AD96" s="0" t="n">
        <v>14.7592</v>
      </c>
      <c r="AE96" s="0" t="n">
        <v>15.4507</v>
      </c>
      <c r="AF96" s="0" t="n">
        <v>0.0227</v>
      </c>
      <c r="AG96" s="0" t="n">
        <v>0.0606</v>
      </c>
      <c r="AH96" s="0" t="n">
        <v>0</v>
      </c>
    </row>
    <row r="97" customFormat="false" ht="12.8" hidden="false" customHeight="false" outlineLevel="0" collapsed="false">
      <c r="A97" s="0" t="n">
        <v>2</v>
      </c>
      <c r="B97" s="0" t="n">
        <v>47</v>
      </c>
      <c r="C97" s="0" t="n">
        <v>56.9789</v>
      </c>
      <c r="D97" s="0" t="n">
        <v>38.7269</v>
      </c>
      <c r="E97" s="0" t="n">
        <v>0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0</v>
      </c>
      <c r="K97" s="0" t="n">
        <v>0</v>
      </c>
      <c r="L97" s="0" t="n">
        <v>0.0003</v>
      </c>
      <c r="M97" s="0" t="n">
        <v>0</v>
      </c>
      <c r="N97" s="0" t="n">
        <v>-0.0191</v>
      </c>
      <c r="O97" s="0" t="n">
        <v>2.2724</v>
      </c>
      <c r="P97" s="0" t="n">
        <v>0.01</v>
      </c>
      <c r="Q97" s="0" t="n">
        <v>0.0216</v>
      </c>
      <c r="R97" s="0" t="n">
        <v>0.0554</v>
      </c>
      <c r="S97" s="0" t="n">
        <v>1</v>
      </c>
      <c r="T97" s="0" t="n">
        <v>66.8321</v>
      </c>
      <c r="U97" s="0" t="n">
        <v>-29.5555</v>
      </c>
      <c r="V97" s="0" t="n">
        <v>-52.3147</v>
      </c>
      <c r="W97" s="0" t="n">
        <v>14.9741</v>
      </c>
      <c r="X97" s="0" t="n">
        <v>372.6728</v>
      </c>
      <c r="Y97" s="0" t="n">
        <v>374.9834</v>
      </c>
      <c r="Z97" s="0" t="n">
        <v>902.5204</v>
      </c>
      <c r="AA97" s="0" t="n">
        <v>-7.2021</v>
      </c>
      <c r="AB97" s="0" t="n">
        <v>48.6932</v>
      </c>
      <c r="AC97" s="0" t="n">
        <v>14.567</v>
      </c>
      <c r="AD97" s="0" t="n">
        <v>14.5603</v>
      </c>
      <c r="AE97" s="0" t="n">
        <v>15.2886</v>
      </c>
      <c r="AF97" s="0" t="n">
        <v>0.0224</v>
      </c>
      <c r="AG97" s="0" t="n">
        <v>0.0606</v>
      </c>
      <c r="AH97" s="0" t="n">
        <v>0</v>
      </c>
    </row>
    <row r="98" customFormat="false" ht="12.8" hidden="false" customHeight="false" outlineLevel="0" collapsed="false">
      <c r="A98" s="0" t="n">
        <v>2</v>
      </c>
      <c r="B98" s="0" t="n">
        <v>48</v>
      </c>
      <c r="C98" s="0" t="n">
        <v>56.9606</v>
      </c>
      <c r="D98" s="0" t="n">
        <v>38.7086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0</v>
      </c>
      <c r="L98" s="0" t="n">
        <v>0.0003</v>
      </c>
      <c r="M98" s="0" t="n">
        <v>0</v>
      </c>
      <c r="N98" s="0" t="n">
        <v>-0.0191</v>
      </c>
      <c r="O98" s="0" t="n">
        <v>2.2724</v>
      </c>
      <c r="P98" s="0" t="n">
        <v>0.01</v>
      </c>
      <c r="Q98" s="0" t="n">
        <v>0.018</v>
      </c>
      <c r="R98" s="0" t="n">
        <v>0.0553</v>
      </c>
      <c r="S98" s="0" t="n">
        <v>1</v>
      </c>
      <c r="T98" s="0" t="n">
        <v>60.3692</v>
      </c>
      <c r="U98" s="0" t="n">
        <v>-24.7207</v>
      </c>
      <c r="V98" s="0" t="n">
        <v>-52.2915</v>
      </c>
      <c r="W98" s="0" t="n">
        <v>16.5988</v>
      </c>
      <c r="X98" s="0" t="n">
        <v>371.1061</v>
      </c>
      <c r="Y98" s="0" t="n">
        <v>373.5202</v>
      </c>
      <c r="Z98" s="0" t="n">
        <v>903.1447</v>
      </c>
      <c r="AA98" s="0" t="n">
        <v>-7.3104</v>
      </c>
      <c r="AB98" s="0" t="n">
        <v>48.6932</v>
      </c>
      <c r="AC98" s="0" t="n">
        <v>14.305</v>
      </c>
      <c r="AD98" s="0" t="n">
        <v>14.2959</v>
      </c>
      <c r="AE98" s="0" t="n">
        <v>15.1195</v>
      </c>
      <c r="AF98" s="0" t="n">
        <v>0.0223</v>
      </c>
      <c r="AG98" s="0" t="n">
        <v>0.0606</v>
      </c>
      <c r="AH98" s="0" t="n">
        <v>0</v>
      </c>
    </row>
    <row r="99" customFormat="false" ht="12.8" hidden="false" customHeight="false" outlineLevel="0" collapsed="false">
      <c r="A99" s="0" t="n">
        <v>3</v>
      </c>
      <c r="B99" s="0" t="n">
        <v>1</v>
      </c>
      <c r="C99" s="0" t="n">
        <v>56.9426</v>
      </c>
      <c r="D99" s="0" t="n">
        <v>38.6906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0.0003</v>
      </c>
      <c r="M99" s="0" t="n">
        <v>0</v>
      </c>
      <c r="N99" s="0" t="n">
        <v>-0.0191</v>
      </c>
      <c r="O99" s="0" t="n">
        <v>2.2724</v>
      </c>
      <c r="P99" s="0" t="n">
        <v>0.01</v>
      </c>
      <c r="Q99" s="0" t="n">
        <v>0.0177</v>
      </c>
      <c r="R99" s="0" t="n">
        <v>0.0553</v>
      </c>
      <c r="S99" s="0" t="n">
        <v>1</v>
      </c>
      <c r="T99" s="0" t="n">
        <v>59.6859</v>
      </c>
      <c r="U99" s="0" t="n">
        <v>-24.2086</v>
      </c>
      <c r="V99" s="0" t="n">
        <v>-52.05</v>
      </c>
      <c r="W99" s="0" t="n">
        <v>16.5851</v>
      </c>
      <c r="X99" s="0" t="n">
        <v>370.3487</v>
      </c>
      <c r="Y99" s="0" t="n">
        <v>372.7298</v>
      </c>
      <c r="Z99" s="0" t="n">
        <v>895.6368</v>
      </c>
      <c r="AA99" s="0" t="n">
        <v>-7.2155</v>
      </c>
      <c r="AB99" s="0" t="n">
        <v>48.6932</v>
      </c>
      <c r="AC99" s="0" t="n">
        <v>14.131</v>
      </c>
      <c r="AD99" s="0" t="n">
        <v>14.1227</v>
      </c>
      <c r="AE99" s="0" t="n">
        <v>14.966</v>
      </c>
      <c r="AF99" s="0" t="n">
        <v>0.0221</v>
      </c>
      <c r="AG99" s="0" t="n">
        <v>0.0606</v>
      </c>
      <c r="AH99" s="0" t="n">
        <v>0</v>
      </c>
    </row>
    <row r="100" customFormat="false" ht="12.8" hidden="false" customHeight="false" outlineLevel="0" collapsed="false">
      <c r="A100" s="0" t="n">
        <v>3</v>
      </c>
      <c r="B100" s="0" t="n">
        <v>2</v>
      </c>
      <c r="C100" s="0" t="n">
        <v>57.0454</v>
      </c>
      <c r="D100" s="0" t="n">
        <v>38.7574</v>
      </c>
      <c r="E100" s="0" t="n">
        <v>0.2</v>
      </c>
      <c r="F100" s="0" t="n">
        <v>0.0396</v>
      </c>
      <c r="G100" s="0" t="n">
        <v>0.0404</v>
      </c>
      <c r="H100" s="0" t="n">
        <v>0</v>
      </c>
      <c r="I100" s="0" t="n">
        <v>0.12</v>
      </c>
      <c r="J100" s="0" t="n">
        <v>0</v>
      </c>
      <c r="K100" s="0" t="n">
        <v>0</v>
      </c>
      <c r="L100" s="0" t="n">
        <v>0.0003</v>
      </c>
      <c r="M100" s="0" t="n">
        <v>0</v>
      </c>
      <c r="N100" s="0" t="n">
        <v>-0.0191</v>
      </c>
      <c r="O100" s="0" t="n">
        <v>2.2724</v>
      </c>
      <c r="P100" s="0" t="n">
        <v>0.01</v>
      </c>
      <c r="Q100" s="0" t="n">
        <v>0.0169</v>
      </c>
      <c r="R100" s="0" t="n">
        <v>0.0553</v>
      </c>
      <c r="S100" s="0" t="n">
        <v>1</v>
      </c>
      <c r="T100" s="0" t="n">
        <v>57.3837</v>
      </c>
      <c r="U100" s="0" t="n">
        <v>-23.1896</v>
      </c>
      <c r="V100" s="0" t="n">
        <v>-51.7515</v>
      </c>
      <c r="W100" s="0" t="n">
        <v>17.5721</v>
      </c>
      <c r="X100" s="0" t="n">
        <v>369.3918</v>
      </c>
      <c r="Y100" s="0" t="n">
        <v>371.7453</v>
      </c>
      <c r="Z100" s="0" t="n">
        <v>894.6632</v>
      </c>
      <c r="AA100" s="0" t="n">
        <v>-7.0882</v>
      </c>
      <c r="AB100" s="0" t="n">
        <v>48.6932</v>
      </c>
      <c r="AC100" s="0" t="n">
        <v>13.919</v>
      </c>
      <c r="AD100" s="0" t="n">
        <v>13.9048</v>
      </c>
      <c r="AE100" s="0" t="n">
        <v>14.8106</v>
      </c>
      <c r="AF100" s="0" t="n">
        <v>0.022</v>
      </c>
      <c r="AG100" s="0" t="n">
        <v>0.0607</v>
      </c>
      <c r="AH100" s="0" t="n">
        <v>0</v>
      </c>
    </row>
    <row r="101" customFormat="false" ht="12.8" hidden="false" customHeight="false" outlineLevel="0" collapsed="false">
      <c r="A101" s="0" t="n">
        <v>3</v>
      </c>
      <c r="B101" s="0" t="n">
        <v>3</v>
      </c>
      <c r="C101" s="0" t="n">
        <v>57.151</v>
      </c>
      <c r="D101" s="0" t="n">
        <v>38.827</v>
      </c>
      <c r="E101" s="0" t="n">
        <v>0.2</v>
      </c>
      <c r="F101" s="0" t="n">
        <v>0.0474</v>
      </c>
      <c r="G101" s="0" t="n">
        <v>0.0721</v>
      </c>
      <c r="H101" s="0" t="n">
        <v>0</v>
      </c>
      <c r="I101" s="0" t="n">
        <v>0.12</v>
      </c>
      <c r="J101" s="0" t="n">
        <v>0</v>
      </c>
      <c r="K101" s="0" t="n">
        <v>0</v>
      </c>
      <c r="L101" s="0" t="n">
        <v>0.0003</v>
      </c>
      <c r="M101" s="0" t="n">
        <v>0</v>
      </c>
      <c r="N101" s="0" t="n">
        <v>-0.019</v>
      </c>
      <c r="O101" s="0" t="n">
        <v>2.2724</v>
      </c>
      <c r="P101" s="0" t="n">
        <v>0.01</v>
      </c>
      <c r="Q101" s="0" t="n">
        <v>0.0141</v>
      </c>
      <c r="R101" s="0" t="n">
        <v>0.0554</v>
      </c>
      <c r="S101" s="0" t="n">
        <v>1</v>
      </c>
      <c r="T101" s="0" t="n">
        <v>52.0563</v>
      </c>
      <c r="U101" s="0" t="n">
        <v>-19.3663</v>
      </c>
      <c r="V101" s="0" t="n">
        <v>-51.6624</v>
      </c>
      <c r="W101" s="0" t="n">
        <v>18.9546</v>
      </c>
      <c r="X101" s="0" t="n">
        <v>368.0564</v>
      </c>
      <c r="Y101" s="0" t="n">
        <v>370.4886</v>
      </c>
      <c r="Z101" s="0" t="n">
        <v>893.472</v>
      </c>
      <c r="AA101" s="0" t="n">
        <v>-7.1207</v>
      </c>
      <c r="AB101" s="0" t="n">
        <v>48.6932</v>
      </c>
      <c r="AC101" s="0" t="n">
        <v>13.672</v>
      </c>
      <c r="AD101" s="0" t="n">
        <v>13.6643</v>
      </c>
      <c r="AE101" s="0" t="n">
        <v>14.6486</v>
      </c>
      <c r="AF101" s="0" t="n">
        <v>0.022</v>
      </c>
      <c r="AG101" s="0" t="n">
        <v>0.0609</v>
      </c>
      <c r="AH101" s="0" t="n">
        <v>0</v>
      </c>
    </row>
    <row r="102" customFormat="false" ht="12.8" hidden="false" customHeight="false" outlineLevel="0" collapsed="false">
      <c r="A102" s="0" t="n">
        <v>3</v>
      </c>
      <c r="B102" s="0" t="n">
        <v>4</v>
      </c>
      <c r="C102" s="0" t="n">
        <v>57.1377</v>
      </c>
      <c r="D102" s="0" t="n">
        <v>38.8137</v>
      </c>
      <c r="E102" s="0" t="n">
        <v>0</v>
      </c>
      <c r="F102" s="0" t="n">
        <v>0.0073</v>
      </c>
      <c r="G102" s="0" t="n">
        <v>0.0402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0.0003</v>
      </c>
      <c r="M102" s="0" t="n">
        <v>0</v>
      </c>
      <c r="N102" s="0" t="n">
        <v>-0.0189</v>
      </c>
      <c r="O102" s="0" t="n">
        <v>2.2724</v>
      </c>
      <c r="P102" s="0" t="n">
        <v>0.01</v>
      </c>
      <c r="Q102" s="0" t="n">
        <v>0.0129</v>
      </c>
      <c r="R102" s="0" t="n">
        <v>0.0555</v>
      </c>
      <c r="S102" s="0" t="n">
        <v>1</v>
      </c>
      <c r="T102" s="0" t="n">
        <v>51.6476</v>
      </c>
      <c r="U102" s="0" t="n">
        <v>-17.7246</v>
      </c>
      <c r="V102" s="0" t="n">
        <v>-51.463</v>
      </c>
      <c r="W102" s="0" t="n">
        <v>17.551</v>
      </c>
      <c r="X102" s="0" t="n">
        <v>367.8264</v>
      </c>
      <c r="Y102" s="0" t="n">
        <v>370.2993</v>
      </c>
      <c r="Z102" s="0" t="n">
        <v>883.9337</v>
      </c>
      <c r="AA102" s="0" t="n">
        <v>-6.915</v>
      </c>
      <c r="AB102" s="0" t="n">
        <v>48.6932</v>
      </c>
      <c r="AC102" s="0" t="n">
        <v>13.595</v>
      </c>
      <c r="AD102" s="0" t="n">
        <v>13.5866</v>
      </c>
      <c r="AE102" s="0" t="n">
        <v>14.5192</v>
      </c>
      <c r="AF102" s="0" t="n">
        <v>0.0219</v>
      </c>
      <c r="AG102" s="0" t="n">
        <v>0.0608</v>
      </c>
      <c r="AH102" s="0" t="n">
        <v>0</v>
      </c>
    </row>
    <row r="103" customFormat="false" ht="12.8" hidden="false" customHeight="false" outlineLevel="0" collapsed="false">
      <c r="A103" s="0" t="n">
        <v>3</v>
      </c>
      <c r="B103" s="0" t="n">
        <v>5</v>
      </c>
      <c r="C103" s="0" t="n">
        <v>57.1266</v>
      </c>
      <c r="D103" s="0" t="n">
        <v>38.8026</v>
      </c>
      <c r="E103" s="0" t="n">
        <v>0</v>
      </c>
      <c r="F103" s="0" t="n">
        <v>0.0011</v>
      </c>
      <c r="G103" s="0" t="n">
        <v>0.0061</v>
      </c>
      <c r="H103" s="0" t="n">
        <v>0</v>
      </c>
      <c r="I103" s="0" t="n">
        <v>0</v>
      </c>
      <c r="J103" s="0" t="n">
        <v>0</v>
      </c>
      <c r="K103" s="0" t="n">
        <v>0</v>
      </c>
      <c r="L103" s="0" t="n">
        <v>0.0003</v>
      </c>
      <c r="M103" s="0" t="n">
        <v>0</v>
      </c>
      <c r="N103" s="0" t="n">
        <v>-0.0189</v>
      </c>
      <c r="O103" s="0" t="n">
        <v>2.2724</v>
      </c>
      <c r="P103" s="0" t="n">
        <v>0.01</v>
      </c>
      <c r="Q103" s="0" t="n">
        <v>0.0108</v>
      </c>
      <c r="R103" s="0" t="n">
        <v>0.0554</v>
      </c>
      <c r="S103" s="0" t="n">
        <v>1</v>
      </c>
      <c r="T103" s="0" t="n">
        <v>47.5935</v>
      </c>
      <c r="U103" s="0" t="n">
        <v>-14.8764</v>
      </c>
      <c r="V103" s="0" t="n">
        <v>-51.226</v>
      </c>
      <c r="W103" s="0" t="n">
        <v>18.5148</v>
      </c>
      <c r="X103" s="0" t="n">
        <v>366.9604</v>
      </c>
      <c r="Y103" s="0" t="n">
        <v>369.4879</v>
      </c>
      <c r="Z103" s="0" t="n">
        <v>887.9444</v>
      </c>
      <c r="AA103" s="0" t="n">
        <v>-6.7534</v>
      </c>
      <c r="AB103" s="0" t="n">
        <v>48.6932</v>
      </c>
      <c r="AC103" s="0" t="n">
        <v>13.402</v>
      </c>
      <c r="AD103" s="0" t="n">
        <v>13.3948</v>
      </c>
      <c r="AE103" s="0" t="n">
        <v>14.3827</v>
      </c>
      <c r="AF103" s="0" t="n">
        <v>0.0218</v>
      </c>
      <c r="AG103" s="0" t="n">
        <v>0.0608</v>
      </c>
      <c r="AH103" s="0" t="n">
        <v>0</v>
      </c>
    </row>
    <row r="104" customFormat="false" ht="12.8" hidden="false" customHeight="false" outlineLevel="0" collapsed="false">
      <c r="A104" s="0" t="n">
        <v>3</v>
      </c>
      <c r="B104" s="0" t="n">
        <v>6</v>
      </c>
      <c r="C104" s="0" t="n">
        <v>57.1144</v>
      </c>
      <c r="D104" s="0" t="n">
        <v>38.7904</v>
      </c>
      <c r="E104" s="0" t="n">
        <v>0</v>
      </c>
      <c r="F104" s="0" t="n">
        <v>0.0002</v>
      </c>
      <c r="G104" s="0" t="n">
        <v>0.001</v>
      </c>
      <c r="H104" s="0" t="n">
        <v>0</v>
      </c>
      <c r="I104" s="0" t="n">
        <v>0</v>
      </c>
      <c r="J104" s="0" t="n">
        <v>0</v>
      </c>
      <c r="K104" s="0" t="n">
        <v>0</v>
      </c>
      <c r="L104" s="0" t="n">
        <v>0.0003</v>
      </c>
      <c r="M104" s="0" t="n">
        <v>0</v>
      </c>
      <c r="N104" s="0" t="n">
        <v>-0.0189</v>
      </c>
      <c r="O104" s="0" t="n">
        <v>2.2724</v>
      </c>
      <c r="P104" s="0" t="n">
        <v>0.01</v>
      </c>
      <c r="Q104" s="0" t="n">
        <v>0.0118</v>
      </c>
      <c r="R104" s="0" t="n">
        <v>0.0554</v>
      </c>
      <c r="S104" s="0" t="n">
        <v>1</v>
      </c>
      <c r="T104" s="0" t="n">
        <v>49.4983</v>
      </c>
      <c r="U104" s="0" t="n">
        <v>-16.256</v>
      </c>
      <c r="V104" s="0" t="n">
        <v>-51.0702</v>
      </c>
      <c r="W104" s="0" t="n">
        <v>17.7277</v>
      </c>
      <c r="X104" s="0" t="n">
        <v>366.5956</v>
      </c>
      <c r="Y104" s="0" t="n">
        <v>369.0446</v>
      </c>
      <c r="Z104" s="0" t="n">
        <v>880.8134</v>
      </c>
      <c r="AA104" s="0" t="n">
        <v>-6.7308</v>
      </c>
      <c r="AB104" s="0" t="n">
        <v>48.6932</v>
      </c>
      <c r="AC104" s="0" t="n">
        <v>13.309</v>
      </c>
      <c r="AD104" s="0" t="n">
        <v>13.3029</v>
      </c>
      <c r="AE104" s="0" t="n">
        <v>14.265</v>
      </c>
      <c r="AF104" s="0" t="n">
        <v>0.0217</v>
      </c>
      <c r="AG104" s="0" t="n">
        <v>0.0608</v>
      </c>
      <c r="AH104" s="0" t="n">
        <v>0</v>
      </c>
    </row>
    <row r="105" customFormat="false" ht="12.8" hidden="false" customHeight="false" outlineLevel="0" collapsed="false">
      <c r="A105" s="0" t="n">
        <v>3</v>
      </c>
      <c r="B105" s="0" t="n">
        <v>7</v>
      </c>
      <c r="C105" s="0" t="n">
        <v>57.2247</v>
      </c>
      <c r="D105" s="0" t="n">
        <v>38.8647</v>
      </c>
      <c r="E105" s="0" t="n">
        <v>0.2</v>
      </c>
      <c r="F105" s="0" t="n">
        <v>0.0399</v>
      </c>
      <c r="G105" s="0" t="n">
        <v>0.0403</v>
      </c>
      <c r="H105" s="0" t="n">
        <v>0</v>
      </c>
      <c r="I105" s="0" t="n">
        <v>0.12</v>
      </c>
      <c r="J105" s="0" t="n">
        <v>0</v>
      </c>
      <c r="K105" s="0" t="n">
        <v>0</v>
      </c>
      <c r="L105" s="0" t="n">
        <v>0.0003</v>
      </c>
      <c r="M105" s="0" t="n">
        <v>0</v>
      </c>
      <c r="N105" s="0" t="n">
        <v>-0.0189</v>
      </c>
      <c r="O105" s="0" t="n">
        <v>2.2724</v>
      </c>
      <c r="P105" s="0" t="n">
        <v>0.01</v>
      </c>
      <c r="Q105" s="0" t="n">
        <v>0.0094</v>
      </c>
      <c r="R105" s="0" t="n">
        <v>0.0554</v>
      </c>
      <c r="S105" s="0" t="n">
        <v>1</v>
      </c>
      <c r="T105" s="0" t="n">
        <v>44.9672</v>
      </c>
      <c r="U105" s="0" t="n">
        <v>-12.8674</v>
      </c>
      <c r="V105" s="0" t="n">
        <v>-50.7269</v>
      </c>
      <c r="W105" s="0" t="n">
        <v>18.6918</v>
      </c>
      <c r="X105" s="0" t="n">
        <v>365.9268</v>
      </c>
      <c r="Y105" s="0" t="n">
        <v>368.4565</v>
      </c>
      <c r="Z105" s="0" t="n">
        <v>883.8391</v>
      </c>
      <c r="AA105" s="0" t="n">
        <v>-6.4072</v>
      </c>
      <c r="AB105" s="0" t="n">
        <v>48.6932</v>
      </c>
      <c r="AC105" s="0" t="n">
        <v>13.126</v>
      </c>
      <c r="AD105" s="0" t="n">
        <v>13.1227</v>
      </c>
      <c r="AE105" s="0" t="n">
        <v>14.1383</v>
      </c>
      <c r="AF105" s="0" t="n">
        <v>0.0217</v>
      </c>
      <c r="AG105" s="0" t="n">
        <v>0.061</v>
      </c>
      <c r="AH105" s="0" t="n">
        <v>0</v>
      </c>
    </row>
    <row r="106" customFormat="false" ht="12.8" hidden="false" customHeight="false" outlineLevel="0" collapsed="false">
      <c r="A106" s="0" t="n">
        <v>3</v>
      </c>
      <c r="B106" s="0" t="n">
        <v>8</v>
      </c>
      <c r="C106" s="0" t="n">
        <v>57.2168</v>
      </c>
      <c r="D106" s="0" t="n">
        <v>38.8568</v>
      </c>
      <c r="E106" s="0" t="n">
        <v>0</v>
      </c>
      <c r="F106" s="0" t="n">
        <v>0.006</v>
      </c>
      <c r="G106" s="0" t="n">
        <v>0.0339</v>
      </c>
      <c r="H106" s="0" t="n">
        <v>0</v>
      </c>
      <c r="I106" s="0" t="n">
        <v>0</v>
      </c>
      <c r="J106" s="0" t="n">
        <v>0</v>
      </c>
      <c r="K106" s="0" t="n">
        <v>0</v>
      </c>
      <c r="L106" s="0" t="n">
        <v>0.0003</v>
      </c>
      <c r="M106" s="0" t="n">
        <v>0</v>
      </c>
      <c r="N106" s="0" t="n">
        <v>-0.0187</v>
      </c>
      <c r="O106" s="0" t="n">
        <v>2.2724</v>
      </c>
      <c r="P106" s="0" t="n">
        <v>0.01</v>
      </c>
      <c r="Q106" s="0" t="n">
        <v>0.0076</v>
      </c>
      <c r="R106" s="0" t="n">
        <v>0.0555</v>
      </c>
      <c r="S106" s="0" t="n">
        <v>1</v>
      </c>
      <c r="T106" s="0" t="n">
        <v>43.0435</v>
      </c>
      <c r="U106" s="0" t="n">
        <v>-10.4323</v>
      </c>
      <c r="V106" s="0" t="n">
        <v>-50.6189</v>
      </c>
      <c r="W106" s="0" t="n">
        <v>18.097</v>
      </c>
      <c r="X106" s="0" t="n">
        <v>365.5215</v>
      </c>
      <c r="Y106" s="0" t="n">
        <v>368.1201</v>
      </c>
      <c r="Z106" s="0" t="n">
        <v>878.2778</v>
      </c>
      <c r="AA106" s="0" t="n">
        <v>-6.291</v>
      </c>
      <c r="AB106" s="0" t="n">
        <v>48.6932</v>
      </c>
      <c r="AC106" s="0" t="n">
        <v>13.037</v>
      </c>
      <c r="AD106" s="0" t="n">
        <v>13.0331</v>
      </c>
      <c r="AE106" s="0" t="n">
        <v>14.0275</v>
      </c>
      <c r="AF106" s="0" t="n">
        <v>0.0216</v>
      </c>
      <c r="AG106" s="0" t="n">
        <v>0.061</v>
      </c>
      <c r="AH106" s="0" t="n">
        <v>0</v>
      </c>
    </row>
    <row r="107" customFormat="false" ht="12.8" hidden="false" customHeight="false" outlineLevel="0" collapsed="false">
      <c r="A107" s="0" t="n">
        <v>3</v>
      </c>
      <c r="B107" s="0" t="n">
        <v>9</v>
      </c>
      <c r="C107" s="0" t="n">
        <v>57.2085</v>
      </c>
      <c r="D107" s="0" t="n">
        <v>38.8485</v>
      </c>
      <c r="E107" s="0" t="n">
        <v>0</v>
      </c>
      <c r="F107" s="0" t="n">
        <v>0.001</v>
      </c>
      <c r="G107" s="0" t="n">
        <v>0.005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0.0003</v>
      </c>
      <c r="M107" s="0" t="n">
        <v>0</v>
      </c>
      <c r="N107" s="0" t="n">
        <v>-0.0187</v>
      </c>
      <c r="O107" s="0" t="n">
        <v>2.2724</v>
      </c>
      <c r="P107" s="0" t="n">
        <v>0.01</v>
      </c>
      <c r="Q107" s="0" t="n">
        <v>0.0079</v>
      </c>
      <c r="R107" s="0" t="n">
        <v>0.0555</v>
      </c>
      <c r="S107" s="0" t="n">
        <v>1</v>
      </c>
      <c r="T107" s="0" t="n">
        <v>47.6271</v>
      </c>
      <c r="U107" s="0" t="n">
        <v>-10.8665</v>
      </c>
      <c r="V107" s="0" t="n">
        <v>-50.6709</v>
      </c>
      <c r="W107" s="0" t="n">
        <v>13.8113</v>
      </c>
      <c r="X107" s="0" t="n">
        <v>366.347</v>
      </c>
      <c r="Y107" s="0" t="n">
        <v>368.9682</v>
      </c>
      <c r="Z107" s="0" t="n">
        <v>867.6016</v>
      </c>
      <c r="AA107" s="0" t="n">
        <v>-6.1965</v>
      </c>
      <c r="AB107" s="0" t="n">
        <v>48.6932</v>
      </c>
      <c r="AC107" s="0" t="n">
        <v>13.188</v>
      </c>
      <c r="AD107" s="0" t="n">
        <v>13.1822</v>
      </c>
      <c r="AE107" s="0" t="n">
        <v>13.9798</v>
      </c>
      <c r="AF107" s="0" t="n">
        <v>0.0215</v>
      </c>
      <c r="AG107" s="0" t="n">
        <v>0.061</v>
      </c>
      <c r="AH107" s="0" t="n">
        <v>0</v>
      </c>
    </row>
    <row r="108" customFormat="false" ht="12.8" hidden="false" customHeight="false" outlineLevel="0" collapsed="false">
      <c r="A108" s="0" t="n">
        <v>3</v>
      </c>
      <c r="B108" s="0" t="n">
        <v>10</v>
      </c>
      <c r="C108" s="0" t="n">
        <v>57.2009</v>
      </c>
      <c r="D108" s="0" t="n">
        <v>38.8409</v>
      </c>
      <c r="E108" s="0" t="n">
        <v>0</v>
      </c>
      <c r="F108" s="0" t="n">
        <v>0.0002</v>
      </c>
      <c r="G108" s="0" t="n">
        <v>0.0008</v>
      </c>
      <c r="H108" s="0" t="n">
        <v>0</v>
      </c>
      <c r="I108" s="0" t="n">
        <v>0</v>
      </c>
      <c r="J108" s="0" t="n">
        <v>0</v>
      </c>
      <c r="K108" s="0" t="n">
        <v>0</v>
      </c>
      <c r="L108" s="0" t="n">
        <v>0.0003</v>
      </c>
      <c r="M108" s="0" t="n">
        <v>0</v>
      </c>
      <c r="N108" s="0" t="n">
        <v>-0.0187</v>
      </c>
      <c r="O108" s="0" t="n">
        <v>2.2724</v>
      </c>
      <c r="P108" s="0" t="n">
        <v>0.01</v>
      </c>
      <c r="Q108" s="0" t="n">
        <v>0.0073</v>
      </c>
      <c r="R108" s="0" t="n">
        <v>0.0555</v>
      </c>
      <c r="S108" s="0" t="n">
        <v>1</v>
      </c>
      <c r="T108" s="0" t="n">
        <v>47.5111</v>
      </c>
      <c r="U108" s="0" t="n">
        <v>-9.9771</v>
      </c>
      <c r="V108" s="0" t="n">
        <v>-50.5405</v>
      </c>
      <c r="W108" s="0" t="n">
        <v>12.9226</v>
      </c>
      <c r="X108" s="0" t="n">
        <v>366.5297</v>
      </c>
      <c r="Y108" s="0" t="n">
        <v>369.1857</v>
      </c>
      <c r="Z108" s="0" t="n">
        <v>875.6262</v>
      </c>
      <c r="AA108" s="0" t="n">
        <v>-6.004</v>
      </c>
      <c r="AB108" s="0" t="n">
        <v>48.6932</v>
      </c>
      <c r="AC108" s="0" t="n">
        <v>13.193</v>
      </c>
      <c r="AD108" s="0" t="n">
        <v>13.1872</v>
      </c>
      <c r="AE108" s="0" t="n">
        <v>13.9376</v>
      </c>
      <c r="AF108" s="0" t="n">
        <v>0.0215</v>
      </c>
      <c r="AG108" s="0" t="n">
        <v>0.061</v>
      </c>
      <c r="AH108" s="0" t="n">
        <v>0</v>
      </c>
    </row>
    <row r="109" customFormat="false" ht="12.8" hidden="false" customHeight="false" outlineLevel="0" collapsed="false">
      <c r="A109" s="0" t="n">
        <v>3</v>
      </c>
      <c r="B109" s="0" t="n">
        <v>11</v>
      </c>
      <c r="C109" s="0" t="n">
        <v>57.1959</v>
      </c>
      <c r="D109" s="0" t="n">
        <v>38.8359</v>
      </c>
      <c r="E109" s="0" t="n">
        <v>0</v>
      </c>
      <c r="F109" s="0" t="n">
        <v>0</v>
      </c>
      <c r="G109" s="0" t="n">
        <v>0.0001</v>
      </c>
      <c r="H109" s="0" t="n">
        <v>0</v>
      </c>
      <c r="I109" s="0" t="n">
        <v>0</v>
      </c>
      <c r="J109" s="0" t="n">
        <v>0</v>
      </c>
      <c r="K109" s="0" t="n">
        <v>0</v>
      </c>
      <c r="L109" s="0" t="n">
        <v>0.0003</v>
      </c>
      <c r="M109" s="0" t="n">
        <v>0</v>
      </c>
      <c r="N109" s="0" t="n">
        <v>-0.0187</v>
      </c>
      <c r="O109" s="0" t="n">
        <v>2.2724</v>
      </c>
      <c r="P109" s="0" t="n">
        <v>0.01</v>
      </c>
      <c r="Q109" s="0" t="n">
        <v>0.0047</v>
      </c>
      <c r="R109" s="0" t="n">
        <v>0.0555</v>
      </c>
      <c r="S109" s="0" t="n">
        <v>1</v>
      </c>
      <c r="T109" s="0" t="n">
        <v>42.0797</v>
      </c>
      <c r="U109" s="0" t="n">
        <v>-6.4692</v>
      </c>
      <c r="V109" s="0" t="n">
        <v>-50.457</v>
      </c>
      <c r="W109" s="0" t="n">
        <v>14.846</v>
      </c>
      <c r="X109" s="0" t="n">
        <v>365.6639</v>
      </c>
      <c r="Y109" s="0" t="n">
        <v>368.4088</v>
      </c>
      <c r="Z109" s="0" t="n">
        <v>883.0898</v>
      </c>
      <c r="AA109" s="0" t="n">
        <v>-5.9615</v>
      </c>
      <c r="AB109" s="0" t="n">
        <v>48.6932</v>
      </c>
      <c r="AC109" s="0" t="n">
        <v>13.03</v>
      </c>
      <c r="AD109" s="0" t="n">
        <v>13.025</v>
      </c>
      <c r="AE109" s="0" t="n">
        <v>13.8632</v>
      </c>
      <c r="AF109" s="0" t="n">
        <v>0.0214</v>
      </c>
      <c r="AG109" s="0" t="n">
        <v>0.0609</v>
      </c>
      <c r="AH109" s="0" t="n">
        <v>0</v>
      </c>
    </row>
    <row r="110" customFormat="false" ht="12.8" hidden="false" customHeight="false" outlineLevel="0" collapsed="false">
      <c r="A110" s="0" t="n">
        <v>3</v>
      </c>
      <c r="B110" s="0" t="n">
        <v>12</v>
      </c>
      <c r="C110" s="0" t="n">
        <v>57.3118</v>
      </c>
      <c r="D110" s="0" t="n">
        <v>38.9158</v>
      </c>
      <c r="E110" s="0" t="n">
        <v>0.2</v>
      </c>
      <c r="F110" s="0" t="n">
        <v>0.0401</v>
      </c>
      <c r="G110" s="0" t="n">
        <v>0.04</v>
      </c>
      <c r="H110" s="0" t="n">
        <v>0</v>
      </c>
      <c r="I110" s="0" t="n">
        <v>0.12</v>
      </c>
      <c r="J110" s="0" t="n">
        <v>0</v>
      </c>
      <c r="K110" s="0" t="n">
        <v>0</v>
      </c>
      <c r="L110" s="0" t="n">
        <v>0.0003</v>
      </c>
      <c r="M110" s="0" t="n">
        <v>0</v>
      </c>
      <c r="N110" s="0" t="n">
        <v>-0.0188</v>
      </c>
      <c r="O110" s="0" t="n">
        <v>2.2724</v>
      </c>
      <c r="P110" s="0" t="n">
        <v>0.01</v>
      </c>
      <c r="Q110" s="0" t="n">
        <v>0.0037</v>
      </c>
      <c r="R110" s="0" t="n">
        <v>0.0555</v>
      </c>
      <c r="S110" s="0" t="n">
        <v>1</v>
      </c>
      <c r="T110" s="0" t="n">
        <v>40.9243</v>
      </c>
      <c r="U110" s="0" t="n">
        <v>-5.0985</v>
      </c>
      <c r="V110" s="0" t="n">
        <v>-50.3773</v>
      </c>
      <c r="W110" s="0" t="n">
        <v>14.5548</v>
      </c>
      <c r="X110" s="0" t="n">
        <v>365.4152</v>
      </c>
      <c r="Y110" s="0" t="n">
        <v>368.196</v>
      </c>
      <c r="Z110" s="0" t="n">
        <v>877.0163</v>
      </c>
      <c r="AA110" s="0" t="n">
        <v>-5.8831</v>
      </c>
      <c r="AB110" s="0" t="n">
        <v>48.6932</v>
      </c>
      <c r="AC110" s="0" t="n">
        <v>12.972</v>
      </c>
      <c r="AD110" s="0" t="n">
        <v>12.9673</v>
      </c>
      <c r="AE110" s="0" t="n">
        <v>13.7946</v>
      </c>
      <c r="AF110" s="0" t="n">
        <v>0.0215</v>
      </c>
      <c r="AG110" s="0" t="n">
        <v>0.0611</v>
      </c>
      <c r="AH110" s="0" t="n">
        <v>0</v>
      </c>
    </row>
    <row r="111" customFormat="false" ht="12.8" hidden="false" customHeight="false" outlineLevel="0" collapsed="false">
      <c r="A111" s="0" t="n">
        <v>3</v>
      </c>
      <c r="B111" s="0" t="n">
        <v>13</v>
      </c>
      <c r="C111" s="0" t="n">
        <v>58.0276</v>
      </c>
      <c r="D111" s="0" t="n">
        <v>39.4156</v>
      </c>
      <c r="E111" s="0" t="n">
        <v>1.2</v>
      </c>
      <c r="F111" s="0" t="n">
        <v>0.2497</v>
      </c>
      <c r="G111" s="0" t="n">
        <v>0.2703</v>
      </c>
      <c r="H111" s="0" t="n">
        <v>0</v>
      </c>
      <c r="I111" s="0" t="n">
        <v>0.72</v>
      </c>
      <c r="J111" s="0" t="n">
        <v>0</v>
      </c>
      <c r="K111" s="0" t="n">
        <v>0</v>
      </c>
      <c r="L111" s="0" t="n">
        <v>0.0003</v>
      </c>
      <c r="M111" s="0" t="n">
        <v>0</v>
      </c>
      <c r="N111" s="0" t="n">
        <v>-0.0187</v>
      </c>
      <c r="O111" s="0" t="n">
        <v>2.2724</v>
      </c>
      <c r="P111" s="0" t="n">
        <v>0.01</v>
      </c>
      <c r="Q111" s="0" t="n">
        <v>0.0039</v>
      </c>
      <c r="R111" s="0" t="n">
        <v>0.0556</v>
      </c>
      <c r="S111" s="0" t="n">
        <v>1</v>
      </c>
      <c r="T111" s="0" t="n">
        <v>43.7233</v>
      </c>
      <c r="U111" s="0" t="n">
        <v>-5.3991</v>
      </c>
      <c r="V111" s="0" t="n">
        <v>-50.1178</v>
      </c>
      <c r="W111" s="0" t="n">
        <v>11.8797</v>
      </c>
      <c r="X111" s="0" t="n">
        <v>366.3017</v>
      </c>
      <c r="Y111" s="0" t="n">
        <v>369.0968</v>
      </c>
      <c r="Z111" s="0" t="n">
        <v>870.1141</v>
      </c>
      <c r="AA111" s="0" t="n">
        <v>-5.4763</v>
      </c>
      <c r="AB111" s="0" t="n">
        <v>48.6932</v>
      </c>
      <c r="AC111" s="0" t="n">
        <v>13.07</v>
      </c>
      <c r="AD111" s="0" t="n">
        <v>13.0652</v>
      </c>
      <c r="AE111" s="0" t="n">
        <v>13.7638</v>
      </c>
      <c r="AF111" s="0" t="n">
        <v>0.0222</v>
      </c>
      <c r="AG111" s="0" t="n">
        <v>0.0618</v>
      </c>
      <c r="AH111" s="0" t="n">
        <v>0</v>
      </c>
    </row>
    <row r="112" customFormat="false" ht="12.8" hidden="false" customHeight="false" outlineLevel="0" collapsed="false">
      <c r="A112" s="0" t="n">
        <v>3</v>
      </c>
      <c r="B112" s="0" t="n">
        <v>14</v>
      </c>
      <c r="C112" s="0" t="n">
        <v>58.5029</v>
      </c>
      <c r="D112" s="0" t="n">
        <v>39.7469</v>
      </c>
      <c r="E112" s="0" t="n">
        <v>0.8</v>
      </c>
      <c r="F112" s="0" t="n">
        <v>0.1997</v>
      </c>
      <c r="G112" s="0" t="n">
        <v>0.37</v>
      </c>
      <c r="H112" s="0" t="n">
        <v>0</v>
      </c>
      <c r="I112" s="0" t="n">
        <v>0.48</v>
      </c>
      <c r="J112" s="0" t="n">
        <v>0.7719</v>
      </c>
      <c r="K112" s="0" t="n">
        <v>0</v>
      </c>
      <c r="L112" s="0" t="n">
        <v>0.0004</v>
      </c>
      <c r="M112" s="0" t="n">
        <v>0</v>
      </c>
      <c r="N112" s="0" t="n">
        <v>-0.0181</v>
      </c>
      <c r="O112" s="0" t="n">
        <v>2.3568</v>
      </c>
      <c r="P112" s="0" t="n">
        <v>0.01</v>
      </c>
      <c r="Q112" s="0" t="n">
        <v>0.0043</v>
      </c>
      <c r="R112" s="0" t="n">
        <v>0.0563</v>
      </c>
      <c r="S112" s="0" t="n">
        <v>1</v>
      </c>
      <c r="T112" s="0" t="n">
        <v>87.7681</v>
      </c>
      <c r="U112" s="0" t="n">
        <v>-5.9006</v>
      </c>
      <c r="V112" s="0" t="n">
        <v>-91.6493</v>
      </c>
      <c r="W112" s="0" t="n">
        <v>9.9127</v>
      </c>
      <c r="X112" s="0" t="n">
        <v>318.0443</v>
      </c>
      <c r="Y112" s="0" t="n">
        <v>374.3251</v>
      </c>
      <c r="Z112" s="0" t="n">
        <v>936.4315</v>
      </c>
      <c r="AA112" s="0" t="n">
        <v>11.0475</v>
      </c>
      <c r="AB112" s="0" t="n">
        <v>48.6932</v>
      </c>
      <c r="AC112" s="0" t="n">
        <v>13.176</v>
      </c>
      <c r="AD112" s="0" t="n">
        <v>13.1666</v>
      </c>
      <c r="AE112" s="0" t="n">
        <v>13.7576</v>
      </c>
      <c r="AF112" s="0" t="n">
        <v>0.0226</v>
      </c>
      <c r="AG112" s="0" t="n">
        <v>0.0623</v>
      </c>
      <c r="AH112" s="0" t="n">
        <v>20.9215</v>
      </c>
    </row>
    <row r="113" customFormat="false" ht="12.8" hidden="false" customHeight="false" outlineLevel="0" collapsed="false">
      <c r="A113" s="0" t="n">
        <v>3</v>
      </c>
      <c r="B113" s="0" t="n">
        <v>15</v>
      </c>
      <c r="C113" s="0" t="n">
        <v>58.4981</v>
      </c>
      <c r="D113" s="0" t="n">
        <v>39.7421</v>
      </c>
      <c r="E113" s="0" t="n">
        <v>0</v>
      </c>
      <c r="F113" s="0" t="n">
        <v>0.027</v>
      </c>
      <c r="G113" s="0" t="n">
        <v>0.1727</v>
      </c>
      <c r="H113" s="0" t="n">
        <v>0</v>
      </c>
      <c r="I113" s="0" t="n">
        <v>0</v>
      </c>
      <c r="J113" s="0" t="n">
        <v>0.8304</v>
      </c>
      <c r="K113" s="0" t="n">
        <v>0</v>
      </c>
      <c r="L113" s="0" t="n">
        <v>0.0004</v>
      </c>
      <c r="M113" s="0" t="n">
        <v>0</v>
      </c>
      <c r="N113" s="0" t="n">
        <v>-0.0177</v>
      </c>
      <c r="O113" s="0" t="n">
        <v>2.3895</v>
      </c>
      <c r="P113" s="0" t="n">
        <v>0.01</v>
      </c>
      <c r="Q113" s="0" t="n">
        <v>0.0044</v>
      </c>
      <c r="R113" s="0" t="n">
        <v>0.0568</v>
      </c>
      <c r="S113" s="0" t="n">
        <v>1</v>
      </c>
      <c r="T113" s="0" t="n">
        <v>151.6608</v>
      </c>
      <c r="U113" s="0" t="n">
        <v>-6.0669</v>
      </c>
      <c r="V113" s="0" t="n">
        <v>-154.0228</v>
      </c>
      <c r="W113" s="0" t="n">
        <v>8.5378</v>
      </c>
      <c r="X113" s="0" t="n">
        <v>245.1559</v>
      </c>
      <c r="Y113" s="0" t="n">
        <v>380.4925</v>
      </c>
      <c r="Z113" s="0" t="n">
        <v>1015.8972</v>
      </c>
      <c r="AA113" s="0" t="n">
        <v>15.2642</v>
      </c>
      <c r="AB113" s="0" t="n">
        <v>48.6932</v>
      </c>
      <c r="AC113" s="0" t="n">
        <v>13.265</v>
      </c>
      <c r="AD113" s="0" t="n">
        <v>13.2493</v>
      </c>
      <c r="AE113" s="0" t="n">
        <v>13.7636</v>
      </c>
      <c r="AF113" s="0" t="n">
        <v>0.0226</v>
      </c>
      <c r="AG113" s="0" t="n">
        <v>0.0623</v>
      </c>
      <c r="AH113" s="0" t="n">
        <v>20.9215</v>
      </c>
    </row>
    <row r="114" customFormat="false" ht="12.8" hidden="false" customHeight="false" outlineLevel="0" collapsed="false">
      <c r="A114" s="0" t="n">
        <v>3</v>
      </c>
      <c r="B114" s="0" t="n">
        <v>16</v>
      </c>
      <c r="C114" s="0" t="n">
        <v>58.4944</v>
      </c>
      <c r="D114" s="0" t="n">
        <v>39.7384</v>
      </c>
      <c r="E114" s="0" t="n">
        <v>0</v>
      </c>
      <c r="F114" s="0" t="n">
        <v>0.0026</v>
      </c>
      <c r="G114" s="0" t="n">
        <v>0.0244</v>
      </c>
      <c r="H114" s="0" t="n">
        <v>0</v>
      </c>
      <c r="I114" s="0" t="n">
        <v>0</v>
      </c>
      <c r="J114" s="0" t="n">
        <v>0.9309</v>
      </c>
      <c r="K114" s="0" t="n">
        <v>0</v>
      </c>
      <c r="L114" s="0" t="n">
        <v>0.0004</v>
      </c>
      <c r="M114" s="0" t="n">
        <v>0</v>
      </c>
      <c r="N114" s="0" t="n">
        <v>-0.0177</v>
      </c>
      <c r="O114" s="0" t="n">
        <v>2.3893</v>
      </c>
      <c r="P114" s="0" t="n">
        <v>0.01</v>
      </c>
      <c r="Q114" s="0" t="n">
        <v>0.0033</v>
      </c>
      <c r="R114" s="0" t="n">
        <v>0.0568</v>
      </c>
      <c r="S114" s="0" t="n">
        <v>1</v>
      </c>
      <c r="T114" s="0" t="n">
        <v>321.1479</v>
      </c>
      <c r="U114" s="0" t="n">
        <v>-4.5362</v>
      </c>
      <c r="V114" s="0" t="n">
        <v>-326.5375</v>
      </c>
      <c r="W114" s="0" t="n">
        <v>9.8256</v>
      </c>
      <c r="X114" s="0" t="n">
        <v>41.7724</v>
      </c>
      <c r="Y114" s="0" t="n">
        <v>395.9792</v>
      </c>
      <c r="Z114" s="0" t="n">
        <v>1237.1792</v>
      </c>
      <c r="AA114" s="0" t="n">
        <v>26.8698</v>
      </c>
      <c r="AB114" s="0" t="n">
        <v>48.6932</v>
      </c>
      <c r="AC114" s="0" t="n">
        <v>13.215</v>
      </c>
      <c r="AD114" s="0" t="n">
        <v>13.1779</v>
      </c>
      <c r="AE114" s="0" t="n">
        <v>13.7433</v>
      </c>
      <c r="AF114" s="0" t="n">
        <v>0.0225</v>
      </c>
      <c r="AG114" s="0" t="n">
        <v>0.0623</v>
      </c>
      <c r="AH114" s="0" t="n">
        <v>20.9215</v>
      </c>
    </row>
    <row r="115" customFormat="false" ht="12.8" hidden="false" customHeight="false" outlineLevel="0" collapsed="false">
      <c r="A115" s="0" t="n">
        <v>3</v>
      </c>
      <c r="B115" s="0" t="n">
        <v>17</v>
      </c>
      <c r="C115" s="0" t="n">
        <v>58.4888</v>
      </c>
      <c r="D115" s="0" t="n">
        <v>39.7328</v>
      </c>
      <c r="E115" s="0" t="n">
        <v>0</v>
      </c>
      <c r="F115" s="0" t="n">
        <v>0.0002</v>
      </c>
      <c r="G115" s="0" t="n">
        <v>0.0024</v>
      </c>
      <c r="H115" s="0" t="n">
        <v>0</v>
      </c>
      <c r="I115" s="0" t="n">
        <v>0</v>
      </c>
      <c r="J115" s="0" t="n">
        <v>1.0536</v>
      </c>
      <c r="K115" s="0" t="n">
        <v>0</v>
      </c>
      <c r="L115" s="0" t="n">
        <v>0.0004</v>
      </c>
      <c r="M115" s="0" t="n">
        <v>0</v>
      </c>
      <c r="N115" s="0" t="n">
        <v>-0.0177</v>
      </c>
      <c r="O115" s="0" t="n">
        <v>2.3891</v>
      </c>
      <c r="P115" s="0" t="n">
        <v>0.01</v>
      </c>
      <c r="Q115" s="0" t="n">
        <v>0.0052</v>
      </c>
      <c r="R115" s="0" t="n">
        <v>0.0568</v>
      </c>
      <c r="S115" s="0" t="n">
        <v>1</v>
      </c>
      <c r="T115" s="0" t="n">
        <v>370.2968</v>
      </c>
      <c r="U115" s="0" t="n">
        <v>-7.1247</v>
      </c>
      <c r="V115" s="0" t="n">
        <v>-373.2257</v>
      </c>
      <c r="W115" s="0" t="n">
        <v>9.9698</v>
      </c>
      <c r="X115" s="0" t="n">
        <v>-13.3299</v>
      </c>
      <c r="Y115" s="0" t="n">
        <v>399.9427</v>
      </c>
      <c r="Z115" s="0" t="n">
        <v>1291.9011</v>
      </c>
      <c r="AA115" s="0" t="n">
        <v>29.8351</v>
      </c>
      <c r="AB115" s="0" t="n">
        <v>48.6932</v>
      </c>
      <c r="AC115" s="0" t="n">
        <v>13.183</v>
      </c>
      <c r="AD115" s="0" t="n">
        <v>13.1485</v>
      </c>
      <c r="AE115" s="0" t="n">
        <v>13.7185</v>
      </c>
      <c r="AF115" s="0" t="n">
        <v>0.0225</v>
      </c>
      <c r="AG115" s="0" t="n">
        <v>0.0622</v>
      </c>
      <c r="AH115" s="0" t="n">
        <v>20.9214</v>
      </c>
    </row>
    <row r="116" customFormat="false" ht="12.8" hidden="false" customHeight="false" outlineLevel="0" collapsed="false">
      <c r="A116" s="0" t="n">
        <v>3</v>
      </c>
      <c r="B116" s="0" t="n">
        <v>18</v>
      </c>
      <c r="C116" s="0" t="n">
        <v>58.482</v>
      </c>
      <c r="D116" s="0" t="n">
        <v>39.726</v>
      </c>
      <c r="E116" s="0" t="n">
        <v>0</v>
      </c>
      <c r="F116" s="0" t="n">
        <v>0</v>
      </c>
      <c r="G116" s="0" t="n">
        <v>0.0002</v>
      </c>
      <c r="H116" s="0" t="n">
        <v>0</v>
      </c>
      <c r="I116" s="0" t="n">
        <v>0</v>
      </c>
      <c r="J116" s="0" t="n">
        <v>1.673</v>
      </c>
      <c r="K116" s="0" t="n">
        <v>0</v>
      </c>
      <c r="L116" s="0" t="n">
        <v>0.0004</v>
      </c>
      <c r="M116" s="0" t="n">
        <v>0</v>
      </c>
      <c r="N116" s="0" t="n">
        <v>-0.0177</v>
      </c>
      <c r="O116" s="0" t="n">
        <v>2.389</v>
      </c>
      <c r="P116" s="0" t="n">
        <v>0.01</v>
      </c>
      <c r="Q116" s="0" t="n">
        <v>0.0064</v>
      </c>
      <c r="R116" s="0" t="n">
        <v>0.0568</v>
      </c>
      <c r="S116" s="0" t="n">
        <v>1</v>
      </c>
      <c r="T116" s="0" t="n">
        <v>1036.3571</v>
      </c>
      <c r="U116" s="0" t="n">
        <v>-8.7532</v>
      </c>
      <c r="V116" s="0" t="n">
        <v>-1038.2234</v>
      </c>
      <c r="W116" s="0" t="n">
        <v>10.7384</v>
      </c>
      <c r="X116" s="0" t="n">
        <v>-796.1057</v>
      </c>
      <c r="Y116" s="0" t="n">
        <v>460.3505</v>
      </c>
      <c r="Z116" s="0" t="n">
        <v>2116.9487</v>
      </c>
      <c r="AA116" s="0" t="n">
        <v>74.2567</v>
      </c>
      <c r="AB116" s="0" t="n">
        <v>48.6932</v>
      </c>
      <c r="AC116" s="0" t="n">
        <v>13.174</v>
      </c>
      <c r="AD116" s="0" t="n">
        <v>13.0769</v>
      </c>
      <c r="AE116" s="0" t="n">
        <v>13.6817</v>
      </c>
      <c r="AF116" s="0" t="n">
        <v>0.0224</v>
      </c>
      <c r="AG116" s="0" t="n">
        <v>0.0622</v>
      </c>
      <c r="AH116" s="0" t="n">
        <v>20.9214</v>
      </c>
    </row>
    <row r="117" customFormat="false" ht="12.8" hidden="false" customHeight="false" outlineLevel="0" collapsed="false">
      <c r="A117" s="0" t="n">
        <v>3</v>
      </c>
      <c r="B117" s="0" t="n">
        <v>19</v>
      </c>
      <c r="C117" s="0" t="n">
        <v>58.4723</v>
      </c>
      <c r="D117" s="0" t="n">
        <v>39.7163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1.9483</v>
      </c>
      <c r="K117" s="0" t="n">
        <v>0</v>
      </c>
      <c r="L117" s="0" t="n">
        <v>0.0004</v>
      </c>
      <c r="M117" s="0" t="n">
        <v>0</v>
      </c>
      <c r="N117" s="0" t="n">
        <v>-0.0177</v>
      </c>
      <c r="O117" s="0" t="n">
        <v>2.3888</v>
      </c>
      <c r="P117" s="0" t="n">
        <v>0.01</v>
      </c>
      <c r="Q117" s="0" t="n">
        <v>0.0094</v>
      </c>
      <c r="R117" s="0" t="n">
        <v>0.0568</v>
      </c>
      <c r="S117" s="0" t="n">
        <v>1</v>
      </c>
      <c r="T117" s="0" t="n">
        <v>1245.743</v>
      </c>
      <c r="U117" s="0" t="n">
        <v>-12.863</v>
      </c>
      <c r="V117" s="0" t="n">
        <v>-1235.8037</v>
      </c>
      <c r="W117" s="0" t="n">
        <v>3.0295</v>
      </c>
      <c r="X117" s="0" t="n">
        <v>-1026.0305</v>
      </c>
      <c r="Y117" s="0" t="n">
        <v>480.7144</v>
      </c>
      <c r="Z117" s="0" t="n">
        <v>2339.8594</v>
      </c>
      <c r="AA117" s="0" t="n">
        <v>87.6234</v>
      </c>
      <c r="AB117" s="0" t="n">
        <v>48.6932</v>
      </c>
      <c r="AC117" s="0" t="n">
        <v>13.631</v>
      </c>
      <c r="AD117" s="0" t="n">
        <v>13.5004</v>
      </c>
      <c r="AE117" s="0" t="n">
        <v>13.7502</v>
      </c>
      <c r="AF117" s="0" t="n">
        <v>0.0223</v>
      </c>
      <c r="AG117" s="0" t="n">
        <v>0.0622</v>
      </c>
      <c r="AH117" s="0" t="n">
        <v>20.9214</v>
      </c>
    </row>
    <row r="118" customFormat="false" ht="12.8" hidden="false" customHeight="false" outlineLevel="0" collapsed="false">
      <c r="A118" s="0" t="n">
        <v>3</v>
      </c>
      <c r="B118" s="0" t="n">
        <v>20</v>
      </c>
      <c r="C118" s="0" t="n">
        <v>58.4614</v>
      </c>
      <c r="D118" s="0" t="n">
        <v>39.7054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1.7286</v>
      </c>
      <c r="K118" s="0" t="n">
        <v>0</v>
      </c>
      <c r="L118" s="0" t="n">
        <v>0.0004</v>
      </c>
      <c r="M118" s="0" t="n">
        <v>0</v>
      </c>
      <c r="N118" s="0" t="n">
        <v>-0.0177</v>
      </c>
      <c r="O118" s="0" t="n">
        <v>2.3886</v>
      </c>
      <c r="P118" s="0" t="n">
        <v>0.01</v>
      </c>
      <c r="Q118" s="0" t="n">
        <v>0.0105</v>
      </c>
      <c r="R118" s="0" t="n">
        <v>0.0567</v>
      </c>
      <c r="S118" s="0" t="n">
        <v>1</v>
      </c>
      <c r="T118" s="0" t="n">
        <v>945.0107</v>
      </c>
      <c r="U118" s="0" t="n">
        <v>-14.3368</v>
      </c>
      <c r="V118" s="0" t="n">
        <v>-930.5723</v>
      </c>
      <c r="W118" s="0" t="n">
        <v>-0.0443</v>
      </c>
      <c r="X118" s="0" t="n">
        <v>-665.4254</v>
      </c>
      <c r="Y118" s="0" t="n">
        <v>454.2132</v>
      </c>
      <c r="Z118" s="0" t="n">
        <v>1973.3857</v>
      </c>
      <c r="AA118" s="0" t="n">
        <v>67.3441</v>
      </c>
      <c r="AB118" s="0" t="n">
        <v>48.6932</v>
      </c>
      <c r="AC118" s="0" t="n">
        <v>13.87</v>
      </c>
      <c r="AD118" s="0" t="n">
        <v>13.7528</v>
      </c>
      <c r="AE118" s="0" t="n">
        <v>13.842</v>
      </c>
      <c r="AF118" s="0" t="n">
        <v>0.0222</v>
      </c>
      <c r="AG118" s="0" t="n">
        <v>0.0622</v>
      </c>
      <c r="AH118" s="0" t="n">
        <v>20.9214</v>
      </c>
    </row>
    <row r="119" customFormat="false" ht="12.8" hidden="false" customHeight="false" outlineLevel="0" collapsed="false">
      <c r="A119" s="0" t="n">
        <v>3</v>
      </c>
      <c r="B119" s="0" t="n">
        <v>21</v>
      </c>
      <c r="C119" s="0" t="n">
        <v>58.4509</v>
      </c>
      <c r="D119" s="0" t="n">
        <v>39.6949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1.766</v>
      </c>
      <c r="K119" s="0" t="n">
        <v>0</v>
      </c>
      <c r="L119" s="0" t="n">
        <v>0.0004</v>
      </c>
      <c r="M119" s="0" t="n">
        <v>0</v>
      </c>
      <c r="N119" s="0" t="n">
        <v>-0.0177</v>
      </c>
      <c r="O119" s="0" t="n">
        <v>2.3884</v>
      </c>
      <c r="P119" s="0" t="n">
        <v>0.01</v>
      </c>
      <c r="Q119" s="0" t="n">
        <v>0.0102</v>
      </c>
      <c r="R119" s="0" t="n">
        <v>0.0567</v>
      </c>
      <c r="S119" s="0" t="n">
        <v>1</v>
      </c>
      <c r="T119" s="0" t="n">
        <v>985.2582</v>
      </c>
      <c r="U119" s="0" t="n">
        <v>-13.9417</v>
      </c>
      <c r="V119" s="0" t="n">
        <v>-975.1653</v>
      </c>
      <c r="W119" s="0" t="n">
        <v>3.8171</v>
      </c>
      <c r="X119" s="0" t="n">
        <v>-718.7284</v>
      </c>
      <c r="Y119" s="0" t="n">
        <v>457.5735</v>
      </c>
      <c r="Z119" s="0" t="n">
        <v>2047.478</v>
      </c>
      <c r="AA119" s="0" t="n">
        <v>70.3199</v>
      </c>
      <c r="AB119" s="0" t="n">
        <v>48.6932</v>
      </c>
      <c r="AC119" s="0" t="n">
        <v>13.743</v>
      </c>
      <c r="AD119" s="0" t="n">
        <v>13.6123</v>
      </c>
      <c r="AE119" s="0" t="n">
        <v>13.862</v>
      </c>
      <c r="AF119" s="0" t="n">
        <v>0.0221</v>
      </c>
      <c r="AG119" s="0" t="n">
        <v>0.0622</v>
      </c>
      <c r="AH119" s="0" t="n">
        <v>20.9214</v>
      </c>
    </row>
    <row r="120" customFormat="false" ht="12.8" hidden="false" customHeight="false" outlineLevel="0" collapsed="false">
      <c r="A120" s="0" t="n">
        <v>3</v>
      </c>
      <c r="B120" s="0" t="n">
        <v>22</v>
      </c>
      <c r="C120" s="0" t="n">
        <v>58.4423</v>
      </c>
      <c r="D120" s="0" t="n">
        <v>39.6863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1.9286</v>
      </c>
      <c r="K120" s="0" t="n">
        <v>0</v>
      </c>
      <c r="L120" s="0" t="n">
        <v>0.0004</v>
      </c>
      <c r="M120" s="0" t="n">
        <v>0</v>
      </c>
      <c r="N120" s="0" t="n">
        <v>-0.0177</v>
      </c>
      <c r="O120" s="0" t="n">
        <v>2.3882</v>
      </c>
      <c r="P120" s="0" t="n">
        <v>0.01</v>
      </c>
      <c r="Q120" s="0" t="n">
        <v>0.0082</v>
      </c>
      <c r="R120" s="0" t="n">
        <v>0.0567</v>
      </c>
      <c r="S120" s="0" t="n">
        <v>1</v>
      </c>
      <c r="T120" s="0" t="n">
        <v>1271.4202</v>
      </c>
      <c r="U120" s="0" t="n">
        <v>-11.247</v>
      </c>
      <c r="V120" s="0" t="n">
        <v>-1266.0833</v>
      </c>
      <c r="W120" s="0" t="n">
        <v>5.913</v>
      </c>
      <c r="X120" s="0" t="n">
        <v>-1061.6249</v>
      </c>
      <c r="Y120" s="0" t="n">
        <v>483.9117</v>
      </c>
      <c r="Z120" s="0" t="n">
        <v>2404.2092</v>
      </c>
      <c r="AA120" s="0" t="n">
        <v>90.0453</v>
      </c>
      <c r="AB120" s="0" t="n">
        <v>48.6932</v>
      </c>
      <c r="AC120" s="0" t="n">
        <v>13.698</v>
      </c>
      <c r="AD120" s="0" t="n">
        <v>13.5052</v>
      </c>
      <c r="AE120" s="0" t="n">
        <v>13.8498</v>
      </c>
      <c r="AF120" s="0" t="n">
        <v>0.022</v>
      </c>
      <c r="AG120" s="0" t="n">
        <v>0.0622</v>
      </c>
      <c r="AH120" s="0" t="n">
        <v>20.9215</v>
      </c>
    </row>
    <row r="121" customFormat="false" ht="12.8" hidden="false" customHeight="false" outlineLevel="0" collapsed="false">
      <c r="A121" s="0" t="n">
        <v>3</v>
      </c>
      <c r="B121" s="0" t="n">
        <v>23</v>
      </c>
      <c r="C121" s="0" t="n">
        <v>58.9139</v>
      </c>
      <c r="D121" s="0" t="n">
        <v>40.0139</v>
      </c>
      <c r="E121" s="0" t="n">
        <v>0.8</v>
      </c>
      <c r="F121" s="0" t="n">
        <v>0.0758</v>
      </c>
      <c r="G121" s="0" t="n">
        <v>0.2442</v>
      </c>
      <c r="H121" s="0" t="n">
        <v>0</v>
      </c>
      <c r="I121" s="0" t="n">
        <v>0.48</v>
      </c>
      <c r="J121" s="0" t="n">
        <v>1.864</v>
      </c>
      <c r="K121" s="0" t="n">
        <v>0</v>
      </c>
      <c r="L121" s="0" t="n">
        <v>0.0004</v>
      </c>
      <c r="M121" s="0" t="n">
        <v>0</v>
      </c>
      <c r="N121" s="0" t="n">
        <v>-0.0177</v>
      </c>
      <c r="O121" s="0" t="n">
        <v>2.388</v>
      </c>
      <c r="P121" s="0" t="n">
        <v>0.01</v>
      </c>
      <c r="Q121" s="0" t="n">
        <v>0.008</v>
      </c>
      <c r="R121" s="0" t="n">
        <v>0.0567</v>
      </c>
      <c r="S121" s="0" t="n">
        <v>1</v>
      </c>
      <c r="T121" s="0" t="n">
        <v>1188.3828</v>
      </c>
      <c r="U121" s="0" t="n">
        <v>-10.9896</v>
      </c>
      <c r="V121" s="0" t="n">
        <v>-1181.588</v>
      </c>
      <c r="W121" s="0" t="n">
        <v>4.1157</v>
      </c>
      <c r="X121" s="0" t="n">
        <v>-961.6468</v>
      </c>
      <c r="Y121" s="0" t="n">
        <v>476.2966</v>
      </c>
      <c r="Z121" s="0" t="n">
        <v>2292.824</v>
      </c>
      <c r="AA121" s="0" t="n">
        <v>84.0309</v>
      </c>
      <c r="AB121" s="0" t="n">
        <v>48.6932</v>
      </c>
      <c r="AC121" s="0" t="n">
        <v>13.709</v>
      </c>
      <c r="AD121" s="0" t="n">
        <v>13.6009</v>
      </c>
      <c r="AE121" s="0" t="n">
        <v>13.8641</v>
      </c>
      <c r="AF121" s="0" t="n">
        <v>0.0224</v>
      </c>
      <c r="AG121" s="0" t="n">
        <v>0.0627</v>
      </c>
      <c r="AH121" s="0" t="n">
        <v>20.9214</v>
      </c>
    </row>
    <row r="122" customFormat="false" ht="12.8" hidden="false" customHeight="false" outlineLevel="0" collapsed="false">
      <c r="A122" s="0" t="n">
        <v>3</v>
      </c>
      <c r="B122" s="0" t="n">
        <v>24</v>
      </c>
      <c r="C122" s="0" t="n">
        <v>59.3865</v>
      </c>
      <c r="D122" s="0" t="n">
        <v>40.3425</v>
      </c>
      <c r="E122" s="0" t="n">
        <v>0.8</v>
      </c>
      <c r="F122" s="0" t="n">
        <v>0.053</v>
      </c>
      <c r="G122" s="0" t="n">
        <v>0.3428</v>
      </c>
      <c r="H122" s="0" t="n">
        <v>0</v>
      </c>
      <c r="I122" s="0" t="n">
        <v>0.48</v>
      </c>
      <c r="J122" s="0" t="n">
        <v>2.5359</v>
      </c>
      <c r="K122" s="0" t="n">
        <v>0</v>
      </c>
      <c r="L122" s="0" t="n">
        <v>0.0004</v>
      </c>
      <c r="M122" s="0" t="n">
        <v>0</v>
      </c>
      <c r="N122" s="0" t="n">
        <v>-0.0173</v>
      </c>
      <c r="O122" s="0" t="n">
        <v>2.4193</v>
      </c>
      <c r="P122" s="0" t="n">
        <v>0.01</v>
      </c>
      <c r="Q122" s="0" t="n">
        <v>0.007</v>
      </c>
      <c r="R122" s="0" t="n">
        <v>0.0572</v>
      </c>
      <c r="S122" s="0" t="n">
        <v>1</v>
      </c>
      <c r="T122" s="0" t="n">
        <v>2022.2781</v>
      </c>
      <c r="U122" s="0" t="n">
        <v>-9.5913</v>
      </c>
      <c r="V122" s="0" t="n">
        <v>-2017.2982</v>
      </c>
      <c r="W122" s="0" t="n">
        <v>4.5794</v>
      </c>
      <c r="X122" s="0" t="n">
        <v>-1944.8995</v>
      </c>
      <c r="Y122" s="0" t="n">
        <v>552.7015</v>
      </c>
      <c r="Z122" s="0" t="n">
        <v>3335.3147</v>
      </c>
      <c r="AA122" s="0" t="n">
        <v>139.9486</v>
      </c>
      <c r="AB122" s="0" t="n">
        <v>48.6932</v>
      </c>
      <c r="AC122" s="0" t="n">
        <v>13.759</v>
      </c>
      <c r="AD122" s="0" t="n">
        <v>13.5901</v>
      </c>
      <c r="AE122" s="0" t="n">
        <v>13.8689</v>
      </c>
      <c r="AF122" s="0" t="n">
        <v>0.0229</v>
      </c>
      <c r="AG122" s="0" t="n">
        <v>0.0632</v>
      </c>
      <c r="AH122" s="0" t="n">
        <v>20.9214</v>
      </c>
    </row>
    <row r="123" customFormat="false" ht="12.8" hidden="false" customHeight="false" outlineLevel="0" collapsed="false">
      <c r="A123" s="0" t="n">
        <v>3</v>
      </c>
      <c r="B123" s="0" t="n">
        <v>25</v>
      </c>
      <c r="C123" s="0" t="n">
        <v>59.6172</v>
      </c>
      <c r="D123" s="0" t="n">
        <v>40.5012</v>
      </c>
      <c r="E123" s="0" t="n">
        <v>0.4</v>
      </c>
      <c r="F123" s="0" t="n">
        <v>0.0584</v>
      </c>
      <c r="G123" s="0" t="n">
        <v>0.1545</v>
      </c>
      <c r="H123" s="0" t="n">
        <v>0</v>
      </c>
      <c r="I123" s="0" t="n">
        <v>0.24</v>
      </c>
      <c r="J123" s="0" t="n">
        <v>1.3483</v>
      </c>
      <c r="K123" s="0" t="n">
        <v>0</v>
      </c>
      <c r="L123" s="0" t="n">
        <v>0.0004</v>
      </c>
      <c r="M123" s="0" t="n">
        <v>0</v>
      </c>
      <c r="N123" s="0" t="n">
        <v>-0.017</v>
      </c>
      <c r="O123" s="0" t="n">
        <v>2.4492</v>
      </c>
      <c r="P123" s="0" t="n">
        <v>0.01</v>
      </c>
      <c r="Q123" s="0" t="n">
        <v>0.0088</v>
      </c>
      <c r="R123" s="0" t="n">
        <v>0.0576</v>
      </c>
      <c r="S123" s="0" t="n">
        <v>1</v>
      </c>
      <c r="T123" s="0" t="n">
        <v>560.2894</v>
      </c>
      <c r="U123" s="0" t="n">
        <v>-12.119</v>
      </c>
      <c r="V123" s="0" t="n">
        <v>-547.3106</v>
      </c>
      <c r="W123" s="0" t="n">
        <v>-0.8294</v>
      </c>
      <c r="X123" s="0" t="n">
        <v>-213.54</v>
      </c>
      <c r="Y123" s="0" t="n">
        <v>419.9548</v>
      </c>
      <c r="Z123" s="0" t="n">
        <v>1498.5891</v>
      </c>
      <c r="AA123" s="0" t="n">
        <v>41.672</v>
      </c>
      <c r="AB123" s="0" t="n">
        <v>48.6932</v>
      </c>
      <c r="AC123" s="0" t="n">
        <v>13.964</v>
      </c>
      <c r="AD123" s="0" t="n">
        <v>13.918</v>
      </c>
      <c r="AE123" s="0" t="n">
        <v>13.9456</v>
      </c>
      <c r="AF123" s="0" t="n">
        <v>0.023</v>
      </c>
      <c r="AG123" s="0" t="n">
        <v>0.0634</v>
      </c>
      <c r="AH123" s="0" t="n">
        <v>20.9215</v>
      </c>
    </row>
    <row r="124" customFormat="false" ht="12.8" hidden="false" customHeight="false" outlineLevel="0" collapsed="false">
      <c r="A124" s="0" t="n">
        <v>3</v>
      </c>
      <c r="B124" s="0" t="n">
        <v>26</v>
      </c>
      <c r="C124" s="0" t="n">
        <v>59.7285</v>
      </c>
      <c r="D124" s="0" t="n">
        <v>40.5765</v>
      </c>
      <c r="E124" s="0" t="n">
        <v>0.2</v>
      </c>
      <c r="F124" s="0" t="n">
        <v>0.0288</v>
      </c>
      <c r="G124" s="0" t="n">
        <v>0.1097</v>
      </c>
      <c r="H124" s="0" t="n">
        <v>0</v>
      </c>
      <c r="I124" s="0" t="n">
        <v>0.12</v>
      </c>
      <c r="J124" s="0" t="n">
        <v>1.4088</v>
      </c>
      <c r="K124" s="0" t="n">
        <v>0</v>
      </c>
      <c r="L124" s="0" t="n">
        <v>0.0005</v>
      </c>
      <c r="M124" s="0" t="n">
        <v>0</v>
      </c>
      <c r="N124" s="0" t="n">
        <v>-0.0168</v>
      </c>
      <c r="O124" s="0" t="n">
        <v>2.4634</v>
      </c>
      <c r="P124" s="0" t="n">
        <v>0.01</v>
      </c>
      <c r="Q124" s="0" t="n">
        <v>0.0083</v>
      </c>
      <c r="R124" s="0" t="n">
        <v>0.0579</v>
      </c>
      <c r="S124" s="0" t="n">
        <v>1</v>
      </c>
      <c r="T124" s="0" t="n">
        <v>649.2562</v>
      </c>
      <c r="U124" s="0" t="n">
        <v>-11.3189</v>
      </c>
      <c r="V124" s="0" t="n">
        <v>-637.7032</v>
      </c>
      <c r="W124" s="0" t="n">
        <v>-0.3713</v>
      </c>
      <c r="X124" s="0" t="n">
        <v>-319.5876</v>
      </c>
      <c r="Y124" s="0" t="n">
        <v>428.5537</v>
      </c>
      <c r="Z124" s="0" t="n">
        <v>1626.4927</v>
      </c>
      <c r="AA124" s="0" t="n">
        <v>47.7969</v>
      </c>
      <c r="AB124" s="0" t="n">
        <v>48.6932</v>
      </c>
      <c r="AC124" s="0" t="n">
        <v>14.024</v>
      </c>
      <c r="AD124" s="0" t="n">
        <v>13.9674</v>
      </c>
      <c r="AE124" s="0" t="n">
        <v>14.0013</v>
      </c>
      <c r="AF124" s="0" t="n">
        <v>0.023</v>
      </c>
      <c r="AG124" s="0" t="n">
        <v>0.0635</v>
      </c>
      <c r="AH124" s="0" t="n">
        <v>20.9215</v>
      </c>
    </row>
    <row r="125" customFormat="false" ht="12.8" hidden="false" customHeight="false" outlineLevel="0" collapsed="false">
      <c r="A125" s="0" t="n">
        <v>3</v>
      </c>
      <c r="B125" s="0" t="n">
        <v>27</v>
      </c>
      <c r="C125" s="0" t="n">
        <v>59.8413</v>
      </c>
      <c r="D125" s="0" t="n">
        <v>40.6533</v>
      </c>
      <c r="E125" s="0" t="n">
        <v>0.2</v>
      </c>
      <c r="F125" s="0" t="n">
        <v>0.0216</v>
      </c>
      <c r="G125" s="0" t="n">
        <v>0.0871</v>
      </c>
      <c r="H125" s="0" t="n">
        <v>0</v>
      </c>
      <c r="I125" s="0" t="n">
        <v>0.12</v>
      </c>
      <c r="J125" s="0" t="n">
        <v>1.633</v>
      </c>
      <c r="K125" s="0" t="n">
        <v>0</v>
      </c>
      <c r="L125" s="0" t="n">
        <v>0.0005</v>
      </c>
      <c r="M125" s="0" t="n">
        <v>0</v>
      </c>
      <c r="N125" s="0" t="n">
        <v>-0.0167</v>
      </c>
      <c r="O125" s="0" t="n">
        <v>2.4704</v>
      </c>
      <c r="P125" s="0" t="n">
        <v>0.01</v>
      </c>
      <c r="Q125" s="0" t="n">
        <v>0.0067</v>
      </c>
      <c r="R125" s="0" t="n">
        <v>0.058</v>
      </c>
      <c r="S125" s="0" t="n">
        <v>1</v>
      </c>
      <c r="T125" s="0" t="n">
        <v>991.3903</v>
      </c>
      <c r="U125" s="0" t="n">
        <v>-9.242</v>
      </c>
      <c r="V125" s="0" t="n">
        <v>-983.5493</v>
      </c>
      <c r="W125" s="0" t="n">
        <v>1.5142</v>
      </c>
      <c r="X125" s="0" t="n">
        <v>-726.7969</v>
      </c>
      <c r="Y125" s="0" t="n">
        <v>460.2339</v>
      </c>
      <c r="Z125" s="0" t="n">
        <v>2058.9944</v>
      </c>
      <c r="AA125" s="0" t="n">
        <v>71.2516</v>
      </c>
      <c r="AB125" s="0" t="n">
        <v>48.6932</v>
      </c>
      <c r="AC125" s="0" t="n">
        <v>14.045</v>
      </c>
      <c r="AD125" s="0" t="n">
        <v>13.9121</v>
      </c>
      <c r="AE125" s="0" t="n">
        <v>14.0231</v>
      </c>
      <c r="AF125" s="0" t="n">
        <v>0.0231</v>
      </c>
      <c r="AG125" s="0" t="n">
        <v>0.0636</v>
      </c>
      <c r="AH125" s="0" t="n">
        <v>20.9215</v>
      </c>
    </row>
    <row r="126" customFormat="false" ht="12.8" hidden="false" customHeight="false" outlineLevel="0" collapsed="false">
      <c r="A126" s="0" t="n">
        <v>3</v>
      </c>
      <c r="B126" s="0" t="n">
        <v>28</v>
      </c>
      <c r="C126" s="0" t="n">
        <v>60.0732</v>
      </c>
      <c r="D126" s="0" t="n">
        <v>40.8132</v>
      </c>
      <c r="E126" s="0" t="n">
        <v>0.4</v>
      </c>
      <c r="F126" s="0" t="n">
        <v>0.0364</v>
      </c>
      <c r="G126" s="0" t="n">
        <v>0.1452</v>
      </c>
      <c r="H126" s="0" t="n">
        <v>0</v>
      </c>
      <c r="I126" s="0" t="n">
        <v>0.24</v>
      </c>
      <c r="J126" s="0" t="n">
        <v>1.9089</v>
      </c>
      <c r="K126" s="0" t="n">
        <v>0</v>
      </c>
      <c r="L126" s="0" t="n">
        <v>0.0005</v>
      </c>
      <c r="M126" s="0" t="n">
        <v>0</v>
      </c>
      <c r="N126" s="0" t="n">
        <v>-0.0166</v>
      </c>
      <c r="O126" s="0" t="n">
        <v>2.4772</v>
      </c>
      <c r="P126" s="0" t="n">
        <v>0.01</v>
      </c>
      <c r="Q126" s="0" t="n">
        <v>0.0076</v>
      </c>
      <c r="R126" s="0" t="n">
        <v>0.0581</v>
      </c>
      <c r="S126" s="0" t="n">
        <v>1</v>
      </c>
      <c r="T126" s="0" t="n">
        <v>1283.2828</v>
      </c>
      <c r="U126" s="0" t="n">
        <v>-10.4444</v>
      </c>
      <c r="V126" s="0" t="n">
        <v>-1273.4283</v>
      </c>
      <c r="W126" s="0" t="n">
        <v>0.5269</v>
      </c>
      <c r="X126" s="0" t="n">
        <v>-1067.3514</v>
      </c>
      <c r="Y126" s="0" t="n">
        <v>487.3459</v>
      </c>
      <c r="Z126" s="0" t="n">
        <v>2410.7515</v>
      </c>
      <c r="AA126" s="0" t="n">
        <v>90.8276</v>
      </c>
      <c r="AB126" s="0" t="n">
        <v>48.6932</v>
      </c>
      <c r="AC126" s="0" t="n">
        <v>14.183</v>
      </c>
      <c r="AD126" s="0" t="n">
        <v>13.9921</v>
      </c>
      <c r="AE126" s="0" t="n">
        <v>14.0565</v>
      </c>
      <c r="AF126" s="0" t="n">
        <v>0.0233</v>
      </c>
      <c r="AG126" s="0" t="n">
        <v>0.0639</v>
      </c>
      <c r="AH126" s="0" t="n">
        <v>20.9214</v>
      </c>
    </row>
    <row r="127" customFormat="false" ht="12.8" hidden="false" customHeight="false" outlineLevel="0" collapsed="false">
      <c r="A127" s="0" t="n">
        <v>3</v>
      </c>
      <c r="B127" s="0" t="n">
        <v>29</v>
      </c>
      <c r="C127" s="0" t="n">
        <v>60.3086</v>
      </c>
      <c r="D127" s="0" t="n">
        <v>40.9766</v>
      </c>
      <c r="E127" s="0" t="n">
        <v>0.4</v>
      </c>
      <c r="F127" s="0" t="n">
        <v>0.016</v>
      </c>
      <c r="G127" s="0" t="n">
        <v>0.1804</v>
      </c>
      <c r="H127" s="0" t="n">
        <v>0</v>
      </c>
      <c r="I127" s="0" t="n">
        <v>0.24</v>
      </c>
      <c r="J127" s="0" t="n">
        <v>3.8056</v>
      </c>
      <c r="K127" s="0" t="n">
        <v>0</v>
      </c>
      <c r="L127" s="0" t="n">
        <v>0.0005</v>
      </c>
      <c r="M127" s="0" t="n">
        <v>0</v>
      </c>
      <c r="N127" s="0" t="n">
        <v>-0.0165</v>
      </c>
      <c r="O127" s="0" t="n">
        <v>2.4908</v>
      </c>
      <c r="P127" s="0" t="n">
        <v>0.01</v>
      </c>
      <c r="Q127" s="0" t="n">
        <v>0.0041</v>
      </c>
      <c r="R127" s="0" t="n">
        <v>0.0583</v>
      </c>
      <c r="S127" s="0" t="n">
        <v>1</v>
      </c>
      <c r="T127" s="0" t="n">
        <v>3774.3423</v>
      </c>
      <c r="U127" s="0" t="n">
        <v>-5.631</v>
      </c>
      <c r="V127" s="0" t="n">
        <v>-3775.5437</v>
      </c>
      <c r="W127" s="0" t="n">
        <v>6.7899</v>
      </c>
      <c r="X127" s="0" t="n">
        <v>-4013.0115</v>
      </c>
      <c r="Y127" s="0" t="n">
        <v>718.2588</v>
      </c>
      <c r="Z127" s="0" t="n">
        <v>5506.5225</v>
      </c>
      <c r="AA127" s="0" t="n">
        <v>261.0833</v>
      </c>
      <c r="AB127" s="0" t="n">
        <v>48.6932</v>
      </c>
      <c r="AC127" s="0" t="n">
        <v>14.388</v>
      </c>
      <c r="AD127" s="0" t="n">
        <v>13.6591</v>
      </c>
      <c r="AE127" s="0" t="n">
        <v>14.0022</v>
      </c>
      <c r="AF127" s="0" t="n">
        <v>0.0235</v>
      </c>
      <c r="AG127" s="0" t="n">
        <v>0.0641</v>
      </c>
      <c r="AH127" s="0" t="n">
        <v>20.6605</v>
      </c>
    </row>
    <row r="128" customFormat="false" ht="12.8" hidden="false" customHeight="false" outlineLevel="0" collapsed="false">
      <c r="A128" s="0" t="n">
        <v>3</v>
      </c>
      <c r="B128" s="0" t="n">
        <v>30</v>
      </c>
      <c r="C128" s="0" t="n">
        <v>60.5366</v>
      </c>
      <c r="D128" s="0" t="n">
        <v>41.1326</v>
      </c>
      <c r="E128" s="0" t="n">
        <v>0.4</v>
      </c>
      <c r="F128" s="0" t="n">
        <v>0.0188</v>
      </c>
      <c r="G128" s="0" t="n">
        <v>0.1573</v>
      </c>
      <c r="H128" s="0" t="n">
        <v>0</v>
      </c>
      <c r="I128" s="0" t="n">
        <v>0.24</v>
      </c>
      <c r="J128" s="0" t="n">
        <v>3.4743</v>
      </c>
      <c r="K128" s="0" t="n">
        <v>0</v>
      </c>
      <c r="L128" s="0" t="n">
        <v>0.0005</v>
      </c>
      <c r="M128" s="0" t="n">
        <v>0</v>
      </c>
      <c r="N128" s="0" t="n">
        <v>-0.0163</v>
      </c>
      <c r="O128" s="0" t="n">
        <v>2.504</v>
      </c>
      <c r="P128" s="0" t="n">
        <v>0.01</v>
      </c>
      <c r="Q128" s="0" t="n">
        <v>0.0114</v>
      </c>
      <c r="R128" s="0" t="n">
        <v>0.0585</v>
      </c>
      <c r="S128" s="0" t="n">
        <v>1</v>
      </c>
      <c r="T128" s="0" t="n">
        <v>3176.6733</v>
      </c>
      <c r="U128" s="0" t="n">
        <v>-15.6884</v>
      </c>
      <c r="V128" s="0" t="n">
        <v>-3151.437</v>
      </c>
      <c r="W128" s="0" t="n">
        <v>-9.5488</v>
      </c>
      <c r="X128" s="0" t="n">
        <v>-3273.3655</v>
      </c>
      <c r="Y128" s="0" t="n">
        <v>662.9753</v>
      </c>
      <c r="Z128" s="0" t="n">
        <v>4698.8887</v>
      </c>
      <c r="AA128" s="0" t="n">
        <v>217.193</v>
      </c>
      <c r="AB128" s="0" t="n">
        <v>48.6932</v>
      </c>
      <c r="AC128" s="0" t="n">
        <v>14.929</v>
      </c>
      <c r="AD128" s="0" t="n">
        <v>14.5583</v>
      </c>
      <c r="AE128" s="0" t="n">
        <v>14.1778</v>
      </c>
      <c r="AF128" s="0" t="n">
        <v>0.0236</v>
      </c>
      <c r="AG128" s="0" t="n">
        <v>0.0644</v>
      </c>
      <c r="AH128" s="0" t="n">
        <v>20.8374</v>
      </c>
    </row>
    <row r="129" customFormat="false" ht="12.8" hidden="false" customHeight="false" outlineLevel="0" collapsed="false">
      <c r="A129" s="0" t="n">
        <v>3</v>
      </c>
      <c r="B129" s="0" t="n">
        <v>31</v>
      </c>
      <c r="C129" s="0" t="n">
        <v>60.5243</v>
      </c>
      <c r="D129" s="0" t="n">
        <v>41.1203</v>
      </c>
      <c r="E129" s="0" t="n">
        <v>0</v>
      </c>
      <c r="F129" s="0" t="n">
        <v>0.0003</v>
      </c>
      <c r="G129" s="0" t="n">
        <v>0.0185</v>
      </c>
      <c r="H129" s="0" t="n">
        <v>0</v>
      </c>
      <c r="I129" s="0" t="n">
        <v>0</v>
      </c>
      <c r="J129" s="0" t="n">
        <v>1.8933</v>
      </c>
      <c r="K129" s="0" t="n">
        <v>0</v>
      </c>
      <c r="L129" s="0" t="n">
        <v>0.0005</v>
      </c>
      <c r="M129" s="0" t="n">
        <v>0</v>
      </c>
      <c r="N129" s="0" t="n">
        <v>-0.0161</v>
      </c>
      <c r="O129" s="0" t="n">
        <v>2.517</v>
      </c>
      <c r="P129" s="0" t="n">
        <v>0.01</v>
      </c>
      <c r="Q129" s="0" t="n">
        <v>0.0118</v>
      </c>
      <c r="R129" s="0" t="n">
        <v>0.0588</v>
      </c>
      <c r="S129" s="0" t="n">
        <v>1</v>
      </c>
      <c r="T129" s="0" t="n">
        <v>1075.8356</v>
      </c>
      <c r="U129" s="0" t="n">
        <v>-16.2212</v>
      </c>
      <c r="V129" s="0" t="n">
        <v>-1051.3179</v>
      </c>
      <c r="W129" s="0" t="n">
        <v>-8.3641</v>
      </c>
      <c r="X129" s="0" t="n">
        <v>-802.0029</v>
      </c>
      <c r="Y129" s="0" t="n">
        <v>470.3376</v>
      </c>
      <c r="Z129" s="0" t="n">
        <v>2144.0493</v>
      </c>
      <c r="AA129" s="0" t="n">
        <v>75.8573</v>
      </c>
      <c r="AB129" s="0" t="n">
        <v>48.6932</v>
      </c>
      <c r="AC129" s="0" t="n">
        <v>14.79</v>
      </c>
      <c r="AD129" s="0" t="n">
        <v>14.6633</v>
      </c>
      <c r="AE129" s="0" t="n">
        <v>14.3045</v>
      </c>
      <c r="AF129" s="0" t="n">
        <v>0.0235</v>
      </c>
      <c r="AG129" s="0" t="n">
        <v>0.0643</v>
      </c>
      <c r="AH129" s="0" t="n">
        <v>20.9214</v>
      </c>
    </row>
    <row r="130" customFormat="false" ht="12.8" hidden="false" customHeight="false" outlineLevel="0" collapsed="false">
      <c r="A130" s="0" t="n">
        <v>3</v>
      </c>
      <c r="B130" s="0" t="n">
        <v>32</v>
      </c>
      <c r="C130" s="0" t="n">
        <v>60.5107</v>
      </c>
      <c r="D130" s="0" t="n">
        <v>41.1066</v>
      </c>
      <c r="E130" s="0" t="n">
        <v>0</v>
      </c>
      <c r="F130" s="0" t="n">
        <v>0</v>
      </c>
      <c r="G130" s="0" t="n">
        <v>0.0003</v>
      </c>
      <c r="H130" s="0" t="n">
        <v>0</v>
      </c>
      <c r="I130" s="0" t="n">
        <v>0</v>
      </c>
      <c r="J130" s="0" t="n">
        <v>1.9828</v>
      </c>
      <c r="K130" s="0" t="n">
        <v>0</v>
      </c>
      <c r="L130" s="0" t="n">
        <v>0.0005</v>
      </c>
      <c r="M130" s="0" t="n">
        <v>0</v>
      </c>
      <c r="N130" s="0" t="n">
        <v>-0.0161</v>
      </c>
      <c r="O130" s="0" t="n">
        <v>2.5168</v>
      </c>
      <c r="P130" s="0" t="n">
        <v>0.01</v>
      </c>
      <c r="Q130" s="0" t="n">
        <v>0.0131</v>
      </c>
      <c r="R130" s="0" t="n">
        <v>0.0587</v>
      </c>
      <c r="S130" s="0" t="n">
        <v>1</v>
      </c>
      <c r="T130" s="0" t="n">
        <v>1128.1798</v>
      </c>
      <c r="U130" s="0" t="n">
        <v>-17.925</v>
      </c>
      <c r="V130" s="0" t="n">
        <v>-1102.6025</v>
      </c>
      <c r="W130" s="0" t="n">
        <v>-7.7062</v>
      </c>
      <c r="X130" s="0" t="n">
        <v>-861.7943</v>
      </c>
      <c r="Y130" s="0" t="n">
        <v>475.5386</v>
      </c>
      <c r="Z130" s="0" t="n">
        <v>2208.9033</v>
      </c>
      <c r="AA130" s="0" t="n">
        <v>79.3356</v>
      </c>
      <c r="AB130" s="0" t="n">
        <v>48.6932</v>
      </c>
      <c r="AC130" s="0" t="n">
        <v>14.896</v>
      </c>
      <c r="AD130" s="0" t="n">
        <v>14.7532</v>
      </c>
      <c r="AE130" s="0" t="n">
        <v>14.405</v>
      </c>
      <c r="AF130" s="0" t="n">
        <v>0.0233</v>
      </c>
      <c r="AG130" s="0" t="n">
        <v>0.0643</v>
      </c>
      <c r="AH130" s="0" t="n">
        <v>20.9215</v>
      </c>
    </row>
    <row r="131" customFormat="false" ht="12.8" hidden="false" customHeight="false" outlineLevel="0" collapsed="false">
      <c r="A131" s="0" t="n">
        <v>3</v>
      </c>
      <c r="B131" s="0" t="n">
        <v>33</v>
      </c>
      <c r="C131" s="0" t="n">
        <v>60.4963</v>
      </c>
      <c r="D131" s="0" t="n">
        <v>41.0923</v>
      </c>
      <c r="E131" s="0" t="n">
        <v>0</v>
      </c>
      <c r="F131" s="0" t="n">
        <v>0</v>
      </c>
      <c r="G131" s="0" t="n">
        <v>0</v>
      </c>
      <c r="H131" s="0" t="n">
        <v>0</v>
      </c>
      <c r="I131" s="0" t="n">
        <v>0</v>
      </c>
      <c r="J131" s="0" t="n">
        <v>1.9889</v>
      </c>
      <c r="K131" s="0" t="n">
        <v>0</v>
      </c>
      <c r="L131" s="0" t="n">
        <v>0.0005</v>
      </c>
      <c r="M131" s="0" t="n">
        <v>0</v>
      </c>
      <c r="N131" s="0" t="n">
        <v>-0.0161</v>
      </c>
      <c r="O131" s="0" t="n">
        <v>2.5166</v>
      </c>
      <c r="P131" s="0" t="n">
        <v>0.01</v>
      </c>
      <c r="Q131" s="0" t="n">
        <v>0.0138</v>
      </c>
      <c r="R131" s="0" t="n">
        <v>0.0587</v>
      </c>
      <c r="S131" s="0" t="n">
        <v>1</v>
      </c>
      <c r="T131" s="0" t="n">
        <v>1120.7688</v>
      </c>
      <c r="U131" s="0" t="n">
        <v>-18.9581</v>
      </c>
      <c r="V131" s="0" t="n">
        <v>-1091.5754</v>
      </c>
      <c r="W131" s="0" t="n">
        <v>-10.1463</v>
      </c>
      <c r="X131" s="0" t="n">
        <v>-847.3398</v>
      </c>
      <c r="Y131" s="0" t="n">
        <v>475.9895</v>
      </c>
      <c r="Z131" s="0" t="n">
        <v>2189.5376</v>
      </c>
      <c r="AA131" s="0" t="n">
        <v>78.7994</v>
      </c>
      <c r="AB131" s="0" t="n">
        <v>48.6932</v>
      </c>
      <c r="AC131" s="0" t="n">
        <v>15.158</v>
      </c>
      <c r="AD131" s="0" t="n">
        <v>14.9978</v>
      </c>
      <c r="AE131" s="0" t="n">
        <v>14.5276</v>
      </c>
      <c r="AF131" s="0" t="n">
        <v>0.0232</v>
      </c>
      <c r="AG131" s="0" t="n">
        <v>0.0643</v>
      </c>
      <c r="AH131" s="0" t="n">
        <v>20.9214</v>
      </c>
    </row>
    <row r="132" customFormat="false" ht="12.8" hidden="false" customHeight="false" outlineLevel="0" collapsed="false">
      <c r="A132" s="0" t="n">
        <v>3</v>
      </c>
      <c r="B132" s="0" t="n">
        <v>34</v>
      </c>
      <c r="C132" s="0" t="n">
        <v>60.4813</v>
      </c>
      <c r="D132" s="0" t="n">
        <v>41.0773</v>
      </c>
      <c r="E132" s="0" t="n">
        <v>0</v>
      </c>
      <c r="F132" s="0" t="n">
        <v>0</v>
      </c>
      <c r="G132" s="0" t="n">
        <v>0</v>
      </c>
      <c r="H132" s="0" t="n">
        <v>0</v>
      </c>
      <c r="I132" s="0" t="n">
        <v>0</v>
      </c>
      <c r="J132" s="0" t="n">
        <v>1.7277</v>
      </c>
      <c r="K132" s="0" t="n">
        <v>0</v>
      </c>
      <c r="L132" s="0" t="n">
        <v>0.0005</v>
      </c>
      <c r="M132" s="0" t="n">
        <v>0</v>
      </c>
      <c r="N132" s="0" t="n">
        <v>-0.0161</v>
      </c>
      <c r="O132" s="0" t="n">
        <v>2.5164</v>
      </c>
      <c r="P132" s="0" t="n">
        <v>0.01</v>
      </c>
      <c r="Q132" s="0" t="n">
        <v>0.0145</v>
      </c>
      <c r="R132" s="0" t="n">
        <v>0.0587</v>
      </c>
      <c r="S132" s="0" t="n">
        <v>1</v>
      </c>
      <c r="T132" s="0" t="n">
        <v>810.4255</v>
      </c>
      <c r="U132" s="0" t="n">
        <v>-19.7942</v>
      </c>
      <c r="V132" s="0" t="n">
        <v>-780.3853</v>
      </c>
      <c r="W132" s="0" t="n">
        <v>-10.2311</v>
      </c>
      <c r="X132" s="0" t="n">
        <v>-480.4468</v>
      </c>
      <c r="Y132" s="0" t="n">
        <v>448.3864</v>
      </c>
      <c r="Z132" s="0" t="n">
        <v>1810.6406</v>
      </c>
      <c r="AA132" s="0" t="n">
        <v>58.1751</v>
      </c>
      <c r="AB132" s="0" t="n">
        <v>48.6932</v>
      </c>
      <c r="AC132" s="0" t="n">
        <v>15.29</v>
      </c>
      <c r="AD132" s="0" t="n">
        <v>15.1275</v>
      </c>
      <c r="AE132" s="0" t="n">
        <v>14.6375</v>
      </c>
      <c r="AF132" s="0" t="n">
        <v>0.023</v>
      </c>
      <c r="AG132" s="0" t="n">
        <v>0.0643</v>
      </c>
      <c r="AH132" s="0" t="n">
        <v>20.9214</v>
      </c>
    </row>
    <row r="133" customFormat="false" ht="12.8" hidden="false" customHeight="false" outlineLevel="0" collapsed="false">
      <c r="A133" s="0" t="n">
        <v>3</v>
      </c>
      <c r="B133" s="0" t="n">
        <v>35</v>
      </c>
      <c r="C133" s="0" t="n">
        <v>60.4646</v>
      </c>
      <c r="D133" s="0" t="n">
        <v>41.0606</v>
      </c>
      <c r="E133" s="0" t="n">
        <v>0</v>
      </c>
      <c r="F133" s="0" t="n">
        <v>0</v>
      </c>
      <c r="G133" s="0" t="n">
        <v>0</v>
      </c>
      <c r="H133" s="0" t="n">
        <v>0</v>
      </c>
      <c r="I133" s="0" t="n">
        <v>0</v>
      </c>
      <c r="J133" s="0" t="n">
        <v>1.6497</v>
      </c>
      <c r="K133" s="0" t="n">
        <v>0</v>
      </c>
      <c r="L133" s="0" t="n">
        <v>0.0005</v>
      </c>
      <c r="M133" s="0" t="n">
        <v>0</v>
      </c>
      <c r="N133" s="0" t="n">
        <v>-0.0161</v>
      </c>
      <c r="O133" s="0" t="n">
        <v>2.5162</v>
      </c>
      <c r="P133" s="0" t="n">
        <v>0.01</v>
      </c>
      <c r="Q133" s="0" t="n">
        <v>0.0162</v>
      </c>
      <c r="R133" s="0" t="n">
        <v>0.0587</v>
      </c>
      <c r="S133" s="0" t="n">
        <v>1</v>
      </c>
      <c r="T133" s="0" t="n">
        <v>678.1032</v>
      </c>
      <c r="U133" s="0" t="n">
        <v>-22.127</v>
      </c>
      <c r="V133" s="0" t="n">
        <v>-643.8301</v>
      </c>
      <c r="W133" s="0" t="n">
        <v>-12.1131</v>
      </c>
      <c r="X133" s="0" t="n">
        <v>-318.4378</v>
      </c>
      <c r="Y133" s="0" t="n">
        <v>437.2576</v>
      </c>
      <c r="Z133" s="0" t="n">
        <v>1637.8232</v>
      </c>
      <c r="AA133" s="0" t="n">
        <v>49.25</v>
      </c>
      <c r="AB133" s="0" t="n">
        <v>48.6932</v>
      </c>
      <c r="AC133" s="0" t="n">
        <v>15.533</v>
      </c>
      <c r="AD133" s="0" t="n">
        <v>15.3505</v>
      </c>
      <c r="AE133" s="0" t="n">
        <v>14.7627</v>
      </c>
      <c r="AF133" s="0" t="n">
        <v>0.0229</v>
      </c>
      <c r="AG133" s="0" t="n">
        <v>0.0643</v>
      </c>
      <c r="AH133" s="0" t="n">
        <v>20.9214</v>
      </c>
    </row>
    <row r="134" customFormat="false" ht="12.8" hidden="false" customHeight="false" outlineLevel="0" collapsed="false">
      <c r="A134" s="0" t="n">
        <v>3</v>
      </c>
      <c r="B134" s="0" t="n">
        <v>36</v>
      </c>
      <c r="C134" s="0" t="n">
        <v>60.4482</v>
      </c>
      <c r="D134" s="0" t="n">
        <v>41.0442</v>
      </c>
      <c r="E134" s="0" t="n">
        <v>0</v>
      </c>
      <c r="F134" s="0" t="n">
        <v>0</v>
      </c>
      <c r="G134" s="0" t="n">
        <v>0</v>
      </c>
      <c r="H134" s="0" t="n">
        <v>0</v>
      </c>
      <c r="I134" s="0" t="n">
        <v>0</v>
      </c>
      <c r="J134" s="0" t="n">
        <v>1.6652</v>
      </c>
      <c r="K134" s="0" t="n">
        <v>0</v>
      </c>
      <c r="L134" s="0" t="n">
        <v>0.0005</v>
      </c>
      <c r="M134" s="0" t="n">
        <v>0</v>
      </c>
      <c r="N134" s="0" t="n">
        <v>-0.0161</v>
      </c>
      <c r="O134" s="0" t="n">
        <v>2.516</v>
      </c>
      <c r="P134" s="0" t="n">
        <v>0.01</v>
      </c>
      <c r="Q134" s="0" t="n">
        <v>0.0159</v>
      </c>
      <c r="R134" s="0" t="n">
        <v>0.0587</v>
      </c>
      <c r="S134" s="0" t="n">
        <v>1</v>
      </c>
      <c r="T134" s="0" t="n">
        <v>691.6274</v>
      </c>
      <c r="U134" s="0" t="n">
        <v>-21.8222</v>
      </c>
      <c r="V134" s="0" t="n">
        <v>-658.549</v>
      </c>
      <c r="W134" s="0" t="n">
        <v>-11.2366</v>
      </c>
      <c r="X134" s="0" t="n">
        <v>-335.2889</v>
      </c>
      <c r="Y134" s="0" t="n">
        <v>438.9498</v>
      </c>
      <c r="Z134" s="0" t="n">
        <v>1666</v>
      </c>
      <c r="AA134" s="0" t="n">
        <v>50.188</v>
      </c>
      <c r="AB134" s="0" t="n">
        <v>48.6932</v>
      </c>
      <c r="AC134" s="0" t="n">
        <v>15.592</v>
      </c>
      <c r="AD134" s="0" t="n">
        <v>15.4269</v>
      </c>
      <c r="AE134" s="0" t="n">
        <v>14.8639</v>
      </c>
      <c r="AF134" s="0" t="n">
        <v>0.0227</v>
      </c>
      <c r="AG134" s="0" t="n">
        <v>0.0643</v>
      </c>
      <c r="AH134" s="0" t="n">
        <v>20.9215</v>
      </c>
    </row>
    <row r="135" customFormat="false" ht="12.8" hidden="false" customHeight="false" outlineLevel="0" collapsed="false">
      <c r="A135" s="0" t="n">
        <v>3</v>
      </c>
      <c r="B135" s="0" t="n">
        <v>37</v>
      </c>
      <c r="C135" s="0" t="n">
        <v>60.4307</v>
      </c>
      <c r="D135" s="0" t="n">
        <v>41.0267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1.4958</v>
      </c>
      <c r="K135" s="0" t="n">
        <v>0</v>
      </c>
      <c r="L135" s="0" t="n">
        <v>0.0005</v>
      </c>
      <c r="M135" s="0" t="n">
        <v>0</v>
      </c>
      <c r="N135" s="0" t="n">
        <v>-0.0161</v>
      </c>
      <c r="O135" s="0" t="n">
        <v>2.5158</v>
      </c>
      <c r="P135" s="0" t="n">
        <v>0.01</v>
      </c>
      <c r="Q135" s="0" t="n">
        <v>0.0169</v>
      </c>
      <c r="R135" s="0" t="n">
        <v>0.0586</v>
      </c>
      <c r="S135" s="0" t="n">
        <v>1</v>
      </c>
      <c r="T135" s="0" t="n">
        <v>437.2488</v>
      </c>
      <c r="U135" s="0" t="n">
        <v>-23.186</v>
      </c>
      <c r="V135" s="0" t="n">
        <v>-402.9921</v>
      </c>
      <c r="W135" s="0" t="n">
        <v>-11.0456</v>
      </c>
      <c r="X135" s="0" t="n">
        <v>-34.069</v>
      </c>
      <c r="Y135" s="0" t="n">
        <v>415.6231</v>
      </c>
      <c r="Z135" s="0" t="n">
        <v>1352.0283</v>
      </c>
      <c r="AA135" s="0" t="n">
        <v>32.673</v>
      </c>
      <c r="AB135" s="0" t="n">
        <v>48.6932</v>
      </c>
      <c r="AC135" s="0" t="n">
        <v>15.589</v>
      </c>
      <c r="AD135" s="0" t="n">
        <v>15.5195</v>
      </c>
      <c r="AE135" s="0" t="n">
        <v>14.9557</v>
      </c>
      <c r="AF135" s="0" t="n">
        <v>0.0226</v>
      </c>
      <c r="AG135" s="0" t="n">
        <v>0.0643</v>
      </c>
      <c r="AH135" s="0" t="n">
        <v>20.9215</v>
      </c>
    </row>
    <row r="136" customFormat="false" ht="12.8" hidden="false" customHeight="false" outlineLevel="0" collapsed="false">
      <c r="A136" s="0" t="n">
        <v>3</v>
      </c>
      <c r="B136" s="0" t="n">
        <v>38</v>
      </c>
      <c r="C136" s="0" t="n">
        <v>60.4129</v>
      </c>
      <c r="D136" s="0" t="n">
        <v>41.0089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0</v>
      </c>
      <c r="J136" s="0" t="n">
        <v>1.3422</v>
      </c>
      <c r="K136" s="0" t="n">
        <v>0</v>
      </c>
      <c r="L136" s="0" t="n">
        <v>0.0005</v>
      </c>
      <c r="M136" s="0" t="n">
        <v>0</v>
      </c>
      <c r="N136" s="0" t="n">
        <v>-0.0161</v>
      </c>
      <c r="O136" s="0" t="n">
        <v>2.5156</v>
      </c>
      <c r="P136" s="0" t="n">
        <v>0.01</v>
      </c>
      <c r="Q136" s="0" t="n">
        <v>0.0173</v>
      </c>
      <c r="R136" s="0" t="n">
        <v>0.0586</v>
      </c>
      <c r="S136" s="0" t="n">
        <v>1</v>
      </c>
      <c r="T136" s="0" t="n">
        <v>296.7224</v>
      </c>
      <c r="U136" s="0" t="n">
        <v>-23.6722</v>
      </c>
      <c r="V136" s="0" t="n">
        <v>-262.1012</v>
      </c>
      <c r="W136" s="0" t="n">
        <v>-10.9572</v>
      </c>
      <c r="X136" s="0" t="n">
        <v>132.2311</v>
      </c>
      <c r="Y136" s="0" t="n">
        <v>403.4348</v>
      </c>
      <c r="Z136" s="0" t="n">
        <v>1177.4174</v>
      </c>
      <c r="AA136" s="0" t="n">
        <v>23.4807</v>
      </c>
      <c r="AB136" s="0" t="n">
        <v>48.6932</v>
      </c>
      <c r="AC136" s="0" t="n">
        <v>15.703</v>
      </c>
      <c r="AD136" s="0" t="n">
        <v>15.6091</v>
      </c>
      <c r="AE136" s="0" t="n">
        <v>15.0412</v>
      </c>
      <c r="AF136" s="0" t="n">
        <v>0.0224</v>
      </c>
      <c r="AG136" s="0" t="n">
        <v>0.0643</v>
      </c>
      <c r="AH136" s="0" t="n">
        <v>20.9215</v>
      </c>
    </row>
    <row r="137" customFormat="false" ht="12.8" hidden="false" customHeight="false" outlineLevel="0" collapsed="false">
      <c r="A137" s="0" t="n">
        <v>3</v>
      </c>
      <c r="B137" s="0" t="n">
        <v>39</v>
      </c>
      <c r="C137" s="0" t="n">
        <v>60.3945</v>
      </c>
      <c r="D137" s="0" t="n">
        <v>40.9905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0.0005</v>
      </c>
      <c r="M137" s="0" t="n">
        <v>0</v>
      </c>
      <c r="N137" s="0" t="n">
        <v>-0.0161</v>
      </c>
      <c r="O137" s="0" t="n">
        <v>2.5156</v>
      </c>
      <c r="P137" s="0" t="n">
        <v>0.01</v>
      </c>
      <c r="Q137" s="0" t="n">
        <v>0.0178</v>
      </c>
      <c r="R137" s="0" t="n">
        <v>0.0586</v>
      </c>
      <c r="S137" s="0" t="n">
        <v>1</v>
      </c>
      <c r="T137" s="0" t="n">
        <v>72.7238</v>
      </c>
      <c r="U137" s="0" t="n">
        <v>-24.3918</v>
      </c>
      <c r="V137" s="0" t="n">
        <v>-37.5922</v>
      </c>
      <c r="W137" s="0" t="n">
        <v>-10.684</v>
      </c>
      <c r="X137" s="0" t="n">
        <v>396.8002</v>
      </c>
      <c r="Y137" s="0" t="n">
        <v>392.0114</v>
      </c>
      <c r="Z137" s="0" t="n">
        <v>906.5586</v>
      </c>
      <c r="AA137" s="0" t="n">
        <v>11.6826</v>
      </c>
      <c r="AB137" s="0" t="n">
        <v>48.6932</v>
      </c>
      <c r="AC137" s="0" t="n">
        <v>15.699</v>
      </c>
      <c r="AD137" s="0" t="n">
        <v>15.6813</v>
      </c>
      <c r="AE137" s="0" t="n">
        <v>15.1189</v>
      </c>
      <c r="AF137" s="0" t="n">
        <v>0.0222</v>
      </c>
      <c r="AG137" s="0" t="n">
        <v>0.0643</v>
      </c>
      <c r="AH137" s="0" t="n">
        <v>0</v>
      </c>
    </row>
    <row r="138" customFormat="false" ht="12.8" hidden="false" customHeight="false" outlineLevel="0" collapsed="false">
      <c r="A138" s="0" t="n">
        <v>3</v>
      </c>
      <c r="B138" s="0" t="n">
        <v>40</v>
      </c>
      <c r="C138" s="0" t="n">
        <v>60.3749</v>
      </c>
      <c r="D138" s="0" t="n">
        <v>40.9709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0.0005</v>
      </c>
      <c r="M138" s="0" t="n">
        <v>0</v>
      </c>
      <c r="N138" s="0" t="n">
        <v>-0.0161</v>
      </c>
      <c r="O138" s="0" t="n">
        <v>2.5156</v>
      </c>
      <c r="P138" s="0" t="n">
        <v>0.01</v>
      </c>
      <c r="Q138" s="0" t="n">
        <v>0.0191</v>
      </c>
      <c r="R138" s="0" t="n">
        <v>0.0586</v>
      </c>
      <c r="S138" s="0" t="n">
        <v>1</v>
      </c>
      <c r="T138" s="0" t="n">
        <v>78.4658</v>
      </c>
      <c r="U138" s="0" t="n">
        <v>-26.1998</v>
      </c>
      <c r="V138" s="0" t="n">
        <v>-42.9487</v>
      </c>
      <c r="W138" s="0" t="n">
        <v>-9.2446</v>
      </c>
      <c r="X138" s="0" t="n">
        <v>390.4625</v>
      </c>
      <c r="Y138" s="0" t="n">
        <v>385.6071</v>
      </c>
      <c r="Z138" s="0" t="n">
        <v>910.3577</v>
      </c>
      <c r="AA138" s="0" t="n">
        <v>5.3089</v>
      </c>
      <c r="AB138" s="0" t="n">
        <v>48.6932</v>
      </c>
      <c r="AC138" s="0" t="n">
        <v>15.691</v>
      </c>
      <c r="AD138" s="0" t="n">
        <v>15.6754</v>
      </c>
      <c r="AE138" s="0" t="n">
        <v>15.1738</v>
      </c>
      <c r="AF138" s="0" t="n">
        <v>0.022</v>
      </c>
      <c r="AG138" s="0" t="n">
        <v>0.0643</v>
      </c>
      <c r="AH138" s="0" t="n">
        <v>0</v>
      </c>
    </row>
    <row r="139" customFormat="false" ht="12.8" hidden="false" customHeight="false" outlineLevel="0" collapsed="false">
      <c r="A139" s="0" t="n">
        <v>3</v>
      </c>
      <c r="B139" s="0" t="n">
        <v>41</v>
      </c>
      <c r="C139" s="0" t="n">
        <v>60.3539</v>
      </c>
      <c r="D139" s="0" t="n">
        <v>40.9499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0.0005</v>
      </c>
      <c r="M139" s="0" t="n">
        <v>0</v>
      </c>
      <c r="N139" s="0" t="n">
        <v>-0.0161</v>
      </c>
      <c r="O139" s="0" t="n">
        <v>2.5156</v>
      </c>
      <c r="P139" s="0" t="n">
        <v>0.01</v>
      </c>
      <c r="Q139" s="0" t="n">
        <v>0.0204</v>
      </c>
      <c r="R139" s="0" t="n">
        <v>0.0585</v>
      </c>
      <c r="S139" s="0" t="n">
        <v>1</v>
      </c>
      <c r="T139" s="0" t="n">
        <v>83.0928</v>
      </c>
      <c r="U139" s="0" t="n">
        <v>-27.9501</v>
      </c>
      <c r="V139" s="0" t="n">
        <v>-45.3677</v>
      </c>
      <c r="W139" s="0" t="n">
        <v>-9.7507</v>
      </c>
      <c r="X139" s="0" t="n">
        <v>388.1576</v>
      </c>
      <c r="Y139" s="0" t="n">
        <v>383.2655</v>
      </c>
      <c r="Z139" s="0" t="n">
        <v>905.7998</v>
      </c>
      <c r="AA139" s="0" t="n">
        <v>2.5075</v>
      </c>
      <c r="AB139" s="0" t="n">
        <v>48.6932</v>
      </c>
      <c r="AC139" s="0" t="n">
        <v>15.787</v>
      </c>
      <c r="AD139" s="0" t="n">
        <v>15.7639</v>
      </c>
      <c r="AE139" s="0" t="n">
        <v>15.2366</v>
      </c>
      <c r="AF139" s="0" t="n">
        <v>0.0218</v>
      </c>
      <c r="AG139" s="0" t="n">
        <v>0.0643</v>
      </c>
      <c r="AH139" s="0" t="n">
        <v>0</v>
      </c>
    </row>
    <row r="140" customFormat="false" ht="12.8" hidden="false" customHeight="false" outlineLevel="0" collapsed="false">
      <c r="A140" s="0" t="n">
        <v>3</v>
      </c>
      <c r="B140" s="0" t="n">
        <v>42</v>
      </c>
      <c r="C140" s="0" t="n">
        <v>60.3355</v>
      </c>
      <c r="D140" s="0" t="n">
        <v>40.9315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0.0005</v>
      </c>
      <c r="M140" s="0" t="n">
        <v>0</v>
      </c>
      <c r="N140" s="0" t="n">
        <v>-0.0161</v>
      </c>
      <c r="O140" s="0" t="n">
        <v>2.5156</v>
      </c>
      <c r="P140" s="0" t="n">
        <v>0.01</v>
      </c>
      <c r="Q140" s="0" t="n">
        <v>0.0179</v>
      </c>
      <c r="R140" s="0" t="n">
        <v>0.0585</v>
      </c>
      <c r="S140" s="0" t="n">
        <v>1</v>
      </c>
      <c r="T140" s="0" t="n">
        <v>79.0121</v>
      </c>
      <c r="U140" s="0" t="n">
        <v>-24.4497</v>
      </c>
      <c r="V140" s="0" t="n">
        <v>-45.449</v>
      </c>
      <c r="W140" s="0" t="n">
        <v>-9.1428</v>
      </c>
      <c r="X140" s="0" t="n">
        <v>388.2401</v>
      </c>
      <c r="Y140" s="0" t="n">
        <v>383.4822</v>
      </c>
      <c r="Z140" s="0" t="n">
        <v>910.5472</v>
      </c>
      <c r="AA140" s="0" t="n">
        <v>2.5728</v>
      </c>
      <c r="AB140" s="0" t="n">
        <v>48.6932</v>
      </c>
      <c r="AC140" s="0" t="n">
        <v>15.814</v>
      </c>
      <c r="AD140" s="0" t="n">
        <v>15.7931</v>
      </c>
      <c r="AE140" s="0" t="n">
        <v>15.2895</v>
      </c>
      <c r="AF140" s="0" t="n">
        <v>0.0216</v>
      </c>
      <c r="AG140" s="0" t="n">
        <v>0.0643</v>
      </c>
      <c r="AH140" s="0" t="n">
        <v>0</v>
      </c>
    </row>
    <row r="141" customFormat="false" ht="12.8" hidden="false" customHeight="false" outlineLevel="0" collapsed="false">
      <c r="A141" s="0" t="n">
        <v>3</v>
      </c>
      <c r="B141" s="0" t="n">
        <v>43</v>
      </c>
      <c r="C141" s="0" t="n">
        <v>60.3192</v>
      </c>
      <c r="D141" s="0" t="n">
        <v>40.9152</v>
      </c>
      <c r="E141" s="0" t="n">
        <v>0</v>
      </c>
      <c r="F141" s="0" t="n">
        <v>0</v>
      </c>
      <c r="G141" s="0" t="n">
        <v>0</v>
      </c>
      <c r="H141" s="0" t="n">
        <v>0</v>
      </c>
      <c r="I141" s="0" t="n">
        <v>0</v>
      </c>
      <c r="J141" s="0" t="n">
        <v>0</v>
      </c>
      <c r="K141" s="0" t="n">
        <v>0</v>
      </c>
      <c r="L141" s="0" t="n">
        <v>0.0005</v>
      </c>
      <c r="M141" s="0" t="n">
        <v>0</v>
      </c>
      <c r="N141" s="0" t="n">
        <v>-0.0161</v>
      </c>
      <c r="O141" s="0" t="n">
        <v>2.5156</v>
      </c>
      <c r="P141" s="0" t="n">
        <v>0.01</v>
      </c>
      <c r="Q141" s="0" t="n">
        <v>0.0158</v>
      </c>
      <c r="R141" s="0" t="n">
        <v>0.0585</v>
      </c>
      <c r="S141" s="0" t="n">
        <v>1</v>
      </c>
      <c r="T141" s="0" t="n">
        <v>72.2031</v>
      </c>
      <c r="U141" s="0" t="n">
        <v>-21.5976</v>
      </c>
      <c r="V141" s="0" t="n">
        <v>-45.4401</v>
      </c>
      <c r="W141" s="0" t="n">
        <v>-5.2055</v>
      </c>
      <c r="X141" s="0" t="n">
        <v>387.1196</v>
      </c>
      <c r="Y141" s="0" t="n">
        <v>382.404</v>
      </c>
      <c r="Z141" s="0" t="n">
        <v>920.0073</v>
      </c>
      <c r="AA141" s="0" t="n">
        <v>2.4557</v>
      </c>
      <c r="AB141" s="0" t="n">
        <v>48.6932</v>
      </c>
      <c r="AC141" s="0" t="n">
        <v>15.631</v>
      </c>
      <c r="AD141" s="0" t="n">
        <v>15.6079</v>
      </c>
      <c r="AE141" s="0" t="n">
        <v>15.2873</v>
      </c>
      <c r="AF141" s="0" t="n">
        <v>0.0215</v>
      </c>
      <c r="AG141" s="0" t="n">
        <v>0.0643</v>
      </c>
      <c r="AH141" s="0" t="n">
        <v>0</v>
      </c>
    </row>
    <row r="142" customFormat="false" ht="12.8" hidden="false" customHeight="false" outlineLevel="0" collapsed="false">
      <c r="A142" s="0" t="n">
        <v>3</v>
      </c>
      <c r="B142" s="0" t="n">
        <v>44</v>
      </c>
      <c r="C142" s="0" t="n">
        <v>60.3064</v>
      </c>
      <c r="D142" s="0" t="n">
        <v>40.9024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0.0005</v>
      </c>
      <c r="M142" s="0" t="n">
        <v>0</v>
      </c>
      <c r="N142" s="0" t="n">
        <v>-0.0161</v>
      </c>
      <c r="O142" s="0" t="n">
        <v>2.5156</v>
      </c>
      <c r="P142" s="0" t="n">
        <v>0.01</v>
      </c>
      <c r="Q142" s="0" t="n">
        <v>0.0123</v>
      </c>
      <c r="R142" s="0" t="n">
        <v>0.0585</v>
      </c>
      <c r="S142" s="0" t="n">
        <v>1</v>
      </c>
      <c r="T142" s="0" t="n">
        <v>64.6929</v>
      </c>
      <c r="U142" s="0" t="n">
        <v>-16.8083</v>
      </c>
      <c r="V142" s="0" t="n">
        <v>-45.4743</v>
      </c>
      <c r="W142" s="0" t="n">
        <v>-2.4029</v>
      </c>
      <c r="X142" s="0" t="n">
        <v>386.0247</v>
      </c>
      <c r="Y142" s="0" t="n">
        <v>381.4243</v>
      </c>
      <c r="Z142" s="0" t="n">
        <v>917.8224</v>
      </c>
      <c r="AA142" s="0" t="n">
        <v>2.3727</v>
      </c>
      <c r="AB142" s="0" t="n">
        <v>48.6932</v>
      </c>
      <c r="AC142" s="0" t="n">
        <v>15.458</v>
      </c>
      <c r="AD142" s="0" t="n">
        <v>15.435</v>
      </c>
      <c r="AE142" s="0" t="n">
        <v>15.2549</v>
      </c>
      <c r="AF142" s="0" t="n">
        <v>0.0214</v>
      </c>
      <c r="AG142" s="0" t="n">
        <v>0.0643</v>
      </c>
      <c r="AH142" s="0" t="n">
        <v>0</v>
      </c>
    </row>
    <row r="143" customFormat="false" ht="12.8" hidden="false" customHeight="false" outlineLevel="0" collapsed="false">
      <c r="A143" s="0" t="n">
        <v>3</v>
      </c>
      <c r="B143" s="0" t="n">
        <v>45</v>
      </c>
      <c r="C143" s="0" t="n">
        <v>60.2959</v>
      </c>
      <c r="D143" s="0" t="n">
        <v>40.8919</v>
      </c>
      <c r="E143" s="0" t="n">
        <v>0</v>
      </c>
      <c r="F143" s="0" t="n">
        <v>0</v>
      </c>
      <c r="G143" s="0" t="n">
        <v>0</v>
      </c>
      <c r="H143" s="0" t="n">
        <v>0</v>
      </c>
      <c r="I143" s="0" t="n">
        <v>0</v>
      </c>
      <c r="J143" s="0" t="n">
        <v>0</v>
      </c>
      <c r="K143" s="0" t="n">
        <v>0</v>
      </c>
      <c r="L143" s="0" t="n">
        <v>0.0005</v>
      </c>
      <c r="M143" s="0" t="n">
        <v>0</v>
      </c>
      <c r="N143" s="0" t="n">
        <v>-0.0161</v>
      </c>
      <c r="O143" s="0" t="n">
        <v>2.5156</v>
      </c>
      <c r="P143" s="0" t="n">
        <v>0.01</v>
      </c>
      <c r="Q143" s="0" t="n">
        <v>0.01</v>
      </c>
      <c r="R143" s="0" t="n">
        <v>0.0584</v>
      </c>
      <c r="S143" s="0" t="n">
        <v>1</v>
      </c>
      <c r="T143" s="0" t="n">
        <v>59.4411</v>
      </c>
      <c r="U143" s="0" t="n">
        <v>-13.6833</v>
      </c>
      <c r="V143" s="0" t="n">
        <v>-45.0482</v>
      </c>
      <c r="W143" s="0" t="n">
        <v>-0.6701</v>
      </c>
      <c r="X143" s="0" t="n">
        <v>385.6814</v>
      </c>
      <c r="Y143" s="0" t="n">
        <v>381.1487</v>
      </c>
      <c r="Z143" s="0" t="n">
        <v>914.6383</v>
      </c>
      <c r="AA143" s="0" t="n">
        <v>2.8149</v>
      </c>
      <c r="AB143" s="0" t="n">
        <v>48.6932</v>
      </c>
      <c r="AC143" s="0" t="n">
        <v>15.317</v>
      </c>
      <c r="AD143" s="0" t="n">
        <v>15.2962</v>
      </c>
      <c r="AE143" s="0" t="n">
        <v>15.2103</v>
      </c>
      <c r="AF143" s="0" t="n">
        <v>0.0213</v>
      </c>
      <c r="AG143" s="0" t="n">
        <v>0.0643</v>
      </c>
      <c r="AH143" s="0" t="n">
        <v>0</v>
      </c>
    </row>
    <row r="144" customFormat="false" ht="12.8" hidden="false" customHeight="false" outlineLevel="0" collapsed="false">
      <c r="A144" s="0" t="n">
        <v>3</v>
      </c>
      <c r="B144" s="0" t="n">
        <v>46</v>
      </c>
      <c r="C144" s="0" t="n">
        <v>60.2875</v>
      </c>
      <c r="D144" s="0" t="n">
        <v>40.8835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0.0005</v>
      </c>
      <c r="M144" s="0" t="n">
        <v>0</v>
      </c>
      <c r="N144" s="0" t="n">
        <v>-0.0161</v>
      </c>
      <c r="O144" s="0" t="n">
        <v>2.5156</v>
      </c>
      <c r="P144" s="0" t="n">
        <v>0.01</v>
      </c>
      <c r="Q144" s="0" t="n">
        <v>0.0079</v>
      </c>
      <c r="R144" s="0" t="n">
        <v>0.0584</v>
      </c>
      <c r="S144" s="0" t="n">
        <v>1</v>
      </c>
      <c r="T144" s="0" t="n">
        <v>56.6371</v>
      </c>
      <c r="U144" s="0" t="n">
        <v>-10.7804</v>
      </c>
      <c r="V144" s="0" t="n">
        <v>-45.0075</v>
      </c>
      <c r="W144" s="0" t="n">
        <v>-0.8696</v>
      </c>
      <c r="X144" s="0" t="n">
        <v>385.5337</v>
      </c>
      <c r="Y144" s="0" t="n">
        <v>381.0916</v>
      </c>
      <c r="Z144" s="0" t="n">
        <v>909.0718</v>
      </c>
      <c r="AA144" s="0" t="n">
        <v>2.9241</v>
      </c>
      <c r="AB144" s="0" t="n">
        <v>48.6932</v>
      </c>
      <c r="AC144" s="0" t="n">
        <v>15.284</v>
      </c>
      <c r="AD144" s="0" t="n">
        <v>15.2641</v>
      </c>
      <c r="AE144" s="0" t="n">
        <v>15.1805</v>
      </c>
      <c r="AF144" s="0" t="n">
        <v>0.0212</v>
      </c>
      <c r="AG144" s="0" t="n">
        <v>0.0643</v>
      </c>
      <c r="AH144" s="0" t="n">
        <v>0</v>
      </c>
    </row>
    <row r="145" customFormat="false" ht="12.8" hidden="false" customHeight="false" outlineLevel="0" collapsed="false">
      <c r="A145" s="0" t="n">
        <v>3</v>
      </c>
      <c r="B145" s="0" t="n">
        <v>47</v>
      </c>
      <c r="C145" s="0" t="n">
        <v>60.28</v>
      </c>
      <c r="D145" s="0" t="n">
        <v>40.876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0.0005</v>
      </c>
      <c r="M145" s="0" t="n">
        <v>0</v>
      </c>
      <c r="N145" s="0" t="n">
        <v>-0.0161</v>
      </c>
      <c r="O145" s="0" t="n">
        <v>2.5156</v>
      </c>
      <c r="P145" s="0" t="n">
        <v>0.01</v>
      </c>
      <c r="Q145" s="0" t="n">
        <v>0.007</v>
      </c>
      <c r="R145" s="0" t="n">
        <v>0.0584</v>
      </c>
      <c r="S145" s="0" t="n">
        <v>1</v>
      </c>
      <c r="T145" s="0" t="n">
        <v>55.939</v>
      </c>
      <c r="U145" s="0" t="n">
        <v>-9.5989</v>
      </c>
      <c r="V145" s="0" t="n">
        <v>-45.0001</v>
      </c>
      <c r="W145" s="0" t="n">
        <v>-1.3378</v>
      </c>
      <c r="X145" s="0" t="n">
        <v>385.5385</v>
      </c>
      <c r="Y145" s="0" t="n">
        <v>381.1371</v>
      </c>
      <c r="Z145" s="0" t="n">
        <v>907.946</v>
      </c>
      <c r="AA145" s="0" t="n">
        <v>2.9729</v>
      </c>
      <c r="AB145" s="0" t="n">
        <v>48.6932</v>
      </c>
      <c r="AC145" s="0" t="n">
        <v>15.276</v>
      </c>
      <c r="AD145" s="0" t="n">
        <v>15.2634</v>
      </c>
      <c r="AE145" s="0" t="n">
        <v>15.1647</v>
      </c>
      <c r="AF145" s="0" t="n">
        <v>0.0211</v>
      </c>
      <c r="AG145" s="0" t="n">
        <v>0.0643</v>
      </c>
      <c r="AH145" s="0" t="n">
        <v>0</v>
      </c>
    </row>
    <row r="146" customFormat="false" ht="12.8" hidden="false" customHeight="false" outlineLevel="0" collapsed="false">
      <c r="A146" s="0" t="n">
        <v>3</v>
      </c>
      <c r="B146" s="0" t="n">
        <v>48</v>
      </c>
      <c r="C146" s="0" t="n">
        <v>60.2727</v>
      </c>
      <c r="D146" s="0" t="n">
        <v>40.8687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0.0005</v>
      </c>
      <c r="M146" s="0" t="n">
        <v>0</v>
      </c>
      <c r="N146" s="0" t="n">
        <v>-0.0161</v>
      </c>
      <c r="O146" s="0" t="n">
        <v>2.5156</v>
      </c>
      <c r="P146" s="0" t="n">
        <v>0.01</v>
      </c>
      <c r="Q146" s="0" t="n">
        <v>0.0067</v>
      </c>
      <c r="R146" s="0" t="n">
        <v>0.0584</v>
      </c>
      <c r="S146" s="0" t="n">
        <v>1</v>
      </c>
      <c r="T146" s="0" t="n">
        <v>56.5975</v>
      </c>
      <c r="U146" s="0" t="n">
        <v>-9.2163</v>
      </c>
      <c r="V146" s="0" t="n">
        <v>-44.9809</v>
      </c>
      <c r="W146" s="0" t="n">
        <v>-2.4254</v>
      </c>
      <c r="X146" s="0" t="n">
        <v>385.8769</v>
      </c>
      <c r="Y146" s="0" t="n">
        <v>381.5026</v>
      </c>
      <c r="Z146" s="0" t="n">
        <v>905.7696</v>
      </c>
      <c r="AA146" s="0" t="n">
        <v>3.07</v>
      </c>
      <c r="AB146" s="0" t="n">
        <v>48.6932</v>
      </c>
      <c r="AC146" s="0" t="n">
        <v>15.333</v>
      </c>
      <c r="AD146" s="0" t="n">
        <v>15.3153</v>
      </c>
      <c r="AE146" s="0" t="n">
        <v>15.1682</v>
      </c>
      <c r="AF146" s="0" t="n">
        <v>0.021</v>
      </c>
      <c r="AG146" s="0" t="n">
        <v>0.0643</v>
      </c>
      <c r="AH146" s="0" t="n">
        <v>0</v>
      </c>
    </row>
    <row r="147" customFormat="false" ht="12.8" hidden="false" customHeight="false" outlineLevel="0" collapsed="false">
      <c r="A147" s="0" t="n">
        <v>4</v>
      </c>
      <c r="B147" s="0" t="n">
        <v>1</v>
      </c>
      <c r="C147" s="0" t="n">
        <v>60.2655</v>
      </c>
      <c r="D147" s="0" t="n">
        <v>40.8615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0.0005</v>
      </c>
      <c r="M147" s="0" t="n">
        <v>0</v>
      </c>
      <c r="N147" s="0" t="n">
        <v>-0.0161</v>
      </c>
      <c r="O147" s="0" t="n">
        <v>2.5156</v>
      </c>
      <c r="P147" s="0" t="n">
        <v>0.01</v>
      </c>
      <c r="Q147" s="0" t="n">
        <v>0.0067</v>
      </c>
      <c r="R147" s="0" t="n">
        <v>0.0584</v>
      </c>
      <c r="S147" s="0" t="n">
        <v>1</v>
      </c>
      <c r="T147" s="0" t="n">
        <v>57.2652</v>
      </c>
      <c r="U147" s="0" t="n">
        <v>-9.1984</v>
      </c>
      <c r="V147" s="0" t="n">
        <v>-45.0367</v>
      </c>
      <c r="W147" s="0" t="n">
        <v>-3.0651</v>
      </c>
      <c r="X147" s="0" t="n">
        <v>386.0768</v>
      </c>
      <c r="Y147" s="0" t="n">
        <v>381.7141</v>
      </c>
      <c r="Z147" s="0" t="n">
        <v>906.6417</v>
      </c>
      <c r="AA147" s="0" t="n">
        <v>3.0558</v>
      </c>
      <c r="AB147" s="0" t="n">
        <v>48.6932</v>
      </c>
      <c r="AC147" s="0" t="n">
        <v>15.383</v>
      </c>
      <c r="AD147" s="0" t="n">
        <v>15.359</v>
      </c>
      <c r="AE147" s="0" t="n">
        <v>15.1811</v>
      </c>
      <c r="AF147" s="0" t="n">
        <v>0.021</v>
      </c>
      <c r="AG147" s="0" t="n">
        <v>0.0643</v>
      </c>
      <c r="AH147" s="0" t="n">
        <v>0</v>
      </c>
    </row>
    <row r="148" customFormat="false" ht="12.8" hidden="false" customHeight="false" outlineLevel="0" collapsed="false">
      <c r="A148" s="0" t="n">
        <v>4</v>
      </c>
      <c r="B148" s="0" t="n">
        <v>2</v>
      </c>
      <c r="C148" s="0" t="n">
        <v>60.2585</v>
      </c>
      <c r="D148" s="0" t="n">
        <v>40.8545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0.0005</v>
      </c>
      <c r="M148" s="0" t="n">
        <v>0</v>
      </c>
      <c r="N148" s="0" t="n">
        <v>-0.0161</v>
      </c>
      <c r="O148" s="0" t="n">
        <v>2.5156</v>
      </c>
      <c r="P148" s="0" t="n">
        <v>0.01</v>
      </c>
      <c r="Q148" s="0" t="n">
        <v>0.0065</v>
      </c>
      <c r="R148" s="0" t="n">
        <v>0.0584</v>
      </c>
      <c r="S148" s="0" t="n">
        <v>1</v>
      </c>
      <c r="T148" s="0" t="n">
        <v>57.4824</v>
      </c>
      <c r="U148" s="0" t="n">
        <v>-8.8414</v>
      </c>
      <c r="V148" s="0" t="n">
        <v>-45.0457</v>
      </c>
      <c r="W148" s="0" t="n">
        <v>-3.5891</v>
      </c>
      <c r="X148" s="0" t="n">
        <v>386.3459</v>
      </c>
      <c r="Y148" s="0" t="n">
        <v>382.0081</v>
      </c>
      <c r="Z148" s="0" t="n">
        <v>907.1539</v>
      </c>
      <c r="AA148" s="0" t="n">
        <v>3.112</v>
      </c>
      <c r="AB148" s="0" t="n">
        <v>48.6932</v>
      </c>
      <c r="AC148" s="0" t="n">
        <v>15.433</v>
      </c>
      <c r="AD148" s="0" t="n">
        <v>15.4049</v>
      </c>
      <c r="AE148" s="0" t="n">
        <v>15.2004</v>
      </c>
      <c r="AF148" s="0" t="n">
        <v>0.0209</v>
      </c>
      <c r="AG148" s="0" t="n">
        <v>0.0643</v>
      </c>
      <c r="AH148" s="0" t="n">
        <v>0</v>
      </c>
    </row>
    <row r="149" customFormat="false" ht="12.8" hidden="false" customHeight="false" outlineLevel="0" collapsed="false">
      <c r="A149" s="0" t="n">
        <v>4</v>
      </c>
      <c r="B149" s="0" t="n">
        <v>3</v>
      </c>
      <c r="C149" s="0" t="n">
        <v>60.2523</v>
      </c>
      <c r="D149" s="0" t="n">
        <v>40.8483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0.0005</v>
      </c>
      <c r="M149" s="0" t="n">
        <v>0</v>
      </c>
      <c r="N149" s="0" t="n">
        <v>-0.0161</v>
      </c>
      <c r="O149" s="0" t="n">
        <v>2.5156</v>
      </c>
      <c r="P149" s="0" t="n">
        <v>0.01</v>
      </c>
      <c r="Q149" s="0" t="n">
        <v>0.0057</v>
      </c>
      <c r="R149" s="0" t="n">
        <v>0.0584</v>
      </c>
      <c r="S149" s="0" t="n">
        <v>1</v>
      </c>
      <c r="T149" s="0" t="n">
        <v>56.6326</v>
      </c>
      <c r="U149" s="0" t="n">
        <v>-7.8333</v>
      </c>
      <c r="V149" s="0" t="n">
        <v>-45.052</v>
      </c>
      <c r="W149" s="0" t="n">
        <v>-3.766</v>
      </c>
      <c r="X149" s="0" t="n">
        <v>386.5257</v>
      </c>
      <c r="Y149" s="0" t="n">
        <v>382.2306</v>
      </c>
      <c r="Z149" s="0" t="n">
        <v>908.8351</v>
      </c>
      <c r="AA149" s="0" t="n">
        <v>3.1754</v>
      </c>
      <c r="AB149" s="0" t="n">
        <v>48.6932</v>
      </c>
      <c r="AC149" s="0" t="n">
        <v>15.461</v>
      </c>
      <c r="AD149" s="0" t="n">
        <v>15.4356</v>
      </c>
      <c r="AE149" s="0" t="n">
        <v>15.2204</v>
      </c>
      <c r="AF149" s="0" t="n">
        <v>0.0208</v>
      </c>
      <c r="AG149" s="0" t="n">
        <v>0.0642</v>
      </c>
      <c r="AH149" s="0" t="n">
        <v>0</v>
      </c>
    </row>
    <row r="150" customFormat="false" ht="12.8" hidden="false" customHeight="false" outlineLevel="0" collapsed="false">
      <c r="A150" s="0" t="n">
        <v>4</v>
      </c>
      <c r="B150" s="0" t="n">
        <v>4</v>
      </c>
      <c r="C150" s="0" t="n">
        <v>60.246</v>
      </c>
      <c r="D150" s="0" t="n">
        <v>40.842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0.0005</v>
      </c>
      <c r="M150" s="0" t="n">
        <v>0</v>
      </c>
      <c r="N150" s="0" t="n">
        <v>-0.0161</v>
      </c>
      <c r="O150" s="0" t="n">
        <v>2.5156</v>
      </c>
      <c r="P150" s="0" t="n">
        <v>0.01</v>
      </c>
      <c r="Q150" s="0" t="n">
        <v>0.0057</v>
      </c>
      <c r="R150" s="0" t="n">
        <v>0.0584</v>
      </c>
      <c r="S150" s="0" t="n">
        <v>1</v>
      </c>
      <c r="T150" s="0" t="n">
        <v>56.698</v>
      </c>
      <c r="U150" s="0" t="n">
        <v>-7.853</v>
      </c>
      <c r="V150" s="0" t="n">
        <v>-45.0812</v>
      </c>
      <c r="W150" s="0" t="n">
        <v>-3.7568</v>
      </c>
      <c r="X150" s="0" t="n">
        <v>386.6122</v>
      </c>
      <c r="Y150" s="0" t="n">
        <v>382.3225</v>
      </c>
      <c r="Z150" s="0" t="n">
        <v>909.9835</v>
      </c>
      <c r="AA150" s="0" t="n">
        <v>3.1646</v>
      </c>
      <c r="AB150" s="0" t="n">
        <v>48.6932</v>
      </c>
      <c r="AC150" s="0" t="n">
        <v>15.475</v>
      </c>
      <c r="AD150" s="0" t="n">
        <v>15.4555</v>
      </c>
      <c r="AE150" s="0" t="n">
        <v>15.2388</v>
      </c>
      <c r="AF150" s="0" t="n">
        <v>0.0208</v>
      </c>
      <c r="AG150" s="0" t="n">
        <v>0.0642</v>
      </c>
      <c r="AH150" s="0" t="n">
        <v>0</v>
      </c>
    </row>
    <row r="151" customFormat="false" ht="12.8" hidden="false" customHeight="false" outlineLevel="0" collapsed="false">
      <c r="A151" s="0" t="n">
        <v>4</v>
      </c>
      <c r="B151" s="0" t="n">
        <v>5</v>
      </c>
      <c r="C151" s="0" t="n">
        <v>60.2399</v>
      </c>
      <c r="D151" s="0" t="n">
        <v>40.8359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0.0005</v>
      </c>
      <c r="M151" s="0" t="n">
        <v>0</v>
      </c>
      <c r="N151" s="0" t="n">
        <v>-0.0161</v>
      </c>
      <c r="O151" s="0" t="n">
        <v>2.5156</v>
      </c>
      <c r="P151" s="0" t="n">
        <v>0.01</v>
      </c>
      <c r="Q151" s="0" t="n">
        <v>0.0055</v>
      </c>
      <c r="R151" s="0" t="n">
        <v>0.0583</v>
      </c>
      <c r="S151" s="0" t="n">
        <v>1</v>
      </c>
      <c r="T151" s="0" t="n">
        <v>55.5346</v>
      </c>
      <c r="U151" s="0" t="n">
        <v>-7.5944</v>
      </c>
      <c r="V151" s="0" t="n">
        <v>-45.1055</v>
      </c>
      <c r="W151" s="0" t="n">
        <v>-2.8599</v>
      </c>
      <c r="X151" s="0" t="n">
        <v>386.3557</v>
      </c>
      <c r="Y151" s="0" t="n">
        <v>382.0645</v>
      </c>
      <c r="Z151" s="0" t="n">
        <v>912.7042</v>
      </c>
      <c r="AA151" s="0" t="n">
        <v>3.1001</v>
      </c>
      <c r="AB151" s="0" t="n">
        <v>48.6932</v>
      </c>
      <c r="AC151" s="0" t="n">
        <v>15.435</v>
      </c>
      <c r="AD151" s="0" t="n">
        <v>15.4181</v>
      </c>
      <c r="AE151" s="0" t="n">
        <v>15.2435</v>
      </c>
      <c r="AF151" s="0" t="n">
        <v>0.0207</v>
      </c>
      <c r="AG151" s="0" t="n">
        <v>0.0642</v>
      </c>
      <c r="AH151" s="0" t="n">
        <v>0</v>
      </c>
    </row>
    <row r="152" customFormat="false" ht="12.8" hidden="false" customHeight="false" outlineLevel="0" collapsed="false">
      <c r="A152" s="0" t="n">
        <v>4</v>
      </c>
      <c r="B152" s="0" t="n">
        <v>6</v>
      </c>
      <c r="C152" s="0" t="n">
        <v>60.2353</v>
      </c>
      <c r="D152" s="0" t="n">
        <v>40.8313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0.0005</v>
      </c>
      <c r="M152" s="0" t="n">
        <v>0</v>
      </c>
      <c r="N152" s="0" t="n">
        <v>-0.0161</v>
      </c>
      <c r="O152" s="0" t="n">
        <v>2.5156</v>
      </c>
      <c r="P152" s="0" t="n">
        <v>0.01</v>
      </c>
      <c r="Q152" s="0" t="n">
        <v>0.0041</v>
      </c>
      <c r="R152" s="0" t="n">
        <v>0.0583</v>
      </c>
      <c r="S152" s="0" t="n">
        <v>1</v>
      </c>
      <c r="T152" s="0" t="n">
        <v>53.6298</v>
      </c>
      <c r="U152" s="0" t="n">
        <v>-5.6602</v>
      </c>
      <c r="V152" s="0" t="n">
        <v>-45.0942</v>
      </c>
      <c r="W152" s="0" t="n">
        <v>-2.8644</v>
      </c>
      <c r="X152" s="0" t="n">
        <v>386.4012</v>
      </c>
      <c r="Y152" s="0" t="n">
        <v>382.1758</v>
      </c>
      <c r="Z152" s="0" t="n">
        <v>910.9399</v>
      </c>
      <c r="AA152" s="0" t="n">
        <v>3.1841</v>
      </c>
      <c r="AB152" s="0" t="n">
        <v>48.6932</v>
      </c>
      <c r="AC152" s="0" t="n">
        <v>15.44</v>
      </c>
      <c r="AD152" s="0" t="n">
        <v>15.4234</v>
      </c>
      <c r="AE152" s="0" t="n">
        <v>15.25</v>
      </c>
      <c r="AF152" s="0" t="n">
        <v>0.0207</v>
      </c>
      <c r="AG152" s="0" t="n">
        <v>0.0642</v>
      </c>
      <c r="AH152" s="0" t="n">
        <v>0</v>
      </c>
    </row>
    <row r="153" customFormat="false" ht="12.8" hidden="false" customHeight="false" outlineLevel="0" collapsed="false">
      <c r="A153" s="0" t="n">
        <v>4</v>
      </c>
      <c r="B153" s="0" t="n">
        <v>7</v>
      </c>
      <c r="C153" s="0" t="n">
        <v>60.2304</v>
      </c>
      <c r="D153" s="0" t="n">
        <v>40.8264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0.0005</v>
      </c>
      <c r="M153" s="0" t="n">
        <v>0</v>
      </c>
      <c r="N153" s="0" t="n">
        <v>-0.0161</v>
      </c>
      <c r="O153" s="0" t="n">
        <v>2.5156</v>
      </c>
      <c r="P153" s="0" t="n">
        <v>0.01</v>
      </c>
      <c r="Q153" s="0" t="n">
        <v>0.0043</v>
      </c>
      <c r="R153" s="0" t="n">
        <v>0.0583</v>
      </c>
      <c r="S153" s="0" t="n">
        <v>1</v>
      </c>
      <c r="T153" s="0" t="n">
        <v>52.1474</v>
      </c>
      <c r="U153" s="0" t="n">
        <v>-5.9267</v>
      </c>
      <c r="V153" s="0" t="n">
        <v>-44.9941</v>
      </c>
      <c r="W153" s="0" t="n">
        <v>-1.2414</v>
      </c>
      <c r="X153" s="0" t="n">
        <v>385.9387</v>
      </c>
      <c r="Y153" s="0" t="n">
        <v>381.6787</v>
      </c>
      <c r="Z153" s="0" t="n">
        <v>915.0806</v>
      </c>
      <c r="AA153" s="0" t="n">
        <v>3.1803</v>
      </c>
      <c r="AB153" s="0" t="n">
        <v>48.6932</v>
      </c>
      <c r="AC153" s="0" t="n">
        <v>15.34</v>
      </c>
      <c r="AD153" s="0" t="n">
        <v>15.3281</v>
      </c>
      <c r="AE153" s="0" t="n">
        <v>15.2342</v>
      </c>
      <c r="AF153" s="0" t="n">
        <v>0.0207</v>
      </c>
      <c r="AG153" s="0" t="n">
        <v>0.0642</v>
      </c>
      <c r="AH153" s="0" t="n">
        <v>0</v>
      </c>
    </row>
    <row r="154" customFormat="false" ht="12.8" hidden="false" customHeight="false" outlineLevel="0" collapsed="false">
      <c r="A154" s="0" t="n">
        <v>4</v>
      </c>
      <c r="B154" s="0" t="n">
        <v>8</v>
      </c>
      <c r="C154" s="0" t="n">
        <v>60.2251</v>
      </c>
      <c r="D154" s="0" t="n">
        <v>40.8211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0.0005</v>
      </c>
      <c r="M154" s="0" t="n">
        <v>0</v>
      </c>
      <c r="N154" s="0" t="n">
        <v>-0.0161</v>
      </c>
      <c r="O154" s="0" t="n">
        <v>2.5156</v>
      </c>
      <c r="P154" s="0" t="n">
        <v>0.01</v>
      </c>
      <c r="Q154" s="0" t="n">
        <v>0.0048</v>
      </c>
      <c r="R154" s="0" t="n">
        <v>0.0583</v>
      </c>
      <c r="S154" s="0" t="n">
        <v>1</v>
      </c>
      <c r="T154" s="0" t="n">
        <v>52.8264</v>
      </c>
      <c r="U154" s="0" t="n">
        <v>-6.559</v>
      </c>
      <c r="V154" s="0" t="n">
        <v>-44.9821</v>
      </c>
      <c r="W154" s="0" t="n">
        <v>-1.2499</v>
      </c>
      <c r="X154" s="0" t="n">
        <v>385.8606</v>
      </c>
      <c r="Y154" s="0" t="n">
        <v>381.5744</v>
      </c>
      <c r="Z154" s="0" t="n">
        <v>910.1224</v>
      </c>
      <c r="AA154" s="0" t="n">
        <v>3.1544</v>
      </c>
      <c r="AB154" s="0" t="n">
        <v>48.6932</v>
      </c>
      <c r="AC154" s="0" t="n">
        <v>15.329</v>
      </c>
      <c r="AD154" s="0" t="n">
        <v>15.3129</v>
      </c>
      <c r="AE154" s="0" t="n">
        <v>15.2234</v>
      </c>
      <c r="AF154" s="0" t="n">
        <v>0.0206</v>
      </c>
      <c r="AG154" s="0" t="n">
        <v>0.0642</v>
      </c>
      <c r="AH154" s="0" t="n">
        <v>0</v>
      </c>
    </row>
    <row r="155" customFormat="false" ht="12.8" hidden="false" customHeight="false" outlineLevel="0" collapsed="false">
      <c r="A155" s="0" t="n">
        <v>4</v>
      </c>
      <c r="B155" s="0" t="n">
        <v>9</v>
      </c>
      <c r="C155" s="0" t="n">
        <v>60.2194</v>
      </c>
      <c r="D155" s="0" t="n">
        <v>40.8153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0.0005</v>
      </c>
      <c r="M155" s="0" t="n">
        <v>0</v>
      </c>
      <c r="N155" s="0" t="n">
        <v>-0.0161</v>
      </c>
      <c r="O155" s="0" t="n">
        <v>2.5156</v>
      </c>
      <c r="P155" s="0" t="n">
        <v>0.01</v>
      </c>
      <c r="Q155" s="0" t="n">
        <v>0.0052</v>
      </c>
      <c r="R155" s="0" t="n">
        <v>0.0583</v>
      </c>
      <c r="S155" s="0" t="n">
        <v>1</v>
      </c>
      <c r="T155" s="0" t="n">
        <v>52.78</v>
      </c>
      <c r="U155" s="0" t="n">
        <v>-7.1761</v>
      </c>
      <c r="V155" s="0" t="n">
        <v>-44.9086</v>
      </c>
      <c r="W155" s="0" t="n">
        <v>-0.7437</v>
      </c>
      <c r="X155" s="0" t="n">
        <v>385.6877</v>
      </c>
      <c r="Y155" s="0" t="n">
        <v>381.3687</v>
      </c>
      <c r="Z155" s="0" t="n">
        <v>910.8143</v>
      </c>
      <c r="AA155" s="0" t="n">
        <v>3.1691</v>
      </c>
      <c r="AB155" s="0" t="n">
        <v>48.6932</v>
      </c>
      <c r="AC155" s="0" t="n">
        <v>15.286</v>
      </c>
      <c r="AD155" s="0" t="n">
        <v>15.2703</v>
      </c>
      <c r="AE155" s="0" t="n">
        <v>15.2083</v>
      </c>
      <c r="AF155" s="0" t="n">
        <v>0.0205</v>
      </c>
      <c r="AG155" s="0" t="n">
        <v>0.0642</v>
      </c>
      <c r="AH155" s="0" t="n">
        <v>0</v>
      </c>
    </row>
    <row r="156" customFormat="false" ht="12.8" hidden="false" customHeight="false" outlineLevel="0" collapsed="false">
      <c r="A156" s="0" t="n">
        <v>4</v>
      </c>
      <c r="B156" s="0" t="n">
        <v>10</v>
      </c>
      <c r="C156" s="0" t="n">
        <v>60.211</v>
      </c>
      <c r="D156" s="0" t="n">
        <v>40.807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0.0005</v>
      </c>
      <c r="M156" s="0" t="n">
        <v>0</v>
      </c>
      <c r="N156" s="0" t="n">
        <v>-0.0161</v>
      </c>
      <c r="O156" s="0" t="n">
        <v>2.5156</v>
      </c>
      <c r="P156" s="0" t="n">
        <v>0.01</v>
      </c>
      <c r="Q156" s="0" t="n">
        <v>0.0078</v>
      </c>
      <c r="R156" s="0" t="n">
        <v>0.0583</v>
      </c>
      <c r="S156" s="0" t="n">
        <v>1</v>
      </c>
      <c r="T156" s="0" t="n">
        <v>57.4079</v>
      </c>
      <c r="U156" s="0" t="n">
        <v>-10.7357</v>
      </c>
      <c r="V156" s="0" t="n">
        <v>-44.9703</v>
      </c>
      <c r="W156" s="0" t="n">
        <v>-1.746</v>
      </c>
      <c r="X156" s="0" t="n">
        <v>385.909</v>
      </c>
      <c r="Y156" s="0" t="n">
        <v>381.4828</v>
      </c>
      <c r="Z156" s="0" t="n">
        <v>905.7161</v>
      </c>
      <c r="AA156" s="0" t="n">
        <v>3.0335</v>
      </c>
      <c r="AB156" s="0" t="n">
        <v>48.6932</v>
      </c>
      <c r="AC156" s="0" t="n">
        <v>15.334</v>
      </c>
      <c r="AD156" s="0" t="n">
        <v>15.3186</v>
      </c>
      <c r="AE156" s="0" t="n">
        <v>15.2112</v>
      </c>
      <c r="AF156" s="0" t="n">
        <v>0.0205</v>
      </c>
      <c r="AG156" s="0" t="n">
        <v>0.0642</v>
      </c>
      <c r="AH156" s="0" t="n">
        <v>0</v>
      </c>
    </row>
    <row r="157" customFormat="false" ht="12.8" hidden="false" customHeight="false" outlineLevel="0" collapsed="false">
      <c r="A157" s="0" t="n">
        <v>4</v>
      </c>
      <c r="B157" s="0" t="n">
        <v>11</v>
      </c>
      <c r="C157" s="0" t="n">
        <v>60.201</v>
      </c>
      <c r="D157" s="0" t="n">
        <v>40.797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0.0005</v>
      </c>
      <c r="M157" s="0" t="n">
        <v>0</v>
      </c>
      <c r="N157" s="0" t="n">
        <v>-0.0161</v>
      </c>
      <c r="O157" s="0" t="n">
        <v>2.5156</v>
      </c>
      <c r="P157" s="0" t="n">
        <v>0.01</v>
      </c>
      <c r="Q157" s="0" t="n">
        <v>0.0095</v>
      </c>
      <c r="R157" s="0" t="n">
        <v>0.0583</v>
      </c>
      <c r="S157" s="0" t="n">
        <v>1</v>
      </c>
      <c r="T157" s="0" t="n">
        <v>59.743</v>
      </c>
      <c r="U157" s="0" t="n">
        <v>-12.9499</v>
      </c>
      <c r="V157" s="0" t="n">
        <v>-45.0098</v>
      </c>
      <c r="W157" s="0" t="n">
        <v>-1.8258</v>
      </c>
      <c r="X157" s="0" t="n">
        <v>385.9121</v>
      </c>
      <c r="Y157" s="0" t="n">
        <v>381.4129</v>
      </c>
      <c r="Z157" s="0" t="n">
        <v>907.6122</v>
      </c>
      <c r="AA157" s="0" t="n">
        <v>2.9214</v>
      </c>
      <c r="AB157" s="0" t="n">
        <v>48.6932</v>
      </c>
      <c r="AC157" s="0" t="n">
        <v>15.339</v>
      </c>
      <c r="AD157" s="0" t="n">
        <v>15.3267</v>
      </c>
      <c r="AE157" s="0" t="n">
        <v>15.215</v>
      </c>
      <c r="AF157" s="0" t="n">
        <v>0.0204</v>
      </c>
      <c r="AG157" s="0" t="n">
        <v>0.0642</v>
      </c>
      <c r="AH157" s="0" t="n">
        <v>0</v>
      </c>
    </row>
    <row r="158" customFormat="false" ht="12.8" hidden="false" customHeight="false" outlineLevel="0" collapsed="false">
      <c r="A158" s="0" t="n">
        <v>4</v>
      </c>
      <c r="B158" s="0" t="n">
        <v>12</v>
      </c>
      <c r="C158" s="0" t="n">
        <v>60.1908</v>
      </c>
      <c r="D158" s="0" t="n">
        <v>40.7868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0.0005</v>
      </c>
      <c r="M158" s="0" t="n">
        <v>0</v>
      </c>
      <c r="N158" s="0" t="n">
        <v>-0.0161</v>
      </c>
      <c r="O158" s="0" t="n">
        <v>2.5156</v>
      </c>
      <c r="P158" s="0" t="n">
        <v>0.01</v>
      </c>
      <c r="Q158" s="0" t="n">
        <v>0.0097</v>
      </c>
      <c r="R158" s="0" t="n">
        <v>0.0583</v>
      </c>
      <c r="S158" s="0" t="n">
        <v>1</v>
      </c>
      <c r="T158" s="0" t="n">
        <v>60.9771</v>
      </c>
      <c r="U158" s="0" t="n">
        <v>-13.3187</v>
      </c>
      <c r="V158" s="0" t="n">
        <v>-44.9913</v>
      </c>
      <c r="W158" s="0" t="n">
        <v>-2.6366</v>
      </c>
      <c r="X158" s="0" t="n">
        <v>386.2724</v>
      </c>
      <c r="Y158" s="0" t="n">
        <v>381.7744</v>
      </c>
      <c r="Z158" s="0" t="n">
        <v>905.3132</v>
      </c>
      <c r="AA158" s="0" t="n">
        <v>2.9952</v>
      </c>
      <c r="AB158" s="0" t="n">
        <v>48.6932</v>
      </c>
      <c r="AC158" s="0" t="n">
        <v>15.406</v>
      </c>
      <c r="AD158" s="0" t="n">
        <v>15.3823</v>
      </c>
      <c r="AE158" s="0" t="n">
        <v>15.2305</v>
      </c>
      <c r="AF158" s="0" t="n">
        <v>0.0203</v>
      </c>
      <c r="AG158" s="0" t="n">
        <v>0.0642</v>
      </c>
      <c r="AH158" s="0" t="n">
        <v>0</v>
      </c>
    </row>
    <row r="159" customFormat="false" ht="12.8" hidden="false" customHeight="false" outlineLevel="0" collapsed="false">
      <c r="A159" s="0" t="n">
        <v>4</v>
      </c>
      <c r="B159" s="0" t="n">
        <v>13</v>
      </c>
      <c r="C159" s="0" t="n">
        <v>60.1809</v>
      </c>
      <c r="D159" s="0" t="n">
        <v>40.7769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0.0005</v>
      </c>
      <c r="M159" s="0" t="n">
        <v>0</v>
      </c>
      <c r="N159" s="0" t="n">
        <v>-0.0161</v>
      </c>
      <c r="O159" s="0" t="n">
        <v>2.5156</v>
      </c>
      <c r="P159" s="0" t="n">
        <v>0.01</v>
      </c>
      <c r="Q159" s="0" t="n">
        <v>0.0093</v>
      </c>
      <c r="R159" s="0" t="n">
        <v>0.0583</v>
      </c>
      <c r="S159" s="0" t="n">
        <v>1</v>
      </c>
      <c r="T159" s="0" t="n">
        <v>58.3278</v>
      </c>
      <c r="U159" s="0" t="n">
        <v>-12.78</v>
      </c>
      <c r="V159" s="0" t="n">
        <v>-43.7732</v>
      </c>
      <c r="W159" s="0" t="n">
        <v>-1.7371</v>
      </c>
      <c r="X159" s="0" t="n">
        <v>387.4543</v>
      </c>
      <c r="Y159" s="0" t="n">
        <v>382.9637</v>
      </c>
      <c r="Z159" s="0" t="n">
        <v>910.3421</v>
      </c>
      <c r="AA159" s="0" t="n">
        <v>4.398</v>
      </c>
      <c r="AB159" s="0" t="n">
        <v>48.6932</v>
      </c>
      <c r="AC159" s="0" t="n">
        <v>15.359</v>
      </c>
      <c r="AD159" s="0" t="n">
        <v>15.3411</v>
      </c>
      <c r="AE159" s="0" t="n">
        <v>15.231</v>
      </c>
      <c r="AF159" s="0" t="n">
        <v>0.0202</v>
      </c>
      <c r="AG159" s="0" t="n">
        <v>0.0642</v>
      </c>
      <c r="AH159" s="0" t="n">
        <v>0</v>
      </c>
    </row>
    <row r="160" customFormat="false" ht="12.8" hidden="false" customHeight="false" outlineLevel="0" collapsed="false">
      <c r="A160" s="0" t="n">
        <v>4</v>
      </c>
      <c r="B160" s="0" t="n">
        <v>14</v>
      </c>
      <c r="C160" s="0" t="n">
        <v>60.1728</v>
      </c>
      <c r="D160" s="0" t="n">
        <v>40.7688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0.9393</v>
      </c>
      <c r="K160" s="0" t="n">
        <v>0</v>
      </c>
      <c r="L160" s="0" t="n">
        <v>0.0005</v>
      </c>
      <c r="M160" s="0" t="n">
        <v>0</v>
      </c>
      <c r="N160" s="0" t="n">
        <v>-0.0161</v>
      </c>
      <c r="O160" s="0" t="n">
        <v>2.5109</v>
      </c>
      <c r="P160" s="0" t="n">
        <v>0.01</v>
      </c>
      <c r="Q160" s="0" t="n">
        <v>0.0076</v>
      </c>
      <c r="R160" s="0" t="n">
        <v>0.0583</v>
      </c>
      <c r="S160" s="0" t="n">
        <v>1</v>
      </c>
      <c r="T160" s="0" t="n">
        <v>164.1432</v>
      </c>
      <c r="U160" s="0" t="n">
        <v>-10.4291</v>
      </c>
      <c r="V160" s="0" t="n">
        <v>-153.1609</v>
      </c>
      <c r="W160" s="0" t="n">
        <v>-0.6153</v>
      </c>
      <c r="X160" s="0" t="n">
        <v>258.3318</v>
      </c>
      <c r="Y160" s="0" t="n">
        <v>391.7746</v>
      </c>
      <c r="Z160" s="0" t="n">
        <v>1051.1116</v>
      </c>
      <c r="AA160" s="0" t="n">
        <v>16.2529</v>
      </c>
      <c r="AB160" s="0" t="n">
        <v>48.6932</v>
      </c>
      <c r="AC160" s="0" t="n">
        <v>15.309</v>
      </c>
      <c r="AD160" s="0" t="n">
        <v>15.2702</v>
      </c>
      <c r="AE160" s="0" t="n">
        <v>15.2162</v>
      </c>
      <c r="AF160" s="0" t="n">
        <v>0.0201</v>
      </c>
      <c r="AG160" s="0" t="n">
        <v>0.0642</v>
      </c>
      <c r="AH160" s="0" t="n">
        <v>20.9214</v>
      </c>
    </row>
    <row r="161" customFormat="false" ht="12.8" hidden="false" customHeight="false" outlineLevel="0" collapsed="false">
      <c r="A161" s="0" t="n">
        <v>4</v>
      </c>
      <c r="B161" s="0" t="n">
        <v>15</v>
      </c>
      <c r="C161" s="0" t="n">
        <v>60.1653</v>
      </c>
      <c r="D161" s="0" t="n">
        <v>40.7613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1.0868</v>
      </c>
      <c r="K161" s="0" t="n">
        <v>0</v>
      </c>
      <c r="L161" s="0" t="n">
        <v>0.0005</v>
      </c>
      <c r="M161" s="0" t="n">
        <v>0</v>
      </c>
      <c r="N161" s="0" t="n">
        <v>-0.0161</v>
      </c>
      <c r="O161" s="0" t="n">
        <v>2.5107</v>
      </c>
      <c r="P161" s="0" t="n">
        <v>0.01</v>
      </c>
      <c r="Q161" s="0" t="n">
        <v>0.0069</v>
      </c>
      <c r="R161" s="0" t="n">
        <v>0.0582</v>
      </c>
      <c r="S161" s="0" t="n">
        <v>1</v>
      </c>
      <c r="T161" s="0" t="n">
        <v>356.8736</v>
      </c>
      <c r="U161" s="0" t="n">
        <v>-9.4664</v>
      </c>
      <c r="V161" s="0" t="n">
        <v>-347.7601</v>
      </c>
      <c r="W161" s="0" t="n">
        <v>0.3029</v>
      </c>
      <c r="X161" s="0" t="n">
        <v>28.9454</v>
      </c>
      <c r="Y161" s="0" t="n">
        <v>409.3173</v>
      </c>
      <c r="Z161" s="0" t="n">
        <v>1290.895</v>
      </c>
      <c r="AA161" s="0" t="n">
        <v>29.388</v>
      </c>
      <c r="AB161" s="0" t="n">
        <v>48.6932</v>
      </c>
      <c r="AC161" s="0" t="n">
        <v>15.273</v>
      </c>
      <c r="AD161" s="0" t="n">
        <v>15.1968</v>
      </c>
      <c r="AE161" s="0" t="n">
        <v>15.1917</v>
      </c>
      <c r="AF161" s="0" t="n">
        <v>0.02</v>
      </c>
      <c r="AG161" s="0" t="n">
        <v>0.0642</v>
      </c>
      <c r="AH161" s="0" t="n">
        <v>20.9215</v>
      </c>
    </row>
    <row r="162" customFormat="false" ht="12.8" hidden="false" customHeight="false" outlineLevel="0" collapsed="false">
      <c r="A162" s="0" t="n">
        <v>4</v>
      </c>
      <c r="B162" s="0" t="n">
        <v>16</v>
      </c>
      <c r="C162" s="0" t="n">
        <v>60.1586</v>
      </c>
      <c r="D162" s="0" t="n">
        <v>40.7546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1.3048</v>
      </c>
      <c r="K162" s="0" t="n">
        <v>0</v>
      </c>
      <c r="L162" s="0" t="n">
        <v>0.0005</v>
      </c>
      <c r="M162" s="0" t="n">
        <v>0</v>
      </c>
      <c r="N162" s="0" t="n">
        <v>-0.0161</v>
      </c>
      <c r="O162" s="0" t="n">
        <v>2.5105</v>
      </c>
      <c r="P162" s="0" t="n">
        <v>0.01</v>
      </c>
      <c r="Q162" s="0" t="n">
        <v>0.0062</v>
      </c>
      <c r="R162" s="0" t="n">
        <v>0.0582</v>
      </c>
      <c r="S162" s="0" t="n">
        <v>1</v>
      </c>
      <c r="T162" s="0" t="n">
        <v>628.2721</v>
      </c>
      <c r="U162" s="0" t="n">
        <v>-8.5313</v>
      </c>
      <c r="V162" s="0" t="n">
        <v>-620.4198</v>
      </c>
      <c r="W162" s="0" t="n">
        <v>0.6249</v>
      </c>
      <c r="X162" s="0" t="n">
        <v>-292.105</v>
      </c>
      <c r="Y162" s="0" t="n">
        <v>434.1011</v>
      </c>
      <c r="Z162" s="0" t="n">
        <v>1626.5947</v>
      </c>
      <c r="AA162" s="0" t="n">
        <v>47.7009</v>
      </c>
      <c r="AB162" s="0" t="n">
        <v>48.6932</v>
      </c>
      <c r="AC162" s="0" t="n">
        <v>15.261</v>
      </c>
      <c r="AD162" s="0" t="n">
        <v>15.1517</v>
      </c>
      <c r="AE162" s="0" t="n">
        <v>15.1673</v>
      </c>
      <c r="AF162" s="0" t="n">
        <v>0.02</v>
      </c>
      <c r="AG162" s="0" t="n">
        <v>0.0642</v>
      </c>
      <c r="AH162" s="0" t="n">
        <v>20.9214</v>
      </c>
    </row>
    <row r="163" customFormat="false" ht="12.8" hidden="false" customHeight="false" outlineLevel="0" collapsed="false">
      <c r="A163" s="0" t="n">
        <v>4</v>
      </c>
      <c r="B163" s="0" t="n">
        <v>17</v>
      </c>
      <c r="C163" s="0" t="n">
        <v>60.1519</v>
      </c>
      <c r="D163" s="0" t="n">
        <v>40.7479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1.8454</v>
      </c>
      <c r="K163" s="0" t="n">
        <v>0</v>
      </c>
      <c r="L163" s="0" t="n">
        <v>0.0005</v>
      </c>
      <c r="M163" s="0" t="n">
        <v>0</v>
      </c>
      <c r="N163" s="0" t="n">
        <v>-0.0161</v>
      </c>
      <c r="O163" s="0" t="n">
        <v>2.5104</v>
      </c>
      <c r="P163" s="0" t="n">
        <v>0.01</v>
      </c>
      <c r="Q163" s="0" t="n">
        <v>0.0061</v>
      </c>
      <c r="R163" s="0" t="n">
        <v>0.0582</v>
      </c>
      <c r="S163" s="0" t="n">
        <v>1</v>
      </c>
      <c r="T163" s="0" t="n">
        <v>1252.4055</v>
      </c>
      <c r="U163" s="0" t="n">
        <v>-8.3486</v>
      </c>
      <c r="V163" s="0" t="n">
        <v>-1245.0087</v>
      </c>
      <c r="W163" s="0" t="n">
        <v>0.8831</v>
      </c>
      <c r="X163" s="0" t="n">
        <v>-1027.1649</v>
      </c>
      <c r="Y163" s="0" t="n">
        <v>491.1506</v>
      </c>
      <c r="Z163" s="0" t="n">
        <v>2399.373</v>
      </c>
      <c r="AA163" s="0" t="n">
        <v>89.6062</v>
      </c>
      <c r="AB163" s="0" t="n">
        <v>48.6932</v>
      </c>
      <c r="AC163" s="0" t="n">
        <v>15.295</v>
      </c>
      <c r="AD163" s="0" t="n">
        <v>15.1106</v>
      </c>
      <c r="AE163" s="0" t="n">
        <v>15.1432</v>
      </c>
      <c r="AF163" s="0" t="n">
        <v>0.0199</v>
      </c>
      <c r="AG163" s="0" t="n">
        <v>0.0642</v>
      </c>
      <c r="AH163" s="0" t="n">
        <v>20.9215</v>
      </c>
    </row>
    <row r="164" customFormat="false" ht="12.8" hidden="false" customHeight="false" outlineLevel="0" collapsed="false">
      <c r="A164" s="0" t="n">
        <v>4</v>
      </c>
      <c r="B164" s="0" t="n">
        <v>18</v>
      </c>
      <c r="C164" s="0" t="n">
        <v>60.1457</v>
      </c>
      <c r="D164" s="0" t="n">
        <v>40.7417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3.1082</v>
      </c>
      <c r="K164" s="0" t="n">
        <v>0</v>
      </c>
      <c r="L164" s="0" t="n">
        <v>0.0005</v>
      </c>
      <c r="M164" s="0" t="n">
        <v>0</v>
      </c>
      <c r="N164" s="0" t="n">
        <v>-0.0161</v>
      </c>
      <c r="O164" s="0" t="n">
        <v>2.5102</v>
      </c>
      <c r="P164" s="0" t="n">
        <v>0.01</v>
      </c>
      <c r="Q164" s="0" t="n">
        <v>0.0057</v>
      </c>
      <c r="R164" s="0" t="n">
        <v>0.0582</v>
      </c>
      <c r="S164" s="0" t="n">
        <v>1</v>
      </c>
      <c r="T164" s="0" t="n">
        <v>3000.8298</v>
      </c>
      <c r="U164" s="0" t="n">
        <v>-7.8014</v>
      </c>
      <c r="V164" s="0" t="n">
        <v>-2995.2249</v>
      </c>
      <c r="W164" s="0" t="n">
        <v>2.126</v>
      </c>
      <c r="X164" s="0" t="n">
        <v>-3086.8755</v>
      </c>
      <c r="Y164" s="0" t="n">
        <v>651.4345</v>
      </c>
      <c r="Z164" s="0" t="n">
        <v>4541.1968</v>
      </c>
      <c r="AA164" s="0" t="n">
        <v>206.8241</v>
      </c>
      <c r="AB164" s="0" t="n">
        <v>48.6932</v>
      </c>
      <c r="AC164" s="0" t="n">
        <v>15.588</v>
      </c>
      <c r="AD164" s="0" t="n">
        <v>15.0063</v>
      </c>
      <c r="AE164" s="0" t="n">
        <v>15.1042</v>
      </c>
      <c r="AF164" s="0" t="n">
        <v>0.0199</v>
      </c>
      <c r="AG164" s="0" t="n">
        <v>0.0642</v>
      </c>
      <c r="AH164" s="0" t="n">
        <v>20.7052</v>
      </c>
    </row>
    <row r="165" customFormat="false" ht="12.8" hidden="false" customHeight="false" outlineLevel="0" collapsed="false">
      <c r="A165" s="0" t="n">
        <v>4</v>
      </c>
      <c r="B165" s="0" t="n">
        <v>19</v>
      </c>
      <c r="C165" s="0" t="n">
        <v>60.1346</v>
      </c>
      <c r="D165" s="0" t="n">
        <v>40.7306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5.3827</v>
      </c>
      <c r="K165" s="0" t="n">
        <v>0</v>
      </c>
      <c r="L165" s="0" t="n">
        <v>0.0005</v>
      </c>
      <c r="M165" s="0" t="n">
        <v>0</v>
      </c>
      <c r="N165" s="0" t="n">
        <v>-0.0161</v>
      </c>
      <c r="O165" s="0" t="n">
        <v>2.51</v>
      </c>
      <c r="P165" s="0" t="n">
        <v>0.01</v>
      </c>
      <c r="Q165" s="0" t="n">
        <v>0.0106</v>
      </c>
      <c r="R165" s="0" t="n">
        <v>0.0582</v>
      </c>
      <c r="S165" s="0" t="n">
        <v>1</v>
      </c>
      <c r="T165" s="0" t="n">
        <v>5448.9321</v>
      </c>
      <c r="U165" s="0" t="n">
        <v>-14.4635</v>
      </c>
      <c r="V165" s="0" t="n">
        <v>-5428.123</v>
      </c>
      <c r="W165" s="0" t="n">
        <v>-6.2991</v>
      </c>
      <c r="X165" s="0" t="n">
        <v>-5946.043</v>
      </c>
      <c r="Y165" s="0" t="n">
        <v>907.6284</v>
      </c>
      <c r="Z165" s="0" t="n">
        <v>7361.1416</v>
      </c>
      <c r="AA165" s="0" t="n">
        <v>389.5697</v>
      </c>
      <c r="AB165" s="0" t="n">
        <v>48.6932</v>
      </c>
      <c r="AC165" s="0" t="n">
        <v>16.824</v>
      </c>
      <c r="AD165" s="0" t="n">
        <v>15.5104</v>
      </c>
      <c r="AE165" s="0" t="n">
        <v>15.1953</v>
      </c>
      <c r="AF165" s="0" t="n">
        <v>0.0198</v>
      </c>
      <c r="AG165" s="0" t="n">
        <v>0.0642</v>
      </c>
      <c r="AH165" s="0" t="n">
        <v>18.5971</v>
      </c>
    </row>
    <row r="166" customFormat="false" ht="12.8" hidden="false" customHeight="false" outlineLevel="0" collapsed="false">
      <c r="A166" s="0" t="n">
        <v>4</v>
      </c>
      <c r="B166" s="0" t="n">
        <v>20</v>
      </c>
      <c r="C166" s="0" t="n">
        <v>60.109</v>
      </c>
      <c r="D166" s="0" t="n">
        <v>40.705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6.5205</v>
      </c>
      <c r="K166" s="0" t="n">
        <v>0</v>
      </c>
      <c r="L166" s="0" t="n">
        <v>0.0005</v>
      </c>
      <c r="M166" s="0" t="n">
        <v>0</v>
      </c>
      <c r="N166" s="0" t="n">
        <v>-0.0161</v>
      </c>
      <c r="O166" s="0" t="n">
        <v>2.5098</v>
      </c>
      <c r="P166" s="0" t="n">
        <v>0.01</v>
      </c>
      <c r="Q166" s="0" t="n">
        <v>0.0251</v>
      </c>
      <c r="R166" s="0" t="n">
        <v>0.0582</v>
      </c>
      <c r="S166" s="0" t="n">
        <v>1</v>
      </c>
      <c r="T166" s="0" t="n">
        <v>6282.144</v>
      </c>
      <c r="U166" s="0" t="n">
        <v>-34.3164</v>
      </c>
      <c r="V166" s="0" t="n">
        <v>-6219.1953</v>
      </c>
      <c r="W166" s="0" t="n">
        <v>-28.6346</v>
      </c>
      <c r="X166" s="0" t="n">
        <v>-6867.2686</v>
      </c>
      <c r="Y166" s="0" t="n">
        <v>1016.1119</v>
      </c>
      <c r="Z166" s="0" t="n">
        <v>8283.0996</v>
      </c>
      <c r="AA166" s="0" t="n">
        <v>463.4393</v>
      </c>
      <c r="AB166" s="0" t="n">
        <v>48.6932</v>
      </c>
      <c r="AC166" s="0" t="n">
        <v>18.469</v>
      </c>
      <c r="AD166" s="0" t="n">
        <v>17.0478</v>
      </c>
      <c r="AE166" s="0" t="n">
        <v>15.5984</v>
      </c>
      <c r="AF166" s="0" t="n">
        <v>0.0195</v>
      </c>
      <c r="AG166" s="0" t="n">
        <v>0.0642</v>
      </c>
      <c r="AH166" s="0" t="n">
        <v>17.8582</v>
      </c>
    </row>
    <row r="167" customFormat="false" ht="12.8" hidden="false" customHeight="false" outlineLevel="0" collapsed="false">
      <c r="A167" s="0" t="n">
        <v>4</v>
      </c>
      <c r="B167" s="0" t="n">
        <v>21</v>
      </c>
      <c r="C167" s="0" t="n">
        <v>60.071</v>
      </c>
      <c r="D167" s="0" t="n">
        <v>40.667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7.4499</v>
      </c>
      <c r="K167" s="0" t="n">
        <v>0</v>
      </c>
      <c r="L167" s="0" t="n">
        <v>0.0005</v>
      </c>
      <c r="M167" s="0" t="n">
        <v>0</v>
      </c>
      <c r="N167" s="0" t="n">
        <v>-0.0161</v>
      </c>
      <c r="O167" s="0" t="n">
        <v>2.5096</v>
      </c>
      <c r="P167" s="0" t="n">
        <v>0.01</v>
      </c>
      <c r="Q167" s="0" t="n">
        <v>0.0375</v>
      </c>
      <c r="R167" s="0" t="n">
        <v>0.0582</v>
      </c>
      <c r="S167" s="0" t="n">
        <v>1</v>
      </c>
      <c r="T167" s="0" t="n">
        <v>6944.3159</v>
      </c>
      <c r="U167" s="0" t="n">
        <v>-51.1666</v>
      </c>
      <c r="V167" s="0" t="n">
        <v>-6850.5522</v>
      </c>
      <c r="W167" s="0" t="n">
        <v>-42.5676</v>
      </c>
      <c r="X167" s="0" t="n">
        <v>-7601.7676</v>
      </c>
      <c r="Y167" s="0" t="n">
        <v>1109.155</v>
      </c>
      <c r="Z167" s="0" t="n">
        <v>9091.9092</v>
      </c>
      <c r="AA167" s="0" t="n">
        <v>526.652</v>
      </c>
      <c r="AB167" s="0" t="n">
        <v>48.6932</v>
      </c>
      <c r="AC167" s="0" t="n">
        <v>19.702</v>
      </c>
      <c r="AD167" s="0" t="n">
        <v>18.3742</v>
      </c>
      <c r="AE167" s="0" t="n">
        <v>16.1412</v>
      </c>
      <c r="AF167" s="0" t="n">
        <v>0.0191</v>
      </c>
      <c r="AG167" s="0" t="n">
        <v>0.0642</v>
      </c>
      <c r="AH167" s="0" t="n">
        <v>17.2693</v>
      </c>
    </row>
    <row r="168" customFormat="false" ht="12.8" hidden="false" customHeight="false" outlineLevel="0" collapsed="false">
      <c r="A168" s="0" t="n">
        <v>4</v>
      </c>
      <c r="B168" s="0" t="n">
        <v>22</v>
      </c>
      <c r="C168" s="0" t="n">
        <v>60.0188</v>
      </c>
      <c r="D168" s="0" t="n">
        <v>40.6148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8.3263</v>
      </c>
      <c r="K168" s="0" t="n">
        <v>0</v>
      </c>
      <c r="L168" s="0" t="n">
        <v>0.0005</v>
      </c>
      <c r="M168" s="0" t="n">
        <v>0</v>
      </c>
      <c r="N168" s="0" t="n">
        <v>-0.0161</v>
      </c>
      <c r="O168" s="0" t="n">
        <v>2.5094</v>
      </c>
      <c r="P168" s="0" t="n">
        <v>0.01</v>
      </c>
      <c r="Q168" s="0" t="n">
        <v>0.0517</v>
      </c>
      <c r="R168" s="0" t="n">
        <v>0.0581</v>
      </c>
      <c r="S168" s="0" t="n">
        <v>1</v>
      </c>
      <c r="T168" s="0" t="n">
        <v>7467.6812</v>
      </c>
      <c r="U168" s="0" t="n">
        <v>-70.4962</v>
      </c>
      <c r="V168" s="0" t="n">
        <v>-7343.4639</v>
      </c>
      <c r="W168" s="0" t="n">
        <v>-53.6698</v>
      </c>
      <c r="X168" s="0" t="n">
        <v>-8173.3848</v>
      </c>
      <c r="Y168" s="0" t="n">
        <v>1191.2988</v>
      </c>
      <c r="Z168" s="0" t="n">
        <v>9694.6045</v>
      </c>
      <c r="AA168" s="0" t="n">
        <v>582.6547</v>
      </c>
      <c r="AB168" s="0" t="n">
        <v>48.6932</v>
      </c>
      <c r="AC168" s="0" t="n">
        <v>21.503</v>
      </c>
      <c r="AD168" s="0" t="n">
        <v>19.6835</v>
      </c>
      <c r="AE168" s="0" t="n">
        <v>16.7753</v>
      </c>
      <c r="AF168" s="0" t="n">
        <v>0.0186</v>
      </c>
      <c r="AG168" s="0" t="n">
        <v>0.0642</v>
      </c>
      <c r="AH168" s="0" t="n">
        <v>16.7876</v>
      </c>
    </row>
    <row r="169" customFormat="false" ht="12.8" hidden="false" customHeight="false" outlineLevel="0" collapsed="false">
      <c r="A169" s="0" t="n">
        <v>4</v>
      </c>
      <c r="B169" s="0" t="n">
        <v>23</v>
      </c>
      <c r="C169" s="0" t="n">
        <v>59.95</v>
      </c>
      <c r="D169" s="0" t="n">
        <v>40.546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9.1533</v>
      </c>
      <c r="K169" s="0" t="n">
        <v>0</v>
      </c>
      <c r="L169" s="0" t="n">
        <v>0.0005</v>
      </c>
      <c r="M169" s="0" t="n">
        <v>0</v>
      </c>
      <c r="N169" s="0" t="n">
        <v>-0.0161</v>
      </c>
      <c r="O169" s="0" t="n">
        <v>2.5092</v>
      </c>
      <c r="P169" s="0" t="n">
        <v>0.01</v>
      </c>
      <c r="Q169" s="0" t="n">
        <v>0.0683</v>
      </c>
      <c r="R169" s="0" t="n">
        <v>0.058</v>
      </c>
      <c r="S169" s="0" t="n">
        <v>1</v>
      </c>
      <c r="T169" s="0" t="n">
        <v>7862.3154</v>
      </c>
      <c r="U169" s="0" t="n">
        <v>-92.957</v>
      </c>
      <c r="V169" s="0" t="n">
        <v>-7701.8828</v>
      </c>
      <c r="W169" s="0" t="n">
        <v>-67.4499</v>
      </c>
      <c r="X169" s="0" t="n">
        <v>-8584.6533</v>
      </c>
      <c r="Y169" s="0" t="n">
        <v>1261.9541</v>
      </c>
      <c r="Z169" s="0" t="n">
        <v>10104.4316</v>
      </c>
      <c r="AA169" s="0" t="n">
        <v>629.5026</v>
      </c>
      <c r="AB169" s="0" t="n">
        <v>48.6932</v>
      </c>
      <c r="AC169" s="0" t="n">
        <v>23.935</v>
      </c>
      <c r="AD169" s="0" t="n">
        <v>21.3041</v>
      </c>
      <c r="AE169" s="0" t="n">
        <v>17.5473</v>
      </c>
      <c r="AF169" s="0" t="n">
        <v>0.0179</v>
      </c>
      <c r="AG169" s="0" t="n">
        <v>0.0641</v>
      </c>
      <c r="AH169" s="0" t="n">
        <v>16.4033</v>
      </c>
    </row>
    <row r="170" customFormat="false" ht="12.8" hidden="false" customHeight="false" outlineLevel="0" collapsed="false">
      <c r="A170" s="0" t="n">
        <v>4</v>
      </c>
      <c r="B170" s="0" t="n">
        <v>24</v>
      </c>
      <c r="C170" s="0" t="n">
        <v>59.8481</v>
      </c>
      <c r="D170" s="0" t="n">
        <v>40.4441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10.0262</v>
      </c>
      <c r="K170" s="0" t="n">
        <v>0</v>
      </c>
      <c r="L170" s="0" t="n">
        <v>0.0005</v>
      </c>
      <c r="M170" s="0" t="n">
        <v>0</v>
      </c>
      <c r="N170" s="0" t="n">
        <v>-0.0161</v>
      </c>
      <c r="O170" s="0" t="n">
        <v>2.509</v>
      </c>
      <c r="P170" s="0" t="n">
        <v>0.01</v>
      </c>
      <c r="Q170" s="0" t="n">
        <v>0.1014</v>
      </c>
      <c r="R170" s="0" t="n">
        <v>0.0579</v>
      </c>
      <c r="S170" s="0" t="n">
        <v>1</v>
      </c>
      <c r="T170" s="0" t="n">
        <v>8207.2607</v>
      </c>
      <c r="U170" s="0" t="n">
        <v>-137.7167</v>
      </c>
      <c r="V170" s="0" t="n">
        <v>-7979.5098</v>
      </c>
      <c r="W170" s="0" t="n">
        <v>-89.9939</v>
      </c>
      <c r="X170" s="0" t="n">
        <v>-8895.3574</v>
      </c>
      <c r="Y170" s="0" t="n">
        <v>1316.5013</v>
      </c>
      <c r="Z170" s="0" t="n">
        <v>10470.8711</v>
      </c>
      <c r="AA170" s="0" t="n">
        <v>658.2599</v>
      </c>
      <c r="AB170" s="0" t="n">
        <v>48.6932</v>
      </c>
      <c r="AC170" s="0" t="n">
        <v>25.243</v>
      </c>
      <c r="AD170" s="0" t="n">
        <v>23.7333</v>
      </c>
      <c r="AE170" s="0" t="n">
        <v>18.597</v>
      </c>
      <c r="AF170" s="0" t="n">
        <v>0.0169</v>
      </c>
      <c r="AG170" s="0" t="n">
        <v>0.0641</v>
      </c>
      <c r="AH170" s="0" t="n">
        <v>16.0582</v>
      </c>
    </row>
    <row r="171" customFormat="false" ht="12.8" hidden="false" customHeight="false" outlineLevel="0" collapsed="false">
      <c r="A171" s="0" t="n">
        <v>4</v>
      </c>
      <c r="B171" s="0" t="n">
        <v>25</v>
      </c>
      <c r="C171" s="0" t="n">
        <v>59.7332</v>
      </c>
      <c r="D171" s="0" t="n">
        <v>40.3292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10.6379</v>
      </c>
      <c r="K171" s="0" t="n">
        <v>0</v>
      </c>
      <c r="L171" s="0" t="n">
        <v>0.0005</v>
      </c>
      <c r="M171" s="0" t="n">
        <v>0</v>
      </c>
      <c r="N171" s="0" t="n">
        <v>-0.0161</v>
      </c>
      <c r="O171" s="0" t="n">
        <v>2.5088</v>
      </c>
      <c r="P171" s="0" t="n">
        <v>0.01</v>
      </c>
      <c r="Q171" s="0" t="n">
        <v>0.1144</v>
      </c>
      <c r="R171" s="0" t="n">
        <v>0.0578</v>
      </c>
      <c r="S171" s="0" t="n">
        <v>1</v>
      </c>
      <c r="T171" s="0" t="n">
        <v>8511.7812</v>
      </c>
      <c r="U171" s="0" t="n">
        <v>-155.2105</v>
      </c>
      <c r="V171" s="0" t="n">
        <v>-8273.3369</v>
      </c>
      <c r="W171" s="0" t="n">
        <v>-83.1956</v>
      </c>
      <c r="X171" s="0" t="n">
        <v>-9235.7305</v>
      </c>
      <c r="Y171" s="0" t="n">
        <v>1355.0046</v>
      </c>
      <c r="Z171" s="0" t="n">
        <v>10964.0625</v>
      </c>
      <c r="AA171" s="0" t="n">
        <v>682.7597</v>
      </c>
      <c r="AB171" s="0" t="n">
        <v>48.6932</v>
      </c>
      <c r="AC171" s="0" t="n">
        <v>25.571</v>
      </c>
      <c r="AD171" s="0" t="n">
        <v>24.5301</v>
      </c>
      <c r="AE171" s="0" t="n">
        <v>19.4502</v>
      </c>
      <c r="AF171" s="0" t="n">
        <v>0.0158</v>
      </c>
      <c r="AG171" s="0" t="n">
        <v>0.0641</v>
      </c>
      <c r="AH171" s="0" t="n">
        <v>16.0074</v>
      </c>
    </row>
    <row r="172" customFormat="false" ht="12.8" hidden="false" customHeight="false" outlineLevel="0" collapsed="false">
      <c r="A172" s="0" t="n">
        <v>4</v>
      </c>
      <c r="B172" s="0" t="n">
        <v>26</v>
      </c>
      <c r="C172" s="0" t="n">
        <v>59.612</v>
      </c>
      <c r="D172" s="0" t="n">
        <v>40.208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10.9586</v>
      </c>
      <c r="K172" s="0" t="n">
        <v>0</v>
      </c>
      <c r="L172" s="0" t="n">
        <v>0.0005</v>
      </c>
      <c r="M172" s="0" t="n">
        <v>0</v>
      </c>
      <c r="N172" s="0" t="n">
        <v>-0.0161</v>
      </c>
      <c r="O172" s="0" t="n">
        <v>2.5086</v>
      </c>
      <c r="P172" s="0" t="n">
        <v>0.01</v>
      </c>
      <c r="Q172" s="0" t="n">
        <v>0.1206</v>
      </c>
      <c r="R172" s="0" t="n">
        <v>0.0576</v>
      </c>
      <c r="S172" s="0" t="n">
        <v>1</v>
      </c>
      <c r="T172" s="0" t="n">
        <v>8681.0625</v>
      </c>
      <c r="U172" s="0" t="n">
        <v>-163.6746</v>
      </c>
      <c r="V172" s="0" t="n">
        <v>-8445.9414</v>
      </c>
      <c r="W172" s="0" t="n">
        <v>-71.4486</v>
      </c>
      <c r="X172" s="0" t="n">
        <v>-9437.1348</v>
      </c>
      <c r="Y172" s="0" t="n">
        <v>1374.3724</v>
      </c>
      <c r="Z172" s="0" t="n">
        <v>11211.9043</v>
      </c>
      <c r="AA172" s="0" t="n">
        <v>695.8215</v>
      </c>
      <c r="AB172" s="0" t="n">
        <v>48.6932</v>
      </c>
      <c r="AC172" s="0" t="n">
        <v>25.776</v>
      </c>
      <c r="AD172" s="0" t="n">
        <v>24.7778</v>
      </c>
      <c r="AE172" s="0" t="n">
        <v>20.0802</v>
      </c>
      <c r="AF172" s="0" t="n">
        <v>0.0146</v>
      </c>
      <c r="AG172" s="0" t="n">
        <v>0.0641</v>
      </c>
      <c r="AH172" s="0" t="n">
        <v>16.026</v>
      </c>
    </row>
    <row r="173" customFormat="false" ht="12.8" hidden="false" customHeight="false" outlineLevel="0" collapsed="false">
      <c r="A173" s="0" t="n">
        <v>4</v>
      </c>
      <c r="B173" s="0" t="n">
        <v>27</v>
      </c>
      <c r="C173" s="0" t="n">
        <v>59.4976</v>
      </c>
      <c r="D173" s="0" t="n">
        <v>40.0936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10.9129</v>
      </c>
      <c r="K173" s="0" t="n">
        <v>0</v>
      </c>
      <c r="L173" s="0" t="n">
        <v>0.0005</v>
      </c>
      <c r="M173" s="0" t="n">
        <v>0</v>
      </c>
      <c r="N173" s="0" t="n">
        <v>-0.0161</v>
      </c>
      <c r="O173" s="0" t="n">
        <v>2.5084</v>
      </c>
      <c r="P173" s="0" t="n">
        <v>0.01</v>
      </c>
      <c r="Q173" s="0" t="n">
        <v>0.114</v>
      </c>
      <c r="R173" s="0" t="n">
        <v>0.0574</v>
      </c>
      <c r="S173" s="0" t="n">
        <v>1</v>
      </c>
      <c r="T173" s="0" t="n">
        <v>8737.4902</v>
      </c>
      <c r="U173" s="0" t="n">
        <v>-154.5981</v>
      </c>
      <c r="V173" s="0" t="n">
        <v>-8520.8691</v>
      </c>
      <c r="W173" s="0" t="n">
        <v>-62.0962</v>
      </c>
      <c r="X173" s="0" t="n">
        <v>-9524.1104</v>
      </c>
      <c r="Y173" s="0" t="n">
        <v>1381.8713</v>
      </c>
      <c r="Z173" s="0" t="n">
        <v>11335.0078</v>
      </c>
      <c r="AA173" s="0" t="n">
        <v>701.0839</v>
      </c>
      <c r="AB173" s="0" t="n">
        <v>48.6932</v>
      </c>
      <c r="AC173" s="0" t="n">
        <v>25.755</v>
      </c>
      <c r="AD173" s="0" t="n">
        <v>24.953</v>
      </c>
      <c r="AE173" s="0" t="n">
        <v>20.5679</v>
      </c>
      <c r="AF173" s="0" t="n">
        <v>0.0134</v>
      </c>
      <c r="AG173" s="0" t="n">
        <v>0.0641</v>
      </c>
      <c r="AH173" s="0" t="n">
        <v>16.0851</v>
      </c>
    </row>
    <row r="174" customFormat="false" ht="12.8" hidden="false" customHeight="false" outlineLevel="0" collapsed="false">
      <c r="A174" s="0" t="n">
        <v>4</v>
      </c>
      <c r="B174" s="0" t="n">
        <v>28</v>
      </c>
      <c r="C174" s="0" t="n">
        <v>59.3805</v>
      </c>
      <c r="D174" s="0" t="n">
        <v>39.9765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10.9736</v>
      </c>
      <c r="K174" s="0" t="n">
        <v>0</v>
      </c>
      <c r="L174" s="0" t="n">
        <v>0.0005</v>
      </c>
      <c r="M174" s="0" t="n">
        <v>0</v>
      </c>
      <c r="N174" s="0" t="n">
        <v>-0.0161</v>
      </c>
      <c r="O174" s="0" t="n">
        <v>2.5082</v>
      </c>
      <c r="P174" s="0" t="n">
        <v>0.01</v>
      </c>
      <c r="Q174" s="0" t="n">
        <v>0.1166</v>
      </c>
      <c r="R174" s="0" t="n">
        <v>0.0573</v>
      </c>
      <c r="S174" s="0" t="n">
        <v>1</v>
      </c>
      <c r="T174" s="0" t="n">
        <v>8708.0039</v>
      </c>
      <c r="U174" s="0" t="n">
        <v>-158.1144</v>
      </c>
      <c r="V174" s="0" t="n">
        <v>-8495.1318</v>
      </c>
      <c r="W174" s="0" t="n">
        <v>-54.7095</v>
      </c>
      <c r="X174" s="0" t="n">
        <v>-9492.8906</v>
      </c>
      <c r="Y174" s="0" t="n">
        <v>1371.4441</v>
      </c>
      <c r="Z174" s="0" t="n">
        <v>11300.2139</v>
      </c>
      <c r="AA174" s="0" t="n">
        <v>692.526</v>
      </c>
      <c r="AB174" s="0" t="n">
        <v>48.6932</v>
      </c>
      <c r="AC174" s="0" t="n">
        <v>25.802</v>
      </c>
      <c r="AD174" s="0" t="n">
        <v>25.093</v>
      </c>
      <c r="AE174" s="0" t="n">
        <v>20.9612</v>
      </c>
      <c r="AF174" s="0" t="n">
        <v>0.0123</v>
      </c>
      <c r="AG174" s="0" t="n">
        <v>0.0641</v>
      </c>
      <c r="AH174" s="0" t="n">
        <v>16.2006</v>
      </c>
    </row>
    <row r="175" customFormat="false" ht="12.8" hidden="false" customHeight="false" outlineLevel="0" collapsed="false">
      <c r="A175" s="0" t="n">
        <v>4</v>
      </c>
      <c r="B175" s="0" t="n">
        <v>29</v>
      </c>
      <c r="C175" s="0" t="n">
        <v>59.2566</v>
      </c>
      <c r="D175" s="0" t="n">
        <v>39.8526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10.9781</v>
      </c>
      <c r="K175" s="0" t="n">
        <v>0</v>
      </c>
      <c r="L175" s="0" t="n">
        <v>0.0005</v>
      </c>
      <c r="M175" s="0" t="n">
        <v>0</v>
      </c>
      <c r="N175" s="0" t="n">
        <v>-0.0161</v>
      </c>
      <c r="O175" s="0" t="n">
        <v>2.508</v>
      </c>
      <c r="P175" s="0" t="n">
        <v>0.01</v>
      </c>
      <c r="Q175" s="0" t="n">
        <v>0.1234</v>
      </c>
      <c r="R175" s="0" t="n">
        <v>0.0571</v>
      </c>
      <c r="S175" s="0" t="n">
        <v>1</v>
      </c>
      <c r="T175" s="0" t="n">
        <v>8555.1514</v>
      </c>
      <c r="U175" s="0" t="n">
        <v>-167.2769</v>
      </c>
      <c r="V175" s="0" t="n">
        <v>-8337.5225</v>
      </c>
      <c r="W175" s="0" t="n">
        <v>-50.4391</v>
      </c>
      <c r="X175" s="0" t="n">
        <v>-9305.4932</v>
      </c>
      <c r="Y175" s="0" t="n">
        <v>1341.8179</v>
      </c>
      <c r="Z175" s="0" t="n">
        <v>11078.3242</v>
      </c>
      <c r="AA175" s="0" t="n">
        <v>668.9379</v>
      </c>
      <c r="AB175" s="0" t="n">
        <v>48.6932</v>
      </c>
      <c r="AC175" s="0" t="n">
        <v>26.075</v>
      </c>
      <c r="AD175" s="0" t="n">
        <v>25.3862</v>
      </c>
      <c r="AE175" s="0" t="n">
        <v>21.3287</v>
      </c>
      <c r="AF175" s="0" t="n">
        <v>0.011</v>
      </c>
      <c r="AG175" s="0" t="n">
        <v>0.0641</v>
      </c>
      <c r="AH175" s="0" t="n">
        <v>16.3983</v>
      </c>
    </row>
    <row r="176" customFormat="false" ht="12.8" hidden="false" customHeight="false" outlineLevel="0" collapsed="false">
      <c r="A176" s="0" t="n">
        <v>4</v>
      </c>
      <c r="B176" s="0" t="n">
        <v>30</v>
      </c>
      <c r="C176" s="0" t="n">
        <v>59.1278</v>
      </c>
      <c r="D176" s="0" t="n">
        <v>39.7238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10.9061</v>
      </c>
      <c r="K176" s="0" t="n">
        <v>0</v>
      </c>
      <c r="L176" s="0" t="n">
        <v>0.0005</v>
      </c>
      <c r="M176" s="0" t="n">
        <v>0</v>
      </c>
      <c r="N176" s="0" t="n">
        <v>-0.0161</v>
      </c>
      <c r="O176" s="0" t="n">
        <v>2.5078</v>
      </c>
      <c r="P176" s="0" t="n">
        <v>0.01</v>
      </c>
      <c r="Q176" s="0" t="n">
        <v>0.1283</v>
      </c>
      <c r="R176" s="0" t="n">
        <v>0.0569</v>
      </c>
      <c r="S176" s="0" t="n">
        <v>0.9998</v>
      </c>
      <c r="T176" s="0" t="n">
        <v>8340.0752</v>
      </c>
      <c r="U176" s="0" t="n">
        <v>-173.9259</v>
      </c>
      <c r="V176" s="0" t="n">
        <v>-8120.7661</v>
      </c>
      <c r="W176" s="0" t="n">
        <v>-45.2153</v>
      </c>
      <c r="X176" s="0" t="n">
        <v>-9049.1885</v>
      </c>
      <c r="Y176" s="0" t="n">
        <v>1299.8772</v>
      </c>
      <c r="Z176" s="0" t="n">
        <v>10792.6826</v>
      </c>
      <c r="AA176" s="0" t="n">
        <v>636.6622</v>
      </c>
      <c r="AB176" s="0" t="n">
        <v>48.6932</v>
      </c>
      <c r="AC176" s="0" t="n">
        <v>26.279</v>
      </c>
      <c r="AD176" s="0" t="n">
        <v>25.5784</v>
      </c>
      <c r="AE176" s="0" t="n">
        <v>21.6522</v>
      </c>
      <c r="AF176" s="0" t="n">
        <v>0.0097</v>
      </c>
      <c r="AG176" s="0" t="n">
        <v>0.0641</v>
      </c>
      <c r="AH176" s="0" t="n">
        <v>16.7117</v>
      </c>
    </row>
    <row r="177" customFormat="false" ht="12.8" hidden="false" customHeight="false" outlineLevel="0" collapsed="false">
      <c r="A177" s="0" t="n">
        <v>4</v>
      </c>
      <c r="B177" s="0" t="n">
        <v>31</v>
      </c>
      <c r="C177" s="0" t="n">
        <v>58.9976</v>
      </c>
      <c r="D177" s="0" t="n">
        <v>39.5936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10.684</v>
      </c>
      <c r="K177" s="0" t="n">
        <v>0</v>
      </c>
      <c r="L177" s="0" t="n">
        <v>0.0005</v>
      </c>
      <c r="M177" s="0" t="n">
        <v>0</v>
      </c>
      <c r="N177" s="0" t="n">
        <v>-0.0161</v>
      </c>
      <c r="O177" s="0" t="n">
        <v>2.5077</v>
      </c>
      <c r="P177" s="0" t="n">
        <v>0.01</v>
      </c>
      <c r="Q177" s="0" t="n">
        <v>0.1297</v>
      </c>
      <c r="R177" s="0" t="n">
        <v>0.0567</v>
      </c>
      <c r="S177" s="0" t="n">
        <v>1</v>
      </c>
      <c r="T177" s="0" t="n">
        <v>8032.2827</v>
      </c>
      <c r="U177" s="0" t="n">
        <v>-175.8051</v>
      </c>
      <c r="V177" s="0" t="n">
        <v>-7816.8877</v>
      </c>
      <c r="W177" s="0" t="n">
        <v>-39.6632</v>
      </c>
      <c r="X177" s="0" t="n">
        <v>-8690.9219</v>
      </c>
      <c r="Y177" s="0" t="n">
        <v>1240.6228</v>
      </c>
      <c r="Z177" s="0" t="n">
        <v>10396.0947</v>
      </c>
      <c r="AA177" s="0" t="n">
        <v>591.4233</v>
      </c>
      <c r="AB177" s="0" t="n">
        <v>48.6932</v>
      </c>
      <c r="AC177" s="0" t="n">
        <v>26.399</v>
      </c>
      <c r="AD177" s="0" t="n">
        <v>25.6912</v>
      </c>
      <c r="AE177" s="0" t="n">
        <v>21.9274</v>
      </c>
      <c r="AF177" s="0" t="n">
        <v>0.0084</v>
      </c>
      <c r="AG177" s="0" t="n">
        <v>0.0641</v>
      </c>
      <c r="AH177" s="0" t="n">
        <v>17.2243</v>
      </c>
    </row>
    <row r="178" customFormat="false" ht="12.8" hidden="false" customHeight="false" outlineLevel="0" collapsed="false">
      <c r="A178" s="0" t="n">
        <v>4</v>
      </c>
      <c r="B178" s="0" t="n">
        <v>32</v>
      </c>
      <c r="C178" s="0" t="n">
        <v>58.8664</v>
      </c>
      <c r="D178" s="0" t="n">
        <v>39.4624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10.5642</v>
      </c>
      <c r="K178" s="0" t="n">
        <v>0</v>
      </c>
      <c r="L178" s="0" t="n">
        <v>0.0005</v>
      </c>
      <c r="M178" s="0" t="n">
        <v>0</v>
      </c>
      <c r="N178" s="0" t="n">
        <v>-0.0161</v>
      </c>
      <c r="O178" s="0" t="n">
        <v>2.5075</v>
      </c>
      <c r="P178" s="0" t="n">
        <v>0.01</v>
      </c>
      <c r="Q178" s="0" t="n">
        <v>0.1306</v>
      </c>
      <c r="R178" s="0" t="n">
        <v>0.0566</v>
      </c>
      <c r="S178" s="0" t="n">
        <v>1</v>
      </c>
      <c r="T178" s="0" t="n">
        <v>7796.0322</v>
      </c>
      <c r="U178" s="0" t="n">
        <v>-177.1057</v>
      </c>
      <c r="V178" s="0" t="n">
        <v>-7585.1538</v>
      </c>
      <c r="W178" s="0" t="n">
        <v>-33.6882</v>
      </c>
      <c r="X178" s="0" t="n">
        <v>-8418.3203</v>
      </c>
      <c r="Y178" s="0" t="n">
        <v>1168.4768</v>
      </c>
      <c r="Z178" s="0" t="n">
        <v>10076.7412</v>
      </c>
      <c r="AA178" s="0" t="n">
        <v>533.6036</v>
      </c>
      <c r="AB178" s="0" t="n">
        <v>48.6932</v>
      </c>
      <c r="AC178" s="0" t="n">
        <v>26.347</v>
      </c>
      <c r="AD178" s="0" t="n">
        <v>25.6873</v>
      </c>
      <c r="AE178" s="0" t="n">
        <v>22.1436</v>
      </c>
      <c r="AF178" s="0" t="n">
        <v>0.0071</v>
      </c>
      <c r="AG178" s="0" t="n">
        <v>0.0641</v>
      </c>
      <c r="AH178" s="0" t="n">
        <v>18.272</v>
      </c>
    </row>
    <row r="179" customFormat="false" ht="12.8" hidden="false" customHeight="false" outlineLevel="0" collapsed="false">
      <c r="A179" s="0" t="n">
        <v>4</v>
      </c>
      <c r="B179" s="0" t="n">
        <v>33</v>
      </c>
      <c r="C179" s="0" t="n">
        <v>58.7438</v>
      </c>
      <c r="D179" s="0" t="n">
        <v>39.3397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10.3237</v>
      </c>
      <c r="K179" s="0" t="n">
        <v>0</v>
      </c>
      <c r="L179" s="0" t="n">
        <v>0.0005</v>
      </c>
      <c r="M179" s="0" t="n">
        <v>0</v>
      </c>
      <c r="N179" s="0" t="n">
        <v>-0.0161</v>
      </c>
      <c r="O179" s="0" t="n">
        <v>2.5073</v>
      </c>
      <c r="P179" s="0" t="n">
        <v>0.01</v>
      </c>
      <c r="Q179" s="0" t="n">
        <v>0.1221</v>
      </c>
      <c r="R179" s="0" t="n">
        <v>0.0564</v>
      </c>
      <c r="S179" s="0" t="n">
        <v>1</v>
      </c>
      <c r="T179" s="0" t="n">
        <v>7551.5039</v>
      </c>
      <c r="U179" s="0" t="n">
        <v>-165.6507</v>
      </c>
      <c r="V179" s="0" t="n">
        <v>-7360.2065</v>
      </c>
      <c r="W179" s="0" t="n">
        <v>-25.5693</v>
      </c>
      <c r="X179" s="0" t="n">
        <v>-8156.1919</v>
      </c>
      <c r="Y179" s="0" t="n">
        <v>1084.9629</v>
      </c>
      <c r="Z179" s="0" t="n">
        <v>9778.7012</v>
      </c>
      <c r="AA179" s="0" t="n">
        <v>468.3642</v>
      </c>
      <c r="AB179" s="0" t="n">
        <v>48.6932</v>
      </c>
      <c r="AC179" s="0" t="n">
        <v>25.94</v>
      </c>
      <c r="AD179" s="0" t="n">
        <v>25.3147</v>
      </c>
      <c r="AE179" s="0" t="n">
        <v>22.2367</v>
      </c>
      <c r="AF179" s="0" t="n">
        <v>0.0059</v>
      </c>
      <c r="AG179" s="0" t="n">
        <v>0.0641</v>
      </c>
      <c r="AH179" s="0" t="n">
        <v>19.8749</v>
      </c>
    </row>
    <row r="180" customFormat="false" ht="12.8" hidden="false" customHeight="false" outlineLevel="0" collapsed="false">
      <c r="A180" s="0" t="n">
        <v>4</v>
      </c>
      <c r="B180" s="0" t="n">
        <v>34</v>
      </c>
      <c r="C180" s="0" t="n">
        <v>58.6315</v>
      </c>
      <c r="D180" s="0" t="n">
        <v>39.2275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9.9722</v>
      </c>
      <c r="K180" s="0" t="n">
        <v>0</v>
      </c>
      <c r="L180" s="0" t="n">
        <v>0.0005</v>
      </c>
      <c r="M180" s="0" t="n">
        <v>0</v>
      </c>
      <c r="N180" s="0" t="n">
        <v>-0.0161</v>
      </c>
      <c r="O180" s="0" t="n">
        <v>2.5071</v>
      </c>
      <c r="P180" s="0" t="n">
        <v>0.01</v>
      </c>
      <c r="Q180" s="0" t="n">
        <v>0.1118</v>
      </c>
      <c r="R180" s="0" t="n">
        <v>0.0562</v>
      </c>
      <c r="S180" s="0" t="n">
        <v>1</v>
      </c>
      <c r="T180" s="0" t="n">
        <v>7239.9136</v>
      </c>
      <c r="U180" s="0" t="n">
        <v>-151.5281</v>
      </c>
      <c r="V180" s="0" t="n">
        <v>-7064.1597</v>
      </c>
      <c r="W180" s="0" t="n">
        <v>-24.2941</v>
      </c>
      <c r="X180" s="0" t="n">
        <v>-7805.9102</v>
      </c>
      <c r="Y180" s="0" t="n">
        <v>997.6925</v>
      </c>
      <c r="Z180" s="0" t="n">
        <v>9356.292</v>
      </c>
      <c r="AA180" s="0" t="n">
        <v>399.3166</v>
      </c>
      <c r="AB180" s="0" t="n">
        <v>48.6932</v>
      </c>
      <c r="AC180" s="0" t="n">
        <v>26.247</v>
      </c>
      <c r="AD180" s="0" t="n">
        <v>25.6097</v>
      </c>
      <c r="AE180" s="0" t="n">
        <v>22.405</v>
      </c>
      <c r="AF180" s="0" t="n">
        <v>0.0048</v>
      </c>
      <c r="AG180" s="0" t="n">
        <v>0.0641</v>
      </c>
      <c r="AH180" s="0" t="n">
        <v>22.1136</v>
      </c>
    </row>
    <row r="181" customFormat="false" ht="12.8" hidden="false" customHeight="false" outlineLevel="0" collapsed="false">
      <c r="A181" s="0" t="n">
        <v>4</v>
      </c>
      <c r="B181" s="0" t="n">
        <v>35</v>
      </c>
      <c r="C181" s="0" t="n">
        <v>58.5503</v>
      </c>
      <c r="D181" s="0" t="n">
        <v>39.1463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9.3609</v>
      </c>
      <c r="K181" s="0" t="n">
        <v>0</v>
      </c>
      <c r="L181" s="0" t="n">
        <v>0.0005</v>
      </c>
      <c r="M181" s="0" t="n">
        <v>0</v>
      </c>
      <c r="N181" s="0" t="n">
        <v>-0.0161</v>
      </c>
      <c r="O181" s="0" t="n">
        <v>2.5069</v>
      </c>
      <c r="P181" s="0" t="n">
        <v>0.01</v>
      </c>
      <c r="Q181" s="0" t="n">
        <v>0.0806</v>
      </c>
      <c r="R181" s="0" t="n">
        <v>0.056</v>
      </c>
      <c r="S181" s="0" t="n">
        <v>1</v>
      </c>
      <c r="T181" s="0" t="n">
        <v>6773.1465</v>
      </c>
      <c r="U181" s="0" t="n">
        <v>-109.2896</v>
      </c>
      <c r="V181" s="0" t="n">
        <v>-6644.6665</v>
      </c>
      <c r="W181" s="0" t="n">
        <v>-19.3362</v>
      </c>
      <c r="X181" s="0" t="n">
        <v>-7313.644</v>
      </c>
      <c r="Y181" s="0" t="n">
        <v>901.0854</v>
      </c>
      <c r="Z181" s="0" t="n">
        <v>8874.0801</v>
      </c>
      <c r="AA181" s="0" t="n">
        <v>328.3346</v>
      </c>
      <c r="AB181" s="0" t="n">
        <v>48.6932</v>
      </c>
      <c r="AC181" s="0" t="n">
        <v>25.938</v>
      </c>
      <c r="AD181" s="0" t="n">
        <v>25.4239</v>
      </c>
      <c r="AE181" s="0" t="n">
        <v>22.5007</v>
      </c>
      <c r="AF181" s="0" t="n">
        <v>0.004</v>
      </c>
      <c r="AG181" s="0" t="n">
        <v>0.0641</v>
      </c>
      <c r="AH181" s="0" t="n">
        <v>25.1657</v>
      </c>
    </row>
    <row r="182" customFormat="false" ht="12.8" hidden="false" customHeight="false" outlineLevel="0" collapsed="false">
      <c r="A182" s="0" t="n">
        <v>4</v>
      </c>
      <c r="B182" s="0" t="n">
        <v>36</v>
      </c>
      <c r="C182" s="0" t="n">
        <v>58.5085</v>
      </c>
      <c r="D182" s="0" t="n">
        <v>39.1045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8.4713</v>
      </c>
      <c r="K182" s="0" t="n">
        <v>0</v>
      </c>
      <c r="L182" s="0" t="n">
        <v>0.0005</v>
      </c>
      <c r="M182" s="0" t="n">
        <v>0</v>
      </c>
      <c r="N182" s="0" t="n">
        <v>-0.0161</v>
      </c>
      <c r="O182" s="0" t="n">
        <v>2.5067</v>
      </c>
      <c r="P182" s="0" t="n">
        <v>0.01</v>
      </c>
      <c r="Q182" s="0" t="n">
        <v>0.0413</v>
      </c>
      <c r="R182" s="0" t="n">
        <v>0.0559</v>
      </c>
      <c r="S182" s="0" t="n">
        <v>1</v>
      </c>
      <c r="T182" s="0" t="n">
        <v>6109.9502</v>
      </c>
      <c r="U182" s="0" t="n">
        <v>-56.0838</v>
      </c>
      <c r="V182" s="0" t="n">
        <v>-6041.0273</v>
      </c>
      <c r="W182" s="0" t="n">
        <v>-12.8313</v>
      </c>
      <c r="X182" s="0" t="n">
        <v>-6608.3467</v>
      </c>
      <c r="Y182" s="0" t="n">
        <v>794.9896</v>
      </c>
      <c r="Z182" s="0" t="n">
        <v>8164.5811</v>
      </c>
      <c r="AA182" s="0" t="n">
        <v>256.1053</v>
      </c>
      <c r="AB182" s="0" t="n">
        <v>48.6932</v>
      </c>
      <c r="AC182" s="0" t="n">
        <v>25.22</v>
      </c>
      <c r="AD182" s="0" t="n">
        <v>24.7</v>
      </c>
      <c r="AE182" s="0" t="n">
        <v>22.4284</v>
      </c>
      <c r="AF182" s="0" t="n">
        <v>0.0036</v>
      </c>
      <c r="AG182" s="0" t="n">
        <v>0.0641</v>
      </c>
      <c r="AH182" s="0" t="n">
        <v>29.4485</v>
      </c>
    </row>
    <row r="183" customFormat="false" ht="12.8" hidden="false" customHeight="false" outlineLevel="0" collapsed="false">
      <c r="A183" s="0" t="n">
        <v>4</v>
      </c>
      <c r="B183" s="0" t="n">
        <v>37</v>
      </c>
      <c r="C183" s="0" t="n">
        <v>58.5053</v>
      </c>
      <c r="D183" s="0" t="n">
        <v>39.1013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5.5656</v>
      </c>
      <c r="K183" s="0" t="n">
        <v>0</v>
      </c>
      <c r="L183" s="0" t="n">
        <v>0.0005</v>
      </c>
      <c r="M183" s="0" t="n">
        <v>0</v>
      </c>
      <c r="N183" s="0" t="n">
        <v>-0.0161</v>
      </c>
      <c r="O183" s="0" t="n">
        <v>2.5065</v>
      </c>
      <c r="P183" s="0" t="n">
        <v>0.01</v>
      </c>
      <c r="Q183" s="0" t="n">
        <v>0.0027</v>
      </c>
      <c r="R183" s="0" t="n">
        <v>0.0559</v>
      </c>
      <c r="S183" s="0" t="n">
        <v>1</v>
      </c>
      <c r="T183" s="0" t="n">
        <v>3128.6345</v>
      </c>
      <c r="U183" s="0" t="n">
        <v>-3.6638</v>
      </c>
      <c r="V183" s="0" t="n">
        <v>-3118.5137</v>
      </c>
      <c r="W183" s="0" t="n">
        <v>-6.3217</v>
      </c>
      <c r="X183" s="0" t="n">
        <v>-3177.6338</v>
      </c>
      <c r="Y183" s="0" t="n">
        <v>709.6944</v>
      </c>
      <c r="Z183" s="0" t="n">
        <v>4904.1484</v>
      </c>
      <c r="AA183" s="0" t="n">
        <v>216.6163</v>
      </c>
      <c r="AB183" s="0" t="n">
        <v>48.6932</v>
      </c>
      <c r="AC183" s="0" t="n">
        <v>23.817</v>
      </c>
      <c r="AD183" s="0" t="n">
        <v>23.5681</v>
      </c>
      <c r="AE183" s="0" t="n">
        <v>22.1596</v>
      </c>
      <c r="AF183" s="0" t="n">
        <v>0.0036</v>
      </c>
      <c r="AG183" s="0" t="n">
        <v>0.0641</v>
      </c>
      <c r="AH183" s="0" t="n">
        <v>20.9215</v>
      </c>
    </row>
    <row r="184" customFormat="false" ht="12.8" hidden="false" customHeight="false" outlineLevel="0" collapsed="false">
      <c r="A184" s="0" t="n">
        <v>4</v>
      </c>
      <c r="B184" s="0" t="n">
        <v>38</v>
      </c>
      <c r="C184" s="0" t="n">
        <v>58.5047</v>
      </c>
      <c r="D184" s="0" t="n">
        <v>39.1007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3.9008</v>
      </c>
      <c r="K184" s="0" t="n">
        <v>0</v>
      </c>
      <c r="L184" s="0" t="n">
        <v>0.0005</v>
      </c>
      <c r="M184" s="0" t="n">
        <v>0</v>
      </c>
      <c r="N184" s="0" t="n">
        <v>-0.0162</v>
      </c>
      <c r="O184" s="0" t="n">
        <v>2.5063</v>
      </c>
      <c r="P184" s="0" t="n">
        <v>0.01</v>
      </c>
      <c r="Q184" s="0" t="n">
        <v>0</v>
      </c>
      <c r="R184" s="0" t="n">
        <v>0.0559</v>
      </c>
      <c r="S184" s="0" t="n">
        <v>1</v>
      </c>
      <c r="T184" s="0" t="n">
        <v>1893.0685</v>
      </c>
      <c r="U184" s="0" t="n">
        <v>0</v>
      </c>
      <c r="V184" s="0" t="n">
        <v>-1894.2761</v>
      </c>
      <c r="W184" s="0" t="n">
        <v>1.2794</v>
      </c>
      <c r="X184" s="0" t="n">
        <v>-1748.1232</v>
      </c>
      <c r="Y184" s="0" t="n">
        <v>588.3685</v>
      </c>
      <c r="Z184" s="0" t="n">
        <v>3395.3032</v>
      </c>
      <c r="AA184" s="0" t="n">
        <v>134.515</v>
      </c>
      <c r="AB184" s="0" t="n">
        <v>48.6932</v>
      </c>
      <c r="AC184" s="0" t="n">
        <v>22.069</v>
      </c>
      <c r="AD184" s="0" t="n">
        <v>21.9282</v>
      </c>
      <c r="AE184" s="0" t="n">
        <v>21.6504</v>
      </c>
      <c r="AF184" s="0" t="n">
        <v>0.0036</v>
      </c>
      <c r="AG184" s="0" t="n">
        <v>0.0641</v>
      </c>
      <c r="AH184" s="0" t="n">
        <v>20.9214</v>
      </c>
    </row>
    <row r="185" customFormat="false" ht="12.8" hidden="false" customHeight="false" outlineLevel="0" collapsed="false">
      <c r="A185" s="0" t="n">
        <v>4</v>
      </c>
      <c r="B185" s="0" t="n">
        <v>39</v>
      </c>
      <c r="C185" s="0" t="n">
        <v>58.5042</v>
      </c>
      <c r="D185" s="0" t="n">
        <v>39.1002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0.0005</v>
      </c>
      <c r="M185" s="0" t="n">
        <v>0</v>
      </c>
      <c r="N185" s="0" t="n">
        <v>-0.0162</v>
      </c>
      <c r="O185" s="0" t="n">
        <v>2.5063</v>
      </c>
      <c r="P185" s="0" t="n">
        <v>0.01</v>
      </c>
      <c r="Q185" s="0" t="n">
        <v>0</v>
      </c>
      <c r="R185" s="0" t="n">
        <v>0.0559</v>
      </c>
      <c r="S185" s="0" t="n">
        <v>1</v>
      </c>
      <c r="T185" s="0" t="n">
        <v>24.8497</v>
      </c>
      <c r="U185" s="0" t="n">
        <v>0</v>
      </c>
      <c r="V185" s="0" t="n">
        <v>-29.4379</v>
      </c>
      <c r="W185" s="0" t="n">
        <v>4.7821</v>
      </c>
      <c r="X185" s="0" t="n">
        <v>438.4044</v>
      </c>
      <c r="Y185" s="0" t="n">
        <v>474.345</v>
      </c>
      <c r="Z185" s="0" t="n">
        <v>1054.5813</v>
      </c>
      <c r="AA185" s="0" t="n">
        <v>26.7812</v>
      </c>
      <c r="AB185" s="0" t="n">
        <v>48.6932</v>
      </c>
      <c r="AC185" s="0" t="n">
        <v>20.787</v>
      </c>
      <c r="AD185" s="0" t="n">
        <v>20.7854</v>
      </c>
      <c r="AE185" s="0" t="n">
        <v>21.1005</v>
      </c>
      <c r="AF185" s="0" t="n">
        <v>0.0036</v>
      </c>
      <c r="AG185" s="0" t="n">
        <v>0.0641</v>
      </c>
      <c r="AH185" s="0" t="n">
        <v>0</v>
      </c>
    </row>
    <row r="186" customFormat="false" ht="12.8" hidden="false" customHeight="false" outlineLevel="0" collapsed="false">
      <c r="A186" s="0" t="n">
        <v>4</v>
      </c>
      <c r="B186" s="0" t="n">
        <v>40</v>
      </c>
      <c r="C186" s="0" t="n">
        <v>58.5037</v>
      </c>
      <c r="D186" s="0" t="n">
        <v>39.0997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0.0005</v>
      </c>
      <c r="M186" s="0" t="n">
        <v>0</v>
      </c>
      <c r="N186" s="0" t="n">
        <v>-0.0162</v>
      </c>
      <c r="O186" s="0" t="n">
        <v>2.5063</v>
      </c>
      <c r="P186" s="0" t="n">
        <v>0.01</v>
      </c>
      <c r="Q186" s="0" t="n">
        <v>0</v>
      </c>
      <c r="R186" s="0" t="n">
        <v>0.0559</v>
      </c>
      <c r="S186" s="0" t="n">
        <v>1</v>
      </c>
      <c r="T186" s="0" t="n">
        <v>66.807</v>
      </c>
      <c r="U186" s="0" t="n">
        <v>0</v>
      </c>
      <c r="V186" s="0" t="n">
        <v>-71.6388</v>
      </c>
      <c r="W186" s="0" t="n">
        <v>5.0056</v>
      </c>
      <c r="X186" s="0" t="n">
        <v>384.9677</v>
      </c>
      <c r="Y186" s="0" t="n">
        <v>421.0243</v>
      </c>
      <c r="Z186" s="0" t="n">
        <v>1014.3538</v>
      </c>
      <c r="AA186" s="0" t="n">
        <v>-23.3192</v>
      </c>
      <c r="AB186" s="0" t="n">
        <v>48.6932</v>
      </c>
      <c r="AC186" s="0" t="n">
        <v>20.2</v>
      </c>
      <c r="AD186" s="0" t="n">
        <v>20.1951</v>
      </c>
      <c r="AE186" s="0" t="n">
        <v>20.6367</v>
      </c>
      <c r="AF186" s="0" t="n">
        <v>0.0036</v>
      </c>
      <c r="AG186" s="0" t="n">
        <v>0.0641</v>
      </c>
      <c r="AH186" s="0" t="n">
        <v>0</v>
      </c>
    </row>
    <row r="187" customFormat="false" ht="12.8" hidden="false" customHeight="false" outlineLevel="0" collapsed="false">
      <c r="A187" s="0" t="n">
        <v>4</v>
      </c>
      <c r="B187" s="0" t="n">
        <v>41</v>
      </c>
      <c r="C187" s="0" t="n">
        <v>58.5032</v>
      </c>
      <c r="D187" s="0" t="n">
        <v>39.0992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0.0005</v>
      </c>
      <c r="M187" s="0" t="n">
        <v>0</v>
      </c>
      <c r="N187" s="0" t="n">
        <v>-0.0162</v>
      </c>
      <c r="O187" s="0" t="n">
        <v>2.5063</v>
      </c>
      <c r="P187" s="0" t="n">
        <v>0.01</v>
      </c>
      <c r="Q187" s="0" t="n">
        <v>0</v>
      </c>
      <c r="R187" s="0" t="n">
        <v>0.0559</v>
      </c>
      <c r="S187" s="0" t="n">
        <v>1</v>
      </c>
      <c r="T187" s="0" t="n">
        <v>78.065</v>
      </c>
      <c r="U187" s="0" t="n">
        <v>0</v>
      </c>
      <c r="V187" s="0" t="n">
        <v>-82.278</v>
      </c>
      <c r="W187" s="0" t="n">
        <v>4.3628</v>
      </c>
      <c r="X187" s="0" t="n">
        <v>370.2308</v>
      </c>
      <c r="Y187" s="0" t="n">
        <v>406.1674</v>
      </c>
      <c r="Z187" s="0" t="n">
        <v>994.3722</v>
      </c>
      <c r="AA187" s="0" t="n">
        <v>-36.289</v>
      </c>
      <c r="AB187" s="0" t="n">
        <v>48.6932</v>
      </c>
      <c r="AC187" s="0" t="n">
        <v>19.853</v>
      </c>
      <c r="AD187" s="0" t="n">
        <v>19.8475</v>
      </c>
      <c r="AE187" s="0" t="n">
        <v>20.2666</v>
      </c>
      <c r="AF187" s="0" t="n">
        <v>0.0036</v>
      </c>
      <c r="AG187" s="0" t="n">
        <v>0.0641</v>
      </c>
      <c r="AH187" s="0" t="n">
        <v>0</v>
      </c>
    </row>
    <row r="188" customFormat="false" ht="12.8" hidden="false" customHeight="false" outlineLevel="0" collapsed="false">
      <c r="A188" s="0" t="n">
        <v>4</v>
      </c>
      <c r="B188" s="0" t="n">
        <v>42</v>
      </c>
      <c r="C188" s="0" t="n">
        <v>58.5027</v>
      </c>
      <c r="D188" s="0" t="n">
        <v>39.0986</v>
      </c>
      <c r="E188" s="0" t="n">
        <v>0</v>
      </c>
      <c r="F188" s="0" t="n">
        <v>0</v>
      </c>
      <c r="G188" s="0" t="n">
        <v>0</v>
      </c>
      <c r="H188" s="0" t="n">
        <v>0</v>
      </c>
      <c r="I188" s="0" t="n">
        <v>0</v>
      </c>
      <c r="J188" s="0" t="n">
        <v>0</v>
      </c>
      <c r="K188" s="0" t="n">
        <v>0</v>
      </c>
      <c r="L188" s="0" t="n">
        <v>0.0005</v>
      </c>
      <c r="M188" s="0" t="n">
        <v>0</v>
      </c>
      <c r="N188" s="0" t="n">
        <v>-0.0162</v>
      </c>
      <c r="O188" s="0" t="n">
        <v>2.5063</v>
      </c>
      <c r="P188" s="0" t="n">
        <v>0.01</v>
      </c>
      <c r="Q188" s="0" t="n">
        <v>0</v>
      </c>
      <c r="R188" s="0" t="n">
        <v>0.0559</v>
      </c>
      <c r="S188" s="0" t="n">
        <v>1</v>
      </c>
      <c r="T188" s="0" t="n">
        <v>81.4113</v>
      </c>
      <c r="U188" s="0" t="n">
        <v>0</v>
      </c>
      <c r="V188" s="0" t="n">
        <v>-83.0682</v>
      </c>
      <c r="W188" s="0" t="n">
        <v>1.8027</v>
      </c>
      <c r="X188" s="0" t="n">
        <v>369.8946</v>
      </c>
      <c r="Y188" s="0" t="n">
        <v>405.5457</v>
      </c>
      <c r="Z188" s="0" t="n">
        <v>968.2041</v>
      </c>
      <c r="AA188" s="0" t="n">
        <v>-37.4151</v>
      </c>
      <c r="AB188" s="0" t="n">
        <v>48.6932</v>
      </c>
      <c r="AC188" s="0" t="n">
        <v>19.948</v>
      </c>
      <c r="AD188" s="0" t="n">
        <v>19.9405</v>
      </c>
      <c r="AE188" s="0" t="n">
        <v>20.0466</v>
      </c>
      <c r="AF188" s="0" t="n">
        <v>0.0036</v>
      </c>
      <c r="AG188" s="0" t="n">
        <v>0.0641</v>
      </c>
      <c r="AH188" s="0" t="n">
        <v>0</v>
      </c>
    </row>
    <row r="189" customFormat="false" ht="12.8" hidden="false" customHeight="false" outlineLevel="0" collapsed="false">
      <c r="A189" s="0" t="n">
        <v>4</v>
      </c>
      <c r="B189" s="0" t="n">
        <v>43</v>
      </c>
      <c r="C189" s="0" t="n">
        <v>58.5021</v>
      </c>
      <c r="D189" s="0" t="n">
        <v>39.0981</v>
      </c>
      <c r="E189" s="0" t="n">
        <v>0</v>
      </c>
      <c r="F189" s="0" t="n">
        <v>0</v>
      </c>
      <c r="G189" s="0" t="n">
        <v>0</v>
      </c>
      <c r="H189" s="0" t="n">
        <v>0</v>
      </c>
      <c r="I189" s="0" t="n">
        <v>0</v>
      </c>
      <c r="J189" s="0" t="n">
        <v>0</v>
      </c>
      <c r="K189" s="0" t="n">
        <v>0</v>
      </c>
      <c r="L189" s="0" t="n">
        <v>0.0005</v>
      </c>
      <c r="M189" s="0" t="n">
        <v>0</v>
      </c>
      <c r="N189" s="0" t="n">
        <v>-0.0162</v>
      </c>
      <c r="O189" s="0" t="n">
        <v>2.5063</v>
      </c>
      <c r="P189" s="0" t="n">
        <v>0.01</v>
      </c>
      <c r="Q189" s="0" t="n">
        <v>0</v>
      </c>
      <c r="R189" s="0" t="n">
        <v>0.0559</v>
      </c>
      <c r="S189" s="0" t="n">
        <v>1</v>
      </c>
      <c r="T189" s="0" t="n">
        <v>82.0906</v>
      </c>
      <c r="U189" s="0" t="n">
        <v>0</v>
      </c>
      <c r="V189" s="0" t="n">
        <v>-82.9862</v>
      </c>
      <c r="W189" s="0" t="n">
        <v>1.0422</v>
      </c>
      <c r="X189" s="0" t="n">
        <v>369.4652</v>
      </c>
      <c r="Y189" s="0" t="n">
        <v>404.9066</v>
      </c>
      <c r="Z189" s="0" t="n">
        <v>975.5577</v>
      </c>
      <c r="AA189" s="0" t="n">
        <v>-37.6072</v>
      </c>
      <c r="AB189" s="0" t="n">
        <v>48.6932</v>
      </c>
      <c r="AC189" s="0" t="n">
        <v>19.865</v>
      </c>
      <c r="AD189" s="0" t="n">
        <v>19.8581</v>
      </c>
      <c r="AE189" s="0" t="n">
        <v>19.8733</v>
      </c>
      <c r="AF189" s="0" t="n">
        <v>0.0036</v>
      </c>
      <c r="AG189" s="0" t="n">
        <v>0.0641</v>
      </c>
      <c r="AH189" s="0" t="n">
        <v>0</v>
      </c>
    </row>
    <row r="190" customFormat="false" ht="12.8" hidden="false" customHeight="false" outlineLevel="0" collapsed="false">
      <c r="A190" s="0" t="n">
        <v>4</v>
      </c>
      <c r="B190" s="0" t="n">
        <v>44</v>
      </c>
      <c r="C190" s="0" t="n">
        <v>58.5016</v>
      </c>
      <c r="D190" s="0" t="n">
        <v>39.0976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0</v>
      </c>
      <c r="J190" s="0" t="n">
        <v>0</v>
      </c>
      <c r="K190" s="0" t="n">
        <v>0</v>
      </c>
      <c r="L190" s="0" t="n">
        <v>0.0005</v>
      </c>
      <c r="M190" s="0" t="n">
        <v>0</v>
      </c>
      <c r="N190" s="0" t="n">
        <v>-0.0162</v>
      </c>
      <c r="O190" s="0" t="n">
        <v>2.5063</v>
      </c>
      <c r="P190" s="0" t="n">
        <v>0.01</v>
      </c>
      <c r="Q190" s="0" t="n">
        <v>0</v>
      </c>
      <c r="R190" s="0" t="n">
        <v>0.0559</v>
      </c>
      <c r="S190" s="0" t="n">
        <v>1</v>
      </c>
      <c r="T190" s="0" t="n">
        <v>80.1426</v>
      </c>
      <c r="U190" s="0" t="n">
        <v>0</v>
      </c>
      <c r="V190" s="0" t="n">
        <v>-82.7879</v>
      </c>
      <c r="W190" s="0" t="n">
        <v>2.5387</v>
      </c>
      <c r="X190" s="0" t="n">
        <v>366.874</v>
      </c>
      <c r="Y190" s="0" t="n">
        <v>402.3548</v>
      </c>
      <c r="Z190" s="0" t="n">
        <v>990.1068</v>
      </c>
      <c r="AA190" s="0" t="n">
        <v>-37.7581</v>
      </c>
      <c r="AB190" s="0" t="n">
        <v>48.6932</v>
      </c>
      <c r="AC190" s="0" t="n">
        <v>19.423</v>
      </c>
      <c r="AD190" s="0" t="n">
        <v>19.4141</v>
      </c>
      <c r="AE190" s="0" t="n">
        <v>19.6479</v>
      </c>
      <c r="AF190" s="0" t="n">
        <v>0.0036</v>
      </c>
      <c r="AG190" s="0" t="n">
        <v>0.064</v>
      </c>
      <c r="AH190" s="0" t="n">
        <v>0</v>
      </c>
    </row>
    <row r="191" customFormat="false" ht="12.8" hidden="false" customHeight="false" outlineLevel="0" collapsed="false">
      <c r="A191" s="0" t="n">
        <v>4</v>
      </c>
      <c r="B191" s="0" t="n">
        <v>45</v>
      </c>
      <c r="C191" s="0" t="n">
        <v>58.5011</v>
      </c>
      <c r="D191" s="0" t="n">
        <v>39.0971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0.0005</v>
      </c>
      <c r="M191" s="0" t="n">
        <v>0</v>
      </c>
      <c r="N191" s="0" t="n">
        <v>-0.0162</v>
      </c>
      <c r="O191" s="0" t="n">
        <v>2.5063</v>
      </c>
      <c r="P191" s="0" t="n">
        <v>0.01</v>
      </c>
      <c r="Q191" s="0" t="n">
        <v>0</v>
      </c>
      <c r="R191" s="0" t="n">
        <v>0.0559</v>
      </c>
      <c r="S191" s="0" t="n">
        <v>1</v>
      </c>
      <c r="T191" s="0" t="n">
        <v>79.4758</v>
      </c>
      <c r="U191" s="0" t="n">
        <v>0</v>
      </c>
      <c r="V191" s="0" t="n">
        <v>-82.6908</v>
      </c>
      <c r="W191" s="0" t="n">
        <v>3.1498</v>
      </c>
      <c r="X191" s="0" t="n">
        <v>364.8596</v>
      </c>
      <c r="Y191" s="0" t="n">
        <v>400.4727</v>
      </c>
      <c r="Z191" s="0" t="n">
        <v>980.0303</v>
      </c>
      <c r="AA191" s="0" t="n">
        <v>-37.8309</v>
      </c>
      <c r="AB191" s="0" t="n">
        <v>48.6932</v>
      </c>
      <c r="AC191" s="0" t="n">
        <v>19.088</v>
      </c>
      <c r="AD191" s="0" t="n">
        <v>19.0782</v>
      </c>
      <c r="AE191" s="0" t="n">
        <v>19.4193</v>
      </c>
      <c r="AF191" s="0" t="n">
        <v>0.0036</v>
      </c>
      <c r="AG191" s="0" t="n">
        <v>0.064</v>
      </c>
      <c r="AH191" s="0" t="n">
        <v>0</v>
      </c>
    </row>
    <row r="192" customFormat="false" ht="12.8" hidden="false" customHeight="false" outlineLevel="0" collapsed="false">
      <c r="A192" s="0" t="n">
        <v>4</v>
      </c>
      <c r="B192" s="0" t="n">
        <v>46</v>
      </c>
      <c r="C192" s="0" t="n">
        <v>58.5006</v>
      </c>
      <c r="D192" s="0" t="n">
        <v>39.0965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0.0005</v>
      </c>
      <c r="M192" s="0" t="n">
        <v>0</v>
      </c>
      <c r="N192" s="0" t="n">
        <v>-0.0162</v>
      </c>
      <c r="O192" s="0" t="n">
        <v>2.5063</v>
      </c>
      <c r="P192" s="0" t="n">
        <v>0.01</v>
      </c>
      <c r="Q192" s="0" t="n">
        <v>0</v>
      </c>
      <c r="R192" s="0" t="n">
        <v>0.0559</v>
      </c>
      <c r="S192" s="0" t="n">
        <v>1</v>
      </c>
      <c r="T192" s="0" t="n">
        <v>78.8828</v>
      </c>
      <c r="U192" s="0" t="n">
        <v>0</v>
      </c>
      <c r="V192" s="0" t="n">
        <v>-82.366</v>
      </c>
      <c r="W192" s="0" t="n">
        <v>3.6286</v>
      </c>
      <c r="X192" s="0" t="n">
        <v>363.2504</v>
      </c>
      <c r="Y192" s="0" t="n">
        <v>398.8669</v>
      </c>
      <c r="Z192" s="0" t="n">
        <v>974.4388</v>
      </c>
      <c r="AA192" s="0" t="n">
        <v>-37.7441</v>
      </c>
      <c r="AB192" s="0" t="n">
        <v>48.6932</v>
      </c>
      <c r="AC192" s="0" t="n">
        <v>18.771</v>
      </c>
      <c r="AD192" s="0" t="n">
        <v>18.7629</v>
      </c>
      <c r="AE192" s="0" t="n">
        <v>19.1928</v>
      </c>
      <c r="AF192" s="0" t="n">
        <v>0.0036</v>
      </c>
      <c r="AG192" s="0" t="n">
        <v>0.064</v>
      </c>
      <c r="AH192" s="0" t="n">
        <v>0</v>
      </c>
    </row>
    <row r="193" customFormat="false" ht="12.8" hidden="false" customHeight="false" outlineLevel="0" collapsed="false">
      <c r="A193" s="0" t="n">
        <v>4</v>
      </c>
      <c r="B193" s="0" t="n">
        <v>47</v>
      </c>
      <c r="C193" s="0" t="n">
        <v>58.5</v>
      </c>
      <c r="D193" s="0" t="n">
        <v>39.096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0</v>
      </c>
      <c r="K193" s="0" t="n">
        <v>0</v>
      </c>
      <c r="L193" s="0" t="n">
        <v>0.0005</v>
      </c>
      <c r="M193" s="0" t="n">
        <v>0</v>
      </c>
      <c r="N193" s="0" t="n">
        <v>-0.0162</v>
      </c>
      <c r="O193" s="0" t="n">
        <v>2.5063</v>
      </c>
      <c r="P193" s="0" t="n">
        <v>0.01</v>
      </c>
      <c r="Q193" s="0" t="n">
        <v>0</v>
      </c>
      <c r="R193" s="0" t="n">
        <v>0.0559</v>
      </c>
      <c r="S193" s="0" t="n">
        <v>1</v>
      </c>
      <c r="T193" s="0" t="n">
        <v>76.6668</v>
      </c>
      <c r="U193" s="0" t="n">
        <v>0</v>
      </c>
      <c r="V193" s="0" t="n">
        <v>-82.0165</v>
      </c>
      <c r="W193" s="0" t="n">
        <v>5.2852</v>
      </c>
      <c r="X193" s="0" t="n">
        <v>360.3535</v>
      </c>
      <c r="Y193" s="0" t="n">
        <v>396.0072</v>
      </c>
      <c r="Z193" s="0" t="n">
        <v>979.1876</v>
      </c>
      <c r="AA193" s="0" t="n">
        <v>-37.792</v>
      </c>
      <c r="AB193" s="0" t="n">
        <v>48.6932</v>
      </c>
      <c r="AC193" s="0" t="n">
        <v>18.244</v>
      </c>
      <c r="AD193" s="0" t="n">
        <v>18.2368</v>
      </c>
      <c r="AE193" s="0" t="n">
        <v>18.9189</v>
      </c>
      <c r="AF193" s="0" t="n">
        <v>0.0036</v>
      </c>
      <c r="AG193" s="0" t="n">
        <v>0.064</v>
      </c>
      <c r="AH193" s="0" t="n">
        <v>0</v>
      </c>
    </row>
    <row r="194" customFormat="false" ht="12.8" hidden="false" customHeight="false" outlineLevel="0" collapsed="false">
      <c r="A194" s="0" t="n">
        <v>4</v>
      </c>
      <c r="B194" s="0" t="n">
        <v>48</v>
      </c>
      <c r="C194" s="0" t="n">
        <v>58.4995</v>
      </c>
      <c r="D194" s="0" t="n">
        <v>39.0955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0.0005</v>
      </c>
      <c r="M194" s="0" t="n">
        <v>0</v>
      </c>
      <c r="N194" s="0" t="n">
        <v>-0.0162</v>
      </c>
      <c r="O194" s="0" t="n">
        <v>2.5063</v>
      </c>
      <c r="P194" s="0" t="n">
        <v>0.01</v>
      </c>
      <c r="Q194" s="0" t="n">
        <v>0</v>
      </c>
      <c r="R194" s="0" t="n">
        <v>0.0559</v>
      </c>
      <c r="S194" s="0" t="n">
        <v>1</v>
      </c>
      <c r="T194" s="0" t="n">
        <v>76.676</v>
      </c>
      <c r="U194" s="0" t="n">
        <v>0</v>
      </c>
      <c r="V194" s="0" t="n">
        <v>-82.0029</v>
      </c>
      <c r="W194" s="0" t="n">
        <v>5.3311</v>
      </c>
      <c r="X194" s="0" t="n">
        <v>358.6022</v>
      </c>
      <c r="Y194" s="0" t="n">
        <v>394.3006</v>
      </c>
      <c r="Z194" s="0" t="n">
        <v>961.621</v>
      </c>
      <c r="AA194" s="0" t="n">
        <v>-37.9963</v>
      </c>
      <c r="AB194" s="0" t="n">
        <v>48.6932</v>
      </c>
      <c r="AC194" s="0" t="n">
        <v>17.964</v>
      </c>
      <c r="AD194" s="0" t="n">
        <v>17.9546</v>
      </c>
      <c r="AE194" s="0" t="n">
        <v>18.6721</v>
      </c>
      <c r="AF194" s="0" t="n">
        <v>0.0036</v>
      </c>
      <c r="AG194" s="0" t="n">
        <v>0.064</v>
      </c>
      <c r="AH194" s="0" t="n">
        <v>0</v>
      </c>
    </row>
    <row r="195" customFormat="false" ht="12.8" hidden="false" customHeight="false" outlineLevel="0" collapsed="false">
      <c r="A195" s="0" t="n">
        <v>5</v>
      </c>
      <c r="B195" s="0" t="n">
        <v>1</v>
      </c>
      <c r="C195" s="0" t="n">
        <v>58.499</v>
      </c>
      <c r="D195" s="0" t="n">
        <v>39.095</v>
      </c>
      <c r="E195" s="0" t="n">
        <v>0</v>
      </c>
      <c r="F195" s="0" t="n">
        <v>0</v>
      </c>
      <c r="G195" s="0" t="n">
        <v>0</v>
      </c>
      <c r="H195" s="0" t="n">
        <v>0</v>
      </c>
      <c r="I195" s="0" t="n">
        <v>0</v>
      </c>
      <c r="J195" s="0" t="n">
        <v>0</v>
      </c>
      <c r="K195" s="0" t="n">
        <v>0</v>
      </c>
      <c r="L195" s="0" t="n">
        <v>0.0005</v>
      </c>
      <c r="M195" s="0" t="n">
        <v>0</v>
      </c>
      <c r="N195" s="0" t="n">
        <v>-0.0162</v>
      </c>
      <c r="O195" s="0" t="n">
        <v>2.5063</v>
      </c>
      <c r="P195" s="0" t="n">
        <v>0.01</v>
      </c>
      <c r="Q195" s="0" t="n">
        <v>0</v>
      </c>
      <c r="R195" s="0" t="n">
        <v>0.0559</v>
      </c>
      <c r="S195" s="0" t="n">
        <v>1</v>
      </c>
      <c r="T195" s="0" t="n">
        <v>76.6491</v>
      </c>
      <c r="U195" s="0" t="n">
        <v>0</v>
      </c>
      <c r="V195" s="0" t="n">
        <v>-81.7411</v>
      </c>
      <c r="W195" s="0" t="n">
        <v>5.2207</v>
      </c>
      <c r="X195" s="0" t="n">
        <v>357.4932</v>
      </c>
      <c r="Y195" s="0" t="n">
        <v>393.1731</v>
      </c>
      <c r="Z195" s="0" t="n">
        <v>955.2507</v>
      </c>
      <c r="AA195" s="0" t="n">
        <v>-37.9194</v>
      </c>
      <c r="AB195" s="0" t="n">
        <v>48.6932</v>
      </c>
      <c r="AC195" s="0" t="n">
        <v>17.735</v>
      </c>
      <c r="AD195" s="0" t="n">
        <v>17.7278</v>
      </c>
      <c r="AE195" s="0" t="n">
        <v>18.4516</v>
      </c>
      <c r="AF195" s="0" t="n">
        <v>0.0036</v>
      </c>
      <c r="AG195" s="0" t="n">
        <v>0.064</v>
      </c>
      <c r="AH195" s="0" t="n">
        <v>0</v>
      </c>
    </row>
    <row r="196" customFormat="false" ht="12.8" hidden="false" customHeight="false" outlineLevel="0" collapsed="false">
      <c r="A196" s="0" t="n">
        <v>5</v>
      </c>
      <c r="B196" s="0" t="n">
        <v>2</v>
      </c>
      <c r="C196" s="0" t="n">
        <v>58.4985</v>
      </c>
      <c r="D196" s="0" t="n">
        <v>39.0944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0.0005</v>
      </c>
      <c r="M196" s="0" t="n">
        <v>0</v>
      </c>
      <c r="N196" s="0" t="n">
        <v>-0.0162</v>
      </c>
      <c r="O196" s="0" t="n">
        <v>2.5063</v>
      </c>
      <c r="P196" s="0" t="n">
        <v>0.01</v>
      </c>
      <c r="Q196" s="0" t="n">
        <v>0</v>
      </c>
      <c r="R196" s="0" t="n">
        <v>0.0558</v>
      </c>
      <c r="S196" s="0" t="n">
        <v>1</v>
      </c>
      <c r="T196" s="0" t="n">
        <v>76.2319</v>
      </c>
      <c r="U196" s="0" t="n">
        <v>0</v>
      </c>
      <c r="V196" s="0" t="n">
        <v>-81.101</v>
      </c>
      <c r="W196" s="0" t="n">
        <v>4.9461</v>
      </c>
      <c r="X196" s="0" t="n">
        <v>357.1818</v>
      </c>
      <c r="Y196" s="0" t="n">
        <v>392.8619</v>
      </c>
      <c r="Z196" s="0" t="n">
        <v>949.7088</v>
      </c>
      <c r="AA196" s="0" t="n">
        <v>-37.3258</v>
      </c>
      <c r="AB196" s="0" t="n">
        <v>48.6932</v>
      </c>
      <c r="AC196" s="0" t="n">
        <v>17.564</v>
      </c>
      <c r="AD196" s="0" t="n">
        <v>17.557</v>
      </c>
      <c r="AE196" s="0" t="n">
        <v>18.2589</v>
      </c>
      <c r="AF196" s="0" t="n">
        <v>0.0036</v>
      </c>
      <c r="AG196" s="0" t="n">
        <v>0.064</v>
      </c>
      <c r="AH196" s="0" t="n">
        <v>0</v>
      </c>
    </row>
    <row r="197" customFormat="false" ht="12.8" hidden="false" customHeight="false" outlineLevel="0" collapsed="false">
      <c r="A197" s="0" t="n">
        <v>5</v>
      </c>
      <c r="B197" s="0" t="n">
        <v>3</v>
      </c>
      <c r="C197" s="0" t="n">
        <v>58.4979</v>
      </c>
      <c r="D197" s="0" t="n">
        <v>39.0939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0</v>
      </c>
      <c r="J197" s="0" t="n">
        <v>0</v>
      </c>
      <c r="K197" s="0" t="n">
        <v>0</v>
      </c>
      <c r="L197" s="0" t="n">
        <v>0.0005</v>
      </c>
      <c r="M197" s="0" t="n">
        <v>0</v>
      </c>
      <c r="N197" s="0" t="n">
        <v>-0.0162</v>
      </c>
      <c r="O197" s="0" t="n">
        <v>2.5063</v>
      </c>
      <c r="P197" s="0" t="n">
        <v>0.01</v>
      </c>
      <c r="Q197" s="0" t="n">
        <v>0</v>
      </c>
      <c r="R197" s="0" t="n">
        <v>0.0558</v>
      </c>
      <c r="S197" s="0" t="n">
        <v>1</v>
      </c>
      <c r="T197" s="0" t="n">
        <v>75.9562</v>
      </c>
      <c r="U197" s="0" t="n">
        <v>0</v>
      </c>
      <c r="V197" s="0" t="n">
        <v>-80.2288</v>
      </c>
      <c r="W197" s="0" t="n">
        <v>4.3977</v>
      </c>
      <c r="X197" s="0" t="n">
        <v>357.6253</v>
      </c>
      <c r="Y197" s="0" t="n">
        <v>393.3664</v>
      </c>
      <c r="Z197" s="0" t="n">
        <v>944.5461</v>
      </c>
      <c r="AA197" s="0" t="n">
        <v>-36.3262</v>
      </c>
      <c r="AB197" s="0" t="n">
        <v>48.6932</v>
      </c>
      <c r="AC197" s="0" t="n">
        <v>17.47</v>
      </c>
      <c r="AD197" s="0" t="n">
        <v>17.4634</v>
      </c>
      <c r="AE197" s="0" t="n">
        <v>18.1002</v>
      </c>
      <c r="AF197" s="0" t="n">
        <v>0.0036</v>
      </c>
      <c r="AG197" s="0" t="n">
        <v>0.064</v>
      </c>
      <c r="AH197" s="0" t="n">
        <v>0</v>
      </c>
    </row>
    <row r="198" customFormat="false" ht="12.8" hidden="false" customHeight="false" outlineLevel="0" collapsed="false">
      <c r="A198" s="0" t="n">
        <v>5</v>
      </c>
      <c r="B198" s="0" t="n">
        <v>4</v>
      </c>
      <c r="C198" s="0" t="n">
        <v>58.4974</v>
      </c>
      <c r="D198" s="0" t="n">
        <v>39.0934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0.0005</v>
      </c>
      <c r="M198" s="0" t="n">
        <v>0</v>
      </c>
      <c r="N198" s="0" t="n">
        <v>-0.0162</v>
      </c>
      <c r="O198" s="0" t="n">
        <v>2.5063</v>
      </c>
      <c r="P198" s="0" t="n">
        <v>0.01</v>
      </c>
      <c r="Q198" s="0" t="n">
        <v>0</v>
      </c>
      <c r="R198" s="0" t="n">
        <v>0.0558</v>
      </c>
      <c r="S198" s="0" t="n">
        <v>1</v>
      </c>
      <c r="T198" s="0" t="n">
        <v>76.8362</v>
      </c>
      <c r="U198" s="0" t="n">
        <v>0</v>
      </c>
      <c r="V198" s="0" t="n">
        <v>-80.2389</v>
      </c>
      <c r="W198" s="0" t="n">
        <v>3.4536</v>
      </c>
      <c r="X198" s="0" t="n">
        <v>357.6891</v>
      </c>
      <c r="Y198" s="0" t="n">
        <v>393.4472</v>
      </c>
      <c r="Z198" s="0" t="n">
        <v>938.7615</v>
      </c>
      <c r="AA198" s="0" t="n">
        <v>-36.3096</v>
      </c>
      <c r="AB198" s="0" t="n">
        <v>48.6932</v>
      </c>
      <c r="AC198" s="0" t="n">
        <v>17.486</v>
      </c>
      <c r="AD198" s="0" t="n">
        <v>17.4755</v>
      </c>
      <c r="AE198" s="0" t="n">
        <v>17.9867</v>
      </c>
      <c r="AF198" s="0" t="n">
        <v>0.0036</v>
      </c>
      <c r="AG198" s="0" t="n">
        <v>0.064</v>
      </c>
      <c r="AH198" s="0" t="n">
        <v>0</v>
      </c>
    </row>
    <row r="199" customFormat="false" ht="12.8" hidden="false" customHeight="false" outlineLevel="0" collapsed="false">
      <c r="A199" s="0" t="n">
        <v>5</v>
      </c>
      <c r="B199" s="0" t="n">
        <v>5</v>
      </c>
      <c r="C199" s="0" t="n">
        <v>58.4969</v>
      </c>
      <c r="D199" s="0" t="n">
        <v>39.0929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0.0005</v>
      </c>
      <c r="M199" s="0" t="n">
        <v>0</v>
      </c>
      <c r="N199" s="0" t="n">
        <v>-0.0162</v>
      </c>
      <c r="O199" s="0" t="n">
        <v>2.5063</v>
      </c>
      <c r="P199" s="0" t="n">
        <v>0.01</v>
      </c>
      <c r="Q199" s="0" t="n">
        <v>0</v>
      </c>
      <c r="R199" s="0" t="n">
        <v>0.0558</v>
      </c>
      <c r="S199" s="0" t="n">
        <v>1</v>
      </c>
      <c r="T199" s="0" t="n">
        <v>77.4634</v>
      </c>
      <c r="U199" s="0" t="n">
        <v>0</v>
      </c>
      <c r="V199" s="0" t="n">
        <v>-80.2449</v>
      </c>
      <c r="W199" s="0" t="n">
        <v>2.8327</v>
      </c>
      <c r="X199" s="0" t="n">
        <v>357.6742</v>
      </c>
      <c r="Y199" s="0" t="n">
        <v>393.398</v>
      </c>
      <c r="Z199" s="0" t="n">
        <v>939.1411</v>
      </c>
      <c r="AA199" s="0" t="n">
        <v>-36.3522</v>
      </c>
      <c r="AB199" s="0" t="n">
        <v>48.6932</v>
      </c>
      <c r="AC199" s="0" t="n">
        <v>17.487</v>
      </c>
      <c r="AD199" s="0" t="n">
        <v>17.4743</v>
      </c>
      <c r="AE199" s="0" t="n">
        <v>17.8981</v>
      </c>
      <c r="AF199" s="0" t="n">
        <v>0.0036</v>
      </c>
      <c r="AG199" s="0" t="n">
        <v>0.064</v>
      </c>
      <c r="AH199" s="0" t="n">
        <v>0</v>
      </c>
    </row>
    <row r="200" customFormat="false" ht="12.8" hidden="false" customHeight="false" outlineLevel="0" collapsed="false">
      <c r="A200" s="0" t="n">
        <v>5</v>
      </c>
      <c r="B200" s="0" t="n">
        <v>6</v>
      </c>
      <c r="C200" s="0" t="n">
        <v>58.4964</v>
      </c>
      <c r="D200" s="0" t="n">
        <v>39.0924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0.0005</v>
      </c>
      <c r="M200" s="0" t="n">
        <v>0</v>
      </c>
      <c r="N200" s="0" t="n">
        <v>-0.0162</v>
      </c>
      <c r="O200" s="0" t="n">
        <v>2.5063</v>
      </c>
      <c r="P200" s="0" t="n">
        <v>0.01</v>
      </c>
      <c r="Q200" s="0" t="n">
        <v>0</v>
      </c>
      <c r="R200" s="0" t="n">
        <v>0.0558</v>
      </c>
      <c r="S200" s="0" t="n">
        <v>1</v>
      </c>
      <c r="T200" s="0" t="n">
        <v>77.205</v>
      </c>
      <c r="U200" s="0" t="n">
        <v>0</v>
      </c>
      <c r="V200" s="0" t="n">
        <v>-80.1877</v>
      </c>
      <c r="W200" s="0" t="n">
        <v>2.9556</v>
      </c>
      <c r="X200" s="0" t="n">
        <v>357.0528</v>
      </c>
      <c r="Y200" s="0" t="n">
        <v>392.6965</v>
      </c>
      <c r="Z200" s="0" t="n">
        <v>943.2233</v>
      </c>
      <c r="AA200" s="0" t="n">
        <v>-36.4683</v>
      </c>
      <c r="AB200" s="0" t="n">
        <v>48.6932</v>
      </c>
      <c r="AC200" s="0" t="n">
        <v>17.374</v>
      </c>
      <c r="AD200" s="0" t="n">
        <v>17.3635</v>
      </c>
      <c r="AE200" s="0" t="n">
        <v>17.8017</v>
      </c>
      <c r="AF200" s="0" t="n">
        <v>0.0036</v>
      </c>
      <c r="AG200" s="0" t="n">
        <v>0.064</v>
      </c>
      <c r="AH200" s="0" t="n">
        <v>0</v>
      </c>
    </row>
    <row r="201" customFormat="false" ht="12.8" hidden="false" customHeight="false" outlineLevel="0" collapsed="false">
      <c r="A201" s="0" t="n">
        <v>5</v>
      </c>
      <c r="B201" s="0" t="n">
        <v>7</v>
      </c>
      <c r="C201" s="0" t="n">
        <v>58.4958</v>
      </c>
      <c r="D201" s="0" t="n">
        <v>39.0918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0.0005</v>
      </c>
      <c r="M201" s="0" t="n">
        <v>0</v>
      </c>
      <c r="N201" s="0" t="n">
        <v>-0.0162</v>
      </c>
      <c r="O201" s="0" t="n">
        <v>2.5063</v>
      </c>
      <c r="P201" s="0" t="n">
        <v>0.01</v>
      </c>
      <c r="Q201" s="0" t="n">
        <v>0</v>
      </c>
      <c r="R201" s="0" t="n">
        <v>0.0558</v>
      </c>
      <c r="S201" s="0" t="n">
        <v>1</v>
      </c>
      <c r="T201" s="0" t="n">
        <v>77.9224</v>
      </c>
      <c r="U201" s="0" t="n">
        <v>0</v>
      </c>
      <c r="V201" s="0" t="n">
        <v>-80.2201</v>
      </c>
      <c r="W201" s="0" t="n">
        <v>2.2994</v>
      </c>
      <c r="X201" s="0" t="n">
        <v>357.1527</v>
      </c>
      <c r="Y201" s="0" t="n">
        <v>392.7577</v>
      </c>
      <c r="Z201" s="0" t="n">
        <v>935.8636</v>
      </c>
      <c r="AA201" s="0" t="n">
        <v>-36.5244</v>
      </c>
      <c r="AB201" s="0" t="n">
        <v>48.6932</v>
      </c>
      <c r="AC201" s="0" t="n">
        <v>17.395</v>
      </c>
      <c r="AD201" s="0" t="n">
        <v>17.3857</v>
      </c>
      <c r="AE201" s="0" t="n">
        <v>17.7331</v>
      </c>
      <c r="AF201" s="0" t="n">
        <v>0.0036</v>
      </c>
      <c r="AG201" s="0" t="n">
        <v>0.064</v>
      </c>
      <c r="AH201" s="0" t="n">
        <v>0</v>
      </c>
    </row>
    <row r="202" customFormat="false" ht="12.8" hidden="false" customHeight="false" outlineLevel="0" collapsed="false">
      <c r="A202" s="0" t="n">
        <v>5</v>
      </c>
      <c r="B202" s="0" t="n">
        <v>8</v>
      </c>
      <c r="C202" s="0" t="n">
        <v>58.4953</v>
      </c>
      <c r="D202" s="0" t="n">
        <v>39.0913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0.0005</v>
      </c>
      <c r="M202" s="0" t="n">
        <v>0</v>
      </c>
      <c r="N202" s="0" t="n">
        <v>-0.0162</v>
      </c>
      <c r="O202" s="0" t="n">
        <v>2.5063</v>
      </c>
      <c r="P202" s="0" t="n">
        <v>0.01</v>
      </c>
      <c r="Q202" s="0" t="n">
        <v>0</v>
      </c>
      <c r="R202" s="0" t="n">
        <v>0.0558</v>
      </c>
      <c r="S202" s="0" t="n">
        <v>1</v>
      </c>
      <c r="T202" s="0" t="n">
        <v>78.9245</v>
      </c>
      <c r="U202" s="0" t="n">
        <v>0</v>
      </c>
      <c r="V202" s="0" t="n">
        <v>-80.3069</v>
      </c>
      <c r="W202" s="0" t="n">
        <v>1.4034</v>
      </c>
      <c r="X202" s="0" t="n">
        <v>357.6321</v>
      </c>
      <c r="Y202" s="0" t="n">
        <v>393.2057</v>
      </c>
      <c r="Z202" s="0" t="n">
        <v>932.8395</v>
      </c>
      <c r="AA202" s="0" t="n">
        <v>-36.5708</v>
      </c>
      <c r="AB202" s="0" t="n">
        <v>48.6932</v>
      </c>
      <c r="AC202" s="0" t="n">
        <v>17.491</v>
      </c>
      <c r="AD202" s="0" t="n">
        <v>17.4792</v>
      </c>
      <c r="AE202" s="0" t="n">
        <v>17.6984</v>
      </c>
      <c r="AF202" s="0" t="n">
        <v>0.0036</v>
      </c>
      <c r="AG202" s="0" t="n">
        <v>0.064</v>
      </c>
      <c r="AH202" s="0" t="n">
        <v>0</v>
      </c>
    </row>
    <row r="203" customFormat="false" ht="12.8" hidden="false" customHeight="false" outlineLevel="0" collapsed="false">
      <c r="A203" s="0" t="n">
        <v>5</v>
      </c>
      <c r="B203" s="0" t="n">
        <v>9</v>
      </c>
      <c r="C203" s="0" t="n">
        <v>58.4948</v>
      </c>
      <c r="D203" s="0" t="n">
        <v>39.0908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0.0005</v>
      </c>
      <c r="M203" s="0" t="n">
        <v>0</v>
      </c>
      <c r="N203" s="0" t="n">
        <v>-0.0162</v>
      </c>
      <c r="O203" s="0" t="n">
        <v>2.5063</v>
      </c>
      <c r="P203" s="0" t="n">
        <v>0.01</v>
      </c>
      <c r="Q203" s="0" t="n">
        <v>0</v>
      </c>
      <c r="R203" s="0" t="n">
        <v>0.0558</v>
      </c>
      <c r="S203" s="0" t="n">
        <v>1</v>
      </c>
      <c r="T203" s="0" t="n">
        <v>79.4027</v>
      </c>
      <c r="U203" s="0" t="n">
        <v>0</v>
      </c>
      <c r="V203" s="0" t="n">
        <v>-80.3513</v>
      </c>
      <c r="W203" s="0" t="n">
        <v>0.9735</v>
      </c>
      <c r="X203" s="0" t="n">
        <v>357.8479</v>
      </c>
      <c r="Y203" s="0" t="n">
        <v>393.3821</v>
      </c>
      <c r="Z203" s="0" t="n">
        <v>936.0148</v>
      </c>
      <c r="AA203" s="0" t="n">
        <v>-36.6221</v>
      </c>
      <c r="AB203" s="0" t="n">
        <v>48.6932</v>
      </c>
      <c r="AC203" s="0" t="n">
        <v>17.533</v>
      </c>
      <c r="AD203" s="0" t="n">
        <v>17.5223</v>
      </c>
      <c r="AE203" s="0" t="n">
        <v>17.674</v>
      </c>
      <c r="AF203" s="0" t="n">
        <v>0.0036</v>
      </c>
      <c r="AG203" s="0" t="n">
        <v>0.064</v>
      </c>
      <c r="AH203" s="0" t="n">
        <v>0</v>
      </c>
    </row>
    <row r="204" customFormat="false" ht="12.8" hidden="false" customHeight="false" outlineLevel="0" collapsed="false">
      <c r="A204" s="0" t="n">
        <v>5</v>
      </c>
      <c r="B204" s="0" t="n">
        <v>10</v>
      </c>
      <c r="C204" s="0" t="n">
        <v>58.4943</v>
      </c>
      <c r="D204" s="0" t="n">
        <v>39.0903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0.0005</v>
      </c>
      <c r="M204" s="0" t="n">
        <v>0</v>
      </c>
      <c r="N204" s="0" t="n">
        <v>-0.0162</v>
      </c>
      <c r="O204" s="0" t="n">
        <v>2.5063</v>
      </c>
      <c r="P204" s="0" t="n">
        <v>0.01</v>
      </c>
      <c r="Q204" s="0" t="n">
        <v>0</v>
      </c>
      <c r="R204" s="0" t="n">
        <v>0.0558</v>
      </c>
      <c r="S204" s="0" t="n">
        <v>1</v>
      </c>
      <c r="T204" s="0" t="n">
        <v>79.9072</v>
      </c>
      <c r="U204" s="0" t="n">
        <v>0</v>
      </c>
      <c r="V204" s="0" t="n">
        <v>-80.3921</v>
      </c>
      <c r="W204" s="0" t="n">
        <v>0.509</v>
      </c>
      <c r="X204" s="0" t="n">
        <v>358.171</v>
      </c>
      <c r="Y204" s="0" t="n">
        <v>393.7438</v>
      </c>
      <c r="Z204" s="0" t="n">
        <v>936.1417</v>
      </c>
      <c r="AA204" s="0" t="n">
        <v>-36.5757</v>
      </c>
      <c r="AB204" s="0" t="n">
        <v>48.6932</v>
      </c>
      <c r="AC204" s="0" t="n">
        <v>17.594</v>
      </c>
      <c r="AD204" s="0" t="n">
        <v>17.5819</v>
      </c>
      <c r="AE204" s="0" t="n">
        <v>17.6615</v>
      </c>
      <c r="AF204" s="0" t="n">
        <v>0.0036</v>
      </c>
      <c r="AG204" s="0" t="n">
        <v>0.064</v>
      </c>
      <c r="AH204" s="0" t="n">
        <v>0</v>
      </c>
    </row>
    <row r="205" customFormat="false" ht="12.8" hidden="false" customHeight="false" outlineLevel="0" collapsed="false">
      <c r="A205" s="0" t="n">
        <v>5</v>
      </c>
      <c r="B205" s="0" t="n">
        <v>11</v>
      </c>
      <c r="C205" s="0" t="n">
        <v>58.4937</v>
      </c>
      <c r="D205" s="0" t="n">
        <v>39.0897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0.0005</v>
      </c>
      <c r="M205" s="0" t="n">
        <v>0</v>
      </c>
      <c r="N205" s="0" t="n">
        <v>-0.0162</v>
      </c>
      <c r="O205" s="0" t="n">
        <v>2.5063</v>
      </c>
      <c r="P205" s="0" t="n">
        <v>0.01</v>
      </c>
      <c r="Q205" s="0" t="n">
        <v>0</v>
      </c>
      <c r="R205" s="0" t="n">
        <v>0.0558</v>
      </c>
      <c r="S205" s="0" t="n">
        <v>1</v>
      </c>
      <c r="T205" s="0" t="n">
        <v>79.8565</v>
      </c>
      <c r="U205" s="0" t="n">
        <v>0</v>
      </c>
      <c r="V205" s="0" t="n">
        <v>-80.3901</v>
      </c>
      <c r="W205" s="0" t="n">
        <v>0.5001</v>
      </c>
      <c r="X205" s="0" t="n">
        <v>358.1058</v>
      </c>
      <c r="Y205" s="0" t="n">
        <v>393.6484</v>
      </c>
      <c r="Z205" s="0" t="n">
        <v>939.588</v>
      </c>
      <c r="AA205" s="0" t="n">
        <v>-36.6138</v>
      </c>
      <c r="AB205" s="0" t="n">
        <v>48.6932</v>
      </c>
      <c r="AC205" s="0" t="n">
        <v>17.586</v>
      </c>
      <c r="AD205" s="0" t="n">
        <v>17.571</v>
      </c>
      <c r="AE205" s="0" t="n">
        <v>17.6419</v>
      </c>
      <c r="AF205" s="0" t="n">
        <v>0.0036</v>
      </c>
      <c r="AG205" s="0" t="n">
        <v>0.064</v>
      </c>
      <c r="AH205" s="0" t="n">
        <v>0</v>
      </c>
    </row>
    <row r="206" customFormat="false" ht="12.8" hidden="false" customHeight="false" outlineLevel="0" collapsed="false">
      <c r="A206" s="0" t="n">
        <v>5</v>
      </c>
      <c r="B206" s="0" t="n">
        <v>12</v>
      </c>
      <c r="C206" s="0" t="n">
        <v>58.4932</v>
      </c>
      <c r="D206" s="0" t="n">
        <v>39.0892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0.0005</v>
      </c>
      <c r="M206" s="0" t="n">
        <v>0</v>
      </c>
      <c r="N206" s="0" t="n">
        <v>-0.0162</v>
      </c>
      <c r="O206" s="0" t="n">
        <v>2.5063</v>
      </c>
      <c r="P206" s="0" t="n">
        <v>0.01</v>
      </c>
      <c r="Q206" s="0" t="n">
        <v>0</v>
      </c>
      <c r="R206" s="0" t="n">
        <v>0.0558</v>
      </c>
      <c r="S206" s="0" t="n">
        <v>1</v>
      </c>
      <c r="T206" s="0" t="n">
        <v>80.0123</v>
      </c>
      <c r="U206" s="0" t="n">
        <v>0</v>
      </c>
      <c r="V206" s="0" t="n">
        <v>-80.361</v>
      </c>
      <c r="W206" s="0" t="n">
        <v>0.3886</v>
      </c>
      <c r="X206" s="0" t="n">
        <v>358.1438</v>
      </c>
      <c r="Y206" s="0" t="n">
        <v>393.6549</v>
      </c>
      <c r="Z206" s="0" t="n">
        <v>938.9183</v>
      </c>
      <c r="AA206" s="0" t="n">
        <v>-36.6106</v>
      </c>
      <c r="AB206" s="0" t="n">
        <v>48.6932</v>
      </c>
      <c r="AC206" s="0" t="n">
        <v>17.582</v>
      </c>
      <c r="AD206" s="0" t="n">
        <v>17.5717</v>
      </c>
      <c r="AE206" s="0" t="n">
        <v>17.6224</v>
      </c>
      <c r="AF206" s="0" t="n">
        <v>0.0036</v>
      </c>
      <c r="AG206" s="0" t="n">
        <v>0.064</v>
      </c>
      <c r="AH206" s="0" t="n">
        <v>0</v>
      </c>
    </row>
    <row r="207" customFormat="false" ht="12.8" hidden="false" customHeight="false" outlineLevel="0" collapsed="false">
      <c r="A207" s="0" t="n">
        <v>5</v>
      </c>
      <c r="B207" s="0" t="n">
        <v>13</v>
      </c>
      <c r="C207" s="0" t="n">
        <v>58.4927</v>
      </c>
      <c r="D207" s="0" t="n">
        <v>39.0887</v>
      </c>
      <c r="E207" s="0" t="n">
        <v>0</v>
      </c>
      <c r="F207" s="0" t="n">
        <v>0</v>
      </c>
      <c r="G207" s="0" t="n">
        <v>0</v>
      </c>
      <c r="H207" s="0" t="n">
        <v>0</v>
      </c>
      <c r="I207" s="0" t="n">
        <v>0</v>
      </c>
      <c r="J207" s="0" t="n">
        <v>0</v>
      </c>
      <c r="K207" s="0" t="n">
        <v>0</v>
      </c>
      <c r="L207" s="0" t="n">
        <v>0.0005</v>
      </c>
      <c r="M207" s="0" t="n">
        <v>0</v>
      </c>
      <c r="N207" s="0" t="n">
        <v>-0.0162</v>
      </c>
      <c r="O207" s="0" t="n">
        <v>2.5063</v>
      </c>
      <c r="P207" s="0" t="n">
        <v>0.01</v>
      </c>
      <c r="Q207" s="0" t="n">
        <v>0</v>
      </c>
      <c r="R207" s="0" t="n">
        <v>0.0558</v>
      </c>
      <c r="S207" s="0" t="n">
        <v>1</v>
      </c>
      <c r="T207" s="0" t="n">
        <v>79.2623</v>
      </c>
      <c r="U207" s="0" t="n">
        <v>0</v>
      </c>
      <c r="V207" s="0" t="n">
        <v>-79.3832</v>
      </c>
      <c r="W207" s="0" t="n">
        <v>0.0926</v>
      </c>
      <c r="X207" s="0" t="n">
        <v>359.506</v>
      </c>
      <c r="Y207" s="0" t="n">
        <v>394.9715</v>
      </c>
      <c r="Z207" s="0" t="n">
        <v>937.2667</v>
      </c>
      <c r="AA207" s="0" t="n">
        <v>-35.474</v>
      </c>
      <c r="AB207" s="0" t="n">
        <v>48.6932</v>
      </c>
      <c r="AC207" s="0" t="n">
        <v>17.614</v>
      </c>
      <c r="AD207" s="0" t="n">
        <v>17.6057</v>
      </c>
      <c r="AE207" s="0" t="n">
        <v>17.6115</v>
      </c>
      <c r="AF207" s="0" t="n">
        <v>0.0036</v>
      </c>
      <c r="AG207" s="0" t="n">
        <v>0.064</v>
      </c>
      <c r="AH207" s="0" t="n">
        <v>0</v>
      </c>
    </row>
    <row r="208" customFormat="false" ht="12.8" hidden="false" customHeight="false" outlineLevel="0" collapsed="false">
      <c r="A208" s="0" t="n">
        <v>5</v>
      </c>
      <c r="B208" s="0" t="n">
        <v>14</v>
      </c>
      <c r="C208" s="0" t="n">
        <v>58.4922</v>
      </c>
      <c r="D208" s="0" t="n">
        <v>39.0882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1.6442</v>
      </c>
      <c r="K208" s="0" t="n">
        <v>0</v>
      </c>
      <c r="L208" s="0" t="n">
        <v>0.0005</v>
      </c>
      <c r="M208" s="0" t="n">
        <v>0</v>
      </c>
      <c r="N208" s="0" t="n">
        <v>-0.0162</v>
      </c>
      <c r="O208" s="0" t="n">
        <v>2.5018</v>
      </c>
      <c r="P208" s="0" t="n">
        <v>0.01</v>
      </c>
      <c r="Q208" s="0" t="n">
        <v>0</v>
      </c>
      <c r="R208" s="0" t="n">
        <v>0.0558</v>
      </c>
      <c r="S208" s="0" t="n">
        <v>1</v>
      </c>
      <c r="T208" s="0" t="n">
        <v>171.2261</v>
      </c>
      <c r="U208" s="0" t="n">
        <v>0</v>
      </c>
      <c r="V208" s="0" t="n">
        <v>-171.0945</v>
      </c>
      <c r="W208" s="0" t="n">
        <v>-0.208</v>
      </c>
      <c r="X208" s="0" t="n">
        <v>251.8815</v>
      </c>
      <c r="Y208" s="0" t="n">
        <v>406.1059</v>
      </c>
      <c r="Z208" s="0" t="n">
        <v>1096.8641</v>
      </c>
      <c r="AA208" s="0" t="n">
        <v>17.7264</v>
      </c>
      <c r="AB208" s="0" t="n">
        <v>48.6932</v>
      </c>
      <c r="AC208" s="0" t="n">
        <v>17.68</v>
      </c>
      <c r="AD208" s="0" t="n">
        <v>17.6492</v>
      </c>
      <c r="AE208" s="0" t="n">
        <v>17.6086</v>
      </c>
      <c r="AF208" s="0" t="n">
        <v>0.0036</v>
      </c>
      <c r="AG208" s="0" t="n">
        <v>0.064</v>
      </c>
      <c r="AH208" s="0" t="n">
        <v>20.9215</v>
      </c>
    </row>
    <row r="209" customFormat="false" ht="12.8" hidden="false" customHeight="false" outlineLevel="0" collapsed="false">
      <c r="A209" s="0" t="n">
        <v>5</v>
      </c>
      <c r="B209" s="0" t="n">
        <v>15</v>
      </c>
      <c r="C209" s="0" t="n">
        <v>58.4916</v>
      </c>
      <c r="D209" s="0" t="n">
        <v>39.0876</v>
      </c>
      <c r="E209" s="0" t="n">
        <v>0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1.8408</v>
      </c>
      <c r="K209" s="0" t="n">
        <v>0</v>
      </c>
      <c r="L209" s="0" t="n">
        <v>0.0005</v>
      </c>
      <c r="M209" s="0" t="n">
        <v>0</v>
      </c>
      <c r="N209" s="0" t="n">
        <v>-0.0162</v>
      </c>
      <c r="O209" s="0" t="n">
        <v>2.5016</v>
      </c>
      <c r="P209" s="0" t="n">
        <v>0.01</v>
      </c>
      <c r="Q209" s="0" t="n">
        <v>0</v>
      </c>
      <c r="R209" s="0" t="n">
        <v>0.0558</v>
      </c>
      <c r="S209" s="0" t="n">
        <v>1</v>
      </c>
      <c r="T209" s="0" t="n">
        <v>326.0932</v>
      </c>
      <c r="U209" s="0" t="n">
        <v>0</v>
      </c>
      <c r="V209" s="0" t="n">
        <v>-325.9599</v>
      </c>
      <c r="W209" s="0" t="n">
        <v>-0.0606</v>
      </c>
      <c r="X209" s="0" t="n">
        <v>69.5026</v>
      </c>
      <c r="Y209" s="0" t="n">
        <v>420.0414</v>
      </c>
      <c r="Z209" s="0" t="n">
        <v>1292.5687</v>
      </c>
      <c r="AA209" s="0" t="n">
        <v>28.0121</v>
      </c>
      <c r="AB209" s="0" t="n">
        <v>48.6932</v>
      </c>
      <c r="AC209" s="0" t="n">
        <v>17.657</v>
      </c>
      <c r="AD209" s="0" t="n">
        <v>17.6196</v>
      </c>
      <c r="AE209" s="0" t="n">
        <v>17.5946</v>
      </c>
      <c r="AF209" s="0" t="n">
        <v>0.0036</v>
      </c>
      <c r="AG209" s="0" t="n">
        <v>0.064</v>
      </c>
      <c r="AH209" s="0" t="n">
        <v>20.9215</v>
      </c>
    </row>
    <row r="210" customFormat="false" ht="12.8" hidden="false" customHeight="false" outlineLevel="0" collapsed="false">
      <c r="A210" s="0" t="n">
        <v>5</v>
      </c>
      <c r="B210" s="0" t="n">
        <v>16</v>
      </c>
      <c r="C210" s="0" t="n">
        <v>58.4911</v>
      </c>
      <c r="D210" s="0" t="n">
        <v>39.0871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1.917</v>
      </c>
      <c r="K210" s="0" t="n">
        <v>0</v>
      </c>
      <c r="L210" s="0" t="n">
        <v>0.0005</v>
      </c>
      <c r="M210" s="0" t="n">
        <v>0</v>
      </c>
      <c r="N210" s="0" t="n">
        <v>-0.0162</v>
      </c>
      <c r="O210" s="0" t="n">
        <v>2.5014</v>
      </c>
      <c r="P210" s="0" t="n">
        <v>0.01</v>
      </c>
      <c r="Q210" s="0" t="n">
        <v>0</v>
      </c>
      <c r="R210" s="0" t="n">
        <v>0.0558</v>
      </c>
      <c r="S210" s="0" t="n">
        <v>1</v>
      </c>
      <c r="T210" s="0" t="n">
        <v>446.6374</v>
      </c>
      <c r="U210" s="0" t="n">
        <v>0</v>
      </c>
      <c r="V210" s="0" t="n">
        <v>-447.3808</v>
      </c>
      <c r="W210" s="0" t="n">
        <v>0.7972</v>
      </c>
      <c r="X210" s="0" t="n">
        <v>-74.3987</v>
      </c>
      <c r="Y210" s="0" t="n">
        <v>430.2345</v>
      </c>
      <c r="Z210" s="0" t="n">
        <v>1448.5612</v>
      </c>
      <c r="AA210" s="0" t="n">
        <v>36.1131</v>
      </c>
      <c r="AB210" s="0" t="n">
        <v>48.6932</v>
      </c>
      <c r="AC210" s="0" t="n">
        <v>17.501</v>
      </c>
      <c r="AD210" s="0" t="n">
        <v>17.4504</v>
      </c>
      <c r="AE210" s="0" t="n">
        <v>17.5431</v>
      </c>
      <c r="AF210" s="0" t="n">
        <v>0.0036</v>
      </c>
      <c r="AG210" s="0" t="n">
        <v>0.064</v>
      </c>
      <c r="AH210" s="0" t="n">
        <v>20.9215</v>
      </c>
    </row>
    <row r="211" customFormat="false" ht="12.8" hidden="false" customHeight="false" outlineLevel="0" collapsed="false">
      <c r="A211" s="0" t="n">
        <v>5</v>
      </c>
      <c r="B211" s="0" t="n">
        <v>17</v>
      </c>
      <c r="C211" s="0" t="n">
        <v>58.4906</v>
      </c>
      <c r="D211" s="0" t="n">
        <v>39.0866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0</v>
      </c>
      <c r="J211" s="0" t="n">
        <v>1.9273</v>
      </c>
      <c r="K211" s="0" t="n">
        <v>0</v>
      </c>
      <c r="L211" s="0" t="n">
        <v>0.0005</v>
      </c>
      <c r="M211" s="0" t="n">
        <v>0</v>
      </c>
      <c r="N211" s="0" t="n">
        <v>-0.0162</v>
      </c>
      <c r="O211" s="0" t="n">
        <v>2.5013</v>
      </c>
      <c r="P211" s="0" t="n">
        <v>0.01</v>
      </c>
      <c r="Q211" s="0" t="n">
        <v>0</v>
      </c>
      <c r="R211" s="0" t="n">
        <v>0.0558</v>
      </c>
      <c r="S211" s="0" t="n">
        <v>1</v>
      </c>
      <c r="T211" s="0" t="n">
        <v>495.1539</v>
      </c>
      <c r="U211" s="0" t="n">
        <v>0</v>
      </c>
      <c r="V211" s="0" t="n">
        <v>-496.4413</v>
      </c>
      <c r="W211" s="0" t="n">
        <v>1.4108</v>
      </c>
      <c r="X211" s="0" t="n">
        <v>-133.1272</v>
      </c>
      <c r="Y211" s="0" t="n">
        <v>433.8134</v>
      </c>
      <c r="Z211" s="0" t="n">
        <v>1507.0309</v>
      </c>
      <c r="AA211" s="0" t="n">
        <v>39.3428</v>
      </c>
      <c r="AB211" s="0" t="n">
        <v>48.6932</v>
      </c>
      <c r="AC211" s="0" t="n">
        <v>17.339</v>
      </c>
      <c r="AD211" s="0" t="n">
        <v>17.2879</v>
      </c>
      <c r="AE211" s="0" t="n">
        <v>17.4712</v>
      </c>
      <c r="AF211" s="0" t="n">
        <v>0.0036</v>
      </c>
      <c r="AG211" s="0" t="n">
        <v>0.0639</v>
      </c>
      <c r="AH211" s="0" t="n">
        <v>20.9214</v>
      </c>
    </row>
    <row r="212" customFormat="false" ht="12.8" hidden="false" customHeight="false" outlineLevel="0" collapsed="false">
      <c r="A212" s="0" t="n">
        <v>5</v>
      </c>
      <c r="B212" s="0" t="n">
        <v>18</v>
      </c>
      <c r="C212" s="0" t="n">
        <v>58.4901</v>
      </c>
      <c r="D212" s="0" t="n">
        <v>39.0861</v>
      </c>
      <c r="E212" s="0" t="n">
        <v>0</v>
      </c>
      <c r="F212" s="0" t="n">
        <v>0</v>
      </c>
      <c r="G212" s="0" t="n">
        <v>0</v>
      </c>
      <c r="H212" s="0" t="n">
        <v>0</v>
      </c>
      <c r="I212" s="0" t="n">
        <v>0</v>
      </c>
      <c r="J212" s="0" t="n">
        <v>1.9608</v>
      </c>
      <c r="K212" s="0" t="n">
        <v>0</v>
      </c>
      <c r="L212" s="0" t="n">
        <v>0.0005</v>
      </c>
      <c r="M212" s="0" t="n">
        <v>0</v>
      </c>
      <c r="N212" s="0" t="n">
        <v>-0.0162</v>
      </c>
      <c r="O212" s="0" t="n">
        <v>2.5011</v>
      </c>
      <c r="P212" s="0" t="n">
        <v>0.01</v>
      </c>
      <c r="Q212" s="0" t="n">
        <v>0</v>
      </c>
      <c r="R212" s="0" t="n">
        <v>0.0558</v>
      </c>
      <c r="S212" s="0" t="n">
        <v>1</v>
      </c>
      <c r="T212" s="0" t="n">
        <v>599.2524</v>
      </c>
      <c r="U212" s="0" t="n">
        <v>0</v>
      </c>
      <c r="V212" s="0" t="n">
        <v>-601.6617</v>
      </c>
      <c r="W212" s="0" t="n">
        <v>2.3317</v>
      </c>
      <c r="X212" s="0" t="n">
        <v>-258.3953</v>
      </c>
      <c r="Y212" s="0" t="n">
        <v>442.1436</v>
      </c>
      <c r="Z212" s="0" t="n">
        <v>1638.6726</v>
      </c>
      <c r="AA212" s="0" t="n">
        <v>46.3408</v>
      </c>
      <c r="AB212" s="0" t="n">
        <v>48.6932</v>
      </c>
      <c r="AC212" s="0" t="n">
        <v>17.109</v>
      </c>
      <c r="AD212" s="0" t="n">
        <v>17.0494</v>
      </c>
      <c r="AE212" s="0" t="n">
        <v>17.3689</v>
      </c>
      <c r="AF212" s="0" t="n">
        <v>0.0036</v>
      </c>
      <c r="AG212" s="0" t="n">
        <v>0.0639</v>
      </c>
      <c r="AH212" s="0" t="n">
        <v>20.9215</v>
      </c>
    </row>
    <row r="213" customFormat="false" ht="12.8" hidden="false" customHeight="false" outlineLevel="0" collapsed="false">
      <c r="A213" s="0" t="n">
        <v>5</v>
      </c>
      <c r="B213" s="0" t="n">
        <v>19</v>
      </c>
      <c r="C213" s="0" t="n">
        <v>58.4895</v>
      </c>
      <c r="D213" s="0" t="n">
        <v>39.0855</v>
      </c>
      <c r="E213" s="0" t="n">
        <v>0</v>
      </c>
      <c r="F213" s="0" t="n">
        <v>0</v>
      </c>
      <c r="G213" s="0" t="n">
        <v>0</v>
      </c>
      <c r="H213" s="0" t="n">
        <v>0</v>
      </c>
      <c r="I213" s="0" t="n">
        <v>0</v>
      </c>
      <c r="J213" s="0" t="n">
        <v>2.1038</v>
      </c>
      <c r="K213" s="0" t="n">
        <v>0</v>
      </c>
      <c r="L213" s="0" t="n">
        <v>0.0005</v>
      </c>
      <c r="M213" s="0" t="n">
        <v>0</v>
      </c>
      <c r="N213" s="0" t="n">
        <v>-0.0162</v>
      </c>
      <c r="O213" s="0" t="n">
        <v>2.5009</v>
      </c>
      <c r="P213" s="0" t="n">
        <v>0.01</v>
      </c>
      <c r="Q213" s="0" t="n">
        <v>0</v>
      </c>
      <c r="R213" s="0" t="n">
        <v>0.0558</v>
      </c>
      <c r="S213" s="0" t="n">
        <v>1</v>
      </c>
      <c r="T213" s="0" t="n">
        <v>786.2568</v>
      </c>
      <c r="U213" s="0" t="n">
        <v>0</v>
      </c>
      <c r="V213" s="0" t="n">
        <v>-788.5092</v>
      </c>
      <c r="W213" s="0" t="n">
        <v>2.3811</v>
      </c>
      <c r="X213" s="0" t="n">
        <v>-478.9042</v>
      </c>
      <c r="Y213" s="0" t="n">
        <v>458.6716</v>
      </c>
      <c r="Z213" s="0" t="n">
        <v>1861.1575</v>
      </c>
      <c r="AA213" s="0" t="n">
        <v>58.8582</v>
      </c>
      <c r="AB213" s="0" t="n">
        <v>48.6932</v>
      </c>
      <c r="AC213" s="0" t="n">
        <v>17.025</v>
      </c>
      <c r="AD213" s="0" t="n">
        <v>16.9382</v>
      </c>
      <c r="AE213" s="0" t="n">
        <v>17.2766</v>
      </c>
      <c r="AF213" s="0" t="n">
        <v>0.0036</v>
      </c>
      <c r="AG213" s="0" t="n">
        <v>0.0639</v>
      </c>
      <c r="AH213" s="0" t="n">
        <v>20.9214</v>
      </c>
    </row>
    <row r="214" customFormat="false" ht="12.8" hidden="false" customHeight="false" outlineLevel="0" collapsed="false">
      <c r="A214" s="0" t="n">
        <v>5</v>
      </c>
      <c r="B214" s="0" t="n">
        <v>20</v>
      </c>
      <c r="C214" s="0" t="n">
        <v>58.489</v>
      </c>
      <c r="D214" s="0" t="n">
        <v>39.085</v>
      </c>
      <c r="E214" s="0" t="n">
        <v>0</v>
      </c>
      <c r="F214" s="0" t="n">
        <v>0</v>
      </c>
      <c r="G214" s="0" t="n">
        <v>0</v>
      </c>
      <c r="H214" s="0" t="n">
        <v>0</v>
      </c>
      <c r="I214" s="0" t="n">
        <v>0</v>
      </c>
      <c r="J214" s="0" t="n">
        <v>2.5093</v>
      </c>
      <c r="K214" s="0" t="n">
        <v>0</v>
      </c>
      <c r="L214" s="0" t="n">
        <v>0.0005</v>
      </c>
      <c r="M214" s="0" t="n">
        <v>0</v>
      </c>
      <c r="N214" s="0" t="n">
        <v>-0.0162</v>
      </c>
      <c r="O214" s="0" t="n">
        <v>2.5007</v>
      </c>
      <c r="P214" s="0" t="n">
        <v>0.01</v>
      </c>
      <c r="Q214" s="0" t="n">
        <v>0</v>
      </c>
      <c r="R214" s="0" t="n">
        <v>0.0558</v>
      </c>
      <c r="S214" s="0" t="n">
        <v>1</v>
      </c>
      <c r="T214" s="0" t="n">
        <v>1280.2261</v>
      </c>
      <c r="U214" s="0" t="n">
        <v>0</v>
      </c>
      <c r="V214" s="0" t="n">
        <v>-1282.2402</v>
      </c>
      <c r="W214" s="0" t="n">
        <v>1.9642</v>
      </c>
      <c r="X214" s="0" t="n">
        <v>-1059.869</v>
      </c>
      <c r="Y214" s="0" t="n">
        <v>504.2147</v>
      </c>
      <c r="Z214" s="0" t="n">
        <v>2464.6802</v>
      </c>
      <c r="AA214" s="0" t="n">
        <v>92.3441</v>
      </c>
      <c r="AB214" s="0" t="n">
        <v>48.6932</v>
      </c>
      <c r="AC214" s="0" t="n">
        <v>17.131</v>
      </c>
      <c r="AD214" s="0" t="n">
        <v>16.9213</v>
      </c>
      <c r="AE214" s="0" t="n">
        <v>17.2099</v>
      </c>
      <c r="AF214" s="0" t="n">
        <v>0.0036</v>
      </c>
      <c r="AG214" s="0" t="n">
        <v>0.0639</v>
      </c>
      <c r="AH214" s="0" t="n">
        <v>20.9215</v>
      </c>
    </row>
    <row r="215" customFormat="false" ht="12.8" hidden="false" customHeight="false" outlineLevel="0" collapsed="false">
      <c r="A215" s="0" t="n">
        <v>5</v>
      </c>
      <c r="B215" s="0" t="n">
        <v>21</v>
      </c>
      <c r="C215" s="0" t="n">
        <v>58.4885</v>
      </c>
      <c r="D215" s="0" t="n">
        <v>39.0845</v>
      </c>
      <c r="E215" s="0" t="n">
        <v>0</v>
      </c>
      <c r="F215" s="0" t="n">
        <v>0</v>
      </c>
      <c r="G215" s="0" t="n">
        <v>0</v>
      </c>
      <c r="H215" s="0" t="n">
        <v>0</v>
      </c>
      <c r="I215" s="0" t="n">
        <v>0</v>
      </c>
      <c r="J215" s="0" t="n">
        <v>2.6028</v>
      </c>
      <c r="K215" s="0" t="n">
        <v>0</v>
      </c>
      <c r="L215" s="0" t="n">
        <v>0.0005</v>
      </c>
      <c r="M215" s="0" t="n">
        <v>0</v>
      </c>
      <c r="N215" s="0" t="n">
        <v>-0.0162</v>
      </c>
      <c r="O215" s="0" t="n">
        <v>2.5005</v>
      </c>
      <c r="P215" s="0" t="n">
        <v>0.01</v>
      </c>
      <c r="Q215" s="0" t="n">
        <v>0</v>
      </c>
      <c r="R215" s="0" t="n">
        <v>0.0558</v>
      </c>
      <c r="S215" s="0" t="n">
        <v>1</v>
      </c>
      <c r="T215" s="0" t="n">
        <v>1228.1139</v>
      </c>
      <c r="U215" s="0" t="n">
        <v>0</v>
      </c>
      <c r="V215" s="0" t="n">
        <v>-1228.1699</v>
      </c>
      <c r="W215" s="0" t="n">
        <v>0.1009</v>
      </c>
      <c r="X215" s="0" t="n">
        <v>-994.582</v>
      </c>
      <c r="Y215" s="0" t="n">
        <v>500.592</v>
      </c>
      <c r="Z215" s="0" t="n">
        <v>2384.468</v>
      </c>
      <c r="AA215" s="0" t="n">
        <v>88.6314</v>
      </c>
      <c r="AB215" s="0" t="n">
        <v>48.6932</v>
      </c>
      <c r="AC215" s="0" t="n">
        <v>17.392</v>
      </c>
      <c r="AD215" s="0" t="n">
        <v>17.1916</v>
      </c>
      <c r="AE215" s="0" t="n">
        <v>17.2231</v>
      </c>
      <c r="AF215" s="0" t="n">
        <v>0.0036</v>
      </c>
      <c r="AG215" s="0" t="n">
        <v>0.0639</v>
      </c>
      <c r="AH215" s="0" t="n">
        <v>20.9214</v>
      </c>
    </row>
    <row r="216" customFormat="false" ht="12.8" hidden="false" customHeight="false" outlineLevel="0" collapsed="false">
      <c r="A216" s="0" t="n">
        <v>5</v>
      </c>
      <c r="B216" s="0" t="n">
        <v>22</v>
      </c>
      <c r="C216" s="0" t="n">
        <v>58.488</v>
      </c>
      <c r="D216" s="0" t="n">
        <v>39.084</v>
      </c>
      <c r="E216" s="0" t="n">
        <v>0</v>
      </c>
      <c r="F216" s="0" t="n">
        <v>0</v>
      </c>
      <c r="G216" s="0" t="n">
        <v>0</v>
      </c>
      <c r="H216" s="0" t="n">
        <v>0</v>
      </c>
      <c r="I216" s="0" t="n">
        <v>0</v>
      </c>
      <c r="J216" s="0" t="n">
        <v>2.8572</v>
      </c>
      <c r="K216" s="0" t="n">
        <v>0</v>
      </c>
      <c r="L216" s="0" t="n">
        <v>0.0005</v>
      </c>
      <c r="M216" s="0" t="n">
        <v>0</v>
      </c>
      <c r="N216" s="0" t="n">
        <v>-0.0162</v>
      </c>
      <c r="O216" s="0" t="n">
        <v>2.5003</v>
      </c>
      <c r="P216" s="0" t="n">
        <v>0.01</v>
      </c>
      <c r="Q216" s="0" t="n">
        <v>0</v>
      </c>
      <c r="R216" s="0" t="n">
        <v>0.0558</v>
      </c>
      <c r="S216" s="0" t="n">
        <v>1</v>
      </c>
      <c r="T216" s="0" t="n">
        <v>1698.6188</v>
      </c>
      <c r="U216" s="0" t="n">
        <v>0</v>
      </c>
      <c r="V216" s="0" t="n">
        <v>-1698.0374</v>
      </c>
      <c r="W216" s="0" t="n">
        <v>-0.586</v>
      </c>
      <c r="X216" s="0" t="n">
        <v>-1546.5139</v>
      </c>
      <c r="Y216" s="0" t="n">
        <v>544.1347</v>
      </c>
      <c r="Z216" s="0" t="n">
        <v>2976.9722</v>
      </c>
      <c r="AA216" s="0" t="n">
        <v>119.9041</v>
      </c>
      <c r="AB216" s="0" t="n">
        <v>48.6932</v>
      </c>
      <c r="AC216" s="0" t="n">
        <v>17.54</v>
      </c>
      <c r="AD216" s="0" t="n">
        <v>17.329</v>
      </c>
      <c r="AE216" s="0" t="n">
        <v>17.2533</v>
      </c>
      <c r="AF216" s="0" t="n">
        <v>0.0036</v>
      </c>
      <c r="AG216" s="0" t="n">
        <v>0.0639</v>
      </c>
      <c r="AH216" s="0" t="n">
        <v>20.9215</v>
      </c>
    </row>
    <row r="217" customFormat="false" ht="12.8" hidden="false" customHeight="false" outlineLevel="0" collapsed="false">
      <c r="A217" s="0" t="n">
        <v>5</v>
      </c>
      <c r="B217" s="0" t="n">
        <v>23</v>
      </c>
      <c r="C217" s="0" t="n">
        <v>58.4875</v>
      </c>
      <c r="D217" s="0" t="n">
        <v>39.0834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3.7425</v>
      </c>
      <c r="K217" s="0" t="n">
        <v>0</v>
      </c>
      <c r="L217" s="0" t="n">
        <v>0.0005</v>
      </c>
      <c r="M217" s="0" t="n">
        <v>0</v>
      </c>
      <c r="N217" s="0" t="n">
        <v>-0.0162</v>
      </c>
      <c r="O217" s="0" t="n">
        <v>2.5001</v>
      </c>
      <c r="P217" s="0" t="n">
        <v>0.01</v>
      </c>
      <c r="Q217" s="0" t="n">
        <v>0</v>
      </c>
      <c r="R217" s="0" t="n">
        <v>0.0558</v>
      </c>
      <c r="S217" s="0" t="n">
        <v>1</v>
      </c>
      <c r="T217" s="0" t="n">
        <v>2463.7932</v>
      </c>
      <c r="U217" s="0" t="n">
        <v>0</v>
      </c>
      <c r="V217" s="0" t="n">
        <v>-2462.3496</v>
      </c>
      <c r="W217" s="0" t="n">
        <v>-1.4666</v>
      </c>
      <c r="X217" s="0" t="n">
        <v>-2444.5264</v>
      </c>
      <c r="Y217" s="0" t="n">
        <v>615.607</v>
      </c>
      <c r="Z217" s="0" t="n">
        <v>3921.0408</v>
      </c>
      <c r="AA217" s="0" t="n">
        <v>171.5797</v>
      </c>
      <c r="AB217" s="0" t="n">
        <v>48.6932</v>
      </c>
      <c r="AC217" s="0" t="n">
        <v>17.876</v>
      </c>
      <c r="AD217" s="0" t="n">
        <v>17.5186</v>
      </c>
      <c r="AE217" s="0" t="n">
        <v>17.3082</v>
      </c>
      <c r="AF217" s="0" t="n">
        <v>0.0036</v>
      </c>
      <c r="AG217" s="0" t="n">
        <v>0.0639</v>
      </c>
      <c r="AH217" s="0" t="n">
        <v>20.9214</v>
      </c>
    </row>
    <row r="218" customFormat="false" ht="12.8" hidden="false" customHeight="false" outlineLevel="0" collapsed="false">
      <c r="A218" s="0" t="n">
        <v>5</v>
      </c>
      <c r="B218" s="0" t="n">
        <v>24</v>
      </c>
      <c r="C218" s="0" t="n">
        <v>58.4869</v>
      </c>
      <c r="D218" s="0" t="n">
        <v>39.0829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3.8482</v>
      </c>
      <c r="K218" s="0" t="n">
        <v>0</v>
      </c>
      <c r="L218" s="0" t="n">
        <v>0.0005</v>
      </c>
      <c r="M218" s="0" t="n">
        <v>0</v>
      </c>
      <c r="N218" s="0" t="n">
        <v>-0.0162</v>
      </c>
      <c r="O218" s="0" t="n">
        <v>2.4999</v>
      </c>
      <c r="P218" s="0" t="n">
        <v>0.01</v>
      </c>
      <c r="Q218" s="0" t="n">
        <v>0</v>
      </c>
      <c r="R218" s="0" t="n">
        <v>0.0558</v>
      </c>
      <c r="S218" s="0" t="n">
        <v>0.9366</v>
      </c>
      <c r="T218" s="0" t="n">
        <v>2517.4814</v>
      </c>
      <c r="U218" s="0" t="n">
        <v>0</v>
      </c>
      <c r="V218" s="0" t="n">
        <v>-2514.1672</v>
      </c>
      <c r="W218" s="0" t="n">
        <v>-3.3553</v>
      </c>
      <c r="X218" s="0" t="n">
        <v>-2503.0144</v>
      </c>
      <c r="Y218" s="0" t="n">
        <v>622.4094</v>
      </c>
      <c r="Z218" s="0" t="n">
        <v>3981.4307</v>
      </c>
      <c r="AA218" s="0" t="n">
        <v>175.016</v>
      </c>
      <c r="AB218" s="0" t="n">
        <v>48.6932</v>
      </c>
      <c r="AC218" s="0" t="n">
        <v>18.231</v>
      </c>
      <c r="AD218" s="0" t="n">
        <v>17.9151</v>
      </c>
      <c r="AE218" s="0" t="n">
        <v>17.4273</v>
      </c>
      <c r="AF218" s="0" t="n">
        <v>0.0036</v>
      </c>
      <c r="AG218" s="0" t="n">
        <v>0.0639</v>
      </c>
      <c r="AH218" s="0" t="n">
        <v>20.9215</v>
      </c>
    </row>
    <row r="219" customFormat="false" ht="12.8" hidden="false" customHeight="false" outlineLevel="0" collapsed="false">
      <c r="A219" s="0" t="n">
        <v>5</v>
      </c>
      <c r="B219" s="0" t="n">
        <v>25</v>
      </c>
      <c r="C219" s="0" t="n">
        <v>58.4864</v>
      </c>
      <c r="D219" s="0" t="n">
        <v>39.0824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3.6502</v>
      </c>
      <c r="K219" s="0" t="n">
        <v>0</v>
      </c>
      <c r="L219" s="0" t="n">
        <v>0.0005</v>
      </c>
      <c r="M219" s="0" t="n">
        <v>0</v>
      </c>
      <c r="N219" s="0" t="n">
        <v>-0.0162</v>
      </c>
      <c r="O219" s="0" t="n">
        <v>2.4998</v>
      </c>
      <c r="P219" s="0" t="n">
        <v>0.01</v>
      </c>
      <c r="Q219" s="0" t="n">
        <v>0</v>
      </c>
      <c r="R219" s="0" t="n">
        <v>0.0558</v>
      </c>
      <c r="S219" s="0" t="n">
        <v>1</v>
      </c>
      <c r="T219" s="0" t="n">
        <v>2633.9492</v>
      </c>
      <c r="U219" s="0" t="n">
        <v>0</v>
      </c>
      <c r="V219" s="0" t="n">
        <v>-2629.9094</v>
      </c>
      <c r="W219" s="0" t="n">
        <v>-4.1459</v>
      </c>
      <c r="X219" s="0" t="n">
        <v>-2637.5413</v>
      </c>
      <c r="Y219" s="0" t="n">
        <v>634.1984</v>
      </c>
      <c r="Z219" s="0" t="n">
        <v>4137.7202</v>
      </c>
      <c r="AA219" s="0" t="n">
        <v>182.5743</v>
      </c>
      <c r="AB219" s="0" t="n">
        <v>48.6932</v>
      </c>
      <c r="AC219" s="0" t="n">
        <v>18.456</v>
      </c>
      <c r="AD219" s="0" t="n">
        <v>18.1772</v>
      </c>
      <c r="AE219" s="0" t="n">
        <v>17.5559</v>
      </c>
      <c r="AF219" s="0" t="n">
        <v>0.0036</v>
      </c>
      <c r="AG219" s="0" t="n">
        <v>0.0639</v>
      </c>
      <c r="AH219" s="0" t="n">
        <v>20.9214</v>
      </c>
    </row>
    <row r="220" customFormat="false" ht="12.8" hidden="false" customHeight="false" outlineLevel="0" collapsed="false">
      <c r="A220" s="0" t="n">
        <v>5</v>
      </c>
      <c r="B220" s="0" t="n">
        <v>26</v>
      </c>
      <c r="C220" s="0" t="n">
        <v>58.4859</v>
      </c>
      <c r="D220" s="0" t="n">
        <v>39.0819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3.6775</v>
      </c>
      <c r="K220" s="0" t="n">
        <v>0</v>
      </c>
      <c r="L220" s="0" t="n">
        <v>0.0005</v>
      </c>
      <c r="M220" s="0" t="n">
        <v>0</v>
      </c>
      <c r="N220" s="0" t="n">
        <v>-0.0162</v>
      </c>
      <c r="O220" s="0" t="n">
        <v>2.4996</v>
      </c>
      <c r="P220" s="0" t="n">
        <v>0.01</v>
      </c>
      <c r="Q220" s="0" t="n">
        <v>0</v>
      </c>
      <c r="R220" s="0" t="n">
        <v>0.0558</v>
      </c>
      <c r="S220" s="0" t="n">
        <v>1</v>
      </c>
      <c r="T220" s="0" t="n">
        <v>2563.0784</v>
      </c>
      <c r="U220" s="0" t="n">
        <v>0</v>
      </c>
      <c r="V220" s="0" t="n">
        <v>-2559.916</v>
      </c>
      <c r="W220" s="0" t="n">
        <v>-3.1808</v>
      </c>
      <c r="X220" s="0" t="n">
        <v>-2555.4844</v>
      </c>
      <c r="Y220" s="0" t="n">
        <v>627.6673</v>
      </c>
      <c r="Z220" s="0" t="n">
        <v>4066.9419</v>
      </c>
      <c r="AA220" s="0" t="n">
        <v>178.0058</v>
      </c>
      <c r="AB220" s="0" t="n">
        <v>48.6932</v>
      </c>
      <c r="AC220" s="0" t="n">
        <v>18.425</v>
      </c>
      <c r="AD220" s="0" t="n">
        <v>18.1312</v>
      </c>
      <c r="AE220" s="0" t="n">
        <v>17.6235</v>
      </c>
      <c r="AF220" s="0" t="n">
        <v>0.0036</v>
      </c>
      <c r="AG220" s="0" t="n">
        <v>0.0639</v>
      </c>
      <c r="AH220" s="0" t="n">
        <v>20.9214</v>
      </c>
    </row>
    <row r="221" customFormat="false" ht="12.8" hidden="false" customHeight="false" outlineLevel="0" collapsed="false">
      <c r="A221" s="0" t="n">
        <v>5</v>
      </c>
      <c r="B221" s="0" t="n">
        <v>27</v>
      </c>
      <c r="C221" s="0" t="n">
        <v>58.4854</v>
      </c>
      <c r="D221" s="0" t="n">
        <v>39.0813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4.5554</v>
      </c>
      <c r="K221" s="0" t="n">
        <v>0</v>
      </c>
      <c r="L221" s="0" t="n">
        <v>0.0005</v>
      </c>
      <c r="M221" s="0" t="n">
        <v>0</v>
      </c>
      <c r="N221" s="0" t="n">
        <v>-0.0162</v>
      </c>
      <c r="O221" s="0" t="n">
        <v>2.4994</v>
      </c>
      <c r="P221" s="0" t="n">
        <v>0.01</v>
      </c>
      <c r="Q221" s="0" t="n">
        <v>0</v>
      </c>
      <c r="R221" s="0" t="n">
        <v>0.0558</v>
      </c>
      <c r="S221" s="0" t="n">
        <v>1</v>
      </c>
      <c r="T221" s="0" t="n">
        <v>3174.8252</v>
      </c>
      <c r="U221" s="0" t="n">
        <v>0</v>
      </c>
      <c r="V221" s="0" t="n">
        <v>-3170.5884</v>
      </c>
      <c r="W221" s="0" t="n">
        <v>-4.3377</v>
      </c>
      <c r="X221" s="0" t="n">
        <v>-3272.1855</v>
      </c>
      <c r="Y221" s="0" t="n">
        <v>685.3229</v>
      </c>
      <c r="Z221" s="0" t="n">
        <v>4806.6978</v>
      </c>
      <c r="AA221" s="0" t="n">
        <v>219.1601</v>
      </c>
      <c r="AB221" s="0" t="n">
        <v>48.6932</v>
      </c>
      <c r="AC221" s="0" t="n">
        <v>18.804</v>
      </c>
      <c r="AD221" s="0" t="n">
        <v>18.4081</v>
      </c>
      <c r="AE221" s="0" t="n">
        <v>17.7316</v>
      </c>
      <c r="AF221" s="0" t="n">
        <v>0.0036</v>
      </c>
      <c r="AG221" s="0" t="n">
        <v>0.0639</v>
      </c>
      <c r="AH221" s="0" t="n">
        <v>20.9171</v>
      </c>
    </row>
    <row r="222" customFormat="false" ht="12.8" hidden="false" customHeight="false" outlineLevel="0" collapsed="false">
      <c r="A222" s="0" t="n">
        <v>5</v>
      </c>
      <c r="B222" s="0" t="n">
        <v>28</v>
      </c>
      <c r="C222" s="0" t="n">
        <v>58.4848</v>
      </c>
      <c r="D222" s="0" t="n">
        <v>39.0808</v>
      </c>
      <c r="E222" s="0" t="n">
        <v>0</v>
      </c>
      <c r="F222" s="0" t="n">
        <v>0</v>
      </c>
      <c r="G222" s="0" t="n">
        <v>0</v>
      </c>
      <c r="H222" s="0" t="n">
        <v>0</v>
      </c>
      <c r="I222" s="0" t="n">
        <v>0</v>
      </c>
      <c r="J222" s="0" t="n">
        <v>5.791</v>
      </c>
      <c r="K222" s="0" t="n">
        <v>0</v>
      </c>
      <c r="L222" s="0" t="n">
        <v>0.0005</v>
      </c>
      <c r="M222" s="0" t="n">
        <v>0</v>
      </c>
      <c r="N222" s="0" t="n">
        <v>-0.0162</v>
      </c>
      <c r="O222" s="0" t="n">
        <v>2.4992</v>
      </c>
      <c r="P222" s="0" t="n">
        <v>0.01</v>
      </c>
      <c r="Q222" s="0" t="n">
        <v>0</v>
      </c>
      <c r="R222" s="0" t="n">
        <v>0.0558</v>
      </c>
      <c r="S222" s="0" t="n">
        <v>1</v>
      </c>
      <c r="T222" s="0" t="n">
        <v>4553.7056</v>
      </c>
      <c r="U222" s="0" t="n">
        <v>0</v>
      </c>
      <c r="V222" s="0" t="n">
        <v>-4547.9937</v>
      </c>
      <c r="W222" s="0" t="n">
        <v>-5.679</v>
      </c>
      <c r="X222" s="0" t="n">
        <v>-4890.4546</v>
      </c>
      <c r="Y222" s="0" t="n">
        <v>820.3445</v>
      </c>
      <c r="Z222" s="0" t="n">
        <v>6469.2656</v>
      </c>
      <c r="AA222" s="0" t="n">
        <v>315.3976</v>
      </c>
      <c r="AB222" s="0" t="n">
        <v>48.6932</v>
      </c>
      <c r="AC222" s="0" t="n">
        <v>19.32</v>
      </c>
      <c r="AD222" s="0" t="n">
        <v>18.7588</v>
      </c>
      <c r="AE222" s="0" t="n">
        <v>17.8803</v>
      </c>
      <c r="AF222" s="0" t="n">
        <v>0.0036</v>
      </c>
      <c r="AG222" s="0" t="n">
        <v>0.0639</v>
      </c>
      <c r="AH222" s="0" t="n">
        <v>20.1686</v>
      </c>
    </row>
    <row r="223" customFormat="false" ht="12.8" hidden="false" customHeight="false" outlineLevel="0" collapsed="false">
      <c r="A223" s="0" t="n">
        <v>5</v>
      </c>
      <c r="B223" s="0" t="n">
        <v>29</v>
      </c>
      <c r="C223" s="0" t="n">
        <v>58.4843</v>
      </c>
      <c r="D223" s="0" t="n">
        <v>39.0803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8.2919</v>
      </c>
      <c r="K223" s="0" t="n">
        <v>0</v>
      </c>
      <c r="L223" s="0" t="n">
        <v>0.0005</v>
      </c>
      <c r="M223" s="0" t="n">
        <v>0</v>
      </c>
      <c r="N223" s="0" t="n">
        <v>-0.0162</v>
      </c>
      <c r="O223" s="0" t="n">
        <v>2.499</v>
      </c>
      <c r="P223" s="0" t="n">
        <v>0.01</v>
      </c>
      <c r="Q223" s="0" t="n">
        <v>0</v>
      </c>
      <c r="R223" s="0" t="n">
        <v>0.0558</v>
      </c>
      <c r="S223" s="0" t="n">
        <v>1</v>
      </c>
      <c r="T223" s="0" t="n">
        <v>7660.042</v>
      </c>
      <c r="U223" s="0" t="n">
        <v>0</v>
      </c>
      <c r="V223" s="0" t="n">
        <v>-7652.6104</v>
      </c>
      <c r="W223" s="0" t="n">
        <v>-7.5149</v>
      </c>
      <c r="X223" s="0" t="n">
        <v>-8539.9053</v>
      </c>
      <c r="Y223" s="0" t="n">
        <v>1230.467</v>
      </c>
      <c r="Z223" s="0" t="n">
        <v>10132.5674</v>
      </c>
      <c r="AA223" s="0" t="n">
        <v>612.037</v>
      </c>
      <c r="AB223" s="0" t="n">
        <v>48.6932</v>
      </c>
      <c r="AC223" s="0" t="n">
        <v>20.127</v>
      </c>
      <c r="AD223" s="0" t="n">
        <v>19.2397</v>
      </c>
      <c r="AE223" s="0" t="n">
        <v>18.0845</v>
      </c>
      <c r="AF223" s="0" t="n">
        <v>0.0036</v>
      </c>
      <c r="AG223" s="0" t="n">
        <v>0.0639</v>
      </c>
      <c r="AH223" s="0" t="n">
        <v>16.4115</v>
      </c>
    </row>
    <row r="224" customFormat="false" ht="12.8" hidden="false" customHeight="false" outlineLevel="0" collapsed="false">
      <c r="A224" s="0" t="n">
        <v>5</v>
      </c>
      <c r="B224" s="0" t="n">
        <v>30</v>
      </c>
      <c r="C224" s="0" t="n">
        <v>58.4838</v>
      </c>
      <c r="D224" s="0" t="n">
        <v>39.0798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9.4718</v>
      </c>
      <c r="K224" s="0" t="n">
        <v>0</v>
      </c>
      <c r="L224" s="0" t="n">
        <v>0.0005</v>
      </c>
      <c r="M224" s="0" t="n">
        <v>0</v>
      </c>
      <c r="N224" s="0" t="n">
        <v>-0.0162</v>
      </c>
      <c r="O224" s="0" t="n">
        <v>2.4988</v>
      </c>
      <c r="P224" s="0" t="n">
        <v>0.01</v>
      </c>
      <c r="Q224" s="0" t="n">
        <v>0</v>
      </c>
      <c r="R224" s="0" t="n">
        <v>0.0558</v>
      </c>
      <c r="S224" s="0" t="n">
        <v>1</v>
      </c>
      <c r="T224" s="0" t="n">
        <v>8429.248</v>
      </c>
      <c r="U224" s="0" t="n">
        <v>0</v>
      </c>
      <c r="V224" s="0" t="n">
        <v>-8417.3252</v>
      </c>
      <c r="W224" s="0" t="n">
        <v>-11.802</v>
      </c>
      <c r="X224" s="0" t="n">
        <v>-9433.332</v>
      </c>
      <c r="Y224" s="0" t="n">
        <v>1305.3998</v>
      </c>
      <c r="Z224" s="0" t="n">
        <v>11061.9912</v>
      </c>
      <c r="AA224" s="0" t="n">
        <v>663.6633</v>
      </c>
      <c r="AB224" s="0" t="n">
        <v>48.6932</v>
      </c>
      <c r="AC224" s="0" t="n">
        <v>21.102</v>
      </c>
      <c r="AD224" s="0" t="n">
        <v>20.2192</v>
      </c>
      <c r="AE224" s="0" t="n">
        <v>18.4376</v>
      </c>
      <c r="AF224" s="0" t="n">
        <v>0.0036</v>
      </c>
      <c r="AG224" s="0" t="n">
        <v>0.0639</v>
      </c>
      <c r="AH224" s="0" t="n">
        <v>16.7289</v>
      </c>
    </row>
    <row r="225" customFormat="false" ht="12.8" hidden="false" customHeight="false" outlineLevel="0" collapsed="false">
      <c r="A225" s="0" t="n">
        <v>5</v>
      </c>
      <c r="B225" s="0" t="n">
        <v>31</v>
      </c>
      <c r="C225" s="0" t="n">
        <v>58.4833</v>
      </c>
      <c r="D225" s="0" t="n">
        <v>39.0793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9.2122</v>
      </c>
      <c r="K225" s="0" t="n">
        <v>0</v>
      </c>
      <c r="L225" s="0" t="n">
        <v>0.0005</v>
      </c>
      <c r="M225" s="0" t="n">
        <v>0</v>
      </c>
      <c r="N225" s="0" t="n">
        <v>-0.0162</v>
      </c>
      <c r="O225" s="0" t="n">
        <v>2.4986</v>
      </c>
      <c r="P225" s="0" t="n">
        <v>0.01</v>
      </c>
      <c r="Q225" s="0" t="n">
        <v>0</v>
      </c>
      <c r="R225" s="0" t="n">
        <v>0.0558</v>
      </c>
      <c r="S225" s="0" t="n">
        <v>0.9851</v>
      </c>
      <c r="T225" s="0" t="n">
        <v>8069.8955</v>
      </c>
      <c r="U225" s="0" t="n">
        <v>0</v>
      </c>
      <c r="V225" s="0" t="n">
        <v>-8057.5942</v>
      </c>
      <c r="W225" s="0" t="n">
        <v>-12.3468</v>
      </c>
      <c r="X225" s="0" t="n">
        <v>-9007.2217</v>
      </c>
      <c r="Y225" s="0" t="n">
        <v>1239.6724</v>
      </c>
      <c r="Z225" s="0" t="n">
        <v>10637.6133</v>
      </c>
      <c r="AA225" s="0" t="n">
        <v>612.0148</v>
      </c>
      <c r="AB225" s="0" t="n">
        <v>48.6932</v>
      </c>
      <c r="AC225" s="0" t="n">
        <v>21.33</v>
      </c>
      <c r="AD225" s="0" t="n">
        <v>20.6709</v>
      </c>
      <c r="AE225" s="0" t="n">
        <v>18.7618</v>
      </c>
      <c r="AF225" s="0" t="n">
        <v>0.0036</v>
      </c>
      <c r="AG225" s="0" t="n">
        <v>0.0639</v>
      </c>
      <c r="AH225" s="0" t="n">
        <v>17.2554</v>
      </c>
    </row>
    <row r="226" customFormat="false" ht="12.8" hidden="false" customHeight="false" outlineLevel="0" collapsed="false">
      <c r="A226" s="0" t="n">
        <v>5</v>
      </c>
      <c r="B226" s="0" t="n">
        <v>32</v>
      </c>
      <c r="C226" s="0" t="n">
        <v>58.4827</v>
      </c>
      <c r="D226" s="0" t="n">
        <v>39.0787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9.1338</v>
      </c>
      <c r="K226" s="0" t="n">
        <v>0</v>
      </c>
      <c r="L226" s="0" t="n">
        <v>0.0005</v>
      </c>
      <c r="M226" s="0" t="n">
        <v>0</v>
      </c>
      <c r="N226" s="0" t="n">
        <v>-0.0163</v>
      </c>
      <c r="O226" s="0" t="n">
        <v>2.4984</v>
      </c>
      <c r="P226" s="0" t="n">
        <v>0.01</v>
      </c>
      <c r="Q226" s="0" t="n">
        <v>0</v>
      </c>
      <c r="R226" s="0" t="n">
        <v>0.0558</v>
      </c>
      <c r="S226" s="0" t="n">
        <v>1</v>
      </c>
      <c r="T226" s="0" t="n">
        <v>7876.8691</v>
      </c>
      <c r="U226" s="0" t="n">
        <v>0</v>
      </c>
      <c r="V226" s="0" t="n">
        <v>-7866.5186</v>
      </c>
      <c r="W226" s="0" t="n">
        <v>-10.274</v>
      </c>
      <c r="X226" s="0" t="n">
        <v>-8782.7529</v>
      </c>
      <c r="Y226" s="0" t="n">
        <v>1170.7714</v>
      </c>
      <c r="Z226" s="0" t="n">
        <v>10400.2578</v>
      </c>
      <c r="AA226" s="0" t="n">
        <v>556.9</v>
      </c>
      <c r="AB226" s="0" t="n">
        <v>48.6932</v>
      </c>
      <c r="AC226" s="0" t="n">
        <v>21.196</v>
      </c>
      <c r="AD226" s="0" t="n">
        <v>20.6202</v>
      </c>
      <c r="AE226" s="0" t="n">
        <v>18.9617</v>
      </c>
      <c r="AF226" s="0" t="n">
        <v>0.0036</v>
      </c>
      <c r="AG226" s="0" t="n">
        <v>0.0639</v>
      </c>
      <c r="AH226" s="0" t="n">
        <v>18.3204</v>
      </c>
    </row>
    <row r="227" customFormat="false" ht="12.8" hidden="false" customHeight="false" outlineLevel="0" collapsed="false">
      <c r="A227" s="0" t="n">
        <v>5</v>
      </c>
      <c r="B227" s="0" t="n">
        <v>33</v>
      </c>
      <c r="C227" s="0" t="n">
        <v>58.4822</v>
      </c>
      <c r="D227" s="0" t="n">
        <v>39.0782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8.9059</v>
      </c>
      <c r="K227" s="0" t="n">
        <v>0</v>
      </c>
      <c r="L227" s="0" t="n">
        <v>0.0005</v>
      </c>
      <c r="M227" s="0" t="n">
        <v>0</v>
      </c>
      <c r="N227" s="0" t="n">
        <v>-0.0163</v>
      </c>
      <c r="O227" s="0" t="n">
        <v>2.4983</v>
      </c>
      <c r="P227" s="0" t="n">
        <v>0.01</v>
      </c>
      <c r="Q227" s="0" t="n">
        <v>0</v>
      </c>
      <c r="R227" s="0" t="n">
        <v>0.0558</v>
      </c>
      <c r="S227" s="0" t="n">
        <v>1</v>
      </c>
      <c r="T227" s="0" t="n">
        <v>7679.3359</v>
      </c>
      <c r="U227" s="0" t="n">
        <v>0</v>
      </c>
      <c r="V227" s="0" t="n">
        <v>-7670.354</v>
      </c>
      <c r="W227" s="0" t="n">
        <v>-8.9541</v>
      </c>
      <c r="X227" s="0" t="n">
        <v>-8552.2207</v>
      </c>
      <c r="Y227" s="0" t="n">
        <v>1090.2625</v>
      </c>
      <c r="Z227" s="0" t="n">
        <v>10127.3887</v>
      </c>
      <c r="AA227" s="0" t="n">
        <v>492.4655</v>
      </c>
      <c r="AB227" s="0" t="n">
        <v>48.6932</v>
      </c>
      <c r="AC227" s="0" t="n">
        <v>21.068</v>
      </c>
      <c r="AD227" s="0" t="n">
        <v>20.5813</v>
      </c>
      <c r="AE227" s="0" t="n">
        <v>19.0949</v>
      </c>
      <c r="AF227" s="0" t="n">
        <v>0.0036</v>
      </c>
      <c r="AG227" s="0" t="n">
        <v>0.0639</v>
      </c>
      <c r="AH227" s="0" t="n">
        <v>19.9415</v>
      </c>
    </row>
    <row r="228" customFormat="false" ht="12.8" hidden="false" customHeight="false" outlineLevel="0" collapsed="false">
      <c r="A228" s="0" t="n">
        <v>5</v>
      </c>
      <c r="B228" s="0" t="n">
        <v>34</v>
      </c>
      <c r="C228" s="0" t="n">
        <v>58.4817</v>
      </c>
      <c r="D228" s="0" t="n">
        <v>39.0777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8.6223</v>
      </c>
      <c r="K228" s="0" t="n">
        <v>0</v>
      </c>
      <c r="L228" s="0" t="n">
        <v>0.0005</v>
      </c>
      <c r="M228" s="0" t="n">
        <v>0</v>
      </c>
      <c r="N228" s="0" t="n">
        <v>-0.0163</v>
      </c>
      <c r="O228" s="0" t="n">
        <v>2.4981</v>
      </c>
      <c r="P228" s="0" t="n">
        <v>0.01</v>
      </c>
      <c r="Q228" s="0" t="n">
        <v>0</v>
      </c>
      <c r="R228" s="0" t="n">
        <v>0.0558</v>
      </c>
      <c r="S228" s="0" t="n">
        <v>1</v>
      </c>
      <c r="T228" s="0" t="n">
        <v>7448.1626</v>
      </c>
      <c r="U228" s="0" t="n">
        <v>0</v>
      </c>
      <c r="V228" s="0" t="n">
        <v>-7439.1836</v>
      </c>
      <c r="W228" s="0" t="n">
        <v>-8.9392</v>
      </c>
      <c r="X228" s="0" t="n">
        <v>-8279.416</v>
      </c>
      <c r="Y228" s="0" t="n">
        <v>1003.5448</v>
      </c>
      <c r="Z228" s="0" t="n">
        <v>9805.1377</v>
      </c>
      <c r="AA228" s="0" t="n">
        <v>424.0125</v>
      </c>
      <c r="AB228" s="0" t="n">
        <v>48.6932</v>
      </c>
      <c r="AC228" s="0" t="n">
        <v>21.209</v>
      </c>
      <c r="AD228" s="0" t="n">
        <v>20.7119</v>
      </c>
      <c r="AE228" s="0" t="n">
        <v>19.2263</v>
      </c>
      <c r="AF228" s="0" t="n">
        <v>0.0036</v>
      </c>
      <c r="AG228" s="0" t="n">
        <v>0.0639</v>
      </c>
      <c r="AH228" s="0" t="n">
        <v>22.2029</v>
      </c>
    </row>
    <row r="229" customFormat="false" ht="12.8" hidden="false" customHeight="false" outlineLevel="0" collapsed="false">
      <c r="A229" s="0" t="n">
        <v>5</v>
      </c>
      <c r="B229" s="0" t="n">
        <v>35</v>
      </c>
      <c r="C229" s="0" t="n">
        <v>58.4812</v>
      </c>
      <c r="D229" s="0" t="n">
        <v>39.0772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8.1283</v>
      </c>
      <c r="K229" s="0" t="n">
        <v>0</v>
      </c>
      <c r="L229" s="0" t="n">
        <v>0.0005</v>
      </c>
      <c r="M229" s="0" t="n">
        <v>0</v>
      </c>
      <c r="N229" s="0" t="n">
        <v>-0.0163</v>
      </c>
      <c r="O229" s="0" t="n">
        <v>2.4979</v>
      </c>
      <c r="P229" s="0" t="n">
        <v>0.01</v>
      </c>
      <c r="Q229" s="0" t="n">
        <v>0</v>
      </c>
      <c r="R229" s="0" t="n">
        <v>0.0558</v>
      </c>
      <c r="S229" s="0" t="n">
        <v>1</v>
      </c>
      <c r="T229" s="0" t="n">
        <v>7067.9595</v>
      </c>
      <c r="U229" s="0" t="n">
        <v>0</v>
      </c>
      <c r="V229" s="0" t="n">
        <v>-7060.6904</v>
      </c>
      <c r="W229" s="0" t="n">
        <v>-7.2003</v>
      </c>
      <c r="X229" s="0" t="n">
        <v>-7835.3071</v>
      </c>
      <c r="Y229" s="0" t="n">
        <v>903.4783</v>
      </c>
      <c r="Z229" s="0" t="n">
        <v>9337.9922</v>
      </c>
      <c r="AA229" s="0" t="n">
        <v>349.5229</v>
      </c>
      <c r="AB229" s="0" t="n">
        <v>48.6932</v>
      </c>
      <c r="AC229" s="0" t="n">
        <v>20.933</v>
      </c>
      <c r="AD229" s="0" t="n">
        <v>20.5287</v>
      </c>
      <c r="AE229" s="0" t="n">
        <v>19.2825</v>
      </c>
      <c r="AF229" s="0" t="n">
        <v>0.0036</v>
      </c>
      <c r="AG229" s="0" t="n">
        <v>0.0639</v>
      </c>
      <c r="AH229" s="0" t="n">
        <v>25.2873</v>
      </c>
    </row>
    <row r="230" customFormat="false" ht="12.8" hidden="false" customHeight="false" outlineLevel="0" collapsed="false">
      <c r="A230" s="0" t="n">
        <v>5</v>
      </c>
      <c r="B230" s="0" t="n">
        <v>36</v>
      </c>
      <c r="C230" s="0" t="n">
        <v>58.4806</v>
      </c>
      <c r="D230" s="0" t="n">
        <v>39.0766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7.7301</v>
      </c>
      <c r="K230" s="0" t="n">
        <v>0</v>
      </c>
      <c r="L230" s="0" t="n">
        <v>0.0005</v>
      </c>
      <c r="M230" s="0" t="n">
        <v>0</v>
      </c>
      <c r="N230" s="0" t="n">
        <v>-0.0163</v>
      </c>
      <c r="O230" s="0" t="n">
        <v>2.4977</v>
      </c>
      <c r="P230" s="0" t="n">
        <v>0.01</v>
      </c>
      <c r="Q230" s="0" t="n">
        <v>0</v>
      </c>
      <c r="R230" s="0" t="n">
        <v>0.0558</v>
      </c>
      <c r="S230" s="0" t="n">
        <v>1</v>
      </c>
      <c r="T230" s="0" t="n">
        <v>6487.5156</v>
      </c>
      <c r="U230" s="0" t="n">
        <v>0</v>
      </c>
      <c r="V230" s="0" t="n">
        <v>-6482.1411</v>
      </c>
      <c r="W230" s="0" t="n">
        <v>-5.6253</v>
      </c>
      <c r="X230" s="0" t="n">
        <v>-7156.1279</v>
      </c>
      <c r="Y230" s="0" t="n">
        <v>795.2572</v>
      </c>
      <c r="Z230" s="0" t="n">
        <v>8622.6699</v>
      </c>
      <c r="AA230" s="0" t="n">
        <v>273.0815</v>
      </c>
      <c r="AB230" s="0" t="n">
        <v>48.6932</v>
      </c>
      <c r="AC230" s="0" t="n">
        <v>20.652</v>
      </c>
      <c r="AD230" s="0" t="n">
        <v>20.3</v>
      </c>
      <c r="AE230" s="0" t="n">
        <v>19.2824</v>
      </c>
      <c r="AF230" s="0" t="n">
        <v>0.0036</v>
      </c>
      <c r="AG230" s="0" t="n">
        <v>0.0639</v>
      </c>
      <c r="AH230" s="0" t="n">
        <v>29.6306</v>
      </c>
    </row>
    <row r="231" customFormat="false" ht="12.8" hidden="false" customHeight="false" outlineLevel="0" collapsed="false">
      <c r="A231" s="0" t="n">
        <v>5</v>
      </c>
      <c r="B231" s="0" t="n">
        <v>37</v>
      </c>
      <c r="C231" s="0" t="n">
        <v>58.4801</v>
      </c>
      <c r="D231" s="0" t="n">
        <v>39.0761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5.4857</v>
      </c>
      <c r="K231" s="0" t="n">
        <v>0</v>
      </c>
      <c r="L231" s="0" t="n">
        <v>0.0005</v>
      </c>
      <c r="M231" s="0" t="n">
        <v>0</v>
      </c>
      <c r="N231" s="0" t="n">
        <v>-0.0163</v>
      </c>
      <c r="O231" s="0" t="n">
        <v>2.4975</v>
      </c>
      <c r="P231" s="0" t="n">
        <v>0.01</v>
      </c>
      <c r="Q231" s="0" t="n">
        <v>0</v>
      </c>
      <c r="R231" s="0" t="n">
        <v>0.0558</v>
      </c>
      <c r="S231" s="0" t="n">
        <v>1</v>
      </c>
      <c r="T231" s="0" t="n">
        <v>3386.3691</v>
      </c>
      <c r="U231" s="0" t="n">
        <v>0</v>
      </c>
      <c r="V231" s="0" t="n">
        <v>-3380.6401</v>
      </c>
      <c r="W231" s="0" t="n">
        <v>-5.7821</v>
      </c>
      <c r="X231" s="0" t="n">
        <v>-3507.1226</v>
      </c>
      <c r="Y231" s="0" t="n">
        <v>713.8698</v>
      </c>
      <c r="Z231" s="0" t="n">
        <v>5113.9248</v>
      </c>
      <c r="AA231" s="0" t="n">
        <v>232.2519</v>
      </c>
      <c r="AB231" s="0" t="n">
        <v>48.6932</v>
      </c>
      <c r="AC231" s="0" t="n">
        <v>20.525</v>
      </c>
      <c r="AD231" s="0" t="n">
        <v>20.3282</v>
      </c>
      <c r="AE231" s="0" t="n">
        <v>19.3045</v>
      </c>
      <c r="AF231" s="0" t="n">
        <v>0.0036</v>
      </c>
      <c r="AG231" s="0" t="n">
        <v>0.0639</v>
      </c>
      <c r="AH231" s="0" t="n">
        <v>20.9214</v>
      </c>
    </row>
    <row r="232" customFormat="false" ht="12.8" hidden="false" customHeight="false" outlineLevel="0" collapsed="false">
      <c r="A232" s="0" t="n">
        <v>5</v>
      </c>
      <c r="B232" s="0" t="n">
        <v>38</v>
      </c>
      <c r="C232" s="0" t="n">
        <v>58.4796</v>
      </c>
      <c r="D232" s="0" t="n">
        <v>39.0756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4.2879</v>
      </c>
      <c r="K232" s="0" t="n">
        <v>0</v>
      </c>
      <c r="L232" s="0" t="n">
        <v>0.0005</v>
      </c>
      <c r="M232" s="0" t="n">
        <v>0</v>
      </c>
      <c r="N232" s="0" t="n">
        <v>-0.0163</v>
      </c>
      <c r="O232" s="0" t="n">
        <v>2.4973</v>
      </c>
      <c r="P232" s="0" t="n">
        <v>0.01</v>
      </c>
      <c r="Q232" s="0" t="n">
        <v>0</v>
      </c>
      <c r="R232" s="0" t="n">
        <v>0.0558</v>
      </c>
      <c r="S232" s="0" t="n">
        <v>1</v>
      </c>
      <c r="T232" s="0" t="n">
        <v>2006.1564</v>
      </c>
      <c r="U232" s="0" t="n">
        <v>0</v>
      </c>
      <c r="V232" s="0" t="n">
        <v>-2002.0425</v>
      </c>
      <c r="W232" s="0" t="n">
        <v>-4.0838</v>
      </c>
      <c r="X232" s="0" t="n">
        <v>-1887.0669</v>
      </c>
      <c r="Y232" s="0" t="n">
        <v>586.2222</v>
      </c>
      <c r="Z232" s="0" t="n">
        <v>3415.9675</v>
      </c>
      <c r="AA232" s="0" t="n">
        <v>140.0334</v>
      </c>
      <c r="AB232" s="0" t="n">
        <v>48.6932</v>
      </c>
      <c r="AC232" s="0" t="n">
        <v>20.176</v>
      </c>
      <c r="AD232" s="0" t="n">
        <v>20.0432</v>
      </c>
      <c r="AE232" s="0" t="n">
        <v>19.2643</v>
      </c>
      <c r="AF232" s="0" t="n">
        <v>0.0036</v>
      </c>
      <c r="AG232" s="0" t="n">
        <v>0.0638</v>
      </c>
      <c r="AH232" s="0" t="n">
        <v>20.9215</v>
      </c>
    </row>
    <row r="233" customFormat="false" ht="12.8" hidden="false" customHeight="false" outlineLevel="0" collapsed="false">
      <c r="A233" s="0" t="n">
        <v>5</v>
      </c>
      <c r="B233" s="0" t="n">
        <v>39</v>
      </c>
      <c r="C233" s="0" t="n">
        <v>58.4791</v>
      </c>
      <c r="D233" s="0" t="n">
        <v>39.0751</v>
      </c>
      <c r="E233" s="0" t="n">
        <v>0</v>
      </c>
      <c r="F233" s="0" t="n">
        <v>0</v>
      </c>
      <c r="G233" s="0" t="n">
        <v>0</v>
      </c>
      <c r="H233" s="0" t="n">
        <v>0</v>
      </c>
      <c r="I233" s="0" t="n">
        <v>0</v>
      </c>
      <c r="J233" s="0" t="n">
        <v>0</v>
      </c>
      <c r="K233" s="0" t="n">
        <v>0</v>
      </c>
      <c r="L233" s="0" t="n">
        <v>0.0005</v>
      </c>
      <c r="M233" s="0" t="n">
        <v>0</v>
      </c>
      <c r="N233" s="0" t="n">
        <v>-0.0163</v>
      </c>
      <c r="O233" s="0" t="n">
        <v>2.4973</v>
      </c>
      <c r="P233" s="0" t="n">
        <v>0.01</v>
      </c>
      <c r="Q233" s="0" t="n">
        <v>0</v>
      </c>
      <c r="R233" s="0" t="n">
        <v>0.0558</v>
      </c>
      <c r="S233" s="0" t="n">
        <v>1</v>
      </c>
      <c r="T233" s="0" t="n">
        <v>28.2034</v>
      </c>
      <c r="U233" s="0" t="n">
        <v>0</v>
      </c>
      <c r="V233" s="0" t="n">
        <v>-26.6785</v>
      </c>
      <c r="W233" s="0" t="n">
        <v>-1.4147</v>
      </c>
      <c r="X233" s="0" t="n">
        <v>433.5582</v>
      </c>
      <c r="Y233" s="0" t="n">
        <v>471.0899</v>
      </c>
      <c r="Z233" s="0" t="n">
        <v>991.8788</v>
      </c>
      <c r="AA233" s="0" t="n">
        <v>27.7337</v>
      </c>
      <c r="AB233" s="0" t="n">
        <v>48.6932</v>
      </c>
      <c r="AC233" s="0" t="n">
        <v>19.522</v>
      </c>
      <c r="AD233" s="0" t="n">
        <v>19.5201</v>
      </c>
      <c r="AE233" s="0" t="n">
        <v>19.1312</v>
      </c>
      <c r="AF233" s="0" t="n">
        <v>0.0036</v>
      </c>
      <c r="AG233" s="0" t="n">
        <v>0.0638</v>
      </c>
      <c r="AH233" s="0" t="n">
        <v>0</v>
      </c>
    </row>
    <row r="234" customFormat="false" ht="12.8" hidden="false" customHeight="false" outlineLevel="0" collapsed="false">
      <c r="A234" s="0" t="n">
        <v>5</v>
      </c>
      <c r="B234" s="0" t="n">
        <v>40</v>
      </c>
      <c r="C234" s="0" t="n">
        <v>58.4785</v>
      </c>
      <c r="D234" s="0" t="n">
        <v>39.0745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0</v>
      </c>
      <c r="L234" s="0" t="n">
        <v>0.0005</v>
      </c>
      <c r="M234" s="0" t="n">
        <v>0</v>
      </c>
      <c r="N234" s="0" t="n">
        <v>-0.0163</v>
      </c>
      <c r="O234" s="0" t="n">
        <v>2.4973</v>
      </c>
      <c r="P234" s="0" t="n">
        <v>0.01</v>
      </c>
      <c r="Q234" s="0" t="n">
        <v>0</v>
      </c>
      <c r="R234" s="0" t="n">
        <v>0.0558</v>
      </c>
      <c r="S234" s="0" t="n">
        <v>1</v>
      </c>
      <c r="T234" s="0" t="n">
        <v>69.1032</v>
      </c>
      <c r="U234" s="0" t="n">
        <v>0</v>
      </c>
      <c r="V234" s="0" t="n">
        <v>-71.7508</v>
      </c>
      <c r="W234" s="0" t="n">
        <v>2.5586</v>
      </c>
      <c r="X234" s="0" t="n">
        <v>375.1432</v>
      </c>
      <c r="Y234" s="0" t="n">
        <v>412.7244</v>
      </c>
      <c r="Z234" s="0" t="n">
        <v>998.5552</v>
      </c>
      <c r="AA234" s="0" t="n">
        <v>-26.0513</v>
      </c>
      <c r="AB234" s="0" t="n">
        <v>48.6932</v>
      </c>
      <c r="AC234" s="0" t="n">
        <v>18.673</v>
      </c>
      <c r="AD234" s="0" t="n">
        <v>18.6684</v>
      </c>
      <c r="AE234" s="0" t="n">
        <v>18.8649</v>
      </c>
      <c r="AF234" s="0" t="n">
        <v>0.0036</v>
      </c>
      <c r="AG234" s="0" t="n">
        <v>0.0638</v>
      </c>
      <c r="AH234" s="0" t="n">
        <v>0</v>
      </c>
    </row>
    <row r="235" customFormat="false" ht="12.8" hidden="false" customHeight="false" outlineLevel="0" collapsed="false">
      <c r="A235" s="0" t="n">
        <v>5</v>
      </c>
      <c r="B235" s="0" t="n">
        <v>41</v>
      </c>
      <c r="C235" s="0" t="n">
        <v>58.478</v>
      </c>
      <c r="D235" s="0" t="n">
        <v>39.074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0.0005</v>
      </c>
      <c r="M235" s="0" t="n">
        <v>0</v>
      </c>
      <c r="N235" s="0" t="n">
        <v>-0.0163</v>
      </c>
      <c r="O235" s="0" t="n">
        <v>2.4973</v>
      </c>
      <c r="P235" s="0" t="n">
        <v>0.01</v>
      </c>
      <c r="Q235" s="0" t="n">
        <v>0</v>
      </c>
      <c r="R235" s="0" t="n">
        <v>0.0558</v>
      </c>
      <c r="S235" s="0" t="n">
        <v>1</v>
      </c>
      <c r="T235" s="0" t="n">
        <v>80.187</v>
      </c>
      <c r="U235" s="0" t="n">
        <v>0</v>
      </c>
      <c r="V235" s="0" t="n">
        <v>-84.5015</v>
      </c>
      <c r="W235" s="0" t="n">
        <v>4.1924</v>
      </c>
      <c r="X235" s="0" t="n">
        <v>356.6133</v>
      </c>
      <c r="Y235" s="0" t="n">
        <v>394.1519</v>
      </c>
      <c r="Z235" s="0" t="n">
        <v>973.54</v>
      </c>
      <c r="AA235" s="0" t="n">
        <v>-41.6241</v>
      </c>
      <c r="AB235" s="0" t="n">
        <v>48.6932</v>
      </c>
      <c r="AC235" s="0" t="n">
        <v>18.113</v>
      </c>
      <c r="AD235" s="0" t="n">
        <v>18.1065</v>
      </c>
      <c r="AE235" s="0" t="n">
        <v>18.5808</v>
      </c>
      <c r="AF235" s="0" t="n">
        <v>0.0036</v>
      </c>
      <c r="AG235" s="0" t="n">
        <v>0.0638</v>
      </c>
      <c r="AH235" s="0" t="n">
        <v>0</v>
      </c>
    </row>
    <row r="236" customFormat="false" ht="12.8" hidden="false" customHeight="false" outlineLevel="0" collapsed="false">
      <c r="A236" s="0" t="n">
        <v>5</v>
      </c>
      <c r="B236" s="0" t="n">
        <v>42</v>
      </c>
      <c r="C236" s="0" t="n">
        <v>58.4775</v>
      </c>
      <c r="D236" s="0" t="n">
        <v>39.0735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0.0005</v>
      </c>
      <c r="M236" s="0" t="n">
        <v>0</v>
      </c>
      <c r="N236" s="0" t="n">
        <v>-0.0163</v>
      </c>
      <c r="O236" s="0" t="n">
        <v>2.4973</v>
      </c>
      <c r="P236" s="0" t="n">
        <v>0.01</v>
      </c>
      <c r="Q236" s="0" t="n">
        <v>0</v>
      </c>
      <c r="R236" s="0" t="n">
        <v>0.0558</v>
      </c>
      <c r="S236" s="0" t="n">
        <v>1</v>
      </c>
      <c r="T236" s="0" t="n">
        <v>80.5374</v>
      </c>
      <c r="U236" s="0" t="n">
        <v>0</v>
      </c>
      <c r="V236" s="0" t="n">
        <v>-84.7909</v>
      </c>
      <c r="W236" s="0" t="n">
        <v>4.3731</v>
      </c>
      <c r="X236" s="0" t="n">
        <v>354.2922</v>
      </c>
      <c r="Y236" s="0" t="n">
        <v>391.9309</v>
      </c>
      <c r="Z236" s="0" t="n">
        <v>955.859</v>
      </c>
      <c r="AA236" s="0" t="n">
        <v>-42.1615</v>
      </c>
      <c r="AB236" s="0" t="n">
        <v>48.6932</v>
      </c>
      <c r="AC236" s="0" t="n">
        <v>17.798</v>
      </c>
      <c r="AD236" s="0" t="n">
        <v>17.7898</v>
      </c>
      <c r="AE236" s="0" t="n">
        <v>18.3341</v>
      </c>
      <c r="AF236" s="0" t="n">
        <v>0.0036</v>
      </c>
      <c r="AG236" s="0" t="n">
        <v>0.0638</v>
      </c>
      <c r="AH236" s="0" t="n">
        <v>0</v>
      </c>
    </row>
    <row r="237" customFormat="false" ht="12.8" hidden="false" customHeight="false" outlineLevel="0" collapsed="false">
      <c r="A237" s="0" t="n">
        <v>5</v>
      </c>
      <c r="B237" s="0" t="n">
        <v>43</v>
      </c>
      <c r="C237" s="0" t="n">
        <v>58.477</v>
      </c>
      <c r="D237" s="0" t="n">
        <v>39.073</v>
      </c>
      <c r="E237" s="0" t="n">
        <v>0</v>
      </c>
      <c r="F237" s="0" t="n">
        <v>0</v>
      </c>
      <c r="G237" s="0" t="n">
        <v>0</v>
      </c>
      <c r="H237" s="0" t="n">
        <v>0</v>
      </c>
      <c r="I237" s="0" t="n">
        <v>0</v>
      </c>
      <c r="J237" s="0" t="n">
        <v>0</v>
      </c>
      <c r="K237" s="0" t="n">
        <v>0</v>
      </c>
      <c r="L237" s="0" t="n">
        <v>0.0005</v>
      </c>
      <c r="M237" s="0" t="n">
        <v>0</v>
      </c>
      <c r="N237" s="0" t="n">
        <v>-0.0163</v>
      </c>
      <c r="O237" s="0" t="n">
        <v>2.4973</v>
      </c>
      <c r="P237" s="0" t="n">
        <v>0.01</v>
      </c>
      <c r="Q237" s="0" t="n">
        <v>0</v>
      </c>
      <c r="R237" s="0" t="n">
        <v>0.0558</v>
      </c>
      <c r="S237" s="0" t="n">
        <v>1</v>
      </c>
      <c r="T237" s="0" t="n">
        <v>79.2901</v>
      </c>
      <c r="U237" s="0" t="n">
        <v>0</v>
      </c>
      <c r="V237" s="0" t="n">
        <v>-84.5512</v>
      </c>
      <c r="W237" s="0" t="n">
        <v>5.2191</v>
      </c>
      <c r="X237" s="0" t="n">
        <v>352.084</v>
      </c>
      <c r="Y237" s="0" t="n">
        <v>389.7515</v>
      </c>
      <c r="Z237" s="0" t="n">
        <v>955.0887</v>
      </c>
      <c r="AA237" s="0" t="n">
        <v>-42.2244</v>
      </c>
      <c r="AB237" s="0" t="n">
        <v>48.6932</v>
      </c>
      <c r="AC237" s="0" t="n">
        <v>17.398</v>
      </c>
      <c r="AD237" s="0" t="n">
        <v>17.39</v>
      </c>
      <c r="AE237" s="0" t="n">
        <v>18.0846</v>
      </c>
      <c r="AF237" s="0" t="n">
        <v>0.0036</v>
      </c>
      <c r="AG237" s="0" t="n">
        <v>0.0638</v>
      </c>
      <c r="AH237" s="0" t="n">
        <v>0</v>
      </c>
    </row>
    <row r="238" customFormat="false" ht="12.8" hidden="false" customHeight="false" outlineLevel="0" collapsed="false">
      <c r="A238" s="0" t="n">
        <v>5</v>
      </c>
      <c r="B238" s="0" t="n">
        <v>44</v>
      </c>
      <c r="C238" s="0" t="n">
        <v>58.4764</v>
      </c>
      <c r="D238" s="0" t="n">
        <v>39.0724</v>
      </c>
      <c r="E238" s="0" t="n">
        <v>0</v>
      </c>
      <c r="F238" s="0" t="n">
        <v>0</v>
      </c>
      <c r="G238" s="0" t="n">
        <v>0</v>
      </c>
      <c r="H238" s="0" t="n">
        <v>0</v>
      </c>
      <c r="I238" s="0" t="n">
        <v>0</v>
      </c>
      <c r="J238" s="0" t="n">
        <v>0</v>
      </c>
      <c r="K238" s="0" t="n">
        <v>0</v>
      </c>
      <c r="L238" s="0" t="n">
        <v>0.0005</v>
      </c>
      <c r="M238" s="0" t="n">
        <v>0</v>
      </c>
      <c r="N238" s="0" t="n">
        <v>-0.0163</v>
      </c>
      <c r="O238" s="0" t="n">
        <v>2.4973</v>
      </c>
      <c r="P238" s="0" t="n">
        <v>0.01</v>
      </c>
      <c r="Q238" s="0" t="n">
        <v>0</v>
      </c>
      <c r="R238" s="0" t="n">
        <v>0.0558</v>
      </c>
      <c r="S238" s="0" t="n">
        <v>1</v>
      </c>
      <c r="T238" s="0" t="n">
        <v>77.4188</v>
      </c>
      <c r="U238" s="0" t="n">
        <v>0</v>
      </c>
      <c r="V238" s="0" t="n">
        <v>-84.239</v>
      </c>
      <c r="W238" s="0" t="n">
        <v>6.9244</v>
      </c>
      <c r="X238" s="0" t="n">
        <v>348.9928</v>
      </c>
      <c r="Y238" s="0" t="n">
        <v>386.6895</v>
      </c>
      <c r="Z238" s="0" t="n">
        <v>956.2319</v>
      </c>
      <c r="AA238" s="0" t="n">
        <v>-42.3466</v>
      </c>
      <c r="AB238" s="0" t="n">
        <v>48.6932</v>
      </c>
      <c r="AC238" s="0" t="n">
        <v>16.841</v>
      </c>
      <c r="AD238" s="0" t="n">
        <v>16.8321</v>
      </c>
      <c r="AE238" s="0" t="n">
        <v>17.7944</v>
      </c>
      <c r="AF238" s="0" t="n">
        <v>0.0036</v>
      </c>
      <c r="AG238" s="0" t="n">
        <v>0.0638</v>
      </c>
      <c r="AH238" s="0" t="n">
        <v>0</v>
      </c>
    </row>
    <row r="239" customFormat="false" ht="12.8" hidden="false" customHeight="false" outlineLevel="0" collapsed="false">
      <c r="A239" s="0" t="n">
        <v>5</v>
      </c>
      <c r="B239" s="0" t="n">
        <v>45</v>
      </c>
      <c r="C239" s="0" t="n">
        <v>58.4759</v>
      </c>
      <c r="D239" s="0" t="n">
        <v>39.0719</v>
      </c>
      <c r="E239" s="0" t="n">
        <v>0</v>
      </c>
      <c r="F239" s="0" t="n">
        <v>0</v>
      </c>
      <c r="G239" s="0" t="n">
        <v>0</v>
      </c>
      <c r="H239" s="0" t="n">
        <v>0</v>
      </c>
      <c r="I239" s="0" t="n">
        <v>0</v>
      </c>
      <c r="J239" s="0" t="n">
        <v>0</v>
      </c>
      <c r="K239" s="0" t="n">
        <v>0</v>
      </c>
      <c r="L239" s="0" t="n">
        <v>0.0005</v>
      </c>
      <c r="M239" s="0" t="n">
        <v>0</v>
      </c>
      <c r="N239" s="0" t="n">
        <v>-0.0163</v>
      </c>
      <c r="O239" s="0" t="n">
        <v>2.4973</v>
      </c>
      <c r="P239" s="0" t="n">
        <v>0.01</v>
      </c>
      <c r="Q239" s="0" t="n">
        <v>0</v>
      </c>
      <c r="R239" s="0" t="n">
        <v>0.0558</v>
      </c>
      <c r="S239" s="0" t="n">
        <v>1</v>
      </c>
      <c r="T239" s="0" t="n">
        <v>76.2809</v>
      </c>
      <c r="U239" s="0" t="n">
        <v>0</v>
      </c>
      <c r="V239" s="0" t="n">
        <v>-84.0564</v>
      </c>
      <c r="W239" s="0" t="n">
        <v>7.8105</v>
      </c>
      <c r="X239" s="0" t="n">
        <v>346.4298</v>
      </c>
      <c r="Y239" s="0" t="n">
        <v>384.2271</v>
      </c>
      <c r="Z239" s="0" t="n">
        <v>944.6237</v>
      </c>
      <c r="AA239" s="0" t="n">
        <v>-42.4478</v>
      </c>
      <c r="AB239" s="0" t="n">
        <v>48.6932</v>
      </c>
      <c r="AC239" s="0" t="n">
        <v>16.391</v>
      </c>
      <c r="AD239" s="0" t="n">
        <v>16.3817</v>
      </c>
      <c r="AE239" s="0" t="n">
        <v>17.5022</v>
      </c>
      <c r="AF239" s="0" t="n">
        <v>0.0036</v>
      </c>
      <c r="AG239" s="0" t="n">
        <v>0.0638</v>
      </c>
      <c r="AH239" s="0" t="n">
        <v>0</v>
      </c>
    </row>
    <row r="240" customFormat="false" ht="12.8" hidden="false" customHeight="false" outlineLevel="0" collapsed="false">
      <c r="A240" s="0" t="n">
        <v>5</v>
      </c>
      <c r="B240" s="0" t="n">
        <v>46</v>
      </c>
      <c r="C240" s="0" t="n">
        <v>58.4754</v>
      </c>
      <c r="D240" s="0" t="n">
        <v>39.0714</v>
      </c>
      <c r="E240" s="0" t="n">
        <v>0</v>
      </c>
      <c r="F240" s="0" t="n">
        <v>0</v>
      </c>
      <c r="G240" s="0" t="n">
        <v>0</v>
      </c>
      <c r="H240" s="0" t="n">
        <v>0</v>
      </c>
      <c r="I240" s="0" t="n">
        <v>0</v>
      </c>
      <c r="J240" s="0" t="n">
        <v>0</v>
      </c>
      <c r="K240" s="0" t="n">
        <v>0</v>
      </c>
      <c r="L240" s="0" t="n">
        <v>0.0005</v>
      </c>
      <c r="M240" s="0" t="n">
        <v>0</v>
      </c>
      <c r="N240" s="0" t="n">
        <v>-0.0163</v>
      </c>
      <c r="O240" s="0" t="n">
        <v>2.4973</v>
      </c>
      <c r="P240" s="0" t="n">
        <v>0.01</v>
      </c>
      <c r="Q240" s="0" t="n">
        <v>0</v>
      </c>
      <c r="R240" s="0" t="n">
        <v>0.0558</v>
      </c>
      <c r="S240" s="0" t="n">
        <v>1</v>
      </c>
      <c r="T240" s="0" t="n">
        <v>77.9485</v>
      </c>
      <c r="U240" s="0" t="n">
        <v>0</v>
      </c>
      <c r="V240" s="0" t="n">
        <v>-84.246</v>
      </c>
      <c r="W240" s="0" t="n">
        <v>6.253</v>
      </c>
      <c r="X240" s="0" t="n">
        <v>346.1422</v>
      </c>
      <c r="Y240" s="0" t="n">
        <v>383.9149</v>
      </c>
      <c r="Z240" s="0" t="n">
        <v>919.8057</v>
      </c>
      <c r="AA240" s="0" t="n">
        <v>-42.7051</v>
      </c>
      <c r="AB240" s="0" t="n">
        <v>48.6932</v>
      </c>
      <c r="AC240" s="0" t="n">
        <v>16.383</v>
      </c>
      <c r="AD240" s="0" t="n">
        <v>16.3712</v>
      </c>
      <c r="AE240" s="0" t="n">
        <v>17.3058</v>
      </c>
      <c r="AF240" s="0" t="n">
        <v>0.0036</v>
      </c>
      <c r="AG240" s="0" t="n">
        <v>0.0638</v>
      </c>
      <c r="AH240" s="0" t="n">
        <v>0</v>
      </c>
    </row>
    <row r="241" customFormat="false" ht="12.8" hidden="false" customHeight="false" outlineLevel="0" collapsed="false">
      <c r="A241" s="0" t="n">
        <v>5</v>
      </c>
      <c r="B241" s="0" t="n">
        <v>47</v>
      </c>
      <c r="C241" s="0" t="n">
        <v>58.4749</v>
      </c>
      <c r="D241" s="0" t="n">
        <v>39.0709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0.0005</v>
      </c>
      <c r="M241" s="0" t="n">
        <v>0</v>
      </c>
      <c r="N241" s="0" t="n">
        <v>-0.0163</v>
      </c>
      <c r="O241" s="0" t="n">
        <v>2.4973</v>
      </c>
      <c r="P241" s="0" t="n">
        <v>0.01</v>
      </c>
      <c r="Q241" s="0" t="n">
        <v>0</v>
      </c>
      <c r="R241" s="0" t="n">
        <v>0.0558</v>
      </c>
      <c r="S241" s="0" t="n">
        <v>1</v>
      </c>
      <c r="T241" s="0" t="n">
        <v>78.7616</v>
      </c>
      <c r="U241" s="0" t="n">
        <v>0</v>
      </c>
      <c r="V241" s="0" t="n">
        <v>-84.1882</v>
      </c>
      <c r="W241" s="0" t="n">
        <v>5.3228</v>
      </c>
      <c r="X241" s="0" t="n">
        <v>346.0373</v>
      </c>
      <c r="Y241" s="0" t="n">
        <v>383.8064</v>
      </c>
      <c r="Z241" s="0" t="n">
        <v>920.4026</v>
      </c>
      <c r="AA241" s="0" t="n">
        <v>-42.6666</v>
      </c>
      <c r="AB241" s="0" t="n">
        <v>48.6932</v>
      </c>
      <c r="AC241" s="0" t="n">
        <v>16.354</v>
      </c>
      <c r="AD241" s="0" t="n">
        <v>16.343</v>
      </c>
      <c r="AE241" s="0" t="n">
        <v>17.1595</v>
      </c>
      <c r="AF241" s="0" t="n">
        <v>0.0036</v>
      </c>
      <c r="AG241" s="0" t="n">
        <v>0.0638</v>
      </c>
      <c r="AH241" s="0" t="n">
        <v>0</v>
      </c>
    </row>
    <row r="242" customFormat="false" ht="12.8" hidden="false" customHeight="false" outlineLevel="0" collapsed="false">
      <c r="A242" s="0" t="n">
        <v>5</v>
      </c>
      <c r="B242" s="0" t="n">
        <v>48</v>
      </c>
      <c r="C242" s="0" t="n">
        <v>58.4743</v>
      </c>
      <c r="D242" s="0" t="n">
        <v>39.0703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0</v>
      </c>
      <c r="L242" s="0" t="n">
        <v>0.0005</v>
      </c>
      <c r="M242" s="0" t="n">
        <v>0</v>
      </c>
      <c r="N242" s="0" t="n">
        <v>-0.0163</v>
      </c>
      <c r="O242" s="0" t="n">
        <v>2.4973</v>
      </c>
      <c r="P242" s="0" t="n">
        <v>0.01</v>
      </c>
      <c r="Q242" s="0" t="n">
        <v>0</v>
      </c>
      <c r="R242" s="0" t="n">
        <v>0.0558</v>
      </c>
      <c r="S242" s="0" t="n">
        <v>1</v>
      </c>
      <c r="T242" s="0" t="n">
        <v>78.9148</v>
      </c>
      <c r="U242" s="0" t="n">
        <v>0</v>
      </c>
      <c r="V242" s="0" t="n">
        <v>-84.3393</v>
      </c>
      <c r="W242" s="0" t="n">
        <v>5.4021</v>
      </c>
      <c r="X242" s="0" t="n">
        <v>344.8721</v>
      </c>
      <c r="Y242" s="0" t="n">
        <v>382.6719</v>
      </c>
      <c r="Z242" s="0" t="n">
        <v>925.5479</v>
      </c>
      <c r="AA242" s="0" t="n">
        <v>-42.9619</v>
      </c>
      <c r="AB242" s="0" t="n">
        <v>48.6932</v>
      </c>
      <c r="AC242" s="0" t="n">
        <v>16.198</v>
      </c>
      <c r="AD242" s="0" t="n">
        <v>16.1824</v>
      </c>
      <c r="AE242" s="0" t="n">
        <v>17.0136</v>
      </c>
      <c r="AF242" s="0" t="n">
        <v>0.0036</v>
      </c>
      <c r="AG242" s="0" t="n">
        <v>0.0638</v>
      </c>
      <c r="AH242" s="0" t="n">
        <v>0</v>
      </c>
    </row>
    <row r="243" customFormat="false" ht="12.8" hidden="false" customHeight="false" outlineLevel="0" collapsed="false">
      <c r="A243" s="0" t="n">
        <v>6</v>
      </c>
      <c r="B243" s="0" t="n">
        <v>1</v>
      </c>
      <c r="C243" s="0" t="n">
        <v>58.4738</v>
      </c>
      <c r="D243" s="0" t="n">
        <v>39.0698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0.0005</v>
      </c>
      <c r="M243" s="0" t="n">
        <v>0</v>
      </c>
      <c r="N243" s="0" t="n">
        <v>-0.0163</v>
      </c>
      <c r="O243" s="0" t="n">
        <v>2.4973</v>
      </c>
      <c r="P243" s="0" t="n">
        <v>0.01</v>
      </c>
      <c r="Q243" s="0" t="n">
        <v>0</v>
      </c>
      <c r="R243" s="0" t="n">
        <v>0.0558</v>
      </c>
      <c r="S243" s="0" t="n">
        <v>1</v>
      </c>
      <c r="T243" s="0" t="n">
        <v>76.7854</v>
      </c>
      <c r="U243" s="0" t="n">
        <v>0</v>
      </c>
      <c r="V243" s="0" t="n">
        <v>-83.571</v>
      </c>
      <c r="W243" s="0" t="n">
        <v>6.8085</v>
      </c>
      <c r="X243" s="0" t="n">
        <v>343.3235</v>
      </c>
      <c r="Y243" s="0" t="n">
        <v>381.245</v>
      </c>
      <c r="Z243" s="0" t="n">
        <v>934.3685</v>
      </c>
      <c r="AA243" s="0" t="n">
        <v>-42.3041</v>
      </c>
      <c r="AB243" s="0" t="n">
        <v>48.6932</v>
      </c>
      <c r="AC243" s="0" t="n">
        <v>15.792</v>
      </c>
      <c r="AD243" s="0" t="n">
        <v>15.7821</v>
      </c>
      <c r="AE243" s="0" t="n">
        <v>16.8153</v>
      </c>
      <c r="AF243" s="0" t="n">
        <v>0.0036</v>
      </c>
      <c r="AG243" s="0" t="n">
        <v>0.0638</v>
      </c>
      <c r="AH243" s="0" t="n">
        <v>0</v>
      </c>
    </row>
    <row r="244" customFormat="false" ht="12.8" hidden="false" customHeight="false" outlineLevel="0" collapsed="false">
      <c r="A244" s="0" t="n">
        <v>6</v>
      </c>
      <c r="B244" s="0" t="n">
        <v>2</v>
      </c>
      <c r="C244" s="0" t="n">
        <v>58.4733</v>
      </c>
      <c r="D244" s="0" t="n">
        <v>39.0693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0.0005</v>
      </c>
      <c r="M244" s="0" t="n">
        <v>0</v>
      </c>
      <c r="N244" s="0" t="n">
        <v>-0.0163</v>
      </c>
      <c r="O244" s="0" t="n">
        <v>2.4973</v>
      </c>
      <c r="P244" s="0" t="n">
        <v>0.01</v>
      </c>
      <c r="Q244" s="0" t="n">
        <v>0</v>
      </c>
      <c r="R244" s="0" t="n">
        <v>0.0558</v>
      </c>
      <c r="S244" s="0" t="n">
        <v>1</v>
      </c>
      <c r="T244" s="0" t="n">
        <v>75.0156</v>
      </c>
      <c r="U244" s="0" t="n">
        <v>0</v>
      </c>
      <c r="V244" s="0" t="n">
        <v>-83.2618</v>
      </c>
      <c r="W244" s="0" t="n">
        <v>8.2165</v>
      </c>
      <c r="X244" s="0" t="n">
        <v>340.9243</v>
      </c>
      <c r="Y244" s="0" t="n">
        <v>378.9237</v>
      </c>
      <c r="Z244" s="0" t="n">
        <v>931.5168</v>
      </c>
      <c r="AA244" s="0" t="n">
        <v>-42.2769</v>
      </c>
      <c r="AB244" s="0" t="n">
        <v>48.6932</v>
      </c>
      <c r="AC244" s="0" t="n">
        <v>15.34</v>
      </c>
      <c r="AD244" s="0" t="n">
        <v>15.3291</v>
      </c>
      <c r="AE244" s="0" t="n">
        <v>16.5752</v>
      </c>
      <c r="AF244" s="0" t="n">
        <v>0.0036</v>
      </c>
      <c r="AG244" s="0" t="n">
        <v>0.0638</v>
      </c>
      <c r="AH244" s="0" t="n">
        <v>0</v>
      </c>
    </row>
    <row r="245" customFormat="false" ht="12.8" hidden="false" customHeight="false" outlineLevel="0" collapsed="false">
      <c r="A245" s="0" t="n">
        <v>6</v>
      </c>
      <c r="B245" s="0" t="n">
        <v>3</v>
      </c>
      <c r="C245" s="0" t="n">
        <v>58.4728</v>
      </c>
      <c r="D245" s="0" t="n">
        <v>39.0688</v>
      </c>
      <c r="E245" s="0" t="n">
        <v>0</v>
      </c>
      <c r="F245" s="0" t="n">
        <v>0</v>
      </c>
      <c r="G245" s="0" t="n">
        <v>0</v>
      </c>
      <c r="H245" s="0" t="n">
        <v>0</v>
      </c>
      <c r="I245" s="0" t="n">
        <v>0</v>
      </c>
      <c r="J245" s="0" t="n">
        <v>0</v>
      </c>
      <c r="K245" s="0" t="n">
        <v>0</v>
      </c>
      <c r="L245" s="0" t="n">
        <v>0.0005</v>
      </c>
      <c r="M245" s="0" t="n">
        <v>0</v>
      </c>
      <c r="N245" s="0" t="n">
        <v>-0.0163</v>
      </c>
      <c r="O245" s="0" t="n">
        <v>2.4973</v>
      </c>
      <c r="P245" s="0" t="n">
        <v>0.01</v>
      </c>
      <c r="Q245" s="0" t="n">
        <v>0</v>
      </c>
      <c r="R245" s="0" t="n">
        <v>0.0558</v>
      </c>
      <c r="S245" s="0" t="n">
        <v>1</v>
      </c>
      <c r="T245" s="0" t="n">
        <v>75.3368</v>
      </c>
      <c r="U245" s="0" t="n">
        <v>0</v>
      </c>
      <c r="V245" s="0" t="n">
        <v>-83.1368</v>
      </c>
      <c r="W245" s="0" t="n">
        <v>7.8932</v>
      </c>
      <c r="X245" s="0" t="n">
        <v>339.9668</v>
      </c>
      <c r="Y245" s="0" t="n">
        <v>377.984</v>
      </c>
      <c r="Z245" s="0" t="n">
        <v>914.3223</v>
      </c>
      <c r="AA245" s="0" t="n">
        <v>-42.2777</v>
      </c>
      <c r="AB245" s="0" t="n">
        <v>48.6932</v>
      </c>
      <c r="AC245" s="0" t="n">
        <v>15.157</v>
      </c>
      <c r="AD245" s="0" t="n">
        <v>15.1474</v>
      </c>
      <c r="AE245" s="0" t="n">
        <v>16.371</v>
      </c>
      <c r="AF245" s="0" t="n">
        <v>0.0036</v>
      </c>
      <c r="AG245" s="0" t="n">
        <v>0.0638</v>
      </c>
      <c r="AH245" s="0" t="n">
        <v>0</v>
      </c>
    </row>
    <row r="246" customFormat="false" ht="12.8" hidden="false" customHeight="false" outlineLevel="0" collapsed="false">
      <c r="A246" s="0" t="n">
        <v>6</v>
      </c>
      <c r="B246" s="0" t="n">
        <v>4</v>
      </c>
      <c r="C246" s="0" t="n">
        <v>58.4722</v>
      </c>
      <c r="D246" s="0" t="n">
        <v>39.0682</v>
      </c>
      <c r="E246" s="0" t="n">
        <v>0</v>
      </c>
      <c r="F246" s="0" t="n">
        <v>0</v>
      </c>
      <c r="G246" s="0" t="n">
        <v>0</v>
      </c>
      <c r="H246" s="0" t="n">
        <v>0</v>
      </c>
      <c r="I246" s="0" t="n">
        <v>0</v>
      </c>
      <c r="J246" s="0" t="n">
        <v>0</v>
      </c>
      <c r="K246" s="0" t="n">
        <v>0</v>
      </c>
      <c r="L246" s="0" t="n">
        <v>0.0005</v>
      </c>
      <c r="M246" s="0" t="n">
        <v>0</v>
      </c>
      <c r="N246" s="0" t="n">
        <v>-0.0163</v>
      </c>
      <c r="O246" s="0" t="n">
        <v>2.4973</v>
      </c>
      <c r="P246" s="0" t="n">
        <v>0.01</v>
      </c>
      <c r="Q246" s="0" t="n">
        <v>0</v>
      </c>
      <c r="R246" s="0" t="n">
        <v>0.0558</v>
      </c>
      <c r="S246" s="0" t="n">
        <v>1</v>
      </c>
      <c r="T246" s="0" t="n">
        <v>74.5188</v>
      </c>
      <c r="U246" s="0" t="n">
        <v>0</v>
      </c>
      <c r="V246" s="0" t="n">
        <v>-82.8276</v>
      </c>
      <c r="W246" s="0" t="n">
        <v>8.2605</v>
      </c>
      <c r="X246" s="0" t="n">
        <v>338.6893</v>
      </c>
      <c r="Y246" s="0" t="n">
        <v>376.7388</v>
      </c>
      <c r="Z246" s="0" t="n">
        <v>915.7692</v>
      </c>
      <c r="AA246" s="0" t="n">
        <v>-42.1279</v>
      </c>
      <c r="AB246" s="0" t="n">
        <v>48.6932</v>
      </c>
      <c r="AC246" s="0" t="n">
        <v>14.885</v>
      </c>
      <c r="AD246" s="0" t="n">
        <v>14.8768</v>
      </c>
      <c r="AE246" s="0" t="n">
        <v>16.1656</v>
      </c>
      <c r="AF246" s="0" t="n">
        <v>0.0036</v>
      </c>
      <c r="AG246" s="0" t="n">
        <v>0.0638</v>
      </c>
      <c r="AH246" s="0" t="n">
        <v>0</v>
      </c>
    </row>
    <row r="247" customFormat="false" ht="12.8" hidden="false" customHeight="false" outlineLevel="0" collapsed="false">
      <c r="A247" s="0" t="n">
        <v>6</v>
      </c>
      <c r="B247" s="0" t="n">
        <v>5</v>
      </c>
      <c r="C247" s="0" t="n">
        <v>58.4717</v>
      </c>
      <c r="D247" s="0" t="n">
        <v>39.0677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0</v>
      </c>
      <c r="L247" s="0" t="n">
        <v>0.0005</v>
      </c>
      <c r="M247" s="0" t="n">
        <v>0</v>
      </c>
      <c r="N247" s="0" t="n">
        <v>-0.0163</v>
      </c>
      <c r="O247" s="0" t="n">
        <v>2.4973</v>
      </c>
      <c r="P247" s="0" t="n">
        <v>0.01</v>
      </c>
      <c r="Q247" s="0" t="n">
        <v>0</v>
      </c>
      <c r="R247" s="0" t="n">
        <v>0.0558</v>
      </c>
      <c r="S247" s="0" t="n">
        <v>1</v>
      </c>
      <c r="T247" s="0" t="n">
        <v>73.5651</v>
      </c>
      <c r="U247" s="0" t="n">
        <v>0</v>
      </c>
      <c r="V247" s="0" t="n">
        <v>-81.6357</v>
      </c>
      <c r="W247" s="0" t="n">
        <v>8.1004</v>
      </c>
      <c r="X247" s="0" t="n">
        <v>339.0235</v>
      </c>
      <c r="Y247" s="0" t="n">
        <v>377.1056</v>
      </c>
      <c r="Z247" s="0" t="n">
        <v>908.4492</v>
      </c>
      <c r="AA247" s="0" t="n">
        <v>-40.8533</v>
      </c>
      <c r="AB247" s="0" t="n">
        <v>48.6932</v>
      </c>
      <c r="AC247" s="0" t="n">
        <v>14.709</v>
      </c>
      <c r="AD247" s="0" t="n">
        <v>14.7003</v>
      </c>
      <c r="AE247" s="0" t="n">
        <v>15.9805</v>
      </c>
      <c r="AF247" s="0" t="n">
        <v>0.0036</v>
      </c>
      <c r="AG247" s="0" t="n">
        <v>0.0638</v>
      </c>
      <c r="AH247" s="0" t="n">
        <v>0</v>
      </c>
    </row>
    <row r="248" customFormat="false" ht="12.8" hidden="false" customHeight="false" outlineLevel="0" collapsed="false">
      <c r="A248" s="0" t="n">
        <v>6</v>
      </c>
      <c r="B248" s="0" t="n">
        <v>6</v>
      </c>
      <c r="C248" s="0" t="n">
        <v>58.4712</v>
      </c>
      <c r="D248" s="0" t="n">
        <v>39.0672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0</v>
      </c>
      <c r="L248" s="0" t="n">
        <v>0.0005</v>
      </c>
      <c r="M248" s="0" t="n">
        <v>0</v>
      </c>
      <c r="N248" s="0" t="n">
        <v>-0.0163</v>
      </c>
      <c r="O248" s="0" t="n">
        <v>2.4973</v>
      </c>
      <c r="P248" s="0" t="n">
        <v>0.01</v>
      </c>
      <c r="Q248" s="0" t="n">
        <v>0</v>
      </c>
      <c r="R248" s="0" t="n">
        <v>0.0558</v>
      </c>
      <c r="S248" s="0" t="n">
        <v>1</v>
      </c>
      <c r="T248" s="0" t="n">
        <v>75.8451</v>
      </c>
      <c r="U248" s="0" t="n">
        <v>0</v>
      </c>
      <c r="V248" s="0" t="n">
        <v>-81.406</v>
      </c>
      <c r="W248" s="0" t="n">
        <v>5.5897</v>
      </c>
      <c r="X248" s="0" t="n">
        <v>340.9231</v>
      </c>
      <c r="Y248" s="0" t="n">
        <v>379.0353</v>
      </c>
      <c r="Z248" s="0" t="n">
        <v>887.9523</v>
      </c>
      <c r="AA248" s="0" t="n">
        <v>-40.3084</v>
      </c>
      <c r="AB248" s="0" t="n">
        <v>48.6932</v>
      </c>
      <c r="AC248" s="0" t="n">
        <v>14.981</v>
      </c>
      <c r="AD248" s="0" t="n">
        <v>14.9695</v>
      </c>
      <c r="AE248" s="0" t="n">
        <v>15.9088</v>
      </c>
      <c r="AF248" s="0" t="n">
        <v>0.0036</v>
      </c>
      <c r="AG248" s="0" t="n">
        <v>0.0638</v>
      </c>
      <c r="AH248" s="0" t="n">
        <v>0</v>
      </c>
    </row>
    <row r="249" customFormat="false" ht="12.8" hidden="false" customHeight="false" outlineLevel="0" collapsed="false">
      <c r="A249" s="0" t="n">
        <v>6</v>
      </c>
      <c r="B249" s="0" t="n">
        <v>7</v>
      </c>
      <c r="C249" s="0" t="n">
        <v>58.4707</v>
      </c>
      <c r="D249" s="0" t="n">
        <v>39.0667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0</v>
      </c>
      <c r="L249" s="0" t="n">
        <v>0.0005</v>
      </c>
      <c r="M249" s="0" t="n">
        <v>0</v>
      </c>
      <c r="N249" s="0" t="n">
        <v>-0.0163</v>
      </c>
      <c r="O249" s="0" t="n">
        <v>2.4973</v>
      </c>
      <c r="P249" s="0" t="n">
        <v>0.01</v>
      </c>
      <c r="Q249" s="0" t="n">
        <v>0</v>
      </c>
      <c r="R249" s="0" t="n">
        <v>0.0558</v>
      </c>
      <c r="S249" s="0" t="n">
        <v>1</v>
      </c>
      <c r="T249" s="0" t="n">
        <v>77.9278</v>
      </c>
      <c r="U249" s="0" t="n">
        <v>0</v>
      </c>
      <c r="V249" s="0" t="n">
        <v>-81.3971</v>
      </c>
      <c r="W249" s="0" t="n">
        <v>3.5192</v>
      </c>
      <c r="X249" s="0" t="n">
        <v>342.7723</v>
      </c>
      <c r="Y249" s="0" t="n">
        <v>380.937</v>
      </c>
      <c r="Z249" s="0" t="n">
        <v>890.3611</v>
      </c>
      <c r="AA249" s="0" t="n">
        <v>-39.9698</v>
      </c>
      <c r="AB249" s="0" t="n">
        <v>48.6932</v>
      </c>
      <c r="AC249" s="0" t="n">
        <v>15.289</v>
      </c>
      <c r="AD249" s="0" t="n">
        <v>15.2723</v>
      </c>
      <c r="AE249" s="0" t="n">
        <v>15.9121</v>
      </c>
      <c r="AF249" s="0" t="n">
        <v>0.0036</v>
      </c>
      <c r="AG249" s="0" t="n">
        <v>0.0638</v>
      </c>
      <c r="AH249" s="0" t="n">
        <v>0</v>
      </c>
    </row>
    <row r="250" customFormat="false" ht="12.8" hidden="false" customHeight="false" outlineLevel="0" collapsed="false">
      <c r="A250" s="0" t="n">
        <v>6</v>
      </c>
      <c r="B250" s="0" t="n">
        <v>8</v>
      </c>
      <c r="C250" s="0" t="n">
        <v>58.4701</v>
      </c>
      <c r="D250" s="0" t="n">
        <v>39.0661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0</v>
      </c>
      <c r="K250" s="0" t="n">
        <v>0</v>
      </c>
      <c r="L250" s="0" t="n">
        <v>0.0005</v>
      </c>
      <c r="M250" s="0" t="n">
        <v>0</v>
      </c>
      <c r="N250" s="0" t="n">
        <v>-0.0163</v>
      </c>
      <c r="O250" s="0" t="n">
        <v>2.4973</v>
      </c>
      <c r="P250" s="0" t="n">
        <v>0.01</v>
      </c>
      <c r="Q250" s="0" t="n">
        <v>0</v>
      </c>
      <c r="R250" s="0" t="n">
        <v>0.0558</v>
      </c>
      <c r="S250" s="0" t="n">
        <v>1</v>
      </c>
      <c r="T250" s="0" t="n">
        <v>77.8399</v>
      </c>
      <c r="U250" s="0" t="n">
        <v>0</v>
      </c>
      <c r="V250" s="0" t="n">
        <v>-81.2766</v>
      </c>
      <c r="W250" s="0" t="n">
        <v>3.442</v>
      </c>
      <c r="X250" s="0" t="n">
        <v>343.0188</v>
      </c>
      <c r="Y250" s="0" t="n">
        <v>381.1801</v>
      </c>
      <c r="Z250" s="0" t="n">
        <v>906.0438</v>
      </c>
      <c r="AA250" s="0" t="n">
        <v>-39.8156</v>
      </c>
      <c r="AB250" s="0" t="n">
        <v>48.6932</v>
      </c>
      <c r="AC250" s="0" t="n">
        <v>15.309</v>
      </c>
      <c r="AD250" s="0" t="n">
        <v>15.2895</v>
      </c>
      <c r="AE250" s="0" t="n">
        <v>15.8982</v>
      </c>
      <c r="AF250" s="0" t="n">
        <v>0.0036</v>
      </c>
      <c r="AG250" s="0" t="n">
        <v>0.0638</v>
      </c>
      <c r="AH250" s="0" t="n">
        <v>0</v>
      </c>
    </row>
    <row r="251" customFormat="false" ht="12.8" hidden="false" customHeight="false" outlineLevel="0" collapsed="false">
      <c r="A251" s="0" t="n">
        <v>6</v>
      </c>
      <c r="B251" s="0" t="n">
        <v>9</v>
      </c>
      <c r="C251" s="0" t="n">
        <v>58.4696</v>
      </c>
      <c r="D251" s="0" t="n">
        <v>39.0656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0</v>
      </c>
      <c r="K251" s="0" t="n">
        <v>0</v>
      </c>
      <c r="L251" s="0" t="n">
        <v>0.0005</v>
      </c>
      <c r="M251" s="0" t="n">
        <v>0</v>
      </c>
      <c r="N251" s="0" t="n">
        <v>-0.0163</v>
      </c>
      <c r="O251" s="0" t="n">
        <v>2.4973</v>
      </c>
      <c r="P251" s="0" t="n">
        <v>0.01</v>
      </c>
      <c r="Q251" s="0" t="n">
        <v>0</v>
      </c>
      <c r="R251" s="0" t="n">
        <v>0.0558</v>
      </c>
      <c r="S251" s="0" t="n">
        <v>1</v>
      </c>
      <c r="T251" s="0" t="n">
        <v>76.1642</v>
      </c>
      <c r="U251" s="0" t="n">
        <v>0</v>
      </c>
      <c r="V251" s="0" t="n">
        <v>-81.0917</v>
      </c>
      <c r="W251" s="0" t="n">
        <v>4.9893</v>
      </c>
      <c r="X251" s="0" t="n">
        <v>341.4521</v>
      </c>
      <c r="Y251" s="0" t="n">
        <v>379.6134</v>
      </c>
      <c r="Z251" s="0" t="n">
        <v>919.2863</v>
      </c>
      <c r="AA251" s="0" t="n">
        <v>-39.8657</v>
      </c>
      <c r="AB251" s="0" t="n">
        <v>48.6932</v>
      </c>
      <c r="AC251" s="0" t="n">
        <v>15.009</v>
      </c>
      <c r="AD251" s="0" t="n">
        <v>14.9957</v>
      </c>
      <c r="AE251" s="0" t="n">
        <v>15.808</v>
      </c>
      <c r="AF251" s="0" t="n">
        <v>0.0036</v>
      </c>
      <c r="AG251" s="0" t="n">
        <v>0.0638</v>
      </c>
      <c r="AH251" s="0" t="n">
        <v>0</v>
      </c>
    </row>
    <row r="252" customFormat="false" ht="12.8" hidden="false" customHeight="false" outlineLevel="0" collapsed="false">
      <c r="A252" s="0" t="n">
        <v>6</v>
      </c>
      <c r="B252" s="0" t="n">
        <v>10</v>
      </c>
      <c r="C252" s="0" t="n">
        <v>58.4691</v>
      </c>
      <c r="D252" s="0" t="n">
        <v>39.0651</v>
      </c>
      <c r="E252" s="0" t="n">
        <v>0</v>
      </c>
      <c r="F252" s="0" t="n">
        <v>0</v>
      </c>
      <c r="G252" s="0" t="n">
        <v>0</v>
      </c>
      <c r="H252" s="0" t="n">
        <v>0</v>
      </c>
      <c r="I252" s="0" t="n">
        <v>0</v>
      </c>
      <c r="J252" s="0" t="n">
        <v>0</v>
      </c>
      <c r="K252" s="0" t="n">
        <v>0</v>
      </c>
      <c r="L252" s="0" t="n">
        <v>0.0005</v>
      </c>
      <c r="M252" s="0" t="n">
        <v>0</v>
      </c>
      <c r="N252" s="0" t="n">
        <v>-0.0163</v>
      </c>
      <c r="O252" s="0" t="n">
        <v>2.4973</v>
      </c>
      <c r="P252" s="0" t="n">
        <v>0.01</v>
      </c>
      <c r="Q252" s="0" t="n">
        <v>0</v>
      </c>
      <c r="R252" s="0" t="n">
        <v>0.0558</v>
      </c>
      <c r="S252" s="0" t="n">
        <v>1</v>
      </c>
      <c r="T252" s="0" t="n">
        <v>75.1291</v>
      </c>
      <c r="U252" s="0" t="n">
        <v>0</v>
      </c>
      <c r="V252" s="0" t="n">
        <v>-80.9634</v>
      </c>
      <c r="W252" s="0" t="n">
        <v>5.8377</v>
      </c>
      <c r="X252" s="0" t="n">
        <v>340.1273</v>
      </c>
      <c r="Y252" s="0" t="n">
        <v>378.3074</v>
      </c>
      <c r="Z252" s="0" t="n">
        <v>913.4464</v>
      </c>
      <c r="AA252" s="0" t="n">
        <v>-39.9174</v>
      </c>
      <c r="AB252" s="0" t="n">
        <v>48.6932</v>
      </c>
      <c r="AC252" s="0" t="n">
        <v>14.763</v>
      </c>
      <c r="AD252" s="0" t="n">
        <v>14.7521</v>
      </c>
      <c r="AE252" s="0" t="n">
        <v>15.6868</v>
      </c>
      <c r="AF252" s="0" t="n">
        <v>0.0036</v>
      </c>
      <c r="AG252" s="0" t="n">
        <v>0.0638</v>
      </c>
      <c r="AH252" s="0" t="n">
        <v>0</v>
      </c>
    </row>
    <row r="253" customFormat="false" ht="12.8" hidden="false" customHeight="false" outlineLevel="0" collapsed="false">
      <c r="A253" s="0" t="n">
        <v>6</v>
      </c>
      <c r="B253" s="0" t="n">
        <v>11</v>
      </c>
      <c r="C253" s="0" t="n">
        <v>58.4686</v>
      </c>
      <c r="D253" s="0" t="n">
        <v>39.0646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0.0005</v>
      </c>
      <c r="M253" s="0" t="n">
        <v>0</v>
      </c>
      <c r="N253" s="0" t="n">
        <v>-0.0163</v>
      </c>
      <c r="O253" s="0" t="n">
        <v>2.4973</v>
      </c>
      <c r="P253" s="0" t="n">
        <v>0.01</v>
      </c>
      <c r="Q253" s="0" t="n">
        <v>0</v>
      </c>
      <c r="R253" s="0" t="n">
        <v>0.0558</v>
      </c>
      <c r="S253" s="0" t="n">
        <v>1</v>
      </c>
      <c r="T253" s="0" t="n">
        <v>75.401</v>
      </c>
      <c r="U253" s="0" t="n">
        <v>0</v>
      </c>
      <c r="V253" s="0" t="n">
        <v>-80.9012</v>
      </c>
      <c r="W253" s="0" t="n">
        <v>5.464</v>
      </c>
      <c r="X253" s="0" t="n">
        <v>339.8763</v>
      </c>
      <c r="Y253" s="0" t="n">
        <v>378.0605</v>
      </c>
      <c r="Z253" s="0" t="n">
        <v>902.2545</v>
      </c>
      <c r="AA253" s="0" t="n">
        <v>-39.8886</v>
      </c>
      <c r="AB253" s="0" t="n">
        <v>48.6932</v>
      </c>
      <c r="AC253" s="0" t="n">
        <v>14.713</v>
      </c>
      <c r="AD253" s="0" t="n">
        <v>14.6985</v>
      </c>
      <c r="AE253" s="0" t="n">
        <v>15.5898</v>
      </c>
      <c r="AF253" s="0" t="n">
        <v>0.0036</v>
      </c>
      <c r="AG253" s="0" t="n">
        <v>0.0638</v>
      </c>
      <c r="AH253" s="0" t="n">
        <v>0</v>
      </c>
    </row>
    <row r="254" customFormat="false" ht="12.8" hidden="false" customHeight="false" outlineLevel="0" collapsed="false">
      <c r="A254" s="0" t="n">
        <v>6</v>
      </c>
      <c r="B254" s="0" t="n">
        <v>12</v>
      </c>
      <c r="C254" s="0" t="n">
        <v>58.468</v>
      </c>
      <c r="D254" s="0" t="n">
        <v>39.064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0.0005</v>
      </c>
      <c r="M254" s="0" t="n">
        <v>0</v>
      </c>
      <c r="N254" s="0" t="n">
        <v>-0.0163</v>
      </c>
      <c r="O254" s="0" t="n">
        <v>2.4973</v>
      </c>
      <c r="P254" s="0" t="n">
        <v>0.01</v>
      </c>
      <c r="Q254" s="0" t="n">
        <v>0</v>
      </c>
      <c r="R254" s="0" t="n">
        <v>0.0558</v>
      </c>
      <c r="S254" s="0" t="n">
        <v>1</v>
      </c>
      <c r="T254" s="0" t="n">
        <v>75.0114</v>
      </c>
      <c r="U254" s="0" t="n">
        <v>0</v>
      </c>
      <c r="V254" s="0" t="n">
        <v>-80.8909</v>
      </c>
      <c r="W254" s="0" t="n">
        <v>5.8308</v>
      </c>
      <c r="X254" s="0" t="n">
        <v>338.9017</v>
      </c>
      <c r="Y254" s="0" t="n">
        <v>377.0961</v>
      </c>
      <c r="Z254" s="0" t="n">
        <v>906.145</v>
      </c>
      <c r="AA254" s="0" t="n">
        <v>-40.0145</v>
      </c>
      <c r="AB254" s="0" t="n">
        <v>48.6932</v>
      </c>
      <c r="AC254" s="0" t="n">
        <v>14.548</v>
      </c>
      <c r="AD254" s="0" t="n">
        <v>14.5351</v>
      </c>
      <c r="AE254" s="0" t="n">
        <v>15.4808</v>
      </c>
      <c r="AF254" s="0" t="n">
        <v>0.0036</v>
      </c>
      <c r="AG254" s="0" t="n">
        <v>0.0637</v>
      </c>
      <c r="AH254" s="0" t="n">
        <v>0</v>
      </c>
    </row>
    <row r="255" customFormat="false" ht="12.8" hidden="false" customHeight="false" outlineLevel="0" collapsed="false">
      <c r="A255" s="0" t="n">
        <v>6</v>
      </c>
      <c r="B255" s="0" t="n">
        <v>13</v>
      </c>
      <c r="C255" s="0" t="n">
        <v>58.4675</v>
      </c>
      <c r="D255" s="0" t="n">
        <v>39.0635</v>
      </c>
      <c r="E255" s="0" t="n">
        <v>0</v>
      </c>
      <c r="F255" s="0" t="n">
        <v>0</v>
      </c>
      <c r="G255" s="0" t="n">
        <v>0</v>
      </c>
      <c r="H255" s="0" t="n">
        <v>0</v>
      </c>
      <c r="I255" s="0" t="n">
        <v>0</v>
      </c>
      <c r="J255" s="0" t="n">
        <v>0.7476</v>
      </c>
      <c r="K255" s="0" t="n">
        <v>0</v>
      </c>
      <c r="L255" s="0" t="n">
        <v>0.0005</v>
      </c>
      <c r="M255" s="0" t="n">
        <v>0</v>
      </c>
      <c r="N255" s="0" t="n">
        <v>-0.0163</v>
      </c>
      <c r="O255" s="0" t="n">
        <v>2.493</v>
      </c>
      <c r="P255" s="0" t="n">
        <v>0.01</v>
      </c>
      <c r="Q255" s="0" t="n">
        <v>0</v>
      </c>
      <c r="R255" s="0" t="n">
        <v>0.0558</v>
      </c>
      <c r="S255" s="0" t="n">
        <v>1</v>
      </c>
      <c r="T255" s="0" t="n">
        <v>62.9599</v>
      </c>
      <c r="U255" s="0" t="n">
        <v>0</v>
      </c>
      <c r="V255" s="0" t="n">
        <v>-67.955</v>
      </c>
      <c r="W255" s="0" t="n">
        <v>5.0377</v>
      </c>
      <c r="X255" s="0" t="n">
        <v>354.3285</v>
      </c>
      <c r="Y255" s="0" t="n">
        <v>380.0598</v>
      </c>
      <c r="Z255" s="0" t="n">
        <v>931.0234</v>
      </c>
      <c r="AA255" s="0" t="n">
        <v>10.2342</v>
      </c>
      <c r="AB255" s="0" t="n">
        <v>48.6932</v>
      </c>
      <c r="AC255" s="0" t="n">
        <v>14.583</v>
      </c>
      <c r="AD255" s="0" t="n">
        <v>14.5696</v>
      </c>
      <c r="AE255" s="0" t="n">
        <v>15.4099</v>
      </c>
      <c r="AF255" s="0" t="n">
        <v>0.0036</v>
      </c>
      <c r="AG255" s="0" t="n">
        <v>0.0637</v>
      </c>
      <c r="AH255" s="0" t="n">
        <v>20.9215</v>
      </c>
    </row>
    <row r="256" customFormat="false" ht="12.8" hidden="false" customHeight="false" outlineLevel="0" collapsed="false">
      <c r="A256" s="0" t="n">
        <v>6</v>
      </c>
      <c r="B256" s="0" t="n">
        <v>14</v>
      </c>
      <c r="C256" s="0" t="n">
        <v>58.467</v>
      </c>
      <c r="D256" s="0" t="n">
        <v>39.063</v>
      </c>
      <c r="E256" s="0" t="n">
        <v>0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0.8735</v>
      </c>
      <c r="K256" s="0" t="n">
        <v>0</v>
      </c>
      <c r="L256" s="0" t="n">
        <v>0.0005</v>
      </c>
      <c r="M256" s="0" t="n">
        <v>0</v>
      </c>
      <c r="N256" s="0" t="n">
        <v>-0.0163</v>
      </c>
      <c r="O256" s="0" t="n">
        <v>2.4929</v>
      </c>
      <c r="P256" s="0" t="n">
        <v>0.01</v>
      </c>
      <c r="Q256" s="0" t="n">
        <v>0</v>
      </c>
      <c r="R256" s="0" t="n">
        <v>0.0558</v>
      </c>
      <c r="S256" s="0" t="n">
        <v>1</v>
      </c>
      <c r="T256" s="0" t="n">
        <v>266.4184</v>
      </c>
      <c r="U256" s="0" t="n">
        <v>0</v>
      </c>
      <c r="V256" s="0" t="n">
        <v>-271.4901</v>
      </c>
      <c r="W256" s="0" t="n">
        <v>5.0714</v>
      </c>
      <c r="X256" s="0" t="n">
        <v>114.4106</v>
      </c>
      <c r="Y256" s="0" t="n">
        <v>398.5481</v>
      </c>
      <c r="Z256" s="0" t="n">
        <v>1187.1274</v>
      </c>
      <c r="AA256" s="0" t="n">
        <v>24.1086</v>
      </c>
      <c r="AB256" s="0" t="n">
        <v>48.6932</v>
      </c>
      <c r="AC256" s="0" t="n">
        <v>14.566</v>
      </c>
      <c r="AD256" s="0" t="n">
        <v>14.4926</v>
      </c>
      <c r="AE256" s="0" t="n">
        <v>15.3356</v>
      </c>
      <c r="AF256" s="0" t="n">
        <v>0.0036</v>
      </c>
      <c r="AG256" s="0" t="n">
        <v>0.0637</v>
      </c>
      <c r="AH256" s="0" t="n">
        <v>20.9215</v>
      </c>
    </row>
    <row r="257" customFormat="false" ht="12.8" hidden="false" customHeight="false" outlineLevel="0" collapsed="false">
      <c r="A257" s="0" t="n">
        <v>6</v>
      </c>
      <c r="B257" s="0" t="n">
        <v>15</v>
      </c>
      <c r="C257" s="0" t="n">
        <v>58.4665</v>
      </c>
      <c r="D257" s="0" t="n">
        <v>39.0625</v>
      </c>
      <c r="E257" s="0" t="n">
        <v>0</v>
      </c>
      <c r="F257" s="0" t="n">
        <v>0</v>
      </c>
      <c r="G257" s="0" t="n">
        <v>0</v>
      </c>
      <c r="H257" s="0" t="n">
        <v>0</v>
      </c>
      <c r="I257" s="0" t="n">
        <v>0</v>
      </c>
      <c r="J257" s="0" t="n">
        <v>1.3011</v>
      </c>
      <c r="K257" s="0" t="n">
        <v>0</v>
      </c>
      <c r="L257" s="0" t="n">
        <v>0.0005</v>
      </c>
      <c r="M257" s="0" t="n">
        <v>0</v>
      </c>
      <c r="N257" s="0" t="n">
        <v>-0.0163</v>
      </c>
      <c r="O257" s="0" t="n">
        <v>2.4927</v>
      </c>
      <c r="P257" s="0" t="n">
        <v>0.01</v>
      </c>
      <c r="Q257" s="0" t="n">
        <v>0</v>
      </c>
      <c r="R257" s="0" t="n">
        <v>0.0558</v>
      </c>
      <c r="S257" s="0" t="n">
        <v>1</v>
      </c>
      <c r="T257" s="0" t="n">
        <v>769.6282</v>
      </c>
      <c r="U257" s="0" t="n">
        <v>0</v>
      </c>
      <c r="V257" s="0" t="n">
        <v>-774.6274</v>
      </c>
      <c r="W257" s="0" t="n">
        <v>4.9476</v>
      </c>
      <c r="X257" s="0" t="n">
        <v>-477.8286</v>
      </c>
      <c r="Y257" s="0" t="n">
        <v>444.6741</v>
      </c>
      <c r="Z257" s="0" t="n">
        <v>1806.6155</v>
      </c>
      <c r="AA257" s="0" t="n">
        <v>58.1249</v>
      </c>
      <c r="AB257" s="0" t="n">
        <v>48.6932</v>
      </c>
      <c r="AC257" s="0" t="n">
        <v>14.621</v>
      </c>
      <c r="AD257" s="0" t="n">
        <v>14.4407</v>
      </c>
      <c r="AE257" s="0" t="n">
        <v>15.2661</v>
      </c>
      <c r="AF257" s="0" t="n">
        <v>0.0036</v>
      </c>
      <c r="AG257" s="0" t="n">
        <v>0.0637</v>
      </c>
      <c r="AH257" s="0" t="n">
        <v>20.9214</v>
      </c>
    </row>
    <row r="258" customFormat="false" ht="12.8" hidden="false" customHeight="false" outlineLevel="0" collapsed="false">
      <c r="A258" s="0" t="n">
        <v>6</v>
      </c>
      <c r="B258" s="0" t="n">
        <v>16</v>
      </c>
      <c r="C258" s="0" t="n">
        <v>58.466</v>
      </c>
      <c r="D258" s="0" t="n">
        <v>39.0619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2.5972</v>
      </c>
      <c r="K258" s="0" t="n">
        <v>0</v>
      </c>
      <c r="L258" s="0" t="n">
        <v>0.0005</v>
      </c>
      <c r="M258" s="0" t="n">
        <v>0</v>
      </c>
      <c r="N258" s="0" t="n">
        <v>-0.0163</v>
      </c>
      <c r="O258" s="0" t="n">
        <v>2.4925</v>
      </c>
      <c r="P258" s="0" t="n">
        <v>0.01</v>
      </c>
      <c r="Q258" s="0" t="n">
        <v>0</v>
      </c>
      <c r="R258" s="0" t="n">
        <v>0.0558</v>
      </c>
      <c r="S258" s="0" t="n">
        <v>1</v>
      </c>
      <c r="T258" s="0" t="n">
        <v>2368.198</v>
      </c>
      <c r="U258" s="0" t="n">
        <v>0</v>
      </c>
      <c r="V258" s="0" t="n">
        <v>-2372.6951</v>
      </c>
      <c r="W258" s="0" t="n">
        <v>4.4416</v>
      </c>
      <c r="X258" s="0" t="n">
        <v>-2357.7749</v>
      </c>
      <c r="Y258" s="0" t="n">
        <v>583.9624</v>
      </c>
      <c r="Z258" s="0" t="n">
        <v>3731.146</v>
      </c>
      <c r="AA258" s="0" t="n">
        <v>158.1966</v>
      </c>
      <c r="AB258" s="0" t="n">
        <v>48.6932</v>
      </c>
      <c r="AC258" s="0" t="n">
        <v>15.004</v>
      </c>
      <c r="AD258" s="0" t="n">
        <v>14.4627</v>
      </c>
      <c r="AE258" s="0" t="n">
        <v>15.217</v>
      </c>
      <c r="AF258" s="0" t="n">
        <v>0.0036</v>
      </c>
      <c r="AG258" s="0" t="n">
        <v>0.0637</v>
      </c>
      <c r="AH258" s="0" t="n">
        <v>21.1137</v>
      </c>
    </row>
    <row r="259" customFormat="false" ht="12.8" hidden="false" customHeight="false" outlineLevel="0" collapsed="false">
      <c r="A259" s="0" t="n">
        <v>6</v>
      </c>
      <c r="B259" s="0" t="n">
        <v>17</v>
      </c>
      <c r="C259" s="0" t="n">
        <v>58.4654</v>
      </c>
      <c r="D259" s="0" t="n">
        <v>39.0614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3.6555</v>
      </c>
      <c r="K259" s="0" t="n">
        <v>0</v>
      </c>
      <c r="L259" s="0" t="n">
        <v>0.0005</v>
      </c>
      <c r="M259" s="0" t="n">
        <v>0</v>
      </c>
      <c r="N259" s="0" t="n">
        <v>-0.0163</v>
      </c>
      <c r="O259" s="0" t="n">
        <v>2.4923</v>
      </c>
      <c r="P259" s="0" t="n">
        <v>0.01</v>
      </c>
      <c r="Q259" s="0" t="n">
        <v>0</v>
      </c>
      <c r="R259" s="0" t="n">
        <v>0.0558</v>
      </c>
      <c r="S259" s="0" t="n">
        <v>1</v>
      </c>
      <c r="T259" s="0" t="n">
        <v>3332.0022</v>
      </c>
      <c r="U259" s="0" t="n">
        <v>0</v>
      </c>
      <c r="V259" s="0" t="n">
        <v>-3330.2888</v>
      </c>
      <c r="W259" s="0" t="n">
        <v>-1.7263</v>
      </c>
      <c r="X259" s="0" t="n">
        <v>-3477.8882</v>
      </c>
      <c r="Y259" s="0" t="n">
        <v>676.5283</v>
      </c>
      <c r="Z259" s="0" t="n">
        <v>4819.2559</v>
      </c>
      <c r="AA259" s="0" t="n">
        <v>220.3247</v>
      </c>
      <c r="AB259" s="0" t="n">
        <v>48.6932</v>
      </c>
      <c r="AC259" s="0" t="n">
        <v>16.315</v>
      </c>
      <c r="AD259" s="0" t="n">
        <v>15.5292</v>
      </c>
      <c r="AE259" s="0" t="n">
        <v>15.4186</v>
      </c>
      <c r="AF259" s="0" t="n">
        <v>0.0036</v>
      </c>
      <c r="AG259" s="0" t="n">
        <v>0.0637</v>
      </c>
      <c r="AH259" s="0" t="n">
        <v>20.6069</v>
      </c>
    </row>
    <row r="260" customFormat="false" ht="12.8" hidden="false" customHeight="false" outlineLevel="0" collapsed="false">
      <c r="A260" s="0" t="n">
        <v>6</v>
      </c>
      <c r="B260" s="0" t="n">
        <v>18</v>
      </c>
      <c r="C260" s="0" t="n">
        <v>58.4649</v>
      </c>
      <c r="D260" s="0" t="n">
        <v>39.0609</v>
      </c>
      <c r="E260" s="0" t="n">
        <v>0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5.1897</v>
      </c>
      <c r="K260" s="0" t="n">
        <v>0</v>
      </c>
      <c r="L260" s="0" t="n">
        <v>0.0005</v>
      </c>
      <c r="M260" s="0" t="n">
        <v>0</v>
      </c>
      <c r="N260" s="0" t="n">
        <v>-0.0163</v>
      </c>
      <c r="O260" s="0" t="n">
        <v>2.4921</v>
      </c>
      <c r="P260" s="0" t="n">
        <v>0.01</v>
      </c>
      <c r="Q260" s="0" t="n">
        <v>0</v>
      </c>
      <c r="R260" s="0" t="n">
        <v>0.0558</v>
      </c>
      <c r="S260" s="0" t="n">
        <v>1</v>
      </c>
      <c r="T260" s="0" t="n">
        <v>4626.2104</v>
      </c>
      <c r="U260" s="0" t="n">
        <v>0</v>
      </c>
      <c r="V260" s="0" t="n">
        <v>-4617.0234</v>
      </c>
      <c r="W260" s="0" t="n">
        <v>-9.2083</v>
      </c>
      <c r="X260" s="0" t="n">
        <v>-4982.1348</v>
      </c>
      <c r="Y260" s="0" t="n">
        <v>816.8934</v>
      </c>
      <c r="Z260" s="0" t="n">
        <v>6318.8086</v>
      </c>
      <c r="AA260" s="0" t="n">
        <v>316.0579</v>
      </c>
      <c r="AB260" s="0" t="n">
        <v>48.6932</v>
      </c>
      <c r="AC260" s="0" t="n">
        <v>18.436</v>
      </c>
      <c r="AD260" s="0" t="n">
        <v>17.0842</v>
      </c>
      <c r="AE260" s="0" t="n">
        <v>15.8808</v>
      </c>
      <c r="AF260" s="0" t="n">
        <v>0.0036</v>
      </c>
      <c r="AG260" s="0" t="n">
        <v>0.0637</v>
      </c>
      <c r="AH260" s="0" t="n">
        <v>19.5097</v>
      </c>
    </row>
    <row r="261" customFormat="false" ht="12.8" hidden="false" customHeight="false" outlineLevel="0" collapsed="false">
      <c r="A261" s="0" t="n">
        <v>6</v>
      </c>
      <c r="B261" s="0" t="n">
        <v>19</v>
      </c>
      <c r="C261" s="0" t="n">
        <v>58.4644</v>
      </c>
      <c r="D261" s="0" t="n">
        <v>39.0604</v>
      </c>
      <c r="E261" s="0" t="n">
        <v>0</v>
      </c>
      <c r="F261" s="0" t="n">
        <v>0</v>
      </c>
      <c r="G261" s="0" t="n">
        <v>0</v>
      </c>
      <c r="H261" s="0" t="n">
        <v>0</v>
      </c>
      <c r="I261" s="0" t="n">
        <v>0</v>
      </c>
      <c r="J261" s="0" t="n">
        <v>6.3939</v>
      </c>
      <c r="K261" s="0" t="n">
        <v>0</v>
      </c>
      <c r="L261" s="0" t="n">
        <v>0.0005</v>
      </c>
      <c r="M261" s="0" t="n">
        <v>0</v>
      </c>
      <c r="N261" s="0" t="n">
        <v>-0.0163</v>
      </c>
      <c r="O261" s="0" t="n">
        <v>2.4919</v>
      </c>
      <c r="P261" s="0" t="n">
        <v>0.01</v>
      </c>
      <c r="Q261" s="0" t="n">
        <v>0</v>
      </c>
      <c r="R261" s="0" t="n">
        <v>0.0558</v>
      </c>
      <c r="S261" s="0" t="n">
        <v>1</v>
      </c>
      <c r="T261" s="0" t="n">
        <v>5435.1938</v>
      </c>
      <c r="U261" s="0" t="n">
        <v>0</v>
      </c>
      <c r="V261" s="0" t="n">
        <v>-5419.0811</v>
      </c>
      <c r="W261" s="0" t="n">
        <v>-16.0653</v>
      </c>
      <c r="X261" s="0" t="n">
        <v>-5915.0879</v>
      </c>
      <c r="Y261" s="0" t="n">
        <v>923.8419</v>
      </c>
      <c r="Z261" s="0" t="n">
        <v>7299.7246</v>
      </c>
      <c r="AA261" s="0" t="n">
        <v>388.779</v>
      </c>
      <c r="AB261" s="0" t="n">
        <v>48.6932</v>
      </c>
      <c r="AC261" s="0" t="n">
        <v>20.311</v>
      </c>
      <c r="AD261" s="0" t="n">
        <v>18.7867</v>
      </c>
      <c r="AE261" s="0" t="n">
        <v>16.5397</v>
      </c>
      <c r="AF261" s="0" t="n">
        <v>0.0036</v>
      </c>
      <c r="AG261" s="0" t="n">
        <v>0.0637</v>
      </c>
      <c r="AH261" s="0" t="n">
        <v>18.6</v>
      </c>
    </row>
    <row r="262" customFormat="false" ht="12.8" hidden="false" customHeight="false" outlineLevel="0" collapsed="false">
      <c r="A262" s="0" t="n">
        <v>6</v>
      </c>
      <c r="B262" s="0" t="n">
        <v>20</v>
      </c>
      <c r="C262" s="0" t="n">
        <v>58.4639</v>
      </c>
      <c r="D262" s="0" t="n">
        <v>39.0598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7.563</v>
      </c>
      <c r="K262" s="0" t="n">
        <v>0</v>
      </c>
      <c r="L262" s="0" t="n">
        <v>0.0005</v>
      </c>
      <c r="M262" s="0" t="n">
        <v>0</v>
      </c>
      <c r="N262" s="0" t="n">
        <v>-0.0163</v>
      </c>
      <c r="O262" s="0" t="n">
        <v>2.4917</v>
      </c>
      <c r="P262" s="0" t="n">
        <v>0.01</v>
      </c>
      <c r="Q262" s="0" t="n">
        <v>0</v>
      </c>
      <c r="R262" s="0" t="n">
        <v>0.0558</v>
      </c>
      <c r="S262" s="0" t="n">
        <v>1</v>
      </c>
      <c r="T262" s="0" t="n">
        <v>6194.2935</v>
      </c>
      <c r="U262" s="0" t="n">
        <v>0</v>
      </c>
      <c r="V262" s="0" t="n">
        <v>-6171.9512</v>
      </c>
      <c r="W262" s="0" t="n">
        <v>-22.2955</v>
      </c>
      <c r="X262" s="0" t="n">
        <v>-6789.4507</v>
      </c>
      <c r="Y262" s="0" t="n">
        <v>1029.2605</v>
      </c>
      <c r="Z262" s="0" t="n">
        <v>8230.7363</v>
      </c>
      <c r="AA262" s="0" t="n">
        <v>459.3048</v>
      </c>
      <c r="AB262" s="0" t="n">
        <v>48.6932</v>
      </c>
      <c r="AC262" s="0" t="n">
        <v>22.194</v>
      </c>
      <c r="AD262" s="0" t="n">
        <v>20.5725</v>
      </c>
      <c r="AE262" s="0" t="n">
        <v>17.3481</v>
      </c>
      <c r="AF262" s="0" t="n">
        <v>0.0036</v>
      </c>
      <c r="AG262" s="0" t="n">
        <v>0.0637</v>
      </c>
      <c r="AH262" s="0" t="n">
        <v>17.892</v>
      </c>
    </row>
    <row r="263" customFormat="false" ht="12.8" hidden="false" customHeight="false" outlineLevel="0" collapsed="false">
      <c r="A263" s="0" t="n">
        <v>6</v>
      </c>
      <c r="B263" s="0" t="n">
        <v>21</v>
      </c>
      <c r="C263" s="0" t="n">
        <v>58.4521</v>
      </c>
      <c r="D263" s="0" t="n">
        <v>39.0481</v>
      </c>
      <c r="E263" s="0" t="n">
        <v>0</v>
      </c>
      <c r="F263" s="0" t="n">
        <v>0</v>
      </c>
      <c r="G263" s="0" t="n">
        <v>0</v>
      </c>
      <c r="H263" s="0" t="n">
        <v>0</v>
      </c>
      <c r="I263" s="0" t="n">
        <v>0</v>
      </c>
      <c r="J263" s="0" t="n">
        <v>8.6419</v>
      </c>
      <c r="K263" s="0" t="n">
        <v>0</v>
      </c>
      <c r="L263" s="0" t="n">
        <v>0.0005</v>
      </c>
      <c r="M263" s="0" t="n">
        <v>0</v>
      </c>
      <c r="N263" s="0" t="n">
        <v>-0.0163</v>
      </c>
      <c r="O263" s="0" t="n">
        <v>2.4916</v>
      </c>
      <c r="P263" s="0" t="n">
        <v>0.0101</v>
      </c>
      <c r="Q263" s="0" t="n">
        <v>0.0112</v>
      </c>
      <c r="R263" s="0" t="n">
        <v>0.0558</v>
      </c>
      <c r="S263" s="0" t="n">
        <v>1</v>
      </c>
      <c r="T263" s="0" t="n">
        <v>6830.7915</v>
      </c>
      <c r="U263" s="0" t="n">
        <v>-15.2855</v>
      </c>
      <c r="V263" s="0" t="n">
        <v>-6787.3628</v>
      </c>
      <c r="W263" s="0" t="n">
        <v>-28.1415</v>
      </c>
      <c r="X263" s="0" t="n">
        <v>-7501.3643</v>
      </c>
      <c r="Y263" s="0" t="n">
        <v>1123.6426</v>
      </c>
      <c r="Z263" s="0" t="n">
        <v>8996.7314</v>
      </c>
      <c r="AA263" s="0" t="n">
        <v>521.3164</v>
      </c>
      <c r="AB263" s="0" t="n">
        <v>48.6932</v>
      </c>
      <c r="AC263" s="0" t="n">
        <v>24.198</v>
      </c>
      <c r="AD263" s="0" t="n">
        <v>22.4384</v>
      </c>
      <c r="AE263" s="0" t="n">
        <v>18.2793</v>
      </c>
      <c r="AF263" s="0" t="n">
        <v>0.0034</v>
      </c>
      <c r="AG263" s="0" t="n">
        <v>0.0637</v>
      </c>
      <c r="AH263" s="0" t="n">
        <v>17.326</v>
      </c>
    </row>
    <row r="264" customFormat="false" ht="12.8" hidden="false" customHeight="false" outlineLevel="0" collapsed="false">
      <c r="A264" s="0" t="n">
        <v>6</v>
      </c>
      <c r="B264" s="0" t="n">
        <v>22</v>
      </c>
      <c r="C264" s="0" t="n">
        <v>58.4277</v>
      </c>
      <c r="D264" s="0" t="n">
        <v>39.0237</v>
      </c>
      <c r="E264" s="0" t="n">
        <v>0</v>
      </c>
      <c r="F264" s="0" t="n">
        <v>0</v>
      </c>
      <c r="G264" s="0" t="n">
        <v>0</v>
      </c>
      <c r="H264" s="0" t="n">
        <v>0</v>
      </c>
      <c r="I264" s="0" t="n">
        <v>0</v>
      </c>
      <c r="J264" s="0" t="n">
        <v>9.6647</v>
      </c>
      <c r="K264" s="0" t="n">
        <v>0</v>
      </c>
      <c r="L264" s="0" t="n">
        <v>0.0005</v>
      </c>
      <c r="M264" s="0" t="n">
        <v>0</v>
      </c>
      <c r="N264" s="0" t="n">
        <v>-0.0163</v>
      </c>
      <c r="O264" s="0" t="n">
        <v>2.4914</v>
      </c>
      <c r="P264" s="0" t="n">
        <v>0.0102</v>
      </c>
      <c r="Q264" s="0" t="n">
        <v>0.0238</v>
      </c>
      <c r="R264" s="0" t="n">
        <v>0.0558</v>
      </c>
      <c r="S264" s="0" t="n">
        <v>1</v>
      </c>
      <c r="T264" s="0" t="n">
        <v>7374.0635</v>
      </c>
      <c r="U264" s="0" t="n">
        <v>-32.3591</v>
      </c>
      <c r="V264" s="0" t="n">
        <v>-7307.6196</v>
      </c>
      <c r="W264" s="0" t="n">
        <v>-34.1386</v>
      </c>
      <c r="X264" s="0" t="n">
        <v>-8099.5156</v>
      </c>
      <c r="Y264" s="0" t="n">
        <v>1209.985</v>
      </c>
      <c r="Z264" s="0" t="n">
        <v>9658.1025</v>
      </c>
      <c r="AA264" s="0" t="n">
        <v>575.8401</v>
      </c>
      <c r="AB264" s="0" t="n">
        <v>48.6932</v>
      </c>
      <c r="AC264" s="0" t="n">
        <v>26.024</v>
      </c>
      <c r="AD264" s="0" t="n">
        <v>24.5415</v>
      </c>
      <c r="AE264" s="0" t="n">
        <v>19.3529</v>
      </c>
      <c r="AF264" s="0" t="n">
        <v>0.0032</v>
      </c>
      <c r="AG264" s="0" t="n">
        <v>0.0637</v>
      </c>
      <c r="AH264" s="0" t="n">
        <v>16.8104</v>
      </c>
    </row>
    <row r="265" customFormat="false" ht="12.8" hidden="false" customHeight="false" outlineLevel="0" collapsed="false">
      <c r="A265" s="0" t="n">
        <v>6</v>
      </c>
      <c r="B265" s="0" t="n">
        <v>23</v>
      </c>
      <c r="C265" s="0" t="n">
        <v>58.4019</v>
      </c>
      <c r="D265" s="0" t="n">
        <v>38.9979</v>
      </c>
      <c r="E265" s="0" t="n">
        <v>0</v>
      </c>
      <c r="F265" s="0" t="n">
        <v>0</v>
      </c>
      <c r="G265" s="0" t="n">
        <v>0</v>
      </c>
      <c r="H265" s="0" t="n">
        <v>0</v>
      </c>
      <c r="I265" s="0" t="n">
        <v>0</v>
      </c>
      <c r="J265" s="0" t="n">
        <v>10.4067</v>
      </c>
      <c r="K265" s="0" t="n">
        <v>0</v>
      </c>
      <c r="L265" s="0" t="n">
        <v>0.0005</v>
      </c>
      <c r="M265" s="0" t="n">
        <v>0</v>
      </c>
      <c r="N265" s="0" t="n">
        <v>-0.0163</v>
      </c>
      <c r="O265" s="0" t="n">
        <v>2.4912</v>
      </c>
      <c r="P265" s="0" t="n">
        <v>0.0103</v>
      </c>
      <c r="Q265" s="0" t="n">
        <v>0.0253</v>
      </c>
      <c r="R265" s="0" t="n">
        <v>0.0557</v>
      </c>
      <c r="S265" s="0" t="n">
        <v>1</v>
      </c>
      <c r="T265" s="0" t="n">
        <v>7658.0044</v>
      </c>
      <c r="U265" s="0" t="n">
        <v>-34.2841</v>
      </c>
      <c r="V265" s="0" t="n">
        <v>-7584.9648</v>
      </c>
      <c r="W265" s="0" t="n">
        <v>-38.8181</v>
      </c>
      <c r="X265" s="0" t="n">
        <v>-8411.2764</v>
      </c>
      <c r="Y265" s="0" t="n">
        <v>1265.1112</v>
      </c>
      <c r="Z265" s="0" t="n">
        <v>10021.9912</v>
      </c>
      <c r="AA265" s="0" t="n">
        <v>607.767</v>
      </c>
      <c r="AB265" s="0" t="n">
        <v>48.6932</v>
      </c>
      <c r="AC265" s="0" t="n">
        <v>28.308</v>
      </c>
      <c r="AD265" s="0" t="n">
        <v>26.6906</v>
      </c>
      <c r="AE265" s="0" t="n">
        <v>20.5363</v>
      </c>
      <c r="AF265" s="0" t="n">
        <v>0.003</v>
      </c>
      <c r="AG265" s="0" t="n">
        <v>0.0637</v>
      </c>
      <c r="AH265" s="0" t="n">
        <v>16.5721</v>
      </c>
    </row>
    <row r="266" customFormat="false" ht="12.8" hidden="false" customHeight="false" outlineLevel="0" collapsed="false">
      <c r="A266" s="0" t="n">
        <v>6</v>
      </c>
      <c r="B266" s="0" t="n">
        <v>24</v>
      </c>
      <c r="C266" s="0" t="n">
        <v>58.3733</v>
      </c>
      <c r="D266" s="0" t="n">
        <v>38.9693</v>
      </c>
      <c r="E266" s="0" t="n">
        <v>0</v>
      </c>
      <c r="F266" s="0" t="n">
        <v>0</v>
      </c>
      <c r="G266" s="0" t="n">
        <v>0</v>
      </c>
      <c r="H266" s="0" t="n">
        <v>0</v>
      </c>
      <c r="I266" s="0" t="n">
        <v>0</v>
      </c>
      <c r="J266" s="0" t="n">
        <v>11.5665</v>
      </c>
      <c r="K266" s="0" t="n">
        <v>0</v>
      </c>
      <c r="L266" s="0" t="n">
        <v>0.0005</v>
      </c>
      <c r="M266" s="0" t="n">
        <v>0</v>
      </c>
      <c r="N266" s="0" t="n">
        <v>-0.0163</v>
      </c>
      <c r="O266" s="0" t="n">
        <v>2.491</v>
      </c>
      <c r="P266" s="0" t="n">
        <v>0.0105</v>
      </c>
      <c r="Q266" s="0" t="n">
        <v>0.028</v>
      </c>
      <c r="R266" s="0" t="n">
        <v>0.0557</v>
      </c>
      <c r="S266" s="0" t="n">
        <v>0.9813</v>
      </c>
      <c r="T266" s="0" t="n">
        <v>8011.4756</v>
      </c>
      <c r="U266" s="0" t="n">
        <v>-37.8811</v>
      </c>
      <c r="V266" s="0" t="n">
        <v>-7928.2798</v>
      </c>
      <c r="W266" s="0" t="n">
        <v>-45.3218</v>
      </c>
      <c r="X266" s="0" t="n">
        <v>-8796.5234</v>
      </c>
      <c r="Y266" s="0" t="n">
        <v>1341.0735</v>
      </c>
      <c r="Z266" s="0" t="n">
        <v>10421.7988</v>
      </c>
      <c r="AA266" s="0" t="n">
        <v>652.2585</v>
      </c>
      <c r="AB266" s="0" t="n">
        <v>48.6932</v>
      </c>
      <c r="AC266" s="0" t="n">
        <v>31.197</v>
      </c>
      <c r="AD266" s="0" t="n">
        <v>29.3839</v>
      </c>
      <c r="AE266" s="0" t="n">
        <v>21.9242</v>
      </c>
      <c r="AF266" s="0" t="n">
        <v>0.0027</v>
      </c>
      <c r="AG266" s="0" t="n">
        <v>0.0637</v>
      </c>
      <c r="AH266" s="0" t="n">
        <v>16.1051</v>
      </c>
    </row>
    <row r="267" customFormat="false" ht="12.8" hidden="false" customHeight="false" outlineLevel="0" collapsed="false">
      <c r="A267" s="0" t="n">
        <v>6</v>
      </c>
      <c r="B267" s="0" t="n">
        <v>25</v>
      </c>
      <c r="C267" s="0" t="n">
        <v>58.3529</v>
      </c>
      <c r="D267" s="0" t="n">
        <v>38.9489</v>
      </c>
      <c r="E267" s="0" t="n">
        <v>0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12.1858</v>
      </c>
      <c r="K267" s="0" t="n">
        <v>0</v>
      </c>
      <c r="L267" s="0" t="n">
        <v>0.0005</v>
      </c>
      <c r="M267" s="0" t="n">
        <v>0</v>
      </c>
      <c r="N267" s="0" t="n">
        <v>-0.0163</v>
      </c>
      <c r="O267" s="0" t="n">
        <v>2.4908</v>
      </c>
      <c r="P267" s="0" t="n">
        <v>0.0106</v>
      </c>
      <c r="Q267" s="0" t="n">
        <v>0.0199</v>
      </c>
      <c r="R267" s="0" t="n">
        <v>0.0557</v>
      </c>
      <c r="S267" s="0" t="n">
        <v>1</v>
      </c>
      <c r="T267" s="0" t="n">
        <v>7742.9624</v>
      </c>
      <c r="U267" s="0" t="n">
        <v>-26.7432</v>
      </c>
      <c r="V267" s="0" t="n">
        <v>-7663.2637</v>
      </c>
      <c r="W267" s="0" t="n">
        <v>-52.9947</v>
      </c>
      <c r="X267" s="0" t="n">
        <v>-8461.4609</v>
      </c>
      <c r="Y267" s="0" t="n">
        <v>1305.4268</v>
      </c>
      <c r="Z267" s="0" t="n">
        <v>10135</v>
      </c>
      <c r="AA267" s="0" t="n">
        <v>610.6875</v>
      </c>
      <c r="AB267" s="0" t="n">
        <v>48.6932</v>
      </c>
      <c r="AC267" s="0" t="n">
        <v>33.909</v>
      </c>
      <c r="AD267" s="0" t="n">
        <v>32.6472</v>
      </c>
      <c r="AE267" s="0" t="n">
        <v>23.5776</v>
      </c>
      <c r="AF267" s="0" t="n">
        <v>0.0025</v>
      </c>
      <c r="AG267" s="0" t="n">
        <v>0.0637</v>
      </c>
      <c r="AH267" s="0" t="n">
        <v>16.6327</v>
      </c>
    </row>
    <row r="268" customFormat="false" ht="12.8" hidden="false" customHeight="false" outlineLevel="0" collapsed="false">
      <c r="A268" s="0" t="n">
        <v>6</v>
      </c>
      <c r="B268" s="0" t="n">
        <v>26</v>
      </c>
      <c r="C268" s="0" t="n">
        <v>58.3523</v>
      </c>
      <c r="D268" s="0" t="n">
        <v>38.9482</v>
      </c>
      <c r="E268" s="0" t="n">
        <v>0</v>
      </c>
      <c r="F268" s="0" t="n">
        <v>0</v>
      </c>
      <c r="G268" s="0" t="n">
        <v>0</v>
      </c>
      <c r="H268" s="0" t="n">
        <v>0</v>
      </c>
      <c r="I268" s="0" t="n">
        <v>0</v>
      </c>
      <c r="J268" s="0" t="n">
        <v>12.7839</v>
      </c>
      <c r="K268" s="0" t="n">
        <v>0</v>
      </c>
      <c r="L268" s="0" t="n">
        <v>0.0005</v>
      </c>
      <c r="M268" s="0" t="n">
        <v>0</v>
      </c>
      <c r="N268" s="0" t="n">
        <v>-0.0163</v>
      </c>
      <c r="O268" s="0" t="n">
        <v>2.4906</v>
      </c>
      <c r="P268" s="0" t="n">
        <v>0.0106</v>
      </c>
      <c r="Q268" s="0" t="n">
        <v>0.0002</v>
      </c>
      <c r="R268" s="0" t="n">
        <v>0.0556</v>
      </c>
      <c r="S268" s="0" t="n">
        <v>1</v>
      </c>
      <c r="T268" s="0" t="n">
        <v>7742.8115</v>
      </c>
      <c r="U268" s="0" t="n">
        <v>-0.2035</v>
      </c>
      <c r="V268" s="0" t="n">
        <v>-7690.2241</v>
      </c>
      <c r="W268" s="0" t="n">
        <v>-52.3083</v>
      </c>
      <c r="X268" s="0" t="n">
        <v>-8480.1201</v>
      </c>
      <c r="Y268" s="0" t="n">
        <v>1320.9739</v>
      </c>
      <c r="Z268" s="0" t="n">
        <v>10289.2803</v>
      </c>
      <c r="AA268" s="0" t="n">
        <v>613.4987</v>
      </c>
      <c r="AB268" s="0" t="n">
        <v>48.6932</v>
      </c>
      <c r="AC268" s="0" t="n">
        <v>35.432</v>
      </c>
      <c r="AD268" s="0" t="n">
        <v>34.4331</v>
      </c>
      <c r="AE268" s="0" t="n">
        <v>25.0684</v>
      </c>
      <c r="AF268" s="0" t="n">
        <v>0.0025</v>
      </c>
      <c r="AG268" s="0" t="n">
        <v>0.0637</v>
      </c>
      <c r="AH268" s="0" t="n">
        <v>16.5406</v>
      </c>
    </row>
    <row r="269" customFormat="false" ht="12.8" hidden="false" customHeight="false" outlineLevel="0" collapsed="false">
      <c r="A269" s="0" t="n">
        <v>6</v>
      </c>
      <c r="B269" s="0" t="n">
        <v>27</v>
      </c>
      <c r="C269" s="0" t="n">
        <v>58.3445</v>
      </c>
      <c r="D269" s="0" t="n">
        <v>38.9405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11.8065</v>
      </c>
      <c r="K269" s="0" t="n">
        <v>0</v>
      </c>
      <c r="L269" s="0" t="n">
        <v>0.0005</v>
      </c>
      <c r="M269" s="0" t="n">
        <v>0</v>
      </c>
      <c r="N269" s="0" t="n">
        <v>-0.0163</v>
      </c>
      <c r="O269" s="0" t="n">
        <v>2.4904</v>
      </c>
      <c r="P269" s="0" t="n">
        <v>0.0106</v>
      </c>
      <c r="Q269" s="0" t="n">
        <v>0.0072</v>
      </c>
      <c r="R269" s="0" t="n">
        <v>0.0556</v>
      </c>
      <c r="S269" s="0" t="n">
        <v>1</v>
      </c>
      <c r="T269" s="0" t="n">
        <v>6979.582</v>
      </c>
      <c r="U269" s="0" t="n">
        <v>-9.6532</v>
      </c>
      <c r="V269" s="0" t="n">
        <v>-6921.5757</v>
      </c>
      <c r="W269" s="0" t="n">
        <v>-48.2849</v>
      </c>
      <c r="X269" s="0" t="n">
        <v>-7570.9604</v>
      </c>
      <c r="Y269" s="0" t="n">
        <v>1202.1902</v>
      </c>
      <c r="Z269" s="0" t="n">
        <v>9455.6562</v>
      </c>
      <c r="AA269" s="0" t="n">
        <v>522.9968</v>
      </c>
      <c r="AB269" s="0" t="n">
        <v>48.6932</v>
      </c>
      <c r="AC269" s="0" t="n">
        <v>35.903</v>
      </c>
      <c r="AD269" s="0" t="n">
        <v>35.0909</v>
      </c>
      <c r="AE269" s="0" t="n">
        <v>26.2274</v>
      </c>
      <c r="AF269" s="0" t="n">
        <v>0.0024</v>
      </c>
      <c r="AG269" s="0" t="n">
        <v>0.0637</v>
      </c>
      <c r="AH269" s="0" t="n">
        <v>17.5886</v>
      </c>
    </row>
    <row r="270" customFormat="false" ht="12.8" hidden="false" customHeight="false" outlineLevel="0" collapsed="false">
      <c r="A270" s="0" t="n">
        <v>6</v>
      </c>
      <c r="B270" s="0" t="n">
        <v>28</v>
      </c>
      <c r="C270" s="0" t="n">
        <v>58.344</v>
      </c>
      <c r="D270" s="0" t="n">
        <v>38.94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11.4574</v>
      </c>
      <c r="K270" s="0" t="n">
        <v>0</v>
      </c>
      <c r="L270" s="0" t="n">
        <v>0.0005</v>
      </c>
      <c r="M270" s="0" t="n">
        <v>0</v>
      </c>
      <c r="N270" s="0" t="n">
        <v>-0.0164</v>
      </c>
      <c r="O270" s="0" t="n">
        <v>2.4903</v>
      </c>
      <c r="P270" s="0" t="n">
        <v>0.0106</v>
      </c>
      <c r="Q270" s="0" t="n">
        <v>0</v>
      </c>
      <c r="R270" s="0" t="n">
        <v>0.0556</v>
      </c>
      <c r="S270" s="0" t="n">
        <v>1</v>
      </c>
      <c r="T270" s="0" t="n">
        <v>6420.4658</v>
      </c>
      <c r="U270" s="0" t="n">
        <v>0</v>
      </c>
      <c r="V270" s="0" t="n">
        <v>-6376.7314</v>
      </c>
      <c r="W270" s="0" t="n">
        <v>-43.7331</v>
      </c>
      <c r="X270" s="0" t="n">
        <v>-6927.7573</v>
      </c>
      <c r="Y270" s="0" t="n">
        <v>1132.1748</v>
      </c>
      <c r="Z270" s="0" t="n">
        <v>8805.5254</v>
      </c>
      <c r="AA270" s="0" t="n">
        <v>470.7039</v>
      </c>
      <c r="AB270" s="0" t="n">
        <v>48.6932</v>
      </c>
      <c r="AC270" s="0" t="n">
        <v>36.455</v>
      </c>
      <c r="AD270" s="0" t="n">
        <v>35.3882</v>
      </c>
      <c r="AE270" s="0" t="n">
        <v>27.118</v>
      </c>
      <c r="AF270" s="0" t="n">
        <v>0.0024</v>
      </c>
      <c r="AG270" s="0" t="n">
        <v>0.0637</v>
      </c>
      <c r="AH270" s="0" t="n">
        <v>18.1327</v>
      </c>
    </row>
    <row r="271" customFormat="false" ht="12.8" hidden="false" customHeight="false" outlineLevel="0" collapsed="false">
      <c r="A271" s="0" t="n">
        <v>6</v>
      </c>
      <c r="B271" s="0" t="n">
        <v>29</v>
      </c>
      <c r="C271" s="0" t="n">
        <v>58.3365</v>
      </c>
      <c r="D271" s="0" t="n">
        <v>38.9325</v>
      </c>
      <c r="E271" s="0" t="n">
        <v>0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13.6521</v>
      </c>
      <c r="K271" s="0" t="n">
        <v>0</v>
      </c>
      <c r="L271" s="0" t="n">
        <v>0.0005</v>
      </c>
      <c r="M271" s="0" t="n">
        <v>0</v>
      </c>
      <c r="N271" s="0" t="n">
        <v>-0.0164</v>
      </c>
      <c r="O271" s="0" t="n">
        <v>2.4901</v>
      </c>
      <c r="P271" s="0" t="n">
        <v>0.0106</v>
      </c>
      <c r="Q271" s="0" t="n">
        <v>0.007</v>
      </c>
      <c r="R271" s="0" t="n">
        <v>0.0556</v>
      </c>
      <c r="S271" s="0" t="n">
        <v>1</v>
      </c>
      <c r="T271" s="0" t="n">
        <v>8130.4858</v>
      </c>
      <c r="U271" s="0" t="n">
        <v>-9.3551</v>
      </c>
      <c r="V271" s="0" t="n">
        <v>-8078.9316</v>
      </c>
      <c r="W271" s="0" t="n">
        <v>-42.1789</v>
      </c>
      <c r="X271" s="0" t="n">
        <v>-8926.1279</v>
      </c>
      <c r="Y271" s="0" t="n">
        <v>1373.2415</v>
      </c>
      <c r="Z271" s="0" t="n">
        <v>10784.6211</v>
      </c>
      <c r="AA271" s="0" t="n">
        <v>644.598</v>
      </c>
      <c r="AB271" s="0" t="n">
        <v>48.6932</v>
      </c>
      <c r="AC271" s="0" t="n">
        <v>37.444</v>
      </c>
      <c r="AD271" s="0" t="n">
        <v>35.9531</v>
      </c>
      <c r="AE271" s="0" t="n">
        <v>27.908</v>
      </c>
      <c r="AF271" s="0" t="n">
        <v>0.0023</v>
      </c>
      <c r="AG271" s="0" t="n">
        <v>0.0637</v>
      </c>
      <c r="AH271" s="0" t="n">
        <v>16.4253</v>
      </c>
    </row>
    <row r="272" customFormat="false" ht="12.8" hidden="false" customHeight="false" outlineLevel="0" collapsed="false">
      <c r="A272" s="0" t="n">
        <v>6</v>
      </c>
      <c r="B272" s="0" t="n">
        <v>30</v>
      </c>
      <c r="C272" s="0" t="n">
        <v>58.3283</v>
      </c>
      <c r="D272" s="0" t="n">
        <v>38.9243</v>
      </c>
      <c r="E272" s="0" t="n">
        <v>0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13.9741</v>
      </c>
      <c r="K272" s="0" t="n">
        <v>0</v>
      </c>
      <c r="L272" s="0" t="n">
        <v>0.0005</v>
      </c>
      <c r="M272" s="0" t="n">
        <v>0</v>
      </c>
      <c r="N272" s="0" t="n">
        <v>-0.0164</v>
      </c>
      <c r="O272" s="0" t="n">
        <v>2.4899</v>
      </c>
      <c r="P272" s="0" t="n">
        <v>0.0107</v>
      </c>
      <c r="Q272" s="0" t="n">
        <v>0.0077</v>
      </c>
      <c r="R272" s="0" t="n">
        <v>0.0556</v>
      </c>
      <c r="S272" s="0" t="n">
        <v>1</v>
      </c>
      <c r="T272" s="0" t="n">
        <v>7950.1968</v>
      </c>
      <c r="U272" s="0" t="n">
        <v>-10.358</v>
      </c>
      <c r="V272" s="0" t="n">
        <v>-7895.6045</v>
      </c>
      <c r="W272" s="0" t="n">
        <v>-44.1916</v>
      </c>
      <c r="X272" s="0" t="n">
        <v>-8700.7051</v>
      </c>
      <c r="Y272" s="0" t="n">
        <v>1337.2064</v>
      </c>
      <c r="Z272" s="0" t="n">
        <v>10523.3232</v>
      </c>
      <c r="AA272" s="0" t="n">
        <v>610.1398</v>
      </c>
      <c r="AB272" s="0" t="n">
        <v>48.6932</v>
      </c>
      <c r="AC272" s="0" t="n">
        <v>38.128</v>
      </c>
      <c r="AD272" s="0" t="n">
        <v>37.2466</v>
      </c>
      <c r="AE272" s="0" t="n">
        <v>28.7958</v>
      </c>
      <c r="AF272" s="0" t="n">
        <v>0.0023</v>
      </c>
      <c r="AG272" s="0" t="n">
        <v>0.0637</v>
      </c>
      <c r="AH272" s="0" t="n">
        <v>16.7469</v>
      </c>
    </row>
    <row r="273" customFormat="false" ht="12.8" hidden="false" customHeight="false" outlineLevel="0" collapsed="false">
      <c r="A273" s="0" t="n">
        <v>6</v>
      </c>
      <c r="B273" s="0" t="n">
        <v>31</v>
      </c>
      <c r="C273" s="0" t="n">
        <v>58.3266</v>
      </c>
      <c r="D273" s="0" t="n">
        <v>38.9226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13.3857</v>
      </c>
      <c r="K273" s="0" t="n">
        <v>0</v>
      </c>
      <c r="L273" s="0" t="n">
        <v>0.0005</v>
      </c>
      <c r="M273" s="0" t="n">
        <v>0</v>
      </c>
      <c r="N273" s="0" t="n">
        <v>-0.0164</v>
      </c>
      <c r="O273" s="0" t="n">
        <v>2.4897</v>
      </c>
      <c r="P273" s="0" t="n">
        <v>0.0107</v>
      </c>
      <c r="Q273" s="0" t="n">
        <v>0.0011</v>
      </c>
      <c r="R273" s="0" t="n">
        <v>0.0556</v>
      </c>
      <c r="S273" s="0" t="n">
        <v>1</v>
      </c>
      <c r="T273" s="0" t="n">
        <v>7013.2876</v>
      </c>
      <c r="U273" s="0" t="n">
        <v>-1.517</v>
      </c>
      <c r="V273" s="0" t="n">
        <v>-6971.4751</v>
      </c>
      <c r="W273" s="0" t="n">
        <v>-40.2641</v>
      </c>
      <c r="X273" s="0" t="n">
        <v>-7612.4268</v>
      </c>
      <c r="Y273" s="0" t="n">
        <v>1205.2283</v>
      </c>
      <c r="Z273" s="0" t="n">
        <v>9407.9199</v>
      </c>
      <c r="AA273" s="0" t="n">
        <v>509.347</v>
      </c>
      <c r="AB273" s="0" t="n">
        <v>48.6932</v>
      </c>
      <c r="AC273" s="0" t="n">
        <v>38.08</v>
      </c>
      <c r="AD273" s="0" t="n">
        <v>37.3872</v>
      </c>
      <c r="AE273" s="0" t="n">
        <v>29.4702</v>
      </c>
      <c r="AF273" s="0" t="n">
        <v>0.0022</v>
      </c>
      <c r="AG273" s="0" t="n">
        <v>0.0637</v>
      </c>
      <c r="AH273" s="0" t="n">
        <v>17.2881</v>
      </c>
    </row>
    <row r="274" customFormat="false" ht="12.8" hidden="false" customHeight="false" outlineLevel="0" collapsed="false">
      <c r="A274" s="0" t="n">
        <v>6</v>
      </c>
      <c r="B274" s="0" t="n">
        <v>32</v>
      </c>
      <c r="C274" s="0" t="n">
        <v>58.3202</v>
      </c>
      <c r="D274" s="0" t="n">
        <v>38.9162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12.1134</v>
      </c>
      <c r="K274" s="0" t="n">
        <v>0</v>
      </c>
      <c r="L274" s="0" t="n">
        <v>0.0005</v>
      </c>
      <c r="M274" s="0" t="n">
        <v>0</v>
      </c>
      <c r="N274" s="0" t="n">
        <v>-0.0164</v>
      </c>
      <c r="O274" s="0" t="n">
        <v>2.4895</v>
      </c>
      <c r="P274" s="0" t="n">
        <v>0.0107</v>
      </c>
      <c r="Q274" s="0" t="n">
        <v>0.0059</v>
      </c>
      <c r="R274" s="0" t="n">
        <v>0.0556</v>
      </c>
      <c r="S274" s="0" t="n">
        <v>1</v>
      </c>
      <c r="T274" s="0" t="n">
        <v>5445.6978</v>
      </c>
      <c r="U274" s="0" t="n">
        <v>-7.9424</v>
      </c>
      <c r="V274" s="0" t="n">
        <v>-5399.8687</v>
      </c>
      <c r="W274" s="0" t="n">
        <v>-37.7535</v>
      </c>
      <c r="X274" s="0" t="n">
        <v>-5762.3379</v>
      </c>
      <c r="Y274" s="0" t="n">
        <v>998.2776</v>
      </c>
      <c r="Z274" s="0" t="n">
        <v>7499.437</v>
      </c>
      <c r="AA274" s="0" t="n">
        <v>354.5646</v>
      </c>
      <c r="AB274" s="0" t="n">
        <v>48.6932</v>
      </c>
      <c r="AC274" s="0" t="n">
        <v>38.071</v>
      </c>
      <c r="AD274" s="0" t="n">
        <v>37.5374</v>
      </c>
      <c r="AE274" s="0" t="n">
        <v>30.0197</v>
      </c>
      <c r="AF274" s="0" t="n">
        <v>0.0022</v>
      </c>
      <c r="AG274" s="0" t="n">
        <v>0.0637</v>
      </c>
      <c r="AH274" s="0" t="n">
        <v>18.9152</v>
      </c>
    </row>
    <row r="275" customFormat="false" ht="12.8" hidden="false" customHeight="false" outlineLevel="0" collapsed="false">
      <c r="A275" s="0" t="n">
        <v>6</v>
      </c>
      <c r="B275" s="0" t="n">
        <v>33</v>
      </c>
      <c r="C275" s="0" t="n">
        <v>58.3148</v>
      </c>
      <c r="D275" s="0" t="n">
        <v>38.9108</v>
      </c>
      <c r="E275" s="0" t="n">
        <v>0</v>
      </c>
      <c r="F275" s="0" t="n">
        <v>0</v>
      </c>
      <c r="G275" s="0" t="n">
        <v>0</v>
      </c>
      <c r="H275" s="0" t="n">
        <v>0</v>
      </c>
      <c r="I275" s="0" t="n">
        <v>0</v>
      </c>
      <c r="J275" s="0" t="n">
        <v>14.0334</v>
      </c>
      <c r="K275" s="0" t="n">
        <v>0</v>
      </c>
      <c r="L275" s="0" t="n">
        <v>0.0005</v>
      </c>
      <c r="M275" s="0" t="n">
        <v>0</v>
      </c>
      <c r="N275" s="0" t="n">
        <v>-0.0164</v>
      </c>
      <c r="O275" s="0" t="n">
        <v>2.4893</v>
      </c>
      <c r="P275" s="0" t="n">
        <v>0.0107</v>
      </c>
      <c r="Q275" s="0" t="n">
        <v>0.0048</v>
      </c>
      <c r="R275" s="0" t="n">
        <v>0.0556</v>
      </c>
      <c r="S275" s="0" t="n">
        <v>1</v>
      </c>
      <c r="T275" s="0" t="n">
        <v>7399.5601</v>
      </c>
      <c r="U275" s="0" t="n">
        <v>-6.4479</v>
      </c>
      <c r="V275" s="0" t="n">
        <v>-7358.0215</v>
      </c>
      <c r="W275" s="0" t="n">
        <v>-35.239</v>
      </c>
      <c r="X275" s="0" t="n">
        <v>-8065.5298</v>
      </c>
      <c r="Y275" s="0" t="n">
        <v>1140.2886</v>
      </c>
      <c r="Z275" s="0" t="n">
        <v>9800.5928</v>
      </c>
      <c r="AA275" s="0" t="n">
        <v>449.9038</v>
      </c>
      <c r="AB275" s="0" t="n">
        <v>48.6932</v>
      </c>
      <c r="AC275" s="0" t="n">
        <v>38.29</v>
      </c>
      <c r="AD275" s="0" t="n">
        <v>37.6053</v>
      </c>
      <c r="AE275" s="0" t="n">
        <v>30.4689</v>
      </c>
      <c r="AF275" s="0" t="n">
        <v>0.0021</v>
      </c>
      <c r="AG275" s="0" t="n">
        <v>0.0636</v>
      </c>
      <c r="AH275" s="0" t="n">
        <v>20.0106</v>
      </c>
    </row>
    <row r="276" customFormat="false" ht="12.8" hidden="false" customHeight="false" outlineLevel="0" collapsed="false">
      <c r="A276" s="0" t="n">
        <v>6</v>
      </c>
      <c r="B276" s="0" t="n">
        <v>34</v>
      </c>
      <c r="C276" s="0" t="n">
        <v>58.3138</v>
      </c>
      <c r="D276" s="0" t="n">
        <v>38.9098</v>
      </c>
      <c r="E276" s="0" t="n">
        <v>0</v>
      </c>
      <c r="F276" s="0" t="n">
        <v>0</v>
      </c>
      <c r="G276" s="0" t="n">
        <v>0</v>
      </c>
      <c r="H276" s="0" t="n">
        <v>0</v>
      </c>
      <c r="I276" s="0" t="n">
        <v>0</v>
      </c>
      <c r="J276" s="0" t="n">
        <v>13.2481</v>
      </c>
      <c r="K276" s="0" t="n">
        <v>0</v>
      </c>
      <c r="L276" s="0" t="n">
        <v>0.0005</v>
      </c>
      <c r="M276" s="0" t="n">
        <v>0</v>
      </c>
      <c r="N276" s="0" t="n">
        <v>-0.0164</v>
      </c>
      <c r="O276" s="0" t="n">
        <v>2.4892</v>
      </c>
      <c r="P276" s="0" t="n">
        <v>0.0107</v>
      </c>
      <c r="Q276" s="0" t="n">
        <v>0.0005</v>
      </c>
      <c r="R276" s="0" t="n">
        <v>0.0556</v>
      </c>
      <c r="S276" s="0" t="n">
        <v>1</v>
      </c>
      <c r="T276" s="0" t="n">
        <v>6441.9248</v>
      </c>
      <c r="U276" s="0" t="n">
        <v>-0.7049</v>
      </c>
      <c r="V276" s="0" t="n">
        <v>-6407.8755</v>
      </c>
      <c r="W276" s="0" t="n">
        <v>-33.3939</v>
      </c>
      <c r="X276" s="0" t="n">
        <v>-6946.9883</v>
      </c>
      <c r="Y276" s="0" t="n">
        <v>993.4324</v>
      </c>
      <c r="Z276" s="0" t="n">
        <v>8586.5068</v>
      </c>
      <c r="AA276" s="0" t="n">
        <v>338.1646</v>
      </c>
      <c r="AB276" s="0" t="n">
        <v>48.6932</v>
      </c>
      <c r="AC276" s="0" t="n">
        <v>38.415</v>
      </c>
      <c r="AD276" s="0" t="n">
        <v>37.7003</v>
      </c>
      <c r="AE276" s="0" t="n">
        <v>30.8564</v>
      </c>
      <c r="AF276" s="0" t="n">
        <v>0.0021</v>
      </c>
      <c r="AG276" s="0" t="n">
        <v>0.0636</v>
      </c>
      <c r="AH276" s="0" t="n">
        <v>22.2954</v>
      </c>
    </row>
    <row r="277" customFormat="false" ht="12.8" hidden="false" customHeight="false" outlineLevel="0" collapsed="false">
      <c r="A277" s="0" t="n">
        <v>6</v>
      </c>
      <c r="B277" s="0" t="n">
        <v>35</v>
      </c>
      <c r="C277" s="0" t="n">
        <v>58.3133</v>
      </c>
      <c r="D277" s="0" t="n">
        <v>38.9092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13.293</v>
      </c>
      <c r="K277" s="0" t="n">
        <v>0</v>
      </c>
      <c r="L277" s="0" t="n">
        <v>0.0005</v>
      </c>
      <c r="M277" s="0" t="n">
        <v>0</v>
      </c>
      <c r="N277" s="0" t="n">
        <v>-0.0164</v>
      </c>
      <c r="O277" s="0" t="n">
        <v>2.489</v>
      </c>
      <c r="P277" s="0" t="n">
        <v>0.0107</v>
      </c>
      <c r="Q277" s="0" t="n">
        <v>0</v>
      </c>
      <c r="R277" s="0" t="n">
        <v>0.0556</v>
      </c>
      <c r="S277" s="0" t="n">
        <v>1</v>
      </c>
      <c r="T277" s="0" t="n">
        <v>6712.1802</v>
      </c>
      <c r="U277" s="0" t="n">
        <v>0</v>
      </c>
      <c r="V277" s="0" t="n">
        <v>-6680.4819</v>
      </c>
      <c r="W277" s="0" t="n">
        <v>-31.7738</v>
      </c>
      <c r="X277" s="0" t="n">
        <v>-7267.3896</v>
      </c>
      <c r="Y277" s="0" t="n">
        <v>958.02</v>
      </c>
      <c r="Z277" s="0" t="n">
        <v>8935.7363</v>
      </c>
      <c r="AA277" s="0" t="n">
        <v>310.6564</v>
      </c>
      <c r="AB277" s="0" t="n">
        <v>48.6932</v>
      </c>
      <c r="AC277" s="0" t="n">
        <v>38.439</v>
      </c>
      <c r="AD277" s="0" t="n">
        <v>37.7414</v>
      </c>
      <c r="AE277" s="0" t="n">
        <v>31.1862</v>
      </c>
      <c r="AF277" s="0" t="n">
        <v>0.0021</v>
      </c>
      <c r="AG277" s="0" t="n">
        <v>0.0636</v>
      </c>
      <c r="AH277" s="0" t="n">
        <v>25.4135</v>
      </c>
    </row>
    <row r="278" customFormat="false" ht="12.8" hidden="false" customHeight="false" outlineLevel="0" collapsed="false">
      <c r="A278" s="0" t="n">
        <v>6</v>
      </c>
      <c r="B278" s="0" t="n">
        <v>36</v>
      </c>
      <c r="C278" s="0" t="n">
        <v>58.3127</v>
      </c>
      <c r="D278" s="0" t="n">
        <v>38.9087</v>
      </c>
      <c r="E278" s="0" t="n">
        <v>0</v>
      </c>
      <c r="F278" s="0" t="n">
        <v>0</v>
      </c>
      <c r="G278" s="0" t="n">
        <v>0</v>
      </c>
      <c r="H278" s="0" t="n">
        <v>0</v>
      </c>
      <c r="I278" s="0" t="n">
        <v>0</v>
      </c>
      <c r="J278" s="0" t="n">
        <v>12.0406</v>
      </c>
      <c r="K278" s="0" t="n">
        <v>0</v>
      </c>
      <c r="L278" s="0" t="n">
        <v>0.0005</v>
      </c>
      <c r="M278" s="0" t="n">
        <v>0</v>
      </c>
      <c r="N278" s="0" t="n">
        <v>-0.0164</v>
      </c>
      <c r="O278" s="0" t="n">
        <v>2.4888</v>
      </c>
      <c r="P278" s="0" t="n">
        <v>0.0107</v>
      </c>
      <c r="Q278" s="0" t="n">
        <v>0</v>
      </c>
      <c r="R278" s="0" t="n">
        <v>0.0556</v>
      </c>
      <c r="S278" s="0" t="n">
        <v>1</v>
      </c>
      <c r="T278" s="0" t="n">
        <v>4936.1011</v>
      </c>
      <c r="U278" s="0" t="n">
        <v>0</v>
      </c>
      <c r="V278" s="0" t="n">
        <v>-4905.7207</v>
      </c>
      <c r="W278" s="0" t="n">
        <v>-30.4551</v>
      </c>
      <c r="X278" s="0" t="n">
        <v>-5179.0991</v>
      </c>
      <c r="Y278" s="0" t="n">
        <v>780.8073</v>
      </c>
      <c r="Z278" s="0" t="n">
        <v>6800.2939</v>
      </c>
      <c r="AA278" s="0" t="n">
        <v>185.4095</v>
      </c>
      <c r="AB278" s="0" t="n">
        <v>48.6932</v>
      </c>
      <c r="AC278" s="0" t="n">
        <v>38.2</v>
      </c>
      <c r="AD278" s="0" t="n">
        <v>37.7854</v>
      </c>
      <c r="AE278" s="0" t="n">
        <v>31.4747</v>
      </c>
      <c r="AF278" s="0" t="n">
        <v>0.0021</v>
      </c>
      <c r="AG278" s="0" t="n">
        <v>0.0636</v>
      </c>
      <c r="AH278" s="0" t="n">
        <v>29.8202</v>
      </c>
    </row>
    <row r="279" customFormat="false" ht="12.8" hidden="false" customHeight="false" outlineLevel="0" collapsed="false">
      <c r="A279" s="0" t="n">
        <v>6</v>
      </c>
      <c r="B279" s="0" t="n">
        <v>37</v>
      </c>
      <c r="C279" s="0" t="n">
        <v>58.3122</v>
      </c>
      <c r="D279" s="0" t="n">
        <v>38.9082</v>
      </c>
      <c r="E279" s="0" t="n">
        <v>0</v>
      </c>
      <c r="F279" s="0" t="n">
        <v>0</v>
      </c>
      <c r="G279" s="0" t="n">
        <v>0</v>
      </c>
      <c r="H279" s="0" t="n">
        <v>0</v>
      </c>
      <c r="I279" s="0" t="n">
        <v>0</v>
      </c>
      <c r="J279" s="0" t="n">
        <v>10.1663</v>
      </c>
      <c r="K279" s="0" t="n">
        <v>0</v>
      </c>
      <c r="L279" s="0" t="n">
        <v>0.0005</v>
      </c>
      <c r="M279" s="0" t="n">
        <v>0</v>
      </c>
      <c r="N279" s="0" t="n">
        <v>-0.0164</v>
      </c>
      <c r="O279" s="0" t="n">
        <v>2.4886</v>
      </c>
      <c r="P279" s="0" t="n">
        <v>0.0107</v>
      </c>
      <c r="Q279" s="0" t="n">
        <v>0</v>
      </c>
      <c r="R279" s="0" t="n">
        <v>0.0556</v>
      </c>
      <c r="S279" s="0" t="n">
        <v>1</v>
      </c>
      <c r="T279" s="0" t="n">
        <v>3147.8164</v>
      </c>
      <c r="U279" s="0" t="n">
        <v>0</v>
      </c>
      <c r="V279" s="0" t="n">
        <v>-3119.9407</v>
      </c>
      <c r="W279" s="0" t="n">
        <v>-27.9198</v>
      </c>
      <c r="X279" s="0" t="n">
        <v>-3080.167</v>
      </c>
      <c r="Y279" s="0" t="n">
        <v>792.198</v>
      </c>
      <c r="Z279" s="0" t="n">
        <v>5027.7358</v>
      </c>
      <c r="AA279" s="0" t="n">
        <v>215.0386</v>
      </c>
      <c r="AB279" s="0" t="n">
        <v>48.6932</v>
      </c>
      <c r="AC279" s="0" t="n">
        <v>37.766</v>
      </c>
      <c r="AD279" s="0" t="n">
        <v>37.5246</v>
      </c>
      <c r="AE279" s="0" t="n">
        <v>31.6621</v>
      </c>
      <c r="AF279" s="0" t="n">
        <v>0.0021</v>
      </c>
      <c r="AG279" s="0" t="n">
        <v>0.0636</v>
      </c>
      <c r="AH279" s="0" t="n">
        <v>20.9215</v>
      </c>
    </row>
    <row r="280" customFormat="false" ht="12.8" hidden="false" customHeight="false" outlineLevel="0" collapsed="false">
      <c r="A280" s="0" t="n">
        <v>6</v>
      </c>
      <c r="B280" s="0" t="n">
        <v>38</v>
      </c>
      <c r="C280" s="0" t="n">
        <v>58.3117</v>
      </c>
      <c r="D280" s="0" t="n">
        <v>38.9077</v>
      </c>
      <c r="E280" s="0" t="n">
        <v>0</v>
      </c>
      <c r="F280" s="0" t="n">
        <v>0</v>
      </c>
      <c r="G280" s="0" t="n">
        <v>0</v>
      </c>
      <c r="H280" s="0" t="n">
        <v>0</v>
      </c>
      <c r="I280" s="0" t="n">
        <v>0</v>
      </c>
      <c r="J280" s="0" t="n">
        <v>9.2103</v>
      </c>
      <c r="K280" s="0" t="n">
        <v>0</v>
      </c>
      <c r="L280" s="0" t="n">
        <v>0.0005</v>
      </c>
      <c r="M280" s="0" t="n">
        <v>0</v>
      </c>
      <c r="N280" s="0" t="n">
        <v>-0.0164</v>
      </c>
      <c r="O280" s="0" t="n">
        <v>2.4884</v>
      </c>
      <c r="P280" s="0" t="n">
        <v>0.0107</v>
      </c>
      <c r="Q280" s="0" t="n">
        <v>0</v>
      </c>
      <c r="R280" s="0" t="n">
        <v>0.0556</v>
      </c>
      <c r="S280" s="0" t="n">
        <v>1</v>
      </c>
      <c r="T280" s="0" t="n">
        <v>1717.4534</v>
      </c>
      <c r="U280" s="0" t="n">
        <v>0</v>
      </c>
      <c r="V280" s="0" t="n">
        <v>-1692.314</v>
      </c>
      <c r="W280" s="0" t="n">
        <v>-25.0953</v>
      </c>
      <c r="X280" s="0" t="n">
        <v>-1403.8273</v>
      </c>
      <c r="Y280" s="0" t="n">
        <v>659.105</v>
      </c>
      <c r="Z280" s="0" t="n">
        <v>3262.2305</v>
      </c>
      <c r="AA280" s="0" t="n">
        <v>119.7652</v>
      </c>
      <c r="AB280" s="0" t="n">
        <v>48.6932</v>
      </c>
      <c r="AC280" s="0" t="n">
        <v>37.271</v>
      </c>
      <c r="AD280" s="0" t="n">
        <v>37.0999</v>
      </c>
      <c r="AE280" s="0" t="n">
        <v>31.746</v>
      </c>
      <c r="AF280" s="0" t="n">
        <v>0.0021</v>
      </c>
      <c r="AG280" s="0" t="n">
        <v>0.0636</v>
      </c>
      <c r="AH280" s="0" t="n">
        <v>20.9214</v>
      </c>
    </row>
    <row r="281" customFormat="false" ht="12.8" hidden="false" customHeight="false" outlineLevel="0" collapsed="false">
      <c r="A281" s="0" t="n">
        <v>6</v>
      </c>
      <c r="B281" s="0" t="n">
        <v>39</v>
      </c>
      <c r="C281" s="0" t="n">
        <v>58.3112</v>
      </c>
      <c r="D281" s="0" t="n">
        <v>38.9071</v>
      </c>
      <c r="E281" s="0" t="n">
        <v>0</v>
      </c>
      <c r="F281" s="0" t="n">
        <v>0</v>
      </c>
      <c r="G281" s="0" t="n">
        <v>0</v>
      </c>
      <c r="H281" s="0" t="n">
        <v>0</v>
      </c>
      <c r="I281" s="0" t="n">
        <v>0</v>
      </c>
      <c r="J281" s="0" t="n">
        <v>0</v>
      </c>
      <c r="K281" s="0" t="n">
        <v>0</v>
      </c>
      <c r="L281" s="0" t="n">
        <v>0.0005</v>
      </c>
      <c r="M281" s="0" t="n">
        <v>0</v>
      </c>
      <c r="N281" s="0" t="n">
        <v>-0.0164</v>
      </c>
      <c r="O281" s="0" t="n">
        <v>2.4884</v>
      </c>
      <c r="P281" s="0" t="n">
        <v>0.0107</v>
      </c>
      <c r="Q281" s="0" t="n">
        <v>0</v>
      </c>
      <c r="R281" s="0" t="n">
        <v>0.0556</v>
      </c>
      <c r="S281" s="0" t="n">
        <v>1</v>
      </c>
      <c r="T281" s="0" t="n">
        <v>79.1615</v>
      </c>
      <c r="U281" s="0" t="n">
        <v>0</v>
      </c>
      <c r="V281" s="0" t="n">
        <v>-56.7959</v>
      </c>
      <c r="W281" s="0" t="n">
        <v>-22.4414</v>
      </c>
      <c r="X281" s="0" t="n">
        <v>516.6025</v>
      </c>
      <c r="Y281" s="0" t="n">
        <v>543.4777</v>
      </c>
      <c r="Z281" s="0" t="n">
        <v>1239.2959</v>
      </c>
      <c r="AA281" s="0" t="n">
        <v>7.2906</v>
      </c>
      <c r="AB281" s="0" t="n">
        <v>48.6932</v>
      </c>
      <c r="AC281" s="0" t="n">
        <v>36.621</v>
      </c>
      <c r="AD281" s="0" t="n">
        <v>36.6088</v>
      </c>
      <c r="AE281" s="0" t="n">
        <v>31.7458</v>
      </c>
      <c r="AF281" s="0" t="n">
        <v>0.0021</v>
      </c>
      <c r="AG281" s="0" t="n">
        <v>0.0636</v>
      </c>
      <c r="AH281" s="0" t="n">
        <v>0</v>
      </c>
    </row>
    <row r="282" customFormat="false" ht="12.8" hidden="false" customHeight="false" outlineLevel="0" collapsed="false">
      <c r="A282" s="0" t="n">
        <v>6</v>
      </c>
      <c r="B282" s="0" t="n">
        <v>40</v>
      </c>
      <c r="C282" s="0" t="n">
        <v>58.3106</v>
      </c>
      <c r="D282" s="0" t="n">
        <v>38.9066</v>
      </c>
      <c r="E282" s="0" t="n">
        <v>0</v>
      </c>
      <c r="F282" s="0" t="n">
        <v>0</v>
      </c>
      <c r="G282" s="0" t="n">
        <v>0</v>
      </c>
      <c r="H282" s="0" t="n">
        <v>0</v>
      </c>
      <c r="I282" s="0" t="n">
        <v>0</v>
      </c>
      <c r="J282" s="0" t="n">
        <v>0</v>
      </c>
      <c r="K282" s="0" t="n">
        <v>0</v>
      </c>
      <c r="L282" s="0" t="n">
        <v>0.0005</v>
      </c>
      <c r="M282" s="0" t="n">
        <v>0</v>
      </c>
      <c r="N282" s="0" t="n">
        <v>-0.0164</v>
      </c>
      <c r="O282" s="0" t="n">
        <v>2.4884</v>
      </c>
      <c r="P282" s="0" t="n">
        <v>0.0107</v>
      </c>
      <c r="Q282" s="0" t="n">
        <v>0</v>
      </c>
      <c r="R282" s="0" t="n">
        <v>0.0556</v>
      </c>
      <c r="S282" s="0" t="n">
        <v>1</v>
      </c>
      <c r="T282" s="0" t="n">
        <v>102.64</v>
      </c>
      <c r="U282" s="0" t="n">
        <v>0</v>
      </c>
      <c r="V282" s="0" t="n">
        <v>-84.2581</v>
      </c>
      <c r="W282" s="0" t="n">
        <v>-18.3649</v>
      </c>
      <c r="X282" s="0" t="n">
        <v>477.666</v>
      </c>
      <c r="Y282" s="0" t="n">
        <v>505.4579</v>
      </c>
      <c r="Z282" s="0" t="n">
        <v>1257.4291</v>
      </c>
      <c r="AA282" s="0" t="n">
        <v>-25.0953</v>
      </c>
      <c r="AB282" s="0" t="n">
        <v>48.6932</v>
      </c>
      <c r="AC282" s="0" t="n">
        <v>35.739</v>
      </c>
      <c r="AD282" s="0" t="n">
        <v>35.7253</v>
      </c>
      <c r="AE282" s="0" t="n">
        <v>31.5974</v>
      </c>
      <c r="AF282" s="0" t="n">
        <v>0.0021</v>
      </c>
      <c r="AG282" s="0" t="n">
        <v>0.0636</v>
      </c>
      <c r="AH282" s="0" t="n">
        <v>0</v>
      </c>
    </row>
    <row r="283" customFormat="false" ht="12.8" hidden="false" customHeight="false" outlineLevel="0" collapsed="false">
      <c r="A283" s="0" t="n">
        <v>6</v>
      </c>
      <c r="B283" s="0" t="n">
        <v>41</v>
      </c>
      <c r="C283" s="0" t="n">
        <v>58.3101</v>
      </c>
      <c r="D283" s="0" t="n">
        <v>38.9061</v>
      </c>
      <c r="E283" s="0" t="n">
        <v>0</v>
      </c>
      <c r="F283" s="0" t="n">
        <v>0</v>
      </c>
      <c r="G283" s="0" t="n">
        <v>0</v>
      </c>
      <c r="H283" s="0" t="n">
        <v>0</v>
      </c>
      <c r="I283" s="0" t="n">
        <v>0</v>
      </c>
      <c r="J283" s="0" t="n">
        <v>0</v>
      </c>
      <c r="K283" s="0" t="n">
        <v>0</v>
      </c>
      <c r="L283" s="0" t="n">
        <v>0.0005</v>
      </c>
      <c r="M283" s="0" t="n">
        <v>0</v>
      </c>
      <c r="N283" s="0" t="n">
        <v>-0.0164</v>
      </c>
      <c r="O283" s="0" t="n">
        <v>2.4884</v>
      </c>
      <c r="P283" s="0" t="n">
        <v>0.0107</v>
      </c>
      <c r="Q283" s="0" t="n">
        <v>0</v>
      </c>
      <c r="R283" s="0" t="n">
        <v>0.0556</v>
      </c>
      <c r="S283" s="0" t="n">
        <v>1</v>
      </c>
      <c r="T283" s="0" t="n">
        <v>102.5169</v>
      </c>
      <c r="U283" s="0" t="n">
        <v>0</v>
      </c>
      <c r="V283" s="0" t="n">
        <v>-88.1229</v>
      </c>
      <c r="W283" s="0" t="n">
        <v>-14.2876</v>
      </c>
      <c r="X283" s="0" t="n">
        <v>465.4502</v>
      </c>
      <c r="Y283" s="0" t="n">
        <v>493.1306</v>
      </c>
      <c r="Z283" s="0" t="n">
        <v>1248.807</v>
      </c>
      <c r="AA283" s="0" t="n">
        <v>-30.904</v>
      </c>
      <c r="AB283" s="0" t="n">
        <v>48.6932</v>
      </c>
      <c r="AC283" s="0" t="n">
        <v>34.707</v>
      </c>
      <c r="AD283" s="0" t="n">
        <v>34.6934</v>
      </c>
      <c r="AE283" s="0" t="n">
        <v>31.3187</v>
      </c>
      <c r="AF283" s="0" t="n">
        <v>0.0021</v>
      </c>
      <c r="AG283" s="0" t="n">
        <v>0.0636</v>
      </c>
      <c r="AH283" s="0" t="n">
        <v>0</v>
      </c>
    </row>
    <row r="284" customFormat="false" ht="12.8" hidden="false" customHeight="false" outlineLevel="0" collapsed="false">
      <c r="A284" s="0" t="n">
        <v>6</v>
      </c>
      <c r="B284" s="0" t="n">
        <v>42</v>
      </c>
      <c r="C284" s="0" t="n">
        <v>58.3096</v>
      </c>
      <c r="D284" s="0" t="n">
        <v>38.9056</v>
      </c>
      <c r="E284" s="0" t="n">
        <v>0</v>
      </c>
      <c r="F284" s="0" t="n">
        <v>0</v>
      </c>
      <c r="G284" s="0" t="n">
        <v>0</v>
      </c>
      <c r="H284" s="0" t="n">
        <v>0</v>
      </c>
      <c r="I284" s="0" t="n">
        <v>0</v>
      </c>
      <c r="J284" s="0" t="n">
        <v>0</v>
      </c>
      <c r="K284" s="0" t="n">
        <v>0</v>
      </c>
      <c r="L284" s="0" t="n">
        <v>0.0005</v>
      </c>
      <c r="M284" s="0" t="n">
        <v>0</v>
      </c>
      <c r="N284" s="0" t="n">
        <v>-0.0164</v>
      </c>
      <c r="O284" s="0" t="n">
        <v>2.4884</v>
      </c>
      <c r="P284" s="0" t="n">
        <v>0.0107</v>
      </c>
      <c r="Q284" s="0" t="n">
        <v>0</v>
      </c>
      <c r="R284" s="0" t="n">
        <v>0.0556</v>
      </c>
      <c r="S284" s="0" t="n">
        <v>1</v>
      </c>
      <c r="T284" s="0" t="n">
        <v>101.245</v>
      </c>
      <c r="U284" s="0" t="n">
        <v>0</v>
      </c>
      <c r="V284" s="0" t="n">
        <v>-87.6019</v>
      </c>
      <c r="W284" s="0" t="n">
        <v>-13.5468</v>
      </c>
      <c r="X284" s="0" t="n">
        <v>462.8217</v>
      </c>
      <c r="Y284" s="0" t="n">
        <v>490.5545</v>
      </c>
      <c r="Z284" s="0" t="n">
        <v>1202.0776</v>
      </c>
      <c r="AA284" s="0" t="n">
        <v>-30.7249</v>
      </c>
      <c r="AB284" s="0" t="n">
        <v>48.6932</v>
      </c>
      <c r="AC284" s="0" t="n">
        <v>34.269</v>
      </c>
      <c r="AD284" s="0" t="n">
        <v>34.2541</v>
      </c>
      <c r="AE284" s="0" t="n">
        <v>31.0867</v>
      </c>
      <c r="AF284" s="0" t="n">
        <v>0.0021</v>
      </c>
      <c r="AG284" s="0" t="n">
        <v>0.0636</v>
      </c>
      <c r="AH284" s="0" t="n">
        <v>0</v>
      </c>
    </row>
    <row r="285" customFormat="false" ht="12.8" hidden="false" customHeight="false" outlineLevel="0" collapsed="false">
      <c r="A285" s="0" t="n">
        <v>6</v>
      </c>
      <c r="B285" s="0" t="n">
        <v>43</v>
      </c>
      <c r="C285" s="0" t="n">
        <v>58.3091</v>
      </c>
      <c r="D285" s="0" t="n">
        <v>38.905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0</v>
      </c>
      <c r="J285" s="0" t="n">
        <v>0</v>
      </c>
      <c r="K285" s="0" t="n">
        <v>0</v>
      </c>
      <c r="L285" s="0" t="n">
        <v>0.0005</v>
      </c>
      <c r="M285" s="0" t="n">
        <v>0</v>
      </c>
      <c r="N285" s="0" t="n">
        <v>-0.0164</v>
      </c>
      <c r="O285" s="0" t="n">
        <v>2.4884</v>
      </c>
      <c r="P285" s="0" t="n">
        <v>0.0107</v>
      </c>
      <c r="Q285" s="0" t="n">
        <v>0</v>
      </c>
      <c r="R285" s="0" t="n">
        <v>0.0556</v>
      </c>
      <c r="S285" s="0" t="n">
        <v>1</v>
      </c>
      <c r="T285" s="0" t="n">
        <v>102.0222</v>
      </c>
      <c r="U285" s="0" t="n">
        <v>0</v>
      </c>
      <c r="V285" s="0" t="n">
        <v>-87.5241</v>
      </c>
      <c r="W285" s="0" t="n">
        <v>-14.4229</v>
      </c>
      <c r="X285" s="0" t="n">
        <v>462.6029</v>
      </c>
      <c r="Y285" s="0" t="n">
        <v>490.4343</v>
      </c>
      <c r="Z285" s="0" t="n">
        <v>1175.6592</v>
      </c>
      <c r="AA285" s="0" t="n">
        <v>-30.5813</v>
      </c>
      <c r="AB285" s="0" t="n">
        <v>48.6932</v>
      </c>
      <c r="AC285" s="0" t="n">
        <v>34.229</v>
      </c>
      <c r="AD285" s="0" t="n">
        <v>34.212</v>
      </c>
      <c r="AE285" s="0" t="n">
        <v>30.9607</v>
      </c>
      <c r="AF285" s="0" t="n">
        <v>0.0021</v>
      </c>
      <c r="AG285" s="0" t="n">
        <v>0.0636</v>
      </c>
      <c r="AH285" s="0" t="n">
        <v>0</v>
      </c>
    </row>
    <row r="286" customFormat="false" ht="12.8" hidden="false" customHeight="false" outlineLevel="0" collapsed="false">
      <c r="A286" s="0" t="n">
        <v>6</v>
      </c>
      <c r="B286" s="0" t="n">
        <v>44</v>
      </c>
      <c r="C286" s="0" t="n">
        <v>58.3085</v>
      </c>
      <c r="D286" s="0" t="n">
        <v>38.9045</v>
      </c>
      <c r="E286" s="0" t="n">
        <v>0</v>
      </c>
      <c r="F286" s="0" t="n">
        <v>0</v>
      </c>
      <c r="G286" s="0" t="n">
        <v>0</v>
      </c>
      <c r="H286" s="0" t="n">
        <v>0</v>
      </c>
      <c r="I286" s="0" t="n">
        <v>0</v>
      </c>
      <c r="J286" s="0" t="n">
        <v>0</v>
      </c>
      <c r="K286" s="0" t="n">
        <v>0</v>
      </c>
      <c r="L286" s="0" t="n">
        <v>0.0005</v>
      </c>
      <c r="M286" s="0" t="n">
        <v>0</v>
      </c>
      <c r="N286" s="0" t="n">
        <v>-0.0164</v>
      </c>
      <c r="O286" s="0" t="n">
        <v>2.4884</v>
      </c>
      <c r="P286" s="0" t="n">
        <v>0.0107</v>
      </c>
      <c r="Q286" s="0" t="n">
        <v>0</v>
      </c>
      <c r="R286" s="0" t="n">
        <v>0.0556</v>
      </c>
      <c r="S286" s="0" t="n">
        <v>1</v>
      </c>
      <c r="T286" s="0" t="n">
        <v>99.201</v>
      </c>
      <c r="U286" s="0" t="n">
        <v>0</v>
      </c>
      <c r="V286" s="0" t="n">
        <v>-86.8042</v>
      </c>
      <c r="W286" s="0" t="n">
        <v>-12.2836</v>
      </c>
      <c r="X286" s="0" t="n">
        <v>459.1231</v>
      </c>
      <c r="Y286" s="0" t="n">
        <v>487.1607</v>
      </c>
      <c r="Z286" s="0" t="n">
        <v>1203.9321</v>
      </c>
      <c r="AA286" s="0" t="n">
        <v>-30.1772</v>
      </c>
      <c r="AB286" s="0" t="n">
        <v>48.6932</v>
      </c>
      <c r="AC286" s="0" t="n">
        <v>33.633</v>
      </c>
      <c r="AD286" s="0" t="n">
        <v>33.6224</v>
      </c>
      <c r="AE286" s="0" t="n">
        <v>30.7655</v>
      </c>
      <c r="AF286" s="0" t="n">
        <v>0.0021</v>
      </c>
      <c r="AG286" s="0" t="n">
        <v>0.0636</v>
      </c>
      <c r="AH286" s="0" t="n">
        <v>0</v>
      </c>
    </row>
    <row r="287" customFormat="false" ht="12.8" hidden="false" customHeight="false" outlineLevel="0" collapsed="false">
      <c r="A287" s="0" t="n">
        <v>6</v>
      </c>
      <c r="B287" s="0" t="n">
        <v>45</v>
      </c>
      <c r="C287" s="0" t="n">
        <v>58.308</v>
      </c>
      <c r="D287" s="0" t="n">
        <v>38.904</v>
      </c>
      <c r="E287" s="0" t="n">
        <v>0</v>
      </c>
      <c r="F287" s="0" t="n">
        <v>0</v>
      </c>
      <c r="G287" s="0" t="n">
        <v>0</v>
      </c>
      <c r="H287" s="0" t="n">
        <v>0</v>
      </c>
      <c r="I287" s="0" t="n">
        <v>0</v>
      </c>
      <c r="J287" s="0" t="n">
        <v>0</v>
      </c>
      <c r="K287" s="0" t="n">
        <v>0</v>
      </c>
      <c r="L287" s="0" t="n">
        <v>0.0005</v>
      </c>
      <c r="M287" s="0" t="n">
        <v>0</v>
      </c>
      <c r="N287" s="0" t="n">
        <v>-0.0164</v>
      </c>
      <c r="O287" s="0" t="n">
        <v>2.4884</v>
      </c>
      <c r="P287" s="0" t="n">
        <v>0.0107</v>
      </c>
      <c r="Q287" s="0" t="n">
        <v>0</v>
      </c>
      <c r="R287" s="0" t="n">
        <v>0.0556</v>
      </c>
      <c r="S287" s="0" t="n">
        <v>1</v>
      </c>
      <c r="T287" s="0" t="n">
        <v>96.8257</v>
      </c>
      <c r="U287" s="0" t="n">
        <v>0</v>
      </c>
      <c r="V287" s="0" t="n">
        <v>-86.2931</v>
      </c>
      <c r="W287" s="0" t="n">
        <v>-10.5874</v>
      </c>
      <c r="X287" s="0" t="n">
        <v>455.6171</v>
      </c>
      <c r="Y287" s="0" t="n">
        <v>483.4652</v>
      </c>
      <c r="Z287" s="0" t="n">
        <v>1191.3735</v>
      </c>
      <c r="AA287" s="0" t="n">
        <v>-30.3814</v>
      </c>
      <c r="AB287" s="0" t="n">
        <v>48.6932</v>
      </c>
      <c r="AC287" s="0" t="n">
        <v>33.07</v>
      </c>
      <c r="AD287" s="0" t="n">
        <v>33.0596</v>
      </c>
      <c r="AE287" s="0" t="n">
        <v>30.5334</v>
      </c>
      <c r="AF287" s="0" t="n">
        <v>0.0021</v>
      </c>
      <c r="AG287" s="0" t="n">
        <v>0.0636</v>
      </c>
      <c r="AH287" s="0" t="n">
        <v>0</v>
      </c>
    </row>
    <row r="288" customFormat="false" ht="12.8" hidden="false" customHeight="false" outlineLevel="0" collapsed="false">
      <c r="A288" s="0" t="n">
        <v>6</v>
      </c>
      <c r="B288" s="0" t="n">
        <v>46</v>
      </c>
      <c r="C288" s="0" t="n">
        <v>58.3075</v>
      </c>
      <c r="D288" s="0" t="n">
        <v>38.9035</v>
      </c>
      <c r="E288" s="0" t="n">
        <v>0</v>
      </c>
      <c r="F288" s="0" t="n">
        <v>0</v>
      </c>
      <c r="G288" s="0" t="n">
        <v>0</v>
      </c>
      <c r="H288" s="0" t="n">
        <v>0</v>
      </c>
      <c r="I288" s="0" t="n">
        <v>0</v>
      </c>
      <c r="J288" s="0" t="n">
        <v>0</v>
      </c>
      <c r="K288" s="0" t="n">
        <v>0</v>
      </c>
      <c r="L288" s="0" t="n">
        <v>0.0005</v>
      </c>
      <c r="M288" s="0" t="n">
        <v>0</v>
      </c>
      <c r="N288" s="0" t="n">
        <v>-0.0164</v>
      </c>
      <c r="O288" s="0" t="n">
        <v>2.4884</v>
      </c>
      <c r="P288" s="0" t="n">
        <v>0.0107</v>
      </c>
      <c r="Q288" s="0" t="n">
        <v>0</v>
      </c>
      <c r="R288" s="0" t="n">
        <v>0.0556</v>
      </c>
      <c r="S288" s="0" t="n">
        <v>1</v>
      </c>
      <c r="T288" s="0" t="n">
        <v>85.9942</v>
      </c>
      <c r="U288" s="0" t="n">
        <v>0</v>
      </c>
      <c r="V288" s="0" t="n">
        <v>-84.6548</v>
      </c>
      <c r="W288" s="0" t="n">
        <v>-1.3458</v>
      </c>
      <c r="X288" s="0" t="n">
        <v>441.4585</v>
      </c>
      <c r="Y288" s="0" t="n">
        <v>469.1839</v>
      </c>
      <c r="Z288" s="0" t="n">
        <v>1262.2583</v>
      </c>
      <c r="AA288" s="0" t="n">
        <v>-30.9897</v>
      </c>
      <c r="AB288" s="0" t="n">
        <v>48.6932</v>
      </c>
      <c r="AC288" s="0" t="n">
        <v>30.833</v>
      </c>
      <c r="AD288" s="0" t="n">
        <v>30.825</v>
      </c>
      <c r="AE288" s="0" t="n">
        <v>29.894</v>
      </c>
      <c r="AF288" s="0" t="n">
        <v>0.0021</v>
      </c>
      <c r="AG288" s="0" t="n">
        <v>0.0636</v>
      </c>
      <c r="AH288" s="0" t="n">
        <v>0</v>
      </c>
    </row>
    <row r="289" customFormat="false" ht="12.8" hidden="false" customHeight="false" outlineLevel="0" collapsed="false">
      <c r="A289" s="0" t="n">
        <v>6</v>
      </c>
      <c r="B289" s="0" t="n">
        <v>47</v>
      </c>
      <c r="C289" s="0" t="n">
        <v>58.307</v>
      </c>
      <c r="D289" s="0" t="n">
        <v>38.903</v>
      </c>
      <c r="E289" s="0" t="n">
        <v>0</v>
      </c>
      <c r="F289" s="0" t="n">
        <v>0</v>
      </c>
      <c r="G289" s="0" t="n">
        <v>0</v>
      </c>
      <c r="H289" s="0" t="n">
        <v>0</v>
      </c>
      <c r="I289" s="0" t="n">
        <v>0</v>
      </c>
      <c r="J289" s="0" t="n">
        <v>0</v>
      </c>
      <c r="K289" s="0" t="n">
        <v>0</v>
      </c>
      <c r="L289" s="0" t="n">
        <v>0.0005</v>
      </c>
      <c r="M289" s="0" t="n">
        <v>0</v>
      </c>
      <c r="N289" s="0" t="n">
        <v>-0.0164</v>
      </c>
      <c r="O289" s="0" t="n">
        <v>2.4884</v>
      </c>
      <c r="P289" s="0" t="n">
        <v>0.0107</v>
      </c>
      <c r="Q289" s="0" t="n">
        <v>0</v>
      </c>
      <c r="R289" s="0" t="n">
        <v>0.0556</v>
      </c>
      <c r="S289" s="0" t="n">
        <v>1</v>
      </c>
      <c r="T289" s="0" t="n">
        <v>88.8862</v>
      </c>
      <c r="U289" s="0" t="n">
        <v>0</v>
      </c>
      <c r="V289" s="0" t="n">
        <v>-85.2339</v>
      </c>
      <c r="W289" s="0" t="n">
        <v>-3.6993</v>
      </c>
      <c r="X289" s="0" t="n">
        <v>439.856</v>
      </c>
      <c r="Y289" s="0" t="n">
        <v>469.0195</v>
      </c>
      <c r="Z289" s="0" t="n">
        <v>1134.3822</v>
      </c>
      <c r="AA289" s="0" t="n">
        <v>-30.3711</v>
      </c>
      <c r="AB289" s="0" t="n">
        <v>48.6932</v>
      </c>
      <c r="AC289" s="0" t="n">
        <v>30.707</v>
      </c>
      <c r="AD289" s="0" t="n">
        <v>30.6956</v>
      </c>
      <c r="AE289" s="0" t="n">
        <v>29.4892</v>
      </c>
      <c r="AF289" s="0" t="n">
        <v>0.0021</v>
      </c>
      <c r="AG289" s="0" t="n">
        <v>0.0636</v>
      </c>
      <c r="AH289" s="0" t="n">
        <v>0</v>
      </c>
    </row>
    <row r="290" customFormat="false" ht="12.8" hidden="false" customHeight="false" outlineLevel="0" collapsed="false">
      <c r="A290" s="0" t="n">
        <v>6</v>
      </c>
      <c r="B290" s="0" t="n">
        <v>48</v>
      </c>
      <c r="C290" s="0" t="n">
        <v>58.3064</v>
      </c>
      <c r="D290" s="0" t="n">
        <v>38.9024</v>
      </c>
      <c r="E290" s="0" t="n">
        <v>0</v>
      </c>
      <c r="F290" s="0" t="n">
        <v>0</v>
      </c>
      <c r="G290" s="0" t="n">
        <v>0</v>
      </c>
      <c r="H290" s="0" t="n">
        <v>0</v>
      </c>
      <c r="I290" s="0" t="n">
        <v>0</v>
      </c>
      <c r="J290" s="0" t="n">
        <v>0</v>
      </c>
      <c r="K290" s="0" t="n">
        <v>0</v>
      </c>
      <c r="L290" s="0" t="n">
        <v>0.0005</v>
      </c>
      <c r="M290" s="0" t="n">
        <v>0</v>
      </c>
      <c r="N290" s="0" t="n">
        <v>-0.0164</v>
      </c>
      <c r="O290" s="0" t="n">
        <v>2.4884</v>
      </c>
      <c r="P290" s="0" t="n">
        <v>0.0107</v>
      </c>
      <c r="Q290" s="0" t="n">
        <v>0</v>
      </c>
      <c r="R290" s="0" t="n">
        <v>0.0556</v>
      </c>
      <c r="S290" s="0" t="n">
        <v>1</v>
      </c>
      <c r="T290" s="0" t="n">
        <v>91.489</v>
      </c>
      <c r="U290" s="0" t="n">
        <v>0</v>
      </c>
      <c r="V290" s="0" t="n">
        <v>-85.0797</v>
      </c>
      <c r="W290" s="0" t="n">
        <v>-6.4517</v>
      </c>
      <c r="X290" s="0" t="n">
        <v>441.4012</v>
      </c>
      <c r="Y290" s="0" t="n">
        <v>470.7972</v>
      </c>
      <c r="Z290" s="0" t="n">
        <v>1118.6935</v>
      </c>
      <c r="AA290" s="0" t="n">
        <v>-29.7526</v>
      </c>
      <c r="AB290" s="0" t="n">
        <v>48.6932</v>
      </c>
      <c r="AC290" s="0" t="n">
        <v>30.897</v>
      </c>
      <c r="AD290" s="0" t="n">
        <v>30.8872</v>
      </c>
      <c r="AE290" s="0" t="n">
        <v>29.2788</v>
      </c>
      <c r="AF290" s="0" t="n">
        <v>0.0021</v>
      </c>
      <c r="AG290" s="0" t="n">
        <v>0.0636</v>
      </c>
      <c r="AH290" s="0" t="n">
        <v>0</v>
      </c>
    </row>
    <row r="291" customFormat="false" ht="12.8" hidden="false" customHeight="false" outlineLevel="0" collapsed="false">
      <c r="A291" s="0" t="n">
        <v>7</v>
      </c>
      <c r="B291" s="0" t="n">
        <v>1</v>
      </c>
      <c r="C291" s="0" t="n">
        <v>58.3059</v>
      </c>
      <c r="D291" s="0" t="n">
        <v>38.9019</v>
      </c>
      <c r="E291" s="0" t="n">
        <v>0</v>
      </c>
      <c r="F291" s="0" t="n">
        <v>0</v>
      </c>
      <c r="G291" s="0" t="n">
        <v>0</v>
      </c>
      <c r="H291" s="0" t="n">
        <v>0</v>
      </c>
      <c r="I291" s="0" t="n">
        <v>0</v>
      </c>
      <c r="J291" s="0" t="n">
        <v>0</v>
      </c>
      <c r="K291" s="0" t="n">
        <v>0</v>
      </c>
      <c r="L291" s="0" t="n">
        <v>0.0005</v>
      </c>
      <c r="M291" s="0" t="n">
        <v>0</v>
      </c>
      <c r="N291" s="0" t="n">
        <v>-0.0164</v>
      </c>
      <c r="O291" s="0" t="n">
        <v>2.4884</v>
      </c>
      <c r="P291" s="0" t="n">
        <v>0.0107</v>
      </c>
      <c r="Q291" s="0" t="n">
        <v>0</v>
      </c>
      <c r="R291" s="0" t="n">
        <v>0.0556</v>
      </c>
      <c r="S291" s="0" t="n">
        <v>1</v>
      </c>
      <c r="T291" s="0" t="n">
        <v>90.6646</v>
      </c>
      <c r="U291" s="0" t="n">
        <v>0</v>
      </c>
      <c r="V291" s="0" t="n">
        <v>-84.8275</v>
      </c>
      <c r="W291" s="0" t="n">
        <v>-5.806</v>
      </c>
      <c r="X291" s="0" t="n">
        <v>439.2071</v>
      </c>
      <c r="Y291" s="0" t="n">
        <v>468.5025</v>
      </c>
      <c r="Z291" s="0" t="n">
        <v>1147.0603</v>
      </c>
      <c r="AA291" s="0" t="n">
        <v>-29.9301</v>
      </c>
      <c r="AB291" s="0" t="n">
        <v>48.6932</v>
      </c>
      <c r="AC291" s="0" t="n">
        <v>30.546</v>
      </c>
      <c r="AD291" s="0" t="n">
        <v>30.5369</v>
      </c>
      <c r="AE291" s="0" t="n">
        <v>29.0562</v>
      </c>
      <c r="AF291" s="0" t="n">
        <v>0.0021</v>
      </c>
      <c r="AG291" s="0" t="n">
        <v>0.0636</v>
      </c>
      <c r="AH291" s="0" t="n">
        <v>0</v>
      </c>
    </row>
    <row r="292" customFormat="false" ht="12.8" hidden="false" customHeight="false" outlineLevel="0" collapsed="false">
      <c r="A292" s="0" t="n">
        <v>7</v>
      </c>
      <c r="B292" s="0" t="n">
        <v>2</v>
      </c>
      <c r="C292" s="0" t="n">
        <v>58.3054</v>
      </c>
      <c r="D292" s="0" t="n">
        <v>38.9014</v>
      </c>
      <c r="E292" s="0" t="n">
        <v>0</v>
      </c>
      <c r="F292" s="0" t="n">
        <v>0</v>
      </c>
      <c r="G292" s="0" t="n">
        <v>0</v>
      </c>
      <c r="H292" s="0" t="n">
        <v>0</v>
      </c>
      <c r="I292" s="0" t="n">
        <v>0</v>
      </c>
      <c r="J292" s="0" t="n">
        <v>0</v>
      </c>
      <c r="K292" s="0" t="n">
        <v>0</v>
      </c>
      <c r="L292" s="0" t="n">
        <v>0.0005</v>
      </c>
      <c r="M292" s="0" t="n">
        <v>0</v>
      </c>
      <c r="N292" s="0" t="n">
        <v>-0.0164</v>
      </c>
      <c r="O292" s="0" t="n">
        <v>2.4884</v>
      </c>
      <c r="P292" s="0" t="n">
        <v>0.0107</v>
      </c>
      <c r="Q292" s="0" t="n">
        <v>0</v>
      </c>
      <c r="R292" s="0" t="n">
        <v>0.0556</v>
      </c>
      <c r="S292" s="0" t="n">
        <v>1</v>
      </c>
      <c r="T292" s="0" t="n">
        <v>77.8757</v>
      </c>
      <c r="U292" s="0" t="n">
        <v>0</v>
      </c>
      <c r="V292" s="0" t="n">
        <v>-83.5308</v>
      </c>
      <c r="W292" s="0" t="n">
        <v>6.0879</v>
      </c>
      <c r="X292" s="0" t="n">
        <v>421.1276</v>
      </c>
      <c r="Y292" s="0" t="n">
        <v>450.567</v>
      </c>
      <c r="Z292" s="0" t="n">
        <v>1258.2821</v>
      </c>
      <c r="AA292" s="0" t="n">
        <v>-31.2012</v>
      </c>
      <c r="AB292" s="0" t="n">
        <v>48.6932</v>
      </c>
      <c r="AC292" s="0" t="n">
        <v>27.742</v>
      </c>
      <c r="AD292" s="0" t="n">
        <v>27.737</v>
      </c>
      <c r="AE292" s="0" t="n">
        <v>28.2706</v>
      </c>
      <c r="AF292" s="0" t="n">
        <v>0.0021</v>
      </c>
      <c r="AG292" s="0" t="n">
        <v>0.0636</v>
      </c>
      <c r="AH292" s="0" t="n">
        <v>0</v>
      </c>
    </row>
    <row r="293" customFormat="false" ht="12.8" hidden="false" customHeight="false" outlineLevel="0" collapsed="false">
      <c r="A293" s="0" t="n">
        <v>7</v>
      </c>
      <c r="B293" s="0" t="n">
        <v>3</v>
      </c>
      <c r="C293" s="0" t="n">
        <v>58.3049</v>
      </c>
      <c r="D293" s="0" t="n">
        <v>38.9009</v>
      </c>
      <c r="E293" s="0" t="n">
        <v>0</v>
      </c>
      <c r="F293" s="0" t="n">
        <v>0</v>
      </c>
      <c r="G293" s="0" t="n">
        <v>0</v>
      </c>
      <c r="H293" s="0" t="n">
        <v>0</v>
      </c>
      <c r="I293" s="0" t="n">
        <v>0</v>
      </c>
      <c r="J293" s="0" t="n">
        <v>0</v>
      </c>
      <c r="K293" s="0" t="n">
        <v>0</v>
      </c>
      <c r="L293" s="0" t="n">
        <v>0.0005</v>
      </c>
      <c r="M293" s="0" t="n">
        <v>0</v>
      </c>
      <c r="N293" s="0" t="n">
        <v>-0.0164</v>
      </c>
      <c r="O293" s="0" t="n">
        <v>2.4884</v>
      </c>
      <c r="P293" s="0" t="n">
        <v>0.0107</v>
      </c>
      <c r="Q293" s="0" t="n">
        <v>0</v>
      </c>
      <c r="R293" s="0" t="n">
        <v>0.0556</v>
      </c>
      <c r="S293" s="0" t="n">
        <v>1</v>
      </c>
      <c r="T293" s="0" t="n">
        <v>67.3839</v>
      </c>
      <c r="U293" s="0" t="n">
        <v>0</v>
      </c>
      <c r="V293" s="0" t="n">
        <v>-80.9192</v>
      </c>
      <c r="W293" s="0" t="n">
        <v>13.4551</v>
      </c>
      <c r="X293" s="0" t="n">
        <v>407.9471</v>
      </c>
      <c r="Y293" s="0" t="n">
        <v>438.6664</v>
      </c>
      <c r="Z293" s="0" t="n">
        <v>1201.1356</v>
      </c>
      <c r="AA293" s="0" t="n">
        <v>-29.2869</v>
      </c>
      <c r="AB293" s="0" t="n">
        <v>48.6932</v>
      </c>
      <c r="AC293" s="0" t="n">
        <v>25.363</v>
      </c>
      <c r="AD293" s="0" t="n">
        <v>25.355</v>
      </c>
      <c r="AE293" s="0" t="n">
        <v>27.2484</v>
      </c>
      <c r="AF293" s="0" t="n">
        <v>0.0021</v>
      </c>
      <c r="AG293" s="0" t="n">
        <v>0.0636</v>
      </c>
      <c r="AH293" s="0" t="n">
        <v>0</v>
      </c>
    </row>
    <row r="294" customFormat="false" ht="12.8" hidden="false" customHeight="false" outlineLevel="0" collapsed="false">
      <c r="A294" s="0" t="n">
        <v>7</v>
      </c>
      <c r="B294" s="0" t="n">
        <v>4</v>
      </c>
      <c r="C294" s="0" t="n">
        <v>58.4243</v>
      </c>
      <c r="D294" s="0" t="n">
        <v>38.9843</v>
      </c>
      <c r="E294" s="0" t="n">
        <v>0.2</v>
      </c>
      <c r="F294" s="0" t="n">
        <v>0.0376</v>
      </c>
      <c r="G294" s="0" t="n">
        <v>0.0424</v>
      </c>
      <c r="H294" s="0" t="n">
        <v>0</v>
      </c>
      <c r="I294" s="0" t="n">
        <v>0.12</v>
      </c>
      <c r="J294" s="0" t="n">
        <v>0</v>
      </c>
      <c r="K294" s="0" t="n">
        <v>0</v>
      </c>
      <c r="L294" s="0" t="n">
        <v>0.0005</v>
      </c>
      <c r="M294" s="0" t="n">
        <v>0</v>
      </c>
      <c r="N294" s="0" t="n">
        <v>-0.0164</v>
      </c>
      <c r="O294" s="0" t="n">
        <v>2.4884</v>
      </c>
      <c r="P294" s="0" t="n">
        <v>0.01</v>
      </c>
      <c r="Q294" s="0" t="n">
        <v>0</v>
      </c>
      <c r="R294" s="0" t="n">
        <v>0.0556</v>
      </c>
      <c r="S294" s="0" t="n">
        <v>1</v>
      </c>
      <c r="T294" s="0" t="n">
        <v>83.3238</v>
      </c>
      <c r="U294" s="0" t="n">
        <v>0</v>
      </c>
      <c r="V294" s="0" t="n">
        <v>-82.4503</v>
      </c>
      <c r="W294" s="0" t="n">
        <v>-1.0743</v>
      </c>
      <c r="X294" s="0" t="n">
        <v>420.635</v>
      </c>
      <c r="Y294" s="0" t="n">
        <v>451.3139</v>
      </c>
      <c r="Z294" s="0" t="n">
        <v>956.9691</v>
      </c>
      <c r="AA294" s="0" t="n">
        <v>-28.9551</v>
      </c>
      <c r="AB294" s="0" t="n">
        <v>48.6932</v>
      </c>
      <c r="AC294" s="0" t="n">
        <v>27.488</v>
      </c>
      <c r="AD294" s="0" t="n">
        <v>27.4812</v>
      </c>
      <c r="AE294" s="0" t="n">
        <v>27.0957</v>
      </c>
      <c r="AF294" s="0" t="n">
        <v>0.0022</v>
      </c>
      <c r="AG294" s="0" t="n">
        <v>0.0637</v>
      </c>
      <c r="AH294" s="0" t="n">
        <v>0</v>
      </c>
    </row>
    <row r="295" customFormat="false" ht="12.8" hidden="false" customHeight="false" outlineLevel="0" collapsed="false">
      <c r="A295" s="0" t="n">
        <v>7</v>
      </c>
      <c r="B295" s="0" t="n">
        <v>5</v>
      </c>
      <c r="C295" s="0" t="n">
        <v>58.4238</v>
      </c>
      <c r="D295" s="0" t="n">
        <v>38.9838</v>
      </c>
      <c r="E295" s="0" t="n">
        <v>0</v>
      </c>
      <c r="F295" s="0" t="n">
        <v>0.0006</v>
      </c>
      <c r="G295" s="0" t="n">
        <v>0.037</v>
      </c>
      <c r="H295" s="0" t="n">
        <v>0</v>
      </c>
      <c r="I295" s="0" t="n">
        <v>0</v>
      </c>
      <c r="J295" s="0" t="n">
        <v>0</v>
      </c>
      <c r="K295" s="0" t="n">
        <v>0</v>
      </c>
      <c r="L295" s="0" t="n">
        <v>0.0005</v>
      </c>
      <c r="M295" s="0" t="n">
        <v>0</v>
      </c>
      <c r="N295" s="0" t="n">
        <v>-0.0163</v>
      </c>
      <c r="O295" s="0" t="n">
        <v>2.4884</v>
      </c>
      <c r="P295" s="0" t="n">
        <v>0.01</v>
      </c>
      <c r="Q295" s="0" t="n">
        <v>0</v>
      </c>
      <c r="R295" s="0" t="n">
        <v>0.0557</v>
      </c>
      <c r="S295" s="0" t="n">
        <v>1</v>
      </c>
      <c r="T295" s="0" t="n">
        <v>83.1024</v>
      </c>
      <c r="U295" s="0" t="n">
        <v>0</v>
      </c>
      <c r="V295" s="0" t="n">
        <v>-85.0146</v>
      </c>
      <c r="W295" s="0" t="n">
        <v>1.7463</v>
      </c>
      <c r="X295" s="0" t="n">
        <v>412.415</v>
      </c>
      <c r="Y295" s="0" t="n">
        <v>443.4877</v>
      </c>
      <c r="Z295" s="0" t="n">
        <v>1125.249</v>
      </c>
      <c r="AA295" s="0" t="n">
        <v>-32.3587</v>
      </c>
      <c r="AB295" s="0" t="n">
        <v>48.6932</v>
      </c>
      <c r="AC295" s="0" t="n">
        <v>26.73</v>
      </c>
      <c r="AD295" s="0" t="n">
        <v>26.7229</v>
      </c>
      <c r="AE295" s="0" t="n">
        <v>26.7782</v>
      </c>
      <c r="AF295" s="0" t="n">
        <v>0.0022</v>
      </c>
      <c r="AG295" s="0" t="n">
        <v>0.0637</v>
      </c>
      <c r="AH295" s="0" t="n">
        <v>0</v>
      </c>
    </row>
    <row r="296" customFormat="false" ht="12.8" hidden="false" customHeight="false" outlineLevel="0" collapsed="false">
      <c r="A296" s="0" t="n">
        <v>7</v>
      </c>
      <c r="B296" s="0" t="n">
        <v>6</v>
      </c>
      <c r="C296" s="0" t="n">
        <v>58.4233</v>
      </c>
      <c r="D296" s="0" t="n">
        <v>38.9833</v>
      </c>
      <c r="E296" s="0" t="n">
        <v>0</v>
      </c>
      <c r="F296" s="0" t="n">
        <v>0</v>
      </c>
      <c r="G296" s="0" t="n">
        <v>0.0006</v>
      </c>
      <c r="H296" s="0" t="n">
        <v>0</v>
      </c>
      <c r="I296" s="0" t="n">
        <v>0</v>
      </c>
      <c r="J296" s="0" t="n">
        <v>0</v>
      </c>
      <c r="K296" s="0" t="n">
        <v>0</v>
      </c>
      <c r="L296" s="0" t="n">
        <v>0.0005</v>
      </c>
      <c r="M296" s="0" t="n">
        <v>0</v>
      </c>
      <c r="N296" s="0" t="n">
        <v>-0.0163</v>
      </c>
      <c r="O296" s="0" t="n">
        <v>2.4884</v>
      </c>
      <c r="P296" s="0" t="n">
        <v>0.01</v>
      </c>
      <c r="Q296" s="0" t="n">
        <v>0</v>
      </c>
      <c r="R296" s="0" t="n">
        <v>0.0557</v>
      </c>
      <c r="S296" s="0" t="n">
        <v>1</v>
      </c>
      <c r="T296" s="0" t="n">
        <v>93.3655</v>
      </c>
      <c r="U296" s="0" t="n">
        <v>0</v>
      </c>
      <c r="V296" s="0" t="n">
        <v>-85.5103</v>
      </c>
      <c r="W296" s="0" t="n">
        <v>-7.821</v>
      </c>
      <c r="X296" s="0" t="n">
        <v>423.7249</v>
      </c>
      <c r="Y296" s="0" t="n">
        <v>454.8149</v>
      </c>
      <c r="Z296" s="0" t="n">
        <v>998.124</v>
      </c>
      <c r="AA296" s="0" t="n">
        <v>-31.1407</v>
      </c>
      <c r="AB296" s="0" t="n">
        <v>48.6932</v>
      </c>
      <c r="AC296" s="0" t="n">
        <v>28.459</v>
      </c>
      <c r="AD296" s="0" t="n">
        <v>28.4479</v>
      </c>
      <c r="AE296" s="0" t="n">
        <v>26.9454</v>
      </c>
      <c r="AF296" s="0" t="n">
        <v>0.0022</v>
      </c>
      <c r="AG296" s="0" t="n">
        <v>0.0637</v>
      </c>
      <c r="AH296" s="0" t="n">
        <v>0</v>
      </c>
    </row>
    <row r="297" customFormat="false" ht="12.8" hidden="false" customHeight="false" outlineLevel="0" collapsed="false">
      <c r="A297" s="0" t="n">
        <v>7</v>
      </c>
      <c r="B297" s="0" t="n">
        <v>7</v>
      </c>
      <c r="C297" s="0" t="n">
        <v>58.5427</v>
      </c>
      <c r="D297" s="0" t="n">
        <v>39.0667</v>
      </c>
      <c r="E297" s="0" t="n">
        <v>0.2</v>
      </c>
      <c r="F297" s="0" t="n">
        <v>0.033</v>
      </c>
      <c r="G297" s="0" t="n">
        <v>0.047</v>
      </c>
      <c r="H297" s="0" t="n">
        <v>0</v>
      </c>
      <c r="I297" s="0" t="n">
        <v>0.12</v>
      </c>
      <c r="J297" s="0" t="n">
        <v>0</v>
      </c>
      <c r="K297" s="0" t="n">
        <v>0</v>
      </c>
      <c r="L297" s="0" t="n">
        <v>0.0005</v>
      </c>
      <c r="M297" s="0" t="n">
        <v>0</v>
      </c>
      <c r="N297" s="0" t="n">
        <v>-0.0163</v>
      </c>
      <c r="O297" s="0" t="n">
        <v>2.4884</v>
      </c>
      <c r="P297" s="0" t="n">
        <v>0.01</v>
      </c>
      <c r="Q297" s="0" t="n">
        <v>0</v>
      </c>
      <c r="R297" s="0" t="n">
        <v>0.0557</v>
      </c>
      <c r="S297" s="0" t="n">
        <v>1</v>
      </c>
      <c r="T297" s="0" t="n">
        <v>83.4251</v>
      </c>
      <c r="U297" s="0" t="n">
        <v>0</v>
      </c>
      <c r="V297" s="0" t="n">
        <v>-81.6953</v>
      </c>
      <c r="W297" s="0" t="n">
        <v>-1.8338</v>
      </c>
      <c r="X297" s="0" t="n">
        <v>420.53</v>
      </c>
      <c r="Y297" s="0" t="n">
        <v>451.84</v>
      </c>
      <c r="Z297" s="0" t="n">
        <v>1158.8165</v>
      </c>
      <c r="AA297" s="0" t="n">
        <v>-27.5848</v>
      </c>
      <c r="AB297" s="0" t="n">
        <v>48.6932</v>
      </c>
      <c r="AC297" s="0" t="n">
        <v>27.342</v>
      </c>
      <c r="AD297" s="0" t="n">
        <v>27.3369</v>
      </c>
      <c r="AE297" s="0" t="n">
        <v>26.7548</v>
      </c>
      <c r="AF297" s="0" t="n">
        <v>0.0024</v>
      </c>
      <c r="AG297" s="0" t="n">
        <v>0.0638</v>
      </c>
      <c r="AH297" s="0" t="n">
        <v>0</v>
      </c>
    </row>
    <row r="298" customFormat="false" ht="12.8" hidden="false" customHeight="false" outlineLevel="0" collapsed="false">
      <c r="A298" s="0" t="n">
        <v>7</v>
      </c>
      <c r="B298" s="0" t="n">
        <v>8</v>
      </c>
      <c r="C298" s="0" t="n">
        <v>58.5422</v>
      </c>
      <c r="D298" s="0" t="n">
        <v>39.0662</v>
      </c>
      <c r="E298" s="0" t="n">
        <v>0</v>
      </c>
      <c r="F298" s="0" t="n">
        <v>0.0003</v>
      </c>
      <c r="G298" s="0" t="n">
        <v>0.0327</v>
      </c>
      <c r="H298" s="0" t="n">
        <v>0</v>
      </c>
      <c r="I298" s="0" t="n">
        <v>0</v>
      </c>
      <c r="J298" s="0" t="n">
        <v>0</v>
      </c>
      <c r="K298" s="0" t="n">
        <v>0</v>
      </c>
      <c r="L298" s="0" t="n">
        <v>0.0005</v>
      </c>
      <c r="M298" s="0" t="n">
        <v>0</v>
      </c>
      <c r="N298" s="0" t="n">
        <v>-0.0162</v>
      </c>
      <c r="O298" s="0" t="n">
        <v>2.4884</v>
      </c>
      <c r="P298" s="0" t="n">
        <v>0.01</v>
      </c>
      <c r="Q298" s="0" t="n">
        <v>0</v>
      </c>
      <c r="R298" s="0" t="n">
        <v>0.0558</v>
      </c>
      <c r="S298" s="0" t="n">
        <v>1</v>
      </c>
      <c r="T298" s="0" t="n">
        <v>81.9525</v>
      </c>
      <c r="U298" s="0" t="n">
        <v>0</v>
      </c>
      <c r="V298" s="0" t="n">
        <v>-81.5806</v>
      </c>
      <c r="W298" s="0" t="n">
        <v>-0.1434</v>
      </c>
      <c r="X298" s="0" t="n">
        <v>416.8796</v>
      </c>
      <c r="Y298" s="0" t="n">
        <v>448.3271</v>
      </c>
      <c r="Z298" s="0" t="n">
        <v>1116.3324</v>
      </c>
      <c r="AA298" s="0" t="n">
        <v>-27.8802</v>
      </c>
      <c r="AB298" s="0" t="n">
        <v>48.6932</v>
      </c>
      <c r="AC298" s="0" t="n">
        <v>26.79</v>
      </c>
      <c r="AD298" s="0" t="n">
        <v>26.785</v>
      </c>
      <c r="AE298" s="0" t="n">
        <v>26.4976</v>
      </c>
      <c r="AF298" s="0" t="n">
        <v>0.0024</v>
      </c>
      <c r="AG298" s="0" t="n">
        <v>0.0638</v>
      </c>
      <c r="AH298" s="0" t="n">
        <v>0</v>
      </c>
    </row>
    <row r="299" customFormat="false" ht="12.8" hidden="false" customHeight="false" outlineLevel="0" collapsed="false">
      <c r="A299" s="0" t="n">
        <v>7</v>
      </c>
      <c r="B299" s="0" t="n">
        <v>9</v>
      </c>
      <c r="C299" s="0" t="n">
        <v>58.5416</v>
      </c>
      <c r="D299" s="0" t="n">
        <v>39.0656</v>
      </c>
      <c r="E299" s="0" t="n">
        <v>0</v>
      </c>
      <c r="F299" s="0" t="n">
        <v>0</v>
      </c>
      <c r="G299" s="0" t="n">
        <v>0.0003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0.0005</v>
      </c>
      <c r="M299" s="0" t="n">
        <v>0</v>
      </c>
      <c r="N299" s="0" t="n">
        <v>-0.0162</v>
      </c>
      <c r="O299" s="0" t="n">
        <v>2.4884</v>
      </c>
      <c r="P299" s="0" t="n">
        <v>0.01</v>
      </c>
      <c r="Q299" s="0" t="n">
        <v>0</v>
      </c>
      <c r="R299" s="0" t="n">
        <v>0.0558</v>
      </c>
      <c r="S299" s="0" t="n">
        <v>1</v>
      </c>
      <c r="T299" s="0" t="n">
        <v>83.329</v>
      </c>
      <c r="U299" s="0" t="n">
        <v>0</v>
      </c>
      <c r="V299" s="0" t="n">
        <v>-81.8372</v>
      </c>
      <c r="W299" s="0" t="n">
        <v>-1.3621</v>
      </c>
      <c r="X299" s="0" t="n">
        <v>416.5711</v>
      </c>
      <c r="Y299" s="0" t="n">
        <v>448.1147</v>
      </c>
      <c r="Z299" s="0" t="n">
        <v>1083.0634</v>
      </c>
      <c r="AA299" s="0" t="n">
        <v>-28.087</v>
      </c>
      <c r="AB299" s="0" t="n">
        <v>48.6932</v>
      </c>
      <c r="AC299" s="0" t="n">
        <v>26.789</v>
      </c>
      <c r="AD299" s="0" t="n">
        <v>26.784</v>
      </c>
      <c r="AE299" s="0" t="n">
        <v>26.3257</v>
      </c>
      <c r="AF299" s="0" t="n">
        <v>0.0024</v>
      </c>
      <c r="AG299" s="0" t="n">
        <v>0.0638</v>
      </c>
      <c r="AH299" s="0" t="n">
        <v>0</v>
      </c>
    </row>
    <row r="300" customFormat="false" ht="12.8" hidden="false" customHeight="false" outlineLevel="0" collapsed="false">
      <c r="A300" s="0" t="n">
        <v>7</v>
      </c>
      <c r="B300" s="0" t="n">
        <v>10</v>
      </c>
      <c r="C300" s="0" t="n">
        <v>58.5411</v>
      </c>
      <c r="D300" s="0" t="n">
        <v>39.0651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0.0005</v>
      </c>
      <c r="M300" s="0" t="n">
        <v>0</v>
      </c>
      <c r="N300" s="0" t="n">
        <v>-0.0162</v>
      </c>
      <c r="O300" s="0" t="n">
        <v>2.4884</v>
      </c>
      <c r="P300" s="0" t="n">
        <v>0.01</v>
      </c>
      <c r="Q300" s="0" t="n">
        <v>0</v>
      </c>
      <c r="R300" s="0" t="n">
        <v>0.0558</v>
      </c>
      <c r="S300" s="0" t="n">
        <v>1</v>
      </c>
      <c r="T300" s="0" t="n">
        <v>84.8827</v>
      </c>
      <c r="U300" s="0" t="n">
        <v>0</v>
      </c>
      <c r="V300" s="0" t="n">
        <v>-82.0854</v>
      </c>
      <c r="W300" s="0" t="n">
        <v>-2.7313</v>
      </c>
      <c r="X300" s="0" t="n">
        <v>417.0732</v>
      </c>
      <c r="Y300" s="0" t="n">
        <v>448.3789</v>
      </c>
      <c r="Z300" s="0" t="n">
        <v>1075.8303</v>
      </c>
      <c r="AA300" s="0" t="n">
        <v>-28.4977</v>
      </c>
      <c r="AB300" s="0" t="n">
        <v>48.6932</v>
      </c>
      <c r="AC300" s="0" t="n">
        <v>26.906</v>
      </c>
      <c r="AD300" s="0" t="n">
        <v>26.9</v>
      </c>
      <c r="AE300" s="0" t="n">
        <v>26.2281</v>
      </c>
      <c r="AF300" s="0" t="n">
        <v>0.0024</v>
      </c>
      <c r="AG300" s="0" t="n">
        <v>0.0638</v>
      </c>
      <c r="AH300" s="0" t="n">
        <v>0</v>
      </c>
    </row>
    <row r="301" customFormat="false" ht="12.8" hidden="false" customHeight="false" outlineLevel="0" collapsed="false">
      <c r="A301" s="0" t="n">
        <v>7</v>
      </c>
      <c r="B301" s="0" t="n">
        <v>11</v>
      </c>
      <c r="C301" s="0" t="n">
        <v>58.5406</v>
      </c>
      <c r="D301" s="0" t="n">
        <v>39.0646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0.0005</v>
      </c>
      <c r="M301" s="0" t="n">
        <v>0</v>
      </c>
      <c r="N301" s="0" t="n">
        <v>-0.0163</v>
      </c>
      <c r="O301" s="0" t="n">
        <v>2.4884</v>
      </c>
      <c r="P301" s="0" t="n">
        <v>0.01</v>
      </c>
      <c r="Q301" s="0" t="n">
        <v>0</v>
      </c>
      <c r="R301" s="0" t="n">
        <v>0.0558</v>
      </c>
      <c r="S301" s="0" t="n">
        <v>1</v>
      </c>
      <c r="T301" s="0" t="n">
        <v>89.0836</v>
      </c>
      <c r="U301" s="0" t="n">
        <v>0</v>
      </c>
      <c r="V301" s="0" t="n">
        <v>-82.5058</v>
      </c>
      <c r="W301" s="0" t="n">
        <v>-6.489</v>
      </c>
      <c r="X301" s="0" t="n">
        <v>421.3381</v>
      </c>
      <c r="Y301" s="0" t="n">
        <v>452.4619</v>
      </c>
      <c r="Z301" s="0" t="n">
        <v>1049.4738</v>
      </c>
      <c r="AA301" s="0" t="n">
        <v>-28.4603</v>
      </c>
      <c r="AB301" s="0" t="n">
        <v>48.6932</v>
      </c>
      <c r="AC301" s="0" t="n">
        <v>27.599</v>
      </c>
      <c r="AD301" s="0" t="n">
        <v>27.5927</v>
      </c>
      <c r="AE301" s="0" t="n">
        <v>26.3074</v>
      </c>
      <c r="AF301" s="0" t="n">
        <v>0.0024</v>
      </c>
      <c r="AG301" s="0" t="n">
        <v>0.0638</v>
      </c>
      <c r="AH301" s="0" t="n">
        <v>0</v>
      </c>
    </row>
    <row r="302" customFormat="false" ht="12.8" hidden="false" customHeight="false" outlineLevel="0" collapsed="false">
      <c r="A302" s="0" t="n">
        <v>7</v>
      </c>
      <c r="B302" s="0" t="n">
        <v>12</v>
      </c>
      <c r="C302" s="0" t="n">
        <v>58.54</v>
      </c>
      <c r="D302" s="0" t="n">
        <v>39.064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0.0005</v>
      </c>
      <c r="M302" s="0" t="n">
        <v>0</v>
      </c>
      <c r="N302" s="0" t="n">
        <v>-0.0163</v>
      </c>
      <c r="O302" s="0" t="n">
        <v>2.4884</v>
      </c>
      <c r="P302" s="0" t="n">
        <v>0.01</v>
      </c>
      <c r="Q302" s="0" t="n">
        <v>0</v>
      </c>
      <c r="R302" s="0" t="n">
        <v>0.0558</v>
      </c>
      <c r="S302" s="0" t="n">
        <v>1</v>
      </c>
      <c r="T302" s="0" t="n">
        <v>91.7525</v>
      </c>
      <c r="U302" s="0" t="n">
        <v>0</v>
      </c>
      <c r="V302" s="0" t="n">
        <v>-83.2901</v>
      </c>
      <c r="W302" s="0" t="n">
        <v>-8.2809</v>
      </c>
      <c r="X302" s="0" t="n">
        <v>423.5673</v>
      </c>
      <c r="Y302" s="0" t="n">
        <v>454.3506</v>
      </c>
      <c r="Z302" s="0" t="n">
        <v>1068.5044</v>
      </c>
      <c r="AA302" s="0" t="n">
        <v>-29.2507</v>
      </c>
      <c r="AB302" s="0" t="n">
        <v>48.6932</v>
      </c>
      <c r="AC302" s="0" t="n">
        <v>28.054</v>
      </c>
      <c r="AD302" s="0" t="n">
        <v>28.0488</v>
      </c>
      <c r="AE302" s="0" t="n">
        <v>26.4403</v>
      </c>
      <c r="AF302" s="0" t="n">
        <v>0.0024</v>
      </c>
      <c r="AG302" s="0" t="n">
        <v>0.0638</v>
      </c>
      <c r="AH302" s="0" t="n">
        <v>0</v>
      </c>
    </row>
    <row r="303" customFormat="false" ht="12.8" hidden="false" customHeight="false" outlineLevel="0" collapsed="false">
      <c r="A303" s="0" t="n">
        <v>7</v>
      </c>
      <c r="B303" s="0" t="n">
        <v>13</v>
      </c>
      <c r="C303" s="0" t="n">
        <v>58.5395</v>
      </c>
      <c r="D303" s="0" t="n">
        <v>39.0635</v>
      </c>
      <c r="E303" s="0" t="n">
        <v>0</v>
      </c>
      <c r="F303" s="0" t="n">
        <v>0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0</v>
      </c>
      <c r="L303" s="0" t="n">
        <v>0.0005</v>
      </c>
      <c r="M303" s="0" t="n">
        <v>0</v>
      </c>
      <c r="N303" s="0" t="n">
        <v>-0.0163</v>
      </c>
      <c r="O303" s="0" t="n">
        <v>2.4884</v>
      </c>
      <c r="P303" s="0" t="n">
        <v>0.01</v>
      </c>
      <c r="Q303" s="0" t="n">
        <v>0</v>
      </c>
      <c r="R303" s="0" t="n">
        <v>0.0558</v>
      </c>
      <c r="S303" s="0" t="n">
        <v>1</v>
      </c>
      <c r="T303" s="0" t="n">
        <v>93.563</v>
      </c>
      <c r="U303" s="0" t="n">
        <v>0</v>
      </c>
      <c r="V303" s="0" t="n">
        <v>-81.3332</v>
      </c>
      <c r="W303" s="0" t="n">
        <v>-12.2129</v>
      </c>
      <c r="X303" s="0" t="n">
        <v>432.5487</v>
      </c>
      <c r="Y303" s="0" t="n">
        <v>463.0417</v>
      </c>
      <c r="Z303" s="0" t="n">
        <v>1049.5791</v>
      </c>
      <c r="AA303" s="0" t="n">
        <v>-26.237</v>
      </c>
      <c r="AB303" s="0" t="n">
        <v>48.6932</v>
      </c>
      <c r="AC303" s="0" t="n">
        <v>29.014</v>
      </c>
      <c r="AD303" s="0" t="n">
        <v>29.0085</v>
      </c>
      <c r="AE303" s="0" t="n">
        <v>26.7276</v>
      </c>
      <c r="AF303" s="0" t="n">
        <v>0.0024</v>
      </c>
      <c r="AG303" s="0" t="n">
        <v>0.0638</v>
      </c>
      <c r="AH303" s="0" t="n">
        <v>0</v>
      </c>
    </row>
    <row r="304" customFormat="false" ht="12.8" hidden="false" customHeight="false" outlineLevel="0" collapsed="false">
      <c r="A304" s="0" t="n">
        <v>7</v>
      </c>
      <c r="B304" s="0" t="n">
        <v>14</v>
      </c>
      <c r="C304" s="0" t="n">
        <v>58.5389</v>
      </c>
      <c r="D304" s="0" t="n">
        <v>39.0629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4.7407</v>
      </c>
      <c r="K304" s="0" t="n">
        <v>0</v>
      </c>
      <c r="L304" s="0" t="n">
        <v>0.0005</v>
      </c>
      <c r="M304" s="0" t="n">
        <v>0</v>
      </c>
      <c r="N304" s="0" t="n">
        <v>-0.0163</v>
      </c>
      <c r="O304" s="0" t="n">
        <v>2.4976</v>
      </c>
      <c r="P304" s="0" t="n">
        <v>0.01</v>
      </c>
      <c r="Q304" s="0" t="n">
        <v>0</v>
      </c>
      <c r="R304" s="0" t="n">
        <v>0.0558</v>
      </c>
      <c r="S304" s="0" t="n">
        <v>1</v>
      </c>
      <c r="T304" s="0" t="n">
        <v>456.1669</v>
      </c>
      <c r="U304" s="0" t="n">
        <v>0</v>
      </c>
      <c r="V304" s="0" t="n">
        <v>-444.2334</v>
      </c>
      <c r="W304" s="0" t="n">
        <v>-11.8652</v>
      </c>
      <c r="X304" s="0" t="n">
        <v>7.1068</v>
      </c>
      <c r="Y304" s="0" t="n">
        <v>499.0022</v>
      </c>
      <c r="Z304" s="0" t="n">
        <v>1589.2245</v>
      </c>
      <c r="AA304" s="0" t="n">
        <v>38.9988</v>
      </c>
      <c r="AB304" s="0" t="n">
        <v>48.6932</v>
      </c>
      <c r="AC304" s="0" t="n">
        <v>29.25</v>
      </c>
      <c r="AD304" s="0" t="n">
        <v>29.2227</v>
      </c>
      <c r="AE304" s="0" t="n">
        <v>26.9428</v>
      </c>
      <c r="AF304" s="0" t="n">
        <v>0.0024</v>
      </c>
      <c r="AG304" s="0" t="n">
        <v>0.0638</v>
      </c>
      <c r="AH304" s="0" t="n">
        <v>20.9214</v>
      </c>
    </row>
    <row r="305" customFormat="false" ht="12.8" hidden="false" customHeight="false" outlineLevel="0" collapsed="false">
      <c r="A305" s="0" t="n">
        <v>7</v>
      </c>
      <c r="B305" s="0" t="n">
        <v>15</v>
      </c>
      <c r="C305" s="0" t="n">
        <v>58.5384</v>
      </c>
      <c r="D305" s="0" t="n">
        <v>39.0624</v>
      </c>
      <c r="E305" s="0" t="n">
        <v>0</v>
      </c>
      <c r="F305" s="0" t="n">
        <v>0</v>
      </c>
      <c r="G305" s="0" t="n">
        <v>0</v>
      </c>
      <c r="H305" s="0" t="n">
        <v>0</v>
      </c>
      <c r="I305" s="0" t="n">
        <v>0</v>
      </c>
      <c r="J305" s="0" t="n">
        <v>5.9412</v>
      </c>
      <c r="K305" s="0" t="n">
        <v>0</v>
      </c>
      <c r="L305" s="0" t="n">
        <v>0.0005</v>
      </c>
      <c r="M305" s="0" t="n">
        <v>0</v>
      </c>
      <c r="N305" s="0" t="n">
        <v>-0.0163</v>
      </c>
      <c r="O305" s="0" t="n">
        <v>2.4974</v>
      </c>
      <c r="P305" s="0" t="n">
        <v>0.01</v>
      </c>
      <c r="Q305" s="0" t="n">
        <v>0</v>
      </c>
      <c r="R305" s="0" t="n">
        <v>0.0558</v>
      </c>
      <c r="S305" s="0" t="n">
        <v>1</v>
      </c>
      <c r="T305" s="0" t="n">
        <v>1547.6196</v>
      </c>
      <c r="U305" s="0" t="n">
        <v>0</v>
      </c>
      <c r="V305" s="0" t="n">
        <v>-1534.886</v>
      </c>
      <c r="W305" s="0" t="n">
        <v>-12.9428</v>
      </c>
      <c r="X305" s="0" t="n">
        <v>-1272.9109</v>
      </c>
      <c r="Y305" s="0" t="n">
        <v>598.6382</v>
      </c>
      <c r="Z305" s="0" t="n">
        <v>2922.1492</v>
      </c>
      <c r="AA305" s="0" t="n">
        <v>109.4385</v>
      </c>
      <c r="AB305" s="0" t="n">
        <v>48.6932</v>
      </c>
      <c r="AC305" s="0" t="n">
        <v>29.767</v>
      </c>
      <c r="AD305" s="0" t="n">
        <v>29.6646</v>
      </c>
      <c r="AE305" s="0" t="n">
        <v>27.1771</v>
      </c>
      <c r="AF305" s="0" t="n">
        <v>0.0024</v>
      </c>
      <c r="AG305" s="0" t="n">
        <v>0.0638</v>
      </c>
      <c r="AH305" s="0" t="n">
        <v>21.1324</v>
      </c>
    </row>
    <row r="306" customFormat="false" ht="12.8" hidden="false" customHeight="false" outlineLevel="0" collapsed="false">
      <c r="A306" s="0" t="n">
        <v>7</v>
      </c>
      <c r="B306" s="0" t="n">
        <v>16</v>
      </c>
      <c r="C306" s="0" t="n">
        <v>58.5379</v>
      </c>
      <c r="D306" s="0" t="n">
        <v>39.0619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6.5379</v>
      </c>
      <c r="K306" s="0" t="n">
        <v>0</v>
      </c>
      <c r="L306" s="0" t="n">
        <v>0.0005</v>
      </c>
      <c r="M306" s="0" t="n">
        <v>0</v>
      </c>
      <c r="N306" s="0" t="n">
        <v>-0.0163</v>
      </c>
      <c r="O306" s="0" t="n">
        <v>2.4972</v>
      </c>
      <c r="P306" s="0" t="n">
        <v>0.01</v>
      </c>
      <c r="Q306" s="0" t="n">
        <v>0</v>
      </c>
      <c r="R306" s="0" t="n">
        <v>0.0558</v>
      </c>
      <c r="S306" s="0" t="n">
        <v>1</v>
      </c>
      <c r="T306" s="0" t="n">
        <v>1859.6096</v>
      </c>
      <c r="U306" s="0" t="n">
        <v>0</v>
      </c>
      <c r="V306" s="0" t="n">
        <v>-1844.8572</v>
      </c>
      <c r="W306" s="0" t="n">
        <v>-14.6888</v>
      </c>
      <c r="X306" s="0" t="n">
        <v>-1633.3369</v>
      </c>
      <c r="Y306" s="0" t="n">
        <v>632.2153</v>
      </c>
      <c r="Z306" s="0" t="n">
        <v>3305.6694</v>
      </c>
      <c r="AA306" s="0" t="n">
        <v>131.5835</v>
      </c>
      <c r="AB306" s="0" t="n">
        <v>48.6932</v>
      </c>
      <c r="AC306" s="0" t="n">
        <v>30.425</v>
      </c>
      <c r="AD306" s="0" t="n">
        <v>30.266</v>
      </c>
      <c r="AE306" s="0" t="n">
        <v>27.4632</v>
      </c>
      <c r="AF306" s="0" t="n">
        <v>0.0024</v>
      </c>
      <c r="AG306" s="0" t="n">
        <v>0.0637</v>
      </c>
      <c r="AH306" s="0" t="n">
        <v>20.9546</v>
      </c>
    </row>
    <row r="307" customFormat="false" ht="12.8" hidden="false" customHeight="false" outlineLevel="0" collapsed="false">
      <c r="A307" s="0" t="n">
        <v>7</v>
      </c>
      <c r="B307" s="0" t="n">
        <v>17</v>
      </c>
      <c r="C307" s="0" t="n">
        <v>58.5373</v>
      </c>
      <c r="D307" s="0" t="n">
        <v>39.0613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6.7068</v>
      </c>
      <c r="K307" s="0" t="n">
        <v>0</v>
      </c>
      <c r="L307" s="0" t="n">
        <v>0.0005</v>
      </c>
      <c r="M307" s="0" t="n">
        <v>0</v>
      </c>
      <c r="N307" s="0" t="n">
        <v>-0.0163</v>
      </c>
      <c r="O307" s="0" t="n">
        <v>2.497</v>
      </c>
      <c r="P307" s="0" t="n">
        <v>0.01</v>
      </c>
      <c r="Q307" s="0" t="n">
        <v>0</v>
      </c>
      <c r="R307" s="0" t="n">
        <v>0.0558</v>
      </c>
      <c r="S307" s="0" t="n">
        <v>1</v>
      </c>
      <c r="T307" s="0" t="n">
        <v>2154.7026</v>
      </c>
      <c r="U307" s="0" t="n">
        <v>0</v>
      </c>
      <c r="V307" s="0" t="n">
        <v>-2144.2134</v>
      </c>
      <c r="W307" s="0" t="n">
        <v>-10.4277</v>
      </c>
      <c r="X307" s="0" t="n">
        <v>-1989.8265</v>
      </c>
      <c r="Y307" s="0" t="n">
        <v>656.5817</v>
      </c>
      <c r="Z307" s="0" t="n">
        <v>3748.6792</v>
      </c>
      <c r="AA307" s="0" t="n">
        <v>152.1774</v>
      </c>
      <c r="AB307" s="0" t="n">
        <v>48.6932</v>
      </c>
      <c r="AC307" s="0" t="n">
        <v>29.825</v>
      </c>
      <c r="AD307" s="0" t="n">
        <v>29.656</v>
      </c>
      <c r="AE307" s="0" t="n">
        <v>27.5071</v>
      </c>
      <c r="AF307" s="0" t="n">
        <v>0.0024</v>
      </c>
      <c r="AG307" s="0" t="n">
        <v>0.0637</v>
      </c>
      <c r="AH307" s="0" t="n">
        <v>20.9063</v>
      </c>
    </row>
    <row r="308" customFormat="false" ht="12.8" hidden="false" customHeight="false" outlineLevel="0" collapsed="false">
      <c r="A308" s="0" t="n">
        <v>7</v>
      </c>
      <c r="B308" s="0" t="n">
        <v>18</v>
      </c>
      <c r="C308" s="0" t="n">
        <v>58.5368</v>
      </c>
      <c r="D308" s="0" t="n">
        <v>39.0608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7.73</v>
      </c>
      <c r="K308" s="0" t="n">
        <v>0</v>
      </c>
      <c r="L308" s="0" t="n">
        <v>0.0005</v>
      </c>
      <c r="M308" s="0" t="n">
        <v>0</v>
      </c>
      <c r="N308" s="0" t="n">
        <v>-0.0163</v>
      </c>
      <c r="O308" s="0" t="n">
        <v>2.4968</v>
      </c>
      <c r="P308" s="0" t="n">
        <v>0.01</v>
      </c>
      <c r="Q308" s="0" t="n">
        <v>0</v>
      </c>
      <c r="R308" s="0" t="n">
        <v>0.0558</v>
      </c>
      <c r="S308" s="0" t="n">
        <v>1</v>
      </c>
      <c r="T308" s="0" t="n">
        <v>4031.8909</v>
      </c>
      <c r="U308" s="0" t="n">
        <v>0</v>
      </c>
      <c r="V308" s="0" t="n">
        <v>-4029.4011</v>
      </c>
      <c r="W308" s="0" t="n">
        <v>-2.3929</v>
      </c>
      <c r="X308" s="0" t="n">
        <v>-4219.1826</v>
      </c>
      <c r="Y308" s="0" t="n">
        <v>817.7154</v>
      </c>
      <c r="Z308" s="0" t="n">
        <v>6021.3218</v>
      </c>
      <c r="AA308" s="0" t="n">
        <v>273.3209</v>
      </c>
      <c r="AB308" s="0" t="n">
        <v>48.6932</v>
      </c>
      <c r="AC308" s="0" t="n">
        <v>28.296</v>
      </c>
      <c r="AD308" s="0" t="n">
        <v>28.0103</v>
      </c>
      <c r="AE308" s="0" t="n">
        <v>27.1764</v>
      </c>
      <c r="AF308" s="0" t="n">
        <v>0.0024</v>
      </c>
      <c r="AG308" s="0" t="n">
        <v>0.0637</v>
      </c>
      <c r="AH308" s="0" t="n">
        <v>19.9727</v>
      </c>
    </row>
    <row r="309" customFormat="false" ht="12.8" hidden="false" customHeight="false" outlineLevel="0" collapsed="false">
      <c r="A309" s="0" t="n">
        <v>7</v>
      </c>
      <c r="B309" s="0" t="n">
        <v>19</v>
      </c>
      <c r="C309" s="0" t="n">
        <v>58.5362</v>
      </c>
      <c r="D309" s="0" t="n">
        <v>39.0602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8.545</v>
      </c>
      <c r="K309" s="0" t="n">
        <v>0</v>
      </c>
      <c r="L309" s="0" t="n">
        <v>0.0005</v>
      </c>
      <c r="M309" s="0" t="n">
        <v>0</v>
      </c>
      <c r="N309" s="0" t="n">
        <v>-0.0163</v>
      </c>
      <c r="O309" s="0" t="n">
        <v>2.4966</v>
      </c>
      <c r="P309" s="0" t="n">
        <v>0.01</v>
      </c>
      <c r="Q309" s="0" t="n">
        <v>0</v>
      </c>
      <c r="R309" s="0" t="n">
        <v>0.0558</v>
      </c>
      <c r="S309" s="0" t="n">
        <v>1</v>
      </c>
      <c r="T309" s="0" t="n">
        <v>5375.2617</v>
      </c>
      <c r="U309" s="0" t="n">
        <v>0</v>
      </c>
      <c r="V309" s="0" t="n">
        <v>-5372.2642</v>
      </c>
      <c r="W309" s="0" t="n">
        <v>-3.2101</v>
      </c>
      <c r="X309" s="0" t="n">
        <v>-5800.1206</v>
      </c>
      <c r="Y309" s="0" t="n">
        <v>967.3677</v>
      </c>
      <c r="Z309" s="0" t="n">
        <v>7539.0605</v>
      </c>
      <c r="AA309" s="0" t="n">
        <v>383.2532</v>
      </c>
      <c r="AB309" s="0" t="n">
        <v>48.6932</v>
      </c>
      <c r="AC309" s="0" t="n">
        <v>28.234</v>
      </c>
      <c r="AD309" s="0" t="n">
        <v>27.8515</v>
      </c>
      <c r="AE309" s="0" t="n">
        <v>26.959</v>
      </c>
      <c r="AF309" s="0" t="n">
        <v>0.0024</v>
      </c>
      <c r="AG309" s="0" t="n">
        <v>0.0637</v>
      </c>
      <c r="AH309" s="0" t="n">
        <v>18.6605</v>
      </c>
    </row>
    <row r="310" customFormat="false" ht="12.8" hidden="false" customHeight="false" outlineLevel="0" collapsed="false">
      <c r="A310" s="0" t="n">
        <v>7</v>
      </c>
      <c r="B310" s="0" t="n">
        <v>20</v>
      </c>
      <c r="C310" s="0" t="n">
        <v>58.5357</v>
      </c>
      <c r="D310" s="0" t="n">
        <v>39.0597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9.1067</v>
      </c>
      <c r="K310" s="0" t="n">
        <v>0</v>
      </c>
      <c r="L310" s="0" t="n">
        <v>0.0005</v>
      </c>
      <c r="M310" s="0" t="n">
        <v>0</v>
      </c>
      <c r="N310" s="0" t="n">
        <v>-0.0163</v>
      </c>
      <c r="O310" s="0" t="n">
        <v>2.4964</v>
      </c>
      <c r="P310" s="0" t="n">
        <v>0.01</v>
      </c>
      <c r="Q310" s="0" t="n">
        <v>0</v>
      </c>
      <c r="R310" s="0" t="n">
        <v>0.0558</v>
      </c>
      <c r="S310" s="0" t="n">
        <v>1</v>
      </c>
      <c r="T310" s="0" t="n">
        <v>6169.522</v>
      </c>
      <c r="U310" s="0" t="n">
        <v>0</v>
      </c>
      <c r="V310" s="0" t="n">
        <v>-6163.5259</v>
      </c>
      <c r="W310" s="0" t="n">
        <v>-5.8433</v>
      </c>
      <c r="X310" s="0" t="n">
        <v>-6728.688</v>
      </c>
      <c r="Y310" s="0" t="n">
        <v>1070.5371</v>
      </c>
      <c r="Z310" s="0" t="n">
        <v>8479.0039</v>
      </c>
      <c r="AA310" s="0" t="n">
        <v>457.9383</v>
      </c>
      <c r="AB310" s="0" t="n">
        <v>48.6932</v>
      </c>
      <c r="AC310" s="0" t="n">
        <v>28.685</v>
      </c>
      <c r="AD310" s="0" t="n">
        <v>28.1878</v>
      </c>
      <c r="AE310" s="0" t="n">
        <v>26.9064</v>
      </c>
      <c r="AF310" s="0" t="n">
        <v>0.0024</v>
      </c>
      <c r="AG310" s="0" t="n">
        <v>0.0637</v>
      </c>
      <c r="AH310" s="0" t="n">
        <v>17.9006</v>
      </c>
    </row>
    <row r="311" customFormat="false" ht="12.8" hidden="false" customHeight="false" outlineLevel="0" collapsed="false">
      <c r="A311" s="0" t="n">
        <v>7</v>
      </c>
      <c r="B311" s="0" t="n">
        <v>21</v>
      </c>
      <c r="C311" s="0" t="n">
        <v>58.5352</v>
      </c>
      <c r="D311" s="0" t="n">
        <v>39.0592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10.0277</v>
      </c>
      <c r="K311" s="0" t="n">
        <v>0</v>
      </c>
      <c r="L311" s="0" t="n">
        <v>0.0005</v>
      </c>
      <c r="M311" s="0" t="n">
        <v>0</v>
      </c>
      <c r="N311" s="0" t="n">
        <v>-0.0163</v>
      </c>
      <c r="O311" s="0" t="n">
        <v>2.4963</v>
      </c>
      <c r="P311" s="0" t="n">
        <v>0.01</v>
      </c>
      <c r="Q311" s="0" t="n">
        <v>0</v>
      </c>
      <c r="R311" s="0" t="n">
        <v>0.0558</v>
      </c>
      <c r="S311" s="0" t="n">
        <v>1</v>
      </c>
      <c r="T311" s="0" t="n">
        <v>6706.7456</v>
      </c>
      <c r="U311" s="0" t="n">
        <v>0</v>
      </c>
      <c r="V311" s="0" t="n">
        <v>-6700.8696</v>
      </c>
      <c r="W311" s="0" t="n">
        <v>-6.0111</v>
      </c>
      <c r="X311" s="0" t="n">
        <v>-7360.9771</v>
      </c>
      <c r="Y311" s="0" t="n">
        <v>1140.1917</v>
      </c>
      <c r="Z311" s="0" t="n">
        <v>9143.8096</v>
      </c>
      <c r="AA311" s="0" t="n">
        <v>508.7386</v>
      </c>
      <c r="AB311" s="0" t="n">
        <v>48.6932</v>
      </c>
      <c r="AC311" s="0" t="n">
        <v>28.793</v>
      </c>
      <c r="AD311" s="0" t="n">
        <v>28.1705</v>
      </c>
      <c r="AE311" s="0" t="n">
        <v>26.8649</v>
      </c>
      <c r="AF311" s="0" t="n">
        <v>0.0024</v>
      </c>
      <c r="AG311" s="0" t="n">
        <v>0.0637</v>
      </c>
      <c r="AH311" s="0" t="n">
        <v>17.4454</v>
      </c>
    </row>
    <row r="312" customFormat="false" ht="12.8" hidden="false" customHeight="false" outlineLevel="0" collapsed="false">
      <c r="A312" s="0" t="n">
        <v>7</v>
      </c>
      <c r="B312" s="0" t="n">
        <v>22</v>
      </c>
      <c r="C312" s="0" t="n">
        <v>58.5346</v>
      </c>
      <c r="D312" s="0" t="n">
        <v>39.0586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10.3284</v>
      </c>
      <c r="K312" s="0" t="n">
        <v>0</v>
      </c>
      <c r="L312" s="0" t="n">
        <v>0.0005</v>
      </c>
      <c r="M312" s="0" t="n">
        <v>0</v>
      </c>
      <c r="N312" s="0" t="n">
        <v>-0.0163</v>
      </c>
      <c r="O312" s="0" t="n">
        <v>2.4961</v>
      </c>
      <c r="P312" s="0" t="n">
        <v>0.01</v>
      </c>
      <c r="Q312" s="0" t="n">
        <v>0</v>
      </c>
      <c r="R312" s="0" t="n">
        <v>0.0558</v>
      </c>
      <c r="S312" s="0" t="n">
        <v>1</v>
      </c>
      <c r="T312" s="0" t="n">
        <v>7185.4214</v>
      </c>
      <c r="U312" s="0" t="n">
        <v>0</v>
      </c>
      <c r="V312" s="0" t="n">
        <v>-7179.4307</v>
      </c>
      <c r="W312" s="0" t="n">
        <v>-6.0903</v>
      </c>
      <c r="X312" s="0" t="n">
        <v>-7924.1621</v>
      </c>
      <c r="Y312" s="0" t="n">
        <v>1206.1741</v>
      </c>
      <c r="Z312" s="0" t="n">
        <v>9728.6924</v>
      </c>
      <c r="AA312" s="0" t="n">
        <v>556.8665</v>
      </c>
      <c r="AB312" s="0" t="n">
        <v>48.6932</v>
      </c>
      <c r="AC312" s="0" t="n">
        <v>28.684</v>
      </c>
      <c r="AD312" s="0" t="n">
        <v>28.1456</v>
      </c>
      <c r="AE312" s="0" t="n">
        <v>26.8298</v>
      </c>
      <c r="AF312" s="0" t="n">
        <v>0.0024</v>
      </c>
      <c r="AG312" s="0" t="n">
        <v>0.0637</v>
      </c>
      <c r="AH312" s="0" t="n">
        <v>16.9944</v>
      </c>
    </row>
    <row r="313" customFormat="false" ht="12.8" hidden="false" customHeight="false" outlineLevel="0" collapsed="false">
      <c r="A313" s="0" t="n">
        <v>7</v>
      </c>
      <c r="B313" s="0" t="n">
        <v>23</v>
      </c>
      <c r="C313" s="0" t="n">
        <v>58.5341</v>
      </c>
      <c r="D313" s="0" t="n">
        <v>39.0581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11.1635</v>
      </c>
      <c r="K313" s="0" t="n">
        <v>0</v>
      </c>
      <c r="L313" s="0" t="n">
        <v>0.0005</v>
      </c>
      <c r="M313" s="0" t="n">
        <v>0</v>
      </c>
      <c r="N313" s="0" t="n">
        <v>-0.0163</v>
      </c>
      <c r="O313" s="0" t="n">
        <v>2.4959</v>
      </c>
      <c r="P313" s="0" t="n">
        <v>0.01</v>
      </c>
      <c r="Q313" s="0" t="n">
        <v>0</v>
      </c>
      <c r="R313" s="0" t="n">
        <v>0.0558</v>
      </c>
      <c r="S313" s="0" t="n">
        <v>1</v>
      </c>
      <c r="T313" s="0" t="n">
        <v>7559.1318</v>
      </c>
      <c r="U313" s="0" t="n">
        <v>0</v>
      </c>
      <c r="V313" s="0" t="n">
        <v>-7555.8228</v>
      </c>
      <c r="W313" s="0" t="n">
        <v>-3.1094</v>
      </c>
      <c r="X313" s="0" t="n">
        <v>-8371.5508</v>
      </c>
      <c r="Y313" s="0" t="n">
        <v>1256.2247</v>
      </c>
      <c r="Z313" s="0" t="n">
        <v>10199.8779</v>
      </c>
      <c r="AA313" s="0" t="n">
        <v>595.699</v>
      </c>
      <c r="AB313" s="0" t="n">
        <v>48.6932</v>
      </c>
      <c r="AC313" s="0" t="n">
        <v>28.043</v>
      </c>
      <c r="AD313" s="0" t="n">
        <v>27.4837</v>
      </c>
      <c r="AE313" s="0" t="n">
        <v>26.6541</v>
      </c>
      <c r="AF313" s="0" t="n">
        <v>0.0024</v>
      </c>
      <c r="AG313" s="0" t="n">
        <v>0.0637</v>
      </c>
      <c r="AH313" s="0" t="n">
        <v>16.6082</v>
      </c>
    </row>
    <row r="314" customFormat="false" ht="12.8" hidden="false" customHeight="false" outlineLevel="0" collapsed="false">
      <c r="A314" s="0" t="n">
        <v>7</v>
      </c>
      <c r="B314" s="0" t="n">
        <v>24</v>
      </c>
      <c r="C314" s="0" t="n">
        <v>58.6535</v>
      </c>
      <c r="D314" s="0" t="n">
        <v>39.1415</v>
      </c>
      <c r="E314" s="0" t="n">
        <v>0.2</v>
      </c>
      <c r="F314" s="0" t="n">
        <v>0.0042</v>
      </c>
      <c r="G314" s="0" t="n">
        <v>0.0758</v>
      </c>
      <c r="H314" s="0" t="n">
        <v>0</v>
      </c>
      <c r="I314" s="0" t="n">
        <v>0.12</v>
      </c>
      <c r="J314" s="0" t="n">
        <v>11.4159</v>
      </c>
      <c r="K314" s="0" t="n">
        <v>0</v>
      </c>
      <c r="L314" s="0" t="n">
        <v>0.0005</v>
      </c>
      <c r="M314" s="0" t="n">
        <v>0</v>
      </c>
      <c r="N314" s="0" t="n">
        <v>-0.0163</v>
      </c>
      <c r="O314" s="0" t="n">
        <v>2.4957</v>
      </c>
      <c r="P314" s="0" t="n">
        <v>0.01</v>
      </c>
      <c r="Q314" s="0" t="n">
        <v>0</v>
      </c>
      <c r="R314" s="0" t="n">
        <v>0.0558</v>
      </c>
      <c r="S314" s="0" t="n">
        <v>1</v>
      </c>
      <c r="T314" s="0" t="n">
        <v>7780.4233</v>
      </c>
      <c r="U314" s="0" t="n">
        <v>0</v>
      </c>
      <c r="V314" s="0" t="n">
        <v>-7774.666</v>
      </c>
      <c r="W314" s="0" t="n">
        <v>-5.7592</v>
      </c>
      <c r="X314" s="0" t="n">
        <v>-8626.3809</v>
      </c>
      <c r="Y314" s="0" t="n">
        <v>1294.1826</v>
      </c>
      <c r="Z314" s="0" t="n">
        <v>10420.3164</v>
      </c>
      <c r="AA314" s="0" t="n">
        <v>622.2067</v>
      </c>
      <c r="AB314" s="0" t="n">
        <v>48.6932</v>
      </c>
      <c r="AC314" s="0" t="n">
        <v>28.356</v>
      </c>
      <c r="AD314" s="0" t="n">
        <v>27.8652</v>
      </c>
      <c r="AE314" s="0" t="n">
        <v>26.6345</v>
      </c>
      <c r="AF314" s="0" t="n">
        <v>0.0025</v>
      </c>
      <c r="AG314" s="0" t="n">
        <v>0.0638</v>
      </c>
      <c r="AH314" s="0" t="n">
        <v>16.3711</v>
      </c>
    </row>
    <row r="315" customFormat="false" ht="12.8" hidden="false" customHeight="false" outlineLevel="0" collapsed="false">
      <c r="A315" s="0" t="n">
        <v>7</v>
      </c>
      <c r="B315" s="0" t="n">
        <v>25</v>
      </c>
      <c r="C315" s="0" t="n">
        <v>58.653</v>
      </c>
      <c r="D315" s="0" t="n">
        <v>39.141</v>
      </c>
      <c r="E315" s="0" t="n">
        <v>0</v>
      </c>
      <c r="F315" s="0" t="n">
        <v>0</v>
      </c>
      <c r="G315" s="0" t="n">
        <v>0.0042</v>
      </c>
      <c r="H315" s="0" t="n">
        <v>0</v>
      </c>
      <c r="I315" s="0" t="n">
        <v>0</v>
      </c>
      <c r="J315" s="0" t="n">
        <v>11.76</v>
      </c>
      <c r="K315" s="0" t="n">
        <v>0</v>
      </c>
      <c r="L315" s="0" t="n">
        <v>0.0005</v>
      </c>
      <c r="M315" s="0" t="n">
        <v>0</v>
      </c>
      <c r="N315" s="0" t="n">
        <v>-0.0162</v>
      </c>
      <c r="O315" s="0" t="n">
        <v>2.5022</v>
      </c>
      <c r="P315" s="0" t="n">
        <v>0.01</v>
      </c>
      <c r="Q315" s="0" t="n">
        <v>0</v>
      </c>
      <c r="R315" s="0" t="n">
        <v>0.0559</v>
      </c>
      <c r="S315" s="0" t="n">
        <v>1</v>
      </c>
      <c r="T315" s="0" t="n">
        <v>7982.7129</v>
      </c>
      <c r="U315" s="0" t="n">
        <v>0</v>
      </c>
      <c r="V315" s="0" t="n">
        <v>-7974.6479</v>
      </c>
      <c r="W315" s="0" t="n">
        <v>-8.2466</v>
      </c>
      <c r="X315" s="0" t="n">
        <v>-8858.3457</v>
      </c>
      <c r="Y315" s="0" t="n">
        <v>1333.7156</v>
      </c>
      <c r="Z315" s="0" t="n">
        <v>10660.1406</v>
      </c>
      <c r="AA315" s="0" t="n">
        <v>649.2054</v>
      </c>
      <c r="AB315" s="0" t="n">
        <v>48.6932</v>
      </c>
      <c r="AC315" s="0" t="n">
        <v>28.82</v>
      </c>
      <c r="AD315" s="0" t="n">
        <v>28.3425</v>
      </c>
      <c r="AE315" s="0" t="n">
        <v>26.7239</v>
      </c>
      <c r="AF315" s="0" t="n">
        <v>0.0025</v>
      </c>
      <c r="AG315" s="0" t="n">
        <v>0.0638</v>
      </c>
      <c r="AH315" s="0" t="n">
        <v>16.0517</v>
      </c>
    </row>
    <row r="316" customFormat="false" ht="12.8" hidden="false" customHeight="false" outlineLevel="0" collapsed="false">
      <c r="A316" s="0" t="n">
        <v>7</v>
      </c>
      <c r="B316" s="0" t="n">
        <v>26</v>
      </c>
      <c r="C316" s="0" t="n">
        <v>58.6524</v>
      </c>
      <c r="D316" s="0" t="n">
        <v>39.1404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12.073</v>
      </c>
      <c r="K316" s="0" t="n">
        <v>0</v>
      </c>
      <c r="L316" s="0" t="n">
        <v>0.0005</v>
      </c>
      <c r="M316" s="0" t="n">
        <v>0</v>
      </c>
      <c r="N316" s="0" t="n">
        <v>-0.0162</v>
      </c>
      <c r="O316" s="0" t="n">
        <v>2.502</v>
      </c>
      <c r="P316" s="0" t="n">
        <v>0.01</v>
      </c>
      <c r="Q316" s="0" t="n">
        <v>0</v>
      </c>
      <c r="R316" s="0" t="n">
        <v>0.0559</v>
      </c>
      <c r="S316" s="0" t="n">
        <v>1</v>
      </c>
      <c r="T316" s="0" t="n">
        <v>8362.9766</v>
      </c>
      <c r="U316" s="0" t="n">
        <v>0</v>
      </c>
      <c r="V316" s="0" t="n">
        <v>-8357.0049</v>
      </c>
      <c r="W316" s="0" t="n">
        <v>-5.8693</v>
      </c>
      <c r="X316" s="0" t="n">
        <v>-9310.9707</v>
      </c>
      <c r="Y316" s="0" t="n">
        <v>1375.9525</v>
      </c>
      <c r="Z316" s="0" t="n">
        <v>11187.1133</v>
      </c>
      <c r="AA316" s="0" t="n">
        <v>682.2678</v>
      </c>
      <c r="AB316" s="0" t="n">
        <v>48.6932</v>
      </c>
      <c r="AC316" s="0" t="n">
        <v>28.428</v>
      </c>
      <c r="AD316" s="0" t="n">
        <v>27.9395</v>
      </c>
      <c r="AE316" s="0" t="n">
        <v>26.6794</v>
      </c>
      <c r="AF316" s="0" t="n">
        <v>0.0025</v>
      </c>
      <c r="AG316" s="0" t="n">
        <v>0.0638</v>
      </c>
      <c r="AH316" s="0" t="n">
        <v>16.0458</v>
      </c>
    </row>
    <row r="317" customFormat="false" ht="12.8" hidden="false" customHeight="false" outlineLevel="0" collapsed="false">
      <c r="A317" s="0" t="n">
        <v>7</v>
      </c>
      <c r="B317" s="0" t="n">
        <v>27</v>
      </c>
      <c r="C317" s="0" t="n">
        <v>58.6519</v>
      </c>
      <c r="D317" s="0" t="n">
        <v>39.1399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11.0217</v>
      </c>
      <c r="K317" s="0" t="n">
        <v>0</v>
      </c>
      <c r="L317" s="0" t="n">
        <v>0.0005</v>
      </c>
      <c r="M317" s="0" t="n">
        <v>0</v>
      </c>
      <c r="N317" s="0" t="n">
        <v>-0.0162</v>
      </c>
      <c r="O317" s="0" t="n">
        <v>2.5019</v>
      </c>
      <c r="P317" s="0" t="n">
        <v>0.01</v>
      </c>
      <c r="Q317" s="0" t="n">
        <v>0</v>
      </c>
      <c r="R317" s="0" t="n">
        <v>0.0559</v>
      </c>
      <c r="S317" s="0" t="n">
        <v>1</v>
      </c>
      <c r="T317" s="0" t="n">
        <v>7770.6265</v>
      </c>
      <c r="U317" s="0" t="n">
        <v>0</v>
      </c>
      <c r="V317" s="0" t="n">
        <v>-7768.4209</v>
      </c>
      <c r="W317" s="0" t="n">
        <v>-2.1941</v>
      </c>
      <c r="X317" s="0" t="n">
        <v>-8624.0723</v>
      </c>
      <c r="Y317" s="0" t="n">
        <v>1297.6167</v>
      </c>
      <c r="Z317" s="0" t="n">
        <v>10492.6436</v>
      </c>
      <c r="AA317" s="0" t="n">
        <v>628.6814</v>
      </c>
      <c r="AB317" s="0" t="n">
        <v>48.6932</v>
      </c>
      <c r="AC317" s="0" t="n">
        <v>27.554</v>
      </c>
      <c r="AD317" s="0" t="n">
        <v>27.1338</v>
      </c>
      <c r="AE317" s="0" t="n">
        <v>26.4688</v>
      </c>
      <c r="AF317" s="0" t="n">
        <v>0.0025</v>
      </c>
      <c r="AG317" s="0" t="n">
        <v>0.0638</v>
      </c>
      <c r="AH317" s="0" t="n">
        <v>16.2235</v>
      </c>
    </row>
    <row r="318" customFormat="false" ht="12.8" hidden="false" customHeight="false" outlineLevel="0" collapsed="false">
      <c r="A318" s="0" t="n">
        <v>7</v>
      </c>
      <c r="B318" s="0" t="n">
        <v>28</v>
      </c>
      <c r="C318" s="0" t="n">
        <v>58.6513</v>
      </c>
      <c r="D318" s="0" t="n">
        <v>39.1393</v>
      </c>
      <c r="E318" s="0" t="n">
        <v>0</v>
      </c>
      <c r="F318" s="0" t="n">
        <v>0</v>
      </c>
      <c r="G318" s="0" t="n">
        <v>0</v>
      </c>
      <c r="H318" s="0" t="n">
        <v>0</v>
      </c>
      <c r="I318" s="0" t="n">
        <v>0</v>
      </c>
      <c r="J318" s="0" t="n">
        <v>11.1863</v>
      </c>
      <c r="K318" s="0" t="n">
        <v>0</v>
      </c>
      <c r="L318" s="0" t="n">
        <v>0.0005</v>
      </c>
      <c r="M318" s="0" t="n">
        <v>0</v>
      </c>
      <c r="N318" s="0" t="n">
        <v>-0.0162</v>
      </c>
      <c r="O318" s="0" t="n">
        <v>2.5017</v>
      </c>
      <c r="P318" s="0" t="n">
        <v>0.01</v>
      </c>
      <c r="Q318" s="0" t="n">
        <v>0</v>
      </c>
      <c r="R318" s="0" t="n">
        <v>0.0559</v>
      </c>
      <c r="S318" s="0" t="n">
        <v>0.9996</v>
      </c>
      <c r="T318" s="0" t="n">
        <v>8459.7471</v>
      </c>
      <c r="U318" s="0" t="n">
        <v>0</v>
      </c>
      <c r="V318" s="0" t="n">
        <v>-8461.2666</v>
      </c>
      <c r="W318" s="0" t="n">
        <v>1.44</v>
      </c>
      <c r="X318" s="0" t="n">
        <v>-9445.7637</v>
      </c>
      <c r="Y318" s="0" t="n">
        <v>1372.9082</v>
      </c>
      <c r="Z318" s="0" t="n">
        <v>11359.793</v>
      </c>
      <c r="AA318" s="0" t="n">
        <v>689.348</v>
      </c>
      <c r="AB318" s="0" t="n">
        <v>48.6932</v>
      </c>
      <c r="AC318" s="0" t="n">
        <v>26.693</v>
      </c>
      <c r="AD318" s="0" t="n">
        <v>26.1705</v>
      </c>
      <c r="AE318" s="0" t="n">
        <v>26.1227</v>
      </c>
      <c r="AF318" s="0" t="n">
        <v>0.0025</v>
      </c>
      <c r="AG318" s="0" t="n">
        <v>0.0638</v>
      </c>
      <c r="AH318" s="0" t="n">
        <v>16.2322</v>
      </c>
    </row>
    <row r="319" customFormat="false" ht="12.8" hidden="false" customHeight="false" outlineLevel="0" collapsed="false">
      <c r="A319" s="0" t="n">
        <v>7</v>
      </c>
      <c r="B319" s="0" t="n">
        <v>29</v>
      </c>
      <c r="C319" s="0" t="n">
        <v>58.6508</v>
      </c>
      <c r="D319" s="0" t="n">
        <v>39.1388</v>
      </c>
      <c r="E319" s="0" t="n">
        <v>0</v>
      </c>
      <c r="F319" s="0" t="n">
        <v>0</v>
      </c>
      <c r="G319" s="0" t="n">
        <v>0</v>
      </c>
      <c r="H319" s="0" t="n">
        <v>0</v>
      </c>
      <c r="I319" s="0" t="n">
        <v>0</v>
      </c>
      <c r="J319" s="0" t="n">
        <v>8.4523</v>
      </c>
      <c r="K319" s="0" t="n">
        <v>0</v>
      </c>
      <c r="L319" s="0" t="n">
        <v>0.0005</v>
      </c>
      <c r="M319" s="0" t="n">
        <v>0</v>
      </c>
      <c r="N319" s="0" t="n">
        <v>-0.0162</v>
      </c>
      <c r="O319" s="0" t="n">
        <v>2.5015</v>
      </c>
      <c r="P319" s="0" t="n">
        <v>0.01</v>
      </c>
      <c r="Q319" s="0" t="n">
        <v>0</v>
      </c>
      <c r="R319" s="0" t="n">
        <v>0.0559</v>
      </c>
      <c r="S319" s="0" t="n">
        <v>1</v>
      </c>
      <c r="T319" s="0" t="n">
        <v>5693.1538</v>
      </c>
      <c r="U319" s="0" t="n">
        <v>0</v>
      </c>
      <c r="V319" s="0" t="n">
        <v>-5696.7905</v>
      </c>
      <c r="W319" s="0" t="n">
        <v>3.538</v>
      </c>
      <c r="X319" s="0" t="n">
        <v>-6198.7246</v>
      </c>
      <c r="Y319" s="0" t="n">
        <v>988.7061</v>
      </c>
      <c r="Z319" s="0" t="n">
        <v>7981.4824</v>
      </c>
      <c r="AA319" s="0" t="n">
        <v>410.006</v>
      </c>
      <c r="AB319" s="0" t="n">
        <v>48.6932</v>
      </c>
      <c r="AC319" s="0" t="n">
        <v>25.742</v>
      </c>
      <c r="AD319" s="0" t="n">
        <v>25.3899</v>
      </c>
      <c r="AE319" s="0" t="n">
        <v>25.7321</v>
      </c>
      <c r="AF319" s="0" t="n">
        <v>0.0025</v>
      </c>
      <c r="AG319" s="0" t="n">
        <v>0.0638</v>
      </c>
      <c r="AH319" s="0" t="n">
        <v>18.7194</v>
      </c>
    </row>
    <row r="320" customFormat="false" ht="12.8" hidden="false" customHeight="false" outlineLevel="0" collapsed="false">
      <c r="A320" s="0" t="n">
        <v>7</v>
      </c>
      <c r="B320" s="0" t="n">
        <v>30</v>
      </c>
      <c r="C320" s="0" t="n">
        <v>58.6502</v>
      </c>
      <c r="D320" s="0" t="n">
        <v>39.1382</v>
      </c>
      <c r="E320" s="0" t="n">
        <v>0</v>
      </c>
      <c r="F320" s="0" t="n">
        <v>0</v>
      </c>
      <c r="G320" s="0" t="n">
        <v>0</v>
      </c>
      <c r="H320" s="0" t="n">
        <v>0</v>
      </c>
      <c r="I320" s="0" t="n">
        <v>0</v>
      </c>
      <c r="J320" s="0" t="n">
        <v>6.5475</v>
      </c>
      <c r="K320" s="0" t="n">
        <v>0</v>
      </c>
      <c r="L320" s="0" t="n">
        <v>0.0005</v>
      </c>
      <c r="M320" s="0" t="n">
        <v>0</v>
      </c>
      <c r="N320" s="0" t="n">
        <v>-0.0162</v>
      </c>
      <c r="O320" s="0" t="n">
        <v>2.5013</v>
      </c>
      <c r="P320" s="0" t="n">
        <v>0.01</v>
      </c>
      <c r="Q320" s="0" t="n">
        <v>0</v>
      </c>
      <c r="R320" s="0" t="n">
        <v>0.0559</v>
      </c>
      <c r="S320" s="0" t="n">
        <v>1</v>
      </c>
      <c r="T320" s="0" t="n">
        <v>4191.8789</v>
      </c>
      <c r="U320" s="0" t="n">
        <v>0</v>
      </c>
      <c r="V320" s="0" t="n">
        <v>-4196.3193</v>
      </c>
      <c r="W320" s="0" t="n">
        <v>4.4058</v>
      </c>
      <c r="X320" s="0" t="n">
        <v>-4437.2998</v>
      </c>
      <c r="Y320" s="0" t="n">
        <v>821.0691</v>
      </c>
      <c r="Z320" s="0" t="n">
        <v>6167.6216</v>
      </c>
      <c r="AA320" s="0" t="n">
        <v>291.3778</v>
      </c>
      <c r="AB320" s="0" t="n">
        <v>48.6932</v>
      </c>
      <c r="AC320" s="0" t="n">
        <v>25.155</v>
      </c>
      <c r="AD320" s="0" t="n">
        <v>24.8196</v>
      </c>
      <c r="AE320" s="0" t="n">
        <v>25.3546</v>
      </c>
      <c r="AF320" s="0" t="n">
        <v>0.0025</v>
      </c>
      <c r="AG320" s="0" t="n">
        <v>0.0638</v>
      </c>
      <c r="AH320" s="0" t="n">
        <v>20.0728</v>
      </c>
    </row>
    <row r="321" customFormat="false" ht="12.8" hidden="false" customHeight="false" outlineLevel="0" collapsed="false">
      <c r="A321" s="0" t="n">
        <v>7</v>
      </c>
      <c r="B321" s="0" t="n">
        <v>31</v>
      </c>
      <c r="C321" s="0" t="n">
        <v>58.6497</v>
      </c>
      <c r="D321" s="0" t="n">
        <v>39.1377</v>
      </c>
      <c r="E321" s="0" t="n">
        <v>0</v>
      </c>
      <c r="F321" s="0" t="n">
        <v>0</v>
      </c>
      <c r="G321" s="0" t="n">
        <v>0</v>
      </c>
      <c r="H321" s="0" t="n">
        <v>0</v>
      </c>
      <c r="I321" s="0" t="n">
        <v>0</v>
      </c>
      <c r="J321" s="0" t="n">
        <v>6.42</v>
      </c>
      <c r="K321" s="0" t="n">
        <v>0</v>
      </c>
      <c r="L321" s="0" t="n">
        <v>0.0005</v>
      </c>
      <c r="M321" s="0" t="n">
        <v>0</v>
      </c>
      <c r="N321" s="0" t="n">
        <v>-0.0162</v>
      </c>
      <c r="O321" s="0" t="n">
        <v>2.5011</v>
      </c>
      <c r="P321" s="0" t="n">
        <v>0.01</v>
      </c>
      <c r="Q321" s="0" t="n">
        <v>0</v>
      </c>
      <c r="R321" s="0" t="n">
        <v>0.0559</v>
      </c>
      <c r="S321" s="0" t="n">
        <v>1</v>
      </c>
      <c r="T321" s="0" t="n">
        <v>4300.5293</v>
      </c>
      <c r="U321" s="0" t="n">
        <v>0</v>
      </c>
      <c r="V321" s="0" t="n">
        <v>-4310.4258</v>
      </c>
      <c r="W321" s="0" t="n">
        <v>9.7044</v>
      </c>
      <c r="X321" s="0" t="n">
        <v>-4581.3604</v>
      </c>
      <c r="Y321" s="0" t="n">
        <v>824.3636</v>
      </c>
      <c r="Z321" s="0" t="n">
        <v>6316.5962</v>
      </c>
      <c r="AA321" s="0" t="n">
        <v>298.9072</v>
      </c>
      <c r="AB321" s="0" t="n">
        <v>48.6932</v>
      </c>
      <c r="AC321" s="0" t="n">
        <v>23.617</v>
      </c>
      <c r="AD321" s="0" t="n">
        <v>23.3447</v>
      </c>
      <c r="AE321" s="0" t="n">
        <v>24.7714</v>
      </c>
      <c r="AF321" s="0" t="n">
        <v>0.0025</v>
      </c>
      <c r="AG321" s="0" t="n">
        <v>0.0638</v>
      </c>
      <c r="AH321" s="0" t="n">
        <v>19.7402</v>
      </c>
    </row>
    <row r="322" customFormat="false" ht="12.8" hidden="false" customHeight="false" outlineLevel="0" collapsed="false">
      <c r="A322" s="0" t="n">
        <v>7</v>
      </c>
      <c r="B322" s="0" t="n">
        <v>32</v>
      </c>
      <c r="C322" s="0" t="n">
        <v>58.6491</v>
      </c>
      <c r="D322" s="0" t="n">
        <v>39.1371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5.9648</v>
      </c>
      <c r="K322" s="0" t="n">
        <v>0</v>
      </c>
      <c r="L322" s="0" t="n">
        <v>0.0005</v>
      </c>
      <c r="M322" s="0" t="n">
        <v>0</v>
      </c>
      <c r="N322" s="0" t="n">
        <v>-0.0162</v>
      </c>
      <c r="O322" s="0" t="n">
        <v>2.5009</v>
      </c>
      <c r="P322" s="0" t="n">
        <v>0.01</v>
      </c>
      <c r="Q322" s="0" t="n">
        <v>0</v>
      </c>
      <c r="R322" s="0" t="n">
        <v>0.0559</v>
      </c>
      <c r="S322" s="0" t="n">
        <v>1</v>
      </c>
      <c r="T322" s="0" t="n">
        <v>4150.8765</v>
      </c>
      <c r="U322" s="0" t="n">
        <v>0</v>
      </c>
      <c r="V322" s="0" t="n">
        <v>-4155.9688</v>
      </c>
      <c r="W322" s="0" t="n">
        <v>5.0651</v>
      </c>
      <c r="X322" s="0" t="n">
        <v>-4397.1465</v>
      </c>
      <c r="Y322" s="0" t="n">
        <v>805.9897</v>
      </c>
      <c r="Z322" s="0" t="n">
        <v>5989.583</v>
      </c>
      <c r="AA322" s="0" t="n">
        <v>282.6004</v>
      </c>
      <c r="AB322" s="0" t="n">
        <v>48.6932</v>
      </c>
      <c r="AC322" s="0" t="n">
        <v>24.098</v>
      </c>
      <c r="AD322" s="0" t="n">
        <v>23.7223</v>
      </c>
      <c r="AE322" s="0" t="n">
        <v>24.485</v>
      </c>
      <c r="AF322" s="0" t="n">
        <v>0.0025</v>
      </c>
      <c r="AG322" s="0" t="n">
        <v>0.0638</v>
      </c>
      <c r="AH322" s="0" t="n">
        <v>19.8884</v>
      </c>
    </row>
    <row r="323" customFormat="false" ht="12.8" hidden="false" customHeight="false" outlineLevel="0" collapsed="false">
      <c r="A323" s="0" t="n">
        <v>7</v>
      </c>
      <c r="B323" s="0" t="n">
        <v>33</v>
      </c>
      <c r="C323" s="0" t="n">
        <v>58.6486</v>
      </c>
      <c r="D323" s="0" t="n">
        <v>39.1366</v>
      </c>
      <c r="E323" s="0" t="n">
        <v>0</v>
      </c>
      <c r="F323" s="0" t="n">
        <v>0</v>
      </c>
      <c r="G323" s="0" t="n">
        <v>0</v>
      </c>
      <c r="H323" s="0" t="n">
        <v>0</v>
      </c>
      <c r="I323" s="0" t="n">
        <v>0</v>
      </c>
      <c r="J323" s="0" t="n">
        <v>6.0405</v>
      </c>
      <c r="K323" s="0" t="n">
        <v>0</v>
      </c>
      <c r="L323" s="0" t="n">
        <v>0.0005</v>
      </c>
      <c r="M323" s="0" t="n">
        <v>0</v>
      </c>
      <c r="N323" s="0" t="n">
        <v>-0.0162</v>
      </c>
      <c r="O323" s="0" t="n">
        <v>2.5007</v>
      </c>
      <c r="P323" s="0" t="n">
        <v>0.01</v>
      </c>
      <c r="Q323" s="0" t="n">
        <v>0</v>
      </c>
      <c r="R323" s="0" t="n">
        <v>0.0559</v>
      </c>
      <c r="S323" s="0" t="n">
        <v>1</v>
      </c>
      <c r="T323" s="0" t="n">
        <v>4239.3408</v>
      </c>
      <c r="U323" s="0" t="n">
        <v>0</v>
      </c>
      <c r="V323" s="0" t="n">
        <v>-4243.9575</v>
      </c>
      <c r="W323" s="0" t="n">
        <v>4.6778</v>
      </c>
      <c r="X323" s="0" t="n">
        <v>-4502.0288</v>
      </c>
      <c r="Y323" s="0" t="n">
        <v>795.5011</v>
      </c>
      <c r="Z323" s="0" t="n">
        <v>6074.4385</v>
      </c>
      <c r="AA323" s="0" t="n">
        <v>272.2741</v>
      </c>
      <c r="AB323" s="0" t="n">
        <v>48.6932</v>
      </c>
      <c r="AC323" s="0" t="n">
        <v>23.849</v>
      </c>
      <c r="AD323" s="0" t="n">
        <v>23.5161</v>
      </c>
      <c r="AE323" s="0" t="n">
        <v>24.2303</v>
      </c>
      <c r="AF323" s="0" t="n">
        <v>0.0025</v>
      </c>
      <c r="AG323" s="0" t="n">
        <v>0.0638</v>
      </c>
      <c r="AH323" s="0" t="n">
        <v>20.4075</v>
      </c>
    </row>
    <row r="324" customFormat="false" ht="12.8" hidden="false" customHeight="false" outlineLevel="0" collapsed="false">
      <c r="A324" s="0" t="n">
        <v>7</v>
      </c>
      <c r="B324" s="0" t="n">
        <v>34</v>
      </c>
      <c r="C324" s="0" t="n">
        <v>58.6481</v>
      </c>
      <c r="D324" s="0" t="n">
        <v>39.136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6.199</v>
      </c>
      <c r="K324" s="0" t="n">
        <v>0</v>
      </c>
      <c r="L324" s="0" t="n">
        <v>0.0005</v>
      </c>
      <c r="M324" s="0" t="n">
        <v>0</v>
      </c>
      <c r="N324" s="0" t="n">
        <v>-0.0162</v>
      </c>
      <c r="O324" s="0" t="n">
        <v>2.5006</v>
      </c>
      <c r="P324" s="0" t="n">
        <v>0.01</v>
      </c>
      <c r="Q324" s="0" t="n">
        <v>0</v>
      </c>
      <c r="R324" s="0" t="n">
        <v>0.0559</v>
      </c>
      <c r="S324" s="0" t="n">
        <v>1</v>
      </c>
      <c r="T324" s="0" t="n">
        <v>4712.4619</v>
      </c>
      <c r="U324" s="0" t="n">
        <v>0</v>
      </c>
      <c r="V324" s="0" t="n">
        <v>-4718.397</v>
      </c>
      <c r="W324" s="0" t="n">
        <v>6.022</v>
      </c>
      <c r="X324" s="0" t="n">
        <v>-5063.7114</v>
      </c>
      <c r="Y324" s="0" t="n">
        <v>785.9636</v>
      </c>
      <c r="Z324" s="0" t="n">
        <v>6559.0796</v>
      </c>
      <c r="AA324" s="0" t="n">
        <v>259.9725</v>
      </c>
      <c r="AB324" s="0" t="n">
        <v>48.6932</v>
      </c>
      <c r="AC324" s="0" t="n">
        <v>23.289</v>
      </c>
      <c r="AD324" s="0" t="n">
        <v>22.9831</v>
      </c>
      <c r="AE324" s="0" t="n">
        <v>23.9229</v>
      </c>
      <c r="AF324" s="0" t="n">
        <v>0.0025</v>
      </c>
      <c r="AG324" s="0" t="n">
        <v>0.0638</v>
      </c>
      <c r="AH324" s="0" t="n">
        <v>22.3734</v>
      </c>
    </row>
    <row r="325" customFormat="false" ht="12.8" hidden="false" customHeight="false" outlineLevel="0" collapsed="false">
      <c r="A325" s="0" t="n">
        <v>7</v>
      </c>
      <c r="B325" s="0" t="n">
        <v>35</v>
      </c>
      <c r="C325" s="0" t="n">
        <v>58.6475</v>
      </c>
      <c r="D325" s="0" t="n">
        <v>39.1355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5.5644</v>
      </c>
      <c r="K325" s="0" t="n">
        <v>0</v>
      </c>
      <c r="L325" s="0" t="n">
        <v>0.0005</v>
      </c>
      <c r="M325" s="0" t="n">
        <v>0</v>
      </c>
      <c r="N325" s="0" t="n">
        <v>-0.0162</v>
      </c>
      <c r="O325" s="0" t="n">
        <v>2.5004</v>
      </c>
      <c r="P325" s="0" t="n">
        <v>0.01</v>
      </c>
      <c r="Q325" s="0" t="n">
        <v>0</v>
      </c>
      <c r="R325" s="0" t="n">
        <v>0.0559</v>
      </c>
      <c r="S325" s="0" t="n">
        <v>1</v>
      </c>
      <c r="T325" s="0" t="n">
        <v>3975.5168</v>
      </c>
      <c r="U325" s="0" t="n">
        <v>0</v>
      </c>
      <c r="V325" s="0" t="n">
        <v>-3978.6467</v>
      </c>
      <c r="W325" s="0" t="n">
        <v>3.2818</v>
      </c>
      <c r="X325" s="0" t="n">
        <v>-4191.7021</v>
      </c>
      <c r="Y325" s="0" t="n">
        <v>688.5408</v>
      </c>
      <c r="Z325" s="0" t="n">
        <v>5595.3638</v>
      </c>
      <c r="AA325" s="0" t="n">
        <v>187.6136</v>
      </c>
      <c r="AB325" s="0" t="n">
        <v>48.6932</v>
      </c>
      <c r="AC325" s="0" t="n">
        <v>23.605</v>
      </c>
      <c r="AD325" s="0" t="n">
        <v>23.2432</v>
      </c>
      <c r="AE325" s="0" t="n">
        <v>23.7675</v>
      </c>
      <c r="AF325" s="0" t="n">
        <v>0.0025</v>
      </c>
      <c r="AG325" s="0" t="n">
        <v>0.0638</v>
      </c>
      <c r="AH325" s="0" t="n">
        <v>25.5446</v>
      </c>
    </row>
    <row r="326" customFormat="false" ht="12.8" hidden="false" customHeight="false" outlineLevel="0" collapsed="false">
      <c r="A326" s="0" t="n">
        <v>7</v>
      </c>
      <c r="B326" s="0" t="n">
        <v>36</v>
      </c>
      <c r="C326" s="0" t="n">
        <v>58.647</v>
      </c>
      <c r="D326" s="0" t="n">
        <v>39.1349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6.6709</v>
      </c>
      <c r="K326" s="0" t="n">
        <v>0</v>
      </c>
      <c r="L326" s="0" t="n">
        <v>0.0005</v>
      </c>
      <c r="M326" s="0" t="n">
        <v>0</v>
      </c>
      <c r="N326" s="0" t="n">
        <v>-0.0162</v>
      </c>
      <c r="O326" s="0" t="n">
        <v>2.5002</v>
      </c>
      <c r="P326" s="0" t="n">
        <v>0.01</v>
      </c>
      <c r="Q326" s="0" t="n">
        <v>0</v>
      </c>
      <c r="R326" s="0" t="n">
        <v>0.0559</v>
      </c>
      <c r="S326" s="0" t="n">
        <v>1</v>
      </c>
      <c r="T326" s="0" t="n">
        <v>5056.1426</v>
      </c>
      <c r="U326" s="0" t="n">
        <v>0</v>
      </c>
      <c r="V326" s="0" t="n">
        <v>-5055.6035</v>
      </c>
      <c r="W326" s="0" t="n">
        <v>-0.6653</v>
      </c>
      <c r="X326" s="0" t="n">
        <v>-5454.3262</v>
      </c>
      <c r="Y326" s="0" t="n">
        <v>724.8966</v>
      </c>
      <c r="Z326" s="0" t="n">
        <v>6899.1128</v>
      </c>
      <c r="AA326" s="0" t="n">
        <v>211.0927</v>
      </c>
      <c r="AB326" s="0" t="n">
        <v>48.6932</v>
      </c>
      <c r="AC326" s="0" t="n">
        <v>24.372</v>
      </c>
      <c r="AD326" s="0" t="n">
        <v>23.9053</v>
      </c>
      <c r="AE326" s="0" t="n">
        <v>23.7929</v>
      </c>
      <c r="AF326" s="0" t="n">
        <v>0.0025</v>
      </c>
      <c r="AG326" s="0" t="n">
        <v>0.0638</v>
      </c>
      <c r="AH326" s="0" t="n">
        <v>30.0185</v>
      </c>
    </row>
    <row r="327" customFormat="false" ht="12.8" hidden="false" customHeight="false" outlineLevel="0" collapsed="false">
      <c r="A327" s="0" t="n">
        <v>7</v>
      </c>
      <c r="B327" s="0" t="n">
        <v>37</v>
      </c>
      <c r="C327" s="0" t="n">
        <v>58.6464</v>
      </c>
      <c r="D327" s="0" t="n">
        <v>39.1344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4.6573</v>
      </c>
      <c r="K327" s="0" t="n">
        <v>0</v>
      </c>
      <c r="L327" s="0" t="n">
        <v>0.0005</v>
      </c>
      <c r="M327" s="0" t="n">
        <v>0</v>
      </c>
      <c r="N327" s="0" t="n">
        <v>-0.0162</v>
      </c>
      <c r="O327" s="0" t="n">
        <v>2.5</v>
      </c>
      <c r="P327" s="0" t="n">
        <v>0.01</v>
      </c>
      <c r="Q327" s="0" t="n">
        <v>0</v>
      </c>
      <c r="R327" s="0" t="n">
        <v>0.0559</v>
      </c>
      <c r="S327" s="0" t="n">
        <v>1</v>
      </c>
      <c r="T327" s="0" t="n">
        <v>2479.5542</v>
      </c>
      <c r="U327" s="0" t="n">
        <v>0</v>
      </c>
      <c r="V327" s="0" t="n">
        <v>-2482.3398</v>
      </c>
      <c r="W327" s="0" t="n">
        <v>2.673</v>
      </c>
      <c r="X327" s="0" t="n">
        <v>-2431.3672</v>
      </c>
      <c r="Y327" s="0" t="n">
        <v>649.8981</v>
      </c>
      <c r="Z327" s="0" t="n">
        <v>4090.322</v>
      </c>
      <c r="AA327" s="0" t="n">
        <v>174.3071</v>
      </c>
      <c r="AB327" s="0" t="n">
        <v>48.6932</v>
      </c>
      <c r="AC327" s="0" t="n">
        <v>23.373</v>
      </c>
      <c r="AD327" s="0" t="n">
        <v>23.2393</v>
      </c>
      <c r="AE327" s="0" t="n">
        <v>23.6263</v>
      </c>
      <c r="AF327" s="0" t="n">
        <v>0.0025</v>
      </c>
      <c r="AG327" s="0" t="n">
        <v>0.0638</v>
      </c>
      <c r="AH327" s="0" t="n">
        <v>20.9214</v>
      </c>
    </row>
    <row r="328" customFormat="false" ht="12.8" hidden="false" customHeight="false" outlineLevel="0" collapsed="false">
      <c r="A328" s="0" t="n">
        <v>7</v>
      </c>
      <c r="B328" s="0" t="n">
        <v>38</v>
      </c>
      <c r="C328" s="0" t="n">
        <v>58.6459</v>
      </c>
      <c r="D328" s="0" t="n">
        <v>39.1339</v>
      </c>
      <c r="E328" s="0" t="n">
        <v>0</v>
      </c>
      <c r="F328" s="0" t="n">
        <v>0</v>
      </c>
      <c r="G328" s="0" t="n">
        <v>0</v>
      </c>
      <c r="H328" s="0" t="n">
        <v>0</v>
      </c>
      <c r="I328" s="0" t="n">
        <v>0</v>
      </c>
      <c r="J328" s="0" t="n">
        <v>2.4095</v>
      </c>
      <c r="K328" s="0" t="n">
        <v>0</v>
      </c>
      <c r="L328" s="0" t="n">
        <v>0.0005</v>
      </c>
      <c r="M328" s="0" t="n">
        <v>0</v>
      </c>
      <c r="N328" s="0" t="n">
        <v>-0.0162</v>
      </c>
      <c r="O328" s="0" t="n">
        <v>2.4998</v>
      </c>
      <c r="P328" s="0" t="n">
        <v>0.01</v>
      </c>
      <c r="Q328" s="0" t="n">
        <v>0</v>
      </c>
      <c r="R328" s="0" t="n">
        <v>0.0559</v>
      </c>
      <c r="S328" s="0" t="n">
        <v>1</v>
      </c>
      <c r="T328" s="0" t="n">
        <v>827.2484</v>
      </c>
      <c r="U328" s="0" t="n">
        <v>0</v>
      </c>
      <c r="V328" s="0" t="n">
        <v>-840.6768</v>
      </c>
      <c r="W328" s="0" t="n">
        <v>12.8956</v>
      </c>
      <c r="X328" s="0" t="n">
        <v>-514.8989</v>
      </c>
      <c r="Y328" s="0" t="n">
        <v>487.0386</v>
      </c>
      <c r="Z328" s="0" t="n">
        <v>2118.1775</v>
      </c>
      <c r="AA328" s="0" t="n">
        <v>64.4286</v>
      </c>
      <c r="AB328" s="0" t="n">
        <v>48.6932</v>
      </c>
      <c r="AC328" s="0" t="n">
        <v>21.001</v>
      </c>
      <c r="AD328" s="0" t="n">
        <v>20.9554</v>
      </c>
      <c r="AE328" s="0" t="n">
        <v>22.9858</v>
      </c>
      <c r="AF328" s="0" t="n">
        <v>0.0025</v>
      </c>
      <c r="AG328" s="0" t="n">
        <v>0.0638</v>
      </c>
      <c r="AH328" s="0" t="n">
        <v>20.9214</v>
      </c>
    </row>
    <row r="329" customFormat="false" ht="12.8" hidden="false" customHeight="false" outlineLevel="0" collapsed="false">
      <c r="A329" s="0" t="n">
        <v>7</v>
      </c>
      <c r="B329" s="0" t="n">
        <v>39</v>
      </c>
      <c r="C329" s="0" t="n">
        <v>58.6453</v>
      </c>
      <c r="D329" s="0" t="n">
        <v>39.1333</v>
      </c>
      <c r="E329" s="0" t="n">
        <v>0</v>
      </c>
      <c r="F329" s="0" t="n">
        <v>0</v>
      </c>
      <c r="G329" s="0" t="n">
        <v>0</v>
      </c>
      <c r="H329" s="0" t="n">
        <v>0</v>
      </c>
      <c r="I329" s="0" t="n">
        <v>0</v>
      </c>
      <c r="J329" s="0" t="n">
        <v>0</v>
      </c>
      <c r="K329" s="0" t="n">
        <v>0</v>
      </c>
      <c r="L329" s="0" t="n">
        <v>0.0005</v>
      </c>
      <c r="M329" s="0" t="n">
        <v>0</v>
      </c>
      <c r="N329" s="0" t="n">
        <v>-0.0162</v>
      </c>
      <c r="O329" s="0" t="n">
        <v>2.4998</v>
      </c>
      <c r="P329" s="0" t="n">
        <v>0.01</v>
      </c>
      <c r="Q329" s="0" t="n">
        <v>0</v>
      </c>
      <c r="R329" s="0" t="n">
        <v>0.0559</v>
      </c>
      <c r="S329" s="0" t="n">
        <v>1</v>
      </c>
      <c r="T329" s="0" t="n">
        <v>22.2473</v>
      </c>
      <c r="U329" s="0" t="n">
        <v>0</v>
      </c>
      <c r="V329" s="0" t="n">
        <v>-37.0017</v>
      </c>
      <c r="W329" s="0" t="n">
        <v>15.3526</v>
      </c>
      <c r="X329" s="0" t="n">
        <v>423.2327</v>
      </c>
      <c r="Y329" s="0" t="n">
        <v>433.8584</v>
      </c>
      <c r="Z329" s="0" t="n">
        <v>1044.5081</v>
      </c>
      <c r="AA329" s="0" t="n">
        <v>17.5116</v>
      </c>
      <c r="AB329" s="0" t="n">
        <v>48.6932</v>
      </c>
      <c r="AC329" s="0" t="n">
        <v>19.807</v>
      </c>
      <c r="AD329" s="0" t="n">
        <v>19.806</v>
      </c>
      <c r="AE329" s="0" t="n">
        <v>22.3233</v>
      </c>
      <c r="AF329" s="0" t="n">
        <v>0.0025</v>
      </c>
      <c r="AG329" s="0" t="n">
        <v>0.0638</v>
      </c>
      <c r="AH329" s="0" t="n">
        <v>0</v>
      </c>
    </row>
    <row r="330" customFormat="false" ht="12.8" hidden="false" customHeight="false" outlineLevel="0" collapsed="false">
      <c r="A330" s="0" t="n">
        <v>7</v>
      </c>
      <c r="B330" s="0" t="n">
        <v>40</v>
      </c>
      <c r="C330" s="0" t="n">
        <v>58.6448</v>
      </c>
      <c r="D330" s="0" t="n">
        <v>39.1328</v>
      </c>
      <c r="E330" s="0" t="n">
        <v>0</v>
      </c>
      <c r="F330" s="0" t="n">
        <v>0</v>
      </c>
      <c r="G330" s="0" t="n">
        <v>0</v>
      </c>
      <c r="H330" s="0" t="n">
        <v>0</v>
      </c>
      <c r="I330" s="0" t="n">
        <v>0</v>
      </c>
      <c r="J330" s="0" t="n">
        <v>0</v>
      </c>
      <c r="K330" s="0" t="n">
        <v>0</v>
      </c>
      <c r="L330" s="0" t="n">
        <v>0.0005</v>
      </c>
      <c r="M330" s="0" t="n">
        <v>0</v>
      </c>
      <c r="N330" s="0" t="n">
        <v>-0.0162</v>
      </c>
      <c r="O330" s="0" t="n">
        <v>2.4998</v>
      </c>
      <c r="P330" s="0" t="n">
        <v>0.01</v>
      </c>
      <c r="Q330" s="0" t="n">
        <v>0</v>
      </c>
      <c r="R330" s="0" t="n">
        <v>0.0559</v>
      </c>
      <c r="S330" s="0" t="n">
        <v>1</v>
      </c>
      <c r="T330" s="0" t="n">
        <v>40.2707</v>
      </c>
      <c r="U330" s="0" t="n">
        <v>0</v>
      </c>
      <c r="V330" s="0" t="n">
        <v>-53.7883</v>
      </c>
      <c r="W330" s="0" t="n">
        <v>13.0131</v>
      </c>
      <c r="X330" s="0" t="n">
        <v>402.3508</v>
      </c>
      <c r="Y330" s="0" t="n">
        <v>412.8688</v>
      </c>
      <c r="Z330" s="0" t="n">
        <v>985.0865</v>
      </c>
      <c r="AA330" s="0" t="n">
        <v>-2.515</v>
      </c>
      <c r="AB330" s="0" t="n">
        <v>48.6932</v>
      </c>
      <c r="AC330" s="0" t="n">
        <v>19.63</v>
      </c>
      <c r="AD330" s="0" t="n">
        <v>19.6281</v>
      </c>
      <c r="AE330" s="0" t="n">
        <v>21.8533</v>
      </c>
      <c r="AF330" s="0" t="n">
        <v>0.0025</v>
      </c>
      <c r="AG330" s="0" t="n">
        <v>0.0638</v>
      </c>
      <c r="AH330" s="0" t="n">
        <v>0</v>
      </c>
    </row>
    <row r="331" customFormat="false" ht="12.8" hidden="false" customHeight="false" outlineLevel="0" collapsed="false">
      <c r="A331" s="0" t="n">
        <v>7</v>
      </c>
      <c r="B331" s="0" t="n">
        <v>41</v>
      </c>
      <c r="C331" s="0" t="n">
        <v>58.6442</v>
      </c>
      <c r="D331" s="0" t="n">
        <v>39.1322</v>
      </c>
      <c r="E331" s="0" t="n">
        <v>0</v>
      </c>
      <c r="F331" s="0" t="n">
        <v>0</v>
      </c>
      <c r="G331" s="0" t="n">
        <v>0</v>
      </c>
      <c r="H331" s="0" t="n">
        <v>0</v>
      </c>
      <c r="I331" s="0" t="n">
        <v>0</v>
      </c>
      <c r="J331" s="0" t="n">
        <v>0</v>
      </c>
      <c r="K331" s="0" t="n">
        <v>0</v>
      </c>
      <c r="L331" s="0" t="n">
        <v>0.0005</v>
      </c>
      <c r="M331" s="0" t="n">
        <v>0</v>
      </c>
      <c r="N331" s="0" t="n">
        <v>-0.0162</v>
      </c>
      <c r="O331" s="0" t="n">
        <v>2.4998</v>
      </c>
      <c r="P331" s="0" t="n">
        <v>0.01</v>
      </c>
      <c r="Q331" s="0" t="n">
        <v>0</v>
      </c>
      <c r="R331" s="0" t="n">
        <v>0.0559</v>
      </c>
      <c r="S331" s="0" t="n">
        <v>1</v>
      </c>
      <c r="T331" s="0" t="n">
        <v>48.1962</v>
      </c>
      <c r="U331" s="0" t="n">
        <v>0</v>
      </c>
      <c r="V331" s="0" t="n">
        <v>-59.2229</v>
      </c>
      <c r="W331" s="0" t="n">
        <v>10.4849</v>
      </c>
      <c r="X331" s="0" t="n">
        <v>396.2982</v>
      </c>
      <c r="Y331" s="0" t="n">
        <v>406.6147</v>
      </c>
      <c r="Z331" s="0" t="n">
        <v>971.0831</v>
      </c>
      <c r="AA331" s="0" t="n">
        <v>-9.059</v>
      </c>
      <c r="AB331" s="0" t="n">
        <v>48.6932</v>
      </c>
      <c r="AC331" s="0" t="n">
        <v>19.684</v>
      </c>
      <c r="AD331" s="0" t="n">
        <v>19.6817</v>
      </c>
      <c r="AE331" s="0" t="n">
        <v>21.5388</v>
      </c>
      <c r="AF331" s="0" t="n">
        <v>0.0025</v>
      </c>
      <c r="AG331" s="0" t="n">
        <v>0.0638</v>
      </c>
      <c r="AH331" s="0" t="n">
        <v>0</v>
      </c>
    </row>
    <row r="332" customFormat="false" ht="12.8" hidden="false" customHeight="false" outlineLevel="0" collapsed="false">
      <c r="A332" s="0" t="n">
        <v>7</v>
      </c>
      <c r="B332" s="0" t="n">
        <v>42</v>
      </c>
      <c r="C332" s="0" t="n">
        <v>58.6437</v>
      </c>
      <c r="D332" s="0" t="n">
        <v>39.1317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0.0005</v>
      </c>
      <c r="M332" s="0" t="n">
        <v>0</v>
      </c>
      <c r="N332" s="0" t="n">
        <v>-0.0162</v>
      </c>
      <c r="O332" s="0" t="n">
        <v>2.4998</v>
      </c>
      <c r="P332" s="0" t="n">
        <v>0.01</v>
      </c>
      <c r="Q332" s="0" t="n">
        <v>0</v>
      </c>
      <c r="R332" s="0" t="n">
        <v>0.0559</v>
      </c>
      <c r="S332" s="0" t="n">
        <v>1</v>
      </c>
      <c r="T332" s="0" t="n">
        <v>50.4977</v>
      </c>
      <c r="U332" s="0" t="n">
        <v>0</v>
      </c>
      <c r="V332" s="0" t="n">
        <v>-59.4581</v>
      </c>
      <c r="W332" s="0" t="n">
        <v>8.5295</v>
      </c>
      <c r="X332" s="0" t="n">
        <v>396.5981</v>
      </c>
      <c r="Y332" s="0" t="n">
        <v>406.9404</v>
      </c>
      <c r="Z332" s="0" t="n">
        <v>970.43</v>
      </c>
      <c r="AA332" s="0" t="n">
        <v>-9.2235</v>
      </c>
      <c r="AB332" s="0" t="n">
        <v>48.6932</v>
      </c>
      <c r="AC332" s="0" t="n">
        <v>19.775</v>
      </c>
      <c r="AD332" s="0" t="n">
        <v>19.7722</v>
      </c>
      <c r="AE332" s="0" t="n">
        <v>21.3237</v>
      </c>
      <c r="AF332" s="0" t="n">
        <v>0.0025</v>
      </c>
      <c r="AG332" s="0" t="n">
        <v>0.0637</v>
      </c>
      <c r="AH332" s="0" t="n">
        <v>0</v>
      </c>
    </row>
    <row r="333" customFormat="false" ht="12.8" hidden="false" customHeight="false" outlineLevel="0" collapsed="false">
      <c r="A333" s="0" t="n">
        <v>7</v>
      </c>
      <c r="B333" s="0" t="n">
        <v>43</v>
      </c>
      <c r="C333" s="0" t="n">
        <v>58.6431</v>
      </c>
      <c r="D333" s="0" t="n">
        <v>39.1311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  <c r="K333" s="0" t="n">
        <v>0</v>
      </c>
      <c r="L333" s="0" t="n">
        <v>0.0005</v>
      </c>
      <c r="M333" s="0" t="n">
        <v>0</v>
      </c>
      <c r="N333" s="0" t="n">
        <v>-0.0162</v>
      </c>
      <c r="O333" s="0" t="n">
        <v>2.4998</v>
      </c>
      <c r="P333" s="0" t="n">
        <v>0.01</v>
      </c>
      <c r="Q333" s="0" t="n">
        <v>0</v>
      </c>
      <c r="R333" s="0" t="n">
        <v>0.0559</v>
      </c>
      <c r="S333" s="0" t="n">
        <v>1</v>
      </c>
      <c r="T333" s="0" t="n">
        <v>48.5988</v>
      </c>
      <c r="U333" s="0" t="n">
        <v>0</v>
      </c>
      <c r="V333" s="0" t="n">
        <v>-59.063</v>
      </c>
      <c r="W333" s="0" t="n">
        <v>10.0668</v>
      </c>
      <c r="X333" s="0" t="n">
        <v>393.6733</v>
      </c>
      <c r="Y333" s="0" t="n">
        <v>404.0206</v>
      </c>
      <c r="Z333" s="0" t="n">
        <v>998.5576</v>
      </c>
      <c r="AA333" s="0" t="n">
        <v>-9.2621</v>
      </c>
      <c r="AB333" s="0" t="n">
        <v>48.6932</v>
      </c>
      <c r="AC333" s="0" t="n">
        <v>19.241</v>
      </c>
      <c r="AD333" s="0" t="n">
        <v>19.2387</v>
      </c>
      <c r="AE333" s="0" t="n">
        <v>21.0288</v>
      </c>
      <c r="AF333" s="0" t="n">
        <v>0.0025</v>
      </c>
      <c r="AG333" s="0" t="n">
        <v>0.0637</v>
      </c>
      <c r="AH333" s="0" t="n">
        <v>0</v>
      </c>
    </row>
    <row r="334" customFormat="false" ht="12.8" hidden="false" customHeight="false" outlineLevel="0" collapsed="false">
      <c r="A334" s="0" t="n">
        <v>7</v>
      </c>
      <c r="B334" s="0" t="n">
        <v>44</v>
      </c>
      <c r="C334" s="0" t="n">
        <v>58.6426</v>
      </c>
      <c r="D334" s="0" t="n">
        <v>39.1306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0</v>
      </c>
      <c r="J334" s="0" t="n">
        <v>0</v>
      </c>
      <c r="K334" s="0" t="n">
        <v>0</v>
      </c>
      <c r="L334" s="0" t="n">
        <v>0.0005</v>
      </c>
      <c r="M334" s="0" t="n">
        <v>0</v>
      </c>
      <c r="N334" s="0" t="n">
        <v>-0.0162</v>
      </c>
      <c r="O334" s="0" t="n">
        <v>2.4998</v>
      </c>
      <c r="P334" s="0" t="n">
        <v>0.01</v>
      </c>
      <c r="Q334" s="0" t="n">
        <v>0</v>
      </c>
      <c r="R334" s="0" t="n">
        <v>0.0559</v>
      </c>
      <c r="S334" s="0" t="n">
        <v>1</v>
      </c>
      <c r="T334" s="0" t="n">
        <v>47.9619</v>
      </c>
      <c r="U334" s="0" t="n">
        <v>0</v>
      </c>
      <c r="V334" s="0" t="n">
        <v>-58.9764</v>
      </c>
      <c r="W334" s="0" t="n">
        <v>10.707</v>
      </c>
      <c r="X334" s="0" t="n">
        <v>391.0722</v>
      </c>
      <c r="Y334" s="0" t="n">
        <v>401.5729</v>
      </c>
      <c r="Z334" s="0" t="n">
        <v>987.4484</v>
      </c>
      <c r="AA334" s="0" t="n">
        <v>-9.4122</v>
      </c>
      <c r="AB334" s="0" t="n">
        <v>48.6932</v>
      </c>
      <c r="AC334" s="0" t="n">
        <v>18.814</v>
      </c>
      <c r="AD334" s="0" t="n">
        <v>18.8112</v>
      </c>
      <c r="AE334" s="0" t="n">
        <v>20.7161</v>
      </c>
      <c r="AF334" s="0" t="n">
        <v>0.0025</v>
      </c>
      <c r="AG334" s="0" t="n">
        <v>0.0637</v>
      </c>
      <c r="AH334" s="0" t="n">
        <v>0</v>
      </c>
    </row>
    <row r="335" customFormat="false" ht="12.8" hidden="false" customHeight="false" outlineLevel="0" collapsed="false">
      <c r="A335" s="0" t="n">
        <v>7</v>
      </c>
      <c r="B335" s="0" t="n">
        <v>45</v>
      </c>
      <c r="C335" s="0" t="n">
        <v>58.642</v>
      </c>
      <c r="D335" s="0" t="n">
        <v>39.13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0.0005</v>
      </c>
      <c r="M335" s="0" t="n">
        <v>0</v>
      </c>
      <c r="N335" s="0" t="n">
        <v>-0.0162</v>
      </c>
      <c r="O335" s="0" t="n">
        <v>2.4998</v>
      </c>
      <c r="P335" s="0" t="n">
        <v>0.01</v>
      </c>
      <c r="Q335" s="0" t="n">
        <v>0</v>
      </c>
      <c r="R335" s="0" t="n">
        <v>0.0559</v>
      </c>
      <c r="S335" s="0" t="n">
        <v>1</v>
      </c>
      <c r="T335" s="0" t="n">
        <v>48.7567</v>
      </c>
      <c r="U335" s="0" t="n">
        <v>0</v>
      </c>
      <c r="V335" s="0" t="n">
        <v>-58.8518</v>
      </c>
      <c r="W335" s="0" t="n">
        <v>9.6898</v>
      </c>
      <c r="X335" s="0" t="n">
        <v>390.5756</v>
      </c>
      <c r="Y335" s="0" t="n">
        <v>401.0596</v>
      </c>
      <c r="Z335" s="0" t="n">
        <v>967.366</v>
      </c>
      <c r="AA335" s="0" t="n">
        <v>-9.3788</v>
      </c>
      <c r="AB335" s="0" t="n">
        <v>48.6932</v>
      </c>
      <c r="AC335" s="0" t="n">
        <v>18.712</v>
      </c>
      <c r="AD335" s="0" t="n">
        <v>18.7092</v>
      </c>
      <c r="AE335" s="0" t="n">
        <v>20.4677</v>
      </c>
      <c r="AF335" s="0" t="n">
        <v>0.0025</v>
      </c>
      <c r="AG335" s="0" t="n">
        <v>0.0637</v>
      </c>
      <c r="AH335" s="0" t="n">
        <v>0</v>
      </c>
    </row>
    <row r="336" customFormat="false" ht="12.8" hidden="false" customHeight="false" outlineLevel="0" collapsed="false">
      <c r="A336" s="0" t="n">
        <v>7</v>
      </c>
      <c r="B336" s="0" t="n">
        <v>46</v>
      </c>
      <c r="C336" s="0" t="n">
        <v>58.6415</v>
      </c>
      <c r="D336" s="0" t="n">
        <v>39.1295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v>0</v>
      </c>
      <c r="L336" s="0" t="n">
        <v>0.0005</v>
      </c>
      <c r="M336" s="0" t="n">
        <v>0</v>
      </c>
      <c r="N336" s="0" t="n">
        <v>-0.0162</v>
      </c>
      <c r="O336" s="0" t="n">
        <v>2.4998</v>
      </c>
      <c r="P336" s="0" t="n">
        <v>0.01</v>
      </c>
      <c r="Q336" s="0" t="n">
        <v>0</v>
      </c>
      <c r="R336" s="0" t="n">
        <v>0.0559</v>
      </c>
      <c r="S336" s="0" t="n">
        <v>1</v>
      </c>
      <c r="T336" s="0" t="n">
        <v>52.6711</v>
      </c>
      <c r="U336" s="0" t="n">
        <v>0</v>
      </c>
      <c r="V336" s="0" t="n">
        <v>-59.2456</v>
      </c>
      <c r="W336" s="0" t="n">
        <v>6.6799</v>
      </c>
      <c r="X336" s="0" t="n">
        <v>392.48</v>
      </c>
      <c r="Y336" s="0" t="n">
        <v>402.6343</v>
      </c>
      <c r="Z336" s="0" t="n">
        <v>943.111</v>
      </c>
      <c r="AA336" s="0" t="n">
        <v>-9.8167</v>
      </c>
      <c r="AB336" s="0" t="n">
        <v>48.6932</v>
      </c>
      <c r="AC336" s="0" t="n">
        <v>19.088</v>
      </c>
      <c r="AD336" s="0" t="n">
        <v>19.0842</v>
      </c>
      <c r="AE336" s="0" t="n">
        <v>20.3658</v>
      </c>
      <c r="AF336" s="0" t="n">
        <v>0.0025</v>
      </c>
      <c r="AG336" s="0" t="n">
        <v>0.0637</v>
      </c>
      <c r="AH336" s="0" t="n">
        <v>0</v>
      </c>
    </row>
    <row r="337" customFormat="false" ht="12.8" hidden="false" customHeight="false" outlineLevel="0" collapsed="false">
      <c r="A337" s="0" t="n">
        <v>7</v>
      </c>
      <c r="B337" s="0" t="n">
        <v>47</v>
      </c>
      <c r="C337" s="0" t="n">
        <v>58.6409</v>
      </c>
      <c r="D337" s="0" t="n">
        <v>39.1289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0</v>
      </c>
      <c r="L337" s="0" t="n">
        <v>0.0005</v>
      </c>
      <c r="M337" s="0" t="n">
        <v>0</v>
      </c>
      <c r="N337" s="0" t="n">
        <v>-0.0162</v>
      </c>
      <c r="O337" s="0" t="n">
        <v>2.4998</v>
      </c>
      <c r="P337" s="0" t="n">
        <v>0.01</v>
      </c>
      <c r="Q337" s="0" t="n">
        <v>0</v>
      </c>
      <c r="R337" s="0" t="n">
        <v>0.0559</v>
      </c>
      <c r="S337" s="0" t="n">
        <v>1</v>
      </c>
      <c r="T337" s="0" t="n">
        <v>50.9263</v>
      </c>
      <c r="U337" s="0" t="n">
        <v>0</v>
      </c>
      <c r="V337" s="0" t="n">
        <v>-59.0608</v>
      </c>
      <c r="W337" s="0" t="n">
        <v>7.7919</v>
      </c>
      <c r="X337" s="0" t="n">
        <v>390.599</v>
      </c>
      <c r="Y337" s="0" t="n">
        <v>399.649</v>
      </c>
      <c r="Z337" s="0" t="n">
        <v>970.4006</v>
      </c>
      <c r="AA337" s="0" t="n">
        <v>-11.0183</v>
      </c>
      <c r="AB337" s="0" t="n">
        <v>48.6932</v>
      </c>
      <c r="AC337" s="0" t="n">
        <v>18.755</v>
      </c>
      <c r="AD337" s="0" t="n">
        <v>18.7519</v>
      </c>
      <c r="AE337" s="0" t="n">
        <v>20.1908</v>
      </c>
      <c r="AF337" s="0" t="n">
        <v>0.0025</v>
      </c>
      <c r="AG337" s="0" t="n">
        <v>0.0637</v>
      </c>
      <c r="AH337" s="0" t="n">
        <v>0</v>
      </c>
    </row>
    <row r="338" customFormat="false" ht="12.8" hidden="false" customHeight="false" outlineLevel="0" collapsed="false">
      <c r="A338" s="0" t="n">
        <v>7</v>
      </c>
      <c r="B338" s="0" t="n">
        <v>48</v>
      </c>
      <c r="C338" s="0" t="n">
        <v>58.6404</v>
      </c>
      <c r="D338" s="0" t="n">
        <v>39.1284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0.0005</v>
      </c>
      <c r="M338" s="0" t="n">
        <v>0</v>
      </c>
      <c r="N338" s="0" t="n">
        <v>-0.0162</v>
      </c>
      <c r="O338" s="0" t="n">
        <v>2.4998</v>
      </c>
      <c r="P338" s="0" t="n">
        <v>0.01</v>
      </c>
      <c r="Q338" s="0" t="n">
        <v>0</v>
      </c>
      <c r="R338" s="0" t="n">
        <v>0.0559</v>
      </c>
      <c r="S338" s="0" t="n">
        <v>1</v>
      </c>
      <c r="T338" s="0" t="n">
        <v>49.9798</v>
      </c>
      <c r="U338" s="0" t="n">
        <v>0</v>
      </c>
      <c r="V338" s="0" t="n">
        <v>-59.8923</v>
      </c>
      <c r="W338" s="0" t="n">
        <v>9.8792</v>
      </c>
      <c r="X338" s="0" t="n">
        <v>385.8039</v>
      </c>
      <c r="Y338" s="0" t="n">
        <v>394.1187</v>
      </c>
      <c r="Z338" s="0" t="n">
        <v>971.8411</v>
      </c>
      <c r="AA338" s="0" t="n">
        <v>-13.3043</v>
      </c>
      <c r="AB338" s="0" t="n">
        <v>48.6932</v>
      </c>
      <c r="AC338" s="0" t="n">
        <v>18.148</v>
      </c>
      <c r="AD338" s="0" t="n">
        <v>18.1446</v>
      </c>
      <c r="AE338" s="0" t="n">
        <v>19.9159</v>
      </c>
      <c r="AF338" s="0" t="n">
        <v>0.0025</v>
      </c>
      <c r="AG338" s="0" t="n">
        <v>0.0637</v>
      </c>
      <c r="AH338" s="0" t="n">
        <v>0</v>
      </c>
    </row>
    <row r="339" customFormat="false" ht="12.8" hidden="false" customHeight="false" outlineLevel="0" collapsed="false">
      <c r="A339" s="0" t="n">
        <v>8</v>
      </c>
      <c r="B339" s="0" t="n">
        <v>1</v>
      </c>
      <c r="C339" s="0" t="n">
        <v>58.6398</v>
      </c>
      <c r="D339" s="0" t="n">
        <v>39.1278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0.0005</v>
      </c>
      <c r="M339" s="0" t="n">
        <v>0</v>
      </c>
      <c r="N339" s="0" t="n">
        <v>-0.0163</v>
      </c>
      <c r="O339" s="0" t="n">
        <v>2.4998</v>
      </c>
      <c r="P339" s="0" t="n">
        <v>0.01</v>
      </c>
      <c r="Q339" s="0" t="n">
        <v>0</v>
      </c>
      <c r="R339" s="0" t="n">
        <v>0.0559</v>
      </c>
      <c r="S339" s="0" t="n">
        <v>1</v>
      </c>
      <c r="T339" s="0" t="n">
        <v>49.9624</v>
      </c>
      <c r="U339" s="0" t="n">
        <v>0</v>
      </c>
      <c r="V339" s="0" t="n">
        <v>-60.1576</v>
      </c>
      <c r="W339" s="0" t="n">
        <v>10.2181</v>
      </c>
      <c r="X339" s="0" t="n">
        <v>383.3338</v>
      </c>
      <c r="Y339" s="0" t="n">
        <v>391.583</v>
      </c>
      <c r="Z339" s="0" t="n">
        <v>951.6069</v>
      </c>
      <c r="AA339" s="0" t="n">
        <v>-14.0057</v>
      </c>
      <c r="AB339" s="0" t="n">
        <v>48.6932</v>
      </c>
      <c r="AC339" s="0" t="n">
        <v>17.803</v>
      </c>
      <c r="AD339" s="0" t="n">
        <v>17.7996</v>
      </c>
      <c r="AE339" s="0" t="n">
        <v>19.6433</v>
      </c>
      <c r="AF339" s="0" t="n">
        <v>0.0025</v>
      </c>
      <c r="AG339" s="0" t="n">
        <v>0.0637</v>
      </c>
      <c r="AH339" s="0" t="n">
        <v>0</v>
      </c>
    </row>
    <row r="340" customFormat="false" ht="12.8" hidden="false" customHeight="false" outlineLevel="0" collapsed="false">
      <c r="A340" s="0" t="n">
        <v>8</v>
      </c>
      <c r="B340" s="0" t="n">
        <v>2</v>
      </c>
      <c r="C340" s="0" t="n">
        <v>58.6393</v>
      </c>
      <c r="D340" s="0" t="n">
        <v>39.1273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0</v>
      </c>
      <c r="K340" s="0" t="n">
        <v>0</v>
      </c>
      <c r="L340" s="0" t="n">
        <v>0.0005</v>
      </c>
      <c r="M340" s="0" t="n">
        <v>0</v>
      </c>
      <c r="N340" s="0" t="n">
        <v>-0.0163</v>
      </c>
      <c r="O340" s="0" t="n">
        <v>2.4998</v>
      </c>
      <c r="P340" s="0" t="n">
        <v>0.01</v>
      </c>
      <c r="Q340" s="0" t="n">
        <v>0</v>
      </c>
      <c r="R340" s="0" t="n">
        <v>0.0559</v>
      </c>
      <c r="S340" s="0" t="n">
        <v>1</v>
      </c>
      <c r="T340" s="0" t="n">
        <v>48.2483</v>
      </c>
      <c r="U340" s="0" t="n">
        <v>0</v>
      </c>
      <c r="V340" s="0" t="n">
        <v>-59.5776</v>
      </c>
      <c r="W340" s="0" t="n">
        <v>11.1452</v>
      </c>
      <c r="X340" s="0" t="n">
        <v>381.1226</v>
      </c>
      <c r="Y340" s="0" t="n">
        <v>389.6601</v>
      </c>
      <c r="Z340" s="0" t="n">
        <v>953.9</v>
      </c>
      <c r="AA340" s="0" t="n">
        <v>-13.4691</v>
      </c>
      <c r="AB340" s="0" t="n">
        <v>48.6932</v>
      </c>
      <c r="AC340" s="0" t="n">
        <v>17.338</v>
      </c>
      <c r="AD340" s="0" t="n">
        <v>17.335</v>
      </c>
      <c r="AE340" s="0" t="n">
        <v>19.3425</v>
      </c>
      <c r="AF340" s="0" t="n">
        <v>0.0025</v>
      </c>
      <c r="AG340" s="0" t="n">
        <v>0.0637</v>
      </c>
      <c r="AH340" s="0" t="n">
        <v>0</v>
      </c>
    </row>
    <row r="341" customFormat="false" ht="12.8" hidden="false" customHeight="false" outlineLevel="0" collapsed="false">
      <c r="A341" s="0" t="n">
        <v>8</v>
      </c>
      <c r="B341" s="0" t="n">
        <v>3</v>
      </c>
      <c r="C341" s="0" t="n">
        <v>58.6387</v>
      </c>
      <c r="D341" s="0" t="n">
        <v>39.1267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  <c r="K341" s="0" t="n">
        <v>0</v>
      </c>
      <c r="L341" s="0" t="n">
        <v>0.0005</v>
      </c>
      <c r="M341" s="0" t="n">
        <v>0</v>
      </c>
      <c r="N341" s="0" t="n">
        <v>-0.0163</v>
      </c>
      <c r="O341" s="0" t="n">
        <v>2.4998</v>
      </c>
      <c r="P341" s="0" t="n">
        <v>0.01</v>
      </c>
      <c r="Q341" s="0" t="n">
        <v>0</v>
      </c>
      <c r="R341" s="0" t="n">
        <v>0.0559</v>
      </c>
      <c r="S341" s="0" t="n">
        <v>1</v>
      </c>
      <c r="T341" s="0" t="n">
        <v>47.236</v>
      </c>
      <c r="U341" s="0" t="n">
        <v>0</v>
      </c>
      <c r="V341" s="0" t="n">
        <v>-58.4805</v>
      </c>
      <c r="W341" s="0" t="n">
        <v>10.876</v>
      </c>
      <c r="X341" s="0" t="n">
        <v>380.8923</v>
      </c>
      <c r="Y341" s="0" t="n">
        <v>389.8131</v>
      </c>
      <c r="Z341" s="0" t="n">
        <v>940.994</v>
      </c>
      <c r="AA341" s="0" t="n">
        <v>-12.0231</v>
      </c>
      <c r="AB341" s="0" t="n">
        <v>48.6932</v>
      </c>
      <c r="AC341" s="0" t="n">
        <v>17.093</v>
      </c>
      <c r="AD341" s="0" t="n">
        <v>17.0899</v>
      </c>
      <c r="AE341" s="0" t="n">
        <v>19.0737</v>
      </c>
      <c r="AF341" s="0" t="n">
        <v>0.0025</v>
      </c>
      <c r="AG341" s="0" t="n">
        <v>0.0637</v>
      </c>
      <c r="AH341" s="0" t="n">
        <v>0</v>
      </c>
    </row>
    <row r="342" customFormat="false" ht="12.8" hidden="false" customHeight="false" outlineLevel="0" collapsed="false">
      <c r="A342" s="0" t="n">
        <v>8</v>
      </c>
      <c r="B342" s="0" t="n">
        <v>4</v>
      </c>
      <c r="C342" s="0" t="n">
        <v>58.6382</v>
      </c>
      <c r="D342" s="0" t="n">
        <v>39.1262</v>
      </c>
      <c r="E342" s="0" t="n">
        <v>0</v>
      </c>
      <c r="F342" s="0" t="n">
        <v>0</v>
      </c>
      <c r="G342" s="0" t="n">
        <v>0</v>
      </c>
      <c r="H342" s="0" t="n">
        <v>0</v>
      </c>
      <c r="I342" s="0" t="n">
        <v>0</v>
      </c>
      <c r="J342" s="0" t="n">
        <v>0</v>
      </c>
      <c r="K342" s="0" t="n">
        <v>0</v>
      </c>
      <c r="L342" s="0" t="n">
        <v>0.0005</v>
      </c>
      <c r="M342" s="0" t="n">
        <v>0</v>
      </c>
      <c r="N342" s="0" t="n">
        <v>-0.0163</v>
      </c>
      <c r="O342" s="0" t="n">
        <v>2.4998</v>
      </c>
      <c r="P342" s="0" t="n">
        <v>0.01</v>
      </c>
      <c r="Q342" s="0" t="n">
        <v>0</v>
      </c>
      <c r="R342" s="0" t="n">
        <v>0.0559</v>
      </c>
      <c r="S342" s="0" t="n">
        <v>1</v>
      </c>
      <c r="T342" s="0" t="n">
        <v>45.8588</v>
      </c>
      <c r="U342" s="0" t="n">
        <v>0</v>
      </c>
      <c r="V342" s="0" t="n">
        <v>-57.778</v>
      </c>
      <c r="W342" s="0" t="n">
        <v>11.5744</v>
      </c>
      <c r="X342" s="0" t="n">
        <v>379.1619</v>
      </c>
      <c r="Y342" s="0" t="n">
        <v>388.257</v>
      </c>
      <c r="Z342" s="0" t="n">
        <v>945.9001</v>
      </c>
      <c r="AA342" s="0" t="n">
        <v>-11.406</v>
      </c>
      <c r="AB342" s="0" t="n">
        <v>48.6932</v>
      </c>
      <c r="AC342" s="0" t="n">
        <v>16.679</v>
      </c>
      <c r="AD342" s="0" t="n">
        <v>16.6765</v>
      </c>
      <c r="AE342" s="0" t="n">
        <v>18.7838</v>
      </c>
      <c r="AF342" s="0" t="n">
        <v>0.0025</v>
      </c>
      <c r="AG342" s="0" t="n">
        <v>0.0637</v>
      </c>
      <c r="AH342" s="0" t="n">
        <v>0</v>
      </c>
    </row>
    <row r="343" customFormat="false" ht="12.8" hidden="false" customHeight="false" outlineLevel="0" collapsed="false">
      <c r="A343" s="0" t="n">
        <v>8</v>
      </c>
      <c r="B343" s="0" t="n">
        <v>5</v>
      </c>
      <c r="C343" s="0" t="n">
        <v>58.6376</v>
      </c>
      <c r="D343" s="0" t="n">
        <v>39.1256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0.0005</v>
      </c>
      <c r="M343" s="0" t="n">
        <v>0</v>
      </c>
      <c r="N343" s="0" t="n">
        <v>-0.0163</v>
      </c>
      <c r="O343" s="0" t="n">
        <v>2.4998</v>
      </c>
      <c r="P343" s="0" t="n">
        <v>0.01</v>
      </c>
      <c r="Q343" s="0" t="n">
        <v>0</v>
      </c>
      <c r="R343" s="0" t="n">
        <v>0.0559</v>
      </c>
      <c r="S343" s="0" t="n">
        <v>1</v>
      </c>
      <c r="T343" s="0" t="n">
        <v>46.7567</v>
      </c>
      <c r="U343" s="0" t="n">
        <v>0</v>
      </c>
      <c r="V343" s="0" t="n">
        <v>-58.7942</v>
      </c>
      <c r="W343" s="0" t="n">
        <v>12.0807</v>
      </c>
      <c r="X343" s="0" t="n">
        <v>375.5354</v>
      </c>
      <c r="Y343" s="0" t="n">
        <v>384.5411</v>
      </c>
      <c r="Z343" s="0" t="n">
        <v>938.6353</v>
      </c>
      <c r="AA343" s="0" t="n">
        <v>-13.0556</v>
      </c>
      <c r="AB343" s="0" t="n">
        <v>48.6932</v>
      </c>
      <c r="AC343" s="0" t="n">
        <v>16.285</v>
      </c>
      <c r="AD343" s="0" t="n">
        <v>16.2817</v>
      </c>
      <c r="AE343" s="0" t="n">
        <v>18.4856</v>
      </c>
      <c r="AF343" s="0" t="n">
        <v>0.0025</v>
      </c>
      <c r="AG343" s="0" t="n">
        <v>0.0637</v>
      </c>
      <c r="AH343" s="0" t="n">
        <v>0</v>
      </c>
    </row>
    <row r="344" customFormat="false" ht="12.8" hidden="false" customHeight="false" outlineLevel="0" collapsed="false">
      <c r="A344" s="0" t="n">
        <v>8</v>
      </c>
      <c r="B344" s="0" t="n">
        <v>6</v>
      </c>
      <c r="C344" s="0" t="n">
        <v>58.6371</v>
      </c>
      <c r="D344" s="0" t="n">
        <v>39.1251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0</v>
      </c>
      <c r="K344" s="0" t="n">
        <v>0</v>
      </c>
      <c r="L344" s="0" t="n">
        <v>0.0005</v>
      </c>
      <c r="M344" s="0" t="n">
        <v>0</v>
      </c>
      <c r="N344" s="0" t="n">
        <v>-0.0163</v>
      </c>
      <c r="O344" s="0" t="n">
        <v>2.4998</v>
      </c>
      <c r="P344" s="0" t="n">
        <v>0.01</v>
      </c>
      <c r="Q344" s="0" t="n">
        <v>0</v>
      </c>
      <c r="R344" s="0" t="n">
        <v>0.0559</v>
      </c>
      <c r="S344" s="0" t="n">
        <v>1</v>
      </c>
      <c r="T344" s="0" t="n">
        <v>46.4024</v>
      </c>
      <c r="U344" s="0" t="n">
        <v>0</v>
      </c>
      <c r="V344" s="0" t="n">
        <v>-59.4272</v>
      </c>
      <c r="W344" s="0" t="n">
        <v>13.1796</v>
      </c>
      <c r="X344" s="0" t="n">
        <v>371.568</v>
      </c>
      <c r="Y344" s="0" t="n">
        <v>380.3527</v>
      </c>
      <c r="Z344" s="0" t="n">
        <v>936.864</v>
      </c>
      <c r="AA344" s="0" t="n">
        <v>-14.5047</v>
      </c>
      <c r="AB344" s="0" t="n">
        <v>48.6932</v>
      </c>
      <c r="AC344" s="0" t="n">
        <v>15.76</v>
      </c>
      <c r="AD344" s="0" t="n">
        <v>15.7559</v>
      </c>
      <c r="AE344" s="0" t="n">
        <v>18.1518</v>
      </c>
      <c r="AF344" s="0" t="n">
        <v>0.0025</v>
      </c>
      <c r="AG344" s="0" t="n">
        <v>0.0637</v>
      </c>
      <c r="AH344" s="0" t="n">
        <v>0</v>
      </c>
    </row>
    <row r="345" customFormat="false" ht="12.8" hidden="false" customHeight="false" outlineLevel="0" collapsed="false">
      <c r="A345" s="0" t="n">
        <v>8</v>
      </c>
      <c r="B345" s="0" t="n">
        <v>7</v>
      </c>
      <c r="C345" s="0" t="n">
        <v>58.6365</v>
      </c>
      <c r="D345" s="0" t="n">
        <v>39.1245</v>
      </c>
      <c r="E345" s="0" t="n">
        <v>0</v>
      </c>
      <c r="F345" s="0" t="n">
        <v>0</v>
      </c>
      <c r="G345" s="0" t="n">
        <v>0</v>
      </c>
      <c r="H345" s="0" t="n">
        <v>0</v>
      </c>
      <c r="I345" s="0" t="n">
        <v>0</v>
      </c>
      <c r="J345" s="0" t="n">
        <v>0</v>
      </c>
      <c r="K345" s="0" t="n">
        <v>0</v>
      </c>
      <c r="L345" s="0" t="n">
        <v>0.0005</v>
      </c>
      <c r="M345" s="0" t="n">
        <v>0</v>
      </c>
      <c r="N345" s="0" t="n">
        <v>-0.0163</v>
      </c>
      <c r="O345" s="0" t="n">
        <v>2.4998</v>
      </c>
      <c r="P345" s="0" t="n">
        <v>0.01</v>
      </c>
      <c r="Q345" s="0" t="n">
        <v>0</v>
      </c>
      <c r="R345" s="0" t="n">
        <v>0.0559</v>
      </c>
      <c r="S345" s="0" t="n">
        <v>1</v>
      </c>
      <c r="T345" s="0" t="n">
        <v>45.7107</v>
      </c>
      <c r="U345" s="0" t="n">
        <v>0</v>
      </c>
      <c r="V345" s="0" t="n">
        <v>-59.5931</v>
      </c>
      <c r="W345" s="0" t="n">
        <v>13.8715</v>
      </c>
      <c r="X345" s="0" t="n">
        <v>368.4634</v>
      </c>
      <c r="Y345" s="0" t="n">
        <v>376.9905</v>
      </c>
      <c r="Z345" s="0" t="n">
        <v>925.6194</v>
      </c>
      <c r="AA345" s="0" t="n">
        <v>-15.3939</v>
      </c>
      <c r="AB345" s="0" t="n">
        <v>48.6932</v>
      </c>
      <c r="AC345" s="0" t="n">
        <v>15.283</v>
      </c>
      <c r="AD345" s="0" t="n">
        <v>15.2787</v>
      </c>
      <c r="AE345" s="0" t="n">
        <v>17.8071</v>
      </c>
      <c r="AF345" s="0" t="n">
        <v>0.0025</v>
      </c>
      <c r="AG345" s="0" t="n">
        <v>0.0637</v>
      </c>
      <c r="AH345" s="0" t="n">
        <v>0</v>
      </c>
    </row>
    <row r="346" customFormat="false" ht="12.8" hidden="false" customHeight="false" outlineLevel="0" collapsed="false">
      <c r="A346" s="0" t="n">
        <v>8</v>
      </c>
      <c r="B346" s="0" t="n">
        <v>8</v>
      </c>
      <c r="C346" s="0" t="n">
        <v>58.636</v>
      </c>
      <c r="D346" s="0" t="n">
        <v>39.124</v>
      </c>
      <c r="E346" s="0" t="n">
        <v>0</v>
      </c>
      <c r="F346" s="0" t="n">
        <v>0</v>
      </c>
      <c r="G346" s="0" t="n">
        <v>0</v>
      </c>
      <c r="H346" s="0" t="n">
        <v>0</v>
      </c>
      <c r="I346" s="0" t="n">
        <v>0</v>
      </c>
      <c r="J346" s="0" t="n">
        <v>0</v>
      </c>
      <c r="K346" s="0" t="n">
        <v>0</v>
      </c>
      <c r="L346" s="0" t="n">
        <v>0.0005</v>
      </c>
      <c r="M346" s="0" t="n">
        <v>0</v>
      </c>
      <c r="N346" s="0" t="n">
        <v>-0.0163</v>
      </c>
      <c r="O346" s="0" t="n">
        <v>2.4998</v>
      </c>
      <c r="P346" s="0" t="n">
        <v>0.01</v>
      </c>
      <c r="Q346" s="0" t="n">
        <v>0</v>
      </c>
      <c r="R346" s="0" t="n">
        <v>0.0559</v>
      </c>
      <c r="S346" s="0" t="n">
        <v>1</v>
      </c>
      <c r="T346" s="0" t="n">
        <v>45.2692</v>
      </c>
      <c r="U346" s="0" t="n">
        <v>0</v>
      </c>
      <c r="V346" s="0" t="n">
        <v>-59.4353</v>
      </c>
      <c r="W346" s="0" t="n">
        <v>14.244</v>
      </c>
      <c r="X346" s="0" t="n">
        <v>366.0891</v>
      </c>
      <c r="Y346" s="0" t="n">
        <v>374.4529</v>
      </c>
      <c r="Z346" s="0" t="n">
        <v>915.5022</v>
      </c>
      <c r="AA346" s="0" t="n">
        <v>-15.7554</v>
      </c>
      <c r="AB346" s="0" t="n">
        <v>48.6932</v>
      </c>
      <c r="AC346" s="0" t="n">
        <v>14.862</v>
      </c>
      <c r="AD346" s="0" t="n">
        <v>14.8569</v>
      </c>
      <c r="AE346" s="0" t="n">
        <v>17.4668</v>
      </c>
      <c r="AF346" s="0" t="n">
        <v>0.0025</v>
      </c>
      <c r="AG346" s="0" t="n">
        <v>0.0637</v>
      </c>
      <c r="AH346" s="0" t="n">
        <v>0</v>
      </c>
    </row>
    <row r="347" customFormat="false" ht="12.8" hidden="false" customHeight="false" outlineLevel="0" collapsed="false">
      <c r="A347" s="0" t="n">
        <v>8</v>
      </c>
      <c r="B347" s="0" t="n">
        <v>9</v>
      </c>
      <c r="C347" s="0" t="n">
        <v>58.6354</v>
      </c>
      <c r="D347" s="0" t="n">
        <v>39.1234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0</v>
      </c>
      <c r="K347" s="0" t="n">
        <v>0</v>
      </c>
      <c r="L347" s="0" t="n">
        <v>0.0005</v>
      </c>
      <c r="M347" s="0" t="n">
        <v>0</v>
      </c>
      <c r="N347" s="0" t="n">
        <v>-0.0163</v>
      </c>
      <c r="O347" s="0" t="n">
        <v>2.4998</v>
      </c>
      <c r="P347" s="0" t="n">
        <v>0.01</v>
      </c>
      <c r="Q347" s="0" t="n">
        <v>0</v>
      </c>
      <c r="R347" s="0" t="n">
        <v>0.0559</v>
      </c>
      <c r="S347" s="0" t="n">
        <v>1</v>
      </c>
      <c r="T347" s="0" t="n">
        <v>45.1506</v>
      </c>
      <c r="U347" s="0" t="n">
        <v>0</v>
      </c>
      <c r="V347" s="0" t="n">
        <v>-59.2661</v>
      </c>
      <c r="W347" s="0" t="n">
        <v>13.9882</v>
      </c>
      <c r="X347" s="0" t="n">
        <v>364.5507</v>
      </c>
      <c r="Y347" s="0" t="n">
        <v>372.8451</v>
      </c>
      <c r="Z347" s="0" t="n">
        <v>903.7322</v>
      </c>
      <c r="AA347" s="0" t="n">
        <v>-15.8864</v>
      </c>
      <c r="AB347" s="0" t="n">
        <v>48.6932</v>
      </c>
      <c r="AC347" s="0" t="n">
        <v>14.574</v>
      </c>
      <c r="AD347" s="0" t="n">
        <v>14.5696</v>
      </c>
      <c r="AE347" s="0" t="n">
        <v>17.1581</v>
      </c>
      <c r="AF347" s="0" t="n">
        <v>0.0025</v>
      </c>
      <c r="AG347" s="0" t="n">
        <v>0.0637</v>
      </c>
      <c r="AH347" s="0" t="n">
        <v>0</v>
      </c>
    </row>
    <row r="348" customFormat="false" ht="12.8" hidden="false" customHeight="false" outlineLevel="0" collapsed="false">
      <c r="A348" s="0" t="n">
        <v>8</v>
      </c>
      <c r="B348" s="0" t="n">
        <v>10</v>
      </c>
      <c r="C348" s="0" t="n">
        <v>58.6349</v>
      </c>
      <c r="D348" s="0" t="n">
        <v>39.1229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0.0005</v>
      </c>
      <c r="M348" s="0" t="n">
        <v>0</v>
      </c>
      <c r="N348" s="0" t="n">
        <v>-0.0163</v>
      </c>
      <c r="O348" s="0" t="n">
        <v>2.4998</v>
      </c>
      <c r="P348" s="0" t="n">
        <v>0.01</v>
      </c>
      <c r="Q348" s="0" t="n">
        <v>0</v>
      </c>
      <c r="R348" s="0" t="n">
        <v>0.0559</v>
      </c>
      <c r="S348" s="0" t="n">
        <v>1</v>
      </c>
      <c r="T348" s="0" t="n">
        <v>45.4138</v>
      </c>
      <c r="U348" s="0" t="n">
        <v>0</v>
      </c>
      <c r="V348" s="0" t="n">
        <v>-59.0363</v>
      </c>
      <c r="W348" s="0" t="n">
        <v>13.7579</v>
      </c>
      <c r="X348" s="0" t="n">
        <v>363.2478</v>
      </c>
      <c r="Y348" s="0" t="n">
        <v>371.4753</v>
      </c>
      <c r="Z348" s="0" t="n">
        <v>898.2427</v>
      </c>
      <c r="AA348" s="0" t="n">
        <v>-15.919</v>
      </c>
      <c r="AB348" s="0" t="n">
        <v>48.6932</v>
      </c>
      <c r="AC348" s="0" t="n">
        <v>14.313</v>
      </c>
      <c r="AD348" s="0" t="n">
        <v>14.3087</v>
      </c>
      <c r="AE348" s="0" t="n">
        <v>16.8732</v>
      </c>
      <c r="AF348" s="0" t="n">
        <v>0.0025</v>
      </c>
      <c r="AG348" s="0" t="n">
        <v>0.0637</v>
      </c>
      <c r="AH348" s="0" t="n">
        <v>0</v>
      </c>
    </row>
    <row r="349" customFormat="false" ht="12.8" hidden="false" customHeight="false" outlineLevel="0" collapsed="false">
      <c r="A349" s="0" t="n">
        <v>8</v>
      </c>
      <c r="B349" s="0" t="n">
        <v>11</v>
      </c>
      <c r="C349" s="0" t="n">
        <v>58.6343</v>
      </c>
      <c r="D349" s="0" t="n">
        <v>39.1223</v>
      </c>
      <c r="E349" s="0" t="n">
        <v>0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0</v>
      </c>
      <c r="L349" s="0" t="n">
        <v>0.0005</v>
      </c>
      <c r="M349" s="0" t="n">
        <v>0</v>
      </c>
      <c r="N349" s="0" t="n">
        <v>-0.0163</v>
      </c>
      <c r="O349" s="0" t="n">
        <v>2.4998</v>
      </c>
      <c r="P349" s="0" t="n">
        <v>0.01</v>
      </c>
      <c r="Q349" s="0" t="n">
        <v>0</v>
      </c>
      <c r="R349" s="0" t="n">
        <v>0.0559</v>
      </c>
      <c r="S349" s="0" t="n">
        <v>1</v>
      </c>
      <c r="T349" s="0" t="n">
        <v>44.9407</v>
      </c>
      <c r="U349" s="0" t="n">
        <v>0</v>
      </c>
      <c r="V349" s="0" t="n">
        <v>-58.8158</v>
      </c>
      <c r="W349" s="0" t="n">
        <v>13.9178</v>
      </c>
      <c r="X349" s="0" t="n">
        <v>361.5954</v>
      </c>
      <c r="Y349" s="0" t="n">
        <v>369.8757</v>
      </c>
      <c r="Z349" s="0" t="n">
        <v>897.3948</v>
      </c>
      <c r="AA349" s="0" t="n">
        <v>-15.8935</v>
      </c>
      <c r="AB349" s="0" t="n">
        <v>48.6932</v>
      </c>
      <c r="AC349" s="0" t="n">
        <v>13.995</v>
      </c>
      <c r="AD349" s="0" t="n">
        <v>13.9906</v>
      </c>
      <c r="AE349" s="0" t="n">
        <v>16.5895</v>
      </c>
      <c r="AF349" s="0" t="n">
        <v>0.0025</v>
      </c>
      <c r="AG349" s="0" t="n">
        <v>0.0637</v>
      </c>
      <c r="AH349" s="0" t="n">
        <v>0</v>
      </c>
    </row>
    <row r="350" customFormat="false" ht="12.8" hidden="false" customHeight="false" outlineLevel="0" collapsed="false">
      <c r="A350" s="0" t="n">
        <v>8</v>
      </c>
      <c r="B350" s="0" t="n">
        <v>12</v>
      </c>
      <c r="C350" s="0" t="n">
        <v>58.6338</v>
      </c>
      <c r="D350" s="0" t="n">
        <v>39.1218</v>
      </c>
      <c r="E350" s="0" t="n">
        <v>0</v>
      </c>
      <c r="F350" s="0" t="n">
        <v>0</v>
      </c>
      <c r="G350" s="0" t="n">
        <v>0</v>
      </c>
      <c r="H350" s="0" t="n">
        <v>0</v>
      </c>
      <c r="I350" s="0" t="n">
        <v>0</v>
      </c>
      <c r="J350" s="0" t="n">
        <v>0</v>
      </c>
      <c r="K350" s="0" t="n">
        <v>0</v>
      </c>
      <c r="L350" s="0" t="n">
        <v>0.0005</v>
      </c>
      <c r="M350" s="0" t="n">
        <v>0</v>
      </c>
      <c r="N350" s="0" t="n">
        <v>-0.0163</v>
      </c>
      <c r="O350" s="0" t="n">
        <v>2.4998</v>
      </c>
      <c r="P350" s="0" t="n">
        <v>0.01</v>
      </c>
      <c r="Q350" s="0" t="n">
        <v>0</v>
      </c>
      <c r="R350" s="0" t="n">
        <v>0.0559</v>
      </c>
      <c r="S350" s="0" t="n">
        <v>1</v>
      </c>
      <c r="T350" s="0" t="n">
        <v>45.889</v>
      </c>
      <c r="U350" s="0" t="n">
        <v>0</v>
      </c>
      <c r="V350" s="0" t="n">
        <v>-58.8336</v>
      </c>
      <c r="W350" s="0" t="n">
        <v>13.0582</v>
      </c>
      <c r="X350" s="0" t="n">
        <v>360.9406</v>
      </c>
      <c r="Y350" s="0" t="n">
        <v>369.2838</v>
      </c>
      <c r="Z350" s="0" t="n">
        <v>884.9254</v>
      </c>
      <c r="AA350" s="0" t="n">
        <v>-15.9466</v>
      </c>
      <c r="AB350" s="0" t="n">
        <v>48.6932</v>
      </c>
      <c r="AC350" s="0" t="n">
        <v>13.89</v>
      </c>
      <c r="AD350" s="0" t="n">
        <v>13.8849</v>
      </c>
      <c r="AE350" s="0" t="n">
        <v>16.3557</v>
      </c>
      <c r="AF350" s="0" t="n">
        <v>0.0025</v>
      </c>
      <c r="AG350" s="0" t="n">
        <v>0.0637</v>
      </c>
      <c r="AH350" s="0" t="n">
        <v>0</v>
      </c>
    </row>
    <row r="351" customFormat="false" ht="12.8" hidden="false" customHeight="false" outlineLevel="0" collapsed="false">
      <c r="A351" s="0" t="n">
        <v>8</v>
      </c>
      <c r="B351" s="0" t="n">
        <v>13</v>
      </c>
      <c r="C351" s="0" t="n">
        <v>58.6332</v>
      </c>
      <c r="D351" s="0" t="n">
        <v>39.1212</v>
      </c>
      <c r="E351" s="0" t="n">
        <v>0</v>
      </c>
      <c r="F351" s="0" t="n">
        <v>0</v>
      </c>
      <c r="G351" s="0" t="n">
        <v>0</v>
      </c>
      <c r="H351" s="0" t="n">
        <v>0</v>
      </c>
      <c r="I351" s="0" t="n">
        <v>0</v>
      </c>
      <c r="J351" s="0" t="n">
        <v>0</v>
      </c>
      <c r="K351" s="0" t="n">
        <v>0</v>
      </c>
      <c r="L351" s="0" t="n">
        <v>0.0005</v>
      </c>
      <c r="M351" s="0" t="n">
        <v>0</v>
      </c>
      <c r="N351" s="0" t="n">
        <v>-0.0163</v>
      </c>
      <c r="O351" s="0" t="n">
        <v>2.4998</v>
      </c>
      <c r="P351" s="0" t="n">
        <v>0.01</v>
      </c>
      <c r="Q351" s="0" t="n">
        <v>0</v>
      </c>
      <c r="R351" s="0" t="n">
        <v>0.0559</v>
      </c>
      <c r="S351" s="0" t="n">
        <v>1</v>
      </c>
      <c r="T351" s="0" t="n">
        <v>43.1645</v>
      </c>
      <c r="U351" s="0" t="n">
        <v>0</v>
      </c>
      <c r="V351" s="0" t="n">
        <v>-55.3586</v>
      </c>
      <c r="W351" s="0" t="n">
        <v>12.3544</v>
      </c>
      <c r="X351" s="0" t="n">
        <v>364.5016</v>
      </c>
      <c r="Y351" s="0" t="n">
        <v>372.836</v>
      </c>
      <c r="Z351" s="0" t="n">
        <v>882.7643</v>
      </c>
      <c r="AA351" s="0" t="n">
        <v>-11.9464</v>
      </c>
      <c r="AB351" s="0" t="n">
        <v>48.6932</v>
      </c>
      <c r="AC351" s="0" t="n">
        <v>13.801</v>
      </c>
      <c r="AD351" s="0" t="n">
        <v>13.7969</v>
      </c>
      <c r="AE351" s="0" t="n">
        <v>16.1561</v>
      </c>
      <c r="AF351" s="0" t="n">
        <v>0.0025</v>
      </c>
      <c r="AG351" s="0" t="n">
        <v>0.0637</v>
      </c>
      <c r="AH351" s="0" t="n">
        <v>0</v>
      </c>
    </row>
    <row r="352" customFormat="false" ht="12.8" hidden="false" customHeight="false" outlineLevel="0" collapsed="false">
      <c r="A352" s="0" t="n">
        <v>8</v>
      </c>
      <c r="B352" s="0" t="n">
        <v>14</v>
      </c>
      <c r="C352" s="0" t="n">
        <v>58.6327</v>
      </c>
      <c r="D352" s="0" t="n">
        <v>39.1207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1.9694</v>
      </c>
      <c r="K352" s="0" t="n">
        <v>0</v>
      </c>
      <c r="L352" s="0" t="n">
        <v>0.0005</v>
      </c>
      <c r="M352" s="0" t="n">
        <v>0</v>
      </c>
      <c r="N352" s="0" t="n">
        <v>-0.0163</v>
      </c>
      <c r="O352" s="0" t="n">
        <v>2.4954</v>
      </c>
      <c r="P352" s="0" t="n">
        <v>0.01</v>
      </c>
      <c r="Q352" s="0" t="n">
        <v>0</v>
      </c>
      <c r="R352" s="0" t="n">
        <v>0.0559</v>
      </c>
      <c r="S352" s="0" t="n">
        <v>1</v>
      </c>
      <c r="T352" s="0" t="n">
        <v>450.0533</v>
      </c>
      <c r="U352" s="0" t="n">
        <v>0</v>
      </c>
      <c r="V352" s="0" t="n">
        <v>-461.2196</v>
      </c>
      <c r="W352" s="0" t="n">
        <v>11.0454</v>
      </c>
      <c r="X352" s="0" t="n">
        <v>-112.5538</v>
      </c>
      <c r="Y352" s="0" t="n">
        <v>410.7953</v>
      </c>
      <c r="Z352" s="0" t="n">
        <v>1397.1908</v>
      </c>
      <c r="AA352" s="0" t="n">
        <v>34.8817</v>
      </c>
      <c r="AB352" s="0" t="n">
        <v>48.6932</v>
      </c>
      <c r="AC352" s="0" t="n">
        <v>13.921</v>
      </c>
      <c r="AD352" s="0" t="n">
        <v>13.8684</v>
      </c>
      <c r="AE352" s="0" t="n">
        <v>16.0147</v>
      </c>
      <c r="AF352" s="0" t="n">
        <v>0.0025</v>
      </c>
      <c r="AG352" s="0" t="n">
        <v>0.0637</v>
      </c>
      <c r="AH352" s="0" t="n">
        <v>20.9214</v>
      </c>
    </row>
    <row r="353" customFormat="false" ht="12.8" hidden="false" customHeight="false" outlineLevel="0" collapsed="false">
      <c r="A353" s="0" t="n">
        <v>8</v>
      </c>
      <c r="B353" s="0" t="n">
        <v>15</v>
      </c>
      <c r="C353" s="0" t="n">
        <v>58.6321</v>
      </c>
      <c r="D353" s="0" t="n">
        <v>39.1201</v>
      </c>
      <c r="E353" s="0" t="n">
        <v>0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2.8935</v>
      </c>
      <c r="K353" s="0" t="n">
        <v>0</v>
      </c>
      <c r="L353" s="0" t="n">
        <v>0.0005</v>
      </c>
      <c r="M353" s="0" t="n">
        <v>0</v>
      </c>
      <c r="N353" s="0" t="n">
        <v>-0.0163</v>
      </c>
      <c r="O353" s="0" t="n">
        <v>2.4952</v>
      </c>
      <c r="P353" s="0" t="n">
        <v>0.01</v>
      </c>
      <c r="Q353" s="0" t="n">
        <v>0</v>
      </c>
      <c r="R353" s="0" t="n">
        <v>0.0559</v>
      </c>
      <c r="S353" s="0" t="n">
        <v>1</v>
      </c>
      <c r="T353" s="0" t="n">
        <v>1366.2854</v>
      </c>
      <c r="U353" s="0" t="n">
        <v>0</v>
      </c>
      <c r="V353" s="0" t="n">
        <v>-1375.3723</v>
      </c>
      <c r="W353" s="0" t="n">
        <v>9.0583</v>
      </c>
      <c r="X353" s="0" t="n">
        <v>-1186.4058</v>
      </c>
      <c r="Y353" s="0" t="n">
        <v>495.2634</v>
      </c>
      <c r="Z353" s="0" t="n">
        <v>2520.1687</v>
      </c>
      <c r="AA353" s="0" t="n">
        <v>95.5887</v>
      </c>
      <c r="AB353" s="0" t="n">
        <v>48.6932</v>
      </c>
      <c r="AC353" s="0" t="n">
        <v>14.293</v>
      </c>
      <c r="AD353" s="0" t="n">
        <v>14.1386</v>
      </c>
      <c r="AE353" s="0" t="n">
        <v>15.9555</v>
      </c>
      <c r="AF353" s="0" t="n">
        <v>0.0025</v>
      </c>
      <c r="AG353" s="0" t="n">
        <v>0.0637</v>
      </c>
      <c r="AH353" s="0" t="n">
        <v>21.0055</v>
      </c>
    </row>
    <row r="354" customFormat="false" ht="12.8" hidden="false" customHeight="false" outlineLevel="0" collapsed="false">
      <c r="A354" s="0" t="n">
        <v>8</v>
      </c>
      <c r="B354" s="0" t="n">
        <v>16</v>
      </c>
      <c r="C354" s="0" t="n">
        <v>58.6316</v>
      </c>
      <c r="D354" s="0" t="n">
        <v>39.1196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3.7459</v>
      </c>
      <c r="K354" s="0" t="n">
        <v>0</v>
      </c>
      <c r="L354" s="0" t="n">
        <v>0.0005</v>
      </c>
      <c r="M354" s="0" t="n">
        <v>0</v>
      </c>
      <c r="N354" s="0" t="n">
        <v>-0.0163</v>
      </c>
      <c r="O354" s="0" t="n">
        <v>2.495</v>
      </c>
      <c r="P354" s="0" t="n">
        <v>0.01</v>
      </c>
      <c r="Q354" s="0" t="n">
        <v>0</v>
      </c>
      <c r="R354" s="0" t="n">
        <v>0.0559</v>
      </c>
      <c r="S354" s="0" t="n">
        <v>1</v>
      </c>
      <c r="T354" s="0" t="n">
        <v>2564.6311</v>
      </c>
      <c r="U354" s="0" t="n">
        <v>0</v>
      </c>
      <c r="V354" s="0" t="n">
        <v>-2571.0435</v>
      </c>
      <c r="W354" s="0" t="n">
        <v>6.5536</v>
      </c>
      <c r="X354" s="0" t="n">
        <v>-2590.3091</v>
      </c>
      <c r="Y354" s="0" t="n">
        <v>591.9638</v>
      </c>
      <c r="Z354" s="0" t="n">
        <v>3917.7285</v>
      </c>
      <c r="AA354" s="0" t="n">
        <v>160.8983</v>
      </c>
      <c r="AB354" s="0" t="n">
        <v>48.6932</v>
      </c>
      <c r="AC354" s="0" t="n">
        <v>14.814</v>
      </c>
      <c r="AD354" s="0" t="n">
        <v>14.5981</v>
      </c>
      <c r="AE354" s="0" t="n">
        <v>15.9913</v>
      </c>
      <c r="AF354" s="0" t="n">
        <v>0.0025</v>
      </c>
      <c r="AG354" s="0" t="n">
        <v>0.0636</v>
      </c>
      <c r="AH354" s="0" t="n">
        <v>21.2629</v>
      </c>
    </row>
    <row r="355" customFormat="false" ht="12.8" hidden="false" customHeight="false" outlineLevel="0" collapsed="false">
      <c r="A355" s="0" t="n">
        <v>8</v>
      </c>
      <c r="B355" s="0" t="n">
        <v>17</v>
      </c>
      <c r="C355" s="0" t="n">
        <v>58.631</v>
      </c>
      <c r="D355" s="0" t="n">
        <v>39.119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0</v>
      </c>
      <c r="J355" s="0" t="n">
        <v>5.0687</v>
      </c>
      <c r="K355" s="0" t="n">
        <v>0</v>
      </c>
      <c r="L355" s="0" t="n">
        <v>0.0005</v>
      </c>
      <c r="M355" s="0" t="n">
        <v>0</v>
      </c>
      <c r="N355" s="0" t="n">
        <v>-0.0163</v>
      </c>
      <c r="O355" s="0" t="n">
        <v>2.4948</v>
      </c>
      <c r="P355" s="0" t="n">
        <v>0.01</v>
      </c>
      <c r="Q355" s="0" t="n">
        <v>0</v>
      </c>
      <c r="R355" s="0" t="n">
        <v>0.0559</v>
      </c>
      <c r="S355" s="0" t="n">
        <v>1</v>
      </c>
      <c r="T355" s="0" t="n">
        <v>3616.2788</v>
      </c>
      <c r="U355" s="0" t="n">
        <v>0</v>
      </c>
      <c r="V355" s="0" t="n">
        <v>-3621.5413</v>
      </c>
      <c r="W355" s="0" t="n">
        <v>5.0844</v>
      </c>
      <c r="X355" s="0" t="n">
        <v>-3824.1311</v>
      </c>
      <c r="Y355" s="0" t="n">
        <v>688.8475</v>
      </c>
      <c r="Z355" s="0" t="n">
        <v>5169.0317</v>
      </c>
      <c r="AA355" s="0" t="n">
        <v>228.1934</v>
      </c>
      <c r="AB355" s="0" t="n">
        <v>48.6932</v>
      </c>
      <c r="AC355" s="0" t="n">
        <v>15.236</v>
      </c>
      <c r="AD355" s="0" t="n">
        <v>14.9383</v>
      </c>
      <c r="AE355" s="0" t="n">
        <v>16.0612</v>
      </c>
      <c r="AF355" s="0" t="n">
        <v>0.0025</v>
      </c>
      <c r="AG355" s="0" t="n">
        <v>0.0636</v>
      </c>
      <c r="AH355" s="0" t="n">
        <v>20.5551</v>
      </c>
    </row>
    <row r="356" customFormat="false" ht="12.8" hidden="false" customHeight="false" outlineLevel="0" collapsed="false">
      <c r="A356" s="0" t="n">
        <v>8</v>
      </c>
      <c r="B356" s="0" t="n">
        <v>18</v>
      </c>
      <c r="C356" s="0" t="n">
        <v>58.6305</v>
      </c>
      <c r="D356" s="0" t="n">
        <v>39.1185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4.7466</v>
      </c>
      <c r="K356" s="0" t="n">
        <v>0</v>
      </c>
      <c r="L356" s="0" t="n">
        <v>0.0005</v>
      </c>
      <c r="M356" s="0" t="n">
        <v>0</v>
      </c>
      <c r="N356" s="0" t="n">
        <v>-0.0163</v>
      </c>
      <c r="O356" s="0" t="n">
        <v>2.4947</v>
      </c>
      <c r="P356" s="0" t="n">
        <v>0.01</v>
      </c>
      <c r="Q356" s="0" t="n">
        <v>0</v>
      </c>
      <c r="R356" s="0" t="n">
        <v>0.0559</v>
      </c>
      <c r="S356" s="0" t="n">
        <v>1</v>
      </c>
      <c r="T356" s="0" t="n">
        <v>3080.0161</v>
      </c>
      <c r="U356" s="0" t="n">
        <v>0</v>
      </c>
      <c r="V356" s="0" t="n">
        <v>-3084.0874</v>
      </c>
      <c r="W356" s="0" t="n">
        <v>3.9102</v>
      </c>
      <c r="X356" s="0" t="n">
        <v>-3189.9321</v>
      </c>
      <c r="Y356" s="0" t="n">
        <v>655.3312</v>
      </c>
      <c r="Z356" s="0" t="n">
        <v>4618.3472</v>
      </c>
      <c r="AA356" s="0" t="n">
        <v>207.1291</v>
      </c>
      <c r="AB356" s="0" t="n">
        <v>48.6932</v>
      </c>
      <c r="AC356" s="0" t="n">
        <v>15.449</v>
      </c>
      <c r="AD356" s="0" t="n">
        <v>15.2513</v>
      </c>
      <c r="AE356" s="0" t="n">
        <v>16.1513</v>
      </c>
      <c r="AF356" s="0" t="n">
        <v>0.0025</v>
      </c>
      <c r="AG356" s="0" t="n">
        <v>0.0636</v>
      </c>
      <c r="AH356" s="0" t="n">
        <v>20.6418</v>
      </c>
    </row>
    <row r="357" customFormat="false" ht="12.8" hidden="false" customHeight="false" outlineLevel="0" collapsed="false">
      <c r="A357" s="0" t="n">
        <v>8</v>
      </c>
      <c r="B357" s="0" t="n">
        <v>19</v>
      </c>
      <c r="C357" s="0" t="n">
        <v>58.6299</v>
      </c>
      <c r="D357" s="0" t="n">
        <v>39.1179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3.5148</v>
      </c>
      <c r="K357" s="0" t="n">
        <v>0</v>
      </c>
      <c r="L357" s="0" t="n">
        <v>0.0005</v>
      </c>
      <c r="M357" s="0" t="n">
        <v>0</v>
      </c>
      <c r="N357" s="0" t="n">
        <v>-0.0163</v>
      </c>
      <c r="O357" s="0" t="n">
        <v>2.4945</v>
      </c>
      <c r="P357" s="0" t="n">
        <v>0.01</v>
      </c>
      <c r="Q357" s="0" t="n">
        <v>0</v>
      </c>
      <c r="R357" s="0" t="n">
        <v>0.0559</v>
      </c>
      <c r="S357" s="0" t="n">
        <v>0.7448</v>
      </c>
      <c r="T357" s="0" t="n">
        <v>5350.1577</v>
      </c>
      <c r="U357" s="0" t="n">
        <v>0</v>
      </c>
      <c r="V357" s="0" t="n">
        <v>-5352.7412</v>
      </c>
      <c r="W357" s="0" t="n">
        <v>2.4531</v>
      </c>
      <c r="X357" s="0" t="n">
        <v>-5856.5479</v>
      </c>
      <c r="Y357" s="0" t="n">
        <v>886.0575</v>
      </c>
      <c r="Z357" s="0" t="n">
        <v>7260.9966</v>
      </c>
      <c r="AA357" s="0" t="n">
        <v>369.845</v>
      </c>
      <c r="AB357" s="0" t="n">
        <v>48.6932</v>
      </c>
      <c r="AC357" s="0" t="n">
        <v>16.015</v>
      </c>
      <c r="AD357" s="0" t="n">
        <v>15.6432</v>
      </c>
      <c r="AE357" s="0" t="n">
        <v>16.277</v>
      </c>
      <c r="AF357" s="0" t="n">
        <v>0.0025</v>
      </c>
      <c r="AG357" s="0" t="n">
        <v>0.0636</v>
      </c>
      <c r="AH357" s="0" t="n">
        <v>18.6727</v>
      </c>
    </row>
    <row r="358" customFormat="false" ht="12.8" hidden="false" customHeight="false" outlineLevel="0" collapsed="false">
      <c r="A358" s="0" t="n">
        <v>8</v>
      </c>
      <c r="B358" s="0" t="n">
        <v>20</v>
      </c>
      <c r="C358" s="0" t="n">
        <v>58.6294</v>
      </c>
      <c r="D358" s="0" t="n">
        <v>39.1174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6.7741</v>
      </c>
      <c r="K358" s="0" t="n">
        <v>0</v>
      </c>
      <c r="L358" s="0" t="n">
        <v>0.0005</v>
      </c>
      <c r="M358" s="0" t="n">
        <v>0</v>
      </c>
      <c r="N358" s="0" t="n">
        <v>-0.0163</v>
      </c>
      <c r="O358" s="0" t="n">
        <v>2.4943</v>
      </c>
      <c r="P358" s="0" t="n">
        <v>0.01</v>
      </c>
      <c r="Q358" s="0" t="n">
        <v>0</v>
      </c>
      <c r="R358" s="0" t="n">
        <v>0.0559</v>
      </c>
      <c r="S358" s="0" t="n">
        <v>1</v>
      </c>
      <c r="T358" s="0" t="n">
        <v>5522.4204</v>
      </c>
      <c r="U358" s="0" t="n">
        <v>0</v>
      </c>
      <c r="V358" s="0" t="n">
        <v>-5526.1191</v>
      </c>
      <c r="W358" s="0" t="n">
        <v>3.2067</v>
      </c>
      <c r="X358" s="0" t="n">
        <v>-6060.7075</v>
      </c>
      <c r="Y358" s="0" t="n">
        <v>907.6189</v>
      </c>
      <c r="Z358" s="0" t="n">
        <v>7530.4009</v>
      </c>
      <c r="AA358" s="0" t="n">
        <v>386.6544</v>
      </c>
      <c r="AB358" s="0" t="n">
        <v>48.6932</v>
      </c>
      <c r="AC358" s="0" t="n">
        <v>15.929</v>
      </c>
      <c r="AD358" s="0" t="n">
        <v>15.6129</v>
      </c>
      <c r="AE358" s="0" t="n">
        <v>16.3319</v>
      </c>
      <c r="AF358" s="0" t="n">
        <v>0.0025</v>
      </c>
      <c r="AG358" s="0" t="n">
        <v>0.0636</v>
      </c>
      <c r="AH358" s="0" t="n">
        <v>18.6633</v>
      </c>
    </row>
    <row r="359" customFormat="false" ht="12.8" hidden="false" customHeight="false" outlineLevel="0" collapsed="false">
      <c r="A359" s="0" t="n">
        <v>8</v>
      </c>
      <c r="B359" s="0" t="n">
        <v>21</v>
      </c>
      <c r="C359" s="0" t="n">
        <v>58.6288</v>
      </c>
      <c r="D359" s="0" t="n">
        <v>39.1168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7.4479</v>
      </c>
      <c r="K359" s="0" t="n">
        <v>0</v>
      </c>
      <c r="L359" s="0" t="n">
        <v>0.0005</v>
      </c>
      <c r="M359" s="0" t="n">
        <v>0</v>
      </c>
      <c r="N359" s="0" t="n">
        <v>-0.0163</v>
      </c>
      <c r="O359" s="0" t="n">
        <v>2.4941</v>
      </c>
      <c r="P359" s="0" t="n">
        <v>0.01</v>
      </c>
      <c r="Q359" s="0" t="n">
        <v>0</v>
      </c>
      <c r="R359" s="0" t="n">
        <v>0.0559</v>
      </c>
      <c r="S359" s="0" t="n">
        <v>1</v>
      </c>
      <c r="T359" s="0" t="n">
        <v>6599.2183</v>
      </c>
      <c r="U359" s="0" t="n">
        <v>0</v>
      </c>
      <c r="V359" s="0" t="n">
        <v>-6601.0166</v>
      </c>
      <c r="W359" s="0" t="n">
        <v>1.5968</v>
      </c>
      <c r="X359" s="0" t="n">
        <v>-7322.918</v>
      </c>
      <c r="Y359" s="0" t="n">
        <v>1046.8821</v>
      </c>
      <c r="Z359" s="0" t="n">
        <v>8797.1006</v>
      </c>
      <c r="AA359" s="0" t="n">
        <v>486.562</v>
      </c>
      <c r="AB359" s="0" t="n">
        <v>48.6932</v>
      </c>
      <c r="AC359" s="0" t="n">
        <v>16.387</v>
      </c>
      <c r="AD359" s="0" t="n">
        <v>16.0012</v>
      </c>
      <c r="AE359" s="0" t="n">
        <v>16.4449</v>
      </c>
      <c r="AF359" s="0" t="n">
        <v>0.0025</v>
      </c>
      <c r="AG359" s="0" t="n">
        <v>0.0636</v>
      </c>
      <c r="AH359" s="0" t="n">
        <v>17.5616</v>
      </c>
    </row>
    <row r="360" customFormat="false" ht="12.8" hidden="false" customHeight="false" outlineLevel="0" collapsed="false">
      <c r="A360" s="0" t="n">
        <v>8</v>
      </c>
      <c r="B360" s="0" t="n">
        <v>22</v>
      </c>
      <c r="C360" s="0" t="n">
        <v>58.6283</v>
      </c>
      <c r="D360" s="0" t="n">
        <v>39.1163</v>
      </c>
      <c r="E360" s="0" t="n">
        <v>0</v>
      </c>
      <c r="F360" s="0" t="n">
        <v>0</v>
      </c>
      <c r="G360" s="0" t="n">
        <v>0</v>
      </c>
      <c r="H360" s="0" t="n">
        <v>0</v>
      </c>
      <c r="I360" s="0" t="n">
        <v>0</v>
      </c>
      <c r="J360" s="0" t="n">
        <v>8.9761</v>
      </c>
      <c r="K360" s="0" t="n">
        <v>0</v>
      </c>
      <c r="L360" s="0" t="n">
        <v>0.0005</v>
      </c>
      <c r="M360" s="0" t="n">
        <v>0</v>
      </c>
      <c r="N360" s="0" t="n">
        <v>-0.0163</v>
      </c>
      <c r="O360" s="0" t="n">
        <v>2.4939</v>
      </c>
      <c r="P360" s="0" t="n">
        <v>0.01</v>
      </c>
      <c r="Q360" s="0" t="n">
        <v>0</v>
      </c>
      <c r="R360" s="0" t="n">
        <v>0.0559</v>
      </c>
      <c r="S360" s="0" t="n">
        <v>0.9891</v>
      </c>
      <c r="T360" s="0" t="n">
        <v>7544.6841</v>
      </c>
      <c r="U360" s="0" t="n">
        <v>0</v>
      </c>
      <c r="V360" s="0" t="n">
        <v>-7544.6392</v>
      </c>
      <c r="W360" s="0" t="n">
        <v>-0.0523</v>
      </c>
      <c r="X360" s="0" t="n">
        <v>-8430.2705</v>
      </c>
      <c r="Y360" s="0" t="n">
        <v>1194.682</v>
      </c>
      <c r="Z360" s="0" t="n">
        <v>9928.1504</v>
      </c>
      <c r="AA360" s="0" t="n">
        <v>593.2765</v>
      </c>
      <c r="AB360" s="0" t="n">
        <v>48.6932</v>
      </c>
      <c r="AC360" s="0" t="n">
        <v>16.936</v>
      </c>
      <c r="AD360" s="0" t="n">
        <v>16.4557</v>
      </c>
      <c r="AE360" s="0" t="n">
        <v>16.6083</v>
      </c>
      <c r="AF360" s="0" t="n">
        <v>0.0025</v>
      </c>
      <c r="AG360" s="0" t="n">
        <v>0.0636</v>
      </c>
      <c r="AH360" s="0" t="n">
        <v>16.3675</v>
      </c>
    </row>
    <row r="361" customFormat="false" ht="12.8" hidden="false" customHeight="false" outlineLevel="0" collapsed="false">
      <c r="A361" s="0" t="n">
        <v>8</v>
      </c>
      <c r="B361" s="0" t="n">
        <v>23</v>
      </c>
      <c r="C361" s="0" t="n">
        <v>58.6277</v>
      </c>
      <c r="D361" s="0" t="n">
        <v>39.1157</v>
      </c>
      <c r="E361" s="0" t="n">
        <v>0</v>
      </c>
      <c r="F361" s="0" t="n">
        <v>0</v>
      </c>
      <c r="G361" s="0" t="n">
        <v>0</v>
      </c>
      <c r="H361" s="0" t="n">
        <v>0</v>
      </c>
      <c r="I361" s="0" t="n">
        <v>0</v>
      </c>
      <c r="J361" s="0" t="n">
        <v>9.3276</v>
      </c>
      <c r="K361" s="0" t="n">
        <v>0</v>
      </c>
      <c r="L361" s="0" t="n">
        <v>0.0005</v>
      </c>
      <c r="M361" s="0" t="n">
        <v>0</v>
      </c>
      <c r="N361" s="0" t="n">
        <v>-0.0163</v>
      </c>
      <c r="O361" s="0" t="n">
        <v>2.4937</v>
      </c>
      <c r="P361" s="0" t="n">
        <v>0.01</v>
      </c>
      <c r="Q361" s="0" t="n">
        <v>0</v>
      </c>
      <c r="R361" s="0" t="n">
        <v>0.0559</v>
      </c>
      <c r="S361" s="0" t="n">
        <v>1</v>
      </c>
      <c r="T361" s="0" t="n">
        <v>7738.7939</v>
      </c>
      <c r="U361" s="0" t="n">
        <v>0</v>
      </c>
      <c r="V361" s="0" t="n">
        <v>-7738.1689</v>
      </c>
      <c r="W361" s="0" t="n">
        <v>-0.9664</v>
      </c>
      <c r="X361" s="0" t="n">
        <v>-8655.7764</v>
      </c>
      <c r="Y361" s="0" t="n">
        <v>1224.499</v>
      </c>
      <c r="Z361" s="0" t="n">
        <v>10183.2842</v>
      </c>
      <c r="AA361" s="0" t="n">
        <v>613.8743</v>
      </c>
      <c r="AB361" s="0" t="n">
        <v>48.6932</v>
      </c>
      <c r="AC361" s="0" t="n">
        <v>17.294</v>
      </c>
      <c r="AD361" s="0" t="n">
        <v>16.8085</v>
      </c>
      <c r="AE361" s="0" t="n">
        <v>16.7813</v>
      </c>
      <c r="AF361" s="0" t="n">
        <v>0.0025</v>
      </c>
      <c r="AG361" s="0" t="n">
        <v>0.0636</v>
      </c>
      <c r="AH361" s="0" t="n">
        <v>16.2549</v>
      </c>
    </row>
    <row r="362" customFormat="false" ht="12.8" hidden="false" customHeight="false" outlineLevel="0" collapsed="false">
      <c r="A362" s="0" t="n">
        <v>8</v>
      </c>
      <c r="B362" s="0" t="n">
        <v>24</v>
      </c>
      <c r="C362" s="0" t="n">
        <v>58.6272</v>
      </c>
      <c r="D362" s="0" t="n">
        <v>39.1152</v>
      </c>
      <c r="E362" s="0" t="n">
        <v>0</v>
      </c>
      <c r="F362" s="0" t="n">
        <v>0</v>
      </c>
      <c r="G362" s="0" t="n">
        <v>0</v>
      </c>
      <c r="H362" s="0" t="n">
        <v>0</v>
      </c>
      <c r="I362" s="0" t="n">
        <v>0</v>
      </c>
      <c r="J362" s="0" t="n">
        <v>9.4221</v>
      </c>
      <c r="K362" s="0" t="n">
        <v>0</v>
      </c>
      <c r="L362" s="0" t="n">
        <v>0.0005</v>
      </c>
      <c r="M362" s="0" t="n">
        <v>0</v>
      </c>
      <c r="N362" s="0" t="n">
        <v>-0.0163</v>
      </c>
      <c r="O362" s="0" t="n">
        <v>2.4936</v>
      </c>
      <c r="P362" s="0" t="n">
        <v>0.01</v>
      </c>
      <c r="Q362" s="0" t="n">
        <v>0</v>
      </c>
      <c r="R362" s="0" t="n">
        <v>0.0559</v>
      </c>
      <c r="S362" s="0" t="n">
        <v>1</v>
      </c>
      <c r="T362" s="0" t="n">
        <v>8299.6338</v>
      </c>
      <c r="U362" s="0" t="n">
        <v>0</v>
      </c>
      <c r="V362" s="0" t="n">
        <v>-8297.0176</v>
      </c>
      <c r="W362" s="0" t="n">
        <v>-2.6737</v>
      </c>
      <c r="X362" s="0" t="n">
        <v>-9309.9824</v>
      </c>
      <c r="Y362" s="0" t="n">
        <v>1302.4281</v>
      </c>
      <c r="Z362" s="0" t="n">
        <v>10878.4873</v>
      </c>
      <c r="AA362" s="0" t="n">
        <v>669.6085</v>
      </c>
      <c r="AB362" s="0" t="n">
        <v>48.6932</v>
      </c>
      <c r="AC362" s="0" t="n">
        <v>17.87</v>
      </c>
      <c r="AD362" s="0" t="n">
        <v>17.3351</v>
      </c>
      <c r="AE362" s="0" t="n">
        <v>17.0033</v>
      </c>
      <c r="AF362" s="0" t="n">
        <v>0.0025</v>
      </c>
      <c r="AG362" s="0" t="n">
        <v>0.0636</v>
      </c>
      <c r="AH362" s="0" t="n">
        <v>16.0506</v>
      </c>
    </row>
    <row r="363" customFormat="false" ht="12.8" hidden="false" customHeight="false" outlineLevel="0" collapsed="false">
      <c r="A363" s="0" t="n">
        <v>8</v>
      </c>
      <c r="B363" s="0" t="n">
        <v>25</v>
      </c>
      <c r="C363" s="0" t="n">
        <v>58.6266</v>
      </c>
      <c r="D363" s="0" t="n">
        <v>39.1146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2.9608</v>
      </c>
      <c r="K363" s="0" t="n">
        <v>0</v>
      </c>
      <c r="L363" s="0" t="n">
        <v>0.0005</v>
      </c>
      <c r="M363" s="0" t="n">
        <v>0</v>
      </c>
      <c r="N363" s="0" t="n">
        <v>-0.0163</v>
      </c>
      <c r="O363" s="0" t="n">
        <v>2.4934</v>
      </c>
      <c r="P363" s="0" t="n">
        <v>0.01</v>
      </c>
      <c r="Q363" s="0" t="n">
        <v>0</v>
      </c>
      <c r="R363" s="0" t="n">
        <v>0.0559</v>
      </c>
      <c r="S363" s="0" t="n">
        <v>1</v>
      </c>
      <c r="T363" s="0" t="n">
        <v>7953.5615</v>
      </c>
      <c r="U363" s="0" t="n">
        <v>0</v>
      </c>
      <c r="V363" s="0" t="n">
        <v>-7952.8931</v>
      </c>
      <c r="W363" s="0" t="n">
        <v>-0.8524</v>
      </c>
      <c r="X363" s="0" t="n">
        <v>-8906.0938</v>
      </c>
      <c r="Y363" s="0" t="n">
        <v>1261.2556</v>
      </c>
      <c r="Z363" s="0" t="n">
        <v>10489.3555</v>
      </c>
      <c r="AA363" s="0" t="n">
        <v>639.6237</v>
      </c>
      <c r="AB363" s="0" t="n">
        <v>48.6932</v>
      </c>
      <c r="AC363" s="0" t="n">
        <v>17.622</v>
      </c>
      <c r="AD363" s="0" t="n">
        <v>17.1799</v>
      </c>
      <c r="AE363" s="0" t="n">
        <v>17.1021</v>
      </c>
      <c r="AF363" s="0" t="n">
        <v>0.0025</v>
      </c>
      <c r="AG363" s="0" t="n">
        <v>0.0636</v>
      </c>
      <c r="AH363" s="0" t="n">
        <v>16.0538</v>
      </c>
    </row>
    <row r="364" customFormat="false" ht="12.8" hidden="false" customHeight="false" outlineLevel="0" collapsed="false">
      <c r="A364" s="0" t="n">
        <v>8</v>
      </c>
      <c r="B364" s="0" t="n">
        <v>26</v>
      </c>
      <c r="C364" s="0" t="n">
        <v>58.6261</v>
      </c>
      <c r="D364" s="0" t="n">
        <v>39.1141</v>
      </c>
      <c r="E364" s="0" t="n">
        <v>0</v>
      </c>
      <c r="F364" s="0" t="n">
        <v>0</v>
      </c>
      <c r="G364" s="0" t="n">
        <v>0</v>
      </c>
      <c r="H364" s="0" t="n">
        <v>0</v>
      </c>
      <c r="I364" s="0" t="n">
        <v>0</v>
      </c>
      <c r="J364" s="0" t="n">
        <v>3.1067</v>
      </c>
      <c r="K364" s="0" t="n">
        <v>0</v>
      </c>
      <c r="L364" s="0" t="n">
        <v>0.0005</v>
      </c>
      <c r="M364" s="0" t="n">
        <v>0</v>
      </c>
      <c r="N364" s="0" t="n">
        <v>-0.0163</v>
      </c>
      <c r="O364" s="0" t="n">
        <v>2.4932</v>
      </c>
      <c r="P364" s="0" t="n">
        <v>0.01</v>
      </c>
      <c r="Q364" s="0" t="n">
        <v>0</v>
      </c>
      <c r="R364" s="0" t="n">
        <v>0.0559</v>
      </c>
      <c r="S364" s="0" t="n">
        <v>1</v>
      </c>
      <c r="T364" s="0" t="n">
        <v>8618.9326</v>
      </c>
      <c r="U364" s="0" t="n">
        <v>0</v>
      </c>
      <c r="V364" s="0" t="n">
        <v>-8617.666</v>
      </c>
      <c r="W364" s="0" t="n">
        <v>-1.5574</v>
      </c>
      <c r="X364" s="0" t="n">
        <v>-9686.6592</v>
      </c>
      <c r="Y364" s="0" t="n">
        <v>1340.1555</v>
      </c>
      <c r="Z364" s="0" t="n">
        <v>11302.875</v>
      </c>
      <c r="AA364" s="0" t="n">
        <v>697.2303</v>
      </c>
      <c r="AB364" s="0" t="n">
        <v>48.6932</v>
      </c>
      <c r="AC364" s="0" t="n">
        <v>17.893</v>
      </c>
      <c r="AD364" s="0" t="n">
        <v>17.4247</v>
      </c>
      <c r="AE364" s="0" t="n">
        <v>17.2234</v>
      </c>
      <c r="AF364" s="0" t="n">
        <v>0.0025</v>
      </c>
      <c r="AG364" s="0" t="n">
        <v>0.0636</v>
      </c>
      <c r="AH364" s="0" t="n">
        <v>16.0531</v>
      </c>
    </row>
    <row r="365" customFormat="false" ht="12.8" hidden="false" customHeight="false" outlineLevel="0" collapsed="false">
      <c r="A365" s="0" t="n">
        <v>8</v>
      </c>
      <c r="B365" s="0" t="n">
        <v>27</v>
      </c>
      <c r="C365" s="0" t="n">
        <v>58.6256</v>
      </c>
      <c r="D365" s="0" t="n">
        <v>39.1135</v>
      </c>
      <c r="E365" s="0" t="n">
        <v>0</v>
      </c>
      <c r="F365" s="0" t="n">
        <v>0</v>
      </c>
      <c r="G365" s="0" t="n">
        <v>0</v>
      </c>
      <c r="H365" s="0" t="n">
        <v>0</v>
      </c>
      <c r="I365" s="0" t="n">
        <v>0</v>
      </c>
      <c r="J365" s="0" t="n">
        <v>3.1961</v>
      </c>
      <c r="K365" s="0" t="n">
        <v>0</v>
      </c>
      <c r="L365" s="0" t="n">
        <v>0.0005</v>
      </c>
      <c r="M365" s="0" t="n">
        <v>0</v>
      </c>
      <c r="N365" s="0" t="n">
        <v>-0.0163</v>
      </c>
      <c r="O365" s="0" t="n">
        <v>2.493</v>
      </c>
      <c r="P365" s="0" t="n">
        <v>0.01</v>
      </c>
      <c r="Q365" s="0" t="n">
        <v>0</v>
      </c>
      <c r="R365" s="0" t="n">
        <v>0.0559</v>
      </c>
      <c r="S365" s="0" t="n">
        <v>1</v>
      </c>
      <c r="T365" s="0" t="n">
        <v>8664.0293</v>
      </c>
      <c r="U365" s="0" t="n">
        <v>0</v>
      </c>
      <c r="V365" s="0" t="n">
        <v>-8663.3877</v>
      </c>
      <c r="W365" s="0" t="n">
        <v>-0.9402</v>
      </c>
      <c r="X365" s="0" t="n">
        <v>-9740.4902</v>
      </c>
      <c r="Y365" s="0" t="n">
        <v>1341.2395</v>
      </c>
      <c r="Z365" s="0" t="n">
        <v>11370.4688</v>
      </c>
      <c r="AA365" s="0" t="n">
        <v>698.0742</v>
      </c>
      <c r="AB365" s="0" t="n">
        <v>48.6932</v>
      </c>
      <c r="AC365" s="0" t="n">
        <v>17.878</v>
      </c>
      <c r="AD365" s="0" t="n">
        <v>17.4181</v>
      </c>
      <c r="AE365" s="0" t="n">
        <v>17.2993</v>
      </c>
      <c r="AF365" s="0" t="n">
        <v>0.0025</v>
      </c>
      <c r="AG365" s="0" t="n">
        <v>0.0636</v>
      </c>
      <c r="AH365" s="0" t="n">
        <v>16.1183</v>
      </c>
    </row>
    <row r="366" customFormat="false" ht="12.8" hidden="false" customHeight="false" outlineLevel="0" collapsed="false">
      <c r="A366" s="0" t="n">
        <v>8</v>
      </c>
      <c r="B366" s="0" t="n">
        <v>28</v>
      </c>
      <c r="C366" s="0" t="n">
        <v>58.625</v>
      </c>
      <c r="D366" s="0" t="n">
        <v>39.113</v>
      </c>
      <c r="E366" s="0" t="n">
        <v>0</v>
      </c>
      <c r="F366" s="0" t="n">
        <v>0</v>
      </c>
      <c r="G366" s="0" t="n">
        <v>0</v>
      </c>
      <c r="H366" s="0" t="n">
        <v>0</v>
      </c>
      <c r="I366" s="0" t="n">
        <v>0</v>
      </c>
      <c r="J366" s="0" t="n">
        <v>10.3604</v>
      </c>
      <c r="K366" s="0" t="n">
        <v>0</v>
      </c>
      <c r="L366" s="0" t="n">
        <v>0.0005</v>
      </c>
      <c r="M366" s="0" t="n">
        <v>0</v>
      </c>
      <c r="N366" s="0" t="n">
        <v>-0.0163</v>
      </c>
      <c r="O366" s="0" t="n">
        <v>2.4928</v>
      </c>
      <c r="P366" s="0" t="n">
        <v>0.01</v>
      </c>
      <c r="Q366" s="0" t="n">
        <v>0</v>
      </c>
      <c r="R366" s="0" t="n">
        <v>0.0559</v>
      </c>
      <c r="S366" s="0" t="n">
        <v>1</v>
      </c>
      <c r="T366" s="0" t="n">
        <v>8630.998</v>
      </c>
      <c r="U366" s="0" t="n">
        <v>0</v>
      </c>
      <c r="V366" s="0" t="n">
        <v>-8630.9502</v>
      </c>
      <c r="W366" s="0" t="n">
        <v>-0.5421</v>
      </c>
      <c r="X366" s="0" t="n">
        <v>-9702.3691</v>
      </c>
      <c r="Y366" s="0" t="n">
        <v>1329.0547</v>
      </c>
      <c r="Z366" s="0" t="n">
        <v>11321.4336</v>
      </c>
      <c r="AA366" s="0" t="n">
        <v>688.9406</v>
      </c>
      <c r="AB366" s="0" t="n">
        <v>48.6932</v>
      </c>
      <c r="AC366" s="0" t="n">
        <v>17.834</v>
      </c>
      <c r="AD366" s="0" t="n">
        <v>17.4116</v>
      </c>
      <c r="AE366" s="0" t="n">
        <v>17.349</v>
      </c>
      <c r="AF366" s="0" t="n">
        <v>0.0025</v>
      </c>
      <c r="AG366" s="0" t="n">
        <v>0.0636</v>
      </c>
      <c r="AH366" s="0" t="n">
        <v>16.2436</v>
      </c>
    </row>
    <row r="367" customFormat="false" ht="12.8" hidden="false" customHeight="false" outlineLevel="0" collapsed="false">
      <c r="A367" s="0" t="n">
        <v>8</v>
      </c>
      <c r="B367" s="0" t="n">
        <v>29</v>
      </c>
      <c r="C367" s="0" t="n">
        <v>58.6245</v>
      </c>
      <c r="D367" s="0" t="n">
        <v>39.1124</v>
      </c>
      <c r="E367" s="0" t="n">
        <v>0</v>
      </c>
      <c r="F367" s="0" t="n">
        <v>0</v>
      </c>
      <c r="G367" s="0" t="n">
        <v>0</v>
      </c>
      <c r="H367" s="0" t="n">
        <v>0</v>
      </c>
      <c r="I367" s="0" t="n">
        <v>0</v>
      </c>
      <c r="J367" s="0" t="n">
        <v>5.765</v>
      </c>
      <c r="K367" s="0" t="n">
        <v>0</v>
      </c>
      <c r="L367" s="0" t="n">
        <v>0.0005</v>
      </c>
      <c r="M367" s="0" t="n">
        <v>0</v>
      </c>
      <c r="N367" s="0" t="n">
        <v>-0.0163</v>
      </c>
      <c r="O367" s="0" t="n">
        <v>2.4926</v>
      </c>
      <c r="P367" s="0" t="n">
        <v>0.01</v>
      </c>
      <c r="Q367" s="0" t="n">
        <v>0</v>
      </c>
      <c r="R367" s="0" t="n">
        <v>0.0559</v>
      </c>
      <c r="S367" s="0" t="n">
        <v>0.9942</v>
      </c>
      <c r="T367" s="0" t="n">
        <v>8490.5947</v>
      </c>
      <c r="U367" s="0" t="n">
        <v>0</v>
      </c>
      <c r="V367" s="0" t="n">
        <v>-8490.0391</v>
      </c>
      <c r="W367" s="0" t="n">
        <v>-0.9896</v>
      </c>
      <c r="X367" s="0" t="n">
        <v>-9535.7051</v>
      </c>
      <c r="Y367" s="0" t="n">
        <v>1300.4728</v>
      </c>
      <c r="Z367" s="0" t="n">
        <v>11123.0977</v>
      </c>
      <c r="AA367" s="0" t="n">
        <v>667.0237</v>
      </c>
      <c r="AB367" s="0" t="n">
        <v>48.6932</v>
      </c>
      <c r="AC367" s="0" t="n">
        <v>17.979</v>
      </c>
      <c r="AD367" s="0" t="n">
        <v>17.5539</v>
      </c>
      <c r="AE367" s="0" t="n">
        <v>17.416</v>
      </c>
      <c r="AF367" s="0" t="n">
        <v>0.0025</v>
      </c>
      <c r="AG367" s="0" t="n">
        <v>0.0636</v>
      </c>
      <c r="AH367" s="0" t="n">
        <v>16.4546</v>
      </c>
    </row>
    <row r="368" customFormat="false" ht="12.8" hidden="false" customHeight="false" outlineLevel="0" collapsed="false">
      <c r="A368" s="0" t="n">
        <v>8</v>
      </c>
      <c r="B368" s="0" t="n">
        <v>30</v>
      </c>
      <c r="C368" s="0" t="n">
        <v>58.6239</v>
      </c>
      <c r="D368" s="0" t="n">
        <v>39.1119</v>
      </c>
      <c r="E368" s="0" t="n">
        <v>0</v>
      </c>
      <c r="F368" s="0" t="n">
        <v>0</v>
      </c>
      <c r="G368" s="0" t="n">
        <v>0</v>
      </c>
      <c r="H368" s="0" t="n">
        <v>0</v>
      </c>
      <c r="I368" s="0" t="n">
        <v>0</v>
      </c>
      <c r="J368" s="0" t="n">
        <v>10.009</v>
      </c>
      <c r="K368" s="0" t="n">
        <v>0</v>
      </c>
      <c r="L368" s="0" t="n">
        <v>0.0005</v>
      </c>
      <c r="M368" s="0" t="n">
        <v>0</v>
      </c>
      <c r="N368" s="0" t="n">
        <v>-0.0163</v>
      </c>
      <c r="O368" s="0" t="n">
        <v>2.4925</v>
      </c>
      <c r="P368" s="0" t="n">
        <v>0.01</v>
      </c>
      <c r="Q368" s="0" t="n">
        <v>0</v>
      </c>
      <c r="R368" s="0" t="n">
        <v>0.0559</v>
      </c>
      <c r="S368" s="0" t="n">
        <v>1</v>
      </c>
      <c r="T368" s="0" t="n">
        <v>8297.7773</v>
      </c>
      <c r="U368" s="0" t="n">
        <v>0</v>
      </c>
      <c r="V368" s="0" t="n">
        <v>-8297.8262</v>
      </c>
      <c r="W368" s="0" t="n">
        <v>-0.4101</v>
      </c>
      <c r="X368" s="0" t="n">
        <v>-9309.9023</v>
      </c>
      <c r="Y368" s="0" t="n">
        <v>1260.9855</v>
      </c>
      <c r="Z368" s="0" t="n">
        <v>10886.6553</v>
      </c>
      <c r="AA368" s="0" t="n">
        <v>638.1146</v>
      </c>
      <c r="AB368" s="0" t="n">
        <v>48.6932</v>
      </c>
      <c r="AC368" s="0" t="n">
        <v>17.898</v>
      </c>
      <c r="AD368" s="0" t="n">
        <v>17.5009</v>
      </c>
      <c r="AE368" s="0" t="n">
        <v>17.4475</v>
      </c>
      <c r="AF368" s="0" t="n">
        <v>0.0025</v>
      </c>
      <c r="AG368" s="0" t="n">
        <v>0.0636</v>
      </c>
      <c r="AH368" s="0" t="n">
        <v>16.7849</v>
      </c>
    </row>
    <row r="369" customFormat="false" ht="12.8" hidden="false" customHeight="false" outlineLevel="0" collapsed="false">
      <c r="A369" s="0" t="n">
        <v>8</v>
      </c>
      <c r="B369" s="0" t="n">
        <v>31</v>
      </c>
      <c r="C369" s="0" t="n">
        <v>58.6234</v>
      </c>
      <c r="D369" s="0" t="n">
        <v>39.1114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9.7288</v>
      </c>
      <c r="K369" s="0" t="n">
        <v>0</v>
      </c>
      <c r="L369" s="0" t="n">
        <v>0.0005</v>
      </c>
      <c r="M369" s="0" t="n">
        <v>0</v>
      </c>
      <c r="N369" s="0" t="n">
        <v>-0.0163</v>
      </c>
      <c r="O369" s="0" t="n">
        <v>2.4923</v>
      </c>
      <c r="P369" s="0" t="n">
        <v>0.01</v>
      </c>
      <c r="Q369" s="0" t="n">
        <v>0</v>
      </c>
      <c r="R369" s="0" t="n">
        <v>0.0559</v>
      </c>
      <c r="S369" s="0" t="n">
        <v>1</v>
      </c>
      <c r="T369" s="0" t="n">
        <v>8023.3872</v>
      </c>
      <c r="U369" s="0" t="n">
        <v>0</v>
      </c>
      <c r="V369" s="0" t="n">
        <v>-8023.8682</v>
      </c>
      <c r="W369" s="0" t="n">
        <v>0.0922</v>
      </c>
      <c r="X369" s="0" t="n">
        <v>-8988.0498</v>
      </c>
      <c r="Y369" s="0" t="n">
        <v>1201.4677</v>
      </c>
      <c r="Z369" s="0" t="n">
        <v>10525.6436</v>
      </c>
      <c r="AA369" s="0" t="n">
        <v>593.1018</v>
      </c>
      <c r="AB369" s="0" t="n">
        <v>48.6932</v>
      </c>
      <c r="AC369" s="0" t="n">
        <v>17.81</v>
      </c>
      <c r="AD369" s="0" t="n">
        <v>17.4284</v>
      </c>
      <c r="AE369" s="0" t="n">
        <v>17.4535</v>
      </c>
      <c r="AF369" s="0" t="n">
        <v>0.0025</v>
      </c>
      <c r="AG369" s="0" t="n">
        <v>0.0636</v>
      </c>
      <c r="AH369" s="0" t="n">
        <v>17.3588</v>
      </c>
    </row>
    <row r="370" customFormat="false" ht="12.8" hidden="false" customHeight="false" outlineLevel="0" collapsed="false">
      <c r="A370" s="0" t="n">
        <v>8</v>
      </c>
      <c r="B370" s="0" t="n">
        <v>32</v>
      </c>
      <c r="C370" s="0" t="n">
        <v>58.6228</v>
      </c>
      <c r="D370" s="0" t="n">
        <v>39.1108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0</v>
      </c>
      <c r="J370" s="0" t="n">
        <v>9.53</v>
      </c>
      <c r="K370" s="0" t="n">
        <v>0</v>
      </c>
      <c r="L370" s="0" t="n">
        <v>0.0005</v>
      </c>
      <c r="M370" s="0" t="n">
        <v>0</v>
      </c>
      <c r="N370" s="0" t="n">
        <v>-0.0163</v>
      </c>
      <c r="O370" s="0" t="n">
        <v>2.4921</v>
      </c>
      <c r="P370" s="0" t="n">
        <v>0.01</v>
      </c>
      <c r="Q370" s="0" t="n">
        <v>0</v>
      </c>
      <c r="R370" s="0" t="n">
        <v>0.0559</v>
      </c>
      <c r="S370" s="0" t="n">
        <v>1</v>
      </c>
      <c r="T370" s="0" t="n">
        <v>7854.6279</v>
      </c>
      <c r="U370" s="0" t="n">
        <v>0</v>
      </c>
      <c r="V370" s="0" t="n">
        <v>-7855.3887</v>
      </c>
      <c r="W370" s="0" t="n">
        <v>0.2645</v>
      </c>
      <c r="X370" s="0" t="n">
        <v>-8790.0234</v>
      </c>
      <c r="Y370" s="0" t="n">
        <v>1134.3822</v>
      </c>
      <c r="Z370" s="0" t="n">
        <v>10284.4619</v>
      </c>
      <c r="AA370" s="0" t="n">
        <v>539.2254</v>
      </c>
      <c r="AB370" s="0" t="n">
        <v>48.6932</v>
      </c>
      <c r="AC370" s="0" t="n">
        <v>17.758</v>
      </c>
      <c r="AD370" s="0" t="n">
        <v>17.3987</v>
      </c>
      <c r="AE370" s="0" t="n">
        <v>17.453</v>
      </c>
      <c r="AF370" s="0" t="n">
        <v>0.0025</v>
      </c>
      <c r="AG370" s="0" t="n">
        <v>0.0636</v>
      </c>
      <c r="AH370" s="0" t="n">
        <v>18.4777</v>
      </c>
    </row>
    <row r="371" customFormat="false" ht="12.8" hidden="false" customHeight="false" outlineLevel="0" collapsed="false">
      <c r="A371" s="0" t="n">
        <v>8</v>
      </c>
      <c r="B371" s="0" t="n">
        <v>33</v>
      </c>
      <c r="C371" s="0" t="n">
        <v>58.6223</v>
      </c>
      <c r="D371" s="0" t="n">
        <v>39.1103</v>
      </c>
      <c r="E371" s="0" t="n">
        <v>0</v>
      </c>
      <c r="F371" s="0" t="n">
        <v>0</v>
      </c>
      <c r="G371" s="0" t="n">
        <v>0</v>
      </c>
      <c r="H371" s="0" t="n">
        <v>0</v>
      </c>
      <c r="I371" s="0" t="n">
        <v>0</v>
      </c>
      <c r="J371" s="0" t="n">
        <v>9.4443</v>
      </c>
      <c r="K371" s="0" t="n">
        <v>0</v>
      </c>
      <c r="L371" s="0" t="n">
        <v>0.0005</v>
      </c>
      <c r="M371" s="0" t="n">
        <v>0</v>
      </c>
      <c r="N371" s="0" t="n">
        <v>-0.0163</v>
      </c>
      <c r="O371" s="0" t="n">
        <v>2.4919</v>
      </c>
      <c r="P371" s="0" t="n">
        <v>0.01</v>
      </c>
      <c r="Q371" s="0" t="n">
        <v>0</v>
      </c>
      <c r="R371" s="0" t="n">
        <v>0.0559</v>
      </c>
      <c r="S371" s="0" t="n">
        <v>1</v>
      </c>
      <c r="T371" s="0" t="n">
        <v>7642.8857</v>
      </c>
      <c r="U371" s="0" t="n">
        <v>0</v>
      </c>
      <c r="V371" s="0" t="n">
        <v>-7643.9004</v>
      </c>
      <c r="W371" s="0" t="n">
        <v>0.5035</v>
      </c>
      <c r="X371" s="0" t="n">
        <v>-8541.5244</v>
      </c>
      <c r="Y371" s="0" t="n">
        <v>1050.7277</v>
      </c>
      <c r="Z371" s="0" t="n">
        <v>9980.9824</v>
      </c>
      <c r="AA371" s="0" t="n">
        <v>472.2657</v>
      </c>
      <c r="AB371" s="0" t="n">
        <v>48.6932</v>
      </c>
      <c r="AC371" s="0" t="n">
        <v>17.693</v>
      </c>
      <c r="AD371" s="0" t="n">
        <v>17.3488</v>
      </c>
      <c r="AE371" s="0" t="n">
        <v>17.4427</v>
      </c>
      <c r="AF371" s="0" t="n">
        <v>0.0025</v>
      </c>
      <c r="AG371" s="0" t="n">
        <v>0.0636</v>
      </c>
      <c r="AH371" s="0" t="n">
        <v>20.1525</v>
      </c>
    </row>
    <row r="372" customFormat="false" ht="12.8" hidden="false" customHeight="false" outlineLevel="0" collapsed="false">
      <c r="A372" s="0" t="n">
        <v>8</v>
      </c>
      <c r="B372" s="0" t="n">
        <v>34</v>
      </c>
      <c r="C372" s="0" t="n">
        <v>58.6217</v>
      </c>
      <c r="D372" s="0" t="n">
        <v>39.1097</v>
      </c>
      <c r="E372" s="0" t="n">
        <v>0</v>
      </c>
      <c r="F372" s="0" t="n">
        <v>0</v>
      </c>
      <c r="G372" s="0" t="n">
        <v>0</v>
      </c>
      <c r="H372" s="0" t="n">
        <v>0</v>
      </c>
      <c r="I372" s="0" t="n">
        <v>0</v>
      </c>
      <c r="J372" s="0" t="n">
        <v>9.1799</v>
      </c>
      <c r="K372" s="0" t="n">
        <v>0</v>
      </c>
      <c r="L372" s="0" t="n">
        <v>0.0005</v>
      </c>
      <c r="M372" s="0" t="n">
        <v>0</v>
      </c>
      <c r="N372" s="0" t="n">
        <v>-0.0163</v>
      </c>
      <c r="O372" s="0" t="n">
        <v>2.4917</v>
      </c>
      <c r="P372" s="0" t="n">
        <v>0.01</v>
      </c>
      <c r="Q372" s="0" t="n">
        <v>0</v>
      </c>
      <c r="R372" s="0" t="n">
        <v>0.0559</v>
      </c>
      <c r="S372" s="0" t="n">
        <v>1</v>
      </c>
      <c r="T372" s="0" t="n">
        <v>7360.9058</v>
      </c>
      <c r="U372" s="0" t="n">
        <v>0</v>
      </c>
      <c r="V372" s="0" t="n">
        <v>-7360.8667</v>
      </c>
      <c r="W372" s="0" t="n">
        <v>0.2444</v>
      </c>
      <c r="X372" s="0" t="n">
        <v>-8208.2744</v>
      </c>
      <c r="Y372" s="0" t="n">
        <v>959.042</v>
      </c>
      <c r="Z372" s="0" t="n">
        <v>9599.4023</v>
      </c>
      <c r="AA372" s="0" t="n">
        <v>400.8034</v>
      </c>
      <c r="AB372" s="0" t="n">
        <v>48.6932</v>
      </c>
      <c r="AC372" s="0" t="n">
        <v>17.741</v>
      </c>
      <c r="AD372" s="0" t="n">
        <v>17.392</v>
      </c>
      <c r="AE372" s="0" t="n">
        <v>17.4466</v>
      </c>
      <c r="AF372" s="0" t="n">
        <v>0.0025</v>
      </c>
      <c r="AG372" s="0" t="n">
        <v>0.0636</v>
      </c>
      <c r="AH372" s="0" t="n">
        <v>22.4906</v>
      </c>
    </row>
    <row r="373" customFormat="false" ht="12.8" hidden="false" customHeight="false" outlineLevel="0" collapsed="false">
      <c r="A373" s="0" t="n">
        <v>8</v>
      </c>
      <c r="B373" s="0" t="n">
        <v>35</v>
      </c>
      <c r="C373" s="0" t="n">
        <v>58.6212</v>
      </c>
      <c r="D373" s="0" t="n">
        <v>39.1092</v>
      </c>
      <c r="E373" s="0" t="n">
        <v>0</v>
      </c>
      <c r="F373" s="0" t="n">
        <v>0</v>
      </c>
      <c r="G373" s="0" t="n">
        <v>0</v>
      </c>
      <c r="H373" s="0" t="n">
        <v>0</v>
      </c>
      <c r="I373" s="0" t="n">
        <v>0</v>
      </c>
      <c r="J373" s="0" t="n">
        <v>8.8338</v>
      </c>
      <c r="K373" s="0" t="n">
        <v>0</v>
      </c>
      <c r="L373" s="0" t="n">
        <v>0.0005</v>
      </c>
      <c r="M373" s="0" t="n">
        <v>0</v>
      </c>
      <c r="N373" s="0" t="n">
        <v>-0.0163</v>
      </c>
      <c r="O373" s="0" t="n">
        <v>2.4915</v>
      </c>
      <c r="P373" s="0" t="n">
        <v>0.01</v>
      </c>
      <c r="Q373" s="0" t="n">
        <v>0</v>
      </c>
      <c r="R373" s="0" t="n">
        <v>0.0559</v>
      </c>
      <c r="S373" s="0" t="n">
        <v>1</v>
      </c>
      <c r="T373" s="0" t="n">
        <v>6954.9102</v>
      </c>
      <c r="U373" s="0" t="n">
        <v>0</v>
      </c>
      <c r="V373" s="0" t="n">
        <v>-6955.6538</v>
      </c>
      <c r="W373" s="0" t="n">
        <v>0.371</v>
      </c>
      <c r="X373" s="0" t="n">
        <v>-7731.6919</v>
      </c>
      <c r="Y373" s="0" t="n">
        <v>860.1017</v>
      </c>
      <c r="Z373" s="0" t="n">
        <v>9091.4932</v>
      </c>
      <c r="AA373" s="0" t="n">
        <v>327.2335</v>
      </c>
      <c r="AB373" s="0" t="n">
        <v>48.6932</v>
      </c>
      <c r="AC373" s="0" t="n">
        <v>17.699</v>
      </c>
      <c r="AD373" s="0" t="n">
        <v>17.3697</v>
      </c>
      <c r="AE373" s="0" t="n">
        <v>17.4429</v>
      </c>
      <c r="AF373" s="0" t="n">
        <v>0.0025</v>
      </c>
      <c r="AG373" s="0" t="n">
        <v>0.0636</v>
      </c>
      <c r="AH373" s="0" t="n">
        <v>25.6798</v>
      </c>
    </row>
    <row r="374" customFormat="false" ht="12.8" hidden="false" customHeight="false" outlineLevel="0" collapsed="false">
      <c r="A374" s="0" t="n">
        <v>8</v>
      </c>
      <c r="B374" s="0" t="n">
        <v>36</v>
      </c>
      <c r="C374" s="0" t="n">
        <v>58.6206</v>
      </c>
      <c r="D374" s="0" t="n">
        <v>39.1086</v>
      </c>
      <c r="E374" s="0" t="n">
        <v>0</v>
      </c>
      <c r="F374" s="0" t="n">
        <v>0</v>
      </c>
      <c r="G374" s="0" t="n">
        <v>0</v>
      </c>
      <c r="H374" s="0" t="n">
        <v>0</v>
      </c>
      <c r="I374" s="0" t="n">
        <v>0</v>
      </c>
      <c r="J374" s="0" t="n">
        <v>2.592</v>
      </c>
      <c r="K374" s="0" t="n">
        <v>0</v>
      </c>
      <c r="L374" s="0" t="n">
        <v>0.0005</v>
      </c>
      <c r="M374" s="0" t="n">
        <v>0</v>
      </c>
      <c r="N374" s="0" t="n">
        <v>-0.0163</v>
      </c>
      <c r="O374" s="0" t="n">
        <v>2.4914</v>
      </c>
      <c r="P374" s="0" t="n">
        <v>0.01</v>
      </c>
      <c r="Q374" s="0" t="n">
        <v>0</v>
      </c>
      <c r="R374" s="0" t="n">
        <v>0.0559</v>
      </c>
      <c r="S374" s="0" t="n">
        <v>1</v>
      </c>
      <c r="T374" s="0" t="n">
        <v>6358.0791</v>
      </c>
      <c r="U374" s="0" t="n">
        <v>0</v>
      </c>
      <c r="V374" s="0" t="n">
        <v>-6356.4614</v>
      </c>
      <c r="W374" s="0" t="n">
        <v>-2.1527</v>
      </c>
      <c r="X374" s="0" t="n">
        <v>-7023.5254</v>
      </c>
      <c r="Y374" s="0" t="n">
        <v>757.9543</v>
      </c>
      <c r="Z374" s="0" t="n">
        <v>8338.6553</v>
      </c>
      <c r="AA374" s="0" t="n">
        <v>253.3347</v>
      </c>
      <c r="AB374" s="0" t="n">
        <v>48.6932</v>
      </c>
      <c r="AC374" s="0" t="n">
        <v>18.229</v>
      </c>
      <c r="AD374" s="0" t="n">
        <v>17.8888</v>
      </c>
      <c r="AE374" s="0" t="n">
        <v>17.558</v>
      </c>
      <c r="AF374" s="0" t="n">
        <v>0.0025</v>
      </c>
      <c r="AG374" s="0" t="n">
        <v>0.0636</v>
      </c>
      <c r="AH374" s="0" t="n">
        <v>30.224</v>
      </c>
    </row>
    <row r="375" customFormat="false" ht="12.8" hidden="false" customHeight="false" outlineLevel="0" collapsed="false">
      <c r="A375" s="0" t="n">
        <v>8</v>
      </c>
      <c r="B375" s="0" t="n">
        <v>37</v>
      </c>
      <c r="C375" s="0" t="n">
        <v>58.6201</v>
      </c>
      <c r="D375" s="0" t="n">
        <v>39.1081</v>
      </c>
      <c r="E375" s="0" t="n">
        <v>0</v>
      </c>
      <c r="F375" s="0" t="n">
        <v>0</v>
      </c>
      <c r="G375" s="0" t="n">
        <v>0</v>
      </c>
      <c r="H375" s="0" t="n">
        <v>0</v>
      </c>
      <c r="I375" s="0" t="n">
        <v>0</v>
      </c>
      <c r="J375" s="0" t="n">
        <v>4.5077</v>
      </c>
      <c r="K375" s="0" t="n">
        <v>0</v>
      </c>
      <c r="L375" s="0" t="n">
        <v>0.0005</v>
      </c>
      <c r="M375" s="0" t="n">
        <v>0</v>
      </c>
      <c r="N375" s="0" t="n">
        <v>-0.0163</v>
      </c>
      <c r="O375" s="0" t="n">
        <v>2.4912</v>
      </c>
      <c r="P375" s="0" t="n">
        <v>0.01</v>
      </c>
      <c r="Q375" s="0" t="n">
        <v>0</v>
      </c>
      <c r="R375" s="0" t="n">
        <v>0.0559</v>
      </c>
      <c r="S375" s="0" t="n">
        <v>1</v>
      </c>
      <c r="T375" s="0" t="n">
        <v>3205.6965</v>
      </c>
      <c r="U375" s="0" t="n">
        <v>0</v>
      </c>
      <c r="V375" s="0" t="n">
        <v>-3202.675</v>
      </c>
      <c r="W375" s="0" t="n">
        <v>-3.4866</v>
      </c>
      <c r="X375" s="0" t="n">
        <v>-3310.7378</v>
      </c>
      <c r="Y375" s="0" t="n">
        <v>683.6913</v>
      </c>
      <c r="Z375" s="0" t="n">
        <v>4829.7827</v>
      </c>
      <c r="AA375" s="0" t="n">
        <v>217.4637</v>
      </c>
      <c r="AB375" s="0" t="n">
        <v>48.6932</v>
      </c>
      <c r="AC375" s="0" t="n">
        <v>18.461</v>
      </c>
      <c r="AD375" s="0" t="n">
        <v>18.2802</v>
      </c>
      <c r="AE375" s="0" t="n">
        <v>17.7138</v>
      </c>
      <c r="AF375" s="0" t="n">
        <v>0.0025</v>
      </c>
      <c r="AG375" s="0" t="n">
        <v>0.0636</v>
      </c>
      <c r="AH375" s="0" t="n">
        <v>20.9215</v>
      </c>
    </row>
    <row r="376" customFormat="false" ht="12.8" hidden="false" customHeight="false" outlineLevel="0" collapsed="false">
      <c r="A376" s="0" t="n">
        <v>8</v>
      </c>
      <c r="B376" s="0" t="n">
        <v>38</v>
      </c>
      <c r="C376" s="0" t="n">
        <v>58.6195</v>
      </c>
      <c r="D376" s="0" t="n">
        <v>39.1075</v>
      </c>
      <c r="E376" s="0" t="n">
        <v>0</v>
      </c>
      <c r="F376" s="0" t="n">
        <v>0</v>
      </c>
      <c r="G376" s="0" t="n">
        <v>0</v>
      </c>
      <c r="H376" s="0" t="n">
        <v>0</v>
      </c>
      <c r="I376" s="0" t="n">
        <v>0</v>
      </c>
      <c r="J376" s="0" t="n">
        <v>4.9102</v>
      </c>
      <c r="K376" s="0" t="n">
        <v>0</v>
      </c>
      <c r="L376" s="0" t="n">
        <v>0.0005</v>
      </c>
      <c r="M376" s="0" t="n">
        <v>0</v>
      </c>
      <c r="N376" s="0" t="n">
        <v>-0.0163</v>
      </c>
      <c r="O376" s="0" t="n">
        <v>2.491</v>
      </c>
      <c r="P376" s="0" t="n">
        <v>0.01</v>
      </c>
      <c r="Q376" s="0" t="n">
        <v>0</v>
      </c>
      <c r="R376" s="0" t="n">
        <v>0.0559</v>
      </c>
      <c r="S376" s="0" t="n">
        <v>1</v>
      </c>
      <c r="T376" s="0" t="n">
        <v>1918.2467</v>
      </c>
      <c r="U376" s="0" t="n">
        <v>0</v>
      </c>
      <c r="V376" s="0" t="n">
        <v>-1917.4109</v>
      </c>
      <c r="W376" s="0" t="n">
        <v>-0.9328</v>
      </c>
      <c r="X376" s="0" t="n">
        <v>-1800.9993</v>
      </c>
      <c r="Y376" s="0" t="n">
        <v>564.355</v>
      </c>
      <c r="Z376" s="0" t="n">
        <v>3273.9087</v>
      </c>
      <c r="AA376" s="0" t="n">
        <v>131.6976</v>
      </c>
      <c r="AB376" s="0" t="n">
        <v>48.6932</v>
      </c>
      <c r="AC376" s="0" t="n">
        <v>18.018</v>
      </c>
      <c r="AD376" s="0" t="n">
        <v>17.907</v>
      </c>
      <c r="AE376" s="0" t="n">
        <v>17.723</v>
      </c>
      <c r="AF376" s="0" t="n">
        <v>0.0025</v>
      </c>
      <c r="AG376" s="0" t="n">
        <v>0.0635</v>
      </c>
      <c r="AH376" s="0" t="n">
        <v>20.9215</v>
      </c>
    </row>
    <row r="377" customFormat="false" ht="12.8" hidden="false" customHeight="false" outlineLevel="0" collapsed="false">
      <c r="A377" s="0" t="n">
        <v>8</v>
      </c>
      <c r="B377" s="0" t="n">
        <v>39</v>
      </c>
      <c r="C377" s="0" t="n">
        <v>58.619</v>
      </c>
      <c r="D377" s="0" t="n">
        <v>39.107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0.0005</v>
      </c>
      <c r="M377" s="0" t="n">
        <v>0</v>
      </c>
      <c r="N377" s="0" t="n">
        <v>-0.0163</v>
      </c>
      <c r="O377" s="0" t="n">
        <v>2.491</v>
      </c>
      <c r="P377" s="0" t="n">
        <v>0.01</v>
      </c>
      <c r="Q377" s="0" t="n">
        <v>0</v>
      </c>
      <c r="R377" s="0" t="n">
        <v>0.0559</v>
      </c>
      <c r="S377" s="0" t="n">
        <v>1</v>
      </c>
      <c r="T377" s="0" t="n">
        <v>31.8799</v>
      </c>
      <c r="U377" s="0" t="n">
        <v>0</v>
      </c>
      <c r="V377" s="0" t="n">
        <v>-32.1849</v>
      </c>
      <c r="W377" s="0" t="n">
        <v>0.2991</v>
      </c>
      <c r="X377" s="0" t="n">
        <v>415.3784</v>
      </c>
      <c r="Y377" s="0" t="n">
        <v>449.231</v>
      </c>
      <c r="Z377" s="0" t="n">
        <v>937.4972</v>
      </c>
      <c r="AA377" s="0" t="n">
        <v>17.8786</v>
      </c>
      <c r="AB377" s="0" t="n">
        <v>48.6932</v>
      </c>
      <c r="AC377" s="0" t="n">
        <v>17.663</v>
      </c>
      <c r="AD377" s="0" t="n">
        <v>17.661</v>
      </c>
      <c r="AE377" s="0" t="n">
        <v>17.6782</v>
      </c>
      <c r="AF377" s="0" t="n">
        <v>0.0025</v>
      </c>
      <c r="AG377" s="0" t="n">
        <v>0.0635</v>
      </c>
      <c r="AH377" s="0" t="n">
        <v>0</v>
      </c>
    </row>
    <row r="378" customFormat="false" ht="12.8" hidden="false" customHeight="false" outlineLevel="0" collapsed="false">
      <c r="A378" s="0" t="n">
        <v>8</v>
      </c>
      <c r="B378" s="0" t="n">
        <v>40</v>
      </c>
      <c r="C378" s="0" t="n">
        <v>58.6184</v>
      </c>
      <c r="D378" s="0" t="n">
        <v>39.1064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0</v>
      </c>
      <c r="L378" s="0" t="n">
        <v>0.0005</v>
      </c>
      <c r="M378" s="0" t="n">
        <v>0</v>
      </c>
      <c r="N378" s="0" t="n">
        <v>-0.0163</v>
      </c>
      <c r="O378" s="0" t="n">
        <v>2.491</v>
      </c>
      <c r="P378" s="0" t="n">
        <v>0.01</v>
      </c>
      <c r="Q378" s="0" t="n">
        <v>0</v>
      </c>
      <c r="R378" s="0" t="n">
        <v>0.0559</v>
      </c>
      <c r="S378" s="0" t="n">
        <v>1</v>
      </c>
      <c r="T378" s="0" t="n">
        <v>70.166</v>
      </c>
      <c r="U378" s="0" t="n">
        <v>0</v>
      </c>
      <c r="V378" s="0" t="n">
        <v>-74.3203</v>
      </c>
      <c r="W378" s="0" t="n">
        <v>3.7533</v>
      </c>
      <c r="X378" s="0" t="n">
        <v>361.0866</v>
      </c>
      <c r="Y378" s="0" t="n">
        <v>394.9872</v>
      </c>
      <c r="Z378" s="0" t="n">
        <v>955.8288</v>
      </c>
      <c r="AA378" s="0" t="n">
        <v>-32.3526</v>
      </c>
      <c r="AB378" s="0" t="n">
        <v>48.6932</v>
      </c>
      <c r="AC378" s="0" t="n">
        <v>16.905</v>
      </c>
      <c r="AD378" s="0" t="n">
        <v>16.9008</v>
      </c>
      <c r="AE378" s="0" t="n">
        <v>17.4819</v>
      </c>
      <c r="AF378" s="0" t="n">
        <v>0.0025</v>
      </c>
      <c r="AG378" s="0" t="n">
        <v>0.0635</v>
      </c>
      <c r="AH378" s="0" t="n">
        <v>0</v>
      </c>
    </row>
    <row r="379" customFormat="false" ht="12.8" hidden="false" customHeight="false" outlineLevel="0" collapsed="false">
      <c r="A379" s="0" t="n">
        <v>8</v>
      </c>
      <c r="B379" s="0" t="n">
        <v>41</v>
      </c>
      <c r="C379" s="0" t="n">
        <v>58.6179</v>
      </c>
      <c r="D379" s="0" t="n">
        <v>39.1059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0.0005</v>
      </c>
      <c r="M379" s="0" t="n">
        <v>0</v>
      </c>
      <c r="N379" s="0" t="n">
        <v>-0.0163</v>
      </c>
      <c r="O379" s="0" t="n">
        <v>2.491</v>
      </c>
      <c r="P379" s="0" t="n">
        <v>0.01</v>
      </c>
      <c r="Q379" s="0" t="n">
        <v>0</v>
      </c>
      <c r="R379" s="0" t="n">
        <v>0.0559</v>
      </c>
      <c r="S379" s="0" t="n">
        <v>1</v>
      </c>
      <c r="T379" s="0" t="n">
        <v>75.913</v>
      </c>
      <c r="U379" s="0" t="n">
        <v>0</v>
      </c>
      <c r="V379" s="0" t="n">
        <v>-81.7945</v>
      </c>
      <c r="W379" s="0" t="n">
        <v>5.5598</v>
      </c>
      <c r="X379" s="0" t="n">
        <v>348.7753</v>
      </c>
      <c r="Y379" s="0" t="n">
        <v>382.9845</v>
      </c>
      <c r="Z379" s="0" t="n">
        <v>939.4116</v>
      </c>
      <c r="AA379" s="0" t="n">
        <v>-41.3648</v>
      </c>
      <c r="AB379" s="0" t="n">
        <v>48.6932</v>
      </c>
      <c r="AC379" s="0" t="n">
        <v>16.335</v>
      </c>
      <c r="AD379" s="0" t="n">
        <v>16.3304</v>
      </c>
      <c r="AE379" s="0" t="n">
        <v>17.2361</v>
      </c>
      <c r="AF379" s="0" t="n">
        <v>0.0025</v>
      </c>
      <c r="AG379" s="0" t="n">
        <v>0.0635</v>
      </c>
      <c r="AH379" s="0" t="n">
        <v>0</v>
      </c>
    </row>
    <row r="380" customFormat="false" ht="12.8" hidden="false" customHeight="false" outlineLevel="0" collapsed="false">
      <c r="A380" s="0" t="n">
        <v>8</v>
      </c>
      <c r="B380" s="0" t="n">
        <v>42</v>
      </c>
      <c r="C380" s="0" t="n">
        <v>58.6173</v>
      </c>
      <c r="D380" s="0" t="n">
        <v>39.1053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0.0005</v>
      </c>
      <c r="M380" s="0" t="n">
        <v>0</v>
      </c>
      <c r="N380" s="0" t="n">
        <v>-0.0163</v>
      </c>
      <c r="O380" s="0" t="n">
        <v>2.491</v>
      </c>
      <c r="P380" s="0" t="n">
        <v>0.01</v>
      </c>
      <c r="Q380" s="0" t="n">
        <v>0</v>
      </c>
      <c r="R380" s="0" t="n">
        <v>0.0559</v>
      </c>
      <c r="S380" s="0" t="n">
        <v>1</v>
      </c>
      <c r="T380" s="0" t="n">
        <v>75.4848</v>
      </c>
      <c r="U380" s="0" t="n">
        <v>0</v>
      </c>
      <c r="V380" s="0" t="n">
        <v>-81.8732</v>
      </c>
      <c r="W380" s="0" t="n">
        <v>6.1715</v>
      </c>
      <c r="X380" s="0" t="n">
        <v>346.3968</v>
      </c>
      <c r="Y380" s="0" t="n">
        <v>380.868</v>
      </c>
      <c r="Z380" s="0" t="n">
        <v>925.1448</v>
      </c>
      <c r="AA380" s="0" t="n">
        <v>-41.5384</v>
      </c>
      <c r="AB380" s="0" t="n">
        <v>48.6932</v>
      </c>
      <c r="AC380" s="0" t="n">
        <v>15.963</v>
      </c>
      <c r="AD380" s="0" t="n">
        <v>15.9579</v>
      </c>
      <c r="AE380" s="0" t="n">
        <v>16.9993</v>
      </c>
      <c r="AF380" s="0" t="n">
        <v>0.0025</v>
      </c>
      <c r="AG380" s="0" t="n">
        <v>0.0635</v>
      </c>
      <c r="AH380" s="0" t="n">
        <v>0</v>
      </c>
    </row>
    <row r="381" customFormat="false" ht="12.8" hidden="false" customHeight="false" outlineLevel="0" collapsed="false">
      <c r="A381" s="0" t="n">
        <v>8</v>
      </c>
      <c r="B381" s="0" t="n">
        <v>43</v>
      </c>
      <c r="C381" s="0" t="n">
        <v>58.6168</v>
      </c>
      <c r="D381" s="0" t="n">
        <v>39.1048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0.0005</v>
      </c>
      <c r="M381" s="0" t="n">
        <v>0</v>
      </c>
      <c r="N381" s="0" t="n">
        <v>-0.0163</v>
      </c>
      <c r="O381" s="0" t="n">
        <v>2.491</v>
      </c>
      <c r="P381" s="0" t="n">
        <v>0.01</v>
      </c>
      <c r="Q381" s="0" t="n">
        <v>0</v>
      </c>
      <c r="R381" s="0" t="n">
        <v>0.0559</v>
      </c>
      <c r="S381" s="0" t="n">
        <v>1</v>
      </c>
      <c r="T381" s="0" t="n">
        <v>74.6991</v>
      </c>
      <c r="U381" s="0" t="n">
        <v>0</v>
      </c>
      <c r="V381" s="0" t="n">
        <v>-81.6648</v>
      </c>
      <c r="W381" s="0" t="n">
        <v>6.6778</v>
      </c>
      <c r="X381" s="0" t="n">
        <v>344.5528</v>
      </c>
      <c r="Y381" s="0" t="n">
        <v>379.2011</v>
      </c>
      <c r="Z381" s="0" t="n">
        <v>920.0258</v>
      </c>
      <c r="AA381" s="0" t="n">
        <v>-41.4294</v>
      </c>
      <c r="AB381" s="0" t="n">
        <v>48.6932</v>
      </c>
      <c r="AC381" s="0" t="n">
        <v>15.621</v>
      </c>
      <c r="AD381" s="0" t="n">
        <v>15.6162</v>
      </c>
      <c r="AE381" s="0" t="n">
        <v>16.7687</v>
      </c>
      <c r="AF381" s="0" t="n">
        <v>0.0025</v>
      </c>
      <c r="AG381" s="0" t="n">
        <v>0.0635</v>
      </c>
      <c r="AH381" s="0" t="n">
        <v>0</v>
      </c>
    </row>
    <row r="382" customFormat="false" ht="12.8" hidden="false" customHeight="false" outlineLevel="0" collapsed="false">
      <c r="A382" s="0" t="n">
        <v>8</v>
      </c>
      <c r="B382" s="0" t="n">
        <v>44</v>
      </c>
      <c r="C382" s="0" t="n">
        <v>58.6162</v>
      </c>
      <c r="D382" s="0" t="n">
        <v>39.1042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0.0005</v>
      </c>
      <c r="M382" s="0" t="n">
        <v>0</v>
      </c>
      <c r="N382" s="0" t="n">
        <v>-0.0163</v>
      </c>
      <c r="O382" s="0" t="n">
        <v>2.491</v>
      </c>
      <c r="P382" s="0" t="n">
        <v>0.01</v>
      </c>
      <c r="Q382" s="0" t="n">
        <v>0</v>
      </c>
      <c r="R382" s="0" t="n">
        <v>0.0559</v>
      </c>
      <c r="S382" s="0" t="n">
        <v>1</v>
      </c>
      <c r="T382" s="0" t="n">
        <v>74.3222</v>
      </c>
      <c r="U382" s="0" t="n">
        <v>0</v>
      </c>
      <c r="V382" s="0" t="n">
        <v>-81.5276</v>
      </c>
      <c r="W382" s="0" t="n">
        <v>7.1592</v>
      </c>
      <c r="X382" s="0" t="n">
        <v>342.7019</v>
      </c>
      <c r="Y382" s="0" t="n">
        <v>377.4916</v>
      </c>
      <c r="Z382" s="0" t="n">
        <v>915.8727</v>
      </c>
      <c r="AA382" s="0" t="n">
        <v>-41.4284</v>
      </c>
      <c r="AB382" s="0" t="n">
        <v>48.6932</v>
      </c>
      <c r="AC382" s="0" t="n">
        <v>15.291</v>
      </c>
      <c r="AD382" s="0" t="n">
        <v>15.2859</v>
      </c>
      <c r="AE382" s="0" t="n">
        <v>16.5406</v>
      </c>
      <c r="AF382" s="0" t="n">
        <v>0.0025</v>
      </c>
      <c r="AG382" s="0" t="n">
        <v>0.0635</v>
      </c>
      <c r="AH382" s="0" t="n">
        <v>0</v>
      </c>
    </row>
    <row r="383" customFormat="false" ht="12.8" hidden="false" customHeight="false" outlineLevel="0" collapsed="false">
      <c r="A383" s="0" t="n">
        <v>8</v>
      </c>
      <c r="B383" s="0" t="n">
        <v>45</v>
      </c>
      <c r="C383" s="0" t="n">
        <v>58.6157</v>
      </c>
      <c r="D383" s="0" t="n">
        <v>39.1037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0.0005</v>
      </c>
      <c r="M383" s="0" t="n">
        <v>0</v>
      </c>
      <c r="N383" s="0" t="n">
        <v>-0.0164</v>
      </c>
      <c r="O383" s="0" t="n">
        <v>2.491</v>
      </c>
      <c r="P383" s="0" t="n">
        <v>0.01</v>
      </c>
      <c r="Q383" s="0" t="n">
        <v>0</v>
      </c>
      <c r="R383" s="0" t="n">
        <v>0.0559</v>
      </c>
      <c r="S383" s="0" t="n">
        <v>1</v>
      </c>
      <c r="T383" s="0" t="n">
        <v>73.4583</v>
      </c>
      <c r="U383" s="0" t="n">
        <v>0</v>
      </c>
      <c r="V383" s="0" t="n">
        <v>-81.3351</v>
      </c>
      <c r="W383" s="0" t="n">
        <v>7.5647</v>
      </c>
      <c r="X383" s="0" t="n">
        <v>341.033</v>
      </c>
      <c r="Y383" s="0" t="n">
        <v>375.9417</v>
      </c>
      <c r="Z383" s="0" t="n">
        <v>911.4553</v>
      </c>
      <c r="AA383" s="0" t="n">
        <v>-41.3673</v>
      </c>
      <c r="AB383" s="0" t="n">
        <v>48.6932</v>
      </c>
      <c r="AC383" s="0" t="n">
        <v>14.979</v>
      </c>
      <c r="AD383" s="0" t="n">
        <v>14.9738</v>
      </c>
      <c r="AE383" s="0" t="n">
        <v>16.3155</v>
      </c>
      <c r="AF383" s="0" t="n">
        <v>0.0025</v>
      </c>
      <c r="AG383" s="0" t="n">
        <v>0.0635</v>
      </c>
      <c r="AH383" s="0" t="n">
        <v>0</v>
      </c>
    </row>
    <row r="384" customFormat="false" ht="12.8" hidden="false" customHeight="false" outlineLevel="0" collapsed="false">
      <c r="A384" s="0" t="n">
        <v>8</v>
      </c>
      <c r="B384" s="0" t="n">
        <v>46</v>
      </c>
      <c r="C384" s="0" t="n">
        <v>58.6151</v>
      </c>
      <c r="D384" s="0" t="n">
        <v>39.1031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0.0005</v>
      </c>
      <c r="M384" s="0" t="n">
        <v>0</v>
      </c>
      <c r="N384" s="0" t="n">
        <v>-0.0164</v>
      </c>
      <c r="O384" s="0" t="n">
        <v>2.491</v>
      </c>
      <c r="P384" s="0" t="n">
        <v>0.01</v>
      </c>
      <c r="Q384" s="0" t="n">
        <v>0</v>
      </c>
      <c r="R384" s="0" t="n">
        <v>0.0559</v>
      </c>
      <c r="S384" s="0" t="n">
        <v>1</v>
      </c>
      <c r="T384" s="0" t="n">
        <v>73.8474</v>
      </c>
      <c r="U384" s="0" t="n">
        <v>0</v>
      </c>
      <c r="V384" s="0" t="n">
        <v>-81.4356</v>
      </c>
      <c r="W384" s="0" t="n">
        <v>7.7101</v>
      </c>
      <c r="X384" s="0" t="n">
        <v>339.3694</v>
      </c>
      <c r="Y384" s="0" t="n">
        <v>374.3465</v>
      </c>
      <c r="Z384" s="0" t="n">
        <v>905.265</v>
      </c>
      <c r="AA384" s="0" t="n">
        <v>-41.649</v>
      </c>
      <c r="AB384" s="0" t="n">
        <v>48.6932</v>
      </c>
      <c r="AC384" s="0" t="n">
        <v>14.726</v>
      </c>
      <c r="AD384" s="0" t="n">
        <v>14.7186</v>
      </c>
      <c r="AE384" s="0" t="n">
        <v>16.1033</v>
      </c>
      <c r="AF384" s="0" t="n">
        <v>0.0025</v>
      </c>
      <c r="AG384" s="0" t="n">
        <v>0.0635</v>
      </c>
      <c r="AH384" s="0" t="n">
        <v>0</v>
      </c>
    </row>
    <row r="385" customFormat="false" ht="12.8" hidden="false" customHeight="false" outlineLevel="0" collapsed="false">
      <c r="A385" s="0" t="n">
        <v>8</v>
      </c>
      <c r="B385" s="0" t="n">
        <v>47</v>
      </c>
      <c r="C385" s="0" t="n">
        <v>58.6146</v>
      </c>
      <c r="D385" s="0" t="n">
        <v>39.1026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0.0005</v>
      </c>
      <c r="M385" s="0" t="n">
        <v>0</v>
      </c>
      <c r="N385" s="0" t="n">
        <v>-0.0164</v>
      </c>
      <c r="O385" s="0" t="n">
        <v>2.491</v>
      </c>
      <c r="P385" s="0" t="n">
        <v>0.01</v>
      </c>
      <c r="Q385" s="0" t="n">
        <v>0</v>
      </c>
      <c r="R385" s="0" t="n">
        <v>0.0559</v>
      </c>
      <c r="S385" s="0" t="n">
        <v>1</v>
      </c>
      <c r="T385" s="0" t="n">
        <v>73.8707</v>
      </c>
      <c r="U385" s="0" t="n">
        <v>0</v>
      </c>
      <c r="V385" s="0" t="n">
        <v>-81.4707</v>
      </c>
      <c r="W385" s="0" t="n">
        <v>7.5027</v>
      </c>
      <c r="X385" s="0" t="n">
        <v>338.3057</v>
      </c>
      <c r="Y385" s="0" t="n">
        <v>373.3312</v>
      </c>
      <c r="Z385" s="0" t="n">
        <v>898.5466</v>
      </c>
      <c r="AA385" s="0" t="n">
        <v>-41.7951</v>
      </c>
      <c r="AB385" s="0" t="n">
        <v>48.6932</v>
      </c>
      <c r="AC385" s="0" t="n">
        <v>14.559</v>
      </c>
      <c r="AD385" s="0" t="n">
        <v>14.5494</v>
      </c>
      <c r="AE385" s="0" t="n">
        <v>15.9169</v>
      </c>
      <c r="AF385" s="0" t="n">
        <v>0.0025</v>
      </c>
      <c r="AG385" s="0" t="n">
        <v>0.0635</v>
      </c>
      <c r="AH385" s="0" t="n">
        <v>0</v>
      </c>
    </row>
    <row r="386" customFormat="false" ht="12.8" hidden="false" customHeight="false" outlineLevel="0" collapsed="false">
      <c r="A386" s="0" t="n">
        <v>8</v>
      </c>
      <c r="B386" s="0" t="n">
        <v>48</v>
      </c>
      <c r="C386" s="0" t="n">
        <v>58.614</v>
      </c>
      <c r="D386" s="0" t="n">
        <v>39.102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0.0005</v>
      </c>
      <c r="M386" s="0" t="n">
        <v>0</v>
      </c>
      <c r="N386" s="0" t="n">
        <v>-0.0164</v>
      </c>
      <c r="O386" s="0" t="n">
        <v>2.491</v>
      </c>
      <c r="P386" s="0" t="n">
        <v>0.01</v>
      </c>
      <c r="Q386" s="0" t="n">
        <v>0</v>
      </c>
      <c r="R386" s="0" t="n">
        <v>0.0559</v>
      </c>
      <c r="S386" s="0" t="n">
        <v>1</v>
      </c>
      <c r="T386" s="0" t="n">
        <v>73.9446</v>
      </c>
      <c r="U386" s="0" t="n">
        <v>0</v>
      </c>
      <c r="V386" s="0" t="n">
        <v>-81.3181</v>
      </c>
      <c r="W386" s="0" t="n">
        <v>7.4141</v>
      </c>
      <c r="X386" s="0" t="n">
        <v>337.4717</v>
      </c>
      <c r="Y386" s="0" t="n">
        <v>372.5648</v>
      </c>
      <c r="Z386" s="0" t="n">
        <v>896.6962</v>
      </c>
      <c r="AA386" s="0" t="n">
        <v>-41.7</v>
      </c>
      <c r="AB386" s="0" t="n">
        <v>48.6932</v>
      </c>
      <c r="AC386" s="0" t="n">
        <v>14.391</v>
      </c>
      <c r="AD386" s="0" t="n">
        <v>14.3813</v>
      </c>
      <c r="AE386" s="0" t="n">
        <v>15.7453</v>
      </c>
      <c r="AF386" s="0" t="n">
        <v>0.0025</v>
      </c>
      <c r="AG386" s="0" t="n">
        <v>0.0635</v>
      </c>
      <c r="AH386" s="0" t="n">
        <v>0</v>
      </c>
    </row>
    <row r="387" customFormat="false" ht="12.8" hidden="false" customHeight="false" outlineLevel="0" collapsed="false">
      <c r="A387" s="0" t="n">
        <v>9</v>
      </c>
      <c r="B387" s="0" t="n">
        <v>1</v>
      </c>
      <c r="C387" s="0" t="n">
        <v>58.6135</v>
      </c>
      <c r="D387" s="0" t="n">
        <v>39.1015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0.0005</v>
      </c>
      <c r="M387" s="0" t="n">
        <v>0</v>
      </c>
      <c r="N387" s="0" t="n">
        <v>-0.0164</v>
      </c>
      <c r="O387" s="0" t="n">
        <v>2.491</v>
      </c>
      <c r="P387" s="0" t="n">
        <v>0.01</v>
      </c>
      <c r="Q387" s="0" t="n">
        <v>0</v>
      </c>
      <c r="R387" s="0" t="n">
        <v>0.0559</v>
      </c>
      <c r="S387" s="0" t="n">
        <v>1</v>
      </c>
      <c r="T387" s="0" t="n">
        <v>74.276</v>
      </c>
      <c r="U387" s="0" t="n">
        <v>0</v>
      </c>
      <c r="V387" s="0" t="n">
        <v>-81.1712</v>
      </c>
      <c r="W387" s="0" t="n">
        <v>6.8427</v>
      </c>
      <c r="X387" s="0" t="n">
        <v>337.3235</v>
      </c>
      <c r="Y387" s="0" t="n">
        <v>372.4494</v>
      </c>
      <c r="Z387" s="0" t="n">
        <v>890.0654</v>
      </c>
      <c r="AA387" s="0" t="n">
        <v>-41.5426</v>
      </c>
      <c r="AB387" s="0" t="n">
        <v>48.6932</v>
      </c>
      <c r="AC387" s="0" t="n">
        <v>14.336</v>
      </c>
      <c r="AD387" s="0" t="n">
        <v>14.328</v>
      </c>
      <c r="AE387" s="0" t="n">
        <v>15.6086</v>
      </c>
      <c r="AF387" s="0" t="n">
        <v>0.0025</v>
      </c>
      <c r="AG387" s="0" t="n">
        <v>0.0635</v>
      </c>
      <c r="AH387" s="0" t="n">
        <v>0</v>
      </c>
    </row>
    <row r="388" customFormat="false" ht="12.8" hidden="false" customHeight="false" outlineLevel="0" collapsed="false">
      <c r="A388" s="0" t="n">
        <v>9</v>
      </c>
      <c r="B388" s="0" t="n">
        <v>2</v>
      </c>
      <c r="C388" s="0" t="n">
        <v>58.6129</v>
      </c>
      <c r="D388" s="0" t="n">
        <v>39.1009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0.0005</v>
      </c>
      <c r="M388" s="0" t="n">
        <v>0</v>
      </c>
      <c r="N388" s="0" t="n">
        <v>-0.0164</v>
      </c>
      <c r="O388" s="0" t="n">
        <v>2.491</v>
      </c>
      <c r="P388" s="0" t="n">
        <v>0.01</v>
      </c>
      <c r="Q388" s="0" t="n">
        <v>0</v>
      </c>
      <c r="R388" s="0" t="n">
        <v>0.0559</v>
      </c>
      <c r="S388" s="0" t="n">
        <v>1</v>
      </c>
      <c r="T388" s="0" t="n">
        <v>74.3554</v>
      </c>
      <c r="U388" s="0" t="n">
        <v>0</v>
      </c>
      <c r="V388" s="0" t="n">
        <v>-81.0176</v>
      </c>
      <c r="W388" s="0" t="n">
        <v>6.6394</v>
      </c>
      <c r="X388" s="0" t="n">
        <v>336.9352</v>
      </c>
      <c r="Y388" s="0" t="n">
        <v>372.0591</v>
      </c>
      <c r="Z388" s="0" t="n">
        <v>891.0678</v>
      </c>
      <c r="AA388" s="0" t="n">
        <v>-41.4493</v>
      </c>
      <c r="AB388" s="0" t="n">
        <v>48.6932</v>
      </c>
      <c r="AC388" s="0" t="n">
        <v>14.24</v>
      </c>
      <c r="AD388" s="0" t="n">
        <v>14.2335</v>
      </c>
      <c r="AE388" s="0" t="n">
        <v>15.4837</v>
      </c>
      <c r="AF388" s="0" t="n">
        <v>0.0025</v>
      </c>
      <c r="AG388" s="0" t="n">
        <v>0.0635</v>
      </c>
      <c r="AH388" s="0" t="n">
        <v>0</v>
      </c>
    </row>
    <row r="389" customFormat="false" ht="12.8" hidden="false" customHeight="false" outlineLevel="0" collapsed="false">
      <c r="A389" s="0" t="n">
        <v>9</v>
      </c>
      <c r="B389" s="0" t="n">
        <v>3</v>
      </c>
      <c r="C389" s="0" t="n">
        <v>58.6124</v>
      </c>
      <c r="D389" s="0" t="n">
        <v>39.1004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0.0005</v>
      </c>
      <c r="M389" s="0" t="n">
        <v>0</v>
      </c>
      <c r="N389" s="0" t="n">
        <v>-0.0164</v>
      </c>
      <c r="O389" s="0" t="n">
        <v>2.491</v>
      </c>
      <c r="P389" s="0" t="n">
        <v>0.01</v>
      </c>
      <c r="Q389" s="0" t="n">
        <v>0</v>
      </c>
      <c r="R389" s="0" t="n">
        <v>0.0559</v>
      </c>
      <c r="S389" s="0" t="n">
        <v>1</v>
      </c>
      <c r="T389" s="0" t="n">
        <v>74.1299</v>
      </c>
      <c r="U389" s="0" t="n">
        <v>0</v>
      </c>
      <c r="V389" s="0" t="n">
        <v>-80.8803</v>
      </c>
      <c r="W389" s="0" t="n">
        <v>6.7054</v>
      </c>
      <c r="X389" s="0" t="n">
        <v>336.2635</v>
      </c>
      <c r="Y389" s="0" t="n">
        <v>371.3786</v>
      </c>
      <c r="Z389" s="0" t="n">
        <v>891.4498</v>
      </c>
      <c r="AA389" s="0" t="n">
        <v>-41.4215</v>
      </c>
      <c r="AB389" s="0" t="n">
        <v>48.6932</v>
      </c>
      <c r="AC389" s="0" t="n">
        <v>14.103</v>
      </c>
      <c r="AD389" s="0" t="n">
        <v>14.0949</v>
      </c>
      <c r="AE389" s="0" t="n">
        <v>15.3568</v>
      </c>
      <c r="AF389" s="0" t="n">
        <v>0.0025</v>
      </c>
      <c r="AG389" s="0" t="n">
        <v>0.0635</v>
      </c>
      <c r="AH389" s="0" t="n">
        <v>0</v>
      </c>
    </row>
    <row r="390" customFormat="false" ht="12.8" hidden="false" customHeight="false" outlineLevel="0" collapsed="false">
      <c r="A390" s="0" t="n">
        <v>9</v>
      </c>
      <c r="B390" s="0" t="n">
        <v>4</v>
      </c>
      <c r="C390" s="0" t="n">
        <v>58.6118</v>
      </c>
      <c r="D390" s="0" t="n">
        <v>39.0998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0.0005</v>
      </c>
      <c r="M390" s="0" t="n">
        <v>0</v>
      </c>
      <c r="N390" s="0" t="n">
        <v>-0.0164</v>
      </c>
      <c r="O390" s="0" t="n">
        <v>2.491</v>
      </c>
      <c r="P390" s="0" t="n">
        <v>0.01</v>
      </c>
      <c r="Q390" s="0" t="n">
        <v>0</v>
      </c>
      <c r="R390" s="0" t="n">
        <v>0.0559</v>
      </c>
      <c r="S390" s="0" t="n">
        <v>1</v>
      </c>
      <c r="T390" s="0" t="n">
        <v>74.0338</v>
      </c>
      <c r="U390" s="0" t="n">
        <v>0</v>
      </c>
      <c r="V390" s="0" t="n">
        <v>-80.0042</v>
      </c>
      <c r="W390" s="0" t="n">
        <v>6.0046</v>
      </c>
      <c r="X390" s="0" t="n">
        <v>337.4041</v>
      </c>
      <c r="Y390" s="0" t="n">
        <v>372.5201</v>
      </c>
      <c r="Z390" s="0" t="n">
        <v>883.1544</v>
      </c>
      <c r="AA390" s="0" t="n">
        <v>-40.3734</v>
      </c>
      <c r="AB390" s="0" t="n">
        <v>48.6932</v>
      </c>
      <c r="AC390" s="0" t="n">
        <v>14.123</v>
      </c>
      <c r="AD390" s="0" t="n">
        <v>14.1132</v>
      </c>
      <c r="AE390" s="0" t="n">
        <v>15.2657</v>
      </c>
      <c r="AF390" s="0" t="n">
        <v>0.0025</v>
      </c>
      <c r="AG390" s="0" t="n">
        <v>0.0635</v>
      </c>
      <c r="AH390" s="0" t="n">
        <v>0</v>
      </c>
    </row>
    <row r="391" customFormat="false" ht="12.8" hidden="false" customHeight="false" outlineLevel="0" collapsed="false">
      <c r="A391" s="0" t="n">
        <v>9</v>
      </c>
      <c r="B391" s="0" t="n">
        <v>5</v>
      </c>
      <c r="C391" s="0" t="n">
        <v>58.6113</v>
      </c>
      <c r="D391" s="0" t="n">
        <v>39.0993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0.0005</v>
      </c>
      <c r="M391" s="0" t="n">
        <v>0</v>
      </c>
      <c r="N391" s="0" t="n">
        <v>-0.0164</v>
      </c>
      <c r="O391" s="0" t="n">
        <v>2.491</v>
      </c>
      <c r="P391" s="0" t="n">
        <v>0.01</v>
      </c>
      <c r="Q391" s="0" t="n">
        <v>0</v>
      </c>
      <c r="R391" s="0" t="n">
        <v>0.0559</v>
      </c>
      <c r="S391" s="0" t="n">
        <v>1</v>
      </c>
      <c r="T391" s="0" t="n">
        <v>75.6015</v>
      </c>
      <c r="U391" s="0" t="n">
        <v>0</v>
      </c>
      <c r="V391" s="0" t="n">
        <v>-80.9126</v>
      </c>
      <c r="W391" s="0" t="n">
        <v>5.4192</v>
      </c>
      <c r="X391" s="0" t="n">
        <v>336.516</v>
      </c>
      <c r="Y391" s="0" t="n">
        <v>371.6881</v>
      </c>
      <c r="Z391" s="0" t="n">
        <v>883.3403</v>
      </c>
      <c r="AA391" s="0" t="n">
        <v>-41.3589</v>
      </c>
      <c r="AB391" s="0" t="n">
        <v>48.6932</v>
      </c>
      <c r="AC391" s="0" t="n">
        <v>14.153</v>
      </c>
      <c r="AD391" s="0" t="n">
        <v>14.1432</v>
      </c>
      <c r="AE391" s="0" t="n">
        <v>15.1989</v>
      </c>
      <c r="AF391" s="0" t="n">
        <v>0.0025</v>
      </c>
      <c r="AG391" s="0" t="n">
        <v>0.0635</v>
      </c>
      <c r="AH391" s="0" t="n">
        <v>0</v>
      </c>
    </row>
    <row r="392" customFormat="false" ht="12.8" hidden="false" customHeight="false" outlineLevel="0" collapsed="false">
      <c r="A392" s="0" t="n">
        <v>9</v>
      </c>
      <c r="B392" s="0" t="n">
        <v>6</v>
      </c>
      <c r="C392" s="0" t="n">
        <v>58.6107</v>
      </c>
      <c r="D392" s="0" t="n">
        <v>39.0987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0.0005</v>
      </c>
      <c r="M392" s="0" t="n">
        <v>0</v>
      </c>
      <c r="N392" s="0" t="n">
        <v>-0.0164</v>
      </c>
      <c r="O392" s="0" t="n">
        <v>2.491</v>
      </c>
      <c r="P392" s="0" t="n">
        <v>0.01</v>
      </c>
      <c r="Q392" s="0" t="n">
        <v>0</v>
      </c>
      <c r="R392" s="0" t="n">
        <v>0.0559</v>
      </c>
      <c r="S392" s="0" t="n">
        <v>1</v>
      </c>
      <c r="T392" s="0" t="n">
        <v>75.9657</v>
      </c>
      <c r="U392" s="0" t="n">
        <v>0</v>
      </c>
      <c r="V392" s="0" t="n">
        <v>-80.9546</v>
      </c>
      <c r="W392" s="0" t="n">
        <v>5.0572</v>
      </c>
      <c r="X392" s="0" t="n">
        <v>336.5163</v>
      </c>
      <c r="Y392" s="0" t="n">
        <v>371.7567</v>
      </c>
      <c r="Z392" s="0" t="n">
        <v>885.2257</v>
      </c>
      <c r="AA392" s="0" t="n">
        <v>-41.3326</v>
      </c>
      <c r="AB392" s="0" t="n">
        <v>48.6932</v>
      </c>
      <c r="AC392" s="0" t="n">
        <v>14.159</v>
      </c>
      <c r="AD392" s="0" t="n">
        <v>14.1515</v>
      </c>
      <c r="AE392" s="0" t="n">
        <v>15.1432</v>
      </c>
      <c r="AF392" s="0" t="n">
        <v>0.0025</v>
      </c>
      <c r="AG392" s="0" t="n">
        <v>0.0635</v>
      </c>
      <c r="AH392" s="0" t="n">
        <v>0</v>
      </c>
    </row>
    <row r="393" customFormat="false" ht="12.8" hidden="false" customHeight="false" outlineLevel="0" collapsed="false">
      <c r="A393" s="0" t="n">
        <v>9</v>
      </c>
      <c r="B393" s="0" t="n">
        <v>7</v>
      </c>
      <c r="C393" s="0" t="n">
        <v>58.6102</v>
      </c>
      <c r="D393" s="0" t="n">
        <v>39.0982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0.0005</v>
      </c>
      <c r="M393" s="0" t="n">
        <v>0</v>
      </c>
      <c r="N393" s="0" t="n">
        <v>-0.0164</v>
      </c>
      <c r="O393" s="0" t="n">
        <v>2.491</v>
      </c>
      <c r="P393" s="0" t="n">
        <v>0.01</v>
      </c>
      <c r="Q393" s="0" t="n">
        <v>0</v>
      </c>
      <c r="R393" s="0" t="n">
        <v>0.0559</v>
      </c>
      <c r="S393" s="0" t="n">
        <v>1</v>
      </c>
      <c r="T393" s="0" t="n">
        <v>75.2133</v>
      </c>
      <c r="U393" s="0" t="n">
        <v>0</v>
      </c>
      <c r="V393" s="0" t="n">
        <v>-80.8154</v>
      </c>
      <c r="W393" s="0" t="n">
        <v>5.646</v>
      </c>
      <c r="X393" s="0" t="n">
        <v>335.6127</v>
      </c>
      <c r="Y393" s="0" t="n">
        <v>370.8878</v>
      </c>
      <c r="Z393" s="0" t="n">
        <v>892.9859</v>
      </c>
      <c r="AA393" s="0" t="n">
        <v>-41.2943</v>
      </c>
      <c r="AB393" s="0" t="n">
        <v>48.6932</v>
      </c>
      <c r="AC393" s="0" t="n">
        <v>13.985</v>
      </c>
      <c r="AD393" s="0" t="n">
        <v>13.9738</v>
      </c>
      <c r="AE393" s="0" t="n">
        <v>15.0533</v>
      </c>
      <c r="AF393" s="0" t="n">
        <v>0.0025</v>
      </c>
      <c r="AG393" s="0" t="n">
        <v>0.0635</v>
      </c>
      <c r="AH393" s="0" t="n">
        <v>0</v>
      </c>
    </row>
    <row r="394" customFormat="false" ht="12.8" hidden="false" customHeight="false" outlineLevel="0" collapsed="false">
      <c r="A394" s="0" t="n">
        <v>9</v>
      </c>
      <c r="B394" s="0" t="n">
        <v>8</v>
      </c>
      <c r="C394" s="0" t="n">
        <v>58.6096</v>
      </c>
      <c r="D394" s="0" t="n">
        <v>39.0976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0.0005</v>
      </c>
      <c r="M394" s="0" t="n">
        <v>0</v>
      </c>
      <c r="N394" s="0" t="n">
        <v>-0.0164</v>
      </c>
      <c r="O394" s="0" t="n">
        <v>2.491</v>
      </c>
      <c r="P394" s="0" t="n">
        <v>0.01</v>
      </c>
      <c r="Q394" s="0" t="n">
        <v>0</v>
      </c>
      <c r="R394" s="0" t="n">
        <v>0.0559</v>
      </c>
      <c r="S394" s="0" t="n">
        <v>1</v>
      </c>
      <c r="T394" s="0" t="n">
        <v>74.3262</v>
      </c>
      <c r="U394" s="0" t="n">
        <v>0</v>
      </c>
      <c r="V394" s="0" t="n">
        <v>-79.7802</v>
      </c>
      <c r="W394" s="0" t="n">
        <v>5.4064</v>
      </c>
      <c r="X394" s="0" t="n">
        <v>336.5894</v>
      </c>
      <c r="Y394" s="0" t="n">
        <v>371.8845</v>
      </c>
      <c r="Z394" s="0" t="n">
        <v>884.9164</v>
      </c>
      <c r="AA394" s="0" t="n">
        <v>-40.0925</v>
      </c>
      <c r="AB394" s="0" t="n">
        <v>48.6932</v>
      </c>
      <c r="AC394" s="0" t="n">
        <v>13.951</v>
      </c>
      <c r="AD394" s="0" t="n">
        <v>13.9336</v>
      </c>
      <c r="AE394" s="0" t="n">
        <v>14.9762</v>
      </c>
      <c r="AF394" s="0" t="n">
        <v>0.0025</v>
      </c>
      <c r="AG394" s="0" t="n">
        <v>0.0635</v>
      </c>
      <c r="AH394" s="0" t="n">
        <v>0</v>
      </c>
    </row>
    <row r="395" customFormat="false" ht="12.8" hidden="false" customHeight="false" outlineLevel="0" collapsed="false">
      <c r="A395" s="0" t="n">
        <v>9</v>
      </c>
      <c r="B395" s="0" t="n">
        <v>9</v>
      </c>
      <c r="C395" s="0" t="n">
        <v>58.6091</v>
      </c>
      <c r="D395" s="0" t="n">
        <v>39.0971</v>
      </c>
      <c r="E395" s="0" t="n">
        <v>0</v>
      </c>
      <c r="F395" s="0" t="n">
        <v>0</v>
      </c>
      <c r="G395" s="0" t="n">
        <v>0</v>
      </c>
      <c r="H395" s="0" t="n">
        <v>0</v>
      </c>
      <c r="I395" s="0" t="n">
        <v>0</v>
      </c>
      <c r="J395" s="0" t="n">
        <v>0</v>
      </c>
      <c r="K395" s="0" t="n">
        <v>0</v>
      </c>
      <c r="L395" s="0" t="n">
        <v>0.0005</v>
      </c>
      <c r="M395" s="0" t="n">
        <v>0</v>
      </c>
      <c r="N395" s="0" t="n">
        <v>-0.0164</v>
      </c>
      <c r="O395" s="0" t="n">
        <v>2.491</v>
      </c>
      <c r="P395" s="0" t="n">
        <v>0.01</v>
      </c>
      <c r="Q395" s="0" t="n">
        <v>0</v>
      </c>
      <c r="R395" s="0" t="n">
        <v>0.0559</v>
      </c>
      <c r="S395" s="0" t="n">
        <v>1</v>
      </c>
      <c r="T395" s="0" t="n">
        <v>74.5036</v>
      </c>
      <c r="U395" s="0" t="n">
        <v>0</v>
      </c>
      <c r="V395" s="0" t="n">
        <v>-79.5876</v>
      </c>
      <c r="W395" s="0" t="n">
        <v>5.0949</v>
      </c>
      <c r="X395" s="0" t="n">
        <v>336.7404</v>
      </c>
      <c r="Y395" s="0" t="n">
        <v>372.054</v>
      </c>
      <c r="Z395" s="0" t="n">
        <v>883.0482</v>
      </c>
      <c r="AA395" s="0" t="n">
        <v>-39.8587</v>
      </c>
      <c r="AB395" s="0" t="n">
        <v>48.6932</v>
      </c>
      <c r="AC395" s="0" t="n">
        <v>13.947</v>
      </c>
      <c r="AD395" s="0" t="n">
        <v>13.921</v>
      </c>
      <c r="AE395" s="0" t="n">
        <v>14.9128</v>
      </c>
      <c r="AF395" s="0" t="n">
        <v>0.0025</v>
      </c>
      <c r="AG395" s="0" t="n">
        <v>0.0635</v>
      </c>
      <c r="AH395" s="0" t="n">
        <v>0</v>
      </c>
    </row>
    <row r="396" customFormat="false" ht="12.8" hidden="false" customHeight="false" outlineLevel="0" collapsed="false">
      <c r="A396" s="0" t="n">
        <v>9</v>
      </c>
      <c r="B396" s="0" t="n">
        <v>10</v>
      </c>
      <c r="C396" s="0" t="n">
        <v>58.6085</v>
      </c>
      <c r="D396" s="0" t="n">
        <v>39.0965</v>
      </c>
      <c r="E396" s="0" t="n">
        <v>0</v>
      </c>
      <c r="F396" s="0" t="n">
        <v>0</v>
      </c>
      <c r="G396" s="0" t="n">
        <v>0</v>
      </c>
      <c r="H396" s="0" t="n">
        <v>0</v>
      </c>
      <c r="I396" s="0" t="n">
        <v>0</v>
      </c>
      <c r="J396" s="0" t="n">
        <v>0</v>
      </c>
      <c r="K396" s="0" t="n">
        <v>0</v>
      </c>
      <c r="L396" s="0" t="n">
        <v>0.0005</v>
      </c>
      <c r="M396" s="0" t="n">
        <v>0</v>
      </c>
      <c r="N396" s="0" t="n">
        <v>-0.0164</v>
      </c>
      <c r="O396" s="0" t="n">
        <v>2.491</v>
      </c>
      <c r="P396" s="0" t="n">
        <v>0.01</v>
      </c>
      <c r="Q396" s="0" t="n">
        <v>0</v>
      </c>
      <c r="R396" s="0" t="n">
        <v>0.0559</v>
      </c>
      <c r="S396" s="0" t="n">
        <v>1</v>
      </c>
      <c r="T396" s="0" t="n">
        <v>74.881</v>
      </c>
      <c r="U396" s="0" t="n">
        <v>0</v>
      </c>
      <c r="V396" s="0" t="n">
        <v>-79.3582</v>
      </c>
      <c r="W396" s="0" t="n">
        <v>4.4662</v>
      </c>
      <c r="X396" s="0" t="n">
        <v>337.4111</v>
      </c>
      <c r="Y396" s="0" t="n">
        <v>372.7764</v>
      </c>
      <c r="Z396" s="0" t="n">
        <v>879.7115</v>
      </c>
      <c r="AA396" s="0" t="n">
        <v>-39.477</v>
      </c>
      <c r="AB396" s="0" t="n">
        <v>48.6932</v>
      </c>
      <c r="AC396" s="0" t="n">
        <v>14.022</v>
      </c>
      <c r="AD396" s="0" t="n">
        <v>13.9878</v>
      </c>
      <c r="AE396" s="0" t="n">
        <v>14.8761</v>
      </c>
      <c r="AF396" s="0" t="n">
        <v>0.0025</v>
      </c>
      <c r="AG396" s="0" t="n">
        <v>0.0635</v>
      </c>
      <c r="AH396" s="0" t="n">
        <v>0</v>
      </c>
    </row>
    <row r="397" customFormat="false" ht="12.8" hidden="false" customHeight="false" outlineLevel="0" collapsed="false">
      <c r="A397" s="0" t="n">
        <v>9</v>
      </c>
      <c r="B397" s="0" t="n">
        <v>11</v>
      </c>
      <c r="C397" s="0" t="n">
        <v>58.608</v>
      </c>
      <c r="D397" s="0" t="n">
        <v>39.096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0.0005</v>
      </c>
      <c r="M397" s="0" t="n">
        <v>0</v>
      </c>
      <c r="N397" s="0" t="n">
        <v>-0.0164</v>
      </c>
      <c r="O397" s="0" t="n">
        <v>2.491</v>
      </c>
      <c r="P397" s="0" t="n">
        <v>0.01</v>
      </c>
      <c r="Q397" s="0" t="n">
        <v>0</v>
      </c>
      <c r="R397" s="0" t="n">
        <v>0.0559</v>
      </c>
      <c r="S397" s="0" t="n">
        <v>1</v>
      </c>
      <c r="T397" s="0" t="n">
        <v>75.227</v>
      </c>
      <c r="U397" s="0" t="n">
        <v>0</v>
      </c>
      <c r="V397" s="0" t="n">
        <v>-78.9651</v>
      </c>
      <c r="W397" s="0" t="n">
        <v>3.7461</v>
      </c>
      <c r="X397" s="0" t="n">
        <v>338.5486</v>
      </c>
      <c r="Y397" s="0" t="n">
        <v>373.9536</v>
      </c>
      <c r="Z397" s="0" t="n">
        <v>878.1761</v>
      </c>
      <c r="AA397" s="0" t="n">
        <v>-38.8736</v>
      </c>
      <c r="AB397" s="0" t="n">
        <v>48.6932</v>
      </c>
      <c r="AC397" s="0" t="n">
        <v>14.156</v>
      </c>
      <c r="AD397" s="0" t="n">
        <v>14.1002</v>
      </c>
      <c r="AE397" s="0" t="n">
        <v>14.8664</v>
      </c>
      <c r="AF397" s="0" t="n">
        <v>0.0025</v>
      </c>
      <c r="AG397" s="0" t="n">
        <v>0.0635</v>
      </c>
      <c r="AH397" s="0" t="n">
        <v>0</v>
      </c>
    </row>
    <row r="398" customFormat="false" ht="12.8" hidden="false" customHeight="false" outlineLevel="0" collapsed="false">
      <c r="A398" s="0" t="n">
        <v>9</v>
      </c>
      <c r="B398" s="0" t="n">
        <v>12</v>
      </c>
      <c r="C398" s="0" t="n">
        <v>58.6074</v>
      </c>
      <c r="D398" s="0" t="n">
        <v>39.0954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0.0005</v>
      </c>
      <c r="M398" s="0" t="n">
        <v>0</v>
      </c>
      <c r="N398" s="0" t="n">
        <v>-0.0164</v>
      </c>
      <c r="O398" s="0" t="n">
        <v>2.491</v>
      </c>
      <c r="P398" s="0" t="n">
        <v>0.01</v>
      </c>
      <c r="Q398" s="0" t="n">
        <v>0</v>
      </c>
      <c r="R398" s="0" t="n">
        <v>0.0559</v>
      </c>
      <c r="S398" s="0" t="n">
        <v>1</v>
      </c>
      <c r="T398" s="0" t="n">
        <v>76.4569</v>
      </c>
      <c r="U398" s="0" t="n">
        <v>0</v>
      </c>
      <c r="V398" s="0" t="n">
        <v>-79.0538</v>
      </c>
      <c r="W398" s="0" t="n">
        <v>2.6115</v>
      </c>
      <c r="X398" s="0" t="n">
        <v>339.7991</v>
      </c>
      <c r="Y398" s="0" t="n">
        <v>375.1797</v>
      </c>
      <c r="Z398" s="0" t="n">
        <v>875.046</v>
      </c>
      <c r="AA398" s="0" t="n">
        <v>-38.7992</v>
      </c>
      <c r="AB398" s="0" t="n">
        <v>48.6932</v>
      </c>
      <c r="AC398" s="0" t="n">
        <v>14.378</v>
      </c>
      <c r="AD398" s="0" t="n">
        <v>14.3255</v>
      </c>
      <c r="AE398" s="0" t="n">
        <v>14.8997</v>
      </c>
      <c r="AF398" s="0" t="n">
        <v>0.0025</v>
      </c>
      <c r="AG398" s="0" t="n">
        <v>0.0634</v>
      </c>
      <c r="AH398" s="0" t="n">
        <v>0</v>
      </c>
    </row>
    <row r="399" customFormat="false" ht="12.8" hidden="false" customHeight="false" outlineLevel="0" collapsed="false">
      <c r="A399" s="0" t="n">
        <v>9</v>
      </c>
      <c r="B399" s="0" t="n">
        <v>13</v>
      </c>
      <c r="C399" s="0" t="n">
        <v>58.6069</v>
      </c>
      <c r="D399" s="0" t="n">
        <v>39.0949</v>
      </c>
      <c r="E399" s="0" t="n">
        <v>0</v>
      </c>
      <c r="F399" s="0" t="n">
        <v>0</v>
      </c>
      <c r="G399" s="0" t="n">
        <v>0</v>
      </c>
      <c r="H399" s="0" t="n">
        <v>0</v>
      </c>
      <c r="I399" s="0" t="n">
        <v>0</v>
      </c>
      <c r="J399" s="0" t="n">
        <v>0</v>
      </c>
      <c r="K399" s="0" t="n">
        <v>0</v>
      </c>
      <c r="L399" s="0" t="n">
        <v>0.0005</v>
      </c>
      <c r="M399" s="0" t="n">
        <v>0</v>
      </c>
      <c r="N399" s="0" t="n">
        <v>-0.0164</v>
      </c>
      <c r="O399" s="0" t="n">
        <v>2.491</v>
      </c>
      <c r="P399" s="0" t="n">
        <v>0.01</v>
      </c>
      <c r="Q399" s="0" t="n">
        <v>0</v>
      </c>
      <c r="R399" s="0" t="n">
        <v>0.0559</v>
      </c>
      <c r="S399" s="0" t="n">
        <v>1</v>
      </c>
      <c r="T399" s="0" t="n">
        <v>75.6674</v>
      </c>
      <c r="U399" s="0" t="n">
        <v>0</v>
      </c>
      <c r="V399" s="0" t="n">
        <v>-77.6919</v>
      </c>
      <c r="W399" s="0" t="n">
        <v>2.0101</v>
      </c>
      <c r="X399" s="0" t="n">
        <v>342.353</v>
      </c>
      <c r="Y399" s="0" t="n">
        <v>377.7167</v>
      </c>
      <c r="Z399" s="0" t="n">
        <v>880.0155</v>
      </c>
      <c r="AA399" s="0" t="n">
        <v>-37.0711</v>
      </c>
      <c r="AB399" s="0" t="n">
        <v>48.6932</v>
      </c>
      <c r="AC399" s="0" t="n">
        <v>14.552</v>
      </c>
      <c r="AD399" s="0" t="n">
        <v>14.4834</v>
      </c>
      <c r="AE399" s="0" t="n">
        <v>14.9451</v>
      </c>
      <c r="AF399" s="0" t="n">
        <v>0.0025</v>
      </c>
      <c r="AG399" s="0" t="n">
        <v>0.0634</v>
      </c>
      <c r="AH399" s="0" t="n">
        <v>0</v>
      </c>
    </row>
    <row r="400" customFormat="false" ht="12.8" hidden="false" customHeight="false" outlineLevel="0" collapsed="false">
      <c r="A400" s="0" t="n">
        <v>9</v>
      </c>
      <c r="B400" s="0" t="n">
        <v>14</v>
      </c>
      <c r="C400" s="0" t="n">
        <v>58.6063</v>
      </c>
      <c r="D400" s="0" t="n">
        <v>39.0943</v>
      </c>
      <c r="E400" s="0" t="n">
        <v>0</v>
      </c>
      <c r="F400" s="0" t="n">
        <v>0</v>
      </c>
      <c r="G400" s="0" t="n">
        <v>0</v>
      </c>
      <c r="H400" s="0" t="n">
        <v>0</v>
      </c>
      <c r="I400" s="0" t="n">
        <v>0</v>
      </c>
      <c r="J400" s="0" t="n">
        <v>1.3894</v>
      </c>
      <c r="K400" s="0" t="n">
        <v>0</v>
      </c>
      <c r="L400" s="0" t="n">
        <v>0.0005</v>
      </c>
      <c r="M400" s="0" t="n">
        <v>0</v>
      </c>
      <c r="N400" s="0" t="n">
        <v>-0.0164</v>
      </c>
      <c r="O400" s="0" t="n">
        <v>2.4866</v>
      </c>
      <c r="P400" s="0" t="n">
        <v>0.01</v>
      </c>
      <c r="Q400" s="0" t="n">
        <v>0</v>
      </c>
      <c r="R400" s="0" t="n">
        <v>0.0558</v>
      </c>
      <c r="S400" s="0" t="n">
        <v>1</v>
      </c>
      <c r="T400" s="0" t="n">
        <v>209.9468</v>
      </c>
      <c r="U400" s="0" t="n">
        <v>0</v>
      </c>
      <c r="V400" s="0" t="n">
        <v>-211.8421</v>
      </c>
      <c r="W400" s="0" t="n">
        <v>1.872</v>
      </c>
      <c r="X400" s="0" t="n">
        <v>184.9756</v>
      </c>
      <c r="Y400" s="0" t="n">
        <v>392.6042</v>
      </c>
      <c r="Z400" s="0" t="n">
        <v>1098.9744</v>
      </c>
      <c r="AA400" s="0" t="n">
        <v>19.2996</v>
      </c>
      <c r="AB400" s="0" t="n">
        <v>48.6932</v>
      </c>
      <c r="AC400" s="0" t="n">
        <v>14.643</v>
      </c>
      <c r="AD400" s="0" t="n">
        <v>14.5573</v>
      </c>
      <c r="AE400" s="0" t="n">
        <v>14.9811</v>
      </c>
      <c r="AF400" s="0" t="n">
        <v>0.0025</v>
      </c>
      <c r="AG400" s="0" t="n">
        <v>0.0634</v>
      </c>
      <c r="AH400" s="0" t="n">
        <v>20.9214</v>
      </c>
    </row>
    <row r="401" customFormat="false" ht="12.8" hidden="false" customHeight="false" outlineLevel="0" collapsed="false">
      <c r="A401" s="0" t="n">
        <v>9</v>
      </c>
      <c r="B401" s="0" t="n">
        <v>15</v>
      </c>
      <c r="C401" s="0" t="n">
        <v>58.6058</v>
      </c>
      <c r="D401" s="0" t="n">
        <v>39.0938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1.7758</v>
      </c>
      <c r="K401" s="0" t="n">
        <v>0</v>
      </c>
      <c r="L401" s="0" t="n">
        <v>0.0005</v>
      </c>
      <c r="M401" s="0" t="n">
        <v>0</v>
      </c>
      <c r="N401" s="0" t="n">
        <v>-0.0164</v>
      </c>
      <c r="O401" s="0" t="n">
        <v>2.4864</v>
      </c>
      <c r="P401" s="0" t="n">
        <v>0.01</v>
      </c>
      <c r="Q401" s="0" t="n">
        <v>0</v>
      </c>
      <c r="R401" s="0" t="n">
        <v>0.0558</v>
      </c>
      <c r="S401" s="0" t="n">
        <v>1</v>
      </c>
      <c r="T401" s="0" t="n">
        <v>562.5883</v>
      </c>
      <c r="U401" s="0" t="n">
        <v>0</v>
      </c>
      <c r="V401" s="0" t="n">
        <v>-564.0167</v>
      </c>
      <c r="W401" s="0" t="n">
        <v>1.4318</v>
      </c>
      <c r="X401" s="0" t="n">
        <v>-228.5787</v>
      </c>
      <c r="Y401" s="0" t="n">
        <v>425.6084</v>
      </c>
      <c r="Z401" s="0" t="n">
        <v>1533.4546</v>
      </c>
      <c r="AA401" s="0" t="n">
        <v>42.9928</v>
      </c>
      <c r="AB401" s="0" t="n">
        <v>48.6932</v>
      </c>
      <c r="AC401" s="0" t="n">
        <v>14.821</v>
      </c>
      <c r="AD401" s="0" t="n">
        <v>14.6846</v>
      </c>
      <c r="AE401" s="0" t="n">
        <v>15.0261</v>
      </c>
      <c r="AF401" s="0" t="n">
        <v>0.0025</v>
      </c>
      <c r="AG401" s="0" t="n">
        <v>0.0634</v>
      </c>
      <c r="AH401" s="0" t="n">
        <v>20.9215</v>
      </c>
    </row>
    <row r="402" customFormat="false" ht="12.8" hidden="false" customHeight="false" outlineLevel="0" collapsed="false">
      <c r="A402" s="0" t="n">
        <v>9</v>
      </c>
      <c r="B402" s="0" t="n">
        <v>16</v>
      </c>
      <c r="C402" s="0" t="n">
        <v>58.6052</v>
      </c>
      <c r="D402" s="0" t="n">
        <v>39.0932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0</v>
      </c>
      <c r="J402" s="0" t="n">
        <v>2.365</v>
      </c>
      <c r="K402" s="0" t="n">
        <v>0</v>
      </c>
      <c r="L402" s="0" t="n">
        <v>0.0005</v>
      </c>
      <c r="M402" s="0" t="n">
        <v>0</v>
      </c>
      <c r="N402" s="0" t="n">
        <v>-0.0164</v>
      </c>
      <c r="O402" s="0" t="n">
        <v>2.4862</v>
      </c>
      <c r="P402" s="0" t="n">
        <v>0.01</v>
      </c>
      <c r="Q402" s="0" t="n">
        <v>0</v>
      </c>
      <c r="R402" s="0" t="n">
        <v>0.0558</v>
      </c>
      <c r="S402" s="0" t="n">
        <v>1</v>
      </c>
      <c r="T402" s="0" t="n">
        <v>1219.886</v>
      </c>
      <c r="U402" s="0" t="n">
        <v>0</v>
      </c>
      <c r="V402" s="0" t="n">
        <v>-1221.3538</v>
      </c>
      <c r="W402" s="0" t="n">
        <v>1.4447</v>
      </c>
      <c r="X402" s="0" t="n">
        <v>-1001.6611</v>
      </c>
      <c r="Y402" s="0" t="n">
        <v>486.7822</v>
      </c>
      <c r="Z402" s="0" t="n">
        <v>2348.1797</v>
      </c>
      <c r="AA402" s="0" t="n">
        <v>87.7756</v>
      </c>
      <c r="AB402" s="0" t="n">
        <v>48.6932</v>
      </c>
      <c r="AC402" s="0" t="n">
        <v>15.064</v>
      </c>
      <c r="AD402" s="0" t="n">
        <v>14.7268</v>
      </c>
      <c r="AE402" s="0" t="n">
        <v>15.0581</v>
      </c>
      <c r="AF402" s="0" t="n">
        <v>0.0025</v>
      </c>
      <c r="AG402" s="0" t="n">
        <v>0.0634</v>
      </c>
      <c r="AH402" s="0" t="n">
        <v>20.9214</v>
      </c>
    </row>
    <row r="403" customFormat="false" ht="12.8" hidden="false" customHeight="false" outlineLevel="0" collapsed="false">
      <c r="A403" s="0" t="n">
        <v>9</v>
      </c>
      <c r="B403" s="0" t="n">
        <v>17</v>
      </c>
      <c r="C403" s="0" t="n">
        <v>58.6047</v>
      </c>
      <c r="D403" s="0" t="n">
        <v>39.0927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4.2475</v>
      </c>
      <c r="K403" s="0" t="n">
        <v>0</v>
      </c>
      <c r="L403" s="0" t="n">
        <v>0.0005</v>
      </c>
      <c r="M403" s="0" t="n">
        <v>0</v>
      </c>
      <c r="N403" s="0" t="n">
        <v>-0.0164</v>
      </c>
      <c r="O403" s="0" t="n">
        <v>2.4861</v>
      </c>
      <c r="P403" s="0" t="n">
        <v>0.01</v>
      </c>
      <c r="Q403" s="0" t="n">
        <v>0</v>
      </c>
      <c r="R403" s="0" t="n">
        <v>0.0558</v>
      </c>
      <c r="S403" s="0" t="n">
        <v>1</v>
      </c>
      <c r="T403" s="0" t="n">
        <v>3517.5056</v>
      </c>
      <c r="U403" s="0" t="n">
        <v>0</v>
      </c>
      <c r="V403" s="0" t="n">
        <v>-3518.1472</v>
      </c>
      <c r="W403" s="0" t="n">
        <v>0.7081</v>
      </c>
      <c r="X403" s="0" t="n">
        <v>-3702.6533</v>
      </c>
      <c r="Y403" s="0" t="n">
        <v>684.0079</v>
      </c>
      <c r="Z403" s="0" t="n">
        <v>5056.3574</v>
      </c>
      <c r="AA403" s="0" t="n">
        <v>226.1938</v>
      </c>
      <c r="AB403" s="0" t="n">
        <v>48.6932</v>
      </c>
      <c r="AC403" s="0" t="n">
        <v>15.6</v>
      </c>
      <c r="AD403" s="0" t="n">
        <v>14.9115</v>
      </c>
      <c r="AE403" s="0" t="n">
        <v>15.1164</v>
      </c>
      <c r="AF403" s="0" t="n">
        <v>0.0025</v>
      </c>
      <c r="AG403" s="0" t="n">
        <v>0.0634</v>
      </c>
      <c r="AH403" s="0" t="n">
        <v>20.6032</v>
      </c>
    </row>
    <row r="404" customFormat="false" ht="12.8" hidden="false" customHeight="false" outlineLevel="0" collapsed="false">
      <c r="A404" s="0" t="n">
        <v>9</v>
      </c>
      <c r="B404" s="0" t="n">
        <v>18</v>
      </c>
      <c r="C404" s="0" t="n">
        <v>58.6041</v>
      </c>
      <c r="D404" s="0" t="n">
        <v>39.0921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4.4717</v>
      </c>
      <c r="K404" s="0" t="n">
        <v>0</v>
      </c>
      <c r="L404" s="0" t="n">
        <v>0.0005</v>
      </c>
      <c r="M404" s="0" t="n">
        <v>0</v>
      </c>
      <c r="N404" s="0" t="n">
        <v>-0.0164</v>
      </c>
      <c r="O404" s="0" t="n">
        <v>2.4859</v>
      </c>
      <c r="P404" s="0" t="n">
        <v>0.01</v>
      </c>
      <c r="Q404" s="0" t="n">
        <v>0</v>
      </c>
      <c r="R404" s="0" t="n">
        <v>0.0558</v>
      </c>
      <c r="S404" s="0" t="n">
        <v>1</v>
      </c>
      <c r="T404" s="0" t="n">
        <v>3771.6304</v>
      </c>
      <c r="U404" s="0" t="n">
        <v>0</v>
      </c>
      <c r="V404" s="0" t="n">
        <v>-3771.2869</v>
      </c>
      <c r="W404" s="0" t="n">
        <v>-0.3166</v>
      </c>
      <c r="X404" s="0" t="n">
        <v>-3998.8232</v>
      </c>
      <c r="Y404" s="0" t="n">
        <v>720.486</v>
      </c>
      <c r="Z404" s="0" t="n">
        <v>5392.0889</v>
      </c>
      <c r="AA404" s="0" t="n">
        <v>253.8466</v>
      </c>
      <c r="AB404" s="0" t="n">
        <v>48.6932</v>
      </c>
      <c r="AC404" s="0" t="n">
        <v>16.031</v>
      </c>
      <c r="AD404" s="0" t="n">
        <v>15.182</v>
      </c>
      <c r="AE404" s="0" t="n">
        <v>15.2103</v>
      </c>
      <c r="AF404" s="0" t="n">
        <v>0.0025</v>
      </c>
      <c r="AG404" s="0" t="n">
        <v>0.0634</v>
      </c>
      <c r="AH404" s="0" t="n">
        <v>20.1579</v>
      </c>
    </row>
    <row r="405" customFormat="false" ht="12.8" hidden="false" customHeight="false" outlineLevel="0" collapsed="false">
      <c r="A405" s="0" t="n">
        <v>9</v>
      </c>
      <c r="B405" s="0" t="n">
        <v>19</v>
      </c>
      <c r="C405" s="0" t="n">
        <v>58.6036</v>
      </c>
      <c r="D405" s="0" t="n">
        <v>39.0916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5.8089</v>
      </c>
      <c r="K405" s="0" t="n">
        <v>0</v>
      </c>
      <c r="L405" s="0" t="n">
        <v>0.0005</v>
      </c>
      <c r="M405" s="0" t="n">
        <v>0</v>
      </c>
      <c r="N405" s="0" t="n">
        <v>-0.0164</v>
      </c>
      <c r="O405" s="0" t="n">
        <v>2.4857</v>
      </c>
      <c r="P405" s="0" t="n">
        <v>0.01</v>
      </c>
      <c r="Q405" s="0" t="n">
        <v>0</v>
      </c>
      <c r="R405" s="0" t="n">
        <v>0.0558</v>
      </c>
      <c r="S405" s="0" t="n">
        <v>1</v>
      </c>
      <c r="T405" s="0" t="n">
        <v>5322.7109</v>
      </c>
      <c r="U405" s="0" t="n">
        <v>0</v>
      </c>
      <c r="V405" s="0" t="n">
        <v>-5321.5728</v>
      </c>
      <c r="W405" s="0" t="n">
        <v>-1.1086</v>
      </c>
      <c r="X405" s="0" t="n">
        <v>-5821.1201</v>
      </c>
      <c r="Y405" s="0" t="n">
        <v>888.942</v>
      </c>
      <c r="Z405" s="0" t="n">
        <v>7224.2969</v>
      </c>
      <c r="AA405" s="0" t="n">
        <v>374.6526</v>
      </c>
      <c r="AB405" s="0" t="n">
        <v>48.6932</v>
      </c>
      <c r="AC405" s="0" t="n">
        <v>16.538</v>
      </c>
      <c r="AD405" s="0" t="n">
        <v>15.4399</v>
      </c>
      <c r="AE405" s="0" t="n">
        <v>15.3236</v>
      </c>
      <c r="AF405" s="0" t="n">
        <v>0.0025</v>
      </c>
      <c r="AG405" s="0" t="n">
        <v>0.0634</v>
      </c>
      <c r="AH405" s="0" t="n">
        <v>18.7005</v>
      </c>
    </row>
    <row r="406" customFormat="false" ht="12.8" hidden="false" customHeight="false" outlineLevel="0" collapsed="false">
      <c r="A406" s="0" t="n">
        <v>9</v>
      </c>
      <c r="B406" s="0" t="n">
        <v>20</v>
      </c>
      <c r="C406" s="0" t="n">
        <v>58.6031</v>
      </c>
      <c r="D406" s="0" t="n">
        <v>39.091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6.4968</v>
      </c>
      <c r="K406" s="0" t="n">
        <v>0</v>
      </c>
      <c r="L406" s="0" t="n">
        <v>0.0005</v>
      </c>
      <c r="M406" s="0" t="n">
        <v>0</v>
      </c>
      <c r="N406" s="0" t="n">
        <v>-0.0164</v>
      </c>
      <c r="O406" s="0" t="n">
        <v>2.4855</v>
      </c>
      <c r="P406" s="0" t="n">
        <v>0.01</v>
      </c>
      <c r="Q406" s="0" t="n">
        <v>0</v>
      </c>
      <c r="R406" s="0" t="n">
        <v>0.0558</v>
      </c>
      <c r="S406" s="0" t="n">
        <v>1</v>
      </c>
      <c r="T406" s="0" t="n">
        <v>6099.4531</v>
      </c>
      <c r="U406" s="0" t="n">
        <v>0</v>
      </c>
      <c r="V406" s="0" t="n">
        <v>-6098.1587</v>
      </c>
      <c r="W406" s="0" t="n">
        <v>-1.2583</v>
      </c>
      <c r="X406" s="0" t="n">
        <v>-6733.8696</v>
      </c>
      <c r="Y406" s="0" t="n">
        <v>990.7585</v>
      </c>
      <c r="Z406" s="0" t="n">
        <v>8161.3403</v>
      </c>
      <c r="AA406" s="0" t="n">
        <v>449.7329</v>
      </c>
      <c r="AB406" s="0" t="n">
        <v>48.6932</v>
      </c>
      <c r="AC406" s="0" t="n">
        <v>17.218</v>
      </c>
      <c r="AD406" s="0" t="n">
        <v>15.5843</v>
      </c>
      <c r="AE406" s="0" t="n">
        <v>15.425</v>
      </c>
      <c r="AF406" s="0" t="n">
        <v>0.0025</v>
      </c>
      <c r="AG406" s="0" t="n">
        <v>0.0634</v>
      </c>
      <c r="AH406" s="0" t="n">
        <v>17.9405</v>
      </c>
    </row>
    <row r="407" customFormat="false" ht="12.8" hidden="false" customHeight="false" outlineLevel="0" collapsed="false">
      <c r="A407" s="0" t="n">
        <v>9</v>
      </c>
      <c r="B407" s="0" t="n">
        <v>21</v>
      </c>
      <c r="C407" s="0" t="n">
        <v>58.6025</v>
      </c>
      <c r="D407" s="0" t="n">
        <v>39.0905</v>
      </c>
      <c r="E407" s="0" t="n">
        <v>0</v>
      </c>
      <c r="F407" s="0" t="n">
        <v>0</v>
      </c>
      <c r="G407" s="0" t="n">
        <v>0</v>
      </c>
      <c r="H407" s="0" t="n">
        <v>0</v>
      </c>
      <c r="I407" s="0" t="n">
        <v>0</v>
      </c>
      <c r="J407" s="0" t="n">
        <v>7.357</v>
      </c>
      <c r="K407" s="0" t="n">
        <v>0</v>
      </c>
      <c r="L407" s="0" t="n">
        <v>0.0005</v>
      </c>
      <c r="M407" s="0" t="n">
        <v>0</v>
      </c>
      <c r="N407" s="0" t="n">
        <v>-0.0164</v>
      </c>
      <c r="O407" s="0" t="n">
        <v>2.4853</v>
      </c>
      <c r="P407" s="0" t="n">
        <v>0.01</v>
      </c>
      <c r="Q407" s="0" t="n">
        <v>0</v>
      </c>
      <c r="R407" s="0" t="n">
        <v>0.0558</v>
      </c>
      <c r="S407" s="0" t="n">
        <v>1</v>
      </c>
      <c r="T407" s="0" t="n">
        <v>6742.5801</v>
      </c>
      <c r="U407" s="0" t="n">
        <v>0</v>
      </c>
      <c r="V407" s="0" t="n">
        <v>-6737.0361</v>
      </c>
      <c r="W407" s="0" t="n">
        <v>-5.548</v>
      </c>
      <c r="X407" s="0" t="n">
        <v>-7479.4199</v>
      </c>
      <c r="Y407" s="0" t="n">
        <v>1083.6073</v>
      </c>
      <c r="Z407" s="0" t="n">
        <v>8894.8086</v>
      </c>
      <c r="AA407" s="0" t="n">
        <v>514.4667</v>
      </c>
      <c r="AB407" s="0" t="n">
        <v>48.6932</v>
      </c>
      <c r="AC407" s="0" t="n">
        <v>18.525</v>
      </c>
      <c r="AD407" s="0" t="n">
        <v>16.574</v>
      </c>
      <c r="AE407" s="0" t="n">
        <v>15.714</v>
      </c>
      <c r="AF407" s="0" t="n">
        <v>0.0025</v>
      </c>
      <c r="AG407" s="0" t="n">
        <v>0.0634</v>
      </c>
      <c r="AH407" s="0" t="n">
        <v>17.3391</v>
      </c>
    </row>
    <row r="408" customFormat="false" ht="12.8" hidden="false" customHeight="false" outlineLevel="0" collapsed="false">
      <c r="A408" s="0" t="n">
        <v>9</v>
      </c>
      <c r="B408" s="0" t="n">
        <v>22</v>
      </c>
      <c r="C408" s="0" t="n">
        <v>58.602</v>
      </c>
      <c r="D408" s="0" t="n">
        <v>39.09</v>
      </c>
      <c r="E408" s="0" t="n">
        <v>0</v>
      </c>
      <c r="F408" s="0" t="n">
        <v>0</v>
      </c>
      <c r="G408" s="0" t="n">
        <v>0</v>
      </c>
      <c r="H408" s="0" t="n">
        <v>0</v>
      </c>
      <c r="I408" s="0" t="n">
        <v>0</v>
      </c>
      <c r="J408" s="0" t="n">
        <v>8.0105</v>
      </c>
      <c r="K408" s="0" t="n">
        <v>0</v>
      </c>
      <c r="L408" s="0" t="n">
        <v>0.0005</v>
      </c>
      <c r="M408" s="0" t="n">
        <v>0</v>
      </c>
      <c r="N408" s="0" t="n">
        <v>-0.0164</v>
      </c>
      <c r="O408" s="0" t="n">
        <v>2.4851</v>
      </c>
      <c r="P408" s="0" t="n">
        <v>0.01</v>
      </c>
      <c r="Q408" s="0" t="n">
        <v>0</v>
      </c>
      <c r="R408" s="0" t="n">
        <v>0.0558</v>
      </c>
      <c r="S408" s="0" t="n">
        <v>1</v>
      </c>
      <c r="T408" s="0" t="n">
        <v>7254.4556</v>
      </c>
      <c r="U408" s="0" t="n">
        <v>0</v>
      </c>
      <c r="V408" s="0" t="n">
        <v>-7247.2573</v>
      </c>
      <c r="W408" s="0" t="n">
        <v>-7.1676</v>
      </c>
      <c r="X408" s="0" t="n">
        <v>-8075.8184</v>
      </c>
      <c r="Y408" s="0" t="n">
        <v>1163.3044</v>
      </c>
      <c r="Z408" s="0" t="n">
        <v>9537.3506</v>
      </c>
      <c r="AA408" s="0" t="n">
        <v>571.194</v>
      </c>
      <c r="AB408" s="0" t="n">
        <v>48.6932</v>
      </c>
      <c r="AC408" s="0" t="n">
        <v>19.478</v>
      </c>
      <c r="AD408" s="0" t="n">
        <v>17.1985</v>
      </c>
      <c r="AE408" s="0" t="n">
        <v>16.0318</v>
      </c>
      <c r="AF408" s="0" t="n">
        <v>0.0025</v>
      </c>
      <c r="AG408" s="0" t="n">
        <v>0.0634</v>
      </c>
      <c r="AH408" s="0" t="n">
        <v>16.8304</v>
      </c>
    </row>
    <row r="409" customFormat="false" ht="12.8" hidden="false" customHeight="false" outlineLevel="0" collapsed="false">
      <c r="A409" s="0" t="n">
        <v>9</v>
      </c>
      <c r="B409" s="0" t="n">
        <v>23</v>
      </c>
      <c r="C409" s="0" t="n">
        <v>58.6014</v>
      </c>
      <c r="D409" s="0" t="n">
        <v>39.0894</v>
      </c>
      <c r="E409" s="0" t="n">
        <v>0</v>
      </c>
      <c r="F409" s="0" t="n">
        <v>0</v>
      </c>
      <c r="G409" s="0" t="n">
        <v>0</v>
      </c>
      <c r="H409" s="0" t="n">
        <v>0</v>
      </c>
      <c r="I409" s="0" t="n">
        <v>0</v>
      </c>
      <c r="J409" s="0" t="n">
        <v>8.8875</v>
      </c>
      <c r="K409" s="0" t="n">
        <v>0</v>
      </c>
      <c r="L409" s="0" t="n">
        <v>0.0005</v>
      </c>
      <c r="M409" s="0" t="n">
        <v>0</v>
      </c>
      <c r="N409" s="0" t="n">
        <v>-0.0164</v>
      </c>
      <c r="O409" s="0" t="n">
        <v>2.485</v>
      </c>
      <c r="P409" s="0" t="n">
        <v>0.01</v>
      </c>
      <c r="Q409" s="0" t="n">
        <v>0</v>
      </c>
      <c r="R409" s="0" t="n">
        <v>0.0558</v>
      </c>
      <c r="S409" s="0" t="n">
        <v>1</v>
      </c>
      <c r="T409" s="0" t="n">
        <v>7658.9097</v>
      </c>
      <c r="U409" s="0" t="n">
        <v>0</v>
      </c>
      <c r="V409" s="0" t="n">
        <v>-7644.3813</v>
      </c>
      <c r="W409" s="0" t="n">
        <v>-14.4786</v>
      </c>
      <c r="X409" s="0" t="n">
        <v>-8531.5479</v>
      </c>
      <c r="Y409" s="0" t="n">
        <v>1231.9637</v>
      </c>
      <c r="Z409" s="0" t="n">
        <v>9992.0801</v>
      </c>
      <c r="AA409" s="0" t="n">
        <v>613.6606</v>
      </c>
      <c r="AB409" s="0" t="n">
        <v>48.6932</v>
      </c>
      <c r="AC409" s="0" t="n">
        <v>20.778</v>
      </c>
      <c r="AD409" s="0" t="n">
        <v>19.0306</v>
      </c>
      <c r="AE409" s="0" t="n">
        <v>16.6491</v>
      </c>
      <c r="AF409" s="0" t="n">
        <v>0.0025</v>
      </c>
      <c r="AG409" s="0" t="n">
        <v>0.0634</v>
      </c>
      <c r="AH409" s="0" t="n">
        <v>16.3878</v>
      </c>
    </row>
    <row r="410" customFormat="false" ht="12.8" hidden="false" customHeight="false" outlineLevel="0" collapsed="false">
      <c r="A410" s="0" t="n">
        <v>9</v>
      </c>
      <c r="B410" s="0" t="n">
        <v>24</v>
      </c>
      <c r="C410" s="0" t="n">
        <v>58.6009</v>
      </c>
      <c r="D410" s="0" t="n">
        <v>39.0889</v>
      </c>
      <c r="E410" s="0" t="n">
        <v>0</v>
      </c>
      <c r="F410" s="0" t="n">
        <v>0</v>
      </c>
      <c r="G410" s="0" t="n">
        <v>0</v>
      </c>
      <c r="H410" s="0" t="n">
        <v>0</v>
      </c>
      <c r="I410" s="0" t="n">
        <v>0</v>
      </c>
      <c r="J410" s="0" t="n">
        <v>9.4831</v>
      </c>
      <c r="K410" s="0" t="n">
        <v>0</v>
      </c>
      <c r="L410" s="0" t="n">
        <v>0.0005</v>
      </c>
      <c r="M410" s="0" t="n">
        <v>0</v>
      </c>
      <c r="N410" s="0" t="n">
        <v>-0.0164</v>
      </c>
      <c r="O410" s="0" t="n">
        <v>2.4848</v>
      </c>
      <c r="P410" s="0" t="n">
        <v>0.01</v>
      </c>
      <c r="Q410" s="0" t="n">
        <v>0</v>
      </c>
      <c r="R410" s="0" t="n">
        <v>0.0558</v>
      </c>
      <c r="S410" s="0" t="n">
        <v>1</v>
      </c>
      <c r="T410" s="0" t="n">
        <v>7957.7617</v>
      </c>
      <c r="U410" s="0" t="n">
        <v>0</v>
      </c>
      <c r="V410" s="0" t="n">
        <v>-7937.8428</v>
      </c>
      <c r="W410" s="0" t="n">
        <v>-19.9138</v>
      </c>
      <c r="X410" s="0" t="n">
        <v>-8865.6768</v>
      </c>
      <c r="Y410" s="0" t="n">
        <v>1284.7877</v>
      </c>
      <c r="Z410" s="0" t="n">
        <v>10396.1631</v>
      </c>
      <c r="AA410" s="0" t="n">
        <v>644.423</v>
      </c>
      <c r="AB410" s="0" t="n">
        <v>48.6932</v>
      </c>
      <c r="AC410" s="0" t="n">
        <v>21.825</v>
      </c>
      <c r="AD410" s="0" t="n">
        <v>20.7736</v>
      </c>
      <c r="AE410" s="0" t="n">
        <v>17.429</v>
      </c>
      <c r="AF410" s="0" t="n">
        <v>0.0025</v>
      </c>
      <c r="AG410" s="0" t="n">
        <v>0.0634</v>
      </c>
      <c r="AH410" s="0" t="n">
        <v>16.058</v>
      </c>
    </row>
    <row r="411" customFormat="false" ht="12.8" hidden="false" customHeight="false" outlineLevel="0" collapsed="false">
      <c r="A411" s="0" t="n">
        <v>9</v>
      </c>
      <c r="B411" s="0" t="n">
        <v>25</v>
      </c>
      <c r="C411" s="0" t="n">
        <v>58.6003</v>
      </c>
      <c r="D411" s="0" t="n">
        <v>39.0883</v>
      </c>
      <c r="E411" s="0" t="n">
        <v>0</v>
      </c>
      <c r="F411" s="0" t="n">
        <v>0</v>
      </c>
      <c r="G411" s="0" t="n">
        <v>0</v>
      </c>
      <c r="H411" s="0" t="n">
        <v>0</v>
      </c>
      <c r="I411" s="0" t="n">
        <v>0</v>
      </c>
      <c r="J411" s="0" t="n">
        <v>10.2043</v>
      </c>
      <c r="K411" s="0" t="n">
        <v>0</v>
      </c>
      <c r="L411" s="0" t="n">
        <v>0.0005</v>
      </c>
      <c r="M411" s="0" t="n">
        <v>0</v>
      </c>
      <c r="N411" s="0" t="n">
        <v>-0.0164</v>
      </c>
      <c r="O411" s="0" t="n">
        <v>2.4846</v>
      </c>
      <c r="P411" s="0" t="n">
        <v>0.01</v>
      </c>
      <c r="Q411" s="0" t="n">
        <v>0</v>
      </c>
      <c r="R411" s="0" t="n">
        <v>0.0558</v>
      </c>
      <c r="S411" s="0" t="n">
        <v>1</v>
      </c>
      <c r="T411" s="0" t="n">
        <v>8223.3877</v>
      </c>
      <c r="U411" s="0" t="n">
        <v>0</v>
      </c>
      <c r="V411" s="0" t="n">
        <v>-8208.5283</v>
      </c>
      <c r="W411" s="0" t="n">
        <v>-15.0382</v>
      </c>
      <c r="X411" s="0" t="n">
        <v>-9185.6084</v>
      </c>
      <c r="Y411" s="0" t="n">
        <v>1314.145</v>
      </c>
      <c r="Z411" s="0" t="n">
        <v>10871.707</v>
      </c>
      <c r="AA411" s="0" t="n">
        <v>666.6245</v>
      </c>
      <c r="AB411" s="0" t="n">
        <v>48.6932</v>
      </c>
      <c r="AC411" s="0" t="n">
        <v>21.123</v>
      </c>
      <c r="AD411" s="0" t="n">
        <v>20.5436</v>
      </c>
      <c r="AE411" s="0" t="n">
        <v>17.8692</v>
      </c>
      <c r="AF411" s="0" t="n">
        <v>0.0025</v>
      </c>
      <c r="AG411" s="0" t="n">
        <v>0.0634</v>
      </c>
      <c r="AH411" s="0" t="n">
        <v>16.0394</v>
      </c>
    </row>
    <row r="412" customFormat="false" ht="12.8" hidden="false" customHeight="false" outlineLevel="0" collapsed="false">
      <c r="A412" s="0" t="n">
        <v>9</v>
      </c>
      <c r="B412" s="0" t="n">
        <v>26</v>
      </c>
      <c r="C412" s="0" t="n">
        <v>58.5998</v>
      </c>
      <c r="D412" s="0" t="n">
        <v>39.0878</v>
      </c>
      <c r="E412" s="0" t="n">
        <v>0</v>
      </c>
      <c r="F412" s="0" t="n">
        <v>0</v>
      </c>
      <c r="G412" s="0" t="n">
        <v>0</v>
      </c>
      <c r="H412" s="0" t="n">
        <v>0</v>
      </c>
      <c r="I412" s="0" t="n">
        <v>0</v>
      </c>
      <c r="J412" s="0" t="n">
        <v>9.6721</v>
      </c>
      <c r="K412" s="0" t="n">
        <v>0</v>
      </c>
      <c r="L412" s="0" t="n">
        <v>0.0005</v>
      </c>
      <c r="M412" s="0" t="n">
        <v>0</v>
      </c>
      <c r="N412" s="0" t="n">
        <v>-0.0164</v>
      </c>
      <c r="O412" s="0" t="n">
        <v>2.4844</v>
      </c>
      <c r="P412" s="0" t="n">
        <v>0.01</v>
      </c>
      <c r="Q412" s="0" t="n">
        <v>0</v>
      </c>
      <c r="R412" s="0" t="n">
        <v>0.0558</v>
      </c>
      <c r="S412" s="0" t="n">
        <v>1</v>
      </c>
      <c r="T412" s="0" t="n">
        <v>8367.3633</v>
      </c>
      <c r="U412" s="0" t="n">
        <v>0</v>
      </c>
      <c r="V412" s="0" t="n">
        <v>-8357.5361</v>
      </c>
      <c r="W412" s="0" t="n">
        <v>-9.8257</v>
      </c>
      <c r="X412" s="0" t="n">
        <v>-9365.0049</v>
      </c>
      <c r="Y412" s="0" t="n">
        <v>1330.71</v>
      </c>
      <c r="Z412" s="0" t="n">
        <v>11103.4775</v>
      </c>
      <c r="AA412" s="0" t="n">
        <v>682.5036</v>
      </c>
      <c r="AB412" s="0" t="n">
        <v>48.6932</v>
      </c>
      <c r="AC412" s="0" t="n">
        <v>20.44</v>
      </c>
      <c r="AD412" s="0" t="n">
        <v>19.9043</v>
      </c>
      <c r="AE412" s="0" t="n">
        <v>18.0301</v>
      </c>
      <c r="AF412" s="0" t="n">
        <v>0.0025</v>
      </c>
      <c r="AG412" s="0" t="n">
        <v>0.0634</v>
      </c>
      <c r="AH412" s="0" t="n">
        <v>16.0608</v>
      </c>
    </row>
    <row r="413" customFormat="false" ht="12.8" hidden="false" customHeight="false" outlineLevel="0" collapsed="false">
      <c r="A413" s="0" t="n">
        <v>9</v>
      </c>
      <c r="B413" s="0" t="n">
        <v>27</v>
      </c>
      <c r="C413" s="0" t="n">
        <v>58.5992</v>
      </c>
      <c r="D413" s="0" t="n">
        <v>39.0872</v>
      </c>
      <c r="E413" s="0" t="n">
        <v>0</v>
      </c>
      <c r="F413" s="0" t="n">
        <v>0</v>
      </c>
      <c r="G413" s="0" t="n">
        <v>0</v>
      </c>
      <c r="H413" s="0" t="n">
        <v>0</v>
      </c>
      <c r="I413" s="0" t="n">
        <v>0</v>
      </c>
      <c r="J413" s="0" t="n">
        <v>9.5551</v>
      </c>
      <c r="K413" s="0" t="n">
        <v>0</v>
      </c>
      <c r="L413" s="0" t="n">
        <v>0.0005</v>
      </c>
      <c r="M413" s="0" t="n">
        <v>0</v>
      </c>
      <c r="N413" s="0" t="n">
        <v>-0.0164</v>
      </c>
      <c r="O413" s="0" t="n">
        <v>2.4842</v>
      </c>
      <c r="P413" s="0" t="n">
        <v>0.01</v>
      </c>
      <c r="Q413" s="0" t="n">
        <v>0</v>
      </c>
      <c r="R413" s="0" t="n">
        <v>0.0558</v>
      </c>
      <c r="S413" s="0" t="n">
        <v>1</v>
      </c>
      <c r="T413" s="0" t="n">
        <v>8450.5996</v>
      </c>
      <c r="U413" s="0" t="n">
        <v>0</v>
      </c>
      <c r="V413" s="0" t="n">
        <v>-8442.5195</v>
      </c>
      <c r="W413" s="0" t="n">
        <v>-7.8688</v>
      </c>
      <c r="X413" s="0" t="n">
        <v>-9466.543</v>
      </c>
      <c r="Y413" s="0" t="n">
        <v>1336.2927</v>
      </c>
      <c r="Z413" s="0" t="n">
        <v>11187.7158</v>
      </c>
      <c r="AA413" s="0" t="n">
        <v>687.9351</v>
      </c>
      <c r="AB413" s="0" t="n">
        <v>48.6932</v>
      </c>
      <c r="AC413" s="0" t="n">
        <v>20.201</v>
      </c>
      <c r="AD413" s="0" t="n">
        <v>19.6599</v>
      </c>
      <c r="AE413" s="0" t="n">
        <v>18.1146</v>
      </c>
      <c r="AF413" s="0" t="n">
        <v>0.0025</v>
      </c>
      <c r="AG413" s="0" t="n">
        <v>0.0634</v>
      </c>
      <c r="AH413" s="0" t="n">
        <v>16.1276</v>
      </c>
    </row>
    <row r="414" customFormat="false" ht="12.8" hidden="false" customHeight="false" outlineLevel="0" collapsed="false">
      <c r="A414" s="0" t="n">
        <v>9</v>
      </c>
      <c r="B414" s="0" t="n">
        <v>28</v>
      </c>
      <c r="C414" s="0" t="n">
        <v>58.5987</v>
      </c>
      <c r="D414" s="0" t="n">
        <v>39.0867</v>
      </c>
      <c r="E414" s="0" t="n">
        <v>0</v>
      </c>
      <c r="F414" s="0" t="n">
        <v>0</v>
      </c>
      <c r="G414" s="0" t="n">
        <v>0</v>
      </c>
      <c r="H414" s="0" t="n">
        <v>0</v>
      </c>
      <c r="I414" s="0" t="n">
        <v>0</v>
      </c>
      <c r="J414" s="0" t="n">
        <v>9.5563</v>
      </c>
      <c r="K414" s="0" t="n">
        <v>0</v>
      </c>
      <c r="L414" s="0" t="n">
        <v>0.0005</v>
      </c>
      <c r="M414" s="0" t="n">
        <v>0</v>
      </c>
      <c r="N414" s="0" t="n">
        <v>-0.0164</v>
      </c>
      <c r="O414" s="0" t="n">
        <v>2.4841</v>
      </c>
      <c r="P414" s="0" t="n">
        <v>0.01</v>
      </c>
      <c r="Q414" s="0" t="n">
        <v>0</v>
      </c>
      <c r="R414" s="0" t="n">
        <v>0.0558</v>
      </c>
      <c r="S414" s="0" t="n">
        <v>0.8477</v>
      </c>
      <c r="T414" s="0" t="n">
        <v>8471.8125</v>
      </c>
      <c r="U414" s="0" t="n">
        <v>0</v>
      </c>
      <c r="V414" s="0" t="n">
        <v>-8468.1719</v>
      </c>
      <c r="W414" s="0" t="n">
        <v>-4.0174</v>
      </c>
      <c r="X414" s="0" t="n">
        <v>-9501.2441</v>
      </c>
      <c r="Y414" s="0" t="n">
        <v>1327.6289</v>
      </c>
      <c r="Z414" s="0" t="n">
        <v>11234.9844</v>
      </c>
      <c r="AA414" s="0" t="n">
        <v>684.3689</v>
      </c>
      <c r="AB414" s="0" t="n">
        <v>48.6932</v>
      </c>
      <c r="AC414" s="0" t="n">
        <v>19.438</v>
      </c>
      <c r="AD414" s="0" t="n">
        <v>18.9467</v>
      </c>
      <c r="AE414" s="0" t="n">
        <v>18.0381</v>
      </c>
      <c r="AF414" s="0" t="n">
        <v>0.0025</v>
      </c>
      <c r="AG414" s="0" t="n">
        <v>0.0634</v>
      </c>
      <c r="AH414" s="0" t="n">
        <v>16.2555</v>
      </c>
    </row>
    <row r="415" customFormat="false" ht="12.8" hidden="false" customHeight="false" outlineLevel="0" collapsed="false">
      <c r="A415" s="0" t="n">
        <v>9</v>
      </c>
      <c r="B415" s="0" t="n">
        <v>29</v>
      </c>
      <c r="C415" s="0" t="n">
        <v>58.5981</v>
      </c>
      <c r="D415" s="0" t="n">
        <v>39.0861</v>
      </c>
      <c r="E415" s="0" t="n">
        <v>0</v>
      </c>
      <c r="F415" s="0" t="n">
        <v>0</v>
      </c>
      <c r="G415" s="0" t="n">
        <v>0</v>
      </c>
      <c r="H415" s="0" t="n">
        <v>0</v>
      </c>
      <c r="I415" s="0" t="n">
        <v>0</v>
      </c>
      <c r="J415" s="0" t="n">
        <v>9.2331</v>
      </c>
      <c r="K415" s="0" t="n">
        <v>0</v>
      </c>
      <c r="L415" s="0" t="n">
        <v>0.0005</v>
      </c>
      <c r="M415" s="0" t="n">
        <v>0</v>
      </c>
      <c r="N415" s="0" t="n">
        <v>-0.0164</v>
      </c>
      <c r="O415" s="0" t="n">
        <v>2.4839</v>
      </c>
      <c r="P415" s="0" t="n">
        <v>0.01</v>
      </c>
      <c r="Q415" s="0" t="n">
        <v>0</v>
      </c>
      <c r="R415" s="0" t="n">
        <v>0.0558</v>
      </c>
      <c r="S415" s="0" t="n">
        <v>1</v>
      </c>
      <c r="T415" s="0" t="n">
        <v>8313.9756</v>
      </c>
      <c r="U415" s="0" t="n">
        <v>0</v>
      </c>
      <c r="V415" s="0" t="n">
        <v>-8311.0029</v>
      </c>
      <c r="W415" s="0" t="n">
        <v>-3.2547</v>
      </c>
      <c r="X415" s="0" t="n">
        <v>-9317.8184</v>
      </c>
      <c r="Y415" s="0" t="n">
        <v>1295.6593</v>
      </c>
      <c r="Z415" s="0" t="n">
        <v>10996.2275</v>
      </c>
      <c r="AA415" s="0" t="n">
        <v>661.5247</v>
      </c>
      <c r="AB415" s="0" t="n">
        <v>48.6932</v>
      </c>
      <c r="AC415" s="0" t="n">
        <v>19.199</v>
      </c>
      <c r="AD415" s="0" t="n">
        <v>18.7122</v>
      </c>
      <c r="AE415" s="0" t="n">
        <v>17.9679</v>
      </c>
      <c r="AF415" s="0" t="n">
        <v>0.0025</v>
      </c>
      <c r="AG415" s="0" t="n">
        <v>0.0634</v>
      </c>
      <c r="AH415" s="0" t="n">
        <v>16.4701</v>
      </c>
    </row>
    <row r="416" customFormat="false" ht="12.8" hidden="false" customHeight="false" outlineLevel="0" collapsed="false">
      <c r="A416" s="0" t="n">
        <v>9</v>
      </c>
      <c r="B416" s="0" t="n">
        <v>30</v>
      </c>
      <c r="C416" s="0" t="n">
        <v>58.5976</v>
      </c>
      <c r="D416" s="0" t="n">
        <v>39.0856</v>
      </c>
      <c r="E416" s="0" t="n">
        <v>0</v>
      </c>
      <c r="F416" s="0" t="n">
        <v>0</v>
      </c>
      <c r="G416" s="0" t="n">
        <v>0</v>
      </c>
      <c r="H416" s="0" t="n">
        <v>0</v>
      </c>
      <c r="I416" s="0" t="n">
        <v>0</v>
      </c>
      <c r="J416" s="0" t="n">
        <v>9.0898</v>
      </c>
      <c r="K416" s="0" t="n">
        <v>0</v>
      </c>
      <c r="L416" s="0" t="n">
        <v>0.0005</v>
      </c>
      <c r="M416" s="0" t="n">
        <v>0</v>
      </c>
      <c r="N416" s="0" t="n">
        <v>-0.0164</v>
      </c>
      <c r="O416" s="0" t="n">
        <v>2.4837</v>
      </c>
      <c r="P416" s="0" t="n">
        <v>0.01</v>
      </c>
      <c r="Q416" s="0" t="n">
        <v>0</v>
      </c>
      <c r="R416" s="0" t="n">
        <v>0.0558</v>
      </c>
      <c r="S416" s="0" t="n">
        <v>1</v>
      </c>
      <c r="T416" s="0" t="n">
        <v>8062.084</v>
      </c>
      <c r="U416" s="0" t="n">
        <v>0</v>
      </c>
      <c r="V416" s="0" t="n">
        <v>-8058.4282</v>
      </c>
      <c r="W416" s="0" t="n">
        <v>-3.9929</v>
      </c>
      <c r="X416" s="0" t="n">
        <v>-9020.1504</v>
      </c>
      <c r="Y416" s="0" t="n">
        <v>1249.4642</v>
      </c>
      <c r="Z416" s="0" t="n">
        <v>10647.2354</v>
      </c>
      <c r="AA416" s="0" t="n">
        <v>626.867</v>
      </c>
      <c r="AB416" s="0" t="n">
        <v>48.6932</v>
      </c>
      <c r="AC416" s="0" t="n">
        <v>19.302</v>
      </c>
      <c r="AD416" s="0" t="n">
        <v>18.7949</v>
      </c>
      <c r="AE416" s="0" t="n">
        <v>17.9635</v>
      </c>
      <c r="AF416" s="0" t="n">
        <v>0.0025</v>
      </c>
      <c r="AG416" s="0" t="n">
        <v>0.0634</v>
      </c>
      <c r="AH416" s="0" t="n">
        <v>16.805</v>
      </c>
    </row>
    <row r="417" customFormat="false" ht="12.8" hidden="false" customHeight="false" outlineLevel="0" collapsed="false">
      <c r="A417" s="0" t="n">
        <v>9</v>
      </c>
      <c r="B417" s="0" t="n">
        <v>31</v>
      </c>
      <c r="C417" s="0" t="n">
        <v>58.597</v>
      </c>
      <c r="D417" s="0" t="n">
        <v>39.085</v>
      </c>
      <c r="E417" s="0" t="n">
        <v>0</v>
      </c>
      <c r="F417" s="0" t="n">
        <v>0</v>
      </c>
      <c r="G417" s="0" t="n">
        <v>0</v>
      </c>
      <c r="H417" s="0" t="n">
        <v>0</v>
      </c>
      <c r="I417" s="0" t="n">
        <v>0</v>
      </c>
      <c r="J417" s="0" t="n">
        <v>9.21</v>
      </c>
      <c r="K417" s="0" t="n">
        <v>0</v>
      </c>
      <c r="L417" s="0" t="n">
        <v>0.0005</v>
      </c>
      <c r="M417" s="0" t="n">
        <v>0</v>
      </c>
      <c r="N417" s="0" t="n">
        <v>-0.0164</v>
      </c>
      <c r="O417" s="0" t="n">
        <v>2.4835</v>
      </c>
      <c r="P417" s="0" t="n">
        <v>0.01</v>
      </c>
      <c r="Q417" s="0" t="n">
        <v>0</v>
      </c>
      <c r="R417" s="0" t="n">
        <v>0.0558</v>
      </c>
      <c r="S417" s="0" t="n">
        <v>1</v>
      </c>
      <c r="T417" s="0" t="n">
        <v>8252.915</v>
      </c>
      <c r="U417" s="0" t="n">
        <v>0</v>
      </c>
      <c r="V417" s="0" t="n">
        <v>-8248.0273</v>
      </c>
      <c r="W417" s="0" t="n">
        <v>-5.1988</v>
      </c>
      <c r="X417" s="0" t="n">
        <v>-9241.6582</v>
      </c>
      <c r="Y417" s="0" t="n">
        <v>1241.1301</v>
      </c>
      <c r="Z417" s="0" t="n">
        <v>10856.998</v>
      </c>
      <c r="AA417" s="0" t="n">
        <v>618.1918</v>
      </c>
      <c r="AB417" s="0" t="n">
        <v>48.6932</v>
      </c>
      <c r="AC417" s="0" t="n">
        <v>19.501</v>
      </c>
      <c r="AD417" s="0" t="n">
        <v>19.0403</v>
      </c>
      <c r="AE417" s="0" t="n">
        <v>18.0291</v>
      </c>
      <c r="AF417" s="0" t="n">
        <v>0.0025</v>
      </c>
      <c r="AG417" s="0" t="n">
        <v>0.0634</v>
      </c>
      <c r="AH417" s="0" t="n">
        <v>17.3966</v>
      </c>
    </row>
    <row r="418" customFormat="false" ht="12.8" hidden="false" customHeight="false" outlineLevel="0" collapsed="false">
      <c r="A418" s="0" t="n">
        <v>9</v>
      </c>
      <c r="B418" s="0" t="n">
        <v>32</v>
      </c>
      <c r="C418" s="0" t="n">
        <v>58.5965</v>
      </c>
      <c r="D418" s="0" t="n">
        <v>39.0845</v>
      </c>
      <c r="E418" s="0" t="n">
        <v>0</v>
      </c>
      <c r="F418" s="0" t="n">
        <v>0</v>
      </c>
      <c r="G418" s="0" t="n">
        <v>0</v>
      </c>
      <c r="H418" s="0" t="n">
        <v>0</v>
      </c>
      <c r="I418" s="0" t="n">
        <v>0</v>
      </c>
      <c r="J418" s="0" t="n">
        <v>2.2562</v>
      </c>
      <c r="K418" s="0" t="n">
        <v>0</v>
      </c>
      <c r="L418" s="0" t="n">
        <v>0.0005</v>
      </c>
      <c r="M418" s="0" t="n">
        <v>0</v>
      </c>
      <c r="N418" s="0" t="n">
        <v>-0.0164</v>
      </c>
      <c r="O418" s="0" t="n">
        <v>2.4833</v>
      </c>
      <c r="P418" s="0" t="n">
        <v>0.01</v>
      </c>
      <c r="Q418" s="0" t="n">
        <v>0</v>
      </c>
      <c r="R418" s="0" t="n">
        <v>0.0558</v>
      </c>
      <c r="S418" s="0" t="n">
        <v>1</v>
      </c>
      <c r="T418" s="0" t="n">
        <v>7106.7959</v>
      </c>
      <c r="U418" s="0" t="n">
        <v>0</v>
      </c>
      <c r="V418" s="0" t="n">
        <v>-7104.105</v>
      </c>
      <c r="W418" s="0" t="n">
        <v>-3.1408</v>
      </c>
      <c r="X418" s="0" t="n">
        <v>-7898.1436</v>
      </c>
      <c r="Y418" s="0" t="n">
        <v>1069.9857</v>
      </c>
      <c r="Z418" s="0" t="n">
        <v>9431.7666</v>
      </c>
      <c r="AA418" s="0" t="n">
        <v>488.6952</v>
      </c>
      <c r="AB418" s="0" t="n">
        <v>48.6932</v>
      </c>
      <c r="AC418" s="0" t="n">
        <v>19.016</v>
      </c>
      <c r="AD418" s="0" t="n">
        <v>18.6797</v>
      </c>
      <c r="AE418" s="0" t="n">
        <v>17.9959</v>
      </c>
      <c r="AF418" s="0" t="n">
        <v>0.0025</v>
      </c>
      <c r="AG418" s="0" t="n">
        <v>0.0634</v>
      </c>
      <c r="AH418" s="0" t="n">
        <v>18.5342</v>
      </c>
    </row>
    <row r="419" customFormat="false" ht="12.8" hidden="false" customHeight="false" outlineLevel="0" collapsed="false">
      <c r="A419" s="0" t="n">
        <v>9</v>
      </c>
      <c r="B419" s="0" t="n">
        <v>33</v>
      </c>
      <c r="C419" s="0" t="n">
        <v>58.5959</v>
      </c>
      <c r="D419" s="0" t="n">
        <v>39.0839</v>
      </c>
      <c r="E419" s="0" t="n">
        <v>0</v>
      </c>
      <c r="F419" s="0" t="n">
        <v>0</v>
      </c>
      <c r="G419" s="0" t="n">
        <v>0</v>
      </c>
      <c r="H419" s="0" t="n">
        <v>0</v>
      </c>
      <c r="I419" s="0" t="n">
        <v>0</v>
      </c>
      <c r="J419" s="0" t="n">
        <v>7.1544</v>
      </c>
      <c r="K419" s="0" t="n">
        <v>0</v>
      </c>
      <c r="L419" s="0" t="n">
        <v>0.0005</v>
      </c>
      <c r="M419" s="0" t="n">
        <v>0</v>
      </c>
      <c r="N419" s="0" t="n">
        <v>-0.0164</v>
      </c>
      <c r="O419" s="0" t="n">
        <v>2.4831</v>
      </c>
      <c r="P419" s="0" t="n">
        <v>0.01</v>
      </c>
      <c r="Q419" s="0" t="n">
        <v>0</v>
      </c>
      <c r="R419" s="0" t="n">
        <v>0.0558</v>
      </c>
      <c r="S419" s="0" t="n">
        <v>1</v>
      </c>
      <c r="T419" s="0" t="n">
        <v>5588.5869</v>
      </c>
      <c r="U419" s="0" t="n">
        <v>0</v>
      </c>
      <c r="V419" s="0" t="n">
        <v>-5586.5864</v>
      </c>
      <c r="W419" s="0" t="n">
        <v>-2.3503</v>
      </c>
      <c r="X419" s="0" t="n">
        <v>-6114.0669</v>
      </c>
      <c r="Y419" s="0" t="n">
        <v>868.9032</v>
      </c>
      <c r="Z419" s="0" t="n">
        <v>7497.3853</v>
      </c>
      <c r="AA419" s="0" t="n">
        <v>337.5181</v>
      </c>
      <c r="AB419" s="0" t="n">
        <v>48.6932</v>
      </c>
      <c r="AC419" s="0" t="n">
        <v>18.792</v>
      </c>
      <c r="AD419" s="0" t="n">
        <v>18.4827</v>
      </c>
      <c r="AE419" s="0" t="n">
        <v>17.9422</v>
      </c>
      <c r="AF419" s="0" t="n">
        <v>0.0025</v>
      </c>
      <c r="AG419" s="0" t="n">
        <v>0.0634</v>
      </c>
      <c r="AH419" s="0" t="n">
        <v>20.2293</v>
      </c>
    </row>
    <row r="420" customFormat="false" ht="12.8" hidden="false" customHeight="false" outlineLevel="0" collapsed="false">
      <c r="A420" s="0" t="n">
        <v>9</v>
      </c>
      <c r="B420" s="0" t="n">
        <v>34</v>
      </c>
      <c r="C420" s="0" t="n">
        <v>58.5954</v>
      </c>
      <c r="D420" s="0" t="n">
        <v>39.0834</v>
      </c>
      <c r="E420" s="0" t="n">
        <v>0</v>
      </c>
      <c r="F420" s="0" t="n">
        <v>0</v>
      </c>
      <c r="G420" s="0" t="n">
        <v>0</v>
      </c>
      <c r="H420" s="0" t="n">
        <v>0</v>
      </c>
      <c r="I420" s="0" t="n">
        <v>0</v>
      </c>
      <c r="J420" s="0" t="n">
        <v>8.1307</v>
      </c>
      <c r="K420" s="0" t="n">
        <v>0</v>
      </c>
      <c r="L420" s="0" t="n">
        <v>0.0005</v>
      </c>
      <c r="M420" s="0" t="n">
        <v>0</v>
      </c>
      <c r="N420" s="0" t="n">
        <v>-0.0164</v>
      </c>
      <c r="O420" s="0" t="n">
        <v>2.483</v>
      </c>
      <c r="P420" s="0" t="n">
        <v>0.01</v>
      </c>
      <c r="Q420" s="0" t="n">
        <v>0</v>
      </c>
      <c r="R420" s="0" t="n">
        <v>0.0558</v>
      </c>
      <c r="S420" s="0" t="n">
        <v>1</v>
      </c>
      <c r="T420" s="0" t="n">
        <v>6831.3608</v>
      </c>
      <c r="U420" s="0" t="n">
        <v>0</v>
      </c>
      <c r="V420" s="0" t="n">
        <v>-6828.7881</v>
      </c>
      <c r="W420" s="0" t="n">
        <v>-2.6587</v>
      </c>
      <c r="X420" s="0" t="n">
        <v>-7575.417</v>
      </c>
      <c r="Y420" s="0" t="n">
        <v>923.5509</v>
      </c>
      <c r="Z420" s="0" t="n">
        <v>8990.1426</v>
      </c>
      <c r="AA420" s="0" t="n">
        <v>372.6539</v>
      </c>
      <c r="AB420" s="0" t="n">
        <v>48.6932</v>
      </c>
      <c r="AC420" s="0" t="n">
        <v>18.915</v>
      </c>
      <c r="AD420" s="0" t="n">
        <v>18.4929</v>
      </c>
      <c r="AE420" s="0" t="n">
        <v>17.9205</v>
      </c>
      <c r="AF420" s="0" t="n">
        <v>0.0025</v>
      </c>
      <c r="AG420" s="0" t="n">
        <v>0.0634</v>
      </c>
      <c r="AH420" s="0" t="n">
        <v>22.593</v>
      </c>
    </row>
    <row r="421" customFormat="false" ht="12.8" hidden="false" customHeight="false" outlineLevel="0" collapsed="false">
      <c r="A421" s="0" t="n">
        <v>9</v>
      </c>
      <c r="B421" s="0" t="n">
        <v>35</v>
      </c>
      <c r="C421" s="0" t="n">
        <v>58.5948</v>
      </c>
      <c r="D421" s="0" t="n">
        <v>39.0828</v>
      </c>
      <c r="E421" s="0" t="n">
        <v>0</v>
      </c>
      <c r="F421" s="0" t="n">
        <v>0</v>
      </c>
      <c r="G421" s="0" t="n">
        <v>0</v>
      </c>
      <c r="H421" s="0" t="n">
        <v>0</v>
      </c>
      <c r="I421" s="0" t="n">
        <v>0</v>
      </c>
      <c r="J421" s="0" t="n">
        <v>5.5894</v>
      </c>
      <c r="K421" s="0" t="n">
        <v>0</v>
      </c>
      <c r="L421" s="0" t="n">
        <v>0.0005</v>
      </c>
      <c r="M421" s="0" t="n">
        <v>0</v>
      </c>
      <c r="N421" s="0" t="n">
        <v>-0.0164</v>
      </c>
      <c r="O421" s="0" t="n">
        <v>2.4828</v>
      </c>
      <c r="P421" s="0" t="n">
        <v>0.01</v>
      </c>
      <c r="Q421" s="0" t="n">
        <v>0</v>
      </c>
      <c r="R421" s="0" t="n">
        <v>0.0558</v>
      </c>
      <c r="S421" s="0" t="n">
        <v>1</v>
      </c>
      <c r="T421" s="0" t="n">
        <v>3652.1299</v>
      </c>
      <c r="U421" s="0" t="n">
        <v>0</v>
      </c>
      <c r="V421" s="0" t="n">
        <v>-3651.0271</v>
      </c>
      <c r="W421" s="0" t="n">
        <v>-1.2076</v>
      </c>
      <c r="X421" s="0" t="n">
        <v>-3838.8979</v>
      </c>
      <c r="Y421" s="0" t="n">
        <v>627.9054</v>
      </c>
      <c r="Z421" s="0" t="n">
        <v>5119.8921</v>
      </c>
      <c r="AA421" s="0" t="n">
        <v>161.8979</v>
      </c>
      <c r="AB421" s="0" t="n">
        <v>48.6932</v>
      </c>
      <c r="AC421" s="0" t="n">
        <v>18.378</v>
      </c>
      <c r="AD421" s="0" t="n">
        <v>18.1706</v>
      </c>
      <c r="AE421" s="0" t="n">
        <v>17.839</v>
      </c>
      <c r="AF421" s="0" t="n">
        <v>0.0025</v>
      </c>
      <c r="AG421" s="0" t="n">
        <v>0.0633</v>
      </c>
      <c r="AH421" s="0" t="n">
        <v>25.5086</v>
      </c>
    </row>
    <row r="422" customFormat="false" ht="12.8" hidden="false" customHeight="false" outlineLevel="0" collapsed="false">
      <c r="A422" s="0" t="n">
        <v>9</v>
      </c>
      <c r="B422" s="0" t="n">
        <v>36</v>
      </c>
      <c r="C422" s="0" t="n">
        <v>58.5943</v>
      </c>
      <c r="D422" s="0" t="n">
        <v>39.0823</v>
      </c>
      <c r="E422" s="0" t="n">
        <v>0</v>
      </c>
      <c r="F422" s="0" t="n">
        <v>0</v>
      </c>
      <c r="G422" s="0" t="n">
        <v>0</v>
      </c>
      <c r="H422" s="0" t="n">
        <v>0</v>
      </c>
      <c r="I422" s="0" t="n">
        <v>0</v>
      </c>
      <c r="J422" s="0" t="n">
        <v>5.8677</v>
      </c>
      <c r="K422" s="0" t="n">
        <v>0</v>
      </c>
      <c r="L422" s="0" t="n">
        <v>0.0005</v>
      </c>
      <c r="M422" s="0" t="n">
        <v>0</v>
      </c>
      <c r="N422" s="0" t="n">
        <v>-0.0164</v>
      </c>
      <c r="O422" s="0" t="n">
        <v>2.4826</v>
      </c>
      <c r="P422" s="0" t="n">
        <v>0.01</v>
      </c>
      <c r="Q422" s="0" t="n">
        <v>0</v>
      </c>
      <c r="R422" s="0" t="n">
        <v>0.0558</v>
      </c>
      <c r="S422" s="0" t="n">
        <v>1</v>
      </c>
      <c r="T422" s="0" t="n">
        <v>3954.3308</v>
      </c>
      <c r="U422" s="0" t="n">
        <v>0</v>
      </c>
      <c r="V422" s="0" t="n">
        <v>-3951.9236</v>
      </c>
      <c r="W422" s="0" t="n">
        <v>-2.4845</v>
      </c>
      <c r="X422" s="0" t="n">
        <v>-4191.7456</v>
      </c>
      <c r="Y422" s="0" t="n">
        <v>610.3088</v>
      </c>
      <c r="Z422" s="0" t="n">
        <v>5463.8813</v>
      </c>
      <c r="AA422" s="0" t="n">
        <v>148.7119</v>
      </c>
      <c r="AB422" s="0" t="n">
        <v>48.6932</v>
      </c>
      <c r="AC422" s="0" t="n">
        <v>18.577</v>
      </c>
      <c r="AD422" s="0" t="n">
        <v>18.3536</v>
      </c>
      <c r="AE422" s="0" t="n">
        <v>17.8365</v>
      </c>
      <c r="AF422" s="0" t="n">
        <v>0.0025</v>
      </c>
      <c r="AG422" s="0" t="n">
        <v>0.0633</v>
      </c>
      <c r="AH422" s="0" t="n">
        <v>30.438</v>
      </c>
    </row>
    <row r="423" customFormat="false" ht="12.8" hidden="false" customHeight="false" outlineLevel="0" collapsed="false">
      <c r="A423" s="0" t="n">
        <v>9</v>
      </c>
      <c r="B423" s="0" t="n">
        <v>37</v>
      </c>
      <c r="C423" s="0" t="n">
        <v>58.5937</v>
      </c>
      <c r="D423" s="0" t="n">
        <v>39.0817</v>
      </c>
      <c r="E423" s="0" t="n">
        <v>0</v>
      </c>
      <c r="F423" s="0" t="n">
        <v>0</v>
      </c>
      <c r="G423" s="0" t="n">
        <v>0</v>
      </c>
      <c r="H423" s="0" t="n">
        <v>0</v>
      </c>
      <c r="I423" s="0" t="n">
        <v>0</v>
      </c>
      <c r="J423" s="0" t="n">
        <v>4.6043</v>
      </c>
      <c r="K423" s="0" t="n">
        <v>0</v>
      </c>
      <c r="L423" s="0" t="n">
        <v>0.0005</v>
      </c>
      <c r="M423" s="0" t="n">
        <v>0</v>
      </c>
      <c r="N423" s="0" t="n">
        <v>-0.0164</v>
      </c>
      <c r="O423" s="0" t="n">
        <v>2.4824</v>
      </c>
      <c r="P423" s="0" t="n">
        <v>0.01</v>
      </c>
      <c r="Q423" s="0" t="n">
        <v>0</v>
      </c>
      <c r="R423" s="0" t="n">
        <v>0.0558</v>
      </c>
      <c r="S423" s="0" t="n">
        <v>0.9945</v>
      </c>
      <c r="T423" s="0" t="n">
        <v>2514.2795</v>
      </c>
      <c r="U423" s="0" t="n">
        <v>0</v>
      </c>
      <c r="V423" s="0" t="n">
        <v>-2515.2007</v>
      </c>
      <c r="W423" s="0" t="n">
        <v>0.6239</v>
      </c>
      <c r="X423" s="0" t="n">
        <v>-2505.5283</v>
      </c>
      <c r="Y423" s="0" t="n">
        <v>619.2712</v>
      </c>
      <c r="Z423" s="0" t="n">
        <v>4037.728</v>
      </c>
      <c r="AA423" s="0" t="n">
        <v>172.9751</v>
      </c>
      <c r="AB423" s="0" t="n">
        <v>48.6932</v>
      </c>
      <c r="AC423" s="0" t="n">
        <v>17.853</v>
      </c>
      <c r="AD423" s="0" t="n">
        <v>17.7072</v>
      </c>
      <c r="AE423" s="0" t="n">
        <v>17.6888</v>
      </c>
      <c r="AF423" s="0" t="n">
        <v>0.0025</v>
      </c>
      <c r="AG423" s="0" t="n">
        <v>0.0633</v>
      </c>
      <c r="AH423" s="0" t="n">
        <v>20.9214</v>
      </c>
    </row>
    <row r="424" customFormat="false" ht="12.8" hidden="false" customHeight="false" outlineLevel="0" collapsed="false">
      <c r="A424" s="0" t="n">
        <v>9</v>
      </c>
      <c r="B424" s="0" t="n">
        <v>38</v>
      </c>
      <c r="C424" s="0" t="n">
        <v>58.5932</v>
      </c>
      <c r="D424" s="0" t="n">
        <v>39.0812</v>
      </c>
      <c r="E424" s="0" t="n">
        <v>0</v>
      </c>
      <c r="F424" s="0" t="n">
        <v>0</v>
      </c>
      <c r="G424" s="0" t="n">
        <v>0</v>
      </c>
      <c r="H424" s="0" t="n">
        <v>0</v>
      </c>
      <c r="I424" s="0" t="n">
        <v>0</v>
      </c>
      <c r="J424" s="0" t="n">
        <v>3.659</v>
      </c>
      <c r="K424" s="0" t="n">
        <v>0</v>
      </c>
      <c r="L424" s="0" t="n">
        <v>0.0005</v>
      </c>
      <c r="M424" s="0" t="n">
        <v>0</v>
      </c>
      <c r="N424" s="0" t="n">
        <v>-0.0164</v>
      </c>
      <c r="O424" s="0" t="n">
        <v>2.4822</v>
      </c>
      <c r="P424" s="0" t="n">
        <v>0.01</v>
      </c>
      <c r="Q424" s="0" t="n">
        <v>0</v>
      </c>
      <c r="R424" s="0" t="n">
        <v>0.0558</v>
      </c>
      <c r="S424" s="0" t="n">
        <v>1</v>
      </c>
      <c r="T424" s="0" t="n">
        <v>1615.066</v>
      </c>
      <c r="U424" s="0" t="n">
        <v>0</v>
      </c>
      <c r="V424" s="0" t="n">
        <v>-1616.0736</v>
      </c>
      <c r="W424" s="0" t="n">
        <v>0.9143</v>
      </c>
      <c r="X424" s="0" t="n">
        <v>-1449.0267</v>
      </c>
      <c r="Y424" s="0" t="n">
        <v>536.2053</v>
      </c>
      <c r="Z424" s="0" t="n">
        <v>2895.1196</v>
      </c>
      <c r="AA424" s="0" t="n">
        <v>113.1043</v>
      </c>
      <c r="AB424" s="0" t="n">
        <v>48.6932</v>
      </c>
      <c r="AC424" s="0" t="n">
        <v>17.607</v>
      </c>
      <c r="AD424" s="0" t="n">
        <v>17.4994</v>
      </c>
      <c r="AE424" s="0" t="n">
        <v>17.5559</v>
      </c>
      <c r="AF424" s="0" t="n">
        <v>0.0025</v>
      </c>
      <c r="AG424" s="0" t="n">
        <v>0.0633</v>
      </c>
      <c r="AH424" s="0" t="n">
        <v>20.9214</v>
      </c>
    </row>
    <row r="425" customFormat="false" ht="12.8" hidden="false" customHeight="false" outlineLevel="0" collapsed="false">
      <c r="A425" s="0" t="n">
        <v>9</v>
      </c>
      <c r="B425" s="0" t="n">
        <v>39</v>
      </c>
      <c r="C425" s="0" t="n">
        <v>58.5926</v>
      </c>
      <c r="D425" s="0" t="n">
        <v>39.0806</v>
      </c>
      <c r="E425" s="0" t="n">
        <v>0</v>
      </c>
      <c r="F425" s="0" t="n">
        <v>0</v>
      </c>
      <c r="G425" s="0" t="n">
        <v>0</v>
      </c>
      <c r="H425" s="0" t="n">
        <v>0</v>
      </c>
      <c r="I425" s="0" t="n">
        <v>0</v>
      </c>
      <c r="J425" s="0" t="n">
        <v>0</v>
      </c>
      <c r="K425" s="0" t="n">
        <v>0</v>
      </c>
      <c r="L425" s="0" t="n">
        <v>0.0005</v>
      </c>
      <c r="M425" s="0" t="n">
        <v>0</v>
      </c>
      <c r="N425" s="0" t="n">
        <v>-0.0164</v>
      </c>
      <c r="O425" s="0" t="n">
        <v>2.4822</v>
      </c>
      <c r="P425" s="0" t="n">
        <v>0.01</v>
      </c>
      <c r="Q425" s="0" t="n">
        <v>0</v>
      </c>
      <c r="R425" s="0" t="n">
        <v>0.0558</v>
      </c>
      <c r="S425" s="0" t="n">
        <v>1</v>
      </c>
      <c r="T425" s="0" t="n">
        <v>38.7462</v>
      </c>
      <c r="U425" s="0" t="n">
        <v>0</v>
      </c>
      <c r="V425" s="0" t="n">
        <v>-39.7954</v>
      </c>
      <c r="W425" s="0" t="n">
        <v>1.5545</v>
      </c>
      <c r="X425" s="0" t="n">
        <v>403.7681</v>
      </c>
      <c r="Y425" s="0" t="n">
        <v>431.6168</v>
      </c>
      <c r="Z425" s="0" t="n">
        <v>942.9</v>
      </c>
      <c r="AA425" s="0" t="n">
        <v>9.9184</v>
      </c>
      <c r="AB425" s="0" t="n">
        <v>48.6932</v>
      </c>
      <c r="AC425" s="0" t="n">
        <v>17.236</v>
      </c>
      <c r="AD425" s="0" t="n">
        <v>17.2339</v>
      </c>
      <c r="AE425" s="0" t="n">
        <v>17.4139</v>
      </c>
      <c r="AF425" s="0" t="n">
        <v>0.0025</v>
      </c>
      <c r="AG425" s="0" t="n">
        <v>0.0633</v>
      </c>
      <c r="AH425" s="0" t="n">
        <v>0</v>
      </c>
    </row>
    <row r="426" customFormat="false" ht="12.8" hidden="false" customHeight="false" outlineLevel="0" collapsed="false">
      <c r="A426" s="0" t="n">
        <v>9</v>
      </c>
      <c r="B426" s="0" t="n">
        <v>40</v>
      </c>
      <c r="C426" s="0" t="n">
        <v>58.5921</v>
      </c>
      <c r="D426" s="0" t="n">
        <v>39.0801</v>
      </c>
      <c r="E426" s="0" t="n">
        <v>0</v>
      </c>
      <c r="F426" s="0" t="n">
        <v>0</v>
      </c>
      <c r="G426" s="0" t="n">
        <v>0</v>
      </c>
      <c r="H426" s="0" t="n">
        <v>0</v>
      </c>
      <c r="I426" s="0" t="n">
        <v>0</v>
      </c>
      <c r="J426" s="0" t="n">
        <v>0</v>
      </c>
      <c r="K426" s="0" t="n">
        <v>0</v>
      </c>
      <c r="L426" s="0" t="n">
        <v>0.0005</v>
      </c>
      <c r="M426" s="0" t="n">
        <v>0</v>
      </c>
      <c r="N426" s="0" t="n">
        <v>-0.0164</v>
      </c>
      <c r="O426" s="0" t="n">
        <v>2.4822</v>
      </c>
      <c r="P426" s="0" t="n">
        <v>0.01</v>
      </c>
      <c r="Q426" s="0" t="n">
        <v>0</v>
      </c>
      <c r="R426" s="0" t="n">
        <v>0.0558</v>
      </c>
      <c r="S426" s="0" t="n">
        <v>1</v>
      </c>
      <c r="T426" s="0" t="n">
        <v>64.1253</v>
      </c>
      <c r="U426" s="0" t="n">
        <v>0</v>
      </c>
      <c r="V426" s="0" t="n">
        <v>-68.3075</v>
      </c>
      <c r="W426" s="0" t="n">
        <v>3.725</v>
      </c>
      <c r="X426" s="0" t="n">
        <v>366.5644</v>
      </c>
      <c r="Y426" s="0" t="n">
        <v>394.4831</v>
      </c>
      <c r="Z426" s="0" t="n">
        <v>953.2362</v>
      </c>
      <c r="AA426" s="0" t="n">
        <v>-24.1042</v>
      </c>
      <c r="AB426" s="0" t="n">
        <v>48.6932</v>
      </c>
      <c r="AC426" s="0" t="n">
        <v>16.646</v>
      </c>
      <c r="AD426" s="0" t="n">
        <v>16.6424</v>
      </c>
      <c r="AE426" s="0" t="n">
        <v>17.1898</v>
      </c>
      <c r="AF426" s="0" t="n">
        <v>0.0025</v>
      </c>
      <c r="AG426" s="0" t="n">
        <v>0.0633</v>
      </c>
      <c r="AH426" s="0" t="n">
        <v>0</v>
      </c>
    </row>
    <row r="427" customFormat="false" ht="12.8" hidden="false" customHeight="false" outlineLevel="0" collapsed="false">
      <c r="A427" s="0" t="n">
        <v>9</v>
      </c>
      <c r="B427" s="0" t="n">
        <v>41</v>
      </c>
      <c r="C427" s="0" t="n">
        <v>58.5915</v>
      </c>
      <c r="D427" s="0" t="n">
        <v>39.0795</v>
      </c>
      <c r="E427" s="0" t="n">
        <v>0</v>
      </c>
      <c r="F427" s="0" t="n">
        <v>0</v>
      </c>
      <c r="G427" s="0" t="n">
        <v>0</v>
      </c>
      <c r="H427" s="0" t="n">
        <v>0</v>
      </c>
      <c r="I427" s="0" t="n">
        <v>0</v>
      </c>
      <c r="J427" s="0" t="n">
        <v>0</v>
      </c>
      <c r="K427" s="0" t="n">
        <v>0</v>
      </c>
      <c r="L427" s="0" t="n">
        <v>0.0005</v>
      </c>
      <c r="M427" s="0" t="n">
        <v>0</v>
      </c>
      <c r="N427" s="0" t="n">
        <v>-0.0164</v>
      </c>
      <c r="O427" s="0" t="n">
        <v>2.4822</v>
      </c>
      <c r="P427" s="0" t="n">
        <v>0.01</v>
      </c>
      <c r="Q427" s="0" t="n">
        <v>0</v>
      </c>
      <c r="R427" s="0" t="n">
        <v>0.0558</v>
      </c>
      <c r="S427" s="0" t="n">
        <v>1</v>
      </c>
      <c r="T427" s="0" t="n">
        <v>71.7908</v>
      </c>
      <c r="U427" s="0" t="n">
        <v>0</v>
      </c>
      <c r="V427" s="0" t="n">
        <v>-75.3945</v>
      </c>
      <c r="W427" s="0" t="n">
        <v>3.5397</v>
      </c>
      <c r="X427" s="0" t="n">
        <v>357.082</v>
      </c>
      <c r="Y427" s="0" t="n">
        <v>384.9965</v>
      </c>
      <c r="Z427" s="0" t="n">
        <v>927.9584</v>
      </c>
      <c r="AA427" s="0" t="n">
        <v>-32.6177</v>
      </c>
      <c r="AB427" s="0" t="n">
        <v>48.6932</v>
      </c>
      <c r="AC427" s="0" t="n">
        <v>16.462</v>
      </c>
      <c r="AD427" s="0" t="n">
        <v>16.4567</v>
      </c>
      <c r="AE427" s="0" t="n">
        <v>17.0074</v>
      </c>
      <c r="AF427" s="0" t="n">
        <v>0.0025</v>
      </c>
      <c r="AG427" s="0" t="n">
        <v>0.0633</v>
      </c>
      <c r="AH427" s="0" t="n">
        <v>0</v>
      </c>
    </row>
    <row r="428" customFormat="false" ht="12.8" hidden="false" customHeight="false" outlineLevel="0" collapsed="false">
      <c r="A428" s="0" t="n">
        <v>9</v>
      </c>
      <c r="B428" s="0" t="n">
        <v>42</v>
      </c>
      <c r="C428" s="0" t="n">
        <v>58.591</v>
      </c>
      <c r="D428" s="0" t="n">
        <v>39.079</v>
      </c>
      <c r="E428" s="0" t="n">
        <v>0</v>
      </c>
      <c r="F428" s="0" t="n">
        <v>0</v>
      </c>
      <c r="G428" s="0" t="n">
        <v>0</v>
      </c>
      <c r="H428" s="0" t="n">
        <v>0</v>
      </c>
      <c r="I428" s="0" t="n">
        <v>0</v>
      </c>
      <c r="J428" s="0" t="n">
        <v>0</v>
      </c>
      <c r="K428" s="0" t="n">
        <v>0</v>
      </c>
      <c r="L428" s="0" t="n">
        <v>0.0005</v>
      </c>
      <c r="M428" s="0" t="n">
        <v>0</v>
      </c>
      <c r="N428" s="0" t="n">
        <v>-0.0164</v>
      </c>
      <c r="O428" s="0" t="n">
        <v>2.4822</v>
      </c>
      <c r="P428" s="0" t="n">
        <v>0.01</v>
      </c>
      <c r="Q428" s="0" t="n">
        <v>0</v>
      </c>
      <c r="R428" s="0" t="n">
        <v>0.0558</v>
      </c>
      <c r="S428" s="0" t="n">
        <v>1</v>
      </c>
      <c r="T428" s="0" t="n">
        <v>73.1253</v>
      </c>
      <c r="U428" s="0" t="n">
        <v>0</v>
      </c>
      <c r="V428" s="0" t="n">
        <v>-76.1353</v>
      </c>
      <c r="W428" s="0" t="n">
        <v>2.8678</v>
      </c>
      <c r="X428" s="0" t="n">
        <v>355.9441</v>
      </c>
      <c r="Y428" s="0" t="n">
        <v>383.8342</v>
      </c>
      <c r="Z428" s="0" t="n">
        <v>919.1898</v>
      </c>
      <c r="AA428" s="0" t="n">
        <v>-33.5536</v>
      </c>
      <c r="AB428" s="0" t="n">
        <v>48.6932</v>
      </c>
      <c r="AC428" s="0" t="n">
        <v>16.421</v>
      </c>
      <c r="AD428" s="0" t="n">
        <v>16.4134</v>
      </c>
      <c r="AE428" s="0" t="n">
        <v>16.8777</v>
      </c>
      <c r="AF428" s="0" t="n">
        <v>0.0025</v>
      </c>
      <c r="AG428" s="0" t="n">
        <v>0.0633</v>
      </c>
      <c r="AH428" s="0" t="n">
        <v>0</v>
      </c>
    </row>
    <row r="429" customFormat="false" ht="12.8" hidden="false" customHeight="false" outlineLevel="0" collapsed="false">
      <c r="A429" s="0" t="n">
        <v>9</v>
      </c>
      <c r="B429" s="0" t="n">
        <v>43</v>
      </c>
      <c r="C429" s="0" t="n">
        <v>58.5904</v>
      </c>
      <c r="D429" s="0" t="n">
        <v>39.0784</v>
      </c>
      <c r="E429" s="0" t="n">
        <v>0</v>
      </c>
      <c r="F429" s="0" t="n">
        <v>0</v>
      </c>
      <c r="G429" s="0" t="n">
        <v>0</v>
      </c>
      <c r="H429" s="0" t="n">
        <v>0</v>
      </c>
      <c r="I429" s="0" t="n">
        <v>0</v>
      </c>
      <c r="J429" s="0" t="n">
        <v>0</v>
      </c>
      <c r="K429" s="0" t="n">
        <v>0</v>
      </c>
      <c r="L429" s="0" t="n">
        <v>0.0005</v>
      </c>
      <c r="M429" s="0" t="n">
        <v>0</v>
      </c>
      <c r="N429" s="0" t="n">
        <v>-0.0165</v>
      </c>
      <c r="O429" s="0" t="n">
        <v>2.4822</v>
      </c>
      <c r="P429" s="0" t="n">
        <v>0.01</v>
      </c>
      <c r="Q429" s="0" t="n">
        <v>0</v>
      </c>
      <c r="R429" s="0" t="n">
        <v>0.0558</v>
      </c>
      <c r="S429" s="0" t="n">
        <v>1</v>
      </c>
      <c r="T429" s="0" t="n">
        <v>72.9501</v>
      </c>
      <c r="U429" s="0" t="n">
        <v>0</v>
      </c>
      <c r="V429" s="0" t="n">
        <v>-75.9042</v>
      </c>
      <c r="W429" s="0" t="n">
        <v>2.8629</v>
      </c>
      <c r="X429" s="0" t="n">
        <v>355.4244</v>
      </c>
      <c r="Y429" s="0" t="n">
        <v>383.2875</v>
      </c>
      <c r="Z429" s="0" t="n">
        <v>921.9916</v>
      </c>
      <c r="AA429" s="0" t="n">
        <v>-33.4276</v>
      </c>
      <c r="AB429" s="0" t="n">
        <v>48.6932</v>
      </c>
      <c r="AC429" s="0" t="n">
        <v>16.291</v>
      </c>
      <c r="AD429" s="0" t="n">
        <v>16.2847</v>
      </c>
      <c r="AE429" s="0" t="n">
        <v>16.758</v>
      </c>
      <c r="AF429" s="0" t="n">
        <v>0.0025</v>
      </c>
      <c r="AG429" s="0" t="n">
        <v>0.0633</v>
      </c>
      <c r="AH429" s="0" t="n">
        <v>0</v>
      </c>
    </row>
    <row r="430" customFormat="false" ht="12.8" hidden="false" customHeight="false" outlineLevel="0" collapsed="false">
      <c r="A430" s="0" t="n">
        <v>9</v>
      </c>
      <c r="B430" s="0" t="n">
        <v>44</v>
      </c>
      <c r="C430" s="0" t="n">
        <v>58.5899</v>
      </c>
      <c r="D430" s="0" t="n">
        <v>39.0779</v>
      </c>
      <c r="E430" s="0" t="n">
        <v>0</v>
      </c>
      <c r="F430" s="0" t="n">
        <v>0</v>
      </c>
      <c r="G430" s="0" t="n">
        <v>0</v>
      </c>
      <c r="H430" s="0" t="n">
        <v>0</v>
      </c>
      <c r="I430" s="0" t="n">
        <v>0</v>
      </c>
      <c r="J430" s="0" t="n">
        <v>0</v>
      </c>
      <c r="K430" s="0" t="n">
        <v>0</v>
      </c>
      <c r="L430" s="0" t="n">
        <v>0.0005</v>
      </c>
      <c r="M430" s="0" t="n">
        <v>0</v>
      </c>
      <c r="N430" s="0" t="n">
        <v>-0.0165</v>
      </c>
      <c r="O430" s="0" t="n">
        <v>2.4822</v>
      </c>
      <c r="P430" s="0" t="n">
        <v>0.01</v>
      </c>
      <c r="Q430" s="0" t="n">
        <v>0</v>
      </c>
      <c r="R430" s="0" t="n">
        <v>0.0558</v>
      </c>
      <c r="S430" s="0" t="n">
        <v>1</v>
      </c>
      <c r="T430" s="0" t="n">
        <v>72.0638</v>
      </c>
      <c r="U430" s="0" t="n">
        <v>0</v>
      </c>
      <c r="V430" s="0" t="n">
        <v>-75.5138</v>
      </c>
      <c r="W430" s="0" t="n">
        <v>3.3764</v>
      </c>
      <c r="X430" s="0" t="n">
        <v>354.4962</v>
      </c>
      <c r="Y430" s="0" t="n">
        <v>382.4296</v>
      </c>
      <c r="Z430" s="0" t="n">
        <v>924.8077</v>
      </c>
      <c r="AA430" s="0" t="n">
        <v>-33.1061</v>
      </c>
      <c r="AB430" s="0" t="n">
        <v>48.6932</v>
      </c>
      <c r="AC430" s="0" t="n">
        <v>16.064</v>
      </c>
      <c r="AD430" s="0" t="n">
        <v>16.0587</v>
      </c>
      <c r="AE430" s="0" t="n">
        <v>16.6226</v>
      </c>
      <c r="AF430" s="0" t="n">
        <v>0.0025</v>
      </c>
      <c r="AG430" s="0" t="n">
        <v>0.0633</v>
      </c>
      <c r="AH430" s="0" t="n">
        <v>0</v>
      </c>
    </row>
    <row r="431" customFormat="false" ht="12.8" hidden="false" customHeight="false" outlineLevel="0" collapsed="false">
      <c r="A431" s="0" t="n">
        <v>9</v>
      </c>
      <c r="B431" s="0" t="n">
        <v>45</v>
      </c>
      <c r="C431" s="0" t="n">
        <v>58.5893</v>
      </c>
      <c r="D431" s="0" t="n">
        <v>39.0773</v>
      </c>
      <c r="E431" s="0" t="n">
        <v>0</v>
      </c>
      <c r="F431" s="0" t="n">
        <v>0</v>
      </c>
      <c r="G431" s="0" t="n">
        <v>0</v>
      </c>
      <c r="H431" s="0" t="n">
        <v>0</v>
      </c>
      <c r="I431" s="0" t="n">
        <v>0</v>
      </c>
      <c r="J431" s="0" t="n">
        <v>0</v>
      </c>
      <c r="K431" s="0" t="n">
        <v>0</v>
      </c>
      <c r="L431" s="0" t="n">
        <v>0.0005</v>
      </c>
      <c r="M431" s="0" t="n">
        <v>0</v>
      </c>
      <c r="N431" s="0" t="n">
        <v>-0.0165</v>
      </c>
      <c r="O431" s="0" t="n">
        <v>2.4822</v>
      </c>
      <c r="P431" s="0" t="n">
        <v>0.01</v>
      </c>
      <c r="Q431" s="0" t="n">
        <v>0</v>
      </c>
      <c r="R431" s="0" t="n">
        <v>0.0558</v>
      </c>
      <c r="S431" s="0" t="n">
        <v>1</v>
      </c>
      <c r="T431" s="0" t="n">
        <v>71.2878</v>
      </c>
      <c r="U431" s="0" t="n">
        <v>0</v>
      </c>
      <c r="V431" s="0" t="n">
        <v>-75.1315</v>
      </c>
      <c r="W431" s="0" t="n">
        <v>3.6708</v>
      </c>
      <c r="X431" s="0" t="n">
        <v>353.7428</v>
      </c>
      <c r="Y431" s="0" t="n">
        <v>381.7234</v>
      </c>
      <c r="Z431" s="0" t="n">
        <v>920.791</v>
      </c>
      <c r="AA431" s="0" t="n">
        <v>-32.7896</v>
      </c>
      <c r="AB431" s="0" t="n">
        <v>48.6932</v>
      </c>
      <c r="AC431" s="0" t="n">
        <v>15.868</v>
      </c>
      <c r="AD431" s="0" t="n">
        <v>15.8623</v>
      </c>
      <c r="AE431" s="0" t="n">
        <v>16.4849</v>
      </c>
      <c r="AF431" s="0" t="n">
        <v>0.0025</v>
      </c>
      <c r="AG431" s="0" t="n">
        <v>0.0633</v>
      </c>
      <c r="AH431" s="0" t="n">
        <v>0</v>
      </c>
    </row>
    <row r="432" customFormat="false" ht="12.8" hidden="false" customHeight="false" outlineLevel="0" collapsed="false">
      <c r="A432" s="0" t="n">
        <v>9</v>
      </c>
      <c r="B432" s="0" t="n">
        <v>46</v>
      </c>
      <c r="C432" s="0" t="n">
        <v>58.5888</v>
      </c>
      <c r="D432" s="0" t="n">
        <v>39.0768</v>
      </c>
      <c r="E432" s="0" t="n">
        <v>0</v>
      </c>
      <c r="F432" s="0" t="n">
        <v>0</v>
      </c>
      <c r="G432" s="0" t="n">
        <v>0</v>
      </c>
      <c r="H432" s="0" t="n">
        <v>0</v>
      </c>
      <c r="I432" s="0" t="n">
        <v>0</v>
      </c>
      <c r="J432" s="0" t="n">
        <v>0</v>
      </c>
      <c r="K432" s="0" t="n">
        <v>0</v>
      </c>
      <c r="L432" s="0" t="n">
        <v>0.0005</v>
      </c>
      <c r="M432" s="0" t="n">
        <v>0</v>
      </c>
      <c r="N432" s="0" t="n">
        <v>-0.0165</v>
      </c>
      <c r="O432" s="0" t="n">
        <v>2.4822</v>
      </c>
      <c r="P432" s="0" t="n">
        <v>0.01</v>
      </c>
      <c r="Q432" s="0" t="n">
        <v>0</v>
      </c>
      <c r="R432" s="0" t="n">
        <v>0.0558</v>
      </c>
      <c r="S432" s="0" t="n">
        <v>1</v>
      </c>
      <c r="T432" s="0" t="n">
        <v>71.798</v>
      </c>
      <c r="U432" s="0" t="n">
        <v>0</v>
      </c>
      <c r="V432" s="0" t="n">
        <v>-74.9771</v>
      </c>
      <c r="W432" s="0" t="n">
        <v>3.2895</v>
      </c>
      <c r="X432" s="0" t="n">
        <v>353.5654</v>
      </c>
      <c r="Y432" s="0" t="n">
        <v>381.4354</v>
      </c>
      <c r="Z432" s="0" t="n">
        <v>911.5925</v>
      </c>
      <c r="AA432" s="0" t="n">
        <v>-32.7723</v>
      </c>
      <c r="AB432" s="0" t="n">
        <v>48.6932</v>
      </c>
      <c r="AC432" s="0" t="n">
        <v>15.809</v>
      </c>
      <c r="AD432" s="0" t="n">
        <v>15.8036</v>
      </c>
      <c r="AE432" s="0" t="n">
        <v>16.3766</v>
      </c>
      <c r="AF432" s="0" t="n">
        <v>0.0025</v>
      </c>
      <c r="AG432" s="0" t="n">
        <v>0.0633</v>
      </c>
      <c r="AH432" s="0" t="n">
        <v>0</v>
      </c>
    </row>
    <row r="433" customFormat="false" ht="12.8" hidden="false" customHeight="false" outlineLevel="0" collapsed="false">
      <c r="A433" s="0" t="n">
        <v>9</v>
      </c>
      <c r="B433" s="0" t="n">
        <v>47</v>
      </c>
      <c r="C433" s="0" t="n">
        <v>58.5882</v>
      </c>
      <c r="D433" s="0" t="n">
        <v>39.0762</v>
      </c>
      <c r="E433" s="0" t="n">
        <v>0</v>
      </c>
      <c r="F433" s="0" t="n">
        <v>0</v>
      </c>
      <c r="G433" s="0" t="n">
        <v>0</v>
      </c>
      <c r="H433" s="0" t="n">
        <v>0</v>
      </c>
      <c r="I433" s="0" t="n">
        <v>0</v>
      </c>
      <c r="J433" s="0" t="n">
        <v>0</v>
      </c>
      <c r="K433" s="0" t="n">
        <v>0</v>
      </c>
      <c r="L433" s="0" t="n">
        <v>0.0005</v>
      </c>
      <c r="M433" s="0" t="n">
        <v>0</v>
      </c>
      <c r="N433" s="0" t="n">
        <v>-0.0165</v>
      </c>
      <c r="O433" s="0" t="n">
        <v>2.4822</v>
      </c>
      <c r="P433" s="0" t="n">
        <v>0.01</v>
      </c>
      <c r="Q433" s="0" t="n">
        <v>0</v>
      </c>
      <c r="R433" s="0" t="n">
        <v>0.0558</v>
      </c>
      <c r="S433" s="0" t="n">
        <v>1</v>
      </c>
      <c r="T433" s="0" t="n">
        <v>71.6427</v>
      </c>
      <c r="U433" s="0" t="n">
        <v>0</v>
      </c>
      <c r="V433" s="0" t="n">
        <v>-75.1491</v>
      </c>
      <c r="W433" s="0" t="n">
        <v>3.3132</v>
      </c>
      <c r="X433" s="0" t="n">
        <v>352.6714</v>
      </c>
      <c r="Y433" s="0" t="n">
        <v>380.3913</v>
      </c>
      <c r="Z433" s="0" t="n">
        <v>911.9122</v>
      </c>
      <c r="AA433" s="0" t="n">
        <v>-33.2286</v>
      </c>
      <c r="AB433" s="0" t="n">
        <v>48.6932</v>
      </c>
      <c r="AC433" s="0" t="n">
        <v>15.696</v>
      </c>
      <c r="AD433" s="0" t="n">
        <v>15.6904</v>
      </c>
      <c r="AE433" s="0" t="n">
        <v>16.2729</v>
      </c>
      <c r="AF433" s="0" t="n">
        <v>0.0025</v>
      </c>
      <c r="AG433" s="0" t="n">
        <v>0.0633</v>
      </c>
      <c r="AH433" s="0" t="n">
        <v>0</v>
      </c>
    </row>
    <row r="434" customFormat="false" ht="12.8" hidden="false" customHeight="false" outlineLevel="0" collapsed="false">
      <c r="A434" s="0" t="n">
        <v>9</v>
      </c>
      <c r="B434" s="0" t="n">
        <v>48</v>
      </c>
      <c r="C434" s="0" t="n">
        <v>58.5877</v>
      </c>
      <c r="D434" s="0" t="n">
        <v>39.0757</v>
      </c>
      <c r="E434" s="0" t="n">
        <v>0</v>
      </c>
      <c r="F434" s="0" t="n">
        <v>0</v>
      </c>
      <c r="G434" s="0" t="n">
        <v>0</v>
      </c>
      <c r="H434" s="0" t="n">
        <v>0</v>
      </c>
      <c r="I434" s="0" t="n">
        <v>0</v>
      </c>
      <c r="J434" s="0" t="n">
        <v>0</v>
      </c>
      <c r="K434" s="0" t="n">
        <v>0</v>
      </c>
      <c r="L434" s="0" t="n">
        <v>0.0005</v>
      </c>
      <c r="M434" s="0" t="n">
        <v>0</v>
      </c>
      <c r="N434" s="0" t="n">
        <v>-0.0165</v>
      </c>
      <c r="O434" s="0" t="n">
        <v>2.4822</v>
      </c>
      <c r="P434" s="0" t="n">
        <v>0.01</v>
      </c>
      <c r="Q434" s="0" t="n">
        <v>0</v>
      </c>
      <c r="R434" s="0" t="n">
        <v>0.0558</v>
      </c>
      <c r="S434" s="0" t="n">
        <v>1</v>
      </c>
      <c r="T434" s="0" t="n">
        <v>70.2891</v>
      </c>
      <c r="U434" s="0" t="n">
        <v>0</v>
      </c>
      <c r="V434" s="0" t="n">
        <v>-74.1301</v>
      </c>
      <c r="W434" s="0" t="n">
        <v>3.7152</v>
      </c>
      <c r="X434" s="0" t="n">
        <v>352.7292</v>
      </c>
      <c r="Y434" s="0" t="n">
        <v>380.285</v>
      </c>
      <c r="Z434" s="0" t="n">
        <v>912.1024</v>
      </c>
      <c r="AA434" s="0" t="n">
        <v>-32.365</v>
      </c>
      <c r="AB434" s="0" t="n">
        <v>48.6932</v>
      </c>
      <c r="AC434" s="0" t="n">
        <v>15.511</v>
      </c>
      <c r="AD434" s="0" t="n">
        <v>15.5034</v>
      </c>
      <c r="AE434" s="0" t="n">
        <v>16.1555</v>
      </c>
      <c r="AF434" s="0" t="n">
        <v>0.0025</v>
      </c>
      <c r="AG434" s="0" t="n">
        <v>0.0633</v>
      </c>
      <c r="AH434" s="0" t="n">
        <v>0</v>
      </c>
    </row>
    <row r="435" customFormat="false" ht="12.8" hidden="false" customHeight="false" outlineLevel="0" collapsed="false">
      <c r="A435" s="0" t="n">
        <v>10</v>
      </c>
      <c r="B435" s="0" t="n">
        <v>1</v>
      </c>
      <c r="C435" s="0" t="n">
        <v>58.5871</v>
      </c>
      <c r="D435" s="0" t="n">
        <v>39.0751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0.0005</v>
      </c>
      <c r="M435" s="0" t="n">
        <v>0</v>
      </c>
      <c r="N435" s="0" t="n">
        <v>-0.0165</v>
      </c>
      <c r="O435" s="0" t="n">
        <v>2.4822</v>
      </c>
      <c r="P435" s="0" t="n">
        <v>0.01</v>
      </c>
      <c r="Q435" s="0" t="n">
        <v>0</v>
      </c>
      <c r="R435" s="0" t="n">
        <v>0.0558</v>
      </c>
      <c r="S435" s="0" t="n">
        <v>1</v>
      </c>
      <c r="T435" s="0" t="n">
        <v>71.1238</v>
      </c>
      <c r="U435" s="0" t="n">
        <v>0</v>
      </c>
      <c r="V435" s="0" t="n">
        <v>-74.7054</v>
      </c>
      <c r="W435" s="0" t="n">
        <v>3.65</v>
      </c>
      <c r="X435" s="0" t="n">
        <v>351.4196</v>
      </c>
      <c r="Y435" s="0" t="n">
        <v>378.7737</v>
      </c>
      <c r="Z435" s="0" t="n">
        <v>904.6232</v>
      </c>
      <c r="AA435" s="0" t="n">
        <v>-33.3384</v>
      </c>
      <c r="AB435" s="0" t="n">
        <v>48.6932</v>
      </c>
      <c r="AC435" s="0" t="n">
        <v>15.407</v>
      </c>
      <c r="AD435" s="0" t="n">
        <v>15.3996</v>
      </c>
      <c r="AE435" s="0" t="n">
        <v>16.0494</v>
      </c>
      <c r="AF435" s="0" t="n">
        <v>0.0025</v>
      </c>
      <c r="AG435" s="0" t="n">
        <v>0.0633</v>
      </c>
      <c r="AH435" s="0" t="n">
        <v>0</v>
      </c>
    </row>
    <row r="436" customFormat="false" ht="12.8" hidden="false" customHeight="false" outlineLevel="0" collapsed="false">
      <c r="A436" s="0" t="n">
        <v>10</v>
      </c>
      <c r="B436" s="0" t="n">
        <v>2</v>
      </c>
      <c r="C436" s="0" t="n">
        <v>58.5866</v>
      </c>
      <c r="D436" s="0" t="n">
        <v>39.0746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0.0005</v>
      </c>
      <c r="M436" s="0" t="n">
        <v>0</v>
      </c>
      <c r="N436" s="0" t="n">
        <v>-0.0165</v>
      </c>
      <c r="O436" s="0" t="n">
        <v>2.4822</v>
      </c>
      <c r="P436" s="0" t="n">
        <v>0.01</v>
      </c>
      <c r="Q436" s="0" t="n">
        <v>0</v>
      </c>
      <c r="R436" s="0" t="n">
        <v>0.0558</v>
      </c>
      <c r="S436" s="0" t="n">
        <v>1</v>
      </c>
      <c r="T436" s="0" t="n">
        <v>71.7783</v>
      </c>
      <c r="U436" s="0" t="n">
        <v>0</v>
      </c>
      <c r="V436" s="0" t="n">
        <v>-74.1551</v>
      </c>
      <c r="W436" s="0" t="n">
        <v>2.3565</v>
      </c>
      <c r="X436" s="0" t="n">
        <v>353.053</v>
      </c>
      <c r="Y436" s="0" t="n">
        <v>380.3829</v>
      </c>
      <c r="Z436" s="0" t="n">
        <v>892.0893</v>
      </c>
      <c r="AA436" s="0" t="n">
        <v>-32.5673</v>
      </c>
      <c r="AB436" s="0" t="n">
        <v>48.6932</v>
      </c>
      <c r="AC436" s="0" t="n">
        <v>15.569</v>
      </c>
      <c r="AD436" s="0" t="n">
        <v>15.5613</v>
      </c>
      <c r="AE436" s="0" t="n">
        <v>16.0101</v>
      </c>
      <c r="AF436" s="0" t="n">
        <v>0.0025</v>
      </c>
      <c r="AG436" s="0" t="n">
        <v>0.0633</v>
      </c>
      <c r="AH436" s="0" t="n">
        <v>0</v>
      </c>
    </row>
    <row r="437" customFormat="false" ht="12.8" hidden="false" customHeight="false" outlineLevel="0" collapsed="false">
      <c r="A437" s="0" t="n">
        <v>10</v>
      </c>
      <c r="B437" s="0" t="n">
        <v>3</v>
      </c>
      <c r="C437" s="0" t="n">
        <v>58.586</v>
      </c>
      <c r="D437" s="0" t="n">
        <v>39.074</v>
      </c>
      <c r="E437" s="0" t="n">
        <v>0</v>
      </c>
      <c r="F437" s="0" t="n">
        <v>0</v>
      </c>
      <c r="G437" s="0" t="n">
        <v>0</v>
      </c>
      <c r="H437" s="0" t="n">
        <v>0</v>
      </c>
      <c r="I437" s="0" t="n">
        <v>0</v>
      </c>
      <c r="J437" s="0" t="n">
        <v>0</v>
      </c>
      <c r="K437" s="0" t="n">
        <v>0</v>
      </c>
      <c r="L437" s="0" t="n">
        <v>0.0005</v>
      </c>
      <c r="M437" s="0" t="n">
        <v>0</v>
      </c>
      <c r="N437" s="0" t="n">
        <v>-0.0165</v>
      </c>
      <c r="O437" s="0" t="n">
        <v>2.4822</v>
      </c>
      <c r="P437" s="0" t="n">
        <v>0.01</v>
      </c>
      <c r="Q437" s="0" t="n">
        <v>0</v>
      </c>
      <c r="R437" s="0" t="n">
        <v>0.0558</v>
      </c>
      <c r="S437" s="0" t="n">
        <v>1</v>
      </c>
      <c r="T437" s="0" t="n">
        <v>71.988</v>
      </c>
      <c r="U437" s="0" t="n">
        <v>0</v>
      </c>
      <c r="V437" s="0" t="n">
        <v>-74.054</v>
      </c>
      <c r="W437" s="0" t="n">
        <v>1.9195</v>
      </c>
      <c r="X437" s="0" t="n">
        <v>353.4844</v>
      </c>
      <c r="Y437" s="0" t="n">
        <v>380.717</v>
      </c>
      <c r="Z437" s="0" t="n">
        <v>898.1726</v>
      </c>
      <c r="AA437" s="0" t="n">
        <v>-32.4988</v>
      </c>
      <c r="AB437" s="0" t="n">
        <v>48.6932</v>
      </c>
      <c r="AC437" s="0" t="n">
        <v>15.619</v>
      </c>
      <c r="AD437" s="0" t="n">
        <v>15.6125</v>
      </c>
      <c r="AE437" s="0" t="n">
        <v>15.9853</v>
      </c>
      <c r="AF437" s="0" t="n">
        <v>0.0025</v>
      </c>
      <c r="AG437" s="0" t="n">
        <v>0.0633</v>
      </c>
      <c r="AH437" s="0" t="n">
        <v>0</v>
      </c>
    </row>
    <row r="438" customFormat="false" ht="12.8" hidden="false" customHeight="false" outlineLevel="0" collapsed="false">
      <c r="A438" s="0" t="n">
        <v>10</v>
      </c>
      <c r="B438" s="0" t="n">
        <v>4</v>
      </c>
      <c r="C438" s="0" t="n">
        <v>58.5855</v>
      </c>
      <c r="D438" s="0" t="n">
        <v>39.0735</v>
      </c>
      <c r="E438" s="0" t="n">
        <v>0</v>
      </c>
      <c r="F438" s="0" t="n">
        <v>0</v>
      </c>
      <c r="G438" s="0" t="n">
        <v>0</v>
      </c>
      <c r="H438" s="0" t="n">
        <v>0</v>
      </c>
      <c r="I438" s="0" t="n">
        <v>0</v>
      </c>
      <c r="J438" s="0" t="n">
        <v>0</v>
      </c>
      <c r="K438" s="0" t="n">
        <v>0</v>
      </c>
      <c r="L438" s="0" t="n">
        <v>0.0005</v>
      </c>
      <c r="M438" s="0" t="n">
        <v>0</v>
      </c>
      <c r="N438" s="0" t="n">
        <v>-0.0165</v>
      </c>
      <c r="O438" s="0" t="n">
        <v>2.4822</v>
      </c>
      <c r="P438" s="0" t="n">
        <v>0.01</v>
      </c>
      <c r="Q438" s="0" t="n">
        <v>0</v>
      </c>
      <c r="R438" s="0" t="n">
        <v>0.0558</v>
      </c>
      <c r="S438" s="0" t="n">
        <v>1</v>
      </c>
      <c r="T438" s="0" t="n">
        <v>72.1504</v>
      </c>
      <c r="U438" s="0" t="n">
        <v>0</v>
      </c>
      <c r="V438" s="0" t="n">
        <v>-74.1983</v>
      </c>
      <c r="W438" s="0" t="n">
        <v>1.7102</v>
      </c>
      <c r="X438" s="0" t="n">
        <v>353.4277</v>
      </c>
      <c r="Y438" s="0" t="n">
        <v>380.5328</v>
      </c>
      <c r="Z438" s="0" t="n">
        <v>899.3354</v>
      </c>
      <c r="AA438" s="0" t="n">
        <v>-32.7791</v>
      </c>
      <c r="AB438" s="0" t="n">
        <v>48.6932</v>
      </c>
      <c r="AC438" s="0" t="n">
        <v>15.636</v>
      </c>
      <c r="AD438" s="0" t="n">
        <v>15.6311</v>
      </c>
      <c r="AE438" s="0" t="n">
        <v>15.9638</v>
      </c>
      <c r="AF438" s="0" t="n">
        <v>0.0025</v>
      </c>
      <c r="AG438" s="0" t="n">
        <v>0.0633</v>
      </c>
      <c r="AH438" s="0" t="n">
        <v>0</v>
      </c>
    </row>
    <row r="439" customFormat="false" ht="12.8" hidden="false" customHeight="false" outlineLevel="0" collapsed="false">
      <c r="A439" s="0" t="n">
        <v>10</v>
      </c>
      <c r="B439" s="0" t="n">
        <v>5</v>
      </c>
      <c r="C439" s="0" t="n">
        <v>58.5849</v>
      </c>
      <c r="D439" s="0" t="n">
        <v>39.0729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0</v>
      </c>
      <c r="L439" s="0" t="n">
        <v>0.0005</v>
      </c>
      <c r="M439" s="0" t="n">
        <v>0</v>
      </c>
      <c r="N439" s="0" t="n">
        <v>-0.0165</v>
      </c>
      <c r="O439" s="0" t="n">
        <v>2.4822</v>
      </c>
      <c r="P439" s="0" t="n">
        <v>0.01</v>
      </c>
      <c r="Q439" s="0" t="n">
        <v>0</v>
      </c>
      <c r="R439" s="0" t="n">
        <v>0.0558</v>
      </c>
      <c r="S439" s="0" t="n">
        <v>1</v>
      </c>
      <c r="T439" s="0" t="n">
        <v>72.6184</v>
      </c>
      <c r="U439" s="0" t="n">
        <v>0</v>
      </c>
      <c r="V439" s="0" t="n">
        <v>-74.0385</v>
      </c>
      <c r="W439" s="0" t="n">
        <v>1.415</v>
      </c>
      <c r="X439" s="0" t="n">
        <v>353.8578</v>
      </c>
      <c r="Y439" s="0" t="n">
        <v>381.1632</v>
      </c>
      <c r="Z439" s="0" t="n">
        <v>900.1075</v>
      </c>
      <c r="AA439" s="0" t="n">
        <v>-32.3545</v>
      </c>
      <c r="AB439" s="0" t="n">
        <v>48.6932</v>
      </c>
      <c r="AC439" s="0" t="n">
        <v>15.678</v>
      </c>
      <c r="AD439" s="0" t="n">
        <v>15.6707</v>
      </c>
      <c r="AE439" s="0" t="n">
        <v>15.9509</v>
      </c>
      <c r="AF439" s="0" t="n">
        <v>0.0025</v>
      </c>
      <c r="AG439" s="0" t="n">
        <v>0.0633</v>
      </c>
      <c r="AH439" s="0" t="n">
        <v>0</v>
      </c>
    </row>
    <row r="440" customFormat="false" ht="12.8" hidden="false" customHeight="false" outlineLevel="0" collapsed="false">
      <c r="A440" s="0" t="n">
        <v>10</v>
      </c>
      <c r="B440" s="0" t="n">
        <v>6</v>
      </c>
      <c r="C440" s="0" t="n">
        <v>58.5844</v>
      </c>
      <c r="D440" s="0" t="n">
        <v>39.0724</v>
      </c>
      <c r="E440" s="0" t="n">
        <v>0</v>
      </c>
      <c r="F440" s="0" t="n">
        <v>0</v>
      </c>
      <c r="G440" s="0" t="n">
        <v>0</v>
      </c>
      <c r="H440" s="0" t="n">
        <v>0</v>
      </c>
      <c r="I440" s="0" t="n">
        <v>0</v>
      </c>
      <c r="J440" s="0" t="n">
        <v>0</v>
      </c>
      <c r="K440" s="0" t="n">
        <v>0</v>
      </c>
      <c r="L440" s="0" t="n">
        <v>0.0005</v>
      </c>
      <c r="M440" s="0" t="n">
        <v>0</v>
      </c>
      <c r="N440" s="0" t="n">
        <v>-0.0165</v>
      </c>
      <c r="O440" s="0" t="n">
        <v>2.4822</v>
      </c>
      <c r="P440" s="0" t="n">
        <v>0.01</v>
      </c>
      <c r="Q440" s="0" t="n">
        <v>0</v>
      </c>
      <c r="R440" s="0" t="n">
        <v>0.0558</v>
      </c>
      <c r="S440" s="0" t="n">
        <v>1</v>
      </c>
      <c r="T440" s="0" t="n">
        <v>71.9022</v>
      </c>
      <c r="U440" s="0" t="n">
        <v>0</v>
      </c>
      <c r="V440" s="0" t="n">
        <v>-74.4828</v>
      </c>
      <c r="W440" s="0" t="n">
        <v>2.6117</v>
      </c>
      <c r="X440" s="0" t="n">
        <v>351.7449</v>
      </c>
      <c r="Y440" s="0" t="n">
        <v>379.131</v>
      </c>
      <c r="Z440" s="0" t="n">
        <v>913.6259</v>
      </c>
      <c r="AA440" s="0" t="n">
        <v>-33.035</v>
      </c>
      <c r="AB440" s="0" t="n">
        <v>48.6932</v>
      </c>
      <c r="AC440" s="0" t="n">
        <v>15.417</v>
      </c>
      <c r="AD440" s="0" t="n">
        <v>15.41</v>
      </c>
      <c r="AE440" s="0" t="n">
        <v>15.876</v>
      </c>
      <c r="AF440" s="0" t="n">
        <v>0.0025</v>
      </c>
      <c r="AG440" s="0" t="n">
        <v>0.0633</v>
      </c>
      <c r="AH440" s="0" t="n">
        <v>0</v>
      </c>
    </row>
    <row r="441" customFormat="false" ht="12.8" hidden="false" customHeight="false" outlineLevel="0" collapsed="false">
      <c r="A441" s="0" t="n">
        <v>10</v>
      </c>
      <c r="B441" s="0" t="n">
        <v>7</v>
      </c>
      <c r="C441" s="0" t="n">
        <v>58.5839</v>
      </c>
      <c r="D441" s="0" t="n">
        <v>39.0718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0</v>
      </c>
      <c r="K441" s="0" t="n">
        <v>0</v>
      </c>
      <c r="L441" s="0" t="n">
        <v>0.0005</v>
      </c>
      <c r="M441" s="0" t="n">
        <v>0</v>
      </c>
      <c r="N441" s="0" t="n">
        <v>-0.0165</v>
      </c>
      <c r="O441" s="0" t="n">
        <v>2.4822</v>
      </c>
      <c r="P441" s="0" t="n">
        <v>0.01</v>
      </c>
      <c r="Q441" s="0" t="n">
        <v>0</v>
      </c>
      <c r="R441" s="0" t="n">
        <v>0.0558</v>
      </c>
      <c r="S441" s="0" t="n">
        <v>1</v>
      </c>
      <c r="T441" s="0" t="n">
        <v>70.2469</v>
      </c>
      <c r="U441" s="0" t="n">
        <v>0</v>
      </c>
      <c r="V441" s="0" t="n">
        <v>-74.2922</v>
      </c>
      <c r="W441" s="0" t="n">
        <v>4.0913</v>
      </c>
      <c r="X441" s="0" t="n">
        <v>349.6513</v>
      </c>
      <c r="Y441" s="0" t="n">
        <v>376.6844</v>
      </c>
      <c r="Z441" s="0" t="n">
        <v>912.3888</v>
      </c>
      <c r="AA441" s="0" t="n">
        <v>-33.5114</v>
      </c>
      <c r="AB441" s="0" t="n">
        <v>48.6932</v>
      </c>
      <c r="AC441" s="0" t="n">
        <v>15.035</v>
      </c>
      <c r="AD441" s="0" t="n">
        <v>15.0287</v>
      </c>
      <c r="AE441" s="0" t="n">
        <v>15.7383</v>
      </c>
      <c r="AF441" s="0" t="n">
        <v>0.0025</v>
      </c>
      <c r="AG441" s="0" t="n">
        <v>0.0633</v>
      </c>
      <c r="AH441" s="0" t="n">
        <v>0</v>
      </c>
    </row>
    <row r="442" customFormat="false" ht="12.8" hidden="false" customHeight="false" outlineLevel="0" collapsed="false">
      <c r="A442" s="0" t="n">
        <v>10</v>
      </c>
      <c r="B442" s="0" t="n">
        <v>8</v>
      </c>
      <c r="C442" s="0" t="n">
        <v>58.5833</v>
      </c>
      <c r="D442" s="0" t="n">
        <v>39.0713</v>
      </c>
      <c r="E442" s="0" t="n">
        <v>0</v>
      </c>
      <c r="F442" s="0" t="n">
        <v>0</v>
      </c>
      <c r="G442" s="0" t="n">
        <v>0</v>
      </c>
      <c r="H442" s="0" t="n">
        <v>0</v>
      </c>
      <c r="I442" s="0" t="n">
        <v>0</v>
      </c>
      <c r="J442" s="0" t="n">
        <v>0</v>
      </c>
      <c r="K442" s="0" t="n">
        <v>0</v>
      </c>
      <c r="L442" s="0" t="n">
        <v>0.0005</v>
      </c>
      <c r="M442" s="0" t="n">
        <v>0</v>
      </c>
      <c r="N442" s="0" t="n">
        <v>-0.0165</v>
      </c>
      <c r="O442" s="0" t="n">
        <v>2.4822</v>
      </c>
      <c r="P442" s="0" t="n">
        <v>0.01</v>
      </c>
      <c r="Q442" s="0" t="n">
        <v>0</v>
      </c>
      <c r="R442" s="0" t="n">
        <v>0.0558</v>
      </c>
      <c r="S442" s="0" t="n">
        <v>1</v>
      </c>
      <c r="T442" s="0" t="n">
        <v>68.9887</v>
      </c>
      <c r="U442" s="0" t="n">
        <v>0</v>
      </c>
      <c r="V442" s="0" t="n">
        <v>-73.6711</v>
      </c>
      <c r="W442" s="0" t="n">
        <v>4.5292</v>
      </c>
      <c r="X442" s="0" t="n">
        <v>348.9975</v>
      </c>
      <c r="Y442" s="0" t="n">
        <v>375.8457</v>
      </c>
      <c r="Z442" s="0" t="n">
        <v>899.5067</v>
      </c>
      <c r="AA442" s="0" t="n">
        <v>-33.1733</v>
      </c>
      <c r="AB442" s="0" t="n">
        <v>48.6932</v>
      </c>
      <c r="AC442" s="0" t="n">
        <v>14.807</v>
      </c>
      <c r="AD442" s="0" t="n">
        <v>14.8002</v>
      </c>
      <c r="AE442" s="0" t="n">
        <v>15.5968</v>
      </c>
      <c r="AF442" s="0" t="n">
        <v>0.0025</v>
      </c>
      <c r="AG442" s="0" t="n">
        <v>0.0633</v>
      </c>
      <c r="AH442" s="0" t="n">
        <v>0</v>
      </c>
    </row>
    <row r="443" customFormat="false" ht="12.8" hidden="false" customHeight="false" outlineLevel="0" collapsed="false">
      <c r="A443" s="0" t="n">
        <v>10</v>
      </c>
      <c r="B443" s="0" t="n">
        <v>9</v>
      </c>
      <c r="C443" s="0" t="n">
        <v>58.5827</v>
      </c>
      <c r="D443" s="0" t="n">
        <v>39.0707</v>
      </c>
      <c r="E443" s="0" t="n">
        <v>0</v>
      </c>
      <c r="F443" s="0" t="n">
        <v>0</v>
      </c>
      <c r="G443" s="0" t="n">
        <v>0</v>
      </c>
      <c r="H443" s="0" t="n">
        <v>0</v>
      </c>
      <c r="I443" s="0" t="n">
        <v>0</v>
      </c>
      <c r="J443" s="0" t="n">
        <v>0</v>
      </c>
      <c r="K443" s="0" t="n">
        <v>0</v>
      </c>
      <c r="L443" s="0" t="n">
        <v>0.0005</v>
      </c>
      <c r="M443" s="0" t="n">
        <v>0</v>
      </c>
      <c r="N443" s="0" t="n">
        <v>-0.0165</v>
      </c>
      <c r="O443" s="0" t="n">
        <v>2.4822</v>
      </c>
      <c r="P443" s="0" t="n">
        <v>0.01</v>
      </c>
      <c r="Q443" s="0" t="n">
        <v>0</v>
      </c>
      <c r="R443" s="0" t="n">
        <v>0.0558</v>
      </c>
      <c r="S443" s="0" t="n">
        <v>1</v>
      </c>
      <c r="T443" s="0" t="n">
        <v>69.3094</v>
      </c>
      <c r="U443" s="0" t="n">
        <v>0</v>
      </c>
      <c r="V443" s="0" t="n">
        <v>-73.4902</v>
      </c>
      <c r="W443" s="0" t="n">
        <v>4.0744</v>
      </c>
      <c r="X443" s="0" t="n">
        <v>348.9245</v>
      </c>
      <c r="Y443" s="0" t="n">
        <v>375.7767</v>
      </c>
      <c r="Z443" s="0" t="n">
        <v>889.0104</v>
      </c>
      <c r="AA443" s="0" t="n">
        <v>-32.9994</v>
      </c>
      <c r="AB443" s="0" t="n">
        <v>48.6932</v>
      </c>
      <c r="AC443" s="0" t="n">
        <v>14.76</v>
      </c>
      <c r="AD443" s="0" t="n">
        <v>14.7529</v>
      </c>
      <c r="AE443" s="0" t="n">
        <v>15.4917</v>
      </c>
      <c r="AF443" s="0" t="n">
        <v>0.0025</v>
      </c>
      <c r="AG443" s="0" t="n">
        <v>0.0633</v>
      </c>
      <c r="AH443" s="0" t="n">
        <v>0</v>
      </c>
    </row>
    <row r="444" customFormat="false" ht="12.8" hidden="false" customHeight="false" outlineLevel="0" collapsed="false">
      <c r="A444" s="0" t="n">
        <v>10</v>
      </c>
      <c r="B444" s="0" t="n">
        <v>10</v>
      </c>
      <c r="C444" s="0" t="n">
        <v>58.5822</v>
      </c>
      <c r="D444" s="0" t="n">
        <v>39.0702</v>
      </c>
      <c r="E444" s="0" t="n">
        <v>0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0</v>
      </c>
      <c r="K444" s="0" t="n">
        <v>0</v>
      </c>
      <c r="L444" s="0" t="n">
        <v>0.0005</v>
      </c>
      <c r="M444" s="0" t="n">
        <v>0</v>
      </c>
      <c r="N444" s="0" t="n">
        <v>-0.0165</v>
      </c>
      <c r="O444" s="0" t="n">
        <v>2.4822</v>
      </c>
      <c r="P444" s="0" t="n">
        <v>0.01</v>
      </c>
      <c r="Q444" s="0" t="n">
        <v>0</v>
      </c>
      <c r="R444" s="0" t="n">
        <v>0.0558</v>
      </c>
      <c r="S444" s="0" t="n">
        <v>1</v>
      </c>
      <c r="T444" s="0" t="n">
        <v>70.3327</v>
      </c>
      <c r="U444" s="0" t="n">
        <v>0</v>
      </c>
      <c r="V444" s="0" t="n">
        <v>-73.5064</v>
      </c>
      <c r="W444" s="0" t="n">
        <v>3.0696</v>
      </c>
      <c r="X444" s="0" t="n">
        <v>349.5285</v>
      </c>
      <c r="Y444" s="0" t="n">
        <v>376.4609</v>
      </c>
      <c r="Z444" s="0" t="n">
        <v>882.869</v>
      </c>
      <c r="AA444" s="0" t="n">
        <v>-32.8449</v>
      </c>
      <c r="AB444" s="0" t="n">
        <v>48.6932</v>
      </c>
      <c r="AC444" s="0" t="n">
        <v>14.862</v>
      </c>
      <c r="AD444" s="0" t="n">
        <v>14.8559</v>
      </c>
      <c r="AE444" s="0" t="n">
        <v>15.4404</v>
      </c>
      <c r="AF444" s="0" t="n">
        <v>0.0025</v>
      </c>
      <c r="AG444" s="0" t="n">
        <v>0.0632</v>
      </c>
      <c r="AH444" s="0" t="n">
        <v>0</v>
      </c>
    </row>
    <row r="445" customFormat="false" ht="12.8" hidden="false" customHeight="false" outlineLevel="0" collapsed="false">
      <c r="A445" s="0" t="n">
        <v>10</v>
      </c>
      <c r="B445" s="0" t="n">
        <v>11</v>
      </c>
      <c r="C445" s="0" t="n">
        <v>58.5817</v>
      </c>
      <c r="D445" s="0" t="n">
        <v>39.0696</v>
      </c>
      <c r="E445" s="0" t="n">
        <v>0</v>
      </c>
      <c r="F445" s="0" t="n">
        <v>0</v>
      </c>
      <c r="G445" s="0" t="n">
        <v>0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0.0005</v>
      </c>
      <c r="M445" s="0" t="n">
        <v>0</v>
      </c>
      <c r="N445" s="0" t="n">
        <v>-0.0165</v>
      </c>
      <c r="O445" s="0" t="n">
        <v>2.4822</v>
      </c>
      <c r="P445" s="0" t="n">
        <v>0.01</v>
      </c>
      <c r="Q445" s="0" t="n">
        <v>0</v>
      </c>
      <c r="R445" s="0" t="n">
        <v>0.0558</v>
      </c>
      <c r="S445" s="0" t="n">
        <v>1</v>
      </c>
      <c r="T445" s="0" t="n">
        <v>70.1679</v>
      </c>
      <c r="U445" s="0" t="n">
        <v>0</v>
      </c>
      <c r="V445" s="0" t="n">
        <v>-73.3561</v>
      </c>
      <c r="W445" s="0" t="n">
        <v>3.1958</v>
      </c>
      <c r="X445" s="0" t="n">
        <v>349.2368</v>
      </c>
      <c r="Y445" s="0" t="n">
        <v>376.2346</v>
      </c>
      <c r="Z445" s="0" t="n">
        <v>892.1023</v>
      </c>
      <c r="AA445" s="0" t="n">
        <v>-32.6729</v>
      </c>
      <c r="AB445" s="0" t="n">
        <v>48.6932</v>
      </c>
      <c r="AC445" s="0" t="n">
        <v>14.785</v>
      </c>
      <c r="AD445" s="0" t="n">
        <v>14.7785</v>
      </c>
      <c r="AE445" s="0" t="n">
        <v>15.3798</v>
      </c>
      <c r="AF445" s="0" t="n">
        <v>0.0025</v>
      </c>
      <c r="AG445" s="0" t="n">
        <v>0.0632</v>
      </c>
      <c r="AH445" s="0" t="n">
        <v>0</v>
      </c>
    </row>
    <row r="446" customFormat="false" ht="12.8" hidden="false" customHeight="false" outlineLevel="0" collapsed="false">
      <c r="A446" s="0" t="n">
        <v>10</v>
      </c>
      <c r="B446" s="0" t="n">
        <v>12</v>
      </c>
      <c r="C446" s="0" t="n">
        <v>58.5811</v>
      </c>
      <c r="D446" s="0" t="n">
        <v>39.0691</v>
      </c>
      <c r="E446" s="0" t="n">
        <v>0</v>
      </c>
      <c r="F446" s="0" t="n">
        <v>0</v>
      </c>
      <c r="G446" s="0" t="n">
        <v>0</v>
      </c>
      <c r="H446" s="0" t="n">
        <v>0</v>
      </c>
      <c r="I446" s="0" t="n">
        <v>0</v>
      </c>
      <c r="J446" s="0" t="n">
        <v>0</v>
      </c>
      <c r="K446" s="0" t="n">
        <v>0</v>
      </c>
      <c r="L446" s="0" t="n">
        <v>0.0005</v>
      </c>
      <c r="M446" s="0" t="n">
        <v>0</v>
      </c>
      <c r="N446" s="0" t="n">
        <v>-0.0165</v>
      </c>
      <c r="O446" s="0" t="n">
        <v>2.4822</v>
      </c>
      <c r="P446" s="0" t="n">
        <v>0.01</v>
      </c>
      <c r="Q446" s="0" t="n">
        <v>0</v>
      </c>
      <c r="R446" s="0" t="n">
        <v>0.0558</v>
      </c>
      <c r="S446" s="0" t="n">
        <v>1</v>
      </c>
      <c r="T446" s="0" t="n">
        <v>70.002</v>
      </c>
      <c r="U446" s="0" t="n">
        <v>0</v>
      </c>
      <c r="V446" s="0" t="n">
        <v>-73.2771</v>
      </c>
      <c r="W446" s="0" t="n">
        <v>3.4295</v>
      </c>
      <c r="X446" s="0" t="n">
        <v>348.6706</v>
      </c>
      <c r="Y446" s="0" t="n">
        <v>375.7189</v>
      </c>
      <c r="Z446" s="0" t="n">
        <v>892.7564</v>
      </c>
      <c r="AA446" s="0" t="n">
        <v>-32.6283</v>
      </c>
      <c r="AB446" s="0" t="n">
        <v>48.6932</v>
      </c>
      <c r="AC446" s="0" t="n">
        <v>14.675</v>
      </c>
      <c r="AD446" s="0" t="n">
        <v>14.6695</v>
      </c>
      <c r="AE446" s="0" t="n">
        <v>15.3081</v>
      </c>
      <c r="AF446" s="0" t="n">
        <v>0.0025</v>
      </c>
      <c r="AG446" s="0" t="n">
        <v>0.0632</v>
      </c>
      <c r="AH446" s="0" t="n">
        <v>0</v>
      </c>
    </row>
    <row r="447" customFormat="false" ht="12.8" hidden="false" customHeight="false" outlineLevel="0" collapsed="false">
      <c r="A447" s="0" t="n">
        <v>10</v>
      </c>
      <c r="B447" s="0" t="n">
        <v>13</v>
      </c>
      <c r="C447" s="0" t="n">
        <v>58.5806</v>
      </c>
      <c r="D447" s="0" t="n">
        <v>39.0686</v>
      </c>
      <c r="E447" s="0" t="n">
        <v>0</v>
      </c>
      <c r="F447" s="0" t="n">
        <v>0</v>
      </c>
      <c r="G447" s="0" t="n">
        <v>0</v>
      </c>
      <c r="H447" s="0" t="n">
        <v>0</v>
      </c>
      <c r="I447" s="0" t="n">
        <v>0</v>
      </c>
      <c r="J447" s="0" t="n">
        <v>0</v>
      </c>
      <c r="K447" s="0" t="n">
        <v>0</v>
      </c>
      <c r="L447" s="0" t="n">
        <v>0.0005</v>
      </c>
      <c r="M447" s="0" t="n">
        <v>0</v>
      </c>
      <c r="N447" s="0" t="n">
        <v>-0.0165</v>
      </c>
      <c r="O447" s="0" t="n">
        <v>2.4822</v>
      </c>
      <c r="P447" s="0" t="n">
        <v>0.01</v>
      </c>
      <c r="Q447" s="0" t="n">
        <v>0</v>
      </c>
      <c r="R447" s="0" t="n">
        <v>0.0558</v>
      </c>
      <c r="S447" s="0" t="n">
        <v>1</v>
      </c>
      <c r="T447" s="0" t="n">
        <v>69.5719</v>
      </c>
      <c r="U447" s="0" t="n">
        <v>0</v>
      </c>
      <c r="V447" s="0" t="n">
        <v>-72.4599</v>
      </c>
      <c r="W447" s="0" t="n">
        <v>3.0282</v>
      </c>
      <c r="X447" s="0" t="n">
        <v>349.701</v>
      </c>
      <c r="Y447" s="0" t="n">
        <v>376.8488</v>
      </c>
      <c r="Z447" s="0" t="n">
        <v>887.0383</v>
      </c>
      <c r="AA447" s="0" t="n">
        <v>-31.557</v>
      </c>
      <c r="AB447" s="0" t="n">
        <v>48.6932</v>
      </c>
      <c r="AC447" s="0" t="n">
        <v>14.688</v>
      </c>
      <c r="AD447" s="0" t="n">
        <v>14.6809</v>
      </c>
      <c r="AE447" s="0" t="n">
        <v>15.2579</v>
      </c>
      <c r="AF447" s="0" t="n">
        <v>0.0025</v>
      </c>
      <c r="AG447" s="0" t="n">
        <v>0.0632</v>
      </c>
      <c r="AH447" s="0" t="n">
        <v>0</v>
      </c>
    </row>
    <row r="448" customFormat="false" ht="12.8" hidden="false" customHeight="false" outlineLevel="0" collapsed="false">
      <c r="A448" s="0" t="n">
        <v>10</v>
      </c>
      <c r="B448" s="0" t="n">
        <v>14</v>
      </c>
      <c r="C448" s="0" t="n">
        <v>58.58</v>
      </c>
      <c r="D448" s="0" t="n">
        <v>39.068</v>
      </c>
      <c r="E448" s="0" t="n">
        <v>0</v>
      </c>
      <c r="F448" s="0" t="n">
        <v>0</v>
      </c>
      <c r="G448" s="0" t="n">
        <v>0</v>
      </c>
      <c r="H448" s="0" t="n">
        <v>0</v>
      </c>
      <c r="I448" s="0" t="n">
        <v>0</v>
      </c>
      <c r="J448" s="0" t="n">
        <v>2.0225</v>
      </c>
      <c r="K448" s="0" t="n">
        <v>0</v>
      </c>
      <c r="L448" s="0" t="n">
        <v>0.0005</v>
      </c>
      <c r="M448" s="0" t="n">
        <v>0</v>
      </c>
      <c r="N448" s="0" t="n">
        <v>-0.0165</v>
      </c>
      <c r="O448" s="0" t="n">
        <v>2.4779</v>
      </c>
      <c r="P448" s="0" t="n">
        <v>0.01</v>
      </c>
      <c r="Q448" s="0" t="n">
        <v>0</v>
      </c>
      <c r="R448" s="0" t="n">
        <v>0.0558</v>
      </c>
      <c r="S448" s="0" t="n">
        <v>1</v>
      </c>
      <c r="T448" s="0" t="n">
        <v>141.0075</v>
      </c>
      <c r="U448" s="0" t="n">
        <v>0</v>
      </c>
      <c r="V448" s="0" t="n">
        <v>-143.9232</v>
      </c>
      <c r="W448" s="0" t="n">
        <v>2.7642</v>
      </c>
      <c r="X448" s="0" t="n">
        <v>265.6537</v>
      </c>
      <c r="Y448" s="0" t="n">
        <v>385.8235</v>
      </c>
      <c r="Z448" s="0" t="n">
        <v>1016.796</v>
      </c>
      <c r="AA448" s="0" t="n">
        <v>13.5421</v>
      </c>
      <c r="AB448" s="0" t="n">
        <v>48.6932</v>
      </c>
      <c r="AC448" s="0" t="n">
        <v>14.698</v>
      </c>
      <c r="AD448" s="0" t="n">
        <v>14.6854</v>
      </c>
      <c r="AE448" s="0" t="n">
        <v>15.2189</v>
      </c>
      <c r="AF448" s="0" t="n">
        <v>0.0025</v>
      </c>
      <c r="AG448" s="0" t="n">
        <v>0.0632</v>
      </c>
      <c r="AH448" s="0" t="n">
        <v>20.9215</v>
      </c>
    </row>
    <row r="449" customFormat="false" ht="12.8" hidden="false" customHeight="false" outlineLevel="0" collapsed="false">
      <c r="A449" s="0" t="n">
        <v>10</v>
      </c>
      <c r="B449" s="0" t="n">
        <v>15</v>
      </c>
      <c r="C449" s="0" t="n">
        <v>58.5795</v>
      </c>
      <c r="D449" s="0" t="n">
        <v>39.0675</v>
      </c>
      <c r="E449" s="0" t="n">
        <v>0</v>
      </c>
      <c r="F449" s="0" t="n">
        <v>0</v>
      </c>
      <c r="G449" s="0" t="n">
        <v>0</v>
      </c>
      <c r="H449" s="0" t="n">
        <v>0</v>
      </c>
      <c r="I449" s="0" t="n">
        <v>0</v>
      </c>
      <c r="J449" s="0" t="n">
        <v>2.314</v>
      </c>
      <c r="K449" s="0" t="n">
        <v>0</v>
      </c>
      <c r="L449" s="0" t="n">
        <v>0.0005</v>
      </c>
      <c r="M449" s="0" t="n">
        <v>0</v>
      </c>
      <c r="N449" s="0" t="n">
        <v>-0.0165</v>
      </c>
      <c r="O449" s="0" t="n">
        <v>2.4777</v>
      </c>
      <c r="P449" s="0" t="n">
        <v>0.01</v>
      </c>
      <c r="Q449" s="0" t="n">
        <v>0</v>
      </c>
      <c r="R449" s="0" t="n">
        <v>0.0558</v>
      </c>
      <c r="S449" s="0" t="n">
        <v>1</v>
      </c>
      <c r="T449" s="0" t="n">
        <v>414.5938</v>
      </c>
      <c r="U449" s="0" t="n">
        <v>0</v>
      </c>
      <c r="V449" s="0" t="n">
        <v>-417.1528</v>
      </c>
      <c r="W449" s="0" t="n">
        <v>2.3036</v>
      </c>
      <c r="X449" s="0" t="n">
        <v>-55.4518</v>
      </c>
      <c r="Y449" s="0" t="n">
        <v>411.0771</v>
      </c>
      <c r="Z449" s="0" t="n">
        <v>1353.5446</v>
      </c>
      <c r="AA449" s="0" t="n">
        <v>31.791</v>
      </c>
      <c r="AB449" s="0" t="n">
        <v>48.6932</v>
      </c>
      <c r="AC449" s="0" t="n">
        <v>14.772</v>
      </c>
      <c r="AD449" s="0" t="n">
        <v>14.7418</v>
      </c>
      <c r="AE449" s="0" t="n">
        <v>15.1991</v>
      </c>
      <c r="AF449" s="0" t="n">
        <v>0.0025</v>
      </c>
      <c r="AG449" s="0" t="n">
        <v>0.0632</v>
      </c>
      <c r="AH449" s="0" t="n">
        <v>20.9215</v>
      </c>
    </row>
    <row r="450" customFormat="false" ht="12.8" hidden="false" customHeight="false" outlineLevel="0" collapsed="false">
      <c r="A450" s="0" t="n">
        <v>10</v>
      </c>
      <c r="B450" s="0" t="n">
        <v>16</v>
      </c>
      <c r="C450" s="0" t="n">
        <v>58.5789</v>
      </c>
      <c r="D450" s="0" t="n">
        <v>39.0669</v>
      </c>
      <c r="E450" s="0" t="n">
        <v>0</v>
      </c>
      <c r="F450" s="0" t="n">
        <v>0</v>
      </c>
      <c r="G450" s="0" t="n">
        <v>0</v>
      </c>
      <c r="H450" s="0" t="n">
        <v>0</v>
      </c>
      <c r="I450" s="0" t="n">
        <v>0</v>
      </c>
      <c r="J450" s="0" t="n">
        <v>3.1734</v>
      </c>
      <c r="K450" s="0" t="n">
        <v>0</v>
      </c>
      <c r="L450" s="0" t="n">
        <v>0.0005</v>
      </c>
      <c r="M450" s="0" t="n">
        <v>0</v>
      </c>
      <c r="N450" s="0" t="n">
        <v>-0.0165</v>
      </c>
      <c r="O450" s="0" t="n">
        <v>2.4775</v>
      </c>
      <c r="P450" s="0" t="n">
        <v>0.01</v>
      </c>
      <c r="Q450" s="0" t="n">
        <v>0</v>
      </c>
      <c r="R450" s="0" t="n">
        <v>0.0558</v>
      </c>
      <c r="S450" s="0" t="n">
        <v>1</v>
      </c>
      <c r="T450" s="0" t="n">
        <v>1051.2041</v>
      </c>
      <c r="U450" s="0" t="n">
        <v>0</v>
      </c>
      <c r="V450" s="0" t="n">
        <v>-1049.0654</v>
      </c>
      <c r="W450" s="0" t="n">
        <v>-2.3502</v>
      </c>
      <c r="X450" s="0" t="n">
        <v>-793.1403</v>
      </c>
      <c r="Y450" s="0" t="n">
        <v>473.7143</v>
      </c>
      <c r="Z450" s="0" t="n">
        <v>2099.4121</v>
      </c>
      <c r="AA450" s="0" t="n">
        <v>74.0314</v>
      </c>
      <c r="AB450" s="0" t="n">
        <v>48.6932</v>
      </c>
      <c r="AC450" s="0" t="n">
        <v>15.762</v>
      </c>
      <c r="AD450" s="0" t="n">
        <v>15.6859</v>
      </c>
      <c r="AE450" s="0" t="n">
        <v>15.3936</v>
      </c>
      <c r="AF450" s="0" t="n">
        <v>0.0025</v>
      </c>
      <c r="AG450" s="0" t="n">
        <v>0.0632</v>
      </c>
      <c r="AH450" s="0" t="n">
        <v>20.9214</v>
      </c>
    </row>
    <row r="451" customFormat="false" ht="12.8" hidden="false" customHeight="false" outlineLevel="0" collapsed="false">
      <c r="A451" s="0" t="n">
        <v>10</v>
      </c>
      <c r="B451" s="0" t="n">
        <v>17</v>
      </c>
      <c r="C451" s="0" t="n">
        <v>58.5784</v>
      </c>
      <c r="D451" s="0" t="n">
        <v>39.0664</v>
      </c>
      <c r="E451" s="0" t="n">
        <v>0</v>
      </c>
      <c r="F451" s="0" t="n">
        <v>0</v>
      </c>
      <c r="G451" s="0" t="n">
        <v>0</v>
      </c>
      <c r="H451" s="0" t="n">
        <v>0</v>
      </c>
      <c r="I451" s="0" t="n">
        <v>0</v>
      </c>
      <c r="J451" s="0" t="n">
        <v>3.6338</v>
      </c>
      <c r="K451" s="0" t="n">
        <v>0</v>
      </c>
      <c r="L451" s="0" t="n">
        <v>0.0005</v>
      </c>
      <c r="M451" s="0" t="n">
        <v>0</v>
      </c>
      <c r="N451" s="0" t="n">
        <v>-0.0165</v>
      </c>
      <c r="O451" s="0" t="n">
        <v>2.4774</v>
      </c>
      <c r="P451" s="0" t="n">
        <v>0.01</v>
      </c>
      <c r="Q451" s="0" t="n">
        <v>0</v>
      </c>
      <c r="R451" s="0" t="n">
        <v>0.0558</v>
      </c>
      <c r="S451" s="0" t="n">
        <v>1</v>
      </c>
      <c r="T451" s="0" t="n">
        <v>2671.8574</v>
      </c>
      <c r="U451" s="0" t="n">
        <v>0</v>
      </c>
      <c r="V451" s="0" t="n">
        <v>-2670.0913</v>
      </c>
      <c r="W451" s="0" t="n">
        <v>-1.6828</v>
      </c>
      <c r="X451" s="0" t="n">
        <v>-2699.8853</v>
      </c>
      <c r="Y451" s="0" t="n">
        <v>616.7119</v>
      </c>
      <c r="Z451" s="0" t="n">
        <v>4115.9478</v>
      </c>
      <c r="AA451" s="0" t="n">
        <v>176.5847</v>
      </c>
      <c r="AB451" s="0" t="n">
        <v>48.6932</v>
      </c>
      <c r="AC451" s="0" t="n">
        <v>15.934</v>
      </c>
      <c r="AD451" s="0" t="n">
        <v>15.7422</v>
      </c>
      <c r="AE451" s="0" t="n">
        <v>15.5139</v>
      </c>
      <c r="AF451" s="0" t="n">
        <v>0.0025</v>
      </c>
      <c r="AG451" s="0" t="n">
        <v>0.0632</v>
      </c>
      <c r="AH451" s="0" t="n">
        <v>20.8287</v>
      </c>
    </row>
    <row r="452" customFormat="false" ht="12.8" hidden="false" customHeight="false" outlineLevel="0" collapsed="false">
      <c r="A452" s="0" t="n">
        <v>10</v>
      </c>
      <c r="B452" s="0" t="n">
        <v>18</v>
      </c>
      <c r="C452" s="0" t="n">
        <v>58.5778</v>
      </c>
      <c r="D452" s="0" t="n">
        <v>39.0658</v>
      </c>
      <c r="E452" s="0" t="n">
        <v>0</v>
      </c>
      <c r="F452" s="0" t="n">
        <v>0</v>
      </c>
      <c r="G452" s="0" t="n">
        <v>0</v>
      </c>
      <c r="H452" s="0" t="n">
        <v>0</v>
      </c>
      <c r="I452" s="0" t="n">
        <v>0</v>
      </c>
      <c r="J452" s="0" t="n">
        <v>6.5861</v>
      </c>
      <c r="K452" s="0" t="n">
        <v>0</v>
      </c>
      <c r="L452" s="0" t="n">
        <v>0.0005</v>
      </c>
      <c r="M452" s="0" t="n">
        <v>0</v>
      </c>
      <c r="N452" s="0" t="n">
        <v>-0.0165</v>
      </c>
      <c r="O452" s="0" t="n">
        <v>2.4772</v>
      </c>
      <c r="P452" s="0" t="n">
        <v>0.01</v>
      </c>
      <c r="Q452" s="0" t="n">
        <v>0</v>
      </c>
      <c r="R452" s="0" t="n">
        <v>0.0558</v>
      </c>
      <c r="S452" s="0" t="n">
        <v>1</v>
      </c>
      <c r="T452" s="0" t="n">
        <v>4617.2075</v>
      </c>
      <c r="U452" s="0" t="n">
        <v>0</v>
      </c>
      <c r="V452" s="0" t="n">
        <v>-4614.2163</v>
      </c>
      <c r="W452" s="0" t="n">
        <v>-3.0083</v>
      </c>
      <c r="X452" s="0" t="n">
        <v>-4984.6729</v>
      </c>
      <c r="Y452" s="0" t="n">
        <v>795.9641</v>
      </c>
      <c r="Z452" s="0" t="n">
        <v>6348.8032</v>
      </c>
      <c r="AA452" s="0" t="n">
        <v>300.4129</v>
      </c>
      <c r="AB452" s="0" t="n">
        <v>48.6932</v>
      </c>
      <c r="AC452" s="0" t="n">
        <v>16.466</v>
      </c>
      <c r="AD452" s="0" t="n">
        <v>16.137</v>
      </c>
      <c r="AE452" s="0" t="n">
        <v>15.6754</v>
      </c>
      <c r="AF452" s="0" t="n">
        <v>0.0025</v>
      </c>
      <c r="AG452" s="0" t="n">
        <v>0.0632</v>
      </c>
      <c r="AH452" s="0" t="n">
        <v>19.5588</v>
      </c>
    </row>
    <row r="453" customFormat="false" ht="12.8" hidden="false" customHeight="false" outlineLevel="0" collapsed="false">
      <c r="A453" s="0" t="n">
        <v>10</v>
      </c>
      <c r="B453" s="0" t="n">
        <v>19</v>
      </c>
      <c r="C453" s="0" t="n">
        <v>58.5773</v>
      </c>
      <c r="D453" s="0" t="n">
        <v>39.0653</v>
      </c>
      <c r="E453" s="0" t="n">
        <v>0</v>
      </c>
      <c r="F453" s="0" t="n">
        <v>0</v>
      </c>
      <c r="G453" s="0" t="n">
        <v>0</v>
      </c>
      <c r="H453" s="0" t="n">
        <v>0</v>
      </c>
      <c r="I453" s="0" t="n">
        <v>0</v>
      </c>
      <c r="J453" s="0" t="n">
        <v>7.0549</v>
      </c>
      <c r="K453" s="0" t="n">
        <v>0</v>
      </c>
      <c r="L453" s="0" t="n">
        <v>0.0005</v>
      </c>
      <c r="M453" s="0" t="n">
        <v>0</v>
      </c>
      <c r="N453" s="0" t="n">
        <v>-0.0165</v>
      </c>
      <c r="O453" s="0" t="n">
        <v>2.477</v>
      </c>
      <c r="P453" s="0" t="n">
        <v>0.01</v>
      </c>
      <c r="Q453" s="0" t="n">
        <v>0</v>
      </c>
      <c r="R453" s="0" t="n">
        <v>0.0558</v>
      </c>
      <c r="S453" s="0" t="n">
        <v>1</v>
      </c>
      <c r="T453" s="0" t="n">
        <v>5493.6221</v>
      </c>
      <c r="U453" s="0" t="n">
        <v>0</v>
      </c>
      <c r="V453" s="0" t="n">
        <v>-5490.7202</v>
      </c>
      <c r="W453" s="0" t="n">
        <v>-3.1016</v>
      </c>
      <c r="X453" s="0" t="n">
        <v>-6014.7437</v>
      </c>
      <c r="Y453" s="0" t="n">
        <v>902.0713</v>
      </c>
      <c r="Z453" s="0" t="n">
        <v>7414.8115</v>
      </c>
      <c r="AA453" s="0" t="n">
        <v>377.7868</v>
      </c>
      <c r="AB453" s="0" t="n">
        <v>48.6932</v>
      </c>
      <c r="AC453" s="0" t="n">
        <v>16.706</v>
      </c>
      <c r="AD453" s="0" t="n">
        <v>16.3178</v>
      </c>
      <c r="AE453" s="0" t="n">
        <v>15.8151</v>
      </c>
      <c r="AF453" s="0" t="n">
        <v>0.0025</v>
      </c>
      <c r="AG453" s="0" t="n">
        <v>0.0632</v>
      </c>
      <c r="AH453" s="0" t="n">
        <v>18.5185</v>
      </c>
    </row>
    <row r="454" customFormat="false" ht="12.8" hidden="false" customHeight="false" outlineLevel="0" collapsed="false">
      <c r="A454" s="0" t="n">
        <v>10</v>
      </c>
      <c r="B454" s="0" t="n">
        <v>20</v>
      </c>
      <c r="C454" s="0" t="n">
        <v>58.5767</v>
      </c>
      <c r="D454" s="0" t="n">
        <v>39.0647</v>
      </c>
      <c r="E454" s="0" t="n">
        <v>0</v>
      </c>
      <c r="F454" s="0" t="n">
        <v>0</v>
      </c>
      <c r="G454" s="0" t="n">
        <v>0</v>
      </c>
      <c r="H454" s="0" t="n">
        <v>0</v>
      </c>
      <c r="I454" s="0" t="n">
        <v>0</v>
      </c>
      <c r="J454" s="0" t="n">
        <v>7.646</v>
      </c>
      <c r="K454" s="0" t="n">
        <v>0</v>
      </c>
      <c r="L454" s="0" t="n">
        <v>0.0005</v>
      </c>
      <c r="M454" s="0" t="n">
        <v>0</v>
      </c>
      <c r="N454" s="0" t="n">
        <v>-0.0165</v>
      </c>
      <c r="O454" s="0" t="n">
        <v>2.4768</v>
      </c>
      <c r="P454" s="0" t="n">
        <v>0.01</v>
      </c>
      <c r="Q454" s="0" t="n">
        <v>0</v>
      </c>
      <c r="R454" s="0" t="n">
        <v>0.0558</v>
      </c>
      <c r="S454" s="0" t="n">
        <v>1</v>
      </c>
      <c r="T454" s="0" t="n">
        <v>6181.4141</v>
      </c>
      <c r="U454" s="0" t="n">
        <v>0</v>
      </c>
      <c r="V454" s="0" t="n">
        <v>-6176.3687</v>
      </c>
      <c r="W454" s="0" t="n">
        <v>-5.2442</v>
      </c>
      <c r="X454" s="0" t="n">
        <v>-6817.7905</v>
      </c>
      <c r="Y454" s="0" t="n">
        <v>993.9749</v>
      </c>
      <c r="Z454" s="0" t="n">
        <v>8239.2363</v>
      </c>
      <c r="AA454" s="0" t="n">
        <v>443.4003</v>
      </c>
      <c r="AB454" s="0" t="n">
        <v>48.6932</v>
      </c>
      <c r="AC454" s="0" t="n">
        <v>17.335</v>
      </c>
      <c r="AD454" s="0" t="n">
        <v>16.9013</v>
      </c>
      <c r="AE454" s="0" t="n">
        <v>16.0369</v>
      </c>
      <c r="AF454" s="0" t="n">
        <v>0.0025</v>
      </c>
      <c r="AG454" s="0" t="n">
        <v>0.0632</v>
      </c>
      <c r="AH454" s="0" t="n">
        <v>17.8346</v>
      </c>
    </row>
    <row r="455" customFormat="false" ht="12.8" hidden="false" customHeight="false" outlineLevel="0" collapsed="false">
      <c r="A455" s="0" t="n">
        <v>10</v>
      </c>
      <c r="B455" s="0" t="n">
        <v>21</v>
      </c>
      <c r="C455" s="0" t="n">
        <v>58.5762</v>
      </c>
      <c r="D455" s="0" t="n">
        <v>39.0642</v>
      </c>
      <c r="E455" s="0" t="n">
        <v>0</v>
      </c>
      <c r="F455" s="0" t="n">
        <v>0</v>
      </c>
      <c r="G455" s="0" t="n">
        <v>0</v>
      </c>
      <c r="H455" s="0" t="n">
        <v>0</v>
      </c>
      <c r="I455" s="0" t="n">
        <v>0</v>
      </c>
      <c r="J455" s="0" t="n">
        <v>8.4957</v>
      </c>
      <c r="K455" s="0" t="n">
        <v>0</v>
      </c>
      <c r="L455" s="0" t="n">
        <v>0.0005</v>
      </c>
      <c r="M455" s="0" t="n">
        <v>0</v>
      </c>
      <c r="N455" s="0" t="n">
        <v>-0.0165</v>
      </c>
      <c r="O455" s="0" t="n">
        <v>2.4766</v>
      </c>
      <c r="P455" s="0" t="n">
        <v>0.01</v>
      </c>
      <c r="Q455" s="0" t="n">
        <v>0</v>
      </c>
      <c r="R455" s="0" t="n">
        <v>0.0558</v>
      </c>
      <c r="S455" s="0" t="n">
        <v>1</v>
      </c>
      <c r="T455" s="0" t="n">
        <v>6800.0308</v>
      </c>
      <c r="U455" s="0" t="n">
        <v>0</v>
      </c>
      <c r="V455" s="0" t="n">
        <v>-6793.1797</v>
      </c>
      <c r="W455" s="0" t="n">
        <v>-6.8431</v>
      </c>
      <c r="X455" s="0" t="n">
        <v>-7540.0205</v>
      </c>
      <c r="Y455" s="0" t="n">
        <v>1081.6364</v>
      </c>
      <c r="Z455" s="0" t="n">
        <v>9005.9043</v>
      </c>
      <c r="AA455" s="0" t="n">
        <v>505.7782</v>
      </c>
      <c r="AB455" s="0" t="n">
        <v>48.6932</v>
      </c>
      <c r="AC455" s="0" t="n">
        <v>17.928</v>
      </c>
      <c r="AD455" s="0" t="n">
        <v>17.4542</v>
      </c>
      <c r="AE455" s="0" t="n">
        <v>16.302</v>
      </c>
      <c r="AF455" s="0" t="n">
        <v>0.0025</v>
      </c>
      <c r="AG455" s="0" t="n">
        <v>0.0632</v>
      </c>
      <c r="AH455" s="0" t="n">
        <v>17.2499</v>
      </c>
    </row>
    <row r="456" customFormat="false" ht="12.8" hidden="false" customHeight="false" outlineLevel="0" collapsed="false">
      <c r="A456" s="0" t="n">
        <v>10</v>
      </c>
      <c r="B456" s="0" t="n">
        <v>22</v>
      </c>
      <c r="C456" s="0" t="n">
        <v>58.5756</v>
      </c>
      <c r="D456" s="0" t="n">
        <v>39.0636</v>
      </c>
      <c r="E456" s="0" t="n">
        <v>0</v>
      </c>
      <c r="F456" s="0" t="n">
        <v>0</v>
      </c>
      <c r="G456" s="0" t="n">
        <v>0</v>
      </c>
      <c r="H456" s="0" t="n">
        <v>0</v>
      </c>
      <c r="I456" s="0" t="n">
        <v>0</v>
      </c>
      <c r="J456" s="0" t="n">
        <v>9.2243</v>
      </c>
      <c r="K456" s="0" t="n">
        <v>0</v>
      </c>
      <c r="L456" s="0" t="n">
        <v>0.0005</v>
      </c>
      <c r="M456" s="0" t="n">
        <v>0</v>
      </c>
      <c r="N456" s="0" t="n">
        <v>-0.0165</v>
      </c>
      <c r="O456" s="0" t="n">
        <v>2.4764</v>
      </c>
      <c r="P456" s="0" t="n">
        <v>0.01</v>
      </c>
      <c r="Q456" s="0" t="n">
        <v>0</v>
      </c>
      <c r="R456" s="0" t="n">
        <v>0.0558</v>
      </c>
      <c r="S456" s="0" t="n">
        <v>1</v>
      </c>
      <c r="T456" s="0" t="n">
        <v>7360.4507</v>
      </c>
      <c r="U456" s="0" t="n">
        <v>0</v>
      </c>
      <c r="V456" s="0" t="n">
        <v>-7352.4678</v>
      </c>
      <c r="W456" s="0" t="n">
        <v>-7.8936</v>
      </c>
      <c r="X456" s="0" t="n">
        <v>-8194.9971</v>
      </c>
      <c r="Y456" s="0" t="n">
        <v>1167.9268</v>
      </c>
      <c r="Z456" s="0" t="n">
        <v>9698.499</v>
      </c>
      <c r="AA456" s="0" t="n">
        <v>567.3851</v>
      </c>
      <c r="AB456" s="0" t="n">
        <v>48.6932</v>
      </c>
      <c r="AC456" s="0" t="n">
        <v>18.446</v>
      </c>
      <c r="AD456" s="0" t="n">
        <v>17.9369</v>
      </c>
      <c r="AE456" s="0" t="n">
        <v>16.5807</v>
      </c>
      <c r="AF456" s="0" t="n">
        <v>0.0025</v>
      </c>
      <c r="AG456" s="0" t="n">
        <v>0.0632</v>
      </c>
      <c r="AH456" s="0" t="n">
        <v>16.6512</v>
      </c>
    </row>
    <row r="457" customFormat="false" ht="12.8" hidden="false" customHeight="false" outlineLevel="0" collapsed="false">
      <c r="A457" s="0" t="n">
        <v>10</v>
      </c>
      <c r="B457" s="0" t="n">
        <v>23</v>
      </c>
      <c r="C457" s="0" t="n">
        <v>58.5751</v>
      </c>
      <c r="D457" s="0" t="n">
        <v>39.0631</v>
      </c>
      <c r="E457" s="0" t="n">
        <v>0</v>
      </c>
      <c r="F457" s="0" t="n">
        <v>0</v>
      </c>
      <c r="G457" s="0" t="n">
        <v>0</v>
      </c>
      <c r="H457" s="0" t="n">
        <v>0</v>
      </c>
      <c r="I457" s="0" t="n">
        <v>0</v>
      </c>
      <c r="J457" s="0" t="n">
        <v>9.5806</v>
      </c>
      <c r="K457" s="0" t="n">
        <v>0</v>
      </c>
      <c r="L457" s="0" t="n">
        <v>0.0005</v>
      </c>
      <c r="M457" s="0" t="n">
        <v>0</v>
      </c>
      <c r="N457" s="0" t="n">
        <v>-0.0165</v>
      </c>
      <c r="O457" s="0" t="n">
        <v>2.4763</v>
      </c>
      <c r="P457" s="0" t="n">
        <v>0.01</v>
      </c>
      <c r="Q457" s="0" t="n">
        <v>0</v>
      </c>
      <c r="R457" s="0" t="n">
        <v>0.0558</v>
      </c>
      <c r="S457" s="0" t="n">
        <v>1</v>
      </c>
      <c r="T457" s="0" t="n">
        <v>7748.9937</v>
      </c>
      <c r="U457" s="0" t="n">
        <v>0</v>
      </c>
      <c r="V457" s="0" t="n">
        <v>-7739.1909</v>
      </c>
      <c r="W457" s="0" t="n">
        <v>-9.733</v>
      </c>
      <c r="X457" s="0" t="n">
        <v>-8645.8271</v>
      </c>
      <c r="Y457" s="0" t="n">
        <v>1234.0095</v>
      </c>
      <c r="Z457" s="0" t="n">
        <v>10166.3506</v>
      </c>
      <c r="AA457" s="0" t="n">
        <v>613.3707</v>
      </c>
      <c r="AB457" s="0" t="n">
        <v>48.6932</v>
      </c>
      <c r="AC457" s="0" t="n">
        <v>19.129</v>
      </c>
      <c r="AD457" s="0" t="n">
        <v>18.5966</v>
      </c>
      <c r="AE457" s="0" t="n">
        <v>16.9121</v>
      </c>
      <c r="AF457" s="0" t="n">
        <v>0.0025</v>
      </c>
      <c r="AG457" s="0" t="n">
        <v>0.0632</v>
      </c>
      <c r="AH457" s="0" t="n">
        <v>16.2017</v>
      </c>
    </row>
    <row r="458" customFormat="false" ht="12.8" hidden="false" customHeight="false" outlineLevel="0" collapsed="false">
      <c r="A458" s="0" t="n">
        <v>10</v>
      </c>
      <c r="B458" s="0" t="n">
        <v>24</v>
      </c>
      <c r="C458" s="0" t="n">
        <v>58.5745</v>
      </c>
      <c r="D458" s="0" t="n">
        <v>39.0625</v>
      </c>
      <c r="E458" s="0" t="n">
        <v>0</v>
      </c>
      <c r="F458" s="0" t="n">
        <v>0</v>
      </c>
      <c r="G458" s="0" t="n">
        <v>0</v>
      </c>
      <c r="H458" s="0" t="n">
        <v>0</v>
      </c>
      <c r="I458" s="0" t="n">
        <v>0</v>
      </c>
      <c r="J458" s="0" t="n">
        <v>9.9307</v>
      </c>
      <c r="K458" s="0" t="n">
        <v>0</v>
      </c>
      <c r="L458" s="0" t="n">
        <v>0.0005</v>
      </c>
      <c r="M458" s="0" t="n">
        <v>0</v>
      </c>
      <c r="N458" s="0" t="n">
        <v>-0.0165</v>
      </c>
      <c r="O458" s="0" t="n">
        <v>2.4761</v>
      </c>
      <c r="P458" s="0" t="n">
        <v>0.01</v>
      </c>
      <c r="Q458" s="0" t="n">
        <v>0</v>
      </c>
      <c r="R458" s="0" t="n">
        <v>0.0558</v>
      </c>
      <c r="S458" s="0" t="n">
        <v>1</v>
      </c>
      <c r="T458" s="0" t="n">
        <v>8169.8462</v>
      </c>
      <c r="U458" s="0" t="n">
        <v>0</v>
      </c>
      <c r="V458" s="0" t="n">
        <v>-8160.8789</v>
      </c>
      <c r="W458" s="0" t="n">
        <v>-9.0098</v>
      </c>
      <c r="X458" s="0" t="n">
        <v>-9140.7861</v>
      </c>
      <c r="Y458" s="0" t="n">
        <v>1290.6614</v>
      </c>
      <c r="Z458" s="0" t="n">
        <v>10722.832</v>
      </c>
      <c r="AA458" s="0" t="n">
        <v>654.5505</v>
      </c>
      <c r="AB458" s="0" t="n">
        <v>48.6932</v>
      </c>
      <c r="AC458" s="0" t="n">
        <v>19.335</v>
      </c>
      <c r="AD458" s="0" t="n">
        <v>18.7782</v>
      </c>
      <c r="AE458" s="0" t="n">
        <v>17.1693</v>
      </c>
      <c r="AF458" s="0" t="n">
        <v>0.0025</v>
      </c>
      <c r="AG458" s="0" t="n">
        <v>0.0632</v>
      </c>
      <c r="AH458" s="0" t="n">
        <v>16.0657</v>
      </c>
    </row>
    <row r="459" customFormat="false" ht="12.8" hidden="false" customHeight="false" outlineLevel="0" collapsed="false">
      <c r="A459" s="0" t="n">
        <v>10</v>
      </c>
      <c r="B459" s="0" t="n">
        <v>25</v>
      </c>
      <c r="C459" s="0" t="n">
        <v>58.574</v>
      </c>
      <c r="D459" s="0" t="n">
        <v>39.062</v>
      </c>
      <c r="E459" s="0" t="n">
        <v>0</v>
      </c>
      <c r="F459" s="0" t="n">
        <v>0</v>
      </c>
      <c r="G459" s="0" t="n">
        <v>0</v>
      </c>
      <c r="H459" s="0" t="n">
        <v>0</v>
      </c>
      <c r="I459" s="0" t="n">
        <v>0</v>
      </c>
      <c r="J459" s="0" t="n">
        <v>10.4888</v>
      </c>
      <c r="K459" s="0" t="n">
        <v>0</v>
      </c>
      <c r="L459" s="0" t="n">
        <v>0.0005</v>
      </c>
      <c r="M459" s="0" t="n">
        <v>0</v>
      </c>
      <c r="N459" s="0" t="n">
        <v>-0.0165</v>
      </c>
      <c r="O459" s="0" t="n">
        <v>2.4759</v>
      </c>
      <c r="P459" s="0" t="n">
        <v>0.01</v>
      </c>
      <c r="Q459" s="0" t="n">
        <v>0</v>
      </c>
      <c r="R459" s="0" t="n">
        <v>0.0558</v>
      </c>
      <c r="S459" s="0" t="n">
        <v>1</v>
      </c>
      <c r="T459" s="0" t="n">
        <v>8544.2168</v>
      </c>
      <c r="U459" s="0" t="n">
        <v>0</v>
      </c>
      <c r="V459" s="0" t="n">
        <v>-8538.9932</v>
      </c>
      <c r="W459" s="0" t="n">
        <v>-5.3514</v>
      </c>
      <c r="X459" s="0" t="n">
        <v>-9588.7744</v>
      </c>
      <c r="Y459" s="0" t="n">
        <v>1334.2341</v>
      </c>
      <c r="Z459" s="0" t="n">
        <v>11236.6582</v>
      </c>
      <c r="AA459" s="0" t="n">
        <v>689.0552</v>
      </c>
      <c r="AB459" s="0" t="n">
        <v>48.6932</v>
      </c>
      <c r="AC459" s="0" t="n">
        <v>18.854</v>
      </c>
      <c r="AD459" s="0" t="n">
        <v>18.2777</v>
      </c>
      <c r="AE459" s="0" t="n">
        <v>17.2317</v>
      </c>
      <c r="AF459" s="0" t="n">
        <v>0.0025</v>
      </c>
      <c r="AG459" s="0" t="n">
        <v>0.0632</v>
      </c>
      <c r="AH459" s="0" t="n">
        <v>16.0467</v>
      </c>
    </row>
    <row r="460" customFormat="false" ht="12.8" hidden="false" customHeight="false" outlineLevel="0" collapsed="false">
      <c r="A460" s="0" t="n">
        <v>10</v>
      </c>
      <c r="B460" s="0" t="n">
        <v>26</v>
      </c>
      <c r="C460" s="0" t="n">
        <v>58.5734</v>
      </c>
      <c r="D460" s="0" t="n">
        <v>39.0614</v>
      </c>
      <c r="E460" s="0" t="n">
        <v>0</v>
      </c>
      <c r="F460" s="0" t="n">
        <v>0</v>
      </c>
      <c r="G460" s="0" t="n">
        <v>0</v>
      </c>
      <c r="H460" s="0" t="n">
        <v>0</v>
      </c>
      <c r="I460" s="0" t="n">
        <v>0</v>
      </c>
      <c r="J460" s="0" t="n">
        <v>10.3464</v>
      </c>
      <c r="K460" s="0" t="n">
        <v>0</v>
      </c>
      <c r="L460" s="0" t="n">
        <v>0.0005</v>
      </c>
      <c r="M460" s="0" t="n">
        <v>0</v>
      </c>
      <c r="N460" s="0" t="n">
        <v>-0.0165</v>
      </c>
      <c r="O460" s="0" t="n">
        <v>2.4757</v>
      </c>
      <c r="P460" s="0" t="n">
        <v>0.01</v>
      </c>
      <c r="Q460" s="0" t="n">
        <v>0</v>
      </c>
      <c r="R460" s="0" t="n">
        <v>0.0558</v>
      </c>
      <c r="S460" s="0" t="n">
        <v>0.9573</v>
      </c>
      <c r="T460" s="0" t="n">
        <v>8331.1699</v>
      </c>
      <c r="U460" s="0" t="n">
        <v>0</v>
      </c>
      <c r="V460" s="0" t="n">
        <v>-8326.6455</v>
      </c>
      <c r="W460" s="0" t="n">
        <v>-4.7336</v>
      </c>
      <c r="X460" s="0" t="n">
        <v>-9339.3652</v>
      </c>
      <c r="Y460" s="0" t="n">
        <v>1306.6348</v>
      </c>
      <c r="Z460" s="0" t="n">
        <v>10937.4072</v>
      </c>
      <c r="AA460" s="0" t="n">
        <v>668.5892</v>
      </c>
      <c r="AB460" s="0" t="n">
        <v>48.6932</v>
      </c>
      <c r="AC460" s="0" t="n">
        <v>18.769</v>
      </c>
      <c r="AD460" s="0" t="n">
        <v>18.2121</v>
      </c>
      <c r="AE460" s="0" t="n">
        <v>17.2784</v>
      </c>
      <c r="AF460" s="0" t="n">
        <v>0.0025</v>
      </c>
      <c r="AG460" s="0" t="n">
        <v>0.0632</v>
      </c>
      <c r="AH460" s="0" t="n">
        <v>16.0688</v>
      </c>
    </row>
    <row r="461" customFormat="false" ht="12.8" hidden="false" customHeight="false" outlineLevel="0" collapsed="false">
      <c r="A461" s="0" t="n">
        <v>10</v>
      </c>
      <c r="B461" s="0" t="n">
        <v>27</v>
      </c>
      <c r="C461" s="0" t="n">
        <v>58.5729</v>
      </c>
      <c r="D461" s="0" t="n">
        <v>39.0609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10.723</v>
      </c>
      <c r="K461" s="0" t="n">
        <v>0</v>
      </c>
      <c r="L461" s="0" t="n">
        <v>0.0005</v>
      </c>
      <c r="M461" s="0" t="n">
        <v>0</v>
      </c>
      <c r="N461" s="0" t="n">
        <v>-0.0165</v>
      </c>
      <c r="O461" s="0" t="n">
        <v>2.4755</v>
      </c>
      <c r="P461" s="0" t="n">
        <v>0.01</v>
      </c>
      <c r="Q461" s="0" t="n">
        <v>0</v>
      </c>
      <c r="R461" s="0" t="n">
        <v>0.0558</v>
      </c>
      <c r="S461" s="0" t="n">
        <v>0.9923</v>
      </c>
      <c r="T461" s="0" t="n">
        <v>8901.3545</v>
      </c>
      <c r="U461" s="0" t="n">
        <v>0</v>
      </c>
      <c r="V461" s="0" t="n">
        <v>-8894.9004</v>
      </c>
      <c r="W461" s="0" t="n">
        <v>-6.3624</v>
      </c>
      <c r="X461" s="0" t="n">
        <v>-10005.4873</v>
      </c>
      <c r="Y461" s="0" t="n">
        <v>1373.1808</v>
      </c>
      <c r="Z461" s="0" t="n">
        <v>11641.29</v>
      </c>
      <c r="AA461" s="0" t="n">
        <v>717.1167</v>
      </c>
      <c r="AB461" s="0" t="n">
        <v>48.6932</v>
      </c>
      <c r="AC461" s="0" t="n">
        <v>19.187</v>
      </c>
      <c r="AD461" s="0" t="n">
        <v>18.5962</v>
      </c>
      <c r="AE461" s="0" t="n">
        <v>17.4127</v>
      </c>
      <c r="AF461" s="0" t="n">
        <v>0.0025</v>
      </c>
      <c r="AG461" s="0" t="n">
        <v>0.0632</v>
      </c>
      <c r="AH461" s="0" t="n">
        <v>16.1373</v>
      </c>
    </row>
    <row r="462" customFormat="false" ht="12.8" hidden="false" customHeight="false" outlineLevel="0" collapsed="false">
      <c r="A462" s="0" t="n">
        <v>10</v>
      </c>
      <c r="B462" s="0" t="n">
        <v>28</v>
      </c>
      <c r="C462" s="0" t="n">
        <v>58.5723</v>
      </c>
      <c r="D462" s="0" t="n">
        <v>39.0603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10.3187</v>
      </c>
      <c r="K462" s="0" t="n">
        <v>0</v>
      </c>
      <c r="L462" s="0" t="n">
        <v>0.0005</v>
      </c>
      <c r="M462" s="0" t="n">
        <v>0</v>
      </c>
      <c r="N462" s="0" t="n">
        <v>-0.0165</v>
      </c>
      <c r="O462" s="0" t="n">
        <v>2.4754</v>
      </c>
      <c r="P462" s="0" t="n">
        <v>0.01</v>
      </c>
      <c r="Q462" s="0" t="n">
        <v>0</v>
      </c>
      <c r="R462" s="0" t="n">
        <v>0.0558</v>
      </c>
      <c r="S462" s="0" t="n">
        <v>1</v>
      </c>
      <c r="T462" s="0" t="n">
        <v>8842.0156</v>
      </c>
      <c r="U462" s="0" t="n">
        <v>0</v>
      </c>
      <c r="V462" s="0" t="n">
        <v>-8836.1807</v>
      </c>
      <c r="W462" s="0" t="n">
        <v>-5.9936</v>
      </c>
      <c r="X462" s="0" t="n">
        <v>-9936.041</v>
      </c>
      <c r="Y462" s="0" t="n">
        <v>1360.9565</v>
      </c>
      <c r="Z462" s="0" t="n">
        <v>11596.8604</v>
      </c>
      <c r="AA462" s="0" t="n">
        <v>708.4973</v>
      </c>
      <c r="AB462" s="0" t="n">
        <v>48.6932</v>
      </c>
      <c r="AC462" s="0" t="n">
        <v>19.236</v>
      </c>
      <c r="AD462" s="0" t="n">
        <v>18.6541</v>
      </c>
      <c r="AE462" s="0" t="n">
        <v>17.5207</v>
      </c>
      <c r="AF462" s="0" t="n">
        <v>0.0025</v>
      </c>
      <c r="AG462" s="0" t="n">
        <v>0.0632</v>
      </c>
      <c r="AH462" s="0" t="n">
        <v>16.268</v>
      </c>
    </row>
    <row r="463" customFormat="false" ht="12.8" hidden="false" customHeight="false" outlineLevel="0" collapsed="false">
      <c r="A463" s="0" t="n">
        <v>10</v>
      </c>
      <c r="B463" s="0" t="n">
        <v>29</v>
      </c>
      <c r="C463" s="0" t="n">
        <v>58.5718</v>
      </c>
      <c r="D463" s="0" t="n">
        <v>39.0598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10.2776</v>
      </c>
      <c r="K463" s="0" t="n">
        <v>0</v>
      </c>
      <c r="L463" s="0" t="n">
        <v>0.0005</v>
      </c>
      <c r="M463" s="0" t="n">
        <v>0</v>
      </c>
      <c r="N463" s="0" t="n">
        <v>-0.0165</v>
      </c>
      <c r="O463" s="0" t="n">
        <v>2.4752</v>
      </c>
      <c r="P463" s="0" t="n">
        <v>0.01</v>
      </c>
      <c r="Q463" s="0" t="n">
        <v>0</v>
      </c>
      <c r="R463" s="0" t="n">
        <v>0.0558</v>
      </c>
      <c r="S463" s="0" t="n">
        <v>1</v>
      </c>
      <c r="T463" s="0" t="n">
        <v>8827.8174</v>
      </c>
      <c r="U463" s="0" t="n">
        <v>0</v>
      </c>
      <c r="V463" s="0" t="n">
        <v>-8821.1406</v>
      </c>
      <c r="W463" s="0" t="n">
        <v>-6.6665</v>
      </c>
      <c r="X463" s="0" t="n">
        <v>-9916.7861</v>
      </c>
      <c r="Y463" s="0" t="n">
        <v>1347.234</v>
      </c>
      <c r="Z463" s="0" t="n">
        <v>11559.5537</v>
      </c>
      <c r="AA463" s="0" t="n">
        <v>697.3297</v>
      </c>
      <c r="AB463" s="0" t="n">
        <v>48.6932</v>
      </c>
      <c r="AC463" s="0" t="n">
        <v>19.478</v>
      </c>
      <c r="AD463" s="0" t="n">
        <v>18.9014</v>
      </c>
      <c r="AE463" s="0" t="n">
        <v>17.6568</v>
      </c>
      <c r="AF463" s="0" t="n">
        <v>0.0025</v>
      </c>
      <c r="AG463" s="0" t="n">
        <v>0.0632</v>
      </c>
      <c r="AH463" s="0" t="n">
        <v>16.4863</v>
      </c>
    </row>
    <row r="464" customFormat="false" ht="12.8" hidden="false" customHeight="false" outlineLevel="0" collapsed="false">
      <c r="A464" s="0" t="n">
        <v>10</v>
      </c>
      <c r="B464" s="0" t="n">
        <v>30</v>
      </c>
      <c r="C464" s="0" t="n">
        <v>58.5712</v>
      </c>
      <c r="D464" s="0" t="n">
        <v>39.0592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10.2566</v>
      </c>
      <c r="K464" s="0" t="n">
        <v>0</v>
      </c>
      <c r="L464" s="0" t="n">
        <v>0.0005</v>
      </c>
      <c r="M464" s="0" t="n">
        <v>0</v>
      </c>
      <c r="N464" s="0" t="n">
        <v>-0.0165</v>
      </c>
      <c r="O464" s="0" t="n">
        <v>2.475</v>
      </c>
      <c r="P464" s="0" t="n">
        <v>0.01</v>
      </c>
      <c r="Q464" s="0" t="n">
        <v>0</v>
      </c>
      <c r="R464" s="0" t="n">
        <v>0.0558</v>
      </c>
      <c r="S464" s="0" t="n">
        <v>1</v>
      </c>
      <c r="T464" s="0" t="n">
        <v>8648.252</v>
      </c>
      <c r="U464" s="0" t="n">
        <v>0</v>
      </c>
      <c r="V464" s="0" t="n">
        <v>-8642.1816</v>
      </c>
      <c r="W464" s="0" t="n">
        <v>-6.0551</v>
      </c>
      <c r="X464" s="0" t="n">
        <v>-9706.1865</v>
      </c>
      <c r="Y464" s="0" t="n">
        <v>1308.0378</v>
      </c>
      <c r="Z464" s="0" t="n">
        <v>11338.7012</v>
      </c>
      <c r="AA464" s="0" t="n">
        <v>668.2761</v>
      </c>
      <c r="AB464" s="0" t="n">
        <v>48.6932</v>
      </c>
      <c r="AC464" s="0" t="n">
        <v>19.471</v>
      </c>
      <c r="AD464" s="0" t="n">
        <v>18.9109</v>
      </c>
      <c r="AE464" s="0" t="n">
        <v>17.7548</v>
      </c>
      <c r="AF464" s="0" t="n">
        <v>0.0025</v>
      </c>
      <c r="AG464" s="0" t="n">
        <v>0.0632</v>
      </c>
      <c r="AH464" s="0" t="n">
        <v>16.8258</v>
      </c>
    </row>
    <row r="465" customFormat="false" ht="12.8" hidden="false" customHeight="false" outlineLevel="0" collapsed="false">
      <c r="A465" s="0" t="n">
        <v>10</v>
      </c>
      <c r="B465" s="0" t="n">
        <v>31</v>
      </c>
      <c r="C465" s="0" t="n">
        <v>58.5707</v>
      </c>
      <c r="D465" s="0" t="n">
        <v>39.0587</v>
      </c>
      <c r="E465" s="0" t="n">
        <v>0</v>
      </c>
      <c r="F465" s="0" t="n">
        <v>0</v>
      </c>
      <c r="G465" s="0" t="n">
        <v>0</v>
      </c>
      <c r="H465" s="0" t="n">
        <v>0</v>
      </c>
      <c r="I465" s="0" t="n">
        <v>0</v>
      </c>
      <c r="J465" s="0" t="n">
        <v>10.0068</v>
      </c>
      <c r="K465" s="0" t="n">
        <v>0</v>
      </c>
      <c r="L465" s="0" t="n">
        <v>0.0005</v>
      </c>
      <c r="M465" s="0" t="n">
        <v>0</v>
      </c>
      <c r="N465" s="0" t="n">
        <v>-0.0165</v>
      </c>
      <c r="O465" s="0" t="n">
        <v>2.4748</v>
      </c>
      <c r="P465" s="0" t="n">
        <v>0.01</v>
      </c>
      <c r="Q465" s="0" t="n">
        <v>0</v>
      </c>
      <c r="R465" s="0" t="n">
        <v>0.0558</v>
      </c>
      <c r="S465" s="0" t="n">
        <v>1</v>
      </c>
      <c r="T465" s="0" t="n">
        <v>8441.5537</v>
      </c>
      <c r="U465" s="0" t="n">
        <v>0</v>
      </c>
      <c r="V465" s="0" t="n">
        <v>-8435.8008</v>
      </c>
      <c r="W465" s="0" t="n">
        <v>-5.6492</v>
      </c>
      <c r="X465" s="0" t="n">
        <v>-9463.2979</v>
      </c>
      <c r="Y465" s="0" t="n">
        <v>1254.1227</v>
      </c>
      <c r="Z465" s="0" t="n">
        <v>11064.7461</v>
      </c>
      <c r="AA465" s="0" t="n">
        <v>626.8821</v>
      </c>
      <c r="AB465" s="0" t="n">
        <v>48.6932</v>
      </c>
      <c r="AC465" s="0" t="n">
        <v>19.467</v>
      </c>
      <c r="AD465" s="0" t="n">
        <v>18.9248</v>
      </c>
      <c r="AE465" s="0" t="n">
        <v>17.8318</v>
      </c>
      <c r="AF465" s="0" t="n">
        <v>0.0025</v>
      </c>
      <c r="AG465" s="0" t="n">
        <v>0.0632</v>
      </c>
      <c r="AH465" s="0" t="n">
        <v>17.4364</v>
      </c>
    </row>
    <row r="466" customFormat="false" ht="12.8" hidden="false" customHeight="false" outlineLevel="0" collapsed="false">
      <c r="A466" s="0" t="n">
        <v>10</v>
      </c>
      <c r="B466" s="0" t="n">
        <v>32</v>
      </c>
      <c r="C466" s="0" t="n">
        <v>58.5701</v>
      </c>
      <c r="D466" s="0" t="n">
        <v>39.0581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9.7671</v>
      </c>
      <c r="K466" s="0" t="n">
        <v>0</v>
      </c>
      <c r="L466" s="0" t="n">
        <v>0.0005</v>
      </c>
      <c r="M466" s="0" t="n">
        <v>0</v>
      </c>
      <c r="N466" s="0" t="n">
        <v>-0.0165</v>
      </c>
      <c r="O466" s="0" t="n">
        <v>2.4746</v>
      </c>
      <c r="P466" s="0" t="n">
        <v>0.01</v>
      </c>
      <c r="Q466" s="0" t="n">
        <v>0</v>
      </c>
      <c r="R466" s="0" t="n">
        <v>0.0558</v>
      </c>
      <c r="S466" s="0" t="n">
        <v>0.9979</v>
      </c>
      <c r="T466" s="0" t="n">
        <v>8311.2217</v>
      </c>
      <c r="U466" s="0" t="n">
        <v>0</v>
      </c>
      <c r="V466" s="0" t="n">
        <v>-8306.5244</v>
      </c>
      <c r="W466" s="0" t="n">
        <v>-4.8278</v>
      </c>
      <c r="X466" s="0" t="n">
        <v>-9311.7959</v>
      </c>
      <c r="Y466" s="0" t="n">
        <v>1187.6273</v>
      </c>
      <c r="Z466" s="0" t="n">
        <v>10881.3047</v>
      </c>
      <c r="AA466" s="0" t="n">
        <v>573.4691</v>
      </c>
      <c r="AB466" s="0" t="n">
        <v>48.6932</v>
      </c>
      <c r="AC466" s="0" t="n">
        <v>19.361</v>
      </c>
      <c r="AD466" s="0" t="n">
        <v>18.8317</v>
      </c>
      <c r="AE466" s="0" t="n">
        <v>17.8713</v>
      </c>
      <c r="AF466" s="0" t="n">
        <v>0.0025</v>
      </c>
      <c r="AG466" s="0" t="n">
        <v>0.0632</v>
      </c>
      <c r="AH466" s="0" t="n">
        <v>18.5929</v>
      </c>
    </row>
    <row r="467" customFormat="false" ht="12.8" hidden="false" customHeight="false" outlineLevel="0" collapsed="false">
      <c r="A467" s="0" t="n">
        <v>10</v>
      </c>
      <c r="B467" s="0" t="n">
        <v>33</v>
      </c>
      <c r="C467" s="0" t="n">
        <v>58.5696</v>
      </c>
      <c r="D467" s="0" t="n">
        <v>39.0576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9.5585</v>
      </c>
      <c r="K467" s="0" t="n">
        <v>0</v>
      </c>
      <c r="L467" s="0" t="n">
        <v>0.0005</v>
      </c>
      <c r="M467" s="0" t="n">
        <v>0</v>
      </c>
      <c r="N467" s="0" t="n">
        <v>-0.0165</v>
      </c>
      <c r="O467" s="0" t="n">
        <v>2.4745</v>
      </c>
      <c r="P467" s="0" t="n">
        <v>0.01</v>
      </c>
      <c r="Q467" s="0" t="n">
        <v>0</v>
      </c>
      <c r="R467" s="0" t="n">
        <v>0.0558</v>
      </c>
      <c r="S467" s="0" t="n">
        <v>0.9989</v>
      </c>
      <c r="T467" s="0" t="n">
        <v>8179.8955</v>
      </c>
      <c r="U467" s="0" t="n">
        <v>0</v>
      </c>
      <c r="V467" s="0" t="n">
        <v>-8175.0688</v>
      </c>
      <c r="W467" s="0" t="n">
        <v>-4.6551</v>
      </c>
      <c r="X467" s="0" t="n">
        <v>-9157.1191</v>
      </c>
      <c r="Y467" s="0" t="n">
        <v>1109.3938</v>
      </c>
      <c r="Z467" s="0" t="n">
        <v>10680.9443</v>
      </c>
      <c r="AA467" s="0" t="n">
        <v>510.4083</v>
      </c>
      <c r="AB467" s="0" t="n">
        <v>48.6932</v>
      </c>
      <c r="AC467" s="0" t="n">
        <v>19.352</v>
      </c>
      <c r="AD467" s="0" t="n">
        <v>18.8354</v>
      </c>
      <c r="AE467" s="0" t="n">
        <v>17.9092</v>
      </c>
      <c r="AF467" s="0" t="n">
        <v>0.0025</v>
      </c>
      <c r="AG467" s="0" t="n">
        <v>0.0631</v>
      </c>
      <c r="AH467" s="0" t="n">
        <v>20.3091</v>
      </c>
    </row>
    <row r="468" customFormat="false" ht="12.8" hidden="false" customHeight="false" outlineLevel="0" collapsed="false">
      <c r="A468" s="0" t="n">
        <v>10</v>
      </c>
      <c r="B468" s="0" t="n">
        <v>34</v>
      </c>
      <c r="C468" s="0" t="n">
        <v>58.569</v>
      </c>
      <c r="D468" s="0" t="n">
        <v>39.057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8.9584</v>
      </c>
      <c r="K468" s="0" t="n">
        <v>0</v>
      </c>
      <c r="L468" s="0" t="n">
        <v>0.0005</v>
      </c>
      <c r="M468" s="0" t="n">
        <v>0</v>
      </c>
      <c r="N468" s="0" t="n">
        <v>-0.0165</v>
      </c>
      <c r="O468" s="0" t="n">
        <v>2.4743</v>
      </c>
      <c r="P468" s="0" t="n">
        <v>0.01</v>
      </c>
      <c r="Q468" s="0" t="n">
        <v>0</v>
      </c>
      <c r="R468" s="0" t="n">
        <v>0.0558</v>
      </c>
      <c r="S468" s="0" t="n">
        <v>0.995</v>
      </c>
      <c r="T468" s="0" t="n">
        <v>7566.77</v>
      </c>
      <c r="U468" s="0" t="n">
        <v>0</v>
      </c>
      <c r="V468" s="0" t="n">
        <v>-7563.6157</v>
      </c>
      <c r="W468" s="0" t="n">
        <v>-3.5014</v>
      </c>
      <c r="X468" s="0" t="n">
        <v>-8439.0293</v>
      </c>
      <c r="Y468" s="0" t="n">
        <v>983.4109</v>
      </c>
      <c r="Z468" s="0" t="n">
        <v>9906.0703</v>
      </c>
      <c r="AA468" s="0" t="n">
        <v>414.8806</v>
      </c>
      <c r="AB468" s="0" t="n">
        <v>48.6932</v>
      </c>
      <c r="AC468" s="0" t="n">
        <v>19.108</v>
      </c>
      <c r="AD468" s="0" t="n">
        <v>18.6344</v>
      </c>
      <c r="AE468" s="0" t="n">
        <v>17.8977</v>
      </c>
      <c r="AF468" s="0" t="n">
        <v>0.0025</v>
      </c>
      <c r="AG468" s="0" t="n">
        <v>0.0631</v>
      </c>
      <c r="AH468" s="0" t="n">
        <v>22.6992</v>
      </c>
    </row>
    <row r="469" customFormat="false" ht="12.8" hidden="false" customHeight="false" outlineLevel="0" collapsed="false">
      <c r="A469" s="0" t="n">
        <v>10</v>
      </c>
      <c r="B469" s="0" t="n">
        <v>35</v>
      </c>
      <c r="C469" s="0" t="n">
        <v>58.5685</v>
      </c>
      <c r="D469" s="0" t="n">
        <v>39.0565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8.8222</v>
      </c>
      <c r="K469" s="0" t="n">
        <v>0</v>
      </c>
      <c r="L469" s="0" t="n">
        <v>0.0005</v>
      </c>
      <c r="M469" s="0" t="n">
        <v>0</v>
      </c>
      <c r="N469" s="0" t="n">
        <v>-0.0165</v>
      </c>
      <c r="O469" s="0" t="n">
        <v>2.4741</v>
      </c>
      <c r="P469" s="0" t="n">
        <v>0.01</v>
      </c>
      <c r="Q469" s="0" t="n">
        <v>0</v>
      </c>
      <c r="R469" s="0" t="n">
        <v>0.0558</v>
      </c>
      <c r="S469" s="0" t="n">
        <v>1</v>
      </c>
      <c r="T469" s="0" t="n">
        <v>7258.3657</v>
      </c>
      <c r="U469" s="0" t="n">
        <v>0</v>
      </c>
      <c r="V469" s="0" t="n">
        <v>-7256.3618</v>
      </c>
      <c r="W469" s="0" t="n">
        <v>-2.0544</v>
      </c>
      <c r="X469" s="0" t="n">
        <v>-8079.5107</v>
      </c>
      <c r="Y469" s="0" t="n">
        <v>887.9141</v>
      </c>
      <c r="Z469" s="0" t="n">
        <v>9518.3594</v>
      </c>
      <c r="AA469" s="0" t="n">
        <v>344.8672</v>
      </c>
      <c r="AB469" s="0" t="n">
        <v>48.6932</v>
      </c>
      <c r="AC469" s="0" t="n">
        <v>18.736</v>
      </c>
      <c r="AD469" s="0" t="n">
        <v>18.3232</v>
      </c>
      <c r="AE469" s="0" t="n">
        <v>17.8304</v>
      </c>
      <c r="AF469" s="0" t="n">
        <v>0.0025</v>
      </c>
      <c r="AG469" s="0" t="n">
        <v>0.0631</v>
      </c>
      <c r="AH469" s="0" t="n">
        <v>25.965</v>
      </c>
    </row>
    <row r="470" customFormat="false" ht="12.8" hidden="false" customHeight="false" outlineLevel="0" collapsed="false">
      <c r="A470" s="0" t="n">
        <v>10</v>
      </c>
      <c r="B470" s="0" t="n">
        <v>36</v>
      </c>
      <c r="C470" s="0" t="n">
        <v>58.5679</v>
      </c>
      <c r="D470" s="0" t="n">
        <v>39.0559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7.9234</v>
      </c>
      <c r="K470" s="0" t="n">
        <v>0</v>
      </c>
      <c r="L470" s="0" t="n">
        <v>0.0005</v>
      </c>
      <c r="M470" s="0" t="n">
        <v>0</v>
      </c>
      <c r="N470" s="0" t="n">
        <v>-0.0165</v>
      </c>
      <c r="O470" s="0" t="n">
        <v>2.4739</v>
      </c>
      <c r="P470" s="0" t="n">
        <v>0.01</v>
      </c>
      <c r="Q470" s="0" t="n">
        <v>0</v>
      </c>
      <c r="R470" s="0" t="n">
        <v>0.0558</v>
      </c>
      <c r="S470" s="0" t="n">
        <v>1</v>
      </c>
      <c r="T470" s="0" t="n">
        <v>6718.9048</v>
      </c>
      <c r="U470" s="0" t="n">
        <v>0</v>
      </c>
      <c r="V470" s="0" t="n">
        <v>-6717.4014</v>
      </c>
      <c r="W470" s="0" t="n">
        <v>-1.5887</v>
      </c>
      <c r="X470" s="0" t="n">
        <v>-7446.4663</v>
      </c>
      <c r="Y470" s="0" t="n">
        <v>782.0366</v>
      </c>
      <c r="Z470" s="0" t="n">
        <v>8848.7188</v>
      </c>
      <c r="AA470" s="0" t="n">
        <v>270.8943</v>
      </c>
      <c r="AB470" s="0" t="n">
        <v>48.6932</v>
      </c>
      <c r="AC470" s="0" t="n">
        <v>18.573</v>
      </c>
      <c r="AD470" s="0" t="n">
        <v>18.1595</v>
      </c>
      <c r="AE470" s="0" t="n">
        <v>17.7613</v>
      </c>
      <c r="AF470" s="0" t="n">
        <v>0.0025</v>
      </c>
      <c r="AG470" s="0" t="n">
        <v>0.0631</v>
      </c>
      <c r="AH470" s="0" t="n">
        <v>30.6615</v>
      </c>
    </row>
    <row r="471" customFormat="false" ht="12.8" hidden="false" customHeight="false" outlineLevel="0" collapsed="false">
      <c r="A471" s="0" t="n">
        <v>10</v>
      </c>
      <c r="B471" s="0" t="n">
        <v>37</v>
      </c>
      <c r="C471" s="0" t="n">
        <v>58.5674</v>
      </c>
      <c r="D471" s="0" t="n">
        <v>39.0554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5.449</v>
      </c>
      <c r="K471" s="0" t="n">
        <v>0</v>
      </c>
      <c r="L471" s="0" t="n">
        <v>0.0005</v>
      </c>
      <c r="M471" s="0" t="n">
        <v>0</v>
      </c>
      <c r="N471" s="0" t="n">
        <v>-0.0165</v>
      </c>
      <c r="O471" s="0" t="n">
        <v>2.4737</v>
      </c>
      <c r="P471" s="0" t="n">
        <v>0.01</v>
      </c>
      <c r="Q471" s="0" t="n">
        <v>0</v>
      </c>
      <c r="R471" s="0" t="n">
        <v>0.0558</v>
      </c>
      <c r="S471" s="0" t="n">
        <v>1</v>
      </c>
      <c r="T471" s="0" t="n">
        <v>3331.9729</v>
      </c>
      <c r="U471" s="0" t="n">
        <v>0</v>
      </c>
      <c r="V471" s="0" t="n">
        <v>-3330.6768</v>
      </c>
      <c r="W471" s="0" t="n">
        <v>-1.4369</v>
      </c>
      <c r="X471" s="0" t="n">
        <v>-3462.7148</v>
      </c>
      <c r="Y471" s="0" t="n">
        <v>695.697</v>
      </c>
      <c r="Z471" s="0" t="n">
        <v>5023.0547</v>
      </c>
      <c r="AA471" s="0" t="n">
        <v>227.4947</v>
      </c>
      <c r="AB471" s="0" t="n">
        <v>48.6932</v>
      </c>
      <c r="AC471" s="0" t="n">
        <v>18.255</v>
      </c>
      <c r="AD471" s="0" t="n">
        <v>18.0589</v>
      </c>
      <c r="AE471" s="0" t="n">
        <v>17.7018</v>
      </c>
      <c r="AF471" s="0" t="n">
        <v>0.0025</v>
      </c>
      <c r="AG471" s="0" t="n">
        <v>0.0631</v>
      </c>
      <c r="AH471" s="0" t="n">
        <v>20.9215</v>
      </c>
    </row>
    <row r="472" customFormat="false" ht="12.8" hidden="false" customHeight="false" outlineLevel="0" collapsed="false">
      <c r="A472" s="0" t="n">
        <v>10</v>
      </c>
      <c r="B472" s="0" t="n">
        <v>38</v>
      </c>
      <c r="C472" s="0" t="n">
        <v>58.5668</v>
      </c>
      <c r="D472" s="0" t="n">
        <v>39.0548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4.1446</v>
      </c>
      <c r="K472" s="0" t="n">
        <v>0</v>
      </c>
      <c r="L472" s="0" t="n">
        <v>0.0005</v>
      </c>
      <c r="M472" s="0" t="n">
        <v>0</v>
      </c>
      <c r="N472" s="0" t="n">
        <v>-0.0165</v>
      </c>
      <c r="O472" s="0" t="n">
        <v>2.4736</v>
      </c>
      <c r="P472" s="0" t="n">
        <v>0.01</v>
      </c>
      <c r="Q472" s="0" t="n">
        <v>0</v>
      </c>
      <c r="R472" s="0" t="n">
        <v>0.0558</v>
      </c>
      <c r="S472" s="0" t="n">
        <v>1</v>
      </c>
      <c r="T472" s="0" t="n">
        <v>2050.2517</v>
      </c>
      <c r="U472" s="0" t="n">
        <v>0</v>
      </c>
      <c r="V472" s="0" t="n">
        <v>-2048.5771</v>
      </c>
      <c r="W472" s="0" t="n">
        <v>-1.4656</v>
      </c>
      <c r="X472" s="0" t="n">
        <v>-1954.6974</v>
      </c>
      <c r="Y472" s="0" t="n">
        <v>578.367</v>
      </c>
      <c r="Z472" s="0" t="n">
        <v>3427.5557</v>
      </c>
      <c r="AA472" s="0" t="n">
        <v>141.958</v>
      </c>
      <c r="AB472" s="0" t="n">
        <v>48.6932</v>
      </c>
      <c r="AC472" s="0" t="n">
        <v>18.154</v>
      </c>
      <c r="AD472" s="0" t="n">
        <v>18.0053</v>
      </c>
      <c r="AE472" s="0" t="n">
        <v>17.6562</v>
      </c>
      <c r="AF472" s="0" t="n">
        <v>0.0025</v>
      </c>
      <c r="AG472" s="0" t="n">
        <v>0.0631</v>
      </c>
      <c r="AH472" s="0" t="n">
        <v>20.9214</v>
      </c>
    </row>
    <row r="473" customFormat="false" ht="12.8" hidden="false" customHeight="false" outlineLevel="0" collapsed="false">
      <c r="A473" s="0" t="n">
        <v>10</v>
      </c>
      <c r="B473" s="0" t="n">
        <v>39</v>
      </c>
      <c r="C473" s="0" t="n">
        <v>58.5663</v>
      </c>
      <c r="D473" s="0" t="n">
        <v>39.0543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0.0005</v>
      </c>
      <c r="M473" s="0" t="n">
        <v>0</v>
      </c>
      <c r="N473" s="0" t="n">
        <v>-0.0165</v>
      </c>
      <c r="O473" s="0" t="n">
        <v>2.4736</v>
      </c>
      <c r="P473" s="0" t="n">
        <v>0.01</v>
      </c>
      <c r="Q473" s="0" t="n">
        <v>0</v>
      </c>
      <c r="R473" s="0" t="n">
        <v>0.0558</v>
      </c>
      <c r="S473" s="0" t="n">
        <v>1</v>
      </c>
      <c r="T473" s="0" t="n">
        <v>25.4446</v>
      </c>
      <c r="U473" s="0" t="n">
        <v>0</v>
      </c>
      <c r="V473" s="0" t="n">
        <v>-24.1379</v>
      </c>
      <c r="W473" s="0" t="n">
        <v>-1.232</v>
      </c>
      <c r="X473" s="0" t="n">
        <v>426.4079</v>
      </c>
      <c r="Y473" s="0" t="n">
        <v>464.4412</v>
      </c>
      <c r="Z473" s="0" t="n">
        <v>939.5479</v>
      </c>
      <c r="AA473" s="0" t="n">
        <v>28.5317</v>
      </c>
      <c r="AB473" s="0" t="n">
        <v>48.6932</v>
      </c>
      <c r="AC473" s="0" t="n">
        <v>17.913</v>
      </c>
      <c r="AD473" s="0" t="n">
        <v>17.9113</v>
      </c>
      <c r="AE473" s="0" t="n">
        <v>17.6082</v>
      </c>
      <c r="AF473" s="0" t="n">
        <v>0.0025</v>
      </c>
      <c r="AG473" s="0" t="n">
        <v>0.0631</v>
      </c>
      <c r="AH473" s="0" t="n">
        <v>0</v>
      </c>
    </row>
    <row r="474" customFormat="false" ht="12.8" hidden="false" customHeight="false" outlineLevel="0" collapsed="false">
      <c r="A474" s="0" t="n">
        <v>10</v>
      </c>
      <c r="B474" s="0" t="n">
        <v>40</v>
      </c>
      <c r="C474" s="0" t="n">
        <v>58.5657</v>
      </c>
      <c r="D474" s="0" t="n">
        <v>39.0537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0.0005</v>
      </c>
      <c r="M474" s="0" t="n">
        <v>0</v>
      </c>
      <c r="N474" s="0" t="n">
        <v>-0.0165</v>
      </c>
      <c r="O474" s="0" t="n">
        <v>2.4736</v>
      </c>
      <c r="P474" s="0" t="n">
        <v>0.01</v>
      </c>
      <c r="Q474" s="0" t="n">
        <v>0</v>
      </c>
      <c r="R474" s="0" t="n">
        <v>0.0558</v>
      </c>
      <c r="S474" s="0" t="n">
        <v>1</v>
      </c>
      <c r="T474" s="0" t="n">
        <v>76.1431</v>
      </c>
      <c r="U474" s="0" t="n">
        <v>0</v>
      </c>
      <c r="V474" s="0" t="n">
        <v>-77.7499</v>
      </c>
      <c r="W474" s="0" t="n">
        <v>1.4477</v>
      </c>
      <c r="X474" s="0" t="n">
        <v>359.5779</v>
      </c>
      <c r="Y474" s="0" t="n">
        <v>397.6287</v>
      </c>
      <c r="Z474" s="0" t="n">
        <v>959.6334</v>
      </c>
      <c r="AA474" s="0" t="n">
        <v>-35.0872</v>
      </c>
      <c r="AB474" s="0" t="n">
        <v>48.6932</v>
      </c>
      <c r="AC474" s="0" t="n">
        <v>17.313</v>
      </c>
      <c r="AD474" s="0" t="n">
        <v>17.3083</v>
      </c>
      <c r="AE474" s="0" t="n">
        <v>17.4423</v>
      </c>
      <c r="AF474" s="0" t="n">
        <v>0.0025</v>
      </c>
      <c r="AG474" s="0" t="n">
        <v>0.0631</v>
      </c>
      <c r="AH474" s="0" t="n">
        <v>0</v>
      </c>
    </row>
    <row r="475" customFormat="false" ht="12.8" hidden="false" customHeight="false" outlineLevel="0" collapsed="false">
      <c r="A475" s="0" t="n">
        <v>10</v>
      </c>
      <c r="B475" s="0" t="n">
        <v>41</v>
      </c>
      <c r="C475" s="0" t="n">
        <v>58.5652</v>
      </c>
      <c r="D475" s="0" t="n">
        <v>39.0532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0.0005</v>
      </c>
      <c r="M475" s="0" t="n">
        <v>0</v>
      </c>
      <c r="N475" s="0" t="n">
        <v>-0.0166</v>
      </c>
      <c r="O475" s="0" t="n">
        <v>2.4736</v>
      </c>
      <c r="P475" s="0" t="n">
        <v>0.01</v>
      </c>
      <c r="Q475" s="0" t="n">
        <v>0</v>
      </c>
      <c r="R475" s="0" t="n">
        <v>0.0558</v>
      </c>
      <c r="S475" s="0" t="n">
        <v>1</v>
      </c>
      <c r="T475" s="0" t="n">
        <v>82.4679</v>
      </c>
      <c r="U475" s="0" t="n">
        <v>0</v>
      </c>
      <c r="V475" s="0" t="n">
        <v>-85.172</v>
      </c>
      <c r="W475" s="0" t="n">
        <v>2.5835</v>
      </c>
      <c r="X475" s="0" t="n">
        <v>348.3596</v>
      </c>
      <c r="Y475" s="0" t="n">
        <v>386.4289</v>
      </c>
      <c r="Z475" s="0" t="n">
        <v>942.7352</v>
      </c>
      <c r="AA475" s="0" t="n">
        <v>-44.1736</v>
      </c>
      <c r="AB475" s="0" t="n">
        <v>48.6932</v>
      </c>
      <c r="AC475" s="0" t="n">
        <v>16.913</v>
      </c>
      <c r="AD475" s="0" t="n">
        <v>16.9072</v>
      </c>
      <c r="AE475" s="0" t="n">
        <v>17.2519</v>
      </c>
      <c r="AF475" s="0" t="n">
        <v>0.0025</v>
      </c>
      <c r="AG475" s="0" t="n">
        <v>0.0631</v>
      </c>
      <c r="AH475" s="0" t="n">
        <v>0</v>
      </c>
    </row>
    <row r="476" customFormat="false" ht="12.8" hidden="false" customHeight="false" outlineLevel="0" collapsed="false">
      <c r="A476" s="0" t="n">
        <v>10</v>
      </c>
      <c r="B476" s="0" t="n">
        <v>42</v>
      </c>
      <c r="C476" s="0" t="n">
        <v>58.5646</v>
      </c>
      <c r="D476" s="0" t="n">
        <v>39.0526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0.0005</v>
      </c>
      <c r="M476" s="0" t="n">
        <v>0</v>
      </c>
      <c r="N476" s="0" t="n">
        <v>-0.0166</v>
      </c>
      <c r="O476" s="0" t="n">
        <v>2.4736</v>
      </c>
      <c r="P476" s="0" t="n">
        <v>0.01</v>
      </c>
      <c r="Q476" s="0" t="n">
        <v>0</v>
      </c>
      <c r="R476" s="0" t="n">
        <v>0.0558</v>
      </c>
      <c r="S476" s="0" t="n">
        <v>1</v>
      </c>
      <c r="T476" s="0" t="n">
        <v>82.5737</v>
      </c>
      <c r="U476" s="0" t="n">
        <v>0</v>
      </c>
      <c r="V476" s="0" t="n">
        <v>-85.3121</v>
      </c>
      <c r="W476" s="0" t="n">
        <v>2.5511</v>
      </c>
      <c r="X476" s="0" t="n">
        <v>347.0596</v>
      </c>
      <c r="Y476" s="0" t="n">
        <v>385.0422</v>
      </c>
      <c r="Z476" s="0" t="n">
        <v>927.3798</v>
      </c>
      <c r="AA476" s="0" t="n">
        <v>-44.5954</v>
      </c>
      <c r="AB476" s="0" t="n">
        <v>48.6932</v>
      </c>
      <c r="AC476" s="0" t="n">
        <v>16.73</v>
      </c>
      <c r="AD476" s="0" t="n">
        <v>16.7235</v>
      </c>
      <c r="AE476" s="0" t="n">
        <v>17.092</v>
      </c>
      <c r="AF476" s="0" t="n">
        <v>0.0025</v>
      </c>
      <c r="AG476" s="0" t="n">
        <v>0.0631</v>
      </c>
      <c r="AH476" s="0" t="n">
        <v>0</v>
      </c>
    </row>
    <row r="477" customFormat="false" ht="12.8" hidden="false" customHeight="false" outlineLevel="0" collapsed="false">
      <c r="A477" s="0" t="n">
        <v>10</v>
      </c>
      <c r="B477" s="0" t="n">
        <v>43</v>
      </c>
      <c r="C477" s="0" t="n">
        <v>58.5641</v>
      </c>
      <c r="D477" s="0" t="n">
        <v>39.0521</v>
      </c>
      <c r="E477" s="0" t="n">
        <v>0</v>
      </c>
      <c r="F477" s="0" t="n">
        <v>0</v>
      </c>
      <c r="G477" s="0" t="n">
        <v>0</v>
      </c>
      <c r="H477" s="0" t="n">
        <v>0</v>
      </c>
      <c r="I477" s="0" t="n">
        <v>0</v>
      </c>
      <c r="J477" s="0" t="n">
        <v>0</v>
      </c>
      <c r="K477" s="0" t="n">
        <v>0</v>
      </c>
      <c r="L477" s="0" t="n">
        <v>0.0005</v>
      </c>
      <c r="M477" s="0" t="n">
        <v>0</v>
      </c>
      <c r="N477" s="0" t="n">
        <v>-0.0166</v>
      </c>
      <c r="O477" s="0" t="n">
        <v>2.4736</v>
      </c>
      <c r="P477" s="0" t="n">
        <v>0.01</v>
      </c>
      <c r="Q477" s="0" t="n">
        <v>0</v>
      </c>
      <c r="R477" s="0" t="n">
        <v>0.0558</v>
      </c>
      <c r="S477" s="0" t="n">
        <v>1</v>
      </c>
      <c r="T477" s="0" t="n">
        <v>83.3317</v>
      </c>
      <c r="U477" s="0" t="n">
        <v>0</v>
      </c>
      <c r="V477" s="0" t="n">
        <v>-85.5707</v>
      </c>
      <c r="W477" s="0" t="n">
        <v>2.233</v>
      </c>
      <c r="X477" s="0" t="n">
        <v>346.1751</v>
      </c>
      <c r="Y477" s="0" t="n">
        <v>383.4837</v>
      </c>
      <c r="Z477" s="0" t="n">
        <v>916.049</v>
      </c>
      <c r="AA477" s="0" t="n">
        <v>-45.6607</v>
      </c>
      <c r="AB477" s="0" t="n">
        <v>48.6932</v>
      </c>
      <c r="AC477" s="0" t="n">
        <v>16.637</v>
      </c>
      <c r="AD477" s="0" t="n">
        <v>16.6295</v>
      </c>
      <c r="AE477" s="0" t="n">
        <v>16.9667</v>
      </c>
      <c r="AF477" s="0" t="n">
        <v>0.0025</v>
      </c>
      <c r="AG477" s="0" t="n">
        <v>0.0631</v>
      </c>
      <c r="AH477" s="0" t="n">
        <v>0</v>
      </c>
    </row>
    <row r="478" customFormat="false" ht="12.8" hidden="false" customHeight="false" outlineLevel="0" collapsed="false">
      <c r="A478" s="0" t="n">
        <v>10</v>
      </c>
      <c r="B478" s="0" t="n">
        <v>44</v>
      </c>
      <c r="C478" s="0" t="n">
        <v>58.5635</v>
      </c>
      <c r="D478" s="0" t="n">
        <v>39.0515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0.0005</v>
      </c>
      <c r="M478" s="0" t="n">
        <v>0</v>
      </c>
      <c r="N478" s="0" t="n">
        <v>-0.0166</v>
      </c>
      <c r="O478" s="0" t="n">
        <v>2.4736</v>
      </c>
      <c r="P478" s="0" t="n">
        <v>0.01</v>
      </c>
      <c r="Q478" s="0" t="n">
        <v>0</v>
      </c>
      <c r="R478" s="0" t="n">
        <v>0.0558</v>
      </c>
      <c r="S478" s="0" t="n">
        <v>1</v>
      </c>
      <c r="T478" s="0" t="n">
        <v>82.8277</v>
      </c>
      <c r="U478" s="0" t="n">
        <v>0</v>
      </c>
      <c r="V478" s="0" t="n">
        <v>-85.5163</v>
      </c>
      <c r="W478" s="0" t="n">
        <v>2.715</v>
      </c>
      <c r="X478" s="0" t="n">
        <v>344.8523</v>
      </c>
      <c r="Y478" s="0" t="n">
        <v>381.8109</v>
      </c>
      <c r="Z478" s="0" t="n">
        <v>917.5958</v>
      </c>
      <c r="AA478" s="0" t="n">
        <v>-46.1547</v>
      </c>
      <c r="AB478" s="0" t="n">
        <v>48.6932</v>
      </c>
      <c r="AC478" s="0" t="n">
        <v>16.412</v>
      </c>
      <c r="AD478" s="0" t="n">
        <v>16.4044</v>
      </c>
      <c r="AE478" s="0" t="n">
        <v>16.8305</v>
      </c>
      <c r="AF478" s="0" t="n">
        <v>0.0025</v>
      </c>
      <c r="AG478" s="0" t="n">
        <v>0.0631</v>
      </c>
      <c r="AH478" s="0" t="n">
        <v>0</v>
      </c>
    </row>
    <row r="479" customFormat="false" ht="12.8" hidden="false" customHeight="false" outlineLevel="0" collapsed="false">
      <c r="A479" s="0" t="n">
        <v>10</v>
      </c>
      <c r="B479" s="0" t="n">
        <v>45</v>
      </c>
      <c r="C479" s="0" t="n">
        <v>58.563</v>
      </c>
      <c r="D479" s="0" t="n">
        <v>39.051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0.0005</v>
      </c>
      <c r="M479" s="0" t="n">
        <v>0</v>
      </c>
      <c r="N479" s="0" t="n">
        <v>-0.0166</v>
      </c>
      <c r="O479" s="0" t="n">
        <v>2.4736</v>
      </c>
      <c r="P479" s="0" t="n">
        <v>0.01</v>
      </c>
      <c r="Q479" s="0" t="n">
        <v>0</v>
      </c>
      <c r="R479" s="0" t="n">
        <v>0.0558</v>
      </c>
      <c r="S479" s="0" t="n">
        <v>1</v>
      </c>
      <c r="T479" s="0" t="n">
        <v>82.0688</v>
      </c>
      <c r="U479" s="0" t="n">
        <v>0</v>
      </c>
      <c r="V479" s="0" t="n">
        <v>-85.6824</v>
      </c>
      <c r="W479" s="0" t="n">
        <v>3.5099</v>
      </c>
      <c r="X479" s="0" t="n">
        <v>342.8081</v>
      </c>
      <c r="Y479" s="0" t="n">
        <v>379.4123</v>
      </c>
      <c r="Z479" s="0" t="n">
        <v>914.8983</v>
      </c>
      <c r="AA479" s="0" t="n">
        <v>-46.9818</v>
      </c>
      <c r="AB479" s="0" t="n">
        <v>48.6932</v>
      </c>
      <c r="AC479" s="0" t="n">
        <v>16.113</v>
      </c>
      <c r="AD479" s="0" t="n">
        <v>16.1035</v>
      </c>
      <c r="AE479" s="0" t="n">
        <v>16.6703</v>
      </c>
      <c r="AF479" s="0" t="n">
        <v>0.0025</v>
      </c>
      <c r="AG479" s="0" t="n">
        <v>0.0631</v>
      </c>
      <c r="AH479" s="0" t="n">
        <v>0</v>
      </c>
    </row>
    <row r="480" customFormat="false" ht="12.8" hidden="false" customHeight="false" outlineLevel="0" collapsed="false">
      <c r="A480" s="0" t="n">
        <v>10</v>
      </c>
      <c r="B480" s="0" t="n">
        <v>46</v>
      </c>
      <c r="C480" s="0" t="n">
        <v>58.5624</v>
      </c>
      <c r="D480" s="0" t="n">
        <v>39.0504</v>
      </c>
      <c r="E480" s="0" t="n">
        <v>0</v>
      </c>
      <c r="F480" s="0" t="n">
        <v>0</v>
      </c>
      <c r="G480" s="0" t="n">
        <v>0</v>
      </c>
      <c r="H480" s="0" t="n">
        <v>0</v>
      </c>
      <c r="I480" s="0" t="n">
        <v>0</v>
      </c>
      <c r="J480" s="0" t="n">
        <v>0</v>
      </c>
      <c r="K480" s="0" t="n">
        <v>0</v>
      </c>
      <c r="L480" s="0" t="n">
        <v>0.0005</v>
      </c>
      <c r="M480" s="0" t="n">
        <v>0</v>
      </c>
      <c r="N480" s="0" t="n">
        <v>-0.0166</v>
      </c>
      <c r="O480" s="0" t="n">
        <v>2.4736</v>
      </c>
      <c r="P480" s="0" t="n">
        <v>0.01</v>
      </c>
      <c r="Q480" s="0" t="n">
        <v>0</v>
      </c>
      <c r="R480" s="0" t="n">
        <v>0.0558</v>
      </c>
      <c r="S480" s="0" t="n">
        <v>1</v>
      </c>
      <c r="T480" s="0" t="n">
        <v>81.1932</v>
      </c>
      <c r="U480" s="0" t="n">
        <v>0</v>
      </c>
      <c r="V480" s="0" t="n">
        <v>-85.3926</v>
      </c>
      <c r="W480" s="0" t="n">
        <v>4.2922</v>
      </c>
      <c r="X480" s="0" t="n">
        <v>341.1761</v>
      </c>
      <c r="Y480" s="0" t="n">
        <v>378.1883</v>
      </c>
      <c r="Z480" s="0" t="n">
        <v>914.623</v>
      </c>
      <c r="AA480" s="0" t="n">
        <v>-46.5289</v>
      </c>
      <c r="AB480" s="0" t="n">
        <v>48.6932</v>
      </c>
      <c r="AC480" s="0" t="n">
        <v>15.791</v>
      </c>
      <c r="AD480" s="0" t="n">
        <v>15.7814</v>
      </c>
      <c r="AE480" s="0" t="n">
        <v>16.4904</v>
      </c>
      <c r="AF480" s="0" t="n">
        <v>0.0025</v>
      </c>
      <c r="AG480" s="0" t="n">
        <v>0.0631</v>
      </c>
      <c r="AH480" s="0" t="n">
        <v>0</v>
      </c>
    </row>
    <row r="481" customFormat="false" ht="12.8" hidden="false" customHeight="false" outlineLevel="0" collapsed="false">
      <c r="A481" s="0" t="n">
        <v>10</v>
      </c>
      <c r="B481" s="0" t="n">
        <v>47</v>
      </c>
      <c r="C481" s="0" t="n">
        <v>58.5619</v>
      </c>
      <c r="D481" s="0" t="n">
        <v>39.0499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0</v>
      </c>
      <c r="L481" s="0" t="n">
        <v>0.0005</v>
      </c>
      <c r="M481" s="0" t="n">
        <v>0</v>
      </c>
      <c r="N481" s="0" t="n">
        <v>-0.0166</v>
      </c>
      <c r="O481" s="0" t="n">
        <v>2.4736</v>
      </c>
      <c r="P481" s="0" t="n">
        <v>0.01</v>
      </c>
      <c r="Q481" s="0" t="n">
        <v>0</v>
      </c>
      <c r="R481" s="0" t="n">
        <v>0.0558</v>
      </c>
      <c r="S481" s="0" t="n">
        <v>1</v>
      </c>
      <c r="T481" s="0" t="n">
        <v>79.1375</v>
      </c>
      <c r="U481" s="0" t="n">
        <v>0</v>
      </c>
      <c r="V481" s="0" t="n">
        <v>-85.0258</v>
      </c>
      <c r="W481" s="0" t="n">
        <v>5.854</v>
      </c>
      <c r="X481" s="0" t="n">
        <v>338.5379</v>
      </c>
      <c r="Y481" s="0" t="n">
        <v>376.1241</v>
      </c>
      <c r="Z481" s="0" t="n">
        <v>921.8547</v>
      </c>
      <c r="AA481" s="0" t="n">
        <v>-45.9837</v>
      </c>
      <c r="AB481" s="0" t="n">
        <v>48.6932</v>
      </c>
      <c r="AC481" s="0" t="n">
        <v>15.288</v>
      </c>
      <c r="AD481" s="0" t="n">
        <v>15.278</v>
      </c>
      <c r="AE481" s="0" t="n">
        <v>16.2562</v>
      </c>
      <c r="AF481" s="0" t="n">
        <v>0.0025</v>
      </c>
      <c r="AG481" s="0" t="n">
        <v>0.0631</v>
      </c>
      <c r="AH481" s="0" t="n">
        <v>0</v>
      </c>
    </row>
    <row r="482" customFormat="false" ht="12.8" hidden="false" customHeight="false" outlineLevel="0" collapsed="false">
      <c r="A482" s="0" t="n">
        <v>10</v>
      </c>
      <c r="B482" s="0" t="n">
        <v>48</v>
      </c>
      <c r="C482" s="0" t="n">
        <v>58.5613</v>
      </c>
      <c r="D482" s="0" t="n">
        <v>39.0493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0.0005</v>
      </c>
      <c r="M482" s="0" t="n">
        <v>0</v>
      </c>
      <c r="N482" s="0" t="n">
        <v>-0.0166</v>
      </c>
      <c r="O482" s="0" t="n">
        <v>2.4736</v>
      </c>
      <c r="P482" s="0" t="n">
        <v>0.01</v>
      </c>
      <c r="Q482" s="0" t="n">
        <v>0</v>
      </c>
      <c r="R482" s="0" t="n">
        <v>0.0558</v>
      </c>
      <c r="S482" s="0" t="n">
        <v>1</v>
      </c>
      <c r="T482" s="0" t="n">
        <v>78.2531</v>
      </c>
      <c r="U482" s="0" t="n">
        <v>0</v>
      </c>
      <c r="V482" s="0" t="n">
        <v>-84.7224</v>
      </c>
      <c r="W482" s="0" t="n">
        <v>6.4191</v>
      </c>
      <c r="X482" s="0" t="n">
        <v>336.7623</v>
      </c>
      <c r="Y482" s="0" t="n">
        <v>374.6442</v>
      </c>
      <c r="Z482" s="0" t="n">
        <v>910.7996</v>
      </c>
      <c r="AA482" s="0" t="n">
        <v>-45.6509</v>
      </c>
      <c r="AB482" s="0" t="n">
        <v>48.6932</v>
      </c>
      <c r="AC482" s="0" t="n">
        <v>14.938</v>
      </c>
      <c r="AD482" s="0" t="n">
        <v>14.9267</v>
      </c>
      <c r="AE482" s="0" t="n">
        <v>16.0226</v>
      </c>
      <c r="AF482" s="0" t="n">
        <v>0.0025</v>
      </c>
      <c r="AG482" s="0" t="n">
        <v>0.0631</v>
      </c>
      <c r="AH482" s="0" t="n">
        <v>0</v>
      </c>
    </row>
    <row r="483" customFormat="false" ht="12.8" hidden="false" customHeight="false" outlineLevel="0" collapsed="false">
      <c r="A483" s="0" t="n">
        <v>11</v>
      </c>
      <c r="B483" s="0" t="n">
        <v>1</v>
      </c>
      <c r="C483" s="0" t="n">
        <v>58.5608</v>
      </c>
      <c r="D483" s="0" t="n">
        <v>39.0488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0.0005</v>
      </c>
      <c r="M483" s="0" t="n">
        <v>0</v>
      </c>
      <c r="N483" s="0" t="n">
        <v>-0.0166</v>
      </c>
      <c r="O483" s="0" t="n">
        <v>2.4736</v>
      </c>
      <c r="P483" s="0" t="n">
        <v>0.01</v>
      </c>
      <c r="Q483" s="0" t="n">
        <v>0</v>
      </c>
      <c r="R483" s="0" t="n">
        <v>0.0558</v>
      </c>
      <c r="S483" s="0" t="n">
        <v>1</v>
      </c>
      <c r="T483" s="0" t="n">
        <v>79.0401</v>
      </c>
      <c r="U483" s="0" t="n">
        <v>0</v>
      </c>
      <c r="V483" s="0" t="n">
        <v>-84.9221</v>
      </c>
      <c r="W483" s="0" t="n">
        <v>5.8975</v>
      </c>
      <c r="X483" s="0" t="n">
        <v>335.7669</v>
      </c>
      <c r="Y483" s="0" t="n">
        <v>373.6886</v>
      </c>
      <c r="Z483" s="0" t="n">
        <v>896.464</v>
      </c>
      <c r="AA483" s="0" t="n">
        <v>-45.9602</v>
      </c>
      <c r="AB483" s="0" t="n">
        <v>48.6932</v>
      </c>
      <c r="AC483" s="0" t="n">
        <v>14.827</v>
      </c>
      <c r="AD483" s="0" t="n">
        <v>14.8011</v>
      </c>
      <c r="AE483" s="0" t="n">
        <v>15.8377</v>
      </c>
      <c r="AF483" s="0" t="n">
        <v>0.0025</v>
      </c>
      <c r="AG483" s="0" t="n">
        <v>0.0631</v>
      </c>
      <c r="AH483" s="0" t="n">
        <v>0</v>
      </c>
    </row>
    <row r="484" customFormat="false" ht="12.8" hidden="false" customHeight="false" outlineLevel="0" collapsed="false">
      <c r="A484" s="0" t="n">
        <v>11</v>
      </c>
      <c r="B484" s="0" t="n">
        <v>2</v>
      </c>
      <c r="C484" s="0" t="n">
        <v>58.5602</v>
      </c>
      <c r="D484" s="0" t="n">
        <v>39.0482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0.0005</v>
      </c>
      <c r="M484" s="0" t="n">
        <v>0</v>
      </c>
      <c r="N484" s="0" t="n">
        <v>-0.0166</v>
      </c>
      <c r="O484" s="0" t="n">
        <v>2.4736</v>
      </c>
      <c r="P484" s="0" t="n">
        <v>0.01</v>
      </c>
      <c r="Q484" s="0" t="n">
        <v>0</v>
      </c>
      <c r="R484" s="0" t="n">
        <v>0.0558</v>
      </c>
      <c r="S484" s="0" t="n">
        <v>1</v>
      </c>
      <c r="T484" s="0" t="n">
        <v>79.7228</v>
      </c>
      <c r="U484" s="0" t="n">
        <v>0</v>
      </c>
      <c r="V484" s="0" t="n">
        <v>-84.912</v>
      </c>
      <c r="W484" s="0" t="n">
        <v>5.1544</v>
      </c>
      <c r="X484" s="0" t="n">
        <v>335.5913</v>
      </c>
      <c r="Y484" s="0" t="n">
        <v>373.5092</v>
      </c>
      <c r="Z484" s="0" t="n">
        <v>890.9457</v>
      </c>
      <c r="AA484" s="0" t="n">
        <v>-45.9802</v>
      </c>
      <c r="AB484" s="0" t="n">
        <v>48.6932</v>
      </c>
      <c r="AC484" s="0" t="n">
        <v>14.794</v>
      </c>
      <c r="AD484" s="0" t="n">
        <v>14.7702</v>
      </c>
      <c r="AE484" s="0" t="n">
        <v>15.701</v>
      </c>
      <c r="AF484" s="0" t="n">
        <v>0.0025</v>
      </c>
      <c r="AG484" s="0" t="n">
        <v>0.0631</v>
      </c>
      <c r="AH484" s="0" t="n">
        <v>0</v>
      </c>
    </row>
    <row r="485" customFormat="false" ht="12.8" hidden="false" customHeight="false" outlineLevel="0" collapsed="false">
      <c r="A485" s="0" t="n">
        <v>11</v>
      </c>
      <c r="B485" s="0" t="n">
        <v>3</v>
      </c>
      <c r="C485" s="0" t="n">
        <v>58.5597</v>
      </c>
      <c r="D485" s="0" t="n">
        <v>39.0477</v>
      </c>
      <c r="E485" s="0" t="n">
        <v>0</v>
      </c>
      <c r="F485" s="0" t="n">
        <v>0</v>
      </c>
      <c r="G485" s="0" t="n">
        <v>0</v>
      </c>
      <c r="H485" s="0" t="n">
        <v>0</v>
      </c>
      <c r="I485" s="0" t="n">
        <v>0</v>
      </c>
      <c r="J485" s="0" t="n">
        <v>0</v>
      </c>
      <c r="K485" s="0" t="n">
        <v>0</v>
      </c>
      <c r="L485" s="0" t="n">
        <v>0.0005</v>
      </c>
      <c r="M485" s="0" t="n">
        <v>0</v>
      </c>
      <c r="N485" s="0" t="n">
        <v>-0.0166</v>
      </c>
      <c r="O485" s="0" t="n">
        <v>2.4736</v>
      </c>
      <c r="P485" s="0" t="n">
        <v>0.01</v>
      </c>
      <c r="Q485" s="0" t="n">
        <v>0</v>
      </c>
      <c r="R485" s="0" t="n">
        <v>0.0558</v>
      </c>
      <c r="S485" s="0" t="n">
        <v>1</v>
      </c>
      <c r="T485" s="0" t="n">
        <v>78.6872</v>
      </c>
      <c r="U485" s="0" t="n">
        <v>0</v>
      </c>
      <c r="V485" s="0" t="n">
        <v>-83.6114</v>
      </c>
      <c r="W485" s="0" t="n">
        <v>4.9194</v>
      </c>
      <c r="X485" s="0" t="n">
        <v>336.5893</v>
      </c>
      <c r="Y485" s="0" t="n">
        <v>374.4876</v>
      </c>
      <c r="Z485" s="0" t="n">
        <v>892.4645</v>
      </c>
      <c r="AA485" s="0" t="n">
        <v>-44.5494</v>
      </c>
      <c r="AB485" s="0" t="n">
        <v>48.6932</v>
      </c>
      <c r="AC485" s="0" t="n">
        <v>14.712</v>
      </c>
      <c r="AD485" s="0" t="n">
        <v>14.6822</v>
      </c>
      <c r="AE485" s="0" t="n">
        <v>15.58</v>
      </c>
      <c r="AF485" s="0" t="n">
        <v>0.0025</v>
      </c>
      <c r="AG485" s="0" t="n">
        <v>0.0631</v>
      </c>
      <c r="AH485" s="0" t="n">
        <v>0</v>
      </c>
    </row>
    <row r="486" customFormat="false" ht="12.8" hidden="false" customHeight="false" outlineLevel="0" collapsed="false">
      <c r="A486" s="0" t="n">
        <v>11</v>
      </c>
      <c r="B486" s="0" t="n">
        <v>4</v>
      </c>
      <c r="C486" s="0" t="n">
        <v>58.5592</v>
      </c>
      <c r="D486" s="0" t="n">
        <v>39.0471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0.0005</v>
      </c>
      <c r="M486" s="0" t="n">
        <v>0</v>
      </c>
      <c r="N486" s="0" t="n">
        <v>-0.0166</v>
      </c>
      <c r="O486" s="0" t="n">
        <v>2.4736</v>
      </c>
      <c r="P486" s="0" t="n">
        <v>0.01</v>
      </c>
      <c r="Q486" s="0" t="n">
        <v>0</v>
      </c>
      <c r="R486" s="0" t="n">
        <v>0.0558</v>
      </c>
      <c r="S486" s="0" t="n">
        <v>1</v>
      </c>
      <c r="T486" s="0" t="n">
        <v>78.4524</v>
      </c>
      <c r="U486" s="0" t="n">
        <v>0</v>
      </c>
      <c r="V486" s="0" t="n">
        <v>-82.4435</v>
      </c>
      <c r="W486" s="0" t="n">
        <v>4.0373</v>
      </c>
      <c r="X486" s="0" t="n">
        <v>338.3358</v>
      </c>
      <c r="Y486" s="0" t="n">
        <v>376.2143</v>
      </c>
      <c r="Z486" s="0" t="n">
        <v>885.4955</v>
      </c>
      <c r="AA486" s="0" t="n">
        <v>-43.1394</v>
      </c>
      <c r="AB486" s="0" t="n">
        <v>48.6932</v>
      </c>
      <c r="AC486" s="0" t="n">
        <v>14.762</v>
      </c>
      <c r="AD486" s="0" t="n">
        <v>14.7438</v>
      </c>
      <c r="AE486" s="0" t="n">
        <v>15.5034</v>
      </c>
      <c r="AF486" s="0" t="n">
        <v>0.0025</v>
      </c>
      <c r="AG486" s="0" t="n">
        <v>0.0631</v>
      </c>
      <c r="AH486" s="0" t="n">
        <v>0</v>
      </c>
    </row>
    <row r="487" customFormat="false" ht="12.8" hidden="false" customHeight="false" outlineLevel="0" collapsed="false">
      <c r="A487" s="0" t="n">
        <v>11</v>
      </c>
      <c r="B487" s="0" t="n">
        <v>5</v>
      </c>
      <c r="C487" s="0" t="n">
        <v>58.5586</v>
      </c>
      <c r="D487" s="0" t="n">
        <v>39.0466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0.0005</v>
      </c>
      <c r="M487" s="0" t="n">
        <v>0</v>
      </c>
      <c r="N487" s="0" t="n">
        <v>-0.0166</v>
      </c>
      <c r="O487" s="0" t="n">
        <v>2.4736</v>
      </c>
      <c r="P487" s="0" t="n">
        <v>0.01</v>
      </c>
      <c r="Q487" s="0" t="n">
        <v>0</v>
      </c>
      <c r="R487" s="0" t="n">
        <v>0.0558</v>
      </c>
      <c r="S487" s="0" t="n">
        <v>1</v>
      </c>
      <c r="T487" s="0" t="n">
        <v>79.1844</v>
      </c>
      <c r="U487" s="0" t="n">
        <v>0</v>
      </c>
      <c r="V487" s="0" t="n">
        <v>-82.3692</v>
      </c>
      <c r="W487" s="0" t="n">
        <v>3.1429</v>
      </c>
      <c r="X487" s="0" t="n">
        <v>339.0813</v>
      </c>
      <c r="Y487" s="0" t="n">
        <v>376.9995</v>
      </c>
      <c r="Z487" s="0" t="n">
        <v>884.6004</v>
      </c>
      <c r="AA487" s="0" t="n">
        <v>-42.9136</v>
      </c>
      <c r="AB487" s="0" t="n">
        <v>48.6932</v>
      </c>
      <c r="AC487" s="0" t="n">
        <v>14.873</v>
      </c>
      <c r="AD487" s="0" t="n">
        <v>14.8525</v>
      </c>
      <c r="AE487" s="0" t="n">
        <v>15.4653</v>
      </c>
      <c r="AF487" s="0" t="n">
        <v>0.0025</v>
      </c>
      <c r="AG487" s="0" t="n">
        <v>0.0631</v>
      </c>
      <c r="AH487" s="0" t="n">
        <v>0</v>
      </c>
    </row>
    <row r="488" customFormat="false" ht="12.8" hidden="false" customHeight="false" outlineLevel="0" collapsed="false">
      <c r="A488" s="0" t="n">
        <v>11</v>
      </c>
      <c r="B488" s="0" t="n">
        <v>6</v>
      </c>
      <c r="C488" s="0" t="n">
        <v>58.5581</v>
      </c>
      <c r="D488" s="0" t="n">
        <v>39.0461</v>
      </c>
      <c r="E488" s="0" t="n">
        <v>0</v>
      </c>
      <c r="F488" s="0" t="n">
        <v>0</v>
      </c>
      <c r="G488" s="0" t="n">
        <v>0</v>
      </c>
      <c r="H488" s="0" t="n">
        <v>0</v>
      </c>
      <c r="I488" s="0" t="n">
        <v>0</v>
      </c>
      <c r="J488" s="0" t="n">
        <v>0</v>
      </c>
      <c r="K488" s="0" t="n">
        <v>0</v>
      </c>
      <c r="L488" s="0" t="n">
        <v>0.0005</v>
      </c>
      <c r="M488" s="0" t="n">
        <v>0</v>
      </c>
      <c r="N488" s="0" t="n">
        <v>-0.0166</v>
      </c>
      <c r="O488" s="0" t="n">
        <v>2.4736</v>
      </c>
      <c r="P488" s="0" t="n">
        <v>0.01</v>
      </c>
      <c r="Q488" s="0" t="n">
        <v>0</v>
      </c>
      <c r="R488" s="0" t="n">
        <v>0.0558</v>
      </c>
      <c r="S488" s="0" t="n">
        <v>1</v>
      </c>
      <c r="T488" s="0" t="n">
        <v>81.2833</v>
      </c>
      <c r="U488" s="0" t="n">
        <v>0</v>
      </c>
      <c r="V488" s="0" t="n">
        <v>-82.5796</v>
      </c>
      <c r="W488" s="0" t="n">
        <v>1.4048</v>
      </c>
      <c r="X488" s="0" t="n">
        <v>340.7856</v>
      </c>
      <c r="Y488" s="0" t="n">
        <v>378.7263</v>
      </c>
      <c r="Z488" s="0" t="n">
        <v>877.906</v>
      </c>
      <c r="AA488" s="0" t="n">
        <v>-42.8459</v>
      </c>
      <c r="AB488" s="0" t="n">
        <v>48.6932</v>
      </c>
      <c r="AC488" s="0" t="n">
        <v>15.185</v>
      </c>
      <c r="AD488" s="0" t="n">
        <v>15.1743</v>
      </c>
      <c r="AE488" s="0" t="n">
        <v>15.5005</v>
      </c>
      <c r="AF488" s="0" t="n">
        <v>0.0025</v>
      </c>
      <c r="AG488" s="0" t="n">
        <v>0.0631</v>
      </c>
      <c r="AH488" s="0" t="n">
        <v>0</v>
      </c>
    </row>
    <row r="489" customFormat="false" ht="12.8" hidden="false" customHeight="false" outlineLevel="0" collapsed="false">
      <c r="A489" s="0" t="n">
        <v>11</v>
      </c>
      <c r="B489" s="0" t="n">
        <v>7</v>
      </c>
      <c r="C489" s="0" t="n">
        <v>58.5575</v>
      </c>
      <c r="D489" s="0" t="n">
        <v>39.0455</v>
      </c>
      <c r="E489" s="0" t="n">
        <v>0</v>
      </c>
      <c r="F489" s="0" t="n">
        <v>0</v>
      </c>
      <c r="G489" s="0" t="n">
        <v>0</v>
      </c>
      <c r="H489" s="0" t="n">
        <v>0</v>
      </c>
      <c r="I489" s="0" t="n">
        <v>0</v>
      </c>
      <c r="J489" s="0" t="n">
        <v>0</v>
      </c>
      <c r="K489" s="0" t="n">
        <v>0</v>
      </c>
      <c r="L489" s="0" t="n">
        <v>0.0005</v>
      </c>
      <c r="M489" s="0" t="n">
        <v>0</v>
      </c>
      <c r="N489" s="0" t="n">
        <v>-0.0166</v>
      </c>
      <c r="O489" s="0" t="n">
        <v>2.4736</v>
      </c>
      <c r="P489" s="0" t="n">
        <v>0.01</v>
      </c>
      <c r="Q489" s="0" t="n">
        <v>0</v>
      </c>
      <c r="R489" s="0" t="n">
        <v>0.0558</v>
      </c>
      <c r="S489" s="0" t="n">
        <v>1</v>
      </c>
      <c r="T489" s="0" t="n">
        <v>82.3508</v>
      </c>
      <c r="U489" s="0" t="n">
        <v>0</v>
      </c>
      <c r="V489" s="0" t="n">
        <v>-82.6095</v>
      </c>
      <c r="W489" s="0" t="n">
        <v>0.4267</v>
      </c>
      <c r="X489" s="0" t="n">
        <v>342.1969</v>
      </c>
      <c r="Y489" s="0" t="n">
        <v>380.2226</v>
      </c>
      <c r="Z489" s="0" t="n">
        <v>886.4737</v>
      </c>
      <c r="AA489" s="0" t="n">
        <v>-42.579</v>
      </c>
      <c r="AB489" s="0" t="n">
        <v>48.6932</v>
      </c>
      <c r="AC489" s="0" t="n">
        <v>15.419</v>
      </c>
      <c r="AD489" s="0" t="n">
        <v>15.4121</v>
      </c>
      <c r="AE489" s="0" t="n">
        <v>15.5625</v>
      </c>
      <c r="AF489" s="0" t="n">
        <v>0.0025</v>
      </c>
      <c r="AG489" s="0" t="n">
        <v>0.0631</v>
      </c>
      <c r="AH489" s="0" t="n">
        <v>0</v>
      </c>
    </row>
    <row r="490" customFormat="false" ht="12.8" hidden="false" customHeight="false" outlineLevel="0" collapsed="false">
      <c r="A490" s="0" t="n">
        <v>11</v>
      </c>
      <c r="B490" s="0" t="n">
        <v>8</v>
      </c>
      <c r="C490" s="0" t="n">
        <v>58.557</v>
      </c>
      <c r="D490" s="0" t="n">
        <v>39.045</v>
      </c>
      <c r="E490" s="0" t="n">
        <v>0</v>
      </c>
      <c r="F490" s="0" t="n">
        <v>0</v>
      </c>
      <c r="G490" s="0" t="n">
        <v>0</v>
      </c>
      <c r="H490" s="0" t="n">
        <v>0</v>
      </c>
      <c r="I490" s="0" t="n">
        <v>0</v>
      </c>
      <c r="J490" s="0" t="n">
        <v>0</v>
      </c>
      <c r="K490" s="0" t="n">
        <v>0</v>
      </c>
      <c r="L490" s="0" t="n">
        <v>0.0005</v>
      </c>
      <c r="M490" s="0" t="n">
        <v>0</v>
      </c>
      <c r="N490" s="0" t="n">
        <v>-0.0166</v>
      </c>
      <c r="O490" s="0" t="n">
        <v>2.4736</v>
      </c>
      <c r="P490" s="0" t="n">
        <v>0.01</v>
      </c>
      <c r="Q490" s="0" t="n">
        <v>0</v>
      </c>
      <c r="R490" s="0" t="n">
        <v>0.0558</v>
      </c>
      <c r="S490" s="0" t="n">
        <v>1</v>
      </c>
      <c r="T490" s="0" t="n">
        <v>81.3475</v>
      </c>
      <c r="U490" s="0" t="n">
        <v>0</v>
      </c>
      <c r="V490" s="0" t="n">
        <v>-82.6577</v>
      </c>
      <c r="W490" s="0" t="n">
        <v>1.235</v>
      </c>
      <c r="X490" s="0" t="n">
        <v>341.4985</v>
      </c>
      <c r="Y490" s="0" t="n">
        <v>379.6955</v>
      </c>
      <c r="Z490" s="0" t="n">
        <v>904.9773</v>
      </c>
      <c r="AA490" s="0" t="n">
        <v>-42.5608</v>
      </c>
      <c r="AB490" s="0" t="n">
        <v>48.6932</v>
      </c>
      <c r="AC490" s="0" t="n">
        <v>15.316</v>
      </c>
      <c r="AD490" s="0" t="n">
        <v>15.3067</v>
      </c>
      <c r="AE490" s="0" t="n">
        <v>15.5664</v>
      </c>
      <c r="AF490" s="0" t="n">
        <v>0.0025</v>
      </c>
      <c r="AG490" s="0" t="n">
        <v>0.0631</v>
      </c>
      <c r="AH490" s="0" t="n">
        <v>0</v>
      </c>
    </row>
    <row r="491" customFormat="false" ht="12.8" hidden="false" customHeight="false" outlineLevel="0" collapsed="false">
      <c r="A491" s="0" t="n">
        <v>11</v>
      </c>
      <c r="B491" s="0" t="n">
        <v>9</v>
      </c>
      <c r="C491" s="0" t="n">
        <v>58.5564</v>
      </c>
      <c r="D491" s="0" t="n">
        <v>39.0444</v>
      </c>
      <c r="E491" s="0" t="n">
        <v>0</v>
      </c>
      <c r="F491" s="0" t="n">
        <v>0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0</v>
      </c>
      <c r="L491" s="0" t="n">
        <v>0.0005</v>
      </c>
      <c r="M491" s="0" t="n">
        <v>0</v>
      </c>
      <c r="N491" s="0" t="n">
        <v>-0.0166</v>
      </c>
      <c r="O491" s="0" t="n">
        <v>2.4736</v>
      </c>
      <c r="P491" s="0" t="n">
        <v>0.01</v>
      </c>
      <c r="Q491" s="0" t="n">
        <v>0</v>
      </c>
      <c r="R491" s="0" t="n">
        <v>0.0558</v>
      </c>
      <c r="S491" s="0" t="n">
        <v>1</v>
      </c>
      <c r="T491" s="0" t="n">
        <v>81.7065</v>
      </c>
      <c r="U491" s="0" t="n">
        <v>0</v>
      </c>
      <c r="V491" s="0" t="n">
        <v>-82.7644</v>
      </c>
      <c r="W491" s="0" t="n">
        <v>1.1698</v>
      </c>
      <c r="X491" s="0" t="n">
        <v>341.4791</v>
      </c>
      <c r="Y491" s="0" t="n">
        <v>379.7336</v>
      </c>
      <c r="Z491" s="0" t="n">
        <v>898.8579</v>
      </c>
      <c r="AA491" s="0" t="n">
        <v>-42.6129</v>
      </c>
      <c r="AB491" s="0" t="n">
        <v>48.6932</v>
      </c>
      <c r="AC491" s="0" t="n">
        <v>15.335</v>
      </c>
      <c r="AD491" s="0" t="n">
        <v>15.3241</v>
      </c>
      <c r="AE491" s="0" t="n">
        <v>15.5675</v>
      </c>
      <c r="AF491" s="0" t="n">
        <v>0.0025</v>
      </c>
      <c r="AG491" s="0" t="n">
        <v>0.063</v>
      </c>
      <c r="AH491" s="0" t="n">
        <v>0</v>
      </c>
    </row>
    <row r="492" customFormat="false" ht="12.8" hidden="false" customHeight="false" outlineLevel="0" collapsed="false">
      <c r="A492" s="0" t="n">
        <v>11</v>
      </c>
      <c r="B492" s="0" t="n">
        <v>10</v>
      </c>
      <c r="C492" s="0" t="n">
        <v>58.5559</v>
      </c>
      <c r="D492" s="0" t="n">
        <v>39.0439</v>
      </c>
      <c r="E492" s="0" t="n">
        <v>0</v>
      </c>
      <c r="F492" s="0" t="n">
        <v>0</v>
      </c>
      <c r="G492" s="0" t="n">
        <v>0</v>
      </c>
      <c r="H492" s="0" t="n">
        <v>0</v>
      </c>
      <c r="I492" s="0" t="n">
        <v>0</v>
      </c>
      <c r="J492" s="0" t="n">
        <v>0</v>
      </c>
      <c r="K492" s="0" t="n">
        <v>0</v>
      </c>
      <c r="L492" s="0" t="n">
        <v>0.0005</v>
      </c>
      <c r="M492" s="0" t="n">
        <v>0</v>
      </c>
      <c r="N492" s="0" t="n">
        <v>-0.0166</v>
      </c>
      <c r="O492" s="0" t="n">
        <v>2.4736</v>
      </c>
      <c r="P492" s="0" t="n">
        <v>0.01</v>
      </c>
      <c r="Q492" s="0" t="n">
        <v>0</v>
      </c>
      <c r="R492" s="0" t="n">
        <v>0.0558</v>
      </c>
      <c r="S492" s="0" t="n">
        <v>1</v>
      </c>
      <c r="T492" s="0" t="n">
        <v>75.9082</v>
      </c>
      <c r="U492" s="0" t="n">
        <v>0</v>
      </c>
      <c r="V492" s="0" t="n">
        <v>-81.8283</v>
      </c>
      <c r="W492" s="0" t="n">
        <v>5.6099</v>
      </c>
      <c r="X492" s="0" t="n">
        <v>337.0179</v>
      </c>
      <c r="Y492" s="0" t="n">
        <v>375.6445</v>
      </c>
      <c r="Z492" s="0" t="n">
        <v>940.3497</v>
      </c>
      <c r="AA492" s="0" t="n">
        <v>-41.9738</v>
      </c>
      <c r="AB492" s="0" t="n">
        <v>48.6932</v>
      </c>
      <c r="AC492" s="0" t="n">
        <v>14.411</v>
      </c>
      <c r="AD492" s="0" t="n">
        <v>14.4056</v>
      </c>
      <c r="AE492" s="0" t="n">
        <v>15.3545</v>
      </c>
      <c r="AF492" s="0" t="n">
        <v>0.0025</v>
      </c>
      <c r="AG492" s="0" t="n">
        <v>0.063</v>
      </c>
      <c r="AH492" s="0" t="n">
        <v>0</v>
      </c>
    </row>
    <row r="493" customFormat="false" ht="12.8" hidden="false" customHeight="false" outlineLevel="0" collapsed="false">
      <c r="A493" s="0" t="n">
        <v>11</v>
      </c>
      <c r="B493" s="0" t="n">
        <v>11</v>
      </c>
      <c r="C493" s="0" t="n">
        <v>58.5553</v>
      </c>
      <c r="D493" s="0" t="n">
        <v>39.0433</v>
      </c>
      <c r="E493" s="0" t="n">
        <v>0</v>
      </c>
      <c r="F493" s="0" t="n">
        <v>0</v>
      </c>
      <c r="G493" s="0" t="n">
        <v>0</v>
      </c>
      <c r="H493" s="0" t="n">
        <v>0</v>
      </c>
      <c r="I493" s="0" t="n">
        <v>0</v>
      </c>
      <c r="J493" s="0" t="n">
        <v>0</v>
      </c>
      <c r="K493" s="0" t="n">
        <v>0</v>
      </c>
      <c r="L493" s="0" t="n">
        <v>0.0005</v>
      </c>
      <c r="M493" s="0" t="n">
        <v>0</v>
      </c>
      <c r="N493" s="0" t="n">
        <v>-0.0166</v>
      </c>
      <c r="O493" s="0" t="n">
        <v>2.4736</v>
      </c>
      <c r="P493" s="0" t="n">
        <v>0.01</v>
      </c>
      <c r="Q493" s="0" t="n">
        <v>0</v>
      </c>
      <c r="R493" s="0" t="n">
        <v>0.0558</v>
      </c>
      <c r="S493" s="0" t="n">
        <v>1</v>
      </c>
      <c r="T493" s="0" t="n">
        <v>71.566</v>
      </c>
      <c r="U493" s="0" t="n">
        <v>0</v>
      </c>
      <c r="V493" s="0" t="n">
        <v>-81.4995</v>
      </c>
      <c r="W493" s="0" t="n">
        <v>10.2386</v>
      </c>
      <c r="X493" s="0" t="n">
        <v>330.3857</v>
      </c>
      <c r="Y493" s="0" t="n">
        <v>369.317</v>
      </c>
      <c r="Z493" s="0" t="n">
        <v>940.0486</v>
      </c>
      <c r="AA493" s="0" t="n">
        <v>-42.3351</v>
      </c>
      <c r="AB493" s="0" t="n">
        <v>48.6932</v>
      </c>
      <c r="AC493" s="0" t="n">
        <v>13.238</v>
      </c>
      <c r="AD493" s="0" t="n">
        <v>13.2339</v>
      </c>
      <c r="AE493" s="0" t="n">
        <v>14.9576</v>
      </c>
      <c r="AF493" s="0" t="n">
        <v>0.0025</v>
      </c>
      <c r="AG493" s="0" t="n">
        <v>0.063</v>
      </c>
      <c r="AH493" s="0" t="n">
        <v>0</v>
      </c>
    </row>
    <row r="494" customFormat="false" ht="12.8" hidden="false" customHeight="false" outlineLevel="0" collapsed="false">
      <c r="A494" s="0" t="n">
        <v>11</v>
      </c>
      <c r="B494" s="0" t="n">
        <v>12</v>
      </c>
      <c r="C494" s="0" t="n">
        <v>58.5548</v>
      </c>
      <c r="D494" s="0" t="n">
        <v>39.0428</v>
      </c>
      <c r="E494" s="0" t="n">
        <v>0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0.0005</v>
      </c>
      <c r="M494" s="0" t="n">
        <v>0</v>
      </c>
      <c r="N494" s="0" t="n">
        <v>-0.0166</v>
      </c>
      <c r="O494" s="0" t="n">
        <v>2.4736</v>
      </c>
      <c r="P494" s="0" t="n">
        <v>0.01</v>
      </c>
      <c r="Q494" s="0" t="n">
        <v>0</v>
      </c>
      <c r="R494" s="0" t="n">
        <v>0.0558</v>
      </c>
      <c r="S494" s="0" t="n">
        <v>1</v>
      </c>
      <c r="T494" s="0" t="n">
        <v>71.8218</v>
      </c>
      <c r="U494" s="0" t="n">
        <v>0</v>
      </c>
      <c r="V494" s="0" t="n">
        <v>-81.8111</v>
      </c>
      <c r="W494" s="0" t="n">
        <v>9.5867</v>
      </c>
      <c r="X494" s="0" t="n">
        <v>328.4617</v>
      </c>
      <c r="Y494" s="0" t="n">
        <v>367.349</v>
      </c>
      <c r="Z494" s="0" t="n">
        <v>887.1014</v>
      </c>
      <c r="AA494" s="0" t="n">
        <v>-42.9794</v>
      </c>
      <c r="AB494" s="0" t="n">
        <v>48.6932</v>
      </c>
      <c r="AC494" s="0" t="n">
        <v>12.977</v>
      </c>
      <c r="AD494" s="0" t="n">
        <v>12.972</v>
      </c>
      <c r="AE494" s="0" t="n">
        <v>14.6521</v>
      </c>
      <c r="AF494" s="0" t="n">
        <v>0.0025</v>
      </c>
      <c r="AG494" s="0" t="n">
        <v>0.063</v>
      </c>
      <c r="AH494" s="0" t="n">
        <v>0</v>
      </c>
    </row>
    <row r="495" customFormat="false" ht="12.8" hidden="false" customHeight="false" outlineLevel="0" collapsed="false">
      <c r="A495" s="0" t="n">
        <v>11</v>
      </c>
      <c r="B495" s="0" t="n">
        <v>13</v>
      </c>
      <c r="C495" s="0" t="n">
        <v>58.5542</v>
      </c>
      <c r="D495" s="0" t="n">
        <v>39.0422</v>
      </c>
      <c r="E495" s="0" t="n">
        <v>0</v>
      </c>
      <c r="F495" s="0" t="n">
        <v>0</v>
      </c>
      <c r="G495" s="0" t="n">
        <v>0</v>
      </c>
      <c r="H495" s="0" t="n">
        <v>0</v>
      </c>
      <c r="I495" s="0" t="n">
        <v>0</v>
      </c>
      <c r="J495" s="0" t="n">
        <v>0</v>
      </c>
      <c r="K495" s="0" t="n">
        <v>0</v>
      </c>
      <c r="L495" s="0" t="n">
        <v>0.0005</v>
      </c>
      <c r="M495" s="0" t="n">
        <v>0</v>
      </c>
      <c r="N495" s="0" t="n">
        <v>-0.0166</v>
      </c>
      <c r="O495" s="0" t="n">
        <v>2.4736</v>
      </c>
      <c r="P495" s="0" t="n">
        <v>0.01</v>
      </c>
      <c r="Q495" s="0" t="n">
        <v>0</v>
      </c>
      <c r="R495" s="0" t="n">
        <v>0.0558</v>
      </c>
      <c r="S495" s="0" t="n">
        <v>1</v>
      </c>
      <c r="T495" s="0" t="n">
        <v>70.601</v>
      </c>
      <c r="U495" s="0" t="n">
        <v>0</v>
      </c>
      <c r="V495" s="0" t="n">
        <v>-80.2428</v>
      </c>
      <c r="W495" s="0" t="n">
        <v>9.4928</v>
      </c>
      <c r="X495" s="0" t="n">
        <v>328.6113</v>
      </c>
      <c r="Y495" s="0" t="n">
        <v>367.2831</v>
      </c>
      <c r="Z495" s="0" t="n">
        <v>882.9084</v>
      </c>
      <c r="AA495" s="0" t="n">
        <v>-41.6042</v>
      </c>
      <c r="AB495" s="0" t="n">
        <v>48.6932</v>
      </c>
      <c r="AC495" s="0" t="n">
        <v>12.692</v>
      </c>
      <c r="AD495" s="0" t="n">
        <v>12.686</v>
      </c>
      <c r="AE495" s="0" t="n">
        <v>14.3852</v>
      </c>
      <c r="AF495" s="0" t="n">
        <v>0.0025</v>
      </c>
      <c r="AG495" s="0" t="n">
        <v>0.063</v>
      </c>
      <c r="AH495" s="0" t="n">
        <v>0</v>
      </c>
    </row>
    <row r="496" customFormat="false" ht="12.8" hidden="false" customHeight="false" outlineLevel="0" collapsed="false">
      <c r="A496" s="0" t="n">
        <v>11</v>
      </c>
      <c r="B496" s="0" t="n">
        <v>14</v>
      </c>
      <c r="C496" s="0" t="n">
        <v>58.5537</v>
      </c>
      <c r="D496" s="0" t="n">
        <v>39.0417</v>
      </c>
      <c r="E496" s="0" t="n">
        <v>0</v>
      </c>
      <c r="F496" s="0" t="n">
        <v>0</v>
      </c>
      <c r="G496" s="0" t="n">
        <v>0</v>
      </c>
      <c r="H496" s="0" t="n">
        <v>0</v>
      </c>
      <c r="I496" s="0" t="n">
        <v>0</v>
      </c>
      <c r="J496" s="0" t="n">
        <v>1.0751</v>
      </c>
      <c r="K496" s="0" t="n">
        <v>0</v>
      </c>
      <c r="L496" s="0" t="n">
        <v>0.0005</v>
      </c>
      <c r="M496" s="0" t="n">
        <v>0</v>
      </c>
      <c r="N496" s="0" t="n">
        <v>-0.0166</v>
      </c>
      <c r="O496" s="0" t="n">
        <v>2.4693</v>
      </c>
      <c r="P496" s="0" t="n">
        <v>0.01</v>
      </c>
      <c r="Q496" s="0" t="n">
        <v>0</v>
      </c>
      <c r="R496" s="0" t="n">
        <v>0.0558</v>
      </c>
      <c r="S496" s="0" t="n">
        <v>1</v>
      </c>
      <c r="T496" s="0" t="n">
        <v>232.8696</v>
      </c>
      <c r="U496" s="0" t="n">
        <v>0</v>
      </c>
      <c r="V496" s="0" t="n">
        <v>-242.3211</v>
      </c>
      <c r="W496" s="0" t="n">
        <v>9.3844</v>
      </c>
      <c r="X496" s="0" t="n">
        <v>136.4855</v>
      </c>
      <c r="Y496" s="0" t="n">
        <v>383.8611</v>
      </c>
      <c r="Z496" s="0" t="n">
        <v>1129.3607</v>
      </c>
      <c r="AA496" s="0" t="n">
        <v>20.5243</v>
      </c>
      <c r="AB496" s="0" t="n">
        <v>48.6932</v>
      </c>
      <c r="AC496" s="0" t="n">
        <v>12.467</v>
      </c>
      <c r="AD496" s="0" t="n">
        <v>12.4415</v>
      </c>
      <c r="AE496" s="0" t="n">
        <v>14.1468</v>
      </c>
      <c r="AF496" s="0" t="n">
        <v>0.0025</v>
      </c>
      <c r="AG496" s="0" t="n">
        <v>0.063</v>
      </c>
      <c r="AH496" s="0" t="n">
        <v>20.9215</v>
      </c>
    </row>
    <row r="497" customFormat="false" ht="12.8" hidden="false" customHeight="false" outlineLevel="0" collapsed="false">
      <c r="A497" s="0" t="n">
        <v>11</v>
      </c>
      <c r="B497" s="0" t="n">
        <v>15</v>
      </c>
      <c r="C497" s="0" t="n">
        <v>58.5531</v>
      </c>
      <c r="D497" s="0" t="n">
        <v>39.0411</v>
      </c>
      <c r="E497" s="0" t="n">
        <v>0</v>
      </c>
      <c r="F497" s="0" t="n">
        <v>0</v>
      </c>
      <c r="G497" s="0" t="n">
        <v>0</v>
      </c>
      <c r="H497" s="0" t="n">
        <v>0</v>
      </c>
      <c r="I497" s="0" t="n">
        <v>0</v>
      </c>
      <c r="J497" s="0" t="n">
        <v>1.4712</v>
      </c>
      <c r="K497" s="0" t="n">
        <v>0</v>
      </c>
      <c r="L497" s="0" t="n">
        <v>0.0005</v>
      </c>
      <c r="M497" s="0" t="n">
        <v>0</v>
      </c>
      <c r="N497" s="0" t="n">
        <v>-0.0166</v>
      </c>
      <c r="O497" s="0" t="n">
        <v>2.4691</v>
      </c>
      <c r="P497" s="0" t="n">
        <v>0.01</v>
      </c>
      <c r="Q497" s="0" t="n">
        <v>0</v>
      </c>
      <c r="R497" s="0" t="n">
        <v>0.0558</v>
      </c>
      <c r="S497" s="0" t="n">
        <v>1</v>
      </c>
      <c r="T497" s="0" t="n">
        <v>670.4341</v>
      </c>
      <c r="U497" s="0" t="n">
        <v>0</v>
      </c>
      <c r="V497" s="0" t="n">
        <v>-678.2515</v>
      </c>
      <c r="W497" s="0" t="n">
        <v>7.7302</v>
      </c>
      <c r="X497" s="0" t="n">
        <v>-375.7579</v>
      </c>
      <c r="Y497" s="0" t="n">
        <v>424.374</v>
      </c>
      <c r="Z497" s="0" t="n">
        <v>1651.7083</v>
      </c>
      <c r="AA497" s="0" t="n">
        <v>49.7971</v>
      </c>
      <c r="AB497" s="0" t="n">
        <v>48.6932</v>
      </c>
      <c r="AC497" s="0" t="n">
        <v>12.629</v>
      </c>
      <c r="AD497" s="0" t="n">
        <v>12.5457</v>
      </c>
      <c r="AE497" s="0" t="n">
        <v>14.0033</v>
      </c>
      <c r="AF497" s="0" t="n">
        <v>0.0025</v>
      </c>
      <c r="AG497" s="0" t="n">
        <v>0.063</v>
      </c>
      <c r="AH497" s="0" t="n">
        <v>20.9214</v>
      </c>
    </row>
    <row r="498" customFormat="false" ht="12.8" hidden="false" customHeight="false" outlineLevel="0" collapsed="false">
      <c r="A498" s="0" t="n">
        <v>11</v>
      </c>
      <c r="B498" s="0" t="n">
        <v>16</v>
      </c>
      <c r="C498" s="0" t="n">
        <v>58.5526</v>
      </c>
      <c r="D498" s="0" t="n">
        <v>39.0406</v>
      </c>
      <c r="E498" s="0" t="n">
        <v>0</v>
      </c>
      <c r="F498" s="0" t="n">
        <v>0</v>
      </c>
      <c r="G498" s="0" t="n">
        <v>0</v>
      </c>
      <c r="H498" s="0" t="n">
        <v>0</v>
      </c>
      <c r="I498" s="0" t="n">
        <v>0</v>
      </c>
      <c r="J498" s="0" t="n">
        <v>2.3307</v>
      </c>
      <c r="K498" s="0" t="n">
        <v>0</v>
      </c>
      <c r="L498" s="0" t="n">
        <v>0.0005</v>
      </c>
      <c r="M498" s="0" t="n">
        <v>0</v>
      </c>
      <c r="N498" s="0" t="n">
        <v>-0.0166</v>
      </c>
      <c r="O498" s="0" t="n">
        <v>2.4689</v>
      </c>
      <c r="P498" s="0" t="n">
        <v>0.01</v>
      </c>
      <c r="Q498" s="0" t="n">
        <v>0</v>
      </c>
      <c r="R498" s="0" t="n">
        <v>0.0558</v>
      </c>
      <c r="S498" s="0" t="n">
        <v>1</v>
      </c>
      <c r="T498" s="0" t="n">
        <v>1370.8528</v>
      </c>
      <c r="U498" s="0" t="n">
        <v>0</v>
      </c>
      <c r="V498" s="0" t="n">
        <v>-1376.5267</v>
      </c>
      <c r="W498" s="0" t="n">
        <v>5.619</v>
      </c>
      <c r="X498" s="0" t="n">
        <v>-1195.5189</v>
      </c>
      <c r="Y498" s="0" t="n">
        <v>489.5828</v>
      </c>
      <c r="Z498" s="0" t="n">
        <v>2508.5996</v>
      </c>
      <c r="AA498" s="0" t="n">
        <v>96.3661</v>
      </c>
      <c r="AB498" s="0" t="n">
        <v>48.6932</v>
      </c>
      <c r="AC498" s="0" t="n">
        <v>12.996</v>
      </c>
      <c r="AD498" s="0" t="n">
        <v>12.8395</v>
      </c>
      <c r="AE498" s="0" t="n">
        <v>13.9588</v>
      </c>
      <c r="AF498" s="0" t="n">
        <v>0.0025</v>
      </c>
      <c r="AG498" s="0" t="n">
        <v>0.063</v>
      </c>
      <c r="AH498" s="0" t="n">
        <v>20.9214</v>
      </c>
    </row>
    <row r="499" customFormat="false" ht="12.8" hidden="false" customHeight="false" outlineLevel="0" collapsed="false">
      <c r="A499" s="0" t="n">
        <v>11</v>
      </c>
      <c r="B499" s="0" t="n">
        <v>17</v>
      </c>
      <c r="C499" s="0" t="n">
        <v>58.552</v>
      </c>
      <c r="D499" s="0" t="n">
        <v>39.04</v>
      </c>
      <c r="E499" s="0" t="n">
        <v>0</v>
      </c>
      <c r="F499" s="0" t="n">
        <v>0</v>
      </c>
      <c r="G499" s="0" t="n">
        <v>0</v>
      </c>
      <c r="H499" s="0" t="n">
        <v>0</v>
      </c>
      <c r="I499" s="0" t="n">
        <v>0</v>
      </c>
      <c r="J499" s="0" t="n">
        <v>3.8833</v>
      </c>
      <c r="K499" s="0" t="n">
        <v>0</v>
      </c>
      <c r="L499" s="0" t="n">
        <v>0.0005</v>
      </c>
      <c r="M499" s="0" t="n">
        <v>0</v>
      </c>
      <c r="N499" s="0" t="n">
        <v>-0.0166</v>
      </c>
      <c r="O499" s="0" t="n">
        <v>2.4687</v>
      </c>
      <c r="P499" s="0" t="n">
        <v>0.01</v>
      </c>
      <c r="Q499" s="0" t="n">
        <v>0</v>
      </c>
      <c r="R499" s="0" t="n">
        <v>0.0558</v>
      </c>
      <c r="S499" s="0" t="n">
        <v>1</v>
      </c>
      <c r="T499" s="0" t="n">
        <v>3004.1895</v>
      </c>
      <c r="U499" s="0" t="n">
        <v>0</v>
      </c>
      <c r="V499" s="0" t="n">
        <v>-3005.103</v>
      </c>
      <c r="W499" s="0" t="n">
        <v>0.789</v>
      </c>
      <c r="X499" s="0" t="n">
        <v>-3105.7949</v>
      </c>
      <c r="Y499" s="0" t="n">
        <v>633.2455</v>
      </c>
      <c r="Z499" s="0" t="n">
        <v>4422.1826</v>
      </c>
      <c r="AA499" s="0" t="n">
        <v>194.5262</v>
      </c>
      <c r="AB499" s="0" t="n">
        <v>48.6932</v>
      </c>
      <c r="AC499" s="0" t="n">
        <v>14.088</v>
      </c>
      <c r="AD499" s="0" t="n">
        <v>13.7954</v>
      </c>
      <c r="AE499" s="0" t="n">
        <v>14.1261</v>
      </c>
      <c r="AF499" s="0" t="n">
        <v>0.0025</v>
      </c>
      <c r="AG499" s="0" t="n">
        <v>0.063</v>
      </c>
      <c r="AH499" s="0" t="n">
        <v>20.7587</v>
      </c>
    </row>
    <row r="500" customFormat="false" ht="12.8" hidden="false" customHeight="false" outlineLevel="0" collapsed="false">
      <c r="A500" s="0" t="n">
        <v>11</v>
      </c>
      <c r="B500" s="0" t="n">
        <v>18</v>
      </c>
      <c r="C500" s="0" t="n">
        <v>58.5515</v>
      </c>
      <c r="D500" s="0" t="n">
        <v>39.0395</v>
      </c>
      <c r="E500" s="0" t="n">
        <v>0</v>
      </c>
      <c r="F500" s="0" t="n">
        <v>0</v>
      </c>
      <c r="G500" s="0" t="n">
        <v>0</v>
      </c>
      <c r="H500" s="0" t="n">
        <v>0</v>
      </c>
      <c r="I500" s="0" t="n">
        <v>0</v>
      </c>
      <c r="J500" s="0" t="n">
        <v>3.7656</v>
      </c>
      <c r="K500" s="0" t="n">
        <v>0</v>
      </c>
      <c r="L500" s="0" t="n">
        <v>0.0005</v>
      </c>
      <c r="M500" s="0" t="n">
        <v>0</v>
      </c>
      <c r="N500" s="0" t="n">
        <v>-0.0166</v>
      </c>
      <c r="O500" s="0" t="n">
        <v>2.4685</v>
      </c>
      <c r="P500" s="0" t="n">
        <v>0.01</v>
      </c>
      <c r="Q500" s="0" t="n">
        <v>0</v>
      </c>
      <c r="R500" s="0" t="n">
        <v>0.0558</v>
      </c>
      <c r="S500" s="0" t="n">
        <v>1</v>
      </c>
      <c r="T500" s="0" t="n">
        <v>2413.2112</v>
      </c>
      <c r="U500" s="0" t="n">
        <v>0</v>
      </c>
      <c r="V500" s="0" t="n">
        <v>-2411.1956</v>
      </c>
      <c r="W500" s="0" t="n">
        <v>-2.0541</v>
      </c>
      <c r="X500" s="0" t="n">
        <v>-2402.5337</v>
      </c>
      <c r="Y500" s="0" t="n">
        <v>593.0429</v>
      </c>
      <c r="Z500" s="0" t="n">
        <v>3787.2725</v>
      </c>
      <c r="AA500" s="0" t="n">
        <v>165.648</v>
      </c>
      <c r="AB500" s="0" t="n">
        <v>48.6932</v>
      </c>
      <c r="AC500" s="0" t="n">
        <v>14.747</v>
      </c>
      <c r="AD500" s="0" t="n">
        <v>14.5516</v>
      </c>
      <c r="AE500" s="0" t="n">
        <v>14.3781</v>
      </c>
      <c r="AF500" s="0" t="n">
        <v>0.0025</v>
      </c>
      <c r="AG500" s="0" t="n">
        <v>0.063</v>
      </c>
      <c r="AH500" s="0" t="n">
        <v>20.8872</v>
      </c>
    </row>
    <row r="501" customFormat="false" ht="12.8" hidden="false" customHeight="false" outlineLevel="0" collapsed="false">
      <c r="A501" s="0" t="n">
        <v>11</v>
      </c>
      <c r="B501" s="0" t="n">
        <v>19</v>
      </c>
      <c r="C501" s="0" t="n">
        <v>58.5509</v>
      </c>
      <c r="D501" s="0" t="n">
        <v>39.0389</v>
      </c>
      <c r="E501" s="0" t="n">
        <v>0</v>
      </c>
      <c r="F501" s="0" t="n">
        <v>0</v>
      </c>
      <c r="G501" s="0" t="n">
        <v>0</v>
      </c>
      <c r="H501" s="0" t="n">
        <v>0</v>
      </c>
      <c r="I501" s="0" t="n">
        <v>0</v>
      </c>
      <c r="J501" s="0" t="n">
        <v>5.7911</v>
      </c>
      <c r="K501" s="0" t="n">
        <v>0</v>
      </c>
      <c r="L501" s="0" t="n">
        <v>0.0005</v>
      </c>
      <c r="M501" s="0" t="n">
        <v>0</v>
      </c>
      <c r="N501" s="0" t="n">
        <v>-0.0166</v>
      </c>
      <c r="O501" s="0" t="n">
        <v>2.4684</v>
      </c>
      <c r="P501" s="0" t="n">
        <v>0.01</v>
      </c>
      <c r="Q501" s="0" t="n">
        <v>0</v>
      </c>
      <c r="R501" s="0" t="n">
        <v>0.0558</v>
      </c>
      <c r="S501" s="0" t="n">
        <v>0.9195</v>
      </c>
      <c r="T501" s="0" t="n">
        <v>4710.0171</v>
      </c>
      <c r="U501" s="0" t="n">
        <v>0</v>
      </c>
      <c r="V501" s="0" t="n">
        <v>-4706.8452</v>
      </c>
      <c r="W501" s="0" t="n">
        <v>-3.1455</v>
      </c>
      <c r="X501" s="0" t="n">
        <v>-5100.4053</v>
      </c>
      <c r="Y501" s="0" t="n">
        <v>812.9965</v>
      </c>
      <c r="Z501" s="0" t="n">
        <v>6502.5469</v>
      </c>
      <c r="AA501" s="0" t="n">
        <v>320.2162</v>
      </c>
      <c r="AB501" s="0" t="n">
        <v>48.6932</v>
      </c>
      <c r="AC501" s="0" t="n">
        <v>15.456</v>
      </c>
      <c r="AD501" s="0" t="n">
        <v>15.0296</v>
      </c>
      <c r="AE501" s="0" t="n">
        <v>14.6268</v>
      </c>
      <c r="AF501" s="0" t="n">
        <v>0.0025</v>
      </c>
      <c r="AG501" s="0" t="n">
        <v>0.063</v>
      </c>
      <c r="AH501" s="0" t="n">
        <v>19.3357</v>
      </c>
    </row>
    <row r="502" customFormat="false" ht="12.8" hidden="false" customHeight="false" outlineLevel="0" collapsed="false">
      <c r="A502" s="0" t="n">
        <v>11</v>
      </c>
      <c r="B502" s="0" t="n">
        <v>20</v>
      </c>
      <c r="C502" s="0" t="n">
        <v>58.5504</v>
      </c>
      <c r="D502" s="0" t="n">
        <v>39.0384</v>
      </c>
      <c r="E502" s="0" t="n">
        <v>0</v>
      </c>
      <c r="F502" s="0" t="n">
        <v>0</v>
      </c>
      <c r="G502" s="0" t="n">
        <v>0</v>
      </c>
      <c r="H502" s="0" t="n">
        <v>0</v>
      </c>
      <c r="I502" s="0" t="n">
        <v>0</v>
      </c>
      <c r="J502" s="0" t="n">
        <v>7.0628</v>
      </c>
      <c r="K502" s="0" t="n">
        <v>0</v>
      </c>
      <c r="L502" s="0" t="n">
        <v>0.0005</v>
      </c>
      <c r="M502" s="0" t="n">
        <v>0</v>
      </c>
      <c r="N502" s="0" t="n">
        <v>-0.0166</v>
      </c>
      <c r="O502" s="0" t="n">
        <v>2.4682</v>
      </c>
      <c r="P502" s="0" t="n">
        <v>0.01</v>
      </c>
      <c r="Q502" s="0" t="n">
        <v>0</v>
      </c>
      <c r="R502" s="0" t="n">
        <v>0.0558</v>
      </c>
      <c r="S502" s="0" t="n">
        <v>0.8924</v>
      </c>
      <c r="T502" s="0" t="n">
        <v>6072.8389</v>
      </c>
      <c r="U502" s="0" t="n">
        <v>0</v>
      </c>
      <c r="V502" s="0" t="n">
        <v>-6069.2905</v>
      </c>
      <c r="W502" s="0" t="n">
        <v>-3.6832</v>
      </c>
      <c r="X502" s="0" t="n">
        <v>-6701.0938</v>
      </c>
      <c r="Y502" s="0" t="n">
        <v>974.7231</v>
      </c>
      <c r="Z502" s="0" t="n">
        <v>8118.5684</v>
      </c>
      <c r="AA502" s="0" t="n">
        <v>435.8049</v>
      </c>
      <c r="AB502" s="0" t="n">
        <v>48.6932</v>
      </c>
      <c r="AC502" s="0" t="n">
        <v>15.914</v>
      </c>
      <c r="AD502" s="0" t="n">
        <v>15.3896</v>
      </c>
      <c r="AE502" s="0" t="n">
        <v>14.856</v>
      </c>
      <c r="AF502" s="0" t="n">
        <v>0.0025</v>
      </c>
      <c r="AG502" s="0" t="n">
        <v>0.063</v>
      </c>
      <c r="AH502" s="0" t="n">
        <v>17.9552</v>
      </c>
    </row>
    <row r="503" customFormat="false" ht="12.8" hidden="false" customHeight="false" outlineLevel="0" collapsed="false">
      <c r="A503" s="0" t="n">
        <v>11</v>
      </c>
      <c r="B503" s="0" t="n">
        <v>21</v>
      </c>
      <c r="C503" s="0" t="n">
        <v>58.5498</v>
      </c>
      <c r="D503" s="0" t="n">
        <v>39.0378</v>
      </c>
      <c r="E503" s="0" t="n">
        <v>0</v>
      </c>
      <c r="F503" s="0" t="n">
        <v>0</v>
      </c>
      <c r="G503" s="0" t="n">
        <v>0</v>
      </c>
      <c r="H503" s="0" t="n">
        <v>0</v>
      </c>
      <c r="I503" s="0" t="n">
        <v>0</v>
      </c>
      <c r="J503" s="0" t="n">
        <v>7.5078</v>
      </c>
      <c r="K503" s="0" t="n">
        <v>0</v>
      </c>
      <c r="L503" s="0" t="n">
        <v>0.0005</v>
      </c>
      <c r="M503" s="0" t="n">
        <v>0</v>
      </c>
      <c r="N503" s="0" t="n">
        <v>-0.0166</v>
      </c>
      <c r="O503" s="0" t="n">
        <v>2.468</v>
      </c>
      <c r="P503" s="0" t="n">
        <v>0.01</v>
      </c>
      <c r="Q503" s="0" t="n">
        <v>0</v>
      </c>
      <c r="R503" s="0" t="n">
        <v>0.0558</v>
      </c>
      <c r="S503" s="0" t="n">
        <v>1</v>
      </c>
      <c r="T503" s="0" t="n">
        <v>6831.1128</v>
      </c>
      <c r="U503" s="0" t="n">
        <v>0</v>
      </c>
      <c r="V503" s="0" t="n">
        <v>-6828.335</v>
      </c>
      <c r="W503" s="0" t="n">
        <v>-2.847</v>
      </c>
      <c r="X503" s="0" t="n">
        <v>-7593.7456</v>
      </c>
      <c r="Y503" s="0" t="n">
        <v>1081.1698</v>
      </c>
      <c r="Z503" s="0" t="n">
        <v>9047.6807</v>
      </c>
      <c r="AA503" s="0" t="n">
        <v>514.1168</v>
      </c>
      <c r="AB503" s="0" t="n">
        <v>48.6932</v>
      </c>
      <c r="AC503" s="0" t="n">
        <v>16.315</v>
      </c>
      <c r="AD503" s="0" t="n">
        <v>15.4457</v>
      </c>
      <c r="AE503" s="0" t="n">
        <v>15.0106</v>
      </c>
      <c r="AF503" s="0" t="n">
        <v>0.0025</v>
      </c>
      <c r="AG503" s="0" t="n">
        <v>0.063</v>
      </c>
      <c r="AH503" s="0" t="n">
        <v>17.1741</v>
      </c>
    </row>
    <row r="504" customFormat="false" ht="12.8" hidden="false" customHeight="false" outlineLevel="0" collapsed="false">
      <c r="A504" s="0" t="n">
        <v>11</v>
      </c>
      <c r="B504" s="0" t="n">
        <v>22</v>
      </c>
      <c r="C504" s="0" t="n">
        <v>58.5493</v>
      </c>
      <c r="D504" s="0" t="n">
        <v>39.0373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8.4309</v>
      </c>
      <c r="K504" s="0" t="n">
        <v>0</v>
      </c>
      <c r="L504" s="0" t="n">
        <v>0.0005</v>
      </c>
      <c r="M504" s="0" t="n">
        <v>0</v>
      </c>
      <c r="N504" s="0" t="n">
        <v>-0.0166</v>
      </c>
      <c r="O504" s="0" t="n">
        <v>2.4678</v>
      </c>
      <c r="P504" s="0" t="n">
        <v>0.01</v>
      </c>
      <c r="Q504" s="0" t="n">
        <v>0</v>
      </c>
      <c r="R504" s="0" t="n">
        <v>0.0558</v>
      </c>
      <c r="S504" s="0" t="n">
        <v>1</v>
      </c>
      <c r="T504" s="0" t="n">
        <v>7373.3301</v>
      </c>
      <c r="U504" s="0" t="n">
        <v>0</v>
      </c>
      <c r="V504" s="0" t="n">
        <v>-7368.9097</v>
      </c>
      <c r="W504" s="0" t="n">
        <v>-4.4859</v>
      </c>
      <c r="X504" s="0" t="n">
        <v>-8226.6982</v>
      </c>
      <c r="Y504" s="0" t="n">
        <v>1164.1166</v>
      </c>
      <c r="Z504" s="0" t="n">
        <v>9689.0742</v>
      </c>
      <c r="AA504" s="0" t="n">
        <v>572.9965</v>
      </c>
      <c r="AB504" s="0" t="n">
        <v>48.6932</v>
      </c>
      <c r="AC504" s="0" t="n">
        <v>16.761</v>
      </c>
      <c r="AD504" s="0" t="n">
        <v>15.9397</v>
      </c>
      <c r="AE504" s="0" t="n">
        <v>15.2243</v>
      </c>
      <c r="AF504" s="0" t="n">
        <v>0.0025</v>
      </c>
      <c r="AG504" s="0" t="n">
        <v>0.063</v>
      </c>
      <c r="AH504" s="0" t="n">
        <v>16.5959</v>
      </c>
    </row>
    <row r="505" customFormat="false" ht="12.8" hidden="false" customHeight="false" outlineLevel="0" collapsed="false">
      <c r="A505" s="0" t="n">
        <v>11</v>
      </c>
      <c r="B505" s="0" t="n">
        <v>23</v>
      </c>
      <c r="C505" s="0" t="n">
        <v>58.5487</v>
      </c>
      <c r="D505" s="0" t="n">
        <v>39.0367</v>
      </c>
      <c r="E505" s="0" t="n">
        <v>0</v>
      </c>
      <c r="F505" s="0" t="n">
        <v>0</v>
      </c>
      <c r="G505" s="0" t="n">
        <v>0</v>
      </c>
      <c r="H505" s="0" t="n">
        <v>0</v>
      </c>
      <c r="I505" s="0" t="n">
        <v>0</v>
      </c>
      <c r="J505" s="0" t="n">
        <v>8.6809</v>
      </c>
      <c r="K505" s="0" t="n">
        <v>0</v>
      </c>
      <c r="L505" s="0" t="n">
        <v>0.0005</v>
      </c>
      <c r="M505" s="0" t="n">
        <v>0</v>
      </c>
      <c r="N505" s="0" t="n">
        <v>-0.0166</v>
      </c>
      <c r="O505" s="0" t="n">
        <v>2.4676</v>
      </c>
      <c r="P505" s="0" t="n">
        <v>0.01</v>
      </c>
      <c r="Q505" s="0" t="n">
        <v>0</v>
      </c>
      <c r="R505" s="0" t="n">
        <v>0.0558</v>
      </c>
      <c r="S505" s="0" t="n">
        <v>1</v>
      </c>
      <c r="T505" s="0" t="n">
        <v>7744.3115</v>
      </c>
      <c r="U505" s="0" t="n">
        <v>0</v>
      </c>
      <c r="V505" s="0" t="n">
        <v>-7738.9868</v>
      </c>
      <c r="W505" s="0" t="n">
        <v>-5.2456</v>
      </c>
      <c r="X505" s="0" t="n">
        <v>-8659.8066</v>
      </c>
      <c r="Y505" s="0" t="n">
        <v>1226.437</v>
      </c>
      <c r="Z505" s="0" t="n">
        <v>10158.6689</v>
      </c>
      <c r="AA505" s="0" t="n">
        <v>617.4912</v>
      </c>
      <c r="AB505" s="0" t="n">
        <v>48.6932</v>
      </c>
      <c r="AC505" s="0" t="n">
        <v>17.083</v>
      </c>
      <c r="AD505" s="0" t="n">
        <v>16.3107</v>
      </c>
      <c r="AE505" s="0" t="n">
        <v>15.4455</v>
      </c>
      <c r="AF505" s="0" t="n">
        <v>0.0025</v>
      </c>
      <c r="AG505" s="0" t="n">
        <v>0.063</v>
      </c>
      <c r="AH505" s="0" t="n">
        <v>16.17</v>
      </c>
    </row>
    <row r="506" customFormat="false" ht="12.8" hidden="false" customHeight="false" outlineLevel="0" collapsed="false">
      <c r="A506" s="0" t="n">
        <v>11</v>
      </c>
      <c r="B506" s="0" t="n">
        <v>24</v>
      </c>
      <c r="C506" s="0" t="n">
        <v>58.5482</v>
      </c>
      <c r="D506" s="0" t="n">
        <v>39.0362</v>
      </c>
      <c r="E506" s="0" t="n">
        <v>0</v>
      </c>
      <c r="F506" s="0" t="n">
        <v>0</v>
      </c>
      <c r="G506" s="0" t="n">
        <v>0</v>
      </c>
      <c r="H506" s="0" t="n">
        <v>0</v>
      </c>
      <c r="I506" s="0" t="n">
        <v>0</v>
      </c>
      <c r="J506" s="0" t="n">
        <v>9.147</v>
      </c>
      <c r="K506" s="0" t="n">
        <v>0</v>
      </c>
      <c r="L506" s="0" t="n">
        <v>0.0005</v>
      </c>
      <c r="M506" s="0" t="n">
        <v>0</v>
      </c>
      <c r="N506" s="0" t="n">
        <v>-0.0166</v>
      </c>
      <c r="O506" s="0" t="n">
        <v>2.4675</v>
      </c>
      <c r="P506" s="0" t="n">
        <v>0.01</v>
      </c>
      <c r="Q506" s="0" t="n">
        <v>0</v>
      </c>
      <c r="R506" s="0" t="n">
        <v>0.0558</v>
      </c>
      <c r="S506" s="0" t="n">
        <v>1</v>
      </c>
      <c r="T506" s="0" t="n">
        <v>8160.0244</v>
      </c>
      <c r="U506" s="0" t="n">
        <v>0</v>
      </c>
      <c r="V506" s="0" t="n">
        <v>-8153.9004</v>
      </c>
      <c r="W506" s="0" t="n">
        <v>-6.1696</v>
      </c>
      <c r="X506" s="0" t="n">
        <v>-9145.3984</v>
      </c>
      <c r="Y506" s="0" t="n">
        <v>1282.3138</v>
      </c>
      <c r="Z506" s="0" t="n">
        <v>10687.2119</v>
      </c>
      <c r="AA506" s="0" t="n">
        <v>657.3713</v>
      </c>
      <c r="AB506" s="0" t="n">
        <v>48.6932</v>
      </c>
      <c r="AC506" s="0" t="n">
        <v>17.489</v>
      </c>
      <c r="AD506" s="0" t="n">
        <v>16.7233</v>
      </c>
      <c r="AE506" s="0" t="n">
        <v>15.6832</v>
      </c>
      <c r="AF506" s="0" t="n">
        <v>0.0025</v>
      </c>
      <c r="AG506" s="0" t="n">
        <v>0.063</v>
      </c>
      <c r="AH506" s="0" t="n">
        <v>16.0737</v>
      </c>
    </row>
    <row r="507" customFormat="false" ht="12.8" hidden="false" customHeight="false" outlineLevel="0" collapsed="false">
      <c r="A507" s="0" t="n">
        <v>11</v>
      </c>
      <c r="B507" s="0" t="n">
        <v>25</v>
      </c>
      <c r="C507" s="0" t="n">
        <v>58.5476</v>
      </c>
      <c r="D507" s="0" t="n">
        <v>39.0356</v>
      </c>
      <c r="E507" s="0" t="n">
        <v>0</v>
      </c>
      <c r="F507" s="0" t="n">
        <v>0</v>
      </c>
      <c r="G507" s="0" t="n">
        <v>0</v>
      </c>
      <c r="H507" s="0" t="n">
        <v>0</v>
      </c>
      <c r="I507" s="0" t="n">
        <v>0</v>
      </c>
      <c r="J507" s="0" t="n">
        <v>9.7487</v>
      </c>
      <c r="K507" s="0" t="n">
        <v>0</v>
      </c>
      <c r="L507" s="0" t="n">
        <v>0.0005</v>
      </c>
      <c r="M507" s="0" t="n">
        <v>0</v>
      </c>
      <c r="N507" s="0" t="n">
        <v>-0.0166</v>
      </c>
      <c r="O507" s="0" t="n">
        <v>2.4673</v>
      </c>
      <c r="P507" s="0" t="n">
        <v>0.01</v>
      </c>
      <c r="Q507" s="0" t="n">
        <v>0</v>
      </c>
      <c r="R507" s="0" t="n">
        <v>0.0558</v>
      </c>
      <c r="S507" s="0" t="n">
        <v>0.9889</v>
      </c>
      <c r="T507" s="0" t="n">
        <v>8467.4463</v>
      </c>
      <c r="U507" s="0" t="n">
        <v>0</v>
      </c>
      <c r="V507" s="0" t="n">
        <v>-8462.3926</v>
      </c>
      <c r="W507" s="0" t="n">
        <v>-5.1389</v>
      </c>
      <c r="X507" s="0" t="n">
        <v>-9508.1807</v>
      </c>
      <c r="Y507" s="0" t="n">
        <v>1319.7202</v>
      </c>
      <c r="Z507" s="0" t="n">
        <v>11104.21</v>
      </c>
      <c r="AA507" s="0" t="n">
        <v>685.0341</v>
      </c>
      <c r="AB507" s="0" t="n">
        <v>48.6932</v>
      </c>
      <c r="AC507" s="0" t="n">
        <v>17.438</v>
      </c>
      <c r="AD507" s="0" t="n">
        <v>16.7475</v>
      </c>
      <c r="AE507" s="0" t="n">
        <v>15.8446</v>
      </c>
      <c r="AF507" s="0" t="n">
        <v>0.0025</v>
      </c>
      <c r="AG507" s="0" t="n">
        <v>0.063</v>
      </c>
      <c r="AH507" s="0" t="n">
        <v>16.0544</v>
      </c>
    </row>
    <row r="508" customFormat="false" ht="12.8" hidden="false" customHeight="false" outlineLevel="0" collapsed="false">
      <c r="A508" s="0" t="n">
        <v>11</v>
      </c>
      <c r="B508" s="0" t="n">
        <v>26</v>
      </c>
      <c r="C508" s="0" t="n">
        <v>58.5471</v>
      </c>
      <c r="D508" s="0" t="n">
        <v>39.0351</v>
      </c>
      <c r="E508" s="0" t="n">
        <v>0</v>
      </c>
      <c r="F508" s="0" t="n">
        <v>0</v>
      </c>
      <c r="G508" s="0" t="n">
        <v>0</v>
      </c>
      <c r="H508" s="0" t="n">
        <v>0</v>
      </c>
      <c r="I508" s="0" t="n">
        <v>0</v>
      </c>
      <c r="J508" s="0" t="n">
        <v>9.5853</v>
      </c>
      <c r="K508" s="0" t="n">
        <v>0</v>
      </c>
      <c r="L508" s="0" t="n">
        <v>0.0005</v>
      </c>
      <c r="M508" s="0" t="n">
        <v>0</v>
      </c>
      <c r="N508" s="0" t="n">
        <v>-0.0166</v>
      </c>
      <c r="O508" s="0" t="n">
        <v>2.4671</v>
      </c>
      <c r="P508" s="0" t="n">
        <v>0.01</v>
      </c>
      <c r="Q508" s="0" t="n">
        <v>0</v>
      </c>
      <c r="R508" s="0" t="n">
        <v>0.0558</v>
      </c>
      <c r="S508" s="0" t="n">
        <v>1</v>
      </c>
      <c r="T508" s="0" t="n">
        <v>8629.8926</v>
      </c>
      <c r="U508" s="0" t="n">
        <v>0</v>
      </c>
      <c r="V508" s="0" t="n">
        <v>-8624.1406</v>
      </c>
      <c r="W508" s="0" t="n">
        <v>-5.8497</v>
      </c>
      <c r="X508" s="0" t="n">
        <v>-9696.5635</v>
      </c>
      <c r="Y508" s="0" t="n">
        <v>1337.8635</v>
      </c>
      <c r="Z508" s="0" t="n">
        <v>11289.6357</v>
      </c>
      <c r="AA508" s="0" t="n">
        <v>697.0677</v>
      </c>
      <c r="AB508" s="0" t="n">
        <v>48.6932</v>
      </c>
      <c r="AC508" s="0" t="n">
        <v>17.72</v>
      </c>
      <c r="AD508" s="0" t="n">
        <v>17.0562</v>
      </c>
      <c r="AE508" s="0" t="n">
        <v>16.0281</v>
      </c>
      <c r="AF508" s="0" t="n">
        <v>0.0025</v>
      </c>
      <c r="AG508" s="0" t="n">
        <v>0.063</v>
      </c>
      <c r="AH508" s="0" t="n">
        <v>16.0772</v>
      </c>
    </row>
    <row r="509" customFormat="false" ht="12.8" hidden="false" customHeight="false" outlineLevel="0" collapsed="false">
      <c r="A509" s="0" t="n">
        <v>11</v>
      </c>
      <c r="B509" s="0" t="n">
        <v>27</v>
      </c>
      <c r="C509" s="0" t="n">
        <v>58.5465</v>
      </c>
      <c r="D509" s="0" t="n">
        <v>39.0345</v>
      </c>
      <c r="E509" s="0" t="n">
        <v>0</v>
      </c>
      <c r="F509" s="0" t="n">
        <v>0</v>
      </c>
      <c r="G509" s="0" t="n">
        <v>0</v>
      </c>
      <c r="H509" s="0" t="n">
        <v>0</v>
      </c>
      <c r="I509" s="0" t="n">
        <v>0</v>
      </c>
      <c r="J509" s="0" t="n">
        <v>9.5983</v>
      </c>
      <c r="K509" s="0" t="n">
        <v>0</v>
      </c>
      <c r="L509" s="0" t="n">
        <v>0.0005</v>
      </c>
      <c r="M509" s="0" t="n">
        <v>0</v>
      </c>
      <c r="N509" s="0" t="n">
        <v>-0.0166</v>
      </c>
      <c r="O509" s="0" t="n">
        <v>2.4669</v>
      </c>
      <c r="P509" s="0" t="n">
        <v>0.01</v>
      </c>
      <c r="Q509" s="0" t="n">
        <v>0</v>
      </c>
      <c r="R509" s="0" t="n">
        <v>0.0558</v>
      </c>
      <c r="S509" s="0" t="n">
        <v>1</v>
      </c>
      <c r="T509" s="0" t="n">
        <v>8686.4541</v>
      </c>
      <c r="U509" s="0" t="n">
        <v>0</v>
      </c>
      <c r="V509" s="0" t="n">
        <v>-8681.9951</v>
      </c>
      <c r="W509" s="0" t="n">
        <v>-4.3252</v>
      </c>
      <c r="X509" s="0" t="n">
        <v>-9765.4463</v>
      </c>
      <c r="Y509" s="0" t="n">
        <v>1339.6375</v>
      </c>
      <c r="Z509" s="0" t="n">
        <v>11381.084</v>
      </c>
      <c r="AA509" s="0" t="n">
        <v>698.9661</v>
      </c>
      <c r="AB509" s="0" t="n">
        <v>48.6932</v>
      </c>
      <c r="AC509" s="0" t="n">
        <v>17.604</v>
      </c>
      <c r="AD509" s="0" t="n">
        <v>16.9239</v>
      </c>
      <c r="AE509" s="0" t="n">
        <v>16.1234</v>
      </c>
      <c r="AF509" s="0" t="n">
        <v>0.0025</v>
      </c>
      <c r="AG509" s="0" t="n">
        <v>0.063</v>
      </c>
      <c r="AH509" s="0" t="n">
        <v>16.1475</v>
      </c>
    </row>
    <row r="510" customFormat="false" ht="12.8" hidden="false" customHeight="false" outlineLevel="0" collapsed="false">
      <c r="A510" s="0" t="n">
        <v>11</v>
      </c>
      <c r="B510" s="0" t="n">
        <v>28</v>
      </c>
      <c r="C510" s="0" t="n">
        <v>58.546</v>
      </c>
      <c r="D510" s="0" t="n">
        <v>39.034</v>
      </c>
      <c r="E510" s="0" t="n">
        <v>0</v>
      </c>
      <c r="F510" s="0" t="n">
        <v>0</v>
      </c>
      <c r="G510" s="0" t="n">
        <v>0</v>
      </c>
      <c r="H510" s="0" t="n">
        <v>0</v>
      </c>
      <c r="I510" s="0" t="n">
        <v>0</v>
      </c>
      <c r="J510" s="0" t="n">
        <v>9.7218</v>
      </c>
      <c r="K510" s="0" t="n">
        <v>0</v>
      </c>
      <c r="L510" s="0" t="n">
        <v>0.0005</v>
      </c>
      <c r="M510" s="0" t="n">
        <v>0</v>
      </c>
      <c r="N510" s="0" t="n">
        <v>-0.0166</v>
      </c>
      <c r="O510" s="0" t="n">
        <v>2.4668</v>
      </c>
      <c r="P510" s="0" t="n">
        <v>0.01</v>
      </c>
      <c r="Q510" s="0" t="n">
        <v>0</v>
      </c>
      <c r="R510" s="0" t="n">
        <v>0.0558</v>
      </c>
      <c r="S510" s="0" t="n">
        <v>1</v>
      </c>
      <c r="T510" s="0" t="n">
        <v>8658.9941</v>
      </c>
      <c r="U510" s="0" t="n">
        <v>0</v>
      </c>
      <c r="V510" s="0" t="n">
        <v>-8654.1299</v>
      </c>
      <c r="W510" s="0" t="n">
        <v>-4.9461</v>
      </c>
      <c r="X510" s="0" t="n">
        <v>-9731.2764</v>
      </c>
      <c r="Y510" s="0" t="n">
        <v>1329.9966</v>
      </c>
      <c r="Z510" s="0" t="n">
        <v>11317.9238</v>
      </c>
      <c r="AA510" s="0" t="n">
        <v>691.12</v>
      </c>
      <c r="AB510" s="0" t="n">
        <v>48.6932</v>
      </c>
      <c r="AC510" s="0" t="n">
        <v>17.93</v>
      </c>
      <c r="AD510" s="0" t="n">
        <v>17.1479</v>
      </c>
      <c r="AE510" s="0" t="n">
        <v>16.2484</v>
      </c>
      <c r="AF510" s="0" t="n">
        <v>0.0025</v>
      </c>
      <c r="AG510" s="0" t="n">
        <v>0.063</v>
      </c>
      <c r="AH510" s="0" t="n">
        <v>16.2809</v>
      </c>
    </row>
    <row r="511" customFormat="false" ht="12.8" hidden="false" customHeight="false" outlineLevel="0" collapsed="false">
      <c r="A511" s="0" t="n">
        <v>11</v>
      </c>
      <c r="B511" s="0" t="n">
        <v>29</v>
      </c>
      <c r="C511" s="0" t="n">
        <v>58.5454</v>
      </c>
      <c r="D511" s="0" t="n">
        <v>39.0334</v>
      </c>
      <c r="E511" s="0" t="n">
        <v>0</v>
      </c>
      <c r="F511" s="0" t="n">
        <v>0</v>
      </c>
      <c r="G511" s="0" t="n">
        <v>0</v>
      </c>
      <c r="H511" s="0" t="n">
        <v>0</v>
      </c>
      <c r="I511" s="0" t="n">
        <v>0</v>
      </c>
      <c r="J511" s="0" t="n">
        <v>9.7219</v>
      </c>
      <c r="K511" s="0" t="n">
        <v>0</v>
      </c>
      <c r="L511" s="0" t="n">
        <v>0.0005</v>
      </c>
      <c r="M511" s="0" t="n">
        <v>0</v>
      </c>
      <c r="N511" s="0" t="n">
        <v>-0.0166</v>
      </c>
      <c r="O511" s="0" t="n">
        <v>2.4666</v>
      </c>
      <c r="P511" s="0" t="n">
        <v>0.01</v>
      </c>
      <c r="Q511" s="0" t="n">
        <v>0</v>
      </c>
      <c r="R511" s="0" t="n">
        <v>0.0558</v>
      </c>
      <c r="S511" s="0" t="n">
        <v>1</v>
      </c>
      <c r="T511" s="0" t="n">
        <v>8517.3301</v>
      </c>
      <c r="U511" s="0" t="n">
        <v>0</v>
      </c>
      <c r="V511" s="0" t="n">
        <v>-8511.2998</v>
      </c>
      <c r="W511" s="0" t="n">
        <v>-6.1245</v>
      </c>
      <c r="X511" s="0" t="n">
        <v>-9560.9482</v>
      </c>
      <c r="Y511" s="0" t="n">
        <v>1302.6388</v>
      </c>
      <c r="Z511" s="0" t="n">
        <v>11106.0723</v>
      </c>
      <c r="AA511" s="0" t="n">
        <v>669.393</v>
      </c>
      <c r="AB511" s="0" t="n">
        <v>48.6932</v>
      </c>
      <c r="AC511" s="0" t="n">
        <v>18.545</v>
      </c>
      <c r="AD511" s="0" t="n">
        <v>17.5169</v>
      </c>
      <c r="AE511" s="0" t="n">
        <v>16.4215</v>
      </c>
      <c r="AF511" s="0" t="n">
        <v>0.0025</v>
      </c>
      <c r="AG511" s="0" t="n">
        <v>0.063</v>
      </c>
      <c r="AH511" s="0" t="n">
        <v>16.503</v>
      </c>
    </row>
    <row r="512" customFormat="false" ht="12.8" hidden="false" customHeight="false" outlineLevel="0" collapsed="false">
      <c r="A512" s="0" t="n">
        <v>11</v>
      </c>
      <c r="B512" s="0" t="n">
        <v>30</v>
      </c>
      <c r="C512" s="0" t="n">
        <v>58.5449</v>
      </c>
      <c r="D512" s="0" t="n">
        <v>39.0329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9.6897</v>
      </c>
      <c r="K512" s="0" t="n">
        <v>0</v>
      </c>
      <c r="L512" s="0" t="n">
        <v>0.0005</v>
      </c>
      <c r="M512" s="0" t="n">
        <v>0</v>
      </c>
      <c r="N512" s="0" t="n">
        <v>-0.0166</v>
      </c>
      <c r="O512" s="0" t="n">
        <v>2.4664</v>
      </c>
      <c r="P512" s="0" t="n">
        <v>0.01</v>
      </c>
      <c r="Q512" s="0" t="n">
        <v>0</v>
      </c>
      <c r="R512" s="0" t="n">
        <v>0.0558</v>
      </c>
      <c r="S512" s="0" t="n">
        <v>1</v>
      </c>
      <c r="T512" s="0" t="n">
        <v>8305.8857</v>
      </c>
      <c r="U512" s="0" t="n">
        <v>0</v>
      </c>
      <c r="V512" s="0" t="n">
        <v>-8296.8018</v>
      </c>
      <c r="W512" s="0" t="n">
        <v>-9.2179</v>
      </c>
      <c r="X512" s="0" t="n">
        <v>-9303.5107</v>
      </c>
      <c r="Y512" s="0" t="n">
        <v>1262.7271</v>
      </c>
      <c r="Z512" s="0" t="n">
        <v>10807.541</v>
      </c>
      <c r="AA512" s="0" t="n">
        <v>636.2693</v>
      </c>
      <c r="AB512" s="0" t="n">
        <v>48.6932</v>
      </c>
      <c r="AC512" s="0" t="n">
        <v>19.261</v>
      </c>
      <c r="AD512" s="0" t="n">
        <v>18.3307</v>
      </c>
      <c r="AE512" s="0" t="n">
        <v>16.7239</v>
      </c>
      <c r="AF512" s="0" t="n">
        <v>0.0025</v>
      </c>
      <c r="AG512" s="0" t="n">
        <v>0.063</v>
      </c>
      <c r="AH512" s="0" t="n">
        <v>16.8473</v>
      </c>
    </row>
    <row r="513" customFormat="false" ht="12.8" hidden="false" customHeight="false" outlineLevel="0" collapsed="false">
      <c r="A513" s="0" t="n">
        <v>11</v>
      </c>
      <c r="B513" s="0" t="n">
        <v>31</v>
      </c>
      <c r="C513" s="0" t="n">
        <v>58.5443</v>
      </c>
      <c r="D513" s="0" t="n">
        <v>39.0323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9.8316</v>
      </c>
      <c r="K513" s="0" t="n">
        <v>0</v>
      </c>
      <c r="L513" s="0" t="n">
        <v>0.0005</v>
      </c>
      <c r="M513" s="0" t="n">
        <v>0</v>
      </c>
      <c r="N513" s="0" t="n">
        <v>-0.0166</v>
      </c>
      <c r="O513" s="0" t="n">
        <v>2.4662</v>
      </c>
      <c r="P513" s="0" t="n">
        <v>0.01</v>
      </c>
      <c r="Q513" s="0" t="n">
        <v>0</v>
      </c>
      <c r="R513" s="0" t="n">
        <v>0.0558</v>
      </c>
      <c r="S513" s="0" t="n">
        <v>1</v>
      </c>
      <c r="T513" s="0" t="n">
        <v>8088.8672</v>
      </c>
      <c r="U513" s="0" t="n">
        <v>0</v>
      </c>
      <c r="V513" s="0" t="n">
        <v>-8079.5981</v>
      </c>
      <c r="W513" s="0" t="n">
        <v>-9.4774</v>
      </c>
      <c r="X513" s="0" t="n">
        <v>-9045.7373</v>
      </c>
      <c r="Y513" s="0" t="n">
        <v>1207.7264</v>
      </c>
      <c r="Z513" s="0" t="n">
        <v>10560.5654</v>
      </c>
      <c r="AA513" s="0" t="n">
        <v>592.0939</v>
      </c>
      <c r="AB513" s="0" t="n">
        <v>48.6932</v>
      </c>
      <c r="AC513" s="0" t="n">
        <v>19.276</v>
      </c>
      <c r="AD513" s="0" t="n">
        <v>18.6868</v>
      </c>
      <c r="AE513" s="0" t="n">
        <v>17.0002</v>
      </c>
      <c r="AF513" s="0" t="n">
        <v>0.0025</v>
      </c>
      <c r="AG513" s="0" t="n">
        <v>0.063</v>
      </c>
      <c r="AH513" s="0" t="n">
        <v>17.4779</v>
      </c>
    </row>
    <row r="514" customFormat="false" ht="12.8" hidden="false" customHeight="false" outlineLevel="0" collapsed="false">
      <c r="A514" s="0" t="n">
        <v>11</v>
      </c>
      <c r="B514" s="0" t="n">
        <v>32</v>
      </c>
      <c r="C514" s="0" t="n">
        <v>58.5438</v>
      </c>
      <c r="D514" s="0" t="n">
        <v>39.0318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9.7362</v>
      </c>
      <c r="K514" s="0" t="n">
        <v>0</v>
      </c>
      <c r="L514" s="0" t="n">
        <v>0.0005</v>
      </c>
      <c r="M514" s="0" t="n">
        <v>0</v>
      </c>
      <c r="N514" s="0" t="n">
        <v>-0.0166</v>
      </c>
      <c r="O514" s="0" t="n">
        <v>2.466</v>
      </c>
      <c r="P514" s="0" t="n">
        <v>0.01</v>
      </c>
      <c r="Q514" s="0" t="n">
        <v>0</v>
      </c>
      <c r="R514" s="0" t="n">
        <v>0.0558</v>
      </c>
      <c r="S514" s="0" t="n">
        <v>1</v>
      </c>
      <c r="T514" s="0" t="n">
        <v>7936.3799</v>
      </c>
      <c r="U514" s="0" t="n">
        <v>0</v>
      </c>
      <c r="V514" s="0" t="n">
        <v>-7929.335</v>
      </c>
      <c r="W514" s="0" t="n">
        <v>-6.8879</v>
      </c>
      <c r="X514" s="0" t="n">
        <v>-8870.5928</v>
      </c>
      <c r="Y514" s="0" t="n">
        <v>1139.618</v>
      </c>
      <c r="Z514" s="0" t="n">
        <v>10376.3848</v>
      </c>
      <c r="AA514" s="0" t="n">
        <v>538.213</v>
      </c>
      <c r="AB514" s="0" t="n">
        <v>48.6932</v>
      </c>
      <c r="AC514" s="0" t="n">
        <v>19.005</v>
      </c>
      <c r="AD514" s="0" t="n">
        <v>18.4268</v>
      </c>
      <c r="AE514" s="0" t="n">
        <v>17.1263</v>
      </c>
      <c r="AF514" s="0" t="n">
        <v>0.0025</v>
      </c>
      <c r="AG514" s="0" t="n">
        <v>0.063</v>
      </c>
      <c r="AH514" s="0" t="n">
        <v>18.6536</v>
      </c>
    </row>
    <row r="515" customFormat="false" ht="12.8" hidden="false" customHeight="false" outlineLevel="0" collapsed="false">
      <c r="A515" s="0" t="n">
        <v>11</v>
      </c>
      <c r="B515" s="0" t="n">
        <v>33</v>
      </c>
      <c r="C515" s="0" t="n">
        <v>58.5432</v>
      </c>
      <c r="D515" s="0" t="n">
        <v>39.0312</v>
      </c>
      <c r="E515" s="0" t="n">
        <v>0</v>
      </c>
      <c r="F515" s="0" t="n">
        <v>0</v>
      </c>
      <c r="G515" s="0" t="n">
        <v>0</v>
      </c>
      <c r="H515" s="0" t="n">
        <v>0</v>
      </c>
      <c r="I515" s="0" t="n">
        <v>0</v>
      </c>
      <c r="J515" s="0" t="n">
        <v>9.4532</v>
      </c>
      <c r="K515" s="0" t="n">
        <v>0</v>
      </c>
      <c r="L515" s="0" t="n">
        <v>0.0005</v>
      </c>
      <c r="M515" s="0" t="n">
        <v>0</v>
      </c>
      <c r="N515" s="0" t="n">
        <v>-0.0166</v>
      </c>
      <c r="O515" s="0" t="n">
        <v>2.4659</v>
      </c>
      <c r="P515" s="0" t="n">
        <v>0.01</v>
      </c>
      <c r="Q515" s="0" t="n">
        <v>0</v>
      </c>
      <c r="R515" s="0" t="n">
        <v>0.0558</v>
      </c>
      <c r="S515" s="0" t="n">
        <v>1</v>
      </c>
      <c r="T515" s="0" t="n">
        <v>7741.0723</v>
      </c>
      <c r="U515" s="0" t="n">
        <v>0</v>
      </c>
      <c r="V515" s="0" t="n">
        <v>-7732.9951</v>
      </c>
      <c r="W515" s="0" t="n">
        <v>-8.0551</v>
      </c>
      <c r="X515" s="0" t="n">
        <v>-8637.2891</v>
      </c>
      <c r="Y515" s="0" t="n">
        <v>1061.175</v>
      </c>
      <c r="Z515" s="0" t="n">
        <v>10065.6484</v>
      </c>
      <c r="AA515" s="0" t="n">
        <v>474.1782</v>
      </c>
      <c r="AB515" s="0" t="n">
        <v>48.6932</v>
      </c>
      <c r="AC515" s="0" t="n">
        <v>19.526</v>
      </c>
      <c r="AD515" s="0" t="n">
        <v>18.7947</v>
      </c>
      <c r="AE515" s="0" t="n">
        <v>17.3089</v>
      </c>
      <c r="AF515" s="0" t="n">
        <v>0.0025</v>
      </c>
      <c r="AG515" s="0" t="n">
        <v>0.0629</v>
      </c>
      <c r="AH515" s="0" t="n">
        <v>20.3911</v>
      </c>
    </row>
    <row r="516" customFormat="false" ht="12.8" hidden="false" customHeight="false" outlineLevel="0" collapsed="false">
      <c r="A516" s="0" t="n">
        <v>11</v>
      </c>
      <c r="B516" s="0" t="n">
        <v>34</v>
      </c>
      <c r="C516" s="0" t="n">
        <v>58.5427</v>
      </c>
      <c r="D516" s="0" t="n">
        <v>39.0307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9.0704</v>
      </c>
      <c r="K516" s="0" t="n">
        <v>0</v>
      </c>
      <c r="L516" s="0" t="n">
        <v>0.0005</v>
      </c>
      <c r="M516" s="0" t="n">
        <v>0</v>
      </c>
      <c r="N516" s="0" t="n">
        <v>-0.0166</v>
      </c>
      <c r="O516" s="0" t="n">
        <v>2.4657</v>
      </c>
      <c r="P516" s="0" t="n">
        <v>0.01</v>
      </c>
      <c r="Q516" s="0" t="n">
        <v>0</v>
      </c>
      <c r="R516" s="0" t="n">
        <v>0.0558</v>
      </c>
      <c r="S516" s="0" t="n">
        <v>1</v>
      </c>
      <c r="T516" s="0" t="n">
        <v>7437.3218</v>
      </c>
      <c r="U516" s="0" t="n">
        <v>0</v>
      </c>
      <c r="V516" s="0" t="n">
        <v>-7427.8735</v>
      </c>
      <c r="W516" s="0" t="n">
        <v>-9.4566</v>
      </c>
      <c r="X516" s="0" t="n">
        <v>-8275.333</v>
      </c>
      <c r="Y516" s="0" t="n">
        <v>969.2626</v>
      </c>
      <c r="Z516" s="0" t="n">
        <v>9653.6514</v>
      </c>
      <c r="AA516" s="0" t="n">
        <v>401.1172</v>
      </c>
      <c r="AB516" s="0" t="n">
        <v>48.6932</v>
      </c>
      <c r="AC516" s="0" t="n">
        <v>20.121</v>
      </c>
      <c r="AD516" s="0" t="n">
        <v>19.2675</v>
      </c>
      <c r="AE516" s="0" t="n">
        <v>17.5457</v>
      </c>
      <c r="AF516" s="0" t="n">
        <v>0.0025</v>
      </c>
      <c r="AG516" s="0" t="n">
        <v>0.0629</v>
      </c>
      <c r="AH516" s="0" t="n">
        <v>22.8084</v>
      </c>
    </row>
    <row r="517" customFormat="false" ht="12.8" hidden="false" customHeight="false" outlineLevel="0" collapsed="false">
      <c r="A517" s="0" t="n">
        <v>11</v>
      </c>
      <c r="B517" s="0" t="n">
        <v>35</v>
      </c>
      <c r="C517" s="0" t="n">
        <v>58.5421</v>
      </c>
      <c r="D517" s="0" t="n">
        <v>39.0301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9.0126</v>
      </c>
      <c r="K517" s="0" t="n">
        <v>0</v>
      </c>
      <c r="L517" s="0" t="n">
        <v>0.0005</v>
      </c>
      <c r="M517" s="0" t="n">
        <v>0</v>
      </c>
      <c r="N517" s="0" t="n">
        <v>-0.0166</v>
      </c>
      <c r="O517" s="0" t="n">
        <v>2.4655</v>
      </c>
      <c r="P517" s="0" t="n">
        <v>0.01</v>
      </c>
      <c r="Q517" s="0" t="n">
        <v>0</v>
      </c>
      <c r="R517" s="0" t="n">
        <v>0.0558</v>
      </c>
      <c r="S517" s="0" t="n">
        <v>1</v>
      </c>
      <c r="T517" s="0" t="n">
        <v>7041.9268</v>
      </c>
      <c r="U517" s="0" t="n">
        <v>0</v>
      </c>
      <c r="V517" s="0" t="n">
        <v>-7032.5938</v>
      </c>
      <c r="W517" s="0" t="n">
        <v>-9.3573</v>
      </c>
      <c r="X517" s="0" t="n">
        <v>-7808.9263</v>
      </c>
      <c r="Y517" s="0" t="n">
        <v>871.9559</v>
      </c>
      <c r="Z517" s="0" t="n">
        <v>9181.127</v>
      </c>
      <c r="AA517" s="0" t="n">
        <v>328.214</v>
      </c>
      <c r="AB517" s="0" t="n">
        <v>48.6932</v>
      </c>
      <c r="AC517" s="0" t="n">
        <v>20.203</v>
      </c>
      <c r="AD517" s="0" t="n">
        <v>19.4837</v>
      </c>
      <c r="AE517" s="0" t="n">
        <v>17.7564</v>
      </c>
      <c r="AF517" s="0" t="n">
        <v>0.0025</v>
      </c>
      <c r="AG517" s="0" t="n">
        <v>0.0629</v>
      </c>
      <c r="AH517" s="0" t="n">
        <v>26.1145</v>
      </c>
    </row>
    <row r="518" customFormat="false" ht="12.8" hidden="false" customHeight="false" outlineLevel="0" collapsed="false">
      <c r="A518" s="0" t="n">
        <v>11</v>
      </c>
      <c r="B518" s="0" t="n">
        <v>36</v>
      </c>
      <c r="C518" s="0" t="n">
        <v>58.5416</v>
      </c>
      <c r="D518" s="0" t="n">
        <v>39.0296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8.4679</v>
      </c>
      <c r="K518" s="0" t="n">
        <v>0</v>
      </c>
      <c r="L518" s="0" t="n">
        <v>0.0005</v>
      </c>
      <c r="M518" s="0" t="n">
        <v>0</v>
      </c>
      <c r="N518" s="0" t="n">
        <v>-0.0166</v>
      </c>
      <c r="O518" s="0" t="n">
        <v>2.4653</v>
      </c>
      <c r="P518" s="0" t="n">
        <v>0.01</v>
      </c>
      <c r="Q518" s="0" t="n">
        <v>0</v>
      </c>
      <c r="R518" s="0" t="n">
        <v>0.0558</v>
      </c>
      <c r="S518" s="0" t="n">
        <v>1</v>
      </c>
      <c r="T518" s="0" t="n">
        <v>6486.1235</v>
      </c>
      <c r="U518" s="0" t="n">
        <v>0</v>
      </c>
      <c r="V518" s="0" t="n">
        <v>-6480.6421</v>
      </c>
      <c r="W518" s="0" t="n">
        <v>-5.5828</v>
      </c>
      <c r="X518" s="0" t="n">
        <v>-7163.188</v>
      </c>
      <c r="Y518" s="0" t="n">
        <v>765.1339</v>
      </c>
      <c r="Z518" s="0" t="n">
        <v>8560.375</v>
      </c>
      <c r="AA518" s="0" t="n">
        <v>255.1907</v>
      </c>
      <c r="AB518" s="0" t="n">
        <v>48.6932</v>
      </c>
      <c r="AC518" s="0" t="n">
        <v>19.434</v>
      </c>
      <c r="AD518" s="0" t="n">
        <v>18.9127</v>
      </c>
      <c r="AE518" s="0" t="n">
        <v>17.7747</v>
      </c>
      <c r="AF518" s="0" t="n">
        <v>0.0025</v>
      </c>
      <c r="AG518" s="0" t="n">
        <v>0.0629</v>
      </c>
      <c r="AH518" s="0" t="n">
        <v>30.8933</v>
      </c>
    </row>
    <row r="519" customFormat="false" ht="12.8" hidden="false" customHeight="false" outlineLevel="0" collapsed="false">
      <c r="A519" s="0" t="n">
        <v>11</v>
      </c>
      <c r="B519" s="0" t="n">
        <v>37</v>
      </c>
      <c r="C519" s="0" t="n">
        <v>58.541</v>
      </c>
      <c r="D519" s="0" t="n">
        <v>39.029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6.0128</v>
      </c>
      <c r="K519" s="0" t="n">
        <v>0</v>
      </c>
      <c r="L519" s="0" t="n">
        <v>0.0005</v>
      </c>
      <c r="M519" s="0" t="n">
        <v>0</v>
      </c>
      <c r="N519" s="0" t="n">
        <v>-0.0166</v>
      </c>
      <c r="O519" s="0" t="n">
        <v>2.4651</v>
      </c>
      <c r="P519" s="0" t="n">
        <v>0.01</v>
      </c>
      <c r="Q519" s="0" t="n">
        <v>0</v>
      </c>
      <c r="R519" s="0" t="n">
        <v>0.0558</v>
      </c>
      <c r="S519" s="0" t="n">
        <v>1</v>
      </c>
      <c r="T519" s="0" t="n">
        <v>3157.5266</v>
      </c>
      <c r="U519" s="0" t="n">
        <v>0</v>
      </c>
      <c r="V519" s="0" t="n">
        <v>-3151.9573</v>
      </c>
      <c r="W519" s="0" t="n">
        <v>-5.5732</v>
      </c>
      <c r="X519" s="0" t="n">
        <v>-3246.9856</v>
      </c>
      <c r="Y519" s="0" t="n">
        <v>683.4137</v>
      </c>
      <c r="Z519" s="0" t="n">
        <v>4793.0059</v>
      </c>
      <c r="AA519" s="0" t="n">
        <v>214.9568</v>
      </c>
      <c r="AB519" s="0" t="n">
        <v>48.6932</v>
      </c>
      <c r="AC519" s="0" t="n">
        <v>19.216</v>
      </c>
      <c r="AD519" s="0" t="n">
        <v>18.929</v>
      </c>
      <c r="AE519" s="0" t="n">
        <v>17.8131</v>
      </c>
      <c r="AF519" s="0" t="n">
        <v>0.0025</v>
      </c>
      <c r="AG519" s="0" t="n">
        <v>0.0629</v>
      </c>
      <c r="AH519" s="0" t="n">
        <v>20.9214</v>
      </c>
    </row>
    <row r="520" customFormat="false" ht="12.8" hidden="false" customHeight="false" outlineLevel="0" collapsed="false">
      <c r="A520" s="0" t="n">
        <v>11</v>
      </c>
      <c r="B520" s="0" t="n">
        <v>38</v>
      </c>
      <c r="C520" s="0" t="n">
        <v>58.5405</v>
      </c>
      <c r="D520" s="0" t="n">
        <v>39.0285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4.9221</v>
      </c>
      <c r="K520" s="0" t="n">
        <v>0</v>
      </c>
      <c r="L520" s="0" t="n">
        <v>0.0005</v>
      </c>
      <c r="M520" s="0" t="n">
        <v>0</v>
      </c>
      <c r="N520" s="0" t="n">
        <v>-0.0166</v>
      </c>
      <c r="O520" s="0" t="n">
        <v>2.465</v>
      </c>
      <c r="P520" s="0" t="n">
        <v>0.01</v>
      </c>
      <c r="Q520" s="0" t="n">
        <v>0</v>
      </c>
      <c r="R520" s="0" t="n">
        <v>0.0558</v>
      </c>
      <c r="S520" s="0" t="n">
        <v>1</v>
      </c>
      <c r="T520" s="0" t="n">
        <v>1880.6399</v>
      </c>
      <c r="U520" s="0" t="n">
        <v>0</v>
      </c>
      <c r="V520" s="0" t="n">
        <v>-1876.2949</v>
      </c>
      <c r="W520" s="0" t="n">
        <v>-4.5132</v>
      </c>
      <c r="X520" s="0" t="n">
        <v>-1747.3489</v>
      </c>
      <c r="Y520" s="0" t="n">
        <v>565.3701</v>
      </c>
      <c r="Z520" s="0" t="n">
        <v>3219.8745</v>
      </c>
      <c r="AA520" s="0" t="n">
        <v>129.2423</v>
      </c>
      <c r="AB520" s="0" t="n">
        <v>48.6932</v>
      </c>
      <c r="AC520" s="0" t="n">
        <v>18.909</v>
      </c>
      <c r="AD520" s="0" t="n">
        <v>18.7479</v>
      </c>
      <c r="AE520" s="0" t="n">
        <v>17.8127</v>
      </c>
      <c r="AF520" s="0" t="n">
        <v>0.0025</v>
      </c>
      <c r="AG520" s="0" t="n">
        <v>0.0629</v>
      </c>
      <c r="AH520" s="0" t="n">
        <v>20.9214</v>
      </c>
    </row>
    <row r="521" customFormat="false" ht="12.8" hidden="false" customHeight="false" outlineLevel="0" collapsed="false">
      <c r="A521" s="0" t="n">
        <v>11</v>
      </c>
      <c r="B521" s="0" t="n">
        <v>39</v>
      </c>
      <c r="C521" s="0" t="n">
        <v>58.5399</v>
      </c>
      <c r="D521" s="0" t="n">
        <v>39.0279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0.0005</v>
      </c>
      <c r="M521" s="0" t="n">
        <v>0</v>
      </c>
      <c r="N521" s="0" t="n">
        <v>-0.0166</v>
      </c>
      <c r="O521" s="0" t="n">
        <v>2.465</v>
      </c>
      <c r="P521" s="0" t="n">
        <v>0.01</v>
      </c>
      <c r="Q521" s="0" t="n">
        <v>0</v>
      </c>
      <c r="R521" s="0" t="n">
        <v>0.0558</v>
      </c>
      <c r="S521" s="0" t="n">
        <v>1</v>
      </c>
      <c r="T521" s="0" t="n">
        <v>32.4631</v>
      </c>
      <c r="U521" s="0" t="n">
        <v>0</v>
      </c>
      <c r="V521" s="0" t="n">
        <v>-29.3267</v>
      </c>
      <c r="W521" s="0" t="n">
        <v>-3.2551</v>
      </c>
      <c r="X521" s="0" t="n">
        <v>423.9119</v>
      </c>
      <c r="Y521" s="0" t="n">
        <v>456.8659</v>
      </c>
      <c r="Z521" s="0" t="n">
        <v>950.8666</v>
      </c>
      <c r="AA521" s="0" t="n">
        <v>22.1347</v>
      </c>
      <c r="AB521" s="0" t="n">
        <v>48.6932</v>
      </c>
      <c r="AC521" s="0" t="n">
        <v>18.49</v>
      </c>
      <c r="AD521" s="0" t="n">
        <v>18.4869</v>
      </c>
      <c r="AE521" s="0" t="n">
        <v>17.7682</v>
      </c>
      <c r="AF521" s="0" t="n">
        <v>0.0025</v>
      </c>
      <c r="AG521" s="0" t="n">
        <v>0.0629</v>
      </c>
      <c r="AH521" s="0" t="n">
        <v>0</v>
      </c>
    </row>
    <row r="522" customFormat="false" ht="12.8" hidden="false" customHeight="false" outlineLevel="0" collapsed="false">
      <c r="A522" s="0" t="n">
        <v>11</v>
      </c>
      <c r="B522" s="0" t="n">
        <v>40</v>
      </c>
      <c r="C522" s="0" t="n">
        <v>58.5394</v>
      </c>
      <c r="D522" s="0" t="n">
        <v>39.0274</v>
      </c>
      <c r="E522" s="0" t="n">
        <v>0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0.0005</v>
      </c>
      <c r="M522" s="0" t="n">
        <v>0</v>
      </c>
      <c r="N522" s="0" t="n">
        <v>-0.0167</v>
      </c>
      <c r="O522" s="0" t="n">
        <v>2.465</v>
      </c>
      <c r="P522" s="0" t="n">
        <v>0.01</v>
      </c>
      <c r="Q522" s="0" t="n">
        <v>0</v>
      </c>
      <c r="R522" s="0" t="n">
        <v>0.0558</v>
      </c>
      <c r="S522" s="0" t="n">
        <v>1</v>
      </c>
      <c r="T522" s="0" t="n">
        <v>76.0162</v>
      </c>
      <c r="U522" s="0" t="n">
        <v>0</v>
      </c>
      <c r="V522" s="0" t="n">
        <v>-75.6618</v>
      </c>
      <c r="W522" s="0" t="n">
        <v>-0.2767</v>
      </c>
      <c r="X522" s="0" t="n">
        <v>365.2558</v>
      </c>
      <c r="Y522" s="0" t="n">
        <v>398.6021</v>
      </c>
      <c r="Z522" s="0" t="n">
        <v>966.8004</v>
      </c>
      <c r="AA522" s="0" t="n">
        <v>-32.6066</v>
      </c>
      <c r="AB522" s="0" t="n">
        <v>48.6932</v>
      </c>
      <c r="AC522" s="0" t="n">
        <v>17.833</v>
      </c>
      <c r="AD522" s="0" t="n">
        <v>17.8256</v>
      </c>
      <c r="AE522" s="0" t="n">
        <v>17.6034</v>
      </c>
      <c r="AF522" s="0" t="n">
        <v>0.0025</v>
      </c>
      <c r="AG522" s="0" t="n">
        <v>0.0629</v>
      </c>
      <c r="AH522" s="0" t="n">
        <v>0</v>
      </c>
    </row>
    <row r="523" customFormat="false" ht="12.8" hidden="false" customHeight="false" outlineLevel="0" collapsed="false">
      <c r="A523" s="0" t="n">
        <v>11</v>
      </c>
      <c r="B523" s="0" t="n">
        <v>41</v>
      </c>
      <c r="C523" s="0" t="n">
        <v>58.5389</v>
      </c>
      <c r="D523" s="0" t="n">
        <v>39.0268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0.0005</v>
      </c>
      <c r="M523" s="0" t="n">
        <v>0</v>
      </c>
      <c r="N523" s="0" t="n">
        <v>-0.0167</v>
      </c>
      <c r="O523" s="0" t="n">
        <v>2.465</v>
      </c>
      <c r="P523" s="0" t="n">
        <v>0.01</v>
      </c>
      <c r="Q523" s="0" t="n">
        <v>0</v>
      </c>
      <c r="R523" s="0" t="n">
        <v>0.0558</v>
      </c>
      <c r="S523" s="0" t="n">
        <v>1</v>
      </c>
      <c r="T523" s="0" t="n">
        <v>79.5798</v>
      </c>
      <c r="U523" s="0" t="n">
        <v>0</v>
      </c>
      <c r="V523" s="0" t="n">
        <v>-81.7883</v>
      </c>
      <c r="W523" s="0" t="n">
        <v>2.0578</v>
      </c>
      <c r="X523" s="0" t="n">
        <v>354.0125</v>
      </c>
      <c r="Y523" s="0" t="n">
        <v>387.759</v>
      </c>
      <c r="Z523" s="0" t="n">
        <v>959.7456</v>
      </c>
      <c r="AA523" s="0" t="n">
        <v>-40.0193</v>
      </c>
      <c r="AB523" s="0" t="n">
        <v>48.6932</v>
      </c>
      <c r="AC523" s="0" t="n">
        <v>17.185</v>
      </c>
      <c r="AD523" s="0" t="n">
        <v>17.1772</v>
      </c>
      <c r="AE523" s="0" t="n">
        <v>17.3664</v>
      </c>
      <c r="AF523" s="0" t="n">
        <v>0.0025</v>
      </c>
      <c r="AG523" s="0" t="n">
        <v>0.0629</v>
      </c>
      <c r="AH523" s="0" t="n">
        <v>0</v>
      </c>
    </row>
    <row r="524" customFormat="false" ht="12.8" hidden="false" customHeight="false" outlineLevel="0" collapsed="false">
      <c r="A524" s="0" t="n">
        <v>11</v>
      </c>
      <c r="B524" s="0" t="n">
        <v>42</v>
      </c>
      <c r="C524" s="0" t="n">
        <v>58.5383</v>
      </c>
      <c r="D524" s="0" t="n">
        <v>39.0263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0</v>
      </c>
      <c r="L524" s="0" t="n">
        <v>0.0005</v>
      </c>
      <c r="M524" s="0" t="n">
        <v>0</v>
      </c>
      <c r="N524" s="0" t="n">
        <v>-0.0167</v>
      </c>
      <c r="O524" s="0" t="n">
        <v>2.465</v>
      </c>
      <c r="P524" s="0" t="n">
        <v>0.01</v>
      </c>
      <c r="Q524" s="0" t="n">
        <v>0</v>
      </c>
      <c r="R524" s="0" t="n">
        <v>0.0558</v>
      </c>
      <c r="S524" s="0" t="n">
        <v>1</v>
      </c>
      <c r="T524" s="0" t="n">
        <v>78.9217</v>
      </c>
      <c r="U524" s="0" t="n">
        <v>0</v>
      </c>
      <c r="V524" s="0" t="n">
        <v>-81.6235</v>
      </c>
      <c r="W524" s="0" t="n">
        <v>2.6588</v>
      </c>
      <c r="X524" s="0" t="n">
        <v>351.9686</v>
      </c>
      <c r="Y524" s="0" t="n">
        <v>385.7474</v>
      </c>
      <c r="Z524" s="0" t="n">
        <v>938.8364</v>
      </c>
      <c r="AA524" s="0" t="n">
        <v>-40.1288</v>
      </c>
      <c r="AB524" s="0" t="n">
        <v>48.6932</v>
      </c>
      <c r="AC524" s="0" t="n">
        <v>16.823</v>
      </c>
      <c r="AD524" s="0" t="n">
        <v>16.8157</v>
      </c>
      <c r="AE524" s="0" t="n">
        <v>17.1457</v>
      </c>
      <c r="AF524" s="0" t="n">
        <v>0.0025</v>
      </c>
      <c r="AG524" s="0" t="n">
        <v>0.0629</v>
      </c>
      <c r="AH524" s="0" t="n">
        <v>0</v>
      </c>
    </row>
    <row r="525" customFormat="false" ht="12.8" hidden="false" customHeight="false" outlineLevel="0" collapsed="false">
      <c r="A525" s="0" t="n">
        <v>11</v>
      </c>
      <c r="B525" s="0" t="n">
        <v>43</v>
      </c>
      <c r="C525" s="0" t="n">
        <v>58.5378</v>
      </c>
      <c r="D525" s="0" t="n">
        <v>39.0257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0.0005</v>
      </c>
      <c r="M525" s="0" t="n">
        <v>0</v>
      </c>
      <c r="N525" s="0" t="n">
        <v>-0.0167</v>
      </c>
      <c r="O525" s="0" t="n">
        <v>2.465</v>
      </c>
      <c r="P525" s="0" t="n">
        <v>0.01</v>
      </c>
      <c r="Q525" s="0" t="n">
        <v>0</v>
      </c>
      <c r="R525" s="0" t="n">
        <v>0.0558</v>
      </c>
      <c r="S525" s="0" t="n">
        <v>1</v>
      </c>
      <c r="T525" s="0" t="n">
        <v>79.3581</v>
      </c>
      <c r="U525" s="0" t="n">
        <v>0</v>
      </c>
      <c r="V525" s="0" t="n">
        <v>-81.524</v>
      </c>
      <c r="W525" s="0" t="n">
        <v>2.0992</v>
      </c>
      <c r="X525" s="0" t="n">
        <v>351.4384</v>
      </c>
      <c r="Y525" s="0" t="n">
        <v>385.2451</v>
      </c>
      <c r="Z525" s="0" t="n">
        <v>923.3055</v>
      </c>
      <c r="AA525" s="0" t="n">
        <v>-40.081</v>
      </c>
      <c r="AB525" s="0" t="n">
        <v>48.6932</v>
      </c>
      <c r="AC525" s="0" t="n">
        <v>16.718</v>
      </c>
      <c r="AD525" s="0" t="n">
        <v>16.7109</v>
      </c>
      <c r="AE525" s="0" t="n">
        <v>16.9861</v>
      </c>
      <c r="AF525" s="0" t="n">
        <v>0.0025</v>
      </c>
      <c r="AG525" s="0" t="n">
        <v>0.0629</v>
      </c>
      <c r="AH525" s="0" t="n">
        <v>0</v>
      </c>
    </row>
    <row r="526" customFormat="false" ht="12.8" hidden="false" customHeight="false" outlineLevel="0" collapsed="false">
      <c r="A526" s="0" t="n">
        <v>11</v>
      </c>
      <c r="B526" s="0" t="n">
        <v>44</v>
      </c>
      <c r="C526" s="0" t="n">
        <v>58.5372</v>
      </c>
      <c r="D526" s="0" t="n">
        <v>39.0252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0</v>
      </c>
      <c r="L526" s="0" t="n">
        <v>0.0005</v>
      </c>
      <c r="M526" s="0" t="n">
        <v>0</v>
      </c>
      <c r="N526" s="0" t="n">
        <v>-0.0167</v>
      </c>
      <c r="O526" s="0" t="n">
        <v>2.465</v>
      </c>
      <c r="P526" s="0" t="n">
        <v>0.01</v>
      </c>
      <c r="Q526" s="0" t="n">
        <v>0</v>
      </c>
      <c r="R526" s="0" t="n">
        <v>0.0558</v>
      </c>
      <c r="S526" s="0" t="n">
        <v>1</v>
      </c>
      <c r="T526" s="0" t="n">
        <v>79.934</v>
      </c>
      <c r="U526" s="0" t="n">
        <v>0</v>
      </c>
      <c r="V526" s="0" t="n">
        <v>-81.6577</v>
      </c>
      <c r="W526" s="0" t="n">
        <v>1.6644</v>
      </c>
      <c r="X526" s="0" t="n">
        <v>350.8519</v>
      </c>
      <c r="Y526" s="0" t="n">
        <v>384.3653</v>
      </c>
      <c r="Z526" s="0" t="n">
        <v>918.1475</v>
      </c>
      <c r="AA526" s="0" t="n">
        <v>-40.5959</v>
      </c>
      <c r="AB526" s="0" t="n">
        <v>48.6932</v>
      </c>
      <c r="AC526" s="0" t="n">
        <v>16.65</v>
      </c>
      <c r="AD526" s="0" t="n">
        <v>16.6414</v>
      </c>
      <c r="AE526" s="0" t="n">
        <v>16.8667</v>
      </c>
      <c r="AF526" s="0" t="n">
        <v>0.0025</v>
      </c>
      <c r="AG526" s="0" t="n">
        <v>0.0629</v>
      </c>
      <c r="AH526" s="0" t="n">
        <v>0</v>
      </c>
    </row>
    <row r="527" customFormat="false" ht="12.8" hidden="false" customHeight="false" outlineLevel="0" collapsed="false">
      <c r="A527" s="0" t="n">
        <v>11</v>
      </c>
      <c r="B527" s="0" t="n">
        <v>45</v>
      </c>
      <c r="C527" s="0" t="n">
        <v>58.5367</v>
      </c>
      <c r="D527" s="0" t="n">
        <v>39.0247</v>
      </c>
      <c r="E527" s="0" t="n">
        <v>0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0</v>
      </c>
      <c r="K527" s="0" t="n">
        <v>0</v>
      </c>
      <c r="L527" s="0" t="n">
        <v>0.0005</v>
      </c>
      <c r="M527" s="0" t="n">
        <v>0</v>
      </c>
      <c r="N527" s="0" t="n">
        <v>-0.0167</v>
      </c>
      <c r="O527" s="0" t="n">
        <v>2.465</v>
      </c>
      <c r="P527" s="0" t="n">
        <v>0.01</v>
      </c>
      <c r="Q527" s="0" t="n">
        <v>0</v>
      </c>
      <c r="R527" s="0" t="n">
        <v>0.0558</v>
      </c>
      <c r="S527" s="0" t="n">
        <v>1</v>
      </c>
      <c r="T527" s="0" t="n">
        <v>78.5396</v>
      </c>
      <c r="U527" s="0" t="n">
        <v>0</v>
      </c>
      <c r="V527" s="0" t="n">
        <v>-81.5295</v>
      </c>
      <c r="W527" s="0" t="n">
        <v>2.9871</v>
      </c>
      <c r="X527" s="0" t="n">
        <v>348.581</v>
      </c>
      <c r="Y527" s="0" t="n">
        <v>381.6516</v>
      </c>
      <c r="Z527" s="0" t="n">
        <v>927.2548</v>
      </c>
      <c r="AA527" s="0" t="n">
        <v>-41.2511</v>
      </c>
      <c r="AB527" s="0" t="n">
        <v>48.6932</v>
      </c>
      <c r="AC527" s="0" t="n">
        <v>16.259</v>
      </c>
      <c r="AD527" s="0" t="n">
        <v>16.248</v>
      </c>
      <c r="AE527" s="0" t="n">
        <v>16.6964</v>
      </c>
      <c r="AF527" s="0" t="n">
        <v>0.0025</v>
      </c>
      <c r="AG527" s="0" t="n">
        <v>0.0629</v>
      </c>
      <c r="AH527" s="0" t="n">
        <v>0</v>
      </c>
    </row>
    <row r="528" customFormat="false" ht="12.8" hidden="false" customHeight="false" outlineLevel="0" collapsed="false">
      <c r="A528" s="0" t="n">
        <v>11</v>
      </c>
      <c r="B528" s="0" t="n">
        <v>46</v>
      </c>
      <c r="C528" s="0" t="n">
        <v>58.5361</v>
      </c>
      <c r="D528" s="0" t="n">
        <v>39.0241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0.0005</v>
      </c>
      <c r="M528" s="0" t="n">
        <v>0</v>
      </c>
      <c r="N528" s="0" t="n">
        <v>-0.0167</v>
      </c>
      <c r="O528" s="0" t="n">
        <v>2.465</v>
      </c>
      <c r="P528" s="0" t="n">
        <v>0.01</v>
      </c>
      <c r="Q528" s="0" t="n">
        <v>0</v>
      </c>
      <c r="R528" s="0" t="n">
        <v>0.0557</v>
      </c>
      <c r="S528" s="0" t="n">
        <v>1</v>
      </c>
      <c r="T528" s="0" t="n">
        <v>76.2091</v>
      </c>
      <c r="U528" s="0" t="n">
        <v>0</v>
      </c>
      <c r="V528" s="0" t="n">
        <v>-81.3373</v>
      </c>
      <c r="W528" s="0" t="n">
        <v>5.1852</v>
      </c>
      <c r="X528" s="0" t="n">
        <v>344.9762</v>
      </c>
      <c r="Y528" s="0" t="n">
        <v>378.1271</v>
      </c>
      <c r="Z528" s="0" t="n">
        <v>931.7162</v>
      </c>
      <c r="AA528" s="0" t="n">
        <v>-41.5193</v>
      </c>
      <c r="AB528" s="0" t="n">
        <v>48.6932</v>
      </c>
      <c r="AC528" s="0" t="n">
        <v>15.639</v>
      </c>
      <c r="AD528" s="0" t="n">
        <v>15.6224</v>
      </c>
      <c r="AE528" s="0" t="n">
        <v>16.4434</v>
      </c>
      <c r="AF528" s="0" t="n">
        <v>0.0025</v>
      </c>
      <c r="AG528" s="0" t="n">
        <v>0.0629</v>
      </c>
      <c r="AH528" s="0" t="n">
        <v>0</v>
      </c>
    </row>
    <row r="529" customFormat="false" ht="12.8" hidden="false" customHeight="false" outlineLevel="0" collapsed="false">
      <c r="A529" s="0" t="n">
        <v>11</v>
      </c>
      <c r="B529" s="0" t="n">
        <v>47</v>
      </c>
      <c r="C529" s="0" t="n">
        <v>58.5356</v>
      </c>
      <c r="D529" s="0" t="n">
        <v>39.0236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0.0005</v>
      </c>
      <c r="M529" s="0" t="n">
        <v>0</v>
      </c>
      <c r="N529" s="0" t="n">
        <v>-0.0167</v>
      </c>
      <c r="O529" s="0" t="n">
        <v>2.465</v>
      </c>
      <c r="P529" s="0" t="n">
        <v>0.01</v>
      </c>
      <c r="Q529" s="0" t="n">
        <v>0</v>
      </c>
      <c r="R529" s="0" t="n">
        <v>0.0557</v>
      </c>
      <c r="S529" s="0" t="n">
        <v>1</v>
      </c>
      <c r="T529" s="0" t="n">
        <v>75.4113</v>
      </c>
      <c r="U529" s="0" t="n">
        <v>0</v>
      </c>
      <c r="V529" s="0" t="n">
        <v>-80.9631</v>
      </c>
      <c r="W529" s="0" t="n">
        <v>5.5014</v>
      </c>
      <c r="X529" s="0" t="n">
        <v>343.4758</v>
      </c>
      <c r="Y529" s="0" t="n">
        <v>376.7081</v>
      </c>
      <c r="Z529" s="0" t="n">
        <v>911.2542</v>
      </c>
      <c r="AA529" s="0" t="n">
        <v>-41.2888</v>
      </c>
      <c r="AB529" s="0" t="n">
        <v>48.6932</v>
      </c>
      <c r="AC529" s="0" t="n">
        <v>15.314</v>
      </c>
      <c r="AD529" s="0" t="n">
        <v>15.304</v>
      </c>
      <c r="AE529" s="0" t="n">
        <v>16.2095</v>
      </c>
      <c r="AF529" s="0" t="n">
        <v>0.0025</v>
      </c>
      <c r="AG529" s="0" t="n">
        <v>0.0629</v>
      </c>
      <c r="AH529" s="0" t="n">
        <v>0</v>
      </c>
    </row>
    <row r="530" customFormat="false" ht="12.8" hidden="false" customHeight="false" outlineLevel="0" collapsed="false">
      <c r="A530" s="0" t="n">
        <v>11</v>
      </c>
      <c r="B530" s="0" t="n">
        <v>48</v>
      </c>
      <c r="C530" s="0" t="n">
        <v>58.535</v>
      </c>
      <c r="D530" s="0" t="n">
        <v>39.023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0.0005</v>
      </c>
      <c r="M530" s="0" t="n">
        <v>0</v>
      </c>
      <c r="N530" s="0" t="n">
        <v>-0.0167</v>
      </c>
      <c r="O530" s="0" t="n">
        <v>2.465</v>
      </c>
      <c r="P530" s="0" t="n">
        <v>0.01</v>
      </c>
      <c r="Q530" s="0" t="n">
        <v>0</v>
      </c>
      <c r="R530" s="0" t="n">
        <v>0.0557</v>
      </c>
      <c r="S530" s="0" t="n">
        <v>1</v>
      </c>
      <c r="T530" s="0" t="n">
        <v>75.5137</v>
      </c>
      <c r="U530" s="0" t="n">
        <v>0</v>
      </c>
      <c r="V530" s="0" t="n">
        <v>-81.0346</v>
      </c>
      <c r="W530" s="0" t="n">
        <v>5.5085</v>
      </c>
      <c r="X530" s="0" t="n">
        <v>341.9616</v>
      </c>
      <c r="Y530" s="0" t="n">
        <v>375.3593</v>
      </c>
      <c r="Z530" s="0" t="n">
        <v>904.2246</v>
      </c>
      <c r="AA530" s="0" t="n">
        <v>-41.4221</v>
      </c>
      <c r="AB530" s="0" t="n">
        <v>48.6932</v>
      </c>
      <c r="AC530" s="0" t="n">
        <v>15.09</v>
      </c>
      <c r="AD530" s="0" t="n">
        <v>15.0686</v>
      </c>
      <c r="AE530" s="0" t="n">
        <v>16.0016</v>
      </c>
      <c r="AF530" s="0" t="n">
        <v>0.0025</v>
      </c>
      <c r="AG530" s="0" t="n">
        <v>0.0629</v>
      </c>
      <c r="AH530" s="0" t="n">
        <v>0</v>
      </c>
    </row>
    <row r="531" customFormat="false" ht="12.8" hidden="false" customHeight="false" outlineLevel="0" collapsed="false">
      <c r="A531" s="0" t="n">
        <v>12</v>
      </c>
      <c r="B531" s="0" t="n">
        <v>1</v>
      </c>
      <c r="C531" s="0" t="n">
        <v>58.5345</v>
      </c>
      <c r="D531" s="0" t="n">
        <v>39.0225</v>
      </c>
      <c r="E531" s="0" t="n">
        <v>0</v>
      </c>
      <c r="F531" s="0" t="n">
        <v>0</v>
      </c>
      <c r="G531" s="0" t="n">
        <v>0</v>
      </c>
      <c r="H531" s="0" t="n">
        <v>0</v>
      </c>
      <c r="I531" s="0" t="n">
        <v>0</v>
      </c>
      <c r="J531" s="0" t="n">
        <v>0</v>
      </c>
      <c r="K531" s="0" t="n">
        <v>0</v>
      </c>
      <c r="L531" s="0" t="n">
        <v>0.0005</v>
      </c>
      <c r="M531" s="0" t="n">
        <v>0</v>
      </c>
      <c r="N531" s="0" t="n">
        <v>-0.0167</v>
      </c>
      <c r="O531" s="0" t="n">
        <v>2.465</v>
      </c>
      <c r="P531" s="0" t="n">
        <v>0.01</v>
      </c>
      <c r="Q531" s="0" t="n">
        <v>0</v>
      </c>
      <c r="R531" s="0" t="n">
        <v>0.0557</v>
      </c>
      <c r="S531" s="0" t="n">
        <v>1</v>
      </c>
      <c r="T531" s="0" t="n">
        <v>75.9525</v>
      </c>
      <c r="U531" s="0" t="n">
        <v>0</v>
      </c>
      <c r="V531" s="0" t="n">
        <v>-81.0357</v>
      </c>
      <c r="W531" s="0" t="n">
        <v>5.0978</v>
      </c>
      <c r="X531" s="0" t="n">
        <v>341.2147</v>
      </c>
      <c r="Y531" s="0" t="n">
        <v>374.7339</v>
      </c>
      <c r="Z531" s="0" t="n">
        <v>896.7788</v>
      </c>
      <c r="AA531" s="0" t="n">
        <v>-41.4137</v>
      </c>
      <c r="AB531" s="0" t="n">
        <v>48.6932</v>
      </c>
      <c r="AC531" s="0" t="n">
        <v>14.98</v>
      </c>
      <c r="AD531" s="0" t="n">
        <v>14.9457</v>
      </c>
      <c r="AE531" s="0" t="n">
        <v>15.8323</v>
      </c>
      <c r="AF531" s="0" t="n">
        <v>0.0025</v>
      </c>
      <c r="AG531" s="0" t="n">
        <v>0.0629</v>
      </c>
      <c r="AH531" s="0" t="n">
        <v>0</v>
      </c>
    </row>
    <row r="532" customFormat="false" ht="12.8" hidden="false" customHeight="false" outlineLevel="0" collapsed="false">
      <c r="A532" s="0" t="n">
        <v>12</v>
      </c>
      <c r="B532" s="0" t="n">
        <v>2</v>
      </c>
      <c r="C532" s="0" t="n">
        <v>58.5339</v>
      </c>
      <c r="D532" s="0" t="n">
        <v>39.0219</v>
      </c>
      <c r="E532" s="0" t="n">
        <v>0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0</v>
      </c>
      <c r="L532" s="0" t="n">
        <v>0.0005</v>
      </c>
      <c r="M532" s="0" t="n">
        <v>0</v>
      </c>
      <c r="N532" s="0" t="n">
        <v>-0.0167</v>
      </c>
      <c r="O532" s="0" t="n">
        <v>2.465</v>
      </c>
      <c r="P532" s="0" t="n">
        <v>0.01</v>
      </c>
      <c r="Q532" s="0" t="n">
        <v>0</v>
      </c>
      <c r="R532" s="0" t="n">
        <v>0.0557</v>
      </c>
      <c r="S532" s="0" t="n">
        <v>1</v>
      </c>
      <c r="T532" s="0" t="n">
        <v>76.1529</v>
      </c>
      <c r="U532" s="0" t="n">
        <v>0</v>
      </c>
      <c r="V532" s="0" t="n">
        <v>-80.9171</v>
      </c>
      <c r="W532" s="0" t="n">
        <v>4.7494</v>
      </c>
      <c r="X532" s="0" t="n">
        <v>340.7662</v>
      </c>
      <c r="Y532" s="0" t="n">
        <v>374.3655</v>
      </c>
      <c r="Z532" s="0" t="n">
        <v>895.1304</v>
      </c>
      <c r="AA532" s="0" t="n">
        <v>-41.2822</v>
      </c>
      <c r="AB532" s="0" t="n">
        <v>48.6932</v>
      </c>
      <c r="AC532" s="0" t="n">
        <v>14.871</v>
      </c>
      <c r="AD532" s="0" t="n">
        <v>14.8486</v>
      </c>
      <c r="AE532" s="0" t="n">
        <v>15.691</v>
      </c>
      <c r="AF532" s="0" t="n">
        <v>0.0025</v>
      </c>
      <c r="AG532" s="0" t="n">
        <v>0.0629</v>
      </c>
      <c r="AH532" s="0" t="n">
        <v>0</v>
      </c>
    </row>
    <row r="533" customFormat="false" ht="12.8" hidden="false" customHeight="false" outlineLevel="0" collapsed="false">
      <c r="A533" s="0" t="n">
        <v>12</v>
      </c>
      <c r="B533" s="0" t="n">
        <v>3</v>
      </c>
      <c r="C533" s="0" t="n">
        <v>58.5334</v>
      </c>
      <c r="D533" s="0" t="n">
        <v>39.0214</v>
      </c>
      <c r="E533" s="0" t="n">
        <v>0</v>
      </c>
      <c r="F533" s="0" t="n">
        <v>0</v>
      </c>
      <c r="G533" s="0" t="n">
        <v>0</v>
      </c>
      <c r="H533" s="0" t="n">
        <v>0</v>
      </c>
      <c r="I533" s="0" t="n">
        <v>0</v>
      </c>
      <c r="J533" s="0" t="n">
        <v>0</v>
      </c>
      <c r="K533" s="0" t="n">
        <v>0</v>
      </c>
      <c r="L533" s="0" t="n">
        <v>0.0005</v>
      </c>
      <c r="M533" s="0" t="n">
        <v>0</v>
      </c>
      <c r="N533" s="0" t="n">
        <v>-0.0167</v>
      </c>
      <c r="O533" s="0" t="n">
        <v>2.465</v>
      </c>
      <c r="P533" s="0" t="n">
        <v>0.01</v>
      </c>
      <c r="Q533" s="0" t="n">
        <v>0</v>
      </c>
      <c r="R533" s="0" t="n">
        <v>0.0557</v>
      </c>
      <c r="S533" s="0" t="n">
        <v>1</v>
      </c>
      <c r="T533" s="0" t="n">
        <v>76.0478</v>
      </c>
      <c r="U533" s="0" t="n">
        <v>0</v>
      </c>
      <c r="V533" s="0" t="n">
        <v>-80.5882</v>
      </c>
      <c r="W533" s="0" t="n">
        <v>4.5802</v>
      </c>
      <c r="X533" s="0" t="n">
        <v>340.5099</v>
      </c>
      <c r="Y533" s="0" t="n">
        <v>374.1697</v>
      </c>
      <c r="Z533" s="0" t="n">
        <v>894.9503</v>
      </c>
      <c r="AA533" s="0" t="n">
        <v>-40.9313</v>
      </c>
      <c r="AB533" s="0" t="n">
        <v>48.6932</v>
      </c>
      <c r="AC533" s="0" t="n">
        <v>14.757</v>
      </c>
      <c r="AD533" s="0" t="n">
        <v>14.7423</v>
      </c>
      <c r="AE533" s="0" t="n">
        <v>15.5645</v>
      </c>
      <c r="AF533" s="0" t="n">
        <v>0.0025</v>
      </c>
      <c r="AG533" s="0" t="n">
        <v>0.0629</v>
      </c>
      <c r="AH533" s="0" t="n">
        <v>0</v>
      </c>
    </row>
    <row r="534" customFormat="false" ht="12.8" hidden="false" customHeight="false" outlineLevel="0" collapsed="false">
      <c r="A534" s="0" t="n">
        <v>12</v>
      </c>
      <c r="B534" s="0" t="n">
        <v>4</v>
      </c>
      <c r="C534" s="0" t="n">
        <v>58.5328</v>
      </c>
      <c r="D534" s="0" t="n">
        <v>39.0208</v>
      </c>
      <c r="E534" s="0" t="n">
        <v>0</v>
      </c>
      <c r="F534" s="0" t="n">
        <v>0</v>
      </c>
      <c r="G534" s="0" t="n">
        <v>0</v>
      </c>
      <c r="H534" s="0" t="n">
        <v>0</v>
      </c>
      <c r="I534" s="0" t="n">
        <v>0</v>
      </c>
      <c r="J534" s="0" t="n">
        <v>0</v>
      </c>
      <c r="K534" s="0" t="n">
        <v>0</v>
      </c>
      <c r="L534" s="0" t="n">
        <v>0.0005</v>
      </c>
      <c r="M534" s="0" t="n">
        <v>0</v>
      </c>
      <c r="N534" s="0" t="n">
        <v>-0.0167</v>
      </c>
      <c r="O534" s="0" t="n">
        <v>2.465</v>
      </c>
      <c r="P534" s="0" t="n">
        <v>0.01</v>
      </c>
      <c r="Q534" s="0" t="n">
        <v>0</v>
      </c>
      <c r="R534" s="0" t="n">
        <v>0.0557</v>
      </c>
      <c r="S534" s="0" t="n">
        <v>1</v>
      </c>
      <c r="T534" s="0" t="n">
        <v>76.1649</v>
      </c>
      <c r="U534" s="0" t="n">
        <v>0</v>
      </c>
      <c r="V534" s="0" t="n">
        <v>-80.3962</v>
      </c>
      <c r="W534" s="0" t="n">
        <v>4.2655</v>
      </c>
      <c r="X534" s="0" t="n">
        <v>340.3652</v>
      </c>
      <c r="Y534" s="0" t="n">
        <v>374.0165</v>
      </c>
      <c r="Z534" s="0" t="n">
        <v>891.7991</v>
      </c>
      <c r="AA534" s="0" t="n">
        <v>-40.7695</v>
      </c>
      <c r="AB534" s="0" t="n">
        <v>48.6932</v>
      </c>
      <c r="AC534" s="0" t="n">
        <v>14.691</v>
      </c>
      <c r="AD534" s="0" t="n">
        <v>14.6811</v>
      </c>
      <c r="AE534" s="0" t="n">
        <v>15.458</v>
      </c>
      <c r="AF534" s="0" t="n">
        <v>0.0025</v>
      </c>
      <c r="AG534" s="0" t="n">
        <v>0.0629</v>
      </c>
      <c r="AH534" s="0" t="n">
        <v>0</v>
      </c>
    </row>
    <row r="535" customFormat="false" ht="12.8" hidden="false" customHeight="false" outlineLevel="0" collapsed="false">
      <c r="A535" s="0" t="n">
        <v>12</v>
      </c>
      <c r="B535" s="0" t="n">
        <v>5</v>
      </c>
      <c r="C535" s="0" t="n">
        <v>58.5323</v>
      </c>
      <c r="D535" s="0" t="n">
        <v>39.0203</v>
      </c>
      <c r="E535" s="0" t="n">
        <v>0</v>
      </c>
      <c r="F535" s="0" t="n">
        <v>0</v>
      </c>
      <c r="G535" s="0" t="n">
        <v>0</v>
      </c>
      <c r="H535" s="0" t="n">
        <v>0</v>
      </c>
      <c r="I535" s="0" t="n">
        <v>0</v>
      </c>
      <c r="J535" s="0" t="n">
        <v>0</v>
      </c>
      <c r="K535" s="0" t="n">
        <v>0</v>
      </c>
      <c r="L535" s="0" t="n">
        <v>0.0005</v>
      </c>
      <c r="M535" s="0" t="n">
        <v>0</v>
      </c>
      <c r="N535" s="0" t="n">
        <v>-0.0167</v>
      </c>
      <c r="O535" s="0" t="n">
        <v>2.465</v>
      </c>
      <c r="P535" s="0" t="n">
        <v>0.01</v>
      </c>
      <c r="Q535" s="0" t="n">
        <v>0</v>
      </c>
      <c r="R535" s="0" t="n">
        <v>0.0557</v>
      </c>
      <c r="S535" s="0" t="n">
        <v>1</v>
      </c>
      <c r="T535" s="0" t="n">
        <v>73.5608</v>
      </c>
      <c r="U535" s="0" t="n">
        <v>0</v>
      </c>
      <c r="V535" s="0" t="n">
        <v>-79.7873</v>
      </c>
      <c r="W535" s="0" t="n">
        <v>6.3541</v>
      </c>
      <c r="X535" s="0" t="n">
        <v>337.8323</v>
      </c>
      <c r="Y535" s="0" t="n">
        <v>371.5862</v>
      </c>
      <c r="Z535" s="0" t="n">
        <v>911.2432</v>
      </c>
      <c r="AA535" s="0" t="n">
        <v>-40.438</v>
      </c>
      <c r="AB535" s="0" t="n">
        <v>48.6932</v>
      </c>
      <c r="AC535" s="0" t="n">
        <v>14.15</v>
      </c>
      <c r="AD535" s="0" t="n">
        <v>14.142</v>
      </c>
      <c r="AE535" s="0" t="n">
        <v>15.2556</v>
      </c>
      <c r="AF535" s="0" t="n">
        <v>0.0025</v>
      </c>
      <c r="AG535" s="0" t="n">
        <v>0.0629</v>
      </c>
      <c r="AH535" s="0" t="n">
        <v>0</v>
      </c>
    </row>
    <row r="536" customFormat="false" ht="12.8" hidden="false" customHeight="false" outlineLevel="0" collapsed="false">
      <c r="A536" s="0" t="n">
        <v>12</v>
      </c>
      <c r="B536" s="0" t="n">
        <v>6</v>
      </c>
      <c r="C536" s="0" t="n">
        <v>58.5317</v>
      </c>
      <c r="D536" s="0" t="n">
        <v>39.0197</v>
      </c>
      <c r="E536" s="0" t="n">
        <v>0</v>
      </c>
      <c r="F536" s="0" t="n">
        <v>0</v>
      </c>
      <c r="G536" s="0" t="n">
        <v>0</v>
      </c>
      <c r="H536" s="0" t="n">
        <v>0</v>
      </c>
      <c r="I536" s="0" t="n">
        <v>0</v>
      </c>
      <c r="J536" s="0" t="n">
        <v>0</v>
      </c>
      <c r="K536" s="0" t="n">
        <v>0</v>
      </c>
      <c r="L536" s="0" t="n">
        <v>0.0005</v>
      </c>
      <c r="M536" s="0" t="n">
        <v>0</v>
      </c>
      <c r="N536" s="0" t="n">
        <v>-0.0167</v>
      </c>
      <c r="O536" s="0" t="n">
        <v>2.465</v>
      </c>
      <c r="P536" s="0" t="n">
        <v>0.01</v>
      </c>
      <c r="Q536" s="0" t="n">
        <v>0</v>
      </c>
      <c r="R536" s="0" t="n">
        <v>0.0557</v>
      </c>
      <c r="S536" s="0" t="n">
        <v>1</v>
      </c>
      <c r="T536" s="0" t="n">
        <v>72.8173</v>
      </c>
      <c r="U536" s="0" t="n">
        <v>0</v>
      </c>
      <c r="V536" s="0" t="n">
        <v>-79.6209</v>
      </c>
      <c r="W536" s="0" t="n">
        <v>6.8781</v>
      </c>
      <c r="X536" s="0" t="n">
        <v>336.1624</v>
      </c>
      <c r="Y536" s="0" t="n">
        <v>369.9575</v>
      </c>
      <c r="Z536" s="0" t="n">
        <v>894.9391</v>
      </c>
      <c r="AA536" s="0" t="n">
        <v>-40.4808</v>
      </c>
      <c r="AB536" s="0" t="n">
        <v>48.6932</v>
      </c>
      <c r="AC536" s="0" t="n">
        <v>13.839</v>
      </c>
      <c r="AD536" s="0" t="n">
        <v>13.8311</v>
      </c>
      <c r="AE536" s="0" t="n">
        <v>15.0495</v>
      </c>
      <c r="AF536" s="0" t="n">
        <v>0.0025</v>
      </c>
      <c r="AG536" s="0" t="n">
        <v>0.0629</v>
      </c>
      <c r="AH536" s="0" t="n">
        <v>0</v>
      </c>
    </row>
    <row r="537" customFormat="false" ht="12.8" hidden="false" customHeight="false" outlineLevel="0" collapsed="false">
      <c r="A537" s="0" t="n">
        <v>12</v>
      </c>
      <c r="B537" s="0" t="n">
        <v>7</v>
      </c>
      <c r="C537" s="0" t="n">
        <v>58.5312</v>
      </c>
      <c r="D537" s="0" t="n">
        <v>39.0192</v>
      </c>
      <c r="E537" s="0" t="n">
        <v>0</v>
      </c>
      <c r="F537" s="0" t="n">
        <v>0</v>
      </c>
      <c r="G537" s="0" t="n">
        <v>0</v>
      </c>
      <c r="H537" s="0" t="n">
        <v>0</v>
      </c>
      <c r="I537" s="0" t="n">
        <v>0</v>
      </c>
      <c r="J537" s="0" t="n">
        <v>0</v>
      </c>
      <c r="K537" s="0" t="n">
        <v>0</v>
      </c>
      <c r="L537" s="0" t="n">
        <v>0.0005</v>
      </c>
      <c r="M537" s="0" t="n">
        <v>0</v>
      </c>
      <c r="N537" s="0" t="n">
        <v>-0.0167</v>
      </c>
      <c r="O537" s="0" t="n">
        <v>2.465</v>
      </c>
      <c r="P537" s="0" t="n">
        <v>0.01</v>
      </c>
      <c r="Q537" s="0" t="n">
        <v>0</v>
      </c>
      <c r="R537" s="0" t="n">
        <v>0.0557</v>
      </c>
      <c r="S537" s="0" t="n">
        <v>1</v>
      </c>
      <c r="T537" s="0" t="n">
        <v>72.5209</v>
      </c>
      <c r="U537" s="0" t="n">
        <v>0</v>
      </c>
      <c r="V537" s="0" t="n">
        <v>-79.3738</v>
      </c>
      <c r="W537" s="0" t="n">
        <v>6.9332</v>
      </c>
      <c r="X537" s="0" t="n">
        <v>335.1512</v>
      </c>
      <c r="Y537" s="0" t="n">
        <v>368.9363</v>
      </c>
      <c r="Z537" s="0" t="n">
        <v>886.9055</v>
      </c>
      <c r="AA537" s="0" t="n">
        <v>-40.3954</v>
      </c>
      <c r="AB537" s="0" t="n">
        <v>48.6932</v>
      </c>
      <c r="AC537" s="0" t="n">
        <v>13.621</v>
      </c>
      <c r="AD537" s="0" t="n">
        <v>13.6135</v>
      </c>
      <c r="AE537" s="0" t="n">
        <v>14.8598</v>
      </c>
      <c r="AF537" s="0" t="n">
        <v>0.0025</v>
      </c>
      <c r="AG537" s="0" t="n">
        <v>0.0629</v>
      </c>
      <c r="AH537" s="0" t="n">
        <v>0</v>
      </c>
    </row>
    <row r="538" customFormat="false" ht="12.8" hidden="false" customHeight="false" outlineLevel="0" collapsed="false">
      <c r="A538" s="0" t="n">
        <v>12</v>
      </c>
      <c r="B538" s="0" t="n">
        <v>8</v>
      </c>
      <c r="C538" s="0" t="n">
        <v>58.5306</v>
      </c>
      <c r="D538" s="0" t="n">
        <v>39.0186</v>
      </c>
      <c r="E538" s="0" t="n">
        <v>0</v>
      </c>
      <c r="F538" s="0" t="n">
        <v>0</v>
      </c>
      <c r="G538" s="0" t="n">
        <v>0</v>
      </c>
      <c r="H538" s="0" t="n">
        <v>0</v>
      </c>
      <c r="I538" s="0" t="n">
        <v>0</v>
      </c>
      <c r="J538" s="0" t="n">
        <v>0</v>
      </c>
      <c r="K538" s="0" t="n">
        <v>0</v>
      </c>
      <c r="L538" s="0" t="n">
        <v>0.0005</v>
      </c>
      <c r="M538" s="0" t="n">
        <v>0</v>
      </c>
      <c r="N538" s="0" t="n">
        <v>-0.0167</v>
      </c>
      <c r="O538" s="0" t="n">
        <v>2.465</v>
      </c>
      <c r="P538" s="0" t="n">
        <v>0.01</v>
      </c>
      <c r="Q538" s="0" t="n">
        <v>0</v>
      </c>
      <c r="R538" s="0" t="n">
        <v>0.0557</v>
      </c>
      <c r="S538" s="0" t="n">
        <v>1</v>
      </c>
      <c r="T538" s="0" t="n">
        <v>73.7072</v>
      </c>
      <c r="U538" s="0" t="n">
        <v>0</v>
      </c>
      <c r="V538" s="0" t="n">
        <v>-79.4338</v>
      </c>
      <c r="W538" s="0" t="n">
        <v>5.8363</v>
      </c>
      <c r="X538" s="0" t="n">
        <v>335.3047</v>
      </c>
      <c r="Y538" s="0" t="n">
        <v>368.9939</v>
      </c>
      <c r="Z538" s="0" t="n">
        <v>872.9553</v>
      </c>
      <c r="AA538" s="0" t="n">
        <v>-40.5284</v>
      </c>
      <c r="AB538" s="0" t="n">
        <v>48.6932</v>
      </c>
      <c r="AC538" s="0" t="n">
        <v>13.659</v>
      </c>
      <c r="AD538" s="0" t="n">
        <v>13.651</v>
      </c>
      <c r="AE538" s="0" t="n">
        <v>14.7361</v>
      </c>
      <c r="AF538" s="0" t="n">
        <v>0.0025</v>
      </c>
      <c r="AG538" s="0" t="n">
        <v>0.0629</v>
      </c>
      <c r="AH538" s="0" t="n">
        <v>0</v>
      </c>
    </row>
    <row r="539" customFormat="false" ht="12.8" hidden="false" customHeight="false" outlineLevel="0" collapsed="false">
      <c r="A539" s="0" t="n">
        <v>12</v>
      </c>
      <c r="B539" s="0" t="n">
        <v>9</v>
      </c>
      <c r="C539" s="0" t="n">
        <v>58.5301</v>
      </c>
      <c r="D539" s="0" t="n">
        <v>39.0181</v>
      </c>
      <c r="E539" s="0" t="n">
        <v>0</v>
      </c>
      <c r="F539" s="0" t="n">
        <v>0</v>
      </c>
      <c r="G539" s="0" t="n">
        <v>0</v>
      </c>
      <c r="H539" s="0" t="n">
        <v>0</v>
      </c>
      <c r="I539" s="0" t="n">
        <v>0</v>
      </c>
      <c r="J539" s="0" t="n">
        <v>0</v>
      </c>
      <c r="K539" s="0" t="n">
        <v>0</v>
      </c>
      <c r="L539" s="0" t="n">
        <v>0.0005</v>
      </c>
      <c r="M539" s="0" t="n">
        <v>0</v>
      </c>
      <c r="N539" s="0" t="n">
        <v>-0.0167</v>
      </c>
      <c r="O539" s="0" t="n">
        <v>2.465</v>
      </c>
      <c r="P539" s="0" t="n">
        <v>0.01</v>
      </c>
      <c r="Q539" s="0" t="n">
        <v>0</v>
      </c>
      <c r="R539" s="0" t="n">
        <v>0.0557</v>
      </c>
      <c r="S539" s="0" t="n">
        <v>1</v>
      </c>
      <c r="T539" s="0" t="n">
        <v>75.6315</v>
      </c>
      <c r="U539" s="0" t="n">
        <v>0</v>
      </c>
      <c r="V539" s="0" t="n">
        <v>-79.6316</v>
      </c>
      <c r="W539" s="0" t="n">
        <v>3.94</v>
      </c>
      <c r="X539" s="0" t="n">
        <v>336.6831</v>
      </c>
      <c r="Y539" s="0" t="n">
        <v>370.3835</v>
      </c>
      <c r="Z539" s="0" t="n">
        <v>864.2191</v>
      </c>
      <c r="AA539" s="0" t="n">
        <v>-40.5082</v>
      </c>
      <c r="AB539" s="0" t="n">
        <v>48.6932</v>
      </c>
      <c r="AC539" s="0" t="n">
        <v>13.927</v>
      </c>
      <c r="AD539" s="0" t="n">
        <v>13.9201</v>
      </c>
      <c r="AE539" s="0" t="n">
        <v>14.7034</v>
      </c>
      <c r="AF539" s="0" t="n">
        <v>0.0025</v>
      </c>
      <c r="AG539" s="0" t="n">
        <v>0.0628</v>
      </c>
      <c r="AH539" s="0" t="n">
        <v>0</v>
      </c>
    </row>
    <row r="540" customFormat="false" ht="12.8" hidden="false" customHeight="false" outlineLevel="0" collapsed="false">
      <c r="A540" s="0" t="n">
        <v>12</v>
      </c>
      <c r="B540" s="0" t="n">
        <v>10</v>
      </c>
      <c r="C540" s="0" t="n">
        <v>58.5295</v>
      </c>
      <c r="D540" s="0" t="n">
        <v>39.0175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0</v>
      </c>
      <c r="K540" s="0" t="n">
        <v>0</v>
      </c>
      <c r="L540" s="0" t="n">
        <v>0.0005</v>
      </c>
      <c r="M540" s="0" t="n">
        <v>0</v>
      </c>
      <c r="N540" s="0" t="n">
        <v>-0.0167</v>
      </c>
      <c r="O540" s="0" t="n">
        <v>2.465</v>
      </c>
      <c r="P540" s="0" t="n">
        <v>0.01</v>
      </c>
      <c r="Q540" s="0" t="n">
        <v>0</v>
      </c>
      <c r="R540" s="0" t="n">
        <v>0.0557</v>
      </c>
      <c r="S540" s="0" t="n">
        <v>1</v>
      </c>
      <c r="T540" s="0" t="n">
        <v>76.4395</v>
      </c>
      <c r="U540" s="0" t="n">
        <v>0</v>
      </c>
      <c r="V540" s="0" t="n">
        <v>-79.7418</v>
      </c>
      <c r="W540" s="0" t="n">
        <v>3.1809</v>
      </c>
      <c r="X540" s="0" t="n">
        <v>337.3007</v>
      </c>
      <c r="Y540" s="0" t="n">
        <v>370.9737</v>
      </c>
      <c r="Z540" s="0" t="n">
        <v>873.4313</v>
      </c>
      <c r="AA540" s="0" t="n">
        <v>-40.5531</v>
      </c>
      <c r="AB540" s="0" t="n">
        <v>48.6932</v>
      </c>
      <c r="AC540" s="0" t="n">
        <v>14.052</v>
      </c>
      <c r="AD540" s="0" t="n">
        <v>14.0446</v>
      </c>
      <c r="AE540" s="0" t="n">
        <v>14.6933</v>
      </c>
      <c r="AF540" s="0" t="n">
        <v>0.0025</v>
      </c>
      <c r="AG540" s="0" t="n">
        <v>0.0628</v>
      </c>
      <c r="AH540" s="0" t="n">
        <v>0</v>
      </c>
    </row>
    <row r="541" customFormat="false" ht="12.8" hidden="false" customHeight="false" outlineLevel="0" collapsed="false">
      <c r="A541" s="0" t="n">
        <v>12</v>
      </c>
      <c r="B541" s="0" t="n">
        <v>11</v>
      </c>
      <c r="C541" s="0" t="n">
        <v>58.529</v>
      </c>
      <c r="D541" s="0" t="n">
        <v>39.017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0</v>
      </c>
      <c r="L541" s="0" t="n">
        <v>0.0005</v>
      </c>
      <c r="M541" s="0" t="n">
        <v>0</v>
      </c>
      <c r="N541" s="0" t="n">
        <v>-0.0167</v>
      </c>
      <c r="O541" s="0" t="n">
        <v>2.465</v>
      </c>
      <c r="P541" s="0" t="n">
        <v>0.01</v>
      </c>
      <c r="Q541" s="0" t="n">
        <v>0</v>
      </c>
      <c r="R541" s="0" t="n">
        <v>0.0557</v>
      </c>
      <c r="S541" s="0" t="n">
        <v>1</v>
      </c>
      <c r="T541" s="0" t="n">
        <v>81.1271</v>
      </c>
      <c r="U541" s="0" t="n">
        <v>0</v>
      </c>
      <c r="V541" s="0" t="n">
        <v>-80.0692</v>
      </c>
      <c r="W541" s="0" t="n">
        <v>-1.101</v>
      </c>
      <c r="X541" s="0" t="n">
        <v>342.2042</v>
      </c>
      <c r="Y541" s="0" t="n">
        <v>375.7281</v>
      </c>
      <c r="Z541" s="0" t="n">
        <v>843.3697</v>
      </c>
      <c r="AA541" s="0" t="n">
        <v>-40.2941</v>
      </c>
      <c r="AB541" s="0" t="n">
        <v>48.6932</v>
      </c>
      <c r="AC541" s="0" t="n">
        <v>14.928</v>
      </c>
      <c r="AD541" s="0" t="n">
        <v>14.9214</v>
      </c>
      <c r="AE541" s="0" t="n">
        <v>14.8716</v>
      </c>
      <c r="AF541" s="0" t="n">
        <v>0.0025</v>
      </c>
      <c r="AG541" s="0" t="n">
        <v>0.0628</v>
      </c>
      <c r="AH541" s="0" t="n">
        <v>0</v>
      </c>
    </row>
    <row r="542" customFormat="false" ht="12.8" hidden="false" customHeight="false" outlineLevel="0" collapsed="false">
      <c r="A542" s="0" t="n">
        <v>12</v>
      </c>
      <c r="B542" s="0" t="n">
        <v>12</v>
      </c>
      <c r="C542" s="0" t="n">
        <v>58.5284</v>
      </c>
      <c r="D542" s="0" t="n">
        <v>39.0164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0.0005</v>
      </c>
      <c r="M542" s="0" t="n">
        <v>0</v>
      </c>
      <c r="N542" s="0" t="n">
        <v>-0.0167</v>
      </c>
      <c r="O542" s="0" t="n">
        <v>2.465</v>
      </c>
      <c r="P542" s="0" t="n">
        <v>0.01</v>
      </c>
      <c r="Q542" s="0" t="n">
        <v>0</v>
      </c>
      <c r="R542" s="0" t="n">
        <v>0.0557</v>
      </c>
      <c r="S542" s="0" t="n">
        <v>1</v>
      </c>
      <c r="T542" s="0" t="n">
        <v>84.1102</v>
      </c>
      <c r="U542" s="0" t="n">
        <v>0</v>
      </c>
      <c r="V542" s="0" t="n">
        <v>-80.5487</v>
      </c>
      <c r="W542" s="0" t="n">
        <v>-3.6872</v>
      </c>
      <c r="X542" s="0" t="n">
        <v>345.9819</v>
      </c>
      <c r="Y542" s="0" t="n">
        <v>379.1531</v>
      </c>
      <c r="Z542" s="0" t="n">
        <v>858.9748</v>
      </c>
      <c r="AA542" s="0" t="n">
        <v>-40.5597</v>
      </c>
      <c r="AB542" s="0" t="n">
        <v>48.6932</v>
      </c>
      <c r="AC542" s="0" t="n">
        <v>15.642</v>
      </c>
      <c r="AD542" s="0" t="n">
        <v>15.6352</v>
      </c>
      <c r="AE542" s="0" t="n">
        <v>15.1274</v>
      </c>
      <c r="AF542" s="0" t="n">
        <v>0.0025</v>
      </c>
      <c r="AG542" s="0" t="n">
        <v>0.0628</v>
      </c>
      <c r="AH542" s="0" t="n">
        <v>0</v>
      </c>
    </row>
    <row r="543" customFormat="false" ht="12.8" hidden="false" customHeight="false" outlineLevel="0" collapsed="false">
      <c r="A543" s="0" t="n">
        <v>12</v>
      </c>
      <c r="B543" s="0" t="n">
        <v>13</v>
      </c>
      <c r="C543" s="0" t="n">
        <v>58.5279</v>
      </c>
      <c r="D543" s="0" t="n">
        <v>39.0159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0.0005</v>
      </c>
      <c r="M543" s="0" t="n">
        <v>0</v>
      </c>
      <c r="N543" s="0" t="n">
        <v>-0.0167</v>
      </c>
      <c r="O543" s="0" t="n">
        <v>2.465</v>
      </c>
      <c r="P543" s="0" t="n">
        <v>0.01</v>
      </c>
      <c r="Q543" s="0" t="n">
        <v>0</v>
      </c>
      <c r="R543" s="0" t="n">
        <v>0.0557</v>
      </c>
      <c r="S543" s="0" t="n">
        <v>1</v>
      </c>
      <c r="T543" s="0" t="n">
        <v>88.777</v>
      </c>
      <c r="U543" s="0" t="n">
        <v>0</v>
      </c>
      <c r="V543" s="0" t="n">
        <v>-79.6821</v>
      </c>
      <c r="W543" s="0" t="n">
        <v>-9.2017</v>
      </c>
      <c r="X543" s="0" t="n">
        <v>355.5982</v>
      </c>
      <c r="Y543" s="0" t="n">
        <v>387.9749</v>
      </c>
      <c r="Z543" s="0" t="n">
        <v>834.0765</v>
      </c>
      <c r="AA543" s="0" t="n">
        <v>-39.0452</v>
      </c>
      <c r="AB543" s="0" t="n">
        <v>48.6932</v>
      </c>
      <c r="AC543" s="0" t="n">
        <v>17.04</v>
      </c>
      <c r="AD543" s="0" t="n">
        <v>17.0332</v>
      </c>
      <c r="AE543" s="0" t="n">
        <v>15.5931</v>
      </c>
      <c r="AF543" s="0" t="n">
        <v>0.0025</v>
      </c>
      <c r="AG543" s="0" t="n">
        <v>0.0628</v>
      </c>
      <c r="AH543" s="0" t="n">
        <v>0</v>
      </c>
    </row>
    <row r="544" customFormat="false" ht="12.8" hidden="false" customHeight="false" outlineLevel="0" collapsed="false">
      <c r="A544" s="0" t="n">
        <v>12</v>
      </c>
      <c r="B544" s="0" t="n">
        <v>14</v>
      </c>
      <c r="C544" s="0" t="n">
        <v>58.5273</v>
      </c>
      <c r="D544" s="0" t="n">
        <v>39.0153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4.2827</v>
      </c>
      <c r="K544" s="0" t="n">
        <v>0</v>
      </c>
      <c r="L544" s="0" t="n">
        <v>0.0005</v>
      </c>
      <c r="M544" s="0" t="n">
        <v>0</v>
      </c>
      <c r="N544" s="0" t="n">
        <v>-0.0167</v>
      </c>
      <c r="O544" s="0" t="n">
        <v>2.4607</v>
      </c>
      <c r="P544" s="0" t="n">
        <v>0.01</v>
      </c>
      <c r="Q544" s="0" t="n">
        <v>0</v>
      </c>
      <c r="R544" s="0" t="n">
        <v>0.0557</v>
      </c>
      <c r="S544" s="0" t="n">
        <v>1</v>
      </c>
      <c r="T544" s="0" t="n">
        <v>392.2251</v>
      </c>
      <c r="U544" s="0" t="n">
        <v>0</v>
      </c>
      <c r="V544" s="0" t="n">
        <v>-375.9638</v>
      </c>
      <c r="W544" s="0" t="n">
        <v>-16.111</v>
      </c>
      <c r="X544" s="0" t="n">
        <v>18.8957</v>
      </c>
      <c r="Y544" s="0" t="n">
        <v>427.5706</v>
      </c>
      <c r="Z544" s="0" t="n">
        <v>1235.6643</v>
      </c>
      <c r="AA544" s="0" t="n">
        <v>27.3531</v>
      </c>
      <c r="AB544" s="0" t="n">
        <v>48.6932</v>
      </c>
      <c r="AC544" s="0" t="n">
        <v>18.96</v>
      </c>
      <c r="AD544" s="0" t="n">
        <v>18.93</v>
      </c>
      <c r="AE544" s="0" t="n">
        <v>16.3045</v>
      </c>
      <c r="AF544" s="0" t="n">
        <v>0.0025</v>
      </c>
      <c r="AG544" s="0" t="n">
        <v>0.0628</v>
      </c>
      <c r="AH544" s="0" t="n">
        <v>20.9214</v>
      </c>
    </row>
    <row r="545" customFormat="false" ht="12.8" hidden="false" customHeight="false" outlineLevel="0" collapsed="false">
      <c r="A545" s="0" t="n">
        <v>12</v>
      </c>
      <c r="B545" s="0" t="n">
        <v>15</v>
      </c>
      <c r="C545" s="0" t="n">
        <v>58.526</v>
      </c>
      <c r="D545" s="0" t="n">
        <v>39.014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6.0469</v>
      </c>
      <c r="K545" s="0" t="n">
        <v>0</v>
      </c>
      <c r="L545" s="0" t="n">
        <v>0.0005</v>
      </c>
      <c r="M545" s="0" t="n">
        <v>0</v>
      </c>
      <c r="N545" s="0" t="n">
        <v>-0.0167</v>
      </c>
      <c r="O545" s="0" t="n">
        <v>2.4605</v>
      </c>
      <c r="P545" s="0" t="n">
        <v>0.01</v>
      </c>
      <c r="Q545" s="0" t="n">
        <v>0.0008</v>
      </c>
      <c r="R545" s="0" t="n">
        <v>0.0557</v>
      </c>
      <c r="S545" s="0" t="n">
        <v>1</v>
      </c>
      <c r="T545" s="0" t="n">
        <v>1257.137</v>
      </c>
      <c r="U545" s="0" t="n">
        <v>-1.0584</v>
      </c>
      <c r="V545" s="0" t="n">
        <v>-1231.3909</v>
      </c>
      <c r="W545" s="0" t="n">
        <v>-25.0433</v>
      </c>
      <c r="X545" s="0" t="n">
        <v>-971.097</v>
      </c>
      <c r="Y545" s="0" t="n">
        <v>518.8215</v>
      </c>
      <c r="Z545" s="0" t="n">
        <v>2282.8599</v>
      </c>
      <c r="AA545" s="0" t="n">
        <v>83.7111</v>
      </c>
      <c r="AB545" s="0" t="n">
        <v>48.6932</v>
      </c>
      <c r="AC545" s="0" t="n">
        <v>21.563</v>
      </c>
      <c r="AD545" s="0" t="n">
        <v>21.4914</v>
      </c>
      <c r="AE545" s="0" t="n">
        <v>17.3247</v>
      </c>
      <c r="AF545" s="0" t="n">
        <v>0.0025</v>
      </c>
      <c r="AG545" s="0" t="n">
        <v>0.0628</v>
      </c>
      <c r="AH545" s="0" t="n">
        <v>20.9491</v>
      </c>
    </row>
    <row r="546" customFormat="false" ht="12.8" hidden="false" customHeight="false" outlineLevel="0" collapsed="false">
      <c r="A546" s="0" t="n">
        <v>12</v>
      </c>
      <c r="B546" s="0" t="n">
        <v>16</v>
      </c>
      <c r="C546" s="0" t="n">
        <v>58.5098</v>
      </c>
      <c r="D546" s="0" t="n">
        <v>38.9978</v>
      </c>
      <c r="E546" s="0" t="n">
        <v>0</v>
      </c>
      <c r="F546" s="0" t="n">
        <v>0</v>
      </c>
      <c r="G546" s="0" t="n">
        <v>0</v>
      </c>
      <c r="H546" s="0" t="n">
        <v>0</v>
      </c>
      <c r="I546" s="0" t="n">
        <v>0</v>
      </c>
      <c r="J546" s="0" t="n">
        <v>7.6553</v>
      </c>
      <c r="K546" s="0" t="n">
        <v>0</v>
      </c>
      <c r="L546" s="0" t="n">
        <v>0.0005</v>
      </c>
      <c r="M546" s="0" t="n">
        <v>0</v>
      </c>
      <c r="N546" s="0" t="n">
        <v>-0.0167</v>
      </c>
      <c r="O546" s="0" t="n">
        <v>2.4603</v>
      </c>
      <c r="P546" s="0" t="n">
        <v>0.01</v>
      </c>
      <c r="Q546" s="0" t="n">
        <v>0.0157</v>
      </c>
      <c r="R546" s="0" t="n">
        <v>0.0557</v>
      </c>
      <c r="S546" s="0" t="n">
        <v>1</v>
      </c>
      <c r="T546" s="0" t="n">
        <v>2430.8965</v>
      </c>
      <c r="U546" s="0" t="n">
        <v>-21.3354</v>
      </c>
      <c r="V546" s="0" t="n">
        <v>-2381.126</v>
      </c>
      <c r="W546" s="0" t="n">
        <v>-28.6874</v>
      </c>
      <c r="X546" s="0" t="n">
        <v>-2312.0752</v>
      </c>
      <c r="Y546" s="0" t="n">
        <v>616.7633</v>
      </c>
      <c r="Z546" s="0" t="n">
        <v>3678.385</v>
      </c>
      <c r="AA546" s="0" t="n">
        <v>143.9604</v>
      </c>
      <c r="AB546" s="0" t="n">
        <v>48.6932</v>
      </c>
      <c r="AC546" s="0" t="n">
        <v>23.416</v>
      </c>
      <c r="AD546" s="0" t="n">
        <v>23.2722</v>
      </c>
      <c r="AE546" s="0" t="n">
        <v>18.3669</v>
      </c>
      <c r="AF546" s="0" t="n">
        <v>0.0023</v>
      </c>
      <c r="AG546" s="0" t="n">
        <v>0.0628</v>
      </c>
      <c r="AH546" s="0" t="n">
        <v>21.2719</v>
      </c>
    </row>
    <row r="547" customFormat="false" ht="12.8" hidden="false" customHeight="false" outlineLevel="0" collapsed="false">
      <c r="A547" s="0" t="n">
        <v>12</v>
      </c>
      <c r="B547" s="0" t="n">
        <v>17</v>
      </c>
      <c r="C547" s="0" t="n">
        <v>58.4918</v>
      </c>
      <c r="D547" s="0" t="n">
        <v>38.9798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8.7689</v>
      </c>
      <c r="K547" s="0" t="n">
        <v>0</v>
      </c>
      <c r="L547" s="0" t="n">
        <v>0.0005</v>
      </c>
      <c r="M547" s="0" t="n">
        <v>0</v>
      </c>
      <c r="N547" s="0" t="n">
        <v>-0.0167</v>
      </c>
      <c r="O547" s="0" t="n">
        <v>2.4602</v>
      </c>
      <c r="P547" s="0" t="n">
        <v>0.01</v>
      </c>
      <c r="Q547" s="0" t="n">
        <v>0.0174</v>
      </c>
      <c r="R547" s="0" t="n">
        <v>0.0557</v>
      </c>
      <c r="S547" s="0" t="n">
        <v>1</v>
      </c>
      <c r="T547" s="0" t="n">
        <v>3594.9475</v>
      </c>
      <c r="U547" s="0" t="n">
        <v>-23.5861</v>
      </c>
      <c r="V547" s="0" t="n">
        <v>-3537.6577</v>
      </c>
      <c r="W547" s="0" t="n">
        <v>-33.8746</v>
      </c>
      <c r="X547" s="0" t="n">
        <v>-3657.6184</v>
      </c>
      <c r="Y547" s="0" t="n">
        <v>722.2101</v>
      </c>
      <c r="Z547" s="0" t="n">
        <v>4979.8027</v>
      </c>
      <c r="AA547" s="0" t="n">
        <v>206.5012</v>
      </c>
      <c r="AB547" s="0" t="n">
        <v>48.6932</v>
      </c>
      <c r="AC547" s="0" t="n">
        <v>25.742</v>
      </c>
      <c r="AD547" s="0" t="n">
        <v>25.5307</v>
      </c>
      <c r="AE547" s="0" t="n">
        <v>19.552</v>
      </c>
      <c r="AF547" s="0" t="n">
        <v>0.0021</v>
      </c>
      <c r="AG547" s="0" t="n">
        <v>0.0628</v>
      </c>
      <c r="AH547" s="0" t="n">
        <v>20.6669</v>
      </c>
    </row>
    <row r="548" customFormat="false" ht="12.8" hidden="false" customHeight="false" outlineLevel="0" collapsed="false">
      <c r="A548" s="0" t="n">
        <v>12</v>
      </c>
      <c r="B548" s="0" t="n">
        <v>18</v>
      </c>
      <c r="C548" s="0" t="n">
        <v>58.4902</v>
      </c>
      <c r="D548" s="0" t="n">
        <v>38.9782</v>
      </c>
      <c r="E548" s="0" t="n">
        <v>0</v>
      </c>
      <c r="F548" s="0" t="n">
        <v>0</v>
      </c>
      <c r="G548" s="0" t="n">
        <v>0</v>
      </c>
      <c r="H548" s="0" t="n">
        <v>0</v>
      </c>
      <c r="I548" s="0" t="n">
        <v>0</v>
      </c>
      <c r="J548" s="0" t="n">
        <v>10.4188</v>
      </c>
      <c r="K548" s="0" t="n">
        <v>0</v>
      </c>
      <c r="L548" s="0" t="n">
        <v>0.0005</v>
      </c>
      <c r="M548" s="0" t="n">
        <v>0</v>
      </c>
      <c r="N548" s="0" t="n">
        <v>-0.0167</v>
      </c>
      <c r="O548" s="0" t="n">
        <v>2.46</v>
      </c>
      <c r="P548" s="0" t="n">
        <v>0.01</v>
      </c>
      <c r="Q548" s="0" t="n">
        <v>0.0011</v>
      </c>
      <c r="R548" s="0" t="n">
        <v>0.0557</v>
      </c>
      <c r="S548" s="0" t="n">
        <v>0.9962</v>
      </c>
      <c r="T548" s="0" t="n">
        <v>4637.0913</v>
      </c>
      <c r="U548" s="0" t="n">
        <v>-1.4626</v>
      </c>
      <c r="V548" s="0" t="n">
        <v>-4602.373</v>
      </c>
      <c r="W548" s="0" t="n">
        <v>-32.7866</v>
      </c>
      <c r="X548" s="0" t="n">
        <v>-4902.7051</v>
      </c>
      <c r="Y548" s="0" t="n">
        <v>832.1805</v>
      </c>
      <c r="Z548" s="0" t="n">
        <v>6287.0166</v>
      </c>
      <c r="AA548" s="0" t="n">
        <v>279.4459</v>
      </c>
      <c r="AB548" s="0" t="n">
        <v>48.6932</v>
      </c>
      <c r="AC548" s="0" t="n">
        <v>26.913</v>
      </c>
      <c r="AD548" s="0" t="n">
        <v>26.6379</v>
      </c>
      <c r="AE548" s="0" t="n">
        <v>20.5755</v>
      </c>
      <c r="AF548" s="0" t="n">
        <v>0.0021</v>
      </c>
      <c r="AG548" s="0" t="n">
        <v>0.0628</v>
      </c>
      <c r="AH548" s="0" t="n">
        <v>19.5998</v>
      </c>
    </row>
    <row r="549" customFormat="false" ht="12.8" hidden="false" customHeight="false" outlineLevel="0" collapsed="false">
      <c r="A549" s="0" t="n">
        <v>12</v>
      </c>
      <c r="B549" s="0" t="n">
        <v>19</v>
      </c>
      <c r="C549" s="0" t="n">
        <v>58.4888</v>
      </c>
      <c r="D549" s="0" t="n">
        <v>38.9768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11.3627</v>
      </c>
      <c r="K549" s="0" t="n">
        <v>0</v>
      </c>
      <c r="L549" s="0" t="n">
        <v>0.0005</v>
      </c>
      <c r="M549" s="0" t="n">
        <v>0</v>
      </c>
      <c r="N549" s="0" t="n">
        <v>-0.0167</v>
      </c>
      <c r="O549" s="0" t="n">
        <v>2.4598</v>
      </c>
      <c r="P549" s="0" t="n">
        <v>0.01</v>
      </c>
      <c r="Q549" s="0" t="n">
        <v>0.0009</v>
      </c>
      <c r="R549" s="0" t="n">
        <v>0.0557</v>
      </c>
      <c r="S549" s="0" t="n">
        <v>1</v>
      </c>
      <c r="T549" s="0" t="n">
        <v>5513.2446</v>
      </c>
      <c r="U549" s="0" t="n">
        <v>-1.1746</v>
      </c>
      <c r="V549" s="0" t="n">
        <v>-5479.3218</v>
      </c>
      <c r="W549" s="0" t="n">
        <v>-32.5336</v>
      </c>
      <c r="X549" s="0" t="n">
        <v>-5927.6958</v>
      </c>
      <c r="Y549" s="0" t="n">
        <v>940.4988</v>
      </c>
      <c r="Z549" s="0" t="n">
        <v>7344.9941</v>
      </c>
      <c r="AA549" s="0" t="n">
        <v>354.2745</v>
      </c>
      <c r="AB549" s="0" t="n">
        <v>48.6932</v>
      </c>
      <c r="AC549" s="0" t="n">
        <v>27.904</v>
      </c>
      <c r="AD549" s="0" t="n">
        <v>27.6161</v>
      </c>
      <c r="AE549" s="0" t="n">
        <v>21.4898</v>
      </c>
      <c r="AF549" s="0" t="n">
        <v>0.0021</v>
      </c>
      <c r="AG549" s="0" t="n">
        <v>0.0628</v>
      </c>
      <c r="AH549" s="0" t="n">
        <v>18.5423</v>
      </c>
    </row>
    <row r="550" customFormat="false" ht="12.8" hidden="false" customHeight="false" outlineLevel="0" collapsed="false">
      <c r="A550" s="0" t="n">
        <v>12</v>
      </c>
      <c r="B550" s="0" t="n">
        <v>20</v>
      </c>
      <c r="C550" s="0" t="n">
        <v>58.4844</v>
      </c>
      <c r="D550" s="0" t="n">
        <v>38.9724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10.6177</v>
      </c>
      <c r="K550" s="0" t="n">
        <v>0</v>
      </c>
      <c r="L550" s="0" t="n">
        <v>0.0005</v>
      </c>
      <c r="M550" s="0" t="n">
        <v>0</v>
      </c>
      <c r="N550" s="0" t="n">
        <v>-0.0167</v>
      </c>
      <c r="O550" s="0" t="n">
        <v>2.4596</v>
      </c>
      <c r="P550" s="0" t="n">
        <v>0.01</v>
      </c>
      <c r="Q550" s="0" t="n">
        <v>0.0039</v>
      </c>
      <c r="R550" s="0" t="n">
        <v>0.0557</v>
      </c>
      <c r="S550" s="0" t="n">
        <v>1</v>
      </c>
      <c r="T550" s="0" t="n">
        <v>4627.0103</v>
      </c>
      <c r="U550" s="0" t="n">
        <v>-5.2092</v>
      </c>
      <c r="V550" s="0" t="n">
        <v>-4591.063</v>
      </c>
      <c r="W550" s="0" t="n">
        <v>-31.2693</v>
      </c>
      <c r="X550" s="0" t="n">
        <v>-4878.2026</v>
      </c>
      <c r="Y550" s="0" t="n">
        <v>860.8665</v>
      </c>
      <c r="Z550" s="0" t="n">
        <v>6463.2295</v>
      </c>
      <c r="AA550" s="0" t="n">
        <v>299.5194</v>
      </c>
      <c r="AB550" s="0" t="n">
        <v>48.6932</v>
      </c>
      <c r="AC550" s="0" t="n">
        <v>28.503</v>
      </c>
      <c r="AD550" s="0" t="n">
        <v>28.264</v>
      </c>
      <c r="AE550" s="0" t="n">
        <v>22.2705</v>
      </c>
      <c r="AF550" s="0" t="n">
        <v>0.0021</v>
      </c>
      <c r="AG550" s="0" t="n">
        <v>0.0628</v>
      </c>
      <c r="AH550" s="0" t="n">
        <v>19.6349</v>
      </c>
    </row>
    <row r="551" customFormat="false" ht="12.8" hidden="false" customHeight="false" outlineLevel="0" collapsed="false">
      <c r="A551" s="0" t="n">
        <v>12</v>
      </c>
      <c r="B551" s="0" t="n">
        <v>21</v>
      </c>
      <c r="C551" s="0" t="n">
        <v>58.4738</v>
      </c>
      <c r="D551" s="0" t="n">
        <v>38.9618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13.058</v>
      </c>
      <c r="K551" s="0" t="n">
        <v>0</v>
      </c>
      <c r="L551" s="0" t="n">
        <v>0.0005</v>
      </c>
      <c r="M551" s="0" t="n">
        <v>0</v>
      </c>
      <c r="N551" s="0" t="n">
        <v>-0.0167</v>
      </c>
      <c r="O551" s="0" t="n">
        <v>2.4594</v>
      </c>
      <c r="P551" s="0" t="n">
        <v>0.01</v>
      </c>
      <c r="Q551" s="0" t="n">
        <v>0.01</v>
      </c>
      <c r="R551" s="0" t="n">
        <v>0.0557</v>
      </c>
      <c r="S551" s="0" t="n">
        <v>1</v>
      </c>
      <c r="T551" s="0" t="n">
        <v>6773.2529</v>
      </c>
      <c r="U551" s="0" t="n">
        <v>-13.5558</v>
      </c>
      <c r="V551" s="0" t="n">
        <v>-6724.0444</v>
      </c>
      <c r="W551" s="0" t="n">
        <v>-35.3403</v>
      </c>
      <c r="X551" s="0" t="n">
        <v>-7375.6997</v>
      </c>
      <c r="Y551" s="0" t="n">
        <v>1109.887</v>
      </c>
      <c r="Z551" s="0" t="n">
        <v>8794.3457</v>
      </c>
      <c r="AA551" s="0" t="n">
        <v>466.4855</v>
      </c>
      <c r="AB551" s="0" t="n">
        <v>48.6932</v>
      </c>
      <c r="AC551" s="0" t="n">
        <v>30.309</v>
      </c>
      <c r="AD551" s="0" t="n">
        <v>29.963</v>
      </c>
      <c r="AE551" s="0" t="n">
        <v>23.2128</v>
      </c>
      <c r="AF551" s="0" t="n">
        <v>0.002</v>
      </c>
      <c r="AG551" s="0" t="n">
        <v>0.0628</v>
      </c>
      <c r="AH551" s="0" t="n">
        <v>17.3294</v>
      </c>
    </row>
    <row r="552" customFormat="false" ht="12.8" hidden="false" customHeight="false" outlineLevel="0" collapsed="false">
      <c r="A552" s="0" t="n">
        <v>12</v>
      </c>
      <c r="B552" s="0" t="n">
        <v>22</v>
      </c>
      <c r="C552" s="0" t="n">
        <v>58.4726</v>
      </c>
      <c r="D552" s="0" t="n">
        <v>38.9606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13.6417</v>
      </c>
      <c r="K552" s="0" t="n">
        <v>0</v>
      </c>
      <c r="L552" s="0" t="n">
        <v>0.0005</v>
      </c>
      <c r="M552" s="0" t="n">
        <v>0</v>
      </c>
      <c r="N552" s="0" t="n">
        <v>-0.0167</v>
      </c>
      <c r="O552" s="0" t="n">
        <v>2.4593</v>
      </c>
      <c r="P552" s="0" t="n">
        <v>0.01</v>
      </c>
      <c r="Q552" s="0" t="n">
        <v>0.0006</v>
      </c>
      <c r="R552" s="0" t="n">
        <v>0.0557</v>
      </c>
      <c r="S552" s="0" t="n">
        <v>1</v>
      </c>
      <c r="T552" s="0" t="n">
        <v>7212.8721</v>
      </c>
      <c r="U552" s="0" t="n">
        <v>-0.8451</v>
      </c>
      <c r="V552" s="0" t="n">
        <v>-7177.0688</v>
      </c>
      <c r="W552" s="0" t="n">
        <v>-34.5114</v>
      </c>
      <c r="X552" s="0" t="n">
        <v>-7902.6128</v>
      </c>
      <c r="Y552" s="0" t="n">
        <v>1175.3618</v>
      </c>
      <c r="Z552" s="0" t="n">
        <v>9387.6777</v>
      </c>
      <c r="AA552" s="0" t="n">
        <v>509.7043</v>
      </c>
      <c r="AB552" s="0" t="n">
        <v>48.6932</v>
      </c>
      <c r="AC552" s="0" t="n">
        <v>31.168</v>
      </c>
      <c r="AD552" s="0" t="n">
        <v>30.8173</v>
      </c>
      <c r="AE552" s="0" t="n">
        <v>24.0567</v>
      </c>
      <c r="AF552" s="0" t="n">
        <v>0.002</v>
      </c>
      <c r="AG552" s="0" t="n">
        <v>0.0628</v>
      </c>
      <c r="AH552" s="0" t="n">
        <v>16.9094</v>
      </c>
    </row>
    <row r="553" customFormat="false" ht="12.8" hidden="false" customHeight="false" outlineLevel="0" collapsed="false">
      <c r="A553" s="0" t="n">
        <v>12</v>
      </c>
      <c r="B553" s="0" t="n">
        <v>23</v>
      </c>
      <c r="C553" s="0" t="n">
        <v>58.4685</v>
      </c>
      <c r="D553" s="0" t="n">
        <v>38.9565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14.3424</v>
      </c>
      <c r="K553" s="0" t="n">
        <v>0</v>
      </c>
      <c r="L553" s="0" t="n">
        <v>0.0005</v>
      </c>
      <c r="M553" s="0" t="n">
        <v>0</v>
      </c>
      <c r="N553" s="0" t="n">
        <v>-0.0167</v>
      </c>
      <c r="O553" s="0" t="n">
        <v>2.4591</v>
      </c>
      <c r="P553" s="0" t="n">
        <v>0.01</v>
      </c>
      <c r="Q553" s="0" t="n">
        <v>0.0036</v>
      </c>
      <c r="R553" s="0" t="n">
        <v>0.0557</v>
      </c>
      <c r="S553" s="0" t="n">
        <v>1</v>
      </c>
      <c r="T553" s="0" t="n">
        <v>7697.1938</v>
      </c>
      <c r="U553" s="0" t="n">
        <v>-4.8349</v>
      </c>
      <c r="V553" s="0" t="n">
        <v>-7658.666</v>
      </c>
      <c r="W553" s="0" t="n">
        <v>-33.1846</v>
      </c>
      <c r="X553" s="0" t="n">
        <v>-8465.2217</v>
      </c>
      <c r="Y553" s="0" t="n">
        <v>1251.0522</v>
      </c>
      <c r="Z553" s="0" t="n">
        <v>9963.5439</v>
      </c>
      <c r="AA553" s="0" t="n">
        <v>561.5247</v>
      </c>
      <c r="AB553" s="0" t="n">
        <v>48.6932</v>
      </c>
      <c r="AC553" s="0" t="n">
        <v>31.743</v>
      </c>
      <c r="AD553" s="0" t="n">
        <v>31.3743</v>
      </c>
      <c r="AE553" s="0" t="n">
        <v>24.7799</v>
      </c>
      <c r="AF553" s="0" t="n">
        <v>0.0019</v>
      </c>
      <c r="AG553" s="0" t="n">
        <v>0.0628</v>
      </c>
      <c r="AH553" s="0" t="n">
        <v>16.3162</v>
      </c>
    </row>
    <row r="554" customFormat="false" ht="12.8" hidden="false" customHeight="false" outlineLevel="0" collapsed="false">
      <c r="A554" s="0" t="n">
        <v>12</v>
      </c>
      <c r="B554" s="0" t="n">
        <v>24</v>
      </c>
      <c r="C554" s="0" t="n">
        <v>58.4679</v>
      </c>
      <c r="D554" s="0" t="n">
        <v>38.9559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14.2877</v>
      </c>
      <c r="K554" s="0" t="n">
        <v>0</v>
      </c>
      <c r="L554" s="0" t="n">
        <v>0.0005</v>
      </c>
      <c r="M554" s="0" t="n">
        <v>0</v>
      </c>
      <c r="N554" s="0" t="n">
        <v>-0.0167</v>
      </c>
      <c r="O554" s="0" t="n">
        <v>2.4589</v>
      </c>
      <c r="P554" s="0" t="n">
        <v>0.01</v>
      </c>
      <c r="Q554" s="0" t="n">
        <v>0</v>
      </c>
      <c r="R554" s="0" t="n">
        <v>0.0557</v>
      </c>
      <c r="S554" s="0" t="n">
        <v>1</v>
      </c>
      <c r="T554" s="0" t="n">
        <v>7850.4512</v>
      </c>
      <c r="U554" s="0" t="n">
        <v>0</v>
      </c>
      <c r="V554" s="0" t="n">
        <v>-7817.3604</v>
      </c>
      <c r="W554" s="0" t="n">
        <v>-33.4126</v>
      </c>
      <c r="X554" s="0" t="n">
        <v>-8646.1328</v>
      </c>
      <c r="Y554" s="0" t="n">
        <v>1283.3138</v>
      </c>
      <c r="Z554" s="0" t="n">
        <v>10162.2227</v>
      </c>
      <c r="AA554" s="0" t="n">
        <v>582.2479</v>
      </c>
      <c r="AB554" s="0" t="n">
        <v>48.6932</v>
      </c>
      <c r="AC554" s="0" t="n">
        <v>32.645</v>
      </c>
      <c r="AD554" s="0" t="n">
        <v>32.1797</v>
      </c>
      <c r="AE554" s="0" t="n">
        <v>25.4887</v>
      </c>
      <c r="AF554" s="0" t="n">
        <v>0.0019</v>
      </c>
      <c r="AG554" s="0" t="n">
        <v>0.0628</v>
      </c>
      <c r="AH554" s="0" t="n">
        <v>16.1692</v>
      </c>
    </row>
    <row r="555" customFormat="false" ht="12.8" hidden="false" customHeight="false" outlineLevel="0" collapsed="false">
      <c r="A555" s="0" t="n">
        <v>12</v>
      </c>
      <c r="B555" s="0" t="n">
        <v>25</v>
      </c>
      <c r="C555" s="0" t="n">
        <v>58.4674</v>
      </c>
      <c r="D555" s="0" t="n">
        <v>38.9554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13.0406</v>
      </c>
      <c r="K555" s="0" t="n">
        <v>0</v>
      </c>
      <c r="L555" s="0" t="n">
        <v>0.0005</v>
      </c>
      <c r="M555" s="0" t="n">
        <v>0</v>
      </c>
      <c r="N555" s="0" t="n">
        <v>-0.0167</v>
      </c>
      <c r="O555" s="0" t="n">
        <v>2.4587</v>
      </c>
      <c r="P555" s="0" t="n">
        <v>0.01</v>
      </c>
      <c r="Q555" s="0" t="n">
        <v>0</v>
      </c>
      <c r="R555" s="0" t="n">
        <v>0.0557</v>
      </c>
      <c r="S555" s="0" t="n">
        <v>1</v>
      </c>
      <c r="T555" s="0" t="n">
        <v>6546.4766</v>
      </c>
      <c r="U555" s="0" t="n">
        <v>0</v>
      </c>
      <c r="V555" s="0" t="n">
        <v>-6513.9062</v>
      </c>
      <c r="W555" s="0" t="n">
        <v>-32.6867</v>
      </c>
      <c r="X555" s="0" t="n">
        <v>-7108.6924</v>
      </c>
      <c r="Y555" s="0" t="n">
        <v>1095.8527</v>
      </c>
      <c r="Z555" s="0" t="n">
        <v>8767.8018</v>
      </c>
      <c r="AA555" s="0" t="n">
        <v>447.4697</v>
      </c>
      <c r="AB555" s="0" t="n">
        <v>48.6932</v>
      </c>
      <c r="AC555" s="0" t="n">
        <v>33.147</v>
      </c>
      <c r="AD555" s="0" t="n">
        <v>32.7277</v>
      </c>
      <c r="AE555" s="0" t="n">
        <v>26.1277</v>
      </c>
      <c r="AF555" s="0" t="n">
        <v>0.0019</v>
      </c>
      <c r="AG555" s="0" t="n">
        <v>0.0628</v>
      </c>
      <c r="AH555" s="0" t="n">
        <v>18.1776</v>
      </c>
    </row>
    <row r="556" customFormat="false" ht="12.8" hidden="false" customHeight="false" outlineLevel="0" collapsed="false">
      <c r="A556" s="0" t="n">
        <v>12</v>
      </c>
      <c r="B556" s="0" t="n">
        <v>26</v>
      </c>
      <c r="C556" s="0" t="n">
        <v>58.4668</v>
      </c>
      <c r="D556" s="0" t="n">
        <v>38.9548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14.9318</v>
      </c>
      <c r="K556" s="0" t="n">
        <v>0</v>
      </c>
      <c r="L556" s="0" t="n">
        <v>0.0005</v>
      </c>
      <c r="M556" s="0" t="n">
        <v>0</v>
      </c>
      <c r="N556" s="0" t="n">
        <v>-0.0167</v>
      </c>
      <c r="O556" s="0" t="n">
        <v>2.4586</v>
      </c>
      <c r="P556" s="0" t="n">
        <v>0.01</v>
      </c>
      <c r="Q556" s="0" t="n">
        <v>0</v>
      </c>
      <c r="R556" s="0" t="n">
        <v>0.0557</v>
      </c>
      <c r="S556" s="0" t="n">
        <v>1</v>
      </c>
      <c r="T556" s="0" t="n">
        <v>8342.082</v>
      </c>
      <c r="U556" s="0" t="n">
        <v>0</v>
      </c>
      <c r="V556" s="0" t="n">
        <v>-8310.1885</v>
      </c>
      <c r="W556" s="0" t="n">
        <v>-31.8017</v>
      </c>
      <c r="X556" s="0" t="n">
        <v>-9218.7441</v>
      </c>
      <c r="Y556" s="0" t="n">
        <v>1354.5275</v>
      </c>
      <c r="Z556" s="0" t="n">
        <v>10831.4326</v>
      </c>
      <c r="AA556" s="0" t="n">
        <v>631.5533</v>
      </c>
      <c r="AB556" s="0" t="n">
        <v>48.6932</v>
      </c>
      <c r="AC556" s="0" t="n">
        <v>33.753</v>
      </c>
      <c r="AD556" s="0" t="n">
        <v>33.1707</v>
      </c>
      <c r="AE556" s="0" t="n">
        <v>26.6998</v>
      </c>
      <c r="AF556" s="0" t="n">
        <v>0.0019</v>
      </c>
      <c r="AG556" s="0" t="n">
        <v>0.0628</v>
      </c>
      <c r="AH556" s="0" t="n">
        <v>16.086</v>
      </c>
    </row>
    <row r="557" customFormat="false" ht="12.8" hidden="false" customHeight="false" outlineLevel="0" collapsed="false">
      <c r="A557" s="0" t="n">
        <v>12</v>
      </c>
      <c r="B557" s="0" t="n">
        <v>27</v>
      </c>
      <c r="C557" s="0" t="n">
        <v>58.4663</v>
      </c>
      <c r="D557" s="0" t="n">
        <v>38.9543</v>
      </c>
      <c r="E557" s="0" t="n">
        <v>0</v>
      </c>
      <c r="F557" s="0" t="n">
        <v>0</v>
      </c>
      <c r="G557" s="0" t="n">
        <v>0</v>
      </c>
      <c r="H557" s="0" t="n">
        <v>0</v>
      </c>
      <c r="I557" s="0" t="n">
        <v>0</v>
      </c>
      <c r="J557" s="0" t="n">
        <v>14.9353</v>
      </c>
      <c r="K557" s="0" t="n">
        <v>0</v>
      </c>
      <c r="L557" s="0" t="n">
        <v>0.0005</v>
      </c>
      <c r="M557" s="0" t="n">
        <v>0</v>
      </c>
      <c r="N557" s="0" t="n">
        <v>-0.0167</v>
      </c>
      <c r="O557" s="0" t="n">
        <v>2.4584</v>
      </c>
      <c r="P557" s="0" t="n">
        <v>0.01</v>
      </c>
      <c r="Q557" s="0" t="n">
        <v>0</v>
      </c>
      <c r="R557" s="0" t="n">
        <v>0.0556</v>
      </c>
      <c r="S557" s="0" t="n">
        <v>1</v>
      </c>
      <c r="T557" s="0" t="n">
        <v>8507.8379</v>
      </c>
      <c r="U557" s="0" t="n">
        <v>0</v>
      </c>
      <c r="V557" s="0" t="n">
        <v>-8476.252</v>
      </c>
      <c r="W557" s="0" t="n">
        <v>-31.9893</v>
      </c>
      <c r="X557" s="0" t="n">
        <v>-9409.6289</v>
      </c>
      <c r="Y557" s="0" t="n">
        <v>1381.8027</v>
      </c>
      <c r="Z557" s="0" t="n">
        <v>11093.7607</v>
      </c>
      <c r="AA557" s="0" t="n">
        <v>651.1796</v>
      </c>
      <c r="AB557" s="0" t="n">
        <v>48.6932</v>
      </c>
      <c r="AC557" s="0" t="n">
        <v>34.322</v>
      </c>
      <c r="AD557" s="0" t="n">
        <v>33.7844</v>
      </c>
      <c r="AE557" s="0" t="n">
        <v>27.268</v>
      </c>
      <c r="AF557" s="0" t="n">
        <v>0.0019</v>
      </c>
      <c r="AG557" s="0" t="n">
        <v>0.0628</v>
      </c>
      <c r="AH557" s="0" t="n">
        <v>16.158</v>
      </c>
    </row>
    <row r="558" customFormat="false" ht="12.8" hidden="false" customHeight="false" outlineLevel="0" collapsed="false">
      <c r="A558" s="0" t="n">
        <v>12</v>
      </c>
      <c r="B558" s="0" t="n">
        <v>28</v>
      </c>
      <c r="C558" s="0" t="n">
        <v>58.4657</v>
      </c>
      <c r="D558" s="0" t="n">
        <v>38.9537</v>
      </c>
      <c r="E558" s="0" t="n">
        <v>0</v>
      </c>
      <c r="F558" s="0" t="n">
        <v>0</v>
      </c>
      <c r="G558" s="0" t="n">
        <v>0</v>
      </c>
      <c r="H558" s="0" t="n">
        <v>0</v>
      </c>
      <c r="I558" s="0" t="n">
        <v>0</v>
      </c>
      <c r="J558" s="0" t="n">
        <v>14.0078</v>
      </c>
      <c r="K558" s="0" t="n">
        <v>0</v>
      </c>
      <c r="L558" s="0" t="n">
        <v>0.0005</v>
      </c>
      <c r="M558" s="0" t="n">
        <v>0</v>
      </c>
      <c r="N558" s="0" t="n">
        <v>-0.0167</v>
      </c>
      <c r="O558" s="0" t="n">
        <v>2.4582</v>
      </c>
      <c r="P558" s="0" t="n">
        <v>0.01</v>
      </c>
      <c r="Q558" s="0" t="n">
        <v>0</v>
      </c>
      <c r="R558" s="0" t="n">
        <v>0.0556</v>
      </c>
      <c r="S558" s="0" t="n">
        <v>1</v>
      </c>
      <c r="T558" s="0" t="n">
        <v>7286.6494</v>
      </c>
      <c r="U558" s="0" t="n">
        <v>0</v>
      </c>
      <c r="V558" s="0" t="n">
        <v>-7256.2954</v>
      </c>
      <c r="W558" s="0" t="n">
        <v>-30.4858</v>
      </c>
      <c r="X558" s="0" t="n">
        <v>-7972.6606</v>
      </c>
      <c r="Y558" s="0" t="n">
        <v>1218.8818</v>
      </c>
      <c r="Z558" s="0" t="n">
        <v>9615.6953</v>
      </c>
      <c r="AA558" s="0" t="n">
        <v>529.8784</v>
      </c>
      <c r="AB558" s="0" t="n">
        <v>48.6932</v>
      </c>
      <c r="AC558" s="0" t="n">
        <v>34.508</v>
      </c>
      <c r="AD558" s="0" t="n">
        <v>34.0196</v>
      </c>
      <c r="AE558" s="0" t="n">
        <v>27.744</v>
      </c>
      <c r="AF558" s="0" t="n">
        <v>0.0019</v>
      </c>
      <c r="AG558" s="0" t="n">
        <v>0.0628</v>
      </c>
      <c r="AH558" s="0" t="n">
        <v>16.7616</v>
      </c>
    </row>
    <row r="559" customFormat="false" ht="12.8" hidden="false" customHeight="false" outlineLevel="0" collapsed="false">
      <c r="A559" s="0" t="n">
        <v>12</v>
      </c>
      <c r="B559" s="0" t="n">
        <v>29</v>
      </c>
      <c r="C559" s="0" t="n">
        <v>58.4652</v>
      </c>
      <c r="D559" s="0" t="n">
        <v>38.9532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13.2608</v>
      </c>
      <c r="K559" s="0" t="n">
        <v>0</v>
      </c>
      <c r="L559" s="0" t="n">
        <v>0.0005</v>
      </c>
      <c r="M559" s="0" t="n">
        <v>0</v>
      </c>
      <c r="N559" s="0" t="n">
        <v>-0.0167</v>
      </c>
      <c r="O559" s="0" t="n">
        <v>2.458</v>
      </c>
      <c r="P559" s="0" t="n">
        <v>0.01</v>
      </c>
      <c r="Q559" s="0" t="n">
        <v>0</v>
      </c>
      <c r="R559" s="0" t="n">
        <v>0.0556</v>
      </c>
      <c r="S559" s="0" t="n">
        <v>1</v>
      </c>
      <c r="T559" s="0" t="n">
        <v>6500.9067</v>
      </c>
      <c r="U559" s="0" t="n">
        <v>0</v>
      </c>
      <c r="V559" s="0" t="n">
        <v>-6469.1924</v>
      </c>
      <c r="W559" s="0" t="n">
        <v>-31.81</v>
      </c>
      <c r="X559" s="0" t="n">
        <v>-7040.9839</v>
      </c>
      <c r="Y559" s="0" t="n">
        <v>1112.139</v>
      </c>
      <c r="Z559" s="0" t="n">
        <v>8662.2822</v>
      </c>
      <c r="AA559" s="0" t="n">
        <v>449.0104</v>
      </c>
      <c r="AB559" s="0" t="n">
        <v>48.6932</v>
      </c>
      <c r="AC559" s="0" t="n">
        <v>35.266</v>
      </c>
      <c r="AD559" s="0" t="n">
        <v>34.7889</v>
      </c>
      <c r="AE559" s="0" t="n">
        <v>28.2845</v>
      </c>
      <c r="AF559" s="0" t="n">
        <v>0.0019</v>
      </c>
      <c r="AG559" s="0" t="n">
        <v>0.0628</v>
      </c>
      <c r="AH559" s="0" t="n">
        <v>17.6661</v>
      </c>
    </row>
    <row r="560" customFormat="false" ht="12.8" hidden="false" customHeight="false" outlineLevel="0" collapsed="false">
      <c r="A560" s="0" t="n">
        <v>12</v>
      </c>
      <c r="B560" s="0" t="n">
        <v>30</v>
      </c>
      <c r="C560" s="0" t="n">
        <v>58.4646</v>
      </c>
      <c r="D560" s="0" t="n">
        <v>38.9526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10.662</v>
      </c>
      <c r="K560" s="0" t="n">
        <v>0</v>
      </c>
      <c r="L560" s="0" t="n">
        <v>0.0005</v>
      </c>
      <c r="M560" s="0" t="n">
        <v>0</v>
      </c>
      <c r="N560" s="0" t="n">
        <v>-0.0167</v>
      </c>
      <c r="O560" s="0" t="n">
        <v>2.4579</v>
      </c>
      <c r="P560" s="0" t="n">
        <v>0.01</v>
      </c>
      <c r="Q560" s="0" t="n">
        <v>0</v>
      </c>
      <c r="R560" s="0" t="n">
        <v>0.0556</v>
      </c>
      <c r="S560" s="0" t="n">
        <v>1</v>
      </c>
      <c r="T560" s="0" t="n">
        <v>2728.0544</v>
      </c>
      <c r="U560" s="0" t="n">
        <v>0</v>
      </c>
      <c r="V560" s="0" t="n">
        <v>-2695.9031</v>
      </c>
      <c r="W560" s="0" t="n">
        <v>-32.3011</v>
      </c>
      <c r="X560" s="0" t="n">
        <v>-2596.9993</v>
      </c>
      <c r="Y560" s="0" t="n">
        <v>735.6028</v>
      </c>
      <c r="Z560" s="0" t="n">
        <v>4384.0312</v>
      </c>
      <c r="AA560" s="0" t="n">
        <v>182.1707</v>
      </c>
      <c r="AB560" s="0" t="n">
        <v>48.6932</v>
      </c>
      <c r="AC560" s="0" t="n">
        <v>35.621</v>
      </c>
      <c r="AD560" s="0" t="n">
        <v>35.4381</v>
      </c>
      <c r="AE560" s="0" t="n">
        <v>28.8313</v>
      </c>
      <c r="AF560" s="0" t="n">
        <v>0.0019</v>
      </c>
      <c r="AG560" s="0" t="n">
        <v>0.0628</v>
      </c>
      <c r="AH560" s="0" t="n">
        <v>20.912</v>
      </c>
    </row>
    <row r="561" customFormat="false" ht="12.8" hidden="false" customHeight="false" outlineLevel="0" collapsed="false">
      <c r="A561" s="0" t="n">
        <v>12</v>
      </c>
      <c r="B561" s="0" t="n">
        <v>31</v>
      </c>
      <c r="C561" s="0" t="n">
        <v>58.4641</v>
      </c>
      <c r="D561" s="0" t="n">
        <v>38.9521</v>
      </c>
      <c r="E561" s="0" t="n">
        <v>0</v>
      </c>
      <c r="F561" s="0" t="n">
        <v>0</v>
      </c>
      <c r="G561" s="0" t="n">
        <v>0</v>
      </c>
      <c r="H561" s="0" t="n">
        <v>0</v>
      </c>
      <c r="I561" s="0" t="n">
        <v>0</v>
      </c>
      <c r="J561" s="0" t="n">
        <v>12.0921</v>
      </c>
      <c r="K561" s="0" t="n">
        <v>0</v>
      </c>
      <c r="L561" s="0" t="n">
        <v>0.0005</v>
      </c>
      <c r="M561" s="0" t="n">
        <v>0</v>
      </c>
      <c r="N561" s="0" t="n">
        <v>-0.0167</v>
      </c>
      <c r="O561" s="0" t="n">
        <v>2.4577</v>
      </c>
      <c r="P561" s="0" t="n">
        <v>0.01</v>
      </c>
      <c r="Q561" s="0" t="n">
        <v>0</v>
      </c>
      <c r="R561" s="0" t="n">
        <v>0.0556</v>
      </c>
      <c r="S561" s="0" t="n">
        <v>1</v>
      </c>
      <c r="T561" s="0" t="n">
        <v>4142.9878</v>
      </c>
      <c r="U561" s="0" t="n">
        <v>0</v>
      </c>
      <c r="V561" s="0" t="n">
        <v>-4111.7036</v>
      </c>
      <c r="W561" s="0" t="n">
        <v>-31.616</v>
      </c>
      <c r="X561" s="0" t="n">
        <v>-4259.6982</v>
      </c>
      <c r="Y561" s="0" t="n">
        <v>857.9719</v>
      </c>
      <c r="Z561" s="0" t="n">
        <v>5994.9321</v>
      </c>
      <c r="AA561" s="0" t="n">
        <v>263.7375</v>
      </c>
      <c r="AB561" s="0" t="n">
        <v>48.6932</v>
      </c>
      <c r="AC561" s="0" t="n">
        <v>36.039</v>
      </c>
      <c r="AD561" s="0" t="n">
        <v>35.8332</v>
      </c>
      <c r="AE561" s="0" t="n">
        <v>29.3235</v>
      </c>
      <c r="AF561" s="0" t="n">
        <v>0.0019</v>
      </c>
      <c r="AG561" s="0" t="n">
        <v>0.0628</v>
      </c>
      <c r="AH561" s="0" t="n">
        <v>19.9017</v>
      </c>
    </row>
    <row r="562" customFormat="false" ht="12.8" hidden="false" customHeight="false" outlineLevel="0" collapsed="false">
      <c r="A562" s="0" t="n">
        <v>12</v>
      </c>
      <c r="B562" s="0" t="n">
        <v>32</v>
      </c>
      <c r="C562" s="0" t="n">
        <v>58.4635</v>
      </c>
      <c r="D562" s="0" t="n">
        <v>38.9515</v>
      </c>
      <c r="E562" s="0" t="n">
        <v>0</v>
      </c>
      <c r="F562" s="0" t="n">
        <v>0</v>
      </c>
      <c r="G562" s="0" t="n">
        <v>0</v>
      </c>
      <c r="H562" s="0" t="n">
        <v>0</v>
      </c>
      <c r="I562" s="0" t="n">
        <v>0</v>
      </c>
      <c r="J562" s="0" t="n">
        <v>13.3167</v>
      </c>
      <c r="K562" s="0" t="n">
        <v>0</v>
      </c>
      <c r="L562" s="0" t="n">
        <v>0.0005</v>
      </c>
      <c r="M562" s="0" t="n">
        <v>0</v>
      </c>
      <c r="N562" s="0" t="n">
        <v>-0.0167</v>
      </c>
      <c r="O562" s="0" t="n">
        <v>2.4575</v>
      </c>
      <c r="P562" s="0" t="n">
        <v>0.01</v>
      </c>
      <c r="Q562" s="0" t="n">
        <v>0</v>
      </c>
      <c r="R562" s="0" t="n">
        <v>0.0556</v>
      </c>
      <c r="S562" s="0" t="n">
        <v>1</v>
      </c>
      <c r="T562" s="0" t="n">
        <v>5700.125</v>
      </c>
      <c r="U562" s="0" t="n">
        <v>0</v>
      </c>
      <c r="V562" s="0" t="n">
        <v>-5666.6455</v>
      </c>
      <c r="W562" s="0" t="n">
        <v>-32.8471</v>
      </c>
      <c r="X562" s="0" t="n">
        <v>-6083.3018</v>
      </c>
      <c r="Y562" s="0" t="n">
        <v>985.9877</v>
      </c>
      <c r="Z562" s="0" t="n">
        <v>7578.835</v>
      </c>
      <c r="AA562" s="0" t="n">
        <v>340.75</v>
      </c>
      <c r="AB562" s="0" t="n">
        <v>48.6932</v>
      </c>
      <c r="AC562" s="0" t="n">
        <v>36.858</v>
      </c>
      <c r="AD562" s="0" t="n">
        <v>36.598</v>
      </c>
      <c r="AE562" s="0" t="n">
        <v>29.8669</v>
      </c>
      <c r="AF562" s="0" t="n">
        <v>0.0019</v>
      </c>
      <c r="AG562" s="0" t="n">
        <v>0.0628</v>
      </c>
      <c r="AH562" s="0" t="n">
        <v>18.8893</v>
      </c>
    </row>
    <row r="563" customFormat="false" ht="12.8" hidden="false" customHeight="false" outlineLevel="0" collapsed="false">
      <c r="A563" s="0" t="n">
        <v>12</v>
      </c>
      <c r="B563" s="0" t="n">
        <v>33</v>
      </c>
      <c r="C563" s="0" t="n">
        <v>58.463</v>
      </c>
      <c r="D563" s="0" t="n">
        <v>38.951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12.6547</v>
      </c>
      <c r="K563" s="0" t="n">
        <v>0</v>
      </c>
      <c r="L563" s="0" t="n">
        <v>0.0005</v>
      </c>
      <c r="M563" s="0" t="n">
        <v>0</v>
      </c>
      <c r="N563" s="0" t="n">
        <v>-0.0167</v>
      </c>
      <c r="O563" s="0" t="n">
        <v>2.4573</v>
      </c>
      <c r="P563" s="0" t="n">
        <v>0.01</v>
      </c>
      <c r="Q563" s="0" t="n">
        <v>0</v>
      </c>
      <c r="R563" s="0" t="n">
        <v>0.0556</v>
      </c>
      <c r="S563" s="0" t="n">
        <v>1</v>
      </c>
      <c r="T563" s="0" t="n">
        <v>5163.3447</v>
      </c>
      <c r="U563" s="0" t="n">
        <v>0</v>
      </c>
      <c r="V563" s="0" t="n">
        <v>-5131.9385</v>
      </c>
      <c r="W563" s="0" t="n">
        <v>-31.0055</v>
      </c>
      <c r="X563" s="0" t="n">
        <v>-5453.2119</v>
      </c>
      <c r="Y563" s="0" t="n">
        <v>905.8298</v>
      </c>
      <c r="Z563" s="0" t="n">
        <v>7006.1729</v>
      </c>
      <c r="AA563" s="0" t="n">
        <v>280.619</v>
      </c>
      <c r="AB563" s="0" t="n">
        <v>48.6932</v>
      </c>
      <c r="AC563" s="0" t="n">
        <v>36.952</v>
      </c>
      <c r="AD563" s="0" t="n">
        <v>36.7336</v>
      </c>
      <c r="AE563" s="0" t="n">
        <v>30.2957</v>
      </c>
      <c r="AF563" s="0" t="n">
        <v>0.0019</v>
      </c>
      <c r="AG563" s="0" t="n">
        <v>0.0627</v>
      </c>
      <c r="AH563" s="0" t="n">
        <v>20.5043</v>
      </c>
    </row>
    <row r="564" customFormat="false" ht="12.8" hidden="false" customHeight="false" outlineLevel="0" collapsed="false">
      <c r="A564" s="0" t="n">
        <v>12</v>
      </c>
      <c r="B564" s="0" t="n">
        <v>34</v>
      </c>
      <c r="C564" s="0" t="n">
        <v>58.4624</v>
      </c>
      <c r="D564" s="0" t="n">
        <v>38.9504</v>
      </c>
      <c r="E564" s="0" t="n">
        <v>0</v>
      </c>
      <c r="F564" s="0" t="n">
        <v>0</v>
      </c>
      <c r="G564" s="0" t="n">
        <v>0</v>
      </c>
      <c r="H564" s="0" t="n">
        <v>0</v>
      </c>
      <c r="I564" s="0" t="n">
        <v>0</v>
      </c>
      <c r="J564" s="0" t="n">
        <v>10.3367</v>
      </c>
      <c r="K564" s="0" t="n">
        <v>0</v>
      </c>
      <c r="L564" s="0" t="n">
        <v>0.0005</v>
      </c>
      <c r="M564" s="0" t="n">
        <v>0</v>
      </c>
      <c r="N564" s="0" t="n">
        <v>-0.0167</v>
      </c>
      <c r="O564" s="0" t="n">
        <v>2.4571</v>
      </c>
      <c r="P564" s="0" t="n">
        <v>0.01</v>
      </c>
      <c r="Q564" s="0" t="n">
        <v>0</v>
      </c>
      <c r="R564" s="0" t="n">
        <v>0.0556</v>
      </c>
      <c r="S564" s="0" t="n">
        <v>1</v>
      </c>
      <c r="T564" s="0" t="n">
        <v>3072.9302</v>
      </c>
      <c r="U564" s="0" t="n">
        <v>0</v>
      </c>
      <c r="V564" s="0" t="n">
        <v>-3051.6448</v>
      </c>
      <c r="W564" s="0" t="n">
        <v>-21.9103</v>
      </c>
      <c r="X564" s="0" t="n">
        <v>-3017.6758</v>
      </c>
      <c r="Y564" s="0" t="n">
        <v>729.0839</v>
      </c>
      <c r="Z564" s="0" t="n">
        <v>4793.3291</v>
      </c>
      <c r="AA564" s="0" t="n">
        <v>170.3673</v>
      </c>
      <c r="AB564" s="0" t="n">
        <v>48.6932</v>
      </c>
      <c r="AC564" s="0" t="n">
        <v>35.296</v>
      </c>
      <c r="AD564" s="0" t="n">
        <v>35.1482</v>
      </c>
      <c r="AE564" s="0" t="n">
        <v>30.2659</v>
      </c>
      <c r="AF564" s="0" t="n">
        <v>0.0019</v>
      </c>
      <c r="AG564" s="0" t="n">
        <v>0.0627</v>
      </c>
      <c r="AH564" s="0" t="n">
        <v>21.8451</v>
      </c>
    </row>
    <row r="565" customFormat="false" ht="12.8" hidden="false" customHeight="false" outlineLevel="0" collapsed="false">
      <c r="A565" s="0" t="n">
        <v>12</v>
      </c>
      <c r="B565" s="0" t="n">
        <v>35</v>
      </c>
      <c r="C565" s="0" t="n">
        <v>58.4619</v>
      </c>
      <c r="D565" s="0" t="n">
        <v>38.9499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11.3211</v>
      </c>
      <c r="K565" s="0" t="n">
        <v>0</v>
      </c>
      <c r="L565" s="0" t="n">
        <v>0.0005</v>
      </c>
      <c r="M565" s="0" t="n">
        <v>0</v>
      </c>
      <c r="N565" s="0" t="n">
        <v>-0.0167</v>
      </c>
      <c r="O565" s="0" t="n">
        <v>2.457</v>
      </c>
      <c r="P565" s="0" t="n">
        <v>0.01</v>
      </c>
      <c r="Q565" s="0" t="n">
        <v>0</v>
      </c>
      <c r="R565" s="0" t="n">
        <v>0.0556</v>
      </c>
      <c r="S565" s="0" t="n">
        <v>1</v>
      </c>
      <c r="T565" s="0" t="n">
        <v>5865.561</v>
      </c>
      <c r="U565" s="0" t="n">
        <v>0</v>
      </c>
      <c r="V565" s="0" t="n">
        <v>-5866.5269</v>
      </c>
      <c r="W565" s="0" t="n">
        <v>0.4698</v>
      </c>
      <c r="X565" s="0" t="n">
        <v>-6365.4497</v>
      </c>
      <c r="Y565" s="0" t="n">
        <v>839.3384</v>
      </c>
      <c r="Z565" s="0" t="n">
        <v>8209.6035</v>
      </c>
      <c r="AA565" s="0" t="n">
        <v>260.3053</v>
      </c>
      <c r="AB565" s="0" t="n">
        <v>48.6932</v>
      </c>
      <c r="AC565" s="0" t="n">
        <v>30.483</v>
      </c>
      <c r="AD565" s="0" t="n">
        <v>30.1619</v>
      </c>
      <c r="AE565" s="0" t="n">
        <v>29.1881</v>
      </c>
      <c r="AF565" s="0" t="n">
        <v>0.0019</v>
      </c>
      <c r="AG565" s="0" t="n">
        <v>0.0627</v>
      </c>
      <c r="AH565" s="0" t="n">
        <v>26.269</v>
      </c>
    </row>
    <row r="566" customFormat="false" ht="12.8" hidden="false" customHeight="false" outlineLevel="0" collapsed="false">
      <c r="A566" s="0" t="n">
        <v>12</v>
      </c>
      <c r="B566" s="0" t="n">
        <v>36</v>
      </c>
      <c r="C566" s="0" t="n">
        <v>58.4613</v>
      </c>
      <c r="D566" s="0" t="n">
        <v>38.9493</v>
      </c>
      <c r="E566" s="0" t="n">
        <v>0</v>
      </c>
      <c r="F566" s="0" t="n">
        <v>0</v>
      </c>
      <c r="G566" s="0" t="n">
        <v>0</v>
      </c>
      <c r="H566" s="0" t="n">
        <v>0</v>
      </c>
      <c r="I566" s="0" t="n">
        <v>0</v>
      </c>
      <c r="J566" s="0" t="n">
        <v>11.1565</v>
      </c>
      <c r="K566" s="0" t="n">
        <v>0</v>
      </c>
      <c r="L566" s="0" t="n">
        <v>0.0005</v>
      </c>
      <c r="M566" s="0" t="n">
        <v>0</v>
      </c>
      <c r="N566" s="0" t="n">
        <v>-0.0167</v>
      </c>
      <c r="O566" s="0" t="n">
        <v>2.4568</v>
      </c>
      <c r="P566" s="0" t="n">
        <v>0.01</v>
      </c>
      <c r="Q566" s="0" t="n">
        <v>0</v>
      </c>
      <c r="R566" s="0" t="n">
        <v>0.0556</v>
      </c>
      <c r="S566" s="0" t="n">
        <v>1</v>
      </c>
      <c r="T566" s="0" t="n">
        <v>5897.2603</v>
      </c>
      <c r="U566" s="0" t="n">
        <v>0</v>
      </c>
      <c r="V566" s="0" t="n">
        <v>-5895.8511</v>
      </c>
      <c r="W566" s="0" t="n">
        <v>-1.1731</v>
      </c>
      <c r="X566" s="0" t="n">
        <v>-6404.9814</v>
      </c>
      <c r="Y566" s="0" t="n">
        <v>779.6367</v>
      </c>
      <c r="Z566" s="0" t="n">
        <v>7959.8877</v>
      </c>
      <c r="AA566" s="0" t="n">
        <v>221.6679</v>
      </c>
      <c r="AB566" s="0" t="n">
        <v>48.6932</v>
      </c>
      <c r="AC566" s="0" t="n">
        <v>29.782</v>
      </c>
      <c r="AD566" s="0" t="n">
        <v>29.4479</v>
      </c>
      <c r="AE566" s="0" t="n">
        <v>28.443</v>
      </c>
      <c r="AF566" s="0" t="n">
        <v>0.0019</v>
      </c>
      <c r="AG566" s="0" t="n">
        <v>0.0627</v>
      </c>
      <c r="AH566" s="0" t="n">
        <v>31.1346</v>
      </c>
    </row>
    <row r="567" customFormat="false" ht="12.8" hidden="false" customHeight="false" outlineLevel="0" collapsed="false">
      <c r="A567" s="0" t="n">
        <v>12</v>
      </c>
      <c r="B567" s="0" t="n">
        <v>37</v>
      </c>
      <c r="C567" s="0" t="n">
        <v>58.4608</v>
      </c>
      <c r="D567" s="0" t="n">
        <v>38.9488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7.3805</v>
      </c>
      <c r="K567" s="0" t="n">
        <v>0</v>
      </c>
      <c r="L567" s="0" t="n">
        <v>0.0005</v>
      </c>
      <c r="M567" s="0" t="n">
        <v>0</v>
      </c>
      <c r="N567" s="0" t="n">
        <v>-0.0167</v>
      </c>
      <c r="O567" s="0" t="n">
        <v>2.4566</v>
      </c>
      <c r="P567" s="0" t="n">
        <v>0.01</v>
      </c>
      <c r="Q567" s="0" t="n">
        <v>0</v>
      </c>
      <c r="R567" s="0" t="n">
        <v>0.0556</v>
      </c>
      <c r="S567" s="0" t="n">
        <v>1</v>
      </c>
      <c r="T567" s="0" t="n">
        <v>2243.9287</v>
      </c>
      <c r="U567" s="0" t="n">
        <v>0</v>
      </c>
      <c r="V567" s="0" t="n">
        <v>-2252.2551</v>
      </c>
      <c r="W567" s="0" t="n">
        <v>8.6954</v>
      </c>
      <c r="X567" s="0" t="n">
        <v>-2138.6838</v>
      </c>
      <c r="Y567" s="0" t="n">
        <v>644.1591</v>
      </c>
      <c r="Z567" s="0" t="n">
        <v>3966.2983</v>
      </c>
      <c r="AA567" s="0" t="n">
        <v>155.585</v>
      </c>
      <c r="AB567" s="0" t="n">
        <v>48.6932</v>
      </c>
      <c r="AC567" s="0" t="n">
        <v>26.633</v>
      </c>
      <c r="AD567" s="0" t="n">
        <v>26.5172</v>
      </c>
      <c r="AE567" s="0" t="n">
        <v>27.3452</v>
      </c>
      <c r="AF567" s="0" t="n">
        <v>0.0019</v>
      </c>
      <c r="AG567" s="0" t="n">
        <v>0.0627</v>
      </c>
      <c r="AH567" s="0" t="n">
        <v>20.9215</v>
      </c>
    </row>
    <row r="568" customFormat="false" ht="12.8" hidden="false" customHeight="false" outlineLevel="0" collapsed="false">
      <c r="A568" s="0" t="n">
        <v>12</v>
      </c>
      <c r="B568" s="0" t="n">
        <v>38</v>
      </c>
      <c r="C568" s="0" t="n">
        <v>58.4602</v>
      </c>
      <c r="D568" s="0" t="n">
        <v>38.9482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5.0738</v>
      </c>
      <c r="K568" s="0" t="n">
        <v>0</v>
      </c>
      <c r="L568" s="0" t="n">
        <v>0.0005</v>
      </c>
      <c r="M568" s="0" t="n">
        <v>0</v>
      </c>
      <c r="N568" s="0" t="n">
        <v>-0.0167</v>
      </c>
      <c r="O568" s="0" t="n">
        <v>2.4564</v>
      </c>
      <c r="P568" s="0" t="n">
        <v>0.01</v>
      </c>
      <c r="Q568" s="0" t="n">
        <v>0</v>
      </c>
      <c r="R568" s="0" t="n">
        <v>0.0556</v>
      </c>
      <c r="S568" s="0" t="n">
        <v>1</v>
      </c>
      <c r="T568" s="0" t="n">
        <v>1031.8252</v>
      </c>
      <c r="U568" s="0" t="n">
        <v>0</v>
      </c>
      <c r="V568" s="0" t="n">
        <v>-1043.4821</v>
      </c>
      <c r="W568" s="0" t="n">
        <v>11.8915</v>
      </c>
      <c r="X568" s="0" t="n">
        <v>-728.8037</v>
      </c>
      <c r="Y568" s="0" t="n">
        <v>524.7454</v>
      </c>
      <c r="Z568" s="0" t="n">
        <v>2380.218</v>
      </c>
      <c r="AA568" s="0" t="n">
        <v>76.2252</v>
      </c>
      <c r="AB568" s="0" t="n">
        <v>48.6932</v>
      </c>
      <c r="AC568" s="0" t="n">
        <v>24.764</v>
      </c>
      <c r="AD568" s="0" t="n">
        <v>24.7116</v>
      </c>
      <c r="AE568" s="0" t="n">
        <v>26.2755</v>
      </c>
      <c r="AF568" s="0" t="n">
        <v>0.0019</v>
      </c>
      <c r="AG568" s="0" t="n">
        <v>0.0627</v>
      </c>
      <c r="AH568" s="0" t="n">
        <v>20.9215</v>
      </c>
    </row>
    <row r="569" customFormat="false" ht="12.8" hidden="false" customHeight="false" outlineLevel="0" collapsed="false">
      <c r="A569" s="0" t="n">
        <v>12</v>
      </c>
      <c r="B569" s="0" t="n">
        <v>39</v>
      </c>
      <c r="C569" s="0" t="n">
        <v>58.4597</v>
      </c>
      <c r="D569" s="0" t="n">
        <v>38.9477</v>
      </c>
      <c r="E569" s="0" t="n">
        <v>0</v>
      </c>
      <c r="F569" s="0" t="n">
        <v>0</v>
      </c>
      <c r="G569" s="0" t="n">
        <v>0</v>
      </c>
      <c r="H569" s="0" t="n">
        <v>0</v>
      </c>
      <c r="I569" s="0" t="n">
        <v>0</v>
      </c>
      <c r="J569" s="0" t="n">
        <v>0</v>
      </c>
      <c r="K569" s="0" t="n">
        <v>0</v>
      </c>
      <c r="L569" s="0" t="n">
        <v>0.0005</v>
      </c>
      <c r="M569" s="0" t="n">
        <v>0</v>
      </c>
      <c r="N569" s="0" t="n">
        <v>-0.0167</v>
      </c>
      <c r="O569" s="0" t="n">
        <v>2.4564</v>
      </c>
      <c r="P569" s="0" t="n">
        <v>0.01</v>
      </c>
      <c r="Q569" s="0" t="n">
        <v>0</v>
      </c>
      <c r="R569" s="0" t="n">
        <v>0.0556</v>
      </c>
      <c r="S569" s="0" t="n">
        <v>1</v>
      </c>
      <c r="T569" s="0" t="n">
        <v>35.0965</v>
      </c>
      <c r="U569" s="0" t="n">
        <v>0</v>
      </c>
      <c r="V569" s="0" t="n">
        <v>-45.7606</v>
      </c>
      <c r="W569" s="0" t="n">
        <v>10.6444</v>
      </c>
      <c r="X569" s="0" t="n">
        <v>439.6923</v>
      </c>
      <c r="Y569" s="0" t="n">
        <v>453.6927</v>
      </c>
      <c r="Z569" s="0" t="n">
        <v>1074.2397</v>
      </c>
      <c r="AA569" s="0" t="n">
        <v>9.6723</v>
      </c>
      <c r="AB569" s="0" t="n">
        <v>48.6932</v>
      </c>
      <c r="AC569" s="0" t="n">
        <v>23.92</v>
      </c>
      <c r="AD569" s="0" t="n">
        <v>23.9182</v>
      </c>
      <c r="AE569" s="0" t="n">
        <v>25.4272</v>
      </c>
      <c r="AF569" s="0" t="n">
        <v>0.0019</v>
      </c>
      <c r="AG569" s="0" t="n">
        <v>0.0627</v>
      </c>
      <c r="AH569" s="0" t="n">
        <v>0</v>
      </c>
    </row>
    <row r="570" customFormat="false" ht="12.8" hidden="false" customHeight="false" outlineLevel="0" collapsed="false">
      <c r="A570" s="0" t="n">
        <v>12</v>
      </c>
      <c r="B570" s="0" t="n">
        <v>40</v>
      </c>
      <c r="C570" s="0" t="n">
        <v>58.4591</v>
      </c>
      <c r="D570" s="0" t="n">
        <v>38.9471</v>
      </c>
      <c r="E570" s="0" t="n">
        <v>0</v>
      </c>
      <c r="F570" s="0" t="n">
        <v>0</v>
      </c>
      <c r="G570" s="0" t="n">
        <v>0</v>
      </c>
      <c r="H570" s="0" t="n">
        <v>0</v>
      </c>
      <c r="I570" s="0" t="n">
        <v>0</v>
      </c>
      <c r="J570" s="0" t="n">
        <v>0</v>
      </c>
      <c r="K570" s="0" t="n">
        <v>0</v>
      </c>
      <c r="L570" s="0" t="n">
        <v>0.0005</v>
      </c>
      <c r="M570" s="0" t="n">
        <v>0</v>
      </c>
      <c r="N570" s="0" t="n">
        <v>-0.0168</v>
      </c>
      <c r="O570" s="0" t="n">
        <v>2.4564</v>
      </c>
      <c r="P570" s="0" t="n">
        <v>0.01</v>
      </c>
      <c r="Q570" s="0" t="n">
        <v>0</v>
      </c>
      <c r="R570" s="0" t="n">
        <v>0.0556</v>
      </c>
      <c r="S570" s="0" t="n">
        <v>1</v>
      </c>
      <c r="T570" s="0" t="n">
        <v>56.0782</v>
      </c>
      <c r="U570" s="0" t="n">
        <v>0</v>
      </c>
      <c r="V570" s="0" t="n">
        <v>-64.2675</v>
      </c>
      <c r="W570" s="0" t="n">
        <v>8.3505</v>
      </c>
      <c r="X570" s="0" t="n">
        <v>415.6616</v>
      </c>
      <c r="Y570" s="0" t="n">
        <v>429.9718</v>
      </c>
      <c r="Z570" s="0" t="n">
        <v>1044.1328</v>
      </c>
      <c r="AA570" s="0" t="n">
        <v>-12.1294</v>
      </c>
      <c r="AB570" s="0" t="n">
        <v>48.6932</v>
      </c>
      <c r="AC570" s="0" t="n">
        <v>23.581</v>
      </c>
      <c r="AD570" s="0" t="n">
        <v>23.5778</v>
      </c>
      <c r="AE570" s="0" t="n">
        <v>24.7957</v>
      </c>
      <c r="AF570" s="0" t="n">
        <v>0.0019</v>
      </c>
      <c r="AG570" s="0" t="n">
        <v>0.0627</v>
      </c>
      <c r="AH570" s="0" t="n">
        <v>0</v>
      </c>
    </row>
    <row r="571" customFormat="false" ht="12.8" hidden="false" customHeight="false" outlineLevel="0" collapsed="false">
      <c r="A571" s="0" t="n">
        <v>12</v>
      </c>
      <c r="B571" s="0" t="n">
        <v>41</v>
      </c>
      <c r="C571" s="0" t="n">
        <v>58.4586</v>
      </c>
      <c r="D571" s="0" t="n">
        <v>38.9466</v>
      </c>
      <c r="E571" s="0" t="n">
        <v>0</v>
      </c>
      <c r="F571" s="0" t="n">
        <v>0</v>
      </c>
      <c r="G571" s="0" t="n">
        <v>0</v>
      </c>
      <c r="H571" s="0" t="n">
        <v>0</v>
      </c>
      <c r="I571" s="0" t="n">
        <v>0</v>
      </c>
      <c r="J571" s="0" t="n">
        <v>0</v>
      </c>
      <c r="K571" s="0" t="n">
        <v>0</v>
      </c>
      <c r="L571" s="0" t="n">
        <v>0.0005</v>
      </c>
      <c r="M571" s="0" t="n">
        <v>0</v>
      </c>
      <c r="N571" s="0" t="n">
        <v>-0.0168</v>
      </c>
      <c r="O571" s="0" t="n">
        <v>2.4564</v>
      </c>
      <c r="P571" s="0" t="n">
        <v>0.01</v>
      </c>
      <c r="Q571" s="0" t="n">
        <v>0</v>
      </c>
      <c r="R571" s="0" t="n">
        <v>0.0556</v>
      </c>
      <c r="S571" s="0" t="n">
        <v>1</v>
      </c>
      <c r="T571" s="0" t="n">
        <v>57.2905</v>
      </c>
      <c r="U571" s="0" t="n">
        <v>0</v>
      </c>
      <c r="V571" s="0" t="n">
        <v>-65.6784</v>
      </c>
      <c r="W571" s="0" t="n">
        <v>8.7617</v>
      </c>
      <c r="X571" s="0" t="n">
        <v>409.2343</v>
      </c>
      <c r="Y571" s="0" t="n">
        <v>423.794</v>
      </c>
      <c r="Z571" s="0" t="n">
        <v>1057.8915</v>
      </c>
      <c r="AA571" s="0" t="n">
        <v>-14.2549</v>
      </c>
      <c r="AB571" s="0" t="n">
        <v>48.6932</v>
      </c>
      <c r="AC571" s="0" t="n">
        <v>22.858</v>
      </c>
      <c r="AD571" s="0" t="n">
        <v>22.8553</v>
      </c>
      <c r="AE571" s="0" t="n">
        <v>24.2005</v>
      </c>
      <c r="AF571" s="0" t="n">
        <v>0.0019</v>
      </c>
      <c r="AG571" s="0" t="n">
        <v>0.0627</v>
      </c>
      <c r="AH571" s="0" t="n">
        <v>0</v>
      </c>
    </row>
    <row r="572" customFormat="false" ht="12.8" hidden="false" customHeight="false" outlineLevel="0" collapsed="false">
      <c r="A572" s="0" t="n">
        <v>12</v>
      </c>
      <c r="B572" s="0" t="n">
        <v>42</v>
      </c>
      <c r="C572" s="0" t="n">
        <v>58.458</v>
      </c>
      <c r="D572" s="0" t="n">
        <v>38.946</v>
      </c>
      <c r="E572" s="0" t="n">
        <v>0</v>
      </c>
      <c r="F572" s="0" t="n">
        <v>0</v>
      </c>
      <c r="G572" s="0" t="n">
        <v>0</v>
      </c>
      <c r="H572" s="0" t="n">
        <v>0</v>
      </c>
      <c r="I572" s="0" t="n">
        <v>0</v>
      </c>
      <c r="J572" s="0" t="n">
        <v>0</v>
      </c>
      <c r="K572" s="0" t="n">
        <v>0</v>
      </c>
      <c r="L572" s="0" t="n">
        <v>0.0005</v>
      </c>
      <c r="M572" s="0" t="n">
        <v>0</v>
      </c>
      <c r="N572" s="0" t="n">
        <v>-0.0168</v>
      </c>
      <c r="O572" s="0" t="n">
        <v>2.4564</v>
      </c>
      <c r="P572" s="0" t="n">
        <v>0.01</v>
      </c>
      <c r="Q572" s="0" t="n">
        <v>0</v>
      </c>
      <c r="R572" s="0" t="n">
        <v>0.0556</v>
      </c>
      <c r="S572" s="0" t="n">
        <v>1</v>
      </c>
      <c r="T572" s="0" t="n">
        <v>60.2614</v>
      </c>
      <c r="U572" s="0" t="n">
        <v>0</v>
      </c>
      <c r="V572" s="0" t="n">
        <v>-66.0922</v>
      </c>
      <c r="W572" s="0" t="n">
        <v>5.9174</v>
      </c>
      <c r="X572" s="0" t="n">
        <v>408.9756</v>
      </c>
      <c r="Y572" s="0" t="n">
        <v>423.5726</v>
      </c>
      <c r="Z572" s="0" t="n">
        <v>1013.7568</v>
      </c>
      <c r="AA572" s="0" t="n">
        <v>-14.6703</v>
      </c>
      <c r="AB572" s="0" t="n">
        <v>48.6932</v>
      </c>
      <c r="AC572" s="0" t="n">
        <v>22.893</v>
      </c>
      <c r="AD572" s="0" t="n">
        <v>22.89</v>
      </c>
      <c r="AE572" s="0" t="n">
        <v>23.8005</v>
      </c>
      <c r="AF572" s="0" t="n">
        <v>0.0019</v>
      </c>
      <c r="AG572" s="0" t="n">
        <v>0.0627</v>
      </c>
      <c r="AH572" s="0" t="n">
        <v>0</v>
      </c>
    </row>
    <row r="573" customFormat="false" ht="12.8" hidden="false" customHeight="false" outlineLevel="0" collapsed="false">
      <c r="A573" s="0" t="n">
        <v>12</v>
      </c>
      <c r="B573" s="0" t="n">
        <v>43</v>
      </c>
      <c r="C573" s="0" t="n">
        <v>58.4575</v>
      </c>
      <c r="D573" s="0" t="n">
        <v>38.9455</v>
      </c>
      <c r="E573" s="0" t="n">
        <v>0</v>
      </c>
      <c r="F573" s="0" t="n">
        <v>0</v>
      </c>
      <c r="G573" s="0" t="n">
        <v>0</v>
      </c>
      <c r="H573" s="0" t="n">
        <v>0</v>
      </c>
      <c r="I573" s="0" t="n">
        <v>0</v>
      </c>
      <c r="J573" s="0" t="n">
        <v>0</v>
      </c>
      <c r="K573" s="0" t="n">
        <v>0</v>
      </c>
      <c r="L573" s="0" t="n">
        <v>0.0005</v>
      </c>
      <c r="M573" s="0" t="n">
        <v>0</v>
      </c>
      <c r="N573" s="0" t="n">
        <v>-0.0168</v>
      </c>
      <c r="O573" s="0" t="n">
        <v>2.4564</v>
      </c>
      <c r="P573" s="0" t="n">
        <v>0.01</v>
      </c>
      <c r="Q573" s="0" t="n">
        <v>0</v>
      </c>
      <c r="R573" s="0" t="n">
        <v>0.0556</v>
      </c>
      <c r="S573" s="0" t="n">
        <v>1</v>
      </c>
      <c r="T573" s="0" t="n">
        <v>58.258</v>
      </c>
      <c r="U573" s="0" t="n">
        <v>0</v>
      </c>
      <c r="V573" s="0" t="n">
        <v>-65.4056</v>
      </c>
      <c r="W573" s="0" t="n">
        <v>7.2705</v>
      </c>
      <c r="X573" s="0" t="n">
        <v>405.1985</v>
      </c>
      <c r="Y573" s="0" t="n">
        <v>419.4883</v>
      </c>
      <c r="Z573" s="0" t="n">
        <v>1044.5055</v>
      </c>
      <c r="AA573" s="0" t="n">
        <v>-14.8574</v>
      </c>
      <c r="AB573" s="0" t="n">
        <v>48.6932</v>
      </c>
      <c r="AC573" s="0" t="n">
        <v>22.193</v>
      </c>
      <c r="AD573" s="0" t="n">
        <v>22.1903</v>
      </c>
      <c r="AE573" s="0" t="n">
        <v>23.35</v>
      </c>
      <c r="AF573" s="0" t="n">
        <v>0.0019</v>
      </c>
      <c r="AG573" s="0" t="n">
        <v>0.0627</v>
      </c>
      <c r="AH573" s="0" t="n">
        <v>0</v>
      </c>
    </row>
    <row r="574" customFormat="false" ht="12.8" hidden="false" customHeight="false" outlineLevel="0" collapsed="false">
      <c r="A574" s="0" t="n">
        <v>12</v>
      </c>
      <c r="B574" s="0" t="n">
        <v>44</v>
      </c>
      <c r="C574" s="0" t="n">
        <v>58.457</v>
      </c>
      <c r="D574" s="0" t="n">
        <v>38.945</v>
      </c>
      <c r="E574" s="0" t="n">
        <v>0</v>
      </c>
      <c r="F574" s="0" t="n">
        <v>0</v>
      </c>
      <c r="G574" s="0" t="n">
        <v>0</v>
      </c>
      <c r="H574" s="0" t="n">
        <v>0</v>
      </c>
      <c r="I574" s="0" t="n">
        <v>0</v>
      </c>
      <c r="J574" s="0" t="n">
        <v>0</v>
      </c>
      <c r="K574" s="0" t="n">
        <v>0</v>
      </c>
      <c r="L574" s="0" t="n">
        <v>0.0005</v>
      </c>
      <c r="M574" s="0" t="n">
        <v>0</v>
      </c>
      <c r="N574" s="0" t="n">
        <v>-0.0168</v>
      </c>
      <c r="O574" s="0" t="n">
        <v>2.4564</v>
      </c>
      <c r="P574" s="0" t="n">
        <v>0.01</v>
      </c>
      <c r="Q574" s="0" t="n">
        <v>0</v>
      </c>
      <c r="R574" s="0" t="n">
        <v>0.0556</v>
      </c>
      <c r="S574" s="0" t="n">
        <v>1</v>
      </c>
      <c r="T574" s="0" t="n">
        <v>54.6635</v>
      </c>
      <c r="U574" s="0" t="n">
        <v>0</v>
      </c>
      <c r="V574" s="0" t="n">
        <v>-65.107</v>
      </c>
      <c r="W574" s="0" t="n">
        <v>10.5724</v>
      </c>
      <c r="X574" s="0" t="n">
        <v>397.8792</v>
      </c>
      <c r="Y574" s="0" t="n">
        <v>411.9652</v>
      </c>
      <c r="Z574" s="0" t="n">
        <v>1053.5264</v>
      </c>
      <c r="AA574" s="0" t="n">
        <v>-15.8604</v>
      </c>
      <c r="AB574" s="0" t="n">
        <v>48.6932</v>
      </c>
      <c r="AC574" s="0" t="n">
        <v>21.012</v>
      </c>
      <c r="AD574" s="0" t="n">
        <v>21.0086</v>
      </c>
      <c r="AE574" s="0" t="n">
        <v>22.7659</v>
      </c>
      <c r="AF574" s="0" t="n">
        <v>0.0019</v>
      </c>
      <c r="AG574" s="0" t="n">
        <v>0.0627</v>
      </c>
      <c r="AH574" s="0" t="n">
        <v>0</v>
      </c>
    </row>
    <row r="575" customFormat="false" ht="12.8" hidden="false" customHeight="false" outlineLevel="0" collapsed="false">
      <c r="A575" s="0" t="n">
        <v>12</v>
      </c>
      <c r="B575" s="0" t="n">
        <v>45</v>
      </c>
      <c r="C575" s="0" t="n">
        <v>58.4564</v>
      </c>
      <c r="D575" s="0" t="n">
        <v>38.9444</v>
      </c>
      <c r="E575" s="0" t="n">
        <v>0</v>
      </c>
      <c r="F575" s="0" t="n">
        <v>0</v>
      </c>
      <c r="G575" s="0" t="n">
        <v>0</v>
      </c>
      <c r="H575" s="0" t="n">
        <v>0</v>
      </c>
      <c r="I575" s="0" t="n">
        <v>0</v>
      </c>
      <c r="J575" s="0" t="n">
        <v>0</v>
      </c>
      <c r="K575" s="0" t="n">
        <v>0</v>
      </c>
      <c r="L575" s="0" t="n">
        <v>0.0005</v>
      </c>
      <c r="M575" s="0" t="n">
        <v>0</v>
      </c>
      <c r="N575" s="0" t="n">
        <v>-0.0168</v>
      </c>
      <c r="O575" s="0" t="n">
        <v>2.4564</v>
      </c>
      <c r="P575" s="0" t="n">
        <v>0.01</v>
      </c>
      <c r="Q575" s="0" t="n">
        <v>0</v>
      </c>
      <c r="R575" s="0" t="n">
        <v>0.0556</v>
      </c>
      <c r="S575" s="0" t="n">
        <v>1</v>
      </c>
      <c r="T575" s="0" t="n">
        <v>52.3328</v>
      </c>
      <c r="U575" s="0" t="n">
        <v>0</v>
      </c>
      <c r="V575" s="0" t="n">
        <v>-64.5472</v>
      </c>
      <c r="W575" s="0" t="n">
        <v>12.2776</v>
      </c>
      <c r="X575" s="0" t="n">
        <v>392.3626</v>
      </c>
      <c r="Y575" s="0" t="n">
        <v>406.5382</v>
      </c>
      <c r="Z575" s="0" t="n">
        <v>1026.9342</v>
      </c>
      <c r="AA575" s="0" t="n">
        <v>-16.0387</v>
      </c>
      <c r="AB575" s="0" t="n">
        <v>48.6932</v>
      </c>
      <c r="AC575" s="0" t="n">
        <v>20.05</v>
      </c>
      <c r="AD575" s="0" t="n">
        <v>20.0468</v>
      </c>
      <c r="AE575" s="0" t="n">
        <v>22.1538</v>
      </c>
      <c r="AF575" s="0" t="n">
        <v>0.0019</v>
      </c>
      <c r="AG575" s="0" t="n">
        <v>0.0627</v>
      </c>
      <c r="AH575" s="0" t="n">
        <v>0</v>
      </c>
    </row>
    <row r="576" customFormat="false" ht="12.8" hidden="false" customHeight="false" outlineLevel="0" collapsed="false">
      <c r="A576" s="0" t="n">
        <v>12</v>
      </c>
      <c r="B576" s="0" t="n">
        <v>46</v>
      </c>
      <c r="C576" s="0" t="n">
        <v>58.4559</v>
      </c>
      <c r="D576" s="0" t="n">
        <v>38.9438</v>
      </c>
      <c r="E576" s="0" t="n">
        <v>0</v>
      </c>
      <c r="F576" s="0" t="n">
        <v>0</v>
      </c>
      <c r="G576" s="0" t="n">
        <v>0</v>
      </c>
      <c r="H576" s="0" t="n">
        <v>0</v>
      </c>
      <c r="I576" s="0" t="n">
        <v>0</v>
      </c>
      <c r="J576" s="0" t="n">
        <v>0</v>
      </c>
      <c r="K576" s="0" t="n">
        <v>0</v>
      </c>
      <c r="L576" s="0" t="n">
        <v>0.0005</v>
      </c>
      <c r="M576" s="0" t="n">
        <v>0</v>
      </c>
      <c r="N576" s="0" t="n">
        <v>-0.0168</v>
      </c>
      <c r="O576" s="0" t="n">
        <v>2.4564</v>
      </c>
      <c r="P576" s="0" t="n">
        <v>0.01</v>
      </c>
      <c r="Q576" s="0" t="n">
        <v>0</v>
      </c>
      <c r="R576" s="0" t="n">
        <v>0.0556</v>
      </c>
      <c r="S576" s="0" t="n">
        <v>1</v>
      </c>
      <c r="T576" s="0" t="n">
        <v>51.4421</v>
      </c>
      <c r="U576" s="0" t="n">
        <v>0</v>
      </c>
      <c r="V576" s="0" t="n">
        <v>-64.4149</v>
      </c>
      <c r="W576" s="0" t="n">
        <v>12.8865</v>
      </c>
      <c r="X576" s="0" t="n">
        <v>387.7646</v>
      </c>
      <c r="Y576" s="0" t="n">
        <v>402.1285</v>
      </c>
      <c r="Z576" s="0" t="n">
        <v>1004.9165</v>
      </c>
      <c r="AA576" s="0" t="n">
        <v>-16.4076</v>
      </c>
      <c r="AB576" s="0" t="n">
        <v>48.6932</v>
      </c>
      <c r="AC576" s="0" t="n">
        <v>19.303</v>
      </c>
      <c r="AD576" s="0" t="n">
        <v>19.2999</v>
      </c>
      <c r="AE576" s="0" t="n">
        <v>21.5699</v>
      </c>
      <c r="AF576" s="0" t="n">
        <v>0.0019</v>
      </c>
      <c r="AG576" s="0" t="n">
        <v>0.0627</v>
      </c>
      <c r="AH576" s="0" t="n">
        <v>0</v>
      </c>
    </row>
    <row r="577" customFormat="false" ht="12.8" hidden="false" customHeight="false" outlineLevel="0" collapsed="false">
      <c r="A577" s="0" t="n">
        <v>12</v>
      </c>
      <c r="B577" s="0" t="n">
        <v>47</v>
      </c>
      <c r="C577" s="0" t="n">
        <v>58.4553</v>
      </c>
      <c r="D577" s="0" t="n">
        <v>38.9433</v>
      </c>
      <c r="E577" s="0" t="n">
        <v>0</v>
      </c>
      <c r="F577" s="0" t="n">
        <v>0</v>
      </c>
      <c r="G577" s="0" t="n">
        <v>0</v>
      </c>
      <c r="H577" s="0" t="n">
        <v>0</v>
      </c>
      <c r="I577" s="0" t="n">
        <v>0</v>
      </c>
      <c r="J577" s="0" t="n">
        <v>0</v>
      </c>
      <c r="K577" s="0" t="n">
        <v>0</v>
      </c>
      <c r="L577" s="0" t="n">
        <v>0.0005</v>
      </c>
      <c r="M577" s="0" t="n">
        <v>0</v>
      </c>
      <c r="N577" s="0" t="n">
        <v>-0.0168</v>
      </c>
      <c r="O577" s="0" t="n">
        <v>2.4564</v>
      </c>
      <c r="P577" s="0" t="n">
        <v>0.01</v>
      </c>
      <c r="Q577" s="0" t="n">
        <v>0</v>
      </c>
      <c r="R577" s="0" t="n">
        <v>0.0556</v>
      </c>
      <c r="S577" s="0" t="n">
        <v>1</v>
      </c>
      <c r="T577" s="0" t="n">
        <v>50.1425</v>
      </c>
      <c r="U577" s="0" t="n">
        <v>0</v>
      </c>
      <c r="V577" s="0" t="n">
        <v>-64.0342</v>
      </c>
      <c r="W577" s="0" t="n">
        <v>14.1871</v>
      </c>
      <c r="X577" s="0" t="n">
        <v>382.7084</v>
      </c>
      <c r="Y577" s="0" t="n">
        <v>397.1166</v>
      </c>
      <c r="Z577" s="0" t="n">
        <v>999.6714</v>
      </c>
      <c r="AA577" s="0" t="n">
        <v>-16.7411</v>
      </c>
      <c r="AB577" s="0" t="n">
        <v>48.6932</v>
      </c>
      <c r="AC577" s="0" t="n">
        <v>18.431</v>
      </c>
      <c r="AD577" s="0" t="n">
        <v>18.4279</v>
      </c>
      <c r="AE577" s="0" t="n">
        <v>20.9702</v>
      </c>
      <c r="AF577" s="0" t="n">
        <v>0.0019</v>
      </c>
      <c r="AG577" s="0" t="n">
        <v>0.0627</v>
      </c>
      <c r="AH577" s="0" t="n">
        <v>0</v>
      </c>
    </row>
    <row r="578" customFormat="false" ht="12.8" hidden="false" customHeight="false" outlineLevel="0" collapsed="false">
      <c r="A578" s="0" t="n">
        <v>12</v>
      </c>
      <c r="B578" s="0" t="n">
        <v>48</v>
      </c>
      <c r="C578" s="0" t="n">
        <v>58.4548</v>
      </c>
      <c r="D578" s="0" t="n">
        <v>38.9428</v>
      </c>
      <c r="E578" s="0" t="n">
        <v>0</v>
      </c>
      <c r="F578" s="0" t="n">
        <v>0</v>
      </c>
      <c r="G578" s="0" t="n">
        <v>0</v>
      </c>
      <c r="H578" s="0" t="n">
        <v>0</v>
      </c>
      <c r="I578" s="0" t="n">
        <v>0</v>
      </c>
      <c r="J578" s="0" t="n">
        <v>0</v>
      </c>
      <c r="K578" s="0" t="n">
        <v>0</v>
      </c>
      <c r="L578" s="0" t="n">
        <v>0.0005</v>
      </c>
      <c r="M578" s="0" t="n">
        <v>0</v>
      </c>
      <c r="N578" s="0" t="n">
        <v>-0.0168</v>
      </c>
      <c r="O578" s="0" t="n">
        <v>2.4564</v>
      </c>
      <c r="P578" s="0" t="n">
        <v>0.01</v>
      </c>
      <c r="Q578" s="0" t="n">
        <v>0</v>
      </c>
      <c r="R578" s="0" t="n">
        <v>0.0556</v>
      </c>
      <c r="S578" s="0" t="n">
        <v>1</v>
      </c>
      <c r="T578" s="0" t="n">
        <v>50.423</v>
      </c>
      <c r="U578" s="0" t="n">
        <v>0</v>
      </c>
      <c r="V578" s="0" t="n">
        <v>-64.1998</v>
      </c>
      <c r="W578" s="0" t="n">
        <v>13.7957</v>
      </c>
      <c r="X578" s="0" t="n">
        <v>379.2988</v>
      </c>
      <c r="Y578" s="0" t="n">
        <v>392.926</v>
      </c>
      <c r="Z578" s="0" t="n">
        <v>966.0644</v>
      </c>
      <c r="AA578" s="0" t="n">
        <v>-18.1991</v>
      </c>
      <c r="AB578" s="0" t="n">
        <v>48.6932</v>
      </c>
      <c r="AC578" s="0" t="n">
        <v>17.919</v>
      </c>
      <c r="AD578" s="0" t="n">
        <v>17.9149</v>
      </c>
      <c r="AE578" s="0" t="n">
        <v>20.4408</v>
      </c>
      <c r="AF578" s="0" t="n">
        <v>0.0019</v>
      </c>
      <c r="AG578" s="0" t="n">
        <v>0.0627</v>
      </c>
      <c r="AH578" s="0" t="n">
        <v>0</v>
      </c>
    </row>
    <row r="579" customFormat="false" ht="12.8" hidden="false" customHeight="false" outlineLevel="0" collapsed="false">
      <c r="A579" s="0" t="n">
        <v>13</v>
      </c>
      <c r="B579" s="0" t="n">
        <v>1</v>
      </c>
      <c r="C579" s="0" t="n">
        <v>58.4542</v>
      </c>
      <c r="D579" s="0" t="n">
        <v>38.9422</v>
      </c>
      <c r="E579" s="0" t="n">
        <v>0</v>
      </c>
      <c r="F579" s="0" t="n">
        <v>0</v>
      </c>
      <c r="G579" s="0" t="n">
        <v>0</v>
      </c>
      <c r="H579" s="0" t="n">
        <v>0</v>
      </c>
      <c r="I579" s="0" t="n">
        <v>0</v>
      </c>
      <c r="J579" s="0" t="n">
        <v>0</v>
      </c>
      <c r="K579" s="0" t="n">
        <v>0</v>
      </c>
      <c r="L579" s="0" t="n">
        <v>0.0005</v>
      </c>
      <c r="M579" s="0" t="n">
        <v>0</v>
      </c>
      <c r="N579" s="0" t="n">
        <v>-0.0168</v>
      </c>
      <c r="O579" s="0" t="n">
        <v>2.4564</v>
      </c>
      <c r="P579" s="0" t="n">
        <v>0.01</v>
      </c>
      <c r="Q579" s="0" t="n">
        <v>0</v>
      </c>
      <c r="R579" s="0" t="n">
        <v>0.0556</v>
      </c>
      <c r="S579" s="0" t="n">
        <v>1</v>
      </c>
      <c r="T579" s="0" t="n">
        <v>50.4933</v>
      </c>
      <c r="U579" s="0" t="n">
        <v>0</v>
      </c>
      <c r="V579" s="0" t="n">
        <v>-63.5427</v>
      </c>
      <c r="W579" s="0" t="n">
        <v>13.0497</v>
      </c>
      <c r="X579" s="0" t="n">
        <v>377.7998</v>
      </c>
      <c r="Y579" s="0" t="n">
        <v>391.1537</v>
      </c>
      <c r="Z579" s="0" t="n">
        <v>950.5092</v>
      </c>
      <c r="AA579" s="0" t="n">
        <v>-18.0403</v>
      </c>
      <c r="AB579" s="0" t="n">
        <v>48.6932</v>
      </c>
      <c r="AC579" s="0" t="n">
        <v>17.554</v>
      </c>
      <c r="AD579" s="0" t="n">
        <v>17.5508</v>
      </c>
      <c r="AE579" s="0" t="n">
        <v>19.9844</v>
      </c>
      <c r="AF579" s="0" t="n">
        <v>0.0019</v>
      </c>
      <c r="AG579" s="0" t="n">
        <v>0.0627</v>
      </c>
      <c r="AH579" s="0" t="n">
        <v>0</v>
      </c>
    </row>
    <row r="580" customFormat="false" ht="12.8" hidden="false" customHeight="false" outlineLevel="0" collapsed="false">
      <c r="A580" s="0" t="n">
        <v>13</v>
      </c>
      <c r="B580" s="0" t="n">
        <v>2</v>
      </c>
      <c r="C580" s="0" t="n">
        <v>58.4537</v>
      </c>
      <c r="D580" s="0" t="n">
        <v>38.9417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0</v>
      </c>
      <c r="J580" s="0" t="n">
        <v>0</v>
      </c>
      <c r="K580" s="0" t="n">
        <v>0</v>
      </c>
      <c r="L580" s="0" t="n">
        <v>0.0005</v>
      </c>
      <c r="M580" s="0" t="n">
        <v>0</v>
      </c>
      <c r="N580" s="0" t="n">
        <v>-0.0168</v>
      </c>
      <c r="O580" s="0" t="n">
        <v>2.4564</v>
      </c>
      <c r="P580" s="0" t="n">
        <v>0.01</v>
      </c>
      <c r="Q580" s="0" t="n">
        <v>0</v>
      </c>
      <c r="R580" s="0" t="n">
        <v>0.0556</v>
      </c>
      <c r="S580" s="0" t="n">
        <v>1</v>
      </c>
      <c r="T580" s="0" t="n">
        <v>49.6737</v>
      </c>
      <c r="U580" s="0" t="n">
        <v>0</v>
      </c>
      <c r="V580" s="0" t="n">
        <v>-62.8994</v>
      </c>
      <c r="W580" s="0" t="n">
        <v>13.3805</v>
      </c>
      <c r="X580" s="0" t="n">
        <v>375.2672</v>
      </c>
      <c r="Y580" s="0" t="n">
        <v>388.5984</v>
      </c>
      <c r="Z580" s="0" t="n">
        <v>952.1382</v>
      </c>
      <c r="AA580" s="0" t="n">
        <v>-17.7995</v>
      </c>
      <c r="AB580" s="0" t="n">
        <v>48.6932</v>
      </c>
      <c r="AC580" s="0" t="n">
        <v>17.024</v>
      </c>
      <c r="AD580" s="0" t="n">
        <v>17.0211</v>
      </c>
      <c r="AE580" s="0" t="n">
        <v>19.534</v>
      </c>
      <c r="AF580" s="0" t="n">
        <v>0.0019</v>
      </c>
      <c r="AG580" s="0" t="n">
        <v>0.0627</v>
      </c>
      <c r="AH580" s="0" t="n">
        <v>0</v>
      </c>
    </row>
    <row r="581" customFormat="false" ht="12.8" hidden="false" customHeight="false" outlineLevel="0" collapsed="false">
      <c r="A581" s="0" t="n">
        <v>13</v>
      </c>
      <c r="B581" s="0" t="n">
        <v>3</v>
      </c>
      <c r="C581" s="0" t="n">
        <v>58.4531</v>
      </c>
      <c r="D581" s="0" t="n">
        <v>38.9411</v>
      </c>
      <c r="E581" s="0" t="n">
        <v>0</v>
      </c>
      <c r="F581" s="0" t="n">
        <v>0</v>
      </c>
      <c r="G581" s="0" t="n">
        <v>0</v>
      </c>
      <c r="H581" s="0" t="n">
        <v>0</v>
      </c>
      <c r="I581" s="0" t="n">
        <v>0</v>
      </c>
      <c r="J581" s="0" t="n">
        <v>0</v>
      </c>
      <c r="K581" s="0" t="n">
        <v>0</v>
      </c>
      <c r="L581" s="0" t="n">
        <v>0.0005</v>
      </c>
      <c r="M581" s="0" t="n">
        <v>0</v>
      </c>
      <c r="N581" s="0" t="n">
        <v>-0.0168</v>
      </c>
      <c r="O581" s="0" t="n">
        <v>2.4564</v>
      </c>
      <c r="P581" s="0" t="n">
        <v>0.01</v>
      </c>
      <c r="Q581" s="0" t="n">
        <v>0</v>
      </c>
      <c r="R581" s="0" t="n">
        <v>0.0556</v>
      </c>
      <c r="S581" s="0" t="n">
        <v>1</v>
      </c>
      <c r="T581" s="0" t="n">
        <v>50.3808</v>
      </c>
      <c r="U581" s="0" t="n">
        <v>0</v>
      </c>
      <c r="V581" s="0" t="n">
        <v>-62.5145</v>
      </c>
      <c r="W581" s="0" t="n">
        <v>12.353</v>
      </c>
      <c r="X581" s="0" t="n">
        <v>374.3417</v>
      </c>
      <c r="Y581" s="0" t="n">
        <v>387.9016</v>
      </c>
      <c r="Z581" s="0" t="n">
        <v>933.5316</v>
      </c>
      <c r="AA581" s="0" t="n">
        <v>-17.3247</v>
      </c>
      <c r="AB581" s="0" t="n">
        <v>48.6932</v>
      </c>
      <c r="AC581" s="0" t="n">
        <v>16.802</v>
      </c>
      <c r="AD581" s="0" t="n">
        <v>16.7982</v>
      </c>
      <c r="AE581" s="0" t="n">
        <v>19.1591</v>
      </c>
      <c r="AF581" s="0" t="n">
        <v>0.0019</v>
      </c>
      <c r="AG581" s="0" t="n">
        <v>0.0627</v>
      </c>
      <c r="AH581" s="0" t="n">
        <v>0</v>
      </c>
    </row>
    <row r="582" customFormat="false" ht="12.8" hidden="false" customHeight="false" outlineLevel="0" collapsed="false">
      <c r="A582" s="0" t="n">
        <v>13</v>
      </c>
      <c r="B582" s="0" t="n">
        <v>4</v>
      </c>
      <c r="C582" s="0" t="n">
        <v>58.4526</v>
      </c>
      <c r="D582" s="0" t="n">
        <v>38.9406</v>
      </c>
      <c r="E582" s="0" t="n">
        <v>0</v>
      </c>
      <c r="F582" s="0" t="n">
        <v>0</v>
      </c>
      <c r="G582" s="0" t="n">
        <v>0</v>
      </c>
      <c r="H582" s="0" t="n">
        <v>0</v>
      </c>
      <c r="I582" s="0" t="n">
        <v>0</v>
      </c>
      <c r="J582" s="0" t="n">
        <v>0</v>
      </c>
      <c r="K582" s="0" t="n">
        <v>0</v>
      </c>
      <c r="L582" s="0" t="n">
        <v>0.0005</v>
      </c>
      <c r="M582" s="0" t="n">
        <v>0</v>
      </c>
      <c r="N582" s="0" t="n">
        <v>-0.0168</v>
      </c>
      <c r="O582" s="0" t="n">
        <v>2.4564</v>
      </c>
      <c r="P582" s="0" t="n">
        <v>0.01</v>
      </c>
      <c r="Q582" s="0" t="n">
        <v>0</v>
      </c>
      <c r="R582" s="0" t="n">
        <v>0.0556</v>
      </c>
      <c r="S582" s="0" t="n">
        <v>1</v>
      </c>
      <c r="T582" s="0" t="n">
        <v>52.1272</v>
      </c>
      <c r="U582" s="0" t="n">
        <v>0</v>
      </c>
      <c r="V582" s="0" t="n">
        <v>-62.4769</v>
      </c>
      <c r="W582" s="0" t="n">
        <v>10.5587</v>
      </c>
      <c r="X582" s="0" t="n">
        <v>374.5244</v>
      </c>
      <c r="Y582" s="0" t="n">
        <v>388.0619</v>
      </c>
      <c r="Z582" s="0" t="n">
        <v>920.0166</v>
      </c>
      <c r="AA582" s="0" t="n">
        <v>-17.2821</v>
      </c>
      <c r="AB582" s="0" t="n">
        <v>48.6932</v>
      </c>
      <c r="AC582" s="0" t="n">
        <v>16.825</v>
      </c>
      <c r="AD582" s="0" t="n">
        <v>16.8206</v>
      </c>
      <c r="AE582" s="0" t="n">
        <v>18.8857</v>
      </c>
      <c r="AF582" s="0" t="n">
        <v>0.0019</v>
      </c>
      <c r="AG582" s="0" t="n">
        <v>0.0627</v>
      </c>
      <c r="AH582" s="0" t="n">
        <v>0</v>
      </c>
    </row>
    <row r="583" customFormat="false" ht="12.8" hidden="false" customHeight="false" outlineLevel="0" collapsed="false">
      <c r="A583" s="0" t="n">
        <v>13</v>
      </c>
      <c r="B583" s="0" t="n">
        <v>5</v>
      </c>
      <c r="C583" s="0" t="n">
        <v>58.452</v>
      </c>
      <c r="D583" s="0" t="n">
        <v>38.94</v>
      </c>
      <c r="E583" s="0" t="n">
        <v>0</v>
      </c>
      <c r="F583" s="0" t="n">
        <v>0</v>
      </c>
      <c r="G583" s="0" t="n">
        <v>0</v>
      </c>
      <c r="H583" s="0" t="n">
        <v>0</v>
      </c>
      <c r="I583" s="0" t="n">
        <v>0</v>
      </c>
      <c r="J583" s="0" t="n">
        <v>0</v>
      </c>
      <c r="K583" s="0" t="n">
        <v>0</v>
      </c>
      <c r="L583" s="0" t="n">
        <v>0.0005</v>
      </c>
      <c r="M583" s="0" t="n">
        <v>0</v>
      </c>
      <c r="N583" s="0" t="n">
        <v>-0.0168</v>
      </c>
      <c r="O583" s="0" t="n">
        <v>2.4564</v>
      </c>
      <c r="P583" s="0" t="n">
        <v>0.01</v>
      </c>
      <c r="Q583" s="0" t="n">
        <v>0</v>
      </c>
      <c r="R583" s="0" t="n">
        <v>0.0556</v>
      </c>
      <c r="S583" s="0" t="n">
        <v>1</v>
      </c>
      <c r="T583" s="0" t="n">
        <v>52.3948</v>
      </c>
      <c r="U583" s="0" t="n">
        <v>0</v>
      </c>
      <c r="V583" s="0" t="n">
        <v>-62.1591</v>
      </c>
      <c r="W583" s="0" t="n">
        <v>9.9326</v>
      </c>
      <c r="X583" s="0" t="n">
        <v>374.0665</v>
      </c>
      <c r="Y583" s="0" t="n">
        <v>387.522</v>
      </c>
      <c r="Z583" s="0" t="n">
        <v>926.3213</v>
      </c>
      <c r="AA583" s="0" t="n">
        <v>-17.115</v>
      </c>
      <c r="AB583" s="0" t="n">
        <v>48.6932</v>
      </c>
      <c r="AC583" s="0" t="n">
        <v>16.689</v>
      </c>
      <c r="AD583" s="0" t="n">
        <v>16.686</v>
      </c>
      <c r="AE583" s="0" t="n">
        <v>18.6399</v>
      </c>
      <c r="AF583" s="0" t="n">
        <v>0.0019</v>
      </c>
      <c r="AG583" s="0" t="n">
        <v>0.0627</v>
      </c>
      <c r="AH583" s="0" t="n">
        <v>0</v>
      </c>
    </row>
    <row r="584" customFormat="false" ht="12.8" hidden="false" customHeight="false" outlineLevel="0" collapsed="false">
      <c r="A584" s="0" t="n">
        <v>13</v>
      </c>
      <c r="B584" s="0" t="n">
        <v>6</v>
      </c>
      <c r="C584" s="0" t="n">
        <v>58.4515</v>
      </c>
      <c r="D584" s="0" t="n">
        <v>38.9395</v>
      </c>
      <c r="E584" s="0" t="n">
        <v>0</v>
      </c>
      <c r="F584" s="0" t="n">
        <v>0</v>
      </c>
      <c r="G584" s="0" t="n">
        <v>0</v>
      </c>
      <c r="H584" s="0" t="n">
        <v>0</v>
      </c>
      <c r="I584" s="0" t="n">
        <v>0</v>
      </c>
      <c r="J584" s="0" t="n">
        <v>0</v>
      </c>
      <c r="K584" s="0" t="n">
        <v>0</v>
      </c>
      <c r="L584" s="0" t="n">
        <v>0.0005</v>
      </c>
      <c r="M584" s="0" t="n">
        <v>0</v>
      </c>
      <c r="N584" s="0" t="n">
        <v>-0.0168</v>
      </c>
      <c r="O584" s="0" t="n">
        <v>2.4564</v>
      </c>
      <c r="P584" s="0" t="n">
        <v>0.01</v>
      </c>
      <c r="Q584" s="0" t="n">
        <v>0</v>
      </c>
      <c r="R584" s="0" t="n">
        <v>0.0556</v>
      </c>
      <c r="S584" s="0" t="n">
        <v>1</v>
      </c>
      <c r="T584" s="0" t="n">
        <v>51.7619</v>
      </c>
      <c r="U584" s="0" t="n">
        <v>0</v>
      </c>
      <c r="V584" s="0" t="n">
        <v>-62.1607</v>
      </c>
      <c r="W584" s="0" t="n">
        <v>10.4415</v>
      </c>
      <c r="X584" s="0" t="n">
        <v>371.8561</v>
      </c>
      <c r="Y584" s="0" t="n">
        <v>385.4059</v>
      </c>
      <c r="Z584" s="0" t="n">
        <v>934.437</v>
      </c>
      <c r="AA584" s="0" t="n">
        <v>-17.3538</v>
      </c>
      <c r="AB584" s="0" t="n">
        <v>48.6932</v>
      </c>
      <c r="AC584" s="0" t="n">
        <v>16.331</v>
      </c>
      <c r="AD584" s="0" t="n">
        <v>16.3275</v>
      </c>
      <c r="AE584" s="0" t="n">
        <v>18.3646</v>
      </c>
      <c r="AF584" s="0" t="n">
        <v>0.0019</v>
      </c>
      <c r="AG584" s="0" t="n">
        <v>0.0627</v>
      </c>
      <c r="AH584" s="0" t="n">
        <v>0</v>
      </c>
    </row>
    <row r="585" customFormat="false" ht="12.8" hidden="false" customHeight="false" outlineLevel="0" collapsed="false">
      <c r="A585" s="0" t="n">
        <v>13</v>
      </c>
      <c r="B585" s="0" t="n">
        <v>7</v>
      </c>
      <c r="C585" s="0" t="n">
        <v>58.4509</v>
      </c>
      <c r="D585" s="0" t="n">
        <v>38.9389</v>
      </c>
      <c r="E585" s="0" t="n">
        <v>0</v>
      </c>
      <c r="F585" s="0" t="n">
        <v>0</v>
      </c>
      <c r="G585" s="0" t="n">
        <v>0</v>
      </c>
      <c r="H585" s="0" t="n">
        <v>0</v>
      </c>
      <c r="I585" s="0" t="n">
        <v>0</v>
      </c>
      <c r="J585" s="0" t="n">
        <v>0</v>
      </c>
      <c r="K585" s="0" t="n">
        <v>0</v>
      </c>
      <c r="L585" s="0" t="n">
        <v>0.0005</v>
      </c>
      <c r="M585" s="0" t="n">
        <v>0</v>
      </c>
      <c r="N585" s="0" t="n">
        <v>-0.0168</v>
      </c>
      <c r="O585" s="0" t="n">
        <v>2.4564</v>
      </c>
      <c r="P585" s="0" t="n">
        <v>0.01</v>
      </c>
      <c r="Q585" s="0" t="n">
        <v>0</v>
      </c>
      <c r="R585" s="0" t="n">
        <v>0.0556</v>
      </c>
      <c r="S585" s="0" t="n">
        <v>1</v>
      </c>
      <c r="T585" s="0" t="n">
        <v>52.9681</v>
      </c>
      <c r="U585" s="0" t="n">
        <v>0</v>
      </c>
      <c r="V585" s="0" t="n">
        <v>-62.1461</v>
      </c>
      <c r="W585" s="0" t="n">
        <v>9.3325</v>
      </c>
      <c r="X585" s="0" t="n">
        <v>371.6907</v>
      </c>
      <c r="Y585" s="0" t="n">
        <v>385.2184</v>
      </c>
      <c r="Z585" s="0" t="n">
        <v>915.6213</v>
      </c>
      <c r="AA585" s="0" t="n">
        <v>-17.3862</v>
      </c>
      <c r="AB585" s="0" t="n">
        <v>48.6932</v>
      </c>
      <c r="AC585" s="0" t="n">
        <v>16.302</v>
      </c>
      <c r="AD585" s="0" t="n">
        <v>16.2978</v>
      </c>
      <c r="AE585" s="0" t="n">
        <v>18.1506</v>
      </c>
      <c r="AF585" s="0" t="n">
        <v>0.0019</v>
      </c>
      <c r="AG585" s="0" t="n">
        <v>0.0627</v>
      </c>
      <c r="AH585" s="0" t="n">
        <v>0</v>
      </c>
    </row>
    <row r="586" customFormat="false" ht="12.8" hidden="false" customHeight="false" outlineLevel="0" collapsed="false">
      <c r="A586" s="0" t="n">
        <v>13</v>
      </c>
      <c r="B586" s="0" t="n">
        <v>8</v>
      </c>
      <c r="C586" s="0" t="n">
        <v>58.4504</v>
      </c>
      <c r="D586" s="0" t="n">
        <v>38.9384</v>
      </c>
      <c r="E586" s="0" t="n">
        <v>0</v>
      </c>
      <c r="F586" s="0" t="n">
        <v>0</v>
      </c>
      <c r="G586" s="0" t="n">
        <v>0</v>
      </c>
      <c r="H586" s="0" t="n">
        <v>0</v>
      </c>
      <c r="I586" s="0" t="n">
        <v>0</v>
      </c>
      <c r="J586" s="0" t="n">
        <v>0</v>
      </c>
      <c r="K586" s="0" t="n">
        <v>0</v>
      </c>
      <c r="L586" s="0" t="n">
        <v>0.0005</v>
      </c>
      <c r="M586" s="0" t="n">
        <v>0</v>
      </c>
      <c r="N586" s="0" t="n">
        <v>-0.0168</v>
      </c>
      <c r="O586" s="0" t="n">
        <v>2.4564</v>
      </c>
      <c r="P586" s="0" t="n">
        <v>0.01</v>
      </c>
      <c r="Q586" s="0" t="n">
        <v>0</v>
      </c>
      <c r="R586" s="0" t="n">
        <v>0.0556</v>
      </c>
      <c r="S586" s="0" t="n">
        <v>1</v>
      </c>
      <c r="T586" s="0" t="n">
        <v>53.2237</v>
      </c>
      <c r="U586" s="0" t="n">
        <v>0</v>
      </c>
      <c r="V586" s="0" t="n">
        <v>-62.2067</v>
      </c>
      <c r="W586" s="0" t="n">
        <v>8.9889</v>
      </c>
      <c r="X586" s="0" t="n">
        <v>370.7725</v>
      </c>
      <c r="Y586" s="0" t="n">
        <v>384.2838</v>
      </c>
      <c r="Z586" s="0" t="n">
        <v>919.6208</v>
      </c>
      <c r="AA586" s="0" t="n">
        <v>-17.6009</v>
      </c>
      <c r="AB586" s="0" t="n">
        <v>48.6932</v>
      </c>
      <c r="AC586" s="0" t="n">
        <v>16.163</v>
      </c>
      <c r="AD586" s="0" t="n">
        <v>16.1599</v>
      </c>
      <c r="AE586" s="0" t="n">
        <v>17.95</v>
      </c>
      <c r="AF586" s="0" t="n">
        <v>0.0019</v>
      </c>
      <c r="AG586" s="0" t="n">
        <v>0.0627</v>
      </c>
      <c r="AH586" s="0" t="n">
        <v>0</v>
      </c>
    </row>
    <row r="587" customFormat="false" ht="12.8" hidden="false" customHeight="false" outlineLevel="0" collapsed="false">
      <c r="A587" s="0" t="n">
        <v>13</v>
      </c>
      <c r="B587" s="0" t="n">
        <v>9</v>
      </c>
      <c r="C587" s="0" t="n">
        <v>58.4498</v>
      </c>
      <c r="D587" s="0" t="n">
        <v>38.9378</v>
      </c>
      <c r="E587" s="0" t="n">
        <v>0</v>
      </c>
      <c r="F587" s="0" t="n">
        <v>0</v>
      </c>
      <c r="G587" s="0" t="n">
        <v>0</v>
      </c>
      <c r="H587" s="0" t="n">
        <v>0</v>
      </c>
      <c r="I587" s="0" t="n">
        <v>0</v>
      </c>
      <c r="J587" s="0" t="n">
        <v>0</v>
      </c>
      <c r="K587" s="0" t="n">
        <v>0</v>
      </c>
      <c r="L587" s="0" t="n">
        <v>0.0005</v>
      </c>
      <c r="M587" s="0" t="n">
        <v>0</v>
      </c>
      <c r="N587" s="0" t="n">
        <v>-0.0168</v>
      </c>
      <c r="O587" s="0" t="n">
        <v>2.4564</v>
      </c>
      <c r="P587" s="0" t="n">
        <v>0.01</v>
      </c>
      <c r="Q587" s="0" t="n">
        <v>0</v>
      </c>
      <c r="R587" s="0" t="n">
        <v>0.0556</v>
      </c>
      <c r="S587" s="0" t="n">
        <v>1</v>
      </c>
      <c r="T587" s="0" t="n">
        <v>53.8154</v>
      </c>
      <c r="U587" s="0" t="n">
        <v>0</v>
      </c>
      <c r="V587" s="0" t="n">
        <v>-61.9873</v>
      </c>
      <c r="W587" s="0" t="n">
        <v>8.3464</v>
      </c>
      <c r="X587" s="0" t="n">
        <v>370.673</v>
      </c>
      <c r="Y587" s="0" t="n">
        <v>384.1989</v>
      </c>
      <c r="Z587" s="0" t="n">
        <v>914.5197</v>
      </c>
      <c r="AA587" s="0" t="n">
        <v>-17.3818</v>
      </c>
      <c r="AB587" s="0" t="n">
        <v>48.6932</v>
      </c>
      <c r="AC587" s="0" t="n">
        <v>16.105</v>
      </c>
      <c r="AD587" s="0" t="n">
        <v>16.1016</v>
      </c>
      <c r="AE587" s="0" t="n">
        <v>17.7787</v>
      </c>
      <c r="AF587" s="0" t="n">
        <v>0.0019</v>
      </c>
      <c r="AG587" s="0" t="n">
        <v>0.0627</v>
      </c>
      <c r="AH587" s="0" t="n">
        <v>0</v>
      </c>
    </row>
    <row r="588" customFormat="false" ht="12.8" hidden="false" customHeight="false" outlineLevel="0" collapsed="false">
      <c r="A588" s="0" t="n">
        <v>13</v>
      </c>
      <c r="B588" s="0" t="n">
        <v>10</v>
      </c>
      <c r="C588" s="0" t="n">
        <v>58.4493</v>
      </c>
      <c r="D588" s="0" t="n">
        <v>38.9373</v>
      </c>
      <c r="E588" s="0" t="n">
        <v>0</v>
      </c>
      <c r="F588" s="0" t="n">
        <v>0</v>
      </c>
      <c r="G588" s="0" t="n">
        <v>0</v>
      </c>
      <c r="H588" s="0" t="n">
        <v>0</v>
      </c>
      <c r="I588" s="0" t="n">
        <v>0</v>
      </c>
      <c r="J588" s="0" t="n">
        <v>0</v>
      </c>
      <c r="K588" s="0" t="n">
        <v>0</v>
      </c>
      <c r="L588" s="0" t="n">
        <v>0.0005</v>
      </c>
      <c r="M588" s="0" t="n">
        <v>0</v>
      </c>
      <c r="N588" s="0" t="n">
        <v>-0.0168</v>
      </c>
      <c r="O588" s="0" t="n">
        <v>2.4564</v>
      </c>
      <c r="P588" s="0" t="n">
        <v>0.01</v>
      </c>
      <c r="Q588" s="0" t="n">
        <v>0</v>
      </c>
      <c r="R588" s="0" t="n">
        <v>0.0556</v>
      </c>
      <c r="S588" s="0" t="n">
        <v>1</v>
      </c>
      <c r="T588" s="0" t="n">
        <v>54.0859</v>
      </c>
      <c r="U588" s="0" t="n">
        <v>0</v>
      </c>
      <c r="V588" s="0" t="n">
        <v>-62.0352</v>
      </c>
      <c r="W588" s="0" t="n">
        <v>7.9174</v>
      </c>
      <c r="X588" s="0" t="n">
        <v>370.1485</v>
      </c>
      <c r="Y588" s="0" t="n">
        <v>383.6224</v>
      </c>
      <c r="Z588" s="0" t="n">
        <v>914.0655</v>
      </c>
      <c r="AA588" s="0" t="n">
        <v>-17.5605</v>
      </c>
      <c r="AB588" s="0" t="n">
        <v>48.6932</v>
      </c>
      <c r="AC588" s="0" t="n">
        <v>16.029</v>
      </c>
      <c r="AD588" s="0" t="n">
        <v>16.0253</v>
      </c>
      <c r="AE588" s="0" t="n">
        <v>17.6231</v>
      </c>
      <c r="AF588" s="0" t="n">
        <v>0.0019</v>
      </c>
      <c r="AG588" s="0" t="n">
        <v>0.0626</v>
      </c>
      <c r="AH588" s="0" t="n">
        <v>0</v>
      </c>
    </row>
    <row r="589" customFormat="false" ht="12.8" hidden="false" customHeight="false" outlineLevel="0" collapsed="false">
      <c r="A589" s="0" t="n">
        <v>13</v>
      </c>
      <c r="B589" s="0" t="n">
        <v>11</v>
      </c>
      <c r="C589" s="0" t="n">
        <v>58.4487</v>
      </c>
      <c r="D589" s="0" t="n">
        <v>38.9367</v>
      </c>
      <c r="E589" s="0" t="n">
        <v>0</v>
      </c>
      <c r="F589" s="0" t="n">
        <v>0</v>
      </c>
      <c r="G589" s="0" t="n">
        <v>0</v>
      </c>
      <c r="H589" s="0" t="n">
        <v>0</v>
      </c>
      <c r="I589" s="0" t="n">
        <v>0</v>
      </c>
      <c r="J589" s="0" t="n">
        <v>0</v>
      </c>
      <c r="K589" s="0" t="n">
        <v>0</v>
      </c>
      <c r="L589" s="0" t="n">
        <v>0.0005</v>
      </c>
      <c r="M589" s="0" t="n">
        <v>0</v>
      </c>
      <c r="N589" s="0" t="n">
        <v>-0.0168</v>
      </c>
      <c r="O589" s="0" t="n">
        <v>2.4564</v>
      </c>
      <c r="P589" s="0" t="n">
        <v>0.01</v>
      </c>
      <c r="Q589" s="0" t="n">
        <v>0</v>
      </c>
      <c r="R589" s="0" t="n">
        <v>0.0556</v>
      </c>
      <c r="S589" s="0" t="n">
        <v>1</v>
      </c>
      <c r="T589" s="0" t="n">
        <v>54.779</v>
      </c>
      <c r="U589" s="0" t="n">
        <v>0</v>
      </c>
      <c r="V589" s="0" t="n">
        <v>-62.0349</v>
      </c>
      <c r="W589" s="0" t="n">
        <v>7.4956</v>
      </c>
      <c r="X589" s="0" t="n">
        <v>369.768</v>
      </c>
      <c r="Y589" s="0" t="n">
        <v>383.1641</v>
      </c>
      <c r="Z589" s="0" t="n">
        <v>911.8067</v>
      </c>
      <c r="AA589" s="0" t="n">
        <v>-17.6949</v>
      </c>
      <c r="AB589" s="0" t="n">
        <v>48.6932</v>
      </c>
      <c r="AC589" s="0" t="n">
        <v>15.968</v>
      </c>
      <c r="AD589" s="0" t="n">
        <v>15.9631</v>
      </c>
      <c r="AE589" s="0" t="n">
        <v>17.4828</v>
      </c>
      <c r="AF589" s="0" t="n">
        <v>0.0019</v>
      </c>
      <c r="AG589" s="0" t="n">
        <v>0.0626</v>
      </c>
      <c r="AH589" s="0" t="n">
        <v>0</v>
      </c>
    </row>
    <row r="590" customFormat="false" ht="12.8" hidden="false" customHeight="false" outlineLevel="0" collapsed="false">
      <c r="A590" s="0" t="n">
        <v>13</v>
      </c>
      <c r="B590" s="0" t="n">
        <v>12</v>
      </c>
      <c r="C590" s="0" t="n">
        <v>58.4482</v>
      </c>
      <c r="D590" s="0" t="n">
        <v>38.9362</v>
      </c>
      <c r="E590" s="0" t="n">
        <v>0</v>
      </c>
      <c r="F590" s="0" t="n">
        <v>0</v>
      </c>
      <c r="G590" s="0" t="n">
        <v>0</v>
      </c>
      <c r="H590" s="0" t="n">
        <v>0</v>
      </c>
      <c r="I590" s="0" t="n">
        <v>0</v>
      </c>
      <c r="J590" s="0" t="n">
        <v>0</v>
      </c>
      <c r="K590" s="0" t="n">
        <v>0</v>
      </c>
      <c r="L590" s="0" t="n">
        <v>0.0005</v>
      </c>
      <c r="M590" s="0" t="n">
        <v>0</v>
      </c>
      <c r="N590" s="0" t="n">
        <v>-0.0168</v>
      </c>
      <c r="O590" s="0" t="n">
        <v>2.4564</v>
      </c>
      <c r="P590" s="0" t="n">
        <v>0.01</v>
      </c>
      <c r="Q590" s="0" t="n">
        <v>0</v>
      </c>
      <c r="R590" s="0" t="n">
        <v>0.0556</v>
      </c>
      <c r="S590" s="0" t="n">
        <v>1</v>
      </c>
      <c r="T590" s="0" t="n">
        <v>55.2843</v>
      </c>
      <c r="U590" s="0" t="n">
        <v>0</v>
      </c>
      <c r="V590" s="0" t="n">
        <v>-62.11</v>
      </c>
      <c r="W590" s="0" t="n">
        <v>7.0412</v>
      </c>
      <c r="X590" s="0" t="n">
        <v>369.4367</v>
      </c>
      <c r="Y590" s="0" t="n">
        <v>382.8158</v>
      </c>
      <c r="Z590" s="0" t="n">
        <v>909.9089</v>
      </c>
      <c r="AA590" s="0" t="n">
        <v>-17.8367</v>
      </c>
      <c r="AB590" s="0" t="n">
        <v>48.6932</v>
      </c>
      <c r="AC590" s="0" t="n">
        <v>15.928</v>
      </c>
      <c r="AD590" s="0" t="n">
        <v>15.9234</v>
      </c>
      <c r="AE590" s="0" t="n">
        <v>17.3592</v>
      </c>
      <c r="AF590" s="0" t="n">
        <v>0.0019</v>
      </c>
      <c r="AG590" s="0" t="n">
        <v>0.0626</v>
      </c>
      <c r="AH590" s="0" t="n">
        <v>0</v>
      </c>
    </row>
    <row r="591" customFormat="false" ht="12.8" hidden="false" customHeight="false" outlineLevel="0" collapsed="false">
      <c r="A591" s="0" t="n">
        <v>13</v>
      </c>
      <c r="B591" s="0" t="n">
        <v>13</v>
      </c>
      <c r="C591" s="0" t="n">
        <v>58.4476</v>
      </c>
      <c r="D591" s="0" t="n">
        <v>38.9356</v>
      </c>
      <c r="E591" s="0" t="n">
        <v>0</v>
      </c>
      <c r="F591" s="0" t="n">
        <v>0</v>
      </c>
      <c r="G591" s="0" t="n">
        <v>0</v>
      </c>
      <c r="H591" s="0" t="n">
        <v>0</v>
      </c>
      <c r="I591" s="0" t="n">
        <v>0</v>
      </c>
      <c r="J591" s="0" t="n">
        <v>0</v>
      </c>
      <c r="K591" s="0" t="n">
        <v>0</v>
      </c>
      <c r="L591" s="0" t="n">
        <v>0.0005</v>
      </c>
      <c r="M591" s="0" t="n">
        <v>0</v>
      </c>
      <c r="N591" s="0" t="n">
        <v>-0.0168</v>
      </c>
      <c r="O591" s="0" t="n">
        <v>2.4564</v>
      </c>
      <c r="P591" s="0" t="n">
        <v>0.01</v>
      </c>
      <c r="Q591" s="0" t="n">
        <v>0</v>
      </c>
      <c r="R591" s="0" t="n">
        <v>0.0556</v>
      </c>
      <c r="S591" s="0" t="n">
        <v>1</v>
      </c>
      <c r="T591" s="0" t="n">
        <v>54.6255</v>
      </c>
      <c r="U591" s="0" t="n">
        <v>0</v>
      </c>
      <c r="V591" s="0" t="n">
        <v>-61.2635</v>
      </c>
      <c r="W591" s="0" t="n">
        <v>6.805</v>
      </c>
      <c r="X591" s="0" t="n">
        <v>369.9958</v>
      </c>
      <c r="Y591" s="0" t="n">
        <v>383.2836</v>
      </c>
      <c r="Z591" s="0" t="n">
        <v>909.9827</v>
      </c>
      <c r="AA591" s="0" t="n">
        <v>-16.9977</v>
      </c>
      <c r="AB591" s="0" t="n">
        <v>48.6932</v>
      </c>
      <c r="AC591" s="0" t="n">
        <v>15.857</v>
      </c>
      <c r="AD591" s="0" t="n">
        <v>15.8521</v>
      </c>
      <c r="AE591" s="0" t="n">
        <v>17.2403</v>
      </c>
      <c r="AF591" s="0" t="n">
        <v>0.0019</v>
      </c>
      <c r="AG591" s="0" t="n">
        <v>0.0626</v>
      </c>
      <c r="AH591" s="0" t="n">
        <v>0</v>
      </c>
    </row>
    <row r="592" customFormat="false" ht="12.8" hidden="false" customHeight="false" outlineLevel="0" collapsed="false">
      <c r="A592" s="0" t="n">
        <v>13</v>
      </c>
      <c r="B592" s="0" t="n">
        <v>14</v>
      </c>
      <c r="C592" s="0" t="n">
        <v>58.4471</v>
      </c>
      <c r="D592" s="0" t="n">
        <v>38.9351</v>
      </c>
      <c r="E592" s="0" t="n">
        <v>0</v>
      </c>
      <c r="F592" s="0" t="n">
        <v>0</v>
      </c>
      <c r="G592" s="0" t="n">
        <v>0</v>
      </c>
      <c r="H592" s="0" t="n">
        <v>0</v>
      </c>
      <c r="I592" s="0" t="n">
        <v>0</v>
      </c>
      <c r="J592" s="0" t="n">
        <v>2.0959</v>
      </c>
      <c r="K592" s="0" t="n">
        <v>0</v>
      </c>
      <c r="L592" s="0" t="n">
        <v>0.0005</v>
      </c>
      <c r="M592" s="0" t="n">
        <v>0</v>
      </c>
      <c r="N592" s="0" t="n">
        <v>-0.0168</v>
      </c>
      <c r="O592" s="0" t="n">
        <v>2.4522</v>
      </c>
      <c r="P592" s="0" t="n">
        <v>0.01</v>
      </c>
      <c r="Q592" s="0" t="n">
        <v>0</v>
      </c>
      <c r="R592" s="0" t="n">
        <v>0.0556</v>
      </c>
      <c r="S592" s="0" t="n">
        <v>1</v>
      </c>
      <c r="T592" s="0" t="n">
        <v>123.7525</v>
      </c>
      <c r="U592" s="0" t="n">
        <v>0</v>
      </c>
      <c r="V592" s="0" t="n">
        <v>-130.1712</v>
      </c>
      <c r="W592" s="0" t="n">
        <v>6.4161</v>
      </c>
      <c r="X592" s="0" t="n">
        <v>288.7278</v>
      </c>
      <c r="Y592" s="0" t="n">
        <v>390.9627</v>
      </c>
      <c r="Z592" s="0" t="n">
        <v>1018.5555</v>
      </c>
      <c r="AA592" s="0" t="n">
        <v>13.1733</v>
      </c>
      <c r="AB592" s="0" t="n">
        <v>48.6932</v>
      </c>
      <c r="AC592" s="0" t="n">
        <v>15.828</v>
      </c>
      <c r="AD592" s="0" t="n">
        <v>15.8194</v>
      </c>
      <c r="AE592" s="0" t="n">
        <v>17.1353</v>
      </c>
      <c r="AF592" s="0" t="n">
        <v>0.0019</v>
      </c>
      <c r="AG592" s="0" t="n">
        <v>0.0626</v>
      </c>
      <c r="AH592" s="0" t="n">
        <v>20.9214</v>
      </c>
    </row>
    <row r="593" customFormat="false" ht="12.8" hidden="false" customHeight="false" outlineLevel="0" collapsed="false">
      <c r="A593" s="0" t="n">
        <v>13</v>
      </c>
      <c r="B593" s="0" t="n">
        <v>15</v>
      </c>
      <c r="C593" s="0" t="n">
        <v>58.4465</v>
      </c>
      <c r="D593" s="0" t="n">
        <v>38.9345</v>
      </c>
      <c r="E593" s="0" t="n">
        <v>0</v>
      </c>
      <c r="F593" s="0" t="n">
        <v>0</v>
      </c>
      <c r="G593" s="0" t="n">
        <v>0</v>
      </c>
      <c r="H593" s="0" t="n">
        <v>0</v>
      </c>
      <c r="I593" s="0" t="n">
        <v>0</v>
      </c>
      <c r="J593" s="0" t="n">
        <v>2.3018</v>
      </c>
      <c r="K593" s="0" t="n">
        <v>0</v>
      </c>
      <c r="L593" s="0" t="n">
        <v>0.0005</v>
      </c>
      <c r="M593" s="0" t="n">
        <v>0</v>
      </c>
      <c r="N593" s="0" t="n">
        <v>-0.0168</v>
      </c>
      <c r="O593" s="0" t="n">
        <v>2.452</v>
      </c>
      <c r="P593" s="0" t="n">
        <v>0.01</v>
      </c>
      <c r="Q593" s="0" t="n">
        <v>0</v>
      </c>
      <c r="R593" s="0" t="n">
        <v>0.0556</v>
      </c>
      <c r="S593" s="0" t="n">
        <v>1</v>
      </c>
      <c r="T593" s="0" t="n">
        <v>437.6353</v>
      </c>
      <c r="U593" s="0" t="n">
        <v>0</v>
      </c>
      <c r="V593" s="0" t="n">
        <v>-443.7282</v>
      </c>
      <c r="W593" s="0" t="n">
        <v>6.2437</v>
      </c>
      <c r="X593" s="0" t="n">
        <v>-80.5718</v>
      </c>
      <c r="Y593" s="0" t="n">
        <v>419.3599</v>
      </c>
      <c r="Z593" s="0" t="n">
        <v>1408.8186</v>
      </c>
      <c r="AA593" s="0" t="n">
        <v>34.2095</v>
      </c>
      <c r="AB593" s="0" t="n">
        <v>48.6932</v>
      </c>
      <c r="AC593" s="0" t="n">
        <v>15.787</v>
      </c>
      <c r="AD593" s="0" t="n">
        <v>15.7525</v>
      </c>
      <c r="AE593" s="0" t="n">
        <v>17.0323</v>
      </c>
      <c r="AF593" s="0" t="n">
        <v>0.0019</v>
      </c>
      <c r="AG593" s="0" t="n">
        <v>0.0626</v>
      </c>
      <c r="AH593" s="0" t="n">
        <v>20.9214</v>
      </c>
    </row>
    <row r="594" customFormat="false" ht="12.8" hidden="false" customHeight="false" outlineLevel="0" collapsed="false">
      <c r="A594" s="0" t="n">
        <v>13</v>
      </c>
      <c r="B594" s="0" t="n">
        <v>16</v>
      </c>
      <c r="C594" s="0" t="n">
        <v>58.446</v>
      </c>
      <c r="D594" s="0" t="n">
        <v>38.934</v>
      </c>
      <c r="E594" s="0" t="n">
        <v>0</v>
      </c>
      <c r="F594" s="0" t="n">
        <v>0</v>
      </c>
      <c r="G594" s="0" t="n">
        <v>0</v>
      </c>
      <c r="H594" s="0" t="n">
        <v>0</v>
      </c>
      <c r="I594" s="0" t="n">
        <v>0</v>
      </c>
      <c r="J594" s="0" t="n">
        <v>2.3306</v>
      </c>
      <c r="K594" s="0" t="n">
        <v>0</v>
      </c>
      <c r="L594" s="0" t="n">
        <v>0.0005</v>
      </c>
      <c r="M594" s="0" t="n">
        <v>0</v>
      </c>
      <c r="N594" s="0" t="n">
        <v>-0.0168</v>
      </c>
      <c r="O594" s="0" t="n">
        <v>2.4518</v>
      </c>
      <c r="P594" s="0" t="n">
        <v>0.01</v>
      </c>
      <c r="Q594" s="0" t="n">
        <v>0</v>
      </c>
      <c r="R594" s="0" t="n">
        <v>0.0556</v>
      </c>
      <c r="S594" s="0" t="n">
        <v>1</v>
      </c>
      <c r="T594" s="0" t="n">
        <v>561.0558</v>
      </c>
      <c r="U594" s="0" t="n">
        <v>0</v>
      </c>
      <c r="V594" s="0" t="n">
        <v>-566.6619</v>
      </c>
      <c r="W594" s="0" t="n">
        <v>5.6363</v>
      </c>
      <c r="X594" s="0" t="n">
        <v>-225.0069</v>
      </c>
      <c r="Y594" s="0" t="n">
        <v>430.9265</v>
      </c>
      <c r="Z594" s="0" t="n">
        <v>1556.532</v>
      </c>
      <c r="AA594" s="0" t="n">
        <v>42.5895</v>
      </c>
      <c r="AB594" s="0" t="n">
        <v>48.6932</v>
      </c>
      <c r="AC594" s="0" t="n">
        <v>15.838</v>
      </c>
      <c r="AD594" s="0" t="n">
        <v>15.784</v>
      </c>
      <c r="AE594" s="0" t="n">
        <v>16.9546</v>
      </c>
      <c r="AF594" s="0" t="n">
        <v>0.0019</v>
      </c>
      <c r="AG594" s="0" t="n">
        <v>0.0626</v>
      </c>
      <c r="AH594" s="0" t="n">
        <v>20.9215</v>
      </c>
    </row>
    <row r="595" customFormat="false" ht="12.8" hidden="false" customHeight="false" outlineLevel="0" collapsed="false">
      <c r="A595" s="0" t="n">
        <v>13</v>
      </c>
      <c r="B595" s="0" t="n">
        <v>17</v>
      </c>
      <c r="C595" s="0" t="n">
        <v>58.4454</v>
      </c>
      <c r="D595" s="0" t="n">
        <v>38.9334</v>
      </c>
      <c r="E595" s="0" t="n">
        <v>0</v>
      </c>
      <c r="F595" s="0" t="n">
        <v>0</v>
      </c>
      <c r="G595" s="0" t="n">
        <v>0</v>
      </c>
      <c r="H595" s="0" t="n">
        <v>0</v>
      </c>
      <c r="I595" s="0" t="n">
        <v>0</v>
      </c>
      <c r="J595" s="0" t="n">
        <v>2.7586</v>
      </c>
      <c r="K595" s="0" t="n">
        <v>0</v>
      </c>
      <c r="L595" s="0" t="n">
        <v>0.0005</v>
      </c>
      <c r="M595" s="0" t="n">
        <v>0</v>
      </c>
      <c r="N595" s="0" t="n">
        <v>-0.0168</v>
      </c>
      <c r="O595" s="0" t="n">
        <v>2.4517</v>
      </c>
      <c r="P595" s="0" t="n">
        <v>0.01</v>
      </c>
      <c r="Q595" s="0" t="n">
        <v>0</v>
      </c>
      <c r="R595" s="0" t="n">
        <v>0.0556</v>
      </c>
      <c r="S595" s="0" t="n">
        <v>1</v>
      </c>
      <c r="T595" s="0" t="n">
        <v>1115.3015</v>
      </c>
      <c r="U595" s="0" t="n">
        <v>0</v>
      </c>
      <c r="V595" s="0" t="n">
        <v>-1120.4404</v>
      </c>
      <c r="W595" s="0" t="n">
        <v>5.3529</v>
      </c>
      <c r="X595" s="0" t="n">
        <v>-876.6023</v>
      </c>
      <c r="Y595" s="0" t="n">
        <v>481.6251</v>
      </c>
      <c r="Z595" s="0" t="n">
        <v>2246.3276</v>
      </c>
      <c r="AA595" s="0" t="n">
        <v>79.7528</v>
      </c>
      <c r="AB595" s="0" t="n">
        <v>48.6932</v>
      </c>
      <c r="AC595" s="0" t="n">
        <v>15.868</v>
      </c>
      <c r="AD595" s="0" t="n">
        <v>15.7691</v>
      </c>
      <c r="AE595" s="0" t="n">
        <v>16.8826</v>
      </c>
      <c r="AF595" s="0" t="n">
        <v>0.0019</v>
      </c>
      <c r="AG595" s="0" t="n">
        <v>0.0626</v>
      </c>
      <c r="AH595" s="0" t="n">
        <v>20.9214</v>
      </c>
    </row>
    <row r="596" customFormat="false" ht="12.8" hidden="false" customHeight="false" outlineLevel="0" collapsed="false">
      <c r="A596" s="0" t="n">
        <v>13</v>
      </c>
      <c r="B596" s="0" t="n">
        <v>18</v>
      </c>
      <c r="C596" s="0" t="n">
        <v>58.4449</v>
      </c>
      <c r="D596" s="0" t="n">
        <v>38.9329</v>
      </c>
      <c r="E596" s="0" t="n">
        <v>0</v>
      </c>
      <c r="F596" s="0" t="n">
        <v>0</v>
      </c>
      <c r="G596" s="0" t="n">
        <v>0</v>
      </c>
      <c r="H596" s="0" t="n">
        <v>0</v>
      </c>
      <c r="I596" s="0" t="n">
        <v>0</v>
      </c>
      <c r="J596" s="0" t="n">
        <v>3.0207</v>
      </c>
      <c r="K596" s="0" t="n">
        <v>0</v>
      </c>
      <c r="L596" s="0" t="n">
        <v>0.0005</v>
      </c>
      <c r="M596" s="0" t="n">
        <v>0</v>
      </c>
      <c r="N596" s="0" t="n">
        <v>-0.0168</v>
      </c>
      <c r="O596" s="0" t="n">
        <v>2.4515</v>
      </c>
      <c r="P596" s="0" t="n">
        <v>0.01</v>
      </c>
      <c r="Q596" s="0" t="n">
        <v>0</v>
      </c>
      <c r="R596" s="0" t="n">
        <v>0.0556</v>
      </c>
      <c r="S596" s="0" t="n">
        <v>1</v>
      </c>
      <c r="T596" s="0" t="n">
        <v>1528.7444</v>
      </c>
      <c r="U596" s="0" t="n">
        <v>0</v>
      </c>
      <c r="V596" s="0" t="n">
        <v>-1533.1392</v>
      </c>
      <c r="W596" s="0" t="n">
        <v>4.5769</v>
      </c>
      <c r="X596" s="0" t="n">
        <v>-1361.5193</v>
      </c>
      <c r="Y596" s="0" t="n">
        <v>520.0895</v>
      </c>
      <c r="Z596" s="0" t="n">
        <v>2751.6941</v>
      </c>
      <c r="AA596" s="0" t="n">
        <v>107.551</v>
      </c>
      <c r="AB596" s="0" t="n">
        <v>48.6932</v>
      </c>
      <c r="AC596" s="0" t="n">
        <v>16.034</v>
      </c>
      <c r="AD596" s="0" t="n">
        <v>15.869</v>
      </c>
      <c r="AE596" s="0" t="n">
        <v>16.842</v>
      </c>
      <c r="AF596" s="0" t="n">
        <v>0.0019</v>
      </c>
      <c r="AG596" s="0" t="n">
        <v>0.0626</v>
      </c>
      <c r="AH596" s="0" t="n">
        <v>20.9215</v>
      </c>
    </row>
    <row r="597" customFormat="false" ht="12.8" hidden="false" customHeight="false" outlineLevel="0" collapsed="false">
      <c r="A597" s="0" t="n">
        <v>13</v>
      </c>
      <c r="B597" s="0" t="n">
        <v>19</v>
      </c>
      <c r="C597" s="0" t="n">
        <v>58.4443</v>
      </c>
      <c r="D597" s="0" t="n">
        <v>38.9323</v>
      </c>
      <c r="E597" s="0" t="n">
        <v>0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3.6077</v>
      </c>
      <c r="K597" s="0" t="n">
        <v>0</v>
      </c>
      <c r="L597" s="0" t="n">
        <v>0.0005</v>
      </c>
      <c r="M597" s="0" t="n">
        <v>0</v>
      </c>
      <c r="N597" s="0" t="n">
        <v>-0.0168</v>
      </c>
      <c r="O597" s="0" t="n">
        <v>2.4513</v>
      </c>
      <c r="P597" s="0" t="n">
        <v>0.01</v>
      </c>
      <c r="Q597" s="0" t="n">
        <v>0</v>
      </c>
      <c r="R597" s="0" t="n">
        <v>0.0556</v>
      </c>
      <c r="S597" s="0" t="n">
        <v>1</v>
      </c>
      <c r="T597" s="0" t="n">
        <v>2129.7793</v>
      </c>
      <c r="U597" s="0" t="n">
        <v>0</v>
      </c>
      <c r="V597" s="0" t="n">
        <v>-2133.4951</v>
      </c>
      <c r="W597" s="0" t="n">
        <v>3.9263</v>
      </c>
      <c r="X597" s="0" t="n">
        <v>-2067.1865</v>
      </c>
      <c r="Y597" s="0" t="n">
        <v>575.6315</v>
      </c>
      <c r="Z597" s="0" t="n">
        <v>3497.7622</v>
      </c>
      <c r="AA597" s="0" t="n">
        <v>147.7983</v>
      </c>
      <c r="AB597" s="0" t="n">
        <v>48.6932</v>
      </c>
      <c r="AC597" s="0" t="n">
        <v>16.184</v>
      </c>
      <c r="AD597" s="0" t="n">
        <v>15.9725</v>
      </c>
      <c r="AE597" s="0" t="n">
        <v>16.8223</v>
      </c>
      <c r="AF597" s="0" t="n">
        <v>0.0019</v>
      </c>
      <c r="AG597" s="0" t="n">
        <v>0.0626</v>
      </c>
      <c r="AH597" s="0" t="n">
        <v>20.9214</v>
      </c>
    </row>
    <row r="598" customFormat="false" ht="12.8" hidden="false" customHeight="false" outlineLevel="0" collapsed="false">
      <c r="A598" s="0" t="n">
        <v>13</v>
      </c>
      <c r="B598" s="0" t="n">
        <v>20</v>
      </c>
      <c r="C598" s="0" t="n">
        <v>58.4438</v>
      </c>
      <c r="D598" s="0" t="n">
        <v>38.9318</v>
      </c>
      <c r="E598" s="0" t="n">
        <v>0</v>
      </c>
      <c r="F598" s="0" t="n">
        <v>0</v>
      </c>
      <c r="G598" s="0" t="n">
        <v>0</v>
      </c>
      <c r="H598" s="0" t="n">
        <v>0</v>
      </c>
      <c r="I598" s="0" t="n">
        <v>0</v>
      </c>
      <c r="J598" s="0" t="n">
        <v>4.5436</v>
      </c>
      <c r="K598" s="0" t="n">
        <v>0</v>
      </c>
      <c r="L598" s="0" t="n">
        <v>0.0005</v>
      </c>
      <c r="M598" s="0" t="n">
        <v>0</v>
      </c>
      <c r="N598" s="0" t="n">
        <v>-0.0168</v>
      </c>
      <c r="O598" s="0" t="n">
        <v>2.4511</v>
      </c>
      <c r="P598" s="0" t="n">
        <v>0.01</v>
      </c>
      <c r="Q598" s="0" t="n">
        <v>0</v>
      </c>
      <c r="R598" s="0" t="n">
        <v>0.0556</v>
      </c>
      <c r="S598" s="0" t="n">
        <v>1</v>
      </c>
      <c r="T598" s="0" t="n">
        <v>3290.4417</v>
      </c>
      <c r="U598" s="0" t="n">
        <v>0</v>
      </c>
      <c r="V598" s="0" t="n">
        <v>-3293.9565</v>
      </c>
      <c r="W598" s="0" t="n">
        <v>3.6274</v>
      </c>
      <c r="X598" s="0" t="n">
        <v>-3432.1504</v>
      </c>
      <c r="Y598" s="0" t="n">
        <v>682.3387</v>
      </c>
      <c r="Z598" s="0" t="n">
        <v>4929.668</v>
      </c>
      <c r="AA598" s="0" t="n">
        <v>225.2843</v>
      </c>
      <c r="AB598" s="0" t="n">
        <v>48.6932</v>
      </c>
      <c r="AC598" s="0" t="n">
        <v>16.289</v>
      </c>
      <c r="AD598" s="0" t="n">
        <v>16.019</v>
      </c>
      <c r="AE598" s="0" t="n">
        <v>16.8042</v>
      </c>
      <c r="AF598" s="0" t="n">
        <v>0.0019</v>
      </c>
      <c r="AG598" s="0" t="n">
        <v>0.0626</v>
      </c>
      <c r="AH598" s="0" t="n">
        <v>20.7418</v>
      </c>
    </row>
    <row r="599" customFormat="false" ht="12.8" hidden="false" customHeight="false" outlineLevel="0" collapsed="false">
      <c r="A599" s="0" t="n">
        <v>13</v>
      </c>
      <c r="B599" s="0" t="n">
        <v>21</v>
      </c>
      <c r="C599" s="0" t="n">
        <v>58.4432</v>
      </c>
      <c r="D599" s="0" t="n">
        <v>38.9312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0</v>
      </c>
      <c r="J599" s="0" t="n">
        <v>4.157</v>
      </c>
      <c r="K599" s="0" t="n">
        <v>0</v>
      </c>
      <c r="L599" s="0" t="n">
        <v>0.0005</v>
      </c>
      <c r="M599" s="0" t="n">
        <v>0</v>
      </c>
      <c r="N599" s="0" t="n">
        <v>-0.0168</v>
      </c>
      <c r="O599" s="0" t="n">
        <v>2.451</v>
      </c>
      <c r="P599" s="0" t="n">
        <v>0.01</v>
      </c>
      <c r="Q599" s="0" t="n">
        <v>0</v>
      </c>
      <c r="R599" s="0" t="n">
        <v>0.0556</v>
      </c>
      <c r="S599" s="0" t="n">
        <v>1</v>
      </c>
      <c r="T599" s="0" t="n">
        <v>2380.8354</v>
      </c>
      <c r="U599" s="0" t="n">
        <v>0</v>
      </c>
      <c r="V599" s="0" t="n">
        <v>-2383.127</v>
      </c>
      <c r="W599" s="0" t="n">
        <v>2.308</v>
      </c>
      <c r="X599" s="0" t="n">
        <v>-2358.9041</v>
      </c>
      <c r="Y599" s="0" t="n">
        <v>599.5803</v>
      </c>
      <c r="Z599" s="0" t="n">
        <v>3801.821</v>
      </c>
      <c r="AA599" s="0" t="n">
        <v>163.95</v>
      </c>
      <c r="AB599" s="0" t="n">
        <v>48.6932</v>
      </c>
      <c r="AC599" s="0" t="n">
        <v>16.471</v>
      </c>
      <c r="AD599" s="0" t="n">
        <v>16.293</v>
      </c>
      <c r="AE599" s="0" t="n">
        <v>16.8409</v>
      </c>
      <c r="AF599" s="0" t="n">
        <v>0.0019</v>
      </c>
      <c r="AG599" s="0" t="n">
        <v>0.0626</v>
      </c>
      <c r="AH599" s="0" t="n">
        <v>20.9214</v>
      </c>
    </row>
    <row r="600" customFormat="false" ht="12.8" hidden="false" customHeight="false" outlineLevel="0" collapsed="false">
      <c r="A600" s="0" t="n">
        <v>13</v>
      </c>
      <c r="B600" s="0" t="n">
        <v>22</v>
      </c>
      <c r="C600" s="0" t="n">
        <v>58.4427</v>
      </c>
      <c r="D600" s="0" t="n">
        <v>38.9307</v>
      </c>
      <c r="E600" s="0" t="n">
        <v>0</v>
      </c>
      <c r="F600" s="0" t="n">
        <v>0</v>
      </c>
      <c r="G600" s="0" t="n">
        <v>0</v>
      </c>
      <c r="H600" s="0" t="n">
        <v>0</v>
      </c>
      <c r="I600" s="0" t="n">
        <v>0</v>
      </c>
      <c r="J600" s="0" t="n">
        <v>3.553</v>
      </c>
      <c r="K600" s="0" t="n">
        <v>0</v>
      </c>
      <c r="L600" s="0" t="n">
        <v>0.0005</v>
      </c>
      <c r="M600" s="0" t="n">
        <v>0</v>
      </c>
      <c r="N600" s="0" t="n">
        <v>-0.0168</v>
      </c>
      <c r="O600" s="0" t="n">
        <v>2.4508</v>
      </c>
      <c r="P600" s="0" t="n">
        <v>0.01</v>
      </c>
      <c r="Q600" s="0" t="n">
        <v>0</v>
      </c>
      <c r="R600" s="0" t="n">
        <v>0.0556</v>
      </c>
      <c r="S600" s="0" t="n">
        <v>1</v>
      </c>
      <c r="T600" s="0" t="n">
        <v>2045.8191</v>
      </c>
      <c r="U600" s="0" t="n">
        <v>0</v>
      </c>
      <c r="V600" s="0" t="n">
        <v>-2048.7327</v>
      </c>
      <c r="W600" s="0" t="n">
        <v>2.8749</v>
      </c>
      <c r="X600" s="0" t="n">
        <v>-1966.0449</v>
      </c>
      <c r="Y600" s="0" t="n">
        <v>568.6331</v>
      </c>
      <c r="Z600" s="0" t="n">
        <v>3404.7603</v>
      </c>
      <c r="AA600" s="0" t="n">
        <v>141.6821</v>
      </c>
      <c r="AB600" s="0" t="n">
        <v>48.6932</v>
      </c>
      <c r="AC600" s="0" t="n">
        <v>16.384</v>
      </c>
      <c r="AD600" s="0" t="n">
        <v>16.2042</v>
      </c>
      <c r="AE600" s="0" t="n">
        <v>16.8293</v>
      </c>
      <c r="AF600" s="0" t="n">
        <v>0.0019</v>
      </c>
      <c r="AG600" s="0" t="n">
        <v>0.0626</v>
      </c>
      <c r="AH600" s="0" t="n">
        <v>20.9215</v>
      </c>
    </row>
    <row r="601" customFormat="false" ht="12.8" hidden="false" customHeight="false" outlineLevel="0" collapsed="false">
      <c r="A601" s="0" t="n">
        <v>13</v>
      </c>
      <c r="B601" s="0" t="n">
        <v>23</v>
      </c>
      <c r="C601" s="0" t="n">
        <v>58.4421</v>
      </c>
      <c r="D601" s="0" t="n">
        <v>38.9301</v>
      </c>
      <c r="E601" s="0" t="n">
        <v>0</v>
      </c>
      <c r="F601" s="0" t="n">
        <v>0</v>
      </c>
      <c r="G601" s="0" t="n">
        <v>0</v>
      </c>
      <c r="H601" s="0" t="n">
        <v>0</v>
      </c>
      <c r="I601" s="0" t="n">
        <v>0</v>
      </c>
      <c r="J601" s="0" t="n">
        <v>3.3236</v>
      </c>
      <c r="K601" s="0" t="n">
        <v>0</v>
      </c>
      <c r="L601" s="0" t="n">
        <v>0.0005</v>
      </c>
      <c r="M601" s="0" t="n">
        <v>0</v>
      </c>
      <c r="N601" s="0" t="n">
        <v>-0.0168</v>
      </c>
      <c r="O601" s="0" t="n">
        <v>2.4506</v>
      </c>
      <c r="P601" s="0" t="n">
        <v>0.01</v>
      </c>
      <c r="Q601" s="0" t="n">
        <v>0</v>
      </c>
      <c r="R601" s="0" t="n">
        <v>0.0556</v>
      </c>
      <c r="S601" s="0" t="n">
        <v>1</v>
      </c>
      <c r="T601" s="0" t="n">
        <v>2133.678</v>
      </c>
      <c r="U601" s="0" t="n">
        <v>0</v>
      </c>
      <c r="V601" s="0" t="n">
        <v>-2135.9568</v>
      </c>
      <c r="W601" s="0" t="n">
        <v>2.4673</v>
      </c>
      <c r="X601" s="0" t="n">
        <v>-2068.1777</v>
      </c>
      <c r="Y601" s="0" t="n">
        <v>577.229</v>
      </c>
      <c r="Z601" s="0" t="n">
        <v>3501.915</v>
      </c>
      <c r="AA601" s="0" t="n">
        <v>147.7181</v>
      </c>
      <c r="AB601" s="0" t="n">
        <v>48.6932</v>
      </c>
      <c r="AC601" s="0" t="n">
        <v>16.523</v>
      </c>
      <c r="AD601" s="0" t="n">
        <v>16.2829</v>
      </c>
      <c r="AE601" s="0" t="n">
        <v>16.8303</v>
      </c>
      <c r="AF601" s="0" t="n">
        <v>0.0019</v>
      </c>
      <c r="AG601" s="0" t="n">
        <v>0.0626</v>
      </c>
      <c r="AH601" s="0" t="n">
        <v>20.9214</v>
      </c>
    </row>
    <row r="602" customFormat="false" ht="12.8" hidden="false" customHeight="false" outlineLevel="0" collapsed="false">
      <c r="A602" s="0" t="n">
        <v>13</v>
      </c>
      <c r="B602" s="0" t="n">
        <v>24</v>
      </c>
      <c r="C602" s="0" t="n">
        <v>58.4416</v>
      </c>
      <c r="D602" s="0" t="n">
        <v>38.9296</v>
      </c>
      <c r="E602" s="0" t="n">
        <v>0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4.2193</v>
      </c>
      <c r="K602" s="0" t="n">
        <v>0</v>
      </c>
      <c r="L602" s="0" t="n">
        <v>0.0005</v>
      </c>
      <c r="M602" s="0" t="n">
        <v>0</v>
      </c>
      <c r="N602" s="0" t="n">
        <v>-0.0168</v>
      </c>
      <c r="O602" s="0" t="n">
        <v>2.4504</v>
      </c>
      <c r="P602" s="0" t="n">
        <v>0.01</v>
      </c>
      <c r="Q602" s="0" t="n">
        <v>0</v>
      </c>
      <c r="R602" s="0" t="n">
        <v>0.0556</v>
      </c>
      <c r="S602" s="0" t="n">
        <v>1</v>
      </c>
      <c r="T602" s="0" t="n">
        <v>2857.3813</v>
      </c>
      <c r="U602" s="0" t="n">
        <v>0</v>
      </c>
      <c r="V602" s="0" t="n">
        <v>-2859.5203</v>
      </c>
      <c r="W602" s="0" t="n">
        <v>2.2618</v>
      </c>
      <c r="X602" s="0" t="n">
        <v>-2919.1431</v>
      </c>
      <c r="Y602" s="0" t="n">
        <v>643.9871</v>
      </c>
      <c r="Z602" s="0" t="n">
        <v>4400.1938</v>
      </c>
      <c r="AA602" s="0" t="n">
        <v>196.4428</v>
      </c>
      <c r="AB602" s="0" t="n">
        <v>48.6932</v>
      </c>
      <c r="AC602" s="0" t="n">
        <v>16.672</v>
      </c>
      <c r="AD602" s="0" t="n">
        <v>16.3294</v>
      </c>
      <c r="AE602" s="0" t="n">
        <v>16.8319</v>
      </c>
      <c r="AF602" s="0" t="n">
        <v>0.0019</v>
      </c>
      <c r="AG602" s="0" t="n">
        <v>0.0626</v>
      </c>
      <c r="AH602" s="0" t="n">
        <v>20.9214</v>
      </c>
    </row>
    <row r="603" customFormat="false" ht="12.8" hidden="false" customHeight="false" outlineLevel="0" collapsed="false">
      <c r="A603" s="0" t="n">
        <v>13</v>
      </c>
      <c r="B603" s="0" t="n">
        <v>25</v>
      </c>
      <c r="C603" s="0" t="n">
        <v>58.441</v>
      </c>
      <c r="D603" s="0" t="n">
        <v>38.929</v>
      </c>
      <c r="E603" s="0" t="n">
        <v>0</v>
      </c>
      <c r="F603" s="0" t="n">
        <v>0</v>
      </c>
      <c r="G603" s="0" t="n">
        <v>0</v>
      </c>
      <c r="H603" s="0" t="n">
        <v>0</v>
      </c>
      <c r="I603" s="0" t="n">
        <v>0</v>
      </c>
      <c r="J603" s="0" t="n">
        <v>5.264</v>
      </c>
      <c r="K603" s="0" t="n">
        <v>0</v>
      </c>
      <c r="L603" s="0" t="n">
        <v>0.0005</v>
      </c>
      <c r="M603" s="0" t="n">
        <v>0</v>
      </c>
      <c r="N603" s="0" t="n">
        <v>-0.0168</v>
      </c>
      <c r="O603" s="0" t="n">
        <v>2.4503</v>
      </c>
      <c r="P603" s="0" t="n">
        <v>0.01</v>
      </c>
      <c r="Q603" s="0" t="n">
        <v>0</v>
      </c>
      <c r="R603" s="0" t="n">
        <v>0.0556</v>
      </c>
      <c r="S603" s="0" t="n">
        <v>1</v>
      </c>
      <c r="T603" s="0" t="n">
        <v>3826.0625</v>
      </c>
      <c r="U603" s="0" t="n">
        <v>0</v>
      </c>
      <c r="V603" s="0" t="n">
        <v>-3828.6931</v>
      </c>
      <c r="W603" s="0" t="n">
        <v>2.4291</v>
      </c>
      <c r="X603" s="0" t="n">
        <v>-4059.5642</v>
      </c>
      <c r="Y603" s="0" t="n">
        <v>734.5969</v>
      </c>
      <c r="Z603" s="0" t="n">
        <v>5594.3931</v>
      </c>
      <c r="AA603" s="0" t="n">
        <v>262.9218</v>
      </c>
      <c r="AB603" s="0" t="n">
        <v>48.6932</v>
      </c>
      <c r="AC603" s="0" t="n">
        <v>16.864</v>
      </c>
      <c r="AD603" s="0" t="n">
        <v>16.294</v>
      </c>
      <c r="AE603" s="0" t="n">
        <v>16.8163</v>
      </c>
      <c r="AF603" s="0" t="n">
        <v>0.0019</v>
      </c>
      <c r="AG603" s="0" t="n">
        <v>0.0626</v>
      </c>
      <c r="AH603" s="0" t="n">
        <v>20.7739</v>
      </c>
    </row>
    <row r="604" customFormat="false" ht="12.8" hidden="false" customHeight="false" outlineLevel="0" collapsed="false">
      <c r="A604" s="0" t="n">
        <v>13</v>
      </c>
      <c r="B604" s="0" t="n">
        <v>26</v>
      </c>
      <c r="C604" s="0" t="n">
        <v>58.4405</v>
      </c>
      <c r="D604" s="0" t="n">
        <v>38.9285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4.257</v>
      </c>
      <c r="K604" s="0" t="n">
        <v>0</v>
      </c>
      <c r="L604" s="0" t="n">
        <v>0.0005</v>
      </c>
      <c r="M604" s="0" t="n">
        <v>0</v>
      </c>
      <c r="N604" s="0" t="n">
        <v>-0.0168</v>
      </c>
      <c r="O604" s="0" t="n">
        <v>2.4501</v>
      </c>
      <c r="P604" s="0" t="n">
        <v>0.01</v>
      </c>
      <c r="Q604" s="0" t="n">
        <v>0</v>
      </c>
      <c r="R604" s="0" t="n">
        <v>0.0556</v>
      </c>
      <c r="S604" s="0" t="n">
        <v>1</v>
      </c>
      <c r="T604" s="0" t="n">
        <v>2466.5222</v>
      </c>
      <c r="U604" s="0" t="n">
        <v>0</v>
      </c>
      <c r="V604" s="0" t="n">
        <v>-2466.9246</v>
      </c>
      <c r="W604" s="0" t="n">
        <v>0.6168</v>
      </c>
      <c r="X604" s="0" t="n">
        <v>-2455.1082</v>
      </c>
      <c r="Y604" s="0" t="n">
        <v>610.0826</v>
      </c>
      <c r="Z604" s="0" t="n">
        <v>3897.5574</v>
      </c>
      <c r="AA604" s="0" t="n">
        <v>170.3561</v>
      </c>
      <c r="AB604" s="0" t="n">
        <v>48.6932</v>
      </c>
      <c r="AC604" s="0" t="n">
        <v>17.02</v>
      </c>
      <c r="AD604" s="0" t="n">
        <v>16.6797</v>
      </c>
      <c r="AE604" s="0" t="n">
        <v>16.8868</v>
      </c>
      <c r="AF604" s="0" t="n">
        <v>0.0019</v>
      </c>
      <c r="AG604" s="0" t="n">
        <v>0.0626</v>
      </c>
      <c r="AH604" s="0" t="n">
        <v>20.9215</v>
      </c>
    </row>
    <row r="605" customFormat="false" ht="12.8" hidden="false" customHeight="false" outlineLevel="0" collapsed="false">
      <c r="A605" s="0" t="n">
        <v>13</v>
      </c>
      <c r="B605" s="0" t="n">
        <v>27</v>
      </c>
      <c r="C605" s="0" t="n">
        <v>58.4399</v>
      </c>
      <c r="D605" s="0" t="n">
        <v>38.9279</v>
      </c>
      <c r="E605" s="0" t="n">
        <v>0</v>
      </c>
      <c r="F605" s="0" t="n">
        <v>0</v>
      </c>
      <c r="G605" s="0" t="n">
        <v>0</v>
      </c>
      <c r="H605" s="0" t="n">
        <v>0</v>
      </c>
      <c r="I605" s="0" t="n">
        <v>0</v>
      </c>
      <c r="J605" s="0" t="n">
        <v>4.0782</v>
      </c>
      <c r="K605" s="0" t="n">
        <v>0</v>
      </c>
      <c r="L605" s="0" t="n">
        <v>0.0005</v>
      </c>
      <c r="M605" s="0" t="n">
        <v>0</v>
      </c>
      <c r="N605" s="0" t="n">
        <v>-0.0168</v>
      </c>
      <c r="O605" s="0" t="n">
        <v>2.4499</v>
      </c>
      <c r="P605" s="0" t="n">
        <v>0.01</v>
      </c>
      <c r="Q605" s="0" t="n">
        <v>0</v>
      </c>
      <c r="R605" s="0" t="n">
        <v>0.0556</v>
      </c>
      <c r="S605" s="0" t="n">
        <v>1</v>
      </c>
      <c r="T605" s="0" t="n">
        <v>3020.874</v>
      </c>
      <c r="U605" s="0" t="n">
        <v>0</v>
      </c>
      <c r="V605" s="0" t="n">
        <v>-3021.948</v>
      </c>
      <c r="W605" s="0" t="n">
        <v>0.8971</v>
      </c>
      <c r="X605" s="0" t="n">
        <v>-3108.0244</v>
      </c>
      <c r="Y605" s="0" t="n">
        <v>660.8927</v>
      </c>
      <c r="Z605" s="0" t="n">
        <v>4606.8521</v>
      </c>
      <c r="AA605" s="0" t="n">
        <v>207.4756</v>
      </c>
      <c r="AB605" s="0" t="n">
        <v>48.6932</v>
      </c>
      <c r="AC605" s="0" t="n">
        <v>17.069</v>
      </c>
      <c r="AD605" s="0" t="n">
        <v>16.6882</v>
      </c>
      <c r="AE605" s="0" t="n">
        <v>16.923</v>
      </c>
      <c r="AF605" s="0" t="n">
        <v>0.0019</v>
      </c>
      <c r="AG605" s="0" t="n">
        <v>0.0626</v>
      </c>
      <c r="AH605" s="0" t="n">
        <v>20.92</v>
      </c>
    </row>
    <row r="606" customFormat="false" ht="12.8" hidden="false" customHeight="false" outlineLevel="0" collapsed="false">
      <c r="A606" s="0" t="n">
        <v>13</v>
      </c>
      <c r="B606" s="0" t="n">
        <v>28</v>
      </c>
      <c r="C606" s="0" t="n">
        <v>58.4394</v>
      </c>
      <c r="D606" s="0" t="n">
        <v>38.9274</v>
      </c>
      <c r="E606" s="0" t="n">
        <v>0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4.3675</v>
      </c>
      <c r="K606" s="0" t="n">
        <v>0</v>
      </c>
      <c r="L606" s="0" t="n">
        <v>0.0005</v>
      </c>
      <c r="M606" s="0" t="n">
        <v>0</v>
      </c>
      <c r="N606" s="0" t="n">
        <v>-0.0168</v>
      </c>
      <c r="O606" s="0" t="n">
        <v>2.4497</v>
      </c>
      <c r="P606" s="0" t="n">
        <v>0.01</v>
      </c>
      <c r="Q606" s="0" t="n">
        <v>0</v>
      </c>
      <c r="R606" s="0" t="n">
        <v>0.0556</v>
      </c>
      <c r="S606" s="0" t="n">
        <v>1</v>
      </c>
      <c r="T606" s="0" t="n">
        <v>2990.7822</v>
      </c>
      <c r="U606" s="0" t="n">
        <v>0</v>
      </c>
      <c r="V606" s="0" t="n">
        <v>-2992.3491</v>
      </c>
      <c r="W606" s="0" t="n">
        <v>1.5245</v>
      </c>
      <c r="X606" s="0" t="n">
        <v>-3073.8364</v>
      </c>
      <c r="Y606" s="0" t="n">
        <v>658.8</v>
      </c>
      <c r="Z606" s="0" t="n">
        <v>4567.1572</v>
      </c>
      <c r="AA606" s="0" t="n">
        <v>206.6131</v>
      </c>
      <c r="AB606" s="0" t="n">
        <v>48.6932</v>
      </c>
      <c r="AC606" s="0" t="n">
        <v>17.166</v>
      </c>
      <c r="AD606" s="0" t="n">
        <v>16.5854</v>
      </c>
      <c r="AE606" s="0" t="n">
        <v>16.9165</v>
      </c>
      <c r="AF606" s="0" t="n">
        <v>0.0019</v>
      </c>
      <c r="AG606" s="0" t="n">
        <v>0.0626</v>
      </c>
      <c r="AH606" s="0" t="n">
        <v>20.9151</v>
      </c>
    </row>
    <row r="607" customFormat="false" ht="12.8" hidden="false" customHeight="false" outlineLevel="0" collapsed="false">
      <c r="A607" s="0" t="n">
        <v>13</v>
      </c>
      <c r="B607" s="0" t="n">
        <v>29</v>
      </c>
      <c r="C607" s="0" t="n">
        <v>58.4388</v>
      </c>
      <c r="D607" s="0" t="n">
        <v>38.9268</v>
      </c>
      <c r="E607" s="0" t="n">
        <v>0</v>
      </c>
      <c r="F607" s="0" t="n">
        <v>0</v>
      </c>
      <c r="G607" s="0" t="n">
        <v>0</v>
      </c>
      <c r="H607" s="0" t="n">
        <v>0</v>
      </c>
      <c r="I607" s="0" t="n">
        <v>0</v>
      </c>
      <c r="J607" s="0" t="n">
        <v>5.7316</v>
      </c>
      <c r="K607" s="0" t="n">
        <v>0</v>
      </c>
      <c r="L607" s="0" t="n">
        <v>0.0005</v>
      </c>
      <c r="M607" s="0" t="n">
        <v>0</v>
      </c>
      <c r="N607" s="0" t="n">
        <v>-0.0168</v>
      </c>
      <c r="O607" s="0" t="n">
        <v>2.4496</v>
      </c>
      <c r="P607" s="0" t="n">
        <v>0.01</v>
      </c>
      <c r="Q607" s="0" t="n">
        <v>0</v>
      </c>
      <c r="R607" s="0" t="n">
        <v>0.0556</v>
      </c>
      <c r="S607" s="0" t="n">
        <v>1</v>
      </c>
      <c r="T607" s="0" t="n">
        <v>4389.4263</v>
      </c>
      <c r="U607" s="0" t="n">
        <v>0</v>
      </c>
      <c r="V607" s="0" t="n">
        <v>-4391.3608</v>
      </c>
      <c r="W607" s="0" t="n">
        <v>1.9343</v>
      </c>
      <c r="X607" s="0" t="n">
        <v>-4720.3315</v>
      </c>
      <c r="Y607" s="0" t="n">
        <v>792.4222</v>
      </c>
      <c r="Z607" s="0" t="n">
        <v>6231.0967</v>
      </c>
      <c r="AA607" s="0" t="n">
        <v>302.8877</v>
      </c>
      <c r="AB607" s="0" t="n">
        <v>48.6932</v>
      </c>
      <c r="AC607" s="0" t="n">
        <v>17.279</v>
      </c>
      <c r="AD607" s="0" t="n">
        <v>16.4882</v>
      </c>
      <c r="AE607" s="0" t="n">
        <v>16.887</v>
      </c>
      <c r="AF607" s="0" t="n">
        <v>0.0019</v>
      </c>
      <c r="AG607" s="0" t="n">
        <v>0.0626</v>
      </c>
      <c r="AH607" s="0" t="n">
        <v>20.019</v>
      </c>
    </row>
    <row r="608" customFormat="false" ht="12.8" hidden="false" customHeight="false" outlineLevel="0" collapsed="false">
      <c r="A608" s="0" t="n">
        <v>13</v>
      </c>
      <c r="B608" s="0" t="n">
        <v>30</v>
      </c>
      <c r="C608" s="0" t="n">
        <v>58.4383</v>
      </c>
      <c r="D608" s="0" t="n">
        <v>38.9263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0</v>
      </c>
      <c r="J608" s="0" t="n">
        <v>6.3091</v>
      </c>
      <c r="K608" s="0" t="n">
        <v>0</v>
      </c>
      <c r="L608" s="0" t="n">
        <v>0.0005</v>
      </c>
      <c r="M608" s="0" t="n">
        <v>0</v>
      </c>
      <c r="N608" s="0" t="n">
        <v>-0.0168</v>
      </c>
      <c r="O608" s="0" t="n">
        <v>2.4494</v>
      </c>
      <c r="P608" s="0" t="n">
        <v>0.01</v>
      </c>
      <c r="Q608" s="0" t="n">
        <v>0</v>
      </c>
      <c r="R608" s="0" t="n">
        <v>0.0556</v>
      </c>
      <c r="S608" s="0" t="n">
        <v>1</v>
      </c>
      <c r="T608" s="0" t="n">
        <v>4909.6729</v>
      </c>
      <c r="U608" s="0" t="n">
        <v>0</v>
      </c>
      <c r="V608" s="0" t="n">
        <v>-4909.748</v>
      </c>
      <c r="W608" s="0" t="n">
        <v>0.019</v>
      </c>
      <c r="X608" s="0" t="n">
        <v>-5327.7627</v>
      </c>
      <c r="Y608" s="0" t="n">
        <v>848.5006</v>
      </c>
      <c r="Z608" s="0" t="n">
        <v>6780.9194</v>
      </c>
      <c r="AA608" s="0" t="n">
        <v>340.358</v>
      </c>
      <c r="AB608" s="0" t="n">
        <v>48.6932</v>
      </c>
      <c r="AC608" s="0" t="n">
        <v>17.675</v>
      </c>
      <c r="AD608" s="0" t="n">
        <v>16.8828</v>
      </c>
      <c r="AE608" s="0" t="n">
        <v>16.955</v>
      </c>
      <c r="AF608" s="0" t="n">
        <v>0.0019</v>
      </c>
      <c r="AG608" s="0" t="n">
        <v>0.0626</v>
      </c>
      <c r="AH608" s="0" t="n">
        <v>19.2562</v>
      </c>
    </row>
    <row r="609" customFormat="false" ht="12.8" hidden="false" customHeight="false" outlineLevel="0" collapsed="false">
      <c r="A609" s="0" t="n">
        <v>13</v>
      </c>
      <c r="B609" s="0" t="n">
        <v>31</v>
      </c>
      <c r="C609" s="0" t="n">
        <v>58.4377</v>
      </c>
      <c r="D609" s="0" t="n">
        <v>38.9257</v>
      </c>
      <c r="E609" s="0" t="n">
        <v>0</v>
      </c>
      <c r="F609" s="0" t="n">
        <v>0</v>
      </c>
      <c r="G609" s="0" t="n">
        <v>0</v>
      </c>
      <c r="H609" s="0" t="n">
        <v>0</v>
      </c>
      <c r="I609" s="0" t="n">
        <v>0</v>
      </c>
      <c r="J609" s="0" t="n">
        <v>5.6553</v>
      </c>
      <c r="K609" s="0" t="n">
        <v>0</v>
      </c>
      <c r="L609" s="0" t="n">
        <v>0.0005</v>
      </c>
      <c r="M609" s="0" t="n">
        <v>0</v>
      </c>
      <c r="N609" s="0" t="n">
        <v>-0.0168</v>
      </c>
      <c r="O609" s="0" t="n">
        <v>2.4492</v>
      </c>
      <c r="P609" s="0" t="n">
        <v>0.01</v>
      </c>
      <c r="Q609" s="0" t="n">
        <v>0</v>
      </c>
      <c r="R609" s="0" t="n">
        <v>0.0556</v>
      </c>
      <c r="S609" s="0" t="n">
        <v>0.9828</v>
      </c>
      <c r="T609" s="0" t="n">
        <v>3876.8809</v>
      </c>
      <c r="U609" s="0" t="n">
        <v>0</v>
      </c>
      <c r="V609" s="0" t="n">
        <v>-3875.0249</v>
      </c>
      <c r="W609" s="0" t="n">
        <v>-1.6245</v>
      </c>
      <c r="X609" s="0" t="n">
        <v>-4107.7646</v>
      </c>
      <c r="Y609" s="0" t="n">
        <v>741.9352</v>
      </c>
      <c r="Z609" s="0" t="n">
        <v>5562.9072</v>
      </c>
      <c r="AA609" s="0" t="n">
        <v>261.5612</v>
      </c>
      <c r="AB609" s="0" t="n">
        <v>48.6932</v>
      </c>
      <c r="AC609" s="0" t="n">
        <v>17.765</v>
      </c>
      <c r="AD609" s="0" t="n">
        <v>17.3147</v>
      </c>
      <c r="AE609" s="0" t="n">
        <v>17.088</v>
      </c>
      <c r="AF609" s="0" t="n">
        <v>0.0019</v>
      </c>
      <c r="AG609" s="0" t="n">
        <v>0.0626</v>
      </c>
      <c r="AH609" s="0" t="n">
        <v>20.0943</v>
      </c>
    </row>
    <row r="610" customFormat="false" ht="12.8" hidden="false" customHeight="false" outlineLevel="0" collapsed="false">
      <c r="A610" s="0" t="n">
        <v>13</v>
      </c>
      <c r="B610" s="0" t="n">
        <v>32</v>
      </c>
      <c r="C610" s="0" t="n">
        <v>58.4372</v>
      </c>
      <c r="D610" s="0" t="n">
        <v>38.9252</v>
      </c>
      <c r="E610" s="0" t="n">
        <v>0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4.9292</v>
      </c>
      <c r="K610" s="0" t="n">
        <v>0</v>
      </c>
      <c r="L610" s="0" t="n">
        <v>0.0005</v>
      </c>
      <c r="M610" s="0" t="n">
        <v>0</v>
      </c>
      <c r="N610" s="0" t="n">
        <v>-0.0168</v>
      </c>
      <c r="O610" s="0" t="n">
        <v>2.449</v>
      </c>
      <c r="P610" s="0" t="n">
        <v>0.01</v>
      </c>
      <c r="Q610" s="0" t="n">
        <v>0</v>
      </c>
      <c r="R610" s="0" t="n">
        <v>0.0556</v>
      </c>
      <c r="S610" s="0" t="n">
        <v>1</v>
      </c>
      <c r="T610" s="0" t="n">
        <v>3331.9351</v>
      </c>
      <c r="U610" s="0" t="n">
        <v>0</v>
      </c>
      <c r="V610" s="0" t="n">
        <v>-3329.7571</v>
      </c>
      <c r="W610" s="0" t="n">
        <v>-2.0191</v>
      </c>
      <c r="X610" s="0" t="n">
        <v>-3464.9019</v>
      </c>
      <c r="Y610" s="0" t="n">
        <v>687.714</v>
      </c>
      <c r="Z610" s="0" t="n">
        <v>4917.1436</v>
      </c>
      <c r="AA610" s="0" t="n">
        <v>220.9072</v>
      </c>
      <c r="AB610" s="0" t="n">
        <v>48.6932</v>
      </c>
      <c r="AC610" s="0" t="n">
        <v>17.829</v>
      </c>
      <c r="AD610" s="0" t="n">
        <v>17.5352</v>
      </c>
      <c r="AE610" s="0" t="n">
        <v>17.2144</v>
      </c>
      <c r="AF610" s="0" t="n">
        <v>0.0019</v>
      </c>
      <c r="AG610" s="0" t="n">
        <v>0.0626</v>
      </c>
      <c r="AH610" s="0" t="n">
        <v>20.4633</v>
      </c>
    </row>
    <row r="611" customFormat="false" ht="12.8" hidden="false" customHeight="false" outlineLevel="0" collapsed="false">
      <c r="A611" s="0" t="n">
        <v>13</v>
      </c>
      <c r="B611" s="0" t="n">
        <v>33</v>
      </c>
      <c r="C611" s="0" t="n">
        <v>58.4366</v>
      </c>
      <c r="D611" s="0" t="n">
        <v>38.9246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4.3208</v>
      </c>
      <c r="K611" s="0" t="n">
        <v>0</v>
      </c>
      <c r="L611" s="0" t="n">
        <v>0.0005</v>
      </c>
      <c r="M611" s="0" t="n">
        <v>0</v>
      </c>
      <c r="N611" s="0" t="n">
        <v>-0.0168</v>
      </c>
      <c r="O611" s="0" t="n">
        <v>2.4489</v>
      </c>
      <c r="P611" s="0" t="n">
        <v>0.01</v>
      </c>
      <c r="Q611" s="0" t="n">
        <v>0</v>
      </c>
      <c r="R611" s="0" t="n">
        <v>0.0556</v>
      </c>
      <c r="S611" s="0" t="n">
        <v>1</v>
      </c>
      <c r="T611" s="0" t="n">
        <v>1965.1943</v>
      </c>
      <c r="U611" s="0" t="n">
        <v>0</v>
      </c>
      <c r="V611" s="0" t="n">
        <v>-1963.7728</v>
      </c>
      <c r="W611" s="0" t="n">
        <v>-1.4075</v>
      </c>
      <c r="X611" s="0" t="n">
        <v>-1857.9181</v>
      </c>
      <c r="Y611" s="0" t="n">
        <v>567.6392</v>
      </c>
      <c r="Z611" s="0" t="n">
        <v>3310.166</v>
      </c>
      <c r="AA611" s="0" t="n">
        <v>135.8382</v>
      </c>
      <c r="AB611" s="0" t="n">
        <v>48.6932</v>
      </c>
      <c r="AC611" s="0" t="n">
        <v>17.682</v>
      </c>
      <c r="AD611" s="0" t="n">
        <v>17.5262</v>
      </c>
      <c r="AE611" s="0" t="n">
        <v>17.2887</v>
      </c>
      <c r="AF611" s="0" t="n">
        <v>0.0019</v>
      </c>
      <c r="AG611" s="0" t="n">
        <v>0.0626</v>
      </c>
      <c r="AH611" s="0" t="n">
        <v>20.9178</v>
      </c>
    </row>
    <row r="612" customFormat="false" ht="12.8" hidden="false" customHeight="false" outlineLevel="0" collapsed="false">
      <c r="A612" s="0" t="n">
        <v>13</v>
      </c>
      <c r="B612" s="0" t="n">
        <v>34</v>
      </c>
      <c r="C612" s="0" t="n">
        <v>58.4361</v>
      </c>
      <c r="D612" s="0" t="n">
        <v>38.9241</v>
      </c>
      <c r="E612" s="0" t="n">
        <v>0</v>
      </c>
      <c r="F612" s="0" t="n">
        <v>0</v>
      </c>
      <c r="G612" s="0" t="n">
        <v>0</v>
      </c>
      <c r="H612" s="0" t="n">
        <v>0</v>
      </c>
      <c r="I612" s="0" t="n">
        <v>0</v>
      </c>
      <c r="J612" s="0" t="n">
        <v>3.7205</v>
      </c>
      <c r="K612" s="0" t="n">
        <v>0</v>
      </c>
      <c r="L612" s="0" t="n">
        <v>0.0005</v>
      </c>
      <c r="M612" s="0" t="n">
        <v>0</v>
      </c>
      <c r="N612" s="0" t="n">
        <v>-0.0168</v>
      </c>
      <c r="O612" s="0" t="n">
        <v>2.4487</v>
      </c>
      <c r="P612" s="0" t="n">
        <v>0.01</v>
      </c>
      <c r="Q612" s="0" t="n">
        <v>0</v>
      </c>
      <c r="R612" s="0" t="n">
        <v>0.0556</v>
      </c>
      <c r="S612" s="0" t="n">
        <v>1</v>
      </c>
      <c r="T612" s="0" t="n">
        <v>1302.5613</v>
      </c>
      <c r="U612" s="0" t="n">
        <v>0</v>
      </c>
      <c r="V612" s="0" t="n">
        <v>-1302.1521</v>
      </c>
      <c r="W612" s="0" t="n">
        <v>-0.2033</v>
      </c>
      <c r="X612" s="0" t="n">
        <v>-1080.7379</v>
      </c>
      <c r="Y612" s="0" t="n">
        <v>505.989</v>
      </c>
      <c r="Z612" s="0" t="n">
        <v>2497.189</v>
      </c>
      <c r="AA612" s="0" t="n">
        <v>91.4773</v>
      </c>
      <c r="AB612" s="0" t="n">
        <v>48.6932</v>
      </c>
      <c r="AC612" s="0" t="n">
        <v>17.439</v>
      </c>
      <c r="AD612" s="0" t="n">
        <v>17.3337</v>
      </c>
      <c r="AE612" s="0" t="n">
        <v>17.2928</v>
      </c>
      <c r="AF612" s="0" t="n">
        <v>0.0019</v>
      </c>
      <c r="AG612" s="0" t="n">
        <v>0.0626</v>
      </c>
      <c r="AH612" s="0" t="n">
        <v>20.9215</v>
      </c>
    </row>
    <row r="613" customFormat="false" ht="12.8" hidden="false" customHeight="false" outlineLevel="0" collapsed="false">
      <c r="A613" s="0" t="n">
        <v>13</v>
      </c>
      <c r="B613" s="0" t="n">
        <v>35</v>
      </c>
      <c r="C613" s="0" t="n">
        <v>58.4356</v>
      </c>
      <c r="D613" s="0" t="n">
        <v>38.9235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3.573</v>
      </c>
      <c r="K613" s="0" t="n">
        <v>0</v>
      </c>
      <c r="L613" s="0" t="n">
        <v>0.0005</v>
      </c>
      <c r="M613" s="0" t="n">
        <v>0</v>
      </c>
      <c r="N613" s="0" t="n">
        <v>-0.0168</v>
      </c>
      <c r="O613" s="0" t="n">
        <v>2.4485</v>
      </c>
      <c r="P613" s="0" t="n">
        <v>0.01</v>
      </c>
      <c r="Q613" s="0" t="n">
        <v>0</v>
      </c>
      <c r="R613" s="0" t="n">
        <v>0.0556</v>
      </c>
      <c r="S613" s="0" t="n">
        <v>1</v>
      </c>
      <c r="T613" s="0" t="n">
        <v>1278.9301</v>
      </c>
      <c r="U613" s="0" t="n">
        <v>0</v>
      </c>
      <c r="V613" s="0" t="n">
        <v>-1281.5681</v>
      </c>
      <c r="W613" s="0" t="n">
        <v>2.6438</v>
      </c>
      <c r="X613" s="0" t="n">
        <v>-1060.401</v>
      </c>
      <c r="Y613" s="0" t="n">
        <v>499.8968</v>
      </c>
      <c r="Z613" s="0" t="n">
        <v>2485.0891</v>
      </c>
      <c r="AA613" s="0" t="n">
        <v>89.2946</v>
      </c>
      <c r="AB613" s="0" t="n">
        <v>48.6932</v>
      </c>
      <c r="AC613" s="0" t="n">
        <v>16.822</v>
      </c>
      <c r="AD613" s="0" t="n">
        <v>16.7072</v>
      </c>
      <c r="AE613" s="0" t="n">
        <v>17.1567</v>
      </c>
      <c r="AF613" s="0" t="n">
        <v>0.0019</v>
      </c>
      <c r="AG613" s="0" t="n">
        <v>0.0625</v>
      </c>
      <c r="AH613" s="0" t="n">
        <v>21.0367</v>
      </c>
    </row>
    <row r="614" customFormat="false" ht="12.8" hidden="false" customHeight="false" outlineLevel="0" collapsed="false">
      <c r="A614" s="0" t="n">
        <v>13</v>
      </c>
      <c r="B614" s="0" t="n">
        <v>36</v>
      </c>
      <c r="C614" s="0" t="n">
        <v>58.435</v>
      </c>
      <c r="D614" s="0" t="n">
        <v>38.923</v>
      </c>
      <c r="E614" s="0" t="n">
        <v>0</v>
      </c>
      <c r="F614" s="0" t="n">
        <v>0</v>
      </c>
      <c r="G614" s="0" t="n">
        <v>0</v>
      </c>
      <c r="H614" s="0" t="n">
        <v>0</v>
      </c>
      <c r="I614" s="0" t="n">
        <v>0</v>
      </c>
      <c r="J614" s="0" t="n">
        <v>3.1237</v>
      </c>
      <c r="K614" s="0" t="n">
        <v>0</v>
      </c>
      <c r="L614" s="0" t="n">
        <v>0.0005</v>
      </c>
      <c r="M614" s="0" t="n">
        <v>0</v>
      </c>
      <c r="N614" s="0" t="n">
        <v>-0.0168</v>
      </c>
      <c r="O614" s="0" t="n">
        <v>2.4483</v>
      </c>
      <c r="P614" s="0" t="n">
        <v>0.01</v>
      </c>
      <c r="Q614" s="0" t="n">
        <v>0</v>
      </c>
      <c r="R614" s="0" t="n">
        <v>0.0556</v>
      </c>
      <c r="S614" s="0" t="n">
        <v>1</v>
      </c>
      <c r="T614" s="0" t="n">
        <v>1248.8198</v>
      </c>
      <c r="U614" s="0" t="n">
        <v>0</v>
      </c>
      <c r="V614" s="0" t="n">
        <v>-1253.0608</v>
      </c>
      <c r="W614" s="0" t="n">
        <v>4.0459</v>
      </c>
      <c r="X614" s="0" t="n">
        <v>-1029.613</v>
      </c>
      <c r="Y614" s="0" t="n">
        <v>478.4469</v>
      </c>
      <c r="Z614" s="0" t="n">
        <v>2380.5876</v>
      </c>
      <c r="AA614" s="0" t="n">
        <v>73.1519</v>
      </c>
      <c r="AB614" s="0" t="n">
        <v>48.6932</v>
      </c>
      <c r="AC614" s="0" t="n">
        <v>16.43</v>
      </c>
      <c r="AD614" s="0" t="n">
        <v>16.2607</v>
      </c>
      <c r="AE614" s="0" t="n">
        <v>16.9765</v>
      </c>
      <c r="AF614" s="0" t="n">
        <v>0.0019</v>
      </c>
      <c r="AG614" s="0" t="n">
        <v>0.0625</v>
      </c>
      <c r="AH614" s="0" t="n">
        <v>23.2784</v>
      </c>
    </row>
    <row r="615" customFormat="false" ht="12.8" hidden="false" customHeight="false" outlineLevel="0" collapsed="false">
      <c r="A615" s="0" t="n">
        <v>13</v>
      </c>
      <c r="B615" s="0" t="n">
        <v>37</v>
      </c>
      <c r="C615" s="0" t="n">
        <v>58.5544</v>
      </c>
      <c r="D615" s="0" t="n">
        <v>39.0064</v>
      </c>
      <c r="E615" s="0" t="n">
        <v>0.2</v>
      </c>
      <c r="F615" s="0" t="n">
        <v>0.0269</v>
      </c>
      <c r="G615" s="0" t="n">
        <v>0.0531</v>
      </c>
      <c r="H615" s="0" t="n">
        <v>0</v>
      </c>
      <c r="I615" s="0" t="n">
        <v>0.12</v>
      </c>
      <c r="J615" s="0" t="n">
        <v>2.5739</v>
      </c>
      <c r="K615" s="0" t="n">
        <v>0</v>
      </c>
      <c r="L615" s="0" t="n">
        <v>0.0005</v>
      </c>
      <c r="M615" s="0" t="n">
        <v>0</v>
      </c>
      <c r="N615" s="0" t="n">
        <v>-0.0168</v>
      </c>
      <c r="O615" s="0" t="n">
        <v>2.4481</v>
      </c>
      <c r="P615" s="0" t="n">
        <v>0.01</v>
      </c>
      <c r="Q615" s="0" t="n">
        <v>0</v>
      </c>
      <c r="R615" s="0" t="n">
        <v>0.0556</v>
      </c>
      <c r="S615" s="0" t="n">
        <v>1</v>
      </c>
      <c r="T615" s="0" t="n">
        <v>550.2855</v>
      </c>
      <c r="U615" s="0" t="n">
        <v>0</v>
      </c>
      <c r="V615" s="0" t="n">
        <v>-553.0227</v>
      </c>
      <c r="W615" s="0" t="n">
        <v>2.637</v>
      </c>
      <c r="X615" s="0" t="n">
        <v>-205.2288</v>
      </c>
      <c r="Y615" s="0" t="n">
        <v>432.852</v>
      </c>
      <c r="Z615" s="0" t="n">
        <v>1538.0184</v>
      </c>
      <c r="AA615" s="0" t="n">
        <v>41.6824</v>
      </c>
      <c r="AB615" s="0" t="n">
        <v>48.6932</v>
      </c>
      <c r="AC615" s="0" t="n">
        <v>16.486</v>
      </c>
      <c r="AD615" s="0" t="n">
        <v>16.3925</v>
      </c>
      <c r="AE615" s="0" t="n">
        <v>16.8954</v>
      </c>
      <c r="AF615" s="0" t="n">
        <v>0.0021</v>
      </c>
      <c r="AG615" s="0" t="n">
        <v>0.0627</v>
      </c>
      <c r="AH615" s="0" t="n">
        <v>20.9215</v>
      </c>
    </row>
    <row r="616" customFormat="false" ht="12.8" hidden="false" customHeight="false" outlineLevel="0" collapsed="false">
      <c r="A616" s="0" t="n">
        <v>13</v>
      </c>
      <c r="B616" s="0" t="n">
        <v>38</v>
      </c>
      <c r="C616" s="0" t="n">
        <v>58.5539</v>
      </c>
      <c r="D616" s="0" t="n">
        <v>39.0059</v>
      </c>
      <c r="E616" s="0" t="n">
        <v>0</v>
      </c>
      <c r="F616" s="0" t="n">
        <v>0.0012</v>
      </c>
      <c r="G616" s="0" t="n">
        <v>0.0256</v>
      </c>
      <c r="H616" s="0" t="n">
        <v>0</v>
      </c>
      <c r="I616" s="0" t="n">
        <v>0</v>
      </c>
      <c r="J616" s="0" t="n">
        <v>2.4121</v>
      </c>
      <c r="K616" s="0" t="n">
        <v>0</v>
      </c>
      <c r="L616" s="0" t="n">
        <v>0.0006</v>
      </c>
      <c r="M616" s="0" t="n">
        <v>0</v>
      </c>
      <c r="N616" s="0" t="n">
        <v>-0.0168</v>
      </c>
      <c r="O616" s="0" t="n">
        <v>2.4553</v>
      </c>
      <c r="P616" s="0" t="n">
        <v>0.01</v>
      </c>
      <c r="Q616" s="0" t="n">
        <v>0</v>
      </c>
      <c r="R616" s="0" t="n">
        <v>0.0557</v>
      </c>
      <c r="S616" s="0" t="n">
        <v>1</v>
      </c>
      <c r="T616" s="0" t="n">
        <v>323.7087</v>
      </c>
      <c r="U616" s="0" t="n">
        <v>0</v>
      </c>
      <c r="V616" s="0" t="n">
        <v>-325.5935</v>
      </c>
      <c r="W616" s="0" t="n">
        <v>1.8306</v>
      </c>
      <c r="X616" s="0" t="n">
        <v>62.9715</v>
      </c>
      <c r="Y616" s="0" t="n">
        <v>412.4524</v>
      </c>
      <c r="Z616" s="0" t="n">
        <v>1259.4645</v>
      </c>
      <c r="AA616" s="0" t="n">
        <v>26.3361</v>
      </c>
      <c r="AB616" s="0" t="n">
        <v>48.6932</v>
      </c>
      <c r="AC616" s="0" t="n">
        <v>16.55</v>
      </c>
      <c r="AD616" s="0" t="n">
        <v>16.4958</v>
      </c>
      <c r="AE616" s="0" t="n">
        <v>16.8618</v>
      </c>
      <c r="AF616" s="0" t="n">
        <v>0.0021</v>
      </c>
      <c r="AG616" s="0" t="n">
        <v>0.0627</v>
      </c>
      <c r="AH616" s="0" t="n">
        <v>20.9215</v>
      </c>
    </row>
    <row r="617" customFormat="false" ht="12.8" hidden="false" customHeight="false" outlineLevel="0" collapsed="false">
      <c r="A617" s="0" t="n">
        <v>13</v>
      </c>
      <c r="B617" s="0" t="n">
        <v>39</v>
      </c>
      <c r="C617" s="0" t="n">
        <v>58.6733</v>
      </c>
      <c r="D617" s="0" t="n">
        <v>39.0893</v>
      </c>
      <c r="E617" s="0" t="n">
        <v>0.2</v>
      </c>
      <c r="F617" s="0" t="n">
        <v>0.0394</v>
      </c>
      <c r="G617" s="0" t="n">
        <v>0.0418</v>
      </c>
      <c r="H617" s="0" t="n">
        <v>0</v>
      </c>
      <c r="I617" s="0" t="n">
        <v>0.12</v>
      </c>
      <c r="J617" s="0" t="n">
        <v>0</v>
      </c>
      <c r="K617" s="0" t="n">
        <v>0</v>
      </c>
      <c r="L617" s="0" t="n">
        <v>0.0006</v>
      </c>
      <c r="M617" s="0" t="n">
        <v>0</v>
      </c>
      <c r="N617" s="0" t="n">
        <v>-0.0168</v>
      </c>
      <c r="O617" s="0" t="n">
        <v>2.4553</v>
      </c>
      <c r="P617" s="0" t="n">
        <v>0.01</v>
      </c>
      <c r="Q617" s="0" t="n">
        <v>0</v>
      </c>
      <c r="R617" s="0" t="n">
        <v>0.0557</v>
      </c>
      <c r="S617" s="0" t="n">
        <v>1</v>
      </c>
      <c r="T617" s="0" t="n">
        <v>38.2405</v>
      </c>
      <c r="U617" s="0" t="n">
        <v>0</v>
      </c>
      <c r="V617" s="0" t="n">
        <v>-39.3753</v>
      </c>
      <c r="W617" s="0" t="n">
        <v>1.1118</v>
      </c>
      <c r="X617" s="0" t="n">
        <v>400.4585</v>
      </c>
      <c r="Y617" s="0" t="n">
        <v>395.9479</v>
      </c>
      <c r="Z617" s="0" t="n">
        <v>907.6994</v>
      </c>
      <c r="AA617" s="0" t="n">
        <v>9.1859</v>
      </c>
      <c r="AB617" s="0" t="n">
        <v>48.6932</v>
      </c>
      <c r="AC617" s="0" t="n">
        <v>16.625</v>
      </c>
      <c r="AD617" s="0" t="n">
        <v>16.6191</v>
      </c>
      <c r="AE617" s="0" t="n">
        <v>16.8607</v>
      </c>
      <c r="AF617" s="0" t="n">
        <v>0.0022</v>
      </c>
      <c r="AG617" s="0" t="n">
        <v>0.0628</v>
      </c>
      <c r="AH617" s="0" t="n">
        <v>0</v>
      </c>
    </row>
    <row r="618" customFormat="false" ht="12.8" hidden="false" customHeight="false" outlineLevel="0" collapsed="false">
      <c r="A618" s="0" t="n">
        <v>13</v>
      </c>
      <c r="B618" s="0" t="n">
        <v>40</v>
      </c>
      <c r="C618" s="0" t="n">
        <v>58.6728</v>
      </c>
      <c r="D618" s="0" t="n">
        <v>39.0888</v>
      </c>
      <c r="E618" s="0" t="n">
        <v>0</v>
      </c>
      <c r="F618" s="0" t="n">
        <v>0.0026</v>
      </c>
      <c r="G618" s="0" t="n">
        <v>0.0368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0.0006</v>
      </c>
      <c r="M618" s="0" t="n">
        <v>0</v>
      </c>
      <c r="N618" s="0" t="n">
        <v>-0.0167</v>
      </c>
      <c r="O618" s="0" t="n">
        <v>2.4553</v>
      </c>
      <c r="P618" s="0" t="n">
        <v>0.01</v>
      </c>
      <c r="Q618" s="0" t="n">
        <v>0</v>
      </c>
      <c r="R618" s="0" t="n">
        <v>0.0558</v>
      </c>
      <c r="S618" s="0" t="n">
        <v>1</v>
      </c>
      <c r="T618" s="0" t="n">
        <v>46.0802</v>
      </c>
      <c r="U618" s="0" t="n">
        <v>0</v>
      </c>
      <c r="V618" s="0" t="n">
        <v>-46.7329</v>
      </c>
      <c r="W618" s="0" t="n">
        <v>0.6483</v>
      </c>
      <c r="X618" s="0" t="n">
        <v>392.4326</v>
      </c>
      <c r="Y618" s="0" t="n">
        <v>388.0548</v>
      </c>
      <c r="Z618" s="0" t="n">
        <v>911.2637</v>
      </c>
      <c r="AA618" s="0" t="n">
        <v>0.7572</v>
      </c>
      <c r="AB618" s="0" t="n">
        <v>48.6932</v>
      </c>
      <c r="AC618" s="0" t="n">
        <v>16.727</v>
      </c>
      <c r="AD618" s="0" t="n">
        <v>16.7212</v>
      </c>
      <c r="AE618" s="0" t="n">
        <v>16.8753</v>
      </c>
      <c r="AF618" s="0" t="n">
        <v>0.0022</v>
      </c>
      <c r="AG618" s="0" t="n">
        <v>0.0628</v>
      </c>
      <c r="AH618" s="0" t="n">
        <v>0</v>
      </c>
    </row>
    <row r="619" customFormat="false" ht="12.8" hidden="false" customHeight="false" outlineLevel="0" collapsed="false">
      <c r="A619" s="0" t="n">
        <v>13</v>
      </c>
      <c r="B619" s="0" t="n">
        <v>41</v>
      </c>
      <c r="C619" s="0" t="n">
        <v>58.6722</v>
      </c>
      <c r="D619" s="0" t="n">
        <v>39.0882</v>
      </c>
      <c r="E619" s="0" t="n">
        <v>0</v>
      </c>
      <c r="F619" s="0" t="n">
        <v>0.0001</v>
      </c>
      <c r="G619" s="0" t="n">
        <v>0.0025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0.0006</v>
      </c>
      <c r="M619" s="0" t="n">
        <v>0</v>
      </c>
      <c r="N619" s="0" t="n">
        <v>-0.0167</v>
      </c>
      <c r="O619" s="0" t="n">
        <v>2.4553</v>
      </c>
      <c r="P619" s="0" t="n">
        <v>0.01</v>
      </c>
      <c r="Q619" s="0" t="n">
        <v>0</v>
      </c>
      <c r="R619" s="0" t="n">
        <v>0.0558</v>
      </c>
      <c r="S619" s="0" t="n">
        <v>1</v>
      </c>
      <c r="T619" s="0" t="n">
        <v>45.4842</v>
      </c>
      <c r="U619" s="0" t="n">
        <v>0</v>
      </c>
      <c r="V619" s="0" t="n">
        <v>-47.2553</v>
      </c>
      <c r="W619" s="0" t="n">
        <v>2.1168</v>
      </c>
      <c r="X619" s="0" t="n">
        <v>389.9616</v>
      </c>
      <c r="Y619" s="0" t="n">
        <v>385.6759</v>
      </c>
      <c r="Z619" s="0" t="n">
        <v>930.2203</v>
      </c>
      <c r="AA619" s="0" t="n">
        <v>-0.0438</v>
      </c>
      <c r="AB619" s="0" t="n">
        <v>48.6932</v>
      </c>
      <c r="AC619" s="0" t="n">
        <v>16.424</v>
      </c>
      <c r="AD619" s="0" t="n">
        <v>16.4201</v>
      </c>
      <c r="AE619" s="0" t="n">
        <v>16.8095</v>
      </c>
      <c r="AF619" s="0" t="n">
        <v>0.0022</v>
      </c>
      <c r="AG619" s="0" t="n">
        <v>0.0628</v>
      </c>
      <c r="AH619" s="0" t="n">
        <v>0</v>
      </c>
    </row>
    <row r="620" customFormat="false" ht="12.8" hidden="false" customHeight="false" outlineLevel="0" collapsed="false">
      <c r="A620" s="0" t="n">
        <v>13</v>
      </c>
      <c r="B620" s="0" t="n">
        <v>42</v>
      </c>
      <c r="C620" s="0" t="n">
        <v>58.6716</v>
      </c>
      <c r="D620" s="0" t="n">
        <v>39.0876</v>
      </c>
      <c r="E620" s="0" t="n">
        <v>0</v>
      </c>
      <c r="F620" s="0" t="n">
        <v>0</v>
      </c>
      <c r="G620" s="0" t="n">
        <v>0.0001</v>
      </c>
      <c r="H620" s="0" t="n">
        <v>0</v>
      </c>
      <c r="I620" s="0" t="n">
        <v>0</v>
      </c>
      <c r="J620" s="0" t="n">
        <v>0</v>
      </c>
      <c r="K620" s="0" t="n">
        <v>0</v>
      </c>
      <c r="L620" s="0" t="n">
        <v>0.0006</v>
      </c>
      <c r="M620" s="0" t="n">
        <v>0</v>
      </c>
      <c r="N620" s="0" t="n">
        <v>-0.0167</v>
      </c>
      <c r="O620" s="0" t="n">
        <v>2.4553</v>
      </c>
      <c r="P620" s="0" t="n">
        <v>0.01</v>
      </c>
      <c r="Q620" s="0" t="n">
        <v>0</v>
      </c>
      <c r="R620" s="0" t="n">
        <v>0.0558</v>
      </c>
      <c r="S620" s="0" t="n">
        <v>1</v>
      </c>
      <c r="T620" s="0" t="n">
        <v>46.1695</v>
      </c>
      <c r="U620" s="0" t="n">
        <v>0</v>
      </c>
      <c r="V620" s="0" t="n">
        <v>-47.6244</v>
      </c>
      <c r="W620" s="0" t="n">
        <v>1.4845</v>
      </c>
      <c r="X620" s="0" t="n">
        <v>389.9592</v>
      </c>
      <c r="Y620" s="0" t="n">
        <v>385.742</v>
      </c>
      <c r="Z620" s="0" t="n">
        <v>910.9644</v>
      </c>
      <c r="AA620" s="0" t="n">
        <v>-0.3447</v>
      </c>
      <c r="AB620" s="0" t="n">
        <v>48.6932</v>
      </c>
      <c r="AC620" s="0" t="n">
        <v>16.498</v>
      </c>
      <c r="AD620" s="0" t="n">
        <v>16.4902</v>
      </c>
      <c r="AE620" s="0" t="n">
        <v>16.7819</v>
      </c>
      <c r="AF620" s="0" t="n">
        <v>0.0022</v>
      </c>
      <c r="AG620" s="0" t="n">
        <v>0.0628</v>
      </c>
      <c r="AH620" s="0" t="n">
        <v>0</v>
      </c>
    </row>
    <row r="621" customFormat="false" ht="12.8" hidden="false" customHeight="false" outlineLevel="0" collapsed="false">
      <c r="A621" s="0" t="n">
        <v>13</v>
      </c>
      <c r="B621" s="0" t="n">
        <v>43</v>
      </c>
      <c r="C621" s="0" t="n">
        <v>58.6711</v>
      </c>
      <c r="D621" s="0" t="n">
        <v>39.0871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  <c r="K621" s="0" t="n">
        <v>0</v>
      </c>
      <c r="L621" s="0" t="n">
        <v>0.0006</v>
      </c>
      <c r="M621" s="0" t="n">
        <v>0</v>
      </c>
      <c r="N621" s="0" t="n">
        <v>-0.0167</v>
      </c>
      <c r="O621" s="0" t="n">
        <v>2.4553</v>
      </c>
      <c r="P621" s="0" t="n">
        <v>0.01</v>
      </c>
      <c r="Q621" s="0" t="n">
        <v>0</v>
      </c>
      <c r="R621" s="0" t="n">
        <v>0.0558</v>
      </c>
      <c r="S621" s="0" t="n">
        <v>1</v>
      </c>
      <c r="T621" s="0" t="n">
        <v>46.9563</v>
      </c>
      <c r="U621" s="0" t="n">
        <v>0</v>
      </c>
      <c r="V621" s="0" t="n">
        <v>-47.5544</v>
      </c>
      <c r="W621" s="0" t="n">
        <v>0.3034</v>
      </c>
      <c r="X621" s="0" t="n">
        <v>391.4379</v>
      </c>
      <c r="Y621" s="0" t="n">
        <v>387.3261</v>
      </c>
      <c r="Z621" s="0" t="n">
        <v>906.3458</v>
      </c>
      <c r="AA621" s="0" t="n">
        <v>0.0525</v>
      </c>
      <c r="AB621" s="0" t="n">
        <v>48.6932</v>
      </c>
      <c r="AC621" s="0" t="n">
        <v>16.721</v>
      </c>
      <c r="AD621" s="0" t="n">
        <v>16.7166</v>
      </c>
      <c r="AE621" s="0" t="n">
        <v>16.8109</v>
      </c>
      <c r="AF621" s="0" t="n">
        <v>0.0022</v>
      </c>
      <c r="AG621" s="0" t="n">
        <v>0.0628</v>
      </c>
      <c r="AH621" s="0" t="n">
        <v>0</v>
      </c>
    </row>
    <row r="622" customFormat="false" ht="12.8" hidden="false" customHeight="false" outlineLevel="0" collapsed="false">
      <c r="A622" s="0" t="n">
        <v>13</v>
      </c>
      <c r="B622" s="0" t="n">
        <v>44</v>
      </c>
      <c r="C622" s="0" t="n">
        <v>58.6705</v>
      </c>
      <c r="D622" s="0" t="n">
        <v>39.0865</v>
      </c>
      <c r="E622" s="0" t="n">
        <v>0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0</v>
      </c>
      <c r="K622" s="0" t="n">
        <v>0</v>
      </c>
      <c r="L622" s="0" t="n">
        <v>0.0006</v>
      </c>
      <c r="M622" s="0" t="n">
        <v>0</v>
      </c>
      <c r="N622" s="0" t="n">
        <v>-0.0167</v>
      </c>
      <c r="O622" s="0" t="n">
        <v>2.4553</v>
      </c>
      <c r="P622" s="0" t="n">
        <v>0.01</v>
      </c>
      <c r="Q622" s="0" t="n">
        <v>0</v>
      </c>
      <c r="R622" s="0" t="n">
        <v>0.0558</v>
      </c>
      <c r="S622" s="0" t="n">
        <v>1</v>
      </c>
      <c r="T622" s="0" t="n">
        <v>45.0287</v>
      </c>
      <c r="U622" s="0" t="n">
        <v>0</v>
      </c>
      <c r="V622" s="0" t="n">
        <v>-47.3097</v>
      </c>
      <c r="W622" s="0" t="n">
        <v>2.0228</v>
      </c>
      <c r="X622" s="0" t="n">
        <v>389.6253</v>
      </c>
      <c r="Y622" s="0" t="n">
        <v>385.4044</v>
      </c>
      <c r="Z622" s="0" t="n">
        <v>932.2762</v>
      </c>
      <c r="AA622" s="0" t="n">
        <v>-0.0839</v>
      </c>
      <c r="AB622" s="0" t="n">
        <v>48.6932</v>
      </c>
      <c r="AC622" s="0" t="n">
        <v>16.38</v>
      </c>
      <c r="AD622" s="0" t="n">
        <v>16.3758</v>
      </c>
      <c r="AE622" s="0" t="n">
        <v>16.7447</v>
      </c>
      <c r="AF622" s="0" t="n">
        <v>0.0022</v>
      </c>
      <c r="AG622" s="0" t="n">
        <v>0.0628</v>
      </c>
      <c r="AH622" s="0" t="n">
        <v>0</v>
      </c>
    </row>
    <row r="623" customFormat="false" ht="12.8" hidden="false" customHeight="false" outlineLevel="0" collapsed="false">
      <c r="A623" s="0" t="n">
        <v>13</v>
      </c>
      <c r="B623" s="0" t="n">
        <v>45</v>
      </c>
      <c r="C623" s="0" t="n">
        <v>58.6699</v>
      </c>
      <c r="D623" s="0" t="n">
        <v>39.0859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0.0006</v>
      </c>
      <c r="M623" s="0" t="n">
        <v>0</v>
      </c>
      <c r="N623" s="0" t="n">
        <v>-0.0167</v>
      </c>
      <c r="O623" s="0" t="n">
        <v>2.4553</v>
      </c>
      <c r="P623" s="0" t="n">
        <v>0.01</v>
      </c>
      <c r="Q623" s="0" t="n">
        <v>0</v>
      </c>
      <c r="R623" s="0" t="n">
        <v>0.0558</v>
      </c>
      <c r="S623" s="0" t="n">
        <v>1</v>
      </c>
      <c r="T623" s="0" t="n">
        <v>44.3041</v>
      </c>
      <c r="U623" s="0" t="n">
        <v>0</v>
      </c>
      <c r="V623" s="0" t="n">
        <v>-47.3176</v>
      </c>
      <c r="W623" s="0" t="n">
        <v>2.6118</v>
      </c>
      <c r="X623" s="0" t="n">
        <v>388.4309</v>
      </c>
      <c r="Y623" s="0" t="n">
        <v>384.1602</v>
      </c>
      <c r="Z623" s="0" t="n">
        <v>921.0708</v>
      </c>
      <c r="AA623" s="0" t="n">
        <v>-0.3207</v>
      </c>
      <c r="AB623" s="0" t="n">
        <v>48.6932</v>
      </c>
      <c r="AC623" s="0" t="n">
        <v>16.186</v>
      </c>
      <c r="AD623" s="0" t="n">
        <v>16.183</v>
      </c>
      <c r="AE623" s="0" t="n">
        <v>16.6579</v>
      </c>
      <c r="AF623" s="0" t="n">
        <v>0.0022</v>
      </c>
      <c r="AG623" s="0" t="n">
        <v>0.0627</v>
      </c>
      <c r="AH623" s="0" t="n">
        <v>0</v>
      </c>
    </row>
    <row r="624" customFormat="false" ht="12.8" hidden="false" customHeight="false" outlineLevel="0" collapsed="false">
      <c r="A624" s="0" t="n">
        <v>13</v>
      </c>
      <c r="B624" s="0" t="n">
        <v>46</v>
      </c>
      <c r="C624" s="0" t="n">
        <v>58.6694</v>
      </c>
      <c r="D624" s="0" t="n">
        <v>39.0854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0.0006</v>
      </c>
      <c r="M624" s="0" t="n">
        <v>0</v>
      </c>
      <c r="N624" s="0" t="n">
        <v>-0.0167</v>
      </c>
      <c r="O624" s="0" t="n">
        <v>2.4553</v>
      </c>
      <c r="P624" s="0" t="n">
        <v>0.01</v>
      </c>
      <c r="Q624" s="0" t="n">
        <v>0</v>
      </c>
      <c r="R624" s="0" t="n">
        <v>0.0558</v>
      </c>
      <c r="S624" s="0" t="n">
        <v>1</v>
      </c>
      <c r="T624" s="0" t="n">
        <v>43.4719</v>
      </c>
      <c r="U624" s="0" t="n">
        <v>0</v>
      </c>
      <c r="V624" s="0" t="n">
        <v>-47.2555</v>
      </c>
      <c r="W624" s="0" t="n">
        <v>4.0779</v>
      </c>
      <c r="X624" s="0" t="n">
        <v>386.0402</v>
      </c>
      <c r="Y624" s="0" t="n">
        <v>381.7926</v>
      </c>
      <c r="Z624" s="0" t="n">
        <v>927.2183</v>
      </c>
      <c r="AA624" s="0" t="n">
        <v>-0.5941</v>
      </c>
      <c r="AB624" s="0" t="n">
        <v>48.6932</v>
      </c>
      <c r="AC624" s="0" t="n">
        <v>15.784</v>
      </c>
      <c r="AD624" s="0" t="n">
        <v>15.7809</v>
      </c>
      <c r="AE624" s="0" t="n">
        <v>16.5094</v>
      </c>
      <c r="AF624" s="0" t="n">
        <v>0.0022</v>
      </c>
      <c r="AG624" s="0" t="n">
        <v>0.0627</v>
      </c>
      <c r="AH624" s="0" t="n">
        <v>0</v>
      </c>
    </row>
    <row r="625" customFormat="false" ht="12.8" hidden="false" customHeight="false" outlineLevel="0" collapsed="false">
      <c r="A625" s="0" t="n">
        <v>13</v>
      </c>
      <c r="B625" s="0" t="n">
        <v>47</v>
      </c>
      <c r="C625" s="0" t="n">
        <v>58.6688</v>
      </c>
      <c r="D625" s="0" t="n">
        <v>39.0848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0</v>
      </c>
      <c r="K625" s="0" t="n">
        <v>0</v>
      </c>
      <c r="L625" s="0" t="n">
        <v>0.0006</v>
      </c>
      <c r="M625" s="0" t="n">
        <v>0</v>
      </c>
      <c r="N625" s="0" t="n">
        <v>-0.0167</v>
      </c>
      <c r="O625" s="0" t="n">
        <v>2.4553</v>
      </c>
      <c r="P625" s="0" t="n">
        <v>0.01</v>
      </c>
      <c r="Q625" s="0" t="n">
        <v>0</v>
      </c>
      <c r="R625" s="0" t="n">
        <v>0.0558</v>
      </c>
      <c r="S625" s="0" t="n">
        <v>1</v>
      </c>
      <c r="T625" s="0" t="n">
        <v>41.8028</v>
      </c>
      <c r="U625" s="0" t="n">
        <v>0</v>
      </c>
      <c r="V625" s="0" t="n">
        <v>-46.7645</v>
      </c>
      <c r="W625" s="0" t="n">
        <v>5.0266</v>
      </c>
      <c r="X625" s="0" t="n">
        <v>384.4663</v>
      </c>
      <c r="Y625" s="0" t="n">
        <v>379.6157</v>
      </c>
      <c r="Z625" s="0" t="n">
        <v>915.14</v>
      </c>
      <c r="AA625" s="0" t="n">
        <v>-0.9423</v>
      </c>
      <c r="AB625" s="0" t="n">
        <v>48.6932</v>
      </c>
      <c r="AC625" s="0" t="n">
        <v>15.431</v>
      </c>
      <c r="AD625" s="0" t="n">
        <v>15.4283</v>
      </c>
      <c r="AE625" s="0" t="n">
        <v>16.3339</v>
      </c>
      <c r="AF625" s="0" t="n">
        <v>0.0022</v>
      </c>
      <c r="AG625" s="0" t="n">
        <v>0.0627</v>
      </c>
      <c r="AH625" s="0" t="n">
        <v>0</v>
      </c>
    </row>
    <row r="626" customFormat="false" ht="12.8" hidden="false" customHeight="false" outlineLevel="0" collapsed="false">
      <c r="A626" s="0" t="n">
        <v>13</v>
      </c>
      <c r="B626" s="0" t="n">
        <v>48</v>
      </c>
      <c r="C626" s="0" t="n">
        <v>58.6682</v>
      </c>
      <c r="D626" s="0" t="n">
        <v>39.0842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0.0006</v>
      </c>
      <c r="M626" s="0" t="n">
        <v>0</v>
      </c>
      <c r="N626" s="0" t="n">
        <v>-0.0167</v>
      </c>
      <c r="O626" s="0" t="n">
        <v>2.4553</v>
      </c>
      <c r="P626" s="0" t="n">
        <v>0.01</v>
      </c>
      <c r="Q626" s="0" t="n">
        <v>0</v>
      </c>
      <c r="R626" s="0" t="n">
        <v>0.0558</v>
      </c>
      <c r="S626" s="0" t="n">
        <v>1</v>
      </c>
      <c r="T626" s="0" t="n">
        <v>30.3311</v>
      </c>
      <c r="U626" s="0" t="n">
        <v>0</v>
      </c>
      <c r="V626" s="0" t="n">
        <v>-44.6629</v>
      </c>
      <c r="W626" s="0" t="n">
        <v>14.5927</v>
      </c>
      <c r="X626" s="0" t="n">
        <v>373.494</v>
      </c>
      <c r="Y626" s="0" t="n">
        <v>368.8384</v>
      </c>
      <c r="Z626" s="0" t="n">
        <v>988.0584</v>
      </c>
      <c r="AA626" s="0" t="n">
        <v>-0.2914</v>
      </c>
      <c r="AB626" s="0" t="n">
        <v>48.6932</v>
      </c>
      <c r="AC626" s="0" t="n">
        <v>13.197</v>
      </c>
      <c r="AD626" s="0" t="n">
        <v>13.1955</v>
      </c>
      <c r="AE626" s="0" t="n">
        <v>15.7118</v>
      </c>
      <c r="AF626" s="0" t="n">
        <v>0.0022</v>
      </c>
      <c r="AG626" s="0" t="n">
        <v>0.0627</v>
      </c>
      <c r="AH626" s="0" t="n">
        <v>0</v>
      </c>
    </row>
    <row r="627" customFormat="false" ht="12.8" hidden="false" customHeight="false" outlineLevel="0" collapsed="false">
      <c r="A627" s="0" t="n">
        <v>14</v>
      </c>
      <c r="B627" s="0" t="n">
        <v>1</v>
      </c>
      <c r="C627" s="0" t="n">
        <v>58.6677</v>
      </c>
      <c r="D627" s="0" t="n">
        <v>39.0837</v>
      </c>
      <c r="E627" s="0" t="n">
        <v>0</v>
      </c>
      <c r="F627" s="0" t="n">
        <v>0</v>
      </c>
      <c r="G627" s="0" t="n">
        <v>0</v>
      </c>
      <c r="H627" s="0" t="n">
        <v>0</v>
      </c>
      <c r="I627" s="0" t="n">
        <v>0</v>
      </c>
      <c r="J627" s="0" t="n">
        <v>0</v>
      </c>
      <c r="K627" s="0" t="n">
        <v>0</v>
      </c>
      <c r="L627" s="0" t="n">
        <v>0.0006</v>
      </c>
      <c r="M627" s="0" t="n">
        <v>0</v>
      </c>
      <c r="N627" s="0" t="n">
        <v>-0.0167</v>
      </c>
      <c r="O627" s="0" t="n">
        <v>2.4553</v>
      </c>
      <c r="P627" s="0" t="n">
        <v>0.01</v>
      </c>
      <c r="Q627" s="0" t="n">
        <v>0</v>
      </c>
      <c r="R627" s="0" t="n">
        <v>0.0558</v>
      </c>
      <c r="S627" s="0" t="n">
        <v>1</v>
      </c>
      <c r="T627" s="0" t="n">
        <v>35.4427</v>
      </c>
      <c r="U627" s="0" t="n">
        <v>0</v>
      </c>
      <c r="V627" s="0" t="n">
        <v>-46.6597</v>
      </c>
      <c r="W627" s="0" t="n">
        <v>11.4328</v>
      </c>
      <c r="X627" s="0" t="n">
        <v>371.4875</v>
      </c>
      <c r="Y627" s="0" t="n">
        <v>367.1472</v>
      </c>
      <c r="Z627" s="0" t="n">
        <v>867.1649</v>
      </c>
      <c r="AA627" s="0" t="n">
        <v>-2.2739</v>
      </c>
      <c r="AB627" s="0" t="n">
        <v>48.6932</v>
      </c>
      <c r="AC627" s="0" t="n">
        <v>13.256</v>
      </c>
      <c r="AD627" s="0" t="n">
        <v>13.253</v>
      </c>
      <c r="AE627" s="0" t="n">
        <v>15.3429</v>
      </c>
      <c r="AF627" s="0" t="n">
        <v>0.0022</v>
      </c>
      <c r="AG627" s="0" t="n">
        <v>0.0627</v>
      </c>
      <c r="AH627" s="0" t="n">
        <v>0</v>
      </c>
    </row>
    <row r="628" customFormat="false" ht="12.8" hidden="false" customHeight="false" outlineLevel="0" collapsed="false">
      <c r="A628" s="0" t="n">
        <v>14</v>
      </c>
      <c r="B628" s="0" t="n">
        <v>2</v>
      </c>
      <c r="C628" s="0" t="n">
        <v>58.6671</v>
      </c>
      <c r="D628" s="0" t="n">
        <v>39.0831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0.0006</v>
      </c>
      <c r="M628" s="0" t="n">
        <v>0</v>
      </c>
      <c r="N628" s="0" t="n">
        <v>-0.0167</v>
      </c>
      <c r="O628" s="0" t="n">
        <v>2.4553</v>
      </c>
      <c r="P628" s="0" t="n">
        <v>0.01</v>
      </c>
      <c r="Q628" s="0" t="n">
        <v>0</v>
      </c>
      <c r="R628" s="0" t="n">
        <v>0.0558</v>
      </c>
      <c r="S628" s="0" t="n">
        <v>1</v>
      </c>
      <c r="T628" s="0" t="n">
        <v>37.6892</v>
      </c>
      <c r="U628" s="0" t="n">
        <v>0</v>
      </c>
      <c r="V628" s="0" t="n">
        <v>-46.6703</v>
      </c>
      <c r="W628" s="0" t="n">
        <v>9.1784</v>
      </c>
      <c r="X628" s="0" t="n">
        <v>372.1656</v>
      </c>
      <c r="Y628" s="0" t="n">
        <v>367.9519</v>
      </c>
      <c r="Z628" s="0" t="n">
        <v>866.52</v>
      </c>
      <c r="AA628" s="0" t="n">
        <v>-2.0562</v>
      </c>
      <c r="AB628" s="0" t="n">
        <v>48.6932</v>
      </c>
      <c r="AC628" s="0" t="n">
        <v>13.372</v>
      </c>
      <c r="AD628" s="0" t="n">
        <v>13.3689</v>
      </c>
      <c r="AE628" s="0" t="n">
        <v>15.1202</v>
      </c>
      <c r="AF628" s="0" t="n">
        <v>0.0022</v>
      </c>
      <c r="AG628" s="0" t="n">
        <v>0.0627</v>
      </c>
      <c r="AH628" s="0" t="n">
        <v>0</v>
      </c>
    </row>
    <row r="629" customFormat="false" ht="12.8" hidden="false" customHeight="false" outlineLevel="0" collapsed="false">
      <c r="A629" s="0" t="n">
        <v>14</v>
      </c>
      <c r="B629" s="0" t="n">
        <v>3</v>
      </c>
      <c r="C629" s="0" t="n">
        <v>58.6665</v>
      </c>
      <c r="D629" s="0" t="n">
        <v>39.0825</v>
      </c>
      <c r="E629" s="0" t="n">
        <v>0</v>
      </c>
      <c r="F629" s="0" t="n">
        <v>0</v>
      </c>
      <c r="G629" s="0" t="n">
        <v>0</v>
      </c>
      <c r="H629" s="0" t="n">
        <v>0</v>
      </c>
      <c r="I629" s="0" t="n">
        <v>0</v>
      </c>
      <c r="J629" s="0" t="n">
        <v>0</v>
      </c>
      <c r="K629" s="0" t="n">
        <v>0</v>
      </c>
      <c r="L629" s="0" t="n">
        <v>0.0006</v>
      </c>
      <c r="M629" s="0" t="n">
        <v>0</v>
      </c>
      <c r="N629" s="0" t="n">
        <v>-0.0167</v>
      </c>
      <c r="O629" s="0" t="n">
        <v>2.4553</v>
      </c>
      <c r="P629" s="0" t="n">
        <v>0.01</v>
      </c>
      <c r="Q629" s="0" t="n">
        <v>0</v>
      </c>
      <c r="R629" s="0" t="n">
        <v>0.0558</v>
      </c>
      <c r="S629" s="0" t="n">
        <v>1</v>
      </c>
      <c r="T629" s="0" t="n">
        <v>38.7979</v>
      </c>
      <c r="U629" s="0" t="n">
        <v>0</v>
      </c>
      <c r="V629" s="0" t="n">
        <v>-46.8735</v>
      </c>
      <c r="W629" s="0" t="n">
        <v>8.3861</v>
      </c>
      <c r="X629" s="0" t="n">
        <v>371.615</v>
      </c>
      <c r="Y629" s="0" t="n">
        <v>367.3763</v>
      </c>
      <c r="Z629" s="0" t="n">
        <v>874.635</v>
      </c>
      <c r="AA629" s="0" t="n">
        <v>-2.3669</v>
      </c>
      <c r="AB629" s="0" t="n">
        <v>48.6932</v>
      </c>
      <c r="AC629" s="0" t="n">
        <v>13.32</v>
      </c>
      <c r="AD629" s="0" t="n">
        <v>13.3167</v>
      </c>
      <c r="AE629" s="0" t="n">
        <v>14.9435</v>
      </c>
      <c r="AF629" s="0" t="n">
        <v>0.0022</v>
      </c>
      <c r="AG629" s="0" t="n">
        <v>0.0627</v>
      </c>
      <c r="AH629" s="0" t="n">
        <v>0</v>
      </c>
    </row>
    <row r="630" customFormat="false" ht="12.8" hidden="false" customHeight="false" outlineLevel="0" collapsed="false">
      <c r="A630" s="0" t="n">
        <v>14</v>
      </c>
      <c r="B630" s="0" t="n">
        <v>4</v>
      </c>
      <c r="C630" s="0" t="n">
        <v>58.666</v>
      </c>
      <c r="D630" s="0" t="n">
        <v>39.082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0.0006</v>
      </c>
      <c r="M630" s="0" t="n">
        <v>0</v>
      </c>
      <c r="N630" s="0" t="n">
        <v>-0.0167</v>
      </c>
      <c r="O630" s="0" t="n">
        <v>2.4553</v>
      </c>
      <c r="P630" s="0" t="n">
        <v>0.01</v>
      </c>
      <c r="Q630" s="0" t="n">
        <v>0</v>
      </c>
      <c r="R630" s="0" t="n">
        <v>0.0558</v>
      </c>
      <c r="S630" s="0" t="n">
        <v>1</v>
      </c>
      <c r="T630" s="0" t="n">
        <v>38.9871</v>
      </c>
      <c r="U630" s="0" t="n">
        <v>0</v>
      </c>
      <c r="V630" s="0" t="n">
        <v>-46.6404</v>
      </c>
      <c r="W630" s="0" t="n">
        <v>7.864</v>
      </c>
      <c r="X630" s="0" t="n">
        <v>371.5051</v>
      </c>
      <c r="Y630" s="0" t="n">
        <v>367.3069</v>
      </c>
      <c r="Z630" s="0" t="n">
        <v>874.7089</v>
      </c>
      <c r="AA630" s="0" t="n">
        <v>-2.1098</v>
      </c>
      <c r="AB630" s="0" t="n">
        <v>48.6932</v>
      </c>
      <c r="AC630" s="0" t="n">
        <v>13.256</v>
      </c>
      <c r="AD630" s="0" t="n">
        <v>13.2522</v>
      </c>
      <c r="AE630" s="0" t="n">
        <v>14.7938</v>
      </c>
      <c r="AF630" s="0" t="n">
        <v>0.0022</v>
      </c>
      <c r="AG630" s="0" t="n">
        <v>0.0627</v>
      </c>
      <c r="AH630" s="0" t="n">
        <v>0</v>
      </c>
    </row>
    <row r="631" customFormat="false" ht="12.8" hidden="false" customHeight="false" outlineLevel="0" collapsed="false">
      <c r="A631" s="0" t="n">
        <v>14</v>
      </c>
      <c r="B631" s="0" t="n">
        <v>5</v>
      </c>
      <c r="C631" s="0" t="n">
        <v>58.6654</v>
      </c>
      <c r="D631" s="0" t="n">
        <v>39.0814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0.0006</v>
      </c>
      <c r="M631" s="0" t="n">
        <v>0</v>
      </c>
      <c r="N631" s="0" t="n">
        <v>-0.0167</v>
      </c>
      <c r="O631" s="0" t="n">
        <v>2.4553</v>
      </c>
      <c r="P631" s="0" t="n">
        <v>0.01</v>
      </c>
      <c r="Q631" s="0" t="n">
        <v>0</v>
      </c>
      <c r="R631" s="0" t="n">
        <v>0.0558</v>
      </c>
      <c r="S631" s="0" t="n">
        <v>1</v>
      </c>
      <c r="T631" s="0" t="n">
        <v>39.1424</v>
      </c>
      <c r="U631" s="0" t="n">
        <v>0</v>
      </c>
      <c r="V631" s="0" t="n">
        <v>-46.7138</v>
      </c>
      <c r="W631" s="0" t="n">
        <v>7.3328</v>
      </c>
      <c r="X631" s="0" t="n">
        <v>371.2079</v>
      </c>
      <c r="Y631" s="0" t="n">
        <v>367.0699</v>
      </c>
      <c r="Z631" s="0" t="n">
        <v>873.1102</v>
      </c>
      <c r="AA631" s="0" t="n">
        <v>-2.1677</v>
      </c>
      <c r="AB631" s="0" t="n">
        <v>48.6932</v>
      </c>
      <c r="AC631" s="0" t="n">
        <v>13.221</v>
      </c>
      <c r="AD631" s="0" t="n">
        <v>13.2168</v>
      </c>
      <c r="AE631" s="0" t="n">
        <v>14.6695</v>
      </c>
      <c r="AF631" s="0" t="n">
        <v>0.0022</v>
      </c>
      <c r="AG631" s="0" t="n">
        <v>0.0627</v>
      </c>
      <c r="AH631" s="0" t="n">
        <v>0</v>
      </c>
    </row>
    <row r="632" customFormat="false" ht="12.8" hidden="false" customHeight="false" outlineLevel="0" collapsed="false">
      <c r="A632" s="0" t="n">
        <v>14</v>
      </c>
      <c r="B632" s="0" t="n">
        <v>6</v>
      </c>
      <c r="C632" s="0" t="n">
        <v>58.6648</v>
      </c>
      <c r="D632" s="0" t="n">
        <v>39.0808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0.0006</v>
      </c>
      <c r="M632" s="0" t="n">
        <v>0</v>
      </c>
      <c r="N632" s="0" t="n">
        <v>-0.0167</v>
      </c>
      <c r="O632" s="0" t="n">
        <v>2.4553</v>
      </c>
      <c r="P632" s="0" t="n">
        <v>0.01</v>
      </c>
      <c r="Q632" s="0" t="n">
        <v>0</v>
      </c>
      <c r="R632" s="0" t="n">
        <v>0.0558</v>
      </c>
      <c r="S632" s="0" t="n">
        <v>1</v>
      </c>
      <c r="T632" s="0" t="n">
        <v>39.0394</v>
      </c>
      <c r="U632" s="0" t="n">
        <v>0</v>
      </c>
      <c r="V632" s="0" t="n">
        <v>-46.5228</v>
      </c>
      <c r="W632" s="0" t="n">
        <v>7.354</v>
      </c>
      <c r="X632" s="0" t="n">
        <v>370.6658</v>
      </c>
      <c r="Y632" s="0" t="n">
        <v>366.5411</v>
      </c>
      <c r="Z632" s="0" t="n">
        <v>876.4944</v>
      </c>
      <c r="AA632" s="0" t="n">
        <v>-2.0447</v>
      </c>
      <c r="AB632" s="0" t="n">
        <v>48.6932</v>
      </c>
      <c r="AC632" s="0" t="n">
        <v>13.092</v>
      </c>
      <c r="AD632" s="0" t="n">
        <v>13.0879</v>
      </c>
      <c r="AE632" s="0" t="n">
        <v>14.5411</v>
      </c>
      <c r="AF632" s="0" t="n">
        <v>0.0022</v>
      </c>
      <c r="AG632" s="0" t="n">
        <v>0.0627</v>
      </c>
      <c r="AH632" s="0" t="n">
        <v>0</v>
      </c>
    </row>
    <row r="633" customFormat="false" ht="12.8" hidden="false" customHeight="false" outlineLevel="0" collapsed="false">
      <c r="A633" s="0" t="n">
        <v>14</v>
      </c>
      <c r="B633" s="0" t="n">
        <v>7</v>
      </c>
      <c r="C633" s="0" t="n">
        <v>58.6643</v>
      </c>
      <c r="D633" s="0" t="n">
        <v>39.0803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0.0006</v>
      </c>
      <c r="M633" s="0" t="n">
        <v>0</v>
      </c>
      <c r="N633" s="0" t="n">
        <v>-0.0167</v>
      </c>
      <c r="O633" s="0" t="n">
        <v>2.4553</v>
      </c>
      <c r="P633" s="0" t="n">
        <v>0.01</v>
      </c>
      <c r="Q633" s="0" t="n">
        <v>0</v>
      </c>
      <c r="R633" s="0" t="n">
        <v>0.0558</v>
      </c>
      <c r="S633" s="0" t="n">
        <v>1</v>
      </c>
      <c r="T633" s="0" t="n">
        <v>39.6355</v>
      </c>
      <c r="U633" s="0" t="n">
        <v>0</v>
      </c>
      <c r="V633" s="0" t="n">
        <v>-46.6013</v>
      </c>
      <c r="W633" s="0" t="n">
        <v>7.1521</v>
      </c>
      <c r="X633" s="0" t="n">
        <v>370.069</v>
      </c>
      <c r="Y633" s="0" t="n">
        <v>365.9399</v>
      </c>
      <c r="Z633" s="0" t="n">
        <v>872.9771</v>
      </c>
      <c r="AA633" s="0" t="n">
        <v>-2.2171</v>
      </c>
      <c r="AB633" s="0" t="n">
        <v>48.6932</v>
      </c>
      <c r="AC633" s="0" t="n">
        <v>13.007</v>
      </c>
      <c r="AD633" s="0" t="n">
        <v>13.003</v>
      </c>
      <c r="AE633" s="0" t="n">
        <v>14.4226</v>
      </c>
      <c r="AF633" s="0" t="n">
        <v>0.0022</v>
      </c>
      <c r="AG633" s="0" t="n">
        <v>0.0627</v>
      </c>
      <c r="AH633" s="0" t="n">
        <v>0</v>
      </c>
    </row>
    <row r="634" customFormat="false" ht="12.8" hidden="false" customHeight="false" outlineLevel="0" collapsed="false">
      <c r="A634" s="0" t="n">
        <v>14</v>
      </c>
      <c r="B634" s="0" t="n">
        <v>8</v>
      </c>
      <c r="C634" s="0" t="n">
        <v>58.6637</v>
      </c>
      <c r="D634" s="0" t="n">
        <v>39.0797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0.0006</v>
      </c>
      <c r="M634" s="0" t="n">
        <v>0</v>
      </c>
      <c r="N634" s="0" t="n">
        <v>-0.0167</v>
      </c>
      <c r="O634" s="0" t="n">
        <v>2.4553</v>
      </c>
      <c r="P634" s="0" t="n">
        <v>0.01</v>
      </c>
      <c r="Q634" s="0" t="n">
        <v>0</v>
      </c>
      <c r="R634" s="0" t="n">
        <v>0.0558</v>
      </c>
      <c r="S634" s="0" t="n">
        <v>1</v>
      </c>
      <c r="T634" s="0" t="n">
        <v>39.3616</v>
      </c>
      <c r="U634" s="0" t="n">
        <v>0</v>
      </c>
      <c r="V634" s="0" t="n">
        <v>-46.5296</v>
      </c>
      <c r="W634" s="0" t="n">
        <v>7.1188</v>
      </c>
      <c r="X634" s="0" t="n">
        <v>369.4924</v>
      </c>
      <c r="Y634" s="0" t="n">
        <v>365.4117</v>
      </c>
      <c r="Z634" s="0" t="n">
        <v>873.2493</v>
      </c>
      <c r="AA634" s="0" t="n">
        <v>-2.1835</v>
      </c>
      <c r="AB634" s="0" t="n">
        <v>48.6932</v>
      </c>
      <c r="AC634" s="0" t="n">
        <v>12.896</v>
      </c>
      <c r="AD634" s="0" t="n">
        <v>12.8916</v>
      </c>
      <c r="AE634" s="0" t="n">
        <v>14.3051</v>
      </c>
      <c r="AF634" s="0" t="n">
        <v>0.0022</v>
      </c>
      <c r="AG634" s="0" t="n">
        <v>0.0627</v>
      </c>
      <c r="AH634" s="0" t="n">
        <v>0</v>
      </c>
    </row>
    <row r="635" customFormat="false" ht="12.8" hidden="false" customHeight="false" outlineLevel="0" collapsed="false">
      <c r="A635" s="0" t="n">
        <v>14</v>
      </c>
      <c r="B635" s="0" t="n">
        <v>9</v>
      </c>
      <c r="C635" s="0" t="n">
        <v>58.6631</v>
      </c>
      <c r="D635" s="0" t="n">
        <v>39.0791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0.0006</v>
      </c>
      <c r="M635" s="0" t="n">
        <v>0</v>
      </c>
      <c r="N635" s="0" t="n">
        <v>-0.0167</v>
      </c>
      <c r="O635" s="0" t="n">
        <v>2.4553</v>
      </c>
      <c r="P635" s="0" t="n">
        <v>0.01</v>
      </c>
      <c r="Q635" s="0" t="n">
        <v>0</v>
      </c>
      <c r="R635" s="0" t="n">
        <v>0.0558</v>
      </c>
      <c r="S635" s="0" t="n">
        <v>1</v>
      </c>
      <c r="T635" s="0" t="n">
        <v>39.7612</v>
      </c>
      <c r="U635" s="0" t="n">
        <v>0</v>
      </c>
      <c r="V635" s="0" t="n">
        <v>-46.8319</v>
      </c>
      <c r="W635" s="0" t="n">
        <v>7.1585</v>
      </c>
      <c r="X635" s="0" t="n">
        <v>368.3895</v>
      </c>
      <c r="Y635" s="0" t="n">
        <v>364.2777</v>
      </c>
      <c r="Z635" s="0" t="n">
        <v>872.0797</v>
      </c>
      <c r="AA635" s="0" t="n">
        <v>-2.6823</v>
      </c>
      <c r="AB635" s="0" t="n">
        <v>48.6932</v>
      </c>
      <c r="AC635" s="0" t="n">
        <v>12.771</v>
      </c>
      <c r="AD635" s="0" t="n">
        <v>12.7656</v>
      </c>
      <c r="AE635" s="0" t="n">
        <v>14.186</v>
      </c>
      <c r="AF635" s="0" t="n">
        <v>0.0022</v>
      </c>
      <c r="AG635" s="0" t="n">
        <v>0.0627</v>
      </c>
      <c r="AH635" s="0" t="n">
        <v>0</v>
      </c>
    </row>
    <row r="636" customFormat="false" ht="12.8" hidden="false" customHeight="false" outlineLevel="0" collapsed="false">
      <c r="A636" s="0" t="n">
        <v>14</v>
      </c>
      <c r="B636" s="0" t="n">
        <v>10</v>
      </c>
      <c r="C636" s="0" t="n">
        <v>58.6626</v>
      </c>
      <c r="D636" s="0" t="n">
        <v>39.0786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0.0006</v>
      </c>
      <c r="M636" s="0" t="n">
        <v>0</v>
      </c>
      <c r="N636" s="0" t="n">
        <v>-0.0167</v>
      </c>
      <c r="O636" s="0" t="n">
        <v>2.4553</v>
      </c>
      <c r="P636" s="0" t="n">
        <v>0.01</v>
      </c>
      <c r="Q636" s="0" t="n">
        <v>0</v>
      </c>
      <c r="R636" s="0" t="n">
        <v>0.0558</v>
      </c>
      <c r="S636" s="0" t="n">
        <v>1</v>
      </c>
      <c r="T636" s="0" t="n">
        <v>38.65</v>
      </c>
      <c r="U636" s="0" t="n">
        <v>0</v>
      </c>
      <c r="V636" s="0" t="n">
        <v>-46.3017</v>
      </c>
      <c r="W636" s="0" t="n">
        <v>7.5904</v>
      </c>
      <c r="X636" s="0" t="n">
        <v>367.7588</v>
      </c>
      <c r="Y636" s="0" t="n">
        <v>363.5969</v>
      </c>
      <c r="Z636" s="0" t="n">
        <v>873.5015</v>
      </c>
      <c r="AA636" s="0" t="n">
        <v>-2.2968</v>
      </c>
      <c r="AB636" s="0" t="n">
        <v>48.6932</v>
      </c>
      <c r="AC636" s="0" t="n">
        <v>12.558</v>
      </c>
      <c r="AD636" s="0" t="n">
        <v>12.5536</v>
      </c>
      <c r="AE636" s="0" t="n">
        <v>14.0472</v>
      </c>
      <c r="AF636" s="0" t="n">
        <v>0.0022</v>
      </c>
      <c r="AG636" s="0" t="n">
        <v>0.0627</v>
      </c>
      <c r="AH636" s="0" t="n">
        <v>0</v>
      </c>
    </row>
    <row r="637" customFormat="false" ht="12.8" hidden="false" customHeight="false" outlineLevel="0" collapsed="false">
      <c r="A637" s="0" t="n">
        <v>14</v>
      </c>
      <c r="B637" s="0" t="n">
        <v>11</v>
      </c>
      <c r="C637" s="0" t="n">
        <v>58.662</v>
      </c>
      <c r="D637" s="0" t="n">
        <v>39.078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0.0006</v>
      </c>
      <c r="M637" s="0" t="n">
        <v>0</v>
      </c>
      <c r="N637" s="0" t="n">
        <v>-0.0167</v>
      </c>
      <c r="O637" s="0" t="n">
        <v>2.4553</v>
      </c>
      <c r="P637" s="0" t="n">
        <v>0.01</v>
      </c>
      <c r="Q637" s="0" t="n">
        <v>0</v>
      </c>
      <c r="R637" s="0" t="n">
        <v>0.0558</v>
      </c>
      <c r="S637" s="0" t="n">
        <v>1</v>
      </c>
      <c r="T637" s="0" t="n">
        <v>38.2638</v>
      </c>
      <c r="U637" s="0" t="n">
        <v>0</v>
      </c>
      <c r="V637" s="0" t="n">
        <v>-45.8248</v>
      </c>
      <c r="W637" s="0" t="n">
        <v>7.3523</v>
      </c>
      <c r="X637" s="0" t="n">
        <v>367.8023</v>
      </c>
      <c r="Y637" s="0" t="n">
        <v>363.5228</v>
      </c>
      <c r="Z637" s="0" t="n">
        <v>864.8647</v>
      </c>
      <c r="AA637" s="0" t="n">
        <v>-1.931</v>
      </c>
      <c r="AB637" s="0" t="n">
        <v>48.6932</v>
      </c>
      <c r="AC637" s="0" t="n">
        <v>12.47</v>
      </c>
      <c r="AD637" s="0" t="n">
        <v>12.466</v>
      </c>
      <c r="AE637" s="0" t="n">
        <v>13.9255</v>
      </c>
      <c r="AF637" s="0" t="n">
        <v>0.0022</v>
      </c>
      <c r="AG637" s="0" t="n">
        <v>0.0627</v>
      </c>
      <c r="AH637" s="0" t="n">
        <v>0</v>
      </c>
    </row>
    <row r="638" customFormat="false" ht="12.8" hidden="false" customHeight="false" outlineLevel="0" collapsed="false">
      <c r="A638" s="0" t="n">
        <v>14</v>
      </c>
      <c r="B638" s="0" t="n">
        <v>12</v>
      </c>
      <c r="C638" s="0" t="n">
        <v>58.6614</v>
      </c>
      <c r="D638" s="0" t="n">
        <v>39.0774</v>
      </c>
      <c r="E638" s="0" t="n">
        <v>0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0.0006</v>
      </c>
      <c r="M638" s="0" t="n">
        <v>0</v>
      </c>
      <c r="N638" s="0" t="n">
        <v>-0.0167</v>
      </c>
      <c r="O638" s="0" t="n">
        <v>2.4553</v>
      </c>
      <c r="P638" s="0" t="n">
        <v>0.01</v>
      </c>
      <c r="Q638" s="0" t="n">
        <v>0</v>
      </c>
      <c r="R638" s="0" t="n">
        <v>0.0558</v>
      </c>
      <c r="S638" s="0" t="n">
        <v>1</v>
      </c>
      <c r="T638" s="0" t="n">
        <v>39.628</v>
      </c>
      <c r="U638" s="0" t="n">
        <v>0</v>
      </c>
      <c r="V638" s="0" t="n">
        <v>-46.7023</v>
      </c>
      <c r="W638" s="0" t="n">
        <v>7.015</v>
      </c>
      <c r="X638" s="0" t="n">
        <v>366.4796</v>
      </c>
      <c r="Y638" s="0" t="n">
        <v>362.1839</v>
      </c>
      <c r="Z638" s="0" t="n">
        <v>862.0043</v>
      </c>
      <c r="AA638" s="0" t="n">
        <v>-3.0231</v>
      </c>
      <c r="AB638" s="0" t="n">
        <v>48.6932</v>
      </c>
      <c r="AC638" s="0" t="n">
        <v>12.422</v>
      </c>
      <c r="AD638" s="0" t="n">
        <v>12.4168</v>
      </c>
      <c r="AE638" s="0" t="n">
        <v>13.8224</v>
      </c>
      <c r="AF638" s="0" t="n">
        <v>0.0022</v>
      </c>
      <c r="AG638" s="0" t="n">
        <v>0.0627</v>
      </c>
      <c r="AH638" s="0" t="n">
        <v>0</v>
      </c>
    </row>
    <row r="639" customFormat="false" ht="12.8" hidden="false" customHeight="false" outlineLevel="0" collapsed="false">
      <c r="A639" s="0" t="n">
        <v>14</v>
      </c>
      <c r="B639" s="0" t="n">
        <v>13</v>
      </c>
      <c r="C639" s="0" t="n">
        <v>58.6609</v>
      </c>
      <c r="D639" s="0" t="n">
        <v>39.0769</v>
      </c>
      <c r="E639" s="0" t="n">
        <v>0</v>
      </c>
      <c r="F639" s="0" t="n">
        <v>0</v>
      </c>
      <c r="G639" s="0" t="n">
        <v>0</v>
      </c>
      <c r="H639" s="0" t="n">
        <v>0</v>
      </c>
      <c r="I639" s="0" t="n">
        <v>0</v>
      </c>
      <c r="J639" s="0" t="n">
        <v>0</v>
      </c>
      <c r="K639" s="0" t="n">
        <v>0</v>
      </c>
      <c r="L639" s="0" t="n">
        <v>0.0006</v>
      </c>
      <c r="M639" s="0" t="n">
        <v>0</v>
      </c>
      <c r="N639" s="0" t="n">
        <v>-0.0167</v>
      </c>
      <c r="O639" s="0" t="n">
        <v>2.4553</v>
      </c>
      <c r="P639" s="0" t="n">
        <v>0.01</v>
      </c>
      <c r="Q639" s="0" t="n">
        <v>0</v>
      </c>
      <c r="R639" s="0" t="n">
        <v>0.0558</v>
      </c>
      <c r="S639" s="0" t="n">
        <v>1</v>
      </c>
      <c r="T639" s="0" t="n">
        <v>38.1239</v>
      </c>
      <c r="U639" s="0" t="n">
        <v>0</v>
      </c>
      <c r="V639" s="0" t="n">
        <v>-45.345</v>
      </c>
      <c r="W639" s="0" t="n">
        <v>7.28</v>
      </c>
      <c r="X639" s="0" t="n">
        <v>367.132</v>
      </c>
      <c r="Y639" s="0" t="n">
        <v>362.7847</v>
      </c>
      <c r="Z639" s="0" t="n">
        <v>865.3842</v>
      </c>
      <c r="AA639" s="0" t="n">
        <v>-1.6196</v>
      </c>
      <c r="AB639" s="0" t="n">
        <v>48.6932</v>
      </c>
      <c r="AC639" s="0" t="n">
        <v>12.262</v>
      </c>
      <c r="AD639" s="0" t="n">
        <v>12.2567</v>
      </c>
      <c r="AE639" s="0" t="n">
        <v>13.7054</v>
      </c>
      <c r="AF639" s="0" t="n">
        <v>0.0022</v>
      </c>
      <c r="AG639" s="0" t="n">
        <v>0.0627</v>
      </c>
      <c r="AH639" s="0" t="n">
        <v>0</v>
      </c>
    </row>
    <row r="640" customFormat="false" ht="12.8" hidden="false" customHeight="false" outlineLevel="0" collapsed="false">
      <c r="A640" s="0" t="n">
        <v>14</v>
      </c>
      <c r="B640" s="0" t="n">
        <v>14</v>
      </c>
      <c r="C640" s="0" t="n">
        <v>58.6603</v>
      </c>
      <c r="D640" s="0" t="n">
        <v>39.0763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1.6038</v>
      </c>
      <c r="K640" s="0" t="n">
        <v>0</v>
      </c>
      <c r="L640" s="0" t="n">
        <v>0.0006</v>
      </c>
      <c r="M640" s="0" t="n">
        <v>0</v>
      </c>
      <c r="N640" s="0" t="n">
        <v>-0.0167</v>
      </c>
      <c r="O640" s="0" t="n">
        <v>2.4582</v>
      </c>
      <c r="P640" s="0" t="n">
        <v>0.01</v>
      </c>
      <c r="Q640" s="0" t="n">
        <v>0</v>
      </c>
      <c r="R640" s="0" t="n">
        <v>0.0558</v>
      </c>
      <c r="S640" s="0" t="n">
        <v>1</v>
      </c>
      <c r="T640" s="0" t="n">
        <v>308.1226</v>
      </c>
      <c r="U640" s="0" t="n">
        <v>0</v>
      </c>
      <c r="V640" s="0" t="n">
        <v>-315.3474</v>
      </c>
      <c r="W640" s="0" t="n">
        <v>7.494</v>
      </c>
      <c r="X640" s="0" t="n">
        <v>48.5221</v>
      </c>
      <c r="Y640" s="0" t="n">
        <v>387.9214</v>
      </c>
      <c r="Z640" s="0" t="n">
        <v>1205.7094</v>
      </c>
      <c r="AA640" s="0" t="n">
        <v>24.5291</v>
      </c>
      <c r="AB640" s="0" t="n">
        <v>48.6932</v>
      </c>
      <c r="AC640" s="0" t="n">
        <v>12.127</v>
      </c>
      <c r="AD640" s="0" t="n">
        <v>12.0937</v>
      </c>
      <c r="AE640" s="0" t="n">
        <v>13.5804</v>
      </c>
      <c r="AF640" s="0" t="n">
        <v>0.0022</v>
      </c>
      <c r="AG640" s="0" t="n">
        <v>0.0627</v>
      </c>
      <c r="AH640" s="0" t="n">
        <v>20.9215</v>
      </c>
    </row>
    <row r="641" customFormat="false" ht="12.8" hidden="false" customHeight="false" outlineLevel="0" collapsed="false">
      <c r="A641" s="0" t="n">
        <v>14</v>
      </c>
      <c r="B641" s="0" t="n">
        <v>15</v>
      </c>
      <c r="C641" s="0" t="n">
        <v>58.6597</v>
      </c>
      <c r="D641" s="0" t="n">
        <v>39.0757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1.8804</v>
      </c>
      <c r="K641" s="0" t="n">
        <v>0</v>
      </c>
      <c r="L641" s="0" t="n">
        <v>0.0006</v>
      </c>
      <c r="M641" s="0" t="n">
        <v>0</v>
      </c>
      <c r="N641" s="0" t="n">
        <v>-0.0167</v>
      </c>
      <c r="O641" s="0" t="n">
        <v>2.458</v>
      </c>
      <c r="P641" s="0" t="n">
        <v>0.01</v>
      </c>
      <c r="Q641" s="0" t="n">
        <v>0</v>
      </c>
      <c r="R641" s="0" t="n">
        <v>0.0558</v>
      </c>
      <c r="S641" s="0" t="n">
        <v>1</v>
      </c>
      <c r="T641" s="0" t="n">
        <v>654.3518</v>
      </c>
      <c r="U641" s="0" t="n">
        <v>0</v>
      </c>
      <c r="V641" s="0" t="n">
        <v>-662.3765</v>
      </c>
      <c r="W641" s="0" t="n">
        <v>7.8206</v>
      </c>
      <c r="X641" s="0" t="n">
        <v>-360.8945</v>
      </c>
      <c r="Y641" s="0" t="n">
        <v>418.6917</v>
      </c>
      <c r="Z641" s="0" t="n">
        <v>1634.5913</v>
      </c>
      <c r="AA641" s="0" t="n">
        <v>47.7404</v>
      </c>
      <c r="AB641" s="0" t="n">
        <v>48.6932</v>
      </c>
      <c r="AC641" s="0" t="n">
        <v>11.974</v>
      </c>
      <c r="AD641" s="0" t="n">
        <v>11.8985</v>
      </c>
      <c r="AE641" s="0" t="n">
        <v>13.4435</v>
      </c>
      <c r="AF641" s="0" t="n">
        <v>0.0022</v>
      </c>
      <c r="AG641" s="0" t="n">
        <v>0.0627</v>
      </c>
      <c r="AH641" s="0" t="n">
        <v>20.9215</v>
      </c>
    </row>
    <row r="642" customFormat="false" ht="12.8" hidden="false" customHeight="false" outlineLevel="0" collapsed="false">
      <c r="A642" s="0" t="n">
        <v>14</v>
      </c>
      <c r="B642" s="0" t="n">
        <v>16</v>
      </c>
      <c r="C642" s="0" t="n">
        <v>58.6592</v>
      </c>
      <c r="D642" s="0" t="n">
        <v>39.0752</v>
      </c>
      <c r="E642" s="0" t="n">
        <v>0</v>
      </c>
      <c r="F642" s="0" t="n">
        <v>0</v>
      </c>
      <c r="G642" s="0" t="n">
        <v>0</v>
      </c>
      <c r="H642" s="0" t="n">
        <v>0</v>
      </c>
      <c r="I642" s="0" t="n">
        <v>0</v>
      </c>
      <c r="J642" s="0" t="n">
        <v>2.4241</v>
      </c>
      <c r="K642" s="0" t="n">
        <v>0</v>
      </c>
      <c r="L642" s="0" t="n">
        <v>0.0006</v>
      </c>
      <c r="M642" s="0" t="n">
        <v>0</v>
      </c>
      <c r="N642" s="0" t="n">
        <v>-0.0167</v>
      </c>
      <c r="O642" s="0" t="n">
        <v>2.4579</v>
      </c>
      <c r="P642" s="0" t="n">
        <v>0.01</v>
      </c>
      <c r="Q642" s="0" t="n">
        <v>0</v>
      </c>
      <c r="R642" s="0" t="n">
        <v>0.0558</v>
      </c>
      <c r="S642" s="0" t="n">
        <v>1</v>
      </c>
      <c r="T642" s="0" t="n">
        <v>1420.8123</v>
      </c>
      <c r="U642" s="0" t="n">
        <v>0</v>
      </c>
      <c r="V642" s="0" t="n">
        <v>-1428.7091</v>
      </c>
      <c r="W642" s="0" t="n">
        <v>7.9187</v>
      </c>
      <c r="X642" s="0" t="n">
        <v>-1263.3889</v>
      </c>
      <c r="Y642" s="0" t="n">
        <v>488.3234</v>
      </c>
      <c r="Z642" s="0" t="n">
        <v>2580.0615</v>
      </c>
      <c r="AA642" s="0" t="n">
        <v>99.3155</v>
      </c>
      <c r="AB642" s="0" t="n">
        <v>48.6932</v>
      </c>
      <c r="AC642" s="0" t="n">
        <v>11.924</v>
      </c>
      <c r="AD642" s="0" t="n">
        <v>11.7405</v>
      </c>
      <c r="AE642" s="0" t="n">
        <v>13.3079</v>
      </c>
      <c r="AF642" s="0" t="n">
        <v>0.0022</v>
      </c>
      <c r="AG642" s="0" t="n">
        <v>0.0627</v>
      </c>
      <c r="AH642" s="0" t="n">
        <v>20.9215</v>
      </c>
    </row>
    <row r="643" customFormat="false" ht="12.8" hidden="false" customHeight="false" outlineLevel="0" collapsed="false">
      <c r="A643" s="0" t="n">
        <v>14</v>
      </c>
      <c r="B643" s="0" t="n">
        <v>17</v>
      </c>
      <c r="C643" s="0" t="n">
        <v>58.6586</v>
      </c>
      <c r="D643" s="0" t="n">
        <v>39.0746</v>
      </c>
      <c r="E643" s="0" t="n">
        <v>0</v>
      </c>
      <c r="F643" s="0" t="n">
        <v>0</v>
      </c>
      <c r="G643" s="0" t="n">
        <v>0</v>
      </c>
      <c r="H643" s="0" t="n">
        <v>0</v>
      </c>
      <c r="I643" s="0" t="n">
        <v>0</v>
      </c>
      <c r="J643" s="0" t="n">
        <v>3.2109</v>
      </c>
      <c r="K643" s="0" t="n">
        <v>0</v>
      </c>
      <c r="L643" s="0" t="n">
        <v>0.0006</v>
      </c>
      <c r="M643" s="0" t="n">
        <v>0</v>
      </c>
      <c r="N643" s="0" t="n">
        <v>-0.0167</v>
      </c>
      <c r="O643" s="0" t="n">
        <v>2.4577</v>
      </c>
      <c r="P643" s="0" t="n">
        <v>0.01</v>
      </c>
      <c r="Q643" s="0" t="n">
        <v>0</v>
      </c>
      <c r="R643" s="0" t="n">
        <v>0.0558</v>
      </c>
      <c r="S643" s="0" t="n">
        <v>1</v>
      </c>
      <c r="T643" s="0" t="n">
        <v>2653.5593</v>
      </c>
      <c r="U643" s="0" t="n">
        <v>0</v>
      </c>
      <c r="V643" s="0" t="n">
        <v>-2659.7434</v>
      </c>
      <c r="W643" s="0" t="n">
        <v>5.9534</v>
      </c>
      <c r="X643" s="0" t="n">
        <v>-2709.9795</v>
      </c>
      <c r="Y643" s="0" t="n">
        <v>595.9981</v>
      </c>
      <c r="Z643" s="0" t="n">
        <v>4041.7808</v>
      </c>
      <c r="AA643" s="0" t="n">
        <v>175.0291</v>
      </c>
      <c r="AB643" s="0" t="n">
        <v>48.6932</v>
      </c>
      <c r="AC643" s="0" t="n">
        <v>12.273</v>
      </c>
      <c r="AD643" s="0" t="n">
        <v>12.0276</v>
      </c>
      <c r="AE643" s="0" t="n">
        <v>13.2737</v>
      </c>
      <c r="AF643" s="0" t="n">
        <v>0.0022</v>
      </c>
      <c r="AG643" s="0" t="n">
        <v>0.0627</v>
      </c>
      <c r="AH643" s="0" t="n">
        <v>20.854</v>
      </c>
    </row>
    <row r="644" customFormat="false" ht="12.8" hidden="false" customHeight="false" outlineLevel="0" collapsed="false">
      <c r="A644" s="0" t="n">
        <v>14</v>
      </c>
      <c r="B644" s="0" t="n">
        <v>18</v>
      </c>
      <c r="C644" s="0" t="n">
        <v>58.658</v>
      </c>
      <c r="D644" s="0" t="n">
        <v>39.074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4.4766</v>
      </c>
      <c r="K644" s="0" t="n">
        <v>0</v>
      </c>
      <c r="L644" s="0" t="n">
        <v>0.0006</v>
      </c>
      <c r="M644" s="0" t="n">
        <v>0</v>
      </c>
      <c r="N644" s="0" t="n">
        <v>-0.0167</v>
      </c>
      <c r="O644" s="0" t="n">
        <v>2.4575</v>
      </c>
      <c r="P644" s="0" t="n">
        <v>0.01</v>
      </c>
      <c r="Q644" s="0" t="n">
        <v>0</v>
      </c>
      <c r="R644" s="0" t="n">
        <v>0.0558</v>
      </c>
      <c r="S644" s="0" t="n">
        <v>1</v>
      </c>
      <c r="T644" s="0" t="n">
        <v>3970.0005</v>
      </c>
      <c r="U644" s="0" t="n">
        <v>0</v>
      </c>
      <c r="V644" s="0" t="n">
        <v>-3973.6926</v>
      </c>
      <c r="W644" s="0" t="n">
        <v>3.4511</v>
      </c>
      <c r="X644" s="0" t="n">
        <v>-4252.8315</v>
      </c>
      <c r="Y644" s="0" t="n">
        <v>718.601</v>
      </c>
      <c r="Z644" s="0" t="n">
        <v>5568.9185</v>
      </c>
      <c r="AA644" s="0" t="n">
        <v>259.8552</v>
      </c>
      <c r="AB644" s="0" t="n">
        <v>48.6932</v>
      </c>
      <c r="AC644" s="0" t="n">
        <v>13.006</v>
      </c>
      <c r="AD644" s="0" t="n">
        <v>12.5315</v>
      </c>
      <c r="AE644" s="0" t="n">
        <v>13.3485</v>
      </c>
      <c r="AF644" s="0" t="n">
        <v>0.0022</v>
      </c>
      <c r="AG644" s="0" t="n">
        <v>0.0627</v>
      </c>
      <c r="AH644" s="0" t="n">
        <v>20.0441</v>
      </c>
    </row>
    <row r="645" customFormat="false" ht="12.8" hidden="false" customHeight="false" outlineLevel="0" collapsed="false">
      <c r="A645" s="0" t="n">
        <v>14</v>
      </c>
      <c r="B645" s="0" t="n">
        <v>19</v>
      </c>
      <c r="C645" s="0" t="n">
        <v>58.6575</v>
      </c>
      <c r="D645" s="0" t="n">
        <v>39.0735</v>
      </c>
      <c r="E645" s="0" t="n">
        <v>0</v>
      </c>
      <c r="F645" s="0" t="n">
        <v>0</v>
      </c>
      <c r="G645" s="0" t="n">
        <v>0</v>
      </c>
      <c r="H645" s="0" t="n">
        <v>0</v>
      </c>
      <c r="I645" s="0" t="n">
        <v>0</v>
      </c>
      <c r="J645" s="0" t="n">
        <v>6.1644</v>
      </c>
      <c r="K645" s="0" t="n">
        <v>0</v>
      </c>
      <c r="L645" s="0" t="n">
        <v>0.0006</v>
      </c>
      <c r="M645" s="0" t="n">
        <v>0</v>
      </c>
      <c r="N645" s="0" t="n">
        <v>-0.0167</v>
      </c>
      <c r="O645" s="0" t="n">
        <v>2.4573</v>
      </c>
      <c r="P645" s="0" t="n">
        <v>0.01</v>
      </c>
      <c r="Q645" s="0" t="n">
        <v>0</v>
      </c>
      <c r="R645" s="0" t="n">
        <v>0.0558</v>
      </c>
      <c r="S645" s="0" t="n">
        <v>1</v>
      </c>
      <c r="T645" s="0" t="n">
        <v>5744.9214</v>
      </c>
      <c r="U645" s="0" t="n">
        <v>0</v>
      </c>
      <c r="V645" s="0" t="n">
        <v>-5745.5142</v>
      </c>
      <c r="W645" s="0" t="n">
        <v>0.4366</v>
      </c>
      <c r="X645" s="0" t="n">
        <v>-6333.0376</v>
      </c>
      <c r="Y645" s="0" t="n">
        <v>918.9564</v>
      </c>
      <c r="Z645" s="0" t="n">
        <v>7645.665</v>
      </c>
      <c r="AA645" s="0" t="n">
        <v>401.7495</v>
      </c>
      <c r="AB645" s="0" t="n">
        <v>48.6932</v>
      </c>
      <c r="AC645" s="0" t="n">
        <v>13.887</v>
      </c>
      <c r="AD645" s="0" t="n">
        <v>13.2546</v>
      </c>
      <c r="AE645" s="0" t="n">
        <v>13.541</v>
      </c>
      <c r="AF645" s="0" t="n">
        <v>0.0022</v>
      </c>
      <c r="AG645" s="0" t="n">
        <v>0.0627</v>
      </c>
      <c r="AH645" s="0" t="n">
        <v>18.2418</v>
      </c>
    </row>
    <row r="646" customFormat="false" ht="12.8" hidden="false" customHeight="false" outlineLevel="0" collapsed="false">
      <c r="A646" s="0" t="n">
        <v>14</v>
      </c>
      <c r="B646" s="0" t="n">
        <v>20</v>
      </c>
      <c r="C646" s="0" t="n">
        <v>58.6569</v>
      </c>
      <c r="D646" s="0" t="n">
        <v>39.0729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1.426</v>
      </c>
      <c r="K646" s="0" t="n">
        <v>0</v>
      </c>
      <c r="L646" s="0" t="n">
        <v>0.0006</v>
      </c>
      <c r="M646" s="0" t="n">
        <v>0</v>
      </c>
      <c r="N646" s="0" t="n">
        <v>-0.0167</v>
      </c>
      <c r="O646" s="0" t="n">
        <v>2.4572</v>
      </c>
      <c r="P646" s="0" t="n">
        <v>0.01</v>
      </c>
      <c r="Q646" s="0" t="n">
        <v>0</v>
      </c>
      <c r="R646" s="0" t="n">
        <v>0.0558</v>
      </c>
      <c r="S646" s="0" t="n">
        <v>0.9992</v>
      </c>
      <c r="T646" s="0" t="n">
        <v>4888.5625</v>
      </c>
      <c r="U646" s="0" t="n">
        <v>0</v>
      </c>
      <c r="V646" s="0" t="n">
        <v>-4886.7246</v>
      </c>
      <c r="W646" s="0" t="n">
        <v>-1.5023</v>
      </c>
      <c r="X646" s="0" t="n">
        <v>-5319.0552</v>
      </c>
      <c r="Y646" s="0" t="n">
        <v>827.6191</v>
      </c>
      <c r="Z646" s="0" t="n">
        <v>6723.5879</v>
      </c>
      <c r="AA646" s="0" t="n">
        <v>335.8575</v>
      </c>
      <c r="AB646" s="0" t="n">
        <v>48.6932</v>
      </c>
      <c r="AC646" s="0" t="n">
        <v>14.25</v>
      </c>
      <c r="AD646" s="0" t="n">
        <v>13.8641</v>
      </c>
      <c r="AE646" s="0" t="n">
        <v>13.783</v>
      </c>
      <c r="AF646" s="0" t="n">
        <v>0.0022</v>
      </c>
      <c r="AG646" s="0" t="n">
        <v>0.0627</v>
      </c>
      <c r="AH646" s="0" t="n">
        <v>19.291</v>
      </c>
    </row>
    <row r="647" customFormat="false" ht="12.8" hidden="false" customHeight="false" outlineLevel="0" collapsed="false">
      <c r="A647" s="0" t="n">
        <v>14</v>
      </c>
      <c r="B647" s="0" t="n">
        <v>21</v>
      </c>
      <c r="C647" s="0" t="n">
        <v>58.6563</v>
      </c>
      <c r="D647" s="0" t="n">
        <v>39.0723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5.9141</v>
      </c>
      <c r="K647" s="0" t="n">
        <v>0</v>
      </c>
      <c r="L647" s="0" t="n">
        <v>0.0006</v>
      </c>
      <c r="M647" s="0" t="n">
        <v>0</v>
      </c>
      <c r="N647" s="0" t="n">
        <v>-0.0167</v>
      </c>
      <c r="O647" s="0" t="n">
        <v>2.457</v>
      </c>
      <c r="P647" s="0" t="n">
        <v>0.01</v>
      </c>
      <c r="Q647" s="0" t="n">
        <v>0</v>
      </c>
      <c r="R647" s="0" t="n">
        <v>0.0558</v>
      </c>
      <c r="S647" s="0" t="n">
        <v>1</v>
      </c>
      <c r="T647" s="0" t="n">
        <v>5356.9819</v>
      </c>
      <c r="U647" s="0" t="n">
        <v>0</v>
      </c>
      <c r="V647" s="0" t="n">
        <v>-5357.0444</v>
      </c>
      <c r="W647" s="0" t="n">
        <v>-0.0803</v>
      </c>
      <c r="X647" s="0" t="n">
        <v>-5872.7554</v>
      </c>
      <c r="Y647" s="0" t="n">
        <v>879.8168</v>
      </c>
      <c r="Z647" s="0" t="n">
        <v>7330.0029</v>
      </c>
      <c r="AA647" s="0" t="n">
        <v>374.3655</v>
      </c>
      <c r="AB647" s="0" t="n">
        <v>48.6932</v>
      </c>
      <c r="AC647" s="0" t="n">
        <v>14.361</v>
      </c>
      <c r="AD647" s="0" t="n">
        <v>13.8003</v>
      </c>
      <c r="AE647" s="0" t="n">
        <v>13.9089</v>
      </c>
      <c r="AF647" s="0" t="n">
        <v>0.0022</v>
      </c>
      <c r="AG647" s="0" t="n">
        <v>0.0627</v>
      </c>
      <c r="AH647" s="0" t="n">
        <v>19.0095</v>
      </c>
    </row>
    <row r="648" customFormat="false" ht="12.8" hidden="false" customHeight="false" outlineLevel="0" collapsed="false">
      <c r="A648" s="0" t="n">
        <v>14</v>
      </c>
      <c r="B648" s="0" t="n">
        <v>22</v>
      </c>
      <c r="C648" s="0" t="n">
        <v>58.6558</v>
      </c>
      <c r="D648" s="0" t="n">
        <v>39.0718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7.4604</v>
      </c>
      <c r="K648" s="0" t="n">
        <v>0</v>
      </c>
      <c r="L648" s="0" t="n">
        <v>0.0006</v>
      </c>
      <c r="M648" s="0" t="n">
        <v>0</v>
      </c>
      <c r="N648" s="0" t="n">
        <v>-0.0167</v>
      </c>
      <c r="O648" s="0" t="n">
        <v>2.4568</v>
      </c>
      <c r="P648" s="0" t="n">
        <v>0.01</v>
      </c>
      <c r="Q648" s="0" t="n">
        <v>0</v>
      </c>
      <c r="R648" s="0" t="n">
        <v>0.0558</v>
      </c>
      <c r="S648" s="0" t="n">
        <v>1</v>
      </c>
      <c r="T648" s="0" t="n">
        <v>6779.6851</v>
      </c>
      <c r="U648" s="0" t="n">
        <v>0</v>
      </c>
      <c r="V648" s="0" t="n">
        <v>-6777.0752</v>
      </c>
      <c r="W648" s="0" t="n">
        <v>-2.6092</v>
      </c>
      <c r="X648" s="0" t="n">
        <v>-7539.3545</v>
      </c>
      <c r="Y648" s="0" t="n">
        <v>1063.8132</v>
      </c>
      <c r="Z648" s="0" t="n">
        <v>8957.1133</v>
      </c>
      <c r="AA648" s="0" t="n">
        <v>505.1132</v>
      </c>
      <c r="AB648" s="0" t="n">
        <v>48.6932</v>
      </c>
      <c r="AC648" s="0" t="n">
        <v>15.368</v>
      </c>
      <c r="AD648" s="0" t="n">
        <v>14.47</v>
      </c>
      <c r="AE648" s="0" t="n">
        <v>14.1394</v>
      </c>
      <c r="AF648" s="0" t="n">
        <v>0.0022</v>
      </c>
      <c r="AG648" s="0" t="n">
        <v>0.0626</v>
      </c>
      <c r="AH648" s="0" t="n">
        <v>17.4377</v>
      </c>
    </row>
    <row r="649" customFormat="false" ht="12.8" hidden="false" customHeight="false" outlineLevel="0" collapsed="false">
      <c r="A649" s="0" t="n">
        <v>14</v>
      </c>
      <c r="B649" s="0" t="n">
        <v>23</v>
      </c>
      <c r="C649" s="0" t="n">
        <v>58.6552</v>
      </c>
      <c r="D649" s="0" t="n">
        <v>39.0712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8.445</v>
      </c>
      <c r="K649" s="0" t="n">
        <v>0</v>
      </c>
      <c r="L649" s="0" t="n">
        <v>0.0006</v>
      </c>
      <c r="M649" s="0" t="n">
        <v>0</v>
      </c>
      <c r="N649" s="0" t="n">
        <v>-0.0167</v>
      </c>
      <c r="O649" s="0" t="n">
        <v>2.4566</v>
      </c>
      <c r="P649" s="0" t="n">
        <v>0.01</v>
      </c>
      <c r="Q649" s="0" t="n">
        <v>0</v>
      </c>
      <c r="R649" s="0" t="n">
        <v>0.0558</v>
      </c>
      <c r="S649" s="0" t="n">
        <v>1</v>
      </c>
      <c r="T649" s="0" t="n">
        <v>6943.9072</v>
      </c>
      <c r="U649" s="0" t="n">
        <v>0</v>
      </c>
      <c r="V649" s="0" t="n">
        <v>-6936.5054</v>
      </c>
      <c r="W649" s="0" t="n">
        <v>-7.4853</v>
      </c>
      <c r="X649" s="0" t="n">
        <v>-7719.1533</v>
      </c>
      <c r="Y649" s="0" t="n">
        <v>1086.4009</v>
      </c>
      <c r="Z649" s="0" t="n">
        <v>9137.5068</v>
      </c>
      <c r="AA649" s="0" t="n">
        <v>516.0238</v>
      </c>
      <c r="AB649" s="0" t="n">
        <v>48.6932</v>
      </c>
      <c r="AC649" s="0" t="n">
        <v>16.391</v>
      </c>
      <c r="AD649" s="0" t="n">
        <v>15.7492</v>
      </c>
      <c r="AE649" s="0" t="n">
        <v>14.571</v>
      </c>
      <c r="AF649" s="0" t="n">
        <v>0.0022</v>
      </c>
      <c r="AG649" s="0" t="n">
        <v>0.0626</v>
      </c>
      <c r="AH649" s="0" t="n">
        <v>17.3952</v>
      </c>
    </row>
    <row r="650" customFormat="false" ht="12.8" hidden="false" customHeight="false" outlineLevel="0" collapsed="false">
      <c r="A650" s="0" t="n">
        <v>14</v>
      </c>
      <c r="B650" s="0" t="n">
        <v>24</v>
      </c>
      <c r="C650" s="0" t="n">
        <v>58.6546</v>
      </c>
      <c r="D650" s="0" t="n">
        <v>39.0706</v>
      </c>
      <c r="E650" s="0" t="n">
        <v>0</v>
      </c>
      <c r="F650" s="0" t="n">
        <v>0</v>
      </c>
      <c r="G650" s="0" t="n">
        <v>0</v>
      </c>
      <c r="H650" s="0" t="n">
        <v>0</v>
      </c>
      <c r="I650" s="0" t="n">
        <v>0</v>
      </c>
      <c r="J650" s="0" t="n">
        <v>9.0896</v>
      </c>
      <c r="K650" s="0" t="n">
        <v>0</v>
      </c>
      <c r="L650" s="0" t="n">
        <v>0.0006</v>
      </c>
      <c r="M650" s="0" t="n">
        <v>0</v>
      </c>
      <c r="N650" s="0" t="n">
        <v>-0.0167</v>
      </c>
      <c r="O650" s="0" t="n">
        <v>2.4564</v>
      </c>
      <c r="P650" s="0" t="n">
        <v>0.01</v>
      </c>
      <c r="Q650" s="0" t="n">
        <v>0</v>
      </c>
      <c r="R650" s="0" t="n">
        <v>0.0558</v>
      </c>
      <c r="S650" s="0" t="n">
        <v>1</v>
      </c>
      <c r="T650" s="0" t="n">
        <v>7525.959</v>
      </c>
      <c r="U650" s="0" t="n">
        <v>0</v>
      </c>
      <c r="V650" s="0" t="n">
        <v>-7517.8887</v>
      </c>
      <c r="W650" s="0" t="n">
        <v>-8.3676</v>
      </c>
      <c r="X650" s="0" t="n">
        <v>-8399.3232</v>
      </c>
      <c r="Y650" s="0" t="n">
        <v>1177.222</v>
      </c>
      <c r="Z650" s="0" t="n">
        <v>9854.3682</v>
      </c>
      <c r="AA650" s="0" t="n">
        <v>579.296</v>
      </c>
      <c r="AB650" s="0" t="n">
        <v>48.6932</v>
      </c>
      <c r="AC650" s="0" t="n">
        <v>17.008</v>
      </c>
      <c r="AD650" s="0" t="n">
        <v>16.3706</v>
      </c>
      <c r="AE650" s="0" t="n">
        <v>14.9769</v>
      </c>
      <c r="AF650" s="0" t="n">
        <v>0.0022</v>
      </c>
      <c r="AG650" s="0" t="n">
        <v>0.0626</v>
      </c>
      <c r="AH650" s="0" t="n">
        <v>16.6196</v>
      </c>
    </row>
    <row r="651" customFormat="false" ht="12.8" hidden="false" customHeight="false" outlineLevel="0" collapsed="false">
      <c r="A651" s="0" t="n">
        <v>14</v>
      </c>
      <c r="B651" s="0" t="n">
        <v>25</v>
      </c>
      <c r="C651" s="0" t="n">
        <v>58.6541</v>
      </c>
      <c r="D651" s="0" t="n">
        <v>39.0701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7.1892</v>
      </c>
      <c r="K651" s="0" t="n">
        <v>0</v>
      </c>
      <c r="L651" s="0" t="n">
        <v>0.0006</v>
      </c>
      <c r="M651" s="0" t="n">
        <v>0</v>
      </c>
      <c r="N651" s="0" t="n">
        <v>-0.0167</v>
      </c>
      <c r="O651" s="0" t="n">
        <v>2.4563</v>
      </c>
      <c r="P651" s="0" t="n">
        <v>0.01</v>
      </c>
      <c r="Q651" s="0" t="n">
        <v>0</v>
      </c>
      <c r="R651" s="0" t="n">
        <v>0.0558</v>
      </c>
      <c r="S651" s="0" t="n">
        <v>0.8987</v>
      </c>
      <c r="T651" s="0" t="n">
        <v>5209.2178</v>
      </c>
      <c r="U651" s="0" t="n">
        <v>0</v>
      </c>
      <c r="V651" s="0" t="n">
        <v>-5204.521</v>
      </c>
      <c r="W651" s="0" t="n">
        <v>-5.014</v>
      </c>
      <c r="X651" s="0" t="n">
        <v>-5679.6509</v>
      </c>
      <c r="Y651" s="0" t="n">
        <v>866.4209</v>
      </c>
      <c r="Z651" s="0" t="n">
        <v>7215.1943</v>
      </c>
      <c r="AA651" s="0" t="n">
        <v>356.4742</v>
      </c>
      <c r="AB651" s="0" t="n">
        <v>48.6932</v>
      </c>
      <c r="AC651" s="0" t="n">
        <v>16.507</v>
      </c>
      <c r="AD651" s="0" t="n">
        <v>16.0552</v>
      </c>
      <c r="AE651" s="0" t="n">
        <v>15.1645</v>
      </c>
      <c r="AF651" s="0" t="n">
        <v>0.0022</v>
      </c>
      <c r="AG651" s="0" t="n">
        <v>0.0626</v>
      </c>
      <c r="AH651" s="0" t="n">
        <v>19.6374</v>
      </c>
    </row>
    <row r="652" customFormat="false" ht="12.8" hidden="false" customHeight="false" outlineLevel="0" collapsed="false">
      <c r="A652" s="0" t="n">
        <v>14</v>
      </c>
      <c r="B652" s="0" t="n">
        <v>26</v>
      </c>
      <c r="C652" s="0" t="n">
        <v>58.6535</v>
      </c>
      <c r="D652" s="0" t="n">
        <v>39.0695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8.9285</v>
      </c>
      <c r="K652" s="0" t="n">
        <v>0</v>
      </c>
      <c r="L652" s="0" t="n">
        <v>0.0006</v>
      </c>
      <c r="M652" s="0" t="n">
        <v>0</v>
      </c>
      <c r="N652" s="0" t="n">
        <v>-0.0167</v>
      </c>
      <c r="O652" s="0" t="n">
        <v>2.4561</v>
      </c>
      <c r="P652" s="0" t="n">
        <v>0.01</v>
      </c>
      <c r="Q652" s="0" t="n">
        <v>0</v>
      </c>
      <c r="R652" s="0" t="n">
        <v>0.0558</v>
      </c>
      <c r="S652" s="0" t="n">
        <v>0.8299</v>
      </c>
      <c r="T652" s="0" t="n">
        <v>6709.3579</v>
      </c>
      <c r="U652" s="0" t="n">
        <v>0</v>
      </c>
      <c r="V652" s="0" t="n">
        <v>-6704.8203</v>
      </c>
      <c r="W652" s="0" t="n">
        <v>-4.6758</v>
      </c>
      <c r="X652" s="0" t="n">
        <v>-7444.0039</v>
      </c>
      <c r="Y652" s="0" t="n">
        <v>1048.384</v>
      </c>
      <c r="Z652" s="0" t="n">
        <v>8921.6289</v>
      </c>
      <c r="AA652" s="0" t="n">
        <v>485.8296</v>
      </c>
      <c r="AB652" s="0" t="n">
        <v>48.6932</v>
      </c>
      <c r="AC652" s="0" t="n">
        <v>16.73</v>
      </c>
      <c r="AD652" s="0" t="n">
        <v>16.1701</v>
      </c>
      <c r="AE652" s="0" t="n">
        <v>15.3264</v>
      </c>
      <c r="AF652" s="0" t="n">
        <v>0.0022</v>
      </c>
      <c r="AG652" s="0" t="n">
        <v>0.0626</v>
      </c>
      <c r="AH652" s="0" t="n">
        <v>17.8265</v>
      </c>
    </row>
    <row r="653" customFormat="false" ht="12.8" hidden="false" customHeight="false" outlineLevel="0" collapsed="false">
      <c r="A653" s="0" t="n">
        <v>14</v>
      </c>
      <c r="B653" s="0" t="n">
        <v>27</v>
      </c>
      <c r="C653" s="0" t="n">
        <v>58.6529</v>
      </c>
      <c r="D653" s="0" t="n">
        <v>39.0689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8.4519</v>
      </c>
      <c r="K653" s="0" t="n">
        <v>0</v>
      </c>
      <c r="L653" s="0" t="n">
        <v>0.0006</v>
      </c>
      <c r="M653" s="0" t="n">
        <v>0</v>
      </c>
      <c r="N653" s="0" t="n">
        <v>-0.0167</v>
      </c>
      <c r="O653" s="0" t="n">
        <v>2.4559</v>
      </c>
      <c r="P653" s="0" t="n">
        <v>0.01</v>
      </c>
      <c r="Q653" s="0" t="n">
        <v>0</v>
      </c>
      <c r="R653" s="0" t="n">
        <v>0.0558</v>
      </c>
      <c r="S653" s="0" t="n">
        <v>1</v>
      </c>
      <c r="T653" s="0" t="n">
        <v>6620.5742</v>
      </c>
      <c r="U653" s="0" t="n">
        <v>0</v>
      </c>
      <c r="V653" s="0" t="n">
        <v>-6617.6567</v>
      </c>
      <c r="W653" s="0" t="n">
        <v>-2.8851</v>
      </c>
      <c r="X653" s="0" t="n">
        <v>-7342.8271</v>
      </c>
      <c r="Y653" s="0" t="n">
        <v>1040.488</v>
      </c>
      <c r="Z653" s="0" t="n">
        <v>8819.3809</v>
      </c>
      <c r="AA653" s="0" t="n">
        <v>481.5974</v>
      </c>
      <c r="AB653" s="0" t="n">
        <v>48.6932</v>
      </c>
      <c r="AC653" s="0" t="n">
        <v>16.849</v>
      </c>
      <c r="AD653" s="0" t="n">
        <v>15.9469</v>
      </c>
      <c r="AE653" s="0" t="n">
        <v>15.3932</v>
      </c>
      <c r="AF653" s="0" t="n">
        <v>0.0022</v>
      </c>
      <c r="AG653" s="0" t="n">
        <v>0.0626</v>
      </c>
      <c r="AH653" s="0" t="n">
        <v>17.8261</v>
      </c>
    </row>
    <row r="654" customFormat="false" ht="12.8" hidden="false" customHeight="false" outlineLevel="0" collapsed="false">
      <c r="A654" s="0" t="n">
        <v>14</v>
      </c>
      <c r="B654" s="0" t="n">
        <v>28</v>
      </c>
      <c r="C654" s="0" t="n">
        <v>58.6524</v>
      </c>
      <c r="D654" s="0" t="n">
        <v>39.0684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6.6262</v>
      </c>
      <c r="K654" s="0" t="n">
        <v>0</v>
      </c>
      <c r="L654" s="0" t="n">
        <v>0.0006</v>
      </c>
      <c r="M654" s="0" t="n">
        <v>0</v>
      </c>
      <c r="N654" s="0" t="n">
        <v>-0.0167</v>
      </c>
      <c r="O654" s="0" t="n">
        <v>2.4557</v>
      </c>
      <c r="P654" s="0" t="n">
        <v>0.01</v>
      </c>
      <c r="Q654" s="0" t="n">
        <v>0</v>
      </c>
      <c r="R654" s="0" t="n">
        <v>0.0558</v>
      </c>
      <c r="S654" s="0" t="n">
        <v>0.9724</v>
      </c>
      <c r="T654" s="0" t="n">
        <v>3928.1714</v>
      </c>
      <c r="U654" s="0" t="n">
        <v>0</v>
      </c>
      <c r="V654" s="0" t="n">
        <v>-3923.0322</v>
      </c>
      <c r="W654" s="0" t="n">
        <v>-5.2163</v>
      </c>
      <c r="X654" s="0" t="n">
        <v>-4169.1904</v>
      </c>
      <c r="Y654" s="0" t="n">
        <v>740.7676</v>
      </c>
      <c r="Z654" s="0" t="n">
        <v>5654.3101</v>
      </c>
      <c r="AA654" s="0" t="n">
        <v>265.0427</v>
      </c>
      <c r="AB654" s="0" t="n">
        <v>48.6932</v>
      </c>
      <c r="AC654" s="0" t="n">
        <v>16.886</v>
      </c>
      <c r="AD654" s="0" t="n">
        <v>16.5151</v>
      </c>
      <c r="AE654" s="0" t="n">
        <v>15.5815</v>
      </c>
      <c r="AF654" s="0" t="n">
        <v>0.0022</v>
      </c>
      <c r="AG654" s="0" t="n">
        <v>0.0626</v>
      </c>
      <c r="AH654" s="0" t="n">
        <v>20.598</v>
      </c>
    </row>
    <row r="655" customFormat="false" ht="12.8" hidden="false" customHeight="false" outlineLevel="0" collapsed="false">
      <c r="A655" s="0" t="n">
        <v>14</v>
      </c>
      <c r="B655" s="0" t="n">
        <v>29</v>
      </c>
      <c r="C655" s="0" t="n">
        <v>58.6518</v>
      </c>
      <c r="D655" s="0" t="n">
        <v>39.0678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8.6489</v>
      </c>
      <c r="K655" s="0" t="n">
        <v>0</v>
      </c>
      <c r="L655" s="0" t="n">
        <v>0.0006</v>
      </c>
      <c r="M655" s="0" t="n">
        <v>0</v>
      </c>
      <c r="N655" s="0" t="n">
        <v>-0.0167</v>
      </c>
      <c r="O655" s="0" t="n">
        <v>2.4556</v>
      </c>
      <c r="P655" s="0" t="n">
        <v>0.01</v>
      </c>
      <c r="Q655" s="0" t="n">
        <v>0</v>
      </c>
      <c r="R655" s="0" t="n">
        <v>0.0558</v>
      </c>
      <c r="S655" s="0" t="n">
        <v>1</v>
      </c>
      <c r="T655" s="0" t="n">
        <v>6659.9873</v>
      </c>
      <c r="U655" s="0" t="n">
        <v>0</v>
      </c>
      <c r="V655" s="0" t="n">
        <v>-6657.9424</v>
      </c>
      <c r="W655" s="0" t="n">
        <v>-2.0607</v>
      </c>
      <c r="X655" s="0" t="n">
        <v>-7389.7461</v>
      </c>
      <c r="Y655" s="0" t="n">
        <v>1050.5469</v>
      </c>
      <c r="Z655" s="0" t="n">
        <v>8786.6279</v>
      </c>
      <c r="AA655" s="0" t="n">
        <v>486.8492</v>
      </c>
      <c r="AB655" s="0" t="n">
        <v>48.6932</v>
      </c>
      <c r="AC655" s="0" t="n">
        <v>17.211</v>
      </c>
      <c r="AD655" s="0" t="n">
        <v>16.0247</v>
      </c>
      <c r="AE655" s="0" t="n">
        <v>15.597</v>
      </c>
      <c r="AF655" s="0" t="n">
        <v>0.0022</v>
      </c>
      <c r="AG655" s="0" t="n">
        <v>0.0626</v>
      </c>
      <c r="AH655" s="0" t="n">
        <v>17.3389</v>
      </c>
    </row>
    <row r="656" customFormat="false" ht="12.8" hidden="false" customHeight="false" outlineLevel="0" collapsed="false">
      <c r="A656" s="0" t="n">
        <v>14</v>
      </c>
      <c r="B656" s="0" t="n">
        <v>30</v>
      </c>
      <c r="C656" s="0" t="n">
        <v>58.6512</v>
      </c>
      <c r="D656" s="0" t="n">
        <v>39.0672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8.1604</v>
      </c>
      <c r="K656" s="0" t="n">
        <v>0</v>
      </c>
      <c r="L656" s="0" t="n">
        <v>0.0006</v>
      </c>
      <c r="M656" s="0" t="n">
        <v>0</v>
      </c>
      <c r="N656" s="0" t="n">
        <v>-0.0167</v>
      </c>
      <c r="O656" s="0" t="n">
        <v>2.4554</v>
      </c>
      <c r="P656" s="0" t="n">
        <v>0.01</v>
      </c>
      <c r="Q656" s="0" t="n">
        <v>0</v>
      </c>
      <c r="R656" s="0" t="n">
        <v>0.0558</v>
      </c>
      <c r="S656" s="0" t="n">
        <v>1</v>
      </c>
      <c r="T656" s="0" t="n">
        <v>6076.8115</v>
      </c>
      <c r="U656" s="0" t="n">
        <v>0</v>
      </c>
      <c r="V656" s="0" t="n">
        <v>-6069.2056</v>
      </c>
      <c r="W656" s="0" t="n">
        <v>-7.5314</v>
      </c>
      <c r="X656" s="0" t="n">
        <v>-6689.7622</v>
      </c>
      <c r="Y656" s="0" t="n">
        <v>974.8862</v>
      </c>
      <c r="Z656" s="0" t="n">
        <v>8001.5522</v>
      </c>
      <c r="AA656" s="0" t="n">
        <v>426.1477</v>
      </c>
      <c r="AB656" s="0" t="n">
        <v>48.6932</v>
      </c>
      <c r="AC656" s="0" t="n">
        <v>17.933</v>
      </c>
      <c r="AD656" s="0" t="n">
        <v>17.2167</v>
      </c>
      <c r="AE656" s="0" t="n">
        <v>15.8939</v>
      </c>
      <c r="AF656" s="0" t="n">
        <v>0.0022</v>
      </c>
      <c r="AG656" s="0" t="n">
        <v>0.0626</v>
      </c>
      <c r="AH656" s="0" t="n">
        <v>17.8876</v>
      </c>
    </row>
    <row r="657" customFormat="false" ht="12.8" hidden="false" customHeight="false" outlineLevel="0" collapsed="false">
      <c r="A657" s="0" t="n">
        <v>14</v>
      </c>
      <c r="B657" s="0" t="n">
        <v>31</v>
      </c>
      <c r="C657" s="0" t="n">
        <v>58.6507</v>
      </c>
      <c r="D657" s="0" t="n">
        <v>39.0667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7.7263</v>
      </c>
      <c r="K657" s="0" t="n">
        <v>0</v>
      </c>
      <c r="L657" s="0" t="n">
        <v>0.0006</v>
      </c>
      <c r="M657" s="0" t="n">
        <v>0</v>
      </c>
      <c r="N657" s="0" t="n">
        <v>-0.0168</v>
      </c>
      <c r="O657" s="0" t="n">
        <v>2.4552</v>
      </c>
      <c r="P657" s="0" t="n">
        <v>0.01</v>
      </c>
      <c r="Q657" s="0" t="n">
        <v>0</v>
      </c>
      <c r="R657" s="0" t="n">
        <v>0.0558</v>
      </c>
      <c r="S657" s="0" t="n">
        <v>1</v>
      </c>
      <c r="T657" s="0" t="n">
        <v>5418.9946</v>
      </c>
      <c r="U657" s="0" t="n">
        <v>0</v>
      </c>
      <c r="V657" s="0" t="n">
        <v>-5409.752</v>
      </c>
      <c r="W657" s="0" t="n">
        <v>-9.2763</v>
      </c>
      <c r="X657" s="0" t="n">
        <v>-5909.748</v>
      </c>
      <c r="Y657" s="0" t="n">
        <v>890.0637</v>
      </c>
      <c r="Z657" s="0" t="n">
        <v>7222.8438</v>
      </c>
      <c r="AA657" s="0" t="n">
        <v>360.1731</v>
      </c>
      <c r="AB657" s="0" t="n">
        <v>48.6932</v>
      </c>
      <c r="AC657" s="0" t="n">
        <v>18.529</v>
      </c>
      <c r="AD657" s="0" t="n">
        <v>17.8889</v>
      </c>
      <c r="AE657" s="0" t="n">
        <v>16.2347</v>
      </c>
      <c r="AF657" s="0" t="n">
        <v>0.0022</v>
      </c>
      <c r="AG657" s="0" t="n">
        <v>0.0626</v>
      </c>
      <c r="AH657" s="0" t="n">
        <v>18.628</v>
      </c>
    </row>
    <row r="658" customFormat="false" ht="12.8" hidden="false" customHeight="false" outlineLevel="0" collapsed="false">
      <c r="A658" s="0" t="n">
        <v>14</v>
      </c>
      <c r="B658" s="0" t="n">
        <v>32</v>
      </c>
      <c r="C658" s="0" t="n">
        <v>58.6501</v>
      </c>
      <c r="D658" s="0" t="n">
        <v>39.0661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10.5837</v>
      </c>
      <c r="K658" s="0" t="n">
        <v>0</v>
      </c>
      <c r="L658" s="0" t="n">
        <v>0.0006</v>
      </c>
      <c r="M658" s="0" t="n">
        <v>0</v>
      </c>
      <c r="N658" s="0" t="n">
        <v>-0.0168</v>
      </c>
      <c r="O658" s="0" t="n">
        <v>2.455</v>
      </c>
      <c r="P658" s="0" t="n">
        <v>0.01</v>
      </c>
      <c r="Q658" s="0" t="n">
        <v>0</v>
      </c>
      <c r="R658" s="0" t="n">
        <v>0.0558</v>
      </c>
      <c r="S658" s="0" t="n">
        <v>1</v>
      </c>
      <c r="T658" s="0" t="n">
        <v>7951.1025</v>
      </c>
      <c r="U658" s="0" t="n">
        <v>0</v>
      </c>
      <c r="V658" s="0" t="n">
        <v>-7943.2314</v>
      </c>
      <c r="W658" s="0" t="n">
        <v>-8.1131</v>
      </c>
      <c r="X658" s="0" t="n">
        <v>-8889.7461</v>
      </c>
      <c r="Y658" s="0" t="n">
        <v>1117.0284</v>
      </c>
      <c r="Z658" s="0" t="n">
        <v>10262.7285</v>
      </c>
      <c r="AA658" s="0" t="n">
        <v>518.9867</v>
      </c>
      <c r="AB658" s="0" t="n">
        <v>48.6932</v>
      </c>
      <c r="AC658" s="0" t="n">
        <v>18.681</v>
      </c>
      <c r="AD658" s="0" t="n">
        <v>17.9796</v>
      </c>
      <c r="AE658" s="0" t="n">
        <v>16.476</v>
      </c>
      <c r="AF658" s="0" t="n">
        <v>0.0022</v>
      </c>
      <c r="AG658" s="0" t="n">
        <v>0.0626</v>
      </c>
      <c r="AH658" s="0" t="n">
        <v>18.849</v>
      </c>
    </row>
    <row r="659" customFormat="false" ht="12.8" hidden="false" customHeight="false" outlineLevel="0" collapsed="false">
      <c r="A659" s="0" t="n">
        <v>14</v>
      </c>
      <c r="B659" s="0" t="n">
        <v>33</v>
      </c>
      <c r="C659" s="0" t="n">
        <v>58.6495</v>
      </c>
      <c r="D659" s="0" t="n">
        <v>39.0655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8.338</v>
      </c>
      <c r="K659" s="0" t="n">
        <v>0</v>
      </c>
      <c r="L659" s="0" t="n">
        <v>0.0006</v>
      </c>
      <c r="M659" s="0" t="n">
        <v>0</v>
      </c>
      <c r="N659" s="0" t="n">
        <v>-0.0168</v>
      </c>
      <c r="O659" s="0" t="n">
        <v>2.4549</v>
      </c>
      <c r="P659" s="0" t="n">
        <v>0.01</v>
      </c>
      <c r="Q659" s="0" t="n">
        <v>0</v>
      </c>
      <c r="R659" s="0" t="n">
        <v>0.0558</v>
      </c>
      <c r="S659" s="0" t="n">
        <v>1</v>
      </c>
      <c r="T659" s="0" t="n">
        <v>5235.2417</v>
      </c>
      <c r="U659" s="0" t="n">
        <v>0</v>
      </c>
      <c r="V659" s="0" t="n">
        <v>-5228.6147</v>
      </c>
      <c r="W659" s="0" t="n">
        <v>-6.9491</v>
      </c>
      <c r="X659" s="0" t="n">
        <v>-5696.1357</v>
      </c>
      <c r="Y659" s="0" t="n">
        <v>802.0752</v>
      </c>
      <c r="Z659" s="0" t="n">
        <v>6887.3267</v>
      </c>
      <c r="AA659" s="0" t="n">
        <v>284.3972</v>
      </c>
      <c r="AB659" s="0" t="n">
        <v>48.6932</v>
      </c>
      <c r="AC659" s="0" t="n">
        <v>18.311</v>
      </c>
      <c r="AD659" s="0" t="n">
        <v>17.9706</v>
      </c>
      <c r="AE659" s="0" t="n">
        <v>16.6413</v>
      </c>
      <c r="AF659" s="0" t="n">
        <v>0.0022</v>
      </c>
      <c r="AG659" s="0" t="n">
        <v>0.0626</v>
      </c>
      <c r="AH659" s="0" t="n">
        <v>20.6562</v>
      </c>
    </row>
    <row r="660" customFormat="false" ht="12.8" hidden="false" customHeight="false" outlineLevel="0" collapsed="false">
      <c r="A660" s="0" t="n">
        <v>14</v>
      </c>
      <c r="B660" s="0" t="n">
        <v>34</v>
      </c>
      <c r="C660" s="0" t="n">
        <v>58.649</v>
      </c>
      <c r="D660" s="0" t="n">
        <v>39.065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8.2993</v>
      </c>
      <c r="K660" s="0" t="n">
        <v>0</v>
      </c>
      <c r="L660" s="0" t="n">
        <v>0.0006</v>
      </c>
      <c r="M660" s="0" t="n">
        <v>0</v>
      </c>
      <c r="N660" s="0" t="n">
        <v>-0.0168</v>
      </c>
      <c r="O660" s="0" t="n">
        <v>2.4547</v>
      </c>
      <c r="P660" s="0" t="n">
        <v>0.01</v>
      </c>
      <c r="Q660" s="0" t="n">
        <v>0</v>
      </c>
      <c r="R660" s="0" t="n">
        <v>0.0558</v>
      </c>
      <c r="S660" s="0" t="n">
        <v>1</v>
      </c>
      <c r="T660" s="0" t="n">
        <v>5608.5127</v>
      </c>
      <c r="U660" s="0" t="n">
        <v>0</v>
      </c>
      <c r="V660" s="0" t="n">
        <v>-5602.8096</v>
      </c>
      <c r="W660" s="0" t="n">
        <v>-5.3692</v>
      </c>
      <c r="X660" s="0" t="n">
        <v>-6137.4556</v>
      </c>
      <c r="Y660" s="0" t="n">
        <v>792.1756</v>
      </c>
      <c r="Z660" s="0" t="n">
        <v>7380.564</v>
      </c>
      <c r="AA660" s="0" t="n">
        <v>276.4388</v>
      </c>
      <c r="AB660" s="0" t="n">
        <v>48.6932</v>
      </c>
      <c r="AC660" s="0" t="n">
        <v>18.216</v>
      </c>
      <c r="AD660" s="0" t="n">
        <v>17.796</v>
      </c>
      <c r="AE660" s="0" t="n">
        <v>16.7242</v>
      </c>
      <c r="AF660" s="0" t="n">
        <v>0.0022</v>
      </c>
      <c r="AG660" s="0" t="n">
        <v>0.0626</v>
      </c>
      <c r="AH660" s="0" t="n">
        <v>23.1573</v>
      </c>
    </row>
    <row r="661" customFormat="false" ht="12.8" hidden="false" customHeight="false" outlineLevel="0" collapsed="false">
      <c r="A661" s="0" t="n">
        <v>14</v>
      </c>
      <c r="B661" s="0" t="n">
        <v>35</v>
      </c>
      <c r="C661" s="0" t="n">
        <v>58.6484</v>
      </c>
      <c r="D661" s="0" t="n">
        <v>39.0644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9.7483</v>
      </c>
      <c r="K661" s="0" t="n">
        <v>0</v>
      </c>
      <c r="L661" s="0" t="n">
        <v>0.0006</v>
      </c>
      <c r="M661" s="0" t="n">
        <v>0</v>
      </c>
      <c r="N661" s="0" t="n">
        <v>-0.0168</v>
      </c>
      <c r="O661" s="0" t="n">
        <v>2.4545</v>
      </c>
      <c r="P661" s="0" t="n">
        <v>0.01</v>
      </c>
      <c r="Q661" s="0" t="n">
        <v>0</v>
      </c>
      <c r="R661" s="0" t="n">
        <v>0.0558</v>
      </c>
      <c r="S661" s="0" t="n">
        <v>1</v>
      </c>
      <c r="T661" s="0" t="n">
        <v>7534.9565</v>
      </c>
      <c r="U661" s="0" t="n">
        <v>0</v>
      </c>
      <c r="V661" s="0" t="n">
        <v>-7530.1528</v>
      </c>
      <c r="W661" s="0" t="n">
        <v>-4.4498</v>
      </c>
      <c r="X661" s="0" t="n">
        <v>-8405.6338</v>
      </c>
      <c r="Y661" s="0" t="n">
        <v>883.1365</v>
      </c>
      <c r="Z661" s="0" t="n">
        <v>9753.0576</v>
      </c>
      <c r="AA661" s="0" t="n">
        <v>340.8186</v>
      </c>
      <c r="AB661" s="0" t="n">
        <v>48.6932</v>
      </c>
      <c r="AC661" s="0" t="n">
        <v>18.275</v>
      </c>
      <c r="AD661" s="0" t="n">
        <v>17.6812</v>
      </c>
      <c r="AE661" s="0" t="n">
        <v>16.7701</v>
      </c>
      <c r="AF661" s="0" t="n">
        <v>0.0022</v>
      </c>
      <c r="AG661" s="0" t="n">
        <v>0.0626</v>
      </c>
      <c r="AH661" s="0" t="n">
        <v>26.5938</v>
      </c>
    </row>
    <row r="662" customFormat="false" ht="12.8" hidden="false" customHeight="false" outlineLevel="0" collapsed="false">
      <c r="A662" s="0" t="n">
        <v>14</v>
      </c>
      <c r="B662" s="0" t="n">
        <v>36</v>
      </c>
      <c r="C662" s="0" t="n">
        <v>58.6478</v>
      </c>
      <c r="D662" s="0" t="n">
        <v>39.0638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9.3606</v>
      </c>
      <c r="K662" s="0" t="n">
        <v>0</v>
      </c>
      <c r="L662" s="0" t="n">
        <v>0.0006</v>
      </c>
      <c r="M662" s="0" t="n">
        <v>0</v>
      </c>
      <c r="N662" s="0" t="n">
        <v>-0.0168</v>
      </c>
      <c r="O662" s="0" t="n">
        <v>2.4543</v>
      </c>
      <c r="P662" s="0" t="n">
        <v>0.01</v>
      </c>
      <c r="Q662" s="0" t="n">
        <v>0</v>
      </c>
      <c r="R662" s="0" t="n">
        <v>0.0558</v>
      </c>
      <c r="S662" s="0" t="n">
        <v>1</v>
      </c>
      <c r="T662" s="0" t="n">
        <v>7128.981</v>
      </c>
      <c r="U662" s="0" t="n">
        <v>0</v>
      </c>
      <c r="V662" s="0" t="n">
        <v>-7124.6753</v>
      </c>
      <c r="W662" s="0" t="n">
        <v>-4.0705</v>
      </c>
      <c r="X662" s="0" t="n">
        <v>-7928.8242</v>
      </c>
      <c r="Y662" s="0" t="n">
        <v>781.6574</v>
      </c>
      <c r="Z662" s="0" t="n">
        <v>9253.5342</v>
      </c>
      <c r="AA662" s="0" t="n">
        <v>269.6566</v>
      </c>
      <c r="AB662" s="0" t="n">
        <v>48.6932</v>
      </c>
      <c r="AC662" s="0" t="n">
        <v>18.132</v>
      </c>
      <c r="AD662" s="0" t="n">
        <v>17.6455</v>
      </c>
      <c r="AE662" s="0" t="n">
        <v>16.8081</v>
      </c>
      <c r="AF662" s="0" t="n">
        <v>0.0022</v>
      </c>
      <c r="AG662" s="0" t="n">
        <v>0.0626</v>
      </c>
      <c r="AH662" s="0" t="n">
        <v>31.6486</v>
      </c>
    </row>
    <row r="663" customFormat="false" ht="12.8" hidden="false" customHeight="false" outlineLevel="0" collapsed="false">
      <c r="A663" s="0" t="n">
        <v>14</v>
      </c>
      <c r="B663" s="0" t="n">
        <v>37</v>
      </c>
      <c r="C663" s="0" t="n">
        <v>58.6473</v>
      </c>
      <c r="D663" s="0" t="n">
        <v>39.0633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5.5298</v>
      </c>
      <c r="K663" s="0" t="n">
        <v>0</v>
      </c>
      <c r="L663" s="0" t="n">
        <v>0.0006</v>
      </c>
      <c r="M663" s="0" t="n">
        <v>0</v>
      </c>
      <c r="N663" s="0" t="n">
        <v>-0.0168</v>
      </c>
      <c r="O663" s="0" t="n">
        <v>2.4542</v>
      </c>
      <c r="P663" s="0" t="n">
        <v>0.01</v>
      </c>
      <c r="Q663" s="0" t="n">
        <v>0</v>
      </c>
      <c r="R663" s="0" t="n">
        <v>0.0558</v>
      </c>
      <c r="S663" s="0" t="n">
        <v>1</v>
      </c>
      <c r="T663" s="0" t="n">
        <v>1779.75</v>
      </c>
      <c r="U663" s="0" t="n">
        <v>0</v>
      </c>
      <c r="V663" s="0" t="n">
        <v>-1775.8333</v>
      </c>
      <c r="W663" s="0" t="n">
        <v>-3.5932</v>
      </c>
      <c r="X663" s="0" t="n">
        <v>-1636.4719</v>
      </c>
      <c r="Y663" s="0" t="n">
        <v>547.7598</v>
      </c>
      <c r="Z663" s="0" t="n">
        <v>3061.1646</v>
      </c>
      <c r="AA663" s="0" t="n">
        <v>120.3074</v>
      </c>
      <c r="AB663" s="0" t="n">
        <v>48.6932</v>
      </c>
      <c r="AC663" s="0" t="n">
        <v>17.723</v>
      </c>
      <c r="AD663" s="0" t="n">
        <v>17.5809</v>
      </c>
      <c r="AE663" s="0" t="n">
        <v>16.8315</v>
      </c>
      <c r="AF663" s="0" t="n">
        <v>0.0022</v>
      </c>
      <c r="AG663" s="0" t="n">
        <v>0.0626</v>
      </c>
      <c r="AH663" s="0" t="n">
        <v>20.9214</v>
      </c>
    </row>
    <row r="664" customFormat="false" ht="12.8" hidden="false" customHeight="false" outlineLevel="0" collapsed="false">
      <c r="A664" s="0" t="n">
        <v>14</v>
      </c>
      <c r="B664" s="0" t="n">
        <v>38</v>
      </c>
      <c r="C664" s="0" t="n">
        <v>58.6467</v>
      </c>
      <c r="D664" s="0" t="n">
        <v>39.0627</v>
      </c>
      <c r="E664" s="0" t="n">
        <v>0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0.0006</v>
      </c>
      <c r="M664" s="0" t="n">
        <v>0</v>
      </c>
      <c r="N664" s="0" t="n">
        <v>-0.0168</v>
      </c>
      <c r="O664" s="0" t="n">
        <v>2.4542</v>
      </c>
      <c r="P664" s="0" t="n">
        <v>0.01</v>
      </c>
      <c r="Q664" s="0" t="n">
        <v>0</v>
      </c>
      <c r="R664" s="0" t="n">
        <v>0.0558</v>
      </c>
      <c r="S664" s="0" t="n">
        <v>1</v>
      </c>
      <c r="T664" s="0" t="n">
        <v>-14.0928</v>
      </c>
      <c r="U664" s="0" t="n">
        <v>0</v>
      </c>
      <c r="V664" s="0" t="n">
        <v>16.6397</v>
      </c>
      <c r="W664" s="0" t="n">
        <v>-2.2209</v>
      </c>
      <c r="X664" s="0" t="n">
        <v>470.6295</v>
      </c>
      <c r="Y664" s="0" t="n">
        <v>499.0396</v>
      </c>
      <c r="Z664" s="0" t="n">
        <v>919.5254</v>
      </c>
      <c r="AA664" s="0" t="n">
        <v>73.0238</v>
      </c>
      <c r="AB664" s="0" t="n">
        <v>48.6932</v>
      </c>
      <c r="AC664" s="0" t="n">
        <v>17.308</v>
      </c>
      <c r="AD664" s="0" t="n">
        <v>17.3091</v>
      </c>
      <c r="AE664" s="0" t="n">
        <v>16.7968</v>
      </c>
      <c r="AF664" s="0" t="n">
        <v>0.0022</v>
      </c>
      <c r="AG664" s="0" t="n">
        <v>0.0626</v>
      </c>
      <c r="AH664" s="0" t="n">
        <v>0</v>
      </c>
    </row>
    <row r="665" customFormat="false" ht="12.8" hidden="false" customHeight="false" outlineLevel="0" collapsed="false">
      <c r="A665" s="0" t="n">
        <v>14</v>
      </c>
      <c r="B665" s="0" t="n">
        <v>39</v>
      </c>
      <c r="C665" s="0" t="n">
        <v>58.6461</v>
      </c>
      <c r="D665" s="0" t="n">
        <v>39.0621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0</v>
      </c>
      <c r="L665" s="0" t="n">
        <v>0.0006</v>
      </c>
      <c r="M665" s="0" t="n">
        <v>0</v>
      </c>
      <c r="N665" s="0" t="n">
        <v>-0.0168</v>
      </c>
      <c r="O665" s="0" t="n">
        <v>2.4542</v>
      </c>
      <c r="P665" s="0" t="n">
        <v>0.01</v>
      </c>
      <c r="Q665" s="0" t="n">
        <v>0</v>
      </c>
      <c r="R665" s="0" t="n">
        <v>0.0558</v>
      </c>
      <c r="S665" s="0" t="n">
        <v>1</v>
      </c>
      <c r="T665" s="0" t="n">
        <v>56.9779</v>
      </c>
      <c r="U665" s="0" t="n">
        <v>0</v>
      </c>
      <c r="V665" s="0" t="n">
        <v>-59.0319</v>
      </c>
      <c r="W665" s="0" t="n">
        <v>1.7163</v>
      </c>
      <c r="X665" s="0" t="n">
        <v>376.1534</v>
      </c>
      <c r="Y665" s="0" t="n">
        <v>405.3499</v>
      </c>
      <c r="Z665" s="0" t="n">
        <v>946.7316</v>
      </c>
      <c r="AA665" s="0" t="n">
        <v>-16.0327</v>
      </c>
      <c r="AB665" s="0" t="n">
        <v>48.6932</v>
      </c>
      <c r="AC665" s="0" t="n">
        <v>16.432</v>
      </c>
      <c r="AD665" s="0" t="n">
        <v>16.4276</v>
      </c>
      <c r="AE665" s="0" t="n">
        <v>16.5869</v>
      </c>
      <c r="AF665" s="0" t="n">
        <v>0.0022</v>
      </c>
      <c r="AG665" s="0" t="n">
        <v>0.0626</v>
      </c>
      <c r="AH665" s="0" t="n">
        <v>0</v>
      </c>
    </row>
    <row r="666" customFormat="false" ht="12.8" hidden="false" customHeight="false" outlineLevel="0" collapsed="false">
      <c r="A666" s="0" t="n">
        <v>14</v>
      </c>
      <c r="B666" s="0" t="n">
        <v>40</v>
      </c>
      <c r="C666" s="0" t="n">
        <v>58.6456</v>
      </c>
      <c r="D666" s="0" t="n">
        <v>39.0616</v>
      </c>
      <c r="E666" s="0" t="n">
        <v>0</v>
      </c>
      <c r="F666" s="0" t="n">
        <v>0</v>
      </c>
      <c r="G666" s="0" t="n">
        <v>0</v>
      </c>
      <c r="H666" s="0" t="n">
        <v>0</v>
      </c>
      <c r="I666" s="0" t="n">
        <v>0</v>
      </c>
      <c r="J666" s="0" t="n">
        <v>0</v>
      </c>
      <c r="K666" s="0" t="n">
        <v>0</v>
      </c>
      <c r="L666" s="0" t="n">
        <v>0.0006</v>
      </c>
      <c r="M666" s="0" t="n">
        <v>0</v>
      </c>
      <c r="N666" s="0" t="n">
        <v>-0.0168</v>
      </c>
      <c r="O666" s="0" t="n">
        <v>2.4542</v>
      </c>
      <c r="P666" s="0" t="n">
        <v>0.01</v>
      </c>
      <c r="Q666" s="0" t="n">
        <v>0</v>
      </c>
      <c r="R666" s="0" t="n">
        <v>0.0558</v>
      </c>
      <c r="S666" s="0" t="n">
        <v>1</v>
      </c>
      <c r="T666" s="0" t="n">
        <v>72.5983</v>
      </c>
      <c r="U666" s="0" t="n">
        <v>0</v>
      </c>
      <c r="V666" s="0" t="n">
        <v>-75.6867</v>
      </c>
      <c r="W666" s="0" t="n">
        <v>3.3715</v>
      </c>
      <c r="X666" s="0" t="n">
        <v>353.0869</v>
      </c>
      <c r="Y666" s="0" t="n">
        <v>382.8413</v>
      </c>
      <c r="Z666" s="0" t="n">
        <v>925.2416</v>
      </c>
      <c r="AA666" s="0" t="n">
        <v>-35.5897</v>
      </c>
      <c r="AB666" s="0" t="n">
        <v>48.6932</v>
      </c>
      <c r="AC666" s="0" t="n">
        <v>15.868</v>
      </c>
      <c r="AD666" s="0" t="n">
        <v>15.8618</v>
      </c>
      <c r="AE666" s="0" t="n">
        <v>16.3416</v>
      </c>
      <c r="AF666" s="0" t="n">
        <v>0.0022</v>
      </c>
      <c r="AG666" s="0" t="n">
        <v>0.0626</v>
      </c>
      <c r="AH666" s="0" t="n">
        <v>0</v>
      </c>
    </row>
    <row r="667" customFormat="false" ht="12.8" hidden="false" customHeight="false" outlineLevel="0" collapsed="false">
      <c r="A667" s="0" t="n">
        <v>14</v>
      </c>
      <c r="B667" s="0" t="n">
        <v>41</v>
      </c>
      <c r="C667" s="0" t="n">
        <v>58.645</v>
      </c>
      <c r="D667" s="0" t="n">
        <v>39.061</v>
      </c>
      <c r="E667" s="0" t="n">
        <v>0</v>
      </c>
      <c r="F667" s="0" t="n">
        <v>0</v>
      </c>
      <c r="G667" s="0" t="n">
        <v>0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0.0006</v>
      </c>
      <c r="M667" s="0" t="n">
        <v>0</v>
      </c>
      <c r="N667" s="0" t="n">
        <v>-0.0168</v>
      </c>
      <c r="O667" s="0" t="n">
        <v>2.4542</v>
      </c>
      <c r="P667" s="0" t="n">
        <v>0.01</v>
      </c>
      <c r="Q667" s="0" t="n">
        <v>0</v>
      </c>
      <c r="R667" s="0" t="n">
        <v>0.0558</v>
      </c>
      <c r="S667" s="0" t="n">
        <v>1</v>
      </c>
      <c r="T667" s="0" t="n">
        <v>74.8466</v>
      </c>
      <c r="U667" s="0" t="n">
        <v>0</v>
      </c>
      <c r="V667" s="0" t="n">
        <v>-79.0241</v>
      </c>
      <c r="W667" s="0" t="n">
        <v>4.1457</v>
      </c>
      <c r="X667" s="0" t="n">
        <v>346.6462</v>
      </c>
      <c r="Y667" s="0" t="n">
        <v>376.805</v>
      </c>
      <c r="Z667" s="0" t="n">
        <v>913.9298</v>
      </c>
      <c r="AA667" s="0" t="n">
        <v>-39.4888</v>
      </c>
      <c r="AB667" s="0" t="n">
        <v>48.6932</v>
      </c>
      <c r="AC667" s="0" t="n">
        <v>15.458</v>
      </c>
      <c r="AD667" s="0" t="n">
        <v>15.45</v>
      </c>
      <c r="AE667" s="0" t="n">
        <v>16.1022</v>
      </c>
      <c r="AF667" s="0" t="n">
        <v>0.0022</v>
      </c>
      <c r="AG667" s="0" t="n">
        <v>0.0626</v>
      </c>
      <c r="AH667" s="0" t="n">
        <v>0</v>
      </c>
    </row>
    <row r="668" customFormat="false" ht="12.8" hidden="false" customHeight="false" outlineLevel="0" collapsed="false">
      <c r="A668" s="0" t="n">
        <v>14</v>
      </c>
      <c r="B668" s="0" t="n">
        <v>42</v>
      </c>
      <c r="C668" s="0" t="n">
        <v>58.6444</v>
      </c>
      <c r="D668" s="0" t="n">
        <v>39.0604</v>
      </c>
      <c r="E668" s="0" t="n">
        <v>0</v>
      </c>
      <c r="F668" s="0" t="n">
        <v>0</v>
      </c>
      <c r="G668" s="0" t="n">
        <v>0</v>
      </c>
      <c r="H668" s="0" t="n">
        <v>0</v>
      </c>
      <c r="I668" s="0" t="n">
        <v>0</v>
      </c>
      <c r="J668" s="0" t="n">
        <v>0</v>
      </c>
      <c r="K668" s="0" t="n">
        <v>0</v>
      </c>
      <c r="L668" s="0" t="n">
        <v>0.0006</v>
      </c>
      <c r="M668" s="0" t="n">
        <v>0</v>
      </c>
      <c r="N668" s="0" t="n">
        <v>-0.0168</v>
      </c>
      <c r="O668" s="0" t="n">
        <v>2.4542</v>
      </c>
      <c r="P668" s="0" t="n">
        <v>0.01</v>
      </c>
      <c r="Q668" s="0" t="n">
        <v>0</v>
      </c>
      <c r="R668" s="0" t="n">
        <v>0.0558</v>
      </c>
      <c r="S668" s="0" t="n">
        <v>1</v>
      </c>
      <c r="T668" s="0" t="n">
        <v>75.5205</v>
      </c>
      <c r="U668" s="0" t="n">
        <v>0</v>
      </c>
      <c r="V668" s="0" t="n">
        <v>-79.2988</v>
      </c>
      <c r="W668" s="0" t="n">
        <v>3.852</v>
      </c>
      <c r="X668" s="0" t="n">
        <v>345.25</v>
      </c>
      <c r="Y668" s="0" t="n">
        <v>375.4993</v>
      </c>
      <c r="Z668" s="0" t="n">
        <v>899.0663</v>
      </c>
      <c r="AA668" s="0" t="n">
        <v>-39.8824</v>
      </c>
      <c r="AB668" s="0" t="n">
        <v>48.6932</v>
      </c>
      <c r="AC668" s="0" t="n">
        <v>15.286</v>
      </c>
      <c r="AD668" s="0" t="n">
        <v>15.2738</v>
      </c>
      <c r="AE668" s="0" t="n">
        <v>15.9132</v>
      </c>
      <c r="AF668" s="0" t="n">
        <v>0.0022</v>
      </c>
      <c r="AG668" s="0" t="n">
        <v>0.0626</v>
      </c>
      <c r="AH668" s="0" t="n">
        <v>0</v>
      </c>
    </row>
    <row r="669" customFormat="false" ht="12.8" hidden="false" customHeight="false" outlineLevel="0" collapsed="false">
      <c r="A669" s="0" t="n">
        <v>14</v>
      </c>
      <c r="B669" s="0" t="n">
        <v>43</v>
      </c>
      <c r="C669" s="0" t="n">
        <v>58.6439</v>
      </c>
      <c r="D669" s="0" t="n">
        <v>39.0599</v>
      </c>
      <c r="E669" s="0" t="n">
        <v>0</v>
      </c>
      <c r="F669" s="0" t="n">
        <v>0</v>
      </c>
      <c r="G669" s="0" t="n">
        <v>0</v>
      </c>
      <c r="H669" s="0" t="n">
        <v>0</v>
      </c>
      <c r="I669" s="0" t="n">
        <v>0</v>
      </c>
      <c r="J669" s="0" t="n">
        <v>0</v>
      </c>
      <c r="K669" s="0" t="n">
        <v>0</v>
      </c>
      <c r="L669" s="0" t="n">
        <v>0.0006</v>
      </c>
      <c r="M669" s="0" t="n">
        <v>0</v>
      </c>
      <c r="N669" s="0" t="n">
        <v>-0.0168</v>
      </c>
      <c r="O669" s="0" t="n">
        <v>2.4542</v>
      </c>
      <c r="P669" s="0" t="n">
        <v>0.01</v>
      </c>
      <c r="Q669" s="0" t="n">
        <v>0</v>
      </c>
      <c r="R669" s="0" t="n">
        <v>0.0558</v>
      </c>
      <c r="S669" s="0" t="n">
        <v>1</v>
      </c>
      <c r="T669" s="0" t="n">
        <v>76.5706</v>
      </c>
      <c r="U669" s="0" t="n">
        <v>0</v>
      </c>
      <c r="V669" s="0" t="n">
        <v>-79.6437</v>
      </c>
      <c r="W669" s="0" t="n">
        <v>3.0474</v>
      </c>
      <c r="X669" s="0" t="n">
        <v>344.7472</v>
      </c>
      <c r="Y669" s="0" t="n">
        <v>374.8343</v>
      </c>
      <c r="Z669" s="0" t="n">
        <v>888.6678</v>
      </c>
      <c r="AA669" s="0" t="n">
        <v>-40.4649</v>
      </c>
      <c r="AB669" s="0" t="n">
        <v>48.6932</v>
      </c>
      <c r="AC669" s="0" t="n">
        <v>15.275</v>
      </c>
      <c r="AD669" s="0" t="n">
        <v>15.2578</v>
      </c>
      <c r="AE669" s="0" t="n">
        <v>15.7862</v>
      </c>
      <c r="AF669" s="0" t="n">
        <v>0.0022</v>
      </c>
      <c r="AG669" s="0" t="n">
        <v>0.0626</v>
      </c>
      <c r="AH669" s="0" t="n">
        <v>0</v>
      </c>
    </row>
    <row r="670" customFormat="false" ht="12.8" hidden="false" customHeight="false" outlineLevel="0" collapsed="false">
      <c r="A670" s="0" t="n">
        <v>14</v>
      </c>
      <c r="B670" s="0" t="n">
        <v>44</v>
      </c>
      <c r="C670" s="0" t="n">
        <v>58.6433</v>
      </c>
      <c r="D670" s="0" t="n">
        <v>39.0593</v>
      </c>
      <c r="E670" s="0" t="n">
        <v>0</v>
      </c>
      <c r="F670" s="0" t="n">
        <v>0</v>
      </c>
      <c r="G670" s="0" t="n">
        <v>0</v>
      </c>
      <c r="H670" s="0" t="n">
        <v>0</v>
      </c>
      <c r="I670" s="0" t="n">
        <v>0</v>
      </c>
      <c r="J670" s="0" t="n">
        <v>0</v>
      </c>
      <c r="K670" s="0" t="n">
        <v>0</v>
      </c>
      <c r="L670" s="0" t="n">
        <v>0.0006</v>
      </c>
      <c r="M670" s="0" t="n">
        <v>0</v>
      </c>
      <c r="N670" s="0" t="n">
        <v>-0.0168</v>
      </c>
      <c r="O670" s="0" t="n">
        <v>2.4542</v>
      </c>
      <c r="P670" s="0" t="n">
        <v>0.01</v>
      </c>
      <c r="Q670" s="0" t="n">
        <v>0</v>
      </c>
      <c r="R670" s="0" t="n">
        <v>0.0558</v>
      </c>
      <c r="S670" s="0" t="n">
        <v>1</v>
      </c>
      <c r="T670" s="0" t="n">
        <v>77.3054</v>
      </c>
      <c r="U670" s="0" t="n">
        <v>0</v>
      </c>
      <c r="V670" s="0" t="n">
        <v>-79.7279</v>
      </c>
      <c r="W670" s="0" t="n">
        <v>2.4022</v>
      </c>
      <c r="X670" s="0" t="n">
        <v>344.7196</v>
      </c>
      <c r="Y670" s="0" t="n">
        <v>374.2447</v>
      </c>
      <c r="Z670" s="0" t="n">
        <v>883.136</v>
      </c>
      <c r="AA670" s="0" t="n">
        <v>-41.1152</v>
      </c>
      <c r="AB670" s="0" t="n">
        <v>48.6932</v>
      </c>
      <c r="AC670" s="0" t="n">
        <v>15.287</v>
      </c>
      <c r="AD670" s="0" t="n">
        <v>15.2696</v>
      </c>
      <c r="AE670" s="0" t="n">
        <v>15.7007</v>
      </c>
      <c r="AF670" s="0" t="n">
        <v>0.0022</v>
      </c>
      <c r="AG670" s="0" t="n">
        <v>0.0626</v>
      </c>
      <c r="AH670" s="0" t="n">
        <v>0</v>
      </c>
    </row>
    <row r="671" customFormat="false" ht="12.8" hidden="false" customHeight="false" outlineLevel="0" collapsed="false">
      <c r="A671" s="0" t="n">
        <v>14</v>
      </c>
      <c r="B671" s="0" t="n">
        <v>45</v>
      </c>
      <c r="C671" s="0" t="n">
        <v>58.6427</v>
      </c>
      <c r="D671" s="0" t="n">
        <v>39.0587</v>
      </c>
      <c r="E671" s="0" t="n">
        <v>0</v>
      </c>
      <c r="F671" s="0" t="n">
        <v>0</v>
      </c>
      <c r="G671" s="0" t="n">
        <v>0</v>
      </c>
      <c r="H671" s="0" t="n">
        <v>0</v>
      </c>
      <c r="I671" s="0" t="n">
        <v>0</v>
      </c>
      <c r="J671" s="0" t="n">
        <v>0</v>
      </c>
      <c r="K671" s="0" t="n">
        <v>0</v>
      </c>
      <c r="L671" s="0" t="n">
        <v>0.0006</v>
      </c>
      <c r="M671" s="0" t="n">
        <v>0</v>
      </c>
      <c r="N671" s="0" t="n">
        <v>-0.0168</v>
      </c>
      <c r="O671" s="0" t="n">
        <v>2.4542</v>
      </c>
      <c r="P671" s="0" t="n">
        <v>0.01</v>
      </c>
      <c r="Q671" s="0" t="n">
        <v>0</v>
      </c>
      <c r="R671" s="0" t="n">
        <v>0.0558</v>
      </c>
      <c r="S671" s="0" t="n">
        <v>1</v>
      </c>
      <c r="T671" s="0" t="n">
        <v>77.5121</v>
      </c>
      <c r="U671" s="0" t="n">
        <v>0</v>
      </c>
      <c r="V671" s="0" t="n">
        <v>-79.5851</v>
      </c>
      <c r="W671" s="0" t="n">
        <v>2.1054</v>
      </c>
      <c r="X671" s="0" t="n">
        <v>344.7558</v>
      </c>
      <c r="Y671" s="0" t="n">
        <v>374.0221</v>
      </c>
      <c r="Z671" s="0" t="n">
        <v>883.0063</v>
      </c>
      <c r="AA671" s="0" t="n">
        <v>-41.2258</v>
      </c>
      <c r="AB671" s="0" t="n">
        <v>48.6932</v>
      </c>
      <c r="AC671" s="0" t="n">
        <v>15.259</v>
      </c>
      <c r="AD671" s="0" t="n">
        <v>15.2479</v>
      </c>
      <c r="AE671" s="0" t="n">
        <v>15.6328</v>
      </c>
      <c r="AF671" s="0" t="n">
        <v>0.0022</v>
      </c>
      <c r="AG671" s="0" t="n">
        <v>0.0626</v>
      </c>
      <c r="AH671" s="0" t="n">
        <v>0</v>
      </c>
    </row>
    <row r="672" customFormat="false" ht="12.8" hidden="false" customHeight="false" outlineLevel="0" collapsed="false">
      <c r="A672" s="0" t="n">
        <v>14</v>
      </c>
      <c r="B672" s="0" t="n">
        <v>46</v>
      </c>
      <c r="C672" s="0" t="n">
        <v>58.6422</v>
      </c>
      <c r="D672" s="0" t="n">
        <v>39.0582</v>
      </c>
      <c r="E672" s="0" t="n">
        <v>0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0.0006</v>
      </c>
      <c r="M672" s="0" t="n">
        <v>0</v>
      </c>
      <c r="N672" s="0" t="n">
        <v>-0.0168</v>
      </c>
      <c r="O672" s="0" t="n">
        <v>2.4542</v>
      </c>
      <c r="P672" s="0" t="n">
        <v>0.01</v>
      </c>
      <c r="Q672" s="0" t="n">
        <v>0</v>
      </c>
      <c r="R672" s="0" t="n">
        <v>0.0558</v>
      </c>
      <c r="S672" s="0" t="n">
        <v>1</v>
      </c>
      <c r="T672" s="0" t="n">
        <v>77.1911</v>
      </c>
      <c r="U672" s="0" t="n">
        <v>0</v>
      </c>
      <c r="V672" s="0" t="n">
        <v>-79.2063</v>
      </c>
      <c r="W672" s="0" t="n">
        <v>1.8542</v>
      </c>
      <c r="X672" s="0" t="n">
        <v>345.1172</v>
      </c>
      <c r="Y672" s="0" t="n">
        <v>374.2702</v>
      </c>
      <c r="Z672" s="0" t="n">
        <v>881.7223</v>
      </c>
      <c r="AA672" s="0" t="n">
        <v>-40.9061</v>
      </c>
      <c r="AB672" s="0" t="n">
        <v>48.6932</v>
      </c>
      <c r="AC672" s="0" t="n">
        <v>15.241</v>
      </c>
      <c r="AD672" s="0" t="n">
        <v>15.234</v>
      </c>
      <c r="AE672" s="0" t="n">
        <v>15.5786</v>
      </c>
      <c r="AF672" s="0" t="n">
        <v>0.0022</v>
      </c>
      <c r="AG672" s="0" t="n">
        <v>0.0626</v>
      </c>
      <c r="AH672" s="0" t="n">
        <v>0</v>
      </c>
    </row>
    <row r="673" customFormat="false" ht="12.8" hidden="false" customHeight="false" outlineLevel="0" collapsed="false">
      <c r="A673" s="0" t="n">
        <v>14</v>
      </c>
      <c r="B673" s="0" t="n">
        <v>47</v>
      </c>
      <c r="C673" s="0" t="n">
        <v>58.6416</v>
      </c>
      <c r="D673" s="0" t="n">
        <v>39.0576</v>
      </c>
      <c r="E673" s="0" t="n">
        <v>0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0.0006</v>
      </c>
      <c r="M673" s="0" t="n">
        <v>0</v>
      </c>
      <c r="N673" s="0" t="n">
        <v>-0.0168</v>
      </c>
      <c r="O673" s="0" t="n">
        <v>2.4542</v>
      </c>
      <c r="P673" s="0" t="n">
        <v>0.01</v>
      </c>
      <c r="Q673" s="0" t="n">
        <v>0</v>
      </c>
      <c r="R673" s="0" t="n">
        <v>0.0558</v>
      </c>
      <c r="S673" s="0" t="n">
        <v>1</v>
      </c>
      <c r="T673" s="0" t="n">
        <v>76.1211</v>
      </c>
      <c r="U673" s="0" t="n">
        <v>0</v>
      </c>
      <c r="V673" s="0" t="n">
        <v>-78.9458</v>
      </c>
      <c r="W673" s="0" t="n">
        <v>2.7266</v>
      </c>
      <c r="X673" s="0" t="n">
        <v>343.9552</v>
      </c>
      <c r="Y673" s="0" t="n">
        <v>373.1451</v>
      </c>
      <c r="Z673" s="0" t="n">
        <v>891.1163</v>
      </c>
      <c r="AA673" s="0" t="n">
        <v>-40.783</v>
      </c>
      <c r="AB673" s="0" t="n">
        <v>48.6932</v>
      </c>
      <c r="AC673" s="0" t="n">
        <v>15</v>
      </c>
      <c r="AD673" s="0" t="n">
        <v>14.9922</v>
      </c>
      <c r="AE673" s="0" t="n">
        <v>15.482</v>
      </c>
      <c r="AF673" s="0" t="n">
        <v>0.0022</v>
      </c>
      <c r="AG673" s="0" t="n">
        <v>0.0626</v>
      </c>
      <c r="AH673" s="0" t="n">
        <v>0</v>
      </c>
    </row>
    <row r="674" customFormat="false" ht="12.8" hidden="false" customHeight="false" outlineLevel="0" collapsed="false">
      <c r="A674" s="0" t="n">
        <v>14</v>
      </c>
      <c r="B674" s="0" t="n">
        <v>48</v>
      </c>
      <c r="C674" s="0" t="n">
        <v>58.641</v>
      </c>
      <c r="D674" s="0" t="n">
        <v>39.057</v>
      </c>
      <c r="E674" s="0" t="n">
        <v>0</v>
      </c>
      <c r="F674" s="0" t="n">
        <v>0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0.0006</v>
      </c>
      <c r="M674" s="0" t="n">
        <v>0</v>
      </c>
      <c r="N674" s="0" t="n">
        <v>-0.0168</v>
      </c>
      <c r="O674" s="0" t="n">
        <v>2.4542</v>
      </c>
      <c r="P674" s="0" t="n">
        <v>0.01</v>
      </c>
      <c r="Q674" s="0" t="n">
        <v>0</v>
      </c>
      <c r="R674" s="0" t="n">
        <v>0.0558</v>
      </c>
      <c r="S674" s="0" t="n">
        <v>1</v>
      </c>
      <c r="T674" s="0" t="n">
        <v>75.0064</v>
      </c>
      <c r="U674" s="0" t="n">
        <v>0</v>
      </c>
      <c r="V674" s="0" t="n">
        <v>-79.2611</v>
      </c>
      <c r="W674" s="0" t="n">
        <v>4.2591</v>
      </c>
      <c r="X674" s="0" t="n">
        <v>341.0054</v>
      </c>
      <c r="Y674" s="0" t="n">
        <v>369.8548</v>
      </c>
      <c r="Z674" s="0" t="n">
        <v>892.5862</v>
      </c>
      <c r="AA674" s="0" t="n">
        <v>-41.8813</v>
      </c>
      <c r="AB674" s="0" t="n">
        <v>48.6932</v>
      </c>
      <c r="AC674" s="0" t="n">
        <v>14.579</v>
      </c>
      <c r="AD674" s="0" t="n">
        <v>14.566</v>
      </c>
      <c r="AE674" s="0" t="n">
        <v>15.3194</v>
      </c>
      <c r="AF674" s="0" t="n">
        <v>0.0022</v>
      </c>
      <c r="AG674" s="0" t="n">
        <v>0.0625</v>
      </c>
      <c r="AH674" s="0" t="n">
        <v>0</v>
      </c>
    </row>
    <row r="675" customFormat="false" ht="12.8" hidden="false" customHeight="false" outlineLevel="0" collapsed="false">
      <c r="A675" s="0" t="n">
        <v>15</v>
      </c>
      <c r="B675" s="0" t="n">
        <v>1</v>
      </c>
      <c r="C675" s="0" t="n">
        <v>58.6405</v>
      </c>
      <c r="D675" s="0" t="n">
        <v>39.0565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0.0006</v>
      </c>
      <c r="M675" s="0" t="n">
        <v>0</v>
      </c>
      <c r="N675" s="0" t="n">
        <v>-0.0168</v>
      </c>
      <c r="O675" s="0" t="n">
        <v>2.4542</v>
      </c>
      <c r="P675" s="0" t="n">
        <v>0.01</v>
      </c>
      <c r="Q675" s="0" t="n">
        <v>0</v>
      </c>
      <c r="R675" s="0" t="n">
        <v>0.0558</v>
      </c>
      <c r="S675" s="0" t="n">
        <v>1</v>
      </c>
      <c r="T675" s="0" t="n">
        <v>73.5237</v>
      </c>
      <c r="U675" s="0" t="n">
        <v>0</v>
      </c>
      <c r="V675" s="0" t="n">
        <v>-78.8746</v>
      </c>
      <c r="W675" s="0" t="n">
        <v>5.3233</v>
      </c>
      <c r="X675" s="0" t="n">
        <v>339.1019</v>
      </c>
      <c r="Y675" s="0" t="n">
        <v>367.9325</v>
      </c>
      <c r="Z675" s="0" t="n">
        <v>885.3705</v>
      </c>
      <c r="AA675" s="0" t="n">
        <v>-41.799</v>
      </c>
      <c r="AB675" s="0" t="n">
        <v>48.6932</v>
      </c>
      <c r="AC675" s="0" t="n">
        <v>14.183</v>
      </c>
      <c r="AD675" s="0" t="n">
        <v>14.1746</v>
      </c>
      <c r="AE675" s="0" t="n">
        <v>15.125</v>
      </c>
      <c r="AF675" s="0" t="n">
        <v>0.0022</v>
      </c>
      <c r="AG675" s="0" t="n">
        <v>0.0625</v>
      </c>
      <c r="AH675" s="0" t="n">
        <v>0</v>
      </c>
    </row>
    <row r="676" customFormat="false" ht="12.8" hidden="false" customHeight="false" outlineLevel="0" collapsed="false">
      <c r="A676" s="0" t="n">
        <v>15</v>
      </c>
      <c r="B676" s="0" t="n">
        <v>2</v>
      </c>
      <c r="C676" s="0" t="n">
        <v>58.6399</v>
      </c>
      <c r="D676" s="0" t="n">
        <v>39.0559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0.0006</v>
      </c>
      <c r="M676" s="0" t="n">
        <v>0</v>
      </c>
      <c r="N676" s="0" t="n">
        <v>-0.0168</v>
      </c>
      <c r="O676" s="0" t="n">
        <v>2.4542</v>
      </c>
      <c r="P676" s="0" t="n">
        <v>0.01</v>
      </c>
      <c r="Q676" s="0" t="n">
        <v>0</v>
      </c>
      <c r="R676" s="0" t="n">
        <v>0.0558</v>
      </c>
      <c r="S676" s="0" t="n">
        <v>1</v>
      </c>
      <c r="T676" s="0" t="n">
        <v>72.978</v>
      </c>
      <c r="U676" s="0" t="n">
        <v>0</v>
      </c>
      <c r="V676" s="0" t="n">
        <v>-78.5146</v>
      </c>
      <c r="W676" s="0" t="n">
        <v>5.2365</v>
      </c>
      <c r="X676" s="0" t="n">
        <v>338.4696</v>
      </c>
      <c r="Y676" s="0" t="n">
        <v>367.5156</v>
      </c>
      <c r="Z676" s="0" t="n">
        <v>872.9482</v>
      </c>
      <c r="AA676" s="0" t="n">
        <v>-41.3185</v>
      </c>
      <c r="AB676" s="0" t="n">
        <v>48.6932</v>
      </c>
      <c r="AC676" s="0" t="n">
        <v>14.006</v>
      </c>
      <c r="AD676" s="0" t="n">
        <v>13.9988</v>
      </c>
      <c r="AE676" s="0" t="n">
        <v>14.9579</v>
      </c>
      <c r="AF676" s="0" t="n">
        <v>0.0022</v>
      </c>
      <c r="AG676" s="0" t="n">
        <v>0.0625</v>
      </c>
      <c r="AH676" s="0" t="n">
        <v>0</v>
      </c>
    </row>
    <row r="677" customFormat="false" ht="12.8" hidden="false" customHeight="false" outlineLevel="0" collapsed="false">
      <c r="A677" s="0" t="n">
        <v>15</v>
      </c>
      <c r="B677" s="0" t="n">
        <v>3</v>
      </c>
      <c r="C677" s="0" t="n">
        <v>58.6393</v>
      </c>
      <c r="D677" s="0" t="n">
        <v>39.0553</v>
      </c>
      <c r="E677" s="0" t="n">
        <v>0</v>
      </c>
      <c r="F677" s="0" t="n">
        <v>0</v>
      </c>
      <c r="G677" s="0" t="n">
        <v>0</v>
      </c>
      <c r="H677" s="0" t="n">
        <v>0</v>
      </c>
      <c r="I677" s="0" t="n">
        <v>0</v>
      </c>
      <c r="J677" s="0" t="n">
        <v>0</v>
      </c>
      <c r="K677" s="0" t="n">
        <v>0</v>
      </c>
      <c r="L677" s="0" t="n">
        <v>0.0006</v>
      </c>
      <c r="M677" s="0" t="n">
        <v>0</v>
      </c>
      <c r="N677" s="0" t="n">
        <v>-0.0168</v>
      </c>
      <c r="O677" s="0" t="n">
        <v>2.4542</v>
      </c>
      <c r="P677" s="0" t="n">
        <v>0.01</v>
      </c>
      <c r="Q677" s="0" t="n">
        <v>0</v>
      </c>
      <c r="R677" s="0" t="n">
        <v>0.0558</v>
      </c>
      <c r="S677" s="0" t="n">
        <v>1</v>
      </c>
      <c r="T677" s="0" t="n">
        <v>72.5994</v>
      </c>
      <c r="U677" s="0" t="n">
        <v>0</v>
      </c>
      <c r="V677" s="0" t="n">
        <v>-78.291</v>
      </c>
      <c r="W677" s="0" t="n">
        <v>5.4427</v>
      </c>
      <c r="X677" s="0" t="n">
        <v>337.465</v>
      </c>
      <c r="Y677" s="0" t="n">
        <v>366.8333</v>
      </c>
      <c r="Z677" s="0" t="n">
        <v>874.4324</v>
      </c>
      <c r="AA677" s="0" t="n">
        <v>-40.9234</v>
      </c>
      <c r="AB677" s="0" t="n">
        <v>48.6932</v>
      </c>
      <c r="AC677" s="0" t="n">
        <v>13.794</v>
      </c>
      <c r="AD677" s="0" t="n">
        <v>13.7874</v>
      </c>
      <c r="AE677" s="0" t="n">
        <v>14.7961</v>
      </c>
      <c r="AF677" s="0" t="n">
        <v>0.0022</v>
      </c>
      <c r="AG677" s="0" t="n">
        <v>0.0625</v>
      </c>
      <c r="AH677" s="0" t="n">
        <v>0</v>
      </c>
    </row>
    <row r="678" customFormat="false" ht="12.8" hidden="false" customHeight="false" outlineLevel="0" collapsed="false">
      <c r="A678" s="0" t="n">
        <v>15</v>
      </c>
      <c r="B678" s="0" t="n">
        <v>4</v>
      </c>
      <c r="C678" s="0" t="n">
        <v>58.6388</v>
      </c>
      <c r="D678" s="0" t="n">
        <v>39.0548</v>
      </c>
      <c r="E678" s="0" t="n">
        <v>0</v>
      </c>
      <c r="F678" s="0" t="n">
        <v>0</v>
      </c>
      <c r="G678" s="0" t="n">
        <v>0</v>
      </c>
      <c r="H678" s="0" t="n">
        <v>0</v>
      </c>
      <c r="I678" s="0" t="n">
        <v>0</v>
      </c>
      <c r="J678" s="0" t="n">
        <v>0</v>
      </c>
      <c r="K678" s="0" t="n">
        <v>0</v>
      </c>
      <c r="L678" s="0" t="n">
        <v>0.0006</v>
      </c>
      <c r="M678" s="0" t="n">
        <v>0</v>
      </c>
      <c r="N678" s="0" t="n">
        <v>-0.0168</v>
      </c>
      <c r="O678" s="0" t="n">
        <v>2.4542</v>
      </c>
      <c r="P678" s="0" t="n">
        <v>0.01</v>
      </c>
      <c r="Q678" s="0" t="n">
        <v>0</v>
      </c>
      <c r="R678" s="0" t="n">
        <v>0.0558</v>
      </c>
      <c r="S678" s="0" t="n">
        <v>1</v>
      </c>
      <c r="T678" s="0" t="n">
        <v>70.5009</v>
      </c>
      <c r="U678" s="0" t="n">
        <v>0</v>
      </c>
      <c r="V678" s="0" t="n">
        <v>-77.5811</v>
      </c>
      <c r="W678" s="0" t="n">
        <v>6.7561</v>
      </c>
      <c r="X678" s="0" t="n">
        <v>335.6457</v>
      </c>
      <c r="Y678" s="0" t="n">
        <v>365.3773</v>
      </c>
      <c r="Z678" s="0" t="n">
        <v>883.6797</v>
      </c>
      <c r="AA678" s="0" t="n">
        <v>-40.1231</v>
      </c>
      <c r="AB678" s="0" t="n">
        <v>48.6932</v>
      </c>
      <c r="AC678" s="0" t="n">
        <v>13.349</v>
      </c>
      <c r="AD678" s="0" t="n">
        <v>13.343</v>
      </c>
      <c r="AE678" s="0" t="n">
        <v>14.5834</v>
      </c>
      <c r="AF678" s="0" t="n">
        <v>0.0022</v>
      </c>
      <c r="AG678" s="0" t="n">
        <v>0.0625</v>
      </c>
      <c r="AH678" s="0" t="n">
        <v>0</v>
      </c>
    </row>
    <row r="679" customFormat="false" ht="12.8" hidden="false" customHeight="false" outlineLevel="0" collapsed="false">
      <c r="A679" s="0" t="n">
        <v>15</v>
      </c>
      <c r="B679" s="0" t="n">
        <v>5</v>
      </c>
      <c r="C679" s="0" t="n">
        <v>58.6382</v>
      </c>
      <c r="D679" s="0" t="n">
        <v>39.0542</v>
      </c>
      <c r="E679" s="0" t="n">
        <v>0</v>
      </c>
      <c r="F679" s="0" t="n">
        <v>0</v>
      </c>
      <c r="G679" s="0" t="n">
        <v>0</v>
      </c>
      <c r="H679" s="0" t="n">
        <v>0</v>
      </c>
      <c r="I679" s="0" t="n">
        <v>0</v>
      </c>
      <c r="J679" s="0" t="n">
        <v>0</v>
      </c>
      <c r="K679" s="0" t="n">
        <v>0</v>
      </c>
      <c r="L679" s="0" t="n">
        <v>0.0006</v>
      </c>
      <c r="M679" s="0" t="n">
        <v>0</v>
      </c>
      <c r="N679" s="0" t="n">
        <v>-0.0168</v>
      </c>
      <c r="O679" s="0" t="n">
        <v>2.4542</v>
      </c>
      <c r="P679" s="0" t="n">
        <v>0.01</v>
      </c>
      <c r="Q679" s="0" t="n">
        <v>0</v>
      </c>
      <c r="R679" s="0" t="n">
        <v>0.0558</v>
      </c>
      <c r="S679" s="0" t="n">
        <v>1</v>
      </c>
      <c r="T679" s="0" t="n">
        <v>69.4107</v>
      </c>
      <c r="U679" s="0" t="n">
        <v>0</v>
      </c>
      <c r="V679" s="0" t="n">
        <v>-77.3464</v>
      </c>
      <c r="W679" s="0" t="n">
        <v>8.0607</v>
      </c>
      <c r="X679" s="0" t="n">
        <v>332.9894</v>
      </c>
      <c r="Y679" s="0" t="n">
        <v>362.899</v>
      </c>
      <c r="Z679" s="0" t="n">
        <v>880.9654</v>
      </c>
      <c r="AA679" s="0" t="n">
        <v>-40.1088</v>
      </c>
      <c r="AB679" s="0" t="n">
        <v>48.6932</v>
      </c>
      <c r="AC679" s="0" t="n">
        <v>12.855</v>
      </c>
      <c r="AD679" s="0" t="n">
        <v>12.8498</v>
      </c>
      <c r="AE679" s="0" t="n">
        <v>14.3289</v>
      </c>
      <c r="AF679" s="0" t="n">
        <v>0.0022</v>
      </c>
      <c r="AG679" s="0" t="n">
        <v>0.0625</v>
      </c>
      <c r="AH679" s="0" t="n">
        <v>0</v>
      </c>
    </row>
    <row r="680" customFormat="false" ht="12.8" hidden="false" customHeight="false" outlineLevel="0" collapsed="false">
      <c r="A680" s="0" t="n">
        <v>15</v>
      </c>
      <c r="B680" s="0" t="n">
        <v>6</v>
      </c>
      <c r="C680" s="0" t="n">
        <v>58.6376</v>
      </c>
      <c r="D680" s="0" t="n">
        <v>39.0536</v>
      </c>
      <c r="E680" s="0" t="n">
        <v>0</v>
      </c>
      <c r="F680" s="0" t="n">
        <v>0</v>
      </c>
      <c r="G680" s="0" t="n">
        <v>0</v>
      </c>
      <c r="H680" s="0" t="n">
        <v>0</v>
      </c>
      <c r="I680" s="0" t="n">
        <v>0</v>
      </c>
      <c r="J680" s="0" t="n">
        <v>0</v>
      </c>
      <c r="K680" s="0" t="n">
        <v>0</v>
      </c>
      <c r="L680" s="0" t="n">
        <v>0.0006</v>
      </c>
      <c r="M680" s="0" t="n">
        <v>0</v>
      </c>
      <c r="N680" s="0" t="n">
        <v>-0.0168</v>
      </c>
      <c r="O680" s="0" t="n">
        <v>2.4542</v>
      </c>
      <c r="P680" s="0" t="n">
        <v>0.01</v>
      </c>
      <c r="Q680" s="0" t="n">
        <v>0</v>
      </c>
      <c r="R680" s="0" t="n">
        <v>0.0558</v>
      </c>
      <c r="S680" s="0" t="n">
        <v>1</v>
      </c>
      <c r="T680" s="0" t="n">
        <v>67.5761</v>
      </c>
      <c r="U680" s="0" t="n">
        <v>0</v>
      </c>
      <c r="V680" s="0" t="n">
        <v>-76.7834</v>
      </c>
      <c r="W680" s="0" t="n">
        <v>9.4412</v>
      </c>
      <c r="X680" s="0" t="n">
        <v>330.3914</v>
      </c>
      <c r="Y680" s="0" t="n">
        <v>360.2941</v>
      </c>
      <c r="Z680" s="0" t="n">
        <v>876.5092</v>
      </c>
      <c r="AA680" s="0" t="n">
        <v>-39.9424</v>
      </c>
      <c r="AB680" s="0" t="n">
        <v>48.6932</v>
      </c>
      <c r="AC680" s="0" t="n">
        <v>12.305</v>
      </c>
      <c r="AD680" s="0" t="n">
        <v>12.2984</v>
      </c>
      <c r="AE680" s="0" t="n">
        <v>14.034</v>
      </c>
      <c r="AF680" s="0" t="n">
        <v>0.0022</v>
      </c>
      <c r="AG680" s="0" t="n">
        <v>0.0625</v>
      </c>
      <c r="AH680" s="0" t="n">
        <v>0</v>
      </c>
    </row>
    <row r="681" customFormat="false" ht="12.8" hidden="false" customHeight="false" outlineLevel="0" collapsed="false">
      <c r="A681" s="0" t="n">
        <v>15</v>
      </c>
      <c r="B681" s="0" t="n">
        <v>7</v>
      </c>
      <c r="C681" s="0" t="n">
        <v>58.6371</v>
      </c>
      <c r="D681" s="0" t="n">
        <v>39.0531</v>
      </c>
      <c r="E681" s="0" t="n">
        <v>0</v>
      </c>
      <c r="F681" s="0" t="n">
        <v>0</v>
      </c>
      <c r="G681" s="0" t="n">
        <v>0</v>
      </c>
      <c r="H681" s="0" t="n">
        <v>0</v>
      </c>
      <c r="I681" s="0" t="n">
        <v>0</v>
      </c>
      <c r="J681" s="0" t="n">
        <v>0</v>
      </c>
      <c r="K681" s="0" t="n">
        <v>0</v>
      </c>
      <c r="L681" s="0" t="n">
        <v>0.0006</v>
      </c>
      <c r="M681" s="0" t="n">
        <v>0</v>
      </c>
      <c r="N681" s="0" t="n">
        <v>-0.0168</v>
      </c>
      <c r="O681" s="0" t="n">
        <v>2.4542</v>
      </c>
      <c r="P681" s="0" t="n">
        <v>0.01</v>
      </c>
      <c r="Q681" s="0" t="n">
        <v>0</v>
      </c>
      <c r="R681" s="0" t="n">
        <v>0.0558</v>
      </c>
      <c r="S681" s="0" t="n">
        <v>1</v>
      </c>
      <c r="T681" s="0" t="n">
        <v>67.2482</v>
      </c>
      <c r="U681" s="0" t="n">
        <v>0</v>
      </c>
      <c r="V681" s="0" t="n">
        <v>-76.8369</v>
      </c>
      <c r="W681" s="0" t="n">
        <v>9.54</v>
      </c>
      <c r="X681" s="0" t="n">
        <v>328.468</v>
      </c>
      <c r="Y681" s="0" t="n">
        <v>358.4871</v>
      </c>
      <c r="Z681" s="0" t="n">
        <v>860.4649</v>
      </c>
      <c r="AA681" s="0" t="n">
        <v>-40.168</v>
      </c>
      <c r="AB681" s="0" t="n">
        <v>48.6932</v>
      </c>
      <c r="AC681" s="0" t="n">
        <v>11.993</v>
      </c>
      <c r="AD681" s="0" t="n">
        <v>11.9823</v>
      </c>
      <c r="AE681" s="0" t="n">
        <v>13.7657</v>
      </c>
      <c r="AF681" s="0" t="n">
        <v>0.0022</v>
      </c>
      <c r="AG681" s="0" t="n">
        <v>0.0625</v>
      </c>
      <c r="AH681" s="0" t="n">
        <v>0</v>
      </c>
    </row>
    <row r="682" customFormat="false" ht="12.8" hidden="false" customHeight="false" outlineLevel="0" collapsed="false">
      <c r="A682" s="0" t="n">
        <v>15</v>
      </c>
      <c r="B682" s="0" t="n">
        <v>8</v>
      </c>
      <c r="C682" s="0" t="n">
        <v>58.6365</v>
      </c>
      <c r="D682" s="0" t="n">
        <v>39.0525</v>
      </c>
      <c r="E682" s="0" t="n">
        <v>0</v>
      </c>
      <c r="F682" s="0" t="n">
        <v>0</v>
      </c>
      <c r="G682" s="0" t="n">
        <v>0</v>
      </c>
      <c r="H682" s="0" t="n">
        <v>0</v>
      </c>
      <c r="I682" s="0" t="n">
        <v>0</v>
      </c>
      <c r="J682" s="0" t="n">
        <v>0</v>
      </c>
      <c r="K682" s="0" t="n">
        <v>0</v>
      </c>
      <c r="L682" s="0" t="n">
        <v>0.0006</v>
      </c>
      <c r="M682" s="0" t="n">
        <v>0</v>
      </c>
      <c r="N682" s="0" t="n">
        <v>-0.0168</v>
      </c>
      <c r="O682" s="0" t="n">
        <v>2.4542</v>
      </c>
      <c r="P682" s="0" t="n">
        <v>0.01</v>
      </c>
      <c r="Q682" s="0" t="n">
        <v>0</v>
      </c>
      <c r="R682" s="0" t="n">
        <v>0.0558</v>
      </c>
      <c r="S682" s="0" t="n">
        <v>1</v>
      </c>
      <c r="T682" s="0" t="n">
        <v>68.6261</v>
      </c>
      <c r="U682" s="0" t="n">
        <v>0</v>
      </c>
      <c r="V682" s="0" t="n">
        <v>-77.0178</v>
      </c>
      <c r="W682" s="0" t="n">
        <v>8.4389</v>
      </c>
      <c r="X682" s="0" t="n">
        <v>328.0703</v>
      </c>
      <c r="Y682" s="0" t="n">
        <v>358.4332</v>
      </c>
      <c r="Z682" s="0" t="n">
        <v>847.5187</v>
      </c>
      <c r="AA682" s="0" t="n">
        <v>-40.0648</v>
      </c>
      <c r="AB682" s="0" t="n">
        <v>48.6932</v>
      </c>
      <c r="AC682" s="0" t="n">
        <v>11.962</v>
      </c>
      <c r="AD682" s="0" t="n">
        <v>11.9508</v>
      </c>
      <c r="AE682" s="0" t="n">
        <v>13.5744</v>
      </c>
      <c r="AF682" s="0" t="n">
        <v>0.0022</v>
      </c>
      <c r="AG682" s="0" t="n">
        <v>0.0625</v>
      </c>
      <c r="AH682" s="0" t="n">
        <v>0</v>
      </c>
    </row>
    <row r="683" customFormat="false" ht="12.8" hidden="false" customHeight="false" outlineLevel="0" collapsed="false">
      <c r="A683" s="0" t="n">
        <v>15</v>
      </c>
      <c r="B683" s="0" t="n">
        <v>9</v>
      </c>
      <c r="C683" s="0" t="n">
        <v>58.636</v>
      </c>
      <c r="D683" s="0" t="n">
        <v>39.052</v>
      </c>
      <c r="E683" s="0" t="n">
        <v>0</v>
      </c>
      <c r="F683" s="0" t="n">
        <v>0</v>
      </c>
      <c r="G683" s="0" t="n">
        <v>0</v>
      </c>
      <c r="H683" s="0" t="n">
        <v>0</v>
      </c>
      <c r="I683" s="0" t="n">
        <v>0</v>
      </c>
      <c r="J683" s="0" t="n">
        <v>0</v>
      </c>
      <c r="K683" s="0" t="n">
        <v>0</v>
      </c>
      <c r="L683" s="0" t="n">
        <v>0.0006</v>
      </c>
      <c r="M683" s="0" t="n">
        <v>0</v>
      </c>
      <c r="N683" s="0" t="n">
        <v>-0.0168</v>
      </c>
      <c r="O683" s="0" t="n">
        <v>2.4542</v>
      </c>
      <c r="P683" s="0" t="n">
        <v>0.01</v>
      </c>
      <c r="Q683" s="0" t="n">
        <v>0</v>
      </c>
      <c r="R683" s="0" t="n">
        <v>0.0558</v>
      </c>
      <c r="S683" s="0" t="n">
        <v>1</v>
      </c>
      <c r="T683" s="0" t="n">
        <v>67.4564</v>
      </c>
      <c r="U683" s="0" t="n">
        <v>0</v>
      </c>
      <c r="V683" s="0" t="n">
        <v>-76.0292</v>
      </c>
      <c r="W683" s="0" t="n">
        <v>8.3296</v>
      </c>
      <c r="X683" s="0" t="n">
        <v>328.2481</v>
      </c>
      <c r="Y683" s="0" t="n">
        <v>358.5509</v>
      </c>
      <c r="Z683" s="0" t="n">
        <v>852.188</v>
      </c>
      <c r="AA683" s="0" t="n">
        <v>-39.1095</v>
      </c>
      <c r="AB683" s="0" t="n">
        <v>48.6932</v>
      </c>
      <c r="AC683" s="0" t="n">
        <v>11.791</v>
      </c>
      <c r="AD683" s="0" t="n">
        <v>11.783</v>
      </c>
      <c r="AE683" s="0" t="n">
        <v>13.3961</v>
      </c>
      <c r="AF683" s="0" t="n">
        <v>0.0022</v>
      </c>
      <c r="AG683" s="0" t="n">
        <v>0.0625</v>
      </c>
      <c r="AH683" s="0" t="n">
        <v>0</v>
      </c>
    </row>
    <row r="684" customFormat="false" ht="12.8" hidden="false" customHeight="false" outlineLevel="0" collapsed="false">
      <c r="A684" s="0" t="n">
        <v>15</v>
      </c>
      <c r="B684" s="0" t="n">
        <v>10</v>
      </c>
      <c r="C684" s="0" t="n">
        <v>58.6354</v>
      </c>
      <c r="D684" s="0" t="n">
        <v>39.0514</v>
      </c>
      <c r="E684" s="0" t="n">
        <v>0</v>
      </c>
      <c r="F684" s="0" t="n">
        <v>0</v>
      </c>
      <c r="G684" s="0" t="n">
        <v>0</v>
      </c>
      <c r="H684" s="0" t="n">
        <v>0</v>
      </c>
      <c r="I684" s="0" t="n">
        <v>0</v>
      </c>
      <c r="J684" s="0" t="n">
        <v>0</v>
      </c>
      <c r="K684" s="0" t="n">
        <v>0</v>
      </c>
      <c r="L684" s="0" t="n">
        <v>0.0006</v>
      </c>
      <c r="M684" s="0" t="n">
        <v>0</v>
      </c>
      <c r="N684" s="0" t="n">
        <v>-0.0168</v>
      </c>
      <c r="O684" s="0" t="n">
        <v>2.4542</v>
      </c>
      <c r="P684" s="0" t="n">
        <v>0.01</v>
      </c>
      <c r="Q684" s="0" t="n">
        <v>0</v>
      </c>
      <c r="R684" s="0" t="n">
        <v>0.0558</v>
      </c>
      <c r="S684" s="0" t="n">
        <v>1</v>
      </c>
      <c r="T684" s="0" t="n">
        <v>66.2791</v>
      </c>
      <c r="U684" s="0" t="n">
        <v>0</v>
      </c>
      <c r="V684" s="0" t="n">
        <v>-75.1665</v>
      </c>
      <c r="W684" s="0" t="n">
        <v>8.7158</v>
      </c>
      <c r="X684" s="0" t="n">
        <v>327.7326</v>
      </c>
      <c r="Y684" s="0" t="n">
        <v>358.4928</v>
      </c>
      <c r="Z684" s="0" t="n">
        <v>857.0798</v>
      </c>
      <c r="AA684" s="0" t="n">
        <v>-37.8669</v>
      </c>
      <c r="AB684" s="0" t="n">
        <v>48.6932</v>
      </c>
      <c r="AC684" s="0" t="n">
        <v>11.529</v>
      </c>
      <c r="AD684" s="0" t="n">
        <v>11.5216</v>
      </c>
      <c r="AE684" s="0" t="n">
        <v>13.2057</v>
      </c>
      <c r="AF684" s="0" t="n">
        <v>0.0022</v>
      </c>
      <c r="AG684" s="0" t="n">
        <v>0.0625</v>
      </c>
      <c r="AH684" s="0" t="n">
        <v>0</v>
      </c>
    </row>
    <row r="685" customFormat="false" ht="12.8" hidden="false" customHeight="false" outlineLevel="0" collapsed="false">
      <c r="A685" s="0" t="n">
        <v>15</v>
      </c>
      <c r="B685" s="0" t="n">
        <v>11</v>
      </c>
      <c r="C685" s="0" t="n">
        <v>58.6348</v>
      </c>
      <c r="D685" s="0" t="n">
        <v>39.0508</v>
      </c>
      <c r="E685" s="0" t="n">
        <v>0</v>
      </c>
      <c r="F685" s="0" t="n">
        <v>0</v>
      </c>
      <c r="G685" s="0" t="n">
        <v>0</v>
      </c>
      <c r="H685" s="0" t="n">
        <v>0</v>
      </c>
      <c r="I685" s="0" t="n">
        <v>0</v>
      </c>
      <c r="J685" s="0" t="n">
        <v>0</v>
      </c>
      <c r="K685" s="0" t="n">
        <v>0</v>
      </c>
      <c r="L685" s="0" t="n">
        <v>0.0006</v>
      </c>
      <c r="M685" s="0" t="n">
        <v>0</v>
      </c>
      <c r="N685" s="0" t="n">
        <v>-0.0168</v>
      </c>
      <c r="O685" s="0" t="n">
        <v>2.4542</v>
      </c>
      <c r="P685" s="0" t="n">
        <v>0.01</v>
      </c>
      <c r="Q685" s="0" t="n">
        <v>0</v>
      </c>
      <c r="R685" s="0" t="n">
        <v>0.0558</v>
      </c>
      <c r="S685" s="0" t="n">
        <v>1</v>
      </c>
      <c r="T685" s="0" t="n">
        <v>68.1404</v>
      </c>
      <c r="U685" s="0" t="n">
        <v>0</v>
      </c>
      <c r="V685" s="0" t="n">
        <v>-75.2432</v>
      </c>
      <c r="W685" s="0" t="n">
        <v>6.9651</v>
      </c>
      <c r="X685" s="0" t="n">
        <v>328.7317</v>
      </c>
      <c r="Y685" s="0" t="n">
        <v>359.7943</v>
      </c>
      <c r="Z685" s="0" t="n">
        <v>838.2169</v>
      </c>
      <c r="AA685" s="0" t="n">
        <v>-37.4912</v>
      </c>
      <c r="AB685" s="0" t="n">
        <v>48.6932</v>
      </c>
      <c r="AC685" s="0" t="n">
        <v>11.715</v>
      </c>
      <c r="AD685" s="0" t="n">
        <v>11.7077</v>
      </c>
      <c r="AE685" s="0" t="n">
        <v>13.1106</v>
      </c>
      <c r="AF685" s="0" t="n">
        <v>0.0022</v>
      </c>
      <c r="AG685" s="0" t="n">
        <v>0.0625</v>
      </c>
      <c r="AH685" s="0" t="n">
        <v>0</v>
      </c>
    </row>
    <row r="686" customFormat="false" ht="12.8" hidden="false" customHeight="false" outlineLevel="0" collapsed="false">
      <c r="A686" s="0" t="n">
        <v>15</v>
      </c>
      <c r="B686" s="0" t="n">
        <v>12</v>
      </c>
      <c r="C686" s="0" t="n">
        <v>58.6343</v>
      </c>
      <c r="D686" s="0" t="n">
        <v>39.0503</v>
      </c>
      <c r="E686" s="0" t="n">
        <v>0</v>
      </c>
      <c r="F686" s="0" t="n">
        <v>0</v>
      </c>
      <c r="G686" s="0" t="n">
        <v>0</v>
      </c>
      <c r="H686" s="0" t="n">
        <v>0</v>
      </c>
      <c r="I686" s="0" t="n">
        <v>0</v>
      </c>
      <c r="J686" s="0" t="n">
        <v>0</v>
      </c>
      <c r="K686" s="0" t="n">
        <v>0</v>
      </c>
      <c r="L686" s="0" t="n">
        <v>0.0006</v>
      </c>
      <c r="M686" s="0" t="n">
        <v>0</v>
      </c>
      <c r="N686" s="0" t="n">
        <v>-0.0168</v>
      </c>
      <c r="O686" s="0" t="n">
        <v>2.4542</v>
      </c>
      <c r="P686" s="0" t="n">
        <v>0.01</v>
      </c>
      <c r="Q686" s="0" t="n">
        <v>0</v>
      </c>
      <c r="R686" s="0" t="n">
        <v>0.0558</v>
      </c>
      <c r="S686" s="0" t="n">
        <v>1</v>
      </c>
      <c r="T686" s="0" t="n">
        <v>71.2846</v>
      </c>
      <c r="U686" s="0" t="n">
        <v>0</v>
      </c>
      <c r="V686" s="0" t="n">
        <v>-76.2794</v>
      </c>
      <c r="W686" s="0" t="n">
        <v>5.1536</v>
      </c>
      <c r="X686" s="0" t="n">
        <v>329.2411</v>
      </c>
      <c r="Y686" s="0" t="n">
        <v>360.2917</v>
      </c>
      <c r="Z686" s="0" t="n">
        <v>836.2744</v>
      </c>
      <c r="AA686" s="0" t="n">
        <v>-38.463</v>
      </c>
      <c r="AB686" s="0" t="n">
        <v>48.6932</v>
      </c>
      <c r="AC686" s="0" t="n">
        <v>12.009</v>
      </c>
      <c r="AD686" s="0" t="n">
        <v>12.0023</v>
      </c>
      <c r="AE686" s="0" t="n">
        <v>13.0968</v>
      </c>
      <c r="AF686" s="0" t="n">
        <v>0.0022</v>
      </c>
      <c r="AG686" s="0" t="n">
        <v>0.0625</v>
      </c>
      <c r="AH686" s="0" t="n">
        <v>0</v>
      </c>
    </row>
    <row r="687" customFormat="false" ht="12.8" hidden="false" customHeight="false" outlineLevel="0" collapsed="false">
      <c r="A687" s="0" t="n">
        <v>15</v>
      </c>
      <c r="B687" s="0" t="n">
        <v>13</v>
      </c>
      <c r="C687" s="0" t="n">
        <v>58.6337</v>
      </c>
      <c r="D687" s="0" t="n">
        <v>39.0497</v>
      </c>
      <c r="E687" s="0" t="n">
        <v>0</v>
      </c>
      <c r="F687" s="0" t="n">
        <v>0</v>
      </c>
      <c r="G687" s="0" t="n">
        <v>0</v>
      </c>
      <c r="H687" s="0" t="n">
        <v>0</v>
      </c>
      <c r="I687" s="0" t="n">
        <v>0</v>
      </c>
      <c r="J687" s="0" t="n">
        <v>0</v>
      </c>
      <c r="K687" s="0" t="n">
        <v>0</v>
      </c>
      <c r="L687" s="0" t="n">
        <v>0.0006</v>
      </c>
      <c r="M687" s="0" t="n">
        <v>0</v>
      </c>
      <c r="N687" s="0" t="n">
        <v>-0.0168</v>
      </c>
      <c r="O687" s="0" t="n">
        <v>2.4542</v>
      </c>
      <c r="P687" s="0" t="n">
        <v>0.01</v>
      </c>
      <c r="Q687" s="0" t="n">
        <v>0</v>
      </c>
      <c r="R687" s="0" t="n">
        <v>0.0558</v>
      </c>
      <c r="S687" s="0" t="n">
        <v>1</v>
      </c>
      <c r="T687" s="0" t="n">
        <v>70.5003</v>
      </c>
      <c r="U687" s="0" t="n">
        <v>0</v>
      </c>
      <c r="V687" s="0" t="n">
        <v>-75.5247</v>
      </c>
      <c r="W687" s="0" t="n">
        <v>5.1885</v>
      </c>
      <c r="X687" s="0" t="n">
        <v>330.0037</v>
      </c>
      <c r="Y687" s="0" t="n">
        <v>360.9899</v>
      </c>
      <c r="Z687" s="0" t="n">
        <v>852.2076</v>
      </c>
      <c r="AA687" s="0" t="n">
        <v>-37.6584</v>
      </c>
      <c r="AB687" s="0" t="n">
        <v>48.6932</v>
      </c>
      <c r="AC687" s="0" t="n">
        <v>11.987</v>
      </c>
      <c r="AD687" s="0" t="n">
        <v>11.981</v>
      </c>
      <c r="AE687" s="0" t="n">
        <v>13.0626</v>
      </c>
      <c r="AF687" s="0" t="n">
        <v>0.0022</v>
      </c>
      <c r="AG687" s="0" t="n">
        <v>0.0625</v>
      </c>
      <c r="AH687" s="0" t="n">
        <v>0</v>
      </c>
    </row>
    <row r="688" customFormat="false" ht="12.8" hidden="false" customHeight="false" outlineLevel="0" collapsed="false">
      <c r="A688" s="0" t="n">
        <v>15</v>
      </c>
      <c r="B688" s="0" t="n">
        <v>14</v>
      </c>
      <c r="C688" s="0" t="n">
        <v>58.6331</v>
      </c>
      <c r="D688" s="0" t="n">
        <v>39.0491</v>
      </c>
      <c r="E688" s="0" t="n">
        <v>0</v>
      </c>
      <c r="F688" s="0" t="n">
        <v>0</v>
      </c>
      <c r="G688" s="0" t="n">
        <v>0</v>
      </c>
      <c r="H688" s="0" t="n">
        <v>0</v>
      </c>
      <c r="I688" s="0" t="n">
        <v>0</v>
      </c>
      <c r="J688" s="0" t="n">
        <v>1.5666</v>
      </c>
      <c r="K688" s="0" t="n">
        <v>0</v>
      </c>
      <c r="L688" s="0" t="n">
        <v>0.0006</v>
      </c>
      <c r="M688" s="0" t="n">
        <v>0</v>
      </c>
      <c r="N688" s="0" t="n">
        <v>-0.0168</v>
      </c>
      <c r="O688" s="0" t="n">
        <v>2.4498</v>
      </c>
      <c r="P688" s="0" t="n">
        <v>0.01</v>
      </c>
      <c r="Q688" s="0" t="n">
        <v>0</v>
      </c>
      <c r="R688" s="0" t="n">
        <v>0.0558</v>
      </c>
      <c r="S688" s="0" t="n">
        <v>1</v>
      </c>
      <c r="T688" s="0" t="n">
        <v>227.3211</v>
      </c>
      <c r="U688" s="0" t="n">
        <v>0</v>
      </c>
      <c r="V688" s="0" t="n">
        <v>-233.3661</v>
      </c>
      <c r="W688" s="0" t="n">
        <v>6.2218</v>
      </c>
      <c r="X688" s="0" t="n">
        <v>142.803</v>
      </c>
      <c r="Y688" s="0" t="n">
        <v>378.3394</v>
      </c>
      <c r="Z688" s="0" t="n">
        <v>1103.7814</v>
      </c>
      <c r="AA688" s="0" t="n">
        <v>18.8011</v>
      </c>
      <c r="AB688" s="0" t="n">
        <v>48.6932</v>
      </c>
      <c r="AC688" s="0" t="n">
        <v>11.744</v>
      </c>
      <c r="AD688" s="0" t="n">
        <v>11.7245</v>
      </c>
      <c r="AE688" s="0" t="n">
        <v>12.9675</v>
      </c>
      <c r="AF688" s="0" t="n">
        <v>0.0022</v>
      </c>
      <c r="AG688" s="0" t="n">
        <v>0.0625</v>
      </c>
      <c r="AH688" s="0" t="n">
        <v>20.9214</v>
      </c>
    </row>
    <row r="689" customFormat="false" ht="12.8" hidden="false" customHeight="false" outlineLevel="0" collapsed="false">
      <c r="A689" s="0" t="n">
        <v>15</v>
      </c>
      <c r="B689" s="0" t="n">
        <v>15</v>
      </c>
      <c r="C689" s="0" t="n">
        <v>58.6326</v>
      </c>
      <c r="D689" s="0" t="n">
        <v>39.0486</v>
      </c>
      <c r="E689" s="0" t="n">
        <v>0</v>
      </c>
      <c r="F689" s="0" t="n">
        <v>0</v>
      </c>
      <c r="G689" s="0" t="n">
        <v>0</v>
      </c>
      <c r="H689" s="0" t="n">
        <v>0</v>
      </c>
      <c r="I689" s="0" t="n">
        <v>0</v>
      </c>
      <c r="J689" s="0" t="n">
        <v>2.1122</v>
      </c>
      <c r="K689" s="0" t="n">
        <v>0</v>
      </c>
      <c r="L689" s="0" t="n">
        <v>0.0006</v>
      </c>
      <c r="M689" s="0" t="n">
        <v>0</v>
      </c>
      <c r="N689" s="0" t="n">
        <v>-0.0168</v>
      </c>
      <c r="O689" s="0" t="n">
        <v>2.4496</v>
      </c>
      <c r="P689" s="0" t="n">
        <v>0.01</v>
      </c>
      <c r="Q689" s="0" t="n">
        <v>0</v>
      </c>
      <c r="R689" s="0" t="n">
        <v>0.0558</v>
      </c>
      <c r="S689" s="0" t="n">
        <v>1</v>
      </c>
      <c r="T689" s="0" t="n">
        <v>847.5103</v>
      </c>
      <c r="U689" s="0" t="n">
        <v>0</v>
      </c>
      <c r="V689" s="0" t="n">
        <v>-853.1782</v>
      </c>
      <c r="W689" s="0" t="n">
        <v>5.9707</v>
      </c>
      <c r="X689" s="0" t="n">
        <v>-586.6283</v>
      </c>
      <c r="Y689" s="0" t="n">
        <v>434.8027</v>
      </c>
      <c r="Z689" s="0" t="n">
        <v>1859.9999</v>
      </c>
      <c r="AA689" s="0" t="n">
        <v>60.2326</v>
      </c>
      <c r="AB689" s="0" t="n">
        <v>48.6932</v>
      </c>
      <c r="AC689" s="0" t="n">
        <v>11.759</v>
      </c>
      <c r="AD689" s="0" t="n">
        <v>11.6834</v>
      </c>
      <c r="AE689" s="0" t="n">
        <v>12.8875</v>
      </c>
      <c r="AF689" s="0" t="n">
        <v>0.0022</v>
      </c>
      <c r="AG689" s="0" t="n">
        <v>0.0625</v>
      </c>
      <c r="AH689" s="0" t="n">
        <v>20.9215</v>
      </c>
    </row>
    <row r="690" customFormat="false" ht="12.8" hidden="false" customHeight="false" outlineLevel="0" collapsed="false">
      <c r="A690" s="0" t="n">
        <v>15</v>
      </c>
      <c r="B690" s="0" t="n">
        <v>16</v>
      </c>
      <c r="C690" s="0" t="n">
        <v>58.632</v>
      </c>
      <c r="D690" s="0" t="n">
        <v>39.048</v>
      </c>
      <c r="E690" s="0" t="n">
        <v>0</v>
      </c>
      <c r="F690" s="0" t="n">
        <v>0</v>
      </c>
      <c r="G690" s="0" t="n">
        <v>0</v>
      </c>
      <c r="H690" s="0" t="n">
        <v>0</v>
      </c>
      <c r="I690" s="0" t="n">
        <v>0</v>
      </c>
      <c r="J690" s="0" t="n">
        <v>3.5377</v>
      </c>
      <c r="K690" s="0" t="n">
        <v>0</v>
      </c>
      <c r="L690" s="0" t="n">
        <v>0.0006</v>
      </c>
      <c r="M690" s="0" t="n">
        <v>0</v>
      </c>
      <c r="N690" s="0" t="n">
        <v>-0.0168</v>
      </c>
      <c r="O690" s="0" t="n">
        <v>2.4494</v>
      </c>
      <c r="P690" s="0" t="n">
        <v>0.01</v>
      </c>
      <c r="Q690" s="0" t="n">
        <v>0</v>
      </c>
      <c r="R690" s="0" t="n">
        <v>0.0558</v>
      </c>
      <c r="S690" s="0" t="n">
        <v>1</v>
      </c>
      <c r="T690" s="0" t="n">
        <v>2328.2212</v>
      </c>
      <c r="U690" s="0" t="n">
        <v>0</v>
      </c>
      <c r="V690" s="0" t="n">
        <v>-2331.8975</v>
      </c>
      <c r="W690" s="0" t="n">
        <v>3.7952</v>
      </c>
      <c r="X690" s="0" t="n">
        <v>-2324.0215</v>
      </c>
      <c r="Y690" s="0" t="n">
        <v>558.0796</v>
      </c>
      <c r="Z690" s="0" t="n">
        <v>3604.5967</v>
      </c>
      <c r="AA690" s="0" t="n">
        <v>145.8015</v>
      </c>
      <c r="AB690" s="0" t="n">
        <v>48.6932</v>
      </c>
      <c r="AC690" s="0" t="n">
        <v>12.276</v>
      </c>
      <c r="AD690" s="0" t="n">
        <v>12.0713</v>
      </c>
      <c r="AE690" s="0" t="n">
        <v>12.9134</v>
      </c>
      <c r="AF690" s="0" t="n">
        <v>0.0022</v>
      </c>
      <c r="AG690" s="0" t="n">
        <v>0.0625</v>
      </c>
      <c r="AH690" s="0" t="n">
        <v>21.3371</v>
      </c>
    </row>
    <row r="691" customFormat="false" ht="12.8" hidden="false" customHeight="false" outlineLevel="0" collapsed="false">
      <c r="A691" s="0" t="n">
        <v>15</v>
      </c>
      <c r="B691" s="0" t="n">
        <v>17</v>
      </c>
      <c r="C691" s="0" t="n">
        <v>58.6314</v>
      </c>
      <c r="D691" s="0" t="n">
        <v>39.0474</v>
      </c>
      <c r="E691" s="0" t="n">
        <v>0</v>
      </c>
      <c r="F691" s="0" t="n">
        <v>0</v>
      </c>
      <c r="G691" s="0" t="n">
        <v>0</v>
      </c>
      <c r="H691" s="0" t="n">
        <v>0</v>
      </c>
      <c r="I691" s="0" t="n">
        <v>0</v>
      </c>
      <c r="J691" s="0" t="n">
        <v>4.6288</v>
      </c>
      <c r="K691" s="0" t="n">
        <v>0</v>
      </c>
      <c r="L691" s="0" t="n">
        <v>0.0006</v>
      </c>
      <c r="M691" s="0" t="n">
        <v>0</v>
      </c>
      <c r="N691" s="0" t="n">
        <v>-0.0168</v>
      </c>
      <c r="O691" s="0" t="n">
        <v>2.4492</v>
      </c>
      <c r="P691" s="0" t="n">
        <v>0.01</v>
      </c>
      <c r="Q691" s="0" t="n">
        <v>0</v>
      </c>
      <c r="R691" s="0" t="n">
        <v>0.0558</v>
      </c>
      <c r="S691" s="0" t="n">
        <v>1</v>
      </c>
      <c r="T691" s="0" t="n">
        <v>3573.5496</v>
      </c>
      <c r="U691" s="0" t="n">
        <v>0</v>
      </c>
      <c r="V691" s="0" t="n">
        <v>-3575.5442</v>
      </c>
      <c r="W691" s="0" t="n">
        <v>1.6466</v>
      </c>
      <c r="X691" s="0" t="n">
        <v>-3784.2576</v>
      </c>
      <c r="Y691" s="0" t="n">
        <v>666.7019</v>
      </c>
      <c r="Z691" s="0" t="n">
        <v>5056.0513</v>
      </c>
      <c r="AA691" s="0" t="n">
        <v>219.7164</v>
      </c>
      <c r="AB691" s="0" t="n">
        <v>48.6932</v>
      </c>
      <c r="AC691" s="0" t="n">
        <v>12.856</v>
      </c>
      <c r="AD691" s="0" t="n">
        <v>12.5592</v>
      </c>
      <c r="AE691" s="0" t="n">
        <v>13.0251</v>
      </c>
      <c r="AF691" s="0" t="n">
        <v>0.0022</v>
      </c>
      <c r="AG691" s="0" t="n">
        <v>0.0625</v>
      </c>
      <c r="AH691" s="0" t="n">
        <v>20.7378</v>
      </c>
    </row>
    <row r="692" customFormat="false" ht="12.8" hidden="false" customHeight="false" outlineLevel="0" collapsed="false">
      <c r="A692" s="0" t="n">
        <v>15</v>
      </c>
      <c r="B692" s="0" t="n">
        <v>18</v>
      </c>
      <c r="C692" s="0" t="n">
        <v>58.6309</v>
      </c>
      <c r="D692" s="0" t="n">
        <v>39.0469</v>
      </c>
      <c r="E692" s="0" t="n">
        <v>0</v>
      </c>
      <c r="F692" s="0" t="n">
        <v>0</v>
      </c>
      <c r="G692" s="0" t="n">
        <v>0</v>
      </c>
      <c r="H692" s="0" t="n">
        <v>0</v>
      </c>
      <c r="I692" s="0" t="n">
        <v>0</v>
      </c>
      <c r="J692" s="0" t="n">
        <v>2.4965</v>
      </c>
      <c r="K692" s="0" t="n">
        <v>0</v>
      </c>
      <c r="L692" s="0" t="n">
        <v>0.0006</v>
      </c>
      <c r="M692" s="0" t="n">
        <v>0</v>
      </c>
      <c r="N692" s="0" t="n">
        <v>-0.0168</v>
      </c>
      <c r="O692" s="0" t="n">
        <v>2.4491</v>
      </c>
      <c r="P692" s="0" t="n">
        <v>0.01</v>
      </c>
      <c r="Q692" s="0" t="n">
        <v>0</v>
      </c>
      <c r="R692" s="0" t="n">
        <v>0.0558</v>
      </c>
      <c r="S692" s="0" t="n">
        <v>1</v>
      </c>
      <c r="T692" s="0" t="n">
        <v>4276.458</v>
      </c>
      <c r="U692" s="0" t="n">
        <v>0</v>
      </c>
      <c r="V692" s="0" t="n">
        <v>-4276.0596</v>
      </c>
      <c r="W692" s="0" t="n">
        <v>-0.6324</v>
      </c>
      <c r="X692" s="0" t="n">
        <v>-4604.8242</v>
      </c>
      <c r="Y692" s="0" t="n">
        <v>746.5857</v>
      </c>
      <c r="Z692" s="0" t="n">
        <v>5907.9873</v>
      </c>
      <c r="AA692" s="0" t="n">
        <v>276.161</v>
      </c>
      <c r="AB692" s="0" t="n">
        <v>48.6932</v>
      </c>
      <c r="AC692" s="0" t="n">
        <v>13.528</v>
      </c>
      <c r="AD692" s="0" t="n">
        <v>13.1611</v>
      </c>
      <c r="AE692" s="0" t="n">
        <v>13.2174</v>
      </c>
      <c r="AF692" s="0" t="n">
        <v>0.0022</v>
      </c>
      <c r="AG692" s="0" t="n">
        <v>0.0625</v>
      </c>
      <c r="AH692" s="0" t="n">
        <v>19.8572</v>
      </c>
    </row>
    <row r="693" customFormat="false" ht="12.8" hidden="false" customHeight="false" outlineLevel="0" collapsed="false">
      <c r="A693" s="0" t="n">
        <v>15</v>
      </c>
      <c r="B693" s="0" t="n">
        <v>19</v>
      </c>
      <c r="C693" s="0" t="n">
        <v>58.6303</v>
      </c>
      <c r="D693" s="0" t="n">
        <v>39.0463</v>
      </c>
      <c r="E693" s="0" t="n">
        <v>0</v>
      </c>
      <c r="F693" s="0" t="n">
        <v>0</v>
      </c>
      <c r="G693" s="0" t="n">
        <v>0</v>
      </c>
      <c r="H693" s="0" t="n">
        <v>0</v>
      </c>
      <c r="I693" s="0" t="n">
        <v>0</v>
      </c>
      <c r="J693" s="0" t="n">
        <v>1.4193</v>
      </c>
      <c r="K693" s="0" t="n">
        <v>0</v>
      </c>
      <c r="L693" s="0" t="n">
        <v>0.0006</v>
      </c>
      <c r="M693" s="0" t="n">
        <v>0</v>
      </c>
      <c r="N693" s="0" t="n">
        <v>-0.0168</v>
      </c>
      <c r="O693" s="0" t="n">
        <v>2.4489</v>
      </c>
      <c r="P693" s="0" t="n">
        <v>0.01</v>
      </c>
      <c r="Q693" s="0" t="n">
        <v>0</v>
      </c>
      <c r="R693" s="0" t="n">
        <v>0.0558</v>
      </c>
      <c r="S693" s="0" t="n">
        <v>1</v>
      </c>
      <c r="T693" s="0" t="n">
        <v>4990.0376</v>
      </c>
      <c r="U693" s="0" t="n">
        <v>0</v>
      </c>
      <c r="V693" s="0" t="n">
        <v>-4986.8037</v>
      </c>
      <c r="W693" s="0" t="n">
        <v>-3.0534</v>
      </c>
      <c r="X693" s="0" t="n">
        <v>-5436.7363</v>
      </c>
      <c r="Y693" s="0" t="n">
        <v>832.1411</v>
      </c>
      <c r="Z693" s="0" t="n">
        <v>6770.3745</v>
      </c>
      <c r="AA693" s="0" t="n">
        <v>336.5453</v>
      </c>
      <c r="AB693" s="0" t="n">
        <v>48.6932</v>
      </c>
      <c r="AC693" s="0" t="n">
        <v>14.28</v>
      </c>
      <c r="AD693" s="0" t="n">
        <v>13.8741</v>
      </c>
      <c r="AE693" s="0" t="n">
        <v>13.4881</v>
      </c>
      <c r="AF693" s="0" t="n">
        <v>0.0022</v>
      </c>
      <c r="AG693" s="0" t="n">
        <v>0.0625</v>
      </c>
      <c r="AH693" s="0" t="n">
        <v>19.0492</v>
      </c>
    </row>
    <row r="694" customFormat="false" ht="12.8" hidden="false" customHeight="false" outlineLevel="0" collapsed="false">
      <c r="A694" s="0" t="n">
        <v>15</v>
      </c>
      <c r="B694" s="0" t="n">
        <v>20</v>
      </c>
      <c r="C694" s="0" t="n">
        <v>58.6297</v>
      </c>
      <c r="D694" s="0" t="n">
        <v>39.0457</v>
      </c>
      <c r="E694" s="0" t="n">
        <v>0</v>
      </c>
      <c r="F694" s="0" t="n">
        <v>0</v>
      </c>
      <c r="G694" s="0" t="n">
        <v>0</v>
      </c>
      <c r="H694" s="0" t="n">
        <v>0</v>
      </c>
      <c r="I694" s="0" t="n">
        <v>0</v>
      </c>
      <c r="J694" s="0" t="n">
        <v>1.6076</v>
      </c>
      <c r="K694" s="0" t="n">
        <v>0</v>
      </c>
      <c r="L694" s="0" t="n">
        <v>0.0006</v>
      </c>
      <c r="M694" s="0" t="n">
        <v>0</v>
      </c>
      <c r="N694" s="0" t="n">
        <v>-0.0168</v>
      </c>
      <c r="O694" s="0" t="n">
        <v>2.4487</v>
      </c>
      <c r="P694" s="0" t="n">
        <v>0.01</v>
      </c>
      <c r="Q694" s="0" t="n">
        <v>0</v>
      </c>
      <c r="R694" s="0" t="n">
        <v>0.0558</v>
      </c>
      <c r="S694" s="0" t="n">
        <v>1</v>
      </c>
      <c r="T694" s="0" t="n">
        <v>5485.9121</v>
      </c>
      <c r="U694" s="0" t="n">
        <v>0</v>
      </c>
      <c r="V694" s="0" t="n">
        <v>-5481.3354</v>
      </c>
      <c r="W694" s="0" t="n">
        <v>-4.9035</v>
      </c>
      <c r="X694" s="0" t="n">
        <v>-6014.5166</v>
      </c>
      <c r="Y694" s="0" t="n">
        <v>895.5778</v>
      </c>
      <c r="Z694" s="0" t="n">
        <v>7396.3115</v>
      </c>
      <c r="AA694" s="0" t="n">
        <v>381.1728</v>
      </c>
      <c r="AB694" s="0" t="n">
        <v>48.6932</v>
      </c>
      <c r="AC694" s="0" t="n">
        <v>14.956</v>
      </c>
      <c r="AD694" s="0" t="n">
        <v>14.5426</v>
      </c>
      <c r="AE694" s="0" t="n">
        <v>13.8014</v>
      </c>
      <c r="AF694" s="0" t="n">
        <v>0.0022</v>
      </c>
      <c r="AG694" s="0" t="n">
        <v>0.0625</v>
      </c>
      <c r="AH694" s="0" t="n">
        <v>18.6165</v>
      </c>
    </row>
    <row r="695" customFormat="false" ht="12.8" hidden="false" customHeight="false" outlineLevel="0" collapsed="false">
      <c r="A695" s="0" t="n">
        <v>15</v>
      </c>
      <c r="B695" s="0" t="n">
        <v>21</v>
      </c>
      <c r="C695" s="0" t="n">
        <v>58.6292</v>
      </c>
      <c r="D695" s="0" t="n">
        <v>39.0452</v>
      </c>
      <c r="E695" s="0" t="n">
        <v>0</v>
      </c>
      <c r="F695" s="0" t="n">
        <v>0</v>
      </c>
      <c r="G695" s="0" t="n">
        <v>0</v>
      </c>
      <c r="H695" s="0" t="n">
        <v>0</v>
      </c>
      <c r="I695" s="0" t="n">
        <v>0</v>
      </c>
      <c r="J695" s="0" t="n">
        <v>4.5832</v>
      </c>
      <c r="K695" s="0" t="n">
        <v>0</v>
      </c>
      <c r="L695" s="0" t="n">
        <v>0.0006</v>
      </c>
      <c r="M695" s="0" t="n">
        <v>0</v>
      </c>
      <c r="N695" s="0" t="n">
        <v>-0.0168</v>
      </c>
      <c r="O695" s="0" t="n">
        <v>2.4485</v>
      </c>
      <c r="P695" s="0" t="n">
        <v>0.01</v>
      </c>
      <c r="Q695" s="0" t="n">
        <v>0</v>
      </c>
      <c r="R695" s="0" t="n">
        <v>0.0558</v>
      </c>
      <c r="S695" s="0" t="n">
        <v>1</v>
      </c>
      <c r="T695" s="0" t="n">
        <v>5981.8286</v>
      </c>
      <c r="U695" s="0" t="n">
        <v>0</v>
      </c>
      <c r="V695" s="0" t="n">
        <v>-5977.3716</v>
      </c>
      <c r="W695" s="0" t="n">
        <v>-4.0664</v>
      </c>
      <c r="X695" s="0" t="n">
        <v>-6597.2837</v>
      </c>
      <c r="Y695" s="0" t="n">
        <v>955.4495</v>
      </c>
      <c r="Z695" s="0" t="n">
        <v>8036.0469</v>
      </c>
      <c r="AA695" s="0" t="n">
        <v>424.423</v>
      </c>
      <c r="AB695" s="0" t="n">
        <v>48.6932</v>
      </c>
      <c r="AC695" s="0" t="n">
        <v>15.101</v>
      </c>
      <c r="AD695" s="0" t="n">
        <v>14.6759</v>
      </c>
      <c r="AE695" s="0" t="n">
        <v>14.0252</v>
      </c>
      <c r="AF695" s="0" t="n">
        <v>0.0022</v>
      </c>
      <c r="AG695" s="0" t="n">
        <v>0.0625</v>
      </c>
      <c r="AH695" s="0" t="n">
        <v>18.261</v>
      </c>
    </row>
    <row r="696" customFormat="false" ht="12.8" hidden="false" customHeight="false" outlineLevel="0" collapsed="false">
      <c r="A696" s="0" t="n">
        <v>15</v>
      </c>
      <c r="B696" s="0" t="n">
        <v>22</v>
      </c>
      <c r="C696" s="0" t="n">
        <v>58.6286</v>
      </c>
      <c r="D696" s="0" t="n">
        <v>39.0446</v>
      </c>
      <c r="E696" s="0" t="n">
        <v>0</v>
      </c>
      <c r="F696" s="0" t="n">
        <v>0</v>
      </c>
      <c r="G696" s="0" t="n">
        <v>0</v>
      </c>
      <c r="H696" s="0" t="n">
        <v>0</v>
      </c>
      <c r="I696" s="0" t="n">
        <v>0</v>
      </c>
      <c r="J696" s="0" t="n">
        <v>8.4955</v>
      </c>
      <c r="K696" s="0" t="n">
        <v>0</v>
      </c>
      <c r="L696" s="0" t="n">
        <v>0.0006</v>
      </c>
      <c r="M696" s="0" t="n">
        <v>0</v>
      </c>
      <c r="N696" s="0" t="n">
        <v>-0.0168</v>
      </c>
      <c r="O696" s="0" t="n">
        <v>2.4484</v>
      </c>
      <c r="P696" s="0" t="n">
        <v>0.01</v>
      </c>
      <c r="Q696" s="0" t="n">
        <v>0</v>
      </c>
      <c r="R696" s="0" t="n">
        <v>0.0558</v>
      </c>
      <c r="S696" s="0" t="n">
        <v>1</v>
      </c>
      <c r="T696" s="0" t="n">
        <v>6964.4912</v>
      </c>
      <c r="U696" s="0" t="n">
        <v>0</v>
      </c>
      <c r="V696" s="0" t="n">
        <v>-6958.9746</v>
      </c>
      <c r="W696" s="0" t="n">
        <v>-5.1613</v>
      </c>
      <c r="X696" s="0" t="n">
        <v>-7749.3281</v>
      </c>
      <c r="Y696" s="0" t="n">
        <v>1090.568</v>
      </c>
      <c r="Z696" s="0" t="n">
        <v>9191.0107</v>
      </c>
      <c r="AA696" s="0" t="n">
        <v>520.9152</v>
      </c>
      <c r="AB696" s="0" t="n">
        <v>48.6932</v>
      </c>
      <c r="AC696" s="0" t="n">
        <v>15.567</v>
      </c>
      <c r="AD696" s="0" t="n">
        <v>15.1352</v>
      </c>
      <c r="AE696" s="0" t="n">
        <v>14.2762</v>
      </c>
      <c r="AF696" s="0" t="n">
        <v>0.0022</v>
      </c>
      <c r="AG696" s="0" t="n">
        <v>0.0625</v>
      </c>
      <c r="AH696" s="0" t="n">
        <v>17.1517</v>
      </c>
    </row>
    <row r="697" customFormat="false" ht="12.8" hidden="false" customHeight="false" outlineLevel="0" collapsed="false">
      <c r="A697" s="0" t="n">
        <v>15</v>
      </c>
      <c r="B697" s="0" t="n">
        <v>23</v>
      </c>
      <c r="C697" s="0" t="n">
        <v>58.628</v>
      </c>
      <c r="D697" s="0" t="n">
        <v>39.044</v>
      </c>
      <c r="E697" s="0" t="n">
        <v>0</v>
      </c>
      <c r="F697" s="0" t="n">
        <v>0</v>
      </c>
      <c r="G697" s="0" t="n">
        <v>0</v>
      </c>
      <c r="H697" s="0" t="n">
        <v>0</v>
      </c>
      <c r="I697" s="0" t="n">
        <v>0</v>
      </c>
      <c r="J697" s="0" t="n">
        <v>8.517</v>
      </c>
      <c r="K697" s="0" t="n">
        <v>0</v>
      </c>
      <c r="L697" s="0" t="n">
        <v>0.0006</v>
      </c>
      <c r="M697" s="0" t="n">
        <v>0</v>
      </c>
      <c r="N697" s="0" t="n">
        <v>-0.0168</v>
      </c>
      <c r="O697" s="0" t="n">
        <v>2.4482</v>
      </c>
      <c r="P697" s="0" t="n">
        <v>0.01</v>
      </c>
      <c r="Q697" s="0" t="n">
        <v>0</v>
      </c>
      <c r="R697" s="0" t="n">
        <v>0.0558</v>
      </c>
      <c r="S697" s="0" t="n">
        <v>1</v>
      </c>
      <c r="T697" s="0" t="n">
        <v>6993.2246</v>
      </c>
      <c r="U697" s="0" t="n">
        <v>0</v>
      </c>
      <c r="V697" s="0" t="n">
        <v>-6988.5347</v>
      </c>
      <c r="W697" s="0" t="n">
        <v>-4.3376</v>
      </c>
      <c r="X697" s="0" t="n">
        <v>-7783.6562</v>
      </c>
      <c r="Y697" s="0" t="n">
        <v>1092.2344</v>
      </c>
      <c r="Z697" s="0" t="n">
        <v>9273.959</v>
      </c>
      <c r="AA697" s="0" t="n">
        <v>522.3704</v>
      </c>
      <c r="AB697" s="0" t="n">
        <v>48.6932</v>
      </c>
      <c r="AC697" s="0" t="n">
        <v>15.642</v>
      </c>
      <c r="AD697" s="0" t="n">
        <v>15.209</v>
      </c>
      <c r="AE697" s="0" t="n">
        <v>14.4571</v>
      </c>
      <c r="AF697" s="0" t="n">
        <v>0.0022</v>
      </c>
      <c r="AG697" s="0" t="n">
        <v>0.0625</v>
      </c>
      <c r="AH697" s="0" t="n">
        <v>17.2988</v>
      </c>
    </row>
    <row r="698" customFormat="false" ht="12.8" hidden="false" customHeight="false" outlineLevel="0" collapsed="false">
      <c r="A698" s="0" t="n">
        <v>15</v>
      </c>
      <c r="B698" s="0" t="n">
        <v>24</v>
      </c>
      <c r="C698" s="0" t="n">
        <v>58.6275</v>
      </c>
      <c r="D698" s="0" t="n">
        <v>39.0435</v>
      </c>
      <c r="E698" s="0" t="n">
        <v>0</v>
      </c>
      <c r="F698" s="0" t="n">
        <v>0</v>
      </c>
      <c r="G698" s="0" t="n">
        <v>0</v>
      </c>
      <c r="H698" s="0" t="n">
        <v>0</v>
      </c>
      <c r="I698" s="0" t="n">
        <v>0</v>
      </c>
      <c r="J698" s="0" t="n">
        <v>9.0367</v>
      </c>
      <c r="K698" s="0" t="n">
        <v>0</v>
      </c>
      <c r="L698" s="0" t="n">
        <v>0.0006</v>
      </c>
      <c r="M698" s="0" t="n">
        <v>0</v>
      </c>
      <c r="N698" s="0" t="n">
        <v>-0.0168</v>
      </c>
      <c r="O698" s="0" t="n">
        <v>2.448</v>
      </c>
      <c r="P698" s="0" t="n">
        <v>0.01</v>
      </c>
      <c r="Q698" s="0" t="n">
        <v>0</v>
      </c>
      <c r="R698" s="0" t="n">
        <v>0.0558</v>
      </c>
      <c r="S698" s="0" t="n">
        <v>1</v>
      </c>
      <c r="T698" s="0" t="n">
        <v>7424.125</v>
      </c>
      <c r="U698" s="0" t="n">
        <v>0</v>
      </c>
      <c r="V698" s="0" t="n">
        <v>-7419.7695</v>
      </c>
      <c r="W698" s="0" t="n">
        <v>-4.1808</v>
      </c>
      <c r="X698" s="0" t="n">
        <v>-8290.0957</v>
      </c>
      <c r="Y698" s="0" t="n">
        <v>1158.099</v>
      </c>
      <c r="Z698" s="0" t="n">
        <v>9780.6582</v>
      </c>
      <c r="AA698" s="0" t="n">
        <v>569.7473</v>
      </c>
      <c r="AB698" s="0" t="n">
        <v>48.6932</v>
      </c>
      <c r="AC698" s="0" t="n">
        <v>15.814</v>
      </c>
      <c r="AD698" s="0" t="n">
        <v>15.3563</v>
      </c>
      <c r="AE698" s="0" t="n">
        <v>14.6156</v>
      </c>
      <c r="AF698" s="0" t="n">
        <v>0.0022</v>
      </c>
      <c r="AG698" s="0" t="n">
        <v>0.0625</v>
      </c>
      <c r="AH698" s="0" t="n">
        <v>16.7562</v>
      </c>
    </row>
    <row r="699" customFormat="false" ht="12.8" hidden="false" customHeight="false" outlineLevel="0" collapsed="false">
      <c r="A699" s="0" t="n">
        <v>15</v>
      </c>
      <c r="B699" s="0" t="n">
        <v>25</v>
      </c>
      <c r="C699" s="0" t="n">
        <v>58.6269</v>
      </c>
      <c r="D699" s="0" t="n">
        <v>39.0429</v>
      </c>
      <c r="E699" s="0" t="n">
        <v>0</v>
      </c>
      <c r="F699" s="0" t="n">
        <v>0</v>
      </c>
      <c r="G699" s="0" t="n">
        <v>0</v>
      </c>
      <c r="H699" s="0" t="n">
        <v>0</v>
      </c>
      <c r="I699" s="0" t="n">
        <v>0</v>
      </c>
      <c r="J699" s="0" t="n">
        <v>3.1084</v>
      </c>
      <c r="K699" s="0" t="n">
        <v>0</v>
      </c>
      <c r="L699" s="0" t="n">
        <v>0.0006</v>
      </c>
      <c r="M699" s="0" t="n">
        <v>0</v>
      </c>
      <c r="N699" s="0" t="n">
        <v>-0.0168</v>
      </c>
      <c r="O699" s="0" t="n">
        <v>2.4478</v>
      </c>
      <c r="P699" s="0" t="n">
        <v>0.01</v>
      </c>
      <c r="Q699" s="0" t="n">
        <v>0</v>
      </c>
      <c r="R699" s="0" t="n">
        <v>0.0558</v>
      </c>
      <c r="S699" s="0" t="n">
        <v>1</v>
      </c>
      <c r="T699" s="0" t="n">
        <v>7904.6826</v>
      </c>
      <c r="U699" s="0" t="n">
        <v>0</v>
      </c>
      <c r="V699" s="0" t="n">
        <v>-7899.5239</v>
      </c>
      <c r="W699" s="0" t="n">
        <v>-5.0709</v>
      </c>
      <c r="X699" s="0" t="n">
        <v>-8852.3789</v>
      </c>
      <c r="Y699" s="0" t="n">
        <v>1239.3854</v>
      </c>
      <c r="Z699" s="0" t="n">
        <v>10332.0469</v>
      </c>
      <c r="AA699" s="0" t="n">
        <v>627.6993</v>
      </c>
      <c r="AB699" s="0" t="n">
        <v>48.6932</v>
      </c>
      <c r="AC699" s="0" t="n">
        <v>16.209</v>
      </c>
      <c r="AD699" s="0" t="n">
        <v>15.7061</v>
      </c>
      <c r="AE699" s="0" t="n">
        <v>14.8062</v>
      </c>
      <c r="AF699" s="0" t="n">
        <v>0.0022</v>
      </c>
      <c r="AG699" s="0" t="n">
        <v>0.0624</v>
      </c>
      <c r="AH699" s="0" t="n">
        <v>16.089</v>
      </c>
    </row>
    <row r="700" customFormat="false" ht="12.8" hidden="false" customHeight="false" outlineLevel="0" collapsed="false">
      <c r="A700" s="0" t="n">
        <v>15</v>
      </c>
      <c r="B700" s="0" t="n">
        <v>26</v>
      </c>
      <c r="C700" s="0" t="n">
        <v>58.6263</v>
      </c>
      <c r="D700" s="0" t="n">
        <v>39.0423</v>
      </c>
      <c r="E700" s="0" t="n">
        <v>0</v>
      </c>
      <c r="F700" s="0" t="n">
        <v>0</v>
      </c>
      <c r="G700" s="0" t="n">
        <v>0</v>
      </c>
      <c r="H700" s="0" t="n">
        <v>0</v>
      </c>
      <c r="I700" s="0" t="n">
        <v>0</v>
      </c>
      <c r="J700" s="0" t="n">
        <v>9.7819</v>
      </c>
      <c r="K700" s="0" t="n">
        <v>0</v>
      </c>
      <c r="L700" s="0" t="n">
        <v>0.0006</v>
      </c>
      <c r="M700" s="0" t="n">
        <v>0</v>
      </c>
      <c r="N700" s="0" t="n">
        <v>-0.0168</v>
      </c>
      <c r="O700" s="0" t="n">
        <v>2.4477</v>
      </c>
      <c r="P700" s="0" t="n">
        <v>0.01</v>
      </c>
      <c r="Q700" s="0" t="n">
        <v>0</v>
      </c>
      <c r="R700" s="0" t="n">
        <v>0.0558</v>
      </c>
      <c r="S700" s="0" t="n">
        <v>1</v>
      </c>
      <c r="T700" s="0" t="n">
        <v>7923.4688</v>
      </c>
      <c r="U700" s="0" t="n">
        <v>0</v>
      </c>
      <c r="V700" s="0" t="n">
        <v>-7918.5073</v>
      </c>
      <c r="W700" s="0" t="n">
        <v>-4.891</v>
      </c>
      <c r="X700" s="0" t="n">
        <v>-8873.7832</v>
      </c>
      <c r="Y700" s="0" t="n">
        <v>1240.1792</v>
      </c>
      <c r="Z700" s="0" t="n">
        <v>10365.6943</v>
      </c>
      <c r="AA700" s="0" t="n">
        <v>627.5376</v>
      </c>
      <c r="AB700" s="0" t="n">
        <v>48.6932</v>
      </c>
      <c r="AC700" s="0" t="n">
        <v>16.316</v>
      </c>
      <c r="AD700" s="0" t="n">
        <v>15.8581</v>
      </c>
      <c r="AE700" s="0" t="n">
        <v>14.9705</v>
      </c>
      <c r="AF700" s="0" t="n">
        <v>0.0022</v>
      </c>
      <c r="AG700" s="0" t="n">
        <v>0.0624</v>
      </c>
      <c r="AH700" s="0" t="n">
        <v>16.1149</v>
      </c>
    </row>
    <row r="701" customFormat="false" ht="12.8" hidden="false" customHeight="false" outlineLevel="0" collapsed="false">
      <c r="A701" s="0" t="n">
        <v>15</v>
      </c>
      <c r="B701" s="0" t="n">
        <v>27</v>
      </c>
      <c r="C701" s="0" t="n">
        <v>58.6258</v>
      </c>
      <c r="D701" s="0" t="n">
        <v>39.0418</v>
      </c>
      <c r="E701" s="0" t="n">
        <v>0</v>
      </c>
      <c r="F701" s="0" t="n">
        <v>0</v>
      </c>
      <c r="G701" s="0" t="n">
        <v>0</v>
      </c>
      <c r="H701" s="0" t="n">
        <v>0</v>
      </c>
      <c r="I701" s="0" t="n">
        <v>0</v>
      </c>
      <c r="J701" s="0" t="n">
        <v>9.8518</v>
      </c>
      <c r="K701" s="0" t="n">
        <v>0</v>
      </c>
      <c r="L701" s="0" t="n">
        <v>0.0006</v>
      </c>
      <c r="M701" s="0" t="n">
        <v>0</v>
      </c>
      <c r="N701" s="0" t="n">
        <v>-0.0168</v>
      </c>
      <c r="O701" s="0" t="n">
        <v>2.4475</v>
      </c>
      <c r="P701" s="0" t="n">
        <v>0.01</v>
      </c>
      <c r="Q701" s="0" t="n">
        <v>0</v>
      </c>
      <c r="R701" s="0" t="n">
        <v>0.0558</v>
      </c>
      <c r="S701" s="0" t="n">
        <v>1</v>
      </c>
      <c r="T701" s="0" t="n">
        <v>7720.373</v>
      </c>
      <c r="U701" s="0" t="n">
        <v>0</v>
      </c>
      <c r="V701" s="0" t="n">
        <v>-7714.7627</v>
      </c>
      <c r="W701" s="0" t="n">
        <v>-5.1458</v>
      </c>
      <c r="X701" s="0" t="n">
        <v>-8632.7422</v>
      </c>
      <c r="Y701" s="0" t="n">
        <v>1210.1715</v>
      </c>
      <c r="Z701" s="0" t="n">
        <v>10083.2461</v>
      </c>
      <c r="AA701" s="0" t="n">
        <v>603.666</v>
      </c>
      <c r="AB701" s="0" t="n">
        <v>48.6932</v>
      </c>
      <c r="AC701" s="0" t="n">
        <v>16.542</v>
      </c>
      <c r="AD701" s="0" t="n">
        <v>16.0771</v>
      </c>
      <c r="AE701" s="0" t="n">
        <v>15.1351</v>
      </c>
      <c r="AF701" s="0" t="n">
        <v>0.0022</v>
      </c>
      <c r="AG701" s="0" t="n">
        <v>0.0624</v>
      </c>
      <c r="AH701" s="0" t="n">
        <v>16.1927</v>
      </c>
    </row>
    <row r="702" customFormat="false" ht="12.8" hidden="false" customHeight="false" outlineLevel="0" collapsed="false">
      <c r="A702" s="0" t="n">
        <v>15</v>
      </c>
      <c r="B702" s="0" t="n">
        <v>28</v>
      </c>
      <c r="C702" s="0" t="n">
        <v>58.6252</v>
      </c>
      <c r="D702" s="0" t="n">
        <v>39.0412</v>
      </c>
      <c r="E702" s="0" t="n">
        <v>0</v>
      </c>
      <c r="F702" s="0" t="n">
        <v>0</v>
      </c>
      <c r="G702" s="0" t="n">
        <v>0</v>
      </c>
      <c r="H702" s="0" t="n">
        <v>0</v>
      </c>
      <c r="I702" s="0" t="n">
        <v>0</v>
      </c>
      <c r="J702" s="0" t="n">
        <v>10.9721</v>
      </c>
      <c r="K702" s="0" t="n">
        <v>0</v>
      </c>
      <c r="L702" s="0" t="n">
        <v>0.0006</v>
      </c>
      <c r="M702" s="0" t="n">
        <v>0</v>
      </c>
      <c r="N702" s="0" t="n">
        <v>-0.0168</v>
      </c>
      <c r="O702" s="0" t="n">
        <v>2.4473</v>
      </c>
      <c r="P702" s="0" t="n">
        <v>0.01</v>
      </c>
      <c r="Q702" s="0" t="n">
        <v>0</v>
      </c>
      <c r="R702" s="0" t="n">
        <v>0.0558</v>
      </c>
      <c r="S702" s="0" t="n">
        <v>1</v>
      </c>
      <c r="T702" s="0" t="n">
        <v>8807.7783</v>
      </c>
      <c r="U702" s="0" t="n">
        <v>0</v>
      </c>
      <c r="V702" s="0" t="n">
        <v>-8801.9414</v>
      </c>
      <c r="W702" s="0" t="n">
        <v>-5.4339</v>
      </c>
      <c r="X702" s="0" t="n">
        <v>-9910.3848</v>
      </c>
      <c r="Y702" s="0" t="n">
        <v>1327.7515</v>
      </c>
      <c r="Z702" s="0" t="n">
        <v>11436.3262</v>
      </c>
      <c r="AA702" s="0" t="n">
        <v>689.8649</v>
      </c>
      <c r="AB702" s="0" t="n">
        <v>48.6932</v>
      </c>
      <c r="AC702" s="0" t="n">
        <v>16.816</v>
      </c>
      <c r="AD702" s="0" t="n">
        <v>16.3038</v>
      </c>
      <c r="AE702" s="0" t="n">
        <v>15.3017</v>
      </c>
      <c r="AF702" s="0" t="n">
        <v>0.0022</v>
      </c>
      <c r="AG702" s="0" t="n">
        <v>0.0624</v>
      </c>
      <c r="AH702" s="0" t="n">
        <v>16.338</v>
      </c>
    </row>
    <row r="703" customFormat="false" ht="12.8" hidden="false" customHeight="false" outlineLevel="0" collapsed="false">
      <c r="A703" s="0" t="n">
        <v>15</v>
      </c>
      <c r="B703" s="0" t="n">
        <v>29</v>
      </c>
      <c r="C703" s="0" t="n">
        <v>58.6246</v>
      </c>
      <c r="D703" s="0" t="n">
        <v>39.0406</v>
      </c>
      <c r="E703" s="0" t="n">
        <v>0</v>
      </c>
      <c r="F703" s="0" t="n">
        <v>0</v>
      </c>
      <c r="G703" s="0" t="n">
        <v>0</v>
      </c>
      <c r="H703" s="0" t="n">
        <v>0</v>
      </c>
      <c r="I703" s="0" t="n">
        <v>0</v>
      </c>
      <c r="J703" s="0" t="n">
        <v>11.1957</v>
      </c>
      <c r="K703" s="0" t="n">
        <v>0</v>
      </c>
      <c r="L703" s="0" t="n">
        <v>0.0006</v>
      </c>
      <c r="M703" s="0" t="n">
        <v>0</v>
      </c>
      <c r="N703" s="0" t="n">
        <v>-0.0168</v>
      </c>
      <c r="O703" s="0" t="n">
        <v>2.4471</v>
      </c>
      <c r="P703" s="0" t="n">
        <v>0.01</v>
      </c>
      <c r="Q703" s="0" t="n">
        <v>0</v>
      </c>
      <c r="R703" s="0" t="n">
        <v>0.0558</v>
      </c>
      <c r="S703" s="0" t="n">
        <v>1</v>
      </c>
      <c r="T703" s="0" t="n">
        <v>8786.9717</v>
      </c>
      <c r="U703" s="0" t="n">
        <v>0</v>
      </c>
      <c r="V703" s="0" t="n">
        <v>-8780.7979</v>
      </c>
      <c r="W703" s="0" t="n">
        <v>-5.8854</v>
      </c>
      <c r="X703" s="0" t="n">
        <v>-9883.8867</v>
      </c>
      <c r="Y703" s="0" t="n">
        <v>1309.8469</v>
      </c>
      <c r="Z703" s="0" t="n">
        <v>11385.3252</v>
      </c>
      <c r="AA703" s="0" t="n">
        <v>674.8818</v>
      </c>
      <c r="AB703" s="0" t="n">
        <v>48.6932</v>
      </c>
      <c r="AC703" s="0" t="n">
        <v>17.037</v>
      </c>
      <c r="AD703" s="0" t="n">
        <v>16.5674</v>
      </c>
      <c r="AE703" s="0" t="n">
        <v>15.4779</v>
      </c>
      <c r="AF703" s="0" t="n">
        <v>0.0022</v>
      </c>
      <c r="AG703" s="0" t="n">
        <v>0.0624</v>
      </c>
      <c r="AH703" s="0" t="n">
        <v>16.5764</v>
      </c>
    </row>
    <row r="704" customFormat="false" ht="12.8" hidden="false" customHeight="false" outlineLevel="0" collapsed="false">
      <c r="A704" s="0" t="n">
        <v>15</v>
      </c>
      <c r="B704" s="0" t="n">
        <v>30</v>
      </c>
      <c r="C704" s="0" t="n">
        <v>58.6241</v>
      </c>
      <c r="D704" s="0" t="n">
        <v>39.0401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3.1127</v>
      </c>
      <c r="K704" s="0" t="n">
        <v>0</v>
      </c>
      <c r="L704" s="0" t="n">
        <v>0.0006</v>
      </c>
      <c r="M704" s="0" t="n">
        <v>0</v>
      </c>
      <c r="N704" s="0" t="n">
        <v>-0.0168</v>
      </c>
      <c r="O704" s="0" t="n">
        <v>2.447</v>
      </c>
      <c r="P704" s="0" t="n">
        <v>0.01</v>
      </c>
      <c r="Q704" s="0" t="n">
        <v>0</v>
      </c>
      <c r="R704" s="0" t="n">
        <v>0.0558</v>
      </c>
      <c r="S704" s="0" t="n">
        <v>1</v>
      </c>
      <c r="T704" s="0" t="n">
        <v>7945.4565</v>
      </c>
      <c r="U704" s="0" t="n">
        <v>0</v>
      </c>
      <c r="V704" s="0" t="n">
        <v>-7938.0986</v>
      </c>
      <c r="W704" s="0" t="n">
        <v>-6.9821</v>
      </c>
      <c r="X704" s="0" t="n">
        <v>-8889.9297</v>
      </c>
      <c r="Y704" s="0" t="n">
        <v>1198.5861</v>
      </c>
      <c r="Z704" s="0" t="n">
        <v>10316.3984</v>
      </c>
      <c r="AA704" s="0" t="n">
        <v>590.8802</v>
      </c>
      <c r="AB704" s="0" t="n">
        <v>48.6932</v>
      </c>
      <c r="AC704" s="0" t="n">
        <v>17.447</v>
      </c>
      <c r="AD704" s="0" t="n">
        <v>16.9796</v>
      </c>
      <c r="AE704" s="0" t="n">
        <v>15.6939</v>
      </c>
      <c r="AF704" s="0" t="n">
        <v>0.0022</v>
      </c>
      <c r="AG704" s="0" t="n">
        <v>0.0624</v>
      </c>
      <c r="AH704" s="0" t="n">
        <v>16.941</v>
      </c>
    </row>
    <row r="705" customFormat="false" ht="12.8" hidden="false" customHeight="false" outlineLevel="0" collapsed="false">
      <c r="A705" s="0" t="n">
        <v>15</v>
      </c>
      <c r="B705" s="0" t="n">
        <v>31</v>
      </c>
      <c r="C705" s="0" t="n">
        <v>58.6235</v>
      </c>
      <c r="D705" s="0" t="n">
        <v>39.0395</v>
      </c>
      <c r="E705" s="0" t="n">
        <v>0</v>
      </c>
      <c r="F705" s="0" t="n">
        <v>0</v>
      </c>
      <c r="G705" s="0" t="n">
        <v>0</v>
      </c>
      <c r="H705" s="0" t="n">
        <v>0</v>
      </c>
      <c r="I705" s="0" t="n">
        <v>0</v>
      </c>
      <c r="J705" s="0" t="n">
        <v>10.0555</v>
      </c>
      <c r="K705" s="0" t="n">
        <v>0</v>
      </c>
      <c r="L705" s="0" t="n">
        <v>0.0006</v>
      </c>
      <c r="M705" s="0" t="n">
        <v>0</v>
      </c>
      <c r="N705" s="0" t="n">
        <v>-0.0168</v>
      </c>
      <c r="O705" s="0" t="n">
        <v>2.4468</v>
      </c>
      <c r="P705" s="0" t="n">
        <v>0.01</v>
      </c>
      <c r="Q705" s="0" t="n">
        <v>0</v>
      </c>
      <c r="R705" s="0" t="n">
        <v>0.0558</v>
      </c>
      <c r="S705" s="0" t="n">
        <v>1</v>
      </c>
      <c r="T705" s="0" t="n">
        <v>8199.9326</v>
      </c>
      <c r="U705" s="0" t="n">
        <v>0</v>
      </c>
      <c r="V705" s="0" t="n">
        <v>-8194.0215</v>
      </c>
      <c r="W705" s="0" t="n">
        <v>-6.2701</v>
      </c>
      <c r="X705" s="0" t="n">
        <v>-9190.627</v>
      </c>
      <c r="Y705" s="0" t="n">
        <v>1194.8094</v>
      </c>
      <c r="Z705" s="0" t="n">
        <v>10644.5967</v>
      </c>
      <c r="AA705" s="0" t="n">
        <v>586.2091</v>
      </c>
      <c r="AB705" s="0" t="n">
        <v>48.6932</v>
      </c>
      <c r="AC705" s="0" t="n">
        <v>17.63</v>
      </c>
      <c r="AD705" s="0" t="n">
        <v>17.0424</v>
      </c>
      <c r="AE705" s="0" t="n">
        <v>15.8547</v>
      </c>
      <c r="AF705" s="0" t="n">
        <v>0.0022</v>
      </c>
      <c r="AG705" s="0" t="n">
        <v>0.0624</v>
      </c>
      <c r="AH705" s="0" t="n">
        <v>17.6625</v>
      </c>
    </row>
    <row r="706" customFormat="false" ht="12.8" hidden="false" customHeight="false" outlineLevel="0" collapsed="false">
      <c r="A706" s="0" t="n">
        <v>15</v>
      </c>
      <c r="B706" s="0" t="n">
        <v>32</v>
      </c>
      <c r="C706" s="0" t="n">
        <v>58.6229</v>
      </c>
      <c r="D706" s="0" t="n">
        <v>39.0389</v>
      </c>
      <c r="E706" s="0" t="n">
        <v>0</v>
      </c>
      <c r="F706" s="0" t="n">
        <v>0</v>
      </c>
      <c r="G706" s="0" t="n">
        <v>0</v>
      </c>
      <c r="H706" s="0" t="n">
        <v>0</v>
      </c>
      <c r="I706" s="0" t="n">
        <v>0</v>
      </c>
      <c r="J706" s="0" t="n">
        <v>9.8484</v>
      </c>
      <c r="K706" s="0" t="n">
        <v>0</v>
      </c>
      <c r="L706" s="0" t="n">
        <v>0.0006</v>
      </c>
      <c r="M706" s="0" t="n">
        <v>0</v>
      </c>
      <c r="N706" s="0" t="n">
        <v>-0.0169</v>
      </c>
      <c r="O706" s="0" t="n">
        <v>2.4466</v>
      </c>
      <c r="P706" s="0" t="n">
        <v>0.01</v>
      </c>
      <c r="Q706" s="0" t="n">
        <v>0</v>
      </c>
      <c r="R706" s="0" t="n">
        <v>0.0558</v>
      </c>
      <c r="S706" s="0" t="n">
        <v>1</v>
      </c>
      <c r="T706" s="0" t="n">
        <v>7584.1069</v>
      </c>
      <c r="U706" s="0" t="n">
        <v>0</v>
      </c>
      <c r="V706" s="0" t="n">
        <v>-7578.1582</v>
      </c>
      <c r="W706" s="0" t="n">
        <v>-5.543</v>
      </c>
      <c r="X706" s="0" t="n">
        <v>-8466.0537</v>
      </c>
      <c r="Y706" s="0" t="n">
        <v>1079.4355</v>
      </c>
      <c r="Z706" s="0" t="n">
        <v>9866.0303</v>
      </c>
      <c r="AA706" s="0" t="n">
        <v>496.5393</v>
      </c>
      <c r="AB706" s="0" t="n">
        <v>48.6932</v>
      </c>
      <c r="AC706" s="0" t="n">
        <v>17.462</v>
      </c>
      <c r="AD706" s="0" t="n">
        <v>17.0468</v>
      </c>
      <c r="AE706" s="0" t="n">
        <v>15.9715</v>
      </c>
      <c r="AF706" s="0" t="n">
        <v>0.0022</v>
      </c>
      <c r="AG706" s="0" t="n">
        <v>0.0624</v>
      </c>
      <c r="AH706" s="0" t="n">
        <v>18.9184</v>
      </c>
    </row>
    <row r="707" customFormat="false" ht="12.8" hidden="false" customHeight="false" outlineLevel="0" collapsed="false">
      <c r="A707" s="0" t="n">
        <v>15</v>
      </c>
      <c r="B707" s="0" t="n">
        <v>33</v>
      </c>
      <c r="C707" s="0" t="n">
        <v>58.6224</v>
      </c>
      <c r="D707" s="0" t="n">
        <v>39.0384</v>
      </c>
      <c r="E707" s="0" t="n">
        <v>0</v>
      </c>
      <c r="F707" s="0" t="n">
        <v>0</v>
      </c>
      <c r="G707" s="0" t="n">
        <v>0</v>
      </c>
      <c r="H707" s="0" t="n">
        <v>0</v>
      </c>
      <c r="I707" s="0" t="n">
        <v>0</v>
      </c>
      <c r="J707" s="0" t="n">
        <v>9.9877</v>
      </c>
      <c r="K707" s="0" t="n">
        <v>0</v>
      </c>
      <c r="L707" s="0" t="n">
        <v>0.0006</v>
      </c>
      <c r="M707" s="0" t="n">
        <v>0</v>
      </c>
      <c r="N707" s="0" t="n">
        <v>-0.0169</v>
      </c>
      <c r="O707" s="0" t="n">
        <v>2.4464</v>
      </c>
      <c r="P707" s="0" t="n">
        <v>0.01</v>
      </c>
      <c r="Q707" s="0" t="n">
        <v>0</v>
      </c>
      <c r="R707" s="0" t="n">
        <v>0.0558</v>
      </c>
      <c r="S707" s="0" t="n">
        <v>1</v>
      </c>
      <c r="T707" s="0" t="n">
        <v>7703.6572</v>
      </c>
      <c r="U707" s="0" t="n">
        <v>0</v>
      </c>
      <c r="V707" s="0" t="n">
        <v>-7698.9297</v>
      </c>
      <c r="W707" s="0" t="n">
        <v>-4.692</v>
      </c>
      <c r="X707" s="0" t="n">
        <v>-8608.5479</v>
      </c>
      <c r="Y707" s="0" t="n">
        <v>1028.2628</v>
      </c>
      <c r="Z707" s="0" t="n">
        <v>9987.4951</v>
      </c>
      <c r="AA707" s="0" t="n">
        <v>453.954</v>
      </c>
      <c r="AB707" s="0" t="n">
        <v>48.6932</v>
      </c>
      <c r="AC707" s="0" t="n">
        <v>17.395</v>
      </c>
      <c r="AD707" s="0" t="n">
        <v>16.9806</v>
      </c>
      <c r="AE707" s="0" t="n">
        <v>16.0455</v>
      </c>
      <c r="AF707" s="0" t="n">
        <v>0.0022</v>
      </c>
      <c r="AG707" s="0" t="n">
        <v>0.0624</v>
      </c>
      <c r="AH707" s="0" t="n">
        <v>20.747</v>
      </c>
    </row>
    <row r="708" customFormat="false" ht="12.8" hidden="false" customHeight="false" outlineLevel="0" collapsed="false">
      <c r="A708" s="0" t="n">
        <v>15</v>
      </c>
      <c r="B708" s="0" t="n">
        <v>34</v>
      </c>
      <c r="C708" s="0" t="n">
        <v>58.6218</v>
      </c>
      <c r="D708" s="0" t="n">
        <v>39.0378</v>
      </c>
      <c r="E708" s="0" t="n">
        <v>0</v>
      </c>
      <c r="F708" s="0" t="n">
        <v>0</v>
      </c>
      <c r="G708" s="0" t="n">
        <v>0</v>
      </c>
      <c r="H708" s="0" t="n">
        <v>0</v>
      </c>
      <c r="I708" s="0" t="n">
        <v>0</v>
      </c>
      <c r="J708" s="0" t="n">
        <v>6.7836</v>
      </c>
      <c r="K708" s="0" t="n">
        <v>0</v>
      </c>
      <c r="L708" s="0" t="n">
        <v>0.0006</v>
      </c>
      <c r="M708" s="0" t="n">
        <v>0</v>
      </c>
      <c r="N708" s="0" t="n">
        <v>-0.0169</v>
      </c>
      <c r="O708" s="0" t="n">
        <v>2.4463</v>
      </c>
      <c r="P708" s="0" t="n">
        <v>0.01</v>
      </c>
      <c r="Q708" s="0" t="n">
        <v>0</v>
      </c>
      <c r="R708" s="0" t="n">
        <v>0.0558</v>
      </c>
      <c r="S708" s="0" t="n">
        <v>0.9895</v>
      </c>
      <c r="T708" s="0" t="n">
        <v>7432.9131</v>
      </c>
      <c r="U708" s="0" t="n">
        <v>0</v>
      </c>
      <c r="V708" s="0" t="n">
        <v>-7427.9971</v>
      </c>
      <c r="W708" s="0" t="n">
        <v>-4.4485</v>
      </c>
      <c r="X708" s="0" t="n">
        <v>-8289.6699</v>
      </c>
      <c r="Y708" s="0" t="n">
        <v>937.5406</v>
      </c>
      <c r="Z708" s="0" t="n">
        <v>9627.8555</v>
      </c>
      <c r="AA708" s="0" t="n">
        <v>384.0247</v>
      </c>
      <c r="AB708" s="0" t="n">
        <v>48.6932</v>
      </c>
      <c r="AC708" s="0" t="n">
        <v>17.422</v>
      </c>
      <c r="AD708" s="0" t="n">
        <v>17.0022</v>
      </c>
      <c r="AE708" s="0" t="n">
        <v>16.1125</v>
      </c>
      <c r="AF708" s="0" t="n">
        <v>0.0022</v>
      </c>
      <c r="AG708" s="0" t="n">
        <v>0.0624</v>
      </c>
      <c r="AH708" s="0" t="n">
        <v>23.2805</v>
      </c>
    </row>
    <row r="709" customFormat="false" ht="12.8" hidden="false" customHeight="false" outlineLevel="0" collapsed="false">
      <c r="A709" s="0" t="n">
        <v>15</v>
      </c>
      <c r="B709" s="0" t="n">
        <v>35</v>
      </c>
      <c r="C709" s="0" t="n">
        <v>58.6212</v>
      </c>
      <c r="D709" s="0" t="n">
        <v>39.0372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9.3906</v>
      </c>
      <c r="K709" s="0" t="n">
        <v>0</v>
      </c>
      <c r="L709" s="0" t="n">
        <v>0.0006</v>
      </c>
      <c r="M709" s="0" t="n">
        <v>0</v>
      </c>
      <c r="N709" s="0" t="n">
        <v>-0.0169</v>
      </c>
      <c r="O709" s="0" t="n">
        <v>2.4461</v>
      </c>
      <c r="P709" s="0" t="n">
        <v>0.01</v>
      </c>
      <c r="Q709" s="0" t="n">
        <v>0</v>
      </c>
      <c r="R709" s="0" t="n">
        <v>0.0558</v>
      </c>
      <c r="S709" s="0" t="n">
        <v>1</v>
      </c>
      <c r="T709" s="0" t="n">
        <v>7056.7925</v>
      </c>
      <c r="U709" s="0" t="n">
        <v>0</v>
      </c>
      <c r="V709" s="0" t="n">
        <v>-7053.3262</v>
      </c>
      <c r="W709" s="0" t="n">
        <v>-3.4334</v>
      </c>
      <c r="X709" s="0" t="n">
        <v>-7849.8174</v>
      </c>
      <c r="Y709" s="0" t="n">
        <v>841.0559</v>
      </c>
      <c r="Z709" s="0" t="n">
        <v>9175.29</v>
      </c>
      <c r="AA709" s="0" t="n">
        <v>313.9078</v>
      </c>
      <c r="AB709" s="0" t="n">
        <v>48.6932</v>
      </c>
      <c r="AC709" s="0" t="n">
        <v>17.2</v>
      </c>
      <c r="AD709" s="0" t="n">
        <v>16.8509</v>
      </c>
      <c r="AE709" s="0" t="n">
        <v>16.1338</v>
      </c>
      <c r="AF709" s="0" t="n">
        <v>0.0022</v>
      </c>
      <c r="AG709" s="0" t="n">
        <v>0.0624</v>
      </c>
      <c r="AH709" s="0" t="n">
        <v>26.7638</v>
      </c>
    </row>
    <row r="710" customFormat="false" ht="12.8" hidden="false" customHeight="false" outlineLevel="0" collapsed="false">
      <c r="A710" s="0" t="n">
        <v>15</v>
      </c>
      <c r="B710" s="0" t="n">
        <v>36</v>
      </c>
      <c r="C710" s="0" t="n">
        <v>58.6207</v>
      </c>
      <c r="D710" s="0" t="n">
        <v>39.0367</v>
      </c>
      <c r="E710" s="0" t="n">
        <v>0</v>
      </c>
      <c r="F710" s="0" t="n">
        <v>0</v>
      </c>
      <c r="G710" s="0" t="n">
        <v>0</v>
      </c>
      <c r="H710" s="0" t="n">
        <v>0</v>
      </c>
      <c r="I710" s="0" t="n">
        <v>0</v>
      </c>
      <c r="J710" s="0" t="n">
        <v>8.7223</v>
      </c>
      <c r="K710" s="0" t="n">
        <v>0</v>
      </c>
      <c r="L710" s="0" t="n">
        <v>0.0006</v>
      </c>
      <c r="M710" s="0" t="n">
        <v>0</v>
      </c>
      <c r="N710" s="0" t="n">
        <v>-0.0169</v>
      </c>
      <c r="O710" s="0" t="n">
        <v>2.4459</v>
      </c>
      <c r="P710" s="0" t="n">
        <v>0.01</v>
      </c>
      <c r="Q710" s="0" t="n">
        <v>0</v>
      </c>
      <c r="R710" s="0" t="n">
        <v>0.0558</v>
      </c>
      <c r="S710" s="0" t="n">
        <v>1</v>
      </c>
      <c r="T710" s="0" t="n">
        <v>6366.4155</v>
      </c>
      <c r="U710" s="0" t="n">
        <v>0</v>
      </c>
      <c r="V710" s="0" t="n">
        <v>-6364.9409</v>
      </c>
      <c r="W710" s="0" t="n">
        <v>-1.4782</v>
      </c>
      <c r="X710" s="0" t="n">
        <v>-7042.415</v>
      </c>
      <c r="Y710" s="0" t="n">
        <v>727.8362</v>
      </c>
      <c r="Z710" s="0" t="n">
        <v>8356.4297</v>
      </c>
      <c r="AA710" s="0" t="n">
        <v>236.6704</v>
      </c>
      <c r="AB710" s="0" t="n">
        <v>48.6932</v>
      </c>
      <c r="AC710" s="0" t="n">
        <v>16.775</v>
      </c>
      <c r="AD710" s="0" t="n">
        <v>16.4517</v>
      </c>
      <c r="AE710" s="0" t="n">
        <v>16.0699</v>
      </c>
      <c r="AF710" s="0" t="n">
        <v>0.0022</v>
      </c>
      <c r="AG710" s="0" t="n">
        <v>0.0624</v>
      </c>
      <c r="AH710" s="0" t="n">
        <v>31.9214</v>
      </c>
    </row>
    <row r="711" customFormat="false" ht="12.8" hidden="false" customHeight="false" outlineLevel="0" collapsed="false">
      <c r="A711" s="0" t="n">
        <v>15</v>
      </c>
      <c r="B711" s="0" t="n">
        <v>37</v>
      </c>
      <c r="C711" s="0" t="n">
        <v>58.6201</v>
      </c>
      <c r="D711" s="0" t="n">
        <v>39.0361</v>
      </c>
      <c r="E711" s="0" t="n">
        <v>0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6.1307</v>
      </c>
      <c r="K711" s="0" t="n">
        <v>0</v>
      </c>
      <c r="L711" s="0" t="n">
        <v>0.0006</v>
      </c>
      <c r="M711" s="0" t="n">
        <v>0</v>
      </c>
      <c r="N711" s="0" t="n">
        <v>-0.0169</v>
      </c>
      <c r="O711" s="0" t="n">
        <v>2.4457</v>
      </c>
      <c r="P711" s="0" t="n">
        <v>0.01</v>
      </c>
      <c r="Q711" s="0" t="n">
        <v>0</v>
      </c>
      <c r="R711" s="0" t="n">
        <v>0.0558</v>
      </c>
      <c r="S711" s="0" t="n">
        <v>1</v>
      </c>
      <c r="T711" s="0" t="n">
        <v>2934.5176</v>
      </c>
      <c r="U711" s="0" t="n">
        <v>0</v>
      </c>
      <c r="V711" s="0" t="n">
        <v>-2931.7415</v>
      </c>
      <c r="W711" s="0" t="n">
        <v>-2.6362</v>
      </c>
      <c r="X711" s="0" t="n">
        <v>-3002.2156</v>
      </c>
      <c r="Y711" s="0" t="n">
        <v>648.7434</v>
      </c>
      <c r="Z711" s="0" t="n">
        <v>4476.3877</v>
      </c>
      <c r="AA711" s="0" t="n">
        <v>197.8451</v>
      </c>
      <c r="AB711" s="0" t="n">
        <v>48.6932</v>
      </c>
      <c r="AC711" s="0" t="n">
        <v>16.801</v>
      </c>
      <c r="AD711" s="0" t="n">
        <v>16.6369</v>
      </c>
      <c r="AE711" s="0" t="n">
        <v>16.0856</v>
      </c>
      <c r="AF711" s="0" t="n">
        <v>0.0022</v>
      </c>
      <c r="AG711" s="0" t="n">
        <v>0.0624</v>
      </c>
      <c r="AH711" s="0" t="n">
        <v>20.9215</v>
      </c>
    </row>
    <row r="712" customFormat="false" ht="12.8" hidden="false" customHeight="false" outlineLevel="0" collapsed="false">
      <c r="A712" s="0" t="n">
        <v>15</v>
      </c>
      <c r="B712" s="0" t="n">
        <v>38</v>
      </c>
      <c r="C712" s="0" t="n">
        <v>58.6195</v>
      </c>
      <c r="D712" s="0" t="n">
        <v>39.0355</v>
      </c>
      <c r="E712" s="0" t="n">
        <v>0</v>
      </c>
      <c r="F712" s="0" t="n">
        <v>0</v>
      </c>
      <c r="G712" s="0" t="n">
        <v>0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0.0006</v>
      </c>
      <c r="M712" s="0" t="n">
        <v>0</v>
      </c>
      <c r="N712" s="0" t="n">
        <v>-0.0169</v>
      </c>
      <c r="O712" s="0" t="n">
        <v>2.4457</v>
      </c>
      <c r="P712" s="0" t="n">
        <v>0.01</v>
      </c>
      <c r="Q712" s="0" t="n">
        <v>0</v>
      </c>
      <c r="R712" s="0" t="n">
        <v>0.0558</v>
      </c>
      <c r="S712" s="0" t="n">
        <v>1</v>
      </c>
      <c r="T712" s="0" t="n">
        <v>-21.4505</v>
      </c>
      <c r="U712" s="0" t="n">
        <v>0</v>
      </c>
      <c r="V712" s="0" t="n">
        <v>23.0079</v>
      </c>
      <c r="W712" s="0" t="n">
        <v>-1.37</v>
      </c>
      <c r="X712" s="0" t="n">
        <v>472.3793</v>
      </c>
      <c r="Y712" s="0" t="n">
        <v>529.9358</v>
      </c>
      <c r="Z712" s="0" t="n">
        <v>911.08</v>
      </c>
      <c r="AA712" s="0" t="n">
        <v>80.381</v>
      </c>
      <c r="AB712" s="0" t="n">
        <v>48.6932</v>
      </c>
      <c r="AC712" s="0" t="n">
        <v>16.379</v>
      </c>
      <c r="AD712" s="0" t="n">
        <v>16.3803</v>
      </c>
      <c r="AE712" s="0" t="n">
        <v>16.0437</v>
      </c>
      <c r="AF712" s="0" t="n">
        <v>0.0022</v>
      </c>
      <c r="AG712" s="0" t="n">
        <v>0.0624</v>
      </c>
      <c r="AH712" s="0" t="n">
        <v>0</v>
      </c>
    </row>
    <row r="713" customFormat="false" ht="12.8" hidden="false" customHeight="false" outlineLevel="0" collapsed="false">
      <c r="A713" s="0" t="n">
        <v>15</v>
      </c>
      <c r="B713" s="0" t="n">
        <v>39</v>
      </c>
      <c r="C713" s="0" t="n">
        <v>58.619</v>
      </c>
      <c r="D713" s="0" t="n">
        <v>39.035</v>
      </c>
      <c r="E713" s="0" t="n">
        <v>0</v>
      </c>
      <c r="F713" s="0" t="n">
        <v>0</v>
      </c>
      <c r="G713" s="0" t="n">
        <v>0</v>
      </c>
      <c r="H713" s="0" t="n">
        <v>0</v>
      </c>
      <c r="I713" s="0" t="n">
        <v>0</v>
      </c>
      <c r="J713" s="0" t="n">
        <v>0</v>
      </c>
      <c r="K713" s="0" t="n">
        <v>0</v>
      </c>
      <c r="L713" s="0" t="n">
        <v>0.0006</v>
      </c>
      <c r="M713" s="0" t="n">
        <v>0</v>
      </c>
      <c r="N713" s="0" t="n">
        <v>-0.0169</v>
      </c>
      <c r="O713" s="0" t="n">
        <v>2.4457</v>
      </c>
      <c r="P713" s="0" t="n">
        <v>0.01</v>
      </c>
      <c r="Q713" s="0" t="n">
        <v>0</v>
      </c>
      <c r="R713" s="0" t="n">
        <v>0.0558</v>
      </c>
      <c r="S713" s="0" t="n">
        <v>1</v>
      </c>
      <c r="T713" s="0" t="n">
        <v>57.6214</v>
      </c>
      <c r="U713" s="0" t="n">
        <v>0</v>
      </c>
      <c r="V713" s="0" t="n">
        <v>-58.4923</v>
      </c>
      <c r="W713" s="0" t="n">
        <v>1.0796</v>
      </c>
      <c r="X713" s="0" t="n">
        <v>373.008</v>
      </c>
      <c r="Y713" s="0" t="n">
        <v>430.5457</v>
      </c>
      <c r="Z713" s="0" t="n">
        <v>920.0897</v>
      </c>
      <c r="AA713" s="0" t="n">
        <v>-16.0436</v>
      </c>
      <c r="AB713" s="0" t="n">
        <v>48.6932</v>
      </c>
      <c r="AC713" s="0" t="n">
        <v>15.815</v>
      </c>
      <c r="AD713" s="0" t="n">
        <v>15.8115</v>
      </c>
      <c r="AE713" s="0" t="n">
        <v>15.8964</v>
      </c>
      <c r="AF713" s="0" t="n">
        <v>0.0022</v>
      </c>
      <c r="AG713" s="0" t="n">
        <v>0.0624</v>
      </c>
      <c r="AH713" s="0" t="n">
        <v>0</v>
      </c>
    </row>
    <row r="714" customFormat="false" ht="12.8" hidden="false" customHeight="false" outlineLevel="0" collapsed="false">
      <c r="A714" s="0" t="n">
        <v>15</v>
      </c>
      <c r="B714" s="0" t="n">
        <v>40</v>
      </c>
      <c r="C714" s="0" t="n">
        <v>58.6184</v>
      </c>
      <c r="D714" s="0" t="n">
        <v>39.0344</v>
      </c>
      <c r="E714" s="0" t="n">
        <v>0</v>
      </c>
      <c r="F714" s="0" t="n">
        <v>0</v>
      </c>
      <c r="G714" s="0" t="n">
        <v>0</v>
      </c>
      <c r="H714" s="0" t="n">
        <v>0</v>
      </c>
      <c r="I714" s="0" t="n">
        <v>0</v>
      </c>
      <c r="J714" s="0" t="n">
        <v>0</v>
      </c>
      <c r="K714" s="0" t="n">
        <v>0</v>
      </c>
      <c r="L714" s="0" t="n">
        <v>0.0006</v>
      </c>
      <c r="M714" s="0" t="n">
        <v>0</v>
      </c>
      <c r="N714" s="0" t="n">
        <v>-0.0169</v>
      </c>
      <c r="O714" s="0" t="n">
        <v>2.4457</v>
      </c>
      <c r="P714" s="0" t="n">
        <v>0.01</v>
      </c>
      <c r="Q714" s="0" t="n">
        <v>0</v>
      </c>
      <c r="R714" s="0" t="n">
        <v>0.0558</v>
      </c>
      <c r="S714" s="0" t="n">
        <v>1</v>
      </c>
      <c r="T714" s="0" t="n">
        <v>97.154</v>
      </c>
      <c r="U714" s="0" t="n">
        <v>0</v>
      </c>
      <c r="V714" s="0" t="n">
        <v>-99.6791</v>
      </c>
      <c r="W714" s="0" t="n">
        <v>2.9223</v>
      </c>
      <c r="X714" s="0" t="n">
        <v>321.2377</v>
      </c>
      <c r="Y714" s="0" t="n">
        <v>378.8617</v>
      </c>
      <c r="Z714" s="0" t="n">
        <v>911.6033</v>
      </c>
      <c r="AA714" s="0" t="n">
        <v>-64.9097</v>
      </c>
      <c r="AB714" s="0" t="n">
        <v>48.6932</v>
      </c>
      <c r="AC714" s="0" t="n">
        <v>15.275</v>
      </c>
      <c r="AD714" s="0" t="n">
        <v>15.2679</v>
      </c>
      <c r="AE714" s="0" t="n">
        <v>15.69</v>
      </c>
      <c r="AF714" s="0" t="n">
        <v>0.0022</v>
      </c>
      <c r="AG714" s="0" t="n">
        <v>0.0624</v>
      </c>
      <c r="AH714" s="0" t="n">
        <v>0</v>
      </c>
    </row>
    <row r="715" customFormat="false" ht="12.8" hidden="false" customHeight="false" outlineLevel="0" collapsed="false">
      <c r="A715" s="0" t="n">
        <v>15</v>
      </c>
      <c r="B715" s="0" t="n">
        <v>41</v>
      </c>
      <c r="C715" s="0" t="n">
        <v>58.6178</v>
      </c>
      <c r="D715" s="0" t="n">
        <v>39.0338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K715" s="0" t="n">
        <v>0</v>
      </c>
      <c r="L715" s="0" t="n">
        <v>0.0006</v>
      </c>
      <c r="M715" s="0" t="n">
        <v>0</v>
      </c>
      <c r="N715" s="0" t="n">
        <v>-0.0169</v>
      </c>
      <c r="O715" s="0" t="n">
        <v>2.4457</v>
      </c>
      <c r="P715" s="0" t="n">
        <v>0.01</v>
      </c>
      <c r="Q715" s="0" t="n">
        <v>0</v>
      </c>
      <c r="R715" s="0" t="n">
        <v>0.0558</v>
      </c>
      <c r="S715" s="0" t="n">
        <v>1</v>
      </c>
      <c r="T715" s="0" t="n">
        <v>99.2289</v>
      </c>
      <c r="U715" s="0" t="n">
        <v>0</v>
      </c>
      <c r="V715" s="0" t="n">
        <v>-103.0524</v>
      </c>
      <c r="W715" s="0" t="n">
        <v>3.5797</v>
      </c>
      <c r="X715" s="0" t="n">
        <v>315.1579</v>
      </c>
      <c r="Y715" s="0" t="n">
        <v>372.8022</v>
      </c>
      <c r="Z715" s="0" t="n">
        <v>896.171</v>
      </c>
      <c r="AA715" s="0" t="n">
        <v>-69.1746</v>
      </c>
      <c r="AB715" s="0" t="n">
        <v>48.6932</v>
      </c>
      <c r="AC715" s="0" t="n">
        <v>14.928</v>
      </c>
      <c r="AD715" s="0" t="n">
        <v>14.9202</v>
      </c>
      <c r="AE715" s="0" t="n">
        <v>15.4879</v>
      </c>
      <c r="AF715" s="0" t="n">
        <v>0.0022</v>
      </c>
      <c r="AG715" s="0" t="n">
        <v>0.0624</v>
      </c>
      <c r="AH715" s="0" t="n">
        <v>0</v>
      </c>
    </row>
    <row r="716" customFormat="false" ht="12.8" hidden="false" customHeight="false" outlineLevel="0" collapsed="false">
      <c r="A716" s="0" t="n">
        <v>15</v>
      </c>
      <c r="B716" s="0" t="n">
        <v>42</v>
      </c>
      <c r="C716" s="0" t="n">
        <v>58.6173</v>
      </c>
      <c r="D716" s="0" t="n">
        <v>39.0333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0.0006</v>
      </c>
      <c r="M716" s="0" t="n">
        <v>0</v>
      </c>
      <c r="N716" s="0" t="n">
        <v>-0.0169</v>
      </c>
      <c r="O716" s="0" t="n">
        <v>2.4457</v>
      </c>
      <c r="P716" s="0" t="n">
        <v>0.01</v>
      </c>
      <c r="Q716" s="0" t="n">
        <v>0</v>
      </c>
      <c r="R716" s="0" t="n">
        <v>0.0558</v>
      </c>
      <c r="S716" s="0" t="n">
        <v>1</v>
      </c>
      <c r="T716" s="0" t="n">
        <v>98.782</v>
      </c>
      <c r="U716" s="0" t="n">
        <v>0</v>
      </c>
      <c r="V716" s="0" t="n">
        <v>-102.9927</v>
      </c>
      <c r="W716" s="0" t="n">
        <v>3.9095</v>
      </c>
      <c r="X716" s="0" t="n">
        <v>313.5763</v>
      </c>
      <c r="Y716" s="0" t="n">
        <v>371.239</v>
      </c>
      <c r="Z716" s="0" t="n">
        <v>888.4407</v>
      </c>
      <c r="AA716" s="0" t="n">
        <v>-69.3338</v>
      </c>
      <c r="AB716" s="0" t="n">
        <v>48.6932</v>
      </c>
      <c r="AC716" s="0" t="n">
        <v>14.656</v>
      </c>
      <c r="AD716" s="0" t="n">
        <v>14.6472</v>
      </c>
      <c r="AE716" s="0" t="n">
        <v>15.2999</v>
      </c>
      <c r="AF716" s="0" t="n">
        <v>0.0022</v>
      </c>
      <c r="AG716" s="0" t="n">
        <v>0.0624</v>
      </c>
      <c r="AH716" s="0" t="n">
        <v>0</v>
      </c>
    </row>
    <row r="717" customFormat="false" ht="12.8" hidden="false" customHeight="false" outlineLevel="0" collapsed="false">
      <c r="A717" s="0" t="n">
        <v>15</v>
      </c>
      <c r="B717" s="0" t="n">
        <v>43</v>
      </c>
      <c r="C717" s="0" t="n">
        <v>58.6167</v>
      </c>
      <c r="D717" s="0" t="n">
        <v>39.0327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0.0006</v>
      </c>
      <c r="M717" s="0" t="n">
        <v>0</v>
      </c>
      <c r="N717" s="0" t="n">
        <v>-0.0169</v>
      </c>
      <c r="O717" s="0" t="n">
        <v>2.4457</v>
      </c>
      <c r="P717" s="0" t="n">
        <v>0.01</v>
      </c>
      <c r="Q717" s="0" t="n">
        <v>0</v>
      </c>
      <c r="R717" s="0" t="n">
        <v>0.0558</v>
      </c>
      <c r="S717" s="0" t="n">
        <v>1</v>
      </c>
      <c r="T717" s="0" t="n">
        <v>97.8633</v>
      </c>
      <c r="U717" s="0" t="n">
        <v>0</v>
      </c>
      <c r="V717" s="0" t="n">
        <v>-102.796</v>
      </c>
      <c r="W717" s="0" t="n">
        <v>4.9002</v>
      </c>
      <c r="X717" s="0" t="n">
        <v>311.3892</v>
      </c>
      <c r="Y717" s="0" t="n">
        <v>369.1146</v>
      </c>
      <c r="Z717" s="0" t="n">
        <v>890.342</v>
      </c>
      <c r="AA717" s="0" t="n">
        <v>-69.4023</v>
      </c>
      <c r="AB717" s="0" t="n">
        <v>48.6932</v>
      </c>
      <c r="AC717" s="0" t="n">
        <v>14.256</v>
      </c>
      <c r="AD717" s="0" t="n">
        <v>14.2461</v>
      </c>
      <c r="AE717" s="0" t="n">
        <v>15.0877</v>
      </c>
      <c r="AF717" s="0" t="n">
        <v>0.0022</v>
      </c>
      <c r="AG717" s="0" t="n">
        <v>0.0624</v>
      </c>
      <c r="AH717" s="0" t="n">
        <v>0</v>
      </c>
    </row>
    <row r="718" customFormat="false" ht="12.8" hidden="false" customHeight="false" outlineLevel="0" collapsed="false">
      <c r="A718" s="0" t="n">
        <v>15</v>
      </c>
      <c r="B718" s="0" t="n">
        <v>44</v>
      </c>
      <c r="C718" s="0" t="n">
        <v>58.6161</v>
      </c>
      <c r="D718" s="0" t="n">
        <v>39.0321</v>
      </c>
      <c r="E718" s="0" t="n">
        <v>0</v>
      </c>
      <c r="F718" s="0" t="n">
        <v>0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0.0006</v>
      </c>
      <c r="M718" s="0" t="n">
        <v>0</v>
      </c>
      <c r="N718" s="0" t="n">
        <v>-0.0169</v>
      </c>
      <c r="O718" s="0" t="n">
        <v>2.4457</v>
      </c>
      <c r="P718" s="0" t="n">
        <v>0.01</v>
      </c>
      <c r="Q718" s="0" t="n">
        <v>0</v>
      </c>
      <c r="R718" s="0" t="n">
        <v>0.0558</v>
      </c>
      <c r="S718" s="0" t="n">
        <v>1</v>
      </c>
      <c r="T718" s="0" t="n">
        <v>96.3645</v>
      </c>
      <c r="U718" s="0" t="n">
        <v>0</v>
      </c>
      <c r="V718" s="0" t="n">
        <v>-102.2623</v>
      </c>
      <c r="W718" s="0" t="n">
        <v>6.1666</v>
      </c>
      <c r="X718" s="0" t="n">
        <v>309.1084</v>
      </c>
      <c r="Y718" s="0" t="n">
        <v>367.1562</v>
      </c>
      <c r="Z718" s="0" t="n">
        <v>890.768</v>
      </c>
      <c r="AA718" s="0" t="n">
        <v>-68.8885</v>
      </c>
      <c r="AB718" s="0" t="n">
        <v>48.6932</v>
      </c>
      <c r="AC718" s="0" t="n">
        <v>13.768</v>
      </c>
      <c r="AD718" s="0" t="n">
        <v>13.7614</v>
      </c>
      <c r="AE718" s="0" t="n">
        <v>14.8399</v>
      </c>
      <c r="AF718" s="0" t="n">
        <v>0.0022</v>
      </c>
      <c r="AG718" s="0" t="n">
        <v>0.0624</v>
      </c>
      <c r="AH718" s="0" t="n">
        <v>0</v>
      </c>
    </row>
    <row r="719" customFormat="false" ht="12.8" hidden="false" customHeight="false" outlineLevel="0" collapsed="false">
      <c r="A719" s="0" t="n">
        <v>15</v>
      </c>
      <c r="B719" s="0" t="n">
        <v>45</v>
      </c>
      <c r="C719" s="0" t="n">
        <v>58.6156</v>
      </c>
      <c r="D719" s="0" t="n">
        <v>39.0316</v>
      </c>
      <c r="E719" s="0" t="n">
        <v>0</v>
      </c>
      <c r="F719" s="0" t="n">
        <v>0</v>
      </c>
      <c r="G719" s="0" t="n">
        <v>0</v>
      </c>
      <c r="H719" s="0" t="n">
        <v>0</v>
      </c>
      <c r="I719" s="0" t="n">
        <v>0</v>
      </c>
      <c r="J719" s="0" t="n">
        <v>0</v>
      </c>
      <c r="K719" s="0" t="n">
        <v>0</v>
      </c>
      <c r="L719" s="0" t="n">
        <v>0.0006</v>
      </c>
      <c r="M719" s="0" t="n">
        <v>0</v>
      </c>
      <c r="N719" s="0" t="n">
        <v>-0.0169</v>
      </c>
      <c r="O719" s="0" t="n">
        <v>2.4457</v>
      </c>
      <c r="P719" s="0" t="n">
        <v>0.01</v>
      </c>
      <c r="Q719" s="0" t="n">
        <v>0</v>
      </c>
      <c r="R719" s="0" t="n">
        <v>0.0558</v>
      </c>
      <c r="S719" s="0" t="n">
        <v>1</v>
      </c>
      <c r="T719" s="0" t="n">
        <v>95.5727</v>
      </c>
      <c r="U719" s="0" t="n">
        <v>0</v>
      </c>
      <c r="V719" s="0" t="n">
        <v>-102.1635</v>
      </c>
      <c r="W719" s="0" t="n">
        <v>6.9127</v>
      </c>
      <c r="X719" s="0" t="n">
        <v>306.7858</v>
      </c>
      <c r="Y719" s="0" t="n">
        <v>365.0995</v>
      </c>
      <c r="Z719" s="0" t="n">
        <v>883.0083</v>
      </c>
      <c r="AA719" s="0" t="n">
        <v>-68.8721</v>
      </c>
      <c r="AB719" s="0" t="n">
        <v>48.6932</v>
      </c>
      <c r="AC719" s="0" t="n">
        <v>13.361</v>
      </c>
      <c r="AD719" s="0" t="n">
        <v>13.3532</v>
      </c>
      <c r="AE719" s="0" t="n">
        <v>14.5859</v>
      </c>
      <c r="AF719" s="0" t="n">
        <v>0.0022</v>
      </c>
      <c r="AG719" s="0" t="n">
        <v>0.0624</v>
      </c>
      <c r="AH719" s="0" t="n">
        <v>0</v>
      </c>
    </row>
    <row r="720" customFormat="false" ht="12.8" hidden="false" customHeight="false" outlineLevel="0" collapsed="false">
      <c r="A720" s="0" t="n">
        <v>15</v>
      </c>
      <c r="B720" s="0" t="n">
        <v>46</v>
      </c>
      <c r="C720" s="0" t="n">
        <v>58.615</v>
      </c>
      <c r="D720" s="0" t="n">
        <v>39.031</v>
      </c>
      <c r="E720" s="0" t="n">
        <v>0</v>
      </c>
      <c r="F720" s="0" t="n">
        <v>0</v>
      </c>
      <c r="G720" s="0" t="n">
        <v>0</v>
      </c>
      <c r="H720" s="0" t="n">
        <v>0</v>
      </c>
      <c r="I720" s="0" t="n">
        <v>0</v>
      </c>
      <c r="J720" s="0" t="n">
        <v>0</v>
      </c>
      <c r="K720" s="0" t="n">
        <v>0</v>
      </c>
      <c r="L720" s="0" t="n">
        <v>0.0006</v>
      </c>
      <c r="M720" s="0" t="n">
        <v>0</v>
      </c>
      <c r="N720" s="0" t="n">
        <v>-0.0169</v>
      </c>
      <c r="O720" s="0" t="n">
        <v>2.4457</v>
      </c>
      <c r="P720" s="0" t="n">
        <v>0.01</v>
      </c>
      <c r="Q720" s="0" t="n">
        <v>0</v>
      </c>
      <c r="R720" s="0" t="n">
        <v>0.0558</v>
      </c>
      <c r="S720" s="0" t="n">
        <v>1</v>
      </c>
      <c r="T720" s="0" t="n">
        <v>94.3914</v>
      </c>
      <c r="U720" s="0" t="n">
        <v>0</v>
      </c>
      <c r="V720" s="0" t="n">
        <v>-101.8717</v>
      </c>
      <c r="W720" s="0" t="n">
        <v>7.7491</v>
      </c>
      <c r="X720" s="0" t="n">
        <v>304.5488</v>
      </c>
      <c r="Y720" s="0" t="n">
        <v>362.9539</v>
      </c>
      <c r="Z720" s="0" t="n">
        <v>879.1128</v>
      </c>
      <c r="AA720" s="0" t="n">
        <v>-68.8244</v>
      </c>
      <c r="AB720" s="0" t="n">
        <v>48.6932</v>
      </c>
      <c r="AC720" s="0" t="n">
        <v>12.929</v>
      </c>
      <c r="AD720" s="0" t="n">
        <v>12.9194</v>
      </c>
      <c r="AE720" s="0" t="n">
        <v>14.3194</v>
      </c>
      <c r="AF720" s="0" t="n">
        <v>0.0022</v>
      </c>
      <c r="AG720" s="0" t="n">
        <v>0.0624</v>
      </c>
      <c r="AH720" s="0" t="n">
        <v>0</v>
      </c>
    </row>
    <row r="721" customFormat="false" ht="12.8" hidden="false" customHeight="false" outlineLevel="0" collapsed="false">
      <c r="A721" s="0" t="n">
        <v>15</v>
      </c>
      <c r="B721" s="0" t="n">
        <v>47</v>
      </c>
      <c r="C721" s="0" t="n">
        <v>58.6144</v>
      </c>
      <c r="D721" s="0" t="n">
        <v>39.0304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J721" s="0" t="n">
        <v>0</v>
      </c>
      <c r="K721" s="0" t="n">
        <v>0</v>
      </c>
      <c r="L721" s="0" t="n">
        <v>0.0006</v>
      </c>
      <c r="M721" s="0" t="n">
        <v>0</v>
      </c>
      <c r="N721" s="0" t="n">
        <v>-0.0169</v>
      </c>
      <c r="O721" s="0" t="n">
        <v>2.4457</v>
      </c>
      <c r="P721" s="0" t="n">
        <v>0.01</v>
      </c>
      <c r="Q721" s="0" t="n">
        <v>0</v>
      </c>
      <c r="R721" s="0" t="n">
        <v>0.0558</v>
      </c>
      <c r="S721" s="0" t="n">
        <v>1</v>
      </c>
      <c r="T721" s="0" t="n">
        <v>93.6511</v>
      </c>
      <c r="U721" s="0" t="n">
        <v>0</v>
      </c>
      <c r="V721" s="0" t="n">
        <v>-101.7651</v>
      </c>
      <c r="W721" s="0" t="n">
        <v>8.0056</v>
      </c>
      <c r="X721" s="0" t="n">
        <v>302.7681</v>
      </c>
      <c r="Y721" s="0" t="n">
        <v>361.2421</v>
      </c>
      <c r="Z721" s="0" t="n">
        <v>869.186</v>
      </c>
      <c r="AA721" s="0" t="n">
        <v>-68.9161</v>
      </c>
      <c r="AB721" s="0" t="n">
        <v>48.6932</v>
      </c>
      <c r="AC721" s="0" t="n">
        <v>12.61</v>
      </c>
      <c r="AD721" s="0" t="n">
        <v>12.5976</v>
      </c>
      <c r="AE721" s="0" t="n">
        <v>14.0683</v>
      </c>
      <c r="AF721" s="0" t="n">
        <v>0.0022</v>
      </c>
      <c r="AG721" s="0" t="n">
        <v>0.0624</v>
      </c>
      <c r="AH721" s="0" t="n">
        <v>0</v>
      </c>
    </row>
    <row r="722" customFormat="false" ht="12.8" hidden="false" customHeight="false" outlineLevel="0" collapsed="false">
      <c r="A722" s="0" t="n">
        <v>15</v>
      </c>
      <c r="B722" s="0" t="n">
        <v>48</v>
      </c>
      <c r="C722" s="0" t="n">
        <v>58.6139</v>
      </c>
      <c r="D722" s="0" t="n">
        <v>39.0299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L722" s="0" t="n">
        <v>0.0006</v>
      </c>
      <c r="M722" s="0" t="n">
        <v>0</v>
      </c>
      <c r="N722" s="0" t="n">
        <v>-0.0169</v>
      </c>
      <c r="O722" s="0" t="n">
        <v>2.4457</v>
      </c>
      <c r="P722" s="0" t="n">
        <v>0.01</v>
      </c>
      <c r="Q722" s="0" t="n">
        <v>0</v>
      </c>
      <c r="R722" s="0" t="n">
        <v>0.0558</v>
      </c>
      <c r="S722" s="0" t="n">
        <v>1</v>
      </c>
      <c r="T722" s="0" t="n">
        <v>93.003</v>
      </c>
      <c r="U722" s="0" t="n">
        <v>0</v>
      </c>
      <c r="V722" s="0" t="n">
        <v>-101.571</v>
      </c>
      <c r="W722" s="0" t="n">
        <v>8.4699</v>
      </c>
      <c r="X722" s="0" t="n">
        <v>300.9247</v>
      </c>
      <c r="Y722" s="0" t="n">
        <v>359.3901</v>
      </c>
      <c r="Z722" s="0" t="n">
        <v>865.9763</v>
      </c>
      <c r="AA722" s="0" t="n">
        <v>-69.007</v>
      </c>
      <c r="AB722" s="0" t="n">
        <v>48.6932</v>
      </c>
      <c r="AC722" s="0" t="n">
        <v>12.259</v>
      </c>
      <c r="AD722" s="0" t="n">
        <v>12.2467</v>
      </c>
      <c r="AE722" s="0" t="n">
        <v>13.8174</v>
      </c>
      <c r="AF722" s="0" t="n">
        <v>0.0022</v>
      </c>
      <c r="AG722" s="0" t="n">
        <v>0.0624</v>
      </c>
      <c r="AH722" s="0" t="n">
        <v>0</v>
      </c>
    </row>
    <row r="723" customFormat="false" ht="12.8" hidden="false" customHeight="false" outlineLevel="0" collapsed="false">
      <c r="A723" s="0" t="n">
        <v>16</v>
      </c>
      <c r="B723" s="0" t="n">
        <v>1</v>
      </c>
      <c r="C723" s="0" t="n">
        <v>58.6133</v>
      </c>
      <c r="D723" s="0" t="n">
        <v>39.0293</v>
      </c>
      <c r="E723" s="0" t="n">
        <v>0</v>
      </c>
      <c r="F723" s="0" t="n">
        <v>0</v>
      </c>
      <c r="G723" s="0" t="n">
        <v>0</v>
      </c>
      <c r="H723" s="0" t="n">
        <v>0</v>
      </c>
      <c r="I723" s="0" t="n">
        <v>0</v>
      </c>
      <c r="J723" s="0" t="n">
        <v>0</v>
      </c>
      <c r="K723" s="0" t="n">
        <v>0</v>
      </c>
      <c r="L723" s="0" t="n">
        <v>0.0006</v>
      </c>
      <c r="M723" s="0" t="n">
        <v>0</v>
      </c>
      <c r="N723" s="0" t="n">
        <v>-0.0169</v>
      </c>
      <c r="O723" s="0" t="n">
        <v>2.4457</v>
      </c>
      <c r="P723" s="0" t="n">
        <v>0.01</v>
      </c>
      <c r="Q723" s="0" t="n">
        <v>0</v>
      </c>
      <c r="R723" s="0" t="n">
        <v>0.0558</v>
      </c>
      <c r="S723" s="0" t="n">
        <v>1</v>
      </c>
      <c r="T723" s="0" t="n">
        <v>92.4138</v>
      </c>
      <c r="U723" s="0" t="n">
        <v>0</v>
      </c>
      <c r="V723" s="0" t="n">
        <v>-101.406</v>
      </c>
      <c r="W723" s="0" t="n">
        <v>8.9303</v>
      </c>
      <c r="X723" s="0" t="n">
        <v>299.0609</v>
      </c>
      <c r="Y723" s="0" t="n">
        <v>357.4986</v>
      </c>
      <c r="Z723" s="0" t="n">
        <v>861.0853</v>
      </c>
      <c r="AA723" s="0" t="n">
        <v>-69.1494</v>
      </c>
      <c r="AB723" s="0" t="n">
        <v>48.6932</v>
      </c>
      <c r="AC723" s="0" t="n">
        <v>11.908</v>
      </c>
      <c r="AD723" s="0" t="n">
        <v>11.8968</v>
      </c>
      <c r="AE723" s="0" t="n">
        <v>13.5656</v>
      </c>
      <c r="AF723" s="0" t="n">
        <v>0.0022</v>
      </c>
      <c r="AG723" s="0" t="n">
        <v>0.0624</v>
      </c>
      <c r="AH723" s="0" t="n">
        <v>0</v>
      </c>
    </row>
    <row r="724" customFormat="false" ht="12.8" hidden="false" customHeight="false" outlineLevel="0" collapsed="false">
      <c r="A724" s="0" t="n">
        <v>16</v>
      </c>
      <c r="B724" s="0" t="n">
        <v>2</v>
      </c>
      <c r="C724" s="0" t="n">
        <v>58.6127</v>
      </c>
      <c r="D724" s="0" t="n">
        <v>39.0287</v>
      </c>
      <c r="E724" s="0" t="n">
        <v>0</v>
      </c>
      <c r="F724" s="0" t="n">
        <v>0</v>
      </c>
      <c r="G724" s="0" t="n">
        <v>0</v>
      </c>
      <c r="H724" s="0" t="n">
        <v>0</v>
      </c>
      <c r="I724" s="0" t="n">
        <v>0</v>
      </c>
      <c r="J724" s="0" t="n">
        <v>0</v>
      </c>
      <c r="K724" s="0" t="n">
        <v>0</v>
      </c>
      <c r="L724" s="0" t="n">
        <v>0.0006</v>
      </c>
      <c r="M724" s="0" t="n">
        <v>0</v>
      </c>
      <c r="N724" s="0" t="n">
        <v>-0.0169</v>
      </c>
      <c r="O724" s="0" t="n">
        <v>2.4457</v>
      </c>
      <c r="P724" s="0" t="n">
        <v>0.01</v>
      </c>
      <c r="Q724" s="0" t="n">
        <v>0</v>
      </c>
      <c r="R724" s="0" t="n">
        <v>0.0558</v>
      </c>
      <c r="S724" s="0" t="n">
        <v>1</v>
      </c>
      <c r="T724" s="0" t="n">
        <v>92.0536</v>
      </c>
      <c r="U724" s="0" t="n">
        <v>0</v>
      </c>
      <c r="V724" s="0" t="n">
        <v>-101.2954</v>
      </c>
      <c r="W724" s="0" t="n">
        <v>8.9794</v>
      </c>
      <c r="X724" s="0" t="n">
        <v>297.653</v>
      </c>
      <c r="Y724" s="0" t="n">
        <v>356.1068</v>
      </c>
      <c r="Z724" s="0" t="n">
        <v>853.1548</v>
      </c>
      <c r="AA724" s="0" t="n">
        <v>-69.2339</v>
      </c>
      <c r="AB724" s="0" t="n">
        <v>48.6932</v>
      </c>
      <c r="AC724" s="0" t="n">
        <v>11.644</v>
      </c>
      <c r="AD724" s="0" t="n">
        <v>11.6345</v>
      </c>
      <c r="AE724" s="0" t="n">
        <v>13.332</v>
      </c>
      <c r="AF724" s="0" t="n">
        <v>0.0022</v>
      </c>
      <c r="AG724" s="0" t="n">
        <v>0.0624</v>
      </c>
      <c r="AH724" s="0" t="n">
        <v>0</v>
      </c>
    </row>
    <row r="725" customFormat="false" ht="12.8" hidden="false" customHeight="false" outlineLevel="0" collapsed="false">
      <c r="A725" s="0" t="n">
        <v>16</v>
      </c>
      <c r="B725" s="0" t="n">
        <v>3</v>
      </c>
      <c r="C725" s="0" t="n">
        <v>58.6122</v>
      </c>
      <c r="D725" s="0" t="n">
        <v>39.0282</v>
      </c>
      <c r="E725" s="0" t="n">
        <v>0</v>
      </c>
      <c r="F725" s="0" t="n">
        <v>0</v>
      </c>
      <c r="G725" s="0" t="n">
        <v>0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0.0006</v>
      </c>
      <c r="M725" s="0" t="n">
        <v>0</v>
      </c>
      <c r="N725" s="0" t="n">
        <v>-0.0169</v>
      </c>
      <c r="O725" s="0" t="n">
        <v>2.4457</v>
      </c>
      <c r="P725" s="0" t="n">
        <v>0.01</v>
      </c>
      <c r="Q725" s="0" t="n">
        <v>0</v>
      </c>
      <c r="R725" s="0" t="n">
        <v>0.0558</v>
      </c>
      <c r="S725" s="0" t="n">
        <v>1</v>
      </c>
      <c r="T725" s="0" t="n">
        <v>92.1726</v>
      </c>
      <c r="U725" s="0" t="n">
        <v>0</v>
      </c>
      <c r="V725" s="0" t="n">
        <v>-101.1789</v>
      </c>
      <c r="W725" s="0" t="n">
        <v>8.6882</v>
      </c>
      <c r="X725" s="0" t="n">
        <v>296.7899</v>
      </c>
      <c r="Y725" s="0" t="n">
        <v>355.1492</v>
      </c>
      <c r="Z725" s="0" t="n">
        <v>845.4586</v>
      </c>
      <c r="AA725" s="0" t="n">
        <v>-69.3414</v>
      </c>
      <c r="AB725" s="0" t="n">
        <v>48.6932</v>
      </c>
      <c r="AC725" s="0" t="n">
        <v>11.471</v>
      </c>
      <c r="AD725" s="0" t="n">
        <v>11.4635</v>
      </c>
      <c r="AE725" s="0" t="n">
        <v>13.1289</v>
      </c>
      <c r="AF725" s="0" t="n">
        <v>0.0022</v>
      </c>
      <c r="AG725" s="0" t="n">
        <v>0.0623</v>
      </c>
      <c r="AH725" s="0" t="n">
        <v>0</v>
      </c>
    </row>
    <row r="726" customFormat="false" ht="12.8" hidden="false" customHeight="false" outlineLevel="0" collapsed="false">
      <c r="A726" s="0" t="n">
        <v>16</v>
      </c>
      <c r="B726" s="0" t="n">
        <v>4</v>
      </c>
      <c r="C726" s="0" t="n">
        <v>58.6116</v>
      </c>
      <c r="D726" s="0" t="n">
        <v>39.0276</v>
      </c>
      <c r="E726" s="0" t="n">
        <v>0</v>
      </c>
      <c r="F726" s="0" t="n">
        <v>0</v>
      </c>
      <c r="G726" s="0" t="n">
        <v>0</v>
      </c>
      <c r="H726" s="0" t="n">
        <v>0</v>
      </c>
      <c r="I726" s="0" t="n">
        <v>0</v>
      </c>
      <c r="J726" s="0" t="n">
        <v>0</v>
      </c>
      <c r="K726" s="0" t="n">
        <v>0</v>
      </c>
      <c r="L726" s="0" t="n">
        <v>0.0006</v>
      </c>
      <c r="M726" s="0" t="n">
        <v>0</v>
      </c>
      <c r="N726" s="0" t="n">
        <v>-0.0169</v>
      </c>
      <c r="O726" s="0" t="n">
        <v>2.4457</v>
      </c>
      <c r="P726" s="0" t="n">
        <v>0.01</v>
      </c>
      <c r="Q726" s="0" t="n">
        <v>0</v>
      </c>
      <c r="R726" s="0" t="n">
        <v>0.0558</v>
      </c>
      <c r="S726" s="0" t="n">
        <v>1</v>
      </c>
      <c r="T726" s="0" t="n">
        <v>92.8774</v>
      </c>
      <c r="U726" s="0" t="n">
        <v>0</v>
      </c>
      <c r="V726" s="0" t="n">
        <v>-101.0826</v>
      </c>
      <c r="W726" s="0" t="n">
        <v>8.2723</v>
      </c>
      <c r="X726" s="0" t="n">
        <v>296.2394</v>
      </c>
      <c r="Y726" s="0" t="n">
        <v>354.5648</v>
      </c>
      <c r="Z726" s="0" t="n">
        <v>840.7151</v>
      </c>
      <c r="AA726" s="0" t="n">
        <v>-69.3615</v>
      </c>
      <c r="AB726" s="0" t="n">
        <v>48.6932</v>
      </c>
      <c r="AC726" s="0" t="n">
        <v>11.357</v>
      </c>
      <c r="AD726" s="0" t="n">
        <v>11.3498</v>
      </c>
      <c r="AE726" s="0" t="n">
        <v>12.9567</v>
      </c>
      <c r="AF726" s="0" t="n">
        <v>0.0022</v>
      </c>
      <c r="AG726" s="0" t="n">
        <v>0.0623</v>
      </c>
      <c r="AH726" s="0" t="n">
        <v>0</v>
      </c>
    </row>
    <row r="727" customFormat="false" ht="12.8" hidden="false" customHeight="false" outlineLevel="0" collapsed="false">
      <c r="A727" s="0" t="n">
        <v>16</v>
      </c>
      <c r="B727" s="0" t="n">
        <v>5</v>
      </c>
      <c r="C727" s="0" t="n">
        <v>58.611</v>
      </c>
      <c r="D727" s="0" t="n">
        <v>39.027</v>
      </c>
      <c r="E727" s="0" t="n">
        <v>0</v>
      </c>
      <c r="F727" s="0" t="n">
        <v>0</v>
      </c>
      <c r="G727" s="0" t="n">
        <v>0</v>
      </c>
      <c r="H727" s="0" t="n">
        <v>0</v>
      </c>
      <c r="I727" s="0" t="n">
        <v>0</v>
      </c>
      <c r="J727" s="0" t="n">
        <v>0</v>
      </c>
      <c r="K727" s="0" t="n">
        <v>0</v>
      </c>
      <c r="L727" s="0" t="n">
        <v>0.0006</v>
      </c>
      <c r="M727" s="0" t="n">
        <v>0</v>
      </c>
      <c r="N727" s="0" t="n">
        <v>-0.0169</v>
      </c>
      <c r="O727" s="0" t="n">
        <v>2.4457</v>
      </c>
      <c r="P727" s="0" t="n">
        <v>0.01</v>
      </c>
      <c r="Q727" s="0" t="n">
        <v>0</v>
      </c>
      <c r="R727" s="0" t="n">
        <v>0.0558</v>
      </c>
      <c r="S727" s="0" t="n">
        <v>1</v>
      </c>
      <c r="T727" s="0" t="n">
        <v>93.7528</v>
      </c>
      <c r="U727" s="0" t="n">
        <v>0</v>
      </c>
      <c r="V727" s="0" t="n">
        <v>-101.1125</v>
      </c>
      <c r="W727" s="0" t="n">
        <v>7.4955</v>
      </c>
      <c r="X727" s="0" t="n">
        <v>296.174</v>
      </c>
      <c r="Y727" s="0" t="n">
        <v>354.4256</v>
      </c>
      <c r="Z727" s="0" t="n">
        <v>834.3963</v>
      </c>
      <c r="AA727" s="0" t="n">
        <v>-69.475</v>
      </c>
      <c r="AB727" s="0" t="n">
        <v>48.6932</v>
      </c>
      <c r="AC727" s="0" t="n">
        <v>11.352</v>
      </c>
      <c r="AD727" s="0" t="n">
        <v>11.3446</v>
      </c>
      <c r="AE727" s="0" t="n">
        <v>12.8279</v>
      </c>
      <c r="AF727" s="0" t="n">
        <v>0.0022</v>
      </c>
      <c r="AG727" s="0" t="n">
        <v>0.0623</v>
      </c>
      <c r="AH727" s="0" t="n">
        <v>0</v>
      </c>
    </row>
    <row r="728" customFormat="false" ht="12.8" hidden="false" customHeight="false" outlineLevel="0" collapsed="false">
      <c r="A728" s="0" t="n">
        <v>16</v>
      </c>
      <c r="B728" s="0" t="n">
        <v>6</v>
      </c>
      <c r="C728" s="0" t="n">
        <v>58.6105</v>
      </c>
      <c r="D728" s="0" t="n">
        <v>39.0265</v>
      </c>
      <c r="E728" s="0" t="n">
        <v>0</v>
      </c>
      <c r="F728" s="0" t="n">
        <v>0</v>
      </c>
      <c r="G728" s="0" t="n">
        <v>0</v>
      </c>
      <c r="H728" s="0" t="n">
        <v>0</v>
      </c>
      <c r="I728" s="0" t="n">
        <v>0</v>
      </c>
      <c r="J728" s="0" t="n">
        <v>0</v>
      </c>
      <c r="K728" s="0" t="n">
        <v>0</v>
      </c>
      <c r="L728" s="0" t="n">
        <v>0.0006</v>
      </c>
      <c r="M728" s="0" t="n">
        <v>0</v>
      </c>
      <c r="N728" s="0" t="n">
        <v>-0.0169</v>
      </c>
      <c r="O728" s="0" t="n">
        <v>2.4457</v>
      </c>
      <c r="P728" s="0" t="n">
        <v>0.01</v>
      </c>
      <c r="Q728" s="0" t="n">
        <v>0</v>
      </c>
      <c r="R728" s="0" t="n">
        <v>0.0558</v>
      </c>
      <c r="S728" s="0" t="n">
        <v>1</v>
      </c>
      <c r="T728" s="0" t="n">
        <v>93.6819</v>
      </c>
      <c r="U728" s="0" t="n">
        <v>0</v>
      </c>
      <c r="V728" s="0" t="n">
        <v>-100.9624</v>
      </c>
      <c r="W728" s="0" t="n">
        <v>7.5203</v>
      </c>
      <c r="X728" s="0" t="n">
        <v>295.5686</v>
      </c>
      <c r="Y728" s="0" t="n">
        <v>353.8278</v>
      </c>
      <c r="Z728" s="0" t="n">
        <v>839.4963</v>
      </c>
      <c r="AA728" s="0" t="n">
        <v>-69.4082</v>
      </c>
      <c r="AB728" s="0" t="n">
        <v>48.6932</v>
      </c>
      <c r="AC728" s="0" t="n">
        <v>11.217</v>
      </c>
      <c r="AD728" s="0" t="n">
        <v>11.2106</v>
      </c>
      <c r="AE728" s="0" t="n">
        <v>12.697</v>
      </c>
      <c r="AF728" s="0" t="n">
        <v>0.0022</v>
      </c>
      <c r="AG728" s="0" t="n">
        <v>0.0623</v>
      </c>
      <c r="AH728" s="0" t="n">
        <v>0</v>
      </c>
    </row>
    <row r="729" customFormat="false" ht="12.8" hidden="false" customHeight="false" outlineLevel="0" collapsed="false">
      <c r="A729" s="0" t="n">
        <v>16</v>
      </c>
      <c r="B729" s="0" t="n">
        <v>7</v>
      </c>
      <c r="C729" s="0" t="n">
        <v>58.6099</v>
      </c>
      <c r="D729" s="0" t="n">
        <v>39.0259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0.0006</v>
      </c>
      <c r="M729" s="0" t="n">
        <v>0</v>
      </c>
      <c r="N729" s="0" t="n">
        <v>-0.0169</v>
      </c>
      <c r="O729" s="0" t="n">
        <v>2.4457</v>
      </c>
      <c r="P729" s="0" t="n">
        <v>0.01</v>
      </c>
      <c r="Q729" s="0" t="n">
        <v>0</v>
      </c>
      <c r="R729" s="0" t="n">
        <v>0.0558</v>
      </c>
      <c r="S729" s="0" t="n">
        <v>1</v>
      </c>
      <c r="T729" s="0" t="n">
        <v>92.7757</v>
      </c>
      <c r="U729" s="0" t="n">
        <v>0</v>
      </c>
      <c r="V729" s="0" t="n">
        <v>-100.6964</v>
      </c>
      <c r="W729" s="0" t="n">
        <v>8.0948</v>
      </c>
      <c r="X729" s="0" t="n">
        <v>294.4003</v>
      </c>
      <c r="Y729" s="0" t="n">
        <v>352.7174</v>
      </c>
      <c r="Z729" s="0" t="n">
        <v>842.9164</v>
      </c>
      <c r="AA729" s="0" t="n">
        <v>-69.2595</v>
      </c>
      <c r="AB729" s="0" t="n">
        <v>48.6932</v>
      </c>
      <c r="AC729" s="0" t="n">
        <v>10.962</v>
      </c>
      <c r="AD729" s="0" t="n">
        <v>10.9561</v>
      </c>
      <c r="AE729" s="0" t="n">
        <v>12.5395</v>
      </c>
      <c r="AF729" s="0" t="n">
        <v>0.0022</v>
      </c>
      <c r="AG729" s="0" t="n">
        <v>0.0623</v>
      </c>
      <c r="AH729" s="0" t="n">
        <v>0</v>
      </c>
    </row>
    <row r="730" customFormat="false" ht="12.8" hidden="false" customHeight="false" outlineLevel="0" collapsed="false">
      <c r="A730" s="0" t="n">
        <v>16</v>
      </c>
      <c r="B730" s="0" t="n">
        <v>8</v>
      </c>
      <c r="C730" s="0" t="n">
        <v>58.6093</v>
      </c>
      <c r="D730" s="0" t="n">
        <v>39.0253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0.0006</v>
      </c>
      <c r="M730" s="0" t="n">
        <v>0</v>
      </c>
      <c r="N730" s="0" t="n">
        <v>-0.0169</v>
      </c>
      <c r="O730" s="0" t="n">
        <v>2.4457</v>
      </c>
      <c r="P730" s="0" t="n">
        <v>0.01</v>
      </c>
      <c r="Q730" s="0" t="n">
        <v>0</v>
      </c>
      <c r="R730" s="0" t="n">
        <v>0.0558</v>
      </c>
      <c r="S730" s="0" t="n">
        <v>1</v>
      </c>
      <c r="T730" s="0" t="n">
        <v>91.7479</v>
      </c>
      <c r="U730" s="0" t="n">
        <v>0</v>
      </c>
      <c r="V730" s="0" t="n">
        <v>-100.5272</v>
      </c>
      <c r="W730" s="0" t="n">
        <v>8.8209</v>
      </c>
      <c r="X730" s="0" t="n">
        <v>292.7791</v>
      </c>
      <c r="Y730" s="0" t="n">
        <v>351.1336</v>
      </c>
      <c r="Z730" s="0" t="n">
        <v>842.1401</v>
      </c>
      <c r="AA730" s="0" t="n">
        <v>-69.2961</v>
      </c>
      <c r="AB730" s="0" t="n">
        <v>48.6932</v>
      </c>
      <c r="AC730" s="0" t="n">
        <v>10.649</v>
      </c>
      <c r="AD730" s="0" t="n">
        <v>10.6424</v>
      </c>
      <c r="AE730" s="0" t="n">
        <v>12.354</v>
      </c>
      <c r="AF730" s="0" t="n">
        <v>0.0022</v>
      </c>
      <c r="AG730" s="0" t="n">
        <v>0.0623</v>
      </c>
      <c r="AH730" s="0" t="n">
        <v>0</v>
      </c>
    </row>
    <row r="731" customFormat="false" ht="12.8" hidden="false" customHeight="false" outlineLevel="0" collapsed="false">
      <c r="A731" s="0" t="n">
        <v>16</v>
      </c>
      <c r="B731" s="0" t="n">
        <v>9</v>
      </c>
      <c r="C731" s="0" t="n">
        <v>58.6088</v>
      </c>
      <c r="D731" s="0" t="n">
        <v>39.0248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0.0006</v>
      </c>
      <c r="M731" s="0" t="n">
        <v>0</v>
      </c>
      <c r="N731" s="0" t="n">
        <v>-0.0169</v>
      </c>
      <c r="O731" s="0" t="n">
        <v>2.4457</v>
      </c>
      <c r="P731" s="0" t="n">
        <v>0.01</v>
      </c>
      <c r="Q731" s="0" t="n">
        <v>0</v>
      </c>
      <c r="R731" s="0" t="n">
        <v>0.0558</v>
      </c>
      <c r="S731" s="0" t="n">
        <v>1</v>
      </c>
      <c r="T731" s="0" t="n">
        <v>90.8029</v>
      </c>
      <c r="U731" s="0" t="n">
        <v>0</v>
      </c>
      <c r="V731" s="0" t="n">
        <v>-100.5527</v>
      </c>
      <c r="W731" s="0" t="n">
        <v>9.4306</v>
      </c>
      <c r="X731" s="0" t="n">
        <v>290.9179</v>
      </c>
      <c r="Y731" s="0" t="n">
        <v>349.3032</v>
      </c>
      <c r="Z731" s="0" t="n">
        <v>838.3062</v>
      </c>
      <c r="AA731" s="0" t="n">
        <v>-69.5699</v>
      </c>
      <c r="AB731" s="0" t="n">
        <v>48.6932</v>
      </c>
      <c r="AC731" s="0" t="n">
        <v>10.334</v>
      </c>
      <c r="AD731" s="0" t="n">
        <v>10.3258</v>
      </c>
      <c r="AE731" s="0" t="n">
        <v>12.1511</v>
      </c>
      <c r="AF731" s="0" t="n">
        <v>0.0022</v>
      </c>
      <c r="AG731" s="0" t="n">
        <v>0.0623</v>
      </c>
      <c r="AH731" s="0" t="n">
        <v>0</v>
      </c>
    </row>
    <row r="732" customFormat="false" ht="12.8" hidden="false" customHeight="false" outlineLevel="0" collapsed="false">
      <c r="A732" s="0" t="n">
        <v>16</v>
      </c>
      <c r="B732" s="0" t="n">
        <v>10</v>
      </c>
      <c r="C732" s="0" t="n">
        <v>58.6082</v>
      </c>
      <c r="D732" s="0" t="n">
        <v>39.0242</v>
      </c>
      <c r="E732" s="0" t="n">
        <v>0</v>
      </c>
      <c r="F732" s="0" t="n">
        <v>0</v>
      </c>
      <c r="G732" s="0" t="n">
        <v>0</v>
      </c>
      <c r="H732" s="0" t="n">
        <v>0</v>
      </c>
      <c r="I732" s="0" t="n">
        <v>0</v>
      </c>
      <c r="J732" s="0" t="n">
        <v>0</v>
      </c>
      <c r="K732" s="0" t="n">
        <v>0</v>
      </c>
      <c r="L732" s="0" t="n">
        <v>0.0006</v>
      </c>
      <c r="M732" s="0" t="n">
        <v>0</v>
      </c>
      <c r="N732" s="0" t="n">
        <v>-0.0169</v>
      </c>
      <c r="O732" s="0" t="n">
        <v>2.4457</v>
      </c>
      <c r="P732" s="0" t="n">
        <v>0.01</v>
      </c>
      <c r="Q732" s="0" t="n">
        <v>0</v>
      </c>
      <c r="R732" s="0" t="n">
        <v>0.0557</v>
      </c>
      <c r="S732" s="0" t="n">
        <v>1</v>
      </c>
      <c r="T732" s="0" t="n">
        <v>91.2552</v>
      </c>
      <c r="U732" s="0" t="n">
        <v>0</v>
      </c>
      <c r="V732" s="0" t="n">
        <v>-100.4715</v>
      </c>
      <c r="W732" s="0" t="n">
        <v>9.3151</v>
      </c>
      <c r="X732" s="0" t="n">
        <v>289.9863</v>
      </c>
      <c r="Y732" s="0" t="n">
        <v>348.3766</v>
      </c>
      <c r="Z732" s="0" t="n">
        <v>828.8521</v>
      </c>
      <c r="AA732" s="0" t="n">
        <v>-69.6235</v>
      </c>
      <c r="AB732" s="0" t="n">
        <v>48.6932</v>
      </c>
      <c r="AC732" s="0" t="n">
        <v>10.155</v>
      </c>
      <c r="AD732" s="0" t="n">
        <v>10.1478</v>
      </c>
      <c r="AE732" s="0" t="n">
        <v>11.9684</v>
      </c>
      <c r="AF732" s="0" t="n">
        <v>0.0022</v>
      </c>
      <c r="AG732" s="0" t="n">
        <v>0.0623</v>
      </c>
      <c r="AH732" s="0" t="n">
        <v>0</v>
      </c>
    </row>
    <row r="733" customFormat="false" ht="12.8" hidden="false" customHeight="false" outlineLevel="0" collapsed="false">
      <c r="A733" s="0" t="n">
        <v>16</v>
      </c>
      <c r="B733" s="0" t="n">
        <v>11</v>
      </c>
      <c r="C733" s="0" t="n">
        <v>58.6076</v>
      </c>
      <c r="D733" s="0" t="n">
        <v>39.0236</v>
      </c>
      <c r="E733" s="0" t="n">
        <v>0</v>
      </c>
      <c r="F733" s="0" t="n">
        <v>0</v>
      </c>
      <c r="G733" s="0" t="n">
        <v>0</v>
      </c>
      <c r="H733" s="0" t="n">
        <v>0</v>
      </c>
      <c r="I733" s="0" t="n">
        <v>0</v>
      </c>
      <c r="J733" s="0" t="n">
        <v>0</v>
      </c>
      <c r="K733" s="0" t="n">
        <v>0</v>
      </c>
      <c r="L733" s="0" t="n">
        <v>0.0006</v>
      </c>
      <c r="M733" s="0" t="n">
        <v>0</v>
      </c>
      <c r="N733" s="0" t="n">
        <v>-0.0169</v>
      </c>
      <c r="O733" s="0" t="n">
        <v>2.4457</v>
      </c>
      <c r="P733" s="0" t="n">
        <v>0.01</v>
      </c>
      <c r="Q733" s="0" t="n">
        <v>0</v>
      </c>
      <c r="R733" s="0" t="n">
        <v>0.0557</v>
      </c>
      <c r="S733" s="0" t="n">
        <v>1</v>
      </c>
      <c r="T733" s="0" t="n">
        <v>91.5013</v>
      </c>
      <c r="U733" s="0" t="n">
        <v>0</v>
      </c>
      <c r="V733" s="0" t="n">
        <v>-100.274</v>
      </c>
      <c r="W733" s="0" t="n">
        <v>8.9362</v>
      </c>
      <c r="X733" s="0" t="n">
        <v>289.6354</v>
      </c>
      <c r="Y733" s="0" t="n">
        <v>348.0203</v>
      </c>
      <c r="Z733" s="0" t="n">
        <v>823.5489</v>
      </c>
      <c r="AA733" s="0" t="n">
        <v>-69.484</v>
      </c>
      <c r="AB733" s="0" t="n">
        <v>48.6932</v>
      </c>
      <c r="AC733" s="0" t="n">
        <v>10.053</v>
      </c>
      <c r="AD733" s="0" t="n">
        <v>10.0465</v>
      </c>
      <c r="AE733" s="0" t="n">
        <v>11.8138</v>
      </c>
      <c r="AF733" s="0" t="n">
        <v>0.0022</v>
      </c>
      <c r="AG733" s="0" t="n">
        <v>0.0623</v>
      </c>
      <c r="AH733" s="0" t="n">
        <v>0</v>
      </c>
    </row>
    <row r="734" customFormat="false" ht="12.8" hidden="false" customHeight="false" outlineLevel="0" collapsed="false">
      <c r="A734" s="0" t="n">
        <v>16</v>
      </c>
      <c r="B734" s="0" t="n">
        <v>12</v>
      </c>
      <c r="C734" s="0" t="n">
        <v>58.6071</v>
      </c>
      <c r="D734" s="0" t="n">
        <v>39.0231</v>
      </c>
      <c r="E734" s="0" t="n">
        <v>0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0.0006</v>
      </c>
      <c r="M734" s="0" t="n">
        <v>0</v>
      </c>
      <c r="N734" s="0" t="n">
        <v>-0.0169</v>
      </c>
      <c r="O734" s="0" t="n">
        <v>2.4457</v>
      </c>
      <c r="P734" s="0" t="n">
        <v>0.01</v>
      </c>
      <c r="Q734" s="0" t="n">
        <v>0</v>
      </c>
      <c r="R734" s="0" t="n">
        <v>0.0557</v>
      </c>
      <c r="S734" s="0" t="n">
        <v>1</v>
      </c>
      <c r="T734" s="0" t="n">
        <v>91.199</v>
      </c>
      <c r="U734" s="0" t="n">
        <v>0</v>
      </c>
      <c r="V734" s="0" t="n">
        <v>-100.1061</v>
      </c>
      <c r="W734" s="0" t="n">
        <v>9.151</v>
      </c>
      <c r="X734" s="0" t="n">
        <v>288.6782</v>
      </c>
      <c r="Y734" s="0" t="n">
        <v>347.0902</v>
      </c>
      <c r="Z734" s="0" t="n">
        <v>826.2722</v>
      </c>
      <c r="AA734" s="0" t="n">
        <v>-69.4326</v>
      </c>
      <c r="AB734" s="0" t="n">
        <v>48.6932</v>
      </c>
      <c r="AC734" s="0" t="n">
        <v>9.853</v>
      </c>
      <c r="AD734" s="0" t="n">
        <v>9.8457</v>
      </c>
      <c r="AE734" s="0" t="n">
        <v>11.6532</v>
      </c>
      <c r="AF734" s="0" t="n">
        <v>0.0022</v>
      </c>
      <c r="AG734" s="0" t="n">
        <v>0.0623</v>
      </c>
      <c r="AH734" s="0" t="n">
        <v>0</v>
      </c>
    </row>
    <row r="735" customFormat="false" ht="12.8" hidden="false" customHeight="false" outlineLevel="0" collapsed="false">
      <c r="A735" s="0" t="n">
        <v>16</v>
      </c>
      <c r="B735" s="0" t="n">
        <v>13</v>
      </c>
      <c r="C735" s="0" t="n">
        <v>58.6065</v>
      </c>
      <c r="D735" s="0" t="n">
        <v>39.0225</v>
      </c>
      <c r="E735" s="0" t="n">
        <v>0</v>
      </c>
      <c r="F735" s="0" t="n">
        <v>0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0</v>
      </c>
      <c r="L735" s="0" t="n">
        <v>0.0006</v>
      </c>
      <c r="M735" s="0" t="n">
        <v>0</v>
      </c>
      <c r="N735" s="0" t="n">
        <v>-0.0169</v>
      </c>
      <c r="O735" s="0" t="n">
        <v>2.4457</v>
      </c>
      <c r="P735" s="0" t="n">
        <v>0.01</v>
      </c>
      <c r="Q735" s="0" t="n">
        <v>0</v>
      </c>
      <c r="R735" s="0" t="n">
        <v>0.0557</v>
      </c>
      <c r="S735" s="0" t="n">
        <v>1</v>
      </c>
      <c r="T735" s="0" t="n">
        <v>90.2812</v>
      </c>
      <c r="U735" s="0" t="n">
        <v>0</v>
      </c>
      <c r="V735" s="0" t="n">
        <v>-99.1242</v>
      </c>
      <c r="W735" s="0" t="n">
        <v>9.0903</v>
      </c>
      <c r="X735" s="0" t="n">
        <v>288.9863</v>
      </c>
      <c r="Y735" s="0" t="n">
        <v>347.4207</v>
      </c>
      <c r="Z735" s="0" t="n">
        <v>821.6383</v>
      </c>
      <c r="AA735" s="0" t="n">
        <v>-68.3821</v>
      </c>
      <c r="AB735" s="0" t="n">
        <v>48.6932</v>
      </c>
      <c r="AC735" s="0" t="n">
        <v>9.709</v>
      </c>
      <c r="AD735" s="0" t="n">
        <v>9.6982</v>
      </c>
      <c r="AE735" s="0" t="n">
        <v>11.5019</v>
      </c>
      <c r="AF735" s="0" t="n">
        <v>0.0022</v>
      </c>
      <c r="AG735" s="0" t="n">
        <v>0.0623</v>
      </c>
      <c r="AH735" s="0" t="n">
        <v>0</v>
      </c>
    </row>
    <row r="736" customFormat="false" ht="12.8" hidden="false" customHeight="false" outlineLevel="0" collapsed="false">
      <c r="A736" s="0" t="n">
        <v>16</v>
      </c>
      <c r="B736" s="0" t="n">
        <v>14</v>
      </c>
      <c r="C736" s="0" t="n">
        <v>58.6059</v>
      </c>
      <c r="D736" s="0" t="n">
        <v>39.0219</v>
      </c>
      <c r="E736" s="0" t="n">
        <v>0</v>
      </c>
      <c r="F736" s="0" t="n">
        <v>0</v>
      </c>
      <c r="G736" s="0" t="n">
        <v>0</v>
      </c>
      <c r="H736" s="0" t="n">
        <v>0</v>
      </c>
      <c r="I736" s="0" t="n">
        <v>0</v>
      </c>
      <c r="J736" s="0" t="n">
        <v>1.9187</v>
      </c>
      <c r="K736" s="0" t="n">
        <v>0</v>
      </c>
      <c r="L736" s="0" t="n">
        <v>0.0006</v>
      </c>
      <c r="M736" s="0" t="n">
        <v>0</v>
      </c>
      <c r="N736" s="0" t="n">
        <v>-0.0169</v>
      </c>
      <c r="O736" s="0" t="n">
        <v>2.4414</v>
      </c>
      <c r="P736" s="0" t="n">
        <v>0.01</v>
      </c>
      <c r="Q736" s="0" t="n">
        <v>0</v>
      </c>
      <c r="R736" s="0" t="n">
        <v>0.0557</v>
      </c>
      <c r="S736" s="0" t="n">
        <v>1</v>
      </c>
      <c r="T736" s="0" t="n">
        <v>281.7779</v>
      </c>
      <c r="U736" s="0" t="n">
        <v>0</v>
      </c>
      <c r="V736" s="0" t="n">
        <v>-290.4723</v>
      </c>
      <c r="W736" s="0" t="n">
        <v>8.5334</v>
      </c>
      <c r="X736" s="0" t="n">
        <v>63.69</v>
      </c>
      <c r="Y736" s="0" t="n">
        <v>371.8538</v>
      </c>
      <c r="Z736" s="0" t="n">
        <v>1128.6553</v>
      </c>
      <c r="AA736" s="0" t="n">
        <v>21.0266</v>
      </c>
      <c r="AB736" s="0" t="n">
        <v>48.6932</v>
      </c>
      <c r="AC736" s="0" t="n">
        <v>9.707</v>
      </c>
      <c r="AD736" s="0" t="n">
        <v>9.6666</v>
      </c>
      <c r="AE736" s="0" t="n">
        <v>11.3825</v>
      </c>
      <c r="AF736" s="0" t="n">
        <v>0.0022</v>
      </c>
      <c r="AG736" s="0" t="n">
        <v>0.0623</v>
      </c>
      <c r="AH736" s="0" t="n">
        <v>20.9215</v>
      </c>
    </row>
    <row r="737" customFormat="false" ht="12.8" hidden="false" customHeight="false" outlineLevel="0" collapsed="false">
      <c r="A737" s="0" t="n">
        <v>16</v>
      </c>
      <c r="B737" s="0" t="n">
        <v>15</v>
      </c>
      <c r="C737" s="0" t="n">
        <v>58.6054</v>
      </c>
      <c r="D737" s="0" t="n">
        <v>39.0214</v>
      </c>
      <c r="E737" s="0" t="n">
        <v>0</v>
      </c>
      <c r="F737" s="0" t="n">
        <v>0</v>
      </c>
      <c r="G737" s="0" t="n">
        <v>0</v>
      </c>
      <c r="H737" s="0" t="n">
        <v>0</v>
      </c>
      <c r="I737" s="0" t="n">
        <v>0</v>
      </c>
      <c r="J737" s="0" t="n">
        <v>2.6838</v>
      </c>
      <c r="K737" s="0" t="n">
        <v>0</v>
      </c>
      <c r="L737" s="0" t="n">
        <v>0.0006</v>
      </c>
      <c r="M737" s="0" t="n">
        <v>0</v>
      </c>
      <c r="N737" s="0" t="n">
        <v>-0.0169</v>
      </c>
      <c r="O737" s="0" t="n">
        <v>2.4412</v>
      </c>
      <c r="P737" s="0" t="n">
        <v>0.01</v>
      </c>
      <c r="Q737" s="0" t="n">
        <v>0</v>
      </c>
      <c r="R737" s="0" t="n">
        <v>0.0557</v>
      </c>
      <c r="S737" s="0" t="n">
        <v>1</v>
      </c>
      <c r="T737" s="0" t="n">
        <v>1126.3236</v>
      </c>
      <c r="U737" s="0" t="n">
        <v>0</v>
      </c>
      <c r="V737" s="0" t="n">
        <v>-1133.6675</v>
      </c>
      <c r="W737" s="0" t="n">
        <v>7.2336</v>
      </c>
      <c r="X737" s="0" t="n">
        <v>-927.3849</v>
      </c>
      <c r="Y737" s="0" t="n">
        <v>450.0115</v>
      </c>
      <c r="Z737" s="0" t="n">
        <v>2163.8806</v>
      </c>
      <c r="AA737" s="0" t="n">
        <v>77.6824</v>
      </c>
      <c r="AB737" s="0" t="n">
        <v>48.6932</v>
      </c>
      <c r="AC737" s="0" t="n">
        <v>9.997</v>
      </c>
      <c r="AD737" s="0" t="n">
        <v>9.8268</v>
      </c>
      <c r="AE737" s="0" t="n">
        <v>11.3261</v>
      </c>
      <c r="AF737" s="0" t="n">
        <v>0.0022</v>
      </c>
      <c r="AG737" s="0" t="n">
        <v>0.0623</v>
      </c>
      <c r="AH737" s="0" t="n">
        <v>20.933</v>
      </c>
    </row>
    <row r="738" customFormat="false" ht="12.8" hidden="false" customHeight="false" outlineLevel="0" collapsed="false">
      <c r="A738" s="0" t="n">
        <v>16</v>
      </c>
      <c r="B738" s="0" t="n">
        <v>16</v>
      </c>
      <c r="C738" s="0" t="n">
        <v>58.6048</v>
      </c>
      <c r="D738" s="0" t="n">
        <v>39.0208</v>
      </c>
      <c r="E738" s="0" t="n">
        <v>0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3.4076</v>
      </c>
      <c r="K738" s="0" t="n">
        <v>0</v>
      </c>
      <c r="L738" s="0" t="n">
        <v>0.0006</v>
      </c>
      <c r="M738" s="0" t="n">
        <v>0</v>
      </c>
      <c r="N738" s="0" t="n">
        <v>-0.0169</v>
      </c>
      <c r="O738" s="0" t="n">
        <v>2.441</v>
      </c>
      <c r="P738" s="0" t="n">
        <v>0.01</v>
      </c>
      <c r="Q738" s="0" t="n">
        <v>0</v>
      </c>
      <c r="R738" s="0" t="n">
        <v>0.0557</v>
      </c>
      <c r="S738" s="0" t="n">
        <v>1</v>
      </c>
      <c r="T738" s="0" t="n">
        <v>2356.4426</v>
      </c>
      <c r="U738" s="0" t="n">
        <v>0</v>
      </c>
      <c r="V738" s="0" t="n">
        <v>-2362.8184</v>
      </c>
      <c r="W738" s="0" t="n">
        <v>6.3819</v>
      </c>
      <c r="X738" s="0" t="n">
        <v>-2372.7163</v>
      </c>
      <c r="Y738" s="0" t="n">
        <v>548.7261</v>
      </c>
      <c r="Z738" s="0" t="n">
        <v>3597.5557</v>
      </c>
      <c r="AA738" s="0" t="n">
        <v>146.1951</v>
      </c>
      <c r="AB738" s="0" t="n">
        <v>48.6932</v>
      </c>
      <c r="AC738" s="0" t="n">
        <v>10.567</v>
      </c>
      <c r="AD738" s="0" t="n">
        <v>9.9536</v>
      </c>
      <c r="AE738" s="0" t="n">
        <v>11.3006</v>
      </c>
      <c r="AF738" s="0" t="n">
        <v>0.0022</v>
      </c>
      <c r="AG738" s="0" t="n">
        <v>0.0623</v>
      </c>
      <c r="AH738" s="0" t="n">
        <v>21.3987</v>
      </c>
    </row>
    <row r="739" customFormat="false" ht="12.8" hidden="false" customHeight="false" outlineLevel="0" collapsed="false">
      <c r="A739" s="0" t="n">
        <v>16</v>
      </c>
      <c r="B739" s="0" t="n">
        <v>17</v>
      </c>
      <c r="C739" s="0" t="n">
        <v>58.6042</v>
      </c>
      <c r="D739" s="0" t="n">
        <v>39.0202</v>
      </c>
      <c r="E739" s="0" t="n">
        <v>0</v>
      </c>
      <c r="F739" s="0" t="n">
        <v>0</v>
      </c>
      <c r="G739" s="0" t="n">
        <v>0</v>
      </c>
      <c r="H739" s="0" t="n">
        <v>0</v>
      </c>
      <c r="I739" s="0" t="n">
        <v>0</v>
      </c>
      <c r="J739" s="0" t="n">
        <v>4.3995</v>
      </c>
      <c r="K739" s="0" t="n">
        <v>0</v>
      </c>
      <c r="L739" s="0" t="n">
        <v>0.0006</v>
      </c>
      <c r="M739" s="0" t="n">
        <v>0</v>
      </c>
      <c r="N739" s="0" t="n">
        <v>-0.0169</v>
      </c>
      <c r="O739" s="0" t="n">
        <v>2.4409</v>
      </c>
      <c r="P739" s="0" t="n">
        <v>0.01</v>
      </c>
      <c r="Q739" s="0" t="n">
        <v>0</v>
      </c>
      <c r="R739" s="0" t="n">
        <v>0.0557</v>
      </c>
      <c r="S739" s="0" t="n">
        <v>1</v>
      </c>
      <c r="T739" s="0" t="n">
        <v>3638.7119</v>
      </c>
      <c r="U739" s="0" t="n">
        <v>0</v>
      </c>
      <c r="V739" s="0" t="n">
        <v>-3645.3542</v>
      </c>
      <c r="W739" s="0" t="n">
        <v>6.6183</v>
      </c>
      <c r="X739" s="0" t="n">
        <v>-3882.0208</v>
      </c>
      <c r="Y739" s="0" t="n">
        <v>660.011</v>
      </c>
      <c r="Z739" s="0" t="n">
        <v>5069.9111</v>
      </c>
      <c r="AA739" s="0" t="n">
        <v>224.4406</v>
      </c>
      <c r="AB739" s="0" t="n">
        <v>48.6932</v>
      </c>
      <c r="AC739" s="0" t="n">
        <v>11.258</v>
      </c>
      <c r="AD739" s="0" t="n">
        <v>9.8773</v>
      </c>
      <c r="AE739" s="0" t="n">
        <v>11.2503</v>
      </c>
      <c r="AF739" s="0" t="n">
        <v>0.0022</v>
      </c>
      <c r="AG739" s="0" t="n">
        <v>0.0623</v>
      </c>
      <c r="AH739" s="0" t="n">
        <v>20.7588</v>
      </c>
    </row>
    <row r="740" customFormat="false" ht="12.8" hidden="false" customHeight="false" outlineLevel="0" collapsed="false">
      <c r="A740" s="0" t="n">
        <v>16</v>
      </c>
      <c r="B740" s="0" t="n">
        <v>18</v>
      </c>
      <c r="C740" s="0" t="n">
        <v>58.6037</v>
      </c>
      <c r="D740" s="0" t="n">
        <v>39.0197</v>
      </c>
      <c r="E740" s="0" t="n">
        <v>0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4.7546</v>
      </c>
      <c r="K740" s="0" t="n">
        <v>0</v>
      </c>
      <c r="L740" s="0" t="n">
        <v>0.0006</v>
      </c>
      <c r="M740" s="0" t="n">
        <v>0</v>
      </c>
      <c r="N740" s="0" t="n">
        <v>-0.0169</v>
      </c>
      <c r="O740" s="0" t="n">
        <v>2.4407</v>
      </c>
      <c r="P740" s="0" t="n">
        <v>0.01</v>
      </c>
      <c r="Q740" s="0" t="n">
        <v>0</v>
      </c>
      <c r="R740" s="0" t="n">
        <v>0.0557</v>
      </c>
      <c r="S740" s="0" t="n">
        <v>1</v>
      </c>
      <c r="T740" s="0" t="n">
        <v>4083.251</v>
      </c>
      <c r="U740" s="0" t="n">
        <v>0</v>
      </c>
      <c r="V740" s="0" t="n">
        <v>-4089.7466</v>
      </c>
      <c r="W740" s="0" t="n">
        <v>6.4831</v>
      </c>
      <c r="X740" s="0" t="n">
        <v>-4404.957</v>
      </c>
      <c r="Y740" s="0" t="n">
        <v>719.5238</v>
      </c>
      <c r="Z740" s="0" t="n">
        <v>5602.1006</v>
      </c>
      <c r="AA740" s="0" t="n">
        <v>270.537</v>
      </c>
      <c r="AB740" s="0" t="n">
        <v>48.6932</v>
      </c>
      <c r="AC740" s="0" t="n">
        <v>12.093</v>
      </c>
      <c r="AD740" s="0" t="n">
        <v>9.856</v>
      </c>
      <c r="AE740" s="0" t="n">
        <v>11.2007</v>
      </c>
      <c r="AF740" s="0" t="n">
        <v>0.0022</v>
      </c>
      <c r="AG740" s="0" t="n">
        <v>0.0623</v>
      </c>
      <c r="AH740" s="0" t="n">
        <v>19.9833</v>
      </c>
    </row>
    <row r="741" customFormat="false" ht="12.8" hidden="false" customHeight="false" outlineLevel="0" collapsed="false">
      <c r="A741" s="0" t="n">
        <v>16</v>
      </c>
      <c r="B741" s="0" t="n">
        <v>19</v>
      </c>
      <c r="C741" s="0" t="n">
        <v>58.6031</v>
      </c>
      <c r="D741" s="0" t="n">
        <v>39.0191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6.0865</v>
      </c>
      <c r="K741" s="0" t="n">
        <v>0</v>
      </c>
      <c r="L741" s="0" t="n">
        <v>0.0006</v>
      </c>
      <c r="M741" s="0" t="n">
        <v>0</v>
      </c>
      <c r="N741" s="0" t="n">
        <v>-0.0169</v>
      </c>
      <c r="O741" s="0" t="n">
        <v>2.4405</v>
      </c>
      <c r="P741" s="0" t="n">
        <v>0.01</v>
      </c>
      <c r="Q741" s="0" t="n">
        <v>0</v>
      </c>
      <c r="R741" s="0" t="n">
        <v>0.0557</v>
      </c>
      <c r="S741" s="0" t="n">
        <v>1</v>
      </c>
      <c r="T741" s="0" t="n">
        <v>5641.144</v>
      </c>
      <c r="U741" s="0" t="n">
        <v>0</v>
      </c>
      <c r="V741" s="0" t="n">
        <v>-5643.1592</v>
      </c>
      <c r="W741" s="0" t="n">
        <v>2.0179</v>
      </c>
      <c r="X741" s="0" t="n">
        <v>-6227.2437</v>
      </c>
      <c r="Y741" s="0" t="n">
        <v>892.5205</v>
      </c>
      <c r="Z741" s="0" t="n">
        <v>7402.0474</v>
      </c>
      <c r="AA741" s="0" t="n">
        <v>391.0287</v>
      </c>
      <c r="AB741" s="0" t="n">
        <v>48.6932</v>
      </c>
      <c r="AC741" s="0" t="n">
        <v>12.497</v>
      </c>
      <c r="AD741" s="0" t="n">
        <v>10.7667</v>
      </c>
      <c r="AE741" s="0" t="n">
        <v>11.364</v>
      </c>
      <c r="AF741" s="0" t="n">
        <v>0.0022</v>
      </c>
      <c r="AG741" s="0" t="n">
        <v>0.0623</v>
      </c>
      <c r="AH741" s="0" t="n">
        <v>18.3593</v>
      </c>
    </row>
    <row r="742" customFormat="false" ht="12.8" hidden="false" customHeight="false" outlineLevel="0" collapsed="false">
      <c r="A742" s="0" t="n">
        <v>16</v>
      </c>
      <c r="B742" s="0" t="n">
        <v>20</v>
      </c>
      <c r="C742" s="0" t="n">
        <v>58.6025</v>
      </c>
      <c r="D742" s="0" t="n">
        <v>39.0185</v>
      </c>
      <c r="E742" s="0" t="n">
        <v>0</v>
      </c>
      <c r="F742" s="0" t="n">
        <v>0</v>
      </c>
      <c r="G742" s="0" t="n">
        <v>0</v>
      </c>
      <c r="H742" s="0" t="n">
        <v>0</v>
      </c>
      <c r="I742" s="0" t="n">
        <v>0</v>
      </c>
      <c r="J742" s="0" t="n">
        <v>6.6191</v>
      </c>
      <c r="K742" s="0" t="n">
        <v>0</v>
      </c>
      <c r="L742" s="0" t="n">
        <v>0.0006</v>
      </c>
      <c r="M742" s="0" t="n">
        <v>0</v>
      </c>
      <c r="N742" s="0" t="n">
        <v>-0.0169</v>
      </c>
      <c r="O742" s="0" t="n">
        <v>2.4404</v>
      </c>
      <c r="P742" s="0" t="n">
        <v>0.01</v>
      </c>
      <c r="Q742" s="0" t="n">
        <v>0</v>
      </c>
      <c r="R742" s="0" t="n">
        <v>0.0557</v>
      </c>
      <c r="S742" s="0" t="n">
        <v>1</v>
      </c>
      <c r="T742" s="0" t="n">
        <v>6013.667</v>
      </c>
      <c r="U742" s="0" t="n">
        <v>0</v>
      </c>
      <c r="V742" s="0" t="n">
        <v>-6012.2441</v>
      </c>
      <c r="W742" s="0" t="n">
        <v>-1.4834</v>
      </c>
      <c r="X742" s="0" t="n">
        <v>-6656.1196</v>
      </c>
      <c r="Y742" s="0" t="n">
        <v>947.9865</v>
      </c>
      <c r="Z742" s="0" t="n">
        <v>7909.0781</v>
      </c>
      <c r="AA742" s="0" t="n">
        <v>429.4134</v>
      </c>
      <c r="AB742" s="0" t="n">
        <v>48.6932</v>
      </c>
      <c r="AC742" s="0" t="n">
        <v>12.966</v>
      </c>
      <c r="AD742" s="0" t="n">
        <v>11.6831</v>
      </c>
      <c r="AE742" s="0" t="n">
        <v>11.6557</v>
      </c>
      <c r="AF742" s="0" t="n">
        <v>0.0022</v>
      </c>
      <c r="AG742" s="0" t="n">
        <v>0.0623</v>
      </c>
      <c r="AH742" s="0" t="n">
        <v>17.9476</v>
      </c>
    </row>
    <row r="743" customFormat="false" ht="12.8" hidden="false" customHeight="false" outlineLevel="0" collapsed="false">
      <c r="A743" s="0" t="n">
        <v>16</v>
      </c>
      <c r="B743" s="0" t="n">
        <v>21</v>
      </c>
      <c r="C743" s="0" t="n">
        <v>58.602</v>
      </c>
      <c r="D743" s="0" t="n">
        <v>39.018</v>
      </c>
      <c r="E743" s="0" t="n">
        <v>0</v>
      </c>
      <c r="F743" s="0" t="n">
        <v>0</v>
      </c>
      <c r="G743" s="0" t="n">
        <v>0</v>
      </c>
      <c r="H743" s="0" t="n">
        <v>0</v>
      </c>
      <c r="I743" s="0" t="n">
        <v>0</v>
      </c>
      <c r="J743" s="0" t="n">
        <v>7.1357</v>
      </c>
      <c r="K743" s="0" t="n">
        <v>0</v>
      </c>
      <c r="L743" s="0" t="n">
        <v>0.0006</v>
      </c>
      <c r="M743" s="0" t="n">
        <v>0</v>
      </c>
      <c r="N743" s="0" t="n">
        <v>-0.0169</v>
      </c>
      <c r="O743" s="0" t="n">
        <v>2.4402</v>
      </c>
      <c r="P743" s="0" t="n">
        <v>0.01</v>
      </c>
      <c r="Q743" s="0" t="n">
        <v>0</v>
      </c>
      <c r="R743" s="0" t="n">
        <v>0.0557</v>
      </c>
      <c r="S743" s="0" t="n">
        <v>1</v>
      </c>
      <c r="T743" s="0" t="n">
        <v>6361.6558</v>
      </c>
      <c r="U743" s="0" t="n">
        <v>0</v>
      </c>
      <c r="V743" s="0" t="n">
        <v>-6357.6636</v>
      </c>
      <c r="W743" s="0" t="n">
        <v>-3.9458</v>
      </c>
      <c r="X743" s="0" t="n">
        <v>-7057.6636</v>
      </c>
      <c r="Y743" s="0" t="n">
        <v>995.9926</v>
      </c>
      <c r="Z743" s="0" t="n">
        <v>8369.126</v>
      </c>
      <c r="AA743" s="0" t="n">
        <v>461.8192</v>
      </c>
      <c r="AB743" s="0" t="n">
        <v>48.6932</v>
      </c>
      <c r="AC743" s="0" t="n">
        <v>13.666</v>
      </c>
      <c r="AD743" s="0" t="n">
        <v>12.5043</v>
      </c>
      <c r="AE743" s="0" t="n">
        <v>12.0098</v>
      </c>
      <c r="AF743" s="0" t="n">
        <v>0.0022</v>
      </c>
      <c r="AG743" s="0" t="n">
        <v>0.0623</v>
      </c>
      <c r="AH743" s="0" t="n">
        <v>17.7436</v>
      </c>
    </row>
    <row r="744" customFormat="false" ht="12.8" hidden="false" customHeight="false" outlineLevel="0" collapsed="false">
      <c r="A744" s="0" t="n">
        <v>16</v>
      </c>
      <c r="B744" s="0" t="n">
        <v>22</v>
      </c>
      <c r="C744" s="0" t="n">
        <v>58.6014</v>
      </c>
      <c r="D744" s="0" t="n">
        <v>39.0174</v>
      </c>
      <c r="E744" s="0" t="n">
        <v>0</v>
      </c>
      <c r="F744" s="0" t="n">
        <v>0</v>
      </c>
      <c r="G744" s="0" t="n">
        <v>0</v>
      </c>
      <c r="H744" s="0" t="n">
        <v>0</v>
      </c>
      <c r="I744" s="0" t="n">
        <v>0</v>
      </c>
      <c r="J744" s="0" t="n">
        <v>5.8632</v>
      </c>
      <c r="K744" s="0" t="n">
        <v>0</v>
      </c>
      <c r="L744" s="0" t="n">
        <v>0.0006</v>
      </c>
      <c r="M744" s="0" t="n">
        <v>0</v>
      </c>
      <c r="N744" s="0" t="n">
        <v>-0.0169</v>
      </c>
      <c r="O744" s="0" t="n">
        <v>2.44</v>
      </c>
      <c r="P744" s="0" t="n">
        <v>0.01</v>
      </c>
      <c r="Q744" s="0" t="n">
        <v>0</v>
      </c>
      <c r="R744" s="0" t="n">
        <v>0.0557</v>
      </c>
      <c r="S744" s="0" t="n">
        <v>1</v>
      </c>
      <c r="T744" s="0" t="n">
        <v>4656.5029</v>
      </c>
      <c r="U744" s="0" t="n">
        <v>0</v>
      </c>
      <c r="V744" s="0" t="n">
        <v>-4653.2046</v>
      </c>
      <c r="W744" s="0" t="n">
        <v>-3.3153</v>
      </c>
      <c r="X744" s="0" t="n">
        <v>-5051.126</v>
      </c>
      <c r="Y744" s="0" t="n">
        <v>800.1865</v>
      </c>
      <c r="Z744" s="0" t="n">
        <v>6437.1431</v>
      </c>
      <c r="AA744" s="0" t="n">
        <v>322.685</v>
      </c>
      <c r="AB744" s="0" t="n">
        <v>48.6932</v>
      </c>
      <c r="AC744" s="0" t="n">
        <v>14.387</v>
      </c>
      <c r="AD744" s="0" t="n">
        <v>12.7228</v>
      </c>
      <c r="AE744" s="0" t="n">
        <v>12.2733</v>
      </c>
      <c r="AF744" s="0" t="n">
        <v>0.0022</v>
      </c>
      <c r="AG744" s="0" t="n">
        <v>0.0623</v>
      </c>
      <c r="AH744" s="0" t="n">
        <v>19.9158</v>
      </c>
    </row>
    <row r="745" customFormat="false" ht="12.8" hidden="false" customHeight="false" outlineLevel="0" collapsed="false">
      <c r="A745" s="0" t="n">
        <v>16</v>
      </c>
      <c r="B745" s="0" t="n">
        <v>23</v>
      </c>
      <c r="C745" s="0" t="n">
        <v>58.6008</v>
      </c>
      <c r="D745" s="0" t="n">
        <v>39.0168</v>
      </c>
      <c r="E745" s="0" t="n">
        <v>0</v>
      </c>
      <c r="F745" s="0" t="n">
        <v>0</v>
      </c>
      <c r="G745" s="0" t="n">
        <v>0</v>
      </c>
      <c r="H745" s="0" t="n">
        <v>0</v>
      </c>
      <c r="I745" s="0" t="n">
        <v>0</v>
      </c>
      <c r="J745" s="0" t="n">
        <v>6.7584</v>
      </c>
      <c r="K745" s="0" t="n">
        <v>0</v>
      </c>
      <c r="L745" s="0" t="n">
        <v>0.0006</v>
      </c>
      <c r="M745" s="0" t="n">
        <v>0</v>
      </c>
      <c r="N745" s="0" t="n">
        <v>-0.0169</v>
      </c>
      <c r="O745" s="0" t="n">
        <v>2.4398</v>
      </c>
      <c r="P745" s="0" t="n">
        <v>0.01</v>
      </c>
      <c r="Q745" s="0" t="n">
        <v>0</v>
      </c>
      <c r="R745" s="0" t="n">
        <v>0.0557</v>
      </c>
      <c r="S745" s="0" t="n">
        <v>1</v>
      </c>
      <c r="T745" s="0" t="n">
        <v>5647.1519</v>
      </c>
      <c r="U745" s="0" t="n">
        <v>0</v>
      </c>
      <c r="V745" s="0" t="n">
        <v>-5642.8179</v>
      </c>
      <c r="W745" s="0" t="n">
        <v>-4.3032</v>
      </c>
      <c r="X745" s="0" t="n">
        <v>-6212.5508</v>
      </c>
      <c r="Y745" s="0" t="n">
        <v>910.171</v>
      </c>
      <c r="Z745" s="0" t="n">
        <v>7590.0518</v>
      </c>
      <c r="AA745" s="0" t="n">
        <v>399.7682</v>
      </c>
      <c r="AB745" s="0" t="n">
        <v>48.6932</v>
      </c>
      <c r="AC745" s="0" t="n">
        <v>15.011</v>
      </c>
      <c r="AD745" s="0" t="n">
        <v>13.1988</v>
      </c>
      <c r="AE745" s="0" t="n">
        <v>12.5498</v>
      </c>
      <c r="AF745" s="0" t="n">
        <v>0.0022</v>
      </c>
      <c r="AG745" s="0" t="n">
        <v>0.0623</v>
      </c>
      <c r="AH745" s="0" t="n">
        <v>19.0015</v>
      </c>
    </row>
    <row r="746" customFormat="false" ht="12.8" hidden="false" customHeight="false" outlineLevel="0" collapsed="false">
      <c r="A746" s="0" t="n">
        <v>16</v>
      </c>
      <c r="B746" s="0" t="n">
        <v>24</v>
      </c>
      <c r="C746" s="0" t="n">
        <v>58.6003</v>
      </c>
      <c r="D746" s="0" t="n">
        <v>39.0163</v>
      </c>
      <c r="E746" s="0" t="n">
        <v>0</v>
      </c>
      <c r="F746" s="0" t="n">
        <v>0</v>
      </c>
      <c r="G746" s="0" t="n">
        <v>0</v>
      </c>
      <c r="H746" s="0" t="n">
        <v>0</v>
      </c>
      <c r="I746" s="0" t="n">
        <v>0</v>
      </c>
      <c r="J746" s="0" t="n">
        <v>8.9432</v>
      </c>
      <c r="K746" s="0" t="n">
        <v>0</v>
      </c>
      <c r="L746" s="0" t="n">
        <v>0.0006</v>
      </c>
      <c r="M746" s="0" t="n">
        <v>0</v>
      </c>
      <c r="N746" s="0" t="n">
        <v>-0.0169</v>
      </c>
      <c r="O746" s="0" t="n">
        <v>2.4397</v>
      </c>
      <c r="P746" s="0" t="n">
        <v>0.01</v>
      </c>
      <c r="Q746" s="0" t="n">
        <v>0</v>
      </c>
      <c r="R746" s="0" t="n">
        <v>0.0557</v>
      </c>
      <c r="S746" s="0" t="n">
        <v>1</v>
      </c>
      <c r="T746" s="0" t="n">
        <v>8171.8838</v>
      </c>
      <c r="U746" s="0" t="n">
        <v>0</v>
      </c>
      <c r="V746" s="0" t="n">
        <v>-8165.6494</v>
      </c>
      <c r="W746" s="0" t="n">
        <v>-6.2922</v>
      </c>
      <c r="X746" s="0" t="n">
        <v>-9176.3809</v>
      </c>
      <c r="Y746" s="0" t="n">
        <v>1267.0381</v>
      </c>
      <c r="Z746" s="0" t="n">
        <v>10567.9053</v>
      </c>
      <c r="AA746" s="0" t="n">
        <v>656.8608</v>
      </c>
      <c r="AB746" s="0" t="n">
        <v>48.6932</v>
      </c>
      <c r="AC746" s="0" t="n">
        <v>15.869</v>
      </c>
      <c r="AD746" s="0" t="n">
        <v>13.9031</v>
      </c>
      <c r="AE746" s="0" t="n">
        <v>12.8887</v>
      </c>
      <c r="AF746" s="0" t="n">
        <v>0.0022</v>
      </c>
      <c r="AG746" s="0" t="n">
        <v>0.0623</v>
      </c>
      <c r="AH746" s="0" t="n">
        <v>16.1194</v>
      </c>
    </row>
    <row r="747" customFormat="false" ht="12.8" hidden="false" customHeight="false" outlineLevel="0" collapsed="false">
      <c r="A747" s="0" t="n">
        <v>16</v>
      </c>
      <c r="B747" s="0" t="n">
        <v>25</v>
      </c>
      <c r="C747" s="0" t="n">
        <v>58.5997</v>
      </c>
      <c r="D747" s="0" t="n">
        <v>39.0157</v>
      </c>
      <c r="E747" s="0" t="n">
        <v>0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8.6264</v>
      </c>
      <c r="K747" s="0" t="n">
        <v>0</v>
      </c>
      <c r="L747" s="0" t="n">
        <v>0.0006</v>
      </c>
      <c r="M747" s="0" t="n">
        <v>0</v>
      </c>
      <c r="N747" s="0" t="n">
        <v>-0.0169</v>
      </c>
      <c r="O747" s="0" t="n">
        <v>2.4395</v>
      </c>
      <c r="P747" s="0" t="n">
        <v>0.01</v>
      </c>
      <c r="Q747" s="0" t="n">
        <v>0</v>
      </c>
      <c r="R747" s="0" t="n">
        <v>0.0557</v>
      </c>
      <c r="S747" s="0" t="n">
        <v>1</v>
      </c>
      <c r="T747" s="0" t="n">
        <v>7387.0791</v>
      </c>
      <c r="U747" s="0" t="n">
        <v>0</v>
      </c>
      <c r="V747" s="0" t="n">
        <v>-7377.3496</v>
      </c>
      <c r="W747" s="0" t="n">
        <v>-9.7873</v>
      </c>
      <c r="X747" s="0" t="n">
        <v>-8242.3936</v>
      </c>
      <c r="Y747" s="0" t="n">
        <v>1152.2638</v>
      </c>
      <c r="Z747" s="0" t="n">
        <v>9618.1201</v>
      </c>
      <c r="AA747" s="0" t="n">
        <v>567.5034</v>
      </c>
      <c r="AB747" s="0" t="n">
        <v>48.6932</v>
      </c>
      <c r="AC747" s="0" t="n">
        <v>16.485</v>
      </c>
      <c r="AD747" s="0" t="n">
        <v>14.9936</v>
      </c>
      <c r="AE747" s="0" t="n">
        <v>13.3548</v>
      </c>
      <c r="AF747" s="0" t="n">
        <v>0.0022</v>
      </c>
      <c r="AG747" s="0" t="n">
        <v>0.0623</v>
      </c>
      <c r="AH747" s="0" t="n">
        <v>16.8209</v>
      </c>
    </row>
    <row r="748" customFormat="false" ht="12.8" hidden="false" customHeight="false" outlineLevel="0" collapsed="false">
      <c r="A748" s="0" t="n">
        <v>16</v>
      </c>
      <c r="B748" s="0" t="n">
        <v>26</v>
      </c>
      <c r="C748" s="0" t="n">
        <v>58.5991</v>
      </c>
      <c r="D748" s="0" t="n">
        <v>39.0151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8.8225</v>
      </c>
      <c r="K748" s="0" t="n">
        <v>0</v>
      </c>
      <c r="L748" s="0" t="n">
        <v>0.0006</v>
      </c>
      <c r="M748" s="0" t="n">
        <v>0</v>
      </c>
      <c r="N748" s="0" t="n">
        <v>-0.0169</v>
      </c>
      <c r="O748" s="0" t="n">
        <v>2.4393</v>
      </c>
      <c r="P748" s="0" t="n">
        <v>0.01</v>
      </c>
      <c r="Q748" s="0" t="n">
        <v>0</v>
      </c>
      <c r="R748" s="0" t="n">
        <v>0.0557</v>
      </c>
      <c r="S748" s="0" t="n">
        <v>1</v>
      </c>
      <c r="T748" s="0" t="n">
        <v>7425.022</v>
      </c>
      <c r="U748" s="0" t="n">
        <v>0</v>
      </c>
      <c r="V748" s="0" t="n">
        <v>-7415.5435</v>
      </c>
      <c r="W748" s="0" t="n">
        <v>-9.4278</v>
      </c>
      <c r="X748" s="0" t="n">
        <v>-8284.9648</v>
      </c>
      <c r="Y748" s="0" t="n">
        <v>1162.4072</v>
      </c>
      <c r="Z748" s="0" t="n">
        <v>9677.7217</v>
      </c>
      <c r="AA748" s="0" t="n">
        <v>573.502</v>
      </c>
      <c r="AB748" s="0" t="n">
        <v>48.6932</v>
      </c>
      <c r="AC748" s="0" t="n">
        <v>17.21</v>
      </c>
      <c r="AD748" s="0" t="n">
        <v>15.3824</v>
      </c>
      <c r="AE748" s="0" t="n">
        <v>13.7417</v>
      </c>
      <c r="AF748" s="0" t="n">
        <v>0.0022</v>
      </c>
      <c r="AG748" s="0" t="n">
        <v>0.0623</v>
      </c>
      <c r="AH748" s="0" t="n">
        <v>16.7153</v>
      </c>
    </row>
    <row r="749" customFormat="false" ht="12.8" hidden="false" customHeight="false" outlineLevel="0" collapsed="false">
      <c r="A749" s="0" t="n">
        <v>16</v>
      </c>
      <c r="B749" s="0" t="n">
        <v>27</v>
      </c>
      <c r="C749" s="0" t="n">
        <v>58.5986</v>
      </c>
      <c r="D749" s="0" t="n">
        <v>39.0146</v>
      </c>
      <c r="E749" s="0" t="n">
        <v>0</v>
      </c>
      <c r="F749" s="0" t="n">
        <v>0</v>
      </c>
      <c r="G749" s="0" t="n">
        <v>0</v>
      </c>
      <c r="H749" s="0" t="n">
        <v>0</v>
      </c>
      <c r="I749" s="0" t="n">
        <v>0</v>
      </c>
      <c r="J749" s="0" t="n">
        <v>10.1268</v>
      </c>
      <c r="K749" s="0" t="n">
        <v>0</v>
      </c>
      <c r="L749" s="0" t="n">
        <v>0.0006</v>
      </c>
      <c r="M749" s="0" t="n">
        <v>0</v>
      </c>
      <c r="N749" s="0" t="n">
        <v>-0.0169</v>
      </c>
      <c r="O749" s="0" t="n">
        <v>2.4391</v>
      </c>
      <c r="P749" s="0" t="n">
        <v>0.01</v>
      </c>
      <c r="Q749" s="0" t="n">
        <v>0</v>
      </c>
      <c r="R749" s="0" t="n">
        <v>0.0557</v>
      </c>
      <c r="S749" s="0" t="n">
        <v>1</v>
      </c>
      <c r="T749" s="0" t="n">
        <v>8950.3281</v>
      </c>
      <c r="U749" s="0" t="n">
        <v>0</v>
      </c>
      <c r="V749" s="0" t="n">
        <v>-8942.6348</v>
      </c>
      <c r="W749" s="0" t="n">
        <v>-7.739</v>
      </c>
      <c r="X749" s="0" t="n">
        <v>-10081.3984</v>
      </c>
      <c r="Y749" s="0" t="n">
        <v>1361.8796</v>
      </c>
      <c r="Z749" s="0" t="n">
        <v>11548.0215</v>
      </c>
      <c r="AA749" s="0" t="n">
        <v>721.991</v>
      </c>
      <c r="AB749" s="0" t="n">
        <v>48.6932</v>
      </c>
      <c r="AC749" s="0" t="n">
        <v>18.121</v>
      </c>
      <c r="AD749" s="0" t="n">
        <v>15.4061</v>
      </c>
      <c r="AE749" s="0" t="n">
        <v>14.0062</v>
      </c>
      <c r="AF749" s="0" t="n">
        <v>0.0022</v>
      </c>
      <c r="AG749" s="0" t="n">
        <v>0.0623</v>
      </c>
      <c r="AH749" s="0" t="n">
        <v>16.2052</v>
      </c>
    </row>
    <row r="750" customFormat="false" ht="12.8" hidden="false" customHeight="false" outlineLevel="0" collapsed="false">
      <c r="A750" s="0" t="n">
        <v>16</v>
      </c>
      <c r="B750" s="0" t="n">
        <v>28</v>
      </c>
      <c r="C750" s="0" t="n">
        <v>58.598</v>
      </c>
      <c r="D750" s="0" t="n">
        <v>39.014</v>
      </c>
      <c r="E750" s="0" t="n">
        <v>0</v>
      </c>
      <c r="F750" s="0" t="n">
        <v>0</v>
      </c>
      <c r="G750" s="0" t="n">
        <v>0</v>
      </c>
      <c r="H750" s="0" t="n">
        <v>0</v>
      </c>
      <c r="I750" s="0" t="n">
        <v>0</v>
      </c>
      <c r="J750" s="0" t="n">
        <v>10.3173</v>
      </c>
      <c r="K750" s="0" t="n">
        <v>0</v>
      </c>
      <c r="L750" s="0" t="n">
        <v>0.0006</v>
      </c>
      <c r="M750" s="0" t="n">
        <v>0</v>
      </c>
      <c r="N750" s="0" t="n">
        <v>-0.0169</v>
      </c>
      <c r="O750" s="0" t="n">
        <v>2.439</v>
      </c>
      <c r="P750" s="0" t="n">
        <v>0.01</v>
      </c>
      <c r="Q750" s="0" t="n">
        <v>0</v>
      </c>
      <c r="R750" s="0" t="n">
        <v>0.0557</v>
      </c>
      <c r="S750" s="0" t="n">
        <v>1</v>
      </c>
      <c r="T750" s="0" t="n">
        <v>8684.584</v>
      </c>
      <c r="U750" s="0" t="n">
        <v>0</v>
      </c>
      <c r="V750" s="0" t="n">
        <v>-8670.1211</v>
      </c>
      <c r="W750" s="0" t="n">
        <v>-14.53</v>
      </c>
      <c r="X750" s="0" t="n">
        <v>-9750.1934</v>
      </c>
      <c r="Y750" s="0" t="n">
        <v>1322.99</v>
      </c>
      <c r="Z750" s="0" t="n">
        <v>11162.3535</v>
      </c>
      <c r="AA750" s="0" t="n">
        <v>684.781</v>
      </c>
      <c r="AB750" s="0" t="n">
        <v>48.6932</v>
      </c>
      <c r="AC750" s="0" t="n">
        <v>18.688</v>
      </c>
      <c r="AD750" s="0" t="n">
        <v>17.1311</v>
      </c>
      <c r="AE750" s="0" t="n">
        <v>14.5865</v>
      </c>
      <c r="AF750" s="0" t="n">
        <v>0.0022</v>
      </c>
      <c r="AG750" s="0" t="n">
        <v>0.0623</v>
      </c>
      <c r="AH750" s="0" t="n">
        <v>16.3537</v>
      </c>
    </row>
    <row r="751" customFormat="false" ht="12.8" hidden="false" customHeight="false" outlineLevel="0" collapsed="false">
      <c r="A751" s="0" t="n">
        <v>16</v>
      </c>
      <c r="B751" s="0" t="n">
        <v>29</v>
      </c>
      <c r="C751" s="0" t="n">
        <v>58.5974</v>
      </c>
      <c r="D751" s="0" t="n">
        <v>39.0134</v>
      </c>
      <c r="E751" s="0" t="n">
        <v>0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9.1047</v>
      </c>
      <c r="K751" s="0" t="n">
        <v>0</v>
      </c>
      <c r="L751" s="0" t="n">
        <v>0.0006</v>
      </c>
      <c r="M751" s="0" t="n">
        <v>0</v>
      </c>
      <c r="N751" s="0" t="n">
        <v>-0.0169</v>
      </c>
      <c r="O751" s="0" t="n">
        <v>2.4388</v>
      </c>
      <c r="P751" s="0" t="n">
        <v>0.01</v>
      </c>
      <c r="Q751" s="0" t="n">
        <v>0</v>
      </c>
      <c r="R751" s="0" t="n">
        <v>0.0557</v>
      </c>
      <c r="S751" s="0" t="n">
        <v>1</v>
      </c>
      <c r="T751" s="0" t="n">
        <v>7543.5078</v>
      </c>
      <c r="U751" s="0" t="n">
        <v>0</v>
      </c>
      <c r="V751" s="0" t="n">
        <v>-7528.2871</v>
      </c>
      <c r="W751" s="0" t="n">
        <v>-15.2392</v>
      </c>
      <c r="X751" s="0" t="n">
        <v>-8402.2988</v>
      </c>
      <c r="Y751" s="0" t="n">
        <v>1183.2705</v>
      </c>
      <c r="Z751" s="0" t="n">
        <v>9767.4785</v>
      </c>
      <c r="AA751" s="0" t="n">
        <v>578.1945</v>
      </c>
      <c r="AB751" s="0" t="n">
        <v>48.6932</v>
      </c>
      <c r="AC751" s="0" t="n">
        <v>19.578</v>
      </c>
      <c r="AD751" s="0" t="n">
        <v>17.864</v>
      </c>
      <c r="AE751" s="0" t="n">
        <v>15.1273</v>
      </c>
      <c r="AF751" s="0" t="n">
        <v>0.0022</v>
      </c>
      <c r="AG751" s="0" t="n">
        <v>0.0623</v>
      </c>
      <c r="AH751" s="0" t="n">
        <v>16.5964</v>
      </c>
    </row>
    <row r="752" customFormat="false" ht="12.8" hidden="false" customHeight="false" outlineLevel="0" collapsed="false">
      <c r="A752" s="0" t="n">
        <v>16</v>
      </c>
      <c r="B752" s="0" t="n">
        <v>30</v>
      </c>
      <c r="C752" s="0" t="n">
        <v>58.5969</v>
      </c>
      <c r="D752" s="0" t="n">
        <v>39.0129</v>
      </c>
      <c r="E752" s="0" t="n">
        <v>0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9.0769</v>
      </c>
      <c r="K752" s="0" t="n">
        <v>0</v>
      </c>
      <c r="L752" s="0" t="n">
        <v>0.0006</v>
      </c>
      <c r="M752" s="0" t="n">
        <v>0</v>
      </c>
      <c r="N752" s="0" t="n">
        <v>-0.0169</v>
      </c>
      <c r="O752" s="0" t="n">
        <v>2.4386</v>
      </c>
      <c r="P752" s="0" t="n">
        <v>0.01</v>
      </c>
      <c r="Q752" s="0" t="n">
        <v>0</v>
      </c>
      <c r="R752" s="0" t="n">
        <v>0.0557</v>
      </c>
      <c r="S752" s="0" t="n">
        <v>0.9929</v>
      </c>
      <c r="T752" s="0" t="n">
        <v>6513.3604</v>
      </c>
      <c r="U752" s="0" t="n">
        <v>0</v>
      </c>
      <c r="V752" s="0" t="n">
        <v>-6493.8511</v>
      </c>
      <c r="W752" s="0" t="n">
        <v>-19.4316</v>
      </c>
      <c r="X752" s="0" t="n">
        <v>-7176.2368</v>
      </c>
      <c r="Y752" s="0" t="n">
        <v>1045.3162</v>
      </c>
      <c r="Z752" s="0" t="n">
        <v>8492.5938</v>
      </c>
      <c r="AA752" s="0" t="n">
        <v>469.3557</v>
      </c>
      <c r="AB752" s="0" t="n">
        <v>48.6932</v>
      </c>
      <c r="AC752" s="0" t="n">
        <v>20.132</v>
      </c>
      <c r="AD752" s="0" t="n">
        <v>19.3064</v>
      </c>
      <c r="AE752" s="0" t="n">
        <v>15.8153</v>
      </c>
      <c r="AF752" s="0" t="n">
        <v>0.0022</v>
      </c>
      <c r="AG752" s="0" t="n">
        <v>0.0622</v>
      </c>
      <c r="AH752" s="0" t="n">
        <v>17.2869</v>
      </c>
    </row>
    <row r="753" customFormat="false" ht="12.8" hidden="false" customHeight="false" outlineLevel="0" collapsed="false">
      <c r="A753" s="0" t="n">
        <v>16</v>
      </c>
      <c r="B753" s="0" t="n">
        <v>31</v>
      </c>
      <c r="C753" s="0" t="n">
        <v>58.5963</v>
      </c>
      <c r="D753" s="0" t="n">
        <v>39.0123</v>
      </c>
      <c r="E753" s="0" t="n">
        <v>0</v>
      </c>
      <c r="F753" s="0" t="n">
        <v>0</v>
      </c>
      <c r="G753" s="0" t="n">
        <v>0</v>
      </c>
      <c r="H753" s="0" t="n">
        <v>0</v>
      </c>
      <c r="I753" s="0" t="n">
        <v>0</v>
      </c>
      <c r="J753" s="0" t="n">
        <v>7.9168</v>
      </c>
      <c r="K753" s="0" t="n">
        <v>0</v>
      </c>
      <c r="L753" s="0" t="n">
        <v>0.0006</v>
      </c>
      <c r="M753" s="0" t="n">
        <v>0</v>
      </c>
      <c r="N753" s="0" t="n">
        <v>-0.0169</v>
      </c>
      <c r="O753" s="0" t="n">
        <v>2.4384</v>
      </c>
      <c r="P753" s="0" t="n">
        <v>0.01</v>
      </c>
      <c r="Q753" s="0" t="n">
        <v>0</v>
      </c>
      <c r="R753" s="0" t="n">
        <v>0.0557</v>
      </c>
      <c r="S753" s="0" t="n">
        <v>1</v>
      </c>
      <c r="T753" s="0" t="n">
        <v>5166.1797</v>
      </c>
      <c r="U753" s="0" t="n">
        <v>0</v>
      </c>
      <c r="V753" s="0" t="n">
        <v>-5150.0308</v>
      </c>
      <c r="W753" s="0" t="n">
        <v>-16.238</v>
      </c>
      <c r="X753" s="0" t="n">
        <v>-5595.2642</v>
      </c>
      <c r="Y753" s="0" t="n">
        <v>871.4803</v>
      </c>
      <c r="Z753" s="0" t="n">
        <v>7012.2407</v>
      </c>
      <c r="AA753" s="0" t="n">
        <v>342.3845</v>
      </c>
      <c r="AB753" s="0" t="n">
        <v>48.6932</v>
      </c>
      <c r="AC753" s="0" t="n">
        <v>19.759</v>
      </c>
      <c r="AD753" s="0" t="n">
        <v>19.3076</v>
      </c>
      <c r="AE753" s="0" t="n">
        <v>16.2691</v>
      </c>
      <c r="AF753" s="0" t="n">
        <v>0.0022</v>
      </c>
      <c r="AG753" s="0" t="n">
        <v>0.0622</v>
      </c>
      <c r="AH753" s="0" t="n">
        <v>18.9063</v>
      </c>
    </row>
    <row r="754" customFormat="false" ht="12.8" hidden="false" customHeight="false" outlineLevel="0" collapsed="false">
      <c r="A754" s="0" t="n">
        <v>16</v>
      </c>
      <c r="B754" s="0" t="n">
        <v>32</v>
      </c>
      <c r="C754" s="0" t="n">
        <v>58.5957</v>
      </c>
      <c r="D754" s="0" t="n">
        <v>39.0117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8.2762</v>
      </c>
      <c r="K754" s="0" t="n">
        <v>0</v>
      </c>
      <c r="L754" s="0" t="n">
        <v>0.0006</v>
      </c>
      <c r="M754" s="0" t="n">
        <v>0</v>
      </c>
      <c r="N754" s="0" t="n">
        <v>-0.0169</v>
      </c>
      <c r="O754" s="0" t="n">
        <v>2.4383</v>
      </c>
      <c r="P754" s="0" t="n">
        <v>0.01</v>
      </c>
      <c r="Q754" s="0" t="n">
        <v>0</v>
      </c>
      <c r="R754" s="0" t="n">
        <v>0.0557</v>
      </c>
      <c r="S754" s="0" t="n">
        <v>1</v>
      </c>
      <c r="T754" s="0" t="n">
        <v>5516.5889</v>
      </c>
      <c r="U754" s="0" t="n">
        <v>0</v>
      </c>
      <c r="V754" s="0" t="n">
        <v>-5502.4165</v>
      </c>
      <c r="W754" s="0" t="n">
        <v>-14.1342</v>
      </c>
      <c r="X754" s="0" t="n">
        <v>-6009.8267</v>
      </c>
      <c r="Y754" s="0" t="n">
        <v>883.3706</v>
      </c>
      <c r="Z754" s="0" t="n">
        <v>7336.4785</v>
      </c>
      <c r="AA754" s="0" t="n">
        <v>345.2505</v>
      </c>
      <c r="AB754" s="0" t="n">
        <v>48.6932</v>
      </c>
      <c r="AC754" s="0" t="n">
        <v>19.781</v>
      </c>
      <c r="AD754" s="0" t="n">
        <v>19.3089</v>
      </c>
      <c r="AE754" s="0" t="n">
        <v>16.5928</v>
      </c>
      <c r="AF754" s="0" t="n">
        <v>0.0022</v>
      </c>
      <c r="AG754" s="0" t="n">
        <v>0.0622</v>
      </c>
      <c r="AH754" s="0" t="n">
        <v>19.1692</v>
      </c>
    </row>
    <row r="755" customFormat="false" ht="12.8" hidden="false" customHeight="false" outlineLevel="0" collapsed="false">
      <c r="A755" s="0" t="n">
        <v>16</v>
      </c>
      <c r="B755" s="0" t="n">
        <v>33</v>
      </c>
      <c r="C755" s="0" t="n">
        <v>58.5952</v>
      </c>
      <c r="D755" s="0" t="n">
        <v>39.0112</v>
      </c>
      <c r="E755" s="0" t="n">
        <v>0</v>
      </c>
      <c r="F755" s="0" t="n">
        <v>0</v>
      </c>
      <c r="G755" s="0" t="n">
        <v>0</v>
      </c>
      <c r="H755" s="0" t="n">
        <v>0</v>
      </c>
      <c r="I755" s="0" t="n">
        <v>0</v>
      </c>
      <c r="J755" s="0" t="n">
        <v>7.1497</v>
      </c>
      <c r="K755" s="0" t="n">
        <v>0</v>
      </c>
      <c r="L755" s="0" t="n">
        <v>0.0006</v>
      </c>
      <c r="M755" s="0" t="n">
        <v>0</v>
      </c>
      <c r="N755" s="0" t="n">
        <v>-0.0169</v>
      </c>
      <c r="O755" s="0" t="n">
        <v>2.4381</v>
      </c>
      <c r="P755" s="0" t="n">
        <v>0.01</v>
      </c>
      <c r="Q755" s="0" t="n">
        <v>0</v>
      </c>
      <c r="R755" s="0" t="n">
        <v>0.0557</v>
      </c>
      <c r="S755" s="0" t="n">
        <v>1</v>
      </c>
      <c r="T755" s="0" t="n">
        <v>4148.7397</v>
      </c>
      <c r="U755" s="0" t="n">
        <v>0</v>
      </c>
      <c r="V755" s="0" t="n">
        <v>-4135.0562</v>
      </c>
      <c r="W755" s="0" t="n">
        <v>-13.7978</v>
      </c>
      <c r="X755" s="0" t="n">
        <v>-4399.5723</v>
      </c>
      <c r="Y755" s="0" t="n">
        <v>736.7925</v>
      </c>
      <c r="Z755" s="0" t="n">
        <v>5733.5391</v>
      </c>
      <c r="AA755" s="0" t="n">
        <v>239.4877</v>
      </c>
      <c r="AB755" s="0" t="n">
        <v>48.6932</v>
      </c>
      <c r="AC755" s="0" t="n">
        <v>19.908</v>
      </c>
      <c r="AD755" s="0" t="n">
        <v>19.5602</v>
      </c>
      <c r="AE755" s="0" t="n">
        <v>16.8943</v>
      </c>
      <c r="AF755" s="0" t="n">
        <v>0.0022</v>
      </c>
      <c r="AG755" s="0" t="n">
        <v>0.0622</v>
      </c>
      <c r="AH755" s="0" t="n">
        <v>20.8696</v>
      </c>
    </row>
    <row r="756" customFormat="false" ht="12.8" hidden="false" customHeight="false" outlineLevel="0" collapsed="false">
      <c r="A756" s="0" t="n">
        <v>16</v>
      </c>
      <c r="B756" s="0" t="n">
        <v>34</v>
      </c>
      <c r="C756" s="0" t="n">
        <v>58.5946</v>
      </c>
      <c r="D756" s="0" t="n">
        <v>39.0106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6.6969</v>
      </c>
      <c r="K756" s="0" t="n">
        <v>0</v>
      </c>
      <c r="L756" s="0" t="n">
        <v>0.0006</v>
      </c>
      <c r="M756" s="0" t="n">
        <v>0</v>
      </c>
      <c r="N756" s="0" t="n">
        <v>-0.017</v>
      </c>
      <c r="O756" s="0" t="n">
        <v>2.4379</v>
      </c>
      <c r="P756" s="0" t="n">
        <v>0.01</v>
      </c>
      <c r="Q756" s="0" t="n">
        <v>0</v>
      </c>
      <c r="R756" s="0" t="n">
        <v>0.0557</v>
      </c>
      <c r="S756" s="0" t="n">
        <v>1</v>
      </c>
      <c r="T756" s="0" t="n">
        <v>3880.1416</v>
      </c>
      <c r="U756" s="0" t="n">
        <v>0</v>
      </c>
      <c r="V756" s="0" t="n">
        <v>-3867.792</v>
      </c>
      <c r="W756" s="0" t="n">
        <v>-12.4739</v>
      </c>
      <c r="X756" s="0" t="n">
        <v>-4085.0371</v>
      </c>
      <c r="Y756" s="0" t="n">
        <v>679.345</v>
      </c>
      <c r="Z756" s="0" t="n">
        <v>5374.0264</v>
      </c>
      <c r="AA756" s="0" t="n">
        <v>194.3051</v>
      </c>
      <c r="AB756" s="0" t="n">
        <v>48.6932</v>
      </c>
      <c r="AC756" s="0" t="n">
        <v>19.891</v>
      </c>
      <c r="AD756" s="0" t="n">
        <v>19.577</v>
      </c>
      <c r="AE756" s="0" t="n">
        <v>17.1249</v>
      </c>
      <c r="AF756" s="0" t="n">
        <v>0.0022</v>
      </c>
      <c r="AG756" s="0" t="n">
        <v>0.0622</v>
      </c>
      <c r="AH756" s="0" t="n">
        <v>22.9113</v>
      </c>
    </row>
    <row r="757" customFormat="false" ht="12.8" hidden="false" customHeight="false" outlineLevel="0" collapsed="false">
      <c r="A757" s="0" t="n">
        <v>16</v>
      </c>
      <c r="B757" s="0" t="n">
        <v>35</v>
      </c>
      <c r="C757" s="0" t="n">
        <v>58.594</v>
      </c>
      <c r="D757" s="0" t="n">
        <v>39.01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7.9344</v>
      </c>
      <c r="K757" s="0" t="n">
        <v>0</v>
      </c>
      <c r="L757" s="0" t="n">
        <v>0.0006</v>
      </c>
      <c r="M757" s="0" t="n">
        <v>0</v>
      </c>
      <c r="N757" s="0" t="n">
        <v>-0.017</v>
      </c>
      <c r="O757" s="0" t="n">
        <v>2.4377</v>
      </c>
      <c r="P757" s="0" t="n">
        <v>0.01</v>
      </c>
      <c r="Q757" s="0" t="n">
        <v>0</v>
      </c>
      <c r="R757" s="0" t="n">
        <v>0.0557</v>
      </c>
      <c r="S757" s="0" t="n">
        <v>1</v>
      </c>
      <c r="T757" s="0" t="n">
        <v>5476.7588</v>
      </c>
      <c r="U757" s="0" t="n">
        <v>0</v>
      </c>
      <c r="V757" s="0" t="n">
        <v>-5465.6294</v>
      </c>
      <c r="W757" s="0" t="n">
        <v>-11.4526</v>
      </c>
      <c r="X757" s="0" t="n">
        <v>-5964.7764</v>
      </c>
      <c r="Y757" s="0" t="n">
        <v>745.111</v>
      </c>
      <c r="Z757" s="0" t="n">
        <v>7283.8413</v>
      </c>
      <c r="AA757" s="0" t="n">
        <v>237.1258</v>
      </c>
      <c r="AB757" s="0" t="n">
        <v>48.6932</v>
      </c>
      <c r="AC757" s="0" t="n">
        <v>19.956</v>
      </c>
      <c r="AD757" s="0" t="n">
        <v>19.588</v>
      </c>
      <c r="AE757" s="0" t="n">
        <v>17.3089</v>
      </c>
      <c r="AF757" s="0" t="n">
        <v>0.0022</v>
      </c>
      <c r="AG757" s="0" t="n">
        <v>0.0622</v>
      </c>
      <c r="AH757" s="0" t="n">
        <v>26.9399</v>
      </c>
    </row>
    <row r="758" customFormat="false" ht="12.8" hidden="false" customHeight="false" outlineLevel="0" collapsed="false">
      <c r="A758" s="0" t="n">
        <v>16</v>
      </c>
      <c r="B758" s="0" t="n">
        <v>36</v>
      </c>
      <c r="C758" s="0" t="n">
        <v>58.5935</v>
      </c>
      <c r="D758" s="0" t="n">
        <v>39.0095</v>
      </c>
      <c r="E758" s="0" t="n">
        <v>0</v>
      </c>
      <c r="F758" s="0" t="n">
        <v>0</v>
      </c>
      <c r="G758" s="0" t="n">
        <v>0</v>
      </c>
      <c r="H758" s="0" t="n">
        <v>0</v>
      </c>
      <c r="I758" s="0" t="n">
        <v>0</v>
      </c>
      <c r="J758" s="0" t="n">
        <v>7.1726</v>
      </c>
      <c r="K758" s="0" t="n">
        <v>0</v>
      </c>
      <c r="L758" s="0" t="n">
        <v>0.0006</v>
      </c>
      <c r="M758" s="0" t="n">
        <v>0</v>
      </c>
      <c r="N758" s="0" t="n">
        <v>-0.017</v>
      </c>
      <c r="O758" s="0" t="n">
        <v>2.4376</v>
      </c>
      <c r="P758" s="0" t="n">
        <v>0.01</v>
      </c>
      <c r="Q758" s="0" t="n">
        <v>0</v>
      </c>
      <c r="R758" s="0" t="n">
        <v>0.0557</v>
      </c>
      <c r="S758" s="0" t="n">
        <v>1</v>
      </c>
      <c r="T758" s="0" t="n">
        <v>4310.9512</v>
      </c>
      <c r="U758" s="0" t="n">
        <v>0</v>
      </c>
      <c r="V758" s="0" t="n">
        <v>-4299.4937</v>
      </c>
      <c r="W758" s="0" t="n">
        <v>-11.8867</v>
      </c>
      <c r="X758" s="0" t="n">
        <v>-4591.0854</v>
      </c>
      <c r="Y758" s="0" t="n">
        <v>622.9075</v>
      </c>
      <c r="Z758" s="0" t="n">
        <v>5865.0518</v>
      </c>
      <c r="AA758" s="0" t="n">
        <v>150.9323</v>
      </c>
      <c r="AB758" s="0" t="n">
        <v>48.6932</v>
      </c>
      <c r="AC758" s="0" t="n">
        <v>20.154</v>
      </c>
      <c r="AD758" s="0" t="n">
        <v>19.8653</v>
      </c>
      <c r="AE758" s="0" t="n">
        <v>17.5215</v>
      </c>
      <c r="AF758" s="0" t="n">
        <v>0.0022</v>
      </c>
      <c r="AG758" s="0" t="n">
        <v>0.0622</v>
      </c>
      <c r="AH758" s="0" t="n">
        <v>32.2069</v>
      </c>
    </row>
    <row r="759" customFormat="false" ht="12.8" hidden="false" customHeight="false" outlineLevel="0" collapsed="false">
      <c r="A759" s="0" t="n">
        <v>16</v>
      </c>
      <c r="B759" s="0" t="n">
        <v>37</v>
      </c>
      <c r="C759" s="0" t="n">
        <v>58.5929</v>
      </c>
      <c r="D759" s="0" t="n">
        <v>39.0089</v>
      </c>
      <c r="E759" s="0" t="n">
        <v>0</v>
      </c>
      <c r="F759" s="0" t="n">
        <v>0</v>
      </c>
      <c r="G759" s="0" t="n">
        <v>0</v>
      </c>
      <c r="H759" s="0" t="n">
        <v>0</v>
      </c>
      <c r="I759" s="0" t="n">
        <v>0</v>
      </c>
      <c r="J759" s="0" t="n">
        <v>4.494</v>
      </c>
      <c r="K759" s="0" t="n">
        <v>0</v>
      </c>
      <c r="L759" s="0" t="n">
        <v>0.0006</v>
      </c>
      <c r="M759" s="0" t="n">
        <v>0</v>
      </c>
      <c r="N759" s="0" t="n">
        <v>-0.017</v>
      </c>
      <c r="O759" s="0" t="n">
        <v>2.4374</v>
      </c>
      <c r="P759" s="0" t="n">
        <v>0.01</v>
      </c>
      <c r="Q759" s="0" t="n">
        <v>0</v>
      </c>
      <c r="R759" s="0" t="n">
        <v>0.0557</v>
      </c>
      <c r="S759" s="0" t="n">
        <v>1</v>
      </c>
      <c r="T759" s="0" t="n">
        <v>1086.8652</v>
      </c>
      <c r="U759" s="0" t="n">
        <v>0</v>
      </c>
      <c r="V759" s="0" t="n">
        <v>-1077.1582</v>
      </c>
      <c r="W759" s="0" t="n">
        <v>-10.0803</v>
      </c>
      <c r="X759" s="0" t="n">
        <v>-801.2236</v>
      </c>
      <c r="Y759" s="0" t="n">
        <v>497.5733</v>
      </c>
      <c r="Z759" s="0" t="n">
        <v>2243.8816</v>
      </c>
      <c r="AA759" s="0" t="n">
        <v>76.0355</v>
      </c>
      <c r="AB759" s="0" t="n">
        <v>48.6932</v>
      </c>
      <c r="AC759" s="0" t="n">
        <v>19.758</v>
      </c>
      <c r="AD759" s="0" t="n">
        <v>19.6894</v>
      </c>
      <c r="AE759" s="0" t="n">
        <v>17.6441</v>
      </c>
      <c r="AF759" s="0" t="n">
        <v>0.0022</v>
      </c>
      <c r="AG759" s="0" t="n">
        <v>0.0622</v>
      </c>
      <c r="AH759" s="0" t="n">
        <v>20.9214</v>
      </c>
    </row>
    <row r="760" customFormat="false" ht="12.8" hidden="false" customHeight="false" outlineLevel="0" collapsed="false">
      <c r="A760" s="0" t="n">
        <v>16</v>
      </c>
      <c r="B760" s="0" t="n">
        <v>38</v>
      </c>
      <c r="C760" s="0" t="n">
        <v>58.5923</v>
      </c>
      <c r="D760" s="0" t="n">
        <v>39.0083</v>
      </c>
      <c r="E760" s="0" t="n">
        <v>0</v>
      </c>
      <c r="F760" s="0" t="n">
        <v>0</v>
      </c>
      <c r="G760" s="0" t="n">
        <v>0</v>
      </c>
      <c r="H760" s="0" t="n">
        <v>0</v>
      </c>
      <c r="I760" s="0" t="n">
        <v>0</v>
      </c>
      <c r="J760" s="0" t="n">
        <v>0</v>
      </c>
      <c r="K760" s="0" t="n">
        <v>0</v>
      </c>
      <c r="L760" s="0" t="n">
        <v>0.0006</v>
      </c>
      <c r="M760" s="0" t="n">
        <v>0</v>
      </c>
      <c r="N760" s="0" t="n">
        <v>-0.017</v>
      </c>
      <c r="O760" s="0" t="n">
        <v>2.4374</v>
      </c>
      <c r="P760" s="0" t="n">
        <v>0.01</v>
      </c>
      <c r="Q760" s="0" t="n">
        <v>0</v>
      </c>
      <c r="R760" s="0" t="n">
        <v>0.0557</v>
      </c>
      <c r="S760" s="0" t="n">
        <v>1</v>
      </c>
      <c r="T760" s="0" t="n">
        <v>13.6438</v>
      </c>
      <c r="U760" s="0" t="n">
        <v>0</v>
      </c>
      <c r="V760" s="0" t="n">
        <v>-4.799</v>
      </c>
      <c r="W760" s="0" t="n">
        <v>-9.309</v>
      </c>
      <c r="X760" s="0" t="n">
        <v>460.1004</v>
      </c>
      <c r="Y760" s="0" t="n">
        <v>473.1313</v>
      </c>
      <c r="Z760" s="0" t="n">
        <v>953.1229</v>
      </c>
      <c r="AA760" s="0" t="n">
        <v>51.8273</v>
      </c>
      <c r="AB760" s="0" t="n">
        <v>48.6932</v>
      </c>
      <c r="AC760" s="0" t="n">
        <v>19.647</v>
      </c>
      <c r="AD760" s="0" t="n">
        <v>19.6462</v>
      </c>
      <c r="AE760" s="0" t="n">
        <v>17.7419</v>
      </c>
      <c r="AF760" s="0" t="n">
        <v>0.0022</v>
      </c>
      <c r="AG760" s="0" t="n">
        <v>0.0622</v>
      </c>
      <c r="AH760" s="0" t="n">
        <v>0</v>
      </c>
    </row>
    <row r="761" customFormat="false" ht="12.8" hidden="false" customHeight="false" outlineLevel="0" collapsed="false">
      <c r="A761" s="0" t="n">
        <v>16</v>
      </c>
      <c r="B761" s="0" t="n">
        <v>39</v>
      </c>
      <c r="C761" s="0" t="n">
        <v>58.5918</v>
      </c>
      <c r="D761" s="0" t="n">
        <v>39.0078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0</v>
      </c>
      <c r="K761" s="0" t="n">
        <v>0</v>
      </c>
      <c r="L761" s="0" t="n">
        <v>0.0006</v>
      </c>
      <c r="M761" s="0" t="n">
        <v>0</v>
      </c>
      <c r="N761" s="0" t="n">
        <v>-0.017</v>
      </c>
      <c r="O761" s="0" t="n">
        <v>2.4374</v>
      </c>
      <c r="P761" s="0" t="n">
        <v>0.01</v>
      </c>
      <c r="Q761" s="0" t="n">
        <v>0</v>
      </c>
      <c r="R761" s="0" t="n">
        <v>0.0557</v>
      </c>
      <c r="S761" s="0" t="n">
        <v>1</v>
      </c>
      <c r="T761" s="0" t="n">
        <v>32.0753</v>
      </c>
      <c r="U761" s="0" t="n">
        <v>0</v>
      </c>
      <c r="V761" s="0" t="n">
        <v>-23.437</v>
      </c>
      <c r="W761" s="0" t="n">
        <v>-8.8104</v>
      </c>
      <c r="X761" s="0" t="n">
        <v>438.1131</v>
      </c>
      <c r="Y761" s="0" t="n">
        <v>450.9578</v>
      </c>
      <c r="Z761" s="0" t="n">
        <v>949.6131</v>
      </c>
      <c r="AA761" s="0" t="n">
        <v>29.7049</v>
      </c>
      <c r="AB761" s="0" t="n">
        <v>48.6932</v>
      </c>
      <c r="AC761" s="0" t="n">
        <v>19.639</v>
      </c>
      <c r="AD761" s="0" t="n">
        <v>19.6367</v>
      </c>
      <c r="AE761" s="0" t="n">
        <v>17.8285</v>
      </c>
      <c r="AF761" s="0" t="n">
        <v>0.0022</v>
      </c>
      <c r="AG761" s="0" t="n">
        <v>0.0622</v>
      </c>
      <c r="AH761" s="0" t="n">
        <v>0</v>
      </c>
    </row>
    <row r="762" customFormat="false" ht="12.8" hidden="false" customHeight="false" outlineLevel="0" collapsed="false">
      <c r="A762" s="0" t="n">
        <v>16</v>
      </c>
      <c r="B762" s="0" t="n">
        <v>40</v>
      </c>
      <c r="C762" s="0" t="n">
        <v>58.5912</v>
      </c>
      <c r="D762" s="0" t="n">
        <v>39.0072</v>
      </c>
      <c r="E762" s="0" t="n">
        <v>0</v>
      </c>
      <c r="F762" s="0" t="n">
        <v>0</v>
      </c>
      <c r="G762" s="0" t="n">
        <v>0</v>
      </c>
      <c r="H762" s="0" t="n">
        <v>0</v>
      </c>
      <c r="I762" s="0" t="n">
        <v>0</v>
      </c>
      <c r="J762" s="0" t="n">
        <v>0</v>
      </c>
      <c r="K762" s="0" t="n">
        <v>0</v>
      </c>
      <c r="L762" s="0" t="n">
        <v>0.0006</v>
      </c>
      <c r="M762" s="0" t="n">
        <v>0</v>
      </c>
      <c r="N762" s="0" t="n">
        <v>-0.017</v>
      </c>
      <c r="O762" s="0" t="n">
        <v>2.4374</v>
      </c>
      <c r="P762" s="0" t="n">
        <v>0.01</v>
      </c>
      <c r="Q762" s="0" t="n">
        <v>0</v>
      </c>
      <c r="R762" s="0" t="n">
        <v>0.0557</v>
      </c>
      <c r="S762" s="0" t="n">
        <v>1</v>
      </c>
      <c r="T762" s="0" t="n">
        <v>70.049</v>
      </c>
      <c r="U762" s="0" t="n">
        <v>0</v>
      </c>
      <c r="V762" s="0" t="n">
        <v>-62.7319</v>
      </c>
      <c r="W762" s="0" t="n">
        <v>-7.396</v>
      </c>
      <c r="X762" s="0" t="n">
        <v>390.5007</v>
      </c>
      <c r="Y762" s="0" t="n">
        <v>403.3269</v>
      </c>
      <c r="Z762" s="0" t="n">
        <v>958.1143</v>
      </c>
      <c r="AA762" s="0" t="n">
        <v>-16.7505</v>
      </c>
      <c r="AB762" s="0" t="n">
        <v>48.6932</v>
      </c>
      <c r="AC762" s="0" t="n">
        <v>19.425</v>
      </c>
      <c r="AD762" s="0" t="n">
        <v>19.4191</v>
      </c>
      <c r="AE762" s="0" t="n">
        <v>17.8576</v>
      </c>
      <c r="AF762" s="0" t="n">
        <v>0.0022</v>
      </c>
      <c r="AG762" s="0" t="n">
        <v>0.0622</v>
      </c>
      <c r="AH762" s="0" t="n">
        <v>0</v>
      </c>
    </row>
    <row r="763" customFormat="false" ht="12.8" hidden="false" customHeight="false" outlineLevel="0" collapsed="false">
      <c r="A763" s="0" t="n">
        <v>16</v>
      </c>
      <c r="B763" s="0" t="n">
        <v>41</v>
      </c>
      <c r="C763" s="0" t="n">
        <v>58.5906</v>
      </c>
      <c r="D763" s="0" t="n">
        <v>39.0066</v>
      </c>
      <c r="E763" s="0" t="n">
        <v>0</v>
      </c>
      <c r="F763" s="0" t="n">
        <v>0</v>
      </c>
      <c r="G763" s="0" t="n">
        <v>0</v>
      </c>
      <c r="H763" s="0" t="n">
        <v>0</v>
      </c>
      <c r="I763" s="0" t="n">
        <v>0</v>
      </c>
      <c r="J763" s="0" t="n">
        <v>0</v>
      </c>
      <c r="K763" s="0" t="n">
        <v>0</v>
      </c>
      <c r="L763" s="0" t="n">
        <v>0.0006</v>
      </c>
      <c r="M763" s="0" t="n">
        <v>0</v>
      </c>
      <c r="N763" s="0" t="n">
        <v>-0.017</v>
      </c>
      <c r="O763" s="0" t="n">
        <v>2.4374</v>
      </c>
      <c r="P763" s="0" t="n">
        <v>0.01</v>
      </c>
      <c r="Q763" s="0" t="n">
        <v>0</v>
      </c>
      <c r="R763" s="0" t="n">
        <v>0.0557</v>
      </c>
      <c r="S763" s="0" t="n">
        <v>1</v>
      </c>
      <c r="T763" s="0" t="n">
        <v>71.3363</v>
      </c>
      <c r="U763" s="0" t="n">
        <v>0</v>
      </c>
      <c r="V763" s="0" t="n">
        <v>-65.6802</v>
      </c>
      <c r="W763" s="0" t="n">
        <v>-5.7795</v>
      </c>
      <c r="X763" s="0" t="n">
        <v>385.0134</v>
      </c>
      <c r="Y763" s="0" t="n">
        <v>397.7306</v>
      </c>
      <c r="Z763" s="0" t="n">
        <v>958.4809</v>
      </c>
      <c r="AA763" s="0" t="n">
        <v>-20.6307</v>
      </c>
      <c r="AB763" s="0" t="n">
        <v>48.6932</v>
      </c>
      <c r="AC763" s="0" t="n">
        <v>19.107</v>
      </c>
      <c r="AD763" s="0" t="n">
        <v>19.1006</v>
      </c>
      <c r="AE763" s="0" t="n">
        <v>17.8269</v>
      </c>
      <c r="AF763" s="0" t="n">
        <v>0.0022</v>
      </c>
      <c r="AG763" s="0" t="n">
        <v>0.0622</v>
      </c>
      <c r="AH763" s="0" t="n">
        <v>0</v>
      </c>
    </row>
    <row r="764" customFormat="false" ht="12.8" hidden="false" customHeight="false" outlineLevel="0" collapsed="false">
      <c r="A764" s="0" t="n">
        <v>16</v>
      </c>
      <c r="B764" s="0" t="n">
        <v>42</v>
      </c>
      <c r="C764" s="0" t="n">
        <v>58.5901</v>
      </c>
      <c r="D764" s="0" t="n">
        <v>39.0061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0.0006</v>
      </c>
      <c r="M764" s="0" t="n">
        <v>0</v>
      </c>
      <c r="N764" s="0" t="n">
        <v>-0.017</v>
      </c>
      <c r="O764" s="0" t="n">
        <v>2.4374</v>
      </c>
      <c r="P764" s="0" t="n">
        <v>0.01</v>
      </c>
      <c r="Q764" s="0" t="n">
        <v>0</v>
      </c>
      <c r="R764" s="0" t="n">
        <v>0.0557</v>
      </c>
      <c r="S764" s="0" t="n">
        <v>1</v>
      </c>
      <c r="T764" s="0" t="n">
        <v>70.3321</v>
      </c>
      <c r="U764" s="0" t="n">
        <v>0</v>
      </c>
      <c r="V764" s="0" t="n">
        <v>-65.8449</v>
      </c>
      <c r="W764" s="0" t="n">
        <v>-4.5528</v>
      </c>
      <c r="X764" s="0" t="n">
        <v>382.9593</v>
      </c>
      <c r="Y764" s="0" t="n">
        <v>395.7881</v>
      </c>
      <c r="Z764" s="0" t="n">
        <v>953.5744</v>
      </c>
      <c r="AA764" s="0" t="n">
        <v>-20.992</v>
      </c>
      <c r="AB764" s="0" t="n">
        <v>48.6932</v>
      </c>
      <c r="AC764" s="0" t="n">
        <v>18.816</v>
      </c>
      <c r="AD764" s="0" t="n">
        <v>18.8061</v>
      </c>
      <c r="AE764" s="0" t="n">
        <v>17.7624</v>
      </c>
      <c r="AF764" s="0" t="n">
        <v>0.0022</v>
      </c>
      <c r="AG764" s="0" t="n">
        <v>0.0622</v>
      </c>
      <c r="AH764" s="0" t="n">
        <v>0</v>
      </c>
    </row>
    <row r="765" customFormat="false" ht="12.8" hidden="false" customHeight="false" outlineLevel="0" collapsed="false">
      <c r="A765" s="0" t="n">
        <v>16</v>
      </c>
      <c r="B765" s="0" t="n">
        <v>43</v>
      </c>
      <c r="C765" s="0" t="n">
        <v>58.5895</v>
      </c>
      <c r="D765" s="0" t="n">
        <v>39.0055</v>
      </c>
      <c r="E765" s="0" t="n">
        <v>0</v>
      </c>
      <c r="F765" s="0" t="n">
        <v>0</v>
      </c>
      <c r="G765" s="0" t="n">
        <v>0</v>
      </c>
      <c r="H765" s="0" t="n">
        <v>0</v>
      </c>
      <c r="I765" s="0" t="n">
        <v>0</v>
      </c>
      <c r="J765" s="0" t="n">
        <v>0</v>
      </c>
      <c r="K765" s="0" t="n">
        <v>0</v>
      </c>
      <c r="L765" s="0" t="n">
        <v>0.0006</v>
      </c>
      <c r="M765" s="0" t="n">
        <v>0</v>
      </c>
      <c r="N765" s="0" t="n">
        <v>-0.017</v>
      </c>
      <c r="O765" s="0" t="n">
        <v>2.4374</v>
      </c>
      <c r="P765" s="0" t="n">
        <v>0.01</v>
      </c>
      <c r="Q765" s="0" t="n">
        <v>0</v>
      </c>
      <c r="R765" s="0" t="n">
        <v>0.0557</v>
      </c>
      <c r="S765" s="0" t="n">
        <v>1</v>
      </c>
      <c r="T765" s="0" t="n">
        <v>70.7695</v>
      </c>
      <c r="U765" s="0" t="n">
        <v>0</v>
      </c>
      <c r="V765" s="0" t="n">
        <v>-66.0826</v>
      </c>
      <c r="W765" s="0" t="n">
        <v>-4.6425</v>
      </c>
      <c r="X765" s="0" t="n">
        <v>382.3944</v>
      </c>
      <c r="Y765" s="0" t="n">
        <v>395.3738</v>
      </c>
      <c r="Z765" s="0" t="n">
        <v>939.7579</v>
      </c>
      <c r="AA765" s="0" t="n">
        <v>-21.1638</v>
      </c>
      <c r="AB765" s="0" t="n">
        <v>48.6932</v>
      </c>
      <c r="AC765" s="0" t="n">
        <v>18.774</v>
      </c>
      <c r="AD765" s="0" t="n">
        <v>18.7609</v>
      </c>
      <c r="AE765" s="0" t="n">
        <v>17.7297</v>
      </c>
      <c r="AF765" s="0" t="n">
        <v>0.0022</v>
      </c>
      <c r="AG765" s="0" t="n">
        <v>0.0622</v>
      </c>
      <c r="AH765" s="0" t="n">
        <v>0</v>
      </c>
    </row>
    <row r="766" customFormat="false" ht="12.8" hidden="false" customHeight="false" outlineLevel="0" collapsed="false">
      <c r="A766" s="0" t="n">
        <v>16</v>
      </c>
      <c r="B766" s="0" t="n">
        <v>44</v>
      </c>
      <c r="C766" s="0" t="n">
        <v>58.5889</v>
      </c>
      <c r="D766" s="0" t="n">
        <v>39.0049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0</v>
      </c>
      <c r="K766" s="0" t="n">
        <v>0</v>
      </c>
      <c r="L766" s="0" t="n">
        <v>0.0006</v>
      </c>
      <c r="M766" s="0" t="n">
        <v>0</v>
      </c>
      <c r="N766" s="0" t="n">
        <v>-0.017</v>
      </c>
      <c r="O766" s="0" t="n">
        <v>2.4374</v>
      </c>
      <c r="P766" s="0" t="n">
        <v>0.01</v>
      </c>
      <c r="Q766" s="0" t="n">
        <v>0</v>
      </c>
      <c r="R766" s="0" t="n">
        <v>0.0557</v>
      </c>
      <c r="S766" s="0" t="n">
        <v>1</v>
      </c>
      <c r="T766" s="0" t="n">
        <v>71.2677</v>
      </c>
      <c r="U766" s="0" t="n">
        <v>0</v>
      </c>
      <c r="V766" s="0" t="n">
        <v>-66.2953</v>
      </c>
      <c r="W766" s="0" t="n">
        <v>-4.9737</v>
      </c>
      <c r="X766" s="0" t="n">
        <v>382.387</v>
      </c>
      <c r="Y766" s="0" t="n">
        <v>395.8147</v>
      </c>
      <c r="Z766" s="0" t="n">
        <v>938.5173</v>
      </c>
      <c r="AA766" s="0" t="n">
        <v>-20.9294</v>
      </c>
      <c r="AB766" s="0" t="n">
        <v>48.6932</v>
      </c>
      <c r="AC766" s="0" t="n">
        <v>18.821</v>
      </c>
      <c r="AD766" s="0" t="n">
        <v>18.7994</v>
      </c>
      <c r="AE766" s="0" t="n">
        <v>17.7305</v>
      </c>
      <c r="AF766" s="0" t="n">
        <v>0.0022</v>
      </c>
      <c r="AG766" s="0" t="n">
        <v>0.0622</v>
      </c>
      <c r="AH766" s="0" t="n">
        <v>0</v>
      </c>
    </row>
    <row r="767" customFormat="false" ht="12.8" hidden="false" customHeight="false" outlineLevel="0" collapsed="false">
      <c r="A767" s="0" t="n">
        <v>16</v>
      </c>
      <c r="B767" s="0" t="n">
        <v>45</v>
      </c>
      <c r="C767" s="0" t="n">
        <v>58.5884</v>
      </c>
      <c r="D767" s="0" t="n">
        <v>39.0044</v>
      </c>
      <c r="E767" s="0" t="n">
        <v>0</v>
      </c>
      <c r="F767" s="0" t="n">
        <v>0</v>
      </c>
      <c r="G767" s="0" t="n">
        <v>0</v>
      </c>
      <c r="H767" s="0" t="n">
        <v>0</v>
      </c>
      <c r="I767" s="0" t="n">
        <v>0</v>
      </c>
      <c r="J767" s="0" t="n">
        <v>0</v>
      </c>
      <c r="K767" s="0" t="n">
        <v>0</v>
      </c>
      <c r="L767" s="0" t="n">
        <v>0.0006</v>
      </c>
      <c r="M767" s="0" t="n">
        <v>0</v>
      </c>
      <c r="N767" s="0" t="n">
        <v>-0.017</v>
      </c>
      <c r="O767" s="0" t="n">
        <v>2.4374</v>
      </c>
      <c r="P767" s="0" t="n">
        <v>0.01</v>
      </c>
      <c r="Q767" s="0" t="n">
        <v>0</v>
      </c>
      <c r="R767" s="0" t="n">
        <v>0.0557</v>
      </c>
      <c r="S767" s="0" t="n">
        <v>1</v>
      </c>
      <c r="T767" s="0" t="n">
        <v>70.8558</v>
      </c>
      <c r="U767" s="0" t="n">
        <v>0</v>
      </c>
      <c r="V767" s="0" t="n">
        <v>-66.3577</v>
      </c>
      <c r="W767" s="0" t="n">
        <v>-4.4797</v>
      </c>
      <c r="X767" s="0" t="n">
        <v>381.6489</v>
      </c>
      <c r="Y767" s="0" t="n">
        <v>395.2582</v>
      </c>
      <c r="Z767" s="0" t="n">
        <v>946.7734</v>
      </c>
      <c r="AA767" s="0" t="n">
        <v>-20.9209</v>
      </c>
      <c r="AB767" s="0" t="n">
        <v>48.6932</v>
      </c>
      <c r="AC767" s="0" t="n">
        <v>18.71</v>
      </c>
      <c r="AD767" s="0" t="n">
        <v>18.6939</v>
      </c>
      <c r="AE767" s="0" t="n">
        <v>17.7165</v>
      </c>
      <c r="AF767" s="0" t="n">
        <v>0.0022</v>
      </c>
      <c r="AG767" s="0" t="n">
        <v>0.0622</v>
      </c>
      <c r="AH767" s="0" t="n">
        <v>0</v>
      </c>
    </row>
    <row r="768" customFormat="false" ht="12.8" hidden="false" customHeight="false" outlineLevel="0" collapsed="false">
      <c r="A768" s="0" t="n">
        <v>16</v>
      </c>
      <c r="B768" s="0" t="n">
        <v>46</v>
      </c>
      <c r="C768" s="0" t="n">
        <v>58.5878</v>
      </c>
      <c r="D768" s="0" t="n">
        <v>39.0038</v>
      </c>
      <c r="E768" s="0" t="n">
        <v>0</v>
      </c>
      <c r="F768" s="0" t="n">
        <v>0</v>
      </c>
      <c r="G768" s="0" t="n">
        <v>0</v>
      </c>
      <c r="H768" s="0" t="n">
        <v>0</v>
      </c>
      <c r="I768" s="0" t="n">
        <v>0</v>
      </c>
      <c r="J768" s="0" t="n">
        <v>0</v>
      </c>
      <c r="K768" s="0" t="n">
        <v>0</v>
      </c>
      <c r="L768" s="0" t="n">
        <v>0.0006</v>
      </c>
      <c r="M768" s="0" t="n">
        <v>0</v>
      </c>
      <c r="N768" s="0" t="n">
        <v>-0.017</v>
      </c>
      <c r="O768" s="0" t="n">
        <v>2.4374</v>
      </c>
      <c r="P768" s="0" t="n">
        <v>0.01</v>
      </c>
      <c r="Q768" s="0" t="n">
        <v>0</v>
      </c>
      <c r="R768" s="0" t="n">
        <v>0.0557</v>
      </c>
      <c r="S768" s="0" t="n">
        <v>1</v>
      </c>
      <c r="T768" s="0" t="n">
        <v>67.817</v>
      </c>
      <c r="U768" s="0" t="n">
        <v>0</v>
      </c>
      <c r="V768" s="0" t="n">
        <v>-66.0753</v>
      </c>
      <c r="W768" s="0" t="n">
        <v>-1.7208</v>
      </c>
      <c r="X768" s="0" t="n">
        <v>378.1664</v>
      </c>
      <c r="Y768" s="0" t="n">
        <v>391.8874</v>
      </c>
      <c r="Z768" s="0" t="n">
        <v>967.1565</v>
      </c>
      <c r="AA768" s="0" t="n">
        <v>-21.0491</v>
      </c>
      <c r="AB768" s="0" t="n">
        <v>48.6932</v>
      </c>
      <c r="AC768" s="0" t="n">
        <v>18.108</v>
      </c>
      <c r="AD768" s="0" t="n">
        <v>18.0866</v>
      </c>
      <c r="AE768" s="0" t="n">
        <v>17.5794</v>
      </c>
      <c r="AF768" s="0" t="n">
        <v>0.0022</v>
      </c>
      <c r="AG768" s="0" t="n">
        <v>0.0622</v>
      </c>
      <c r="AH768" s="0" t="n">
        <v>0</v>
      </c>
    </row>
    <row r="769" customFormat="false" ht="12.8" hidden="false" customHeight="false" outlineLevel="0" collapsed="false">
      <c r="A769" s="0" t="n">
        <v>16</v>
      </c>
      <c r="B769" s="0" t="n">
        <v>47</v>
      </c>
      <c r="C769" s="0" t="n">
        <v>58.5872</v>
      </c>
      <c r="D769" s="0" t="n">
        <v>39.0032</v>
      </c>
      <c r="E769" s="0" t="n">
        <v>0</v>
      </c>
      <c r="F769" s="0" t="n">
        <v>0</v>
      </c>
      <c r="G769" s="0" t="n">
        <v>0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0.0006</v>
      </c>
      <c r="M769" s="0" t="n">
        <v>0</v>
      </c>
      <c r="N769" s="0" t="n">
        <v>-0.017</v>
      </c>
      <c r="O769" s="0" t="n">
        <v>2.4374</v>
      </c>
      <c r="P769" s="0" t="n">
        <v>0.01</v>
      </c>
      <c r="Q769" s="0" t="n">
        <v>0</v>
      </c>
      <c r="R769" s="0" t="n">
        <v>0.0557</v>
      </c>
      <c r="S769" s="0" t="n">
        <v>1</v>
      </c>
      <c r="T769" s="0" t="n">
        <v>66.7294</v>
      </c>
      <c r="U769" s="0" t="n">
        <v>0</v>
      </c>
      <c r="V769" s="0" t="n">
        <v>-65.9543</v>
      </c>
      <c r="W769" s="0" t="n">
        <v>-0.7654</v>
      </c>
      <c r="X769" s="0" t="n">
        <v>376.1675</v>
      </c>
      <c r="Y769" s="0" t="n">
        <v>390.0052</v>
      </c>
      <c r="Z769" s="0" t="n">
        <v>948.0788</v>
      </c>
      <c r="AA769" s="0" t="n">
        <v>-21.1114</v>
      </c>
      <c r="AB769" s="0" t="n">
        <v>48.6932</v>
      </c>
      <c r="AC769" s="0" t="n">
        <v>17.768</v>
      </c>
      <c r="AD769" s="0" t="n">
        <v>17.744</v>
      </c>
      <c r="AE769" s="0" t="n">
        <v>17.4283</v>
      </c>
      <c r="AF769" s="0" t="n">
        <v>0.0022</v>
      </c>
      <c r="AG769" s="0" t="n">
        <v>0.0622</v>
      </c>
      <c r="AH769" s="0" t="n">
        <v>0</v>
      </c>
    </row>
    <row r="770" customFormat="false" ht="12.8" hidden="false" customHeight="false" outlineLevel="0" collapsed="false">
      <c r="A770" s="0" t="n">
        <v>16</v>
      </c>
      <c r="B770" s="0" t="n">
        <v>48</v>
      </c>
      <c r="C770" s="0" t="n">
        <v>58.5867</v>
      </c>
      <c r="D770" s="0" t="n">
        <v>39.0027</v>
      </c>
      <c r="E770" s="0" t="n">
        <v>0</v>
      </c>
      <c r="F770" s="0" t="n">
        <v>0</v>
      </c>
      <c r="G770" s="0" t="n">
        <v>0</v>
      </c>
      <c r="H770" s="0" t="n">
        <v>0</v>
      </c>
      <c r="I770" s="0" t="n">
        <v>0</v>
      </c>
      <c r="J770" s="0" t="n">
        <v>0</v>
      </c>
      <c r="K770" s="0" t="n">
        <v>0</v>
      </c>
      <c r="L770" s="0" t="n">
        <v>0.0006</v>
      </c>
      <c r="M770" s="0" t="n">
        <v>0</v>
      </c>
      <c r="N770" s="0" t="n">
        <v>-0.017</v>
      </c>
      <c r="O770" s="0" t="n">
        <v>2.4374</v>
      </c>
      <c r="P770" s="0" t="n">
        <v>0.01</v>
      </c>
      <c r="Q770" s="0" t="n">
        <v>0</v>
      </c>
      <c r="R770" s="0" t="n">
        <v>0.0557</v>
      </c>
      <c r="S770" s="0" t="n">
        <v>1</v>
      </c>
      <c r="T770" s="0" t="n">
        <v>63.5016</v>
      </c>
      <c r="U770" s="0" t="n">
        <v>0</v>
      </c>
      <c r="V770" s="0" t="n">
        <v>-65.1543</v>
      </c>
      <c r="W770" s="0" t="n">
        <v>1.5864</v>
      </c>
      <c r="X770" s="0" t="n">
        <v>373.0233</v>
      </c>
      <c r="Y770" s="0" t="n">
        <v>387.0203</v>
      </c>
      <c r="Z770" s="0" t="n">
        <v>958.1054</v>
      </c>
      <c r="AA770" s="0" t="n">
        <v>-20.6237</v>
      </c>
      <c r="AB770" s="0" t="n">
        <v>48.6932</v>
      </c>
      <c r="AC770" s="0" t="n">
        <v>17.099</v>
      </c>
      <c r="AD770" s="0" t="n">
        <v>17.0871</v>
      </c>
      <c r="AE770" s="0" t="n">
        <v>17.1924</v>
      </c>
      <c r="AF770" s="0" t="n">
        <v>0.0022</v>
      </c>
      <c r="AG770" s="0" t="n">
        <v>0.0622</v>
      </c>
      <c r="AH770" s="0" t="n">
        <v>0</v>
      </c>
    </row>
    <row r="771" customFormat="false" ht="12.8" hidden="false" customHeight="false" outlineLevel="0" collapsed="false">
      <c r="A771" s="0" t="n">
        <v>17</v>
      </c>
      <c r="B771" s="0" t="n">
        <v>1</v>
      </c>
      <c r="C771" s="0" t="n">
        <v>58.5861</v>
      </c>
      <c r="D771" s="0" t="n">
        <v>39.0021</v>
      </c>
      <c r="E771" s="0" t="n">
        <v>0</v>
      </c>
      <c r="F771" s="0" t="n">
        <v>0</v>
      </c>
      <c r="G771" s="0" t="n">
        <v>0</v>
      </c>
      <c r="H771" s="0" t="n">
        <v>0</v>
      </c>
      <c r="I771" s="0" t="n">
        <v>0</v>
      </c>
      <c r="J771" s="0" t="n">
        <v>0</v>
      </c>
      <c r="K771" s="0" t="n">
        <v>0</v>
      </c>
      <c r="L771" s="0" t="n">
        <v>0.0006</v>
      </c>
      <c r="M771" s="0" t="n">
        <v>0</v>
      </c>
      <c r="N771" s="0" t="n">
        <v>-0.017</v>
      </c>
      <c r="O771" s="0" t="n">
        <v>2.4374</v>
      </c>
      <c r="P771" s="0" t="n">
        <v>0.01</v>
      </c>
      <c r="Q771" s="0" t="n">
        <v>0</v>
      </c>
      <c r="R771" s="0" t="n">
        <v>0.0557</v>
      </c>
      <c r="S771" s="0" t="n">
        <v>1</v>
      </c>
      <c r="T771" s="0" t="n">
        <v>59.3947</v>
      </c>
      <c r="U771" s="0" t="n">
        <v>0</v>
      </c>
      <c r="V771" s="0" t="n">
        <v>-64.0927</v>
      </c>
      <c r="W771" s="0" t="n">
        <v>4.7364</v>
      </c>
      <c r="X771" s="0" t="n">
        <v>368.6388</v>
      </c>
      <c r="Y771" s="0" t="n">
        <v>382.8811</v>
      </c>
      <c r="Z771" s="0" t="n">
        <v>961.4275</v>
      </c>
      <c r="AA771" s="0" t="n">
        <v>-19.9744</v>
      </c>
      <c r="AB771" s="0" t="n">
        <v>48.6932</v>
      </c>
      <c r="AC771" s="0" t="n">
        <v>16.181</v>
      </c>
      <c r="AD771" s="0" t="n">
        <v>16.1738</v>
      </c>
      <c r="AE771" s="0" t="n">
        <v>16.8444</v>
      </c>
      <c r="AF771" s="0" t="n">
        <v>0.0022</v>
      </c>
      <c r="AG771" s="0" t="n">
        <v>0.0622</v>
      </c>
      <c r="AH771" s="0" t="n">
        <v>0</v>
      </c>
    </row>
    <row r="772" customFormat="false" ht="12.8" hidden="false" customHeight="false" outlineLevel="0" collapsed="false">
      <c r="A772" s="0" t="n">
        <v>17</v>
      </c>
      <c r="B772" s="0" t="n">
        <v>2</v>
      </c>
      <c r="C772" s="0" t="n">
        <v>58.5855</v>
      </c>
      <c r="D772" s="0" t="n">
        <v>39.0015</v>
      </c>
      <c r="E772" s="0" t="n">
        <v>0</v>
      </c>
      <c r="F772" s="0" t="n">
        <v>0</v>
      </c>
      <c r="G772" s="0" t="n">
        <v>0</v>
      </c>
      <c r="H772" s="0" t="n">
        <v>0</v>
      </c>
      <c r="I772" s="0" t="n">
        <v>0</v>
      </c>
      <c r="J772" s="0" t="n">
        <v>0</v>
      </c>
      <c r="K772" s="0" t="n">
        <v>0</v>
      </c>
      <c r="L772" s="0" t="n">
        <v>0.0006</v>
      </c>
      <c r="M772" s="0" t="n">
        <v>0</v>
      </c>
      <c r="N772" s="0" t="n">
        <v>-0.017</v>
      </c>
      <c r="O772" s="0" t="n">
        <v>2.4374</v>
      </c>
      <c r="P772" s="0" t="n">
        <v>0.01</v>
      </c>
      <c r="Q772" s="0" t="n">
        <v>0</v>
      </c>
      <c r="R772" s="0" t="n">
        <v>0.0557</v>
      </c>
      <c r="S772" s="0" t="n">
        <v>1</v>
      </c>
      <c r="T772" s="0" t="n">
        <v>60.6249</v>
      </c>
      <c r="U772" s="0" t="n">
        <v>0</v>
      </c>
      <c r="V772" s="0" t="n">
        <v>-64.2353</v>
      </c>
      <c r="W772" s="0" t="n">
        <v>3.5036</v>
      </c>
      <c r="X772" s="0" t="n">
        <v>367.9626</v>
      </c>
      <c r="Y772" s="0" t="n">
        <v>382.3504</v>
      </c>
      <c r="Z772" s="0" t="n">
        <v>915.2657</v>
      </c>
      <c r="AA772" s="0" t="n">
        <v>-20.0728</v>
      </c>
      <c r="AB772" s="0" t="n">
        <v>48.6932</v>
      </c>
      <c r="AC772" s="0" t="n">
        <v>16.099</v>
      </c>
      <c r="AD772" s="0" t="n">
        <v>16.0909</v>
      </c>
      <c r="AE772" s="0" t="n">
        <v>16.6125</v>
      </c>
      <c r="AF772" s="0" t="n">
        <v>0.0022</v>
      </c>
      <c r="AG772" s="0" t="n">
        <v>0.0622</v>
      </c>
      <c r="AH772" s="0" t="n">
        <v>0</v>
      </c>
    </row>
    <row r="773" customFormat="false" ht="12.8" hidden="false" customHeight="false" outlineLevel="0" collapsed="false">
      <c r="A773" s="0" t="n">
        <v>17</v>
      </c>
      <c r="B773" s="0" t="n">
        <v>3</v>
      </c>
      <c r="C773" s="0" t="n">
        <v>58.585</v>
      </c>
      <c r="D773" s="0" t="n">
        <v>39.001</v>
      </c>
      <c r="E773" s="0" t="n">
        <v>0</v>
      </c>
      <c r="F773" s="0" t="n">
        <v>0</v>
      </c>
      <c r="G773" s="0" t="n">
        <v>0</v>
      </c>
      <c r="H773" s="0" t="n">
        <v>0</v>
      </c>
      <c r="I773" s="0" t="n">
        <v>0</v>
      </c>
      <c r="J773" s="0" t="n">
        <v>0</v>
      </c>
      <c r="K773" s="0" t="n">
        <v>0</v>
      </c>
      <c r="L773" s="0" t="n">
        <v>0.0006</v>
      </c>
      <c r="M773" s="0" t="n">
        <v>0</v>
      </c>
      <c r="N773" s="0" t="n">
        <v>-0.017</v>
      </c>
      <c r="O773" s="0" t="n">
        <v>2.4374</v>
      </c>
      <c r="P773" s="0" t="n">
        <v>0.01</v>
      </c>
      <c r="Q773" s="0" t="n">
        <v>0</v>
      </c>
      <c r="R773" s="0" t="n">
        <v>0.0557</v>
      </c>
      <c r="S773" s="0" t="n">
        <v>1</v>
      </c>
      <c r="T773" s="0" t="n">
        <v>59.5411</v>
      </c>
      <c r="U773" s="0" t="n">
        <v>0</v>
      </c>
      <c r="V773" s="0" t="n">
        <v>-63.6574</v>
      </c>
      <c r="W773" s="0" t="n">
        <v>4.1818</v>
      </c>
      <c r="X773" s="0" t="n">
        <v>366.3303</v>
      </c>
      <c r="Y773" s="0" t="n">
        <v>380.8483</v>
      </c>
      <c r="Z773" s="0" t="n">
        <v>927.2419</v>
      </c>
      <c r="AA773" s="0" t="n">
        <v>-19.6096</v>
      </c>
      <c r="AB773" s="0" t="n">
        <v>48.6932</v>
      </c>
      <c r="AC773" s="0" t="n">
        <v>15.722</v>
      </c>
      <c r="AD773" s="0" t="n">
        <v>15.7132</v>
      </c>
      <c r="AE773" s="0" t="n">
        <v>16.3752</v>
      </c>
      <c r="AF773" s="0" t="n">
        <v>0.0022</v>
      </c>
      <c r="AG773" s="0" t="n">
        <v>0.0622</v>
      </c>
      <c r="AH773" s="0" t="n">
        <v>0</v>
      </c>
    </row>
    <row r="774" customFormat="false" ht="12.8" hidden="false" customHeight="false" outlineLevel="0" collapsed="false">
      <c r="A774" s="0" t="n">
        <v>17</v>
      </c>
      <c r="B774" s="0" t="n">
        <v>4</v>
      </c>
      <c r="C774" s="0" t="n">
        <v>58.5844</v>
      </c>
      <c r="D774" s="0" t="n">
        <v>39.0004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0</v>
      </c>
      <c r="K774" s="0" t="n">
        <v>0</v>
      </c>
      <c r="L774" s="0" t="n">
        <v>0.0006</v>
      </c>
      <c r="M774" s="0" t="n">
        <v>0</v>
      </c>
      <c r="N774" s="0" t="n">
        <v>-0.017</v>
      </c>
      <c r="O774" s="0" t="n">
        <v>2.4374</v>
      </c>
      <c r="P774" s="0" t="n">
        <v>0.01</v>
      </c>
      <c r="Q774" s="0" t="n">
        <v>0</v>
      </c>
      <c r="R774" s="0" t="n">
        <v>0.0557</v>
      </c>
      <c r="S774" s="0" t="n">
        <v>1</v>
      </c>
      <c r="T774" s="0" t="n">
        <v>59.6695</v>
      </c>
      <c r="U774" s="0" t="n">
        <v>0</v>
      </c>
      <c r="V774" s="0" t="n">
        <v>-63.31</v>
      </c>
      <c r="W774" s="0" t="n">
        <v>3.5311</v>
      </c>
      <c r="X774" s="0" t="n">
        <v>366.1437</v>
      </c>
      <c r="Y774" s="0" t="n">
        <v>380.7831</v>
      </c>
      <c r="Z774" s="0" t="n">
        <v>911.4386</v>
      </c>
      <c r="AA774" s="0" t="n">
        <v>-19.1688</v>
      </c>
      <c r="AB774" s="0" t="n">
        <v>48.6932</v>
      </c>
      <c r="AC774" s="0" t="n">
        <v>15.623</v>
      </c>
      <c r="AD774" s="0" t="n">
        <v>15.6157</v>
      </c>
      <c r="AE774" s="0" t="n">
        <v>16.1966</v>
      </c>
      <c r="AF774" s="0" t="n">
        <v>0.0022</v>
      </c>
      <c r="AG774" s="0" t="n">
        <v>0.0622</v>
      </c>
      <c r="AH774" s="0" t="n">
        <v>0</v>
      </c>
    </row>
    <row r="775" customFormat="false" ht="12.8" hidden="false" customHeight="false" outlineLevel="0" collapsed="false">
      <c r="A775" s="0" t="n">
        <v>17</v>
      </c>
      <c r="B775" s="0" t="n">
        <v>5</v>
      </c>
      <c r="C775" s="0" t="n">
        <v>58.5838</v>
      </c>
      <c r="D775" s="0" t="n">
        <v>38.9998</v>
      </c>
      <c r="E775" s="0" t="n">
        <v>0</v>
      </c>
      <c r="F775" s="0" t="n">
        <v>0</v>
      </c>
      <c r="G775" s="0" t="n">
        <v>0</v>
      </c>
      <c r="H775" s="0" t="n">
        <v>0</v>
      </c>
      <c r="I775" s="0" t="n">
        <v>0</v>
      </c>
      <c r="J775" s="0" t="n">
        <v>0</v>
      </c>
      <c r="K775" s="0" t="n">
        <v>0</v>
      </c>
      <c r="L775" s="0" t="n">
        <v>0.0006</v>
      </c>
      <c r="M775" s="0" t="n">
        <v>0</v>
      </c>
      <c r="N775" s="0" t="n">
        <v>-0.017</v>
      </c>
      <c r="O775" s="0" t="n">
        <v>2.4374</v>
      </c>
      <c r="P775" s="0" t="n">
        <v>0.01</v>
      </c>
      <c r="Q775" s="0" t="n">
        <v>0</v>
      </c>
      <c r="R775" s="0" t="n">
        <v>0.0557</v>
      </c>
      <c r="S775" s="0" t="n">
        <v>1</v>
      </c>
      <c r="T775" s="0" t="n">
        <v>59.0063</v>
      </c>
      <c r="U775" s="0" t="n">
        <v>0</v>
      </c>
      <c r="V775" s="0" t="n">
        <v>-62.8474</v>
      </c>
      <c r="W775" s="0" t="n">
        <v>3.7825</v>
      </c>
      <c r="X775" s="0" t="n">
        <v>365.2702</v>
      </c>
      <c r="Y775" s="0" t="n">
        <v>380.0213</v>
      </c>
      <c r="Z775" s="0" t="n">
        <v>916.5022</v>
      </c>
      <c r="AA775" s="0" t="n">
        <v>-18.7256</v>
      </c>
      <c r="AB775" s="0" t="n">
        <v>48.6932</v>
      </c>
      <c r="AC775" s="0" t="n">
        <v>15.39</v>
      </c>
      <c r="AD775" s="0" t="n">
        <v>15.3831</v>
      </c>
      <c r="AE775" s="0" t="n">
        <v>16.0208</v>
      </c>
      <c r="AF775" s="0" t="n">
        <v>0.0022</v>
      </c>
      <c r="AG775" s="0" t="n">
        <v>0.0622</v>
      </c>
      <c r="AH775" s="0" t="n">
        <v>0</v>
      </c>
    </row>
    <row r="776" customFormat="false" ht="12.8" hidden="false" customHeight="false" outlineLevel="0" collapsed="false">
      <c r="A776" s="0" t="n">
        <v>17</v>
      </c>
      <c r="B776" s="0" t="n">
        <v>6</v>
      </c>
      <c r="C776" s="0" t="n">
        <v>58.5833</v>
      </c>
      <c r="D776" s="0" t="n">
        <v>38.9993</v>
      </c>
      <c r="E776" s="0" t="n">
        <v>0</v>
      </c>
      <c r="F776" s="0" t="n">
        <v>0</v>
      </c>
      <c r="G776" s="0" t="n">
        <v>0</v>
      </c>
      <c r="H776" s="0" t="n">
        <v>0</v>
      </c>
      <c r="I776" s="0" t="n">
        <v>0</v>
      </c>
      <c r="J776" s="0" t="n">
        <v>0</v>
      </c>
      <c r="K776" s="0" t="n">
        <v>0</v>
      </c>
      <c r="L776" s="0" t="n">
        <v>0.0006</v>
      </c>
      <c r="M776" s="0" t="n">
        <v>0</v>
      </c>
      <c r="N776" s="0" t="n">
        <v>-0.017</v>
      </c>
      <c r="O776" s="0" t="n">
        <v>2.4374</v>
      </c>
      <c r="P776" s="0" t="n">
        <v>0.01</v>
      </c>
      <c r="Q776" s="0" t="n">
        <v>0</v>
      </c>
      <c r="R776" s="0" t="n">
        <v>0.0557</v>
      </c>
      <c r="S776" s="0" t="n">
        <v>1</v>
      </c>
      <c r="T776" s="0" t="n">
        <v>60.2478</v>
      </c>
      <c r="U776" s="0" t="n">
        <v>0</v>
      </c>
      <c r="V776" s="0" t="n">
        <v>-63.7012</v>
      </c>
      <c r="W776" s="0" t="n">
        <v>3.4731</v>
      </c>
      <c r="X776" s="0" t="n">
        <v>363.6006</v>
      </c>
      <c r="Y776" s="0" t="n">
        <v>378.3697</v>
      </c>
      <c r="Z776" s="0" t="n">
        <v>908.3311</v>
      </c>
      <c r="AA776" s="0" t="n">
        <v>-19.8118</v>
      </c>
      <c r="AB776" s="0" t="n">
        <v>48.6932</v>
      </c>
      <c r="AC776" s="0" t="n">
        <v>15.282</v>
      </c>
      <c r="AD776" s="0" t="n">
        <v>15.2739</v>
      </c>
      <c r="AE776" s="0" t="n">
        <v>15.875</v>
      </c>
      <c r="AF776" s="0" t="n">
        <v>0.0022</v>
      </c>
      <c r="AG776" s="0" t="n">
        <v>0.0622</v>
      </c>
      <c r="AH776" s="0" t="n">
        <v>0</v>
      </c>
    </row>
    <row r="777" customFormat="false" ht="12.8" hidden="false" customHeight="false" outlineLevel="0" collapsed="false">
      <c r="A777" s="0" t="n">
        <v>17</v>
      </c>
      <c r="B777" s="0" t="n">
        <v>7</v>
      </c>
      <c r="C777" s="0" t="n">
        <v>58.5827</v>
      </c>
      <c r="D777" s="0" t="n">
        <v>38.9987</v>
      </c>
      <c r="E777" s="0" t="n">
        <v>0</v>
      </c>
      <c r="F777" s="0" t="n">
        <v>0</v>
      </c>
      <c r="G777" s="0" t="n">
        <v>0</v>
      </c>
      <c r="H777" s="0" t="n">
        <v>0</v>
      </c>
      <c r="I777" s="0" t="n">
        <v>0</v>
      </c>
      <c r="J777" s="0" t="n">
        <v>0</v>
      </c>
      <c r="K777" s="0" t="n">
        <v>0</v>
      </c>
      <c r="L777" s="0" t="n">
        <v>0.0006</v>
      </c>
      <c r="M777" s="0" t="n">
        <v>0</v>
      </c>
      <c r="N777" s="0" t="n">
        <v>-0.017</v>
      </c>
      <c r="O777" s="0" t="n">
        <v>2.4374</v>
      </c>
      <c r="P777" s="0" t="n">
        <v>0.01</v>
      </c>
      <c r="Q777" s="0" t="n">
        <v>0</v>
      </c>
      <c r="R777" s="0" t="n">
        <v>0.0557</v>
      </c>
      <c r="S777" s="0" t="n">
        <v>1</v>
      </c>
      <c r="T777" s="0" t="n">
        <v>60.2375</v>
      </c>
      <c r="U777" s="0" t="n">
        <v>0</v>
      </c>
      <c r="V777" s="0" t="n">
        <v>-63.735</v>
      </c>
      <c r="W777" s="0" t="n">
        <v>3.4118</v>
      </c>
      <c r="X777" s="0" t="n">
        <v>362.755</v>
      </c>
      <c r="Y777" s="0" t="n">
        <v>377.5247</v>
      </c>
      <c r="Z777" s="0" t="n">
        <v>907.8132</v>
      </c>
      <c r="AA777" s="0" t="n">
        <v>-19.9719</v>
      </c>
      <c r="AB777" s="0" t="n">
        <v>48.6932</v>
      </c>
      <c r="AC777" s="0" t="n">
        <v>15.149</v>
      </c>
      <c r="AD777" s="0" t="n">
        <v>15.1413</v>
      </c>
      <c r="AE777" s="0" t="n">
        <v>15.7418</v>
      </c>
      <c r="AF777" s="0" t="n">
        <v>0.0022</v>
      </c>
      <c r="AG777" s="0" t="n">
        <v>0.0622</v>
      </c>
      <c r="AH777" s="0" t="n">
        <v>0</v>
      </c>
    </row>
    <row r="778" customFormat="false" ht="12.8" hidden="false" customHeight="false" outlineLevel="0" collapsed="false">
      <c r="A778" s="0" t="n">
        <v>17</v>
      </c>
      <c r="B778" s="0" t="n">
        <v>8</v>
      </c>
      <c r="C778" s="0" t="n">
        <v>58.5821</v>
      </c>
      <c r="D778" s="0" t="n">
        <v>38.9981</v>
      </c>
      <c r="E778" s="0" t="n">
        <v>0</v>
      </c>
      <c r="F778" s="0" t="n">
        <v>0</v>
      </c>
      <c r="G778" s="0" t="n">
        <v>0</v>
      </c>
      <c r="H778" s="0" t="n">
        <v>0</v>
      </c>
      <c r="I778" s="0" t="n">
        <v>0</v>
      </c>
      <c r="J778" s="0" t="n">
        <v>0</v>
      </c>
      <c r="K778" s="0" t="n">
        <v>0</v>
      </c>
      <c r="L778" s="0" t="n">
        <v>0.0006</v>
      </c>
      <c r="M778" s="0" t="n">
        <v>0</v>
      </c>
      <c r="N778" s="0" t="n">
        <v>-0.017</v>
      </c>
      <c r="O778" s="0" t="n">
        <v>2.4374</v>
      </c>
      <c r="P778" s="0" t="n">
        <v>0.01</v>
      </c>
      <c r="Q778" s="0" t="n">
        <v>0</v>
      </c>
      <c r="R778" s="0" t="n">
        <v>0.0557</v>
      </c>
      <c r="S778" s="0" t="n">
        <v>1</v>
      </c>
      <c r="T778" s="0" t="n">
        <v>59.076</v>
      </c>
      <c r="U778" s="0" t="n">
        <v>0</v>
      </c>
      <c r="V778" s="0" t="n">
        <v>-63.5493</v>
      </c>
      <c r="W778" s="0" t="n">
        <v>4.2768</v>
      </c>
      <c r="X778" s="0" t="n">
        <v>361.0376</v>
      </c>
      <c r="Y778" s="0" t="n">
        <v>375.8353</v>
      </c>
      <c r="Z778" s="0" t="n">
        <v>913.8784</v>
      </c>
      <c r="AA778" s="0" t="n">
        <v>-20.0157</v>
      </c>
      <c r="AB778" s="0" t="n">
        <v>48.6932</v>
      </c>
      <c r="AC778" s="0" t="n">
        <v>14.829</v>
      </c>
      <c r="AD778" s="0" t="n">
        <v>14.822</v>
      </c>
      <c r="AE778" s="0" t="n">
        <v>15.5745</v>
      </c>
      <c r="AF778" s="0" t="n">
        <v>0.0022</v>
      </c>
      <c r="AG778" s="0" t="n">
        <v>0.0621</v>
      </c>
      <c r="AH778" s="0" t="n">
        <v>0</v>
      </c>
    </row>
    <row r="779" customFormat="false" ht="12.8" hidden="false" customHeight="false" outlineLevel="0" collapsed="false">
      <c r="A779" s="0" t="n">
        <v>17</v>
      </c>
      <c r="B779" s="0" t="n">
        <v>9</v>
      </c>
      <c r="C779" s="0" t="n">
        <v>58.5816</v>
      </c>
      <c r="D779" s="0" t="n">
        <v>38.9976</v>
      </c>
      <c r="E779" s="0" t="n">
        <v>0</v>
      </c>
      <c r="F779" s="0" t="n">
        <v>0</v>
      </c>
      <c r="G779" s="0" t="n">
        <v>0</v>
      </c>
      <c r="H779" s="0" t="n">
        <v>0</v>
      </c>
      <c r="I779" s="0" t="n">
        <v>0</v>
      </c>
      <c r="J779" s="0" t="n">
        <v>0</v>
      </c>
      <c r="K779" s="0" t="n">
        <v>0</v>
      </c>
      <c r="L779" s="0" t="n">
        <v>0.0006</v>
      </c>
      <c r="M779" s="0" t="n">
        <v>0</v>
      </c>
      <c r="N779" s="0" t="n">
        <v>-0.017</v>
      </c>
      <c r="O779" s="0" t="n">
        <v>2.4374</v>
      </c>
      <c r="P779" s="0" t="n">
        <v>0.01</v>
      </c>
      <c r="Q779" s="0" t="n">
        <v>0</v>
      </c>
      <c r="R779" s="0" t="n">
        <v>0.0557</v>
      </c>
      <c r="S779" s="0" t="n">
        <v>1</v>
      </c>
      <c r="T779" s="0" t="n">
        <v>58.4827</v>
      </c>
      <c r="U779" s="0" t="n">
        <v>0</v>
      </c>
      <c r="V779" s="0" t="n">
        <v>-63.3352</v>
      </c>
      <c r="W779" s="0" t="n">
        <v>4.7027</v>
      </c>
      <c r="X779" s="0" t="n">
        <v>359.7245</v>
      </c>
      <c r="Y779" s="0" t="n">
        <v>374.5303</v>
      </c>
      <c r="Z779" s="0" t="n">
        <v>907.104</v>
      </c>
      <c r="AA779" s="0" t="n">
        <v>-19.9905</v>
      </c>
      <c r="AB779" s="0" t="n">
        <v>48.6932</v>
      </c>
      <c r="AC779" s="0" t="n">
        <v>14.57</v>
      </c>
      <c r="AD779" s="0" t="n">
        <v>14.5631</v>
      </c>
      <c r="AE779" s="0" t="n">
        <v>15.4014</v>
      </c>
      <c r="AF779" s="0" t="n">
        <v>0.0022</v>
      </c>
      <c r="AG779" s="0" t="n">
        <v>0.0621</v>
      </c>
      <c r="AH779" s="0" t="n">
        <v>0</v>
      </c>
    </row>
    <row r="780" customFormat="false" ht="12.8" hidden="false" customHeight="false" outlineLevel="0" collapsed="false">
      <c r="A780" s="0" t="n">
        <v>17</v>
      </c>
      <c r="B780" s="0" t="n">
        <v>10</v>
      </c>
      <c r="C780" s="0" t="n">
        <v>58.581</v>
      </c>
      <c r="D780" s="0" t="n">
        <v>38.997</v>
      </c>
      <c r="E780" s="0" t="n">
        <v>0</v>
      </c>
      <c r="F780" s="0" t="n">
        <v>0</v>
      </c>
      <c r="G780" s="0" t="n">
        <v>0</v>
      </c>
      <c r="H780" s="0" t="n">
        <v>0</v>
      </c>
      <c r="I780" s="0" t="n">
        <v>0</v>
      </c>
      <c r="J780" s="0" t="n">
        <v>0</v>
      </c>
      <c r="K780" s="0" t="n">
        <v>0</v>
      </c>
      <c r="L780" s="0" t="n">
        <v>0.0006</v>
      </c>
      <c r="M780" s="0" t="n">
        <v>0</v>
      </c>
      <c r="N780" s="0" t="n">
        <v>-0.017</v>
      </c>
      <c r="O780" s="0" t="n">
        <v>2.4374</v>
      </c>
      <c r="P780" s="0" t="n">
        <v>0.01</v>
      </c>
      <c r="Q780" s="0" t="n">
        <v>0</v>
      </c>
      <c r="R780" s="0" t="n">
        <v>0.0557</v>
      </c>
      <c r="S780" s="0" t="n">
        <v>1</v>
      </c>
      <c r="T780" s="0" t="n">
        <v>58.2659</v>
      </c>
      <c r="U780" s="0" t="n">
        <v>0</v>
      </c>
      <c r="V780" s="0" t="n">
        <v>-63.2671</v>
      </c>
      <c r="W780" s="0" t="n">
        <v>4.86</v>
      </c>
      <c r="X780" s="0" t="n">
        <v>358.5564</v>
      </c>
      <c r="Y780" s="0" t="n">
        <v>373.4024</v>
      </c>
      <c r="Z780" s="0" t="n">
        <v>901.7633</v>
      </c>
      <c r="AA780" s="0" t="n">
        <v>-20.0575</v>
      </c>
      <c r="AB780" s="0" t="n">
        <v>48.6932</v>
      </c>
      <c r="AC780" s="0" t="n">
        <v>14.363</v>
      </c>
      <c r="AD780" s="0" t="n">
        <v>14.3561</v>
      </c>
      <c r="AE780" s="0" t="n">
        <v>15.2357</v>
      </c>
      <c r="AF780" s="0" t="n">
        <v>0.0022</v>
      </c>
      <c r="AG780" s="0" t="n">
        <v>0.0621</v>
      </c>
      <c r="AH780" s="0" t="n">
        <v>0</v>
      </c>
    </row>
    <row r="781" customFormat="false" ht="12.8" hidden="false" customHeight="false" outlineLevel="0" collapsed="false">
      <c r="A781" s="0" t="n">
        <v>17</v>
      </c>
      <c r="B781" s="0" t="n">
        <v>11</v>
      </c>
      <c r="C781" s="0" t="n">
        <v>58.5804</v>
      </c>
      <c r="D781" s="0" t="n">
        <v>38.9964</v>
      </c>
      <c r="E781" s="0" t="n">
        <v>0</v>
      </c>
      <c r="F781" s="0" t="n">
        <v>0</v>
      </c>
      <c r="G781" s="0" t="n">
        <v>0</v>
      </c>
      <c r="H781" s="0" t="n">
        <v>0</v>
      </c>
      <c r="I781" s="0" t="n">
        <v>0</v>
      </c>
      <c r="J781" s="0" t="n">
        <v>0</v>
      </c>
      <c r="K781" s="0" t="n">
        <v>0</v>
      </c>
      <c r="L781" s="0" t="n">
        <v>0.0006</v>
      </c>
      <c r="M781" s="0" t="n">
        <v>0</v>
      </c>
      <c r="N781" s="0" t="n">
        <v>-0.017</v>
      </c>
      <c r="O781" s="0" t="n">
        <v>2.4374</v>
      </c>
      <c r="P781" s="0" t="n">
        <v>0.01</v>
      </c>
      <c r="Q781" s="0" t="n">
        <v>0</v>
      </c>
      <c r="R781" s="0" t="n">
        <v>0.0557</v>
      </c>
      <c r="S781" s="0" t="n">
        <v>1</v>
      </c>
      <c r="T781" s="0" t="n">
        <v>58.1887</v>
      </c>
      <c r="U781" s="0" t="n">
        <v>0</v>
      </c>
      <c r="V781" s="0" t="n">
        <v>-63.1476</v>
      </c>
      <c r="W781" s="0" t="n">
        <v>4.9182</v>
      </c>
      <c r="X781" s="0" t="n">
        <v>357.6245</v>
      </c>
      <c r="Y781" s="0" t="n">
        <v>372.4785</v>
      </c>
      <c r="Z781" s="0" t="n">
        <v>897.8347</v>
      </c>
      <c r="AA781" s="0" t="n">
        <v>-20.0696</v>
      </c>
      <c r="AB781" s="0" t="n">
        <v>48.6932</v>
      </c>
      <c r="AC781" s="0" t="n">
        <v>14.185</v>
      </c>
      <c r="AD781" s="0" t="n">
        <v>14.1779</v>
      </c>
      <c r="AE781" s="0" t="n">
        <v>15.0801</v>
      </c>
      <c r="AF781" s="0" t="n">
        <v>0.0022</v>
      </c>
      <c r="AG781" s="0" t="n">
        <v>0.0621</v>
      </c>
      <c r="AH781" s="0" t="n">
        <v>0</v>
      </c>
    </row>
    <row r="782" customFormat="false" ht="12.8" hidden="false" customHeight="false" outlineLevel="0" collapsed="false">
      <c r="A782" s="0" t="n">
        <v>17</v>
      </c>
      <c r="B782" s="0" t="n">
        <v>12</v>
      </c>
      <c r="C782" s="0" t="n">
        <v>58.5799</v>
      </c>
      <c r="D782" s="0" t="n">
        <v>38.9959</v>
      </c>
      <c r="E782" s="0" t="n">
        <v>0</v>
      </c>
      <c r="F782" s="0" t="n">
        <v>0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0</v>
      </c>
      <c r="L782" s="0" t="n">
        <v>0.0006</v>
      </c>
      <c r="M782" s="0" t="n">
        <v>0</v>
      </c>
      <c r="N782" s="0" t="n">
        <v>-0.017</v>
      </c>
      <c r="O782" s="0" t="n">
        <v>2.4374</v>
      </c>
      <c r="P782" s="0" t="n">
        <v>0.01</v>
      </c>
      <c r="Q782" s="0" t="n">
        <v>0</v>
      </c>
      <c r="R782" s="0" t="n">
        <v>0.0557</v>
      </c>
      <c r="S782" s="0" t="n">
        <v>1</v>
      </c>
      <c r="T782" s="0" t="n">
        <v>59.0148</v>
      </c>
      <c r="U782" s="0" t="n">
        <v>0</v>
      </c>
      <c r="V782" s="0" t="n">
        <v>-63.2944</v>
      </c>
      <c r="W782" s="0" t="n">
        <v>4.2194</v>
      </c>
      <c r="X782" s="0" t="n">
        <v>357.4202</v>
      </c>
      <c r="Y782" s="0" t="n">
        <v>372.2614</v>
      </c>
      <c r="Z782" s="0" t="n">
        <v>888.3021</v>
      </c>
      <c r="AA782" s="0" t="n">
        <v>-20.2599</v>
      </c>
      <c r="AB782" s="0" t="n">
        <v>48.6932</v>
      </c>
      <c r="AC782" s="0" t="n">
        <v>14.18</v>
      </c>
      <c r="AD782" s="0" t="n">
        <v>14.1727</v>
      </c>
      <c r="AE782" s="0" t="n">
        <v>14.9694</v>
      </c>
      <c r="AF782" s="0" t="n">
        <v>0.0022</v>
      </c>
      <c r="AG782" s="0" t="n">
        <v>0.0621</v>
      </c>
      <c r="AH782" s="0" t="n">
        <v>0</v>
      </c>
    </row>
    <row r="783" customFormat="false" ht="12.8" hidden="false" customHeight="false" outlineLevel="0" collapsed="false">
      <c r="A783" s="0" t="n">
        <v>17</v>
      </c>
      <c r="B783" s="0" t="n">
        <v>13</v>
      </c>
      <c r="C783" s="0" t="n">
        <v>58.5793</v>
      </c>
      <c r="D783" s="0" t="n">
        <v>38.9953</v>
      </c>
      <c r="E783" s="0" t="n">
        <v>0</v>
      </c>
      <c r="F783" s="0" t="n">
        <v>0</v>
      </c>
      <c r="G783" s="0" t="n">
        <v>0</v>
      </c>
      <c r="H783" s="0" t="n">
        <v>0</v>
      </c>
      <c r="I783" s="0" t="n">
        <v>0</v>
      </c>
      <c r="J783" s="0" t="n">
        <v>0</v>
      </c>
      <c r="K783" s="0" t="n">
        <v>0</v>
      </c>
      <c r="L783" s="0" t="n">
        <v>0.0006</v>
      </c>
      <c r="M783" s="0" t="n">
        <v>0</v>
      </c>
      <c r="N783" s="0" t="n">
        <v>-0.017</v>
      </c>
      <c r="O783" s="0" t="n">
        <v>2.4374</v>
      </c>
      <c r="P783" s="0" t="n">
        <v>0.01</v>
      </c>
      <c r="Q783" s="0" t="n">
        <v>0</v>
      </c>
      <c r="R783" s="0" t="n">
        <v>0.0557</v>
      </c>
      <c r="S783" s="0" t="n">
        <v>1</v>
      </c>
      <c r="T783" s="0" t="n">
        <v>59.4158</v>
      </c>
      <c r="U783" s="0" t="n">
        <v>0</v>
      </c>
      <c r="V783" s="0" t="n">
        <v>-62.5886</v>
      </c>
      <c r="W783" s="0" t="n">
        <v>2.9736</v>
      </c>
      <c r="X783" s="0" t="n">
        <v>359.1963</v>
      </c>
      <c r="Y783" s="0" t="n">
        <v>374.0018</v>
      </c>
      <c r="Z783" s="0" t="n">
        <v>881.3759</v>
      </c>
      <c r="AA783" s="0" t="n">
        <v>-19.3233</v>
      </c>
      <c r="AB783" s="0" t="n">
        <v>48.6932</v>
      </c>
      <c r="AC783" s="0" t="n">
        <v>14.337</v>
      </c>
      <c r="AD783" s="0" t="n">
        <v>14.3298</v>
      </c>
      <c r="AE783" s="0" t="n">
        <v>14.922</v>
      </c>
      <c r="AF783" s="0" t="n">
        <v>0.0022</v>
      </c>
      <c r="AG783" s="0" t="n">
        <v>0.0621</v>
      </c>
      <c r="AH783" s="0" t="n">
        <v>0</v>
      </c>
    </row>
    <row r="784" customFormat="false" ht="12.8" hidden="false" customHeight="false" outlineLevel="0" collapsed="false">
      <c r="A784" s="0" t="n">
        <v>17</v>
      </c>
      <c r="B784" s="0" t="n">
        <v>14</v>
      </c>
      <c r="C784" s="0" t="n">
        <v>58.5787</v>
      </c>
      <c r="D784" s="0" t="n">
        <v>38.9947</v>
      </c>
      <c r="E784" s="0" t="n">
        <v>0</v>
      </c>
      <c r="F784" s="0" t="n">
        <v>0</v>
      </c>
      <c r="G784" s="0" t="n">
        <v>0</v>
      </c>
      <c r="H784" s="0" t="n">
        <v>0</v>
      </c>
      <c r="I784" s="0" t="n">
        <v>0</v>
      </c>
      <c r="J784" s="0" t="n">
        <v>1.4443</v>
      </c>
      <c r="K784" s="0" t="n">
        <v>0</v>
      </c>
      <c r="L784" s="0" t="n">
        <v>0.0006</v>
      </c>
      <c r="M784" s="0" t="n">
        <v>0</v>
      </c>
      <c r="N784" s="0" t="n">
        <v>-0.017</v>
      </c>
      <c r="O784" s="0" t="n">
        <v>2.4331</v>
      </c>
      <c r="P784" s="0" t="n">
        <v>0.01</v>
      </c>
      <c r="Q784" s="0" t="n">
        <v>0</v>
      </c>
      <c r="R784" s="0" t="n">
        <v>0.0557</v>
      </c>
      <c r="S784" s="0" t="n">
        <v>1</v>
      </c>
      <c r="T784" s="0" t="n">
        <v>185.8399</v>
      </c>
      <c r="U784" s="0" t="n">
        <v>0</v>
      </c>
      <c r="V784" s="0" t="n">
        <v>-187.31</v>
      </c>
      <c r="W784" s="0" t="n">
        <v>1.5041</v>
      </c>
      <c r="X784" s="0" t="n">
        <v>214.0853</v>
      </c>
      <c r="Y784" s="0" t="n">
        <v>390.2696</v>
      </c>
      <c r="Z784" s="0" t="n">
        <v>1060.978</v>
      </c>
      <c r="AA784" s="0" t="n">
        <v>17.3642</v>
      </c>
      <c r="AB784" s="0" t="n">
        <v>48.6932</v>
      </c>
      <c r="AC784" s="0" t="n">
        <v>14.621</v>
      </c>
      <c r="AD784" s="0" t="n">
        <v>14.5985</v>
      </c>
      <c r="AE784" s="0" t="n">
        <v>14.9388</v>
      </c>
      <c r="AF784" s="0" t="n">
        <v>0.0022</v>
      </c>
      <c r="AG784" s="0" t="n">
        <v>0.0621</v>
      </c>
      <c r="AH784" s="0" t="n">
        <v>20.9214</v>
      </c>
    </row>
    <row r="785" customFormat="false" ht="12.8" hidden="false" customHeight="false" outlineLevel="0" collapsed="false">
      <c r="A785" s="0" t="n">
        <v>17</v>
      </c>
      <c r="B785" s="0" t="n">
        <v>15</v>
      </c>
      <c r="C785" s="0" t="n">
        <v>58.5782</v>
      </c>
      <c r="D785" s="0" t="n">
        <v>38.9942</v>
      </c>
      <c r="E785" s="0" t="n">
        <v>0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1.8568</v>
      </c>
      <c r="K785" s="0" t="n">
        <v>0</v>
      </c>
      <c r="L785" s="0" t="n">
        <v>0.0006</v>
      </c>
      <c r="M785" s="0" t="n">
        <v>0</v>
      </c>
      <c r="N785" s="0" t="n">
        <v>-0.017</v>
      </c>
      <c r="O785" s="0" t="n">
        <v>2.4329</v>
      </c>
      <c r="P785" s="0" t="n">
        <v>0.01</v>
      </c>
      <c r="Q785" s="0" t="n">
        <v>0</v>
      </c>
      <c r="R785" s="0" t="n">
        <v>0.0557</v>
      </c>
      <c r="S785" s="0" t="n">
        <v>1</v>
      </c>
      <c r="T785" s="0" t="n">
        <v>585.4869</v>
      </c>
      <c r="U785" s="0" t="n">
        <v>0</v>
      </c>
      <c r="V785" s="0" t="n">
        <v>-586.2077</v>
      </c>
      <c r="W785" s="0" t="n">
        <v>0.8019</v>
      </c>
      <c r="X785" s="0" t="n">
        <v>-254.1915</v>
      </c>
      <c r="Y785" s="0" t="n">
        <v>427.7935</v>
      </c>
      <c r="Z785" s="0" t="n">
        <v>1561.363</v>
      </c>
      <c r="AA785" s="0" t="n">
        <v>44.2187</v>
      </c>
      <c r="AB785" s="0" t="n">
        <v>48.6932</v>
      </c>
      <c r="AC785" s="0" t="n">
        <v>14.858</v>
      </c>
      <c r="AD785" s="0" t="n">
        <v>14.7663</v>
      </c>
      <c r="AE785" s="0" t="n">
        <v>14.9737</v>
      </c>
      <c r="AF785" s="0" t="n">
        <v>0.0022</v>
      </c>
      <c r="AG785" s="0" t="n">
        <v>0.0621</v>
      </c>
      <c r="AH785" s="0" t="n">
        <v>20.9215</v>
      </c>
    </row>
    <row r="786" customFormat="false" ht="12.8" hidden="false" customHeight="false" outlineLevel="0" collapsed="false">
      <c r="A786" s="0" t="n">
        <v>17</v>
      </c>
      <c r="B786" s="0" t="n">
        <v>16</v>
      </c>
      <c r="C786" s="0" t="n">
        <v>58.5776</v>
      </c>
      <c r="D786" s="0" t="n">
        <v>38.9936</v>
      </c>
      <c r="E786" s="0" t="n">
        <v>0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2.5759</v>
      </c>
      <c r="K786" s="0" t="n">
        <v>0</v>
      </c>
      <c r="L786" s="0" t="n">
        <v>0.0006</v>
      </c>
      <c r="M786" s="0" t="n">
        <v>0</v>
      </c>
      <c r="N786" s="0" t="n">
        <v>-0.017</v>
      </c>
      <c r="O786" s="0" t="n">
        <v>2.4327</v>
      </c>
      <c r="P786" s="0" t="n">
        <v>0.01</v>
      </c>
      <c r="Q786" s="0" t="n">
        <v>0</v>
      </c>
      <c r="R786" s="0" t="n">
        <v>0.0557</v>
      </c>
      <c r="S786" s="0" t="n">
        <v>1</v>
      </c>
      <c r="T786" s="0" t="n">
        <v>1322.298</v>
      </c>
      <c r="U786" s="0" t="n">
        <v>0</v>
      </c>
      <c r="V786" s="0" t="n">
        <v>-1322.3176</v>
      </c>
      <c r="W786" s="0" t="n">
        <v>0.0931</v>
      </c>
      <c r="X786" s="0" t="n">
        <v>-1119.0688</v>
      </c>
      <c r="Y786" s="0" t="n">
        <v>496.4384</v>
      </c>
      <c r="Z786" s="0" t="n">
        <v>2472.7537</v>
      </c>
      <c r="AA786" s="0" t="n">
        <v>93.8007</v>
      </c>
      <c r="AB786" s="0" t="n">
        <v>48.6932</v>
      </c>
      <c r="AC786" s="0" t="n">
        <v>15.168</v>
      </c>
      <c r="AD786" s="0" t="n">
        <v>14.9536</v>
      </c>
      <c r="AE786" s="0" t="n">
        <v>15.0276</v>
      </c>
      <c r="AF786" s="0" t="n">
        <v>0.0022</v>
      </c>
      <c r="AG786" s="0" t="n">
        <v>0.0621</v>
      </c>
      <c r="AH786" s="0" t="n">
        <v>20.9214</v>
      </c>
    </row>
    <row r="787" customFormat="false" ht="12.8" hidden="false" customHeight="false" outlineLevel="0" collapsed="false">
      <c r="A787" s="0" t="n">
        <v>17</v>
      </c>
      <c r="B787" s="0" t="n">
        <v>17</v>
      </c>
      <c r="C787" s="0" t="n">
        <v>58.577</v>
      </c>
      <c r="D787" s="0" t="n">
        <v>38.993</v>
      </c>
      <c r="E787" s="0" t="n">
        <v>0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3.0416</v>
      </c>
      <c r="K787" s="0" t="n">
        <v>0</v>
      </c>
      <c r="L787" s="0" t="n">
        <v>0.0006</v>
      </c>
      <c r="M787" s="0" t="n">
        <v>0</v>
      </c>
      <c r="N787" s="0" t="n">
        <v>-0.017</v>
      </c>
      <c r="O787" s="0" t="n">
        <v>2.4326</v>
      </c>
      <c r="P787" s="0" t="n">
        <v>0.01</v>
      </c>
      <c r="Q787" s="0" t="n">
        <v>0</v>
      </c>
      <c r="R787" s="0" t="n">
        <v>0.0557</v>
      </c>
      <c r="S787" s="0" t="n">
        <v>1</v>
      </c>
      <c r="T787" s="0" t="n">
        <v>1946.4849</v>
      </c>
      <c r="U787" s="0" t="n">
        <v>0</v>
      </c>
      <c r="V787" s="0" t="n">
        <v>-1945.7441</v>
      </c>
      <c r="W787" s="0" t="n">
        <v>-0.7533</v>
      </c>
      <c r="X787" s="0" t="n">
        <v>-1851.0797</v>
      </c>
      <c r="Y787" s="0" t="n">
        <v>558.2873</v>
      </c>
      <c r="Z787" s="0" t="n">
        <v>3223.7502</v>
      </c>
      <c r="AA787" s="0" t="n">
        <v>139.031</v>
      </c>
      <c r="AB787" s="0" t="n">
        <v>48.6932</v>
      </c>
      <c r="AC787" s="0" t="n">
        <v>16.067</v>
      </c>
      <c r="AD787" s="0" t="n">
        <v>15.1896</v>
      </c>
      <c r="AE787" s="0" t="n">
        <v>15.1069</v>
      </c>
      <c r="AF787" s="0" t="n">
        <v>0.0022</v>
      </c>
      <c r="AG787" s="0" t="n">
        <v>0.0621</v>
      </c>
      <c r="AH787" s="0" t="n">
        <v>20.9186</v>
      </c>
    </row>
    <row r="788" customFormat="false" ht="12.8" hidden="false" customHeight="false" outlineLevel="0" collapsed="false">
      <c r="A788" s="0" t="n">
        <v>17</v>
      </c>
      <c r="B788" s="0" t="n">
        <v>18</v>
      </c>
      <c r="C788" s="0" t="n">
        <v>58.5765</v>
      </c>
      <c r="D788" s="0" t="n">
        <v>38.9925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3.6018</v>
      </c>
      <c r="K788" s="0" t="n">
        <v>0</v>
      </c>
      <c r="L788" s="0" t="n">
        <v>0.0006</v>
      </c>
      <c r="M788" s="0" t="n">
        <v>0</v>
      </c>
      <c r="N788" s="0" t="n">
        <v>-0.017</v>
      </c>
      <c r="O788" s="0" t="n">
        <v>2.4324</v>
      </c>
      <c r="P788" s="0" t="n">
        <v>0.01</v>
      </c>
      <c r="Q788" s="0" t="n">
        <v>0</v>
      </c>
      <c r="R788" s="0" t="n">
        <v>0.0557</v>
      </c>
      <c r="S788" s="0" t="n">
        <v>1</v>
      </c>
      <c r="T788" s="0" t="n">
        <v>2497.1719</v>
      </c>
      <c r="U788" s="0" t="n">
        <v>0</v>
      </c>
      <c r="V788" s="0" t="n">
        <v>-2493.5547</v>
      </c>
      <c r="W788" s="0" t="n">
        <v>-3.5907</v>
      </c>
      <c r="X788" s="0" t="n">
        <v>-2491.3577</v>
      </c>
      <c r="Y788" s="0" t="n">
        <v>610.511</v>
      </c>
      <c r="Z788" s="0" t="n">
        <v>3889.76</v>
      </c>
      <c r="AA788" s="0" t="n">
        <v>174.1294</v>
      </c>
      <c r="AB788" s="0" t="n">
        <v>48.6932</v>
      </c>
      <c r="AC788" s="0" t="n">
        <v>16.562</v>
      </c>
      <c r="AD788" s="0" t="n">
        <v>15.8792</v>
      </c>
      <c r="AE788" s="0" t="n">
        <v>15.3069</v>
      </c>
      <c r="AF788" s="0" t="n">
        <v>0.0022</v>
      </c>
      <c r="AG788" s="0" t="n">
        <v>0.0621</v>
      </c>
      <c r="AH788" s="0" t="n">
        <v>20.8577</v>
      </c>
    </row>
    <row r="789" customFormat="false" ht="12.8" hidden="false" customHeight="false" outlineLevel="0" collapsed="false">
      <c r="A789" s="0" t="n">
        <v>17</v>
      </c>
      <c r="B789" s="0" t="n">
        <v>19</v>
      </c>
      <c r="C789" s="0" t="n">
        <v>58.5759</v>
      </c>
      <c r="D789" s="0" t="n">
        <v>38.9919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3.992</v>
      </c>
      <c r="K789" s="0" t="n">
        <v>0</v>
      </c>
      <c r="L789" s="0" t="n">
        <v>0.0006</v>
      </c>
      <c r="M789" s="0" t="n">
        <v>0</v>
      </c>
      <c r="N789" s="0" t="n">
        <v>-0.017</v>
      </c>
      <c r="O789" s="0" t="n">
        <v>2.4322</v>
      </c>
      <c r="P789" s="0" t="n">
        <v>0.01</v>
      </c>
      <c r="Q789" s="0" t="n">
        <v>0</v>
      </c>
      <c r="R789" s="0" t="n">
        <v>0.0557</v>
      </c>
      <c r="S789" s="0" t="n">
        <v>1</v>
      </c>
      <c r="T789" s="0" t="n">
        <v>3051.385</v>
      </c>
      <c r="U789" s="0" t="n">
        <v>0</v>
      </c>
      <c r="V789" s="0" t="n">
        <v>-3047.5933</v>
      </c>
      <c r="W789" s="0" t="n">
        <v>-3.7558</v>
      </c>
      <c r="X789" s="0" t="n">
        <v>-3141.7251</v>
      </c>
      <c r="Y789" s="0" t="n">
        <v>663.386</v>
      </c>
      <c r="Z789" s="0" t="n">
        <v>4593.5107</v>
      </c>
      <c r="AA789" s="0" t="n">
        <v>211.8226</v>
      </c>
      <c r="AB789" s="0" t="n">
        <v>48.6932</v>
      </c>
      <c r="AC789" s="0" t="n">
        <v>16.915</v>
      </c>
      <c r="AD789" s="0" t="n">
        <v>16.1146</v>
      </c>
      <c r="AE789" s="0" t="n">
        <v>15.4782</v>
      </c>
      <c r="AF789" s="0" t="n">
        <v>0.0022</v>
      </c>
      <c r="AG789" s="0" t="n">
        <v>0.0621</v>
      </c>
      <c r="AH789" s="0" t="n">
        <v>20.7234</v>
      </c>
    </row>
    <row r="790" customFormat="false" ht="12.8" hidden="false" customHeight="false" outlineLevel="0" collapsed="false">
      <c r="A790" s="0" t="n">
        <v>17</v>
      </c>
      <c r="B790" s="0" t="n">
        <v>20</v>
      </c>
      <c r="C790" s="0" t="n">
        <v>58.5753</v>
      </c>
      <c r="D790" s="0" t="n">
        <v>38.9913</v>
      </c>
      <c r="E790" s="0" t="n">
        <v>0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5.1057</v>
      </c>
      <c r="K790" s="0" t="n">
        <v>0</v>
      </c>
      <c r="L790" s="0" t="n">
        <v>0.0006</v>
      </c>
      <c r="M790" s="0" t="n">
        <v>0</v>
      </c>
      <c r="N790" s="0" t="n">
        <v>-0.017</v>
      </c>
      <c r="O790" s="0" t="n">
        <v>2.432</v>
      </c>
      <c r="P790" s="0" t="n">
        <v>0.01</v>
      </c>
      <c r="Q790" s="0" t="n">
        <v>0</v>
      </c>
      <c r="R790" s="0" t="n">
        <v>0.0557</v>
      </c>
      <c r="S790" s="0" t="n">
        <v>1</v>
      </c>
      <c r="T790" s="0" t="n">
        <v>4447.6748</v>
      </c>
      <c r="U790" s="0" t="n">
        <v>0</v>
      </c>
      <c r="V790" s="0" t="n">
        <v>-4444.7607</v>
      </c>
      <c r="W790" s="0" t="n">
        <v>-2.9566</v>
      </c>
      <c r="X790" s="0" t="n">
        <v>-4785.4546</v>
      </c>
      <c r="Y790" s="0" t="n">
        <v>801.9114</v>
      </c>
      <c r="Z790" s="0" t="n">
        <v>6246.5781</v>
      </c>
      <c r="AA790" s="0" t="n">
        <v>311.7519</v>
      </c>
      <c r="AB790" s="0" t="n">
        <v>48.6932</v>
      </c>
      <c r="AC790" s="0" t="n">
        <v>17.5</v>
      </c>
      <c r="AD790" s="0" t="n">
        <v>16.114</v>
      </c>
      <c r="AE790" s="0" t="n">
        <v>15.585</v>
      </c>
      <c r="AF790" s="0" t="n">
        <v>0.0022</v>
      </c>
      <c r="AG790" s="0" t="n">
        <v>0.0621</v>
      </c>
      <c r="AH790" s="0" t="n">
        <v>19.7033</v>
      </c>
    </row>
    <row r="791" customFormat="false" ht="12.8" hidden="false" customHeight="false" outlineLevel="0" collapsed="false">
      <c r="A791" s="0" t="n">
        <v>17</v>
      </c>
      <c r="B791" s="0" t="n">
        <v>21</v>
      </c>
      <c r="C791" s="0" t="n">
        <v>58.5748</v>
      </c>
      <c r="D791" s="0" t="n">
        <v>38.9908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7.1466</v>
      </c>
      <c r="K791" s="0" t="n">
        <v>0</v>
      </c>
      <c r="L791" s="0" t="n">
        <v>0.0006</v>
      </c>
      <c r="M791" s="0" t="n">
        <v>0</v>
      </c>
      <c r="N791" s="0" t="n">
        <v>-0.017</v>
      </c>
      <c r="O791" s="0" t="n">
        <v>2.4319</v>
      </c>
      <c r="P791" s="0" t="n">
        <v>0.01</v>
      </c>
      <c r="Q791" s="0" t="n">
        <v>0</v>
      </c>
      <c r="R791" s="0" t="n">
        <v>0.0557</v>
      </c>
      <c r="S791" s="0" t="n">
        <v>1</v>
      </c>
      <c r="T791" s="0" t="n">
        <v>6804.4717</v>
      </c>
      <c r="U791" s="0" t="n">
        <v>0</v>
      </c>
      <c r="V791" s="0" t="n">
        <v>-6801.1108</v>
      </c>
      <c r="W791" s="0" t="n">
        <v>-3.3789</v>
      </c>
      <c r="X791" s="0" t="n">
        <v>-7556.417</v>
      </c>
      <c r="Y791" s="0" t="n">
        <v>1098.8397</v>
      </c>
      <c r="Z791" s="0" t="n">
        <v>8995.3672</v>
      </c>
      <c r="AA791" s="0" t="n">
        <v>527.3909</v>
      </c>
      <c r="AB791" s="0" t="n">
        <v>48.6932</v>
      </c>
      <c r="AC791" s="0" t="n">
        <v>18.579</v>
      </c>
      <c r="AD791" s="0" t="n">
        <v>16.3117</v>
      </c>
      <c r="AE791" s="0" t="n">
        <v>15.7015</v>
      </c>
      <c r="AF791" s="0" t="n">
        <v>0.0022</v>
      </c>
      <c r="AG791" s="0" t="n">
        <v>0.0621</v>
      </c>
      <c r="AH791" s="0" t="n">
        <v>17.0953</v>
      </c>
    </row>
    <row r="792" customFormat="false" ht="12.8" hidden="false" customHeight="false" outlineLevel="0" collapsed="false">
      <c r="A792" s="0" t="n">
        <v>17</v>
      </c>
      <c r="B792" s="0" t="n">
        <v>22</v>
      </c>
      <c r="C792" s="0" t="n">
        <v>58.5742</v>
      </c>
      <c r="D792" s="0" t="n">
        <v>38.9902</v>
      </c>
      <c r="E792" s="0" t="n">
        <v>0</v>
      </c>
      <c r="F792" s="0" t="n">
        <v>0</v>
      </c>
      <c r="G792" s="0" t="n">
        <v>0</v>
      </c>
      <c r="H792" s="0" t="n">
        <v>0</v>
      </c>
      <c r="I792" s="0" t="n">
        <v>0</v>
      </c>
      <c r="J792" s="0" t="n">
        <v>7.4326</v>
      </c>
      <c r="K792" s="0" t="n">
        <v>0</v>
      </c>
      <c r="L792" s="0" t="n">
        <v>0.0006</v>
      </c>
      <c r="M792" s="0" t="n">
        <v>0</v>
      </c>
      <c r="N792" s="0" t="n">
        <v>-0.017</v>
      </c>
      <c r="O792" s="0" t="n">
        <v>2.4317</v>
      </c>
      <c r="P792" s="0" t="n">
        <v>0.01</v>
      </c>
      <c r="Q792" s="0" t="n">
        <v>0</v>
      </c>
      <c r="R792" s="0" t="n">
        <v>0.0557</v>
      </c>
      <c r="S792" s="0" t="n">
        <v>1</v>
      </c>
      <c r="T792" s="0" t="n">
        <v>6943.6763</v>
      </c>
      <c r="U792" s="0" t="n">
        <v>0</v>
      </c>
      <c r="V792" s="0" t="n">
        <v>-6939.0649</v>
      </c>
      <c r="W792" s="0" t="n">
        <v>-4.6259</v>
      </c>
      <c r="X792" s="0" t="n">
        <v>-7716.3462</v>
      </c>
      <c r="Y792" s="0" t="n">
        <v>1117.1196</v>
      </c>
      <c r="Z792" s="0" t="n">
        <v>9179.7275</v>
      </c>
      <c r="AA792" s="0" t="n">
        <v>539.4841</v>
      </c>
      <c r="AB792" s="0" t="n">
        <v>48.6932</v>
      </c>
      <c r="AC792" s="0" t="n">
        <v>18.919</v>
      </c>
      <c r="AD792" s="0" t="n">
        <v>16.6964</v>
      </c>
      <c r="AE792" s="0" t="n">
        <v>15.8663</v>
      </c>
      <c r="AF792" s="0" t="n">
        <v>0.0022</v>
      </c>
      <c r="AG792" s="0" t="n">
        <v>0.0621</v>
      </c>
      <c r="AH792" s="0" t="n">
        <v>17.1243</v>
      </c>
    </row>
    <row r="793" customFormat="false" ht="12.8" hidden="false" customHeight="false" outlineLevel="0" collapsed="false">
      <c r="A793" s="0" t="n">
        <v>17</v>
      </c>
      <c r="B793" s="0" t="n">
        <v>23</v>
      </c>
      <c r="C793" s="0" t="n">
        <v>58.5736</v>
      </c>
      <c r="D793" s="0" t="n">
        <v>38.9896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8.0152</v>
      </c>
      <c r="K793" s="0" t="n">
        <v>0</v>
      </c>
      <c r="L793" s="0" t="n">
        <v>0.0006</v>
      </c>
      <c r="M793" s="0" t="n">
        <v>0</v>
      </c>
      <c r="N793" s="0" t="n">
        <v>-0.017</v>
      </c>
      <c r="O793" s="0" t="n">
        <v>2.4315</v>
      </c>
      <c r="P793" s="0" t="n">
        <v>0.01</v>
      </c>
      <c r="Q793" s="0" t="n">
        <v>0</v>
      </c>
      <c r="R793" s="0" t="n">
        <v>0.0557</v>
      </c>
      <c r="S793" s="0" t="n">
        <v>1</v>
      </c>
      <c r="T793" s="0" t="n">
        <v>7322.2339</v>
      </c>
      <c r="U793" s="0" t="n">
        <v>0</v>
      </c>
      <c r="V793" s="0" t="n">
        <v>-7314.3809</v>
      </c>
      <c r="W793" s="0" t="n">
        <v>-7.8798</v>
      </c>
      <c r="X793" s="0" t="n">
        <v>-8152.5342</v>
      </c>
      <c r="Y793" s="0" t="n">
        <v>1176.7537</v>
      </c>
      <c r="Z793" s="0" t="n">
        <v>9628.6924</v>
      </c>
      <c r="AA793" s="0" t="n">
        <v>579.8007</v>
      </c>
      <c r="AB793" s="0" t="n">
        <v>48.6932</v>
      </c>
      <c r="AC793" s="0" t="n">
        <v>19.637</v>
      </c>
      <c r="AD793" s="0" t="n">
        <v>17.5609</v>
      </c>
      <c r="AE793" s="0" t="n">
        <v>16.1692</v>
      </c>
      <c r="AF793" s="0" t="n">
        <v>0.0022</v>
      </c>
      <c r="AG793" s="0" t="n">
        <v>0.0621</v>
      </c>
      <c r="AH793" s="0" t="n">
        <v>16.7384</v>
      </c>
    </row>
    <row r="794" customFormat="false" ht="12.8" hidden="false" customHeight="false" outlineLevel="0" collapsed="false">
      <c r="A794" s="0" t="n">
        <v>17</v>
      </c>
      <c r="B794" s="0" t="n">
        <v>24</v>
      </c>
      <c r="C794" s="0" t="n">
        <v>58.5731</v>
      </c>
      <c r="D794" s="0" t="n">
        <v>38.9891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0</v>
      </c>
      <c r="J794" s="0" t="n">
        <v>8.6099</v>
      </c>
      <c r="K794" s="0" t="n">
        <v>0</v>
      </c>
      <c r="L794" s="0" t="n">
        <v>0.0006</v>
      </c>
      <c r="M794" s="0" t="n">
        <v>0</v>
      </c>
      <c r="N794" s="0" t="n">
        <v>-0.017</v>
      </c>
      <c r="O794" s="0" t="n">
        <v>2.4314</v>
      </c>
      <c r="P794" s="0" t="n">
        <v>0.01</v>
      </c>
      <c r="Q794" s="0" t="n">
        <v>0</v>
      </c>
      <c r="R794" s="0" t="n">
        <v>0.0557</v>
      </c>
      <c r="S794" s="0" t="n">
        <v>1</v>
      </c>
      <c r="T794" s="0" t="n">
        <v>7651.4922</v>
      </c>
      <c r="U794" s="0" t="n">
        <v>0</v>
      </c>
      <c r="V794" s="0" t="n">
        <v>-7641.5967</v>
      </c>
      <c r="W794" s="0" t="n">
        <v>-9.8648</v>
      </c>
      <c r="X794" s="0" t="n">
        <v>-8532.9316</v>
      </c>
      <c r="Y794" s="0" t="n">
        <v>1235.901</v>
      </c>
      <c r="Z794" s="0" t="n">
        <v>10026.1045</v>
      </c>
      <c r="AA794" s="0" t="n">
        <v>620.6536</v>
      </c>
      <c r="AB794" s="0" t="n">
        <v>48.6932</v>
      </c>
      <c r="AC794" s="0" t="n">
        <v>20.614</v>
      </c>
      <c r="AD794" s="0" t="n">
        <v>18.2907</v>
      </c>
      <c r="AE794" s="0" t="n">
        <v>16.5257</v>
      </c>
      <c r="AF794" s="0" t="n">
        <v>0.0022</v>
      </c>
      <c r="AG794" s="0" t="n">
        <v>0.0621</v>
      </c>
      <c r="AH794" s="0" t="n">
        <v>16.3033</v>
      </c>
    </row>
    <row r="795" customFormat="false" ht="12.8" hidden="false" customHeight="false" outlineLevel="0" collapsed="false">
      <c r="A795" s="0" t="n">
        <v>17</v>
      </c>
      <c r="B795" s="0" t="n">
        <v>25</v>
      </c>
      <c r="C795" s="0" t="n">
        <v>58.5725</v>
      </c>
      <c r="D795" s="0" t="n">
        <v>38.9885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9.185</v>
      </c>
      <c r="K795" s="0" t="n">
        <v>0</v>
      </c>
      <c r="L795" s="0" t="n">
        <v>0.0006</v>
      </c>
      <c r="M795" s="0" t="n">
        <v>0</v>
      </c>
      <c r="N795" s="0" t="n">
        <v>-0.017</v>
      </c>
      <c r="O795" s="0" t="n">
        <v>2.4312</v>
      </c>
      <c r="P795" s="0" t="n">
        <v>0.01</v>
      </c>
      <c r="Q795" s="0" t="n">
        <v>0</v>
      </c>
      <c r="R795" s="0" t="n">
        <v>0.0557</v>
      </c>
      <c r="S795" s="0" t="n">
        <v>1</v>
      </c>
      <c r="T795" s="0" t="n">
        <v>7906.9971</v>
      </c>
      <c r="U795" s="0" t="n">
        <v>0</v>
      </c>
      <c r="V795" s="0" t="n">
        <v>-7892.8701</v>
      </c>
      <c r="W795" s="0" t="n">
        <v>-14.0999</v>
      </c>
      <c r="X795" s="0" t="n">
        <v>-8820.543</v>
      </c>
      <c r="Y795" s="0" t="n">
        <v>1276.2762</v>
      </c>
      <c r="Z795" s="0" t="n">
        <v>10330.1904</v>
      </c>
      <c r="AA795" s="0" t="n">
        <v>644.5269</v>
      </c>
      <c r="AB795" s="0" t="n">
        <v>48.6932</v>
      </c>
      <c r="AC795" s="0" t="n">
        <v>21.398</v>
      </c>
      <c r="AD795" s="0" t="n">
        <v>19.5581</v>
      </c>
      <c r="AE795" s="0" t="n">
        <v>17.0422</v>
      </c>
      <c r="AF795" s="0" t="n">
        <v>0.0022</v>
      </c>
      <c r="AG795" s="0" t="n">
        <v>0.0621</v>
      </c>
      <c r="AH795" s="0" t="n">
        <v>16.1087</v>
      </c>
    </row>
    <row r="796" customFormat="false" ht="12.8" hidden="false" customHeight="false" outlineLevel="0" collapsed="false">
      <c r="A796" s="0" t="n">
        <v>17</v>
      </c>
      <c r="B796" s="0" t="n">
        <v>26</v>
      </c>
      <c r="C796" s="0" t="n">
        <v>58.5719</v>
      </c>
      <c r="D796" s="0" t="n">
        <v>38.9879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9.7525</v>
      </c>
      <c r="K796" s="0" t="n">
        <v>0</v>
      </c>
      <c r="L796" s="0" t="n">
        <v>0.0006</v>
      </c>
      <c r="M796" s="0" t="n">
        <v>0</v>
      </c>
      <c r="N796" s="0" t="n">
        <v>-0.017</v>
      </c>
      <c r="O796" s="0" t="n">
        <v>2.431</v>
      </c>
      <c r="P796" s="0" t="n">
        <v>0.01</v>
      </c>
      <c r="Q796" s="0" t="n">
        <v>0</v>
      </c>
      <c r="R796" s="0" t="n">
        <v>0.0557</v>
      </c>
      <c r="S796" s="0" t="n">
        <v>1</v>
      </c>
      <c r="T796" s="0" t="n">
        <v>8059.2334</v>
      </c>
      <c r="U796" s="0" t="n">
        <v>0</v>
      </c>
      <c r="V796" s="0" t="n">
        <v>-8042.7183</v>
      </c>
      <c r="W796" s="0" t="n">
        <v>-16.48</v>
      </c>
      <c r="X796" s="0" t="n">
        <v>-8990.2637</v>
      </c>
      <c r="Y796" s="0" t="n">
        <v>1295.1523</v>
      </c>
      <c r="Z796" s="0" t="n">
        <v>10540.7949</v>
      </c>
      <c r="AA796" s="0" t="n">
        <v>653.7845</v>
      </c>
      <c r="AB796" s="0" t="n">
        <v>48.6932</v>
      </c>
      <c r="AC796" s="0" t="n">
        <v>22.217</v>
      </c>
      <c r="AD796" s="0" t="n">
        <v>20.5865</v>
      </c>
      <c r="AE796" s="0" t="n">
        <v>17.6053</v>
      </c>
      <c r="AF796" s="0" t="n">
        <v>0.0022</v>
      </c>
      <c r="AG796" s="0" t="n">
        <v>0.0621</v>
      </c>
      <c r="AH796" s="0" t="n">
        <v>16.1363</v>
      </c>
    </row>
    <row r="797" customFormat="false" ht="12.8" hidden="false" customHeight="false" outlineLevel="0" collapsed="false">
      <c r="A797" s="0" t="n">
        <v>17</v>
      </c>
      <c r="B797" s="0" t="n">
        <v>27</v>
      </c>
      <c r="C797" s="0" t="n">
        <v>58.5714</v>
      </c>
      <c r="D797" s="0" t="n">
        <v>38.9874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10.1091</v>
      </c>
      <c r="K797" s="0" t="n">
        <v>0</v>
      </c>
      <c r="L797" s="0" t="n">
        <v>0.0006</v>
      </c>
      <c r="M797" s="0" t="n">
        <v>0</v>
      </c>
      <c r="N797" s="0" t="n">
        <v>-0.017</v>
      </c>
      <c r="O797" s="0" t="n">
        <v>2.4308</v>
      </c>
      <c r="P797" s="0" t="n">
        <v>0.01</v>
      </c>
      <c r="Q797" s="0" t="n">
        <v>0</v>
      </c>
      <c r="R797" s="0" t="n">
        <v>0.0557</v>
      </c>
      <c r="S797" s="0" t="n">
        <v>1</v>
      </c>
      <c r="T797" s="0" t="n">
        <v>8190.4448</v>
      </c>
      <c r="U797" s="0" t="n">
        <v>0</v>
      </c>
      <c r="V797" s="0" t="n">
        <v>-8172.3242</v>
      </c>
      <c r="W797" s="0" t="n">
        <v>-18.0478</v>
      </c>
      <c r="X797" s="0" t="n">
        <v>-9136.9307</v>
      </c>
      <c r="Y797" s="0" t="n">
        <v>1309.4458</v>
      </c>
      <c r="Z797" s="0" t="n">
        <v>10721.3037</v>
      </c>
      <c r="AA797" s="0" t="n">
        <v>660.5391</v>
      </c>
      <c r="AB797" s="0" t="n">
        <v>48.6932</v>
      </c>
      <c r="AC797" s="0" t="n">
        <v>22.978</v>
      </c>
      <c r="AD797" s="0" t="n">
        <v>21.4868</v>
      </c>
      <c r="AE797" s="0" t="n">
        <v>18.1765</v>
      </c>
      <c r="AF797" s="0" t="n">
        <v>0.0022</v>
      </c>
      <c r="AG797" s="0" t="n">
        <v>0.0621</v>
      </c>
      <c r="AH797" s="0" t="n">
        <v>16.2182</v>
      </c>
    </row>
    <row r="798" customFormat="false" ht="12.8" hidden="false" customHeight="false" outlineLevel="0" collapsed="false">
      <c r="A798" s="0" t="n">
        <v>17</v>
      </c>
      <c r="B798" s="0" t="n">
        <v>28</v>
      </c>
      <c r="C798" s="0" t="n">
        <v>58.5708</v>
      </c>
      <c r="D798" s="0" t="n">
        <v>38.9868</v>
      </c>
      <c r="E798" s="0" t="n">
        <v>0</v>
      </c>
      <c r="F798" s="0" t="n">
        <v>0</v>
      </c>
      <c r="G798" s="0" t="n">
        <v>0</v>
      </c>
      <c r="H798" s="0" t="n">
        <v>0</v>
      </c>
      <c r="I798" s="0" t="n">
        <v>0</v>
      </c>
      <c r="J798" s="0" t="n">
        <v>9.8182</v>
      </c>
      <c r="K798" s="0" t="n">
        <v>0</v>
      </c>
      <c r="L798" s="0" t="n">
        <v>0.0006</v>
      </c>
      <c r="M798" s="0" t="n">
        <v>0</v>
      </c>
      <c r="N798" s="0" t="n">
        <v>-0.017</v>
      </c>
      <c r="O798" s="0" t="n">
        <v>2.4307</v>
      </c>
      <c r="P798" s="0" t="n">
        <v>0.01</v>
      </c>
      <c r="Q798" s="0" t="n">
        <v>0</v>
      </c>
      <c r="R798" s="0" t="n">
        <v>0.0557</v>
      </c>
      <c r="S798" s="0" t="n">
        <v>1</v>
      </c>
      <c r="T798" s="0" t="n">
        <v>8112.1094</v>
      </c>
      <c r="U798" s="0" t="n">
        <v>0</v>
      </c>
      <c r="V798" s="0" t="n">
        <v>-8093.1914</v>
      </c>
      <c r="W798" s="0" t="n">
        <v>-18.8847</v>
      </c>
      <c r="X798" s="0" t="n">
        <v>-9038.9443</v>
      </c>
      <c r="Y798" s="0" t="n">
        <v>1295.8508</v>
      </c>
      <c r="Z798" s="0" t="n">
        <v>10654.084</v>
      </c>
      <c r="AA798" s="0" t="n">
        <v>647.4325</v>
      </c>
      <c r="AB798" s="0" t="n">
        <v>48.6932</v>
      </c>
      <c r="AC798" s="0" t="n">
        <v>23.451</v>
      </c>
      <c r="AD798" s="0" t="n">
        <v>22.2379</v>
      </c>
      <c r="AE798" s="0" t="n">
        <v>18.7266</v>
      </c>
      <c r="AF798" s="0" t="n">
        <v>0.0022</v>
      </c>
      <c r="AG798" s="0" t="n">
        <v>0.0621</v>
      </c>
      <c r="AH798" s="0" t="n">
        <v>16.37</v>
      </c>
    </row>
    <row r="799" customFormat="false" ht="12.8" hidden="false" customHeight="false" outlineLevel="0" collapsed="false">
      <c r="A799" s="0" t="n">
        <v>17</v>
      </c>
      <c r="B799" s="0" t="n">
        <v>29</v>
      </c>
      <c r="C799" s="0" t="n">
        <v>58.5702</v>
      </c>
      <c r="D799" s="0" t="n">
        <v>38.9862</v>
      </c>
      <c r="E799" s="0" t="n">
        <v>0</v>
      </c>
      <c r="F799" s="0" t="n">
        <v>0</v>
      </c>
      <c r="G799" s="0" t="n">
        <v>0</v>
      </c>
      <c r="H799" s="0" t="n">
        <v>0</v>
      </c>
      <c r="I799" s="0" t="n">
        <v>0</v>
      </c>
      <c r="J799" s="0" t="n">
        <v>10.2235</v>
      </c>
      <c r="K799" s="0" t="n">
        <v>0</v>
      </c>
      <c r="L799" s="0" t="n">
        <v>0.0006</v>
      </c>
      <c r="M799" s="0" t="n">
        <v>0</v>
      </c>
      <c r="N799" s="0" t="n">
        <v>-0.017</v>
      </c>
      <c r="O799" s="0" t="n">
        <v>2.4305</v>
      </c>
      <c r="P799" s="0" t="n">
        <v>0.01</v>
      </c>
      <c r="Q799" s="0" t="n">
        <v>0</v>
      </c>
      <c r="R799" s="0" t="n">
        <v>0.0557</v>
      </c>
      <c r="S799" s="0" t="n">
        <v>1</v>
      </c>
      <c r="T799" s="0" t="n">
        <v>7932.6333</v>
      </c>
      <c r="U799" s="0" t="n">
        <v>0</v>
      </c>
      <c r="V799" s="0" t="n">
        <v>-7912.894</v>
      </c>
      <c r="W799" s="0" t="n">
        <v>-19.6236</v>
      </c>
      <c r="X799" s="0" t="n">
        <v>-8822.1807</v>
      </c>
      <c r="Y799" s="0" t="n">
        <v>1260.9412</v>
      </c>
      <c r="Z799" s="0" t="n">
        <v>10424.584</v>
      </c>
      <c r="AA799" s="0" t="n">
        <v>617.3706</v>
      </c>
      <c r="AB799" s="0" t="n">
        <v>48.6932</v>
      </c>
      <c r="AC799" s="0" t="n">
        <v>23.794</v>
      </c>
      <c r="AD799" s="0" t="n">
        <v>22.9469</v>
      </c>
      <c r="AE799" s="0" t="n">
        <v>19.2606</v>
      </c>
      <c r="AF799" s="0" t="n">
        <v>0.0022</v>
      </c>
      <c r="AG799" s="0" t="n">
        <v>0.0621</v>
      </c>
      <c r="AH799" s="0" t="n">
        <v>16.6171</v>
      </c>
    </row>
    <row r="800" customFormat="false" ht="12.8" hidden="false" customHeight="false" outlineLevel="0" collapsed="false">
      <c r="A800" s="0" t="n">
        <v>17</v>
      </c>
      <c r="B800" s="0" t="n">
        <v>30</v>
      </c>
      <c r="C800" s="0" t="n">
        <v>58.5697</v>
      </c>
      <c r="D800" s="0" t="n">
        <v>38.9857</v>
      </c>
      <c r="E800" s="0" t="n">
        <v>0</v>
      </c>
      <c r="F800" s="0" t="n">
        <v>0</v>
      </c>
      <c r="G800" s="0" t="n">
        <v>0</v>
      </c>
      <c r="H800" s="0" t="n">
        <v>0</v>
      </c>
      <c r="I800" s="0" t="n">
        <v>0</v>
      </c>
      <c r="J800" s="0" t="n">
        <v>9.7053</v>
      </c>
      <c r="K800" s="0" t="n">
        <v>0</v>
      </c>
      <c r="L800" s="0" t="n">
        <v>0.0006</v>
      </c>
      <c r="M800" s="0" t="n">
        <v>0</v>
      </c>
      <c r="N800" s="0" t="n">
        <v>-0.017</v>
      </c>
      <c r="O800" s="0" t="n">
        <v>2.4303</v>
      </c>
      <c r="P800" s="0" t="n">
        <v>0.01</v>
      </c>
      <c r="Q800" s="0" t="n">
        <v>0</v>
      </c>
      <c r="R800" s="0" t="n">
        <v>0.0557</v>
      </c>
      <c r="S800" s="0" t="n">
        <v>1</v>
      </c>
      <c r="T800" s="0" t="n">
        <v>7801.2163</v>
      </c>
      <c r="U800" s="0" t="n">
        <v>0</v>
      </c>
      <c r="V800" s="0" t="n">
        <v>-7782.0962</v>
      </c>
      <c r="W800" s="0" t="n">
        <v>-19.105</v>
      </c>
      <c r="X800" s="0" t="n">
        <v>-8665.5156</v>
      </c>
      <c r="Y800" s="0" t="n">
        <v>1229.9927</v>
      </c>
      <c r="Z800" s="0" t="n">
        <v>10262.8418</v>
      </c>
      <c r="AA800" s="0" t="n">
        <v>592.6447</v>
      </c>
      <c r="AB800" s="0" t="n">
        <v>48.6932</v>
      </c>
      <c r="AC800" s="0" t="n">
        <v>24.313</v>
      </c>
      <c r="AD800" s="0" t="n">
        <v>23.3694</v>
      </c>
      <c r="AE800" s="0" t="n">
        <v>19.7237</v>
      </c>
      <c r="AF800" s="0" t="n">
        <v>0.0022</v>
      </c>
      <c r="AG800" s="0" t="n">
        <v>0.0621</v>
      </c>
      <c r="AH800" s="0" t="n">
        <v>16.9925</v>
      </c>
    </row>
    <row r="801" customFormat="false" ht="12.8" hidden="false" customHeight="false" outlineLevel="0" collapsed="false">
      <c r="A801" s="0" t="n">
        <v>17</v>
      </c>
      <c r="B801" s="0" t="n">
        <v>31</v>
      </c>
      <c r="C801" s="0" t="n">
        <v>58.5691</v>
      </c>
      <c r="D801" s="0" t="n">
        <v>38.9851</v>
      </c>
      <c r="E801" s="0" t="n">
        <v>0</v>
      </c>
      <c r="F801" s="0" t="n">
        <v>0</v>
      </c>
      <c r="G801" s="0" t="n">
        <v>0</v>
      </c>
      <c r="H801" s="0" t="n">
        <v>0</v>
      </c>
      <c r="I801" s="0" t="n">
        <v>0</v>
      </c>
      <c r="J801" s="0" t="n">
        <v>10.4336</v>
      </c>
      <c r="K801" s="0" t="n">
        <v>0</v>
      </c>
      <c r="L801" s="0" t="n">
        <v>0.0006</v>
      </c>
      <c r="M801" s="0" t="n">
        <v>0</v>
      </c>
      <c r="N801" s="0" t="n">
        <v>-0.017</v>
      </c>
      <c r="O801" s="0" t="n">
        <v>2.4301</v>
      </c>
      <c r="P801" s="0" t="n">
        <v>0.01</v>
      </c>
      <c r="Q801" s="0" t="n">
        <v>0</v>
      </c>
      <c r="R801" s="0" t="n">
        <v>0.0557</v>
      </c>
      <c r="S801" s="0" t="n">
        <v>1</v>
      </c>
      <c r="T801" s="0" t="n">
        <v>7586.4717</v>
      </c>
      <c r="U801" s="0" t="n">
        <v>0</v>
      </c>
      <c r="V801" s="0" t="n">
        <v>-7567.6304</v>
      </c>
      <c r="W801" s="0" t="n">
        <v>-18.7793</v>
      </c>
      <c r="X801" s="0" t="n">
        <v>-8410.5996</v>
      </c>
      <c r="Y801" s="0" t="n">
        <v>1171.2611</v>
      </c>
      <c r="Z801" s="0" t="n">
        <v>9990.6523</v>
      </c>
      <c r="AA801" s="0" t="n">
        <v>544.286</v>
      </c>
      <c r="AB801" s="0" t="n">
        <v>48.6932</v>
      </c>
      <c r="AC801" s="0" t="n">
        <v>24.35</v>
      </c>
      <c r="AD801" s="0" t="n">
        <v>23.7625</v>
      </c>
      <c r="AE801" s="0" t="n">
        <v>20.1408</v>
      </c>
      <c r="AF801" s="0" t="n">
        <v>0.0022</v>
      </c>
      <c r="AG801" s="0" t="n">
        <v>0.0621</v>
      </c>
      <c r="AH801" s="0" t="n">
        <v>17.7664</v>
      </c>
    </row>
    <row r="802" customFormat="false" ht="12.8" hidden="false" customHeight="false" outlineLevel="0" collapsed="false">
      <c r="A802" s="0" t="n">
        <v>17</v>
      </c>
      <c r="B802" s="0" t="n">
        <v>32</v>
      </c>
      <c r="C802" s="0" t="n">
        <v>58.5685</v>
      </c>
      <c r="D802" s="0" t="n">
        <v>38.9845</v>
      </c>
      <c r="E802" s="0" t="n">
        <v>0</v>
      </c>
      <c r="F802" s="0" t="n">
        <v>0</v>
      </c>
      <c r="G802" s="0" t="n">
        <v>0</v>
      </c>
      <c r="H802" s="0" t="n">
        <v>0</v>
      </c>
      <c r="I802" s="0" t="n">
        <v>0</v>
      </c>
      <c r="J802" s="0" t="n">
        <v>9.8584</v>
      </c>
      <c r="K802" s="0" t="n">
        <v>0</v>
      </c>
      <c r="L802" s="0" t="n">
        <v>0.0006</v>
      </c>
      <c r="M802" s="0" t="n">
        <v>0</v>
      </c>
      <c r="N802" s="0" t="n">
        <v>-0.017</v>
      </c>
      <c r="O802" s="0" t="n">
        <v>2.43</v>
      </c>
      <c r="P802" s="0" t="n">
        <v>0.01</v>
      </c>
      <c r="Q802" s="0" t="n">
        <v>0</v>
      </c>
      <c r="R802" s="0" t="n">
        <v>0.0557</v>
      </c>
      <c r="S802" s="0" t="n">
        <v>0.9973</v>
      </c>
      <c r="T802" s="0" t="n">
        <v>7339.8647</v>
      </c>
      <c r="U802" s="0" t="n">
        <v>0</v>
      </c>
      <c r="V802" s="0" t="n">
        <v>-7324.5005</v>
      </c>
      <c r="W802" s="0" t="n">
        <v>-15.5057</v>
      </c>
      <c r="X802" s="0" t="n">
        <v>-8126.4658</v>
      </c>
      <c r="Y802" s="0" t="n">
        <v>1096.7502</v>
      </c>
      <c r="Z802" s="0" t="n">
        <v>9717.8711</v>
      </c>
      <c r="AA802" s="0" t="n">
        <v>486.5906</v>
      </c>
      <c r="AB802" s="0" t="n">
        <v>48.6932</v>
      </c>
      <c r="AC802" s="0" t="n">
        <v>23.988</v>
      </c>
      <c r="AD802" s="0" t="n">
        <v>23.4756</v>
      </c>
      <c r="AE802" s="0" t="n">
        <v>20.3763</v>
      </c>
      <c r="AF802" s="0" t="n">
        <v>0.0022</v>
      </c>
      <c r="AG802" s="0" t="n">
        <v>0.0621</v>
      </c>
      <c r="AH802" s="0" t="n">
        <v>19.0645</v>
      </c>
    </row>
    <row r="803" customFormat="false" ht="12.8" hidden="false" customHeight="false" outlineLevel="0" collapsed="false">
      <c r="A803" s="0" t="n">
        <v>17</v>
      </c>
      <c r="B803" s="0" t="n">
        <v>33</v>
      </c>
      <c r="C803" s="0" t="n">
        <v>58.568</v>
      </c>
      <c r="D803" s="0" t="n">
        <v>38.984</v>
      </c>
      <c r="E803" s="0" t="n">
        <v>0</v>
      </c>
      <c r="F803" s="0" t="n">
        <v>0</v>
      </c>
      <c r="G803" s="0" t="n">
        <v>0</v>
      </c>
      <c r="H803" s="0" t="n">
        <v>0</v>
      </c>
      <c r="I803" s="0" t="n">
        <v>0</v>
      </c>
      <c r="J803" s="0" t="n">
        <v>9.6133</v>
      </c>
      <c r="K803" s="0" t="n">
        <v>0</v>
      </c>
      <c r="L803" s="0" t="n">
        <v>0.0006</v>
      </c>
      <c r="M803" s="0" t="n">
        <v>0</v>
      </c>
      <c r="N803" s="0" t="n">
        <v>-0.017</v>
      </c>
      <c r="O803" s="0" t="n">
        <v>2.4298</v>
      </c>
      <c r="P803" s="0" t="n">
        <v>0.01</v>
      </c>
      <c r="Q803" s="0" t="n">
        <v>0</v>
      </c>
      <c r="R803" s="0" t="n">
        <v>0.0557</v>
      </c>
      <c r="S803" s="0" t="n">
        <v>0.9993</v>
      </c>
      <c r="T803" s="0" t="n">
        <v>7241.5103</v>
      </c>
      <c r="U803" s="0" t="n">
        <v>0</v>
      </c>
      <c r="V803" s="0" t="n">
        <v>-7228.4878</v>
      </c>
      <c r="W803" s="0" t="n">
        <v>-13.2543</v>
      </c>
      <c r="X803" s="0" t="n">
        <v>-8015.1523</v>
      </c>
      <c r="Y803" s="0" t="n">
        <v>1027.4243</v>
      </c>
      <c r="Z803" s="0" t="n">
        <v>9572.2461</v>
      </c>
      <c r="AA803" s="0" t="n">
        <v>432.1582</v>
      </c>
      <c r="AB803" s="0" t="n">
        <v>48.6932</v>
      </c>
      <c r="AC803" s="0" t="n">
        <v>23.712</v>
      </c>
      <c r="AD803" s="0" t="n">
        <v>23.2269</v>
      </c>
      <c r="AE803" s="0" t="n">
        <v>20.5116</v>
      </c>
      <c r="AF803" s="0" t="n">
        <v>0.0022</v>
      </c>
      <c r="AG803" s="0" t="n">
        <v>0.0621</v>
      </c>
      <c r="AH803" s="0" t="n">
        <v>20.9417</v>
      </c>
    </row>
    <row r="804" customFormat="false" ht="12.8" hidden="false" customHeight="false" outlineLevel="0" collapsed="false">
      <c r="A804" s="0" t="n">
        <v>17</v>
      </c>
      <c r="B804" s="0" t="n">
        <v>34</v>
      </c>
      <c r="C804" s="0" t="n">
        <v>58.5674</v>
      </c>
      <c r="D804" s="0" t="n">
        <v>38.9834</v>
      </c>
      <c r="E804" s="0" t="n">
        <v>0</v>
      </c>
      <c r="F804" s="0" t="n">
        <v>0</v>
      </c>
      <c r="G804" s="0" t="n">
        <v>0</v>
      </c>
      <c r="H804" s="0" t="n">
        <v>0</v>
      </c>
      <c r="I804" s="0" t="n">
        <v>0</v>
      </c>
      <c r="J804" s="0" t="n">
        <v>9.5572</v>
      </c>
      <c r="K804" s="0" t="n">
        <v>0</v>
      </c>
      <c r="L804" s="0" t="n">
        <v>0.0006</v>
      </c>
      <c r="M804" s="0" t="n">
        <v>0</v>
      </c>
      <c r="N804" s="0" t="n">
        <v>-0.017</v>
      </c>
      <c r="O804" s="0" t="n">
        <v>2.4296</v>
      </c>
      <c r="P804" s="0" t="n">
        <v>0.01</v>
      </c>
      <c r="Q804" s="0" t="n">
        <v>0</v>
      </c>
      <c r="R804" s="0" t="n">
        <v>0.0557</v>
      </c>
      <c r="S804" s="0" t="n">
        <v>1</v>
      </c>
      <c r="T804" s="0" t="n">
        <v>7086.5186</v>
      </c>
      <c r="U804" s="0" t="n">
        <v>0</v>
      </c>
      <c r="V804" s="0" t="n">
        <v>-7073.6797</v>
      </c>
      <c r="W804" s="0" t="n">
        <v>-13.0452</v>
      </c>
      <c r="X804" s="0" t="n">
        <v>-7832.4297</v>
      </c>
      <c r="Y804" s="0" t="n">
        <v>950.5289</v>
      </c>
      <c r="Z804" s="0" t="n">
        <v>9343.2998</v>
      </c>
      <c r="AA804" s="0" t="n">
        <v>372.2731</v>
      </c>
      <c r="AB804" s="0" t="n">
        <v>48.6932</v>
      </c>
      <c r="AC804" s="0" t="n">
        <v>23.79</v>
      </c>
      <c r="AD804" s="0" t="n">
        <v>23.3171</v>
      </c>
      <c r="AE804" s="0" t="n">
        <v>20.658</v>
      </c>
      <c r="AF804" s="0" t="n">
        <v>0.0022</v>
      </c>
      <c r="AG804" s="0" t="n">
        <v>0.0621</v>
      </c>
      <c r="AH804" s="0" t="n">
        <v>23.5385</v>
      </c>
    </row>
    <row r="805" customFormat="false" ht="12.8" hidden="false" customHeight="false" outlineLevel="0" collapsed="false">
      <c r="A805" s="0" t="n">
        <v>17</v>
      </c>
      <c r="B805" s="0" t="n">
        <v>35</v>
      </c>
      <c r="C805" s="0" t="n">
        <v>58.5668</v>
      </c>
      <c r="D805" s="0" t="n">
        <v>38.9828</v>
      </c>
      <c r="E805" s="0" t="n">
        <v>0</v>
      </c>
      <c r="F805" s="0" t="n">
        <v>0</v>
      </c>
      <c r="G805" s="0" t="n">
        <v>0</v>
      </c>
      <c r="H805" s="0" t="n">
        <v>0</v>
      </c>
      <c r="I805" s="0" t="n">
        <v>0</v>
      </c>
      <c r="J805" s="0" t="n">
        <v>9.2475</v>
      </c>
      <c r="K805" s="0" t="n">
        <v>0</v>
      </c>
      <c r="L805" s="0" t="n">
        <v>0.0006</v>
      </c>
      <c r="M805" s="0" t="n">
        <v>0</v>
      </c>
      <c r="N805" s="0" t="n">
        <v>-0.017</v>
      </c>
      <c r="O805" s="0" t="n">
        <v>2.4295</v>
      </c>
      <c r="P805" s="0" t="n">
        <v>0.01</v>
      </c>
      <c r="Q805" s="0" t="n">
        <v>0</v>
      </c>
      <c r="R805" s="0" t="n">
        <v>0.0557</v>
      </c>
      <c r="S805" s="0" t="n">
        <v>1</v>
      </c>
      <c r="T805" s="0" t="n">
        <v>6640.5151</v>
      </c>
      <c r="U805" s="0" t="n">
        <v>0</v>
      </c>
      <c r="V805" s="0" t="n">
        <v>-6626.5366</v>
      </c>
      <c r="W805" s="0" t="n">
        <v>-13.9513</v>
      </c>
      <c r="X805" s="0" t="n">
        <v>-7304.1211</v>
      </c>
      <c r="Y805" s="0" t="n">
        <v>854.1949</v>
      </c>
      <c r="Z805" s="0" t="n">
        <v>8772.8291</v>
      </c>
      <c r="AA805" s="0" t="n">
        <v>300.4647</v>
      </c>
      <c r="AB805" s="0" t="n">
        <v>48.6932</v>
      </c>
      <c r="AC805" s="0" t="n">
        <v>24.134</v>
      </c>
      <c r="AD805" s="0" t="n">
        <v>23.6584</v>
      </c>
      <c r="AE805" s="0" t="n">
        <v>20.8607</v>
      </c>
      <c r="AF805" s="0" t="n">
        <v>0.0022</v>
      </c>
      <c r="AG805" s="0" t="n">
        <v>0.062</v>
      </c>
      <c r="AH805" s="0" t="n">
        <v>27.1207</v>
      </c>
    </row>
    <row r="806" customFormat="false" ht="12.8" hidden="false" customHeight="false" outlineLevel="0" collapsed="false">
      <c r="A806" s="0" t="n">
        <v>17</v>
      </c>
      <c r="B806" s="0" t="n">
        <v>36</v>
      </c>
      <c r="C806" s="0" t="n">
        <v>58.5663</v>
      </c>
      <c r="D806" s="0" t="n">
        <v>38.9823</v>
      </c>
      <c r="E806" s="0" t="n">
        <v>0</v>
      </c>
      <c r="F806" s="0" t="n">
        <v>0</v>
      </c>
      <c r="G806" s="0" t="n">
        <v>0</v>
      </c>
      <c r="H806" s="0" t="n">
        <v>0</v>
      </c>
      <c r="I806" s="0" t="n">
        <v>0</v>
      </c>
      <c r="J806" s="0" t="n">
        <v>8.8312</v>
      </c>
      <c r="K806" s="0" t="n">
        <v>0</v>
      </c>
      <c r="L806" s="0" t="n">
        <v>0.0006</v>
      </c>
      <c r="M806" s="0" t="n">
        <v>0</v>
      </c>
      <c r="N806" s="0" t="n">
        <v>-0.017</v>
      </c>
      <c r="O806" s="0" t="n">
        <v>2.4293</v>
      </c>
      <c r="P806" s="0" t="n">
        <v>0.01</v>
      </c>
      <c r="Q806" s="0" t="n">
        <v>0</v>
      </c>
      <c r="R806" s="0" t="n">
        <v>0.0557</v>
      </c>
      <c r="S806" s="0" t="n">
        <v>1</v>
      </c>
      <c r="T806" s="0" t="n">
        <v>5996.3853</v>
      </c>
      <c r="U806" s="0" t="n">
        <v>0</v>
      </c>
      <c r="V806" s="0" t="n">
        <v>-5983.4619</v>
      </c>
      <c r="W806" s="0" t="n">
        <v>-12.9321</v>
      </c>
      <c r="X806" s="0" t="n">
        <v>-6547.6714</v>
      </c>
      <c r="Y806" s="0" t="n">
        <v>747.9099</v>
      </c>
      <c r="Z806" s="0" t="n">
        <v>8010.8833</v>
      </c>
      <c r="AA806" s="0" t="n">
        <v>226.376</v>
      </c>
      <c r="AB806" s="0" t="n">
        <v>48.6932</v>
      </c>
      <c r="AC806" s="0" t="n">
        <v>24.063</v>
      </c>
      <c r="AD806" s="0" t="n">
        <v>23.6419</v>
      </c>
      <c r="AE806" s="0" t="n">
        <v>21.0118</v>
      </c>
      <c r="AF806" s="0" t="n">
        <v>0.0022</v>
      </c>
      <c r="AG806" s="0" t="n">
        <v>0.062</v>
      </c>
      <c r="AH806" s="0" t="n">
        <v>32.5034</v>
      </c>
    </row>
    <row r="807" customFormat="false" ht="12.8" hidden="false" customHeight="false" outlineLevel="0" collapsed="false">
      <c r="A807" s="0" t="n">
        <v>17</v>
      </c>
      <c r="B807" s="0" t="n">
        <v>37</v>
      </c>
      <c r="C807" s="0" t="n">
        <v>58.5657</v>
      </c>
      <c r="D807" s="0" t="n">
        <v>38.9817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0</v>
      </c>
      <c r="J807" s="0" t="n">
        <v>6.4717</v>
      </c>
      <c r="K807" s="0" t="n">
        <v>0</v>
      </c>
      <c r="L807" s="0" t="n">
        <v>0.0006</v>
      </c>
      <c r="M807" s="0" t="n">
        <v>0</v>
      </c>
      <c r="N807" s="0" t="n">
        <v>-0.0171</v>
      </c>
      <c r="O807" s="0" t="n">
        <v>2.4291</v>
      </c>
      <c r="P807" s="0" t="n">
        <v>0.01</v>
      </c>
      <c r="Q807" s="0" t="n">
        <v>0</v>
      </c>
      <c r="R807" s="0" t="n">
        <v>0.0557</v>
      </c>
      <c r="S807" s="0" t="n">
        <v>1</v>
      </c>
      <c r="T807" s="0" t="n">
        <v>2616.6099</v>
      </c>
      <c r="U807" s="0" t="n">
        <v>0</v>
      </c>
      <c r="V807" s="0" t="n">
        <v>-2603.1533</v>
      </c>
      <c r="W807" s="0" t="n">
        <v>-13.2729</v>
      </c>
      <c r="X807" s="0" t="n">
        <v>-2569.3491</v>
      </c>
      <c r="Y807" s="0" t="n">
        <v>661.7842</v>
      </c>
      <c r="Z807" s="0" t="n">
        <v>4171.9736</v>
      </c>
      <c r="AA807" s="0" t="n">
        <v>179.7036</v>
      </c>
      <c r="AB807" s="0" t="n">
        <v>48.6932</v>
      </c>
      <c r="AC807" s="0" t="n">
        <v>24.069</v>
      </c>
      <c r="AD807" s="0" t="n">
        <v>23.8663</v>
      </c>
      <c r="AE807" s="0" t="n">
        <v>21.1859</v>
      </c>
      <c r="AF807" s="0" t="n">
        <v>0.0022</v>
      </c>
      <c r="AG807" s="0" t="n">
        <v>0.062</v>
      </c>
      <c r="AH807" s="0" t="n">
        <v>20.9214</v>
      </c>
    </row>
    <row r="808" customFormat="false" ht="12.8" hidden="false" customHeight="false" outlineLevel="0" collapsed="false">
      <c r="A808" s="0" t="n">
        <v>17</v>
      </c>
      <c r="B808" s="0" t="n">
        <v>38</v>
      </c>
      <c r="C808" s="0" t="n">
        <v>58.5651</v>
      </c>
      <c r="D808" s="0" t="n">
        <v>38.9811</v>
      </c>
      <c r="E808" s="0" t="n">
        <v>0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0</v>
      </c>
      <c r="K808" s="0" t="n">
        <v>0</v>
      </c>
      <c r="L808" s="0" t="n">
        <v>0.0006</v>
      </c>
      <c r="M808" s="0" t="n">
        <v>0</v>
      </c>
      <c r="N808" s="0" t="n">
        <v>-0.0171</v>
      </c>
      <c r="O808" s="0" t="n">
        <v>2.4291</v>
      </c>
      <c r="P808" s="0" t="n">
        <v>0.01</v>
      </c>
      <c r="Q808" s="0" t="n">
        <v>0</v>
      </c>
      <c r="R808" s="0" t="n">
        <v>0.0557</v>
      </c>
      <c r="S808" s="0" t="n">
        <v>1</v>
      </c>
      <c r="T808" s="0" t="n">
        <v>7.7503</v>
      </c>
      <c r="U808" s="0" t="n">
        <v>0</v>
      </c>
      <c r="V808" s="0" t="n">
        <v>4.0347</v>
      </c>
      <c r="W808" s="0" t="n">
        <v>-11.8727</v>
      </c>
      <c r="X808" s="0" t="n">
        <v>497.0879</v>
      </c>
      <c r="Y808" s="0" t="n">
        <v>546.5039</v>
      </c>
      <c r="Z808" s="0" t="n">
        <v>1009.8357</v>
      </c>
      <c r="AA808" s="0" t="n">
        <v>65.1396</v>
      </c>
      <c r="AB808" s="0" t="n">
        <v>48.6932</v>
      </c>
      <c r="AC808" s="0" t="n">
        <v>23.74</v>
      </c>
      <c r="AD808" s="0" t="n">
        <v>23.7393</v>
      </c>
      <c r="AE808" s="0" t="n">
        <v>21.2917</v>
      </c>
      <c r="AF808" s="0" t="n">
        <v>0.0022</v>
      </c>
      <c r="AG808" s="0" t="n">
        <v>0.062</v>
      </c>
      <c r="AH808" s="0" t="n">
        <v>0</v>
      </c>
    </row>
    <row r="809" customFormat="false" ht="12.8" hidden="false" customHeight="false" outlineLevel="0" collapsed="false">
      <c r="A809" s="0" t="n">
        <v>17</v>
      </c>
      <c r="B809" s="0" t="n">
        <v>39</v>
      </c>
      <c r="C809" s="0" t="n">
        <v>58.5646</v>
      </c>
      <c r="D809" s="0" t="n">
        <v>38.9806</v>
      </c>
      <c r="E809" s="0" t="n">
        <v>0</v>
      </c>
      <c r="F809" s="0" t="n">
        <v>0</v>
      </c>
      <c r="G809" s="0" t="n">
        <v>0</v>
      </c>
      <c r="H809" s="0" t="n">
        <v>0</v>
      </c>
      <c r="I809" s="0" t="n">
        <v>0</v>
      </c>
      <c r="J809" s="0" t="n">
        <v>0</v>
      </c>
      <c r="K809" s="0" t="n">
        <v>0</v>
      </c>
      <c r="L809" s="0" t="n">
        <v>0.0006</v>
      </c>
      <c r="M809" s="0" t="n">
        <v>0</v>
      </c>
      <c r="N809" s="0" t="n">
        <v>-0.0171</v>
      </c>
      <c r="O809" s="0" t="n">
        <v>2.4291</v>
      </c>
      <c r="P809" s="0" t="n">
        <v>0.01</v>
      </c>
      <c r="Q809" s="0" t="n">
        <v>0</v>
      </c>
      <c r="R809" s="0" t="n">
        <v>0.0557</v>
      </c>
      <c r="S809" s="0" t="n">
        <v>1</v>
      </c>
      <c r="T809" s="0" t="n">
        <v>79.7875</v>
      </c>
      <c r="U809" s="0" t="n">
        <v>0</v>
      </c>
      <c r="V809" s="0" t="n">
        <v>-68.2529</v>
      </c>
      <c r="W809" s="0" t="n">
        <v>-11.4471</v>
      </c>
      <c r="X809" s="0" t="n">
        <v>412.1381</v>
      </c>
      <c r="Y809" s="0" t="n">
        <v>461.7741</v>
      </c>
      <c r="Z809" s="0" t="n">
        <v>1002.9047</v>
      </c>
      <c r="AA809" s="0" t="n">
        <v>-19.6705</v>
      </c>
      <c r="AB809" s="0" t="n">
        <v>48.6932</v>
      </c>
      <c r="AC809" s="0" t="n">
        <v>23.762</v>
      </c>
      <c r="AD809" s="0" t="n">
        <v>23.7536</v>
      </c>
      <c r="AE809" s="0" t="n">
        <v>21.388</v>
      </c>
      <c r="AF809" s="0" t="n">
        <v>0.0022</v>
      </c>
      <c r="AG809" s="0" t="n">
        <v>0.062</v>
      </c>
      <c r="AH809" s="0" t="n">
        <v>0</v>
      </c>
    </row>
    <row r="810" customFormat="false" ht="12.8" hidden="false" customHeight="false" outlineLevel="0" collapsed="false">
      <c r="A810" s="0" t="n">
        <v>17</v>
      </c>
      <c r="B810" s="0" t="n">
        <v>40</v>
      </c>
      <c r="C810" s="0" t="n">
        <v>58.564</v>
      </c>
      <c r="D810" s="0" t="n">
        <v>38.98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0</v>
      </c>
      <c r="J810" s="0" t="n">
        <v>0</v>
      </c>
      <c r="K810" s="0" t="n">
        <v>0</v>
      </c>
      <c r="L810" s="0" t="n">
        <v>0.0006</v>
      </c>
      <c r="M810" s="0" t="n">
        <v>0</v>
      </c>
      <c r="N810" s="0" t="n">
        <v>-0.0171</v>
      </c>
      <c r="O810" s="0" t="n">
        <v>2.4291</v>
      </c>
      <c r="P810" s="0" t="n">
        <v>0.01</v>
      </c>
      <c r="Q810" s="0" t="n">
        <v>0</v>
      </c>
      <c r="R810" s="0" t="n">
        <v>0.0557</v>
      </c>
      <c r="S810" s="0" t="n">
        <v>1</v>
      </c>
      <c r="T810" s="0" t="n">
        <v>109.4445</v>
      </c>
      <c r="U810" s="0" t="n">
        <v>0</v>
      </c>
      <c r="V810" s="0" t="n">
        <v>-98.4927</v>
      </c>
      <c r="W810" s="0" t="n">
        <v>-10.8648</v>
      </c>
      <c r="X810" s="0" t="n">
        <v>376.3696</v>
      </c>
      <c r="Y810" s="0" t="n">
        <v>426.4333</v>
      </c>
      <c r="Z810" s="0" t="n">
        <v>1007.9564</v>
      </c>
      <c r="AA810" s="0" t="n">
        <v>-54.8478</v>
      </c>
      <c r="AB810" s="0" t="n">
        <v>48.6932</v>
      </c>
      <c r="AC810" s="0" t="n">
        <v>23.739</v>
      </c>
      <c r="AD810" s="0" t="n">
        <v>23.7246</v>
      </c>
      <c r="AE810" s="0" t="n">
        <v>21.4657</v>
      </c>
      <c r="AF810" s="0" t="n">
        <v>0.0022</v>
      </c>
      <c r="AG810" s="0" t="n">
        <v>0.062</v>
      </c>
      <c r="AH810" s="0" t="n">
        <v>0</v>
      </c>
    </row>
    <row r="811" customFormat="false" ht="12.8" hidden="false" customHeight="false" outlineLevel="0" collapsed="false">
      <c r="A811" s="0" t="n">
        <v>17</v>
      </c>
      <c r="B811" s="0" t="n">
        <v>41</v>
      </c>
      <c r="C811" s="0" t="n">
        <v>58.5634</v>
      </c>
      <c r="D811" s="0" t="n">
        <v>38.9794</v>
      </c>
      <c r="E811" s="0" t="n">
        <v>0</v>
      </c>
      <c r="F811" s="0" t="n">
        <v>0</v>
      </c>
      <c r="G811" s="0" t="n">
        <v>0</v>
      </c>
      <c r="H811" s="0" t="n">
        <v>0</v>
      </c>
      <c r="I811" s="0" t="n">
        <v>0</v>
      </c>
      <c r="J811" s="0" t="n">
        <v>0</v>
      </c>
      <c r="K811" s="0" t="n">
        <v>0</v>
      </c>
      <c r="L811" s="0" t="n">
        <v>0.0006</v>
      </c>
      <c r="M811" s="0" t="n">
        <v>0</v>
      </c>
      <c r="N811" s="0" t="n">
        <v>-0.0171</v>
      </c>
      <c r="O811" s="0" t="n">
        <v>2.4291</v>
      </c>
      <c r="P811" s="0" t="n">
        <v>0.01</v>
      </c>
      <c r="Q811" s="0" t="n">
        <v>0</v>
      </c>
      <c r="R811" s="0" t="n">
        <v>0.0557</v>
      </c>
      <c r="S811" s="0" t="n">
        <v>1</v>
      </c>
      <c r="T811" s="0" t="n">
        <v>108.3201</v>
      </c>
      <c r="U811" s="0" t="n">
        <v>0</v>
      </c>
      <c r="V811" s="0" t="n">
        <v>-100.7272</v>
      </c>
      <c r="W811" s="0" t="n">
        <v>-7.6783</v>
      </c>
      <c r="X811" s="0" t="n">
        <v>369.7237</v>
      </c>
      <c r="Y811" s="0" t="n">
        <v>420.1724</v>
      </c>
      <c r="Z811" s="0" t="n">
        <v>1036.1404</v>
      </c>
      <c r="AA811" s="0" t="n">
        <v>-57.6942</v>
      </c>
      <c r="AB811" s="0" t="n">
        <v>48.6932</v>
      </c>
      <c r="AC811" s="0" t="n">
        <v>23.133</v>
      </c>
      <c r="AD811" s="0" t="n">
        <v>23.1171</v>
      </c>
      <c r="AE811" s="0" t="n">
        <v>21.3991</v>
      </c>
      <c r="AF811" s="0" t="n">
        <v>0.0022</v>
      </c>
      <c r="AG811" s="0" t="n">
        <v>0.062</v>
      </c>
      <c r="AH811" s="0" t="n">
        <v>0</v>
      </c>
    </row>
    <row r="812" customFormat="false" ht="12.8" hidden="false" customHeight="false" outlineLevel="0" collapsed="false">
      <c r="A812" s="0" t="n">
        <v>17</v>
      </c>
      <c r="B812" s="0" t="n">
        <v>42</v>
      </c>
      <c r="C812" s="0" t="n">
        <v>58.5629</v>
      </c>
      <c r="D812" s="0" t="n">
        <v>38.9789</v>
      </c>
      <c r="E812" s="0" t="n">
        <v>0</v>
      </c>
      <c r="F812" s="0" t="n">
        <v>0</v>
      </c>
      <c r="G812" s="0" t="n">
        <v>0</v>
      </c>
      <c r="H812" s="0" t="n">
        <v>0</v>
      </c>
      <c r="I812" s="0" t="n">
        <v>0</v>
      </c>
      <c r="J812" s="0" t="n">
        <v>0</v>
      </c>
      <c r="K812" s="0" t="n">
        <v>0</v>
      </c>
      <c r="L812" s="0" t="n">
        <v>0.0006</v>
      </c>
      <c r="M812" s="0" t="n">
        <v>0</v>
      </c>
      <c r="N812" s="0" t="n">
        <v>-0.0171</v>
      </c>
      <c r="O812" s="0" t="n">
        <v>2.4291</v>
      </c>
      <c r="P812" s="0" t="n">
        <v>0.01</v>
      </c>
      <c r="Q812" s="0" t="n">
        <v>0</v>
      </c>
      <c r="R812" s="0" t="n">
        <v>0.0557</v>
      </c>
      <c r="S812" s="0" t="n">
        <v>1</v>
      </c>
      <c r="T812" s="0" t="n">
        <v>105.5802</v>
      </c>
      <c r="U812" s="0" t="n">
        <v>0</v>
      </c>
      <c r="V812" s="0" t="n">
        <v>-100.4049</v>
      </c>
      <c r="W812" s="0" t="n">
        <v>-5.2003</v>
      </c>
      <c r="X812" s="0" t="n">
        <v>366.1627</v>
      </c>
      <c r="Y812" s="0" t="n">
        <v>417.0465</v>
      </c>
      <c r="Z812" s="0" t="n">
        <v>1029.7893</v>
      </c>
      <c r="AA812" s="0" t="n">
        <v>-57.4709</v>
      </c>
      <c r="AB812" s="0" t="n">
        <v>48.6932</v>
      </c>
      <c r="AC812" s="0" t="n">
        <v>22.535</v>
      </c>
      <c r="AD812" s="0" t="n">
        <v>22.5175</v>
      </c>
      <c r="AE812" s="0" t="n">
        <v>21.2463</v>
      </c>
      <c r="AF812" s="0" t="n">
        <v>0.0022</v>
      </c>
      <c r="AG812" s="0" t="n">
        <v>0.062</v>
      </c>
      <c r="AH812" s="0" t="n">
        <v>0</v>
      </c>
    </row>
    <row r="813" customFormat="false" ht="12.8" hidden="false" customHeight="false" outlineLevel="0" collapsed="false">
      <c r="A813" s="0" t="n">
        <v>17</v>
      </c>
      <c r="B813" s="0" t="n">
        <v>43</v>
      </c>
      <c r="C813" s="0" t="n">
        <v>58.5623</v>
      </c>
      <c r="D813" s="0" t="n">
        <v>38.9783</v>
      </c>
      <c r="E813" s="0" t="n">
        <v>0</v>
      </c>
      <c r="F813" s="0" t="n">
        <v>0</v>
      </c>
      <c r="G813" s="0" t="n">
        <v>0</v>
      </c>
      <c r="H813" s="0" t="n">
        <v>0</v>
      </c>
      <c r="I813" s="0" t="n">
        <v>0</v>
      </c>
      <c r="J813" s="0" t="n">
        <v>0</v>
      </c>
      <c r="K813" s="0" t="n">
        <v>0</v>
      </c>
      <c r="L813" s="0" t="n">
        <v>0.0006</v>
      </c>
      <c r="M813" s="0" t="n">
        <v>0</v>
      </c>
      <c r="N813" s="0" t="n">
        <v>-0.0171</v>
      </c>
      <c r="O813" s="0" t="n">
        <v>2.4291</v>
      </c>
      <c r="P813" s="0" t="n">
        <v>0.01</v>
      </c>
      <c r="Q813" s="0" t="n">
        <v>0</v>
      </c>
      <c r="R813" s="0" t="n">
        <v>0.0557</v>
      </c>
      <c r="S813" s="0" t="n">
        <v>1</v>
      </c>
      <c r="T813" s="0" t="n">
        <v>102.6811</v>
      </c>
      <c r="U813" s="0" t="n">
        <v>0</v>
      </c>
      <c r="V813" s="0" t="n">
        <v>-100.0065</v>
      </c>
      <c r="W813" s="0" t="n">
        <v>-2.6969</v>
      </c>
      <c r="X813" s="0" t="n">
        <v>362.1189</v>
      </c>
      <c r="Y813" s="0" t="n">
        <v>413.2224</v>
      </c>
      <c r="Z813" s="0" t="n">
        <v>1026.3746</v>
      </c>
      <c r="AA813" s="0" t="n">
        <v>-57.4594</v>
      </c>
      <c r="AB813" s="0" t="n">
        <v>48.6932</v>
      </c>
      <c r="AC813" s="0" t="n">
        <v>21.846</v>
      </c>
      <c r="AD813" s="0" t="n">
        <v>21.8263</v>
      </c>
      <c r="AE813" s="0" t="n">
        <v>21.0153</v>
      </c>
      <c r="AF813" s="0" t="n">
        <v>0.0022</v>
      </c>
      <c r="AG813" s="0" t="n">
        <v>0.062</v>
      </c>
      <c r="AH813" s="0" t="n">
        <v>0</v>
      </c>
    </row>
    <row r="814" customFormat="false" ht="12.8" hidden="false" customHeight="false" outlineLevel="0" collapsed="false">
      <c r="A814" s="0" t="n">
        <v>17</v>
      </c>
      <c r="B814" s="0" t="n">
        <v>44</v>
      </c>
      <c r="C814" s="0" t="n">
        <v>58.5617</v>
      </c>
      <c r="D814" s="0" t="n">
        <v>38.9777</v>
      </c>
      <c r="E814" s="0" t="n">
        <v>0</v>
      </c>
      <c r="F814" s="0" t="n">
        <v>0</v>
      </c>
      <c r="G814" s="0" t="n">
        <v>0</v>
      </c>
      <c r="H814" s="0" t="n">
        <v>0</v>
      </c>
      <c r="I814" s="0" t="n">
        <v>0</v>
      </c>
      <c r="J814" s="0" t="n">
        <v>0</v>
      </c>
      <c r="K814" s="0" t="n">
        <v>0</v>
      </c>
      <c r="L814" s="0" t="n">
        <v>0.0006</v>
      </c>
      <c r="M814" s="0" t="n">
        <v>0</v>
      </c>
      <c r="N814" s="0" t="n">
        <v>-0.0171</v>
      </c>
      <c r="O814" s="0" t="n">
        <v>2.4291</v>
      </c>
      <c r="P814" s="0" t="n">
        <v>0.01</v>
      </c>
      <c r="Q814" s="0" t="n">
        <v>0</v>
      </c>
      <c r="R814" s="0" t="n">
        <v>0.0557</v>
      </c>
      <c r="S814" s="0" t="n">
        <v>1</v>
      </c>
      <c r="T814" s="0" t="n">
        <v>100.4991</v>
      </c>
      <c r="U814" s="0" t="n">
        <v>0</v>
      </c>
      <c r="V814" s="0" t="n">
        <v>-99.7229</v>
      </c>
      <c r="W814" s="0" t="n">
        <v>-0.818</v>
      </c>
      <c r="X814" s="0" t="n">
        <v>358.3338</v>
      </c>
      <c r="Y814" s="0" t="n">
        <v>409.6439</v>
      </c>
      <c r="Z814" s="0" t="n">
        <v>1015.015</v>
      </c>
      <c r="AA814" s="0" t="n">
        <v>-57.5369</v>
      </c>
      <c r="AB814" s="0" t="n">
        <v>48.6932</v>
      </c>
      <c r="AC814" s="0" t="n">
        <v>21.214</v>
      </c>
      <c r="AD814" s="0" t="n">
        <v>21.1912</v>
      </c>
      <c r="AE814" s="0" t="n">
        <v>20.7433</v>
      </c>
      <c r="AF814" s="0" t="n">
        <v>0.0022</v>
      </c>
      <c r="AG814" s="0" t="n">
        <v>0.062</v>
      </c>
      <c r="AH814" s="0" t="n">
        <v>0</v>
      </c>
    </row>
    <row r="815" customFormat="false" ht="12.8" hidden="false" customHeight="false" outlineLevel="0" collapsed="false">
      <c r="A815" s="0" t="n">
        <v>17</v>
      </c>
      <c r="B815" s="0" t="n">
        <v>45</v>
      </c>
      <c r="C815" s="0" t="n">
        <v>58.5612</v>
      </c>
      <c r="D815" s="0" t="n">
        <v>38.9772</v>
      </c>
      <c r="E815" s="0" t="n">
        <v>0</v>
      </c>
      <c r="F815" s="0" t="n">
        <v>0</v>
      </c>
      <c r="G815" s="0" t="n">
        <v>0</v>
      </c>
      <c r="H815" s="0" t="n">
        <v>0</v>
      </c>
      <c r="I815" s="0" t="n">
        <v>0</v>
      </c>
      <c r="J815" s="0" t="n">
        <v>0</v>
      </c>
      <c r="K815" s="0" t="n">
        <v>0</v>
      </c>
      <c r="L815" s="0" t="n">
        <v>0.0006</v>
      </c>
      <c r="M815" s="0" t="n">
        <v>0</v>
      </c>
      <c r="N815" s="0" t="n">
        <v>-0.0171</v>
      </c>
      <c r="O815" s="0" t="n">
        <v>2.4291</v>
      </c>
      <c r="P815" s="0" t="n">
        <v>0.01</v>
      </c>
      <c r="Q815" s="0" t="n">
        <v>0</v>
      </c>
      <c r="R815" s="0" t="n">
        <v>0.0557</v>
      </c>
      <c r="S815" s="0" t="n">
        <v>1</v>
      </c>
      <c r="T815" s="0" t="n">
        <v>99.4137</v>
      </c>
      <c r="U815" s="0" t="n">
        <v>0</v>
      </c>
      <c r="V815" s="0" t="n">
        <v>-99.5809</v>
      </c>
      <c r="W815" s="0" t="n">
        <v>0.1731</v>
      </c>
      <c r="X815" s="0" t="n">
        <v>355.373</v>
      </c>
      <c r="Y815" s="0" t="n">
        <v>406.7692</v>
      </c>
      <c r="Z815" s="0" t="n">
        <v>999.4831</v>
      </c>
      <c r="AA815" s="0" t="n">
        <v>-57.753</v>
      </c>
      <c r="AB815" s="0" t="n">
        <v>48.6932</v>
      </c>
      <c r="AC815" s="0" t="n">
        <v>20.735</v>
      </c>
      <c r="AD815" s="0" t="n">
        <v>20.7061</v>
      </c>
      <c r="AE815" s="0" t="n">
        <v>20.4738</v>
      </c>
      <c r="AF815" s="0" t="n">
        <v>0.0022</v>
      </c>
      <c r="AG815" s="0" t="n">
        <v>0.062</v>
      </c>
      <c r="AH815" s="0" t="n">
        <v>0</v>
      </c>
    </row>
    <row r="816" customFormat="false" ht="12.8" hidden="false" customHeight="false" outlineLevel="0" collapsed="false">
      <c r="A816" s="0" t="n">
        <v>17</v>
      </c>
      <c r="B816" s="0" t="n">
        <v>46</v>
      </c>
      <c r="C816" s="0" t="n">
        <v>58.5606</v>
      </c>
      <c r="D816" s="0" t="n">
        <v>38.9766</v>
      </c>
      <c r="E816" s="0" t="n">
        <v>0</v>
      </c>
      <c r="F816" s="0" t="n">
        <v>0</v>
      </c>
      <c r="G816" s="0" t="n">
        <v>0</v>
      </c>
      <c r="H816" s="0" t="n">
        <v>0</v>
      </c>
      <c r="I816" s="0" t="n">
        <v>0</v>
      </c>
      <c r="J816" s="0" t="n">
        <v>0</v>
      </c>
      <c r="K816" s="0" t="n">
        <v>0</v>
      </c>
      <c r="L816" s="0" t="n">
        <v>0.0006</v>
      </c>
      <c r="M816" s="0" t="n">
        <v>0</v>
      </c>
      <c r="N816" s="0" t="n">
        <v>-0.0171</v>
      </c>
      <c r="O816" s="0" t="n">
        <v>2.4291</v>
      </c>
      <c r="P816" s="0" t="n">
        <v>0.01</v>
      </c>
      <c r="Q816" s="0" t="n">
        <v>0</v>
      </c>
      <c r="R816" s="0" t="n">
        <v>0.0557</v>
      </c>
      <c r="S816" s="0" t="n">
        <v>1</v>
      </c>
      <c r="T816" s="0" t="n">
        <v>97.5325</v>
      </c>
      <c r="U816" s="0" t="n">
        <v>0</v>
      </c>
      <c r="V816" s="0" t="n">
        <v>-99.1679</v>
      </c>
      <c r="W816" s="0" t="n">
        <v>1.6054</v>
      </c>
      <c r="X816" s="0" t="n">
        <v>352.1548</v>
      </c>
      <c r="Y816" s="0" t="n">
        <v>403.6482</v>
      </c>
      <c r="Z816" s="0" t="n">
        <v>996.7322</v>
      </c>
      <c r="AA816" s="0" t="n">
        <v>-57.7256</v>
      </c>
      <c r="AB816" s="0" t="n">
        <v>48.6932</v>
      </c>
      <c r="AC816" s="0" t="n">
        <v>20.166</v>
      </c>
      <c r="AD816" s="0" t="n">
        <v>20.1285</v>
      </c>
      <c r="AE816" s="0" t="n">
        <v>20.1782</v>
      </c>
      <c r="AF816" s="0" t="n">
        <v>0.0022</v>
      </c>
      <c r="AG816" s="0" t="n">
        <v>0.062</v>
      </c>
      <c r="AH816" s="0" t="n">
        <v>0</v>
      </c>
    </row>
    <row r="817" customFormat="false" ht="12.8" hidden="false" customHeight="false" outlineLevel="0" collapsed="false">
      <c r="A817" s="0" t="n">
        <v>17</v>
      </c>
      <c r="B817" s="0" t="n">
        <v>47</v>
      </c>
      <c r="C817" s="0" t="n">
        <v>58.56</v>
      </c>
      <c r="D817" s="0" t="n">
        <v>38.976</v>
      </c>
      <c r="E817" s="0" t="n">
        <v>0</v>
      </c>
      <c r="F817" s="0" t="n">
        <v>0</v>
      </c>
      <c r="G817" s="0" t="n">
        <v>0</v>
      </c>
      <c r="H817" s="0" t="n">
        <v>0</v>
      </c>
      <c r="I817" s="0" t="n">
        <v>0</v>
      </c>
      <c r="J817" s="0" t="n">
        <v>0</v>
      </c>
      <c r="K817" s="0" t="n">
        <v>0</v>
      </c>
      <c r="L817" s="0" t="n">
        <v>0.0006</v>
      </c>
      <c r="M817" s="0" t="n">
        <v>0</v>
      </c>
      <c r="N817" s="0" t="n">
        <v>-0.0171</v>
      </c>
      <c r="O817" s="0" t="n">
        <v>2.4291</v>
      </c>
      <c r="P817" s="0" t="n">
        <v>0.01</v>
      </c>
      <c r="Q817" s="0" t="n">
        <v>0</v>
      </c>
      <c r="R817" s="0" t="n">
        <v>0.0557</v>
      </c>
      <c r="S817" s="0" t="n">
        <v>1</v>
      </c>
      <c r="T817" s="0" t="n">
        <v>97.5361</v>
      </c>
      <c r="U817" s="0" t="n">
        <v>0</v>
      </c>
      <c r="V817" s="0" t="n">
        <v>-99.1978</v>
      </c>
      <c r="W817" s="0" t="n">
        <v>1.6845</v>
      </c>
      <c r="X817" s="0" t="n">
        <v>350.1239</v>
      </c>
      <c r="Y817" s="0" t="n">
        <v>401.7023</v>
      </c>
      <c r="Z817" s="0" t="n">
        <v>976.6115</v>
      </c>
      <c r="AA817" s="0" t="n">
        <v>-57.975</v>
      </c>
      <c r="AB817" s="0" t="n">
        <v>48.6932</v>
      </c>
      <c r="AC817" s="0" t="n">
        <v>19.875</v>
      </c>
      <c r="AD817" s="0" t="n">
        <v>19.8159</v>
      </c>
      <c r="AE817" s="0" t="n">
        <v>19.9225</v>
      </c>
      <c r="AF817" s="0" t="n">
        <v>0.0022</v>
      </c>
      <c r="AG817" s="0" t="n">
        <v>0.062</v>
      </c>
      <c r="AH817" s="0" t="n">
        <v>0</v>
      </c>
    </row>
    <row r="818" customFormat="false" ht="12.8" hidden="false" customHeight="false" outlineLevel="0" collapsed="false">
      <c r="A818" s="0" t="n">
        <v>17</v>
      </c>
      <c r="B818" s="0" t="n">
        <v>48</v>
      </c>
      <c r="C818" s="0" t="n">
        <v>58.5595</v>
      </c>
      <c r="D818" s="0" t="n">
        <v>38.9755</v>
      </c>
      <c r="E818" s="0" t="n">
        <v>0</v>
      </c>
      <c r="F818" s="0" t="n">
        <v>0</v>
      </c>
      <c r="G818" s="0" t="n">
        <v>0</v>
      </c>
      <c r="H818" s="0" t="n">
        <v>0</v>
      </c>
      <c r="I818" s="0" t="n">
        <v>0</v>
      </c>
      <c r="J818" s="0" t="n">
        <v>0</v>
      </c>
      <c r="K818" s="0" t="n">
        <v>0</v>
      </c>
      <c r="L818" s="0" t="n">
        <v>0.0006</v>
      </c>
      <c r="M818" s="0" t="n">
        <v>0</v>
      </c>
      <c r="N818" s="0" t="n">
        <v>-0.0171</v>
      </c>
      <c r="O818" s="0" t="n">
        <v>2.4291</v>
      </c>
      <c r="P818" s="0" t="n">
        <v>0.01</v>
      </c>
      <c r="Q818" s="0" t="n">
        <v>0</v>
      </c>
      <c r="R818" s="0" t="n">
        <v>0.0557</v>
      </c>
      <c r="S818" s="0" t="n">
        <v>1</v>
      </c>
      <c r="T818" s="0" t="n">
        <v>98.0811</v>
      </c>
      <c r="U818" s="0" t="n">
        <v>0</v>
      </c>
      <c r="V818" s="0" t="n">
        <v>-98.9749</v>
      </c>
      <c r="W818" s="0" t="n">
        <v>0.9135</v>
      </c>
      <c r="X818" s="0" t="n">
        <v>349.8133</v>
      </c>
      <c r="Y818" s="0" t="n">
        <v>401.4485</v>
      </c>
      <c r="Z818" s="0" t="n">
        <v>963.8265</v>
      </c>
      <c r="AA818" s="0" t="n">
        <v>-57.742</v>
      </c>
      <c r="AB818" s="0" t="n">
        <v>48.6932</v>
      </c>
      <c r="AC818" s="0" t="n">
        <v>19.765</v>
      </c>
      <c r="AD818" s="0" t="n">
        <v>19.726</v>
      </c>
      <c r="AE818" s="0" t="n">
        <v>19.7366</v>
      </c>
      <c r="AF818" s="0" t="n">
        <v>0.0022</v>
      </c>
      <c r="AG818" s="0" t="n">
        <v>0.062</v>
      </c>
      <c r="AH818" s="0" t="n">
        <v>0</v>
      </c>
    </row>
    <row r="819" customFormat="false" ht="12.8" hidden="false" customHeight="false" outlineLevel="0" collapsed="false">
      <c r="A819" s="0" t="n">
        <v>18</v>
      </c>
      <c r="B819" s="0" t="n">
        <v>1</v>
      </c>
      <c r="C819" s="0" t="n">
        <v>58.5589</v>
      </c>
      <c r="D819" s="0" t="n">
        <v>38.9749</v>
      </c>
      <c r="E819" s="0" t="n">
        <v>0</v>
      </c>
      <c r="F819" s="0" t="n">
        <v>0</v>
      </c>
      <c r="G819" s="0" t="n">
        <v>0</v>
      </c>
      <c r="H819" s="0" t="n">
        <v>0</v>
      </c>
      <c r="I819" s="0" t="n">
        <v>0</v>
      </c>
      <c r="J819" s="0" t="n">
        <v>0</v>
      </c>
      <c r="K819" s="0" t="n">
        <v>0</v>
      </c>
      <c r="L819" s="0" t="n">
        <v>0.0006</v>
      </c>
      <c r="M819" s="0" t="n">
        <v>0</v>
      </c>
      <c r="N819" s="0" t="n">
        <v>-0.0171</v>
      </c>
      <c r="O819" s="0" t="n">
        <v>2.4291</v>
      </c>
      <c r="P819" s="0" t="n">
        <v>0.01</v>
      </c>
      <c r="Q819" s="0" t="n">
        <v>0</v>
      </c>
      <c r="R819" s="0" t="n">
        <v>0.0557</v>
      </c>
      <c r="S819" s="0" t="n">
        <v>1</v>
      </c>
      <c r="T819" s="0" t="n">
        <v>99.0875</v>
      </c>
      <c r="U819" s="0" t="n">
        <v>0</v>
      </c>
      <c r="V819" s="0" t="n">
        <v>-98.9724</v>
      </c>
      <c r="W819" s="0" t="n">
        <v>-0.15</v>
      </c>
      <c r="X819" s="0" t="n">
        <v>350.0892</v>
      </c>
      <c r="Y819" s="0" t="n">
        <v>401.6908</v>
      </c>
      <c r="Z819" s="0" t="n">
        <v>957.1833</v>
      </c>
      <c r="AA819" s="0" t="n">
        <v>-57.7317</v>
      </c>
      <c r="AB819" s="0" t="n">
        <v>48.6932</v>
      </c>
      <c r="AC819" s="0" t="n">
        <v>19.794</v>
      </c>
      <c r="AD819" s="0" t="n">
        <v>19.7689</v>
      </c>
      <c r="AE819" s="0" t="n">
        <v>19.6202</v>
      </c>
      <c r="AF819" s="0" t="n">
        <v>0.0022</v>
      </c>
      <c r="AG819" s="0" t="n">
        <v>0.062</v>
      </c>
      <c r="AH819" s="0" t="n">
        <v>0</v>
      </c>
    </row>
    <row r="820" customFormat="false" ht="12.8" hidden="false" customHeight="false" outlineLevel="0" collapsed="false">
      <c r="A820" s="0" t="n">
        <v>18</v>
      </c>
      <c r="B820" s="0" t="n">
        <v>2</v>
      </c>
      <c r="C820" s="0" t="n">
        <v>58.5583</v>
      </c>
      <c r="D820" s="0" t="n">
        <v>38.9743</v>
      </c>
      <c r="E820" s="0" t="n">
        <v>0</v>
      </c>
      <c r="F820" s="0" t="n">
        <v>0</v>
      </c>
      <c r="G820" s="0" t="n">
        <v>0</v>
      </c>
      <c r="H820" s="0" t="n">
        <v>0</v>
      </c>
      <c r="I820" s="0" t="n">
        <v>0</v>
      </c>
      <c r="J820" s="0" t="n">
        <v>0</v>
      </c>
      <c r="K820" s="0" t="n">
        <v>0</v>
      </c>
      <c r="L820" s="0" t="n">
        <v>0.0006</v>
      </c>
      <c r="M820" s="0" t="n">
        <v>0</v>
      </c>
      <c r="N820" s="0" t="n">
        <v>-0.0171</v>
      </c>
      <c r="O820" s="0" t="n">
        <v>2.4291</v>
      </c>
      <c r="P820" s="0" t="n">
        <v>0.01</v>
      </c>
      <c r="Q820" s="0" t="n">
        <v>0</v>
      </c>
      <c r="R820" s="0" t="n">
        <v>0.0557</v>
      </c>
      <c r="S820" s="0" t="n">
        <v>1</v>
      </c>
      <c r="T820" s="0" t="n">
        <v>98.8973</v>
      </c>
      <c r="U820" s="0" t="n">
        <v>0</v>
      </c>
      <c r="V820" s="0" t="n">
        <v>-98.7883</v>
      </c>
      <c r="W820" s="0" t="n">
        <v>-0.0501</v>
      </c>
      <c r="X820" s="0" t="n">
        <v>349.4277</v>
      </c>
      <c r="Y820" s="0" t="n">
        <v>401.0215</v>
      </c>
      <c r="Z820" s="0" t="n">
        <v>965.508</v>
      </c>
      <c r="AA820" s="0" t="n">
        <v>-57.6546</v>
      </c>
      <c r="AB820" s="0" t="n">
        <v>48.6932</v>
      </c>
      <c r="AC820" s="0" t="n">
        <v>19.656</v>
      </c>
      <c r="AD820" s="0" t="n">
        <v>19.631</v>
      </c>
      <c r="AE820" s="0" t="n">
        <v>19.5045</v>
      </c>
      <c r="AF820" s="0" t="n">
        <v>0.0022</v>
      </c>
      <c r="AG820" s="0" t="n">
        <v>0.062</v>
      </c>
      <c r="AH820" s="0" t="n">
        <v>0</v>
      </c>
    </row>
    <row r="821" customFormat="false" ht="12.8" hidden="false" customHeight="false" outlineLevel="0" collapsed="false">
      <c r="A821" s="0" t="n">
        <v>18</v>
      </c>
      <c r="B821" s="0" t="n">
        <v>3</v>
      </c>
      <c r="C821" s="0" t="n">
        <v>58.5578</v>
      </c>
      <c r="D821" s="0" t="n">
        <v>38.9738</v>
      </c>
      <c r="E821" s="0" t="n">
        <v>0</v>
      </c>
      <c r="F821" s="0" t="n">
        <v>0</v>
      </c>
      <c r="G821" s="0" t="n">
        <v>0</v>
      </c>
      <c r="H821" s="0" t="n">
        <v>0</v>
      </c>
      <c r="I821" s="0" t="n">
        <v>0</v>
      </c>
      <c r="J821" s="0" t="n">
        <v>0</v>
      </c>
      <c r="K821" s="0" t="n">
        <v>0</v>
      </c>
      <c r="L821" s="0" t="n">
        <v>0.0006</v>
      </c>
      <c r="M821" s="0" t="n">
        <v>0</v>
      </c>
      <c r="N821" s="0" t="n">
        <v>-0.0171</v>
      </c>
      <c r="O821" s="0" t="n">
        <v>2.4291</v>
      </c>
      <c r="P821" s="0" t="n">
        <v>0.01</v>
      </c>
      <c r="Q821" s="0" t="n">
        <v>0</v>
      </c>
      <c r="R821" s="0" t="n">
        <v>0.0557</v>
      </c>
      <c r="S821" s="0" t="n">
        <v>1</v>
      </c>
      <c r="T821" s="0" t="n">
        <v>97.639</v>
      </c>
      <c r="U821" s="0" t="n">
        <v>0</v>
      </c>
      <c r="V821" s="0" t="n">
        <v>-98.5919</v>
      </c>
      <c r="W821" s="0" t="n">
        <v>0.9294</v>
      </c>
      <c r="X821" s="0" t="n">
        <v>347.5863</v>
      </c>
      <c r="Y821" s="0" t="n">
        <v>399.238</v>
      </c>
      <c r="Z821" s="0" t="n">
        <v>972.024</v>
      </c>
      <c r="AA821" s="0" t="n">
        <v>-57.6765</v>
      </c>
      <c r="AB821" s="0" t="n">
        <v>48.6932</v>
      </c>
      <c r="AC821" s="0" t="n">
        <v>19.33</v>
      </c>
      <c r="AD821" s="0" t="n">
        <v>19.3046</v>
      </c>
      <c r="AE821" s="0" t="n">
        <v>19.3488</v>
      </c>
      <c r="AF821" s="0" t="n">
        <v>0.0022</v>
      </c>
      <c r="AG821" s="0" t="n">
        <v>0.062</v>
      </c>
      <c r="AH821" s="0" t="n">
        <v>0</v>
      </c>
    </row>
    <row r="822" customFormat="false" ht="12.8" hidden="false" customHeight="false" outlineLevel="0" collapsed="false">
      <c r="A822" s="0" t="n">
        <v>18</v>
      </c>
      <c r="B822" s="0" t="n">
        <v>4</v>
      </c>
      <c r="C822" s="0" t="n">
        <v>58.5572</v>
      </c>
      <c r="D822" s="0" t="n">
        <v>38.9732</v>
      </c>
      <c r="E822" s="0" t="n">
        <v>0</v>
      </c>
      <c r="F822" s="0" t="n">
        <v>0</v>
      </c>
      <c r="G822" s="0" t="n">
        <v>0</v>
      </c>
      <c r="H822" s="0" t="n">
        <v>0</v>
      </c>
      <c r="I822" s="0" t="n">
        <v>0</v>
      </c>
      <c r="J822" s="0" t="n">
        <v>0</v>
      </c>
      <c r="K822" s="0" t="n">
        <v>0</v>
      </c>
      <c r="L822" s="0" t="n">
        <v>0.0006</v>
      </c>
      <c r="M822" s="0" t="n">
        <v>0</v>
      </c>
      <c r="N822" s="0" t="n">
        <v>-0.0171</v>
      </c>
      <c r="O822" s="0" t="n">
        <v>2.4291</v>
      </c>
      <c r="P822" s="0" t="n">
        <v>0.01</v>
      </c>
      <c r="Q822" s="0" t="n">
        <v>0</v>
      </c>
      <c r="R822" s="0" t="n">
        <v>0.0557</v>
      </c>
      <c r="S822" s="0" t="n">
        <v>1</v>
      </c>
      <c r="T822" s="0" t="n">
        <v>94.2821</v>
      </c>
      <c r="U822" s="0" t="n">
        <v>0</v>
      </c>
      <c r="V822" s="0" t="n">
        <v>-97.63</v>
      </c>
      <c r="W822" s="0" t="n">
        <v>3.4103</v>
      </c>
      <c r="X822" s="0" t="n">
        <v>344.3635</v>
      </c>
      <c r="Y822" s="0" t="n">
        <v>396.1157</v>
      </c>
      <c r="Z822" s="0" t="n">
        <v>983.9606</v>
      </c>
      <c r="AA822" s="0" t="n">
        <v>-57.0975</v>
      </c>
      <c r="AB822" s="0" t="n">
        <v>48.6932</v>
      </c>
      <c r="AC822" s="0" t="n">
        <v>18.631</v>
      </c>
      <c r="AD822" s="0" t="n">
        <v>18.6154</v>
      </c>
      <c r="AE822" s="0" t="n">
        <v>19.0882</v>
      </c>
      <c r="AF822" s="0" t="n">
        <v>0.0022</v>
      </c>
      <c r="AG822" s="0" t="n">
        <v>0.062</v>
      </c>
      <c r="AH822" s="0" t="n">
        <v>0</v>
      </c>
    </row>
    <row r="823" customFormat="false" ht="12.8" hidden="false" customHeight="false" outlineLevel="0" collapsed="false">
      <c r="A823" s="0" t="n">
        <v>18</v>
      </c>
      <c r="B823" s="0" t="n">
        <v>5</v>
      </c>
      <c r="C823" s="0" t="n">
        <v>58.5566</v>
      </c>
      <c r="D823" s="0" t="n">
        <v>38.9726</v>
      </c>
      <c r="E823" s="0" t="n">
        <v>0</v>
      </c>
      <c r="F823" s="0" t="n">
        <v>0</v>
      </c>
      <c r="G823" s="0" t="n">
        <v>0</v>
      </c>
      <c r="H823" s="0" t="n">
        <v>0</v>
      </c>
      <c r="I823" s="0" t="n">
        <v>0</v>
      </c>
      <c r="J823" s="0" t="n">
        <v>0</v>
      </c>
      <c r="K823" s="0" t="n">
        <v>0</v>
      </c>
      <c r="L823" s="0" t="n">
        <v>0.0006</v>
      </c>
      <c r="M823" s="0" t="n">
        <v>0</v>
      </c>
      <c r="N823" s="0" t="n">
        <v>-0.0171</v>
      </c>
      <c r="O823" s="0" t="n">
        <v>2.4291</v>
      </c>
      <c r="P823" s="0" t="n">
        <v>0.01</v>
      </c>
      <c r="Q823" s="0" t="n">
        <v>0</v>
      </c>
      <c r="R823" s="0" t="n">
        <v>0.0557</v>
      </c>
      <c r="S823" s="0" t="n">
        <v>1</v>
      </c>
      <c r="T823" s="0" t="n">
        <v>91.8501</v>
      </c>
      <c r="U823" s="0" t="n">
        <v>0</v>
      </c>
      <c r="V823" s="0" t="n">
        <v>-96.5094</v>
      </c>
      <c r="W823" s="0" t="n">
        <v>4.759</v>
      </c>
      <c r="X823" s="0" t="n">
        <v>342.2242</v>
      </c>
      <c r="Y823" s="0" t="n">
        <v>394.0695</v>
      </c>
      <c r="Z823" s="0" t="n">
        <v>968.9904</v>
      </c>
      <c r="AA823" s="0" t="n">
        <v>-56.2047</v>
      </c>
      <c r="AB823" s="0" t="n">
        <v>48.6932</v>
      </c>
      <c r="AC823" s="0" t="n">
        <v>18.077</v>
      </c>
      <c r="AD823" s="0" t="n">
        <v>18.0647</v>
      </c>
      <c r="AE823" s="0" t="n">
        <v>18.7958</v>
      </c>
      <c r="AF823" s="0" t="n">
        <v>0.0022</v>
      </c>
      <c r="AG823" s="0" t="n">
        <v>0.062</v>
      </c>
      <c r="AH823" s="0" t="n">
        <v>0</v>
      </c>
    </row>
    <row r="824" customFormat="false" ht="12.8" hidden="false" customHeight="false" outlineLevel="0" collapsed="false">
      <c r="A824" s="0" t="n">
        <v>18</v>
      </c>
      <c r="B824" s="0" t="n">
        <v>6</v>
      </c>
      <c r="C824" s="0" t="n">
        <v>58.5561</v>
      </c>
      <c r="D824" s="0" t="n">
        <v>38.9721</v>
      </c>
      <c r="E824" s="0" t="n">
        <v>0</v>
      </c>
      <c r="F824" s="0" t="n">
        <v>0</v>
      </c>
      <c r="G824" s="0" t="n">
        <v>0</v>
      </c>
      <c r="H824" s="0" t="n">
        <v>0</v>
      </c>
      <c r="I824" s="0" t="n">
        <v>0</v>
      </c>
      <c r="J824" s="0" t="n">
        <v>0</v>
      </c>
      <c r="K824" s="0" t="n">
        <v>0</v>
      </c>
      <c r="L824" s="0" t="n">
        <v>0.0006</v>
      </c>
      <c r="M824" s="0" t="n">
        <v>0</v>
      </c>
      <c r="N824" s="0" t="n">
        <v>-0.0171</v>
      </c>
      <c r="O824" s="0" t="n">
        <v>2.4291</v>
      </c>
      <c r="P824" s="0" t="n">
        <v>0.01</v>
      </c>
      <c r="Q824" s="0" t="n">
        <v>0</v>
      </c>
      <c r="R824" s="0" t="n">
        <v>0.0557</v>
      </c>
      <c r="S824" s="0" t="n">
        <v>1</v>
      </c>
      <c r="T824" s="0" t="n">
        <v>92.507</v>
      </c>
      <c r="U824" s="0" t="n">
        <v>0</v>
      </c>
      <c r="V824" s="0" t="n">
        <v>-96.9235</v>
      </c>
      <c r="W824" s="0" t="n">
        <v>4.2902</v>
      </c>
      <c r="X824" s="0" t="n">
        <v>340.5392</v>
      </c>
      <c r="Y824" s="0" t="n">
        <v>392.3907</v>
      </c>
      <c r="Z824" s="0" t="n">
        <v>946.1041</v>
      </c>
      <c r="AA824" s="0" t="n">
        <v>-56.8654</v>
      </c>
      <c r="AB824" s="0" t="n">
        <v>48.6932</v>
      </c>
      <c r="AC824" s="0" t="n">
        <v>17.884</v>
      </c>
      <c r="AD824" s="0" t="n">
        <v>17.8731</v>
      </c>
      <c r="AE824" s="0" t="n">
        <v>18.5619</v>
      </c>
      <c r="AF824" s="0" t="n">
        <v>0.0022</v>
      </c>
      <c r="AG824" s="0" t="n">
        <v>0.062</v>
      </c>
      <c r="AH824" s="0" t="n">
        <v>0</v>
      </c>
    </row>
    <row r="825" customFormat="false" ht="12.8" hidden="false" customHeight="false" outlineLevel="0" collapsed="false">
      <c r="A825" s="0" t="n">
        <v>18</v>
      </c>
      <c r="B825" s="0" t="n">
        <v>7</v>
      </c>
      <c r="C825" s="0" t="n">
        <v>58.5555</v>
      </c>
      <c r="D825" s="0" t="n">
        <v>38.9715</v>
      </c>
      <c r="E825" s="0" t="n">
        <v>0</v>
      </c>
      <c r="F825" s="0" t="n">
        <v>0</v>
      </c>
      <c r="G825" s="0" t="n">
        <v>0</v>
      </c>
      <c r="H825" s="0" t="n">
        <v>0</v>
      </c>
      <c r="I825" s="0" t="n">
        <v>0</v>
      </c>
      <c r="J825" s="0" t="n">
        <v>0</v>
      </c>
      <c r="K825" s="0" t="n">
        <v>0</v>
      </c>
      <c r="L825" s="0" t="n">
        <v>0.0006</v>
      </c>
      <c r="M825" s="0" t="n">
        <v>0</v>
      </c>
      <c r="N825" s="0" t="n">
        <v>-0.0171</v>
      </c>
      <c r="O825" s="0" t="n">
        <v>2.4291</v>
      </c>
      <c r="P825" s="0" t="n">
        <v>0.01</v>
      </c>
      <c r="Q825" s="0" t="n">
        <v>0</v>
      </c>
      <c r="R825" s="0" t="n">
        <v>0.0557</v>
      </c>
      <c r="S825" s="0" t="n">
        <v>1</v>
      </c>
      <c r="T825" s="0" t="n">
        <v>95.5209</v>
      </c>
      <c r="U825" s="0" t="n">
        <v>0</v>
      </c>
      <c r="V825" s="0" t="n">
        <v>-97.1198</v>
      </c>
      <c r="W825" s="0" t="n">
        <v>1.6467</v>
      </c>
      <c r="X825" s="0" t="n">
        <v>342.4021</v>
      </c>
      <c r="Y825" s="0" t="n">
        <v>394.2587</v>
      </c>
      <c r="Z825" s="0" t="n">
        <v>921.1749</v>
      </c>
      <c r="AA825" s="0" t="n">
        <v>-56.7772</v>
      </c>
      <c r="AB825" s="0" t="n">
        <v>48.6932</v>
      </c>
      <c r="AC825" s="0" t="n">
        <v>18.22</v>
      </c>
      <c r="AD825" s="0" t="n">
        <v>18.2077</v>
      </c>
      <c r="AE825" s="0" t="n">
        <v>18.4779</v>
      </c>
      <c r="AF825" s="0" t="n">
        <v>0.0022</v>
      </c>
      <c r="AG825" s="0" t="n">
        <v>0.062</v>
      </c>
      <c r="AH825" s="0" t="n">
        <v>0</v>
      </c>
    </row>
    <row r="826" customFormat="false" ht="12.8" hidden="false" customHeight="false" outlineLevel="0" collapsed="false">
      <c r="A826" s="0" t="n">
        <v>18</v>
      </c>
      <c r="B826" s="0" t="n">
        <v>8</v>
      </c>
      <c r="C826" s="0" t="n">
        <v>58.5549</v>
      </c>
      <c r="D826" s="0" t="n">
        <v>38.9709</v>
      </c>
      <c r="E826" s="0" t="n">
        <v>0</v>
      </c>
      <c r="F826" s="0" t="n">
        <v>0</v>
      </c>
      <c r="G826" s="0" t="n">
        <v>0</v>
      </c>
      <c r="H826" s="0" t="n">
        <v>0</v>
      </c>
      <c r="I826" s="0" t="n">
        <v>0</v>
      </c>
      <c r="J826" s="0" t="n">
        <v>0</v>
      </c>
      <c r="K826" s="0" t="n">
        <v>0</v>
      </c>
      <c r="L826" s="0" t="n">
        <v>0.0006</v>
      </c>
      <c r="M826" s="0" t="n">
        <v>0</v>
      </c>
      <c r="N826" s="0" t="n">
        <v>-0.0171</v>
      </c>
      <c r="O826" s="0" t="n">
        <v>2.4291</v>
      </c>
      <c r="P826" s="0" t="n">
        <v>0.01</v>
      </c>
      <c r="Q826" s="0" t="n">
        <v>0</v>
      </c>
      <c r="R826" s="0" t="n">
        <v>0.0557</v>
      </c>
      <c r="S826" s="0" t="n">
        <v>1</v>
      </c>
      <c r="T826" s="0" t="n">
        <v>93.506</v>
      </c>
      <c r="U826" s="0" t="n">
        <v>0</v>
      </c>
      <c r="V826" s="0" t="n">
        <v>-96.898</v>
      </c>
      <c r="W826" s="0" t="n">
        <v>3.387</v>
      </c>
      <c r="X826" s="0" t="n">
        <v>339.7971</v>
      </c>
      <c r="Y826" s="0" t="n">
        <v>391.705</v>
      </c>
      <c r="Z826" s="0" t="n">
        <v>959.5956</v>
      </c>
      <c r="AA826" s="0" t="n">
        <v>-56.8948</v>
      </c>
      <c r="AB826" s="0" t="n">
        <v>48.6932</v>
      </c>
      <c r="AC826" s="0" t="n">
        <v>17.765</v>
      </c>
      <c r="AD826" s="0" t="n">
        <v>17.7495</v>
      </c>
      <c r="AE826" s="0" t="n">
        <v>18.3027</v>
      </c>
      <c r="AF826" s="0" t="n">
        <v>0.0022</v>
      </c>
      <c r="AG826" s="0" t="n">
        <v>0.062</v>
      </c>
      <c r="AH826" s="0" t="n">
        <v>0</v>
      </c>
    </row>
    <row r="827" customFormat="false" ht="12.8" hidden="false" customHeight="false" outlineLevel="0" collapsed="false">
      <c r="A827" s="0" t="n">
        <v>18</v>
      </c>
      <c r="B827" s="0" t="n">
        <v>9</v>
      </c>
      <c r="C827" s="0" t="n">
        <v>58.5544</v>
      </c>
      <c r="D827" s="0" t="n">
        <v>38.9704</v>
      </c>
      <c r="E827" s="0" t="n">
        <v>0</v>
      </c>
      <c r="F827" s="0" t="n">
        <v>0</v>
      </c>
      <c r="G827" s="0" t="n">
        <v>0</v>
      </c>
      <c r="H827" s="0" t="n">
        <v>0</v>
      </c>
      <c r="I827" s="0" t="n">
        <v>0</v>
      </c>
      <c r="J827" s="0" t="n">
        <v>0</v>
      </c>
      <c r="K827" s="0" t="n">
        <v>0</v>
      </c>
      <c r="L827" s="0" t="n">
        <v>0.0006</v>
      </c>
      <c r="M827" s="0" t="n">
        <v>0</v>
      </c>
      <c r="N827" s="0" t="n">
        <v>-0.0171</v>
      </c>
      <c r="O827" s="0" t="n">
        <v>2.4291</v>
      </c>
      <c r="P827" s="0" t="n">
        <v>0.01</v>
      </c>
      <c r="Q827" s="0" t="n">
        <v>0</v>
      </c>
      <c r="R827" s="0" t="n">
        <v>0.0557</v>
      </c>
      <c r="S827" s="0" t="n">
        <v>1</v>
      </c>
      <c r="T827" s="0" t="n">
        <v>92.4816</v>
      </c>
      <c r="U827" s="0" t="n">
        <v>0</v>
      </c>
      <c r="V827" s="0" t="n">
        <v>-96.5885</v>
      </c>
      <c r="W827" s="0" t="n">
        <v>4.1539</v>
      </c>
      <c r="X827" s="0" t="n">
        <v>338.0423</v>
      </c>
      <c r="Y827" s="0" t="n">
        <v>390.0045</v>
      </c>
      <c r="Z827" s="0" t="n">
        <v>948.4944</v>
      </c>
      <c r="AA827" s="0" t="n">
        <v>-56.7942</v>
      </c>
      <c r="AB827" s="0" t="n">
        <v>48.6932</v>
      </c>
      <c r="AC827" s="0" t="n">
        <v>17.426</v>
      </c>
      <c r="AD827" s="0" t="n">
        <v>17.4093</v>
      </c>
      <c r="AE827" s="0" t="n">
        <v>18.1042</v>
      </c>
      <c r="AF827" s="0" t="n">
        <v>0.0022</v>
      </c>
      <c r="AG827" s="0" t="n">
        <v>0.062</v>
      </c>
      <c r="AH827" s="0" t="n">
        <v>0</v>
      </c>
    </row>
    <row r="828" customFormat="false" ht="12.8" hidden="false" customHeight="false" outlineLevel="0" collapsed="false">
      <c r="A828" s="0" t="n">
        <v>18</v>
      </c>
      <c r="B828" s="0" t="n">
        <v>10</v>
      </c>
      <c r="C828" s="0" t="n">
        <v>58.5538</v>
      </c>
      <c r="D828" s="0" t="n">
        <v>38.9698</v>
      </c>
      <c r="E828" s="0" t="n">
        <v>0</v>
      </c>
      <c r="F828" s="0" t="n">
        <v>0</v>
      </c>
      <c r="G828" s="0" t="n">
        <v>0</v>
      </c>
      <c r="H828" s="0" t="n">
        <v>0</v>
      </c>
      <c r="I828" s="0" t="n">
        <v>0</v>
      </c>
      <c r="J828" s="0" t="n">
        <v>0</v>
      </c>
      <c r="K828" s="0" t="n">
        <v>0</v>
      </c>
      <c r="L828" s="0" t="n">
        <v>0.0006</v>
      </c>
      <c r="M828" s="0" t="n">
        <v>0</v>
      </c>
      <c r="N828" s="0" t="n">
        <v>-0.0171</v>
      </c>
      <c r="O828" s="0" t="n">
        <v>2.4291</v>
      </c>
      <c r="P828" s="0" t="n">
        <v>0.01</v>
      </c>
      <c r="Q828" s="0" t="n">
        <v>0</v>
      </c>
      <c r="R828" s="0" t="n">
        <v>0.0557</v>
      </c>
      <c r="S828" s="0" t="n">
        <v>1</v>
      </c>
      <c r="T828" s="0" t="n">
        <v>90.7099</v>
      </c>
      <c r="U828" s="0" t="n">
        <v>0</v>
      </c>
      <c r="V828" s="0" t="n">
        <v>-96.8529</v>
      </c>
      <c r="W828" s="0" t="n">
        <v>6.2103</v>
      </c>
      <c r="X828" s="0" t="n">
        <v>333.7603</v>
      </c>
      <c r="Y828" s="0" t="n">
        <v>385.8337</v>
      </c>
      <c r="Z828" s="0" t="n">
        <v>957.0903</v>
      </c>
      <c r="AA828" s="0" t="n">
        <v>-57.5898</v>
      </c>
      <c r="AB828" s="0" t="n">
        <v>48.6932</v>
      </c>
      <c r="AC828" s="0" t="n">
        <v>16.785</v>
      </c>
      <c r="AD828" s="0" t="n">
        <v>16.7686</v>
      </c>
      <c r="AE828" s="0" t="n">
        <v>17.8232</v>
      </c>
      <c r="AF828" s="0" t="n">
        <v>0.0022</v>
      </c>
      <c r="AG828" s="0" t="n">
        <v>0.062</v>
      </c>
      <c r="AH828" s="0" t="n">
        <v>0</v>
      </c>
    </row>
    <row r="829" customFormat="false" ht="12.8" hidden="false" customHeight="false" outlineLevel="0" collapsed="false">
      <c r="A829" s="0" t="n">
        <v>18</v>
      </c>
      <c r="B829" s="0" t="n">
        <v>11</v>
      </c>
      <c r="C829" s="0" t="n">
        <v>58.5532</v>
      </c>
      <c r="D829" s="0" t="n">
        <v>38.9692</v>
      </c>
      <c r="E829" s="0" t="n">
        <v>0</v>
      </c>
      <c r="F829" s="0" t="n">
        <v>0</v>
      </c>
      <c r="G829" s="0" t="n">
        <v>0</v>
      </c>
      <c r="H829" s="0" t="n">
        <v>0</v>
      </c>
      <c r="I829" s="0" t="n">
        <v>0</v>
      </c>
      <c r="J829" s="0" t="n">
        <v>0</v>
      </c>
      <c r="K829" s="0" t="n">
        <v>0</v>
      </c>
      <c r="L829" s="0" t="n">
        <v>0.0006</v>
      </c>
      <c r="M829" s="0" t="n">
        <v>0</v>
      </c>
      <c r="N829" s="0" t="n">
        <v>-0.0171</v>
      </c>
      <c r="O829" s="0" t="n">
        <v>2.4291</v>
      </c>
      <c r="P829" s="0" t="n">
        <v>0.01</v>
      </c>
      <c r="Q829" s="0" t="n">
        <v>0</v>
      </c>
      <c r="R829" s="0" t="n">
        <v>0.0557</v>
      </c>
      <c r="S829" s="0" t="n">
        <v>1</v>
      </c>
      <c r="T829" s="0" t="n">
        <v>92.949</v>
      </c>
      <c r="U829" s="0" t="n">
        <v>0</v>
      </c>
      <c r="V829" s="0" t="n">
        <v>-96.812</v>
      </c>
      <c r="W829" s="0" t="n">
        <v>3.7873</v>
      </c>
      <c r="X829" s="0" t="n">
        <v>335.2935</v>
      </c>
      <c r="Y829" s="0" t="n">
        <v>387.2851</v>
      </c>
      <c r="Z829" s="0" t="n">
        <v>910.8121</v>
      </c>
      <c r="AA829" s="0" t="n">
        <v>-57.4006</v>
      </c>
      <c r="AB829" s="0" t="n">
        <v>48.6932</v>
      </c>
      <c r="AC829" s="0" t="n">
        <v>17.024</v>
      </c>
      <c r="AD829" s="0" t="n">
        <v>17.0087</v>
      </c>
      <c r="AE829" s="0" t="n">
        <v>17.6915</v>
      </c>
      <c r="AF829" s="0" t="n">
        <v>0.0022</v>
      </c>
      <c r="AG829" s="0" t="n">
        <v>0.062</v>
      </c>
      <c r="AH829" s="0" t="n">
        <v>0</v>
      </c>
    </row>
    <row r="830" customFormat="false" ht="12.8" hidden="false" customHeight="false" outlineLevel="0" collapsed="false">
      <c r="A830" s="0" t="n">
        <v>18</v>
      </c>
      <c r="B830" s="0" t="n">
        <v>12</v>
      </c>
      <c r="C830" s="0" t="n">
        <v>58.5527</v>
      </c>
      <c r="D830" s="0" t="n">
        <v>38.9687</v>
      </c>
      <c r="E830" s="0" t="n">
        <v>0</v>
      </c>
      <c r="F830" s="0" t="n">
        <v>0</v>
      </c>
      <c r="G830" s="0" t="n">
        <v>0</v>
      </c>
      <c r="H830" s="0" t="n">
        <v>0</v>
      </c>
      <c r="I830" s="0" t="n">
        <v>0</v>
      </c>
      <c r="J830" s="0" t="n">
        <v>0</v>
      </c>
      <c r="K830" s="0" t="n">
        <v>0</v>
      </c>
      <c r="L830" s="0" t="n">
        <v>0.0006</v>
      </c>
      <c r="M830" s="0" t="n">
        <v>0</v>
      </c>
      <c r="N830" s="0" t="n">
        <v>-0.0171</v>
      </c>
      <c r="O830" s="0" t="n">
        <v>2.4291</v>
      </c>
      <c r="P830" s="0" t="n">
        <v>0.01</v>
      </c>
      <c r="Q830" s="0" t="n">
        <v>0</v>
      </c>
      <c r="R830" s="0" t="n">
        <v>0.0557</v>
      </c>
      <c r="S830" s="0" t="n">
        <v>1</v>
      </c>
      <c r="T830" s="0" t="n">
        <v>95.876</v>
      </c>
      <c r="U830" s="0" t="n">
        <v>0</v>
      </c>
      <c r="V830" s="0" t="n">
        <v>-97.246</v>
      </c>
      <c r="W830" s="0" t="n">
        <v>1.2747</v>
      </c>
      <c r="X830" s="0" t="n">
        <v>337.3188</v>
      </c>
      <c r="Y830" s="0" t="n">
        <v>389.2222</v>
      </c>
      <c r="Z830" s="0" t="n">
        <v>906.4923</v>
      </c>
      <c r="AA830" s="0" t="n">
        <v>-57.619</v>
      </c>
      <c r="AB830" s="0" t="n">
        <v>48.6932</v>
      </c>
      <c r="AC830" s="0" t="n">
        <v>17.43</v>
      </c>
      <c r="AD830" s="0" t="n">
        <v>17.4174</v>
      </c>
      <c r="AE830" s="0" t="n">
        <v>17.683</v>
      </c>
      <c r="AF830" s="0" t="n">
        <v>0.0022</v>
      </c>
      <c r="AG830" s="0" t="n">
        <v>0.062</v>
      </c>
      <c r="AH830" s="0" t="n">
        <v>0</v>
      </c>
    </row>
    <row r="831" customFormat="false" ht="12.8" hidden="false" customHeight="false" outlineLevel="0" collapsed="false">
      <c r="A831" s="0" t="n">
        <v>18</v>
      </c>
      <c r="B831" s="0" t="n">
        <v>13</v>
      </c>
      <c r="C831" s="0" t="n">
        <v>58.5521</v>
      </c>
      <c r="D831" s="0" t="n">
        <v>38.9681</v>
      </c>
      <c r="E831" s="0" t="n">
        <v>0</v>
      </c>
      <c r="F831" s="0" t="n">
        <v>0</v>
      </c>
      <c r="G831" s="0" t="n">
        <v>0</v>
      </c>
      <c r="H831" s="0" t="n">
        <v>0</v>
      </c>
      <c r="I831" s="0" t="n">
        <v>0</v>
      </c>
      <c r="J831" s="0" t="n">
        <v>0</v>
      </c>
      <c r="K831" s="0" t="n">
        <v>0</v>
      </c>
      <c r="L831" s="0" t="n">
        <v>0.0006</v>
      </c>
      <c r="M831" s="0" t="n">
        <v>0</v>
      </c>
      <c r="N831" s="0" t="n">
        <v>-0.0171</v>
      </c>
      <c r="O831" s="0" t="n">
        <v>2.4291</v>
      </c>
      <c r="P831" s="0" t="n">
        <v>0.01</v>
      </c>
      <c r="Q831" s="0" t="n">
        <v>0</v>
      </c>
      <c r="R831" s="0" t="n">
        <v>0.0557</v>
      </c>
      <c r="S831" s="0" t="n">
        <v>1</v>
      </c>
      <c r="T831" s="0" t="n">
        <v>98.7934</v>
      </c>
      <c r="U831" s="0" t="n">
        <v>0</v>
      </c>
      <c r="V831" s="0" t="n">
        <v>-96.683</v>
      </c>
      <c r="W831" s="0" t="n">
        <v>-2.2461</v>
      </c>
      <c r="X831" s="0" t="n">
        <v>342.6551</v>
      </c>
      <c r="Y831" s="0" t="n">
        <v>394.4372</v>
      </c>
      <c r="Z831" s="0" t="n">
        <v>896.9916</v>
      </c>
      <c r="AA831" s="0" t="n">
        <v>-56.377</v>
      </c>
      <c r="AB831" s="0" t="n">
        <v>48.6932</v>
      </c>
      <c r="AC831" s="0" t="n">
        <v>18.175</v>
      </c>
      <c r="AD831" s="0" t="n">
        <v>18.1661</v>
      </c>
      <c r="AE831" s="0" t="n">
        <v>17.8272</v>
      </c>
      <c r="AF831" s="0" t="n">
        <v>0.0022</v>
      </c>
      <c r="AG831" s="0" t="n">
        <v>0.062</v>
      </c>
      <c r="AH831" s="0" t="n">
        <v>0</v>
      </c>
    </row>
    <row r="832" customFormat="false" ht="12.8" hidden="false" customHeight="false" outlineLevel="0" collapsed="false">
      <c r="A832" s="0" t="n">
        <v>18</v>
      </c>
      <c r="B832" s="0" t="n">
        <v>14</v>
      </c>
      <c r="C832" s="0" t="n">
        <v>58.5515</v>
      </c>
      <c r="D832" s="0" t="n">
        <v>38.9675</v>
      </c>
      <c r="E832" s="0" t="n">
        <v>0</v>
      </c>
      <c r="F832" s="0" t="n">
        <v>0</v>
      </c>
      <c r="G832" s="0" t="n">
        <v>0</v>
      </c>
      <c r="H832" s="0" t="n">
        <v>0</v>
      </c>
      <c r="I832" s="0" t="n">
        <v>0</v>
      </c>
      <c r="J832" s="0" t="n">
        <v>2.6686</v>
      </c>
      <c r="K832" s="0" t="n">
        <v>0</v>
      </c>
      <c r="L832" s="0" t="n">
        <v>0.0006</v>
      </c>
      <c r="M832" s="0" t="n">
        <v>0</v>
      </c>
      <c r="N832" s="0" t="n">
        <v>-0.0171</v>
      </c>
      <c r="O832" s="0" t="n">
        <v>2.4248</v>
      </c>
      <c r="P832" s="0" t="n">
        <v>0.01</v>
      </c>
      <c r="Q832" s="0" t="n">
        <v>0</v>
      </c>
      <c r="R832" s="0" t="n">
        <v>0.0557</v>
      </c>
      <c r="S832" s="0" t="n">
        <v>1</v>
      </c>
      <c r="T832" s="0" t="n">
        <v>279.3066</v>
      </c>
      <c r="U832" s="0" t="n">
        <v>0</v>
      </c>
      <c r="V832" s="0" t="n">
        <v>-277.4039</v>
      </c>
      <c r="W832" s="0" t="n">
        <v>-2.1749</v>
      </c>
      <c r="X832" s="0" t="n">
        <v>130.8503</v>
      </c>
      <c r="Y832" s="0" t="n">
        <v>418.1339</v>
      </c>
      <c r="Z832" s="0" t="n">
        <v>1225.2183</v>
      </c>
      <c r="AA832" s="0" t="n">
        <v>23.7218</v>
      </c>
      <c r="AB832" s="0" t="n">
        <v>48.6932</v>
      </c>
      <c r="AC832" s="0" t="n">
        <v>18.317</v>
      </c>
      <c r="AD832" s="0" t="n">
        <v>18.2949</v>
      </c>
      <c r="AE832" s="0" t="n">
        <v>17.927</v>
      </c>
      <c r="AF832" s="0" t="n">
        <v>0.0022</v>
      </c>
      <c r="AG832" s="0" t="n">
        <v>0.062</v>
      </c>
      <c r="AH832" s="0" t="n">
        <v>20.9215</v>
      </c>
    </row>
    <row r="833" customFormat="false" ht="12.8" hidden="false" customHeight="false" outlineLevel="0" collapsed="false">
      <c r="A833" s="0" t="n">
        <v>18</v>
      </c>
      <c r="B833" s="0" t="n">
        <v>15</v>
      </c>
      <c r="C833" s="0" t="n">
        <v>58.551</v>
      </c>
      <c r="D833" s="0" t="n">
        <v>38.967</v>
      </c>
      <c r="E833" s="0" t="n">
        <v>0</v>
      </c>
      <c r="F833" s="0" t="n">
        <v>0</v>
      </c>
      <c r="G833" s="0" t="n">
        <v>0</v>
      </c>
      <c r="H833" s="0" t="n">
        <v>0</v>
      </c>
      <c r="I833" s="0" t="n">
        <v>0</v>
      </c>
      <c r="J833" s="0" t="n">
        <v>3.3719</v>
      </c>
      <c r="K833" s="0" t="n">
        <v>0</v>
      </c>
      <c r="L833" s="0" t="n">
        <v>0.0006</v>
      </c>
      <c r="M833" s="0" t="n">
        <v>0</v>
      </c>
      <c r="N833" s="0" t="n">
        <v>-0.0171</v>
      </c>
      <c r="O833" s="0" t="n">
        <v>2.4246</v>
      </c>
      <c r="P833" s="0" t="n">
        <v>0.01</v>
      </c>
      <c r="Q833" s="0" t="n">
        <v>0</v>
      </c>
      <c r="R833" s="0" t="n">
        <v>0.0557</v>
      </c>
      <c r="S833" s="0" t="n">
        <v>1</v>
      </c>
      <c r="T833" s="0" t="n">
        <v>835.0969</v>
      </c>
      <c r="U833" s="0" t="n">
        <v>0</v>
      </c>
      <c r="V833" s="0" t="n">
        <v>-832.7849</v>
      </c>
      <c r="W833" s="0" t="n">
        <v>-1.982</v>
      </c>
      <c r="X833" s="0" t="n">
        <v>-522.1727</v>
      </c>
      <c r="Y833" s="0" t="n">
        <v>468.9344</v>
      </c>
      <c r="Z833" s="0" t="n">
        <v>1916.4785</v>
      </c>
      <c r="AA833" s="0" t="n">
        <v>60.5607</v>
      </c>
      <c r="AB833" s="0" t="n">
        <v>48.6932</v>
      </c>
      <c r="AC833" s="0" t="n">
        <v>18.418</v>
      </c>
      <c r="AD833" s="0" t="n">
        <v>18.3533</v>
      </c>
      <c r="AE833" s="0" t="n">
        <v>17.993</v>
      </c>
      <c r="AF833" s="0" t="n">
        <v>0.0022</v>
      </c>
      <c r="AG833" s="0" t="n">
        <v>0.0619</v>
      </c>
      <c r="AH833" s="0" t="n">
        <v>20.9214</v>
      </c>
    </row>
    <row r="834" customFormat="false" ht="12.8" hidden="false" customHeight="false" outlineLevel="0" collapsed="false">
      <c r="A834" s="0" t="n">
        <v>18</v>
      </c>
      <c r="B834" s="0" t="n">
        <v>16</v>
      </c>
      <c r="C834" s="0" t="n">
        <v>58.5504</v>
      </c>
      <c r="D834" s="0" t="n">
        <v>38.9664</v>
      </c>
      <c r="E834" s="0" t="n">
        <v>0</v>
      </c>
      <c r="F834" s="0" t="n">
        <v>0</v>
      </c>
      <c r="G834" s="0" t="n">
        <v>0</v>
      </c>
      <c r="H834" s="0" t="n">
        <v>0</v>
      </c>
      <c r="I834" s="0" t="n">
        <v>0</v>
      </c>
      <c r="J834" s="0" t="n">
        <v>4.6038</v>
      </c>
      <c r="K834" s="0" t="n">
        <v>0</v>
      </c>
      <c r="L834" s="0" t="n">
        <v>0.0006</v>
      </c>
      <c r="M834" s="0" t="n">
        <v>0</v>
      </c>
      <c r="N834" s="0" t="n">
        <v>-0.0171</v>
      </c>
      <c r="O834" s="0" t="n">
        <v>2.4245</v>
      </c>
      <c r="P834" s="0" t="n">
        <v>0.01</v>
      </c>
      <c r="Q834" s="0" t="n">
        <v>0</v>
      </c>
      <c r="R834" s="0" t="n">
        <v>0.0557</v>
      </c>
      <c r="S834" s="0" t="n">
        <v>1</v>
      </c>
      <c r="T834" s="0" t="n">
        <v>1973.6168</v>
      </c>
      <c r="U834" s="0" t="n">
        <v>0</v>
      </c>
      <c r="V834" s="0" t="n">
        <v>-1970.1809</v>
      </c>
      <c r="W834" s="0" t="n">
        <v>-3.5384</v>
      </c>
      <c r="X834" s="0" t="n">
        <v>-1857.7645</v>
      </c>
      <c r="Y834" s="0" t="n">
        <v>569.3571</v>
      </c>
      <c r="Z834" s="0" t="n">
        <v>3281.7007</v>
      </c>
      <c r="AA834" s="0" t="n">
        <v>131.1492</v>
      </c>
      <c r="AB834" s="0" t="n">
        <v>48.6932</v>
      </c>
      <c r="AC834" s="0" t="n">
        <v>18.93</v>
      </c>
      <c r="AD834" s="0" t="n">
        <v>18.754</v>
      </c>
      <c r="AE834" s="0" t="n">
        <v>18.1204</v>
      </c>
      <c r="AF834" s="0" t="n">
        <v>0.0022</v>
      </c>
      <c r="AG834" s="0" t="n">
        <v>0.0619</v>
      </c>
      <c r="AH834" s="0" t="n">
        <v>21.1322</v>
      </c>
    </row>
    <row r="835" customFormat="false" ht="12.8" hidden="false" customHeight="false" outlineLevel="0" collapsed="false">
      <c r="A835" s="0" t="n">
        <v>18</v>
      </c>
      <c r="B835" s="0" t="n">
        <v>17</v>
      </c>
      <c r="C835" s="0" t="n">
        <v>58.5499</v>
      </c>
      <c r="D835" s="0" t="n">
        <v>38.9659</v>
      </c>
      <c r="E835" s="0" t="n">
        <v>0</v>
      </c>
      <c r="F835" s="0" t="n">
        <v>0</v>
      </c>
      <c r="G835" s="0" t="n">
        <v>0</v>
      </c>
      <c r="H835" s="0" t="n">
        <v>0</v>
      </c>
      <c r="I835" s="0" t="n">
        <v>0</v>
      </c>
      <c r="J835" s="0" t="n">
        <v>5.7983</v>
      </c>
      <c r="K835" s="0" t="n">
        <v>0</v>
      </c>
      <c r="L835" s="0" t="n">
        <v>0.0006</v>
      </c>
      <c r="M835" s="0" t="n">
        <v>0</v>
      </c>
      <c r="N835" s="0" t="n">
        <v>-0.0171</v>
      </c>
      <c r="O835" s="0" t="n">
        <v>2.4243</v>
      </c>
      <c r="P835" s="0" t="n">
        <v>0.01</v>
      </c>
      <c r="Q835" s="0" t="n">
        <v>0</v>
      </c>
      <c r="R835" s="0" t="n">
        <v>0.0557</v>
      </c>
      <c r="S835" s="0" t="n">
        <v>0.9998</v>
      </c>
      <c r="T835" s="0" t="n">
        <v>3128.2688</v>
      </c>
      <c r="U835" s="0" t="n">
        <v>0</v>
      </c>
      <c r="V835" s="0" t="n">
        <v>-3120.3694</v>
      </c>
      <c r="W835" s="0" t="n">
        <v>-7.8847</v>
      </c>
      <c r="X835" s="0" t="n">
        <v>-3204.1946</v>
      </c>
      <c r="Y835" s="0" t="n">
        <v>669.8395</v>
      </c>
      <c r="Z835" s="0" t="n">
        <v>4591.1816</v>
      </c>
      <c r="AA835" s="0" t="n">
        <v>196.8493</v>
      </c>
      <c r="AB835" s="0" t="n">
        <v>48.6932</v>
      </c>
      <c r="AC835" s="0" t="n">
        <v>20.158</v>
      </c>
      <c r="AD835" s="0" t="n">
        <v>19.8161</v>
      </c>
      <c r="AE835" s="0" t="n">
        <v>18.4357</v>
      </c>
      <c r="AF835" s="0" t="n">
        <v>0.0022</v>
      </c>
      <c r="AG835" s="0" t="n">
        <v>0.0619</v>
      </c>
      <c r="AH835" s="0" t="n">
        <v>20.8598</v>
      </c>
    </row>
    <row r="836" customFormat="false" ht="12.8" hidden="false" customHeight="false" outlineLevel="0" collapsed="false">
      <c r="A836" s="0" t="n">
        <v>18</v>
      </c>
      <c r="B836" s="0" t="n">
        <v>18</v>
      </c>
      <c r="C836" s="0" t="n">
        <v>58.5493</v>
      </c>
      <c r="D836" s="0" t="n">
        <v>38.9653</v>
      </c>
      <c r="E836" s="0" t="n">
        <v>0</v>
      </c>
      <c r="F836" s="0" t="n">
        <v>0</v>
      </c>
      <c r="G836" s="0" t="n">
        <v>0</v>
      </c>
      <c r="H836" s="0" t="n">
        <v>0</v>
      </c>
      <c r="I836" s="0" t="n">
        <v>0</v>
      </c>
      <c r="J836" s="0" t="n">
        <v>6.6519</v>
      </c>
      <c r="K836" s="0" t="n">
        <v>0</v>
      </c>
      <c r="L836" s="0" t="n">
        <v>0.0006</v>
      </c>
      <c r="M836" s="0" t="n">
        <v>0</v>
      </c>
      <c r="N836" s="0" t="n">
        <v>-0.0171</v>
      </c>
      <c r="O836" s="0" t="n">
        <v>2.4241</v>
      </c>
      <c r="P836" s="0" t="n">
        <v>0.01</v>
      </c>
      <c r="Q836" s="0" t="n">
        <v>0</v>
      </c>
      <c r="R836" s="0" t="n">
        <v>0.0557</v>
      </c>
      <c r="S836" s="0" t="n">
        <v>1</v>
      </c>
      <c r="T836" s="0" t="n">
        <v>3898.7336</v>
      </c>
      <c r="U836" s="0" t="n">
        <v>0</v>
      </c>
      <c r="V836" s="0" t="n">
        <v>-3885.8899</v>
      </c>
      <c r="W836" s="0" t="n">
        <v>-13.0195</v>
      </c>
      <c r="X836" s="0" t="n">
        <v>-4095.6924</v>
      </c>
      <c r="Y836" s="0" t="n">
        <v>752.9099</v>
      </c>
      <c r="Z836" s="0" t="n">
        <v>5507.7632</v>
      </c>
      <c r="AA836" s="0" t="n">
        <v>251.0534</v>
      </c>
      <c r="AB836" s="0" t="n">
        <v>48.6932</v>
      </c>
      <c r="AC836" s="0" t="n">
        <v>21.506</v>
      </c>
      <c r="AD836" s="0" t="n">
        <v>21.2357</v>
      </c>
      <c r="AE836" s="0" t="n">
        <v>18.947</v>
      </c>
      <c r="AF836" s="0" t="n">
        <v>0.0022</v>
      </c>
      <c r="AG836" s="0" t="n">
        <v>0.0619</v>
      </c>
      <c r="AH836" s="0" t="n">
        <v>20.1383</v>
      </c>
    </row>
    <row r="837" customFormat="false" ht="12.8" hidden="false" customHeight="false" outlineLevel="0" collapsed="false">
      <c r="A837" s="0" t="n">
        <v>18</v>
      </c>
      <c r="B837" s="0" t="n">
        <v>19</v>
      </c>
      <c r="C837" s="0" t="n">
        <v>58.5487</v>
      </c>
      <c r="D837" s="0" t="n">
        <v>38.9647</v>
      </c>
      <c r="E837" s="0" t="n">
        <v>0</v>
      </c>
      <c r="F837" s="0" t="n">
        <v>0</v>
      </c>
      <c r="G837" s="0" t="n">
        <v>0</v>
      </c>
      <c r="H837" s="0" t="n">
        <v>0</v>
      </c>
      <c r="I837" s="0" t="n">
        <v>0</v>
      </c>
      <c r="J837" s="0" t="n">
        <v>7.1749</v>
      </c>
      <c r="K837" s="0" t="n">
        <v>0</v>
      </c>
      <c r="L837" s="0" t="n">
        <v>0.0006</v>
      </c>
      <c r="M837" s="0" t="n">
        <v>0</v>
      </c>
      <c r="N837" s="0" t="n">
        <v>-0.0171</v>
      </c>
      <c r="O837" s="0" t="n">
        <v>2.424</v>
      </c>
      <c r="P837" s="0" t="n">
        <v>0.01</v>
      </c>
      <c r="Q837" s="0" t="n">
        <v>0</v>
      </c>
      <c r="R837" s="0" t="n">
        <v>0.0557</v>
      </c>
      <c r="S837" s="0" t="n">
        <v>1</v>
      </c>
      <c r="T837" s="0" t="n">
        <v>3909.0938</v>
      </c>
      <c r="U837" s="0" t="n">
        <v>0</v>
      </c>
      <c r="V837" s="0" t="n">
        <v>-3895.7698</v>
      </c>
      <c r="W837" s="0" t="n">
        <v>-12.924</v>
      </c>
      <c r="X837" s="0" t="n">
        <v>-4104.1338</v>
      </c>
      <c r="Y837" s="0" t="n">
        <v>764.6301</v>
      </c>
      <c r="Z837" s="0" t="n">
        <v>5629.0771</v>
      </c>
      <c r="AA837" s="0" t="n">
        <v>259.8641</v>
      </c>
      <c r="AB837" s="0" t="n">
        <v>48.6932</v>
      </c>
      <c r="AC837" s="0" t="n">
        <v>21.953</v>
      </c>
      <c r="AD837" s="0" t="n">
        <v>21.7265</v>
      </c>
      <c r="AE837" s="0" t="n">
        <v>19.3729</v>
      </c>
      <c r="AF837" s="0" t="n">
        <v>0.0022</v>
      </c>
      <c r="AG837" s="0" t="n">
        <v>0.0619</v>
      </c>
      <c r="AH837" s="0" t="n">
        <v>20.0604</v>
      </c>
    </row>
    <row r="838" customFormat="false" ht="12.8" hidden="false" customHeight="false" outlineLevel="0" collapsed="false">
      <c r="A838" s="0" t="n">
        <v>18</v>
      </c>
      <c r="B838" s="0" t="n">
        <v>20</v>
      </c>
      <c r="C838" s="0" t="n">
        <v>58.5482</v>
      </c>
      <c r="D838" s="0" t="n">
        <v>38.9642</v>
      </c>
      <c r="E838" s="0" t="n">
        <v>0</v>
      </c>
      <c r="F838" s="0" t="n">
        <v>0</v>
      </c>
      <c r="G838" s="0" t="n">
        <v>0</v>
      </c>
      <c r="H838" s="0" t="n">
        <v>0</v>
      </c>
      <c r="I838" s="0" t="n">
        <v>0</v>
      </c>
      <c r="J838" s="0" t="n">
        <v>8.5253</v>
      </c>
      <c r="K838" s="0" t="n">
        <v>0</v>
      </c>
      <c r="L838" s="0" t="n">
        <v>0.0006</v>
      </c>
      <c r="M838" s="0" t="n">
        <v>0</v>
      </c>
      <c r="N838" s="0" t="n">
        <v>-0.0171</v>
      </c>
      <c r="O838" s="0" t="n">
        <v>2.4238</v>
      </c>
      <c r="P838" s="0" t="n">
        <v>0.01</v>
      </c>
      <c r="Q838" s="0" t="n">
        <v>0</v>
      </c>
      <c r="R838" s="0" t="n">
        <v>0.0557</v>
      </c>
      <c r="S838" s="0" t="n">
        <v>1</v>
      </c>
      <c r="T838" s="0" t="n">
        <v>5194.6704</v>
      </c>
      <c r="U838" s="0" t="n">
        <v>0</v>
      </c>
      <c r="V838" s="0" t="n">
        <v>-5182.1953</v>
      </c>
      <c r="W838" s="0" t="n">
        <v>-12.8742</v>
      </c>
      <c r="X838" s="0" t="n">
        <v>-5614.8716</v>
      </c>
      <c r="Y838" s="0" t="n">
        <v>901.3712</v>
      </c>
      <c r="Z838" s="0" t="n">
        <v>7148.7422</v>
      </c>
      <c r="AA838" s="0" t="n">
        <v>356.203</v>
      </c>
      <c r="AB838" s="0" t="n">
        <v>48.6932</v>
      </c>
      <c r="AC838" s="0" t="n">
        <v>22.46</v>
      </c>
      <c r="AD838" s="0" t="n">
        <v>22.1417</v>
      </c>
      <c r="AE838" s="0" t="n">
        <v>19.7433</v>
      </c>
      <c r="AF838" s="0" t="n">
        <v>0.0022</v>
      </c>
      <c r="AG838" s="0" t="n">
        <v>0.0619</v>
      </c>
      <c r="AH838" s="0" t="n">
        <v>18.9199</v>
      </c>
    </row>
    <row r="839" customFormat="false" ht="12.8" hidden="false" customHeight="false" outlineLevel="0" collapsed="false">
      <c r="A839" s="0" t="n">
        <v>18</v>
      </c>
      <c r="B839" s="0" t="n">
        <v>21</v>
      </c>
      <c r="C839" s="0" t="n">
        <v>58.5476</v>
      </c>
      <c r="D839" s="0" t="n">
        <v>38.9636</v>
      </c>
      <c r="E839" s="0" t="n">
        <v>0</v>
      </c>
      <c r="F839" s="0" t="n">
        <v>0</v>
      </c>
      <c r="G839" s="0" t="n">
        <v>0</v>
      </c>
      <c r="H839" s="0" t="n">
        <v>0</v>
      </c>
      <c r="I839" s="0" t="n">
        <v>0</v>
      </c>
      <c r="J839" s="0" t="n">
        <v>9.7129</v>
      </c>
      <c r="K839" s="0" t="n">
        <v>0</v>
      </c>
      <c r="L839" s="0" t="n">
        <v>0.0006</v>
      </c>
      <c r="M839" s="0" t="n">
        <v>0</v>
      </c>
      <c r="N839" s="0" t="n">
        <v>-0.0171</v>
      </c>
      <c r="O839" s="0" t="n">
        <v>2.4236</v>
      </c>
      <c r="P839" s="0" t="n">
        <v>0.01</v>
      </c>
      <c r="Q839" s="0" t="n">
        <v>0</v>
      </c>
      <c r="R839" s="0" t="n">
        <v>0.0557</v>
      </c>
      <c r="S839" s="0" t="n">
        <v>1</v>
      </c>
      <c r="T839" s="0" t="n">
        <v>6440.354</v>
      </c>
      <c r="U839" s="0" t="n">
        <v>0</v>
      </c>
      <c r="V839" s="0" t="n">
        <v>-6426.2129</v>
      </c>
      <c r="W839" s="0" t="n">
        <v>-14.2773</v>
      </c>
      <c r="X839" s="0" t="n">
        <v>-7074.0195</v>
      </c>
      <c r="Y839" s="0" t="n">
        <v>1058.0253</v>
      </c>
      <c r="Z839" s="0" t="n">
        <v>8605.9658</v>
      </c>
      <c r="AA839" s="0" t="n">
        <v>466.7252</v>
      </c>
      <c r="AB839" s="0" t="n">
        <v>48.6932</v>
      </c>
      <c r="AC839" s="0" t="n">
        <v>23.236</v>
      </c>
      <c r="AD839" s="0" t="n">
        <v>22.8138</v>
      </c>
      <c r="AE839" s="0" t="n">
        <v>20.1443</v>
      </c>
      <c r="AF839" s="0" t="n">
        <v>0.0022</v>
      </c>
      <c r="AG839" s="0" t="n">
        <v>0.0619</v>
      </c>
      <c r="AH839" s="0" t="n">
        <v>17.6271</v>
      </c>
    </row>
    <row r="840" customFormat="false" ht="12.8" hidden="false" customHeight="false" outlineLevel="0" collapsed="false">
      <c r="A840" s="0" t="n">
        <v>18</v>
      </c>
      <c r="B840" s="0" t="n">
        <v>22</v>
      </c>
      <c r="C840" s="0" t="n">
        <v>58.547</v>
      </c>
      <c r="D840" s="0" t="n">
        <v>38.963</v>
      </c>
      <c r="E840" s="0" t="n">
        <v>0</v>
      </c>
      <c r="F840" s="0" t="n">
        <v>0</v>
      </c>
      <c r="G840" s="0" t="n">
        <v>0</v>
      </c>
      <c r="H840" s="0" t="n">
        <v>0</v>
      </c>
      <c r="I840" s="0" t="n">
        <v>0</v>
      </c>
      <c r="J840" s="0" t="n">
        <v>9.32</v>
      </c>
      <c r="K840" s="0" t="n">
        <v>0</v>
      </c>
      <c r="L840" s="0" t="n">
        <v>0.0006</v>
      </c>
      <c r="M840" s="0" t="n">
        <v>0</v>
      </c>
      <c r="N840" s="0" t="n">
        <v>-0.0171</v>
      </c>
      <c r="O840" s="0" t="n">
        <v>2.4234</v>
      </c>
      <c r="P840" s="0" t="n">
        <v>0.01</v>
      </c>
      <c r="Q840" s="0" t="n">
        <v>0</v>
      </c>
      <c r="R840" s="0" t="n">
        <v>0.0557</v>
      </c>
      <c r="S840" s="0" t="n">
        <v>1</v>
      </c>
      <c r="T840" s="0" t="n">
        <v>6333.0322</v>
      </c>
      <c r="U840" s="0" t="n">
        <v>0</v>
      </c>
      <c r="V840" s="0" t="n">
        <v>-6318.394</v>
      </c>
      <c r="W840" s="0" t="n">
        <v>-14.7282</v>
      </c>
      <c r="X840" s="0" t="n">
        <v>-6943.8931</v>
      </c>
      <c r="Y840" s="0" t="n">
        <v>1045.0183</v>
      </c>
      <c r="Z840" s="0" t="n">
        <v>8523.29</v>
      </c>
      <c r="AA840" s="0" t="n">
        <v>456.2691</v>
      </c>
      <c r="AB840" s="0" t="n">
        <v>48.6932</v>
      </c>
      <c r="AC840" s="0" t="n">
        <v>23.907</v>
      </c>
      <c r="AD840" s="0" t="n">
        <v>23.3119</v>
      </c>
      <c r="AE840" s="0" t="n">
        <v>20.5264</v>
      </c>
      <c r="AF840" s="0" t="n">
        <v>0.0022</v>
      </c>
      <c r="AG840" s="0" t="n">
        <v>0.0619</v>
      </c>
      <c r="AH840" s="0" t="n">
        <v>17.994</v>
      </c>
    </row>
    <row r="841" customFormat="false" ht="12.8" hidden="false" customHeight="false" outlineLevel="0" collapsed="false">
      <c r="A841" s="0" t="n">
        <v>18</v>
      </c>
      <c r="B841" s="0" t="n">
        <v>23</v>
      </c>
      <c r="C841" s="0" t="n">
        <v>58.5465</v>
      </c>
      <c r="D841" s="0" t="n">
        <v>38.9625</v>
      </c>
      <c r="E841" s="0" t="n">
        <v>0</v>
      </c>
      <c r="F841" s="0" t="n">
        <v>0</v>
      </c>
      <c r="G841" s="0" t="n">
        <v>0</v>
      </c>
      <c r="H841" s="0" t="n">
        <v>0</v>
      </c>
      <c r="I841" s="0" t="n">
        <v>0</v>
      </c>
      <c r="J841" s="0" t="n">
        <v>10.5124</v>
      </c>
      <c r="K841" s="0" t="n">
        <v>0</v>
      </c>
      <c r="L841" s="0" t="n">
        <v>0.0006</v>
      </c>
      <c r="M841" s="0" t="n">
        <v>0</v>
      </c>
      <c r="N841" s="0" t="n">
        <v>-0.0171</v>
      </c>
      <c r="O841" s="0" t="n">
        <v>2.4233</v>
      </c>
      <c r="P841" s="0" t="n">
        <v>0.01</v>
      </c>
      <c r="Q841" s="0" t="n">
        <v>0</v>
      </c>
      <c r="R841" s="0" t="n">
        <v>0.0557</v>
      </c>
      <c r="S841" s="0" t="n">
        <v>0.98</v>
      </c>
      <c r="T841" s="0" t="n">
        <v>7187.8501</v>
      </c>
      <c r="U841" s="0" t="n">
        <v>0</v>
      </c>
      <c r="V841" s="0" t="n">
        <v>-7172.4722</v>
      </c>
      <c r="W841" s="0" t="n">
        <v>-15.4137</v>
      </c>
      <c r="X841" s="0" t="n">
        <v>-7945.1841</v>
      </c>
      <c r="Y841" s="0" t="n">
        <v>1169.3987</v>
      </c>
      <c r="Z841" s="0" t="n">
        <v>9524.4814</v>
      </c>
      <c r="AA841" s="0" t="n">
        <v>544.6039</v>
      </c>
      <c r="AB841" s="0" t="n">
        <v>48.6932</v>
      </c>
      <c r="AC841" s="0" t="n">
        <v>24.653</v>
      </c>
      <c r="AD841" s="0" t="n">
        <v>23.8414</v>
      </c>
      <c r="AE841" s="0" t="n">
        <v>20.9075</v>
      </c>
      <c r="AF841" s="0" t="n">
        <v>0.0022</v>
      </c>
      <c r="AG841" s="0" t="n">
        <v>0.0619</v>
      </c>
      <c r="AH841" s="0" t="n">
        <v>16.9496</v>
      </c>
    </row>
    <row r="842" customFormat="false" ht="12.8" hidden="false" customHeight="false" outlineLevel="0" collapsed="false">
      <c r="A842" s="0" t="n">
        <v>18</v>
      </c>
      <c r="B842" s="0" t="n">
        <v>24</v>
      </c>
      <c r="C842" s="0" t="n">
        <v>58.5459</v>
      </c>
      <c r="D842" s="0" t="n">
        <v>38.9619</v>
      </c>
      <c r="E842" s="0" t="n">
        <v>0</v>
      </c>
      <c r="F842" s="0" t="n">
        <v>0</v>
      </c>
      <c r="G842" s="0" t="n">
        <v>0</v>
      </c>
      <c r="H842" s="0" t="n">
        <v>0</v>
      </c>
      <c r="I842" s="0" t="n">
        <v>0</v>
      </c>
      <c r="J842" s="0" t="n">
        <v>10.6509</v>
      </c>
      <c r="K842" s="0" t="n">
        <v>0</v>
      </c>
      <c r="L842" s="0" t="n">
        <v>0.0006</v>
      </c>
      <c r="M842" s="0" t="n">
        <v>0</v>
      </c>
      <c r="N842" s="0" t="n">
        <v>-0.0171</v>
      </c>
      <c r="O842" s="0" t="n">
        <v>2.4231</v>
      </c>
      <c r="P842" s="0" t="n">
        <v>0.01</v>
      </c>
      <c r="Q842" s="0" t="n">
        <v>0</v>
      </c>
      <c r="R842" s="0" t="n">
        <v>0.0557</v>
      </c>
      <c r="S842" s="0" t="n">
        <v>1</v>
      </c>
      <c r="T842" s="0" t="n">
        <v>7492.188</v>
      </c>
      <c r="U842" s="0" t="n">
        <v>0</v>
      </c>
      <c r="V842" s="0" t="n">
        <v>-7478.6597</v>
      </c>
      <c r="W842" s="0" t="n">
        <v>-13.4807</v>
      </c>
      <c r="X842" s="0" t="n">
        <v>-8305.6348</v>
      </c>
      <c r="Y842" s="0" t="n">
        <v>1220.6938</v>
      </c>
      <c r="Z842" s="0" t="n">
        <v>9886.3877</v>
      </c>
      <c r="AA842" s="0" t="n">
        <v>583.1395</v>
      </c>
      <c r="AB842" s="0" t="n">
        <v>48.6932</v>
      </c>
      <c r="AC842" s="0" t="n">
        <v>25.385</v>
      </c>
      <c r="AD842" s="0" t="n">
        <v>23.8068</v>
      </c>
      <c r="AE842" s="0" t="n">
        <v>21.1622</v>
      </c>
      <c r="AF842" s="0" t="n">
        <v>0.0022</v>
      </c>
      <c r="AG842" s="0" t="n">
        <v>0.0619</v>
      </c>
      <c r="AH842" s="0" t="n">
        <v>16.5734</v>
      </c>
    </row>
    <row r="843" customFormat="false" ht="12.8" hidden="false" customHeight="false" outlineLevel="0" collapsed="false">
      <c r="A843" s="0" t="n">
        <v>18</v>
      </c>
      <c r="B843" s="0" t="n">
        <v>25</v>
      </c>
      <c r="C843" s="0" t="n">
        <v>58.5453</v>
      </c>
      <c r="D843" s="0" t="n">
        <v>38.9613</v>
      </c>
      <c r="E843" s="0" t="n">
        <v>0</v>
      </c>
      <c r="F843" s="0" t="n">
        <v>0</v>
      </c>
      <c r="G843" s="0" t="n">
        <v>0</v>
      </c>
      <c r="H843" s="0" t="n">
        <v>0</v>
      </c>
      <c r="I843" s="0" t="n">
        <v>0</v>
      </c>
      <c r="J843" s="0" t="n">
        <v>10.9614</v>
      </c>
      <c r="K843" s="0" t="n">
        <v>0</v>
      </c>
      <c r="L843" s="0" t="n">
        <v>0.0006</v>
      </c>
      <c r="M843" s="0" t="n">
        <v>0</v>
      </c>
      <c r="N843" s="0" t="n">
        <v>-0.0171</v>
      </c>
      <c r="O843" s="0" t="n">
        <v>2.4229</v>
      </c>
      <c r="P843" s="0" t="n">
        <v>0.01</v>
      </c>
      <c r="Q843" s="0" t="n">
        <v>0</v>
      </c>
      <c r="R843" s="0" t="n">
        <v>0.0557</v>
      </c>
      <c r="S843" s="0" t="n">
        <v>1</v>
      </c>
      <c r="T843" s="0" t="n">
        <v>7442.7886</v>
      </c>
      <c r="U843" s="0" t="n">
        <v>0</v>
      </c>
      <c r="V843" s="0" t="n">
        <v>-7425.7837</v>
      </c>
      <c r="W843" s="0" t="n">
        <v>-16.9881</v>
      </c>
      <c r="X843" s="0" t="n">
        <v>-8236.6953</v>
      </c>
      <c r="Y843" s="0" t="n">
        <v>1213.2686</v>
      </c>
      <c r="Z843" s="0" t="n">
        <v>9781.0088</v>
      </c>
      <c r="AA843" s="0" t="n">
        <v>572.8813</v>
      </c>
      <c r="AB843" s="0" t="n">
        <v>48.6932</v>
      </c>
      <c r="AC843" s="0" t="n">
        <v>26.132</v>
      </c>
      <c r="AD843" s="0" t="n">
        <v>24.8158</v>
      </c>
      <c r="AE843" s="0" t="n">
        <v>21.5799</v>
      </c>
      <c r="AF843" s="0" t="n">
        <v>0.0022</v>
      </c>
      <c r="AG843" s="0" t="n">
        <v>0.0619</v>
      </c>
      <c r="AH843" s="0" t="n">
        <v>16.7043</v>
      </c>
    </row>
    <row r="844" customFormat="false" ht="12.8" hidden="false" customHeight="false" outlineLevel="0" collapsed="false">
      <c r="A844" s="0" t="n">
        <v>18</v>
      </c>
      <c r="B844" s="0" t="n">
        <v>26</v>
      </c>
      <c r="C844" s="0" t="n">
        <v>58.5448</v>
      </c>
      <c r="D844" s="0" t="n">
        <v>38.9608</v>
      </c>
      <c r="E844" s="0" t="n">
        <v>0</v>
      </c>
      <c r="F844" s="0" t="n">
        <v>0</v>
      </c>
      <c r="G844" s="0" t="n">
        <v>0</v>
      </c>
      <c r="H844" s="0" t="n">
        <v>0</v>
      </c>
      <c r="I844" s="0" t="n">
        <v>0</v>
      </c>
      <c r="J844" s="0" t="n">
        <v>10.6841</v>
      </c>
      <c r="K844" s="0" t="n">
        <v>0</v>
      </c>
      <c r="L844" s="0" t="n">
        <v>0.0006</v>
      </c>
      <c r="M844" s="0" t="n">
        <v>0</v>
      </c>
      <c r="N844" s="0" t="n">
        <v>-0.0171</v>
      </c>
      <c r="O844" s="0" t="n">
        <v>2.4228</v>
      </c>
      <c r="P844" s="0" t="n">
        <v>0.01</v>
      </c>
      <c r="Q844" s="0" t="n">
        <v>0</v>
      </c>
      <c r="R844" s="0" t="n">
        <v>0.0557</v>
      </c>
      <c r="S844" s="0" t="n">
        <v>1</v>
      </c>
      <c r="T844" s="0" t="n">
        <v>7097.4966</v>
      </c>
      <c r="U844" s="0" t="n">
        <v>0</v>
      </c>
      <c r="V844" s="0" t="n">
        <v>-7082.8584</v>
      </c>
      <c r="W844" s="0" t="n">
        <v>-14.6583</v>
      </c>
      <c r="X844" s="0" t="n">
        <v>-7833.8125</v>
      </c>
      <c r="Y844" s="0" t="n">
        <v>1160.7614</v>
      </c>
      <c r="Z844" s="0" t="n">
        <v>9419.4443</v>
      </c>
      <c r="AA844" s="0" t="n">
        <v>535.4268</v>
      </c>
      <c r="AB844" s="0" t="n">
        <v>48.6932</v>
      </c>
      <c r="AC844" s="0" t="n">
        <v>26.469</v>
      </c>
      <c r="AD844" s="0" t="n">
        <v>24.7324</v>
      </c>
      <c r="AE844" s="0" t="n">
        <v>21.8443</v>
      </c>
      <c r="AF844" s="0" t="n">
        <v>0.0022</v>
      </c>
      <c r="AG844" s="0" t="n">
        <v>0.0619</v>
      </c>
      <c r="AH844" s="0" t="n">
        <v>17.1879</v>
      </c>
    </row>
    <row r="845" customFormat="false" ht="12.8" hidden="false" customHeight="false" outlineLevel="0" collapsed="false">
      <c r="A845" s="0" t="n">
        <v>18</v>
      </c>
      <c r="B845" s="0" t="n">
        <v>27</v>
      </c>
      <c r="C845" s="0" t="n">
        <v>58.5442</v>
      </c>
      <c r="D845" s="0" t="n">
        <v>38.9602</v>
      </c>
      <c r="E845" s="0" t="n">
        <v>0</v>
      </c>
      <c r="F845" s="0" t="n">
        <v>0</v>
      </c>
      <c r="G845" s="0" t="n">
        <v>0</v>
      </c>
      <c r="H845" s="0" t="n">
        <v>0</v>
      </c>
      <c r="I845" s="0" t="n">
        <v>0</v>
      </c>
      <c r="J845" s="0" t="n">
        <v>10.6743</v>
      </c>
      <c r="K845" s="0" t="n">
        <v>0</v>
      </c>
      <c r="L845" s="0" t="n">
        <v>0.0006</v>
      </c>
      <c r="M845" s="0" t="n">
        <v>0</v>
      </c>
      <c r="N845" s="0" t="n">
        <v>-0.0171</v>
      </c>
      <c r="O845" s="0" t="n">
        <v>2.4226</v>
      </c>
      <c r="P845" s="0" t="n">
        <v>0.01</v>
      </c>
      <c r="Q845" s="0" t="n">
        <v>0</v>
      </c>
      <c r="R845" s="0" t="n">
        <v>0.0557</v>
      </c>
      <c r="S845" s="0" t="n">
        <v>1</v>
      </c>
      <c r="T845" s="0" t="n">
        <v>6810.9736</v>
      </c>
      <c r="U845" s="0" t="n">
        <v>0</v>
      </c>
      <c r="V845" s="0" t="n">
        <v>-6792.7495</v>
      </c>
      <c r="W845" s="0" t="n">
        <v>-18.2324</v>
      </c>
      <c r="X845" s="0" t="n">
        <v>-7485.5508</v>
      </c>
      <c r="Y845" s="0" t="n">
        <v>1124.644</v>
      </c>
      <c r="Z845" s="0" t="n">
        <v>9007.8877</v>
      </c>
      <c r="AA845" s="0" t="n">
        <v>504.4785</v>
      </c>
      <c r="AB845" s="0" t="n">
        <v>48.6932</v>
      </c>
      <c r="AC845" s="0" t="n">
        <v>27.477</v>
      </c>
      <c r="AD845" s="0" t="n">
        <v>25.7654</v>
      </c>
      <c r="AE845" s="0" t="n">
        <v>22.2745</v>
      </c>
      <c r="AF845" s="0" t="n">
        <v>0.0022</v>
      </c>
      <c r="AG845" s="0" t="n">
        <v>0.0619</v>
      </c>
      <c r="AH845" s="0" t="n">
        <v>17.4909</v>
      </c>
    </row>
    <row r="846" customFormat="false" ht="12.8" hidden="false" customHeight="false" outlineLevel="0" collapsed="false">
      <c r="A846" s="0" t="n">
        <v>18</v>
      </c>
      <c r="B846" s="0" t="n">
        <v>28</v>
      </c>
      <c r="C846" s="0" t="n">
        <v>58.5436</v>
      </c>
      <c r="D846" s="0" t="n">
        <v>38.9596</v>
      </c>
      <c r="E846" s="0" t="n">
        <v>0</v>
      </c>
      <c r="F846" s="0" t="n">
        <v>0</v>
      </c>
      <c r="G846" s="0" t="n">
        <v>0</v>
      </c>
      <c r="H846" s="0" t="n">
        <v>0</v>
      </c>
      <c r="I846" s="0" t="n">
        <v>0</v>
      </c>
      <c r="J846" s="0" t="n">
        <v>8.6695</v>
      </c>
      <c r="K846" s="0" t="n">
        <v>0</v>
      </c>
      <c r="L846" s="0" t="n">
        <v>0.0006</v>
      </c>
      <c r="M846" s="0" t="n">
        <v>0</v>
      </c>
      <c r="N846" s="0" t="n">
        <v>-0.0171</v>
      </c>
      <c r="O846" s="0" t="n">
        <v>2.4224</v>
      </c>
      <c r="P846" s="0" t="n">
        <v>0.01</v>
      </c>
      <c r="Q846" s="0" t="n">
        <v>0</v>
      </c>
      <c r="R846" s="0" t="n">
        <v>0.0557</v>
      </c>
      <c r="S846" s="0" t="n">
        <v>1</v>
      </c>
      <c r="T846" s="0" t="n">
        <v>4334.2197</v>
      </c>
      <c r="U846" s="0" t="n">
        <v>0</v>
      </c>
      <c r="V846" s="0" t="n">
        <v>-4318.0938</v>
      </c>
      <c r="W846" s="0" t="n">
        <v>-16.1553</v>
      </c>
      <c r="X846" s="0" t="n">
        <v>-4574.3027</v>
      </c>
      <c r="Y846" s="0" t="n">
        <v>835.0958</v>
      </c>
      <c r="Z846" s="0" t="n">
        <v>6229.1348</v>
      </c>
      <c r="AA846" s="0" t="n">
        <v>297.3526</v>
      </c>
      <c r="AB846" s="0" t="n">
        <v>48.6932</v>
      </c>
      <c r="AC846" s="0" t="n">
        <v>26.858</v>
      </c>
      <c r="AD846" s="0" t="n">
        <v>25.7489</v>
      </c>
      <c r="AE846" s="0" t="n">
        <v>22.5631</v>
      </c>
      <c r="AF846" s="0" t="n">
        <v>0.0022</v>
      </c>
      <c r="AG846" s="0" t="n">
        <v>0.0619</v>
      </c>
      <c r="AH846" s="0" t="n">
        <v>20.2048</v>
      </c>
    </row>
    <row r="847" customFormat="false" ht="12.8" hidden="false" customHeight="false" outlineLevel="0" collapsed="false">
      <c r="A847" s="0" t="n">
        <v>18</v>
      </c>
      <c r="B847" s="0" t="n">
        <v>29</v>
      </c>
      <c r="C847" s="0" t="n">
        <v>58.5431</v>
      </c>
      <c r="D847" s="0" t="n">
        <v>38.9591</v>
      </c>
      <c r="E847" s="0" t="n">
        <v>0</v>
      </c>
      <c r="F847" s="0" t="n">
        <v>0</v>
      </c>
      <c r="G847" s="0" t="n">
        <v>0</v>
      </c>
      <c r="H847" s="0" t="n">
        <v>0</v>
      </c>
      <c r="I847" s="0" t="n">
        <v>0</v>
      </c>
      <c r="J847" s="0" t="n">
        <v>10.9453</v>
      </c>
      <c r="K847" s="0" t="n">
        <v>0</v>
      </c>
      <c r="L847" s="0" t="n">
        <v>0.0006</v>
      </c>
      <c r="M847" s="0" t="n">
        <v>0</v>
      </c>
      <c r="N847" s="0" t="n">
        <v>-0.0171</v>
      </c>
      <c r="O847" s="0" t="n">
        <v>2.4222</v>
      </c>
      <c r="P847" s="0" t="n">
        <v>0.01</v>
      </c>
      <c r="Q847" s="0" t="n">
        <v>0</v>
      </c>
      <c r="R847" s="0" t="n">
        <v>0.0557</v>
      </c>
      <c r="S847" s="0" t="n">
        <v>1</v>
      </c>
      <c r="T847" s="0" t="n">
        <v>7558.4956</v>
      </c>
      <c r="U847" s="0" t="n">
        <v>0</v>
      </c>
      <c r="V847" s="0" t="n">
        <v>-7545.0669</v>
      </c>
      <c r="W847" s="0" t="n">
        <v>-13.3782</v>
      </c>
      <c r="X847" s="0" t="n">
        <v>-8372.8271</v>
      </c>
      <c r="Y847" s="0" t="n">
        <v>1225.6959</v>
      </c>
      <c r="Z847" s="0" t="n">
        <v>9905.8691</v>
      </c>
      <c r="AA847" s="0" t="n">
        <v>578.9032</v>
      </c>
      <c r="AB847" s="0" t="n">
        <v>48.6932</v>
      </c>
      <c r="AC847" s="0" t="n">
        <v>27.494</v>
      </c>
      <c r="AD847" s="0" t="n">
        <v>25.4403</v>
      </c>
      <c r="AE847" s="0" t="n">
        <v>22.706</v>
      </c>
      <c r="AF847" s="0" t="n">
        <v>0.0022</v>
      </c>
      <c r="AG847" s="0" t="n">
        <v>0.0619</v>
      </c>
      <c r="AH847" s="0" t="n">
        <v>16.6384</v>
      </c>
    </row>
    <row r="848" customFormat="false" ht="12.8" hidden="false" customHeight="false" outlineLevel="0" collapsed="false">
      <c r="A848" s="0" t="n">
        <v>18</v>
      </c>
      <c r="B848" s="0" t="n">
        <v>30</v>
      </c>
      <c r="C848" s="0" t="n">
        <v>58.5425</v>
      </c>
      <c r="D848" s="0" t="n">
        <v>38.9585</v>
      </c>
      <c r="E848" s="0" t="n">
        <v>0</v>
      </c>
      <c r="F848" s="0" t="n">
        <v>0</v>
      </c>
      <c r="G848" s="0" t="n">
        <v>0</v>
      </c>
      <c r="H848" s="0" t="n">
        <v>0</v>
      </c>
      <c r="I848" s="0" t="n">
        <v>0</v>
      </c>
      <c r="J848" s="0" t="n">
        <v>10.4994</v>
      </c>
      <c r="K848" s="0" t="n">
        <v>0</v>
      </c>
      <c r="L848" s="0" t="n">
        <v>0.0006</v>
      </c>
      <c r="M848" s="0" t="n">
        <v>0</v>
      </c>
      <c r="N848" s="0" t="n">
        <v>-0.0171</v>
      </c>
      <c r="O848" s="0" t="n">
        <v>2.4221</v>
      </c>
      <c r="P848" s="0" t="n">
        <v>0.01</v>
      </c>
      <c r="Q848" s="0" t="n">
        <v>0</v>
      </c>
      <c r="R848" s="0" t="n">
        <v>0.0557</v>
      </c>
      <c r="S848" s="0" t="n">
        <v>1</v>
      </c>
      <c r="T848" s="0" t="n">
        <v>6498.5913</v>
      </c>
      <c r="U848" s="0" t="n">
        <v>0</v>
      </c>
      <c r="V848" s="0" t="n">
        <v>-6483.0508</v>
      </c>
      <c r="W848" s="0" t="n">
        <v>-15.5179</v>
      </c>
      <c r="X848" s="0" t="n">
        <v>-7119.3149</v>
      </c>
      <c r="Y848" s="0" t="n">
        <v>1083.3396</v>
      </c>
      <c r="Z848" s="0" t="n">
        <v>8552.4717</v>
      </c>
      <c r="AA848" s="0" t="n">
        <v>470.0822</v>
      </c>
      <c r="AB848" s="0" t="n">
        <v>48.6932</v>
      </c>
      <c r="AC848" s="0" t="n">
        <v>27.545</v>
      </c>
      <c r="AD848" s="0" t="n">
        <v>26.0434</v>
      </c>
      <c r="AE848" s="0" t="n">
        <v>22.967</v>
      </c>
      <c r="AF848" s="0" t="n">
        <v>0.0022</v>
      </c>
      <c r="AG848" s="0" t="n">
        <v>0.0619</v>
      </c>
      <c r="AH848" s="0" t="n">
        <v>17.2685</v>
      </c>
    </row>
    <row r="849" customFormat="false" ht="12.8" hidden="false" customHeight="false" outlineLevel="0" collapsed="false">
      <c r="A849" s="0" t="n">
        <v>18</v>
      </c>
      <c r="B849" s="0" t="n">
        <v>31</v>
      </c>
      <c r="C849" s="0" t="n">
        <v>58.5419</v>
      </c>
      <c r="D849" s="0" t="n">
        <v>38.9579</v>
      </c>
      <c r="E849" s="0" t="n">
        <v>0</v>
      </c>
      <c r="F849" s="0" t="n">
        <v>0</v>
      </c>
      <c r="G849" s="0" t="n">
        <v>0</v>
      </c>
      <c r="H849" s="0" t="n">
        <v>0</v>
      </c>
      <c r="I849" s="0" t="n">
        <v>0</v>
      </c>
      <c r="J849" s="0" t="n">
        <v>9.038</v>
      </c>
      <c r="K849" s="0" t="n">
        <v>0</v>
      </c>
      <c r="L849" s="0" t="n">
        <v>0.0006</v>
      </c>
      <c r="M849" s="0" t="n">
        <v>0</v>
      </c>
      <c r="N849" s="0" t="n">
        <v>-0.0171</v>
      </c>
      <c r="O849" s="0" t="n">
        <v>2.4219</v>
      </c>
      <c r="P849" s="0" t="n">
        <v>0.01</v>
      </c>
      <c r="Q849" s="0" t="n">
        <v>0</v>
      </c>
      <c r="R849" s="0" t="n">
        <v>0.0557</v>
      </c>
      <c r="S849" s="0" t="n">
        <v>0.9757</v>
      </c>
      <c r="T849" s="0" t="n">
        <v>4148.0581</v>
      </c>
      <c r="U849" s="0" t="n">
        <v>0</v>
      </c>
      <c r="V849" s="0" t="n">
        <v>-4129.8018</v>
      </c>
      <c r="W849" s="0" t="n">
        <v>-18.2794</v>
      </c>
      <c r="X849" s="0" t="n">
        <v>-4344.958</v>
      </c>
      <c r="Y849" s="0" t="n">
        <v>812.3635</v>
      </c>
      <c r="Z849" s="0" t="n">
        <v>5888.9917</v>
      </c>
      <c r="AA849" s="0" t="n">
        <v>271.5926</v>
      </c>
      <c r="AB849" s="0" t="n">
        <v>48.6932</v>
      </c>
      <c r="AC849" s="0" t="n">
        <v>27.398</v>
      </c>
      <c r="AD849" s="0" t="n">
        <v>26.8983</v>
      </c>
      <c r="AE849" s="0" t="n">
        <v>23.3495</v>
      </c>
      <c r="AF849" s="0" t="n">
        <v>0.0022</v>
      </c>
      <c r="AG849" s="0" t="n">
        <v>0.0619</v>
      </c>
      <c r="AH849" s="0" t="n">
        <v>19.852</v>
      </c>
    </row>
    <row r="850" customFormat="false" ht="12.8" hidden="false" customHeight="false" outlineLevel="0" collapsed="false">
      <c r="A850" s="0" t="n">
        <v>18</v>
      </c>
      <c r="B850" s="0" t="n">
        <v>32</v>
      </c>
      <c r="C850" s="0" t="n">
        <v>58.5414</v>
      </c>
      <c r="D850" s="0" t="n">
        <v>38.9574</v>
      </c>
      <c r="E850" s="0" t="n">
        <v>0</v>
      </c>
      <c r="F850" s="0" t="n">
        <v>0</v>
      </c>
      <c r="G850" s="0" t="n">
        <v>0</v>
      </c>
      <c r="H850" s="0" t="n">
        <v>0</v>
      </c>
      <c r="I850" s="0" t="n">
        <v>0</v>
      </c>
      <c r="J850" s="0" t="n">
        <v>9.7746</v>
      </c>
      <c r="K850" s="0" t="n">
        <v>0</v>
      </c>
      <c r="L850" s="0" t="n">
        <v>0.0006</v>
      </c>
      <c r="M850" s="0" t="n">
        <v>0</v>
      </c>
      <c r="N850" s="0" t="n">
        <v>-0.0171</v>
      </c>
      <c r="O850" s="0" t="n">
        <v>2.4217</v>
      </c>
      <c r="P850" s="0" t="n">
        <v>0.01</v>
      </c>
      <c r="Q850" s="0" t="n">
        <v>0</v>
      </c>
      <c r="R850" s="0" t="n">
        <v>0.0557</v>
      </c>
      <c r="S850" s="0" t="n">
        <v>1</v>
      </c>
      <c r="T850" s="0" t="n">
        <v>5412.2344</v>
      </c>
      <c r="U850" s="0" t="n">
        <v>0</v>
      </c>
      <c r="V850" s="0" t="n">
        <v>-5397.1733</v>
      </c>
      <c r="W850" s="0" t="n">
        <v>-15.1271</v>
      </c>
      <c r="X850" s="0" t="n">
        <v>-5838.0039</v>
      </c>
      <c r="Y850" s="0" t="n">
        <v>910.025</v>
      </c>
      <c r="Z850" s="0" t="n">
        <v>7251.2544</v>
      </c>
      <c r="AA850" s="0" t="n">
        <v>334.6865</v>
      </c>
      <c r="AB850" s="0" t="n">
        <v>48.6932</v>
      </c>
      <c r="AC850" s="0" t="n">
        <v>27.796</v>
      </c>
      <c r="AD850" s="0" t="n">
        <v>26.6028</v>
      </c>
      <c r="AE850" s="0" t="n">
        <v>23.544</v>
      </c>
      <c r="AF850" s="0" t="n">
        <v>0.0022</v>
      </c>
      <c r="AG850" s="0" t="n">
        <v>0.0619</v>
      </c>
      <c r="AH850" s="0" t="n">
        <v>19.3345</v>
      </c>
    </row>
    <row r="851" customFormat="false" ht="12.8" hidden="false" customHeight="false" outlineLevel="0" collapsed="false">
      <c r="A851" s="0" t="n">
        <v>18</v>
      </c>
      <c r="B851" s="0" t="n">
        <v>33</v>
      </c>
      <c r="C851" s="0" t="n">
        <v>58.5408</v>
      </c>
      <c r="D851" s="0" t="n">
        <v>38.9568</v>
      </c>
      <c r="E851" s="0" t="n">
        <v>0</v>
      </c>
      <c r="F851" s="0" t="n">
        <v>0</v>
      </c>
      <c r="G851" s="0" t="n">
        <v>0</v>
      </c>
      <c r="H851" s="0" t="n">
        <v>0</v>
      </c>
      <c r="I851" s="0" t="n">
        <v>0</v>
      </c>
      <c r="J851" s="0" t="n">
        <v>9.7762</v>
      </c>
      <c r="K851" s="0" t="n">
        <v>0</v>
      </c>
      <c r="L851" s="0" t="n">
        <v>0.0006</v>
      </c>
      <c r="M851" s="0" t="n">
        <v>0</v>
      </c>
      <c r="N851" s="0" t="n">
        <v>-0.0171</v>
      </c>
      <c r="O851" s="0" t="n">
        <v>2.4216</v>
      </c>
      <c r="P851" s="0" t="n">
        <v>0.01</v>
      </c>
      <c r="Q851" s="0" t="n">
        <v>0</v>
      </c>
      <c r="R851" s="0" t="n">
        <v>0.0557</v>
      </c>
      <c r="S851" s="0" t="n">
        <v>1</v>
      </c>
      <c r="T851" s="0" t="n">
        <v>5496.1641</v>
      </c>
      <c r="U851" s="0" t="n">
        <v>0</v>
      </c>
      <c r="V851" s="0" t="n">
        <v>-5478.7178</v>
      </c>
      <c r="W851" s="0" t="n">
        <v>-17.3704</v>
      </c>
      <c r="X851" s="0" t="n">
        <v>-5929.3008</v>
      </c>
      <c r="Y851" s="0" t="n">
        <v>873.1188</v>
      </c>
      <c r="Z851" s="0" t="n">
        <v>7249.3232</v>
      </c>
      <c r="AA851" s="0" t="n">
        <v>298.9057</v>
      </c>
      <c r="AB851" s="0" t="n">
        <v>48.6932</v>
      </c>
      <c r="AC851" s="0" t="n">
        <v>28.159</v>
      </c>
      <c r="AD851" s="0" t="n">
        <v>27.2798</v>
      </c>
      <c r="AE851" s="0" t="n">
        <v>23.8515</v>
      </c>
      <c r="AF851" s="0" t="n">
        <v>0.0022</v>
      </c>
      <c r="AG851" s="0" t="n">
        <v>0.0619</v>
      </c>
      <c r="AH851" s="0" t="n">
        <v>21.0432</v>
      </c>
    </row>
    <row r="852" customFormat="false" ht="12.8" hidden="false" customHeight="false" outlineLevel="0" collapsed="false">
      <c r="A852" s="0" t="n">
        <v>18</v>
      </c>
      <c r="B852" s="0" t="n">
        <v>34</v>
      </c>
      <c r="C852" s="0" t="n">
        <v>58.5402</v>
      </c>
      <c r="D852" s="0" t="n">
        <v>38.9562</v>
      </c>
      <c r="E852" s="0" t="n">
        <v>0</v>
      </c>
      <c r="F852" s="0" t="n">
        <v>0</v>
      </c>
      <c r="G852" s="0" t="n">
        <v>0</v>
      </c>
      <c r="H852" s="0" t="n">
        <v>0</v>
      </c>
      <c r="I852" s="0" t="n">
        <v>0</v>
      </c>
      <c r="J852" s="0" t="n">
        <v>7.5894</v>
      </c>
      <c r="K852" s="0" t="n">
        <v>0</v>
      </c>
      <c r="L852" s="0" t="n">
        <v>0.0006</v>
      </c>
      <c r="M852" s="0" t="n">
        <v>0</v>
      </c>
      <c r="N852" s="0" t="n">
        <v>-0.0171</v>
      </c>
      <c r="O852" s="0" t="n">
        <v>2.4214</v>
      </c>
      <c r="P852" s="0" t="n">
        <v>0.01</v>
      </c>
      <c r="Q852" s="0" t="n">
        <v>0</v>
      </c>
      <c r="R852" s="0" t="n">
        <v>0.0557</v>
      </c>
      <c r="S852" s="0" t="n">
        <v>1</v>
      </c>
      <c r="T852" s="0" t="n">
        <v>2155.4941</v>
      </c>
      <c r="U852" s="0" t="n">
        <v>0</v>
      </c>
      <c r="V852" s="0" t="n">
        <v>-2139.2795</v>
      </c>
      <c r="W852" s="0" t="n">
        <v>-16.1333</v>
      </c>
      <c r="X852" s="0" t="n">
        <v>-2000.2648</v>
      </c>
      <c r="Y852" s="0" t="n">
        <v>623.3676</v>
      </c>
      <c r="Z852" s="0" t="n">
        <v>3556.3247</v>
      </c>
      <c r="AA852" s="0" t="n">
        <v>133.5456</v>
      </c>
      <c r="AB852" s="0" t="n">
        <v>48.6932</v>
      </c>
      <c r="AC852" s="0" t="n">
        <v>27.644</v>
      </c>
      <c r="AD852" s="0" t="n">
        <v>27.3213</v>
      </c>
      <c r="AE852" s="0" t="n">
        <v>24.0786</v>
      </c>
      <c r="AF852" s="0" t="n">
        <v>0.0022</v>
      </c>
      <c r="AG852" s="0" t="n">
        <v>0.0619</v>
      </c>
      <c r="AH852" s="0" t="n">
        <v>21.3981</v>
      </c>
    </row>
    <row r="853" customFormat="false" ht="12.8" hidden="false" customHeight="false" outlineLevel="0" collapsed="false">
      <c r="A853" s="0" t="n">
        <v>18</v>
      </c>
      <c r="B853" s="0" t="n">
        <v>35</v>
      </c>
      <c r="C853" s="0" t="n">
        <v>58.5397</v>
      </c>
      <c r="D853" s="0" t="n">
        <v>38.9557</v>
      </c>
      <c r="E853" s="0" t="n">
        <v>0</v>
      </c>
      <c r="F853" s="0" t="n">
        <v>0</v>
      </c>
      <c r="G853" s="0" t="n">
        <v>0</v>
      </c>
      <c r="H853" s="0" t="n">
        <v>0</v>
      </c>
      <c r="I853" s="0" t="n">
        <v>0</v>
      </c>
      <c r="J853" s="0" t="n">
        <v>9.7085</v>
      </c>
      <c r="K853" s="0" t="n">
        <v>0</v>
      </c>
      <c r="L853" s="0" t="n">
        <v>0.0006</v>
      </c>
      <c r="M853" s="0" t="n">
        <v>0</v>
      </c>
      <c r="N853" s="0" t="n">
        <v>-0.0171</v>
      </c>
      <c r="O853" s="0" t="n">
        <v>2.4212</v>
      </c>
      <c r="P853" s="0" t="n">
        <v>0.01</v>
      </c>
      <c r="Q853" s="0" t="n">
        <v>0</v>
      </c>
      <c r="R853" s="0" t="n">
        <v>0.0557</v>
      </c>
      <c r="S853" s="0" t="n">
        <v>1</v>
      </c>
      <c r="T853" s="0" t="n">
        <v>5106.4189</v>
      </c>
      <c r="U853" s="0" t="n">
        <v>0</v>
      </c>
      <c r="V853" s="0" t="n">
        <v>-5093.5811</v>
      </c>
      <c r="W853" s="0" t="n">
        <v>-12.8363</v>
      </c>
      <c r="X853" s="0" t="n">
        <v>-5479.2197</v>
      </c>
      <c r="Y853" s="0" t="n">
        <v>748.7872</v>
      </c>
      <c r="Z853" s="0" t="n">
        <v>6828.5244</v>
      </c>
      <c r="AA853" s="0" t="n">
        <v>209.0549</v>
      </c>
      <c r="AB853" s="0" t="n">
        <v>48.6932</v>
      </c>
      <c r="AC853" s="0" t="n">
        <v>28.094</v>
      </c>
      <c r="AD853" s="0" t="n">
        <v>26.8393</v>
      </c>
      <c r="AE853" s="0" t="n">
        <v>24.1412</v>
      </c>
      <c r="AF853" s="0" t="n">
        <v>0.0022</v>
      </c>
      <c r="AG853" s="0" t="n">
        <v>0.0619</v>
      </c>
      <c r="AH853" s="0" t="n">
        <v>27.3073</v>
      </c>
    </row>
    <row r="854" customFormat="false" ht="12.8" hidden="false" customHeight="false" outlineLevel="0" collapsed="false">
      <c r="A854" s="0" t="n">
        <v>18</v>
      </c>
      <c r="B854" s="0" t="n">
        <v>36</v>
      </c>
      <c r="C854" s="0" t="n">
        <v>58.5391</v>
      </c>
      <c r="D854" s="0" t="n">
        <v>38.9551</v>
      </c>
      <c r="E854" s="0" t="n">
        <v>0</v>
      </c>
      <c r="F854" s="0" t="n">
        <v>0</v>
      </c>
      <c r="G854" s="0" t="n">
        <v>0</v>
      </c>
      <c r="H854" s="0" t="n">
        <v>0</v>
      </c>
      <c r="I854" s="0" t="n">
        <v>0</v>
      </c>
      <c r="J854" s="0" t="n">
        <v>8.4804</v>
      </c>
      <c r="K854" s="0" t="n">
        <v>0</v>
      </c>
      <c r="L854" s="0" t="n">
        <v>0.0006</v>
      </c>
      <c r="M854" s="0" t="n">
        <v>0</v>
      </c>
      <c r="N854" s="0" t="n">
        <v>-0.0171</v>
      </c>
      <c r="O854" s="0" t="n">
        <v>2.421</v>
      </c>
      <c r="P854" s="0" t="n">
        <v>0.01</v>
      </c>
      <c r="Q854" s="0" t="n">
        <v>0</v>
      </c>
      <c r="R854" s="0" t="n">
        <v>0.0557</v>
      </c>
      <c r="S854" s="0" t="n">
        <v>1</v>
      </c>
      <c r="T854" s="0" t="n">
        <v>3417.801</v>
      </c>
      <c r="U854" s="0" t="n">
        <v>0</v>
      </c>
      <c r="V854" s="0" t="n">
        <v>-3402.7417</v>
      </c>
      <c r="W854" s="0" t="n">
        <v>-15.012</v>
      </c>
      <c r="X854" s="0" t="n">
        <v>-3486.3569</v>
      </c>
      <c r="Y854" s="0" t="n">
        <v>601.8804</v>
      </c>
      <c r="Z854" s="0" t="n">
        <v>4776.3398</v>
      </c>
      <c r="AA854" s="0" t="n">
        <v>104.5699</v>
      </c>
      <c r="AB854" s="0" t="n">
        <v>48.6932</v>
      </c>
      <c r="AC854" s="0" t="n">
        <v>27.98</v>
      </c>
      <c r="AD854" s="0" t="n">
        <v>27.3698</v>
      </c>
      <c r="AE854" s="0" t="n">
        <v>24.3338</v>
      </c>
      <c r="AF854" s="0" t="n">
        <v>0.0022</v>
      </c>
      <c r="AG854" s="0" t="n">
        <v>0.0619</v>
      </c>
      <c r="AH854" s="0" t="n">
        <v>32.8129</v>
      </c>
    </row>
    <row r="855" customFormat="false" ht="12.8" hidden="false" customHeight="false" outlineLevel="0" collapsed="false">
      <c r="A855" s="0" t="n">
        <v>18</v>
      </c>
      <c r="B855" s="0" t="n">
        <v>37</v>
      </c>
      <c r="C855" s="0" t="n">
        <v>58.5385</v>
      </c>
      <c r="D855" s="0" t="n">
        <v>38.9545</v>
      </c>
      <c r="E855" s="0" t="n">
        <v>0</v>
      </c>
      <c r="F855" s="0" t="n">
        <v>0</v>
      </c>
      <c r="G855" s="0" t="n">
        <v>0</v>
      </c>
      <c r="H855" s="0" t="n">
        <v>0</v>
      </c>
      <c r="I855" s="0" t="n">
        <v>0</v>
      </c>
      <c r="J855" s="0" t="n">
        <v>6.9404</v>
      </c>
      <c r="K855" s="0" t="n">
        <v>0</v>
      </c>
      <c r="L855" s="0" t="n">
        <v>0.0006</v>
      </c>
      <c r="M855" s="0" t="n">
        <v>0</v>
      </c>
      <c r="N855" s="0" t="n">
        <v>-0.0171</v>
      </c>
      <c r="O855" s="0" t="n">
        <v>2.4209</v>
      </c>
      <c r="P855" s="0" t="n">
        <v>0.01</v>
      </c>
      <c r="Q855" s="0" t="n">
        <v>0</v>
      </c>
      <c r="R855" s="0" t="n">
        <v>0.0557</v>
      </c>
      <c r="S855" s="0" t="n">
        <v>1</v>
      </c>
      <c r="T855" s="0" t="n">
        <v>1171.5188</v>
      </c>
      <c r="U855" s="0" t="n">
        <v>0</v>
      </c>
      <c r="V855" s="0" t="n">
        <v>-1156.3927</v>
      </c>
      <c r="W855" s="0" t="n">
        <v>-15.158</v>
      </c>
      <c r="X855" s="0" t="n">
        <v>-842.051</v>
      </c>
      <c r="Y855" s="0" t="n">
        <v>548.322</v>
      </c>
      <c r="Z855" s="0" t="n">
        <v>2400.4785</v>
      </c>
      <c r="AA855" s="0" t="n">
        <v>80.4143</v>
      </c>
      <c r="AB855" s="0" t="n">
        <v>48.6932</v>
      </c>
      <c r="AC855" s="0" t="n">
        <v>27.775</v>
      </c>
      <c r="AD855" s="0" t="n">
        <v>27.5938</v>
      </c>
      <c r="AE855" s="0" t="n">
        <v>24.5277</v>
      </c>
      <c r="AF855" s="0" t="n">
        <v>0.0022</v>
      </c>
      <c r="AG855" s="0" t="n">
        <v>0.0619</v>
      </c>
      <c r="AH855" s="0" t="n">
        <v>20.9215</v>
      </c>
    </row>
    <row r="856" customFormat="false" ht="12.8" hidden="false" customHeight="false" outlineLevel="0" collapsed="false">
      <c r="A856" s="0" t="n">
        <v>18</v>
      </c>
      <c r="B856" s="0" t="n">
        <v>38</v>
      </c>
      <c r="C856" s="0" t="n">
        <v>58.538</v>
      </c>
      <c r="D856" s="0" t="n">
        <v>38.954</v>
      </c>
      <c r="E856" s="0" t="n">
        <v>0</v>
      </c>
      <c r="F856" s="0" t="n">
        <v>0</v>
      </c>
      <c r="G856" s="0" t="n">
        <v>0</v>
      </c>
      <c r="H856" s="0" t="n">
        <v>0</v>
      </c>
      <c r="I856" s="0" t="n">
        <v>0</v>
      </c>
      <c r="J856" s="0" t="n">
        <v>0</v>
      </c>
      <c r="K856" s="0" t="n">
        <v>0</v>
      </c>
      <c r="L856" s="0" t="n">
        <v>0.0006</v>
      </c>
      <c r="M856" s="0" t="n">
        <v>0</v>
      </c>
      <c r="N856" s="0" t="n">
        <v>-0.0171</v>
      </c>
      <c r="O856" s="0" t="n">
        <v>2.4209</v>
      </c>
      <c r="P856" s="0" t="n">
        <v>0.01</v>
      </c>
      <c r="Q856" s="0" t="n">
        <v>0</v>
      </c>
      <c r="R856" s="0" t="n">
        <v>0.0556</v>
      </c>
      <c r="S856" s="0" t="n">
        <v>1</v>
      </c>
      <c r="T856" s="0" t="n">
        <v>26.8305</v>
      </c>
      <c r="U856" s="0" t="n">
        <v>0</v>
      </c>
      <c r="V856" s="0" t="n">
        <v>-12.2984</v>
      </c>
      <c r="W856" s="0" t="n">
        <v>-14.4629</v>
      </c>
      <c r="X856" s="0" t="n">
        <v>504.2489</v>
      </c>
      <c r="Y856" s="0" t="n">
        <v>516.1269</v>
      </c>
      <c r="Z856" s="0" t="n">
        <v>1044.1389</v>
      </c>
      <c r="AA856" s="0" t="n">
        <v>47.9585</v>
      </c>
      <c r="AB856" s="0" t="n">
        <v>48.6932</v>
      </c>
      <c r="AC856" s="0" t="n">
        <v>27.642</v>
      </c>
      <c r="AD856" s="0" t="n">
        <v>27.6382</v>
      </c>
      <c r="AE856" s="0" t="n">
        <v>24.6822</v>
      </c>
      <c r="AF856" s="0" t="n">
        <v>0.0022</v>
      </c>
      <c r="AG856" s="0" t="n">
        <v>0.0619</v>
      </c>
      <c r="AH856" s="0" t="n">
        <v>0</v>
      </c>
    </row>
    <row r="857" customFormat="false" ht="12.8" hidden="false" customHeight="false" outlineLevel="0" collapsed="false">
      <c r="A857" s="0" t="n">
        <v>18</v>
      </c>
      <c r="B857" s="0" t="n">
        <v>39</v>
      </c>
      <c r="C857" s="0" t="n">
        <v>58.5374</v>
      </c>
      <c r="D857" s="0" t="n">
        <v>38.9534</v>
      </c>
      <c r="E857" s="0" t="n">
        <v>0</v>
      </c>
      <c r="F857" s="0" t="n">
        <v>0</v>
      </c>
      <c r="G857" s="0" t="n">
        <v>0</v>
      </c>
      <c r="H857" s="0" t="n">
        <v>0</v>
      </c>
      <c r="I857" s="0" t="n">
        <v>0</v>
      </c>
      <c r="J857" s="0" t="n">
        <v>0</v>
      </c>
      <c r="K857" s="0" t="n">
        <v>0</v>
      </c>
      <c r="L857" s="0" t="n">
        <v>0.0006</v>
      </c>
      <c r="M857" s="0" t="n">
        <v>0</v>
      </c>
      <c r="N857" s="0" t="n">
        <v>-0.0171</v>
      </c>
      <c r="O857" s="0" t="n">
        <v>2.4209</v>
      </c>
      <c r="P857" s="0" t="n">
        <v>0.01</v>
      </c>
      <c r="Q857" s="0" t="n">
        <v>0</v>
      </c>
      <c r="R857" s="0" t="n">
        <v>0.0556</v>
      </c>
      <c r="S857" s="0" t="n">
        <v>1</v>
      </c>
      <c r="T857" s="0" t="n">
        <v>58.4352</v>
      </c>
      <c r="U857" s="0" t="n">
        <v>0</v>
      </c>
      <c r="V857" s="0" t="n">
        <v>-46.4643</v>
      </c>
      <c r="W857" s="0" t="n">
        <v>-11.9015</v>
      </c>
      <c r="X857" s="0" t="n">
        <v>461.3247</v>
      </c>
      <c r="Y857" s="0" t="n">
        <v>473.3966</v>
      </c>
      <c r="Z857" s="0" t="n">
        <v>1066.6007</v>
      </c>
      <c r="AA857" s="0" t="n">
        <v>7.5479</v>
      </c>
      <c r="AB857" s="0" t="n">
        <v>48.6932</v>
      </c>
      <c r="AC857" s="0" t="n">
        <v>27.249</v>
      </c>
      <c r="AD857" s="0" t="n">
        <v>27.2418</v>
      </c>
      <c r="AE857" s="0" t="n">
        <v>24.7135</v>
      </c>
      <c r="AF857" s="0" t="n">
        <v>0.0022</v>
      </c>
      <c r="AG857" s="0" t="n">
        <v>0.0619</v>
      </c>
      <c r="AH857" s="0" t="n">
        <v>0</v>
      </c>
    </row>
    <row r="858" customFormat="false" ht="12.8" hidden="false" customHeight="false" outlineLevel="0" collapsed="false">
      <c r="A858" s="0" t="n">
        <v>18</v>
      </c>
      <c r="B858" s="0" t="n">
        <v>40</v>
      </c>
      <c r="C858" s="0" t="n">
        <v>58.5368</v>
      </c>
      <c r="D858" s="0" t="n">
        <v>38.9528</v>
      </c>
      <c r="E858" s="0" t="n">
        <v>0</v>
      </c>
      <c r="F858" s="0" t="n">
        <v>0</v>
      </c>
      <c r="G858" s="0" t="n">
        <v>0</v>
      </c>
      <c r="H858" s="0" t="n">
        <v>0</v>
      </c>
      <c r="I858" s="0" t="n">
        <v>0</v>
      </c>
      <c r="J858" s="0" t="n">
        <v>0</v>
      </c>
      <c r="K858" s="0" t="n">
        <v>0</v>
      </c>
      <c r="L858" s="0" t="n">
        <v>0.0006</v>
      </c>
      <c r="M858" s="0" t="n">
        <v>0</v>
      </c>
      <c r="N858" s="0" t="n">
        <v>-0.0171</v>
      </c>
      <c r="O858" s="0" t="n">
        <v>2.4209</v>
      </c>
      <c r="P858" s="0" t="n">
        <v>0.01</v>
      </c>
      <c r="Q858" s="0" t="n">
        <v>0</v>
      </c>
      <c r="R858" s="0" t="n">
        <v>0.0556</v>
      </c>
      <c r="S858" s="0" t="n">
        <v>1</v>
      </c>
      <c r="T858" s="0" t="n">
        <v>81.6128</v>
      </c>
      <c r="U858" s="0" t="n">
        <v>0</v>
      </c>
      <c r="V858" s="0" t="n">
        <v>-71.6019</v>
      </c>
      <c r="W858" s="0" t="n">
        <v>-9.9057</v>
      </c>
      <c r="X858" s="0" t="n">
        <v>429.022</v>
      </c>
      <c r="Y858" s="0" t="n">
        <v>440.9552</v>
      </c>
      <c r="Z858" s="0" t="n">
        <v>1059.3257</v>
      </c>
      <c r="AA858" s="0" t="n">
        <v>-22.5739</v>
      </c>
      <c r="AB858" s="0" t="n">
        <v>48.6932</v>
      </c>
      <c r="AC858" s="0" t="n">
        <v>26.854</v>
      </c>
      <c r="AD858" s="0" t="n">
        <v>26.8438</v>
      </c>
      <c r="AE858" s="0" t="n">
        <v>24.6699</v>
      </c>
      <c r="AF858" s="0" t="n">
        <v>0.0022</v>
      </c>
      <c r="AG858" s="0" t="n">
        <v>0.0619</v>
      </c>
      <c r="AH858" s="0" t="n">
        <v>0</v>
      </c>
    </row>
    <row r="859" customFormat="false" ht="12.8" hidden="false" customHeight="false" outlineLevel="0" collapsed="false">
      <c r="A859" s="0" t="n">
        <v>18</v>
      </c>
      <c r="B859" s="0" t="n">
        <v>41</v>
      </c>
      <c r="C859" s="0" t="n">
        <v>58.5363</v>
      </c>
      <c r="D859" s="0" t="n">
        <v>38.9523</v>
      </c>
      <c r="E859" s="0" t="n">
        <v>0</v>
      </c>
      <c r="F859" s="0" t="n">
        <v>0</v>
      </c>
      <c r="G859" s="0" t="n">
        <v>0</v>
      </c>
      <c r="H859" s="0" t="n">
        <v>0</v>
      </c>
      <c r="I859" s="0" t="n">
        <v>0</v>
      </c>
      <c r="J859" s="0" t="n">
        <v>0</v>
      </c>
      <c r="K859" s="0" t="n">
        <v>0</v>
      </c>
      <c r="L859" s="0" t="n">
        <v>0.0006</v>
      </c>
      <c r="M859" s="0" t="n">
        <v>0</v>
      </c>
      <c r="N859" s="0" t="n">
        <v>-0.0172</v>
      </c>
      <c r="O859" s="0" t="n">
        <v>2.4209</v>
      </c>
      <c r="P859" s="0" t="n">
        <v>0.01</v>
      </c>
      <c r="Q859" s="0" t="n">
        <v>0</v>
      </c>
      <c r="R859" s="0" t="n">
        <v>0.0556</v>
      </c>
      <c r="S859" s="0" t="n">
        <v>1</v>
      </c>
      <c r="T859" s="0" t="n">
        <v>82.414</v>
      </c>
      <c r="U859" s="0" t="n">
        <v>0</v>
      </c>
      <c r="V859" s="0" t="n">
        <v>-73.2315</v>
      </c>
      <c r="W859" s="0" t="n">
        <v>-9.1518</v>
      </c>
      <c r="X859" s="0" t="n">
        <v>425.6982</v>
      </c>
      <c r="Y859" s="0" t="n">
        <v>438.3074</v>
      </c>
      <c r="Z859" s="0" t="n">
        <v>1049.3192</v>
      </c>
      <c r="AA859" s="0" t="n">
        <v>-24.0261</v>
      </c>
      <c r="AB859" s="0" t="n">
        <v>48.6932</v>
      </c>
      <c r="AC859" s="0" t="n">
        <v>26.648</v>
      </c>
      <c r="AD859" s="0" t="n">
        <v>26.6381</v>
      </c>
      <c r="AE859" s="0" t="n">
        <v>24.6203</v>
      </c>
      <c r="AF859" s="0" t="n">
        <v>0.0022</v>
      </c>
      <c r="AG859" s="0" t="n">
        <v>0.0619</v>
      </c>
      <c r="AH859" s="0" t="n">
        <v>0</v>
      </c>
    </row>
    <row r="860" customFormat="false" ht="12.8" hidden="false" customHeight="false" outlineLevel="0" collapsed="false">
      <c r="A860" s="0" t="n">
        <v>18</v>
      </c>
      <c r="B860" s="0" t="n">
        <v>42</v>
      </c>
      <c r="C860" s="0" t="n">
        <v>58.5357</v>
      </c>
      <c r="D860" s="0" t="n">
        <v>38.9517</v>
      </c>
      <c r="E860" s="0" t="n">
        <v>0</v>
      </c>
      <c r="F860" s="0" t="n">
        <v>0</v>
      </c>
      <c r="G860" s="0" t="n">
        <v>0</v>
      </c>
      <c r="H860" s="0" t="n">
        <v>0</v>
      </c>
      <c r="I860" s="0" t="n">
        <v>0</v>
      </c>
      <c r="J860" s="0" t="n">
        <v>0</v>
      </c>
      <c r="K860" s="0" t="n">
        <v>0</v>
      </c>
      <c r="L860" s="0" t="n">
        <v>0.0006</v>
      </c>
      <c r="M860" s="0" t="n">
        <v>0</v>
      </c>
      <c r="N860" s="0" t="n">
        <v>-0.0172</v>
      </c>
      <c r="O860" s="0" t="n">
        <v>2.4209</v>
      </c>
      <c r="P860" s="0" t="n">
        <v>0.01</v>
      </c>
      <c r="Q860" s="0" t="n">
        <v>0</v>
      </c>
      <c r="R860" s="0" t="n">
        <v>0.0556</v>
      </c>
      <c r="S860" s="0" t="n">
        <v>1</v>
      </c>
      <c r="T860" s="0" t="n">
        <v>77.158</v>
      </c>
      <c r="U860" s="0" t="n">
        <v>0</v>
      </c>
      <c r="V860" s="0" t="n">
        <v>-71.6648</v>
      </c>
      <c r="W860" s="0" t="n">
        <v>-5.3585</v>
      </c>
      <c r="X860" s="0" t="n">
        <v>421.6572</v>
      </c>
      <c r="Y860" s="0" t="n">
        <v>434.6515</v>
      </c>
      <c r="Z860" s="0" t="n">
        <v>1079.4266</v>
      </c>
      <c r="AA860" s="0" t="n">
        <v>-22.6804</v>
      </c>
      <c r="AB860" s="0" t="n">
        <v>48.6932</v>
      </c>
      <c r="AC860" s="0" t="n">
        <v>25.779</v>
      </c>
      <c r="AD860" s="0" t="n">
        <v>25.7728</v>
      </c>
      <c r="AE860" s="0" t="n">
        <v>24.4123</v>
      </c>
      <c r="AF860" s="0" t="n">
        <v>0.0022</v>
      </c>
      <c r="AG860" s="0" t="n">
        <v>0.0619</v>
      </c>
      <c r="AH860" s="0" t="n">
        <v>0</v>
      </c>
    </row>
    <row r="861" customFormat="false" ht="12.8" hidden="false" customHeight="false" outlineLevel="0" collapsed="false">
      <c r="A861" s="0" t="n">
        <v>18</v>
      </c>
      <c r="B861" s="0" t="n">
        <v>43</v>
      </c>
      <c r="C861" s="0" t="n">
        <v>58.5351</v>
      </c>
      <c r="D861" s="0" t="n">
        <v>38.9511</v>
      </c>
      <c r="E861" s="0" t="n">
        <v>0</v>
      </c>
      <c r="F861" s="0" t="n">
        <v>0</v>
      </c>
      <c r="G861" s="0" t="n">
        <v>0</v>
      </c>
      <c r="H861" s="0" t="n">
        <v>0</v>
      </c>
      <c r="I861" s="0" t="n">
        <v>0</v>
      </c>
      <c r="J861" s="0" t="n">
        <v>0</v>
      </c>
      <c r="K861" s="0" t="n">
        <v>0</v>
      </c>
      <c r="L861" s="0" t="n">
        <v>0.0006</v>
      </c>
      <c r="M861" s="0" t="n">
        <v>0</v>
      </c>
      <c r="N861" s="0" t="n">
        <v>-0.0172</v>
      </c>
      <c r="O861" s="0" t="n">
        <v>2.4209</v>
      </c>
      <c r="P861" s="0" t="n">
        <v>0.01</v>
      </c>
      <c r="Q861" s="0" t="n">
        <v>0</v>
      </c>
      <c r="R861" s="0" t="n">
        <v>0.0556</v>
      </c>
      <c r="S861" s="0" t="n">
        <v>1</v>
      </c>
      <c r="T861" s="0" t="n">
        <v>73.8092</v>
      </c>
      <c r="U861" s="0" t="n">
        <v>0</v>
      </c>
      <c r="V861" s="0" t="n">
        <v>-71.0036</v>
      </c>
      <c r="W861" s="0" t="n">
        <v>-2.878</v>
      </c>
      <c r="X861" s="0" t="n">
        <v>417.433</v>
      </c>
      <c r="Y861" s="0" t="n">
        <v>431.1813</v>
      </c>
      <c r="Z861" s="0" t="n">
        <v>1065.8672</v>
      </c>
      <c r="AA861" s="0" t="n">
        <v>-21.8988</v>
      </c>
      <c r="AB861" s="0" t="n">
        <v>48.6932</v>
      </c>
      <c r="AC861" s="0" t="n">
        <v>25.038</v>
      </c>
      <c r="AD861" s="0" t="n">
        <v>25.0312</v>
      </c>
      <c r="AE861" s="0" t="n">
        <v>24.1341</v>
      </c>
      <c r="AF861" s="0" t="n">
        <v>0.0022</v>
      </c>
      <c r="AG861" s="0" t="n">
        <v>0.0618</v>
      </c>
      <c r="AH861" s="0" t="n">
        <v>0</v>
      </c>
    </row>
    <row r="862" customFormat="false" ht="12.8" hidden="false" customHeight="false" outlineLevel="0" collapsed="false">
      <c r="A862" s="0" t="n">
        <v>18</v>
      </c>
      <c r="B862" s="0" t="n">
        <v>44</v>
      </c>
      <c r="C862" s="0" t="n">
        <v>58.5346</v>
      </c>
      <c r="D862" s="0" t="n">
        <v>38.9506</v>
      </c>
      <c r="E862" s="0" t="n">
        <v>0</v>
      </c>
      <c r="F862" s="0" t="n">
        <v>0</v>
      </c>
      <c r="G862" s="0" t="n">
        <v>0</v>
      </c>
      <c r="H862" s="0" t="n">
        <v>0</v>
      </c>
      <c r="I862" s="0" t="n">
        <v>0</v>
      </c>
      <c r="J862" s="0" t="n">
        <v>0</v>
      </c>
      <c r="K862" s="0" t="n">
        <v>0</v>
      </c>
      <c r="L862" s="0" t="n">
        <v>0.0006</v>
      </c>
      <c r="M862" s="0" t="n">
        <v>0</v>
      </c>
      <c r="N862" s="0" t="n">
        <v>-0.0172</v>
      </c>
      <c r="O862" s="0" t="n">
        <v>2.4209</v>
      </c>
      <c r="P862" s="0" t="n">
        <v>0.01</v>
      </c>
      <c r="Q862" s="0" t="n">
        <v>0</v>
      </c>
      <c r="R862" s="0" t="n">
        <v>0.0556</v>
      </c>
      <c r="S862" s="0" t="n">
        <v>1</v>
      </c>
      <c r="T862" s="0" t="n">
        <v>73.1979</v>
      </c>
      <c r="U862" s="0" t="n">
        <v>0</v>
      </c>
      <c r="V862" s="0" t="n">
        <v>-71.3467</v>
      </c>
      <c r="W862" s="0" t="n">
        <v>-1.9476</v>
      </c>
      <c r="X862" s="0" t="n">
        <v>413.8227</v>
      </c>
      <c r="Y862" s="0" t="n">
        <v>427.7872</v>
      </c>
      <c r="Z862" s="0" t="n">
        <v>1044.0966</v>
      </c>
      <c r="AA862" s="0" t="n">
        <v>-22.5673</v>
      </c>
      <c r="AB862" s="0" t="n">
        <v>48.6932</v>
      </c>
      <c r="AC862" s="0" t="n">
        <v>24.561</v>
      </c>
      <c r="AD862" s="0" t="n">
        <v>24.5529</v>
      </c>
      <c r="AE862" s="0" t="n">
        <v>23.8657</v>
      </c>
      <c r="AF862" s="0" t="n">
        <v>0.0022</v>
      </c>
      <c r="AG862" s="0" t="n">
        <v>0.0618</v>
      </c>
      <c r="AH862" s="0" t="n">
        <v>0</v>
      </c>
    </row>
    <row r="863" customFormat="false" ht="12.8" hidden="false" customHeight="false" outlineLevel="0" collapsed="false">
      <c r="A863" s="0" t="n">
        <v>18</v>
      </c>
      <c r="B863" s="0" t="n">
        <v>45</v>
      </c>
      <c r="C863" s="0" t="n">
        <v>58.534</v>
      </c>
      <c r="D863" s="0" t="n">
        <v>38.95</v>
      </c>
      <c r="E863" s="0" t="n">
        <v>0</v>
      </c>
      <c r="F863" s="0" t="n">
        <v>0</v>
      </c>
      <c r="G863" s="0" t="n">
        <v>0</v>
      </c>
      <c r="H863" s="0" t="n">
        <v>0</v>
      </c>
      <c r="I863" s="0" t="n">
        <v>0</v>
      </c>
      <c r="J863" s="0" t="n">
        <v>0</v>
      </c>
      <c r="K863" s="0" t="n">
        <v>0</v>
      </c>
      <c r="L863" s="0" t="n">
        <v>0.0006</v>
      </c>
      <c r="M863" s="0" t="n">
        <v>0</v>
      </c>
      <c r="N863" s="0" t="n">
        <v>-0.0172</v>
      </c>
      <c r="O863" s="0" t="n">
        <v>2.4209</v>
      </c>
      <c r="P863" s="0" t="n">
        <v>0.01</v>
      </c>
      <c r="Q863" s="0" t="n">
        <v>0</v>
      </c>
      <c r="R863" s="0" t="n">
        <v>0.0556</v>
      </c>
      <c r="S863" s="0" t="n">
        <v>1</v>
      </c>
      <c r="T863" s="0" t="n">
        <v>70.2868</v>
      </c>
      <c r="U863" s="0" t="n">
        <v>0</v>
      </c>
      <c r="V863" s="0" t="n">
        <v>-70.4471</v>
      </c>
      <c r="W863" s="0" t="n">
        <v>0.0653</v>
      </c>
      <c r="X863" s="0" t="n">
        <v>410.2076</v>
      </c>
      <c r="Y863" s="0" t="n">
        <v>424.2232</v>
      </c>
      <c r="Z863" s="0" t="n">
        <v>1047.1494</v>
      </c>
      <c r="AA863" s="0" t="n">
        <v>-22.1588</v>
      </c>
      <c r="AB863" s="0" t="n">
        <v>48.6932</v>
      </c>
      <c r="AC863" s="0" t="n">
        <v>23.861</v>
      </c>
      <c r="AD863" s="0" t="n">
        <v>23.8517</v>
      </c>
      <c r="AE863" s="0" t="n">
        <v>23.5449</v>
      </c>
      <c r="AF863" s="0" t="n">
        <v>0.0022</v>
      </c>
      <c r="AG863" s="0" t="n">
        <v>0.0618</v>
      </c>
      <c r="AH863" s="0" t="n">
        <v>0</v>
      </c>
    </row>
    <row r="864" customFormat="false" ht="12.8" hidden="false" customHeight="false" outlineLevel="0" collapsed="false">
      <c r="A864" s="0" t="n">
        <v>18</v>
      </c>
      <c r="B864" s="0" t="n">
        <v>46</v>
      </c>
      <c r="C864" s="0" t="n">
        <v>58.5334</v>
      </c>
      <c r="D864" s="0" t="n">
        <v>38.9494</v>
      </c>
      <c r="E864" s="0" t="n">
        <v>0</v>
      </c>
      <c r="F864" s="0" t="n">
        <v>0</v>
      </c>
      <c r="G864" s="0" t="n">
        <v>0</v>
      </c>
      <c r="H864" s="0" t="n">
        <v>0</v>
      </c>
      <c r="I864" s="0" t="n">
        <v>0</v>
      </c>
      <c r="J864" s="0" t="n">
        <v>0</v>
      </c>
      <c r="K864" s="0" t="n">
        <v>0</v>
      </c>
      <c r="L864" s="0" t="n">
        <v>0.0006</v>
      </c>
      <c r="M864" s="0" t="n">
        <v>0</v>
      </c>
      <c r="N864" s="0" t="n">
        <v>-0.0172</v>
      </c>
      <c r="O864" s="0" t="n">
        <v>2.4209</v>
      </c>
      <c r="P864" s="0" t="n">
        <v>0.01</v>
      </c>
      <c r="Q864" s="0" t="n">
        <v>0</v>
      </c>
      <c r="R864" s="0" t="n">
        <v>0.0556</v>
      </c>
      <c r="S864" s="0" t="n">
        <v>1</v>
      </c>
      <c r="T864" s="0" t="n">
        <v>70.0239</v>
      </c>
      <c r="U864" s="0" t="n">
        <v>0</v>
      </c>
      <c r="V864" s="0" t="n">
        <v>-69.9586</v>
      </c>
      <c r="W864" s="0" t="n">
        <v>-0.0542</v>
      </c>
      <c r="X864" s="0" t="n">
        <v>408.8255</v>
      </c>
      <c r="Y864" s="0" t="n">
        <v>422.9463</v>
      </c>
      <c r="Z864" s="0" t="n">
        <v>1019.0773</v>
      </c>
      <c r="AA864" s="0" t="n">
        <v>-21.7724</v>
      </c>
      <c r="AB864" s="0" t="n">
        <v>48.6932</v>
      </c>
      <c r="AC864" s="0" t="n">
        <v>23.567</v>
      </c>
      <c r="AD864" s="0" t="n">
        <v>23.5565</v>
      </c>
      <c r="AE864" s="0" t="n">
        <v>23.2798</v>
      </c>
      <c r="AF864" s="0" t="n">
        <v>0.0022</v>
      </c>
      <c r="AG864" s="0" t="n">
        <v>0.0618</v>
      </c>
      <c r="AH864" s="0" t="n">
        <v>0</v>
      </c>
    </row>
    <row r="865" customFormat="false" ht="12.8" hidden="false" customHeight="false" outlineLevel="0" collapsed="false">
      <c r="A865" s="0" t="n">
        <v>18</v>
      </c>
      <c r="B865" s="0" t="n">
        <v>47</v>
      </c>
      <c r="C865" s="0" t="n">
        <v>58.5329</v>
      </c>
      <c r="D865" s="0" t="n">
        <v>38.9489</v>
      </c>
      <c r="E865" s="0" t="n">
        <v>0</v>
      </c>
      <c r="F865" s="0" t="n">
        <v>0</v>
      </c>
      <c r="G865" s="0" t="n">
        <v>0</v>
      </c>
      <c r="H865" s="0" t="n">
        <v>0</v>
      </c>
      <c r="I865" s="0" t="n">
        <v>0</v>
      </c>
      <c r="J865" s="0" t="n">
        <v>0</v>
      </c>
      <c r="K865" s="0" t="n">
        <v>0</v>
      </c>
      <c r="L865" s="0" t="n">
        <v>0.0006</v>
      </c>
      <c r="M865" s="0" t="n">
        <v>0</v>
      </c>
      <c r="N865" s="0" t="n">
        <v>-0.0172</v>
      </c>
      <c r="O865" s="0" t="n">
        <v>2.4209</v>
      </c>
      <c r="P865" s="0" t="n">
        <v>0.01</v>
      </c>
      <c r="Q865" s="0" t="n">
        <v>0</v>
      </c>
      <c r="R865" s="0" t="n">
        <v>0.0556</v>
      </c>
      <c r="S865" s="0" t="n">
        <v>1</v>
      </c>
      <c r="T865" s="0" t="n">
        <v>73.4242</v>
      </c>
      <c r="U865" s="0" t="n">
        <v>0</v>
      </c>
      <c r="V865" s="0" t="n">
        <v>-70.4608</v>
      </c>
      <c r="W865" s="0" t="n">
        <v>-2.9677</v>
      </c>
      <c r="X865" s="0" t="n">
        <v>410.6328</v>
      </c>
      <c r="Y865" s="0" t="n">
        <v>424.7852</v>
      </c>
      <c r="Z865" s="0" t="n">
        <v>985.1489</v>
      </c>
      <c r="AA865" s="0" t="n">
        <v>-21.972</v>
      </c>
      <c r="AB865" s="0" t="n">
        <v>48.6932</v>
      </c>
      <c r="AC865" s="0" t="n">
        <v>23.937</v>
      </c>
      <c r="AD865" s="0" t="n">
        <v>23.9181</v>
      </c>
      <c r="AE865" s="0" t="n">
        <v>23.1909</v>
      </c>
      <c r="AF865" s="0" t="n">
        <v>0.0022</v>
      </c>
      <c r="AG865" s="0" t="n">
        <v>0.0618</v>
      </c>
      <c r="AH865" s="0" t="n">
        <v>0</v>
      </c>
    </row>
    <row r="866" customFormat="false" ht="12.8" hidden="false" customHeight="false" outlineLevel="0" collapsed="false">
      <c r="A866" s="0" t="n">
        <v>18</v>
      </c>
      <c r="B866" s="0" t="n">
        <v>48</v>
      </c>
      <c r="C866" s="0" t="n">
        <v>58.5323</v>
      </c>
      <c r="D866" s="0" t="n">
        <v>38.9483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0.0006</v>
      </c>
      <c r="M866" s="0" t="n">
        <v>0</v>
      </c>
      <c r="N866" s="0" t="n">
        <v>-0.0172</v>
      </c>
      <c r="O866" s="0" t="n">
        <v>2.4209</v>
      </c>
      <c r="P866" s="0" t="n">
        <v>0.01</v>
      </c>
      <c r="Q866" s="0" t="n">
        <v>0</v>
      </c>
      <c r="R866" s="0" t="n">
        <v>0.0556</v>
      </c>
      <c r="S866" s="0" t="n">
        <v>1</v>
      </c>
      <c r="T866" s="0" t="n">
        <v>74.3669</v>
      </c>
      <c r="U866" s="0" t="n">
        <v>0</v>
      </c>
      <c r="V866" s="0" t="n">
        <v>-71.2714</v>
      </c>
      <c r="W866" s="0" t="n">
        <v>-3.0659</v>
      </c>
      <c r="X866" s="0" t="n">
        <v>409.2289</v>
      </c>
      <c r="Y866" s="0" t="n">
        <v>423.3316</v>
      </c>
      <c r="Z866" s="0" t="n">
        <v>1008.9849</v>
      </c>
      <c r="AA866" s="0" t="n">
        <v>-23.0428</v>
      </c>
      <c r="AB866" s="0" t="n">
        <v>48.6932</v>
      </c>
      <c r="AC866" s="0" t="n">
        <v>23.878</v>
      </c>
      <c r="AD866" s="0" t="n">
        <v>23.8503</v>
      </c>
      <c r="AE866" s="0" t="n">
        <v>23.1072</v>
      </c>
      <c r="AF866" s="0" t="n">
        <v>0.0022</v>
      </c>
      <c r="AG866" s="0" t="n">
        <v>0.0618</v>
      </c>
      <c r="AH866" s="0" t="n">
        <v>0</v>
      </c>
    </row>
    <row r="867" customFormat="false" ht="12.8" hidden="false" customHeight="false" outlineLevel="0" collapsed="false">
      <c r="A867" s="0" t="n">
        <v>19</v>
      </c>
      <c r="B867" s="0" t="n">
        <v>1</v>
      </c>
      <c r="C867" s="0" t="n">
        <v>58.5317</v>
      </c>
      <c r="D867" s="0" t="n">
        <v>38.9477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0.0006</v>
      </c>
      <c r="M867" s="0" t="n">
        <v>0</v>
      </c>
      <c r="N867" s="0" t="n">
        <v>-0.0172</v>
      </c>
      <c r="O867" s="0" t="n">
        <v>2.4209</v>
      </c>
      <c r="P867" s="0" t="n">
        <v>0.01</v>
      </c>
      <c r="Q867" s="0" t="n">
        <v>0</v>
      </c>
      <c r="R867" s="0" t="n">
        <v>0.0556</v>
      </c>
      <c r="S867" s="0" t="n">
        <v>1</v>
      </c>
      <c r="T867" s="0" t="n">
        <v>71.2549</v>
      </c>
      <c r="U867" s="0" t="n">
        <v>0</v>
      </c>
      <c r="V867" s="0" t="n">
        <v>-70.708</v>
      </c>
      <c r="W867" s="0" t="n">
        <v>-0.4773</v>
      </c>
      <c r="X867" s="0" t="n">
        <v>405.6525</v>
      </c>
      <c r="Y867" s="0" t="n">
        <v>420.1589</v>
      </c>
      <c r="Z867" s="0" t="n">
        <v>1037.2983</v>
      </c>
      <c r="AA867" s="0" t="n">
        <v>-22.6122</v>
      </c>
      <c r="AB867" s="0" t="n">
        <v>48.6932</v>
      </c>
      <c r="AC867" s="0" t="n">
        <v>23.221</v>
      </c>
      <c r="AD867" s="0" t="n">
        <v>23.2099</v>
      </c>
      <c r="AE867" s="0" t="n">
        <v>22.9006</v>
      </c>
      <c r="AF867" s="0" t="n">
        <v>0.0022</v>
      </c>
      <c r="AG867" s="0" t="n">
        <v>0.0618</v>
      </c>
      <c r="AH867" s="0" t="n">
        <v>0</v>
      </c>
    </row>
    <row r="868" customFormat="false" ht="12.8" hidden="false" customHeight="false" outlineLevel="0" collapsed="false">
      <c r="A868" s="0" t="n">
        <v>19</v>
      </c>
      <c r="B868" s="0" t="n">
        <v>2</v>
      </c>
      <c r="C868" s="0" t="n">
        <v>58.5312</v>
      </c>
      <c r="D868" s="0" t="n">
        <v>38.9472</v>
      </c>
      <c r="E868" s="0" t="n">
        <v>0</v>
      </c>
      <c r="F868" s="0" t="n">
        <v>0</v>
      </c>
      <c r="G868" s="0" t="n">
        <v>0</v>
      </c>
      <c r="H868" s="0" t="n">
        <v>0</v>
      </c>
      <c r="I868" s="0" t="n">
        <v>0</v>
      </c>
      <c r="J868" s="0" t="n">
        <v>0</v>
      </c>
      <c r="K868" s="0" t="n">
        <v>0</v>
      </c>
      <c r="L868" s="0" t="n">
        <v>0.0006</v>
      </c>
      <c r="M868" s="0" t="n">
        <v>0</v>
      </c>
      <c r="N868" s="0" t="n">
        <v>-0.0172</v>
      </c>
      <c r="O868" s="0" t="n">
        <v>2.4209</v>
      </c>
      <c r="P868" s="0" t="n">
        <v>0.01</v>
      </c>
      <c r="Q868" s="0" t="n">
        <v>0</v>
      </c>
      <c r="R868" s="0" t="n">
        <v>0.0556</v>
      </c>
      <c r="S868" s="0" t="n">
        <v>1</v>
      </c>
      <c r="T868" s="0" t="n">
        <v>62.3983</v>
      </c>
      <c r="U868" s="0" t="n">
        <v>0</v>
      </c>
      <c r="V868" s="0" t="n">
        <v>-68.5872</v>
      </c>
      <c r="W868" s="0" t="n">
        <v>6.3098</v>
      </c>
      <c r="X868" s="0" t="n">
        <v>397.246</v>
      </c>
      <c r="Y868" s="0" t="n">
        <v>412.4154</v>
      </c>
      <c r="Z868" s="0" t="n">
        <v>1077.9583</v>
      </c>
      <c r="AA868" s="0" t="n">
        <v>-21.0894</v>
      </c>
      <c r="AB868" s="0" t="n">
        <v>48.6932</v>
      </c>
      <c r="AC868" s="0" t="n">
        <v>21.549</v>
      </c>
      <c r="AD868" s="0" t="n">
        <v>21.5436</v>
      </c>
      <c r="AE868" s="0" t="n">
        <v>22.391</v>
      </c>
      <c r="AF868" s="0" t="n">
        <v>0.0022</v>
      </c>
      <c r="AG868" s="0" t="n">
        <v>0.0618</v>
      </c>
      <c r="AH868" s="0" t="n">
        <v>0</v>
      </c>
    </row>
    <row r="869" customFormat="false" ht="12.8" hidden="false" customHeight="false" outlineLevel="0" collapsed="false">
      <c r="A869" s="0" t="n">
        <v>19</v>
      </c>
      <c r="B869" s="0" t="n">
        <v>3</v>
      </c>
      <c r="C869" s="0" t="n">
        <v>58.5306</v>
      </c>
      <c r="D869" s="0" t="n">
        <v>38.9466</v>
      </c>
      <c r="E869" s="0" t="n">
        <v>0</v>
      </c>
      <c r="F869" s="0" t="n">
        <v>0</v>
      </c>
      <c r="G869" s="0" t="n">
        <v>0</v>
      </c>
      <c r="H869" s="0" t="n">
        <v>0</v>
      </c>
      <c r="I869" s="0" t="n">
        <v>0</v>
      </c>
      <c r="J869" s="0" t="n">
        <v>0</v>
      </c>
      <c r="K869" s="0" t="n">
        <v>0</v>
      </c>
      <c r="L869" s="0" t="n">
        <v>0.0006</v>
      </c>
      <c r="M869" s="0" t="n">
        <v>0</v>
      </c>
      <c r="N869" s="0" t="n">
        <v>-0.0172</v>
      </c>
      <c r="O869" s="0" t="n">
        <v>2.4209</v>
      </c>
      <c r="P869" s="0" t="n">
        <v>0.01</v>
      </c>
      <c r="Q869" s="0" t="n">
        <v>0</v>
      </c>
      <c r="R869" s="0" t="n">
        <v>0.0556</v>
      </c>
      <c r="S869" s="0" t="n">
        <v>1</v>
      </c>
      <c r="T869" s="0" t="n">
        <v>55.3112</v>
      </c>
      <c r="U869" s="0" t="n">
        <v>0</v>
      </c>
      <c r="V869" s="0" t="n">
        <v>-67.4462</v>
      </c>
      <c r="W869" s="0" t="n">
        <v>11.8633</v>
      </c>
      <c r="X869" s="0" t="n">
        <v>387.6298</v>
      </c>
      <c r="Y869" s="0" t="n">
        <v>403.1801</v>
      </c>
      <c r="Z869" s="0" t="n">
        <v>1056.8158</v>
      </c>
      <c r="AA869" s="0" t="n">
        <v>-21.0099</v>
      </c>
      <c r="AB869" s="0" t="n">
        <v>48.6932</v>
      </c>
      <c r="AC869" s="0" t="n">
        <v>19.844</v>
      </c>
      <c r="AD869" s="0" t="n">
        <v>19.8396</v>
      </c>
      <c r="AE869" s="0" t="n">
        <v>21.69</v>
      </c>
      <c r="AF869" s="0" t="n">
        <v>0.0022</v>
      </c>
      <c r="AG869" s="0" t="n">
        <v>0.0618</v>
      </c>
      <c r="AH869" s="0" t="n">
        <v>0</v>
      </c>
    </row>
    <row r="870" customFormat="false" ht="12.8" hidden="false" customHeight="false" outlineLevel="0" collapsed="false">
      <c r="A870" s="0" t="n">
        <v>19</v>
      </c>
      <c r="B870" s="0" t="n">
        <v>4</v>
      </c>
      <c r="C870" s="0" t="n">
        <v>58.53</v>
      </c>
      <c r="D870" s="0" t="n">
        <v>38.946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0</v>
      </c>
      <c r="K870" s="0" t="n">
        <v>0</v>
      </c>
      <c r="L870" s="0" t="n">
        <v>0.0006</v>
      </c>
      <c r="M870" s="0" t="n">
        <v>0</v>
      </c>
      <c r="N870" s="0" t="n">
        <v>-0.0172</v>
      </c>
      <c r="O870" s="0" t="n">
        <v>2.4209</v>
      </c>
      <c r="P870" s="0" t="n">
        <v>0.01</v>
      </c>
      <c r="Q870" s="0" t="n">
        <v>0</v>
      </c>
      <c r="R870" s="0" t="n">
        <v>0.0556</v>
      </c>
      <c r="S870" s="0" t="n">
        <v>1</v>
      </c>
      <c r="T870" s="0" t="n">
        <v>55.6757</v>
      </c>
      <c r="U870" s="0" t="n">
        <v>0</v>
      </c>
      <c r="V870" s="0" t="n">
        <v>-67.0085</v>
      </c>
      <c r="W870" s="0" t="n">
        <v>10.98</v>
      </c>
      <c r="X870" s="0" t="n">
        <v>384.8953</v>
      </c>
      <c r="Y870" s="0" t="n">
        <v>400.6156</v>
      </c>
      <c r="Z870" s="0" t="n">
        <v>981.5023</v>
      </c>
      <c r="AA870" s="0" t="n">
        <v>-20.8124</v>
      </c>
      <c r="AB870" s="0" t="n">
        <v>48.6932</v>
      </c>
      <c r="AC870" s="0" t="n">
        <v>19.333</v>
      </c>
      <c r="AD870" s="0" t="n">
        <v>19.3286</v>
      </c>
      <c r="AE870" s="0" t="n">
        <v>21.1334</v>
      </c>
      <c r="AF870" s="0" t="n">
        <v>0.0022</v>
      </c>
      <c r="AG870" s="0" t="n">
        <v>0.0618</v>
      </c>
      <c r="AH870" s="0" t="n">
        <v>0</v>
      </c>
    </row>
    <row r="871" customFormat="false" ht="12.8" hidden="false" customHeight="false" outlineLevel="0" collapsed="false">
      <c r="A871" s="0" t="n">
        <v>19</v>
      </c>
      <c r="B871" s="0" t="n">
        <v>5</v>
      </c>
      <c r="C871" s="0" t="n">
        <v>58.5295</v>
      </c>
      <c r="D871" s="0" t="n">
        <v>38.9455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  <c r="K871" s="0" t="n">
        <v>0</v>
      </c>
      <c r="L871" s="0" t="n">
        <v>0.0006</v>
      </c>
      <c r="M871" s="0" t="n">
        <v>0</v>
      </c>
      <c r="N871" s="0" t="n">
        <v>-0.0172</v>
      </c>
      <c r="O871" s="0" t="n">
        <v>2.4209</v>
      </c>
      <c r="P871" s="0" t="n">
        <v>0.01</v>
      </c>
      <c r="Q871" s="0" t="n">
        <v>0</v>
      </c>
      <c r="R871" s="0" t="n">
        <v>0.0556</v>
      </c>
      <c r="S871" s="0" t="n">
        <v>1</v>
      </c>
      <c r="T871" s="0" t="n">
        <v>58.3208</v>
      </c>
      <c r="U871" s="0" t="n">
        <v>0</v>
      </c>
      <c r="V871" s="0" t="n">
        <v>-67.2018</v>
      </c>
      <c r="W871" s="0" t="n">
        <v>8.889</v>
      </c>
      <c r="X871" s="0" t="n">
        <v>383.9899</v>
      </c>
      <c r="Y871" s="0" t="n">
        <v>399.4272</v>
      </c>
      <c r="Z871" s="0" t="n">
        <v>954.7325</v>
      </c>
      <c r="AA871" s="0" t="n">
        <v>-21.4245</v>
      </c>
      <c r="AB871" s="0" t="n">
        <v>48.6932</v>
      </c>
      <c r="AC871" s="0" t="n">
        <v>19.227</v>
      </c>
      <c r="AD871" s="0" t="n">
        <v>19.2216</v>
      </c>
      <c r="AE871" s="0" t="n">
        <v>20.7397</v>
      </c>
      <c r="AF871" s="0" t="n">
        <v>0.0022</v>
      </c>
      <c r="AG871" s="0" t="n">
        <v>0.0618</v>
      </c>
      <c r="AH871" s="0" t="n">
        <v>0</v>
      </c>
    </row>
    <row r="872" customFormat="false" ht="12.8" hidden="false" customHeight="false" outlineLevel="0" collapsed="false">
      <c r="A872" s="0" t="n">
        <v>19</v>
      </c>
      <c r="B872" s="0" t="n">
        <v>6</v>
      </c>
      <c r="C872" s="0" t="n">
        <v>58.5289</v>
      </c>
      <c r="D872" s="0" t="n">
        <v>38.9449</v>
      </c>
      <c r="E872" s="0" t="n">
        <v>0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0</v>
      </c>
      <c r="K872" s="0" t="n">
        <v>0</v>
      </c>
      <c r="L872" s="0" t="n">
        <v>0.0006</v>
      </c>
      <c r="M872" s="0" t="n">
        <v>0</v>
      </c>
      <c r="N872" s="0" t="n">
        <v>-0.0172</v>
      </c>
      <c r="O872" s="0" t="n">
        <v>2.4209</v>
      </c>
      <c r="P872" s="0" t="n">
        <v>0.01</v>
      </c>
      <c r="Q872" s="0" t="n">
        <v>0</v>
      </c>
      <c r="R872" s="0" t="n">
        <v>0.0556</v>
      </c>
      <c r="S872" s="0" t="n">
        <v>1</v>
      </c>
      <c r="T872" s="0" t="n">
        <v>59.6495</v>
      </c>
      <c r="U872" s="0" t="n">
        <v>0</v>
      </c>
      <c r="V872" s="0" t="n">
        <v>-67.5175</v>
      </c>
      <c r="W872" s="0" t="n">
        <v>7.7329</v>
      </c>
      <c r="X872" s="0" t="n">
        <v>382.7005</v>
      </c>
      <c r="Y872" s="0" t="n">
        <v>398.3991</v>
      </c>
      <c r="Z872" s="0" t="n">
        <v>956.7267</v>
      </c>
      <c r="AA872" s="0" t="n">
        <v>-21.6723</v>
      </c>
      <c r="AB872" s="0" t="n">
        <v>48.6932</v>
      </c>
      <c r="AC872" s="0" t="n">
        <v>19.083</v>
      </c>
      <c r="AD872" s="0" t="n">
        <v>19.0766</v>
      </c>
      <c r="AE872" s="0" t="n">
        <v>20.4294</v>
      </c>
      <c r="AF872" s="0" t="n">
        <v>0.0022</v>
      </c>
      <c r="AG872" s="0" t="n">
        <v>0.0618</v>
      </c>
      <c r="AH872" s="0" t="n">
        <v>0</v>
      </c>
    </row>
    <row r="873" customFormat="false" ht="12.8" hidden="false" customHeight="false" outlineLevel="0" collapsed="false">
      <c r="A873" s="0" t="n">
        <v>19</v>
      </c>
      <c r="B873" s="0" t="n">
        <v>7</v>
      </c>
      <c r="C873" s="0" t="n">
        <v>58.5283</v>
      </c>
      <c r="D873" s="0" t="n">
        <v>38.9443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0</v>
      </c>
      <c r="K873" s="0" t="n">
        <v>0</v>
      </c>
      <c r="L873" s="0" t="n">
        <v>0.0006</v>
      </c>
      <c r="M873" s="0" t="n">
        <v>0</v>
      </c>
      <c r="N873" s="0" t="n">
        <v>-0.0172</v>
      </c>
      <c r="O873" s="0" t="n">
        <v>2.4209</v>
      </c>
      <c r="P873" s="0" t="n">
        <v>0.01</v>
      </c>
      <c r="Q873" s="0" t="n">
        <v>0</v>
      </c>
      <c r="R873" s="0" t="n">
        <v>0.0556</v>
      </c>
      <c r="S873" s="0" t="n">
        <v>1</v>
      </c>
      <c r="T873" s="0" t="n">
        <v>60.6184</v>
      </c>
      <c r="U873" s="0" t="n">
        <v>0</v>
      </c>
      <c r="V873" s="0" t="n">
        <v>-67.4865</v>
      </c>
      <c r="W873" s="0" t="n">
        <v>6.9933</v>
      </c>
      <c r="X873" s="0" t="n">
        <v>381.781</v>
      </c>
      <c r="Y873" s="0" t="n">
        <v>397.7398</v>
      </c>
      <c r="Z873" s="0" t="n">
        <v>956.8489</v>
      </c>
      <c r="AA873" s="0" t="n">
        <v>-21.519</v>
      </c>
      <c r="AB873" s="0" t="n">
        <v>48.6932</v>
      </c>
      <c r="AC873" s="0" t="n">
        <v>18.932</v>
      </c>
      <c r="AD873" s="0" t="n">
        <v>18.9254</v>
      </c>
      <c r="AE873" s="0" t="n">
        <v>20.1687</v>
      </c>
      <c r="AF873" s="0" t="n">
        <v>0.0022</v>
      </c>
      <c r="AG873" s="0" t="n">
        <v>0.0618</v>
      </c>
      <c r="AH873" s="0" t="n">
        <v>0</v>
      </c>
    </row>
    <row r="874" customFormat="false" ht="12.8" hidden="false" customHeight="false" outlineLevel="0" collapsed="false">
      <c r="A874" s="0" t="n">
        <v>19</v>
      </c>
      <c r="B874" s="0" t="n">
        <v>8</v>
      </c>
      <c r="C874" s="0" t="n">
        <v>58.5278</v>
      </c>
      <c r="D874" s="0" t="n">
        <v>38.9438</v>
      </c>
      <c r="E874" s="0" t="n">
        <v>0</v>
      </c>
      <c r="F874" s="0" t="n">
        <v>0</v>
      </c>
      <c r="G874" s="0" t="n">
        <v>0</v>
      </c>
      <c r="H874" s="0" t="n">
        <v>0</v>
      </c>
      <c r="I874" s="0" t="n">
        <v>0</v>
      </c>
      <c r="J874" s="0" t="n">
        <v>0</v>
      </c>
      <c r="K874" s="0" t="n">
        <v>0</v>
      </c>
      <c r="L874" s="0" t="n">
        <v>0.0006</v>
      </c>
      <c r="M874" s="0" t="n">
        <v>0</v>
      </c>
      <c r="N874" s="0" t="n">
        <v>-0.0172</v>
      </c>
      <c r="O874" s="0" t="n">
        <v>2.4209</v>
      </c>
      <c r="P874" s="0" t="n">
        <v>0.01</v>
      </c>
      <c r="Q874" s="0" t="n">
        <v>0</v>
      </c>
      <c r="R874" s="0" t="n">
        <v>0.0556</v>
      </c>
      <c r="S874" s="0" t="n">
        <v>1</v>
      </c>
      <c r="T874" s="0" t="n">
        <v>60.3151</v>
      </c>
      <c r="U874" s="0" t="n">
        <v>0</v>
      </c>
      <c r="V874" s="0" t="n">
        <v>-67.1908</v>
      </c>
      <c r="W874" s="0" t="n">
        <v>6.9259</v>
      </c>
      <c r="X874" s="0" t="n">
        <v>380.576</v>
      </c>
      <c r="Y874" s="0" t="n">
        <v>397.0704</v>
      </c>
      <c r="Z874" s="0" t="n">
        <v>962.7476</v>
      </c>
      <c r="AA874" s="0" t="n">
        <v>-20.8684</v>
      </c>
      <c r="AB874" s="0" t="n">
        <v>48.6932</v>
      </c>
      <c r="AC874" s="0" t="n">
        <v>18.685</v>
      </c>
      <c r="AD874" s="0" t="n">
        <v>18.6792</v>
      </c>
      <c r="AE874" s="0" t="n">
        <v>19.919</v>
      </c>
      <c r="AF874" s="0" t="n">
        <v>0.0022</v>
      </c>
      <c r="AG874" s="0" t="n">
        <v>0.0618</v>
      </c>
      <c r="AH874" s="0" t="n">
        <v>0</v>
      </c>
    </row>
    <row r="875" customFormat="false" ht="12.8" hidden="false" customHeight="false" outlineLevel="0" collapsed="false">
      <c r="A875" s="0" t="n">
        <v>19</v>
      </c>
      <c r="B875" s="0" t="n">
        <v>9</v>
      </c>
      <c r="C875" s="0" t="n">
        <v>58.5272</v>
      </c>
      <c r="D875" s="0" t="n">
        <v>38.9432</v>
      </c>
      <c r="E875" s="0" t="n">
        <v>0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0</v>
      </c>
      <c r="K875" s="0" t="n">
        <v>0</v>
      </c>
      <c r="L875" s="0" t="n">
        <v>0.0006</v>
      </c>
      <c r="M875" s="0" t="n">
        <v>0</v>
      </c>
      <c r="N875" s="0" t="n">
        <v>-0.0172</v>
      </c>
      <c r="O875" s="0" t="n">
        <v>2.4209</v>
      </c>
      <c r="P875" s="0" t="n">
        <v>0.01</v>
      </c>
      <c r="Q875" s="0" t="n">
        <v>0</v>
      </c>
      <c r="R875" s="0" t="n">
        <v>0.0556</v>
      </c>
      <c r="S875" s="0" t="n">
        <v>1</v>
      </c>
      <c r="T875" s="0" t="n">
        <v>58.9658</v>
      </c>
      <c r="U875" s="0" t="n">
        <v>0</v>
      </c>
      <c r="V875" s="0" t="n">
        <v>-66.713</v>
      </c>
      <c r="W875" s="0" t="n">
        <v>7.9726</v>
      </c>
      <c r="X875" s="0" t="n">
        <v>378.1539</v>
      </c>
      <c r="Y875" s="0" t="n">
        <v>395.0822</v>
      </c>
      <c r="Z875" s="0" t="n">
        <v>972.2017</v>
      </c>
      <c r="AA875" s="0" t="n">
        <v>-20.32</v>
      </c>
      <c r="AB875" s="0" t="n">
        <v>48.6932</v>
      </c>
      <c r="AC875" s="0" t="n">
        <v>18.209</v>
      </c>
      <c r="AD875" s="0" t="n">
        <v>18.2043</v>
      </c>
      <c r="AE875" s="0" t="n">
        <v>19.6269</v>
      </c>
      <c r="AF875" s="0" t="n">
        <v>0.0022</v>
      </c>
      <c r="AG875" s="0" t="n">
        <v>0.0618</v>
      </c>
      <c r="AH875" s="0" t="n">
        <v>0</v>
      </c>
    </row>
    <row r="876" customFormat="false" ht="12.8" hidden="false" customHeight="false" outlineLevel="0" collapsed="false">
      <c r="A876" s="0" t="n">
        <v>19</v>
      </c>
      <c r="B876" s="0" t="n">
        <v>10</v>
      </c>
      <c r="C876" s="0" t="n">
        <v>58.5266</v>
      </c>
      <c r="D876" s="0" t="n">
        <v>38.9426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0</v>
      </c>
      <c r="K876" s="0" t="n">
        <v>0</v>
      </c>
      <c r="L876" s="0" t="n">
        <v>0.0006</v>
      </c>
      <c r="M876" s="0" t="n">
        <v>0</v>
      </c>
      <c r="N876" s="0" t="n">
        <v>-0.0172</v>
      </c>
      <c r="O876" s="0" t="n">
        <v>2.4209</v>
      </c>
      <c r="P876" s="0" t="n">
        <v>0.01</v>
      </c>
      <c r="Q876" s="0" t="n">
        <v>0</v>
      </c>
      <c r="R876" s="0" t="n">
        <v>0.0556</v>
      </c>
      <c r="S876" s="0" t="n">
        <v>1</v>
      </c>
      <c r="T876" s="0" t="n">
        <v>55.5066</v>
      </c>
      <c r="U876" s="0" t="n">
        <v>0</v>
      </c>
      <c r="V876" s="0" t="n">
        <v>-66.1497</v>
      </c>
      <c r="W876" s="0" t="n">
        <v>10.508</v>
      </c>
      <c r="X876" s="0" t="n">
        <v>373.5894</v>
      </c>
      <c r="Y876" s="0" t="n">
        <v>390.4935</v>
      </c>
      <c r="Z876" s="0" t="n">
        <v>980.4265</v>
      </c>
      <c r="AA876" s="0" t="n">
        <v>-20.4657</v>
      </c>
      <c r="AB876" s="0" t="n">
        <v>48.6932</v>
      </c>
      <c r="AC876" s="0" t="n">
        <v>17.373</v>
      </c>
      <c r="AD876" s="0" t="n">
        <v>17.367</v>
      </c>
      <c r="AE876" s="0" t="n">
        <v>19.2296</v>
      </c>
      <c r="AF876" s="0" t="n">
        <v>0.0022</v>
      </c>
      <c r="AG876" s="0" t="n">
        <v>0.0618</v>
      </c>
      <c r="AH876" s="0" t="n">
        <v>0</v>
      </c>
    </row>
    <row r="877" customFormat="false" ht="12.8" hidden="false" customHeight="false" outlineLevel="0" collapsed="false">
      <c r="A877" s="0" t="n">
        <v>19</v>
      </c>
      <c r="B877" s="0" t="n">
        <v>11</v>
      </c>
      <c r="C877" s="0" t="n">
        <v>58.5261</v>
      </c>
      <c r="D877" s="0" t="n">
        <v>38.9421</v>
      </c>
      <c r="E877" s="0" t="n">
        <v>0</v>
      </c>
      <c r="F877" s="0" t="n">
        <v>0</v>
      </c>
      <c r="G877" s="0" t="n">
        <v>0</v>
      </c>
      <c r="H877" s="0" t="n">
        <v>0</v>
      </c>
      <c r="I877" s="0" t="n">
        <v>0</v>
      </c>
      <c r="J877" s="0" t="n">
        <v>0</v>
      </c>
      <c r="K877" s="0" t="n">
        <v>0</v>
      </c>
      <c r="L877" s="0" t="n">
        <v>0.0006</v>
      </c>
      <c r="M877" s="0" t="n">
        <v>0</v>
      </c>
      <c r="N877" s="0" t="n">
        <v>-0.0172</v>
      </c>
      <c r="O877" s="0" t="n">
        <v>2.4209</v>
      </c>
      <c r="P877" s="0" t="n">
        <v>0.01</v>
      </c>
      <c r="Q877" s="0" t="n">
        <v>0</v>
      </c>
      <c r="R877" s="0" t="n">
        <v>0.0556</v>
      </c>
      <c r="S877" s="0" t="n">
        <v>1</v>
      </c>
      <c r="T877" s="0" t="n">
        <v>54.3555</v>
      </c>
      <c r="U877" s="0" t="n">
        <v>0</v>
      </c>
      <c r="V877" s="0" t="n">
        <v>-65.7498</v>
      </c>
      <c r="W877" s="0" t="n">
        <v>11.3694</v>
      </c>
      <c r="X877" s="0" t="n">
        <v>370.4505</v>
      </c>
      <c r="Y877" s="0" t="n">
        <v>387.4963</v>
      </c>
      <c r="Z877" s="0" t="n">
        <v>958.8381</v>
      </c>
      <c r="AA877" s="0" t="n">
        <v>-20.3949</v>
      </c>
      <c r="AB877" s="0" t="n">
        <v>48.6932</v>
      </c>
      <c r="AC877" s="0" t="n">
        <v>16.791</v>
      </c>
      <c r="AD877" s="0" t="n">
        <v>16.7845</v>
      </c>
      <c r="AE877" s="0" t="n">
        <v>18.8274</v>
      </c>
      <c r="AF877" s="0" t="n">
        <v>0.0022</v>
      </c>
      <c r="AG877" s="0" t="n">
        <v>0.0618</v>
      </c>
      <c r="AH877" s="0" t="n">
        <v>0</v>
      </c>
    </row>
    <row r="878" customFormat="false" ht="12.8" hidden="false" customHeight="false" outlineLevel="0" collapsed="false">
      <c r="A878" s="0" t="n">
        <v>19</v>
      </c>
      <c r="B878" s="0" t="n">
        <v>12</v>
      </c>
      <c r="C878" s="0" t="n">
        <v>58.5255</v>
      </c>
      <c r="D878" s="0" t="n">
        <v>38.9415</v>
      </c>
      <c r="E878" s="0" t="n">
        <v>0</v>
      </c>
      <c r="F878" s="0" t="n">
        <v>0</v>
      </c>
      <c r="G878" s="0" t="n">
        <v>0</v>
      </c>
      <c r="H878" s="0" t="n">
        <v>0</v>
      </c>
      <c r="I878" s="0" t="n">
        <v>0</v>
      </c>
      <c r="J878" s="0" t="n">
        <v>0</v>
      </c>
      <c r="K878" s="0" t="n">
        <v>0</v>
      </c>
      <c r="L878" s="0" t="n">
        <v>0.0006</v>
      </c>
      <c r="M878" s="0" t="n">
        <v>0</v>
      </c>
      <c r="N878" s="0" t="n">
        <v>-0.0172</v>
      </c>
      <c r="O878" s="0" t="n">
        <v>2.4209</v>
      </c>
      <c r="P878" s="0" t="n">
        <v>0.01</v>
      </c>
      <c r="Q878" s="0" t="n">
        <v>0</v>
      </c>
      <c r="R878" s="0" t="n">
        <v>0.0556</v>
      </c>
      <c r="S878" s="0" t="n">
        <v>1</v>
      </c>
      <c r="T878" s="0" t="n">
        <v>53.0322</v>
      </c>
      <c r="U878" s="0" t="n">
        <v>0</v>
      </c>
      <c r="V878" s="0" t="n">
        <v>-64.4045</v>
      </c>
      <c r="W878" s="0" t="n">
        <v>11.3156</v>
      </c>
      <c r="X878" s="0" t="n">
        <v>369.6242</v>
      </c>
      <c r="Y878" s="0" t="n">
        <v>387.1784</v>
      </c>
      <c r="Z878" s="0" t="n">
        <v>946.4392</v>
      </c>
      <c r="AA878" s="0" t="n">
        <v>-18.6651</v>
      </c>
      <c r="AB878" s="0" t="n">
        <v>48.6932</v>
      </c>
      <c r="AC878" s="0" t="n">
        <v>16.4</v>
      </c>
      <c r="AD878" s="0" t="n">
        <v>16.3938</v>
      </c>
      <c r="AE878" s="0" t="n">
        <v>18.4618</v>
      </c>
      <c r="AF878" s="0" t="n">
        <v>0.0022</v>
      </c>
      <c r="AG878" s="0" t="n">
        <v>0.0618</v>
      </c>
      <c r="AH878" s="0" t="n">
        <v>0</v>
      </c>
    </row>
    <row r="879" customFormat="false" ht="12.8" hidden="false" customHeight="false" outlineLevel="0" collapsed="false">
      <c r="A879" s="0" t="n">
        <v>19</v>
      </c>
      <c r="B879" s="0" t="n">
        <v>13</v>
      </c>
      <c r="C879" s="0" t="n">
        <v>58.5249</v>
      </c>
      <c r="D879" s="0" t="n">
        <v>38.9409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0</v>
      </c>
      <c r="K879" s="0" t="n">
        <v>0</v>
      </c>
      <c r="L879" s="0" t="n">
        <v>0.0006</v>
      </c>
      <c r="M879" s="0" t="n">
        <v>0</v>
      </c>
      <c r="N879" s="0" t="n">
        <v>-0.0172</v>
      </c>
      <c r="O879" s="0" t="n">
        <v>2.4209</v>
      </c>
      <c r="P879" s="0" t="n">
        <v>0.01</v>
      </c>
      <c r="Q879" s="0" t="n">
        <v>0</v>
      </c>
      <c r="R879" s="0" t="n">
        <v>0.0556</v>
      </c>
      <c r="S879" s="0" t="n">
        <v>1</v>
      </c>
      <c r="T879" s="0" t="n">
        <v>53.2406</v>
      </c>
      <c r="U879" s="0" t="n">
        <v>0</v>
      </c>
      <c r="V879" s="0" t="n">
        <v>-63.8619</v>
      </c>
      <c r="W879" s="0" t="n">
        <v>10.3949</v>
      </c>
      <c r="X879" s="0" t="n">
        <v>369.2321</v>
      </c>
      <c r="Y879" s="0" t="n">
        <v>387.1955</v>
      </c>
      <c r="Z879" s="0" t="n">
        <v>934.7957</v>
      </c>
      <c r="AA879" s="0" t="n">
        <v>-17.7722</v>
      </c>
      <c r="AB879" s="0" t="n">
        <v>48.6932</v>
      </c>
      <c r="AC879" s="0" t="n">
        <v>16.232</v>
      </c>
      <c r="AD879" s="0" t="n">
        <v>16.2262</v>
      </c>
      <c r="AE879" s="0" t="n">
        <v>18.1658</v>
      </c>
      <c r="AF879" s="0" t="n">
        <v>0.0022</v>
      </c>
      <c r="AG879" s="0" t="n">
        <v>0.0618</v>
      </c>
      <c r="AH879" s="0" t="n">
        <v>0</v>
      </c>
    </row>
    <row r="880" customFormat="false" ht="12.8" hidden="false" customHeight="false" outlineLevel="0" collapsed="false">
      <c r="A880" s="0" t="n">
        <v>19</v>
      </c>
      <c r="B880" s="0" t="n">
        <v>14</v>
      </c>
      <c r="C880" s="0" t="n">
        <v>58.5244</v>
      </c>
      <c r="D880" s="0" t="n">
        <v>38.9404</v>
      </c>
      <c r="E880" s="0" t="n">
        <v>0</v>
      </c>
      <c r="F880" s="0" t="n">
        <v>0</v>
      </c>
      <c r="G880" s="0" t="n">
        <v>0</v>
      </c>
      <c r="H880" s="0" t="n">
        <v>0</v>
      </c>
      <c r="I880" s="0" t="n">
        <v>0</v>
      </c>
      <c r="J880" s="0" t="n">
        <v>0.77</v>
      </c>
      <c r="K880" s="0" t="n">
        <v>0</v>
      </c>
      <c r="L880" s="0" t="n">
        <v>0.0006</v>
      </c>
      <c r="M880" s="0" t="n">
        <v>0</v>
      </c>
      <c r="N880" s="0" t="n">
        <v>-0.0172</v>
      </c>
      <c r="O880" s="0" t="n">
        <v>2.4166</v>
      </c>
      <c r="P880" s="0" t="n">
        <v>0.01</v>
      </c>
      <c r="Q880" s="0" t="n">
        <v>0</v>
      </c>
      <c r="R880" s="0" t="n">
        <v>0.0556</v>
      </c>
      <c r="S880" s="0" t="n">
        <v>1</v>
      </c>
      <c r="T880" s="0" t="n">
        <v>81.4312</v>
      </c>
      <c r="U880" s="0" t="n">
        <v>0</v>
      </c>
      <c r="V880" s="0" t="n">
        <v>-90.4717</v>
      </c>
      <c r="W880" s="0" t="n">
        <v>8.8732</v>
      </c>
      <c r="X880" s="0" t="n">
        <v>338.1189</v>
      </c>
      <c r="Y880" s="0" t="n">
        <v>391.7805</v>
      </c>
      <c r="Z880" s="0" t="n">
        <v>985.011</v>
      </c>
      <c r="AA880" s="0" t="n">
        <v>12.6849</v>
      </c>
      <c r="AB880" s="0" t="n">
        <v>48.6932</v>
      </c>
      <c r="AC880" s="0" t="n">
        <v>16.267</v>
      </c>
      <c r="AD880" s="0" t="n">
        <v>16.2575</v>
      </c>
      <c r="AE880" s="0" t="n">
        <v>17.9555</v>
      </c>
      <c r="AF880" s="0" t="n">
        <v>0.0022</v>
      </c>
      <c r="AG880" s="0" t="n">
        <v>0.0618</v>
      </c>
      <c r="AH880" s="0" t="n">
        <v>20.9215</v>
      </c>
    </row>
    <row r="881" customFormat="false" ht="12.8" hidden="false" customHeight="false" outlineLevel="0" collapsed="false">
      <c r="A881" s="0" t="n">
        <v>19</v>
      </c>
      <c r="B881" s="0" t="n">
        <v>15</v>
      </c>
      <c r="C881" s="0" t="n">
        <v>58.5238</v>
      </c>
      <c r="D881" s="0" t="n">
        <v>38.9398</v>
      </c>
      <c r="E881" s="0" t="n">
        <v>0</v>
      </c>
      <c r="F881" s="0" t="n">
        <v>0</v>
      </c>
      <c r="G881" s="0" t="n">
        <v>0</v>
      </c>
      <c r="H881" s="0" t="n">
        <v>0</v>
      </c>
      <c r="I881" s="0" t="n">
        <v>0</v>
      </c>
      <c r="J881" s="0" t="n">
        <v>1.0635</v>
      </c>
      <c r="K881" s="0" t="n">
        <v>0</v>
      </c>
      <c r="L881" s="0" t="n">
        <v>0.0006</v>
      </c>
      <c r="M881" s="0" t="n">
        <v>0</v>
      </c>
      <c r="N881" s="0" t="n">
        <v>-0.0172</v>
      </c>
      <c r="O881" s="0" t="n">
        <v>2.4164</v>
      </c>
      <c r="P881" s="0" t="n">
        <v>0.01</v>
      </c>
      <c r="Q881" s="0" t="n">
        <v>0</v>
      </c>
      <c r="R881" s="0" t="n">
        <v>0.0556</v>
      </c>
      <c r="S881" s="0" t="n">
        <v>1</v>
      </c>
      <c r="T881" s="0" t="n">
        <v>231.3306</v>
      </c>
      <c r="U881" s="0" t="n">
        <v>0</v>
      </c>
      <c r="V881" s="0" t="n">
        <v>-238.6457</v>
      </c>
      <c r="W881" s="0" t="n">
        <v>7.2554</v>
      </c>
      <c r="X881" s="0" t="n">
        <v>164.6426</v>
      </c>
      <c r="Y881" s="0" t="n">
        <v>405.9349</v>
      </c>
      <c r="Z881" s="0" t="n">
        <v>1163.0146</v>
      </c>
      <c r="AA881" s="0" t="n">
        <v>22.4792</v>
      </c>
      <c r="AB881" s="0" t="n">
        <v>48.6932</v>
      </c>
      <c r="AC881" s="0" t="n">
        <v>16.425</v>
      </c>
      <c r="AD881" s="0" t="n">
        <v>16.3951</v>
      </c>
      <c r="AE881" s="0" t="n">
        <v>17.8217</v>
      </c>
      <c r="AF881" s="0" t="n">
        <v>0.0022</v>
      </c>
      <c r="AG881" s="0" t="n">
        <v>0.0618</v>
      </c>
      <c r="AH881" s="0" t="n">
        <v>20.9215</v>
      </c>
    </row>
    <row r="882" customFormat="false" ht="12.8" hidden="false" customHeight="false" outlineLevel="0" collapsed="false">
      <c r="A882" s="0" t="n">
        <v>19</v>
      </c>
      <c r="B882" s="0" t="n">
        <v>16</v>
      </c>
      <c r="C882" s="0" t="n">
        <v>58.5232</v>
      </c>
      <c r="D882" s="0" t="n">
        <v>38.9392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1.3965</v>
      </c>
      <c r="K882" s="0" t="n">
        <v>0</v>
      </c>
      <c r="L882" s="0" t="n">
        <v>0.0006</v>
      </c>
      <c r="M882" s="0" t="n">
        <v>0</v>
      </c>
      <c r="N882" s="0" t="n">
        <v>-0.0172</v>
      </c>
      <c r="O882" s="0" t="n">
        <v>2.4163</v>
      </c>
      <c r="P882" s="0" t="n">
        <v>0.01</v>
      </c>
      <c r="Q882" s="0" t="n">
        <v>0</v>
      </c>
      <c r="R882" s="0" t="n">
        <v>0.0556</v>
      </c>
      <c r="S882" s="0" t="n">
        <v>1</v>
      </c>
      <c r="T882" s="0" t="n">
        <v>446.8737</v>
      </c>
      <c r="U882" s="0" t="n">
        <v>0</v>
      </c>
      <c r="V882" s="0" t="n">
        <v>-453.5435</v>
      </c>
      <c r="W882" s="0" t="n">
        <v>6.6873</v>
      </c>
      <c r="X882" s="0" t="n">
        <v>-88.2497</v>
      </c>
      <c r="Y882" s="0" t="n">
        <v>425.3951</v>
      </c>
      <c r="Z882" s="0" t="n">
        <v>1435.6597</v>
      </c>
      <c r="AA882" s="0" t="n">
        <v>36.7163</v>
      </c>
      <c r="AB882" s="0" t="n">
        <v>48.6932</v>
      </c>
      <c r="AC882" s="0" t="n">
        <v>16.444</v>
      </c>
      <c r="AD882" s="0" t="n">
        <v>16.3835</v>
      </c>
      <c r="AE882" s="0" t="n">
        <v>17.7032</v>
      </c>
      <c r="AF882" s="0" t="n">
        <v>0.0022</v>
      </c>
      <c r="AG882" s="0" t="n">
        <v>0.0618</v>
      </c>
      <c r="AH882" s="0" t="n">
        <v>20.9214</v>
      </c>
    </row>
    <row r="883" customFormat="false" ht="12.8" hidden="false" customHeight="false" outlineLevel="0" collapsed="false">
      <c r="A883" s="0" t="n">
        <v>19</v>
      </c>
      <c r="B883" s="0" t="n">
        <v>17</v>
      </c>
      <c r="C883" s="0" t="n">
        <v>58.5227</v>
      </c>
      <c r="D883" s="0" t="n">
        <v>38.9387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1.4822</v>
      </c>
      <c r="K883" s="0" t="n">
        <v>0</v>
      </c>
      <c r="L883" s="0" t="n">
        <v>0.0006</v>
      </c>
      <c r="M883" s="0" t="n">
        <v>0</v>
      </c>
      <c r="N883" s="0" t="n">
        <v>-0.0172</v>
      </c>
      <c r="O883" s="0" t="n">
        <v>2.4161</v>
      </c>
      <c r="P883" s="0" t="n">
        <v>0.01</v>
      </c>
      <c r="Q883" s="0" t="n">
        <v>0</v>
      </c>
      <c r="R883" s="0" t="n">
        <v>0.0556</v>
      </c>
      <c r="S883" s="0" t="n">
        <v>1</v>
      </c>
      <c r="T883" s="0" t="n">
        <v>501.0111</v>
      </c>
      <c r="U883" s="0" t="n">
        <v>0</v>
      </c>
      <c r="V883" s="0" t="n">
        <v>-508.1579</v>
      </c>
      <c r="W883" s="0" t="n">
        <v>6.9644</v>
      </c>
      <c r="X883" s="0" t="n">
        <v>-153.5964</v>
      </c>
      <c r="Y883" s="0" t="n">
        <v>429.2736</v>
      </c>
      <c r="Z883" s="0" t="n">
        <v>1509.9751</v>
      </c>
      <c r="AA883" s="0" t="n">
        <v>40.1816</v>
      </c>
      <c r="AB883" s="0" t="n">
        <v>48.6932</v>
      </c>
      <c r="AC883" s="0" t="n">
        <v>16.261</v>
      </c>
      <c r="AD883" s="0" t="n">
        <v>16.2054</v>
      </c>
      <c r="AE883" s="0" t="n">
        <v>17.5608</v>
      </c>
      <c r="AF883" s="0" t="n">
        <v>0.0022</v>
      </c>
      <c r="AG883" s="0" t="n">
        <v>0.0618</v>
      </c>
      <c r="AH883" s="0" t="n">
        <v>20.9214</v>
      </c>
    </row>
    <row r="884" customFormat="false" ht="12.8" hidden="false" customHeight="false" outlineLevel="0" collapsed="false">
      <c r="A884" s="0" t="n">
        <v>19</v>
      </c>
      <c r="B884" s="0" t="n">
        <v>18</v>
      </c>
      <c r="C884" s="0" t="n">
        <v>58.5221</v>
      </c>
      <c r="D884" s="0" t="n">
        <v>38.9381</v>
      </c>
      <c r="E884" s="0" t="n">
        <v>0</v>
      </c>
      <c r="F884" s="0" t="n">
        <v>0</v>
      </c>
      <c r="G884" s="0" t="n">
        <v>0</v>
      </c>
      <c r="H884" s="0" t="n">
        <v>0</v>
      </c>
      <c r="I884" s="0" t="n">
        <v>0</v>
      </c>
      <c r="J884" s="0" t="n">
        <v>1.7196</v>
      </c>
      <c r="K884" s="0" t="n">
        <v>0</v>
      </c>
      <c r="L884" s="0" t="n">
        <v>0.0006</v>
      </c>
      <c r="M884" s="0" t="n">
        <v>0</v>
      </c>
      <c r="N884" s="0" t="n">
        <v>-0.0172</v>
      </c>
      <c r="O884" s="0" t="n">
        <v>2.4159</v>
      </c>
      <c r="P884" s="0" t="n">
        <v>0.01</v>
      </c>
      <c r="Q884" s="0" t="n">
        <v>0</v>
      </c>
      <c r="R884" s="0" t="n">
        <v>0.0556</v>
      </c>
      <c r="S884" s="0" t="n">
        <v>1</v>
      </c>
      <c r="T884" s="0" t="n">
        <v>670.152</v>
      </c>
      <c r="U884" s="0" t="n">
        <v>0</v>
      </c>
      <c r="V884" s="0" t="n">
        <v>-676.5508</v>
      </c>
      <c r="W884" s="0" t="n">
        <v>6.4086</v>
      </c>
      <c r="X884" s="0" t="n">
        <v>-351.8462</v>
      </c>
      <c r="Y884" s="0" t="n">
        <v>444.4458</v>
      </c>
      <c r="Z884" s="0" t="n">
        <v>1708.6257</v>
      </c>
      <c r="AA884" s="0" t="n">
        <v>51.3332</v>
      </c>
      <c r="AB884" s="0" t="n">
        <v>48.6932</v>
      </c>
      <c r="AC884" s="0" t="n">
        <v>16.259</v>
      </c>
      <c r="AD884" s="0" t="n">
        <v>16.1825</v>
      </c>
      <c r="AE884" s="0" t="n">
        <v>17.4428</v>
      </c>
      <c r="AF884" s="0" t="n">
        <v>0.0022</v>
      </c>
      <c r="AG884" s="0" t="n">
        <v>0.0618</v>
      </c>
      <c r="AH884" s="0" t="n">
        <v>20.9215</v>
      </c>
    </row>
    <row r="885" customFormat="false" ht="12.8" hidden="false" customHeight="false" outlineLevel="0" collapsed="false">
      <c r="A885" s="0" t="n">
        <v>19</v>
      </c>
      <c r="B885" s="0" t="n">
        <v>19</v>
      </c>
      <c r="C885" s="0" t="n">
        <v>58.5215</v>
      </c>
      <c r="D885" s="0" t="n">
        <v>38.9375</v>
      </c>
      <c r="E885" s="0" t="n">
        <v>0</v>
      </c>
      <c r="F885" s="0" t="n">
        <v>0</v>
      </c>
      <c r="G885" s="0" t="n">
        <v>0</v>
      </c>
      <c r="H885" s="0" t="n">
        <v>0</v>
      </c>
      <c r="I885" s="0" t="n">
        <v>0</v>
      </c>
      <c r="J885" s="0" t="n">
        <v>2.2305</v>
      </c>
      <c r="K885" s="0" t="n">
        <v>0</v>
      </c>
      <c r="L885" s="0" t="n">
        <v>0.0006</v>
      </c>
      <c r="M885" s="0" t="n">
        <v>0</v>
      </c>
      <c r="N885" s="0" t="n">
        <v>-0.0172</v>
      </c>
      <c r="O885" s="0" t="n">
        <v>2.4158</v>
      </c>
      <c r="P885" s="0" t="n">
        <v>0.01</v>
      </c>
      <c r="Q885" s="0" t="n">
        <v>0</v>
      </c>
      <c r="R885" s="0" t="n">
        <v>0.0556</v>
      </c>
      <c r="S885" s="0" t="n">
        <v>1</v>
      </c>
      <c r="T885" s="0" t="n">
        <v>1067.9575</v>
      </c>
      <c r="U885" s="0" t="n">
        <v>0</v>
      </c>
      <c r="V885" s="0" t="n">
        <v>-1073.4287</v>
      </c>
      <c r="W885" s="0" t="n">
        <v>5.3497</v>
      </c>
      <c r="X885" s="0" t="n">
        <v>-818.0875</v>
      </c>
      <c r="Y885" s="0" t="n">
        <v>481.1691</v>
      </c>
      <c r="Z885" s="0" t="n">
        <v>2193.3726</v>
      </c>
      <c r="AA885" s="0" t="n">
        <v>77.7296</v>
      </c>
      <c r="AB885" s="0" t="n">
        <v>48.6932</v>
      </c>
      <c r="AC885" s="0" t="n">
        <v>16.404</v>
      </c>
      <c r="AD885" s="0" t="n">
        <v>16.2922</v>
      </c>
      <c r="AE885" s="0" t="n">
        <v>17.3708</v>
      </c>
      <c r="AF885" s="0" t="n">
        <v>0.0022</v>
      </c>
      <c r="AG885" s="0" t="n">
        <v>0.0618</v>
      </c>
      <c r="AH885" s="0" t="n">
        <v>20.9215</v>
      </c>
    </row>
    <row r="886" customFormat="false" ht="12.8" hidden="false" customHeight="false" outlineLevel="0" collapsed="false">
      <c r="A886" s="0" t="n">
        <v>19</v>
      </c>
      <c r="B886" s="0" t="n">
        <v>20</v>
      </c>
      <c r="C886" s="0" t="n">
        <v>58.521</v>
      </c>
      <c r="D886" s="0" t="n">
        <v>38.937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2.3402</v>
      </c>
      <c r="K886" s="0" t="n">
        <v>0</v>
      </c>
      <c r="L886" s="0" t="n">
        <v>0.0006</v>
      </c>
      <c r="M886" s="0" t="n">
        <v>0</v>
      </c>
      <c r="N886" s="0" t="n">
        <v>-0.0172</v>
      </c>
      <c r="O886" s="0" t="n">
        <v>2.4156</v>
      </c>
      <c r="P886" s="0" t="n">
        <v>0.01</v>
      </c>
      <c r="Q886" s="0" t="n">
        <v>0</v>
      </c>
      <c r="R886" s="0" t="n">
        <v>0.0556</v>
      </c>
      <c r="S886" s="0" t="n">
        <v>1</v>
      </c>
      <c r="T886" s="0" t="n">
        <v>1165.1937</v>
      </c>
      <c r="U886" s="0" t="n">
        <v>0</v>
      </c>
      <c r="V886" s="0" t="n">
        <v>-1170.7031</v>
      </c>
      <c r="W886" s="0" t="n">
        <v>5.2815</v>
      </c>
      <c r="X886" s="0" t="n">
        <v>-932.88</v>
      </c>
      <c r="Y886" s="0" t="n">
        <v>489.7131</v>
      </c>
      <c r="Z886" s="0" t="n">
        <v>2322.1436</v>
      </c>
      <c r="AA886" s="0" t="n">
        <v>84.1809</v>
      </c>
      <c r="AB886" s="0" t="n">
        <v>48.6932</v>
      </c>
      <c r="AC886" s="0" t="n">
        <v>16.355</v>
      </c>
      <c r="AD886" s="0" t="n">
        <v>16.235</v>
      </c>
      <c r="AE886" s="0" t="n">
        <v>17.2903</v>
      </c>
      <c r="AF886" s="0" t="n">
        <v>0.0022</v>
      </c>
      <c r="AG886" s="0" t="n">
        <v>0.0618</v>
      </c>
      <c r="AH886" s="0" t="n">
        <v>20.9215</v>
      </c>
    </row>
    <row r="887" customFormat="false" ht="12.8" hidden="false" customHeight="false" outlineLevel="0" collapsed="false">
      <c r="A887" s="0" t="n">
        <v>19</v>
      </c>
      <c r="B887" s="0" t="n">
        <v>21</v>
      </c>
      <c r="C887" s="0" t="n">
        <v>58.5204</v>
      </c>
      <c r="D887" s="0" t="n">
        <v>38.9364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2.4047</v>
      </c>
      <c r="K887" s="0" t="n">
        <v>0</v>
      </c>
      <c r="L887" s="0" t="n">
        <v>0.0006</v>
      </c>
      <c r="M887" s="0" t="n">
        <v>0</v>
      </c>
      <c r="N887" s="0" t="n">
        <v>-0.0172</v>
      </c>
      <c r="O887" s="0" t="n">
        <v>2.4154</v>
      </c>
      <c r="P887" s="0" t="n">
        <v>0.01</v>
      </c>
      <c r="Q887" s="0" t="n">
        <v>0</v>
      </c>
      <c r="R887" s="0" t="n">
        <v>0.0556</v>
      </c>
      <c r="S887" s="0" t="n">
        <v>1</v>
      </c>
      <c r="T887" s="0" t="n">
        <v>1435.1001</v>
      </c>
      <c r="U887" s="0" t="n">
        <v>0</v>
      </c>
      <c r="V887" s="0" t="n">
        <v>-1440.6613</v>
      </c>
      <c r="W887" s="0" t="n">
        <v>5.5627</v>
      </c>
      <c r="X887" s="0" t="n">
        <v>-1251.343</v>
      </c>
      <c r="Y887" s="0" t="n">
        <v>514.0673</v>
      </c>
      <c r="Z887" s="0" t="n">
        <v>2659.4014</v>
      </c>
      <c r="AA887" s="0" t="n">
        <v>102.6277</v>
      </c>
      <c r="AB887" s="0" t="n">
        <v>48.6932</v>
      </c>
      <c r="AC887" s="0" t="n">
        <v>16.277</v>
      </c>
      <c r="AD887" s="0" t="n">
        <v>16.094</v>
      </c>
      <c r="AE887" s="0" t="n">
        <v>17.1888</v>
      </c>
      <c r="AF887" s="0" t="n">
        <v>0.0022</v>
      </c>
      <c r="AG887" s="0" t="n">
        <v>0.0618</v>
      </c>
      <c r="AH887" s="0" t="n">
        <v>20.9214</v>
      </c>
    </row>
    <row r="888" customFormat="false" ht="12.8" hidden="false" customHeight="false" outlineLevel="0" collapsed="false">
      <c r="A888" s="0" t="n">
        <v>19</v>
      </c>
      <c r="B888" s="0" t="n">
        <v>22</v>
      </c>
      <c r="C888" s="0" t="n">
        <v>58.5198</v>
      </c>
      <c r="D888" s="0" t="n">
        <v>38.9358</v>
      </c>
      <c r="E888" s="0" t="n">
        <v>0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2.6719</v>
      </c>
      <c r="K888" s="0" t="n">
        <v>0</v>
      </c>
      <c r="L888" s="0" t="n">
        <v>0.0006</v>
      </c>
      <c r="M888" s="0" t="n">
        <v>0</v>
      </c>
      <c r="N888" s="0" t="n">
        <v>-0.0172</v>
      </c>
      <c r="O888" s="0" t="n">
        <v>2.4152</v>
      </c>
      <c r="P888" s="0" t="n">
        <v>0.01</v>
      </c>
      <c r="Q888" s="0" t="n">
        <v>0</v>
      </c>
      <c r="R888" s="0" t="n">
        <v>0.0556</v>
      </c>
      <c r="S888" s="0" t="n">
        <v>1</v>
      </c>
      <c r="T888" s="0" t="n">
        <v>1524.3209</v>
      </c>
      <c r="U888" s="0" t="n">
        <v>0</v>
      </c>
      <c r="V888" s="0" t="n">
        <v>-1528.7708</v>
      </c>
      <c r="W888" s="0" t="n">
        <v>4.3786</v>
      </c>
      <c r="X888" s="0" t="n">
        <v>-1354.0616</v>
      </c>
      <c r="Y888" s="0" t="n">
        <v>522.6847</v>
      </c>
      <c r="Z888" s="0" t="n">
        <v>2752.9497</v>
      </c>
      <c r="AA888" s="0" t="n">
        <v>108.2838</v>
      </c>
      <c r="AB888" s="0" t="n">
        <v>48.6932</v>
      </c>
      <c r="AC888" s="0" t="n">
        <v>16.432</v>
      </c>
      <c r="AD888" s="0" t="n">
        <v>16.2471</v>
      </c>
      <c r="AE888" s="0" t="n">
        <v>17.1429</v>
      </c>
      <c r="AF888" s="0" t="n">
        <v>0.0022</v>
      </c>
      <c r="AG888" s="0" t="n">
        <v>0.0618</v>
      </c>
      <c r="AH888" s="0" t="n">
        <v>20.9214</v>
      </c>
    </row>
    <row r="889" customFormat="false" ht="12.8" hidden="false" customHeight="false" outlineLevel="0" collapsed="false">
      <c r="A889" s="0" t="n">
        <v>19</v>
      </c>
      <c r="B889" s="0" t="n">
        <v>23</v>
      </c>
      <c r="C889" s="0" t="n">
        <v>58.5193</v>
      </c>
      <c r="D889" s="0" t="n">
        <v>38.9353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3.1486</v>
      </c>
      <c r="K889" s="0" t="n">
        <v>0</v>
      </c>
      <c r="L889" s="0" t="n">
        <v>0.0006</v>
      </c>
      <c r="M889" s="0" t="n">
        <v>0</v>
      </c>
      <c r="N889" s="0" t="n">
        <v>-0.0172</v>
      </c>
      <c r="O889" s="0" t="n">
        <v>2.4151</v>
      </c>
      <c r="P889" s="0" t="n">
        <v>0.01</v>
      </c>
      <c r="Q889" s="0" t="n">
        <v>0</v>
      </c>
      <c r="R889" s="0" t="n">
        <v>0.0556</v>
      </c>
      <c r="S889" s="0" t="n">
        <v>1</v>
      </c>
      <c r="T889" s="0" t="n">
        <v>1974.1252</v>
      </c>
      <c r="U889" s="0" t="n">
        <v>0</v>
      </c>
      <c r="V889" s="0" t="n">
        <v>-1978.3582</v>
      </c>
      <c r="W889" s="0" t="n">
        <v>4.2506</v>
      </c>
      <c r="X889" s="0" t="n">
        <v>-1883.1003</v>
      </c>
      <c r="Y889" s="0" t="n">
        <v>563.5388</v>
      </c>
      <c r="Z889" s="0" t="n">
        <v>3318.9778</v>
      </c>
      <c r="AA889" s="0" t="n">
        <v>138.183</v>
      </c>
      <c r="AB889" s="0" t="n">
        <v>48.6932</v>
      </c>
      <c r="AC889" s="0" t="n">
        <v>16.443</v>
      </c>
      <c r="AD889" s="0" t="n">
        <v>16.2288</v>
      </c>
      <c r="AE889" s="0" t="n">
        <v>17.0919</v>
      </c>
      <c r="AF889" s="0" t="n">
        <v>0.0022</v>
      </c>
      <c r="AG889" s="0" t="n">
        <v>0.0617</v>
      </c>
      <c r="AH889" s="0" t="n">
        <v>20.9215</v>
      </c>
    </row>
    <row r="890" customFormat="false" ht="12.8" hidden="false" customHeight="false" outlineLevel="0" collapsed="false">
      <c r="A890" s="0" t="n">
        <v>19</v>
      </c>
      <c r="B890" s="0" t="n">
        <v>24</v>
      </c>
      <c r="C890" s="0" t="n">
        <v>58.5187</v>
      </c>
      <c r="D890" s="0" t="n">
        <v>38.9347</v>
      </c>
      <c r="E890" s="0" t="n">
        <v>0</v>
      </c>
      <c r="F890" s="0" t="n">
        <v>0</v>
      </c>
      <c r="G890" s="0" t="n">
        <v>0</v>
      </c>
      <c r="H890" s="0" t="n">
        <v>0</v>
      </c>
      <c r="I890" s="0" t="n">
        <v>0</v>
      </c>
      <c r="J890" s="0" t="n">
        <v>4.5495</v>
      </c>
      <c r="K890" s="0" t="n">
        <v>0</v>
      </c>
      <c r="L890" s="0" t="n">
        <v>0.0006</v>
      </c>
      <c r="M890" s="0" t="n">
        <v>0</v>
      </c>
      <c r="N890" s="0" t="n">
        <v>-0.0172</v>
      </c>
      <c r="O890" s="0" t="n">
        <v>2.4149</v>
      </c>
      <c r="P890" s="0" t="n">
        <v>0.01</v>
      </c>
      <c r="Q890" s="0" t="n">
        <v>0</v>
      </c>
      <c r="R890" s="0" t="n">
        <v>0.0556</v>
      </c>
      <c r="S890" s="0" t="n">
        <v>1</v>
      </c>
      <c r="T890" s="0" t="n">
        <v>3772.7595</v>
      </c>
      <c r="U890" s="0" t="n">
        <v>0</v>
      </c>
      <c r="V890" s="0" t="n">
        <v>-3775.6121</v>
      </c>
      <c r="W890" s="0" t="n">
        <v>2.9647</v>
      </c>
      <c r="X890" s="0" t="n">
        <v>-3996.1292</v>
      </c>
      <c r="Y890" s="0" t="n">
        <v>731.1947</v>
      </c>
      <c r="Z890" s="0" t="n">
        <v>5525.0947</v>
      </c>
      <c r="AA890" s="0" t="n">
        <v>259.9406</v>
      </c>
      <c r="AB890" s="0" t="n">
        <v>48.6932</v>
      </c>
      <c r="AC890" s="0" t="n">
        <v>16.929</v>
      </c>
      <c r="AD890" s="0" t="n">
        <v>16.4543</v>
      </c>
      <c r="AE890" s="0" t="n">
        <v>17.0955</v>
      </c>
      <c r="AF890" s="0" t="n">
        <v>0.0022</v>
      </c>
      <c r="AG890" s="0" t="n">
        <v>0.0617</v>
      </c>
      <c r="AH890" s="0" t="n">
        <v>20.753</v>
      </c>
    </row>
    <row r="891" customFormat="false" ht="12.8" hidden="false" customHeight="false" outlineLevel="0" collapsed="false">
      <c r="A891" s="0" t="n">
        <v>19</v>
      </c>
      <c r="B891" s="0" t="n">
        <v>25</v>
      </c>
      <c r="C891" s="0" t="n">
        <v>58.5181</v>
      </c>
      <c r="D891" s="0" t="n">
        <v>38.9341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5.7112</v>
      </c>
      <c r="K891" s="0" t="n">
        <v>0</v>
      </c>
      <c r="L891" s="0" t="n">
        <v>0.0006</v>
      </c>
      <c r="M891" s="0" t="n">
        <v>0</v>
      </c>
      <c r="N891" s="0" t="n">
        <v>-0.0172</v>
      </c>
      <c r="O891" s="0" t="n">
        <v>2.4147</v>
      </c>
      <c r="P891" s="0" t="n">
        <v>0.01</v>
      </c>
      <c r="Q891" s="0" t="n">
        <v>0</v>
      </c>
      <c r="R891" s="0" t="n">
        <v>0.0556</v>
      </c>
      <c r="S891" s="0" t="n">
        <v>1</v>
      </c>
      <c r="T891" s="0" t="n">
        <v>4703.8457</v>
      </c>
      <c r="U891" s="0" t="n">
        <v>0</v>
      </c>
      <c r="V891" s="0" t="n">
        <v>-4704.4312</v>
      </c>
      <c r="W891" s="0" t="n">
        <v>0.5736</v>
      </c>
      <c r="X891" s="0" t="n">
        <v>-5085.6611</v>
      </c>
      <c r="Y891" s="0" t="n">
        <v>826.147</v>
      </c>
      <c r="Z891" s="0" t="n">
        <v>6618.4312</v>
      </c>
      <c r="AA891" s="0" t="n">
        <v>326.2334</v>
      </c>
      <c r="AB891" s="0" t="n">
        <v>48.6932</v>
      </c>
      <c r="AC891" s="0" t="n">
        <v>17.627</v>
      </c>
      <c r="AD891" s="0" t="n">
        <v>16.9721</v>
      </c>
      <c r="AE891" s="0" t="n">
        <v>17.199</v>
      </c>
      <c r="AF891" s="0" t="n">
        <v>0.0022</v>
      </c>
      <c r="AG891" s="0" t="n">
        <v>0.0617</v>
      </c>
      <c r="AH891" s="0" t="n">
        <v>20.0668</v>
      </c>
    </row>
    <row r="892" customFormat="false" ht="12.8" hidden="false" customHeight="false" outlineLevel="0" collapsed="false">
      <c r="A892" s="0" t="n">
        <v>19</v>
      </c>
      <c r="B892" s="0" t="n">
        <v>26</v>
      </c>
      <c r="C892" s="0" t="n">
        <v>58.5176</v>
      </c>
      <c r="D892" s="0" t="n">
        <v>38.9336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6.7345</v>
      </c>
      <c r="K892" s="0" t="n">
        <v>0</v>
      </c>
      <c r="L892" s="0" t="n">
        <v>0.0006</v>
      </c>
      <c r="M892" s="0" t="n">
        <v>0</v>
      </c>
      <c r="N892" s="0" t="n">
        <v>-0.0172</v>
      </c>
      <c r="O892" s="0" t="n">
        <v>2.4146</v>
      </c>
      <c r="P892" s="0" t="n">
        <v>0.01</v>
      </c>
      <c r="Q892" s="0" t="n">
        <v>0</v>
      </c>
      <c r="R892" s="0" t="n">
        <v>0.0556</v>
      </c>
      <c r="S892" s="0" t="n">
        <v>1</v>
      </c>
      <c r="T892" s="0" t="n">
        <v>5739.0913</v>
      </c>
      <c r="U892" s="0" t="n">
        <v>0</v>
      </c>
      <c r="V892" s="0" t="n">
        <v>-5737.1602</v>
      </c>
      <c r="W892" s="0" t="n">
        <v>-2.0221</v>
      </c>
      <c r="X892" s="0" t="n">
        <v>-6296.5264</v>
      </c>
      <c r="Y892" s="0" t="n">
        <v>946.6908</v>
      </c>
      <c r="Z892" s="0" t="n">
        <v>7827.0249</v>
      </c>
      <c r="AA892" s="0" t="n">
        <v>410.503</v>
      </c>
      <c r="AB892" s="0" t="n">
        <v>48.6932</v>
      </c>
      <c r="AC892" s="0" t="n">
        <v>18.526</v>
      </c>
      <c r="AD892" s="0" t="n">
        <v>17.6339</v>
      </c>
      <c r="AE892" s="0" t="n">
        <v>17.3973</v>
      </c>
      <c r="AF892" s="0" t="n">
        <v>0.0022</v>
      </c>
      <c r="AG892" s="0" t="n">
        <v>0.0617</v>
      </c>
      <c r="AH892" s="0" t="n">
        <v>18.9266</v>
      </c>
    </row>
    <row r="893" customFormat="false" ht="12.8" hidden="false" customHeight="false" outlineLevel="0" collapsed="false">
      <c r="A893" s="0" t="n">
        <v>19</v>
      </c>
      <c r="B893" s="0" t="n">
        <v>27</v>
      </c>
      <c r="C893" s="0" t="n">
        <v>58.517</v>
      </c>
      <c r="D893" s="0" t="n">
        <v>38.933</v>
      </c>
      <c r="E893" s="0" t="n">
        <v>0</v>
      </c>
      <c r="F893" s="0" t="n">
        <v>0</v>
      </c>
      <c r="G893" s="0" t="n">
        <v>0</v>
      </c>
      <c r="H893" s="0" t="n">
        <v>0</v>
      </c>
      <c r="I893" s="0" t="n">
        <v>0</v>
      </c>
      <c r="J893" s="0" t="n">
        <v>7.1713</v>
      </c>
      <c r="K893" s="0" t="n">
        <v>0</v>
      </c>
      <c r="L893" s="0" t="n">
        <v>0.0006</v>
      </c>
      <c r="M893" s="0" t="n">
        <v>0</v>
      </c>
      <c r="N893" s="0" t="n">
        <v>-0.0172</v>
      </c>
      <c r="O893" s="0" t="n">
        <v>2.4144</v>
      </c>
      <c r="P893" s="0" t="n">
        <v>0.01</v>
      </c>
      <c r="Q893" s="0" t="n">
        <v>0</v>
      </c>
      <c r="R893" s="0" t="n">
        <v>0.0556</v>
      </c>
      <c r="S893" s="0" t="n">
        <v>1</v>
      </c>
      <c r="T893" s="0" t="n">
        <v>6139.1963</v>
      </c>
      <c r="U893" s="0" t="n">
        <v>0</v>
      </c>
      <c r="V893" s="0" t="n">
        <v>-6135.877</v>
      </c>
      <c r="W893" s="0" t="n">
        <v>-3.2728</v>
      </c>
      <c r="X893" s="0" t="n">
        <v>-6762.6855</v>
      </c>
      <c r="Y893" s="0" t="n">
        <v>1000.7667</v>
      </c>
      <c r="Z893" s="0" t="n">
        <v>8303.0518</v>
      </c>
      <c r="AA893" s="0" t="n">
        <v>447.6855</v>
      </c>
      <c r="AB893" s="0" t="n">
        <v>48.6932</v>
      </c>
      <c r="AC893" s="0" t="n">
        <v>19.047</v>
      </c>
      <c r="AD893" s="0" t="n">
        <v>18.1012</v>
      </c>
      <c r="AE893" s="0" t="n">
        <v>17.6133</v>
      </c>
      <c r="AF893" s="0" t="n">
        <v>0.0022</v>
      </c>
      <c r="AG893" s="0" t="n">
        <v>0.0617</v>
      </c>
      <c r="AH893" s="0" t="n">
        <v>18.3439</v>
      </c>
    </row>
    <row r="894" customFormat="false" ht="12.8" hidden="false" customHeight="false" outlineLevel="0" collapsed="false">
      <c r="A894" s="0" t="n">
        <v>19</v>
      </c>
      <c r="B894" s="0" t="n">
        <v>28</v>
      </c>
      <c r="C894" s="0" t="n">
        <v>58.5164</v>
      </c>
      <c r="D894" s="0" t="n">
        <v>38.9324</v>
      </c>
      <c r="E894" s="0" t="n">
        <v>0</v>
      </c>
      <c r="F894" s="0" t="n">
        <v>0</v>
      </c>
      <c r="G894" s="0" t="n">
        <v>0</v>
      </c>
      <c r="H894" s="0" t="n">
        <v>0</v>
      </c>
      <c r="I894" s="0" t="n">
        <v>0</v>
      </c>
      <c r="J894" s="0" t="n">
        <v>7.8612</v>
      </c>
      <c r="K894" s="0" t="n">
        <v>0</v>
      </c>
      <c r="L894" s="0" t="n">
        <v>0.0006</v>
      </c>
      <c r="M894" s="0" t="n">
        <v>0</v>
      </c>
      <c r="N894" s="0" t="n">
        <v>-0.0172</v>
      </c>
      <c r="O894" s="0" t="n">
        <v>2.4142</v>
      </c>
      <c r="P894" s="0" t="n">
        <v>0.01</v>
      </c>
      <c r="Q894" s="0" t="n">
        <v>0</v>
      </c>
      <c r="R894" s="0" t="n">
        <v>0.0556</v>
      </c>
      <c r="S894" s="0" t="n">
        <v>1</v>
      </c>
      <c r="T894" s="0" t="n">
        <v>6733.6147</v>
      </c>
      <c r="U894" s="0" t="n">
        <v>0</v>
      </c>
      <c r="V894" s="0" t="n">
        <v>-6728.8394</v>
      </c>
      <c r="W894" s="0" t="n">
        <v>-4.755</v>
      </c>
      <c r="X894" s="0" t="n">
        <v>-7456.9302</v>
      </c>
      <c r="Y894" s="0" t="n">
        <v>1088.2633</v>
      </c>
      <c r="Z894" s="0" t="n">
        <v>8983.8594</v>
      </c>
      <c r="AA894" s="0" t="n">
        <v>508.7599</v>
      </c>
      <c r="AB894" s="0" t="n">
        <v>48.6932</v>
      </c>
      <c r="AC894" s="0" t="n">
        <v>19.538</v>
      </c>
      <c r="AD894" s="0" t="n">
        <v>18.6359</v>
      </c>
      <c r="AE894" s="0" t="n">
        <v>17.8616</v>
      </c>
      <c r="AF894" s="0" t="n">
        <v>0.0022</v>
      </c>
      <c r="AG894" s="0" t="n">
        <v>0.0617</v>
      </c>
      <c r="AH894" s="0" t="n">
        <v>17.3688</v>
      </c>
    </row>
    <row r="895" customFormat="false" ht="12.8" hidden="false" customHeight="false" outlineLevel="0" collapsed="false">
      <c r="A895" s="0" t="n">
        <v>19</v>
      </c>
      <c r="B895" s="0" t="n">
        <v>29</v>
      </c>
      <c r="C895" s="0" t="n">
        <v>58.5159</v>
      </c>
      <c r="D895" s="0" t="n">
        <v>38.9319</v>
      </c>
      <c r="E895" s="0" t="n">
        <v>0</v>
      </c>
      <c r="F895" s="0" t="n">
        <v>0</v>
      </c>
      <c r="G895" s="0" t="n">
        <v>0</v>
      </c>
      <c r="H895" s="0" t="n">
        <v>0</v>
      </c>
      <c r="I895" s="0" t="n">
        <v>0</v>
      </c>
      <c r="J895" s="0" t="n">
        <v>9.6006</v>
      </c>
      <c r="K895" s="0" t="n">
        <v>0</v>
      </c>
      <c r="L895" s="0" t="n">
        <v>0.0006</v>
      </c>
      <c r="M895" s="0" t="n">
        <v>0</v>
      </c>
      <c r="N895" s="0" t="n">
        <v>-0.0172</v>
      </c>
      <c r="O895" s="0" t="n">
        <v>2.414</v>
      </c>
      <c r="P895" s="0" t="n">
        <v>0.01</v>
      </c>
      <c r="Q895" s="0" t="n">
        <v>0</v>
      </c>
      <c r="R895" s="0" t="n">
        <v>0.0556</v>
      </c>
      <c r="S895" s="0" t="n">
        <v>1</v>
      </c>
      <c r="T895" s="0" t="n">
        <v>8832.5371</v>
      </c>
      <c r="U895" s="0" t="n">
        <v>0</v>
      </c>
      <c r="V895" s="0" t="n">
        <v>-8826.0889</v>
      </c>
      <c r="W895" s="0" t="n">
        <v>-6.3714</v>
      </c>
      <c r="X895" s="0" t="n">
        <v>-9920.5176</v>
      </c>
      <c r="Y895" s="0" t="n">
        <v>1347.6307</v>
      </c>
      <c r="Z895" s="0" t="n">
        <v>11559.29</v>
      </c>
      <c r="AA895" s="0" t="n">
        <v>698.351</v>
      </c>
      <c r="AB895" s="0" t="n">
        <v>48.6932</v>
      </c>
      <c r="AC895" s="0" t="n">
        <v>20.293</v>
      </c>
      <c r="AD895" s="0" t="n">
        <v>19.2319</v>
      </c>
      <c r="AE895" s="0" t="n">
        <v>18.1483</v>
      </c>
      <c r="AF895" s="0" t="n">
        <v>0.0022</v>
      </c>
      <c r="AG895" s="0" t="n">
        <v>0.0617</v>
      </c>
      <c r="AH895" s="0" t="n">
        <v>16.6605</v>
      </c>
    </row>
    <row r="896" customFormat="false" ht="12.8" hidden="false" customHeight="false" outlineLevel="0" collapsed="false">
      <c r="A896" s="0" t="n">
        <v>19</v>
      </c>
      <c r="B896" s="0" t="n">
        <v>30</v>
      </c>
      <c r="C896" s="0" t="n">
        <v>58.5153</v>
      </c>
      <c r="D896" s="0" t="n">
        <v>38.9313</v>
      </c>
      <c r="E896" s="0" t="n">
        <v>0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8.0675</v>
      </c>
      <c r="K896" s="0" t="n">
        <v>0</v>
      </c>
      <c r="L896" s="0" t="n">
        <v>0.0006</v>
      </c>
      <c r="M896" s="0" t="n">
        <v>0</v>
      </c>
      <c r="N896" s="0" t="n">
        <v>-0.0172</v>
      </c>
      <c r="O896" s="0" t="n">
        <v>2.4139</v>
      </c>
      <c r="P896" s="0" t="n">
        <v>0.01</v>
      </c>
      <c r="Q896" s="0" t="n">
        <v>0</v>
      </c>
      <c r="R896" s="0" t="n">
        <v>0.0556</v>
      </c>
      <c r="S896" s="0" t="n">
        <v>1</v>
      </c>
      <c r="T896" s="0" t="n">
        <v>6420.8882</v>
      </c>
      <c r="U896" s="0" t="n">
        <v>0</v>
      </c>
      <c r="V896" s="0" t="n">
        <v>-6412.082</v>
      </c>
      <c r="W896" s="0" t="n">
        <v>-8.8094</v>
      </c>
      <c r="X896" s="0" t="n">
        <v>-7075.3511</v>
      </c>
      <c r="Y896" s="0" t="n">
        <v>1050.4661</v>
      </c>
      <c r="Z896" s="0" t="n">
        <v>8536.0586</v>
      </c>
      <c r="AA896" s="0" t="n">
        <v>473.4954</v>
      </c>
      <c r="AB896" s="0" t="n">
        <v>48.6932</v>
      </c>
      <c r="AC896" s="0" t="n">
        <v>20.627</v>
      </c>
      <c r="AD896" s="0" t="n">
        <v>20.0428</v>
      </c>
      <c r="AE896" s="0" t="n">
        <v>18.511</v>
      </c>
      <c r="AF896" s="0" t="n">
        <v>0.0022</v>
      </c>
      <c r="AG896" s="0" t="n">
        <v>0.0617</v>
      </c>
      <c r="AH896" s="0" t="n">
        <v>17.3562</v>
      </c>
    </row>
    <row r="897" customFormat="false" ht="12.8" hidden="false" customHeight="false" outlineLevel="0" collapsed="false">
      <c r="A897" s="0" t="n">
        <v>19</v>
      </c>
      <c r="B897" s="0" t="n">
        <v>31</v>
      </c>
      <c r="C897" s="0" t="n">
        <v>58.5147</v>
      </c>
      <c r="D897" s="0" t="n">
        <v>38.9307</v>
      </c>
      <c r="E897" s="0" t="n">
        <v>0</v>
      </c>
      <c r="F897" s="0" t="n">
        <v>0</v>
      </c>
      <c r="G897" s="0" t="n">
        <v>0</v>
      </c>
      <c r="H897" s="0" t="n">
        <v>0</v>
      </c>
      <c r="I897" s="0" t="n">
        <v>0</v>
      </c>
      <c r="J897" s="0" t="n">
        <v>9.1844</v>
      </c>
      <c r="K897" s="0" t="n">
        <v>0</v>
      </c>
      <c r="L897" s="0" t="n">
        <v>0.0006</v>
      </c>
      <c r="M897" s="0" t="n">
        <v>0</v>
      </c>
      <c r="N897" s="0" t="n">
        <v>-0.0172</v>
      </c>
      <c r="O897" s="0" t="n">
        <v>2.4137</v>
      </c>
      <c r="P897" s="0" t="n">
        <v>0.01</v>
      </c>
      <c r="Q897" s="0" t="n">
        <v>0</v>
      </c>
      <c r="R897" s="0" t="n">
        <v>0.0556</v>
      </c>
      <c r="S897" s="0" t="n">
        <v>1</v>
      </c>
      <c r="T897" s="0" t="n">
        <v>7510.3901</v>
      </c>
      <c r="U897" s="0" t="n">
        <v>0</v>
      </c>
      <c r="V897" s="0" t="n">
        <v>-7503.6182</v>
      </c>
      <c r="W897" s="0" t="n">
        <v>-6.2689</v>
      </c>
      <c r="X897" s="0" t="n">
        <v>-8360.6826</v>
      </c>
      <c r="Y897" s="0" t="n">
        <v>1140.4675</v>
      </c>
      <c r="Z897" s="0" t="n">
        <v>9924.3271</v>
      </c>
      <c r="AA897" s="0" t="n">
        <v>537.5988</v>
      </c>
      <c r="AB897" s="0" t="n">
        <v>48.6932</v>
      </c>
      <c r="AC897" s="0" t="n">
        <v>20.274</v>
      </c>
      <c r="AD897" s="0" t="n">
        <v>19.8592</v>
      </c>
      <c r="AE897" s="0" t="n">
        <v>18.6986</v>
      </c>
      <c r="AF897" s="0" t="n">
        <v>0.0022</v>
      </c>
      <c r="AG897" s="0" t="n">
        <v>0.0617</v>
      </c>
      <c r="AH897" s="0" t="n">
        <v>17.8784</v>
      </c>
    </row>
    <row r="898" customFormat="false" ht="12.8" hidden="false" customHeight="false" outlineLevel="0" collapsed="false">
      <c r="A898" s="0" t="n">
        <v>19</v>
      </c>
      <c r="B898" s="0" t="n">
        <v>32</v>
      </c>
      <c r="C898" s="0" t="n">
        <v>58.5142</v>
      </c>
      <c r="D898" s="0" t="n">
        <v>38.9302</v>
      </c>
      <c r="E898" s="0" t="n">
        <v>0</v>
      </c>
      <c r="F898" s="0" t="n">
        <v>0</v>
      </c>
      <c r="G898" s="0" t="n">
        <v>0</v>
      </c>
      <c r="H898" s="0" t="n">
        <v>0</v>
      </c>
      <c r="I898" s="0" t="n">
        <v>0</v>
      </c>
      <c r="J898" s="0" t="n">
        <v>8.9922</v>
      </c>
      <c r="K898" s="0" t="n">
        <v>0</v>
      </c>
      <c r="L898" s="0" t="n">
        <v>0.0006</v>
      </c>
      <c r="M898" s="0" t="n">
        <v>0</v>
      </c>
      <c r="N898" s="0" t="n">
        <v>-0.0172</v>
      </c>
      <c r="O898" s="0" t="n">
        <v>2.4135</v>
      </c>
      <c r="P898" s="0" t="n">
        <v>0.01</v>
      </c>
      <c r="Q898" s="0" t="n">
        <v>0</v>
      </c>
      <c r="R898" s="0" t="n">
        <v>0.0556</v>
      </c>
      <c r="S898" s="0" t="n">
        <v>1</v>
      </c>
      <c r="T898" s="0" t="n">
        <v>7573.5186</v>
      </c>
      <c r="U898" s="0" t="n">
        <v>0</v>
      </c>
      <c r="V898" s="0" t="n">
        <v>-7571.1382</v>
      </c>
      <c r="W898" s="0" t="n">
        <v>-2.0947</v>
      </c>
      <c r="X898" s="0" t="n">
        <v>-8444.6299</v>
      </c>
      <c r="Y898" s="0" t="n">
        <v>1091.6737</v>
      </c>
      <c r="Z898" s="0" t="n">
        <v>10001.4385</v>
      </c>
      <c r="AA898" s="0" t="n">
        <v>499.7042</v>
      </c>
      <c r="AB898" s="0" t="n">
        <v>48.6932</v>
      </c>
      <c r="AC898" s="0" t="n">
        <v>19.566</v>
      </c>
      <c r="AD898" s="0" t="n">
        <v>19.1491</v>
      </c>
      <c r="AE898" s="0" t="n">
        <v>18.6691</v>
      </c>
      <c r="AF898" s="0" t="n">
        <v>0.0022</v>
      </c>
      <c r="AG898" s="0" t="n">
        <v>0.0617</v>
      </c>
      <c r="AH898" s="0" t="n">
        <v>19.2199</v>
      </c>
    </row>
    <row r="899" customFormat="false" ht="12.8" hidden="false" customHeight="false" outlineLevel="0" collapsed="false">
      <c r="A899" s="0" t="n">
        <v>19</v>
      </c>
      <c r="B899" s="0" t="n">
        <v>33</v>
      </c>
      <c r="C899" s="0" t="n">
        <v>58.5136</v>
      </c>
      <c r="D899" s="0" t="n">
        <v>38.9296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8.7416</v>
      </c>
      <c r="K899" s="0" t="n">
        <v>0</v>
      </c>
      <c r="L899" s="0" t="n">
        <v>0.0006</v>
      </c>
      <c r="M899" s="0" t="n">
        <v>0</v>
      </c>
      <c r="N899" s="0" t="n">
        <v>-0.0172</v>
      </c>
      <c r="O899" s="0" t="n">
        <v>2.4134</v>
      </c>
      <c r="P899" s="0" t="n">
        <v>0.01</v>
      </c>
      <c r="Q899" s="0" t="n">
        <v>0</v>
      </c>
      <c r="R899" s="0" t="n">
        <v>0.0556</v>
      </c>
      <c r="S899" s="0" t="n">
        <v>1</v>
      </c>
      <c r="T899" s="0" t="n">
        <v>7393.1362</v>
      </c>
      <c r="U899" s="0" t="n">
        <v>0</v>
      </c>
      <c r="V899" s="0" t="n">
        <v>-7391.6763</v>
      </c>
      <c r="W899" s="0" t="n">
        <v>-0.9757</v>
      </c>
      <c r="X899" s="0" t="n">
        <v>-8235.2061</v>
      </c>
      <c r="Y899" s="0" t="n">
        <v>1011.6415</v>
      </c>
      <c r="Z899" s="0" t="n">
        <v>9721.4443</v>
      </c>
      <c r="AA899" s="0" t="n">
        <v>437.2728</v>
      </c>
      <c r="AB899" s="0" t="n">
        <v>48.6932</v>
      </c>
      <c r="AC899" s="0" t="n">
        <v>19.3</v>
      </c>
      <c r="AD899" s="0" t="n">
        <v>18.8789</v>
      </c>
      <c r="AE899" s="0" t="n">
        <v>18.6086</v>
      </c>
      <c r="AF899" s="0" t="n">
        <v>0.0022</v>
      </c>
      <c r="AG899" s="0" t="n">
        <v>0.0617</v>
      </c>
      <c r="AH899" s="0" t="n">
        <v>21.1479</v>
      </c>
    </row>
    <row r="900" customFormat="false" ht="12.8" hidden="false" customHeight="false" outlineLevel="0" collapsed="false">
      <c r="A900" s="0" t="n">
        <v>19</v>
      </c>
      <c r="B900" s="0" t="n">
        <v>34</v>
      </c>
      <c r="C900" s="0" t="n">
        <v>58.513</v>
      </c>
      <c r="D900" s="0" t="n">
        <v>38.929</v>
      </c>
      <c r="E900" s="0" t="n">
        <v>0</v>
      </c>
      <c r="F900" s="0" t="n">
        <v>0</v>
      </c>
      <c r="G900" s="0" t="n">
        <v>0</v>
      </c>
      <c r="H900" s="0" t="n">
        <v>0</v>
      </c>
      <c r="I900" s="0" t="n">
        <v>0</v>
      </c>
      <c r="J900" s="0" t="n">
        <v>8.6208</v>
      </c>
      <c r="K900" s="0" t="n">
        <v>0</v>
      </c>
      <c r="L900" s="0" t="n">
        <v>0.0006</v>
      </c>
      <c r="M900" s="0" t="n">
        <v>0</v>
      </c>
      <c r="N900" s="0" t="n">
        <v>-0.0172</v>
      </c>
      <c r="O900" s="0" t="n">
        <v>2.4132</v>
      </c>
      <c r="P900" s="0" t="n">
        <v>0.01</v>
      </c>
      <c r="Q900" s="0" t="n">
        <v>0</v>
      </c>
      <c r="R900" s="0" t="n">
        <v>0.0556</v>
      </c>
      <c r="S900" s="0" t="n">
        <v>1</v>
      </c>
      <c r="T900" s="0" t="n">
        <v>7112.7642</v>
      </c>
      <c r="U900" s="0" t="n">
        <v>0</v>
      </c>
      <c r="V900" s="0" t="n">
        <v>-7113.002</v>
      </c>
      <c r="W900" s="0" t="n">
        <v>0.4915</v>
      </c>
      <c r="X900" s="0" t="n">
        <v>-7909.7227</v>
      </c>
      <c r="Y900" s="0" t="n">
        <v>920.779</v>
      </c>
      <c r="Z900" s="0" t="n">
        <v>9361.0723</v>
      </c>
      <c r="AA900" s="0" t="n">
        <v>369.3407</v>
      </c>
      <c r="AB900" s="0" t="n">
        <v>48.6932</v>
      </c>
      <c r="AC900" s="0" t="n">
        <v>18.907</v>
      </c>
      <c r="AD900" s="0" t="n">
        <v>18.5029</v>
      </c>
      <c r="AE900" s="0" t="n">
        <v>18.4983</v>
      </c>
      <c r="AF900" s="0" t="n">
        <v>0.0022</v>
      </c>
      <c r="AG900" s="0" t="n">
        <v>0.0617</v>
      </c>
      <c r="AH900" s="0" t="n">
        <v>23.8113</v>
      </c>
    </row>
    <row r="901" customFormat="false" ht="12.8" hidden="false" customHeight="false" outlineLevel="0" collapsed="false">
      <c r="A901" s="0" t="n">
        <v>19</v>
      </c>
      <c r="B901" s="0" t="n">
        <v>35</v>
      </c>
      <c r="C901" s="0" t="n">
        <v>58.5125</v>
      </c>
      <c r="D901" s="0" t="n">
        <v>38.9285</v>
      </c>
      <c r="E901" s="0" t="n">
        <v>0</v>
      </c>
      <c r="F901" s="0" t="n">
        <v>0</v>
      </c>
      <c r="G901" s="0" t="n">
        <v>0</v>
      </c>
      <c r="H901" s="0" t="n">
        <v>0</v>
      </c>
      <c r="I901" s="0" t="n">
        <v>0</v>
      </c>
      <c r="J901" s="0" t="n">
        <v>8.0315</v>
      </c>
      <c r="K901" s="0" t="n">
        <v>0</v>
      </c>
      <c r="L901" s="0" t="n">
        <v>0.0006</v>
      </c>
      <c r="M901" s="0" t="n">
        <v>0</v>
      </c>
      <c r="N901" s="0" t="n">
        <v>-0.0172</v>
      </c>
      <c r="O901" s="0" t="n">
        <v>2.413</v>
      </c>
      <c r="P901" s="0" t="n">
        <v>0.01</v>
      </c>
      <c r="Q901" s="0" t="n">
        <v>0</v>
      </c>
      <c r="R901" s="0" t="n">
        <v>0.0556</v>
      </c>
      <c r="S901" s="0" t="n">
        <v>1</v>
      </c>
      <c r="T901" s="0" t="n">
        <v>6636.062</v>
      </c>
      <c r="U901" s="0" t="n">
        <v>0</v>
      </c>
      <c r="V901" s="0" t="n">
        <v>-6637.6235</v>
      </c>
      <c r="W901" s="0" t="n">
        <v>1.6399</v>
      </c>
      <c r="X901" s="0" t="n">
        <v>-7352.6968</v>
      </c>
      <c r="Y901" s="0" t="n">
        <v>817.9827</v>
      </c>
      <c r="Z901" s="0" t="n">
        <v>8760.7402</v>
      </c>
      <c r="AA901" s="0" t="n">
        <v>295.7745</v>
      </c>
      <c r="AB901" s="0" t="n">
        <v>48.6932</v>
      </c>
      <c r="AC901" s="0" t="n">
        <v>18.539</v>
      </c>
      <c r="AD901" s="0" t="n">
        <v>18.1456</v>
      </c>
      <c r="AE901" s="0" t="n">
        <v>18.3571</v>
      </c>
      <c r="AF901" s="0" t="n">
        <v>0.0022</v>
      </c>
      <c r="AG901" s="0" t="n">
        <v>0.0617</v>
      </c>
      <c r="AH901" s="0" t="n">
        <v>27.5003</v>
      </c>
    </row>
    <row r="902" customFormat="false" ht="12.8" hidden="false" customHeight="false" outlineLevel="0" collapsed="false">
      <c r="A902" s="0" t="n">
        <v>19</v>
      </c>
      <c r="B902" s="0" t="n">
        <v>36</v>
      </c>
      <c r="C902" s="0" t="n">
        <v>58.5119</v>
      </c>
      <c r="D902" s="0" t="n">
        <v>38.9279</v>
      </c>
      <c r="E902" s="0" t="n">
        <v>0</v>
      </c>
      <c r="F902" s="0" t="n">
        <v>0</v>
      </c>
      <c r="G902" s="0" t="n">
        <v>0</v>
      </c>
      <c r="H902" s="0" t="n">
        <v>0</v>
      </c>
      <c r="I902" s="0" t="n">
        <v>0</v>
      </c>
      <c r="J902" s="0" t="n">
        <v>7.4541</v>
      </c>
      <c r="K902" s="0" t="n">
        <v>0</v>
      </c>
      <c r="L902" s="0" t="n">
        <v>0.0006</v>
      </c>
      <c r="M902" s="0" t="n">
        <v>0</v>
      </c>
      <c r="N902" s="0" t="n">
        <v>-0.0172</v>
      </c>
      <c r="O902" s="0" t="n">
        <v>2.4129</v>
      </c>
      <c r="P902" s="0" t="n">
        <v>0.01</v>
      </c>
      <c r="Q902" s="0" t="n">
        <v>0</v>
      </c>
      <c r="R902" s="0" t="n">
        <v>0.0556</v>
      </c>
      <c r="S902" s="0" t="n">
        <v>1</v>
      </c>
      <c r="T902" s="0" t="n">
        <v>5911.7314</v>
      </c>
      <c r="U902" s="0" t="n">
        <v>0</v>
      </c>
      <c r="V902" s="0" t="n">
        <v>-5913.6982</v>
      </c>
      <c r="W902" s="0" t="n">
        <v>2.4276</v>
      </c>
      <c r="X902" s="0" t="n">
        <v>-6502.9629</v>
      </c>
      <c r="Y902" s="0" t="n">
        <v>706.0842</v>
      </c>
      <c r="Z902" s="0" t="n">
        <v>7879.2485</v>
      </c>
      <c r="AA902" s="0" t="n">
        <v>219.4274</v>
      </c>
      <c r="AB902" s="0" t="n">
        <v>48.6932</v>
      </c>
      <c r="AC902" s="0" t="n">
        <v>18.189</v>
      </c>
      <c r="AD902" s="0" t="n">
        <v>17.835</v>
      </c>
      <c r="AE902" s="0" t="n">
        <v>18.203</v>
      </c>
      <c r="AF902" s="0" t="n">
        <v>0.0022</v>
      </c>
      <c r="AG902" s="0" t="n">
        <v>0.0617</v>
      </c>
      <c r="AH902" s="0" t="n">
        <v>33.1376</v>
      </c>
    </row>
    <row r="903" customFormat="false" ht="12.8" hidden="false" customHeight="false" outlineLevel="0" collapsed="false">
      <c r="A903" s="0" t="n">
        <v>19</v>
      </c>
      <c r="B903" s="0" t="n">
        <v>37</v>
      </c>
      <c r="C903" s="0" t="n">
        <v>58.5113</v>
      </c>
      <c r="D903" s="0" t="n">
        <v>38.9273</v>
      </c>
      <c r="E903" s="0" t="n">
        <v>0</v>
      </c>
      <c r="F903" s="0" t="n">
        <v>0</v>
      </c>
      <c r="G903" s="0" t="n">
        <v>0</v>
      </c>
      <c r="H903" s="0" t="n">
        <v>0</v>
      </c>
      <c r="I903" s="0" t="n">
        <v>0</v>
      </c>
      <c r="J903" s="0" t="n">
        <v>4.4539</v>
      </c>
      <c r="K903" s="0" t="n">
        <v>0</v>
      </c>
      <c r="L903" s="0" t="n">
        <v>0.0006</v>
      </c>
      <c r="M903" s="0" t="n">
        <v>0</v>
      </c>
      <c r="N903" s="0" t="n">
        <v>-0.0172</v>
      </c>
      <c r="O903" s="0" t="n">
        <v>2.4127</v>
      </c>
      <c r="P903" s="0" t="n">
        <v>0.01</v>
      </c>
      <c r="Q903" s="0" t="n">
        <v>0</v>
      </c>
      <c r="R903" s="0" t="n">
        <v>0.0556</v>
      </c>
      <c r="S903" s="0" t="n">
        <v>1</v>
      </c>
      <c r="T903" s="0" t="n">
        <v>2460.052</v>
      </c>
      <c r="U903" s="0" t="n">
        <v>0</v>
      </c>
      <c r="V903" s="0" t="n">
        <v>-2462.1299</v>
      </c>
      <c r="W903" s="0" t="n">
        <v>2.5559</v>
      </c>
      <c r="X903" s="0" t="n">
        <v>-2443.428</v>
      </c>
      <c r="Y903" s="0" t="n">
        <v>614.2869</v>
      </c>
      <c r="Z903" s="0" t="n">
        <v>3945.3198</v>
      </c>
      <c r="AA903" s="0" t="n">
        <v>169.5787</v>
      </c>
      <c r="AB903" s="0" t="n">
        <v>48.6932</v>
      </c>
      <c r="AC903" s="0" t="n">
        <v>17.806</v>
      </c>
      <c r="AD903" s="0" t="n">
        <v>17.6534</v>
      </c>
      <c r="AE903" s="0" t="n">
        <v>18.0661</v>
      </c>
      <c r="AF903" s="0" t="n">
        <v>0.0022</v>
      </c>
      <c r="AG903" s="0" t="n">
        <v>0.0617</v>
      </c>
      <c r="AH903" s="0" t="n">
        <v>20.9214</v>
      </c>
    </row>
    <row r="904" customFormat="false" ht="12.8" hidden="false" customHeight="false" outlineLevel="0" collapsed="false">
      <c r="A904" s="0" t="n">
        <v>19</v>
      </c>
      <c r="B904" s="0" t="n">
        <v>38</v>
      </c>
      <c r="C904" s="0" t="n">
        <v>58.5108</v>
      </c>
      <c r="D904" s="0" t="n">
        <v>38.9268</v>
      </c>
      <c r="E904" s="0" t="n">
        <v>0</v>
      </c>
      <c r="F904" s="0" t="n">
        <v>0</v>
      </c>
      <c r="G904" s="0" t="n">
        <v>0</v>
      </c>
      <c r="H904" s="0" t="n">
        <v>0</v>
      </c>
      <c r="I904" s="0" t="n">
        <v>0</v>
      </c>
      <c r="J904" s="0" t="n">
        <v>0</v>
      </c>
      <c r="K904" s="0" t="n">
        <v>0</v>
      </c>
      <c r="L904" s="0" t="n">
        <v>0.0006</v>
      </c>
      <c r="M904" s="0" t="n">
        <v>0</v>
      </c>
      <c r="N904" s="0" t="n">
        <v>-0.0172</v>
      </c>
      <c r="O904" s="0" t="n">
        <v>2.4127</v>
      </c>
      <c r="P904" s="0" t="n">
        <v>0.01</v>
      </c>
      <c r="Q904" s="0" t="n">
        <v>0</v>
      </c>
      <c r="R904" s="0" t="n">
        <v>0.0556</v>
      </c>
      <c r="S904" s="0" t="n">
        <v>1</v>
      </c>
      <c r="T904" s="0" t="n">
        <v>-5.3402</v>
      </c>
      <c r="U904" s="0" t="n">
        <v>0</v>
      </c>
      <c r="V904" s="0" t="n">
        <v>3.3024</v>
      </c>
      <c r="W904" s="0" t="n">
        <v>2.3704</v>
      </c>
      <c r="X904" s="0" t="n">
        <v>456.476</v>
      </c>
      <c r="Y904" s="0" t="n">
        <v>504.8517</v>
      </c>
      <c r="Z904" s="0" t="n">
        <v>936.1235</v>
      </c>
      <c r="AA904" s="0" t="n">
        <v>60.6573</v>
      </c>
      <c r="AB904" s="0" t="n">
        <v>48.6932</v>
      </c>
      <c r="AC904" s="0" t="n">
        <v>17.556</v>
      </c>
      <c r="AD904" s="0" t="n">
        <v>17.5563</v>
      </c>
      <c r="AE904" s="0" t="n">
        <v>17.9551</v>
      </c>
      <c r="AF904" s="0" t="n">
        <v>0.0022</v>
      </c>
      <c r="AG904" s="0" t="n">
        <v>0.0617</v>
      </c>
      <c r="AH904" s="0" t="n">
        <v>0</v>
      </c>
    </row>
    <row r="905" customFormat="false" ht="12.8" hidden="false" customHeight="false" outlineLevel="0" collapsed="false">
      <c r="A905" s="0" t="n">
        <v>19</v>
      </c>
      <c r="B905" s="0" t="n">
        <v>39</v>
      </c>
      <c r="C905" s="0" t="n">
        <v>58.5102</v>
      </c>
      <c r="D905" s="0" t="n">
        <v>38.9262</v>
      </c>
      <c r="E905" s="0" t="n">
        <v>0</v>
      </c>
      <c r="F905" s="0" t="n">
        <v>0</v>
      </c>
      <c r="G905" s="0" t="n">
        <v>0</v>
      </c>
      <c r="H905" s="0" t="n">
        <v>0</v>
      </c>
      <c r="I905" s="0" t="n">
        <v>0</v>
      </c>
      <c r="J905" s="0" t="n">
        <v>0</v>
      </c>
      <c r="K905" s="0" t="n">
        <v>0</v>
      </c>
      <c r="L905" s="0" t="n">
        <v>0.0006</v>
      </c>
      <c r="M905" s="0" t="n">
        <v>0</v>
      </c>
      <c r="N905" s="0" t="n">
        <v>-0.0172</v>
      </c>
      <c r="O905" s="0" t="n">
        <v>2.4127</v>
      </c>
      <c r="P905" s="0" t="n">
        <v>0.01</v>
      </c>
      <c r="Q905" s="0" t="n">
        <v>0</v>
      </c>
      <c r="R905" s="0" t="n">
        <v>0.0556</v>
      </c>
      <c r="S905" s="0" t="n">
        <v>1</v>
      </c>
      <c r="T905" s="0" t="n">
        <v>59.9213</v>
      </c>
      <c r="U905" s="0" t="n">
        <v>0</v>
      </c>
      <c r="V905" s="0" t="n">
        <v>-62.6523</v>
      </c>
      <c r="W905" s="0" t="n">
        <v>3.0478</v>
      </c>
      <c r="X905" s="0" t="n">
        <v>377.2855</v>
      </c>
      <c r="Y905" s="0" t="n">
        <v>425.7148</v>
      </c>
      <c r="Z905" s="0" t="n">
        <v>941.6708</v>
      </c>
      <c r="AA905" s="0" t="n">
        <v>-17.1224</v>
      </c>
      <c r="AB905" s="0" t="n">
        <v>48.6932</v>
      </c>
      <c r="AC905" s="0" t="n">
        <v>17.304</v>
      </c>
      <c r="AD905" s="0" t="n">
        <v>17.2996</v>
      </c>
      <c r="AE905" s="0" t="n">
        <v>17.8214</v>
      </c>
      <c r="AF905" s="0" t="n">
        <v>0.0022</v>
      </c>
      <c r="AG905" s="0" t="n">
        <v>0.0617</v>
      </c>
      <c r="AH905" s="0" t="n">
        <v>0</v>
      </c>
    </row>
    <row r="906" customFormat="false" ht="12.8" hidden="false" customHeight="false" outlineLevel="0" collapsed="false">
      <c r="A906" s="0" t="n">
        <v>19</v>
      </c>
      <c r="B906" s="0" t="n">
        <v>40</v>
      </c>
      <c r="C906" s="0" t="n">
        <v>58.5096</v>
      </c>
      <c r="D906" s="0" t="n">
        <v>38.9256</v>
      </c>
      <c r="E906" s="0" t="n">
        <v>0</v>
      </c>
      <c r="F906" s="0" t="n">
        <v>0</v>
      </c>
      <c r="G906" s="0" t="n">
        <v>0</v>
      </c>
      <c r="H906" s="0" t="n">
        <v>0</v>
      </c>
      <c r="I906" s="0" t="n">
        <v>0</v>
      </c>
      <c r="J906" s="0" t="n">
        <v>0</v>
      </c>
      <c r="K906" s="0" t="n">
        <v>0</v>
      </c>
      <c r="L906" s="0" t="n">
        <v>0.0006</v>
      </c>
      <c r="M906" s="0" t="n">
        <v>0</v>
      </c>
      <c r="N906" s="0" t="n">
        <v>-0.0172</v>
      </c>
      <c r="O906" s="0" t="n">
        <v>2.4127</v>
      </c>
      <c r="P906" s="0" t="n">
        <v>0.01</v>
      </c>
      <c r="Q906" s="0" t="n">
        <v>0</v>
      </c>
      <c r="R906" s="0" t="n">
        <v>0.0556</v>
      </c>
      <c r="S906" s="0" t="n">
        <v>1</v>
      </c>
      <c r="T906" s="0" t="n">
        <v>88.3425</v>
      </c>
      <c r="U906" s="0" t="n">
        <v>0</v>
      </c>
      <c r="V906" s="0" t="n">
        <v>-91.7907</v>
      </c>
      <c r="W906" s="0" t="n">
        <v>3.6353</v>
      </c>
      <c r="X906" s="0" t="n">
        <v>341.3922</v>
      </c>
      <c r="Y906" s="0" t="n">
        <v>389.8018</v>
      </c>
      <c r="Z906" s="0" t="n">
        <v>937.9741</v>
      </c>
      <c r="AA906" s="0" t="n">
        <v>-51.6646</v>
      </c>
      <c r="AB906" s="0" t="n">
        <v>48.6932</v>
      </c>
      <c r="AC906" s="0" t="n">
        <v>17.046</v>
      </c>
      <c r="AD906" s="0" t="n">
        <v>17.0396</v>
      </c>
      <c r="AE906" s="0" t="n">
        <v>17.6729</v>
      </c>
      <c r="AF906" s="0" t="n">
        <v>0.0022</v>
      </c>
      <c r="AG906" s="0" t="n">
        <v>0.0617</v>
      </c>
      <c r="AH906" s="0" t="n">
        <v>0</v>
      </c>
    </row>
    <row r="907" customFormat="false" ht="12.8" hidden="false" customHeight="false" outlineLevel="0" collapsed="false">
      <c r="A907" s="0" t="n">
        <v>19</v>
      </c>
      <c r="B907" s="0" t="n">
        <v>41</v>
      </c>
      <c r="C907" s="0" t="n">
        <v>58.5091</v>
      </c>
      <c r="D907" s="0" t="n">
        <v>38.9251</v>
      </c>
      <c r="E907" s="0" t="n">
        <v>0</v>
      </c>
      <c r="F907" s="0" t="n">
        <v>0</v>
      </c>
      <c r="G907" s="0" t="n">
        <v>0</v>
      </c>
      <c r="H907" s="0" t="n">
        <v>0</v>
      </c>
      <c r="I907" s="0" t="n">
        <v>0</v>
      </c>
      <c r="J907" s="0" t="n">
        <v>0</v>
      </c>
      <c r="K907" s="0" t="n">
        <v>0</v>
      </c>
      <c r="L907" s="0" t="n">
        <v>0.0006</v>
      </c>
      <c r="M907" s="0" t="n">
        <v>0</v>
      </c>
      <c r="N907" s="0" t="n">
        <v>-0.0172</v>
      </c>
      <c r="O907" s="0" t="n">
        <v>2.4127</v>
      </c>
      <c r="P907" s="0" t="n">
        <v>0.01</v>
      </c>
      <c r="Q907" s="0" t="n">
        <v>0</v>
      </c>
      <c r="R907" s="0" t="n">
        <v>0.0556</v>
      </c>
      <c r="S907" s="0" t="n">
        <v>1</v>
      </c>
      <c r="T907" s="0" t="n">
        <v>89.9505</v>
      </c>
      <c r="U907" s="0" t="n">
        <v>0</v>
      </c>
      <c r="V907" s="0" t="n">
        <v>-93.6019</v>
      </c>
      <c r="W907" s="0" t="n">
        <v>3.9744</v>
      </c>
      <c r="X907" s="0" t="n">
        <v>337.8915</v>
      </c>
      <c r="Y907" s="0" t="n">
        <v>386.4185</v>
      </c>
      <c r="Z907" s="0" t="n">
        <v>933.5745</v>
      </c>
      <c r="AA907" s="0" t="n">
        <v>-53.8834</v>
      </c>
      <c r="AB907" s="0" t="n">
        <v>48.6932</v>
      </c>
      <c r="AC907" s="0" t="n">
        <v>16.825</v>
      </c>
      <c r="AD907" s="0" t="n">
        <v>16.8182</v>
      </c>
      <c r="AE907" s="0" t="n">
        <v>17.5231</v>
      </c>
      <c r="AF907" s="0" t="n">
        <v>0.0022</v>
      </c>
      <c r="AG907" s="0" t="n">
        <v>0.0617</v>
      </c>
      <c r="AH907" s="0" t="n">
        <v>0</v>
      </c>
    </row>
    <row r="908" customFormat="false" ht="12.8" hidden="false" customHeight="false" outlineLevel="0" collapsed="false">
      <c r="A908" s="0" t="n">
        <v>19</v>
      </c>
      <c r="B908" s="0" t="n">
        <v>42</v>
      </c>
      <c r="C908" s="0" t="n">
        <v>58.5085</v>
      </c>
      <c r="D908" s="0" t="n">
        <v>38.9245</v>
      </c>
      <c r="E908" s="0" t="n">
        <v>0</v>
      </c>
      <c r="F908" s="0" t="n">
        <v>0</v>
      </c>
      <c r="G908" s="0" t="n">
        <v>0</v>
      </c>
      <c r="H908" s="0" t="n">
        <v>0</v>
      </c>
      <c r="I908" s="0" t="n">
        <v>0</v>
      </c>
      <c r="J908" s="0" t="n">
        <v>0</v>
      </c>
      <c r="K908" s="0" t="n">
        <v>0</v>
      </c>
      <c r="L908" s="0" t="n">
        <v>0.0006</v>
      </c>
      <c r="M908" s="0" t="n">
        <v>0</v>
      </c>
      <c r="N908" s="0" t="n">
        <v>-0.0172</v>
      </c>
      <c r="O908" s="0" t="n">
        <v>2.4127</v>
      </c>
      <c r="P908" s="0" t="n">
        <v>0.01</v>
      </c>
      <c r="Q908" s="0" t="n">
        <v>0</v>
      </c>
      <c r="R908" s="0" t="n">
        <v>0.0556</v>
      </c>
      <c r="S908" s="0" t="n">
        <v>1</v>
      </c>
      <c r="T908" s="0" t="n">
        <v>90.0324</v>
      </c>
      <c r="U908" s="0" t="n">
        <v>0</v>
      </c>
      <c r="V908" s="0" t="n">
        <v>-93.5992</v>
      </c>
      <c r="W908" s="0" t="n">
        <v>3.9255</v>
      </c>
      <c r="X908" s="0" t="n">
        <v>337.0342</v>
      </c>
      <c r="Y908" s="0" t="n">
        <v>385.6075</v>
      </c>
      <c r="Z908" s="0" t="n">
        <v>927.4017</v>
      </c>
      <c r="AA908" s="0" t="n">
        <v>-53.9631</v>
      </c>
      <c r="AB908" s="0" t="n">
        <v>48.6932</v>
      </c>
      <c r="AC908" s="0" t="n">
        <v>16.686</v>
      </c>
      <c r="AD908" s="0" t="n">
        <v>16.6789</v>
      </c>
      <c r="AE908" s="0" t="n">
        <v>17.3894</v>
      </c>
      <c r="AF908" s="0" t="n">
        <v>0.0022</v>
      </c>
      <c r="AG908" s="0" t="n">
        <v>0.0617</v>
      </c>
      <c r="AH908" s="0" t="n">
        <v>0</v>
      </c>
    </row>
    <row r="909" customFormat="false" ht="12.8" hidden="false" customHeight="false" outlineLevel="0" collapsed="false">
      <c r="A909" s="0" t="n">
        <v>19</v>
      </c>
      <c r="B909" s="0" t="n">
        <v>43</v>
      </c>
      <c r="C909" s="0" t="n">
        <v>58.5079</v>
      </c>
      <c r="D909" s="0" t="n">
        <v>38.9239</v>
      </c>
      <c r="E909" s="0" t="n">
        <v>0</v>
      </c>
      <c r="F909" s="0" t="n">
        <v>0</v>
      </c>
      <c r="G909" s="0" t="n">
        <v>0</v>
      </c>
      <c r="H909" s="0" t="n">
        <v>0</v>
      </c>
      <c r="I909" s="0" t="n">
        <v>0</v>
      </c>
      <c r="J909" s="0" t="n">
        <v>0</v>
      </c>
      <c r="K909" s="0" t="n">
        <v>0</v>
      </c>
      <c r="L909" s="0" t="n">
        <v>0.0006</v>
      </c>
      <c r="M909" s="0" t="n">
        <v>0</v>
      </c>
      <c r="N909" s="0" t="n">
        <v>-0.0172</v>
      </c>
      <c r="O909" s="0" t="n">
        <v>2.4127</v>
      </c>
      <c r="P909" s="0" t="n">
        <v>0.01</v>
      </c>
      <c r="Q909" s="0" t="n">
        <v>0</v>
      </c>
      <c r="R909" s="0" t="n">
        <v>0.0556</v>
      </c>
      <c r="S909" s="0" t="n">
        <v>1</v>
      </c>
      <c r="T909" s="0" t="n">
        <v>89.5151</v>
      </c>
      <c r="U909" s="0" t="n">
        <v>0</v>
      </c>
      <c r="V909" s="0" t="n">
        <v>-93.609</v>
      </c>
      <c r="W909" s="0" t="n">
        <v>3.8236</v>
      </c>
      <c r="X909" s="0" t="n">
        <v>336.3335</v>
      </c>
      <c r="Y909" s="0" t="n">
        <v>384.4783</v>
      </c>
      <c r="Z909" s="0" t="n">
        <v>921.1077</v>
      </c>
      <c r="AA909" s="0" t="n">
        <v>-54.5065</v>
      </c>
      <c r="AB909" s="0" t="n">
        <v>48.6932</v>
      </c>
      <c r="AC909" s="0" t="n">
        <v>16.575</v>
      </c>
      <c r="AD909" s="0" t="n">
        <v>16.5671</v>
      </c>
      <c r="AE909" s="0" t="n">
        <v>17.2704</v>
      </c>
      <c r="AF909" s="0" t="n">
        <v>0.0022</v>
      </c>
      <c r="AG909" s="0" t="n">
        <v>0.0617</v>
      </c>
      <c r="AH909" s="0" t="n">
        <v>0</v>
      </c>
    </row>
    <row r="910" customFormat="false" ht="12.8" hidden="false" customHeight="false" outlineLevel="0" collapsed="false">
      <c r="A910" s="0" t="n">
        <v>19</v>
      </c>
      <c r="B910" s="0" t="n">
        <v>44</v>
      </c>
      <c r="C910" s="0" t="n">
        <v>58.5074</v>
      </c>
      <c r="D910" s="0" t="n">
        <v>38.9234</v>
      </c>
      <c r="E910" s="0" t="n">
        <v>0</v>
      </c>
      <c r="F910" s="0" t="n">
        <v>0</v>
      </c>
      <c r="G910" s="0" t="n">
        <v>0</v>
      </c>
      <c r="H910" s="0" t="n">
        <v>0</v>
      </c>
      <c r="I910" s="0" t="n">
        <v>0</v>
      </c>
      <c r="J910" s="0" t="n">
        <v>0</v>
      </c>
      <c r="K910" s="0" t="n">
        <v>0</v>
      </c>
      <c r="L910" s="0" t="n">
        <v>0.0006</v>
      </c>
      <c r="M910" s="0" t="n">
        <v>0</v>
      </c>
      <c r="N910" s="0" t="n">
        <v>-0.0172</v>
      </c>
      <c r="O910" s="0" t="n">
        <v>2.4127</v>
      </c>
      <c r="P910" s="0" t="n">
        <v>0.01</v>
      </c>
      <c r="Q910" s="0" t="n">
        <v>0</v>
      </c>
      <c r="R910" s="0" t="n">
        <v>0.0556</v>
      </c>
      <c r="S910" s="0" t="n">
        <v>1</v>
      </c>
      <c r="T910" s="0" t="n">
        <v>89.0673</v>
      </c>
      <c r="U910" s="0" t="n">
        <v>0</v>
      </c>
      <c r="V910" s="0" t="n">
        <v>-93.2931</v>
      </c>
      <c r="W910" s="0" t="n">
        <v>4.118</v>
      </c>
      <c r="X910" s="0" t="n">
        <v>335.5821</v>
      </c>
      <c r="Y910" s="0" t="n">
        <v>383.892</v>
      </c>
      <c r="Z910" s="0" t="n">
        <v>923.708</v>
      </c>
      <c r="AA910" s="0" t="n">
        <v>-54.1381</v>
      </c>
      <c r="AB910" s="0" t="n">
        <v>48.6932</v>
      </c>
      <c r="AC910" s="0" t="n">
        <v>16.393</v>
      </c>
      <c r="AD910" s="0" t="n">
        <v>16.3847</v>
      </c>
      <c r="AE910" s="0" t="n">
        <v>17.1437</v>
      </c>
      <c r="AF910" s="0" t="n">
        <v>0.0022</v>
      </c>
      <c r="AG910" s="0" t="n">
        <v>0.0617</v>
      </c>
      <c r="AH910" s="0" t="n">
        <v>0</v>
      </c>
    </row>
    <row r="911" customFormat="false" ht="12.8" hidden="false" customHeight="false" outlineLevel="0" collapsed="false">
      <c r="A911" s="0" t="n">
        <v>19</v>
      </c>
      <c r="B911" s="0" t="n">
        <v>45</v>
      </c>
      <c r="C911" s="0" t="n">
        <v>58.5068</v>
      </c>
      <c r="D911" s="0" t="n">
        <v>38.9228</v>
      </c>
      <c r="E911" s="0" t="n">
        <v>0</v>
      </c>
      <c r="F911" s="0" t="n">
        <v>0</v>
      </c>
      <c r="G911" s="0" t="n">
        <v>0</v>
      </c>
      <c r="H911" s="0" t="n">
        <v>0</v>
      </c>
      <c r="I911" s="0" t="n">
        <v>0</v>
      </c>
      <c r="J911" s="0" t="n">
        <v>0</v>
      </c>
      <c r="K911" s="0" t="n">
        <v>0</v>
      </c>
      <c r="L911" s="0" t="n">
        <v>0.0006</v>
      </c>
      <c r="M911" s="0" t="n">
        <v>0</v>
      </c>
      <c r="N911" s="0" t="n">
        <v>-0.0173</v>
      </c>
      <c r="O911" s="0" t="n">
        <v>2.4127</v>
      </c>
      <c r="P911" s="0" t="n">
        <v>0.01</v>
      </c>
      <c r="Q911" s="0" t="n">
        <v>0</v>
      </c>
      <c r="R911" s="0" t="n">
        <v>0.0556</v>
      </c>
      <c r="S911" s="0" t="n">
        <v>1</v>
      </c>
      <c r="T911" s="0" t="n">
        <v>87.0027</v>
      </c>
      <c r="U911" s="0" t="n">
        <v>0</v>
      </c>
      <c r="V911" s="0" t="n">
        <v>-91.8291</v>
      </c>
      <c r="W911" s="0" t="n">
        <v>4.8487</v>
      </c>
      <c r="X911" s="0" t="n">
        <v>335.561</v>
      </c>
      <c r="Y911" s="0" t="n">
        <v>384.0318</v>
      </c>
      <c r="Z911" s="0" t="n">
        <v>926.2526</v>
      </c>
      <c r="AA911" s="0" t="n">
        <v>-52.5164</v>
      </c>
      <c r="AB911" s="0" t="n">
        <v>48.6932</v>
      </c>
      <c r="AC911" s="0" t="n">
        <v>16.117</v>
      </c>
      <c r="AD911" s="0" t="n">
        <v>16.101</v>
      </c>
      <c r="AE911" s="0" t="n">
        <v>16.9896</v>
      </c>
      <c r="AF911" s="0" t="n">
        <v>0.0022</v>
      </c>
      <c r="AG911" s="0" t="n">
        <v>0.0617</v>
      </c>
      <c r="AH911" s="0" t="n">
        <v>0</v>
      </c>
    </row>
    <row r="912" customFormat="false" ht="12.8" hidden="false" customHeight="false" outlineLevel="0" collapsed="false">
      <c r="A912" s="0" t="n">
        <v>19</v>
      </c>
      <c r="B912" s="0" t="n">
        <v>46</v>
      </c>
      <c r="C912" s="0" t="n">
        <v>58.5062</v>
      </c>
      <c r="D912" s="0" t="n">
        <v>38.9222</v>
      </c>
      <c r="E912" s="0" t="n">
        <v>0</v>
      </c>
      <c r="F912" s="0" t="n">
        <v>0</v>
      </c>
      <c r="G912" s="0" t="n">
        <v>0</v>
      </c>
      <c r="H912" s="0" t="n">
        <v>0</v>
      </c>
      <c r="I912" s="0" t="n">
        <v>0</v>
      </c>
      <c r="J912" s="0" t="n">
        <v>0</v>
      </c>
      <c r="K912" s="0" t="n">
        <v>0</v>
      </c>
      <c r="L912" s="0" t="n">
        <v>0.0006</v>
      </c>
      <c r="M912" s="0" t="n">
        <v>0</v>
      </c>
      <c r="N912" s="0" t="n">
        <v>-0.0173</v>
      </c>
      <c r="O912" s="0" t="n">
        <v>2.4127</v>
      </c>
      <c r="P912" s="0" t="n">
        <v>0.01</v>
      </c>
      <c r="Q912" s="0" t="n">
        <v>0</v>
      </c>
      <c r="R912" s="0" t="n">
        <v>0.0556</v>
      </c>
      <c r="S912" s="0" t="n">
        <v>1</v>
      </c>
      <c r="T912" s="0" t="n">
        <v>87.2037</v>
      </c>
      <c r="U912" s="0" t="n">
        <v>0</v>
      </c>
      <c r="V912" s="0" t="n">
        <v>-91.6492</v>
      </c>
      <c r="W912" s="0" t="n">
        <v>4.403</v>
      </c>
      <c r="X912" s="0" t="n">
        <v>335.4153</v>
      </c>
      <c r="Y912" s="0" t="n">
        <v>383.965</v>
      </c>
      <c r="Z912" s="0" t="n">
        <v>913.4856</v>
      </c>
      <c r="AA912" s="0" t="n">
        <v>-52.2795</v>
      </c>
      <c r="AB912" s="0" t="n">
        <v>48.6932</v>
      </c>
      <c r="AC912" s="0" t="n">
        <v>16.061</v>
      </c>
      <c r="AD912" s="0" t="n">
        <v>16.0427</v>
      </c>
      <c r="AE912" s="0" t="n">
        <v>16.8699</v>
      </c>
      <c r="AF912" s="0" t="n">
        <v>0.0022</v>
      </c>
      <c r="AG912" s="0" t="n">
        <v>0.0617</v>
      </c>
      <c r="AH912" s="0" t="n">
        <v>0</v>
      </c>
    </row>
    <row r="913" customFormat="false" ht="12.8" hidden="false" customHeight="false" outlineLevel="0" collapsed="false">
      <c r="A913" s="0" t="n">
        <v>19</v>
      </c>
      <c r="B913" s="0" t="n">
        <v>47</v>
      </c>
      <c r="C913" s="0" t="n">
        <v>58.5057</v>
      </c>
      <c r="D913" s="0" t="n">
        <v>38.9217</v>
      </c>
      <c r="E913" s="0" t="n">
        <v>0</v>
      </c>
      <c r="F913" s="0" t="n">
        <v>0</v>
      </c>
      <c r="G913" s="0" t="n">
        <v>0</v>
      </c>
      <c r="H913" s="0" t="n">
        <v>0</v>
      </c>
      <c r="I913" s="0" t="n">
        <v>0</v>
      </c>
      <c r="J913" s="0" t="n">
        <v>0</v>
      </c>
      <c r="K913" s="0" t="n">
        <v>0</v>
      </c>
      <c r="L913" s="0" t="n">
        <v>0.0006</v>
      </c>
      <c r="M913" s="0" t="n">
        <v>0</v>
      </c>
      <c r="N913" s="0" t="n">
        <v>-0.0173</v>
      </c>
      <c r="O913" s="0" t="n">
        <v>2.4127</v>
      </c>
      <c r="P913" s="0" t="n">
        <v>0.01</v>
      </c>
      <c r="Q913" s="0" t="n">
        <v>0</v>
      </c>
      <c r="R913" s="0" t="n">
        <v>0.0556</v>
      </c>
      <c r="S913" s="0" t="n">
        <v>1</v>
      </c>
      <c r="T913" s="0" t="n">
        <v>87.7323</v>
      </c>
      <c r="U913" s="0" t="n">
        <v>0</v>
      </c>
      <c r="V913" s="0" t="n">
        <v>-91.6864</v>
      </c>
      <c r="W913" s="0" t="n">
        <v>3.8643</v>
      </c>
      <c r="X913" s="0" t="n">
        <v>335.3478</v>
      </c>
      <c r="Y913" s="0" t="n">
        <v>383.867</v>
      </c>
      <c r="Z913" s="0" t="n">
        <v>910.379</v>
      </c>
      <c r="AA913" s="0" t="n">
        <v>-52.3572</v>
      </c>
      <c r="AB913" s="0" t="n">
        <v>48.6932</v>
      </c>
      <c r="AC913" s="0" t="n">
        <v>16.053</v>
      </c>
      <c r="AD913" s="0" t="n">
        <v>16.0388</v>
      </c>
      <c r="AE913" s="0" t="n">
        <v>16.7817</v>
      </c>
      <c r="AF913" s="0" t="n">
        <v>0.0022</v>
      </c>
      <c r="AG913" s="0" t="n">
        <v>0.0617</v>
      </c>
      <c r="AH913" s="0" t="n">
        <v>0</v>
      </c>
    </row>
    <row r="914" customFormat="false" ht="12.8" hidden="false" customHeight="false" outlineLevel="0" collapsed="false">
      <c r="A914" s="0" t="n">
        <v>19</v>
      </c>
      <c r="B914" s="0" t="n">
        <v>48</v>
      </c>
      <c r="C914" s="0" t="n">
        <v>58.5051</v>
      </c>
      <c r="D914" s="0" t="n">
        <v>38.9211</v>
      </c>
      <c r="E914" s="0" t="n">
        <v>0</v>
      </c>
      <c r="F914" s="0" t="n">
        <v>0</v>
      </c>
      <c r="G914" s="0" t="n">
        <v>0</v>
      </c>
      <c r="H914" s="0" t="n">
        <v>0</v>
      </c>
      <c r="I914" s="0" t="n">
        <v>0</v>
      </c>
      <c r="J914" s="0" t="n">
        <v>0</v>
      </c>
      <c r="K914" s="0" t="n">
        <v>0</v>
      </c>
      <c r="L914" s="0" t="n">
        <v>0.0006</v>
      </c>
      <c r="M914" s="0" t="n">
        <v>0</v>
      </c>
      <c r="N914" s="0" t="n">
        <v>-0.0173</v>
      </c>
      <c r="O914" s="0" t="n">
        <v>2.4127</v>
      </c>
      <c r="P914" s="0" t="n">
        <v>0.01</v>
      </c>
      <c r="Q914" s="0" t="n">
        <v>0</v>
      </c>
      <c r="R914" s="0" t="n">
        <v>0.0556</v>
      </c>
      <c r="S914" s="0" t="n">
        <v>1</v>
      </c>
      <c r="T914" s="0" t="n">
        <v>88.2164</v>
      </c>
      <c r="U914" s="0" t="n">
        <v>0</v>
      </c>
      <c r="V914" s="0" t="n">
        <v>-91.7751</v>
      </c>
      <c r="W914" s="0" t="n">
        <v>3.5881</v>
      </c>
      <c r="X914" s="0" t="n">
        <v>335.0671</v>
      </c>
      <c r="Y914" s="0" t="n">
        <v>383.6193</v>
      </c>
      <c r="Z914" s="0" t="n">
        <v>911.65</v>
      </c>
      <c r="AA914" s="0" t="n">
        <v>-52.4551</v>
      </c>
      <c r="AB914" s="0" t="n">
        <v>48.6932</v>
      </c>
      <c r="AC914" s="0" t="n">
        <v>16.023</v>
      </c>
      <c r="AD914" s="0" t="n">
        <v>16.01</v>
      </c>
      <c r="AE914" s="0" t="n">
        <v>16.7069</v>
      </c>
      <c r="AF914" s="0" t="n">
        <v>0.0022</v>
      </c>
      <c r="AG914" s="0" t="n">
        <v>0.0617</v>
      </c>
      <c r="AH914" s="0" t="n">
        <v>0</v>
      </c>
    </row>
    <row r="915" customFormat="false" ht="12.8" hidden="false" customHeight="false" outlineLevel="0" collapsed="false">
      <c r="A915" s="0" t="n">
        <v>20</v>
      </c>
      <c r="B915" s="0" t="n">
        <v>1</v>
      </c>
      <c r="C915" s="0" t="n">
        <v>58.5045</v>
      </c>
      <c r="D915" s="0" t="n">
        <v>38.9205</v>
      </c>
      <c r="E915" s="0" t="n">
        <v>0</v>
      </c>
      <c r="F915" s="0" t="n">
        <v>0</v>
      </c>
      <c r="G915" s="0" t="n">
        <v>0</v>
      </c>
      <c r="H915" s="0" t="n">
        <v>0</v>
      </c>
      <c r="I915" s="0" t="n">
        <v>0</v>
      </c>
      <c r="J915" s="0" t="n">
        <v>0</v>
      </c>
      <c r="K915" s="0" t="n">
        <v>0</v>
      </c>
      <c r="L915" s="0" t="n">
        <v>0.0006</v>
      </c>
      <c r="M915" s="0" t="n">
        <v>0</v>
      </c>
      <c r="N915" s="0" t="n">
        <v>-0.0173</v>
      </c>
      <c r="O915" s="0" t="n">
        <v>2.4127</v>
      </c>
      <c r="P915" s="0" t="n">
        <v>0.01</v>
      </c>
      <c r="Q915" s="0" t="n">
        <v>0</v>
      </c>
      <c r="R915" s="0" t="n">
        <v>0.0556</v>
      </c>
      <c r="S915" s="0" t="n">
        <v>1</v>
      </c>
      <c r="T915" s="0" t="n">
        <v>87.8375</v>
      </c>
      <c r="U915" s="0" t="n">
        <v>0</v>
      </c>
      <c r="V915" s="0" t="n">
        <v>-91.5869</v>
      </c>
      <c r="W915" s="0" t="n">
        <v>3.7339</v>
      </c>
      <c r="X915" s="0" t="n">
        <v>334.6382</v>
      </c>
      <c r="Y915" s="0" t="n">
        <v>383.2227</v>
      </c>
      <c r="Z915" s="0" t="n">
        <v>914.7286</v>
      </c>
      <c r="AA915" s="0" t="n">
        <v>-52.2988</v>
      </c>
      <c r="AB915" s="0" t="n">
        <v>48.6932</v>
      </c>
      <c r="AC915" s="0" t="n">
        <v>15.916</v>
      </c>
      <c r="AD915" s="0" t="n">
        <v>15.9039</v>
      </c>
      <c r="AE915" s="0" t="n">
        <v>16.6237</v>
      </c>
      <c r="AF915" s="0" t="n">
        <v>0.0022</v>
      </c>
      <c r="AG915" s="0" t="n">
        <v>0.0617</v>
      </c>
      <c r="AH915" s="0" t="n">
        <v>0</v>
      </c>
    </row>
    <row r="916" customFormat="false" ht="12.8" hidden="false" customHeight="false" outlineLevel="0" collapsed="false">
      <c r="A916" s="0" t="n">
        <v>20</v>
      </c>
      <c r="B916" s="0" t="n">
        <v>2</v>
      </c>
      <c r="C916" s="0" t="n">
        <v>58.504</v>
      </c>
      <c r="D916" s="0" t="n">
        <v>38.92</v>
      </c>
      <c r="E916" s="0" t="n">
        <v>0</v>
      </c>
      <c r="F916" s="0" t="n">
        <v>0</v>
      </c>
      <c r="G916" s="0" t="n">
        <v>0</v>
      </c>
      <c r="H916" s="0" t="n">
        <v>0</v>
      </c>
      <c r="I916" s="0" t="n">
        <v>0</v>
      </c>
      <c r="J916" s="0" t="n">
        <v>0</v>
      </c>
      <c r="K916" s="0" t="n">
        <v>0</v>
      </c>
      <c r="L916" s="0" t="n">
        <v>0.0006</v>
      </c>
      <c r="M916" s="0" t="n">
        <v>0</v>
      </c>
      <c r="N916" s="0" t="n">
        <v>-0.0173</v>
      </c>
      <c r="O916" s="0" t="n">
        <v>2.4127</v>
      </c>
      <c r="P916" s="0" t="n">
        <v>0.01</v>
      </c>
      <c r="Q916" s="0" t="n">
        <v>0</v>
      </c>
      <c r="R916" s="0" t="n">
        <v>0.0556</v>
      </c>
      <c r="S916" s="0" t="n">
        <v>1</v>
      </c>
      <c r="T916" s="0" t="n">
        <v>87.5016</v>
      </c>
      <c r="U916" s="0" t="n">
        <v>0</v>
      </c>
      <c r="V916" s="0" t="n">
        <v>-91.4533</v>
      </c>
      <c r="W916" s="0" t="n">
        <v>3.8907</v>
      </c>
      <c r="X916" s="0" t="n">
        <v>334.0797</v>
      </c>
      <c r="Y916" s="0" t="n">
        <v>382.7108</v>
      </c>
      <c r="Z916" s="0" t="n">
        <v>913.8548</v>
      </c>
      <c r="AA916" s="0" t="n">
        <v>-52.2025</v>
      </c>
      <c r="AB916" s="0" t="n">
        <v>48.6932</v>
      </c>
      <c r="AC916" s="0" t="n">
        <v>15.804</v>
      </c>
      <c r="AD916" s="0" t="n">
        <v>15.7869</v>
      </c>
      <c r="AE916" s="0" t="n">
        <v>16.534</v>
      </c>
      <c r="AF916" s="0" t="n">
        <v>0.0022</v>
      </c>
      <c r="AG916" s="0" t="n">
        <v>0.0617</v>
      </c>
      <c r="AH916" s="0" t="n">
        <v>0</v>
      </c>
    </row>
    <row r="917" customFormat="false" ht="12.8" hidden="false" customHeight="false" outlineLevel="0" collapsed="false">
      <c r="A917" s="0" t="n">
        <v>20</v>
      </c>
      <c r="B917" s="0" t="n">
        <v>3</v>
      </c>
      <c r="C917" s="0" t="n">
        <v>58.5034</v>
      </c>
      <c r="D917" s="0" t="n">
        <v>38.9194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0</v>
      </c>
      <c r="L917" s="0" t="n">
        <v>0.0006</v>
      </c>
      <c r="M917" s="0" t="n">
        <v>0</v>
      </c>
      <c r="N917" s="0" t="n">
        <v>-0.0173</v>
      </c>
      <c r="O917" s="0" t="n">
        <v>2.4127</v>
      </c>
      <c r="P917" s="0" t="n">
        <v>0.01</v>
      </c>
      <c r="Q917" s="0" t="n">
        <v>0</v>
      </c>
      <c r="R917" s="0" t="n">
        <v>0.0556</v>
      </c>
      <c r="S917" s="0" t="n">
        <v>1</v>
      </c>
      <c r="T917" s="0" t="n">
        <v>87.6922</v>
      </c>
      <c r="U917" s="0" t="n">
        <v>0</v>
      </c>
      <c r="V917" s="0" t="n">
        <v>-91.4012</v>
      </c>
      <c r="W917" s="0" t="n">
        <v>3.721</v>
      </c>
      <c r="X917" s="0" t="n">
        <v>333.8163</v>
      </c>
      <c r="Y917" s="0" t="n">
        <v>382.438</v>
      </c>
      <c r="Z917" s="0" t="n">
        <v>909.498</v>
      </c>
      <c r="AA917" s="0" t="n">
        <v>-52.1992</v>
      </c>
      <c r="AB917" s="0" t="n">
        <v>48.6932</v>
      </c>
      <c r="AC917" s="0" t="n">
        <v>15.752</v>
      </c>
      <c r="AD917" s="0" t="n">
        <v>15.7338</v>
      </c>
      <c r="AE917" s="0" t="n">
        <v>16.4554</v>
      </c>
      <c r="AF917" s="0" t="n">
        <v>0.0022</v>
      </c>
      <c r="AG917" s="0" t="n">
        <v>0.0616</v>
      </c>
      <c r="AH917" s="0" t="n">
        <v>0</v>
      </c>
    </row>
    <row r="918" customFormat="false" ht="12.8" hidden="false" customHeight="false" outlineLevel="0" collapsed="false">
      <c r="A918" s="0" t="n">
        <v>20</v>
      </c>
      <c r="B918" s="0" t="n">
        <v>4</v>
      </c>
      <c r="C918" s="0" t="n">
        <v>58.5028</v>
      </c>
      <c r="D918" s="0" t="n">
        <v>38.9188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0.0006</v>
      </c>
      <c r="M918" s="0" t="n">
        <v>0</v>
      </c>
      <c r="N918" s="0" t="n">
        <v>-0.0173</v>
      </c>
      <c r="O918" s="0" t="n">
        <v>2.4127</v>
      </c>
      <c r="P918" s="0" t="n">
        <v>0.01</v>
      </c>
      <c r="Q918" s="0" t="n">
        <v>0</v>
      </c>
      <c r="R918" s="0" t="n">
        <v>0.0556</v>
      </c>
      <c r="S918" s="0" t="n">
        <v>1</v>
      </c>
      <c r="T918" s="0" t="n">
        <v>87.8593</v>
      </c>
      <c r="U918" s="0" t="n">
        <v>0</v>
      </c>
      <c r="V918" s="0" t="n">
        <v>-91.4254</v>
      </c>
      <c r="W918" s="0" t="n">
        <v>3.6008</v>
      </c>
      <c r="X918" s="0" t="n">
        <v>333.4654</v>
      </c>
      <c r="Y918" s="0" t="n">
        <v>382.0329</v>
      </c>
      <c r="Z918" s="0" t="n">
        <v>908.485</v>
      </c>
      <c r="AA918" s="0" t="n">
        <v>-52.3303</v>
      </c>
      <c r="AB918" s="0" t="n">
        <v>48.6932</v>
      </c>
      <c r="AC918" s="0" t="n">
        <v>15.696</v>
      </c>
      <c r="AD918" s="0" t="n">
        <v>15.681</v>
      </c>
      <c r="AE918" s="0" t="n">
        <v>16.3835</v>
      </c>
      <c r="AF918" s="0" t="n">
        <v>0.0022</v>
      </c>
      <c r="AG918" s="0" t="n">
        <v>0.0616</v>
      </c>
      <c r="AH918" s="0" t="n">
        <v>0</v>
      </c>
    </row>
    <row r="919" customFormat="false" ht="12.8" hidden="false" customHeight="false" outlineLevel="0" collapsed="false">
      <c r="A919" s="0" t="n">
        <v>20</v>
      </c>
      <c r="B919" s="0" t="n">
        <v>5</v>
      </c>
      <c r="C919" s="0" t="n">
        <v>58.5023</v>
      </c>
      <c r="D919" s="0" t="n">
        <v>38.9183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  <c r="K919" s="0" t="n">
        <v>0</v>
      </c>
      <c r="L919" s="0" t="n">
        <v>0.0006</v>
      </c>
      <c r="M919" s="0" t="n">
        <v>0</v>
      </c>
      <c r="N919" s="0" t="n">
        <v>-0.0173</v>
      </c>
      <c r="O919" s="0" t="n">
        <v>2.4127</v>
      </c>
      <c r="P919" s="0" t="n">
        <v>0.01</v>
      </c>
      <c r="Q919" s="0" t="n">
        <v>0</v>
      </c>
      <c r="R919" s="0" t="n">
        <v>0.0556</v>
      </c>
      <c r="S919" s="0" t="n">
        <v>1</v>
      </c>
      <c r="T919" s="0" t="n">
        <v>87.7742</v>
      </c>
      <c r="U919" s="0" t="n">
        <v>0</v>
      </c>
      <c r="V919" s="0" t="n">
        <v>-91.6059</v>
      </c>
      <c r="W919" s="0" t="n">
        <v>3.7956</v>
      </c>
      <c r="X919" s="0" t="n">
        <v>332.5583</v>
      </c>
      <c r="Y919" s="0" t="n">
        <v>381.1035</v>
      </c>
      <c r="Z919" s="0" t="n">
        <v>909.9145</v>
      </c>
      <c r="AA919" s="0" t="n">
        <v>-52.6692</v>
      </c>
      <c r="AB919" s="0" t="n">
        <v>48.6932</v>
      </c>
      <c r="AC919" s="0" t="n">
        <v>15.587</v>
      </c>
      <c r="AD919" s="0" t="n">
        <v>15.5672</v>
      </c>
      <c r="AE919" s="0" t="n">
        <v>16.3022</v>
      </c>
      <c r="AF919" s="0" t="n">
        <v>0.0022</v>
      </c>
      <c r="AG919" s="0" t="n">
        <v>0.0616</v>
      </c>
      <c r="AH919" s="0" t="n">
        <v>0</v>
      </c>
    </row>
    <row r="920" customFormat="false" ht="12.8" hidden="false" customHeight="false" outlineLevel="0" collapsed="false">
      <c r="A920" s="0" t="n">
        <v>20</v>
      </c>
      <c r="B920" s="0" t="n">
        <v>6</v>
      </c>
      <c r="C920" s="0" t="n">
        <v>58.5017</v>
      </c>
      <c r="D920" s="0" t="n">
        <v>38.9177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  <c r="L920" s="0" t="n">
        <v>0.0006</v>
      </c>
      <c r="M920" s="0" t="n">
        <v>0</v>
      </c>
      <c r="N920" s="0" t="n">
        <v>-0.0173</v>
      </c>
      <c r="O920" s="0" t="n">
        <v>2.4127</v>
      </c>
      <c r="P920" s="0" t="n">
        <v>0.01</v>
      </c>
      <c r="Q920" s="0" t="n">
        <v>0</v>
      </c>
      <c r="R920" s="0" t="n">
        <v>0.0556</v>
      </c>
      <c r="S920" s="0" t="n">
        <v>1</v>
      </c>
      <c r="T920" s="0" t="n">
        <v>87.4834</v>
      </c>
      <c r="U920" s="0" t="n">
        <v>0</v>
      </c>
      <c r="V920" s="0" t="n">
        <v>-91.4671</v>
      </c>
      <c r="W920" s="0" t="n">
        <v>4.0023</v>
      </c>
      <c r="X920" s="0" t="n">
        <v>331.955</v>
      </c>
      <c r="Y920" s="0" t="n">
        <v>380.4628</v>
      </c>
      <c r="Z920" s="0" t="n">
        <v>908.7027</v>
      </c>
      <c r="AA920" s="0" t="n">
        <v>-52.6583</v>
      </c>
      <c r="AB920" s="0" t="n">
        <v>48.6932</v>
      </c>
      <c r="AC920" s="0" t="n">
        <v>15.458</v>
      </c>
      <c r="AD920" s="0" t="n">
        <v>15.4414</v>
      </c>
      <c r="AE920" s="0" t="n">
        <v>16.213</v>
      </c>
      <c r="AF920" s="0" t="n">
        <v>0.0022</v>
      </c>
      <c r="AG920" s="0" t="n">
        <v>0.0616</v>
      </c>
      <c r="AH920" s="0" t="n">
        <v>0</v>
      </c>
    </row>
    <row r="921" customFormat="false" ht="12.8" hidden="false" customHeight="false" outlineLevel="0" collapsed="false">
      <c r="A921" s="0" t="n">
        <v>20</v>
      </c>
      <c r="B921" s="0" t="n">
        <v>7</v>
      </c>
      <c r="C921" s="0" t="n">
        <v>58.5011</v>
      </c>
      <c r="D921" s="0" t="n">
        <v>38.9171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v>0</v>
      </c>
      <c r="L921" s="0" t="n">
        <v>0.0006</v>
      </c>
      <c r="M921" s="0" t="n">
        <v>0</v>
      </c>
      <c r="N921" s="0" t="n">
        <v>-0.0173</v>
      </c>
      <c r="O921" s="0" t="n">
        <v>2.4127</v>
      </c>
      <c r="P921" s="0" t="n">
        <v>0.01</v>
      </c>
      <c r="Q921" s="0" t="n">
        <v>0</v>
      </c>
      <c r="R921" s="0" t="n">
        <v>0.0556</v>
      </c>
      <c r="S921" s="0" t="n">
        <v>1</v>
      </c>
      <c r="T921" s="0" t="n">
        <v>87.6381</v>
      </c>
      <c r="U921" s="0" t="n">
        <v>0</v>
      </c>
      <c r="V921" s="0" t="n">
        <v>-91.3257</v>
      </c>
      <c r="W921" s="0" t="n">
        <v>3.6286</v>
      </c>
      <c r="X921" s="0" t="n">
        <v>332.0677</v>
      </c>
      <c r="Y921" s="0" t="n">
        <v>380.6051</v>
      </c>
      <c r="Z921" s="0" t="n">
        <v>902.4855</v>
      </c>
      <c r="AA921" s="0" t="n">
        <v>-52.4704</v>
      </c>
      <c r="AB921" s="0" t="n">
        <v>48.6932</v>
      </c>
      <c r="AC921" s="0" t="n">
        <v>15.447</v>
      </c>
      <c r="AD921" s="0" t="n">
        <v>15.4326</v>
      </c>
      <c r="AE921" s="0" t="n">
        <v>16.1457</v>
      </c>
      <c r="AF921" s="0" t="n">
        <v>0.0022</v>
      </c>
      <c r="AG921" s="0" t="n">
        <v>0.0616</v>
      </c>
      <c r="AH921" s="0" t="n">
        <v>0</v>
      </c>
    </row>
    <row r="922" customFormat="false" ht="12.8" hidden="false" customHeight="false" outlineLevel="0" collapsed="false">
      <c r="A922" s="0" t="n">
        <v>20</v>
      </c>
      <c r="B922" s="0" t="n">
        <v>8</v>
      </c>
      <c r="C922" s="0" t="n">
        <v>58.5006</v>
      </c>
      <c r="D922" s="0" t="n">
        <v>38.9166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0.0006</v>
      </c>
      <c r="M922" s="0" t="n">
        <v>0</v>
      </c>
      <c r="N922" s="0" t="n">
        <v>-0.0173</v>
      </c>
      <c r="O922" s="0" t="n">
        <v>2.4127</v>
      </c>
      <c r="P922" s="0" t="n">
        <v>0.01</v>
      </c>
      <c r="Q922" s="0" t="n">
        <v>0</v>
      </c>
      <c r="R922" s="0" t="n">
        <v>0.0556</v>
      </c>
      <c r="S922" s="0" t="n">
        <v>1</v>
      </c>
      <c r="T922" s="0" t="n">
        <v>87.892</v>
      </c>
      <c r="U922" s="0" t="n">
        <v>0</v>
      </c>
      <c r="V922" s="0" t="n">
        <v>-91.3226</v>
      </c>
      <c r="W922" s="0" t="n">
        <v>3.3641</v>
      </c>
      <c r="X922" s="0" t="n">
        <v>332.0076</v>
      </c>
      <c r="Y922" s="0" t="n">
        <v>380.5227</v>
      </c>
      <c r="Z922" s="0" t="n">
        <v>902.1673</v>
      </c>
      <c r="AA922" s="0" t="n">
        <v>-52.4987</v>
      </c>
      <c r="AB922" s="0" t="n">
        <v>48.6932</v>
      </c>
      <c r="AC922" s="0" t="n">
        <v>15.439</v>
      </c>
      <c r="AD922" s="0" t="n">
        <v>15.4222</v>
      </c>
      <c r="AE922" s="0" t="n">
        <v>16.0907</v>
      </c>
      <c r="AF922" s="0" t="n">
        <v>0.0022</v>
      </c>
      <c r="AG922" s="0" t="n">
        <v>0.0616</v>
      </c>
      <c r="AH922" s="0" t="n">
        <v>0</v>
      </c>
    </row>
    <row r="923" customFormat="false" ht="12.8" hidden="false" customHeight="false" outlineLevel="0" collapsed="false">
      <c r="A923" s="0" t="n">
        <v>20</v>
      </c>
      <c r="B923" s="0" t="n">
        <v>9</v>
      </c>
      <c r="C923" s="0" t="n">
        <v>58.5</v>
      </c>
      <c r="D923" s="0" t="n">
        <v>38.916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v>0</v>
      </c>
      <c r="L923" s="0" t="n">
        <v>0.0006</v>
      </c>
      <c r="M923" s="0" t="n">
        <v>0</v>
      </c>
      <c r="N923" s="0" t="n">
        <v>-0.0173</v>
      </c>
      <c r="O923" s="0" t="n">
        <v>2.4127</v>
      </c>
      <c r="P923" s="0" t="n">
        <v>0.01</v>
      </c>
      <c r="Q923" s="0" t="n">
        <v>0</v>
      </c>
      <c r="R923" s="0" t="n">
        <v>0.0556</v>
      </c>
      <c r="S923" s="0" t="n">
        <v>1</v>
      </c>
      <c r="T923" s="0" t="n">
        <v>88.6813</v>
      </c>
      <c r="U923" s="0" t="n">
        <v>0</v>
      </c>
      <c r="V923" s="0" t="n">
        <v>-91.4403</v>
      </c>
      <c r="W923" s="0" t="n">
        <v>2.7155</v>
      </c>
      <c r="X923" s="0" t="n">
        <v>332.3841</v>
      </c>
      <c r="Y923" s="0" t="n">
        <v>380.7445</v>
      </c>
      <c r="Z923" s="0" t="n">
        <v>896.95</v>
      </c>
      <c r="AA923" s="0" t="n">
        <v>-52.7145</v>
      </c>
      <c r="AB923" s="0" t="n">
        <v>48.6932</v>
      </c>
      <c r="AC923" s="0" t="n">
        <v>15.524</v>
      </c>
      <c r="AD923" s="0" t="n">
        <v>15.5067</v>
      </c>
      <c r="AE923" s="0" t="n">
        <v>16.0651</v>
      </c>
      <c r="AF923" s="0" t="n">
        <v>0.0022</v>
      </c>
      <c r="AG923" s="0" t="n">
        <v>0.0616</v>
      </c>
      <c r="AH923" s="0" t="n">
        <v>0</v>
      </c>
    </row>
    <row r="924" customFormat="false" ht="12.8" hidden="false" customHeight="false" outlineLevel="0" collapsed="false">
      <c r="A924" s="0" t="n">
        <v>20</v>
      </c>
      <c r="B924" s="0" t="n">
        <v>10</v>
      </c>
      <c r="C924" s="0" t="n">
        <v>58.4994</v>
      </c>
      <c r="D924" s="0" t="n">
        <v>38.9154</v>
      </c>
      <c r="E924" s="0" t="n">
        <v>0</v>
      </c>
      <c r="F924" s="0" t="n">
        <v>0</v>
      </c>
      <c r="G924" s="0" t="n">
        <v>0</v>
      </c>
      <c r="H924" s="0" t="n">
        <v>0</v>
      </c>
      <c r="I924" s="0" t="n">
        <v>0</v>
      </c>
      <c r="J924" s="0" t="n">
        <v>0</v>
      </c>
      <c r="K924" s="0" t="n">
        <v>0</v>
      </c>
      <c r="L924" s="0" t="n">
        <v>0.0006</v>
      </c>
      <c r="M924" s="0" t="n">
        <v>0</v>
      </c>
      <c r="N924" s="0" t="n">
        <v>-0.0173</v>
      </c>
      <c r="O924" s="0" t="n">
        <v>2.4127</v>
      </c>
      <c r="P924" s="0" t="n">
        <v>0.01</v>
      </c>
      <c r="Q924" s="0" t="n">
        <v>0</v>
      </c>
      <c r="R924" s="0" t="n">
        <v>0.0556</v>
      </c>
      <c r="S924" s="0" t="n">
        <v>1</v>
      </c>
      <c r="T924" s="0" t="n">
        <v>89.0443</v>
      </c>
      <c r="U924" s="0" t="n">
        <v>0</v>
      </c>
      <c r="V924" s="0" t="n">
        <v>-91.4126</v>
      </c>
      <c r="W924" s="0" t="n">
        <v>2.4136</v>
      </c>
      <c r="X924" s="0" t="n">
        <v>332.6568</v>
      </c>
      <c r="Y924" s="0" t="n">
        <v>380.8768</v>
      </c>
      <c r="Z924" s="0" t="n">
        <v>898.9315</v>
      </c>
      <c r="AA924" s="0" t="n">
        <v>-52.7863</v>
      </c>
      <c r="AB924" s="0" t="n">
        <v>48.6932</v>
      </c>
      <c r="AC924" s="0" t="n">
        <v>15.563</v>
      </c>
      <c r="AD924" s="0" t="n">
        <v>15.5461</v>
      </c>
      <c r="AE924" s="0" t="n">
        <v>16.0475</v>
      </c>
      <c r="AF924" s="0" t="n">
        <v>0.0022</v>
      </c>
      <c r="AG924" s="0" t="n">
        <v>0.0616</v>
      </c>
      <c r="AH924" s="0" t="n">
        <v>0</v>
      </c>
    </row>
    <row r="925" customFormat="false" ht="12.8" hidden="false" customHeight="false" outlineLevel="0" collapsed="false">
      <c r="A925" s="0" t="n">
        <v>20</v>
      </c>
      <c r="B925" s="0" t="n">
        <v>11</v>
      </c>
      <c r="C925" s="0" t="n">
        <v>58.4989</v>
      </c>
      <c r="D925" s="0" t="n">
        <v>38.9149</v>
      </c>
      <c r="E925" s="0" t="n">
        <v>0</v>
      </c>
      <c r="F925" s="0" t="n">
        <v>0</v>
      </c>
      <c r="G925" s="0" t="n">
        <v>0</v>
      </c>
      <c r="H925" s="0" t="n">
        <v>0</v>
      </c>
      <c r="I925" s="0" t="n">
        <v>0</v>
      </c>
      <c r="J925" s="0" t="n">
        <v>0</v>
      </c>
      <c r="K925" s="0" t="n">
        <v>0</v>
      </c>
      <c r="L925" s="0" t="n">
        <v>0.0006</v>
      </c>
      <c r="M925" s="0" t="n">
        <v>0</v>
      </c>
      <c r="N925" s="0" t="n">
        <v>-0.0173</v>
      </c>
      <c r="O925" s="0" t="n">
        <v>2.4127</v>
      </c>
      <c r="P925" s="0" t="n">
        <v>0.01</v>
      </c>
      <c r="Q925" s="0" t="n">
        <v>0</v>
      </c>
      <c r="R925" s="0" t="n">
        <v>0.0556</v>
      </c>
      <c r="S925" s="0" t="n">
        <v>1</v>
      </c>
      <c r="T925" s="0" t="n">
        <v>89.2944</v>
      </c>
      <c r="U925" s="0" t="n">
        <v>0</v>
      </c>
      <c r="V925" s="0" t="n">
        <v>-91.4091</v>
      </c>
      <c r="W925" s="0" t="n">
        <v>2.1127</v>
      </c>
      <c r="X925" s="0" t="n">
        <v>332.9484</v>
      </c>
      <c r="Y925" s="0" t="n">
        <v>381.2121</v>
      </c>
      <c r="Z925" s="0" t="n">
        <v>899.3534</v>
      </c>
      <c r="AA925" s="0" t="n">
        <v>-52.6953</v>
      </c>
      <c r="AB925" s="0" t="n">
        <v>48.6932</v>
      </c>
      <c r="AC925" s="0" t="n">
        <v>15.613</v>
      </c>
      <c r="AD925" s="0" t="n">
        <v>15.5932</v>
      </c>
      <c r="AE925" s="0" t="n">
        <v>16.038</v>
      </c>
      <c r="AF925" s="0" t="n">
        <v>0.0022</v>
      </c>
      <c r="AG925" s="0" t="n">
        <v>0.0616</v>
      </c>
      <c r="AH925" s="0" t="n">
        <v>0</v>
      </c>
    </row>
    <row r="926" customFormat="false" ht="12.8" hidden="false" customHeight="false" outlineLevel="0" collapsed="false">
      <c r="A926" s="0" t="n">
        <v>20</v>
      </c>
      <c r="B926" s="0" t="n">
        <v>12</v>
      </c>
      <c r="C926" s="0" t="n">
        <v>58.4983</v>
      </c>
      <c r="D926" s="0" t="n">
        <v>38.9143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  <c r="K926" s="0" t="n">
        <v>0</v>
      </c>
      <c r="L926" s="0" t="n">
        <v>0.0006</v>
      </c>
      <c r="M926" s="0" t="n">
        <v>0</v>
      </c>
      <c r="N926" s="0" t="n">
        <v>-0.0173</v>
      </c>
      <c r="O926" s="0" t="n">
        <v>2.4127</v>
      </c>
      <c r="P926" s="0" t="n">
        <v>0.01</v>
      </c>
      <c r="Q926" s="0" t="n">
        <v>0</v>
      </c>
      <c r="R926" s="0" t="n">
        <v>0.0556</v>
      </c>
      <c r="S926" s="0" t="n">
        <v>1</v>
      </c>
      <c r="T926" s="0" t="n">
        <v>89.5981</v>
      </c>
      <c r="U926" s="0" t="n">
        <v>0</v>
      </c>
      <c r="V926" s="0" t="n">
        <v>-91.4355</v>
      </c>
      <c r="W926" s="0" t="n">
        <v>1.8265</v>
      </c>
      <c r="X926" s="0" t="n">
        <v>333.2347</v>
      </c>
      <c r="Y926" s="0" t="n">
        <v>381.7298</v>
      </c>
      <c r="Z926" s="0" t="n">
        <v>901.5941</v>
      </c>
      <c r="AA926" s="0" t="n">
        <v>-52.4474</v>
      </c>
      <c r="AB926" s="0" t="n">
        <v>48.6932</v>
      </c>
      <c r="AC926" s="0" t="n">
        <v>15.663</v>
      </c>
      <c r="AD926" s="0" t="n">
        <v>15.6452</v>
      </c>
      <c r="AE926" s="0" t="n">
        <v>16.0355</v>
      </c>
      <c r="AF926" s="0" t="n">
        <v>0.0022</v>
      </c>
      <c r="AG926" s="0" t="n">
        <v>0.0616</v>
      </c>
      <c r="AH926" s="0" t="n">
        <v>0</v>
      </c>
    </row>
    <row r="927" customFormat="false" ht="12.8" hidden="false" customHeight="false" outlineLevel="0" collapsed="false">
      <c r="A927" s="0" t="n">
        <v>20</v>
      </c>
      <c r="B927" s="0" t="n">
        <v>13</v>
      </c>
      <c r="C927" s="0" t="n">
        <v>58.4977</v>
      </c>
      <c r="D927" s="0" t="n">
        <v>38.9137</v>
      </c>
      <c r="E927" s="0" t="n">
        <v>0</v>
      </c>
      <c r="F927" s="0" t="n">
        <v>0</v>
      </c>
      <c r="G927" s="0" t="n">
        <v>0</v>
      </c>
      <c r="H927" s="0" t="n">
        <v>0</v>
      </c>
      <c r="I927" s="0" t="n">
        <v>0</v>
      </c>
      <c r="J927" s="0" t="n">
        <v>0</v>
      </c>
      <c r="K927" s="0" t="n">
        <v>0</v>
      </c>
      <c r="L927" s="0" t="n">
        <v>0.0006</v>
      </c>
      <c r="M927" s="0" t="n">
        <v>0</v>
      </c>
      <c r="N927" s="0" t="n">
        <v>-0.0173</v>
      </c>
      <c r="O927" s="0" t="n">
        <v>2.4127</v>
      </c>
      <c r="P927" s="0" t="n">
        <v>0.01</v>
      </c>
      <c r="Q927" s="0" t="n">
        <v>0</v>
      </c>
      <c r="R927" s="0" t="n">
        <v>0.0556</v>
      </c>
      <c r="S927" s="0" t="n">
        <v>1</v>
      </c>
      <c r="T927" s="0" t="n">
        <v>89.6126</v>
      </c>
      <c r="U927" s="0" t="n">
        <v>0</v>
      </c>
      <c r="V927" s="0" t="n">
        <v>-91.1298</v>
      </c>
      <c r="W927" s="0" t="n">
        <v>1.4921</v>
      </c>
      <c r="X927" s="0" t="n">
        <v>334.0186</v>
      </c>
      <c r="Y927" s="0" t="n">
        <v>382.4185</v>
      </c>
      <c r="Z927" s="0" t="n">
        <v>901.0165</v>
      </c>
      <c r="AA927" s="0" t="n">
        <v>-52.1194</v>
      </c>
      <c r="AB927" s="0" t="n">
        <v>48.6932</v>
      </c>
      <c r="AC927" s="0" t="n">
        <v>15.729</v>
      </c>
      <c r="AD927" s="0" t="n">
        <v>15.7146</v>
      </c>
      <c r="AE927" s="0" t="n">
        <v>16.0423</v>
      </c>
      <c r="AF927" s="0" t="n">
        <v>0.0022</v>
      </c>
      <c r="AG927" s="0" t="n">
        <v>0.0616</v>
      </c>
      <c r="AH927" s="0" t="n">
        <v>0</v>
      </c>
    </row>
    <row r="928" customFormat="false" ht="12.8" hidden="false" customHeight="false" outlineLevel="0" collapsed="false">
      <c r="A928" s="0" t="n">
        <v>20</v>
      </c>
      <c r="B928" s="0" t="n">
        <v>14</v>
      </c>
      <c r="C928" s="0" t="n">
        <v>58.4972</v>
      </c>
      <c r="D928" s="0" t="n">
        <v>38.9132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0</v>
      </c>
      <c r="J928" s="0" t="n">
        <v>1.9438</v>
      </c>
      <c r="K928" s="0" t="n">
        <v>0</v>
      </c>
      <c r="L928" s="0" t="n">
        <v>0.0006</v>
      </c>
      <c r="M928" s="0" t="n">
        <v>0</v>
      </c>
      <c r="N928" s="0" t="n">
        <v>-0.0173</v>
      </c>
      <c r="O928" s="0" t="n">
        <v>2.4084</v>
      </c>
      <c r="P928" s="0" t="n">
        <v>0.01</v>
      </c>
      <c r="Q928" s="0" t="n">
        <v>0</v>
      </c>
      <c r="R928" s="0" t="n">
        <v>0.0556</v>
      </c>
      <c r="S928" s="0" t="n">
        <v>1</v>
      </c>
      <c r="T928" s="0" t="n">
        <v>122.4629</v>
      </c>
      <c r="U928" s="0" t="n">
        <v>0</v>
      </c>
      <c r="V928" s="0" t="n">
        <v>-123.7675</v>
      </c>
      <c r="W928" s="0" t="n">
        <v>1.3009</v>
      </c>
      <c r="X928" s="0" t="n">
        <v>295.9141</v>
      </c>
      <c r="Y928" s="0" t="n">
        <v>390.1321</v>
      </c>
      <c r="Z928" s="0" t="n">
        <v>1004.1212</v>
      </c>
      <c r="AA928" s="0" t="n">
        <v>12.7921</v>
      </c>
      <c r="AB928" s="0" t="n">
        <v>48.6932</v>
      </c>
      <c r="AC928" s="0" t="n">
        <v>15.794</v>
      </c>
      <c r="AD928" s="0" t="n">
        <v>15.7625</v>
      </c>
      <c r="AE928" s="0" t="n">
        <v>16.0508</v>
      </c>
      <c r="AF928" s="0" t="n">
        <v>0.0022</v>
      </c>
      <c r="AG928" s="0" t="n">
        <v>0.0616</v>
      </c>
      <c r="AH928" s="0" t="n">
        <v>20.9214</v>
      </c>
    </row>
    <row r="929" customFormat="false" ht="12.8" hidden="false" customHeight="false" outlineLevel="0" collapsed="false">
      <c r="A929" s="0" t="n">
        <v>20</v>
      </c>
      <c r="B929" s="0" t="n">
        <v>15</v>
      </c>
      <c r="C929" s="0" t="n">
        <v>58.4966</v>
      </c>
      <c r="D929" s="0" t="n">
        <v>38.9126</v>
      </c>
      <c r="E929" s="0" t="n">
        <v>0</v>
      </c>
      <c r="F929" s="0" t="n">
        <v>0</v>
      </c>
      <c r="G929" s="0" t="n">
        <v>0</v>
      </c>
      <c r="H929" s="0" t="n">
        <v>0</v>
      </c>
      <c r="I929" s="0" t="n">
        <v>0</v>
      </c>
      <c r="J929" s="0" t="n">
        <v>2.3237</v>
      </c>
      <c r="K929" s="0" t="n">
        <v>0</v>
      </c>
      <c r="L929" s="0" t="n">
        <v>0.0006</v>
      </c>
      <c r="M929" s="0" t="n">
        <v>0</v>
      </c>
      <c r="N929" s="0" t="n">
        <v>-0.0173</v>
      </c>
      <c r="O929" s="0" t="n">
        <v>2.4083</v>
      </c>
      <c r="P929" s="0" t="n">
        <v>0.01</v>
      </c>
      <c r="Q929" s="0" t="n">
        <v>0</v>
      </c>
      <c r="R929" s="0" t="n">
        <v>0.0556</v>
      </c>
      <c r="S929" s="0" t="n">
        <v>1</v>
      </c>
      <c r="T929" s="0" t="n">
        <v>464.8716</v>
      </c>
      <c r="U929" s="0" t="n">
        <v>0</v>
      </c>
      <c r="V929" s="0" t="n">
        <v>-466.6286</v>
      </c>
      <c r="W929" s="0" t="n">
        <v>1.7295</v>
      </c>
      <c r="X929" s="0" t="n">
        <v>-107.963</v>
      </c>
      <c r="Y929" s="0" t="n">
        <v>421.1502</v>
      </c>
      <c r="Z929" s="0" t="n">
        <v>1433.3369</v>
      </c>
      <c r="AA929" s="0" t="n">
        <v>35.8117</v>
      </c>
      <c r="AB929" s="0" t="n">
        <v>48.6932</v>
      </c>
      <c r="AC929" s="0" t="n">
        <v>15.775</v>
      </c>
      <c r="AD929" s="0" t="n">
        <v>15.6789</v>
      </c>
      <c r="AE929" s="0" t="n">
        <v>16.0316</v>
      </c>
      <c r="AF929" s="0" t="n">
        <v>0.0022</v>
      </c>
      <c r="AG929" s="0" t="n">
        <v>0.0616</v>
      </c>
      <c r="AH929" s="0" t="n">
        <v>20.9214</v>
      </c>
    </row>
    <row r="930" customFormat="false" ht="12.8" hidden="false" customHeight="false" outlineLevel="0" collapsed="false">
      <c r="A930" s="0" t="n">
        <v>20</v>
      </c>
      <c r="B930" s="0" t="n">
        <v>16</v>
      </c>
      <c r="C930" s="0" t="n">
        <v>58.496</v>
      </c>
      <c r="D930" s="0" t="n">
        <v>38.912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2.5054</v>
      </c>
      <c r="K930" s="0" t="n">
        <v>0</v>
      </c>
      <c r="L930" s="0" t="n">
        <v>0.0006</v>
      </c>
      <c r="M930" s="0" t="n">
        <v>0</v>
      </c>
      <c r="N930" s="0" t="n">
        <v>-0.0173</v>
      </c>
      <c r="O930" s="0" t="n">
        <v>2.4081</v>
      </c>
      <c r="P930" s="0" t="n">
        <v>0.01</v>
      </c>
      <c r="Q930" s="0" t="n">
        <v>0</v>
      </c>
      <c r="R930" s="0" t="n">
        <v>0.0556</v>
      </c>
      <c r="S930" s="0" t="n">
        <v>1</v>
      </c>
      <c r="T930" s="0" t="n">
        <v>780.637</v>
      </c>
      <c r="U930" s="0" t="n">
        <v>0</v>
      </c>
      <c r="V930" s="0" t="n">
        <v>-782.7308</v>
      </c>
      <c r="W930" s="0" t="n">
        <v>2.0611</v>
      </c>
      <c r="X930" s="0" t="n">
        <v>-480.4006</v>
      </c>
      <c r="Y930" s="0" t="n">
        <v>450.0227</v>
      </c>
      <c r="Z930" s="0" t="n">
        <v>1823.4246</v>
      </c>
      <c r="AA930" s="0" t="n">
        <v>57.3763</v>
      </c>
      <c r="AB930" s="0" t="n">
        <v>48.6932</v>
      </c>
      <c r="AC930" s="0" t="n">
        <v>15.764</v>
      </c>
      <c r="AD930" s="0" t="n">
        <v>15.5883</v>
      </c>
      <c r="AE930" s="0" t="n">
        <v>15.9952</v>
      </c>
      <c r="AF930" s="0" t="n">
        <v>0.0022</v>
      </c>
      <c r="AG930" s="0" t="n">
        <v>0.0616</v>
      </c>
      <c r="AH930" s="0" t="n">
        <v>20.9214</v>
      </c>
    </row>
    <row r="931" customFormat="false" ht="12.8" hidden="false" customHeight="false" outlineLevel="0" collapsed="false">
      <c r="A931" s="0" t="n">
        <v>20</v>
      </c>
      <c r="B931" s="0" t="n">
        <v>17</v>
      </c>
      <c r="C931" s="0" t="n">
        <v>58.4955</v>
      </c>
      <c r="D931" s="0" t="n">
        <v>38.9115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3.3222</v>
      </c>
      <c r="K931" s="0" t="n">
        <v>0</v>
      </c>
      <c r="L931" s="0" t="n">
        <v>0.0006</v>
      </c>
      <c r="M931" s="0" t="n">
        <v>0</v>
      </c>
      <c r="N931" s="0" t="n">
        <v>-0.0173</v>
      </c>
      <c r="O931" s="0" t="n">
        <v>2.4079</v>
      </c>
      <c r="P931" s="0" t="n">
        <v>0.01</v>
      </c>
      <c r="Q931" s="0" t="n">
        <v>0</v>
      </c>
      <c r="R931" s="0" t="n">
        <v>0.0556</v>
      </c>
      <c r="S931" s="0" t="n">
        <v>1</v>
      </c>
      <c r="T931" s="0" t="n">
        <v>2060.4062</v>
      </c>
      <c r="U931" s="0" t="n">
        <v>0</v>
      </c>
      <c r="V931" s="0" t="n">
        <v>-2063.3506</v>
      </c>
      <c r="W931" s="0" t="n">
        <v>2.9821</v>
      </c>
      <c r="X931" s="0" t="n">
        <v>-1988.4413</v>
      </c>
      <c r="Y931" s="0" t="n">
        <v>566.8706</v>
      </c>
      <c r="Z931" s="0" t="n">
        <v>3398.3069</v>
      </c>
      <c r="AA931" s="0" t="n">
        <v>143.9051</v>
      </c>
      <c r="AB931" s="0" t="n">
        <v>48.6932</v>
      </c>
      <c r="AC931" s="0" t="n">
        <v>15.956</v>
      </c>
      <c r="AD931" s="0" t="n">
        <v>15.3538</v>
      </c>
      <c r="AE931" s="0" t="n">
        <v>15.9157</v>
      </c>
      <c r="AF931" s="0" t="n">
        <v>0.0022</v>
      </c>
      <c r="AG931" s="0" t="n">
        <v>0.0616</v>
      </c>
      <c r="AH931" s="0" t="n">
        <v>20.9224</v>
      </c>
    </row>
    <row r="932" customFormat="false" ht="12.8" hidden="false" customHeight="false" outlineLevel="0" collapsed="false">
      <c r="A932" s="0" t="n">
        <v>20</v>
      </c>
      <c r="B932" s="0" t="n">
        <v>18</v>
      </c>
      <c r="C932" s="0" t="n">
        <v>58.4949</v>
      </c>
      <c r="D932" s="0" t="n">
        <v>38.9109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0</v>
      </c>
      <c r="J932" s="0" t="n">
        <v>3.8562</v>
      </c>
      <c r="K932" s="0" t="n">
        <v>0</v>
      </c>
      <c r="L932" s="0" t="n">
        <v>0.0006</v>
      </c>
      <c r="M932" s="0" t="n">
        <v>0</v>
      </c>
      <c r="N932" s="0" t="n">
        <v>-0.0173</v>
      </c>
      <c r="O932" s="0" t="n">
        <v>2.4078</v>
      </c>
      <c r="P932" s="0" t="n">
        <v>0.01</v>
      </c>
      <c r="Q932" s="0" t="n">
        <v>0</v>
      </c>
      <c r="R932" s="0" t="n">
        <v>0.0556</v>
      </c>
      <c r="S932" s="0" t="n">
        <v>1</v>
      </c>
      <c r="T932" s="0" t="n">
        <v>2556.3745</v>
      </c>
      <c r="U932" s="0" t="n">
        <v>0</v>
      </c>
      <c r="V932" s="0" t="n">
        <v>-2559.0708</v>
      </c>
      <c r="W932" s="0" t="n">
        <v>2.6874</v>
      </c>
      <c r="X932" s="0" t="n">
        <v>-2571.74</v>
      </c>
      <c r="Y932" s="0" t="n">
        <v>613.026</v>
      </c>
      <c r="Z932" s="0" t="n">
        <v>3987.3794</v>
      </c>
      <c r="AA932" s="0" t="n">
        <v>177.7623</v>
      </c>
      <c r="AB932" s="0" t="n">
        <v>48.6932</v>
      </c>
      <c r="AC932" s="0" t="n">
        <v>16.16</v>
      </c>
      <c r="AD932" s="0" t="n">
        <v>15.3377</v>
      </c>
      <c r="AE932" s="0" t="n">
        <v>15.8593</v>
      </c>
      <c r="AF932" s="0" t="n">
        <v>0.0022</v>
      </c>
      <c r="AG932" s="0" t="n">
        <v>0.0616</v>
      </c>
      <c r="AH932" s="0" t="n">
        <v>20.8331</v>
      </c>
    </row>
    <row r="933" customFormat="false" ht="12.8" hidden="false" customHeight="false" outlineLevel="0" collapsed="false">
      <c r="A933" s="0" t="n">
        <v>20</v>
      </c>
      <c r="B933" s="0" t="n">
        <v>19</v>
      </c>
      <c r="C933" s="0" t="n">
        <v>58.4943</v>
      </c>
      <c r="D933" s="0" t="n">
        <v>38.9103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0</v>
      </c>
      <c r="J933" s="0" t="n">
        <v>4.7</v>
      </c>
      <c r="K933" s="0" t="n">
        <v>0</v>
      </c>
      <c r="L933" s="0" t="n">
        <v>0.0006</v>
      </c>
      <c r="M933" s="0" t="n">
        <v>0</v>
      </c>
      <c r="N933" s="0" t="n">
        <v>-0.0173</v>
      </c>
      <c r="O933" s="0" t="n">
        <v>2.4076</v>
      </c>
      <c r="P933" s="0" t="n">
        <v>0.01</v>
      </c>
      <c r="Q933" s="0" t="n">
        <v>0</v>
      </c>
      <c r="R933" s="0" t="n">
        <v>0.0556</v>
      </c>
      <c r="S933" s="0" t="n">
        <v>1</v>
      </c>
      <c r="T933" s="0" t="n">
        <v>3590.8923</v>
      </c>
      <c r="U933" s="0" t="n">
        <v>0</v>
      </c>
      <c r="V933" s="0" t="n">
        <v>-3593.5454</v>
      </c>
      <c r="W933" s="0" t="n">
        <v>2.6626</v>
      </c>
      <c r="X933" s="0" t="n">
        <v>-3789.0791</v>
      </c>
      <c r="Y933" s="0" t="n">
        <v>708.4604</v>
      </c>
      <c r="Z933" s="0" t="n">
        <v>5207.7319</v>
      </c>
      <c r="AA933" s="0" t="n">
        <v>246.2863</v>
      </c>
      <c r="AB933" s="0" t="n">
        <v>48.6932</v>
      </c>
      <c r="AC933" s="0" t="n">
        <v>16.441</v>
      </c>
      <c r="AD933" s="0" t="n">
        <v>15.2867</v>
      </c>
      <c r="AE933" s="0" t="n">
        <v>15.807</v>
      </c>
      <c r="AF933" s="0" t="n">
        <v>0.0022</v>
      </c>
      <c r="AG933" s="0" t="n">
        <v>0.0616</v>
      </c>
      <c r="AH933" s="0" t="n">
        <v>20.2935</v>
      </c>
    </row>
    <row r="934" customFormat="false" ht="12.8" hidden="false" customHeight="false" outlineLevel="0" collapsed="false">
      <c r="A934" s="0" t="n">
        <v>20</v>
      </c>
      <c r="B934" s="0" t="n">
        <v>20</v>
      </c>
      <c r="C934" s="0" t="n">
        <v>58.4938</v>
      </c>
      <c r="D934" s="0" t="n">
        <v>38.9098</v>
      </c>
      <c r="E934" s="0" t="n">
        <v>0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6.1855</v>
      </c>
      <c r="K934" s="0" t="n">
        <v>0</v>
      </c>
      <c r="L934" s="0" t="n">
        <v>0.0006</v>
      </c>
      <c r="M934" s="0" t="n">
        <v>0</v>
      </c>
      <c r="N934" s="0" t="n">
        <v>-0.0173</v>
      </c>
      <c r="O934" s="0" t="n">
        <v>2.4074</v>
      </c>
      <c r="P934" s="0" t="n">
        <v>0.01</v>
      </c>
      <c r="Q934" s="0" t="n">
        <v>0</v>
      </c>
      <c r="R934" s="0" t="n">
        <v>0.0556</v>
      </c>
      <c r="S934" s="0" t="n">
        <v>1</v>
      </c>
      <c r="T934" s="0" t="n">
        <v>5306.1567</v>
      </c>
      <c r="U934" s="0" t="n">
        <v>0</v>
      </c>
      <c r="V934" s="0" t="n">
        <v>-5308.7549</v>
      </c>
      <c r="W934" s="0" t="n">
        <v>2.601</v>
      </c>
      <c r="X934" s="0" t="n">
        <v>-5807.21</v>
      </c>
      <c r="Y934" s="0" t="n">
        <v>891.3403</v>
      </c>
      <c r="Z934" s="0" t="n">
        <v>7188.6611</v>
      </c>
      <c r="AA934" s="0" t="n">
        <v>378.4376</v>
      </c>
      <c r="AB934" s="0" t="n">
        <v>48.6932</v>
      </c>
      <c r="AC934" s="0" t="n">
        <v>17.257</v>
      </c>
      <c r="AD934" s="0" t="n">
        <v>15.2477</v>
      </c>
      <c r="AE934" s="0" t="n">
        <v>15.7596</v>
      </c>
      <c r="AF934" s="0" t="n">
        <v>0.0022</v>
      </c>
      <c r="AG934" s="0" t="n">
        <v>0.0616</v>
      </c>
      <c r="AH934" s="0" t="n">
        <v>18.7252</v>
      </c>
    </row>
    <row r="935" customFormat="false" ht="12.8" hidden="false" customHeight="false" outlineLevel="0" collapsed="false">
      <c r="A935" s="0" t="n">
        <v>20</v>
      </c>
      <c r="B935" s="0" t="n">
        <v>21</v>
      </c>
      <c r="C935" s="0" t="n">
        <v>58.4932</v>
      </c>
      <c r="D935" s="0" t="n">
        <v>38.9092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6.8331</v>
      </c>
      <c r="K935" s="0" t="n">
        <v>0</v>
      </c>
      <c r="L935" s="0" t="n">
        <v>0.0006</v>
      </c>
      <c r="M935" s="0" t="n">
        <v>0</v>
      </c>
      <c r="N935" s="0" t="n">
        <v>-0.0173</v>
      </c>
      <c r="O935" s="0" t="n">
        <v>2.4073</v>
      </c>
      <c r="P935" s="0" t="n">
        <v>0.01</v>
      </c>
      <c r="Q935" s="0" t="n">
        <v>0</v>
      </c>
      <c r="R935" s="0" t="n">
        <v>0.0556</v>
      </c>
      <c r="S935" s="0" t="n">
        <v>1</v>
      </c>
      <c r="T935" s="0" t="n">
        <v>6125.8384</v>
      </c>
      <c r="U935" s="0" t="n">
        <v>0</v>
      </c>
      <c r="V935" s="0" t="n">
        <v>-6128.5732</v>
      </c>
      <c r="W935" s="0" t="n">
        <v>2.7724</v>
      </c>
      <c r="X935" s="0" t="n">
        <v>-6772.2148</v>
      </c>
      <c r="Y935" s="0" t="n">
        <v>994.1121</v>
      </c>
      <c r="Z935" s="0" t="n">
        <v>8164.8667</v>
      </c>
      <c r="AA935" s="0" t="n">
        <v>454.2368</v>
      </c>
      <c r="AB935" s="0" t="n">
        <v>48.6932</v>
      </c>
      <c r="AC935" s="0" t="n">
        <v>17.596</v>
      </c>
      <c r="AD935" s="0" t="n">
        <v>15.1633</v>
      </c>
      <c r="AE935" s="0" t="n">
        <v>15.7046</v>
      </c>
      <c r="AF935" s="0" t="n">
        <v>0.0022</v>
      </c>
      <c r="AG935" s="0" t="n">
        <v>0.0616</v>
      </c>
      <c r="AH935" s="0" t="n">
        <v>17.9541</v>
      </c>
    </row>
    <row r="936" customFormat="false" ht="12.8" hidden="false" customHeight="false" outlineLevel="0" collapsed="false">
      <c r="A936" s="0" t="n">
        <v>20</v>
      </c>
      <c r="B936" s="0" t="n">
        <v>22</v>
      </c>
      <c r="C936" s="0" t="n">
        <v>58.4926</v>
      </c>
      <c r="D936" s="0" t="n">
        <v>38.9086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6.7284</v>
      </c>
      <c r="K936" s="0" t="n">
        <v>0</v>
      </c>
      <c r="L936" s="0" t="n">
        <v>0.0006</v>
      </c>
      <c r="M936" s="0" t="n">
        <v>0</v>
      </c>
      <c r="N936" s="0" t="n">
        <v>-0.0173</v>
      </c>
      <c r="O936" s="0" t="n">
        <v>2.4071</v>
      </c>
      <c r="P936" s="0" t="n">
        <v>0.01</v>
      </c>
      <c r="Q936" s="0" t="n">
        <v>0</v>
      </c>
      <c r="R936" s="0" t="n">
        <v>0.0556</v>
      </c>
      <c r="S936" s="0" t="n">
        <v>1</v>
      </c>
      <c r="T936" s="0" t="n">
        <v>5960.521</v>
      </c>
      <c r="U936" s="0" t="n">
        <v>0</v>
      </c>
      <c r="V936" s="0" t="n">
        <v>-5966.1904</v>
      </c>
      <c r="W936" s="0" t="n">
        <v>5.6673</v>
      </c>
      <c r="X936" s="0" t="n">
        <v>-6585.2778</v>
      </c>
      <c r="Y936" s="0" t="n">
        <v>975.943</v>
      </c>
      <c r="Z936" s="0" t="n">
        <v>7972.8096</v>
      </c>
      <c r="AA936" s="0" t="n">
        <v>446.2558</v>
      </c>
      <c r="AB936" s="0" t="n">
        <v>48.6932</v>
      </c>
      <c r="AC936" s="0" t="n">
        <v>18.362</v>
      </c>
      <c r="AD936" s="0" t="n">
        <v>14.4857</v>
      </c>
      <c r="AE936" s="0" t="n">
        <v>15.511</v>
      </c>
      <c r="AF936" s="0" t="n">
        <v>0.0022</v>
      </c>
      <c r="AG936" s="0" t="n">
        <v>0.0616</v>
      </c>
      <c r="AH936" s="0" t="n">
        <v>18.3627</v>
      </c>
    </row>
    <row r="937" customFormat="false" ht="12.8" hidden="false" customHeight="false" outlineLevel="0" collapsed="false">
      <c r="A937" s="0" t="n">
        <v>20</v>
      </c>
      <c r="B937" s="0" t="n">
        <v>23</v>
      </c>
      <c r="C937" s="0" t="n">
        <v>58.4921</v>
      </c>
      <c r="D937" s="0" t="n">
        <v>38.9081</v>
      </c>
      <c r="E937" s="0" t="n">
        <v>0</v>
      </c>
      <c r="F937" s="0" t="n">
        <v>0</v>
      </c>
      <c r="G937" s="0" t="n">
        <v>0</v>
      </c>
      <c r="H937" s="0" t="n">
        <v>0</v>
      </c>
      <c r="I937" s="0" t="n">
        <v>0</v>
      </c>
      <c r="J937" s="0" t="n">
        <v>8.1796</v>
      </c>
      <c r="K937" s="0" t="n">
        <v>0</v>
      </c>
      <c r="L937" s="0" t="n">
        <v>0.0006</v>
      </c>
      <c r="M937" s="0" t="n">
        <v>0</v>
      </c>
      <c r="N937" s="0" t="n">
        <v>-0.0173</v>
      </c>
      <c r="O937" s="0" t="n">
        <v>2.4069</v>
      </c>
      <c r="P937" s="0" t="n">
        <v>0.01</v>
      </c>
      <c r="Q937" s="0" t="n">
        <v>0</v>
      </c>
      <c r="R937" s="0" t="n">
        <v>0.0556</v>
      </c>
      <c r="S937" s="0" t="n">
        <v>1</v>
      </c>
      <c r="T937" s="0" t="n">
        <v>7252.9121</v>
      </c>
      <c r="U937" s="0" t="n">
        <v>0</v>
      </c>
      <c r="V937" s="0" t="n">
        <v>-7245.7212</v>
      </c>
      <c r="W937" s="0" t="n">
        <v>-7.2383</v>
      </c>
      <c r="X937" s="0" t="n">
        <v>-8074.8218</v>
      </c>
      <c r="Y937" s="0" t="n">
        <v>1160.3118</v>
      </c>
      <c r="Z937" s="0" t="n">
        <v>9410.2012</v>
      </c>
      <c r="AA937" s="0" t="n">
        <v>568.2355</v>
      </c>
      <c r="AB937" s="0" t="n">
        <v>48.6932</v>
      </c>
      <c r="AC937" s="0" t="n">
        <v>19.099</v>
      </c>
      <c r="AD937" s="0" t="n">
        <v>17.0677</v>
      </c>
      <c r="AE937" s="0" t="n">
        <v>15.9722</v>
      </c>
      <c r="AF937" s="0" t="n">
        <v>0.0022</v>
      </c>
      <c r="AG937" s="0" t="n">
        <v>0.0616</v>
      </c>
      <c r="AH937" s="0" t="n">
        <v>16.7513</v>
      </c>
    </row>
    <row r="938" customFormat="false" ht="12.8" hidden="false" customHeight="false" outlineLevel="0" collapsed="false">
      <c r="A938" s="0" t="n">
        <v>20</v>
      </c>
      <c r="B938" s="0" t="n">
        <v>24</v>
      </c>
      <c r="C938" s="0" t="n">
        <v>58.4915</v>
      </c>
      <c r="D938" s="0" t="n">
        <v>38.9075</v>
      </c>
      <c r="E938" s="0" t="n">
        <v>0</v>
      </c>
      <c r="F938" s="0" t="n">
        <v>0</v>
      </c>
      <c r="G938" s="0" t="n">
        <v>0</v>
      </c>
      <c r="H938" s="0" t="n">
        <v>0</v>
      </c>
      <c r="I938" s="0" t="n">
        <v>0</v>
      </c>
      <c r="J938" s="0" t="n">
        <v>8.9647</v>
      </c>
      <c r="K938" s="0" t="n">
        <v>0</v>
      </c>
      <c r="L938" s="0" t="n">
        <v>0.0006</v>
      </c>
      <c r="M938" s="0" t="n">
        <v>0</v>
      </c>
      <c r="N938" s="0" t="n">
        <v>-0.0173</v>
      </c>
      <c r="O938" s="0" t="n">
        <v>2.4067</v>
      </c>
      <c r="P938" s="0" t="n">
        <v>0.01</v>
      </c>
      <c r="Q938" s="0" t="n">
        <v>0</v>
      </c>
      <c r="R938" s="0" t="n">
        <v>0.0556</v>
      </c>
      <c r="S938" s="0" t="n">
        <v>1</v>
      </c>
      <c r="T938" s="0" t="n">
        <v>8049.8896</v>
      </c>
      <c r="U938" s="0" t="n">
        <v>0</v>
      </c>
      <c r="V938" s="0" t="n">
        <v>-8048.1357</v>
      </c>
      <c r="W938" s="0" t="n">
        <v>-1.7688</v>
      </c>
      <c r="X938" s="0" t="n">
        <v>-9023.2539</v>
      </c>
      <c r="Y938" s="0" t="n">
        <v>1280.2609</v>
      </c>
      <c r="Z938" s="0" t="n">
        <v>10506.457</v>
      </c>
      <c r="AA938" s="0" t="n">
        <v>661.6046</v>
      </c>
      <c r="AB938" s="0" t="n">
        <v>48.6932</v>
      </c>
      <c r="AC938" s="0" t="n">
        <v>19.973</v>
      </c>
      <c r="AD938" s="0" t="n">
        <v>16.3526</v>
      </c>
      <c r="AE938" s="0" t="n">
        <v>16.0717</v>
      </c>
      <c r="AF938" s="0" t="n">
        <v>0.0022</v>
      </c>
      <c r="AG938" s="0" t="n">
        <v>0.0616</v>
      </c>
      <c r="AH938" s="0" t="n">
        <v>16.1751</v>
      </c>
    </row>
    <row r="939" customFormat="false" ht="12.8" hidden="false" customHeight="false" outlineLevel="0" collapsed="false">
      <c r="A939" s="0" t="n">
        <v>20</v>
      </c>
      <c r="B939" s="0" t="n">
        <v>25</v>
      </c>
      <c r="C939" s="0" t="n">
        <v>58.491</v>
      </c>
      <c r="D939" s="0" t="n">
        <v>38.907</v>
      </c>
      <c r="E939" s="0" t="n">
        <v>0</v>
      </c>
      <c r="F939" s="0" t="n">
        <v>0</v>
      </c>
      <c r="G939" s="0" t="n">
        <v>0</v>
      </c>
      <c r="H939" s="0" t="n">
        <v>0</v>
      </c>
      <c r="I939" s="0" t="n">
        <v>0</v>
      </c>
      <c r="J939" s="0" t="n">
        <v>8.9363</v>
      </c>
      <c r="K939" s="0" t="n">
        <v>0</v>
      </c>
      <c r="L939" s="0" t="n">
        <v>0.0006</v>
      </c>
      <c r="M939" s="0" t="n">
        <v>0</v>
      </c>
      <c r="N939" s="0" t="n">
        <v>-0.0173</v>
      </c>
      <c r="O939" s="0" t="n">
        <v>2.4066</v>
      </c>
      <c r="P939" s="0" t="n">
        <v>0.01</v>
      </c>
      <c r="Q939" s="0" t="n">
        <v>0</v>
      </c>
      <c r="R939" s="0" t="n">
        <v>0.0556</v>
      </c>
      <c r="S939" s="0" t="n">
        <v>1</v>
      </c>
      <c r="T939" s="0" t="n">
        <v>7534.9941</v>
      </c>
      <c r="U939" s="0" t="n">
        <v>0</v>
      </c>
      <c r="V939" s="0" t="n">
        <v>-7525.1621</v>
      </c>
      <c r="W939" s="0" t="n">
        <v>-9.8087</v>
      </c>
      <c r="X939" s="0" t="n">
        <v>-8396.6367</v>
      </c>
      <c r="Y939" s="0" t="n">
        <v>1213.5293</v>
      </c>
      <c r="Z939" s="0" t="n">
        <v>9758.3379</v>
      </c>
      <c r="AA939" s="0" t="n">
        <v>603.7094</v>
      </c>
      <c r="AB939" s="0" t="n">
        <v>48.6932</v>
      </c>
      <c r="AC939" s="0" t="n">
        <v>21.034</v>
      </c>
      <c r="AD939" s="0" t="n">
        <v>18.1812</v>
      </c>
      <c r="AE939" s="0" t="n">
        <v>16.5505</v>
      </c>
      <c r="AF939" s="0" t="n">
        <v>0.0022</v>
      </c>
      <c r="AG939" s="0" t="n">
        <v>0.0616</v>
      </c>
      <c r="AH939" s="0" t="n">
        <v>16.4303</v>
      </c>
    </row>
    <row r="940" customFormat="false" ht="12.8" hidden="false" customHeight="false" outlineLevel="0" collapsed="false">
      <c r="A940" s="0" t="n">
        <v>20</v>
      </c>
      <c r="B940" s="0" t="n">
        <v>26</v>
      </c>
      <c r="C940" s="0" t="n">
        <v>58.4904</v>
      </c>
      <c r="D940" s="0" t="n">
        <v>38.9064</v>
      </c>
      <c r="E940" s="0" t="n">
        <v>0</v>
      </c>
      <c r="F940" s="0" t="n">
        <v>0</v>
      </c>
      <c r="G940" s="0" t="n">
        <v>0</v>
      </c>
      <c r="H940" s="0" t="n">
        <v>0</v>
      </c>
      <c r="I940" s="0" t="n">
        <v>0</v>
      </c>
      <c r="J940" s="0" t="n">
        <v>9.9138</v>
      </c>
      <c r="K940" s="0" t="n">
        <v>0</v>
      </c>
      <c r="L940" s="0" t="n">
        <v>0.0006</v>
      </c>
      <c r="M940" s="0" t="n">
        <v>0</v>
      </c>
      <c r="N940" s="0" t="n">
        <v>-0.0173</v>
      </c>
      <c r="O940" s="0" t="n">
        <v>2.4064</v>
      </c>
      <c r="P940" s="0" t="n">
        <v>0.01</v>
      </c>
      <c r="Q940" s="0" t="n">
        <v>0</v>
      </c>
      <c r="R940" s="0" t="n">
        <v>0.0556</v>
      </c>
      <c r="S940" s="0" t="n">
        <v>1</v>
      </c>
      <c r="T940" s="0" t="n">
        <v>8030.4082</v>
      </c>
      <c r="U940" s="0" t="n">
        <v>0</v>
      </c>
      <c r="V940" s="0" t="n">
        <v>-8012.9453</v>
      </c>
      <c r="W940" s="0" t="n">
        <v>-17.4098</v>
      </c>
      <c r="X940" s="0" t="n">
        <v>-8957.1074</v>
      </c>
      <c r="Y940" s="0" t="n">
        <v>1283.4968</v>
      </c>
      <c r="Z940" s="0" t="n">
        <v>10395.1787</v>
      </c>
      <c r="AA940" s="0" t="n">
        <v>645.3324</v>
      </c>
      <c r="AB940" s="0" t="n">
        <v>48.6932</v>
      </c>
      <c r="AC940" s="0" t="n">
        <v>22.123</v>
      </c>
      <c r="AD940" s="0" t="n">
        <v>20.2948</v>
      </c>
      <c r="AE940" s="0" t="n">
        <v>17.3187</v>
      </c>
      <c r="AF940" s="0" t="n">
        <v>0.0022</v>
      </c>
      <c r="AG940" s="0" t="n">
        <v>0.0616</v>
      </c>
      <c r="AH940" s="0" t="n">
        <v>16.185</v>
      </c>
    </row>
    <row r="941" customFormat="false" ht="12.8" hidden="false" customHeight="false" outlineLevel="0" collapsed="false">
      <c r="A941" s="0" t="n">
        <v>20</v>
      </c>
      <c r="B941" s="0" t="n">
        <v>27</v>
      </c>
      <c r="C941" s="0" t="n">
        <v>58.4898</v>
      </c>
      <c r="D941" s="0" t="n">
        <v>38.9058</v>
      </c>
      <c r="E941" s="0" t="n">
        <v>0</v>
      </c>
      <c r="F941" s="0" t="n">
        <v>0</v>
      </c>
      <c r="G941" s="0" t="n">
        <v>0</v>
      </c>
      <c r="H941" s="0" t="n">
        <v>0</v>
      </c>
      <c r="I941" s="0" t="n">
        <v>0</v>
      </c>
      <c r="J941" s="0" t="n">
        <v>10.4991</v>
      </c>
      <c r="K941" s="0" t="n">
        <v>0</v>
      </c>
      <c r="L941" s="0" t="n">
        <v>0.0006</v>
      </c>
      <c r="M941" s="0" t="n">
        <v>0</v>
      </c>
      <c r="N941" s="0" t="n">
        <v>-0.0173</v>
      </c>
      <c r="O941" s="0" t="n">
        <v>2.4062</v>
      </c>
      <c r="P941" s="0" t="n">
        <v>0.01</v>
      </c>
      <c r="Q941" s="0" t="n">
        <v>0</v>
      </c>
      <c r="R941" s="0" t="n">
        <v>0.0556</v>
      </c>
      <c r="S941" s="0" t="n">
        <v>1</v>
      </c>
      <c r="T941" s="0" t="n">
        <v>8421.5322</v>
      </c>
      <c r="U941" s="0" t="n">
        <v>0</v>
      </c>
      <c r="V941" s="0" t="n">
        <v>-8406.3379</v>
      </c>
      <c r="W941" s="0" t="n">
        <v>-15.1914</v>
      </c>
      <c r="X941" s="0" t="n">
        <v>-9418.0557</v>
      </c>
      <c r="Y941" s="0" t="n">
        <v>1328.9346</v>
      </c>
      <c r="Z941" s="0" t="n">
        <v>10947.2715</v>
      </c>
      <c r="AA941" s="0" t="n">
        <v>678.6962</v>
      </c>
      <c r="AB941" s="0" t="n">
        <v>48.6932</v>
      </c>
      <c r="AC941" s="0" t="n">
        <v>23.26</v>
      </c>
      <c r="AD941" s="0" t="n">
        <v>20.5858</v>
      </c>
      <c r="AE941" s="0" t="n">
        <v>17.8595</v>
      </c>
      <c r="AF941" s="0" t="n">
        <v>0.0022</v>
      </c>
      <c r="AG941" s="0" t="n">
        <v>0.0616</v>
      </c>
      <c r="AH941" s="0" t="n">
        <v>16.2758</v>
      </c>
    </row>
    <row r="942" customFormat="false" ht="12.8" hidden="false" customHeight="false" outlineLevel="0" collapsed="false">
      <c r="A942" s="0" t="n">
        <v>20</v>
      </c>
      <c r="B942" s="0" t="n">
        <v>28</v>
      </c>
      <c r="C942" s="0" t="n">
        <v>58.4893</v>
      </c>
      <c r="D942" s="0" t="n">
        <v>38.9053</v>
      </c>
      <c r="E942" s="0" t="n">
        <v>0</v>
      </c>
      <c r="F942" s="0" t="n">
        <v>0</v>
      </c>
      <c r="G942" s="0" t="n">
        <v>0</v>
      </c>
      <c r="H942" s="0" t="n">
        <v>0</v>
      </c>
      <c r="I942" s="0" t="n">
        <v>0</v>
      </c>
      <c r="J942" s="0" t="n">
        <v>10.3709</v>
      </c>
      <c r="K942" s="0" t="n">
        <v>0</v>
      </c>
      <c r="L942" s="0" t="n">
        <v>0.0006</v>
      </c>
      <c r="M942" s="0" t="n">
        <v>0</v>
      </c>
      <c r="N942" s="0" t="n">
        <v>-0.0173</v>
      </c>
      <c r="O942" s="0" t="n">
        <v>2.4061</v>
      </c>
      <c r="P942" s="0" t="n">
        <v>0.01</v>
      </c>
      <c r="Q942" s="0" t="n">
        <v>0</v>
      </c>
      <c r="R942" s="0" t="n">
        <v>0.0556</v>
      </c>
      <c r="S942" s="0" t="n">
        <v>1</v>
      </c>
      <c r="T942" s="0" t="n">
        <v>7563.1016</v>
      </c>
      <c r="U942" s="0" t="n">
        <v>0</v>
      </c>
      <c r="V942" s="0" t="n">
        <v>-7541.5303</v>
      </c>
      <c r="W942" s="0" t="n">
        <v>-21.5502</v>
      </c>
      <c r="X942" s="0" t="n">
        <v>-8388.2549</v>
      </c>
      <c r="Y942" s="0" t="n">
        <v>1219.2642</v>
      </c>
      <c r="Z942" s="0" t="n">
        <v>9799.3818</v>
      </c>
      <c r="AA942" s="0" t="n">
        <v>586.7026</v>
      </c>
      <c r="AB942" s="0" t="n">
        <v>48.6932</v>
      </c>
      <c r="AC942" s="0" t="n">
        <v>23.962</v>
      </c>
      <c r="AD942" s="0" t="n">
        <v>22.4942</v>
      </c>
      <c r="AE942" s="0" t="n">
        <v>18.649</v>
      </c>
      <c r="AF942" s="0" t="n">
        <v>0.0022</v>
      </c>
      <c r="AG942" s="0" t="n">
        <v>0.0616</v>
      </c>
      <c r="AH942" s="0" t="n">
        <v>16.4413</v>
      </c>
    </row>
    <row r="943" customFormat="false" ht="12.8" hidden="false" customHeight="false" outlineLevel="0" collapsed="false">
      <c r="A943" s="0" t="n">
        <v>20</v>
      </c>
      <c r="B943" s="0" t="n">
        <v>29</v>
      </c>
      <c r="C943" s="0" t="n">
        <v>58.4887</v>
      </c>
      <c r="D943" s="0" t="n">
        <v>38.9047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0</v>
      </c>
      <c r="J943" s="0" t="n">
        <v>11.5424</v>
      </c>
      <c r="K943" s="0" t="n">
        <v>0</v>
      </c>
      <c r="L943" s="0" t="n">
        <v>0.0006</v>
      </c>
      <c r="M943" s="0" t="n">
        <v>0</v>
      </c>
      <c r="N943" s="0" t="n">
        <v>-0.0173</v>
      </c>
      <c r="O943" s="0" t="n">
        <v>2.4059</v>
      </c>
      <c r="P943" s="0" t="n">
        <v>0.01</v>
      </c>
      <c r="Q943" s="0" t="n">
        <v>0</v>
      </c>
      <c r="R943" s="0" t="n">
        <v>0.0556</v>
      </c>
      <c r="S943" s="0" t="n">
        <v>1</v>
      </c>
      <c r="T943" s="0" t="n">
        <v>8390.4697</v>
      </c>
      <c r="U943" s="0" t="n">
        <v>0</v>
      </c>
      <c r="V943" s="0" t="n">
        <v>-8368.4873</v>
      </c>
      <c r="W943" s="0" t="n">
        <v>-22.0533</v>
      </c>
      <c r="X943" s="0" t="n">
        <v>-9355.2383</v>
      </c>
      <c r="Y943" s="0" t="n">
        <v>1300.448</v>
      </c>
      <c r="Z943" s="0" t="n">
        <v>10911.8525</v>
      </c>
      <c r="AA943" s="0" t="n">
        <v>642.3652</v>
      </c>
      <c r="AB943" s="0" t="n">
        <v>48.6932</v>
      </c>
      <c r="AC943" s="0" t="n">
        <v>24.374</v>
      </c>
      <c r="AD943" s="0" t="n">
        <v>23.3919</v>
      </c>
      <c r="AE943" s="0" t="n">
        <v>19.3622</v>
      </c>
      <c r="AF943" s="0" t="n">
        <v>0.0022</v>
      </c>
      <c r="AG943" s="0" t="n">
        <v>0.0616</v>
      </c>
      <c r="AH943" s="0" t="n">
        <v>16.7068</v>
      </c>
    </row>
    <row r="944" customFormat="false" ht="12.8" hidden="false" customHeight="false" outlineLevel="0" collapsed="false">
      <c r="A944" s="0" t="n">
        <v>20</v>
      </c>
      <c r="B944" s="0" t="n">
        <v>30</v>
      </c>
      <c r="C944" s="0" t="n">
        <v>58.4881</v>
      </c>
      <c r="D944" s="0" t="n">
        <v>38.9041</v>
      </c>
      <c r="E944" s="0" t="n">
        <v>0</v>
      </c>
      <c r="F944" s="0" t="n">
        <v>0</v>
      </c>
      <c r="G944" s="0" t="n">
        <v>0</v>
      </c>
      <c r="H944" s="0" t="n">
        <v>0</v>
      </c>
      <c r="I944" s="0" t="n">
        <v>0</v>
      </c>
      <c r="J944" s="0" t="n">
        <v>10.5426</v>
      </c>
      <c r="K944" s="0" t="n">
        <v>0</v>
      </c>
      <c r="L944" s="0" t="n">
        <v>0.0006</v>
      </c>
      <c r="M944" s="0" t="n">
        <v>0</v>
      </c>
      <c r="N944" s="0" t="n">
        <v>-0.0173</v>
      </c>
      <c r="O944" s="0" t="n">
        <v>2.4057</v>
      </c>
      <c r="P944" s="0" t="n">
        <v>0.01</v>
      </c>
      <c r="Q944" s="0" t="n">
        <v>0</v>
      </c>
      <c r="R944" s="0" t="n">
        <v>0.0556</v>
      </c>
      <c r="S944" s="0" t="n">
        <v>1</v>
      </c>
      <c r="T944" s="0" t="n">
        <v>7787.2383</v>
      </c>
      <c r="U944" s="0" t="n">
        <v>0</v>
      </c>
      <c r="V944" s="0" t="n">
        <v>-7765.8511</v>
      </c>
      <c r="W944" s="0" t="n">
        <v>-21.512</v>
      </c>
      <c r="X944" s="0" t="n">
        <v>-8642.2979</v>
      </c>
      <c r="Y944" s="0" t="n">
        <v>1220.76</v>
      </c>
      <c r="Z944" s="0" t="n">
        <v>10205.8506</v>
      </c>
      <c r="AA944" s="0" t="n">
        <v>581.7903</v>
      </c>
      <c r="AB944" s="0" t="n">
        <v>48.6932</v>
      </c>
      <c r="AC944" s="0" t="n">
        <v>24.915</v>
      </c>
      <c r="AD944" s="0" t="n">
        <v>23.9886</v>
      </c>
      <c r="AE944" s="0" t="n">
        <v>19.9741</v>
      </c>
      <c r="AF944" s="0" t="n">
        <v>0.0022</v>
      </c>
      <c r="AG944" s="0" t="n">
        <v>0.0616</v>
      </c>
      <c r="AH944" s="0" t="n">
        <v>17.1242</v>
      </c>
    </row>
    <row r="945" customFormat="false" ht="12.8" hidden="false" customHeight="false" outlineLevel="0" collapsed="false">
      <c r="A945" s="0" t="n">
        <v>20</v>
      </c>
      <c r="B945" s="0" t="n">
        <v>31</v>
      </c>
      <c r="C945" s="0" t="n">
        <v>58.4876</v>
      </c>
      <c r="D945" s="0" t="n">
        <v>38.9036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10.5976</v>
      </c>
      <c r="K945" s="0" t="n">
        <v>0</v>
      </c>
      <c r="L945" s="0" t="n">
        <v>0.0006</v>
      </c>
      <c r="M945" s="0" t="n">
        <v>0</v>
      </c>
      <c r="N945" s="0" t="n">
        <v>-0.0173</v>
      </c>
      <c r="O945" s="0" t="n">
        <v>2.4056</v>
      </c>
      <c r="P945" s="0" t="n">
        <v>0.01</v>
      </c>
      <c r="Q945" s="0" t="n">
        <v>0</v>
      </c>
      <c r="R945" s="0" t="n">
        <v>0.0556</v>
      </c>
      <c r="S945" s="0" t="n">
        <v>1</v>
      </c>
      <c r="T945" s="0" t="n">
        <v>7069.2964</v>
      </c>
      <c r="U945" s="0" t="n">
        <v>0</v>
      </c>
      <c r="V945" s="0" t="n">
        <v>-7051.3433</v>
      </c>
      <c r="W945" s="0" t="n">
        <v>-18.2022</v>
      </c>
      <c r="X945" s="0" t="n">
        <v>-7802.3647</v>
      </c>
      <c r="Y945" s="0" t="n">
        <v>1099.123</v>
      </c>
      <c r="Z945" s="0" t="n">
        <v>9317.5488</v>
      </c>
      <c r="AA945" s="0" t="n">
        <v>487.3132</v>
      </c>
      <c r="AB945" s="0" t="n">
        <v>48.6932</v>
      </c>
      <c r="AC945" s="0" t="n">
        <v>24.388</v>
      </c>
      <c r="AD945" s="0" t="n">
        <v>23.8888</v>
      </c>
      <c r="AE945" s="0" t="n">
        <v>20.3743</v>
      </c>
      <c r="AF945" s="0" t="n">
        <v>0.0022</v>
      </c>
      <c r="AG945" s="0" t="n">
        <v>0.0616</v>
      </c>
      <c r="AH945" s="0" t="n">
        <v>17.9983</v>
      </c>
    </row>
    <row r="946" customFormat="false" ht="12.8" hidden="false" customHeight="false" outlineLevel="0" collapsed="false">
      <c r="A946" s="0" t="n">
        <v>20</v>
      </c>
      <c r="B946" s="0" t="n">
        <v>32</v>
      </c>
      <c r="C946" s="0" t="n">
        <v>58.487</v>
      </c>
      <c r="D946" s="0" t="n">
        <v>38.903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8.9054</v>
      </c>
      <c r="K946" s="0" t="n">
        <v>0</v>
      </c>
      <c r="L946" s="0" t="n">
        <v>0.0006</v>
      </c>
      <c r="M946" s="0" t="n">
        <v>0</v>
      </c>
      <c r="N946" s="0" t="n">
        <v>-0.0173</v>
      </c>
      <c r="O946" s="0" t="n">
        <v>2.4054</v>
      </c>
      <c r="P946" s="0" t="n">
        <v>0.01</v>
      </c>
      <c r="Q946" s="0" t="n">
        <v>0</v>
      </c>
      <c r="R946" s="0" t="n">
        <v>0.0556</v>
      </c>
      <c r="S946" s="0" t="n">
        <v>1</v>
      </c>
      <c r="T946" s="0" t="n">
        <v>5389.5454</v>
      </c>
      <c r="U946" s="0" t="n">
        <v>0</v>
      </c>
      <c r="V946" s="0" t="n">
        <v>-5379.0522</v>
      </c>
      <c r="W946" s="0" t="n">
        <v>-10.9777</v>
      </c>
      <c r="X946" s="0" t="n">
        <v>-5842.5825</v>
      </c>
      <c r="Y946" s="0" t="n">
        <v>882.6729</v>
      </c>
      <c r="Z946" s="0" t="n">
        <v>7308.6748</v>
      </c>
      <c r="AA946" s="0" t="n">
        <v>330.5953</v>
      </c>
      <c r="AB946" s="0" t="n">
        <v>48.6932</v>
      </c>
      <c r="AC946" s="0" t="n">
        <v>23.057</v>
      </c>
      <c r="AD946" s="0" t="n">
        <v>22.7352</v>
      </c>
      <c r="AE946" s="0" t="n">
        <v>20.412</v>
      </c>
      <c r="AF946" s="0" t="n">
        <v>0.0022</v>
      </c>
      <c r="AG946" s="0" t="n">
        <v>0.0616</v>
      </c>
      <c r="AH946" s="0" t="n">
        <v>19.516</v>
      </c>
    </row>
    <row r="947" customFormat="false" ht="12.8" hidden="false" customHeight="false" outlineLevel="0" collapsed="false">
      <c r="A947" s="0" t="n">
        <v>20</v>
      </c>
      <c r="B947" s="0" t="n">
        <v>33</v>
      </c>
      <c r="C947" s="0" t="n">
        <v>58.4864</v>
      </c>
      <c r="D947" s="0" t="n">
        <v>38.9024</v>
      </c>
      <c r="E947" s="0" t="n">
        <v>0</v>
      </c>
      <c r="F947" s="0" t="n">
        <v>0</v>
      </c>
      <c r="G947" s="0" t="n">
        <v>0</v>
      </c>
      <c r="H947" s="0" t="n">
        <v>0</v>
      </c>
      <c r="I947" s="0" t="n">
        <v>0</v>
      </c>
      <c r="J947" s="0" t="n">
        <v>8.205</v>
      </c>
      <c r="K947" s="0" t="n">
        <v>0</v>
      </c>
      <c r="L947" s="0" t="n">
        <v>0.0006</v>
      </c>
      <c r="M947" s="0" t="n">
        <v>0</v>
      </c>
      <c r="N947" s="0" t="n">
        <v>-0.0173</v>
      </c>
      <c r="O947" s="0" t="n">
        <v>2.4052</v>
      </c>
      <c r="P947" s="0" t="n">
        <v>0.01</v>
      </c>
      <c r="Q947" s="0" t="n">
        <v>0</v>
      </c>
      <c r="R947" s="0" t="n">
        <v>0.0556</v>
      </c>
      <c r="S947" s="0" t="n">
        <v>1</v>
      </c>
      <c r="T947" s="0" t="n">
        <v>4917.7949</v>
      </c>
      <c r="U947" s="0" t="n">
        <v>0</v>
      </c>
      <c r="V947" s="0" t="n">
        <v>-4909.9336</v>
      </c>
      <c r="W947" s="0" t="n">
        <v>-8.2904</v>
      </c>
      <c r="X947" s="0" t="n">
        <v>-5294.2163</v>
      </c>
      <c r="Y947" s="0" t="n">
        <v>796.2864</v>
      </c>
      <c r="Z947" s="0" t="n">
        <v>6659.5361</v>
      </c>
      <c r="AA947" s="0" t="n">
        <v>266.4131</v>
      </c>
      <c r="AB947" s="0" t="n">
        <v>48.6932</v>
      </c>
      <c r="AC947" s="0" t="n">
        <v>22.533</v>
      </c>
      <c r="AD947" s="0" t="n">
        <v>22.1949</v>
      </c>
      <c r="AE947" s="0" t="n">
        <v>20.3676</v>
      </c>
      <c r="AF947" s="0" t="n">
        <v>0.0022</v>
      </c>
      <c r="AG947" s="0" t="n">
        <v>0.0615</v>
      </c>
      <c r="AH947" s="0" t="n">
        <v>21.3472</v>
      </c>
    </row>
    <row r="948" customFormat="false" ht="12.8" hidden="false" customHeight="false" outlineLevel="0" collapsed="false">
      <c r="A948" s="0" t="n">
        <v>20</v>
      </c>
      <c r="B948" s="0" t="n">
        <v>34</v>
      </c>
      <c r="C948" s="0" t="n">
        <v>58.4859</v>
      </c>
      <c r="D948" s="0" t="n">
        <v>38.9019</v>
      </c>
      <c r="E948" s="0" t="n">
        <v>0</v>
      </c>
      <c r="F948" s="0" t="n">
        <v>0</v>
      </c>
      <c r="G948" s="0" t="n">
        <v>0</v>
      </c>
      <c r="H948" s="0" t="n">
        <v>0</v>
      </c>
      <c r="I948" s="0" t="n">
        <v>0</v>
      </c>
      <c r="J948" s="0" t="n">
        <v>6.5318</v>
      </c>
      <c r="K948" s="0" t="n">
        <v>0</v>
      </c>
      <c r="L948" s="0" t="n">
        <v>0.0006</v>
      </c>
      <c r="M948" s="0" t="n">
        <v>0</v>
      </c>
      <c r="N948" s="0" t="n">
        <v>-0.0173</v>
      </c>
      <c r="O948" s="0" t="n">
        <v>2.4051</v>
      </c>
      <c r="P948" s="0" t="n">
        <v>0.01</v>
      </c>
      <c r="Q948" s="0" t="n">
        <v>0</v>
      </c>
      <c r="R948" s="0" t="n">
        <v>0.0556</v>
      </c>
      <c r="S948" s="0" t="n">
        <v>1</v>
      </c>
      <c r="T948" s="0" t="n">
        <v>2973.1636</v>
      </c>
      <c r="U948" s="0" t="n">
        <v>0</v>
      </c>
      <c r="V948" s="0" t="n">
        <v>-2965.0881</v>
      </c>
      <c r="W948" s="0" t="n">
        <v>-8.3903</v>
      </c>
      <c r="X948" s="0" t="n">
        <v>-3006.312</v>
      </c>
      <c r="Y948" s="0" t="n">
        <v>636.0162</v>
      </c>
      <c r="Z948" s="0" t="n">
        <v>4400.6172</v>
      </c>
      <c r="AA948" s="0" t="n">
        <v>157.7382</v>
      </c>
      <c r="AB948" s="0" t="n">
        <v>48.6932</v>
      </c>
      <c r="AC948" s="0" t="n">
        <v>22.369</v>
      </c>
      <c r="AD948" s="0" t="n">
        <v>22.1721</v>
      </c>
      <c r="AE948" s="0" t="n">
        <v>20.377</v>
      </c>
      <c r="AF948" s="0" t="n">
        <v>0.0022</v>
      </c>
      <c r="AG948" s="0" t="n">
        <v>0.0615</v>
      </c>
      <c r="AH948" s="0" t="n">
        <v>22.6203</v>
      </c>
    </row>
    <row r="949" customFormat="false" ht="12.8" hidden="false" customHeight="false" outlineLevel="0" collapsed="false">
      <c r="A949" s="0" t="n">
        <v>20</v>
      </c>
      <c r="B949" s="0" t="n">
        <v>35</v>
      </c>
      <c r="C949" s="0" t="n">
        <v>58.4853</v>
      </c>
      <c r="D949" s="0" t="n">
        <v>38.9013</v>
      </c>
      <c r="E949" s="0" t="n">
        <v>0</v>
      </c>
      <c r="F949" s="0" t="n">
        <v>0</v>
      </c>
      <c r="G949" s="0" t="n">
        <v>0</v>
      </c>
      <c r="H949" s="0" t="n">
        <v>0</v>
      </c>
      <c r="I949" s="0" t="n">
        <v>0</v>
      </c>
      <c r="J949" s="0" t="n">
        <v>5.6494</v>
      </c>
      <c r="K949" s="0" t="n">
        <v>0</v>
      </c>
      <c r="L949" s="0" t="n">
        <v>0.0006</v>
      </c>
      <c r="M949" s="0" t="n">
        <v>0</v>
      </c>
      <c r="N949" s="0" t="n">
        <v>-0.0173</v>
      </c>
      <c r="O949" s="0" t="n">
        <v>2.4049</v>
      </c>
      <c r="P949" s="0" t="n">
        <v>0.01</v>
      </c>
      <c r="Q949" s="0" t="n">
        <v>0</v>
      </c>
      <c r="R949" s="0" t="n">
        <v>0.0556</v>
      </c>
      <c r="S949" s="0" t="n">
        <v>1</v>
      </c>
      <c r="T949" s="0" t="n">
        <v>1292.1719</v>
      </c>
      <c r="U949" s="0" t="n">
        <v>0</v>
      </c>
      <c r="V949" s="0" t="n">
        <v>-1289.2894</v>
      </c>
      <c r="W949" s="0" t="n">
        <v>-3.1905</v>
      </c>
      <c r="X949" s="0" t="n">
        <v>-1041.983</v>
      </c>
      <c r="Y949" s="0" t="n">
        <v>518.3838</v>
      </c>
      <c r="Z949" s="0" t="n">
        <v>2551.3013</v>
      </c>
      <c r="AA949" s="0" t="n">
        <v>84.652</v>
      </c>
      <c r="AB949" s="0" t="n">
        <v>48.6932</v>
      </c>
      <c r="AC949" s="0" t="n">
        <v>21.148</v>
      </c>
      <c r="AD949" s="0" t="n">
        <v>21.0632</v>
      </c>
      <c r="AE949" s="0" t="n">
        <v>20.1612</v>
      </c>
      <c r="AF949" s="0" t="n">
        <v>0.0022</v>
      </c>
      <c r="AG949" s="0" t="n">
        <v>0.0615</v>
      </c>
      <c r="AH949" s="0" t="n">
        <v>21.3816</v>
      </c>
    </row>
    <row r="950" customFormat="false" ht="12.8" hidden="false" customHeight="false" outlineLevel="0" collapsed="false">
      <c r="A950" s="0" t="n">
        <v>20</v>
      </c>
      <c r="B950" s="0" t="n">
        <v>36</v>
      </c>
      <c r="C950" s="0" t="n">
        <v>58.4847</v>
      </c>
      <c r="D950" s="0" t="n">
        <v>38.9007</v>
      </c>
      <c r="E950" s="0" t="n">
        <v>0</v>
      </c>
      <c r="F950" s="0" t="n">
        <v>0</v>
      </c>
      <c r="G950" s="0" t="n">
        <v>0</v>
      </c>
      <c r="H950" s="0" t="n">
        <v>0</v>
      </c>
      <c r="I950" s="0" t="n">
        <v>0</v>
      </c>
      <c r="J950" s="0" t="n">
        <v>4.3573</v>
      </c>
      <c r="K950" s="0" t="n">
        <v>0</v>
      </c>
      <c r="L950" s="0" t="n">
        <v>0.0006</v>
      </c>
      <c r="M950" s="0" t="n">
        <v>0</v>
      </c>
      <c r="N950" s="0" t="n">
        <v>-0.0173</v>
      </c>
      <c r="O950" s="0" t="n">
        <v>2.4047</v>
      </c>
      <c r="P950" s="0" t="n">
        <v>0.01</v>
      </c>
      <c r="Q950" s="0" t="n">
        <v>0</v>
      </c>
      <c r="R950" s="0" t="n">
        <v>0.0556</v>
      </c>
      <c r="S950" s="0" t="n">
        <v>1</v>
      </c>
      <c r="T950" s="0" t="n">
        <v>458.8872</v>
      </c>
      <c r="U950" s="0" t="n">
        <v>0</v>
      </c>
      <c r="V950" s="0" t="n">
        <v>-459.5569</v>
      </c>
      <c r="W950" s="0" t="n">
        <v>1.0437</v>
      </c>
      <c r="X950" s="0" t="n">
        <v>-73.0577</v>
      </c>
      <c r="Y950" s="0" t="n">
        <v>441.6354</v>
      </c>
      <c r="Z950" s="0" t="n">
        <v>1529.7153</v>
      </c>
      <c r="AA950" s="0" t="n">
        <v>33.9429</v>
      </c>
      <c r="AB950" s="0" t="n">
        <v>48.6932</v>
      </c>
      <c r="AC950" s="0" t="n">
        <v>19.971</v>
      </c>
      <c r="AD950" s="0" t="n">
        <v>19.9367</v>
      </c>
      <c r="AE950" s="0" t="n">
        <v>19.8018</v>
      </c>
      <c r="AF950" s="0" t="n">
        <v>0.0022</v>
      </c>
      <c r="AG950" s="0" t="n">
        <v>0.0615</v>
      </c>
      <c r="AH950" s="0" t="n">
        <v>20.9214</v>
      </c>
    </row>
    <row r="951" customFormat="false" ht="12.8" hidden="false" customHeight="false" outlineLevel="0" collapsed="false">
      <c r="A951" s="0" t="n">
        <v>20</v>
      </c>
      <c r="B951" s="0" t="n">
        <v>37</v>
      </c>
      <c r="C951" s="0" t="n">
        <v>58.4842</v>
      </c>
      <c r="D951" s="0" t="n">
        <v>38.9002</v>
      </c>
      <c r="E951" s="0" t="n">
        <v>0</v>
      </c>
      <c r="F951" s="0" t="n">
        <v>0</v>
      </c>
      <c r="G951" s="0" t="n">
        <v>0</v>
      </c>
      <c r="H951" s="0" t="n">
        <v>0</v>
      </c>
      <c r="I951" s="0" t="n">
        <v>0</v>
      </c>
      <c r="J951" s="0" t="n">
        <v>3.3656</v>
      </c>
      <c r="K951" s="0" t="n">
        <v>0</v>
      </c>
      <c r="L951" s="0" t="n">
        <v>0.0006</v>
      </c>
      <c r="M951" s="0" t="n">
        <v>0</v>
      </c>
      <c r="N951" s="0" t="n">
        <v>-0.0173</v>
      </c>
      <c r="O951" s="0" t="n">
        <v>2.4045</v>
      </c>
      <c r="P951" s="0" t="n">
        <v>0.01</v>
      </c>
      <c r="Q951" s="0" t="n">
        <v>0</v>
      </c>
      <c r="R951" s="0" t="n">
        <v>0.0556</v>
      </c>
      <c r="S951" s="0" t="n">
        <v>1</v>
      </c>
      <c r="T951" s="0" t="n">
        <v>201.1246</v>
      </c>
      <c r="U951" s="0" t="n">
        <v>0</v>
      </c>
      <c r="V951" s="0" t="n">
        <v>-200.9565</v>
      </c>
      <c r="W951" s="0" t="n">
        <v>-0.3122</v>
      </c>
      <c r="X951" s="0" t="n">
        <v>230.7456</v>
      </c>
      <c r="Y951" s="0" t="n">
        <v>419.0437</v>
      </c>
      <c r="Z951" s="0" t="n">
        <v>1156.2526</v>
      </c>
      <c r="AA951" s="0" t="n">
        <v>18.0706</v>
      </c>
      <c r="AB951" s="0" t="n">
        <v>48.6932</v>
      </c>
      <c r="AC951" s="0" t="n">
        <v>19.889</v>
      </c>
      <c r="AD951" s="0" t="n">
        <v>19.8689</v>
      </c>
      <c r="AE951" s="0" t="n">
        <v>19.585</v>
      </c>
      <c r="AF951" s="0" t="n">
        <v>0.0022</v>
      </c>
      <c r="AG951" s="0" t="n">
        <v>0.0615</v>
      </c>
      <c r="AH951" s="0" t="n">
        <v>20.9215</v>
      </c>
    </row>
    <row r="952" customFormat="false" ht="12.8" hidden="false" customHeight="false" outlineLevel="0" collapsed="false">
      <c r="A952" s="0" t="n">
        <v>20</v>
      </c>
      <c r="B952" s="0" t="n">
        <v>38</v>
      </c>
      <c r="C952" s="0" t="n">
        <v>58.4836</v>
      </c>
      <c r="D952" s="0" t="n">
        <v>38.8996</v>
      </c>
      <c r="E952" s="0" t="n">
        <v>0</v>
      </c>
      <c r="F952" s="0" t="n">
        <v>0</v>
      </c>
      <c r="G952" s="0" t="n">
        <v>0</v>
      </c>
      <c r="H952" s="0" t="n">
        <v>0</v>
      </c>
      <c r="I952" s="0" t="n">
        <v>0</v>
      </c>
      <c r="J952" s="0" t="n">
        <v>0</v>
      </c>
      <c r="K952" s="0" t="n">
        <v>0</v>
      </c>
      <c r="L952" s="0" t="n">
        <v>0.0006</v>
      </c>
      <c r="M952" s="0" t="n">
        <v>0</v>
      </c>
      <c r="N952" s="0" t="n">
        <v>-0.0173</v>
      </c>
      <c r="O952" s="0" t="n">
        <v>2.4045</v>
      </c>
      <c r="P952" s="0" t="n">
        <v>0.01</v>
      </c>
      <c r="Q952" s="0" t="n">
        <v>0</v>
      </c>
      <c r="R952" s="0" t="n">
        <v>0.0556</v>
      </c>
      <c r="S952" s="0" t="n">
        <v>1</v>
      </c>
      <c r="T952" s="0" t="n">
        <v>40.4669</v>
      </c>
      <c r="U952" s="0" t="n">
        <v>0</v>
      </c>
      <c r="V952" s="0" t="n">
        <v>-40.7731</v>
      </c>
      <c r="W952" s="0" t="n">
        <v>0.3071</v>
      </c>
      <c r="X952" s="0" t="n">
        <v>416.9688</v>
      </c>
      <c r="Y952" s="0" t="n">
        <v>409.3358</v>
      </c>
      <c r="Z952" s="0" t="n">
        <v>975.0344</v>
      </c>
      <c r="AA952" s="0" t="n">
        <v>10.2563</v>
      </c>
      <c r="AB952" s="0" t="n">
        <v>48.6932</v>
      </c>
      <c r="AC952" s="0" t="n">
        <v>19.527</v>
      </c>
      <c r="AD952" s="0" t="n">
        <v>19.519</v>
      </c>
      <c r="AE952" s="0" t="n">
        <v>19.3766</v>
      </c>
      <c r="AF952" s="0" t="n">
        <v>0.0022</v>
      </c>
      <c r="AG952" s="0" t="n">
        <v>0.0615</v>
      </c>
      <c r="AH952" s="0" t="n">
        <v>0</v>
      </c>
    </row>
    <row r="953" customFormat="false" ht="12.8" hidden="false" customHeight="false" outlineLevel="0" collapsed="false">
      <c r="A953" s="0" t="n">
        <v>20</v>
      </c>
      <c r="B953" s="0" t="n">
        <v>39</v>
      </c>
      <c r="C953" s="0" t="n">
        <v>58.483</v>
      </c>
      <c r="D953" s="0" t="n">
        <v>38.899</v>
      </c>
      <c r="E953" s="0" t="n">
        <v>0</v>
      </c>
      <c r="F953" s="0" t="n">
        <v>0</v>
      </c>
      <c r="G953" s="0" t="n">
        <v>0</v>
      </c>
      <c r="H953" s="0" t="n">
        <v>0</v>
      </c>
      <c r="I953" s="0" t="n">
        <v>0</v>
      </c>
      <c r="J953" s="0" t="n">
        <v>0</v>
      </c>
      <c r="K953" s="0" t="n">
        <v>0</v>
      </c>
      <c r="L953" s="0" t="n">
        <v>0.0006</v>
      </c>
      <c r="M953" s="0" t="n">
        <v>0</v>
      </c>
      <c r="N953" s="0" t="n">
        <v>-0.0173</v>
      </c>
      <c r="O953" s="0" t="n">
        <v>2.4045</v>
      </c>
      <c r="P953" s="0" t="n">
        <v>0.01</v>
      </c>
      <c r="Q953" s="0" t="n">
        <v>0</v>
      </c>
      <c r="R953" s="0" t="n">
        <v>0.0556</v>
      </c>
      <c r="S953" s="0" t="n">
        <v>1</v>
      </c>
      <c r="T953" s="0" t="n">
        <v>44.4182</v>
      </c>
      <c r="U953" s="0" t="n">
        <v>0</v>
      </c>
      <c r="V953" s="0" t="n">
        <v>-44.3503</v>
      </c>
      <c r="W953" s="0" t="n">
        <v>-0.0728</v>
      </c>
      <c r="X953" s="0" t="n">
        <v>411.9561</v>
      </c>
      <c r="Y953" s="0" t="n">
        <v>404.4503</v>
      </c>
      <c r="Z953" s="0" t="n">
        <v>961.2664</v>
      </c>
      <c r="AA953" s="0" t="n">
        <v>6.0545</v>
      </c>
      <c r="AB953" s="0" t="n">
        <v>48.6932</v>
      </c>
      <c r="AC953" s="0" t="n">
        <v>19.403</v>
      </c>
      <c r="AD953" s="0" t="n">
        <v>19.3923</v>
      </c>
      <c r="AE953" s="0" t="n">
        <v>19.2201</v>
      </c>
      <c r="AF953" s="0" t="n">
        <v>0.0022</v>
      </c>
      <c r="AG953" s="0" t="n">
        <v>0.0615</v>
      </c>
      <c r="AH953" s="0" t="n">
        <v>0</v>
      </c>
    </row>
    <row r="954" customFormat="false" ht="12.8" hidden="false" customHeight="false" outlineLevel="0" collapsed="false">
      <c r="A954" s="0" t="n">
        <v>20</v>
      </c>
      <c r="B954" s="0" t="n">
        <v>40</v>
      </c>
      <c r="C954" s="0" t="n">
        <v>58.4825</v>
      </c>
      <c r="D954" s="0" t="n">
        <v>38.8985</v>
      </c>
      <c r="E954" s="0" t="n">
        <v>0</v>
      </c>
      <c r="F954" s="0" t="n">
        <v>0</v>
      </c>
      <c r="G954" s="0" t="n">
        <v>0</v>
      </c>
      <c r="H954" s="0" t="n">
        <v>0</v>
      </c>
      <c r="I954" s="0" t="n">
        <v>0</v>
      </c>
      <c r="J954" s="0" t="n">
        <v>0</v>
      </c>
      <c r="K954" s="0" t="n">
        <v>0</v>
      </c>
      <c r="L954" s="0" t="n">
        <v>0.0006</v>
      </c>
      <c r="M954" s="0" t="n">
        <v>0</v>
      </c>
      <c r="N954" s="0" t="n">
        <v>-0.0173</v>
      </c>
      <c r="O954" s="0" t="n">
        <v>2.4045</v>
      </c>
      <c r="P954" s="0" t="n">
        <v>0.01</v>
      </c>
      <c r="Q954" s="0" t="n">
        <v>0</v>
      </c>
      <c r="R954" s="0" t="n">
        <v>0.0556</v>
      </c>
      <c r="S954" s="0" t="n">
        <v>1</v>
      </c>
      <c r="T954" s="0" t="n">
        <v>47.5253</v>
      </c>
      <c r="U954" s="0" t="n">
        <v>0</v>
      </c>
      <c r="V954" s="0" t="n">
        <v>-47.0474</v>
      </c>
      <c r="W954" s="0" t="n">
        <v>-0.5852</v>
      </c>
      <c r="X954" s="0" t="n">
        <v>408.4891</v>
      </c>
      <c r="Y954" s="0" t="n">
        <v>400.7251</v>
      </c>
      <c r="Z954" s="0" t="n">
        <v>954.3058</v>
      </c>
      <c r="AA954" s="0" t="n">
        <v>2.5791</v>
      </c>
      <c r="AB954" s="0" t="n">
        <v>48.6932</v>
      </c>
      <c r="AC954" s="0" t="n">
        <v>19.352</v>
      </c>
      <c r="AD954" s="0" t="n">
        <v>19.346</v>
      </c>
      <c r="AE954" s="0" t="n">
        <v>19.1095</v>
      </c>
      <c r="AF954" s="0" t="n">
        <v>0.0022</v>
      </c>
      <c r="AG954" s="0" t="n">
        <v>0.0615</v>
      </c>
      <c r="AH954" s="0" t="n">
        <v>0</v>
      </c>
    </row>
    <row r="955" customFormat="false" ht="12.8" hidden="false" customHeight="false" outlineLevel="0" collapsed="false">
      <c r="A955" s="0" t="n">
        <v>20</v>
      </c>
      <c r="B955" s="0" t="n">
        <v>41</v>
      </c>
      <c r="C955" s="0" t="n">
        <v>58.4819</v>
      </c>
      <c r="D955" s="0" t="n">
        <v>38.8979</v>
      </c>
      <c r="E955" s="0" t="n">
        <v>0</v>
      </c>
      <c r="F955" s="0" t="n">
        <v>0</v>
      </c>
      <c r="G955" s="0" t="n">
        <v>0</v>
      </c>
      <c r="H955" s="0" t="n">
        <v>0</v>
      </c>
      <c r="I955" s="0" t="n">
        <v>0</v>
      </c>
      <c r="J955" s="0" t="n">
        <v>0</v>
      </c>
      <c r="K955" s="0" t="n">
        <v>0</v>
      </c>
      <c r="L955" s="0" t="n">
        <v>0.0006</v>
      </c>
      <c r="M955" s="0" t="n">
        <v>0</v>
      </c>
      <c r="N955" s="0" t="n">
        <v>-0.0173</v>
      </c>
      <c r="O955" s="0" t="n">
        <v>2.4045</v>
      </c>
      <c r="P955" s="0" t="n">
        <v>0.01</v>
      </c>
      <c r="Q955" s="0" t="n">
        <v>0</v>
      </c>
      <c r="R955" s="0" t="n">
        <v>0.0556</v>
      </c>
      <c r="S955" s="0" t="n">
        <v>1</v>
      </c>
      <c r="T955" s="0" t="n">
        <v>49.813</v>
      </c>
      <c r="U955" s="0" t="n">
        <v>0</v>
      </c>
      <c r="V955" s="0" t="n">
        <v>-47.2759</v>
      </c>
      <c r="W955" s="0" t="n">
        <v>-2.4839</v>
      </c>
      <c r="X955" s="0" t="n">
        <v>410.1119</v>
      </c>
      <c r="Y955" s="0" t="n">
        <v>402.5417</v>
      </c>
      <c r="Z955" s="0" t="n">
        <v>940.2803</v>
      </c>
      <c r="AA955" s="0" t="n">
        <v>2.7879</v>
      </c>
      <c r="AB955" s="0" t="n">
        <v>48.6932</v>
      </c>
      <c r="AC955" s="0" t="n">
        <v>19.651</v>
      </c>
      <c r="AD955" s="0" t="n">
        <v>19.6437</v>
      </c>
      <c r="AE955" s="0" t="n">
        <v>19.1033</v>
      </c>
      <c r="AF955" s="0" t="n">
        <v>0.0022</v>
      </c>
      <c r="AG955" s="0" t="n">
        <v>0.0615</v>
      </c>
      <c r="AH955" s="0" t="n">
        <v>0</v>
      </c>
    </row>
    <row r="956" customFormat="false" ht="12.8" hidden="false" customHeight="false" outlineLevel="0" collapsed="false">
      <c r="A956" s="0" t="n">
        <v>20</v>
      </c>
      <c r="B956" s="0" t="n">
        <v>42</v>
      </c>
      <c r="C956" s="0" t="n">
        <v>58.4813</v>
      </c>
      <c r="D956" s="0" t="n">
        <v>38.8973</v>
      </c>
      <c r="E956" s="0" t="n">
        <v>0</v>
      </c>
      <c r="F956" s="0" t="n">
        <v>0</v>
      </c>
      <c r="G956" s="0" t="n">
        <v>0</v>
      </c>
      <c r="H956" s="0" t="n">
        <v>0</v>
      </c>
      <c r="I956" s="0" t="n">
        <v>0</v>
      </c>
      <c r="J956" s="0" t="n">
        <v>0</v>
      </c>
      <c r="K956" s="0" t="n">
        <v>0</v>
      </c>
      <c r="L956" s="0" t="n">
        <v>0.0006</v>
      </c>
      <c r="M956" s="0" t="n">
        <v>0</v>
      </c>
      <c r="N956" s="0" t="n">
        <v>-0.0173</v>
      </c>
      <c r="O956" s="0" t="n">
        <v>2.4045</v>
      </c>
      <c r="P956" s="0" t="n">
        <v>0.01</v>
      </c>
      <c r="Q956" s="0" t="n">
        <v>0</v>
      </c>
      <c r="R956" s="0" t="n">
        <v>0.0556</v>
      </c>
      <c r="S956" s="0" t="n">
        <v>1</v>
      </c>
      <c r="T956" s="0" t="n">
        <v>51.0765</v>
      </c>
      <c r="U956" s="0" t="n">
        <v>0</v>
      </c>
      <c r="V956" s="0" t="n">
        <v>-47.759</v>
      </c>
      <c r="W956" s="0" t="n">
        <v>-3.2973</v>
      </c>
      <c r="X956" s="0" t="n">
        <v>410.6177</v>
      </c>
      <c r="Y956" s="0" t="n">
        <v>403.018</v>
      </c>
      <c r="Z956" s="0" t="n">
        <v>949.8851</v>
      </c>
      <c r="AA956" s="0" t="n">
        <v>2.3512</v>
      </c>
      <c r="AB956" s="0" t="n">
        <v>48.6932</v>
      </c>
      <c r="AC956" s="0" t="n">
        <v>19.818</v>
      </c>
      <c r="AD956" s="0" t="n">
        <v>19.8124</v>
      </c>
      <c r="AE956" s="0" t="n">
        <v>19.1302</v>
      </c>
      <c r="AF956" s="0" t="n">
        <v>0.0022</v>
      </c>
      <c r="AG956" s="0" t="n">
        <v>0.0615</v>
      </c>
      <c r="AH956" s="0" t="n">
        <v>0</v>
      </c>
    </row>
    <row r="957" customFormat="false" ht="12.8" hidden="false" customHeight="false" outlineLevel="0" collapsed="false">
      <c r="A957" s="0" t="n">
        <v>20</v>
      </c>
      <c r="B957" s="0" t="n">
        <v>43</v>
      </c>
      <c r="C957" s="0" t="n">
        <v>58.4808</v>
      </c>
      <c r="D957" s="0" t="n">
        <v>38.8968</v>
      </c>
      <c r="E957" s="0" t="n">
        <v>0</v>
      </c>
      <c r="F957" s="0" t="n">
        <v>0</v>
      </c>
      <c r="G957" s="0" t="n">
        <v>0</v>
      </c>
      <c r="H957" s="0" t="n">
        <v>0</v>
      </c>
      <c r="I957" s="0" t="n">
        <v>0</v>
      </c>
      <c r="J957" s="0" t="n">
        <v>0</v>
      </c>
      <c r="K957" s="0" t="n">
        <v>0</v>
      </c>
      <c r="L957" s="0" t="n">
        <v>0.0006</v>
      </c>
      <c r="M957" s="0" t="n">
        <v>0</v>
      </c>
      <c r="N957" s="0" t="n">
        <v>-0.0173</v>
      </c>
      <c r="O957" s="0" t="n">
        <v>2.4045</v>
      </c>
      <c r="P957" s="0" t="n">
        <v>0.01</v>
      </c>
      <c r="Q957" s="0" t="n">
        <v>0</v>
      </c>
      <c r="R957" s="0" t="n">
        <v>0.0556</v>
      </c>
      <c r="S957" s="0" t="n">
        <v>1</v>
      </c>
      <c r="T957" s="0" t="n">
        <v>50.7591</v>
      </c>
      <c r="U957" s="0" t="n">
        <v>0</v>
      </c>
      <c r="V957" s="0" t="n">
        <v>-47.341</v>
      </c>
      <c r="W957" s="0" t="n">
        <v>-3.4112</v>
      </c>
      <c r="X957" s="0" t="n">
        <v>411.4377</v>
      </c>
      <c r="Y957" s="0" t="n">
        <v>403.5343</v>
      </c>
      <c r="Z957" s="0" t="n">
        <v>955.0911</v>
      </c>
      <c r="AA957" s="0" t="n">
        <v>2.5885</v>
      </c>
      <c r="AB957" s="0" t="n">
        <v>48.6932</v>
      </c>
      <c r="AC957" s="0" t="n">
        <v>19.869</v>
      </c>
      <c r="AD957" s="0" t="n">
        <v>19.8639</v>
      </c>
      <c r="AE957" s="0" t="n">
        <v>19.1539</v>
      </c>
      <c r="AF957" s="0" t="n">
        <v>0.0022</v>
      </c>
      <c r="AG957" s="0" t="n">
        <v>0.0615</v>
      </c>
      <c r="AH957" s="0" t="n">
        <v>0</v>
      </c>
    </row>
    <row r="958" customFormat="false" ht="12.8" hidden="false" customHeight="false" outlineLevel="0" collapsed="false">
      <c r="A958" s="0" t="n">
        <v>20</v>
      </c>
      <c r="B958" s="0" t="n">
        <v>44</v>
      </c>
      <c r="C958" s="0" t="n">
        <v>58.4802</v>
      </c>
      <c r="D958" s="0" t="n">
        <v>38.8962</v>
      </c>
      <c r="E958" s="0" t="n">
        <v>0</v>
      </c>
      <c r="F958" s="0" t="n">
        <v>0</v>
      </c>
      <c r="G958" s="0" t="n">
        <v>0</v>
      </c>
      <c r="H958" s="0" t="n">
        <v>0</v>
      </c>
      <c r="I958" s="0" t="n">
        <v>0</v>
      </c>
      <c r="J958" s="0" t="n">
        <v>0</v>
      </c>
      <c r="K958" s="0" t="n">
        <v>0</v>
      </c>
      <c r="L958" s="0" t="n">
        <v>0.0006</v>
      </c>
      <c r="M958" s="0" t="n">
        <v>0</v>
      </c>
      <c r="N958" s="0" t="n">
        <v>-0.0173</v>
      </c>
      <c r="O958" s="0" t="n">
        <v>2.4045</v>
      </c>
      <c r="P958" s="0" t="n">
        <v>0.01</v>
      </c>
      <c r="Q958" s="0" t="n">
        <v>0</v>
      </c>
      <c r="R958" s="0" t="n">
        <v>0.0556</v>
      </c>
      <c r="S958" s="0" t="n">
        <v>1</v>
      </c>
      <c r="T958" s="0" t="n">
        <v>53.1718</v>
      </c>
      <c r="U958" s="0" t="n">
        <v>0</v>
      </c>
      <c r="V958" s="0" t="n">
        <v>-47.2661</v>
      </c>
      <c r="W958" s="0" t="n">
        <v>-5.7302</v>
      </c>
      <c r="X958" s="0" t="n">
        <v>414.8657</v>
      </c>
      <c r="Y958" s="0" t="n">
        <v>406.8111</v>
      </c>
      <c r="Z958" s="0" t="n">
        <v>934.4758</v>
      </c>
      <c r="AA958" s="0" t="n">
        <v>3.0264</v>
      </c>
      <c r="AB958" s="0" t="n">
        <v>48.6932</v>
      </c>
      <c r="AC958" s="0" t="n">
        <v>20.389</v>
      </c>
      <c r="AD958" s="0" t="n">
        <v>20.3862</v>
      </c>
      <c r="AE958" s="0" t="n">
        <v>19.2849</v>
      </c>
      <c r="AF958" s="0" t="n">
        <v>0.0022</v>
      </c>
      <c r="AG958" s="0" t="n">
        <v>0.0615</v>
      </c>
      <c r="AH958" s="0" t="n">
        <v>0</v>
      </c>
    </row>
    <row r="959" customFormat="false" ht="12.8" hidden="false" customHeight="false" outlineLevel="0" collapsed="false">
      <c r="A959" s="0" t="n">
        <v>20</v>
      </c>
      <c r="B959" s="0" t="n">
        <v>45</v>
      </c>
      <c r="C959" s="0" t="n">
        <v>58.4796</v>
      </c>
      <c r="D959" s="0" t="n">
        <v>38.8956</v>
      </c>
      <c r="E959" s="0" t="n">
        <v>0</v>
      </c>
      <c r="F959" s="0" t="n">
        <v>0</v>
      </c>
      <c r="G959" s="0" t="n">
        <v>0</v>
      </c>
      <c r="H959" s="0" t="n">
        <v>0</v>
      </c>
      <c r="I959" s="0" t="n">
        <v>0</v>
      </c>
      <c r="J959" s="0" t="n">
        <v>0</v>
      </c>
      <c r="K959" s="0" t="n">
        <v>0</v>
      </c>
      <c r="L959" s="0" t="n">
        <v>0.0006</v>
      </c>
      <c r="M959" s="0" t="n">
        <v>0</v>
      </c>
      <c r="N959" s="0" t="n">
        <v>-0.0173</v>
      </c>
      <c r="O959" s="0" t="n">
        <v>2.4045</v>
      </c>
      <c r="P959" s="0" t="n">
        <v>0.01</v>
      </c>
      <c r="Q959" s="0" t="n">
        <v>0</v>
      </c>
      <c r="R959" s="0" t="n">
        <v>0.0556</v>
      </c>
      <c r="S959" s="0" t="n">
        <v>1</v>
      </c>
      <c r="T959" s="0" t="n">
        <v>41.7941</v>
      </c>
      <c r="U959" s="0" t="n">
        <v>0</v>
      </c>
      <c r="V959" s="0" t="n">
        <v>-45.3464</v>
      </c>
      <c r="W959" s="0" t="n">
        <v>3.8293</v>
      </c>
      <c r="X959" s="0" t="n">
        <v>404.9043</v>
      </c>
      <c r="Y959" s="0" t="n">
        <v>396.9224</v>
      </c>
      <c r="Z959" s="0" t="n">
        <v>1047.5796</v>
      </c>
      <c r="AA959" s="0" t="n">
        <v>3.5246</v>
      </c>
      <c r="AB959" s="0" t="n">
        <v>48.6932</v>
      </c>
      <c r="AC959" s="0" t="n">
        <v>18.463</v>
      </c>
      <c r="AD959" s="0" t="n">
        <v>18.4613</v>
      </c>
      <c r="AE959" s="0" t="n">
        <v>18.928</v>
      </c>
      <c r="AF959" s="0" t="n">
        <v>0.0022</v>
      </c>
      <c r="AG959" s="0" t="n">
        <v>0.0615</v>
      </c>
      <c r="AH959" s="0" t="n">
        <v>0</v>
      </c>
    </row>
    <row r="960" customFormat="false" ht="12.8" hidden="false" customHeight="false" outlineLevel="0" collapsed="false">
      <c r="A960" s="0" t="n">
        <v>20</v>
      </c>
      <c r="B960" s="0" t="n">
        <v>46</v>
      </c>
      <c r="C960" s="0" t="n">
        <v>58.4791</v>
      </c>
      <c r="D960" s="0" t="n">
        <v>38.8951</v>
      </c>
      <c r="E960" s="0" t="n">
        <v>0</v>
      </c>
      <c r="F960" s="0" t="n">
        <v>0</v>
      </c>
      <c r="G960" s="0" t="n">
        <v>0</v>
      </c>
      <c r="H960" s="0" t="n">
        <v>0</v>
      </c>
      <c r="I960" s="0" t="n">
        <v>0</v>
      </c>
      <c r="J960" s="0" t="n">
        <v>0</v>
      </c>
      <c r="K960" s="0" t="n">
        <v>0</v>
      </c>
      <c r="L960" s="0" t="n">
        <v>0.0006</v>
      </c>
      <c r="M960" s="0" t="n">
        <v>0</v>
      </c>
      <c r="N960" s="0" t="n">
        <v>-0.0173</v>
      </c>
      <c r="O960" s="0" t="n">
        <v>2.4045</v>
      </c>
      <c r="P960" s="0" t="n">
        <v>0.01</v>
      </c>
      <c r="Q960" s="0" t="n">
        <v>0</v>
      </c>
      <c r="R960" s="0" t="n">
        <v>0.0556</v>
      </c>
      <c r="S960" s="0" t="n">
        <v>1</v>
      </c>
      <c r="T960" s="0" t="n">
        <v>41.9407</v>
      </c>
      <c r="U960" s="0" t="n">
        <v>0</v>
      </c>
      <c r="V960" s="0" t="n">
        <v>-45.4637</v>
      </c>
      <c r="W960" s="0" t="n">
        <v>4.023</v>
      </c>
      <c r="X960" s="0" t="n">
        <v>402.2665</v>
      </c>
      <c r="Y960" s="0" t="n">
        <v>394.6585</v>
      </c>
      <c r="Z960" s="0" t="n">
        <v>957.3571</v>
      </c>
      <c r="AA960" s="0" t="n">
        <v>3.3855</v>
      </c>
      <c r="AB960" s="0" t="n">
        <v>48.6932</v>
      </c>
      <c r="AC960" s="0" t="n">
        <v>18.065</v>
      </c>
      <c r="AD960" s="0" t="n">
        <v>18.0628</v>
      </c>
      <c r="AE960" s="0" t="n">
        <v>18.631</v>
      </c>
      <c r="AF960" s="0" t="n">
        <v>0.0022</v>
      </c>
      <c r="AG960" s="0" t="n">
        <v>0.0615</v>
      </c>
      <c r="AH960" s="0" t="n">
        <v>0</v>
      </c>
    </row>
    <row r="961" customFormat="false" ht="12.8" hidden="false" customHeight="false" outlineLevel="0" collapsed="false">
      <c r="A961" s="0" t="n">
        <v>20</v>
      </c>
      <c r="B961" s="0" t="n">
        <v>47</v>
      </c>
      <c r="C961" s="0" t="n">
        <v>58.4785</v>
      </c>
      <c r="D961" s="0" t="n">
        <v>38.8945</v>
      </c>
      <c r="E961" s="0" t="n">
        <v>0</v>
      </c>
      <c r="F961" s="0" t="n">
        <v>0</v>
      </c>
      <c r="G961" s="0" t="n">
        <v>0</v>
      </c>
      <c r="H961" s="0" t="n">
        <v>0</v>
      </c>
      <c r="I961" s="0" t="n">
        <v>0</v>
      </c>
      <c r="J961" s="0" t="n">
        <v>0</v>
      </c>
      <c r="K961" s="0" t="n">
        <v>0</v>
      </c>
      <c r="L961" s="0" t="n">
        <v>0.0006</v>
      </c>
      <c r="M961" s="0" t="n">
        <v>0</v>
      </c>
      <c r="N961" s="0" t="n">
        <v>-0.0173</v>
      </c>
      <c r="O961" s="0" t="n">
        <v>2.4045</v>
      </c>
      <c r="P961" s="0" t="n">
        <v>0.01</v>
      </c>
      <c r="Q961" s="0" t="n">
        <v>0</v>
      </c>
      <c r="R961" s="0" t="n">
        <v>0.0556</v>
      </c>
      <c r="S961" s="0" t="n">
        <v>1</v>
      </c>
      <c r="T961" s="0" t="n">
        <v>39.2064</v>
      </c>
      <c r="U961" s="0" t="n">
        <v>0</v>
      </c>
      <c r="V961" s="0" t="n">
        <v>-44.8174</v>
      </c>
      <c r="W961" s="0" t="n">
        <v>5.748</v>
      </c>
      <c r="X961" s="0" t="n">
        <v>398.8593</v>
      </c>
      <c r="Y961" s="0" t="n">
        <v>392.341</v>
      </c>
      <c r="Z961" s="0" t="n">
        <v>971.1061</v>
      </c>
      <c r="AA961" s="0" t="n">
        <v>4.6104</v>
      </c>
      <c r="AB961" s="0" t="n">
        <v>48.6932</v>
      </c>
      <c r="AC961" s="0" t="n">
        <v>17.397</v>
      </c>
      <c r="AD961" s="0" t="n">
        <v>17.3948</v>
      </c>
      <c r="AE961" s="0" t="n">
        <v>18.2954</v>
      </c>
      <c r="AF961" s="0" t="n">
        <v>0.0022</v>
      </c>
      <c r="AG961" s="0" t="n">
        <v>0.0615</v>
      </c>
      <c r="AH961" s="0" t="n">
        <v>0</v>
      </c>
    </row>
    <row r="962" customFormat="false" ht="12.8" hidden="false" customHeight="false" outlineLevel="0" collapsed="false">
      <c r="A962" s="0" t="n">
        <v>20</v>
      </c>
      <c r="B962" s="0" t="n">
        <v>48</v>
      </c>
      <c r="C962" s="0" t="n">
        <v>58.4779</v>
      </c>
      <c r="D962" s="0" t="n">
        <v>38.8939</v>
      </c>
      <c r="E962" s="0" t="n">
        <v>0</v>
      </c>
      <c r="F962" s="0" t="n">
        <v>0</v>
      </c>
      <c r="G962" s="0" t="n">
        <v>0</v>
      </c>
      <c r="H962" s="0" t="n">
        <v>0</v>
      </c>
      <c r="I962" s="0" t="n">
        <v>0</v>
      </c>
      <c r="J962" s="0" t="n">
        <v>0</v>
      </c>
      <c r="K962" s="0" t="n">
        <v>0</v>
      </c>
      <c r="L962" s="0" t="n">
        <v>0.0006</v>
      </c>
      <c r="M962" s="0" t="n">
        <v>0</v>
      </c>
      <c r="N962" s="0" t="n">
        <v>-0.0173</v>
      </c>
      <c r="O962" s="0" t="n">
        <v>2.4045</v>
      </c>
      <c r="P962" s="0" t="n">
        <v>0.01</v>
      </c>
      <c r="Q962" s="0" t="n">
        <v>0</v>
      </c>
      <c r="R962" s="0" t="n">
        <v>0.0556</v>
      </c>
      <c r="S962" s="0" t="n">
        <v>1</v>
      </c>
      <c r="T962" s="0" t="n">
        <v>39.9767</v>
      </c>
      <c r="U962" s="0" t="n">
        <v>0</v>
      </c>
      <c r="V962" s="0" t="n">
        <v>-44.9996</v>
      </c>
      <c r="W962" s="0" t="n">
        <v>5.0899</v>
      </c>
      <c r="X962" s="0" t="n">
        <v>397.4395</v>
      </c>
      <c r="Y962" s="0" t="n">
        <v>391.1252</v>
      </c>
      <c r="Z962" s="0" t="n">
        <v>943.2887</v>
      </c>
      <c r="AA962" s="0" t="n">
        <v>4.4192</v>
      </c>
      <c r="AB962" s="0" t="n">
        <v>48.6932</v>
      </c>
      <c r="AC962" s="0" t="n">
        <v>17.203</v>
      </c>
      <c r="AD962" s="0" t="n">
        <v>17.2007</v>
      </c>
      <c r="AE962" s="0" t="n">
        <v>18.0377</v>
      </c>
      <c r="AF962" s="0" t="n">
        <v>0.0022</v>
      </c>
      <c r="AG962" s="0" t="n">
        <v>0.0615</v>
      </c>
      <c r="AH962" s="0" t="n">
        <v>0</v>
      </c>
    </row>
    <row r="963" customFormat="false" ht="12.8" hidden="false" customHeight="false" outlineLevel="0" collapsed="false">
      <c r="A963" s="0" t="n">
        <v>21</v>
      </c>
      <c r="B963" s="0" t="n">
        <v>1</v>
      </c>
      <c r="C963" s="0" t="n">
        <v>58.4774</v>
      </c>
      <c r="D963" s="0" t="n">
        <v>38.8934</v>
      </c>
      <c r="E963" s="0" t="n">
        <v>0</v>
      </c>
      <c r="F963" s="0" t="n">
        <v>0</v>
      </c>
      <c r="G963" s="0" t="n">
        <v>0</v>
      </c>
      <c r="H963" s="0" t="n">
        <v>0</v>
      </c>
      <c r="I963" s="0" t="n">
        <v>0</v>
      </c>
      <c r="J963" s="0" t="n">
        <v>0</v>
      </c>
      <c r="K963" s="0" t="n">
        <v>0</v>
      </c>
      <c r="L963" s="0" t="n">
        <v>0.0006</v>
      </c>
      <c r="M963" s="0" t="n">
        <v>0</v>
      </c>
      <c r="N963" s="0" t="n">
        <v>-0.0173</v>
      </c>
      <c r="O963" s="0" t="n">
        <v>2.4045</v>
      </c>
      <c r="P963" s="0" t="n">
        <v>0.01</v>
      </c>
      <c r="Q963" s="0" t="n">
        <v>0</v>
      </c>
      <c r="R963" s="0" t="n">
        <v>0.0556</v>
      </c>
      <c r="S963" s="0" t="n">
        <v>1</v>
      </c>
      <c r="T963" s="0" t="n">
        <v>39.3619</v>
      </c>
      <c r="U963" s="0" t="n">
        <v>0</v>
      </c>
      <c r="V963" s="0" t="n">
        <v>-45.5544</v>
      </c>
      <c r="W963" s="0" t="n">
        <v>6.4876</v>
      </c>
      <c r="X963" s="0" t="n">
        <v>393.3327</v>
      </c>
      <c r="Y963" s="0" t="n">
        <v>386.9565</v>
      </c>
      <c r="Z963" s="0" t="n">
        <v>955.3391</v>
      </c>
      <c r="AA963" s="0" t="n">
        <v>3.1865</v>
      </c>
      <c r="AB963" s="0" t="n">
        <v>48.6932</v>
      </c>
      <c r="AC963" s="0" t="n">
        <v>16.644</v>
      </c>
      <c r="AD963" s="0" t="n">
        <v>16.6424</v>
      </c>
      <c r="AE963" s="0" t="n">
        <v>17.7384</v>
      </c>
      <c r="AF963" s="0" t="n">
        <v>0.0022</v>
      </c>
      <c r="AG963" s="0" t="n">
        <v>0.0615</v>
      </c>
      <c r="AH963" s="0" t="n">
        <v>0</v>
      </c>
    </row>
    <row r="964" customFormat="false" ht="12.8" hidden="false" customHeight="false" outlineLevel="0" collapsed="false">
      <c r="A964" s="0" t="n">
        <v>21</v>
      </c>
      <c r="B964" s="0" t="n">
        <v>2</v>
      </c>
      <c r="C964" s="0" t="n">
        <v>58.4768</v>
      </c>
      <c r="D964" s="0" t="n">
        <v>38.8928</v>
      </c>
      <c r="E964" s="0" t="n">
        <v>0</v>
      </c>
      <c r="F964" s="0" t="n">
        <v>0</v>
      </c>
      <c r="G964" s="0" t="n">
        <v>0</v>
      </c>
      <c r="H964" s="0" t="n">
        <v>0</v>
      </c>
      <c r="I964" s="0" t="n">
        <v>0</v>
      </c>
      <c r="J964" s="0" t="n">
        <v>0</v>
      </c>
      <c r="K964" s="0" t="n">
        <v>0</v>
      </c>
      <c r="L964" s="0" t="n">
        <v>0.0006</v>
      </c>
      <c r="M964" s="0" t="n">
        <v>0</v>
      </c>
      <c r="N964" s="0" t="n">
        <v>-0.0173</v>
      </c>
      <c r="O964" s="0" t="n">
        <v>2.4045</v>
      </c>
      <c r="P964" s="0" t="n">
        <v>0.01</v>
      </c>
      <c r="Q964" s="0" t="n">
        <v>0</v>
      </c>
      <c r="R964" s="0" t="n">
        <v>0.0556</v>
      </c>
      <c r="S964" s="0" t="n">
        <v>1</v>
      </c>
      <c r="T964" s="0" t="n">
        <v>38.4031</v>
      </c>
      <c r="U964" s="0" t="n">
        <v>0</v>
      </c>
      <c r="V964" s="0" t="n">
        <v>-44.757</v>
      </c>
      <c r="W964" s="0" t="n">
        <v>6.3284</v>
      </c>
      <c r="X964" s="0" t="n">
        <v>392.6379</v>
      </c>
      <c r="Y964" s="0" t="n">
        <v>386.2551</v>
      </c>
      <c r="Z964" s="0" t="n">
        <v>935.2612</v>
      </c>
      <c r="AA964" s="0" t="n">
        <v>3.873</v>
      </c>
      <c r="AB964" s="0" t="n">
        <v>48.6932</v>
      </c>
      <c r="AC964" s="0" t="n">
        <v>16.379</v>
      </c>
      <c r="AD964" s="0" t="n">
        <v>16.3773</v>
      </c>
      <c r="AE964" s="0" t="n">
        <v>17.4793</v>
      </c>
      <c r="AF964" s="0" t="n">
        <v>0.0022</v>
      </c>
      <c r="AG964" s="0" t="n">
        <v>0.0615</v>
      </c>
      <c r="AH964" s="0" t="n">
        <v>0</v>
      </c>
    </row>
    <row r="965" customFormat="false" ht="12.8" hidden="false" customHeight="false" outlineLevel="0" collapsed="false">
      <c r="A965" s="0" t="n">
        <v>21</v>
      </c>
      <c r="B965" s="0" t="n">
        <v>3</v>
      </c>
      <c r="C965" s="0" t="n">
        <v>58.4762</v>
      </c>
      <c r="D965" s="0" t="n">
        <v>38.8922</v>
      </c>
      <c r="E965" s="0" t="n">
        <v>0</v>
      </c>
      <c r="F965" s="0" t="n">
        <v>0</v>
      </c>
      <c r="G965" s="0" t="n">
        <v>0</v>
      </c>
      <c r="H965" s="0" t="n">
        <v>0</v>
      </c>
      <c r="I965" s="0" t="n">
        <v>0</v>
      </c>
      <c r="J965" s="0" t="n">
        <v>0</v>
      </c>
      <c r="K965" s="0" t="n">
        <v>0</v>
      </c>
      <c r="L965" s="0" t="n">
        <v>0.0006</v>
      </c>
      <c r="M965" s="0" t="n">
        <v>0</v>
      </c>
      <c r="N965" s="0" t="n">
        <v>-0.0174</v>
      </c>
      <c r="O965" s="0" t="n">
        <v>2.4045</v>
      </c>
      <c r="P965" s="0" t="n">
        <v>0.01</v>
      </c>
      <c r="Q965" s="0" t="n">
        <v>0</v>
      </c>
      <c r="R965" s="0" t="n">
        <v>0.0556</v>
      </c>
      <c r="S965" s="0" t="n">
        <v>1</v>
      </c>
      <c r="T965" s="0" t="n">
        <v>37.1421</v>
      </c>
      <c r="U965" s="0" t="n">
        <v>0</v>
      </c>
      <c r="V965" s="0" t="n">
        <v>-44.0237</v>
      </c>
      <c r="W965" s="0" t="n">
        <v>7.3688</v>
      </c>
      <c r="X965" s="0" t="n">
        <v>390.5376</v>
      </c>
      <c r="Y965" s="0" t="n">
        <v>383.7545</v>
      </c>
      <c r="Z965" s="0" t="n">
        <v>937.624</v>
      </c>
      <c r="AA965" s="0" t="n">
        <v>3.8911</v>
      </c>
      <c r="AB965" s="0" t="n">
        <v>48.6932</v>
      </c>
      <c r="AC965" s="0" t="n">
        <v>15.896</v>
      </c>
      <c r="AD965" s="0" t="n">
        <v>15.8945</v>
      </c>
      <c r="AE965" s="0" t="n">
        <v>17.1921</v>
      </c>
      <c r="AF965" s="0" t="n">
        <v>0.0022</v>
      </c>
      <c r="AG965" s="0" t="n">
        <v>0.0615</v>
      </c>
      <c r="AH965" s="0" t="n">
        <v>0</v>
      </c>
    </row>
    <row r="966" customFormat="false" ht="12.8" hidden="false" customHeight="false" outlineLevel="0" collapsed="false">
      <c r="A966" s="0" t="n">
        <v>21</v>
      </c>
      <c r="B966" s="0" t="n">
        <v>4</v>
      </c>
      <c r="C966" s="0" t="n">
        <v>58.4757</v>
      </c>
      <c r="D966" s="0" t="n">
        <v>38.8917</v>
      </c>
      <c r="E966" s="0" t="n">
        <v>0</v>
      </c>
      <c r="F966" s="0" t="n">
        <v>0</v>
      </c>
      <c r="G966" s="0" t="n">
        <v>0</v>
      </c>
      <c r="H966" s="0" t="n">
        <v>0</v>
      </c>
      <c r="I966" s="0" t="n">
        <v>0</v>
      </c>
      <c r="J966" s="0" t="n">
        <v>0</v>
      </c>
      <c r="K966" s="0" t="n">
        <v>0</v>
      </c>
      <c r="L966" s="0" t="n">
        <v>0.0006</v>
      </c>
      <c r="M966" s="0" t="n">
        <v>0</v>
      </c>
      <c r="N966" s="0" t="n">
        <v>-0.0174</v>
      </c>
      <c r="O966" s="0" t="n">
        <v>2.4045</v>
      </c>
      <c r="P966" s="0" t="n">
        <v>0.01</v>
      </c>
      <c r="Q966" s="0" t="n">
        <v>0</v>
      </c>
      <c r="R966" s="0" t="n">
        <v>0.0556</v>
      </c>
      <c r="S966" s="0" t="n">
        <v>1</v>
      </c>
      <c r="T966" s="0" t="n">
        <v>36.0835</v>
      </c>
      <c r="U966" s="0" t="n">
        <v>0</v>
      </c>
      <c r="V966" s="0" t="n">
        <v>-44.1919</v>
      </c>
      <c r="W966" s="0" t="n">
        <v>8.3727</v>
      </c>
      <c r="X966" s="0" t="n">
        <v>387.2682</v>
      </c>
      <c r="Y966" s="0" t="n">
        <v>380.6569</v>
      </c>
      <c r="Z966" s="0" t="n">
        <v>932.9976</v>
      </c>
      <c r="AA966" s="0" t="n">
        <v>3.4042</v>
      </c>
      <c r="AB966" s="0" t="n">
        <v>48.6932</v>
      </c>
      <c r="AC966" s="0" t="n">
        <v>15.393</v>
      </c>
      <c r="AD966" s="0" t="n">
        <v>15.3914</v>
      </c>
      <c r="AE966" s="0" t="n">
        <v>16.8829</v>
      </c>
      <c r="AF966" s="0" t="n">
        <v>0.0022</v>
      </c>
      <c r="AG966" s="0" t="n">
        <v>0.0615</v>
      </c>
      <c r="AH966" s="0" t="n">
        <v>0</v>
      </c>
    </row>
    <row r="967" customFormat="false" ht="12.8" hidden="false" customHeight="false" outlineLevel="0" collapsed="false">
      <c r="A967" s="0" t="n">
        <v>21</v>
      </c>
      <c r="B967" s="0" t="n">
        <v>5</v>
      </c>
      <c r="C967" s="0" t="n">
        <v>58.4751</v>
      </c>
      <c r="D967" s="0" t="n">
        <v>38.8911</v>
      </c>
      <c r="E967" s="0" t="n">
        <v>0</v>
      </c>
      <c r="F967" s="0" t="n">
        <v>0</v>
      </c>
      <c r="G967" s="0" t="n">
        <v>0</v>
      </c>
      <c r="H967" s="0" t="n">
        <v>0</v>
      </c>
      <c r="I967" s="0" t="n">
        <v>0</v>
      </c>
      <c r="J967" s="0" t="n">
        <v>0</v>
      </c>
      <c r="K967" s="0" t="n">
        <v>0</v>
      </c>
      <c r="L967" s="0" t="n">
        <v>0.0006</v>
      </c>
      <c r="M967" s="0" t="n">
        <v>0</v>
      </c>
      <c r="N967" s="0" t="n">
        <v>-0.0174</v>
      </c>
      <c r="O967" s="0" t="n">
        <v>2.4045</v>
      </c>
      <c r="P967" s="0" t="n">
        <v>0.01</v>
      </c>
      <c r="Q967" s="0" t="n">
        <v>0</v>
      </c>
      <c r="R967" s="0" t="n">
        <v>0.0556</v>
      </c>
      <c r="S967" s="0" t="n">
        <v>1</v>
      </c>
      <c r="T967" s="0" t="n">
        <v>35.3182</v>
      </c>
      <c r="U967" s="0" t="n">
        <v>0</v>
      </c>
      <c r="V967" s="0" t="n">
        <v>-44.3958</v>
      </c>
      <c r="W967" s="0" t="n">
        <v>9.3777</v>
      </c>
      <c r="X967" s="0" t="n">
        <v>383.838</v>
      </c>
      <c r="Y967" s="0" t="n">
        <v>376.8299</v>
      </c>
      <c r="Z967" s="0" t="n">
        <v>923.9625</v>
      </c>
      <c r="AA967" s="0" t="n">
        <v>2.289</v>
      </c>
      <c r="AB967" s="0" t="n">
        <v>48.6932</v>
      </c>
      <c r="AC967" s="0" t="n">
        <v>14.868</v>
      </c>
      <c r="AD967" s="0" t="n">
        <v>14.8661</v>
      </c>
      <c r="AE967" s="0" t="n">
        <v>16.5537</v>
      </c>
      <c r="AF967" s="0" t="n">
        <v>0.0022</v>
      </c>
      <c r="AG967" s="0" t="n">
        <v>0.0615</v>
      </c>
      <c r="AH967" s="0" t="n">
        <v>0</v>
      </c>
    </row>
    <row r="968" customFormat="false" ht="12.8" hidden="false" customHeight="false" outlineLevel="0" collapsed="false">
      <c r="A968" s="0" t="n">
        <v>21</v>
      </c>
      <c r="B968" s="0" t="n">
        <v>6</v>
      </c>
      <c r="C968" s="0" t="n">
        <v>58.4745</v>
      </c>
      <c r="D968" s="0" t="n">
        <v>38.8905</v>
      </c>
      <c r="E968" s="0" t="n">
        <v>0</v>
      </c>
      <c r="F968" s="0" t="n">
        <v>0</v>
      </c>
      <c r="G968" s="0" t="n">
        <v>0</v>
      </c>
      <c r="H968" s="0" t="n">
        <v>0</v>
      </c>
      <c r="I968" s="0" t="n">
        <v>0</v>
      </c>
      <c r="J968" s="0" t="n">
        <v>0</v>
      </c>
      <c r="K968" s="0" t="n">
        <v>0</v>
      </c>
      <c r="L968" s="0" t="n">
        <v>0.0006</v>
      </c>
      <c r="M968" s="0" t="n">
        <v>0</v>
      </c>
      <c r="N968" s="0" t="n">
        <v>-0.0174</v>
      </c>
      <c r="O968" s="0" t="n">
        <v>2.4045</v>
      </c>
      <c r="P968" s="0" t="n">
        <v>0.01</v>
      </c>
      <c r="Q968" s="0" t="n">
        <v>0</v>
      </c>
      <c r="R968" s="0" t="n">
        <v>0.0556</v>
      </c>
      <c r="S968" s="0" t="n">
        <v>1</v>
      </c>
      <c r="T968" s="0" t="n">
        <v>34.9357</v>
      </c>
      <c r="U968" s="0" t="n">
        <v>0</v>
      </c>
      <c r="V968" s="0" t="n">
        <v>-44.5083</v>
      </c>
      <c r="W968" s="0" t="n">
        <v>9.7686</v>
      </c>
      <c r="X968" s="0" t="n">
        <v>381.2085</v>
      </c>
      <c r="Y968" s="0" t="n">
        <v>373.3979</v>
      </c>
      <c r="Z968" s="0" t="n">
        <v>906.1816</v>
      </c>
      <c r="AA968" s="0" t="n">
        <v>0.9796</v>
      </c>
      <c r="AB968" s="0" t="n">
        <v>48.6932</v>
      </c>
      <c r="AC968" s="0" t="n">
        <v>14.455</v>
      </c>
      <c r="AD968" s="0" t="n">
        <v>14.4529</v>
      </c>
      <c r="AE968" s="0" t="n">
        <v>16.2359</v>
      </c>
      <c r="AF968" s="0" t="n">
        <v>0.0022</v>
      </c>
      <c r="AG968" s="0" t="n">
        <v>0.0615</v>
      </c>
      <c r="AH968" s="0" t="n">
        <v>0</v>
      </c>
    </row>
    <row r="969" customFormat="false" ht="12.8" hidden="false" customHeight="false" outlineLevel="0" collapsed="false">
      <c r="A969" s="0" t="n">
        <v>21</v>
      </c>
      <c r="B969" s="0" t="n">
        <v>7</v>
      </c>
      <c r="C969" s="0" t="n">
        <v>58.474</v>
      </c>
      <c r="D969" s="0" t="n">
        <v>38.89</v>
      </c>
      <c r="E969" s="0" t="n">
        <v>0</v>
      </c>
      <c r="F969" s="0" t="n">
        <v>0</v>
      </c>
      <c r="G969" s="0" t="n">
        <v>0</v>
      </c>
      <c r="H969" s="0" t="n">
        <v>0</v>
      </c>
      <c r="I969" s="0" t="n">
        <v>0</v>
      </c>
      <c r="J969" s="0" t="n">
        <v>0</v>
      </c>
      <c r="K969" s="0" t="n">
        <v>0</v>
      </c>
      <c r="L969" s="0" t="n">
        <v>0.0006</v>
      </c>
      <c r="M969" s="0" t="n">
        <v>0</v>
      </c>
      <c r="N969" s="0" t="n">
        <v>-0.0174</v>
      </c>
      <c r="O969" s="0" t="n">
        <v>2.4045</v>
      </c>
      <c r="P969" s="0" t="n">
        <v>0.01</v>
      </c>
      <c r="Q969" s="0" t="n">
        <v>0</v>
      </c>
      <c r="R969" s="0" t="n">
        <v>0.0556</v>
      </c>
      <c r="S969" s="0" t="n">
        <v>1</v>
      </c>
      <c r="T969" s="0" t="n">
        <v>35.2958</v>
      </c>
      <c r="U969" s="0" t="n">
        <v>0</v>
      </c>
      <c r="V969" s="0" t="n">
        <v>-44.6816</v>
      </c>
      <c r="W969" s="0" t="n">
        <v>9.8666</v>
      </c>
      <c r="X969" s="0" t="n">
        <v>378.9644</v>
      </c>
      <c r="Y969" s="0" t="n">
        <v>370.7061</v>
      </c>
      <c r="Z969" s="0" t="n">
        <v>894.1889</v>
      </c>
      <c r="AA969" s="0" t="n">
        <v>0.0219</v>
      </c>
      <c r="AB969" s="0" t="n">
        <v>48.6932</v>
      </c>
      <c r="AC969" s="0" t="n">
        <v>14.116</v>
      </c>
      <c r="AD969" s="0" t="n">
        <v>14.1139</v>
      </c>
      <c r="AE969" s="0" t="n">
        <v>15.9393</v>
      </c>
      <c r="AF969" s="0" t="n">
        <v>0.0022</v>
      </c>
      <c r="AG969" s="0" t="n">
        <v>0.0615</v>
      </c>
      <c r="AH969" s="0" t="n">
        <v>0</v>
      </c>
    </row>
    <row r="970" customFormat="false" ht="12.8" hidden="false" customHeight="false" outlineLevel="0" collapsed="false">
      <c r="A970" s="0" t="n">
        <v>21</v>
      </c>
      <c r="B970" s="0" t="n">
        <v>8</v>
      </c>
      <c r="C970" s="0" t="n">
        <v>58.4734</v>
      </c>
      <c r="D970" s="0" t="n">
        <v>38.8894</v>
      </c>
      <c r="E970" s="0" t="n">
        <v>0</v>
      </c>
      <c r="F970" s="0" t="n">
        <v>0</v>
      </c>
      <c r="G970" s="0" t="n">
        <v>0</v>
      </c>
      <c r="H970" s="0" t="n">
        <v>0</v>
      </c>
      <c r="I970" s="0" t="n">
        <v>0</v>
      </c>
      <c r="J970" s="0" t="n">
        <v>0</v>
      </c>
      <c r="K970" s="0" t="n">
        <v>0</v>
      </c>
      <c r="L970" s="0" t="n">
        <v>0.0006</v>
      </c>
      <c r="M970" s="0" t="n">
        <v>0</v>
      </c>
      <c r="N970" s="0" t="n">
        <v>-0.0174</v>
      </c>
      <c r="O970" s="0" t="n">
        <v>2.4045</v>
      </c>
      <c r="P970" s="0" t="n">
        <v>0.01</v>
      </c>
      <c r="Q970" s="0" t="n">
        <v>0</v>
      </c>
      <c r="R970" s="0" t="n">
        <v>0.0556</v>
      </c>
      <c r="S970" s="0" t="n">
        <v>1</v>
      </c>
      <c r="T970" s="0" t="n">
        <v>34.7993</v>
      </c>
      <c r="U970" s="0" t="n">
        <v>0</v>
      </c>
      <c r="V970" s="0" t="n">
        <v>-44.4479</v>
      </c>
      <c r="W970" s="0" t="n">
        <v>9.8045</v>
      </c>
      <c r="X970" s="0" t="n">
        <v>377.54</v>
      </c>
      <c r="Y970" s="0" t="n">
        <v>368.9173</v>
      </c>
      <c r="Z970" s="0" t="n">
        <v>884.6095</v>
      </c>
      <c r="AA970" s="0" t="n">
        <v>-0.3224</v>
      </c>
      <c r="AB970" s="0" t="n">
        <v>48.6932</v>
      </c>
      <c r="AC970" s="0" t="n">
        <v>13.833</v>
      </c>
      <c r="AD970" s="0" t="n">
        <v>13.8307</v>
      </c>
      <c r="AE970" s="0" t="n">
        <v>15.6665</v>
      </c>
      <c r="AF970" s="0" t="n">
        <v>0.0022</v>
      </c>
      <c r="AG970" s="0" t="n">
        <v>0.0615</v>
      </c>
      <c r="AH970" s="0" t="n">
        <v>0</v>
      </c>
    </row>
    <row r="971" customFormat="false" ht="12.8" hidden="false" customHeight="false" outlineLevel="0" collapsed="false">
      <c r="A971" s="0" t="n">
        <v>21</v>
      </c>
      <c r="B971" s="0" t="n">
        <v>9</v>
      </c>
      <c r="C971" s="0" t="n">
        <v>58.4728</v>
      </c>
      <c r="D971" s="0" t="n">
        <v>38.8888</v>
      </c>
      <c r="E971" s="0" t="n">
        <v>0</v>
      </c>
      <c r="F971" s="0" t="n">
        <v>0</v>
      </c>
      <c r="G971" s="0" t="n">
        <v>0</v>
      </c>
      <c r="H971" s="0" t="n">
        <v>0</v>
      </c>
      <c r="I971" s="0" t="n">
        <v>0</v>
      </c>
      <c r="J971" s="0" t="n">
        <v>0</v>
      </c>
      <c r="K971" s="0" t="n">
        <v>0</v>
      </c>
      <c r="L971" s="0" t="n">
        <v>0.0006</v>
      </c>
      <c r="M971" s="0" t="n">
        <v>0</v>
      </c>
      <c r="N971" s="0" t="n">
        <v>-0.0174</v>
      </c>
      <c r="O971" s="0" t="n">
        <v>2.4045</v>
      </c>
      <c r="P971" s="0" t="n">
        <v>0.01</v>
      </c>
      <c r="Q971" s="0" t="n">
        <v>0</v>
      </c>
      <c r="R971" s="0" t="n">
        <v>0.0556</v>
      </c>
      <c r="S971" s="0" t="n">
        <v>1</v>
      </c>
      <c r="T971" s="0" t="n">
        <v>34.2816</v>
      </c>
      <c r="U971" s="0" t="n">
        <v>0</v>
      </c>
      <c r="V971" s="0" t="n">
        <v>-44.0278</v>
      </c>
      <c r="W971" s="0" t="n">
        <v>9.7303</v>
      </c>
      <c r="X971" s="0" t="n">
        <v>376.4978</v>
      </c>
      <c r="Y971" s="0" t="n">
        <v>368.4182</v>
      </c>
      <c r="Z971" s="0" t="n">
        <v>883.7404</v>
      </c>
      <c r="AA971" s="0" t="n">
        <v>0.4844</v>
      </c>
      <c r="AB971" s="0" t="n">
        <v>48.6932</v>
      </c>
      <c r="AC971" s="0" t="n">
        <v>13.576</v>
      </c>
      <c r="AD971" s="0" t="n">
        <v>13.5739</v>
      </c>
      <c r="AE971" s="0" t="n">
        <v>15.4135</v>
      </c>
      <c r="AF971" s="0" t="n">
        <v>0.0022</v>
      </c>
      <c r="AG971" s="0" t="n">
        <v>0.0615</v>
      </c>
      <c r="AH971" s="0" t="n">
        <v>0</v>
      </c>
    </row>
    <row r="972" customFormat="false" ht="12.8" hidden="false" customHeight="false" outlineLevel="0" collapsed="false">
      <c r="A972" s="0" t="n">
        <v>21</v>
      </c>
      <c r="B972" s="0" t="n">
        <v>10</v>
      </c>
      <c r="C972" s="0" t="n">
        <v>58.4723</v>
      </c>
      <c r="D972" s="0" t="n">
        <v>38.8883</v>
      </c>
      <c r="E972" s="0" t="n">
        <v>0</v>
      </c>
      <c r="F972" s="0" t="n">
        <v>0</v>
      </c>
      <c r="G972" s="0" t="n">
        <v>0</v>
      </c>
      <c r="H972" s="0" t="n">
        <v>0</v>
      </c>
      <c r="I972" s="0" t="n">
        <v>0</v>
      </c>
      <c r="J972" s="0" t="n">
        <v>0</v>
      </c>
      <c r="K972" s="0" t="n">
        <v>0</v>
      </c>
      <c r="L972" s="0" t="n">
        <v>0.0006</v>
      </c>
      <c r="M972" s="0" t="n">
        <v>0</v>
      </c>
      <c r="N972" s="0" t="n">
        <v>-0.0174</v>
      </c>
      <c r="O972" s="0" t="n">
        <v>2.4045</v>
      </c>
      <c r="P972" s="0" t="n">
        <v>0.01</v>
      </c>
      <c r="Q972" s="0" t="n">
        <v>0</v>
      </c>
      <c r="R972" s="0" t="n">
        <v>0.0556</v>
      </c>
      <c r="S972" s="0" t="n">
        <v>1</v>
      </c>
      <c r="T972" s="0" t="n">
        <v>34.038</v>
      </c>
      <c r="U972" s="0" t="n">
        <v>0</v>
      </c>
      <c r="V972" s="0" t="n">
        <v>-43.8097</v>
      </c>
      <c r="W972" s="0" t="n">
        <v>10.2072</v>
      </c>
      <c r="X972" s="0" t="n">
        <v>374.6334</v>
      </c>
      <c r="Y972" s="0" t="n">
        <v>366.8703</v>
      </c>
      <c r="Z972" s="0" t="n">
        <v>886.6092</v>
      </c>
      <c r="AA972" s="0" t="n">
        <v>0.7393</v>
      </c>
      <c r="AB972" s="0" t="n">
        <v>48.6932</v>
      </c>
      <c r="AC972" s="0" t="n">
        <v>13.22</v>
      </c>
      <c r="AD972" s="0" t="n">
        <v>13.2183</v>
      </c>
      <c r="AE972" s="0" t="n">
        <v>15.15</v>
      </c>
      <c r="AF972" s="0" t="n">
        <v>0.0022</v>
      </c>
      <c r="AG972" s="0" t="n">
        <v>0.0615</v>
      </c>
      <c r="AH972" s="0" t="n">
        <v>0</v>
      </c>
    </row>
    <row r="973" customFormat="false" ht="12.8" hidden="false" customHeight="false" outlineLevel="0" collapsed="false">
      <c r="A973" s="0" t="n">
        <v>21</v>
      </c>
      <c r="B973" s="0" t="n">
        <v>11</v>
      </c>
      <c r="C973" s="0" t="n">
        <v>58.4717</v>
      </c>
      <c r="D973" s="0" t="n">
        <v>38.8877</v>
      </c>
      <c r="E973" s="0" t="n">
        <v>0</v>
      </c>
      <c r="F973" s="0" t="n">
        <v>0</v>
      </c>
      <c r="G973" s="0" t="n">
        <v>0</v>
      </c>
      <c r="H973" s="0" t="n">
        <v>0</v>
      </c>
      <c r="I973" s="0" t="n">
        <v>0</v>
      </c>
      <c r="J973" s="0" t="n">
        <v>0</v>
      </c>
      <c r="K973" s="0" t="n">
        <v>0</v>
      </c>
      <c r="L973" s="0" t="n">
        <v>0.0006</v>
      </c>
      <c r="M973" s="0" t="n">
        <v>0</v>
      </c>
      <c r="N973" s="0" t="n">
        <v>-0.0174</v>
      </c>
      <c r="O973" s="0" t="n">
        <v>2.4045</v>
      </c>
      <c r="P973" s="0" t="n">
        <v>0.01</v>
      </c>
      <c r="Q973" s="0" t="n">
        <v>0</v>
      </c>
      <c r="R973" s="0" t="n">
        <v>0.0556</v>
      </c>
      <c r="S973" s="0" t="n">
        <v>1</v>
      </c>
      <c r="T973" s="0" t="n">
        <v>33.8725</v>
      </c>
      <c r="U973" s="0" t="n">
        <v>0</v>
      </c>
      <c r="V973" s="0" t="n">
        <v>-43.3987</v>
      </c>
      <c r="W973" s="0" t="n">
        <v>9.8279</v>
      </c>
      <c r="X973" s="0" t="n">
        <v>374.0351</v>
      </c>
      <c r="Y973" s="0" t="n">
        <v>366.1367</v>
      </c>
      <c r="Z973" s="0" t="n">
        <v>873.8511</v>
      </c>
      <c r="AA973" s="0" t="n">
        <v>0.9254</v>
      </c>
      <c r="AB973" s="0" t="n">
        <v>48.6932</v>
      </c>
      <c r="AC973" s="0" t="n">
        <v>13.038</v>
      </c>
      <c r="AD973" s="0" t="n">
        <v>13.0363</v>
      </c>
      <c r="AE973" s="0" t="n">
        <v>14.9201</v>
      </c>
      <c r="AF973" s="0" t="n">
        <v>0.0022</v>
      </c>
      <c r="AG973" s="0" t="n">
        <v>0.0615</v>
      </c>
      <c r="AH973" s="0" t="n">
        <v>0</v>
      </c>
    </row>
    <row r="974" customFormat="false" ht="12.8" hidden="false" customHeight="false" outlineLevel="0" collapsed="false">
      <c r="A974" s="0" t="n">
        <v>21</v>
      </c>
      <c r="B974" s="0" t="n">
        <v>12</v>
      </c>
      <c r="C974" s="0" t="n">
        <v>58.4711</v>
      </c>
      <c r="D974" s="0" t="n">
        <v>38.8871</v>
      </c>
      <c r="E974" s="0" t="n">
        <v>0</v>
      </c>
      <c r="F974" s="0" t="n">
        <v>0</v>
      </c>
      <c r="G974" s="0" t="n">
        <v>0</v>
      </c>
      <c r="H974" s="0" t="n">
        <v>0</v>
      </c>
      <c r="I974" s="0" t="n">
        <v>0</v>
      </c>
      <c r="J974" s="0" t="n">
        <v>0</v>
      </c>
      <c r="K974" s="0" t="n">
        <v>0</v>
      </c>
      <c r="L974" s="0" t="n">
        <v>0.0006</v>
      </c>
      <c r="M974" s="0" t="n">
        <v>0</v>
      </c>
      <c r="N974" s="0" t="n">
        <v>-0.0174</v>
      </c>
      <c r="O974" s="0" t="n">
        <v>2.4045</v>
      </c>
      <c r="P974" s="0" t="n">
        <v>0.01</v>
      </c>
      <c r="Q974" s="0" t="n">
        <v>0</v>
      </c>
      <c r="R974" s="0" t="n">
        <v>0.0556</v>
      </c>
      <c r="S974" s="0" t="n">
        <v>1</v>
      </c>
      <c r="T974" s="0" t="n">
        <v>34.483</v>
      </c>
      <c r="U974" s="0" t="n">
        <v>0</v>
      </c>
      <c r="V974" s="0" t="n">
        <v>-43.4437</v>
      </c>
      <c r="W974" s="0" t="n">
        <v>9.3784</v>
      </c>
      <c r="X974" s="0" t="n">
        <v>373.1914</v>
      </c>
      <c r="Y974" s="0" t="n">
        <v>364.9087</v>
      </c>
      <c r="Z974" s="0" t="n">
        <v>866.6019</v>
      </c>
      <c r="AA974" s="0" t="n">
        <v>0.3695</v>
      </c>
      <c r="AB974" s="0" t="n">
        <v>48.6932</v>
      </c>
      <c r="AC974" s="0" t="n">
        <v>12.905</v>
      </c>
      <c r="AD974" s="0" t="n">
        <v>12.9032</v>
      </c>
      <c r="AE974" s="0" t="n">
        <v>14.7211</v>
      </c>
      <c r="AF974" s="0" t="n">
        <v>0.0022</v>
      </c>
      <c r="AG974" s="0" t="n">
        <v>0.0615</v>
      </c>
      <c r="AH974" s="0" t="n">
        <v>0</v>
      </c>
    </row>
    <row r="975" customFormat="false" ht="12.8" hidden="false" customHeight="false" outlineLevel="0" collapsed="false">
      <c r="A975" s="0" t="n">
        <v>21</v>
      </c>
      <c r="B975" s="0" t="n">
        <v>13</v>
      </c>
      <c r="C975" s="0" t="n">
        <v>58.4706</v>
      </c>
      <c r="D975" s="0" t="n">
        <v>38.8866</v>
      </c>
      <c r="E975" s="0" t="n">
        <v>0</v>
      </c>
      <c r="F975" s="0" t="n">
        <v>0</v>
      </c>
      <c r="G975" s="0" t="n">
        <v>0</v>
      </c>
      <c r="H975" s="0" t="n">
        <v>0</v>
      </c>
      <c r="I975" s="0" t="n">
        <v>0</v>
      </c>
      <c r="J975" s="0" t="n">
        <v>0</v>
      </c>
      <c r="K975" s="0" t="n">
        <v>0</v>
      </c>
      <c r="L975" s="0" t="n">
        <v>0.0006</v>
      </c>
      <c r="M975" s="0" t="n">
        <v>0</v>
      </c>
      <c r="N975" s="0" t="n">
        <v>-0.0174</v>
      </c>
      <c r="O975" s="0" t="n">
        <v>2.4045</v>
      </c>
      <c r="P975" s="0" t="n">
        <v>0.01</v>
      </c>
      <c r="Q975" s="0" t="n">
        <v>0</v>
      </c>
      <c r="R975" s="0" t="n">
        <v>0.0556</v>
      </c>
      <c r="S975" s="0" t="n">
        <v>1</v>
      </c>
      <c r="T975" s="0" t="n">
        <v>32.7416</v>
      </c>
      <c r="U975" s="0" t="n">
        <v>0</v>
      </c>
      <c r="V975" s="0" t="n">
        <v>-43.3633</v>
      </c>
      <c r="W975" s="0" t="n">
        <v>10.9041</v>
      </c>
      <c r="X975" s="0" t="n">
        <v>370.167</v>
      </c>
      <c r="Y975" s="0" t="n">
        <v>361.7862</v>
      </c>
      <c r="Z975" s="0" t="n">
        <v>879.8191</v>
      </c>
      <c r="AA975" s="0" t="n">
        <v>-0.1018</v>
      </c>
      <c r="AB975" s="0" t="n">
        <v>48.6932</v>
      </c>
      <c r="AC975" s="0" t="n">
        <v>12.378</v>
      </c>
      <c r="AD975" s="0" t="n">
        <v>12.376</v>
      </c>
      <c r="AE975" s="0" t="n">
        <v>14.4522</v>
      </c>
      <c r="AF975" s="0" t="n">
        <v>0.0022</v>
      </c>
      <c r="AG975" s="0" t="n">
        <v>0.0615</v>
      </c>
      <c r="AH975" s="0" t="n">
        <v>0</v>
      </c>
    </row>
    <row r="976" customFormat="false" ht="12.8" hidden="false" customHeight="false" outlineLevel="0" collapsed="false">
      <c r="A976" s="0" t="n">
        <v>21</v>
      </c>
      <c r="B976" s="0" t="n">
        <v>14</v>
      </c>
      <c r="C976" s="0" t="n">
        <v>58.47</v>
      </c>
      <c r="D976" s="0" t="n">
        <v>38.886</v>
      </c>
      <c r="E976" s="0" t="n">
        <v>0</v>
      </c>
      <c r="F976" s="0" t="n">
        <v>0</v>
      </c>
      <c r="G976" s="0" t="n">
        <v>0</v>
      </c>
      <c r="H976" s="0" t="n">
        <v>0</v>
      </c>
      <c r="I976" s="0" t="n">
        <v>0</v>
      </c>
      <c r="J976" s="0" t="n">
        <v>2.1243</v>
      </c>
      <c r="K976" s="0" t="n">
        <v>0</v>
      </c>
      <c r="L976" s="0" t="n">
        <v>0.0006</v>
      </c>
      <c r="M976" s="0" t="n">
        <v>0</v>
      </c>
      <c r="N976" s="0" t="n">
        <v>-0.0174</v>
      </c>
      <c r="O976" s="0" t="n">
        <v>2.4003</v>
      </c>
      <c r="P976" s="0" t="n">
        <v>0.01</v>
      </c>
      <c r="Q976" s="0" t="n">
        <v>0</v>
      </c>
      <c r="R976" s="0" t="n">
        <v>0.0556</v>
      </c>
      <c r="S976" s="0" t="n">
        <v>1</v>
      </c>
      <c r="T976" s="0" t="n">
        <v>110.2038</v>
      </c>
      <c r="U976" s="0" t="n">
        <v>0</v>
      </c>
      <c r="V976" s="0" t="n">
        <v>-121.9977</v>
      </c>
      <c r="W976" s="0" t="n">
        <v>11.7783</v>
      </c>
      <c r="X976" s="0" t="n">
        <v>274.9664</v>
      </c>
      <c r="Y976" s="0" t="n">
        <v>368.2536</v>
      </c>
      <c r="Z976" s="0" t="n">
        <v>972.9963</v>
      </c>
      <c r="AA976" s="0" t="n">
        <v>10.4873</v>
      </c>
      <c r="AB976" s="0" t="n">
        <v>48.6932</v>
      </c>
      <c r="AC976" s="0" t="n">
        <v>11.925</v>
      </c>
      <c r="AD976" s="0" t="n">
        <v>11.9191</v>
      </c>
      <c r="AE976" s="0" t="n">
        <v>14.1592</v>
      </c>
      <c r="AF976" s="0" t="n">
        <v>0.0022</v>
      </c>
      <c r="AG976" s="0" t="n">
        <v>0.0614</v>
      </c>
      <c r="AH976" s="0" t="n">
        <v>20.9215</v>
      </c>
    </row>
    <row r="977" customFormat="false" ht="12.8" hidden="false" customHeight="false" outlineLevel="0" collapsed="false">
      <c r="A977" s="0" t="n">
        <v>21</v>
      </c>
      <c r="B977" s="0" t="n">
        <v>15</v>
      </c>
      <c r="C977" s="0" t="n">
        <v>58.4694</v>
      </c>
      <c r="D977" s="0" t="n">
        <v>38.8854</v>
      </c>
      <c r="E977" s="0" t="n">
        <v>0</v>
      </c>
      <c r="F977" s="0" t="n">
        <v>0</v>
      </c>
      <c r="G977" s="0" t="n">
        <v>0</v>
      </c>
      <c r="H977" s="0" t="n">
        <v>0</v>
      </c>
      <c r="I977" s="0" t="n">
        <v>0</v>
      </c>
      <c r="J977" s="0" t="n">
        <v>2.7298</v>
      </c>
      <c r="K977" s="0" t="n">
        <v>0</v>
      </c>
      <c r="L977" s="0" t="n">
        <v>0.0006</v>
      </c>
      <c r="M977" s="0" t="n">
        <v>0</v>
      </c>
      <c r="N977" s="0" t="n">
        <v>-0.0174</v>
      </c>
      <c r="O977" s="0" t="n">
        <v>2.4002</v>
      </c>
      <c r="P977" s="0" t="n">
        <v>0.01</v>
      </c>
      <c r="Q977" s="0" t="n">
        <v>0</v>
      </c>
      <c r="R977" s="0" t="n">
        <v>0.0556</v>
      </c>
      <c r="S977" s="0" t="n">
        <v>1</v>
      </c>
      <c r="T977" s="0" t="n">
        <v>752.9078</v>
      </c>
      <c r="U977" s="0" t="n">
        <v>0</v>
      </c>
      <c r="V977" s="0" t="n">
        <v>-764.8339</v>
      </c>
      <c r="W977" s="0" t="n">
        <v>12.2996</v>
      </c>
      <c r="X977" s="0" t="n">
        <v>-483.6852</v>
      </c>
      <c r="Y977" s="0" t="n">
        <v>424.6565</v>
      </c>
      <c r="Z977" s="0" t="n">
        <v>1761.4216</v>
      </c>
      <c r="AA977" s="0" t="n">
        <v>53.1035</v>
      </c>
      <c r="AB977" s="0" t="n">
        <v>48.6932</v>
      </c>
      <c r="AC977" s="0" t="n">
        <v>11.557</v>
      </c>
      <c r="AD977" s="0" t="n">
        <v>11.514</v>
      </c>
      <c r="AE977" s="0" t="n">
        <v>13.8622</v>
      </c>
      <c r="AF977" s="0" t="n">
        <v>0.0022</v>
      </c>
      <c r="AG977" s="0" t="n">
        <v>0.0614</v>
      </c>
      <c r="AH977" s="0" t="n">
        <v>20.9215</v>
      </c>
    </row>
    <row r="978" customFormat="false" ht="12.8" hidden="false" customHeight="false" outlineLevel="0" collapsed="false">
      <c r="A978" s="0" t="n">
        <v>21</v>
      </c>
      <c r="B978" s="0" t="n">
        <v>16</v>
      </c>
      <c r="C978" s="0" t="n">
        <v>58.4689</v>
      </c>
      <c r="D978" s="0" t="n">
        <v>38.8849</v>
      </c>
      <c r="E978" s="0" t="n">
        <v>0</v>
      </c>
      <c r="F978" s="0" t="n">
        <v>0</v>
      </c>
      <c r="G978" s="0" t="n">
        <v>0</v>
      </c>
      <c r="H978" s="0" t="n">
        <v>0</v>
      </c>
      <c r="I978" s="0" t="n">
        <v>0</v>
      </c>
      <c r="J978" s="0" t="n">
        <v>3.5611</v>
      </c>
      <c r="K978" s="0" t="n">
        <v>0</v>
      </c>
      <c r="L978" s="0" t="n">
        <v>0.0006</v>
      </c>
      <c r="M978" s="0" t="n">
        <v>0</v>
      </c>
      <c r="N978" s="0" t="n">
        <v>-0.0174</v>
      </c>
      <c r="O978" s="0" t="n">
        <v>2.4</v>
      </c>
      <c r="P978" s="0" t="n">
        <v>0.01</v>
      </c>
      <c r="Q978" s="0" t="n">
        <v>0</v>
      </c>
      <c r="R978" s="0" t="n">
        <v>0.0556</v>
      </c>
      <c r="S978" s="0" t="n">
        <v>1</v>
      </c>
      <c r="T978" s="0" t="n">
        <v>1757.2212</v>
      </c>
      <c r="U978" s="0" t="n">
        <v>0</v>
      </c>
      <c r="V978" s="0" t="n">
        <v>-1768.0973</v>
      </c>
      <c r="W978" s="0" t="n">
        <v>11.1224</v>
      </c>
      <c r="X978" s="0" t="n">
        <v>-1664.2517</v>
      </c>
      <c r="Y978" s="0" t="n">
        <v>512.8824</v>
      </c>
      <c r="Z978" s="0" t="n">
        <v>2970.9373</v>
      </c>
      <c r="AA978" s="0" t="n">
        <v>117.0691</v>
      </c>
      <c r="AB978" s="0" t="n">
        <v>48.6932</v>
      </c>
      <c r="AC978" s="0" t="n">
        <v>11.581</v>
      </c>
      <c r="AD978" s="0" t="n">
        <v>11.4701</v>
      </c>
      <c r="AE978" s="0" t="n">
        <v>13.6425</v>
      </c>
      <c r="AF978" s="0" t="n">
        <v>0.0022</v>
      </c>
      <c r="AG978" s="0" t="n">
        <v>0.0614</v>
      </c>
      <c r="AH978" s="0" t="n">
        <v>21.0698</v>
      </c>
    </row>
    <row r="979" customFormat="false" ht="12.8" hidden="false" customHeight="false" outlineLevel="0" collapsed="false">
      <c r="A979" s="0" t="n">
        <v>21</v>
      </c>
      <c r="B979" s="0" t="n">
        <v>17</v>
      </c>
      <c r="C979" s="0" t="n">
        <v>58.4683</v>
      </c>
      <c r="D979" s="0" t="n">
        <v>38.8843</v>
      </c>
      <c r="E979" s="0" t="n">
        <v>0</v>
      </c>
      <c r="F979" s="0" t="n">
        <v>0</v>
      </c>
      <c r="G979" s="0" t="n">
        <v>0</v>
      </c>
      <c r="H979" s="0" t="n">
        <v>0</v>
      </c>
      <c r="I979" s="0" t="n">
        <v>0</v>
      </c>
      <c r="J979" s="0" t="n">
        <v>4.4998</v>
      </c>
      <c r="K979" s="0" t="n">
        <v>0</v>
      </c>
      <c r="L979" s="0" t="n">
        <v>0.0006</v>
      </c>
      <c r="M979" s="0" t="n">
        <v>0</v>
      </c>
      <c r="N979" s="0" t="n">
        <v>-0.0174</v>
      </c>
      <c r="O979" s="0" t="n">
        <v>2.3998</v>
      </c>
      <c r="P979" s="0" t="n">
        <v>0.01</v>
      </c>
      <c r="Q979" s="0" t="n">
        <v>0</v>
      </c>
      <c r="R979" s="0" t="n">
        <v>0.0555</v>
      </c>
      <c r="S979" s="0" t="n">
        <v>1</v>
      </c>
      <c r="T979" s="0" t="n">
        <v>2806.4956</v>
      </c>
      <c r="U979" s="0" t="n">
        <v>0</v>
      </c>
      <c r="V979" s="0" t="n">
        <v>-2814.8245</v>
      </c>
      <c r="W979" s="0" t="n">
        <v>8.4582</v>
      </c>
      <c r="X979" s="0" t="n">
        <v>-2893.6265</v>
      </c>
      <c r="Y979" s="0" t="n">
        <v>599.7676</v>
      </c>
      <c r="Z979" s="0" t="n">
        <v>4178.9609</v>
      </c>
      <c r="AA979" s="0" t="n">
        <v>176.0868</v>
      </c>
      <c r="AB979" s="0" t="n">
        <v>48.6932</v>
      </c>
      <c r="AC979" s="0" t="n">
        <v>11.979</v>
      </c>
      <c r="AD979" s="0" t="n">
        <v>11.8235</v>
      </c>
      <c r="AE979" s="0" t="n">
        <v>13.5574</v>
      </c>
      <c r="AF979" s="0" t="n">
        <v>0.0022</v>
      </c>
      <c r="AG979" s="0" t="n">
        <v>0.0614</v>
      </c>
      <c r="AH979" s="0" t="n">
        <v>20.9472</v>
      </c>
    </row>
    <row r="980" customFormat="false" ht="12.8" hidden="false" customHeight="false" outlineLevel="0" collapsed="false">
      <c r="A980" s="0" t="n">
        <v>21</v>
      </c>
      <c r="B980" s="0" t="n">
        <v>18</v>
      </c>
      <c r="C980" s="0" t="n">
        <v>58.4677</v>
      </c>
      <c r="D980" s="0" t="n">
        <v>38.8837</v>
      </c>
      <c r="E980" s="0" t="n">
        <v>0</v>
      </c>
      <c r="F980" s="0" t="n">
        <v>0</v>
      </c>
      <c r="G980" s="0" t="n">
        <v>0</v>
      </c>
      <c r="H980" s="0" t="n">
        <v>0</v>
      </c>
      <c r="I980" s="0" t="n">
        <v>0</v>
      </c>
      <c r="J980" s="0" t="n">
        <v>5.0578</v>
      </c>
      <c r="K980" s="0" t="n">
        <v>0</v>
      </c>
      <c r="L980" s="0" t="n">
        <v>0.0006</v>
      </c>
      <c r="M980" s="0" t="n">
        <v>0</v>
      </c>
      <c r="N980" s="0" t="n">
        <v>-0.0174</v>
      </c>
      <c r="O980" s="0" t="n">
        <v>2.3997</v>
      </c>
      <c r="P980" s="0" t="n">
        <v>0.01</v>
      </c>
      <c r="Q980" s="0" t="n">
        <v>0</v>
      </c>
      <c r="R980" s="0" t="n">
        <v>0.0555</v>
      </c>
      <c r="S980" s="0" t="n">
        <v>1</v>
      </c>
      <c r="T980" s="0" t="n">
        <v>3613.9395</v>
      </c>
      <c r="U980" s="0" t="n">
        <v>0</v>
      </c>
      <c r="V980" s="0" t="n">
        <v>-3619.2959</v>
      </c>
      <c r="W980" s="0" t="n">
        <v>5.6057</v>
      </c>
      <c r="X980" s="0" t="n">
        <v>-3836.9553</v>
      </c>
      <c r="Y980" s="0" t="n">
        <v>679.4174</v>
      </c>
      <c r="Z980" s="0" t="n">
        <v>5142.4473</v>
      </c>
      <c r="AA980" s="0" t="n">
        <v>231.4606</v>
      </c>
      <c r="AB980" s="0" t="n">
        <v>48.6932</v>
      </c>
      <c r="AC980" s="0" t="n">
        <v>12.524</v>
      </c>
      <c r="AD980" s="0" t="n">
        <v>12.3518</v>
      </c>
      <c r="AE980" s="0" t="n">
        <v>13.5934</v>
      </c>
      <c r="AF980" s="0" t="n">
        <v>0.0022</v>
      </c>
      <c r="AG980" s="0" t="n">
        <v>0.0614</v>
      </c>
      <c r="AH980" s="0" t="n">
        <v>20.3263</v>
      </c>
    </row>
    <row r="981" customFormat="false" ht="12.8" hidden="false" customHeight="false" outlineLevel="0" collapsed="false">
      <c r="A981" s="0" t="n">
        <v>21</v>
      </c>
      <c r="B981" s="0" t="n">
        <v>19</v>
      </c>
      <c r="C981" s="0" t="n">
        <v>58.4672</v>
      </c>
      <c r="D981" s="0" t="n">
        <v>38.8832</v>
      </c>
      <c r="E981" s="0" t="n">
        <v>0</v>
      </c>
      <c r="F981" s="0" t="n">
        <v>0</v>
      </c>
      <c r="G981" s="0" t="n">
        <v>0</v>
      </c>
      <c r="H981" s="0" t="n">
        <v>0</v>
      </c>
      <c r="I981" s="0" t="n">
        <v>0</v>
      </c>
      <c r="J981" s="0" t="n">
        <v>6.6585</v>
      </c>
      <c r="K981" s="0" t="n">
        <v>0</v>
      </c>
      <c r="L981" s="0" t="n">
        <v>0.0006</v>
      </c>
      <c r="M981" s="0" t="n">
        <v>0</v>
      </c>
      <c r="N981" s="0" t="n">
        <v>-0.0174</v>
      </c>
      <c r="O981" s="0" t="n">
        <v>2.3995</v>
      </c>
      <c r="P981" s="0" t="n">
        <v>0.01</v>
      </c>
      <c r="Q981" s="0" t="n">
        <v>0</v>
      </c>
      <c r="R981" s="0" t="n">
        <v>0.0555</v>
      </c>
      <c r="S981" s="0" t="n">
        <v>1</v>
      </c>
      <c r="T981" s="0" t="n">
        <v>5276.5898</v>
      </c>
      <c r="U981" s="0" t="n">
        <v>0</v>
      </c>
      <c r="V981" s="0" t="n">
        <v>-5280.3857</v>
      </c>
      <c r="W981" s="0" t="n">
        <v>4.0529</v>
      </c>
      <c r="X981" s="0" t="n">
        <v>-5788.9922</v>
      </c>
      <c r="Y981" s="0" t="n">
        <v>851.2951</v>
      </c>
      <c r="Z981" s="0" t="n">
        <v>7085.749</v>
      </c>
      <c r="AA981" s="0" t="n">
        <v>352.2873</v>
      </c>
      <c r="AB981" s="0" t="n">
        <v>48.6932</v>
      </c>
      <c r="AC981" s="0" t="n">
        <v>12.96</v>
      </c>
      <c r="AD981" s="0" t="n">
        <v>12.7217</v>
      </c>
      <c r="AE981" s="0" t="n">
        <v>13.6708</v>
      </c>
      <c r="AF981" s="0" t="n">
        <v>0.0022</v>
      </c>
      <c r="AG981" s="0" t="n">
        <v>0.0614</v>
      </c>
      <c r="AH981" s="0" t="n">
        <v>18.792</v>
      </c>
    </row>
    <row r="982" customFormat="false" ht="12.8" hidden="false" customHeight="false" outlineLevel="0" collapsed="false">
      <c r="A982" s="0" t="n">
        <v>21</v>
      </c>
      <c r="B982" s="0" t="n">
        <v>20</v>
      </c>
      <c r="C982" s="0" t="n">
        <v>58.4666</v>
      </c>
      <c r="D982" s="0" t="n">
        <v>38.8826</v>
      </c>
      <c r="E982" s="0" t="n">
        <v>0</v>
      </c>
      <c r="F982" s="0" t="n">
        <v>0</v>
      </c>
      <c r="G982" s="0" t="n">
        <v>0</v>
      </c>
      <c r="H982" s="0" t="n">
        <v>0</v>
      </c>
      <c r="I982" s="0" t="n">
        <v>0</v>
      </c>
      <c r="J982" s="0" t="n">
        <v>6.4469</v>
      </c>
      <c r="K982" s="0" t="n">
        <v>0</v>
      </c>
      <c r="L982" s="0" t="n">
        <v>0.0006</v>
      </c>
      <c r="M982" s="0" t="n">
        <v>0</v>
      </c>
      <c r="N982" s="0" t="n">
        <v>-0.0174</v>
      </c>
      <c r="O982" s="0" t="n">
        <v>2.3993</v>
      </c>
      <c r="P982" s="0" t="n">
        <v>0.01</v>
      </c>
      <c r="Q982" s="0" t="n">
        <v>0</v>
      </c>
      <c r="R982" s="0" t="n">
        <v>0.0555</v>
      </c>
      <c r="S982" s="0" t="n">
        <v>1</v>
      </c>
      <c r="T982" s="0" t="n">
        <v>4522.5718</v>
      </c>
      <c r="U982" s="0" t="n">
        <v>0</v>
      </c>
      <c r="V982" s="0" t="n">
        <v>-4524.4258</v>
      </c>
      <c r="W982" s="0" t="n">
        <v>1.7886</v>
      </c>
      <c r="X982" s="0" t="n">
        <v>-4896.2749</v>
      </c>
      <c r="Y982" s="0" t="n">
        <v>781.304</v>
      </c>
      <c r="Z982" s="0" t="n">
        <v>6264.8091</v>
      </c>
      <c r="AA982" s="0" t="n">
        <v>303.2213</v>
      </c>
      <c r="AB982" s="0" t="n">
        <v>48.6932</v>
      </c>
      <c r="AC982" s="0" t="n">
        <v>13.477</v>
      </c>
      <c r="AD982" s="0" t="n">
        <v>13.2861</v>
      </c>
      <c r="AE982" s="0" t="n">
        <v>13.8242</v>
      </c>
      <c r="AF982" s="0" t="n">
        <v>0.0022</v>
      </c>
      <c r="AG982" s="0" t="n">
        <v>0.0614</v>
      </c>
      <c r="AH982" s="0" t="n">
        <v>19.5632</v>
      </c>
    </row>
    <row r="983" customFormat="false" ht="12.8" hidden="false" customHeight="false" outlineLevel="0" collapsed="false">
      <c r="A983" s="0" t="n">
        <v>21</v>
      </c>
      <c r="B983" s="0" t="n">
        <v>21</v>
      </c>
      <c r="C983" s="0" t="n">
        <v>58.466</v>
      </c>
      <c r="D983" s="0" t="n">
        <v>38.882</v>
      </c>
      <c r="E983" s="0" t="n">
        <v>0</v>
      </c>
      <c r="F983" s="0" t="n">
        <v>0</v>
      </c>
      <c r="G983" s="0" t="n">
        <v>0</v>
      </c>
      <c r="H983" s="0" t="n">
        <v>0</v>
      </c>
      <c r="I983" s="0" t="n">
        <v>0</v>
      </c>
      <c r="J983" s="0" t="n">
        <v>6.9383</v>
      </c>
      <c r="K983" s="0" t="n">
        <v>0</v>
      </c>
      <c r="L983" s="0" t="n">
        <v>0.0006</v>
      </c>
      <c r="M983" s="0" t="n">
        <v>0</v>
      </c>
      <c r="N983" s="0" t="n">
        <v>-0.0174</v>
      </c>
      <c r="O983" s="0" t="n">
        <v>2.3991</v>
      </c>
      <c r="P983" s="0" t="n">
        <v>0.01</v>
      </c>
      <c r="Q983" s="0" t="n">
        <v>0</v>
      </c>
      <c r="R983" s="0" t="n">
        <v>0.0555</v>
      </c>
      <c r="S983" s="0" t="n">
        <v>1</v>
      </c>
      <c r="T983" s="0" t="n">
        <v>4735.916</v>
      </c>
      <c r="U983" s="0" t="n">
        <v>0</v>
      </c>
      <c r="V983" s="0" t="n">
        <v>-4737.3433</v>
      </c>
      <c r="W983" s="0" t="n">
        <v>1.3523</v>
      </c>
      <c r="X983" s="0" t="n">
        <v>-5145.292</v>
      </c>
      <c r="Y983" s="0" t="n">
        <v>804.2039</v>
      </c>
      <c r="Z983" s="0" t="n">
        <v>6554.5312</v>
      </c>
      <c r="AA983" s="0" t="n">
        <v>319.1936</v>
      </c>
      <c r="AB983" s="0" t="n">
        <v>48.6932</v>
      </c>
      <c r="AC983" s="0" t="n">
        <v>13.745</v>
      </c>
      <c r="AD983" s="0" t="n">
        <v>13.5333</v>
      </c>
      <c r="AE983" s="0" t="n">
        <v>13.9571</v>
      </c>
      <c r="AF983" s="0" t="n">
        <v>0.0022</v>
      </c>
      <c r="AG983" s="0" t="n">
        <v>0.0614</v>
      </c>
      <c r="AH983" s="0" t="n">
        <v>19.5606</v>
      </c>
    </row>
    <row r="984" customFormat="false" ht="12.8" hidden="false" customHeight="false" outlineLevel="0" collapsed="false">
      <c r="A984" s="0" t="n">
        <v>21</v>
      </c>
      <c r="B984" s="0" t="n">
        <v>22</v>
      </c>
      <c r="C984" s="0" t="n">
        <v>58.4655</v>
      </c>
      <c r="D984" s="0" t="n">
        <v>38.8815</v>
      </c>
      <c r="E984" s="0" t="n">
        <v>0</v>
      </c>
      <c r="F984" s="0" t="n">
        <v>0</v>
      </c>
      <c r="G984" s="0" t="n">
        <v>0</v>
      </c>
      <c r="H984" s="0" t="n">
        <v>0</v>
      </c>
      <c r="I984" s="0" t="n">
        <v>0</v>
      </c>
      <c r="J984" s="0" t="n">
        <v>8.2732</v>
      </c>
      <c r="K984" s="0" t="n">
        <v>0</v>
      </c>
      <c r="L984" s="0" t="n">
        <v>0.0006</v>
      </c>
      <c r="M984" s="0" t="n">
        <v>0</v>
      </c>
      <c r="N984" s="0" t="n">
        <v>-0.0174</v>
      </c>
      <c r="O984" s="0" t="n">
        <v>2.399</v>
      </c>
      <c r="P984" s="0" t="n">
        <v>0.01</v>
      </c>
      <c r="Q984" s="0" t="n">
        <v>0</v>
      </c>
      <c r="R984" s="0" t="n">
        <v>0.0555</v>
      </c>
      <c r="S984" s="0" t="n">
        <v>1</v>
      </c>
      <c r="T984" s="0" t="n">
        <v>6458.9995</v>
      </c>
      <c r="U984" s="0" t="n">
        <v>0</v>
      </c>
      <c r="V984" s="0" t="n">
        <v>-6460.5698</v>
      </c>
      <c r="W984" s="0" t="n">
        <v>1.4705</v>
      </c>
      <c r="X984" s="0" t="n">
        <v>-7171.9746</v>
      </c>
      <c r="Y984" s="0" t="n">
        <v>1008.5101</v>
      </c>
      <c r="Z984" s="0" t="n">
        <v>8581.0596</v>
      </c>
      <c r="AA984" s="0" t="n">
        <v>465.4687</v>
      </c>
      <c r="AB984" s="0" t="n">
        <v>48.6932</v>
      </c>
      <c r="AC984" s="0" t="n">
        <v>13.902</v>
      </c>
      <c r="AD984" s="0" t="n">
        <v>13.6408</v>
      </c>
      <c r="AE984" s="0" t="n">
        <v>14.0529</v>
      </c>
      <c r="AF984" s="0" t="n">
        <v>0.0022</v>
      </c>
      <c r="AG984" s="0" t="n">
        <v>0.0614</v>
      </c>
      <c r="AH984" s="0" t="n">
        <v>17.7206</v>
      </c>
    </row>
    <row r="985" customFormat="false" ht="12.8" hidden="false" customHeight="false" outlineLevel="0" collapsed="false">
      <c r="A985" s="0" t="n">
        <v>21</v>
      </c>
      <c r="B985" s="0" t="n">
        <v>23</v>
      </c>
      <c r="C985" s="0" t="n">
        <v>58.4649</v>
      </c>
      <c r="D985" s="0" t="n">
        <v>38.8809</v>
      </c>
      <c r="E985" s="0" t="n">
        <v>0</v>
      </c>
      <c r="F985" s="0" t="n">
        <v>0</v>
      </c>
      <c r="G985" s="0" t="n">
        <v>0</v>
      </c>
      <c r="H985" s="0" t="n">
        <v>0</v>
      </c>
      <c r="I985" s="0" t="n">
        <v>0</v>
      </c>
      <c r="J985" s="0" t="n">
        <v>7.9066</v>
      </c>
      <c r="K985" s="0" t="n">
        <v>0</v>
      </c>
      <c r="L985" s="0" t="n">
        <v>0.0006</v>
      </c>
      <c r="M985" s="0" t="n">
        <v>0</v>
      </c>
      <c r="N985" s="0" t="n">
        <v>-0.0174</v>
      </c>
      <c r="O985" s="0" t="n">
        <v>2.3988</v>
      </c>
      <c r="P985" s="0" t="n">
        <v>0.01</v>
      </c>
      <c r="Q985" s="0" t="n">
        <v>0</v>
      </c>
      <c r="R985" s="0" t="n">
        <v>0.0555</v>
      </c>
      <c r="S985" s="0" t="n">
        <v>1</v>
      </c>
      <c r="T985" s="0" t="n">
        <v>5482.0688</v>
      </c>
      <c r="U985" s="0" t="n">
        <v>0</v>
      </c>
      <c r="V985" s="0" t="n">
        <v>-5482.7866</v>
      </c>
      <c r="W985" s="0" t="n">
        <v>1.1087</v>
      </c>
      <c r="X985" s="0" t="n">
        <v>-6020.6025</v>
      </c>
      <c r="Y985" s="0" t="n">
        <v>884.2653</v>
      </c>
      <c r="Z985" s="0" t="n">
        <v>7458.1909</v>
      </c>
      <c r="AA985" s="0" t="n">
        <v>375.7206</v>
      </c>
      <c r="AB985" s="0" t="n">
        <v>48.6932</v>
      </c>
      <c r="AC985" s="0" t="n">
        <v>14.026</v>
      </c>
      <c r="AD985" s="0" t="n">
        <v>13.8145</v>
      </c>
      <c r="AE985" s="0" t="n">
        <v>14.1456</v>
      </c>
      <c r="AF985" s="0" t="n">
        <v>0.0022</v>
      </c>
      <c r="AG985" s="0" t="n">
        <v>0.0614</v>
      </c>
      <c r="AH985" s="0" t="n">
        <v>19.0866</v>
      </c>
    </row>
    <row r="986" customFormat="false" ht="12.8" hidden="false" customHeight="false" outlineLevel="0" collapsed="false">
      <c r="A986" s="0" t="n">
        <v>21</v>
      </c>
      <c r="B986" s="0" t="n">
        <v>24</v>
      </c>
      <c r="C986" s="0" t="n">
        <v>58.4643</v>
      </c>
      <c r="D986" s="0" t="n">
        <v>38.8803</v>
      </c>
      <c r="E986" s="0" t="n">
        <v>0</v>
      </c>
      <c r="F986" s="0" t="n">
        <v>0</v>
      </c>
      <c r="G986" s="0" t="n">
        <v>0</v>
      </c>
      <c r="H986" s="0" t="n">
        <v>0</v>
      </c>
      <c r="I986" s="0" t="n">
        <v>0</v>
      </c>
      <c r="J986" s="0" t="n">
        <v>7.3522</v>
      </c>
      <c r="K986" s="0" t="n">
        <v>0</v>
      </c>
      <c r="L986" s="0" t="n">
        <v>0.0006</v>
      </c>
      <c r="M986" s="0" t="n">
        <v>0</v>
      </c>
      <c r="N986" s="0" t="n">
        <v>-0.0174</v>
      </c>
      <c r="O986" s="0" t="n">
        <v>2.3986</v>
      </c>
      <c r="P986" s="0" t="n">
        <v>0.01</v>
      </c>
      <c r="Q986" s="0" t="n">
        <v>0</v>
      </c>
      <c r="R986" s="0" t="n">
        <v>0.0555</v>
      </c>
      <c r="S986" s="0" t="n">
        <v>1</v>
      </c>
      <c r="T986" s="0" t="n">
        <v>4965.4624</v>
      </c>
      <c r="U986" s="0" t="n">
        <v>0</v>
      </c>
      <c r="V986" s="0" t="n">
        <v>-4966.0503</v>
      </c>
      <c r="W986" s="0" t="n">
        <v>0.6089</v>
      </c>
      <c r="X986" s="0" t="n">
        <v>-5411.4766</v>
      </c>
      <c r="Y986" s="0" t="n">
        <v>829.6218</v>
      </c>
      <c r="Z986" s="0" t="n">
        <v>6878.4854</v>
      </c>
      <c r="AA986" s="0" t="n">
        <v>336.8464</v>
      </c>
      <c r="AB986" s="0" t="n">
        <v>48.6932</v>
      </c>
      <c r="AC986" s="0" t="n">
        <v>14.195</v>
      </c>
      <c r="AD986" s="0" t="n">
        <v>14.0147</v>
      </c>
      <c r="AE986" s="0" t="n">
        <v>14.2442</v>
      </c>
      <c r="AF986" s="0" t="n">
        <v>0.0022</v>
      </c>
      <c r="AG986" s="0" t="n">
        <v>0.0614</v>
      </c>
      <c r="AH986" s="0" t="n">
        <v>19.7287</v>
      </c>
    </row>
    <row r="987" customFormat="false" ht="12.8" hidden="false" customHeight="false" outlineLevel="0" collapsed="false">
      <c r="A987" s="0" t="n">
        <v>21</v>
      </c>
      <c r="B987" s="0" t="n">
        <v>25</v>
      </c>
      <c r="C987" s="0" t="n">
        <v>58.4638</v>
      </c>
      <c r="D987" s="0" t="n">
        <v>38.8798</v>
      </c>
      <c r="E987" s="0" t="n">
        <v>0</v>
      </c>
      <c r="F987" s="0" t="n">
        <v>0</v>
      </c>
      <c r="G987" s="0" t="n">
        <v>0</v>
      </c>
      <c r="H987" s="0" t="n">
        <v>0</v>
      </c>
      <c r="I987" s="0" t="n">
        <v>0</v>
      </c>
      <c r="J987" s="0" t="n">
        <v>8.4484</v>
      </c>
      <c r="K987" s="0" t="n">
        <v>0</v>
      </c>
      <c r="L987" s="0" t="n">
        <v>0.0006</v>
      </c>
      <c r="M987" s="0" t="n">
        <v>0</v>
      </c>
      <c r="N987" s="0" t="n">
        <v>-0.0174</v>
      </c>
      <c r="O987" s="0" t="n">
        <v>2.3985</v>
      </c>
      <c r="P987" s="0" t="n">
        <v>0.01</v>
      </c>
      <c r="Q987" s="0" t="n">
        <v>0</v>
      </c>
      <c r="R987" s="0" t="n">
        <v>0.0555</v>
      </c>
      <c r="S987" s="0" t="n">
        <v>1</v>
      </c>
      <c r="T987" s="0" t="n">
        <v>5926.6533</v>
      </c>
      <c r="U987" s="0" t="n">
        <v>0</v>
      </c>
      <c r="V987" s="0" t="n">
        <v>-5927.2139</v>
      </c>
      <c r="W987" s="0" t="n">
        <v>0.3458</v>
      </c>
      <c r="X987" s="0" t="n">
        <v>-6541.3252</v>
      </c>
      <c r="Y987" s="0" t="n">
        <v>936.6276</v>
      </c>
      <c r="Z987" s="0" t="n">
        <v>7986.9443</v>
      </c>
      <c r="AA987" s="0" t="n">
        <v>411.9617</v>
      </c>
      <c r="AB987" s="0" t="n">
        <v>48.6932</v>
      </c>
      <c r="AC987" s="0" t="n">
        <v>14.4</v>
      </c>
      <c r="AD987" s="0" t="n">
        <v>14.1699</v>
      </c>
      <c r="AE987" s="0" t="n">
        <v>14.3376</v>
      </c>
      <c r="AF987" s="0" t="n">
        <v>0.0022</v>
      </c>
      <c r="AG987" s="0" t="n">
        <v>0.0614</v>
      </c>
      <c r="AH987" s="0" t="n">
        <v>18.6864</v>
      </c>
    </row>
    <row r="988" customFormat="false" ht="12.8" hidden="false" customHeight="false" outlineLevel="0" collapsed="false">
      <c r="A988" s="0" t="n">
        <v>21</v>
      </c>
      <c r="B988" s="0" t="n">
        <v>26</v>
      </c>
      <c r="C988" s="0" t="n">
        <v>58.4632</v>
      </c>
      <c r="D988" s="0" t="n">
        <v>38.8792</v>
      </c>
      <c r="E988" s="0" t="n">
        <v>0</v>
      </c>
      <c r="F988" s="0" t="n">
        <v>0</v>
      </c>
      <c r="G988" s="0" t="n">
        <v>0</v>
      </c>
      <c r="H988" s="0" t="n">
        <v>0</v>
      </c>
      <c r="I988" s="0" t="n">
        <v>0</v>
      </c>
      <c r="J988" s="0" t="n">
        <v>10.1109</v>
      </c>
      <c r="K988" s="0" t="n">
        <v>0</v>
      </c>
      <c r="L988" s="0" t="n">
        <v>0.0006</v>
      </c>
      <c r="M988" s="0" t="n">
        <v>0</v>
      </c>
      <c r="N988" s="0" t="n">
        <v>-0.0174</v>
      </c>
      <c r="O988" s="0" t="n">
        <v>2.3983</v>
      </c>
      <c r="P988" s="0" t="n">
        <v>0.01</v>
      </c>
      <c r="Q988" s="0" t="n">
        <v>0</v>
      </c>
      <c r="R988" s="0" t="n">
        <v>0.0555</v>
      </c>
      <c r="S988" s="0" t="n">
        <v>1</v>
      </c>
      <c r="T988" s="0" t="n">
        <v>7464.5923</v>
      </c>
      <c r="U988" s="0" t="n">
        <v>0</v>
      </c>
      <c r="V988" s="0" t="n">
        <v>-7463.0942</v>
      </c>
      <c r="W988" s="0" t="n">
        <v>-1.5532</v>
      </c>
      <c r="X988" s="0" t="n">
        <v>-8345.2188</v>
      </c>
      <c r="Y988" s="0" t="n">
        <v>1153.8787</v>
      </c>
      <c r="Z988" s="0" t="n">
        <v>9700.0615</v>
      </c>
      <c r="AA988" s="0" t="n">
        <v>565.2041</v>
      </c>
      <c r="AB988" s="0" t="n">
        <v>48.6932</v>
      </c>
      <c r="AC988" s="0" t="n">
        <v>14.986</v>
      </c>
      <c r="AD988" s="0" t="n">
        <v>14.6716</v>
      </c>
      <c r="AE988" s="0" t="n">
        <v>14.5076</v>
      </c>
      <c r="AF988" s="0" t="n">
        <v>0.0022</v>
      </c>
      <c r="AG988" s="0" t="n">
        <v>0.0614</v>
      </c>
      <c r="AH988" s="0" t="n">
        <v>16.4746</v>
      </c>
    </row>
    <row r="989" customFormat="false" ht="12.8" hidden="false" customHeight="false" outlineLevel="0" collapsed="false">
      <c r="A989" s="0" t="n">
        <v>21</v>
      </c>
      <c r="B989" s="0" t="n">
        <v>27</v>
      </c>
      <c r="C989" s="0" t="n">
        <v>58.4626</v>
      </c>
      <c r="D989" s="0" t="n">
        <v>38.8786</v>
      </c>
      <c r="E989" s="0" t="n">
        <v>0</v>
      </c>
      <c r="F989" s="0" t="n">
        <v>0</v>
      </c>
      <c r="G989" s="0" t="n">
        <v>0</v>
      </c>
      <c r="H989" s="0" t="n">
        <v>0</v>
      </c>
      <c r="I989" s="0" t="n">
        <v>0</v>
      </c>
      <c r="J989" s="0" t="n">
        <v>10.5067</v>
      </c>
      <c r="K989" s="0" t="n">
        <v>0</v>
      </c>
      <c r="L989" s="0" t="n">
        <v>0.0006</v>
      </c>
      <c r="M989" s="0" t="n">
        <v>0</v>
      </c>
      <c r="N989" s="0" t="n">
        <v>-0.0174</v>
      </c>
      <c r="O989" s="0" t="n">
        <v>2.3981</v>
      </c>
      <c r="P989" s="0" t="n">
        <v>0.01</v>
      </c>
      <c r="Q989" s="0" t="n">
        <v>0</v>
      </c>
      <c r="R989" s="0" t="n">
        <v>0.0555</v>
      </c>
      <c r="S989" s="0" t="n">
        <v>1</v>
      </c>
      <c r="T989" s="0" t="n">
        <v>8132.5928</v>
      </c>
      <c r="U989" s="0" t="n">
        <v>0</v>
      </c>
      <c r="V989" s="0" t="n">
        <v>-8130.4961</v>
      </c>
      <c r="W989" s="0" t="n">
        <v>-1.9185</v>
      </c>
      <c r="X989" s="0" t="n">
        <v>-9128.8936</v>
      </c>
      <c r="Y989" s="0" t="n">
        <v>1240.5681</v>
      </c>
      <c r="Z989" s="0" t="n">
        <v>10555.6787</v>
      </c>
      <c r="AA989" s="0" t="n">
        <v>629.1104</v>
      </c>
      <c r="AB989" s="0" t="n">
        <v>48.6932</v>
      </c>
      <c r="AC989" s="0" t="n">
        <v>15.252</v>
      </c>
      <c r="AD989" s="0" t="n">
        <v>14.9202</v>
      </c>
      <c r="AE989" s="0" t="n">
        <v>14.667</v>
      </c>
      <c r="AF989" s="0" t="n">
        <v>0.0022</v>
      </c>
      <c r="AG989" s="0" t="n">
        <v>0.0614</v>
      </c>
      <c r="AH989" s="0" t="n">
        <v>16.2915</v>
      </c>
    </row>
    <row r="990" customFormat="false" ht="12.8" hidden="false" customHeight="false" outlineLevel="0" collapsed="false">
      <c r="A990" s="0" t="n">
        <v>21</v>
      </c>
      <c r="B990" s="0" t="n">
        <v>28</v>
      </c>
      <c r="C990" s="0" t="n">
        <v>58.4621</v>
      </c>
      <c r="D990" s="0" t="n">
        <v>38.8781</v>
      </c>
      <c r="E990" s="0" t="n">
        <v>0</v>
      </c>
      <c r="F990" s="0" t="n">
        <v>0</v>
      </c>
      <c r="G990" s="0" t="n">
        <v>0</v>
      </c>
      <c r="H990" s="0" t="n">
        <v>0</v>
      </c>
      <c r="I990" s="0" t="n">
        <v>0</v>
      </c>
      <c r="J990" s="0" t="n">
        <v>10.0112</v>
      </c>
      <c r="K990" s="0" t="n">
        <v>0</v>
      </c>
      <c r="L990" s="0" t="n">
        <v>0.0006</v>
      </c>
      <c r="M990" s="0" t="n">
        <v>0</v>
      </c>
      <c r="N990" s="0" t="n">
        <v>-0.0174</v>
      </c>
      <c r="O990" s="0" t="n">
        <v>2.398</v>
      </c>
      <c r="P990" s="0" t="n">
        <v>0.01</v>
      </c>
      <c r="Q990" s="0" t="n">
        <v>0</v>
      </c>
      <c r="R990" s="0" t="n">
        <v>0.0555</v>
      </c>
      <c r="S990" s="0" t="n">
        <v>1</v>
      </c>
      <c r="T990" s="0" t="n">
        <v>7744.0552</v>
      </c>
      <c r="U990" s="0" t="n">
        <v>0</v>
      </c>
      <c r="V990" s="0" t="n">
        <v>-7742.292</v>
      </c>
      <c r="W990" s="0" t="n">
        <v>-1.4851</v>
      </c>
      <c r="X990" s="0" t="n">
        <v>-8671.7812</v>
      </c>
      <c r="Y990" s="0" t="n">
        <v>1188.85</v>
      </c>
      <c r="Z990" s="0" t="n">
        <v>10083.5068</v>
      </c>
      <c r="AA990" s="0" t="n">
        <v>590.9239</v>
      </c>
      <c r="AB990" s="0" t="n">
        <v>48.6932</v>
      </c>
      <c r="AC990" s="0" t="n">
        <v>15.307</v>
      </c>
      <c r="AD990" s="0" t="n">
        <v>14.9864</v>
      </c>
      <c r="AE990" s="0" t="n">
        <v>14.7824</v>
      </c>
      <c r="AF990" s="0" t="n">
        <v>0.0022</v>
      </c>
      <c r="AG990" s="0" t="n">
        <v>0.0614</v>
      </c>
      <c r="AH990" s="0" t="n">
        <v>16.4606</v>
      </c>
    </row>
    <row r="991" customFormat="false" ht="12.8" hidden="false" customHeight="false" outlineLevel="0" collapsed="false">
      <c r="A991" s="0" t="n">
        <v>21</v>
      </c>
      <c r="B991" s="0" t="n">
        <v>29</v>
      </c>
      <c r="C991" s="0" t="n">
        <v>58.4615</v>
      </c>
      <c r="D991" s="0" t="n">
        <v>38.8775</v>
      </c>
      <c r="E991" s="0" t="n">
        <v>0</v>
      </c>
      <c r="F991" s="0" t="n">
        <v>0</v>
      </c>
      <c r="G991" s="0" t="n">
        <v>0</v>
      </c>
      <c r="H991" s="0" t="n">
        <v>0</v>
      </c>
      <c r="I991" s="0" t="n">
        <v>0</v>
      </c>
      <c r="J991" s="0" t="n">
        <v>9.6602</v>
      </c>
      <c r="K991" s="0" t="n">
        <v>0</v>
      </c>
      <c r="L991" s="0" t="n">
        <v>0.0006</v>
      </c>
      <c r="M991" s="0" t="n">
        <v>0</v>
      </c>
      <c r="N991" s="0" t="n">
        <v>-0.0174</v>
      </c>
      <c r="O991" s="0" t="n">
        <v>2.3978</v>
      </c>
      <c r="P991" s="0" t="n">
        <v>0.01</v>
      </c>
      <c r="Q991" s="0" t="n">
        <v>0</v>
      </c>
      <c r="R991" s="0" t="n">
        <v>0.0555</v>
      </c>
      <c r="S991" s="0" t="n">
        <v>1</v>
      </c>
      <c r="T991" s="0" t="n">
        <v>7624.2935</v>
      </c>
      <c r="U991" s="0" t="n">
        <v>0</v>
      </c>
      <c r="V991" s="0" t="n">
        <v>-7624.1455</v>
      </c>
      <c r="W991" s="0" t="n">
        <v>-0.2805</v>
      </c>
      <c r="X991" s="0" t="n">
        <v>-8533.6553</v>
      </c>
      <c r="Y991" s="0" t="n">
        <v>1163.7524</v>
      </c>
      <c r="Z991" s="0" t="n">
        <v>9954.7471</v>
      </c>
      <c r="AA991" s="0" t="n">
        <v>573.5375</v>
      </c>
      <c r="AB991" s="0" t="n">
        <v>48.6932</v>
      </c>
      <c r="AC991" s="0" t="n">
        <v>15.147</v>
      </c>
      <c r="AD991" s="0" t="n">
        <v>14.8427</v>
      </c>
      <c r="AE991" s="0" t="n">
        <v>14.8263</v>
      </c>
      <c r="AF991" s="0" t="n">
        <v>0.0022</v>
      </c>
      <c r="AG991" s="0" t="n">
        <v>0.0614</v>
      </c>
      <c r="AH991" s="0" t="n">
        <v>16.731</v>
      </c>
    </row>
    <row r="992" customFormat="false" ht="12.8" hidden="false" customHeight="false" outlineLevel="0" collapsed="false">
      <c r="A992" s="0" t="n">
        <v>21</v>
      </c>
      <c r="B992" s="0" t="n">
        <v>30</v>
      </c>
      <c r="C992" s="0" t="n">
        <v>58.4609</v>
      </c>
      <c r="D992" s="0" t="n">
        <v>38.8769</v>
      </c>
      <c r="E992" s="0" t="n">
        <v>0</v>
      </c>
      <c r="F992" s="0" t="n">
        <v>0</v>
      </c>
      <c r="G992" s="0" t="n">
        <v>0</v>
      </c>
      <c r="H992" s="0" t="n">
        <v>0</v>
      </c>
      <c r="I992" s="0" t="n">
        <v>0</v>
      </c>
      <c r="J992" s="0" t="n">
        <v>9.7218</v>
      </c>
      <c r="K992" s="0" t="n">
        <v>0</v>
      </c>
      <c r="L992" s="0" t="n">
        <v>0.0006</v>
      </c>
      <c r="M992" s="0" t="n">
        <v>0</v>
      </c>
      <c r="N992" s="0" t="n">
        <v>-0.0174</v>
      </c>
      <c r="O992" s="0" t="n">
        <v>2.3976</v>
      </c>
      <c r="P992" s="0" t="n">
        <v>0.01</v>
      </c>
      <c r="Q992" s="0" t="n">
        <v>0</v>
      </c>
      <c r="R992" s="0" t="n">
        <v>0.0555</v>
      </c>
      <c r="S992" s="0" t="n">
        <v>1</v>
      </c>
      <c r="T992" s="0" t="n">
        <v>7614.7876</v>
      </c>
      <c r="U992" s="0" t="n">
        <v>0</v>
      </c>
      <c r="V992" s="0" t="n">
        <v>-7614.7856</v>
      </c>
      <c r="W992" s="0" t="n">
        <v>-0.2253</v>
      </c>
      <c r="X992" s="0" t="n">
        <v>-8522.4502</v>
      </c>
      <c r="Y992" s="0" t="n">
        <v>1141.8167</v>
      </c>
      <c r="Z992" s="0" t="n">
        <v>9919.2119</v>
      </c>
      <c r="AA992" s="0" t="n">
        <v>556.6517</v>
      </c>
      <c r="AB992" s="0" t="n">
        <v>48.6932</v>
      </c>
      <c r="AC992" s="0" t="n">
        <v>15.16</v>
      </c>
      <c r="AD992" s="0" t="n">
        <v>14.8747</v>
      </c>
      <c r="AE992" s="0" t="n">
        <v>14.8675</v>
      </c>
      <c r="AF992" s="0" t="n">
        <v>0.0022</v>
      </c>
      <c r="AG992" s="0" t="n">
        <v>0.0614</v>
      </c>
      <c r="AH992" s="0" t="n">
        <v>17.1641</v>
      </c>
    </row>
    <row r="993" customFormat="false" ht="12.8" hidden="false" customHeight="false" outlineLevel="0" collapsed="false">
      <c r="A993" s="0" t="n">
        <v>21</v>
      </c>
      <c r="B993" s="0" t="n">
        <v>31</v>
      </c>
      <c r="C993" s="0" t="n">
        <v>58.4604</v>
      </c>
      <c r="D993" s="0" t="n">
        <v>38.8764</v>
      </c>
      <c r="E993" s="0" t="n">
        <v>0</v>
      </c>
      <c r="F993" s="0" t="n">
        <v>0</v>
      </c>
      <c r="G993" s="0" t="n">
        <v>0</v>
      </c>
      <c r="H993" s="0" t="n">
        <v>0</v>
      </c>
      <c r="I993" s="0" t="n">
        <v>0</v>
      </c>
      <c r="J993" s="0" t="n">
        <v>9.2827</v>
      </c>
      <c r="K993" s="0" t="n">
        <v>0</v>
      </c>
      <c r="L993" s="0" t="n">
        <v>0.0006</v>
      </c>
      <c r="M993" s="0" t="n">
        <v>0</v>
      </c>
      <c r="N993" s="0" t="n">
        <v>-0.0174</v>
      </c>
      <c r="O993" s="0" t="n">
        <v>2.3975</v>
      </c>
      <c r="P993" s="0" t="n">
        <v>0.01</v>
      </c>
      <c r="Q993" s="0" t="n">
        <v>0</v>
      </c>
      <c r="R993" s="0" t="n">
        <v>0.0555</v>
      </c>
      <c r="S993" s="0" t="n">
        <v>1</v>
      </c>
      <c r="T993" s="0" t="n">
        <v>6741.7896</v>
      </c>
      <c r="U993" s="0" t="n">
        <v>0</v>
      </c>
      <c r="V993" s="0" t="n">
        <v>-6741.4775</v>
      </c>
      <c r="W993" s="0" t="n">
        <v>0.0962</v>
      </c>
      <c r="X993" s="0" t="n">
        <v>-7495.1987</v>
      </c>
      <c r="Y993" s="0" t="n">
        <v>1006.481</v>
      </c>
      <c r="Z993" s="0" t="n">
        <v>8777.3848</v>
      </c>
      <c r="AA993" s="0" t="n">
        <v>452.2641</v>
      </c>
      <c r="AB993" s="0" t="n">
        <v>48.6932</v>
      </c>
      <c r="AC993" s="0" t="n">
        <v>15.1</v>
      </c>
      <c r="AD993" s="0" t="n">
        <v>14.8468</v>
      </c>
      <c r="AE993" s="0" t="n">
        <v>14.8915</v>
      </c>
      <c r="AF993" s="0" t="n">
        <v>0.0022</v>
      </c>
      <c r="AG993" s="0" t="n">
        <v>0.0614</v>
      </c>
      <c r="AH993" s="0" t="n">
        <v>18.0614</v>
      </c>
    </row>
    <row r="994" customFormat="false" ht="12.8" hidden="false" customHeight="false" outlineLevel="0" collapsed="false">
      <c r="A994" s="0" t="n">
        <v>21</v>
      </c>
      <c r="B994" s="0" t="n">
        <v>32</v>
      </c>
      <c r="C994" s="0" t="n">
        <v>58.4598</v>
      </c>
      <c r="D994" s="0" t="n">
        <v>38.8758</v>
      </c>
      <c r="E994" s="0" t="n">
        <v>0</v>
      </c>
      <c r="F994" s="0" t="n">
        <v>0</v>
      </c>
      <c r="G994" s="0" t="n">
        <v>0</v>
      </c>
      <c r="H994" s="0" t="n">
        <v>0</v>
      </c>
      <c r="I994" s="0" t="n">
        <v>0</v>
      </c>
      <c r="J994" s="0" t="n">
        <v>9.8623</v>
      </c>
      <c r="K994" s="0" t="n">
        <v>0</v>
      </c>
      <c r="L994" s="0" t="n">
        <v>0.0006</v>
      </c>
      <c r="M994" s="0" t="n">
        <v>0</v>
      </c>
      <c r="N994" s="0" t="n">
        <v>-0.0174</v>
      </c>
      <c r="O994" s="0" t="n">
        <v>2.3973</v>
      </c>
      <c r="P994" s="0" t="n">
        <v>0.01</v>
      </c>
      <c r="Q994" s="0" t="n">
        <v>0</v>
      </c>
      <c r="R994" s="0" t="n">
        <v>0.0555</v>
      </c>
      <c r="S994" s="0" t="n">
        <v>1</v>
      </c>
      <c r="T994" s="0" t="n">
        <v>7123.4966</v>
      </c>
      <c r="U994" s="0" t="n">
        <v>0</v>
      </c>
      <c r="V994" s="0" t="n">
        <v>-7123.4355</v>
      </c>
      <c r="W994" s="0" t="n">
        <v>0.0331</v>
      </c>
      <c r="X994" s="0" t="n">
        <v>-7944.333</v>
      </c>
      <c r="Y994" s="0" t="n">
        <v>993.8066</v>
      </c>
      <c r="Z994" s="0" t="n">
        <v>9206.1875</v>
      </c>
      <c r="AA994" s="0" t="n">
        <v>437.6042</v>
      </c>
      <c r="AB994" s="0" t="n">
        <v>48.6932</v>
      </c>
      <c r="AC994" s="0" t="n">
        <v>15.15</v>
      </c>
      <c r="AD994" s="0" t="n">
        <v>14.8844</v>
      </c>
      <c r="AE994" s="0" t="n">
        <v>14.9191</v>
      </c>
      <c r="AF994" s="0" t="n">
        <v>0.0022</v>
      </c>
      <c r="AG994" s="0" t="n">
        <v>0.0614</v>
      </c>
      <c r="AH994" s="0" t="n">
        <v>19.4703</v>
      </c>
    </row>
    <row r="995" customFormat="false" ht="12.8" hidden="false" customHeight="false" outlineLevel="0" collapsed="false">
      <c r="A995" s="0" t="n">
        <v>21</v>
      </c>
      <c r="B995" s="0" t="n">
        <v>33</v>
      </c>
      <c r="C995" s="0" t="n">
        <v>58.4592</v>
      </c>
      <c r="D995" s="0" t="n">
        <v>38.8752</v>
      </c>
      <c r="E995" s="0" t="n">
        <v>0</v>
      </c>
      <c r="F995" s="0" t="n">
        <v>0</v>
      </c>
      <c r="G995" s="0" t="n">
        <v>0</v>
      </c>
      <c r="H995" s="0" t="n">
        <v>0</v>
      </c>
      <c r="I995" s="0" t="n">
        <v>0</v>
      </c>
      <c r="J995" s="0" t="n">
        <v>10.0178</v>
      </c>
      <c r="K995" s="0" t="n">
        <v>0</v>
      </c>
      <c r="L995" s="0" t="n">
        <v>0.0006</v>
      </c>
      <c r="M995" s="0" t="n">
        <v>0</v>
      </c>
      <c r="N995" s="0" t="n">
        <v>-0.0174</v>
      </c>
      <c r="O995" s="0" t="n">
        <v>2.3971</v>
      </c>
      <c r="P995" s="0" t="n">
        <v>0.01</v>
      </c>
      <c r="Q995" s="0" t="n">
        <v>0</v>
      </c>
      <c r="R995" s="0" t="n">
        <v>0.0555</v>
      </c>
      <c r="S995" s="0" t="n">
        <v>1</v>
      </c>
      <c r="T995" s="0" t="n">
        <v>7881.1646</v>
      </c>
      <c r="U995" s="0" t="n">
        <v>0</v>
      </c>
      <c r="V995" s="0" t="n">
        <v>-7881.2598</v>
      </c>
      <c r="W995" s="0" t="n">
        <v>0.5164</v>
      </c>
      <c r="X995" s="0" t="n">
        <v>-8836.3525</v>
      </c>
      <c r="Y995" s="0" t="n">
        <v>1008.2169</v>
      </c>
      <c r="Z995" s="0" t="n">
        <v>10168.9502</v>
      </c>
      <c r="AA995" s="0" t="n">
        <v>445.0499</v>
      </c>
      <c r="AB995" s="0" t="n">
        <v>48.6932</v>
      </c>
      <c r="AC995" s="0" t="n">
        <v>15.103</v>
      </c>
      <c r="AD995" s="0" t="n">
        <v>14.8081</v>
      </c>
      <c r="AE995" s="0" t="n">
        <v>14.9219</v>
      </c>
      <c r="AF995" s="0" t="n">
        <v>0.0022</v>
      </c>
      <c r="AG995" s="0" t="n">
        <v>0.0614</v>
      </c>
      <c r="AH995" s="0" t="n">
        <v>21.4773</v>
      </c>
    </row>
    <row r="996" customFormat="false" ht="12.8" hidden="false" customHeight="false" outlineLevel="0" collapsed="false">
      <c r="A996" s="0" t="n">
        <v>21</v>
      </c>
      <c r="B996" s="0" t="n">
        <v>34</v>
      </c>
      <c r="C996" s="0" t="n">
        <v>58.4587</v>
      </c>
      <c r="D996" s="0" t="n">
        <v>38.8747</v>
      </c>
      <c r="E996" s="0" t="n">
        <v>0</v>
      </c>
      <c r="F996" s="0" t="n">
        <v>0</v>
      </c>
      <c r="G996" s="0" t="n">
        <v>0</v>
      </c>
      <c r="H996" s="0" t="n">
        <v>0</v>
      </c>
      <c r="I996" s="0" t="n">
        <v>0</v>
      </c>
      <c r="J996" s="0" t="n">
        <v>9.3961</v>
      </c>
      <c r="K996" s="0" t="n">
        <v>0</v>
      </c>
      <c r="L996" s="0" t="n">
        <v>0.0006</v>
      </c>
      <c r="M996" s="0" t="n">
        <v>0</v>
      </c>
      <c r="N996" s="0" t="n">
        <v>-0.0174</v>
      </c>
      <c r="O996" s="0" t="n">
        <v>2.397</v>
      </c>
      <c r="P996" s="0" t="n">
        <v>0.01</v>
      </c>
      <c r="Q996" s="0" t="n">
        <v>0</v>
      </c>
      <c r="R996" s="0" t="n">
        <v>0.0555</v>
      </c>
      <c r="S996" s="0" t="n">
        <v>1</v>
      </c>
      <c r="T996" s="0" t="n">
        <v>7088.0952</v>
      </c>
      <c r="U996" s="0" t="n">
        <v>0</v>
      </c>
      <c r="V996" s="0" t="n">
        <v>-7089.1646</v>
      </c>
      <c r="W996" s="0" t="n">
        <v>0.9343</v>
      </c>
      <c r="X996" s="0" t="n">
        <v>-7905.0034</v>
      </c>
      <c r="Y996" s="0" t="n">
        <v>873.6166</v>
      </c>
      <c r="Z996" s="0" t="n">
        <v>9171.7588</v>
      </c>
      <c r="AA996" s="0" t="n">
        <v>344.7228</v>
      </c>
      <c r="AB996" s="0" t="n">
        <v>48.6932</v>
      </c>
      <c r="AC996" s="0" t="n">
        <v>14.983</v>
      </c>
      <c r="AD996" s="0" t="n">
        <v>14.7209</v>
      </c>
      <c r="AE996" s="0" t="n">
        <v>14.9068</v>
      </c>
      <c r="AF996" s="0" t="n">
        <v>0.0022</v>
      </c>
      <c r="AG996" s="0" t="n">
        <v>0.0614</v>
      </c>
      <c r="AH996" s="0" t="n">
        <v>24.2482</v>
      </c>
    </row>
    <row r="997" customFormat="false" ht="12.8" hidden="false" customHeight="false" outlineLevel="0" collapsed="false">
      <c r="A997" s="0" t="n">
        <v>21</v>
      </c>
      <c r="B997" s="0" t="n">
        <v>35</v>
      </c>
      <c r="C997" s="0" t="n">
        <v>58.4581</v>
      </c>
      <c r="D997" s="0" t="n">
        <v>38.8741</v>
      </c>
      <c r="E997" s="0" t="n">
        <v>0</v>
      </c>
      <c r="F997" s="0" t="n">
        <v>0</v>
      </c>
      <c r="G997" s="0" t="n">
        <v>0</v>
      </c>
      <c r="H997" s="0" t="n">
        <v>0</v>
      </c>
      <c r="I997" s="0" t="n">
        <v>0</v>
      </c>
      <c r="J997" s="0" t="n">
        <v>8.5674</v>
      </c>
      <c r="K997" s="0" t="n">
        <v>0</v>
      </c>
      <c r="L997" s="0" t="n">
        <v>0.0006</v>
      </c>
      <c r="M997" s="0" t="n">
        <v>0</v>
      </c>
      <c r="N997" s="0" t="n">
        <v>-0.0174</v>
      </c>
      <c r="O997" s="0" t="n">
        <v>2.3968</v>
      </c>
      <c r="P997" s="0" t="n">
        <v>0.01</v>
      </c>
      <c r="Q997" s="0" t="n">
        <v>0</v>
      </c>
      <c r="R997" s="0" t="n">
        <v>0.0555</v>
      </c>
      <c r="S997" s="0" t="n">
        <v>1</v>
      </c>
      <c r="T997" s="0" t="n">
        <v>6340.4229</v>
      </c>
      <c r="U997" s="0" t="n">
        <v>0</v>
      </c>
      <c r="V997" s="0" t="n">
        <v>-6342.042</v>
      </c>
      <c r="W997" s="0" t="n">
        <v>2.027</v>
      </c>
      <c r="X997" s="0" t="n">
        <v>-7027.5459</v>
      </c>
      <c r="Y997" s="0" t="n">
        <v>757.0126</v>
      </c>
      <c r="Z997" s="0" t="n">
        <v>8276.8438</v>
      </c>
      <c r="AA997" s="0" t="n">
        <v>262.4647</v>
      </c>
      <c r="AB997" s="0" t="n">
        <v>48.6932</v>
      </c>
      <c r="AC997" s="0" t="n">
        <v>14.704</v>
      </c>
      <c r="AD997" s="0" t="n">
        <v>14.4709</v>
      </c>
      <c r="AE997" s="0" t="n">
        <v>14.8432</v>
      </c>
      <c r="AF997" s="0" t="n">
        <v>0.0022</v>
      </c>
      <c r="AG997" s="0" t="n">
        <v>0.0614</v>
      </c>
      <c r="AH997" s="0" t="n">
        <v>28.1137</v>
      </c>
    </row>
    <row r="998" customFormat="false" ht="12.8" hidden="false" customHeight="false" outlineLevel="0" collapsed="false">
      <c r="A998" s="0" t="n">
        <v>21</v>
      </c>
      <c r="B998" s="0" t="n">
        <v>36</v>
      </c>
      <c r="C998" s="0" t="n">
        <v>58.4575</v>
      </c>
      <c r="D998" s="0" t="n">
        <v>38.8735</v>
      </c>
      <c r="E998" s="0" t="n">
        <v>0</v>
      </c>
      <c r="F998" s="0" t="n">
        <v>0</v>
      </c>
      <c r="G998" s="0" t="n">
        <v>0</v>
      </c>
      <c r="H998" s="0" t="n">
        <v>0</v>
      </c>
      <c r="I998" s="0" t="n">
        <v>0</v>
      </c>
      <c r="J998" s="0" t="n">
        <v>6.7114</v>
      </c>
      <c r="K998" s="0" t="n">
        <v>0</v>
      </c>
      <c r="L998" s="0" t="n">
        <v>0.0006</v>
      </c>
      <c r="M998" s="0" t="n">
        <v>0</v>
      </c>
      <c r="N998" s="0" t="n">
        <v>-0.0174</v>
      </c>
      <c r="O998" s="0" t="n">
        <v>2.3966</v>
      </c>
      <c r="P998" s="0" t="n">
        <v>0.01</v>
      </c>
      <c r="Q998" s="0" t="n">
        <v>0</v>
      </c>
      <c r="R998" s="0" t="n">
        <v>0.0555</v>
      </c>
      <c r="S998" s="0" t="n">
        <v>1</v>
      </c>
      <c r="T998" s="0" t="n">
        <v>3778.2568</v>
      </c>
      <c r="U998" s="0" t="n">
        <v>0</v>
      </c>
      <c r="V998" s="0" t="n">
        <v>-3779.157</v>
      </c>
      <c r="W998" s="0" t="n">
        <v>0.9293</v>
      </c>
      <c r="X998" s="0" t="n">
        <v>-4011.3459</v>
      </c>
      <c r="Y998" s="0" t="n">
        <v>714.737</v>
      </c>
      <c r="Z998" s="0" t="n">
        <v>5503.8896</v>
      </c>
      <c r="AA998" s="0" t="n">
        <v>253.3373</v>
      </c>
      <c r="AB998" s="0" t="n">
        <v>48.6932</v>
      </c>
      <c r="AC998" s="0" t="n">
        <v>14.79</v>
      </c>
      <c r="AD998" s="0" t="n">
        <v>14.6434</v>
      </c>
      <c r="AE998" s="0" t="n">
        <v>14.8449</v>
      </c>
      <c r="AF998" s="0" t="n">
        <v>0.0022</v>
      </c>
      <c r="AG998" s="0" t="n">
        <v>0.0614</v>
      </c>
      <c r="AH998" s="0" t="n">
        <v>20.9214</v>
      </c>
    </row>
    <row r="999" customFormat="false" ht="12.8" hidden="false" customHeight="false" outlineLevel="0" collapsed="false">
      <c r="A999" s="0" t="n">
        <v>21</v>
      </c>
      <c r="B999" s="0" t="n">
        <v>37</v>
      </c>
      <c r="C999" s="0" t="n">
        <v>58.457</v>
      </c>
      <c r="D999" s="0" t="n">
        <v>38.873</v>
      </c>
      <c r="E999" s="0" t="n">
        <v>0</v>
      </c>
      <c r="F999" s="0" t="n">
        <v>0</v>
      </c>
      <c r="G999" s="0" t="n">
        <v>0</v>
      </c>
      <c r="H999" s="0" t="n">
        <v>0</v>
      </c>
      <c r="I999" s="0" t="n">
        <v>0</v>
      </c>
      <c r="J999" s="0" t="n">
        <v>5.3521</v>
      </c>
      <c r="K999" s="0" t="n">
        <v>0</v>
      </c>
      <c r="L999" s="0" t="n">
        <v>0.0006</v>
      </c>
      <c r="M999" s="0" t="n">
        <v>0</v>
      </c>
      <c r="N999" s="0" t="n">
        <v>-0.0174</v>
      </c>
      <c r="O999" s="0" t="n">
        <v>2.3965</v>
      </c>
      <c r="P999" s="0" t="n">
        <v>0.01</v>
      </c>
      <c r="Q999" s="0" t="n">
        <v>0</v>
      </c>
      <c r="R999" s="0" t="n">
        <v>0.0555</v>
      </c>
      <c r="S999" s="0" t="n">
        <v>1</v>
      </c>
      <c r="T999" s="0" t="n">
        <v>2292.741</v>
      </c>
      <c r="U999" s="0" t="n">
        <v>0</v>
      </c>
      <c r="V999" s="0" t="n">
        <v>-2294.3196</v>
      </c>
      <c r="W999" s="0" t="n">
        <v>2.0528</v>
      </c>
      <c r="X999" s="0" t="n">
        <v>-2265.9263</v>
      </c>
      <c r="Y999" s="0" t="n">
        <v>578.1235</v>
      </c>
      <c r="Z999" s="0" t="n">
        <v>3680.7004</v>
      </c>
      <c r="AA999" s="0" t="n">
        <v>154.4428</v>
      </c>
      <c r="AB999" s="0" t="n">
        <v>48.6932</v>
      </c>
      <c r="AC999" s="0" t="n">
        <v>14.493</v>
      </c>
      <c r="AD999" s="0" t="n">
        <v>14.4034</v>
      </c>
      <c r="AE999" s="0" t="n">
        <v>14.7898</v>
      </c>
      <c r="AF999" s="0" t="n">
        <v>0.0022</v>
      </c>
      <c r="AG999" s="0" t="n">
        <v>0.0614</v>
      </c>
      <c r="AH999" s="0" t="n">
        <v>20.9214</v>
      </c>
    </row>
    <row r="1000" customFormat="false" ht="12.8" hidden="false" customHeight="false" outlineLevel="0" collapsed="false">
      <c r="A1000" s="0" t="n">
        <v>21</v>
      </c>
      <c r="B1000" s="0" t="n">
        <v>38</v>
      </c>
      <c r="C1000" s="0" t="n">
        <v>58.4564</v>
      </c>
      <c r="D1000" s="0" t="n">
        <v>38.8724</v>
      </c>
      <c r="E1000" s="0" t="n">
        <v>0</v>
      </c>
      <c r="F1000" s="0" t="n">
        <v>0</v>
      </c>
      <c r="G1000" s="0" t="n">
        <v>0</v>
      </c>
      <c r="H1000" s="0" t="n">
        <v>0</v>
      </c>
      <c r="I1000" s="0" t="n">
        <v>0</v>
      </c>
      <c r="J1000" s="0" t="n">
        <v>0</v>
      </c>
      <c r="K1000" s="0" t="n">
        <v>0</v>
      </c>
      <c r="L1000" s="0" t="n">
        <v>0.0006</v>
      </c>
      <c r="M1000" s="0" t="n">
        <v>0</v>
      </c>
      <c r="N1000" s="0" t="n">
        <v>-0.0174</v>
      </c>
      <c r="O1000" s="0" t="n">
        <v>2.3965</v>
      </c>
      <c r="P1000" s="0" t="n">
        <v>0.01</v>
      </c>
      <c r="Q1000" s="0" t="n">
        <v>0</v>
      </c>
      <c r="R1000" s="0" t="n">
        <v>0.0555</v>
      </c>
      <c r="S1000" s="0" t="n">
        <v>1</v>
      </c>
      <c r="T1000" s="0" t="n">
        <v>-3.6685</v>
      </c>
      <c r="U1000" s="0" t="n">
        <v>0</v>
      </c>
      <c r="V1000" s="0" t="n">
        <v>1.0488</v>
      </c>
      <c r="W1000" s="0" t="n">
        <v>2.7276</v>
      </c>
      <c r="X1000" s="0" t="n">
        <v>433.3013</v>
      </c>
      <c r="Y1000" s="0" t="n">
        <v>474.7219</v>
      </c>
      <c r="Z1000" s="0" t="n">
        <v>874.3461</v>
      </c>
      <c r="AA1000" s="0" t="n">
        <v>52.066</v>
      </c>
      <c r="AB1000" s="0" t="n">
        <v>48.6932</v>
      </c>
      <c r="AC1000" s="0" t="n">
        <v>14.203</v>
      </c>
      <c r="AD1000" s="0" t="n">
        <v>14.2032</v>
      </c>
      <c r="AE1000" s="0" t="n">
        <v>14.7104</v>
      </c>
      <c r="AF1000" s="0" t="n">
        <v>0.0022</v>
      </c>
      <c r="AG1000" s="0" t="n">
        <v>0.0614</v>
      </c>
      <c r="AH1000" s="0" t="n">
        <v>0</v>
      </c>
    </row>
    <row r="1001" customFormat="false" ht="12.8" hidden="false" customHeight="false" outlineLevel="0" collapsed="false">
      <c r="A1001" s="0" t="n">
        <v>21</v>
      </c>
      <c r="B1001" s="0" t="n">
        <v>39</v>
      </c>
      <c r="C1001" s="0" t="n">
        <v>58.4558</v>
      </c>
      <c r="D1001" s="0" t="n">
        <v>38.8718</v>
      </c>
      <c r="E1001" s="0" t="n">
        <v>0</v>
      </c>
      <c r="F1001" s="0" t="n">
        <v>0</v>
      </c>
      <c r="G1001" s="0" t="n">
        <v>0</v>
      </c>
      <c r="H1001" s="0" t="n">
        <v>0</v>
      </c>
      <c r="I1001" s="0" t="n">
        <v>0</v>
      </c>
      <c r="J1001" s="0" t="n">
        <v>0</v>
      </c>
      <c r="K1001" s="0" t="n">
        <v>0</v>
      </c>
      <c r="L1001" s="0" t="n">
        <v>0.0006</v>
      </c>
      <c r="M1001" s="0" t="n">
        <v>0</v>
      </c>
      <c r="N1001" s="0" t="n">
        <v>-0.0174</v>
      </c>
      <c r="O1001" s="0" t="n">
        <v>2.3965</v>
      </c>
      <c r="P1001" s="0" t="n">
        <v>0.01</v>
      </c>
      <c r="Q1001" s="0" t="n">
        <v>0</v>
      </c>
      <c r="R1001" s="0" t="n">
        <v>0.0555</v>
      </c>
      <c r="S1001" s="0" t="n">
        <v>1</v>
      </c>
      <c r="T1001" s="0" t="n">
        <v>61.0823</v>
      </c>
      <c r="U1001" s="0" t="n">
        <v>0</v>
      </c>
      <c r="V1001" s="0" t="n">
        <v>-64.1677</v>
      </c>
      <c r="W1001" s="0" t="n">
        <v>3.2505</v>
      </c>
      <c r="X1001" s="0" t="n">
        <v>355.4232</v>
      </c>
      <c r="Y1001" s="0" t="n">
        <v>397.2865</v>
      </c>
      <c r="Z1001" s="0" t="n">
        <v>874.4622</v>
      </c>
      <c r="AA1001" s="0" t="n">
        <v>-24.3895</v>
      </c>
      <c r="AB1001" s="0" t="n">
        <v>48.6932</v>
      </c>
      <c r="AC1001" s="0" t="n">
        <v>14.014</v>
      </c>
      <c r="AD1001" s="0" t="n">
        <v>14.0113</v>
      </c>
      <c r="AE1001" s="0" t="n">
        <v>14.6168</v>
      </c>
      <c r="AF1001" s="0" t="n">
        <v>0.0022</v>
      </c>
      <c r="AG1001" s="0" t="n">
        <v>0.0614</v>
      </c>
      <c r="AH1001" s="0" t="n">
        <v>0</v>
      </c>
    </row>
    <row r="1002" customFormat="false" ht="12.8" hidden="false" customHeight="false" outlineLevel="0" collapsed="false">
      <c r="A1002" s="0" t="n">
        <v>21</v>
      </c>
      <c r="B1002" s="0" t="n">
        <v>40</v>
      </c>
      <c r="C1002" s="0" t="n">
        <v>58.4553</v>
      </c>
      <c r="D1002" s="0" t="n">
        <v>38.8713</v>
      </c>
      <c r="E1002" s="0" t="n">
        <v>0</v>
      </c>
      <c r="F1002" s="0" t="n">
        <v>0</v>
      </c>
      <c r="G1002" s="0" t="n">
        <v>0</v>
      </c>
      <c r="H1002" s="0" t="n">
        <v>0</v>
      </c>
      <c r="I1002" s="0" t="n">
        <v>0</v>
      </c>
      <c r="J1002" s="0" t="n">
        <v>0</v>
      </c>
      <c r="K1002" s="0" t="n">
        <v>0</v>
      </c>
      <c r="L1002" s="0" t="n">
        <v>0.0006</v>
      </c>
      <c r="M1002" s="0" t="n">
        <v>0</v>
      </c>
      <c r="N1002" s="0" t="n">
        <v>-0.0174</v>
      </c>
      <c r="O1002" s="0" t="n">
        <v>2.3965</v>
      </c>
      <c r="P1002" s="0" t="n">
        <v>0.01</v>
      </c>
      <c r="Q1002" s="0" t="n">
        <v>0</v>
      </c>
      <c r="R1002" s="0" t="n">
        <v>0.0555</v>
      </c>
      <c r="S1002" s="0" t="n">
        <v>1</v>
      </c>
      <c r="T1002" s="0" t="n">
        <v>83.2749</v>
      </c>
      <c r="U1002" s="0" t="n">
        <v>0</v>
      </c>
      <c r="V1002" s="0" t="n">
        <v>-86.9268</v>
      </c>
      <c r="W1002" s="0" t="n">
        <v>3.6807</v>
      </c>
      <c r="X1002" s="0" t="n">
        <v>327.532</v>
      </c>
      <c r="Y1002" s="0" t="n">
        <v>369.9319</v>
      </c>
      <c r="Z1002" s="0" t="n">
        <v>875.5708</v>
      </c>
      <c r="AA1002" s="0" t="n">
        <v>-50.7956</v>
      </c>
      <c r="AB1002" s="0" t="n">
        <v>48.6932</v>
      </c>
      <c r="AC1002" s="0" t="n">
        <v>13.829</v>
      </c>
      <c r="AD1002" s="0" t="n">
        <v>13.8252</v>
      </c>
      <c r="AE1002" s="0" t="n">
        <v>14.5143</v>
      </c>
      <c r="AF1002" s="0" t="n">
        <v>0.0022</v>
      </c>
      <c r="AG1002" s="0" t="n">
        <v>0.0614</v>
      </c>
      <c r="AH1002" s="0" t="n">
        <v>0</v>
      </c>
    </row>
    <row r="1003" customFormat="false" ht="12.8" hidden="false" customHeight="false" outlineLevel="0" collapsed="false">
      <c r="A1003" s="0" t="n">
        <v>21</v>
      </c>
      <c r="B1003" s="0" t="n">
        <v>41</v>
      </c>
      <c r="C1003" s="0" t="n">
        <v>58.4547</v>
      </c>
      <c r="D1003" s="0" t="n">
        <v>38.8707</v>
      </c>
      <c r="E1003" s="0" t="n">
        <v>0</v>
      </c>
      <c r="F1003" s="0" t="n">
        <v>0</v>
      </c>
      <c r="G1003" s="0" t="n">
        <v>0</v>
      </c>
      <c r="H1003" s="0" t="n">
        <v>0</v>
      </c>
      <c r="I1003" s="0" t="n">
        <v>0</v>
      </c>
      <c r="J1003" s="0" t="n">
        <v>0</v>
      </c>
      <c r="K1003" s="0" t="n">
        <v>0</v>
      </c>
      <c r="L1003" s="0" t="n">
        <v>0.0006</v>
      </c>
      <c r="M1003" s="0" t="n">
        <v>0</v>
      </c>
      <c r="N1003" s="0" t="n">
        <v>-0.0174</v>
      </c>
      <c r="O1003" s="0" t="n">
        <v>2.3965</v>
      </c>
      <c r="P1003" s="0" t="n">
        <v>0.01</v>
      </c>
      <c r="Q1003" s="0" t="n">
        <v>0</v>
      </c>
      <c r="R1003" s="0" t="n">
        <v>0.0555</v>
      </c>
      <c r="S1003" s="0" t="n">
        <v>1</v>
      </c>
      <c r="T1003" s="0" t="n">
        <v>84.4845</v>
      </c>
      <c r="U1003" s="0" t="n">
        <v>0</v>
      </c>
      <c r="V1003" s="0" t="n">
        <v>-87.7615</v>
      </c>
      <c r="W1003" s="0" t="n">
        <v>3.4567</v>
      </c>
      <c r="X1003" s="0" t="n">
        <v>326.2245</v>
      </c>
      <c r="Y1003" s="0" t="n">
        <v>368.177</v>
      </c>
      <c r="Z1003" s="0" t="n">
        <v>864.4049</v>
      </c>
      <c r="AA1003" s="0" t="n">
        <v>-52.274</v>
      </c>
      <c r="AB1003" s="0" t="n">
        <v>48.6932</v>
      </c>
      <c r="AC1003" s="0" t="n">
        <v>13.775</v>
      </c>
      <c r="AD1003" s="0" t="n">
        <v>13.7709</v>
      </c>
      <c r="AE1003" s="0" t="n">
        <v>14.4345</v>
      </c>
      <c r="AF1003" s="0" t="n">
        <v>0.0022</v>
      </c>
      <c r="AG1003" s="0" t="n">
        <v>0.0614</v>
      </c>
      <c r="AH1003" s="0" t="n">
        <v>0</v>
      </c>
    </row>
    <row r="1004" customFormat="false" ht="12.8" hidden="false" customHeight="false" outlineLevel="0" collapsed="false">
      <c r="A1004" s="0" t="n">
        <v>21</v>
      </c>
      <c r="B1004" s="0" t="n">
        <v>42</v>
      </c>
      <c r="C1004" s="0" t="n">
        <v>58.4541</v>
      </c>
      <c r="D1004" s="0" t="n">
        <v>38.8701</v>
      </c>
      <c r="E1004" s="0" t="n">
        <v>0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0</v>
      </c>
      <c r="L1004" s="0" t="n">
        <v>0.0006</v>
      </c>
      <c r="M1004" s="0" t="n">
        <v>0</v>
      </c>
      <c r="N1004" s="0" t="n">
        <v>-0.0174</v>
      </c>
      <c r="O1004" s="0" t="n">
        <v>2.3965</v>
      </c>
      <c r="P1004" s="0" t="n">
        <v>0.01</v>
      </c>
      <c r="Q1004" s="0" t="n">
        <v>0</v>
      </c>
      <c r="R1004" s="0" t="n">
        <v>0.0555</v>
      </c>
      <c r="S1004" s="0" t="n">
        <v>1</v>
      </c>
      <c r="T1004" s="0" t="n">
        <v>84.215</v>
      </c>
      <c r="U1004" s="0" t="n">
        <v>0</v>
      </c>
      <c r="V1004" s="0" t="n">
        <v>-87.7053</v>
      </c>
      <c r="W1004" s="0" t="n">
        <v>3.6689</v>
      </c>
      <c r="X1004" s="0" t="n">
        <v>325.54</v>
      </c>
      <c r="Y1004" s="0" t="n">
        <v>367.2477</v>
      </c>
      <c r="Z1004" s="0" t="n">
        <v>864.7105</v>
      </c>
      <c r="AA1004" s="0" t="n">
        <v>-52.5652</v>
      </c>
      <c r="AB1004" s="0" t="n">
        <v>48.6932</v>
      </c>
      <c r="AC1004" s="0" t="n">
        <v>13.65</v>
      </c>
      <c r="AD1004" s="0" t="n">
        <v>13.6454</v>
      </c>
      <c r="AE1004" s="0" t="n">
        <v>14.3506</v>
      </c>
      <c r="AF1004" s="0" t="n">
        <v>0.0022</v>
      </c>
      <c r="AG1004" s="0" t="n">
        <v>0.0614</v>
      </c>
      <c r="AH1004" s="0" t="n">
        <v>0</v>
      </c>
    </row>
    <row r="1005" customFormat="false" ht="12.8" hidden="false" customHeight="false" outlineLevel="0" collapsed="false">
      <c r="A1005" s="0" t="n">
        <v>21</v>
      </c>
      <c r="B1005" s="0" t="n">
        <v>43</v>
      </c>
      <c r="C1005" s="0" t="n">
        <v>58.4536</v>
      </c>
      <c r="D1005" s="0" t="n">
        <v>38.8696</v>
      </c>
      <c r="E1005" s="0" t="n">
        <v>0</v>
      </c>
      <c r="F1005" s="0" t="n">
        <v>0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0" t="n">
        <v>0.0006</v>
      </c>
      <c r="M1005" s="0" t="n">
        <v>0</v>
      </c>
      <c r="N1005" s="0" t="n">
        <v>-0.0174</v>
      </c>
      <c r="O1005" s="0" t="n">
        <v>2.3965</v>
      </c>
      <c r="P1005" s="0" t="n">
        <v>0.01</v>
      </c>
      <c r="Q1005" s="0" t="n">
        <v>0</v>
      </c>
      <c r="R1005" s="0" t="n">
        <v>0.0555</v>
      </c>
      <c r="S1005" s="0" t="n">
        <v>1</v>
      </c>
      <c r="T1005" s="0" t="n">
        <v>84.8196</v>
      </c>
      <c r="U1005" s="0" t="n">
        <v>0</v>
      </c>
      <c r="V1005" s="0" t="n">
        <v>-87.6662</v>
      </c>
      <c r="W1005" s="0" t="n">
        <v>3.3033</v>
      </c>
      <c r="X1005" s="0" t="n">
        <v>325.5547</v>
      </c>
      <c r="Y1005" s="0" t="n">
        <v>367.4143</v>
      </c>
      <c r="Z1005" s="0" t="n">
        <v>859.2919</v>
      </c>
      <c r="AA1005" s="0" t="n">
        <v>-52.372</v>
      </c>
      <c r="AB1005" s="0" t="n">
        <v>48.6932</v>
      </c>
      <c r="AC1005" s="0" t="n">
        <v>13.645</v>
      </c>
      <c r="AD1005" s="0" t="n">
        <v>13.6402</v>
      </c>
      <c r="AE1005" s="0" t="n">
        <v>14.2912</v>
      </c>
      <c r="AF1005" s="0" t="n">
        <v>0.0022</v>
      </c>
      <c r="AG1005" s="0" t="n">
        <v>0.0614</v>
      </c>
      <c r="AH1005" s="0" t="n">
        <v>0</v>
      </c>
    </row>
    <row r="1006" customFormat="false" ht="12.8" hidden="false" customHeight="false" outlineLevel="0" collapsed="false">
      <c r="A1006" s="0" t="n">
        <v>21</v>
      </c>
      <c r="B1006" s="0" t="n">
        <v>44</v>
      </c>
      <c r="C1006" s="0" t="n">
        <v>58.453</v>
      </c>
      <c r="D1006" s="0" t="n">
        <v>38.869</v>
      </c>
      <c r="E1006" s="0" t="n">
        <v>0</v>
      </c>
      <c r="F1006" s="0" t="n">
        <v>0</v>
      </c>
      <c r="G1006" s="0" t="n">
        <v>0</v>
      </c>
      <c r="H1006" s="0" t="n">
        <v>0</v>
      </c>
      <c r="I1006" s="0" t="n">
        <v>0</v>
      </c>
      <c r="J1006" s="0" t="n">
        <v>0</v>
      </c>
      <c r="K1006" s="0" t="n">
        <v>0</v>
      </c>
      <c r="L1006" s="0" t="n">
        <v>0.0006</v>
      </c>
      <c r="M1006" s="0" t="n">
        <v>0</v>
      </c>
      <c r="N1006" s="0" t="n">
        <v>-0.0174</v>
      </c>
      <c r="O1006" s="0" t="n">
        <v>2.3965</v>
      </c>
      <c r="P1006" s="0" t="n">
        <v>0.01</v>
      </c>
      <c r="Q1006" s="0" t="n">
        <v>0</v>
      </c>
      <c r="R1006" s="0" t="n">
        <v>0.0555</v>
      </c>
      <c r="S1006" s="0" t="n">
        <v>1</v>
      </c>
      <c r="T1006" s="0" t="n">
        <v>83.8435</v>
      </c>
      <c r="U1006" s="0" t="n">
        <v>0</v>
      </c>
      <c r="V1006" s="0" t="n">
        <v>-87.2227</v>
      </c>
      <c r="W1006" s="0" t="n">
        <v>3.4958</v>
      </c>
      <c r="X1006" s="0" t="n">
        <v>325.4738</v>
      </c>
      <c r="Y1006" s="0" t="n">
        <v>367.6073</v>
      </c>
      <c r="Z1006" s="0" t="n">
        <v>865.1157</v>
      </c>
      <c r="AA1006" s="0" t="n">
        <v>-51.6667</v>
      </c>
      <c r="AB1006" s="0" t="n">
        <v>48.6932</v>
      </c>
      <c r="AC1006" s="0" t="n">
        <v>13.544</v>
      </c>
      <c r="AD1006" s="0" t="n">
        <v>13.5393</v>
      </c>
      <c r="AE1006" s="0" t="n">
        <v>14.2242</v>
      </c>
      <c r="AF1006" s="0" t="n">
        <v>0.0022</v>
      </c>
      <c r="AG1006" s="0" t="n">
        <v>0.0613</v>
      </c>
      <c r="AH1006" s="0" t="n">
        <v>0</v>
      </c>
    </row>
    <row r="1007" customFormat="false" ht="12.8" hidden="false" customHeight="false" outlineLevel="0" collapsed="false">
      <c r="A1007" s="0" t="n">
        <v>21</v>
      </c>
      <c r="B1007" s="0" t="n">
        <v>45</v>
      </c>
      <c r="C1007" s="0" t="n">
        <v>58.4524</v>
      </c>
      <c r="D1007" s="0" t="n">
        <v>38.8684</v>
      </c>
      <c r="E1007" s="0" t="n">
        <v>0</v>
      </c>
      <c r="F1007" s="0" t="n">
        <v>0</v>
      </c>
      <c r="G1007" s="0" t="n">
        <v>0</v>
      </c>
      <c r="H1007" s="0" t="n">
        <v>0</v>
      </c>
      <c r="I1007" s="0" t="n">
        <v>0</v>
      </c>
      <c r="J1007" s="0" t="n">
        <v>0</v>
      </c>
      <c r="K1007" s="0" t="n">
        <v>0</v>
      </c>
      <c r="L1007" s="0" t="n">
        <v>0.0006</v>
      </c>
      <c r="M1007" s="0" t="n">
        <v>0</v>
      </c>
      <c r="N1007" s="0" t="n">
        <v>-0.0174</v>
      </c>
      <c r="O1007" s="0" t="n">
        <v>2.3965</v>
      </c>
      <c r="P1007" s="0" t="n">
        <v>0.01</v>
      </c>
      <c r="Q1007" s="0" t="n">
        <v>0</v>
      </c>
      <c r="R1007" s="0" t="n">
        <v>0.0555</v>
      </c>
      <c r="S1007" s="0" t="n">
        <v>1</v>
      </c>
      <c r="T1007" s="0" t="n">
        <v>84.6397</v>
      </c>
      <c r="U1007" s="0" t="n">
        <v>0</v>
      </c>
      <c r="V1007" s="0" t="n">
        <v>-87.1736</v>
      </c>
      <c r="W1007" s="0" t="n">
        <v>2.7377</v>
      </c>
      <c r="X1007" s="0" t="n">
        <v>326.1057</v>
      </c>
      <c r="Y1007" s="0" t="n">
        <v>368.4872</v>
      </c>
      <c r="Z1007" s="0" t="n">
        <v>857.6665</v>
      </c>
      <c r="AA1007" s="0" t="n">
        <v>-51.2748</v>
      </c>
      <c r="AB1007" s="0" t="n">
        <v>48.6932</v>
      </c>
      <c r="AC1007" s="0" t="n">
        <v>13.64</v>
      </c>
      <c r="AD1007" s="0" t="n">
        <v>13.6354</v>
      </c>
      <c r="AE1007" s="0" t="n">
        <v>14.1975</v>
      </c>
      <c r="AF1007" s="0" t="n">
        <v>0.0022</v>
      </c>
      <c r="AG1007" s="0" t="n">
        <v>0.0613</v>
      </c>
      <c r="AH1007" s="0" t="n">
        <v>0</v>
      </c>
    </row>
    <row r="1008" customFormat="false" ht="12.8" hidden="false" customHeight="false" outlineLevel="0" collapsed="false">
      <c r="A1008" s="0" t="n">
        <v>21</v>
      </c>
      <c r="B1008" s="0" t="n">
        <v>46</v>
      </c>
      <c r="C1008" s="0" t="n">
        <v>58.4519</v>
      </c>
      <c r="D1008" s="0" t="n">
        <v>38.8679</v>
      </c>
      <c r="E1008" s="0" t="n">
        <v>0</v>
      </c>
      <c r="F1008" s="0" t="n">
        <v>0</v>
      </c>
      <c r="G1008" s="0" t="n">
        <v>0</v>
      </c>
      <c r="H1008" s="0" t="n">
        <v>0</v>
      </c>
      <c r="I1008" s="0" t="n">
        <v>0</v>
      </c>
      <c r="J1008" s="0" t="n">
        <v>0</v>
      </c>
      <c r="K1008" s="0" t="n">
        <v>0</v>
      </c>
      <c r="L1008" s="0" t="n">
        <v>0.0006</v>
      </c>
      <c r="M1008" s="0" t="n">
        <v>0</v>
      </c>
      <c r="N1008" s="0" t="n">
        <v>-0.0174</v>
      </c>
      <c r="O1008" s="0" t="n">
        <v>2.3965</v>
      </c>
      <c r="P1008" s="0" t="n">
        <v>0.01</v>
      </c>
      <c r="Q1008" s="0" t="n">
        <v>0</v>
      </c>
      <c r="R1008" s="0" t="n">
        <v>0.0555</v>
      </c>
      <c r="S1008" s="0" t="n">
        <v>1</v>
      </c>
      <c r="T1008" s="0" t="n">
        <v>84.932</v>
      </c>
      <c r="U1008" s="0" t="n">
        <v>0</v>
      </c>
      <c r="V1008" s="0" t="n">
        <v>-87.2434</v>
      </c>
      <c r="W1008" s="0" t="n">
        <v>2.6003</v>
      </c>
      <c r="X1008" s="0" t="n">
        <v>326.0409</v>
      </c>
      <c r="Y1008" s="0" t="n">
        <v>368.2502</v>
      </c>
      <c r="Z1008" s="0" t="n">
        <v>861.4308</v>
      </c>
      <c r="AA1008" s="0" t="n">
        <v>-51.5265</v>
      </c>
      <c r="AB1008" s="0" t="n">
        <v>48.6932</v>
      </c>
      <c r="AC1008" s="0" t="n">
        <v>13.643</v>
      </c>
      <c r="AD1008" s="0" t="n">
        <v>13.6383</v>
      </c>
      <c r="AE1008" s="0" t="n">
        <v>14.1739</v>
      </c>
      <c r="AF1008" s="0" t="n">
        <v>0.0022</v>
      </c>
      <c r="AG1008" s="0" t="n">
        <v>0.0613</v>
      </c>
      <c r="AH1008" s="0" t="n">
        <v>0</v>
      </c>
    </row>
    <row r="1009" customFormat="false" ht="12.8" hidden="false" customHeight="false" outlineLevel="0" collapsed="false">
      <c r="A1009" s="0" t="n">
        <v>21</v>
      </c>
      <c r="B1009" s="0" t="n">
        <v>47</v>
      </c>
      <c r="C1009" s="0" t="n">
        <v>58.4513</v>
      </c>
      <c r="D1009" s="0" t="n">
        <v>38.8673</v>
      </c>
      <c r="E1009" s="0" t="n">
        <v>0</v>
      </c>
      <c r="F1009" s="0" t="n">
        <v>0</v>
      </c>
      <c r="G1009" s="0" t="n">
        <v>0</v>
      </c>
      <c r="H1009" s="0" t="n">
        <v>0</v>
      </c>
      <c r="I1009" s="0" t="n">
        <v>0</v>
      </c>
      <c r="J1009" s="0" t="n">
        <v>0</v>
      </c>
      <c r="K1009" s="0" t="n">
        <v>0</v>
      </c>
      <c r="L1009" s="0" t="n">
        <v>0.0006</v>
      </c>
      <c r="M1009" s="0" t="n">
        <v>0</v>
      </c>
      <c r="N1009" s="0" t="n">
        <v>-0.0174</v>
      </c>
      <c r="O1009" s="0" t="n">
        <v>2.3965</v>
      </c>
      <c r="P1009" s="0" t="n">
        <v>0.01</v>
      </c>
      <c r="Q1009" s="0" t="n">
        <v>0</v>
      </c>
      <c r="R1009" s="0" t="n">
        <v>0.0555</v>
      </c>
      <c r="S1009" s="0" t="n">
        <v>1</v>
      </c>
      <c r="T1009" s="0" t="n">
        <v>84.5392</v>
      </c>
      <c r="U1009" s="0" t="n">
        <v>0</v>
      </c>
      <c r="V1009" s="0" t="n">
        <v>-87.1721</v>
      </c>
      <c r="W1009" s="0" t="n">
        <v>2.7938</v>
      </c>
      <c r="X1009" s="0" t="n">
        <v>325.7344</v>
      </c>
      <c r="Y1009" s="0" t="n">
        <v>367.6014</v>
      </c>
      <c r="Z1009" s="0" t="n">
        <v>861.6688</v>
      </c>
      <c r="AA1009" s="0" t="n">
        <v>-51.8436</v>
      </c>
      <c r="AB1009" s="0" t="n">
        <v>48.6932</v>
      </c>
      <c r="AC1009" s="0" t="n">
        <v>13.578</v>
      </c>
      <c r="AD1009" s="0" t="n">
        <v>13.573</v>
      </c>
      <c r="AE1009" s="0" t="n">
        <v>14.1377</v>
      </c>
      <c r="AF1009" s="0" t="n">
        <v>0.0022</v>
      </c>
      <c r="AG1009" s="0" t="n">
        <v>0.0613</v>
      </c>
      <c r="AH1009" s="0" t="n">
        <v>0</v>
      </c>
    </row>
    <row r="1010" customFormat="false" ht="12.8" hidden="false" customHeight="false" outlineLevel="0" collapsed="false">
      <c r="A1010" s="0" t="n">
        <v>21</v>
      </c>
      <c r="B1010" s="0" t="n">
        <v>48</v>
      </c>
      <c r="C1010" s="0" t="n">
        <v>58.4507</v>
      </c>
      <c r="D1010" s="0" t="n">
        <v>38.8667</v>
      </c>
      <c r="E1010" s="0" t="n">
        <v>0</v>
      </c>
      <c r="F1010" s="0" t="n">
        <v>0</v>
      </c>
      <c r="G1010" s="0" t="n">
        <v>0</v>
      </c>
      <c r="H1010" s="0" t="n">
        <v>0</v>
      </c>
      <c r="I1010" s="0" t="n">
        <v>0</v>
      </c>
      <c r="J1010" s="0" t="n">
        <v>0</v>
      </c>
      <c r="K1010" s="0" t="n">
        <v>0</v>
      </c>
      <c r="L1010" s="0" t="n">
        <v>0.0006</v>
      </c>
      <c r="M1010" s="0" t="n">
        <v>0</v>
      </c>
      <c r="N1010" s="0" t="n">
        <v>-0.0174</v>
      </c>
      <c r="O1010" s="0" t="n">
        <v>2.3965</v>
      </c>
      <c r="P1010" s="0" t="n">
        <v>0.01</v>
      </c>
      <c r="Q1010" s="0" t="n">
        <v>0</v>
      </c>
      <c r="R1010" s="0" t="n">
        <v>0.0555</v>
      </c>
      <c r="S1010" s="0" t="n">
        <v>1</v>
      </c>
      <c r="T1010" s="0" t="n">
        <v>84.8217</v>
      </c>
      <c r="U1010" s="0" t="n">
        <v>0</v>
      </c>
      <c r="V1010" s="0" t="n">
        <v>-87.2979</v>
      </c>
      <c r="W1010" s="0" t="n">
        <v>2.9471</v>
      </c>
      <c r="X1010" s="0" t="n">
        <v>325.1736</v>
      </c>
      <c r="Y1010" s="0" t="n">
        <v>366.8347</v>
      </c>
      <c r="Z1010" s="0" t="n">
        <v>859.4152</v>
      </c>
      <c r="AA1010" s="0" t="n">
        <v>-52.2593</v>
      </c>
      <c r="AB1010" s="0" t="n">
        <v>48.6932</v>
      </c>
      <c r="AC1010" s="0" t="n">
        <v>13.509</v>
      </c>
      <c r="AD1010" s="0" t="n">
        <v>13.5039</v>
      </c>
      <c r="AE1010" s="0" t="n">
        <v>14.0941</v>
      </c>
      <c r="AF1010" s="0" t="n">
        <v>0.0022</v>
      </c>
      <c r="AG1010" s="0" t="n">
        <v>0.0613</v>
      </c>
      <c r="AH1010" s="0" t="n">
        <v>0</v>
      </c>
    </row>
    <row r="1011" customFormat="false" ht="12.8" hidden="false" customHeight="false" outlineLevel="0" collapsed="false">
      <c r="A1011" s="0" t="n">
        <v>22</v>
      </c>
      <c r="B1011" s="0" t="n">
        <v>1</v>
      </c>
      <c r="C1011" s="0" t="n">
        <v>58.4502</v>
      </c>
      <c r="D1011" s="0" t="n">
        <v>38.8662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J1011" s="0" t="n">
        <v>0</v>
      </c>
      <c r="K1011" s="0" t="n">
        <v>0</v>
      </c>
      <c r="L1011" s="0" t="n">
        <v>0.0006</v>
      </c>
      <c r="M1011" s="0" t="n">
        <v>0</v>
      </c>
      <c r="N1011" s="0" t="n">
        <v>-0.0174</v>
      </c>
      <c r="O1011" s="0" t="n">
        <v>2.3965</v>
      </c>
      <c r="P1011" s="0" t="n">
        <v>0.01</v>
      </c>
      <c r="Q1011" s="0" t="n">
        <v>0</v>
      </c>
      <c r="R1011" s="0" t="n">
        <v>0.0555</v>
      </c>
      <c r="S1011" s="0" t="n">
        <v>1</v>
      </c>
      <c r="T1011" s="0" t="n">
        <v>84.539</v>
      </c>
      <c r="U1011" s="0" t="n">
        <v>0</v>
      </c>
      <c r="V1011" s="0" t="n">
        <v>-87.1416</v>
      </c>
      <c r="W1011" s="0" t="n">
        <v>3.0666</v>
      </c>
      <c r="X1011" s="0" t="n">
        <v>324.9438</v>
      </c>
      <c r="Y1011" s="0" t="n">
        <v>366.7647</v>
      </c>
      <c r="Z1011" s="0" t="n">
        <v>859.6691</v>
      </c>
      <c r="AA1011" s="0" t="n">
        <v>-51.9778</v>
      </c>
      <c r="AB1011" s="0" t="n">
        <v>48.6932</v>
      </c>
      <c r="AC1011" s="0" t="n">
        <v>13.44</v>
      </c>
      <c r="AD1011" s="0" t="n">
        <v>13.4346</v>
      </c>
      <c r="AE1011" s="0" t="n">
        <v>14.0462</v>
      </c>
      <c r="AF1011" s="0" t="n">
        <v>0.0022</v>
      </c>
      <c r="AG1011" s="0" t="n">
        <v>0.0613</v>
      </c>
      <c r="AH1011" s="0" t="n">
        <v>0</v>
      </c>
    </row>
    <row r="1012" customFormat="false" ht="12.8" hidden="false" customHeight="false" outlineLevel="0" collapsed="false">
      <c r="A1012" s="0" t="n">
        <v>22</v>
      </c>
      <c r="B1012" s="0" t="n">
        <v>2</v>
      </c>
      <c r="C1012" s="0" t="n">
        <v>58.4496</v>
      </c>
      <c r="D1012" s="0" t="n">
        <v>38.8656</v>
      </c>
      <c r="E1012" s="0" t="n">
        <v>0</v>
      </c>
      <c r="F1012" s="0" t="n">
        <v>0</v>
      </c>
      <c r="G1012" s="0" t="n">
        <v>0</v>
      </c>
      <c r="H1012" s="0" t="n">
        <v>0</v>
      </c>
      <c r="I1012" s="0" t="n">
        <v>0</v>
      </c>
      <c r="J1012" s="0" t="n">
        <v>0</v>
      </c>
      <c r="K1012" s="0" t="n">
        <v>0</v>
      </c>
      <c r="L1012" s="0" t="n">
        <v>0.0006</v>
      </c>
      <c r="M1012" s="0" t="n">
        <v>0</v>
      </c>
      <c r="N1012" s="0" t="n">
        <v>-0.0174</v>
      </c>
      <c r="O1012" s="0" t="n">
        <v>2.3965</v>
      </c>
      <c r="P1012" s="0" t="n">
        <v>0.01</v>
      </c>
      <c r="Q1012" s="0" t="n">
        <v>0</v>
      </c>
      <c r="R1012" s="0" t="n">
        <v>0.0555</v>
      </c>
      <c r="S1012" s="0" t="n">
        <v>1</v>
      </c>
      <c r="T1012" s="0" t="n">
        <v>82.7963</v>
      </c>
      <c r="U1012" s="0" t="n">
        <v>0</v>
      </c>
      <c r="V1012" s="0" t="n">
        <v>-86.9943</v>
      </c>
      <c r="W1012" s="0" t="n">
        <v>3.9029</v>
      </c>
      <c r="X1012" s="0" t="n">
        <v>323.7597</v>
      </c>
      <c r="Y1012" s="0" t="n">
        <v>365.5254</v>
      </c>
      <c r="Z1012" s="0" t="n">
        <v>864.632</v>
      </c>
      <c r="AA1012" s="0" t="n">
        <v>-52.0632</v>
      </c>
      <c r="AB1012" s="0" t="n">
        <v>48.6932</v>
      </c>
      <c r="AC1012" s="0" t="n">
        <v>13.214</v>
      </c>
      <c r="AD1012" s="0" t="n">
        <v>13.2068</v>
      </c>
      <c r="AE1012" s="0" t="n">
        <v>13.9597</v>
      </c>
      <c r="AF1012" s="0" t="n">
        <v>0.0022</v>
      </c>
      <c r="AG1012" s="0" t="n">
        <v>0.0613</v>
      </c>
      <c r="AH1012" s="0" t="n">
        <v>0</v>
      </c>
    </row>
    <row r="1013" customFormat="false" ht="12.8" hidden="false" customHeight="false" outlineLevel="0" collapsed="false">
      <c r="A1013" s="0" t="n">
        <v>22</v>
      </c>
      <c r="B1013" s="0" t="n">
        <v>3</v>
      </c>
      <c r="C1013" s="0" t="n">
        <v>58.449</v>
      </c>
      <c r="D1013" s="0" t="n">
        <v>38.865</v>
      </c>
      <c r="E1013" s="0" t="n">
        <v>0</v>
      </c>
      <c r="F1013" s="0" t="n">
        <v>0</v>
      </c>
      <c r="G1013" s="0" t="n">
        <v>0</v>
      </c>
      <c r="H1013" s="0" t="n">
        <v>0</v>
      </c>
      <c r="I1013" s="0" t="n">
        <v>0</v>
      </c>
      <c r="J1013" s="0" t="n">
        <v>0</v>
      </c>
      <c r="K1013" s="0" t="n">
        <v>0</v>
      </c>
      <c r="L1013" s="0" t="n">
        <v>0.0006</v>
      </c>
      <c r="M1013" s="0" t="n">
        <v>0</v>
      </c>
      <c r="N1013" s="0" t="n">
        <v>-0.0174</v>
      </c>
      <c r="O1013" s="0" t="n">
        <v>2.3965</v>
      </c>
      <c r="P1013" s="0" t="n">
        <v>0.01</v>
      </c>
      <c r="Q1013" s="0" t="n">
        <v>0</v>
      </c>
      <c r="R1013" s="0" t="n">
        <v>0.0555</v>
      </c>
      <c r="S1013" s="0" t="n">
        <v>1</v>
      </c>
      <c r="T1013" s="0" t="n">
        <v>82.4216</v>
      </c>
      <c r="U1013" s="0" t="n">
        <v>0</v>
      </c>
      <c r="V1013" s="0" t="n">
        <v>-87.0207</v>
      </c>
      <c r="W1013" s="0" t="n">
        <v>4.5839</v>
      </c>
      <c r="X1013" s="0" t="n">
        <v>322.3442</v>
      </c>
      <c r="Y1013" s="0" t="n">
        <v>363.8838</v>
      </c>
      <c r="Z1013" s="0" t="n">
        <v>860.0212</v>
      </c>
      <c r="AA1013" s="0" t="n">
        <v>-52.528</v>
      </c>
      <c r="AB1013" s="0" t="n">
        <v>48.6932</v>
      </c>
      <c r="AC1013" s="0" t="n">
        <v>12.983</v>
      </c>
      <c r="AD1013" s="0" t="n">
        <v>12.9739</v>
      </c>
      <c r="AE1013" s="0" t="n">
        <v>13.8491</v>
      </c>
      <c r="AF1013" s="0" t="n">
        <v>0.0022</v>
      </c>
      <c r="AG1013" s="0" t="n">
        <v>0.0613</v>
      </c>
      <c r="AH1013" s="0" t="n">
        <v>0</v>
      </c>
    </row>
    <row r="1014" customFormat="false" ht="12.8" hidden="false" customHeight="false" outlineLevel="0" collapsed="false">
      <c r="A1014" s="0" t="n">
        <v>22</v>
      </c>
      <c r="B1014" s="0" t="n">
        <v>4</v>
      </c>
      <c r="C1014" s="0" t="n">
        <v>58.4485</v>
      </c>
      <c r="D1014" s="0" t="n">
        <v>38.8645</v>
      </c>
      <c r="E1014" s="0" t="n">
        <v>0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0</v>
      </c>
      <c r="L1014" s="0" t="n">
        <v>0.0006</v>
      </c>
      <c r="M1014" s="0" t="n">
        <v>0</v>
      </c>
      <c r="N1014" s="0" t="n">
        <v>-0.0174</v>
      </c>
      <c r="O1014" s="0" t="n">
        <v>2.3965</v>
      </c>
      <c r="P1014" s="0" t="n">
        <v>0.01</v>
      </c>
      <c r="Q1014" s="0" t="n">
        <v>0</v>
      </c>
      <c r="R1014" s="0" t="n">
        <v>0.0555</v>
      </c>
      <c r="S1014" s="0" t="n">
        <v>1</v>
      </c>
      <c r="T1014" s="0" t="n">
        <v>82.7728</v>
      </c>
      <c r="U1014" s="0" t="n">
        <v>0</v>
      </c>
      <c r="V1014" s="0" t="n">
        <v>-86.9598</v>
      </c>
      <c r="W1014" s="0" t="n">
        <v>4.2897</v>
      </c>
      <c r="X1014" s="0" t="n">
        <v>322.1344</v>
      </c>
      <c r="Y1014" s="0" t="n">
        <v>363.7349</v>
      </c>
      <c r="Z1014" s="0" t="n">
        <v>850.0342</v>
      </c>
      <c r="AA1014" s="0" t="n">
        <v>-52.4377</v>
      </c>
      <c r="AB1014" s="0" t="n">
        <v>48.6932</v>
      </c>
      <c r="AC1014" s="0" t="n">
        <v>12.933</v>
      </c>
      <c r="AD1014" s="0" t="n">
        <v>12.9265</v>
      </c>
      <c r="AE1014" s="0" t="n">
        <v>13.7645</v>
      </c>
      <c r="AF1014" s="0" t="n">
        <v>0.0022</v>
      </c>
      <c r="AG1014" s="0" t="n">
        <v>0.0613</v>
      </c>
      <c r="AH1014" s="0" t="n">
        <v>0</v>
      </c>
    </row>
    <row r="1015" customFormat="false" ht="12.8" hidden="false" customHeight="false" outlineLevel="0" collapsed="false">
      <c r="A1015" s="0" t="n">
        <v>22</v>
      </c>
      <c r="B1015" s="0" t="n">
        <v>5</v>
      </c>
      <c r="C1015" s="0" t="n">
        <v>58.4479</v>
      </c>
      <c r="D1015" s="0" t="n">
        <v>38.8639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0</v>
      </c>
      <c r="L1015" s="0" t="n">
        <v>0.0006</v>
      </c>
      <c r="M1015" s="0" t="n">
        <v>0</v>
      </c>
      <c r="N1015" s="0" t="n">
        <v>-0.0174</v>
      </c>
      <c r="O1015" s="0" t="n">
        <v>2.3965</v>
      </c>
      <c r="P1015" s="0" t="n">
        <v>0.01</v>
      </c>
      <c r="Q1015" s="0" t="n">
        <v>0</v>
      </c>
      <c r="R1015" s="0" t="n">
        <v>0.0555</v>
      </c>
      <c r="S1015" s="0" t="n">
        <v>1</v>
      </c>
      <c r="T1015" s="0" t="n">
        <v>82.7873</v>
      </c>
      <c r="U1015" s="0" t="n">
        <v>0</v>
      </c>
      <c r="V1015" s="0" t="n">
        <v>-86.9017</v>
      </c>
      <c r="W1015" s="0" t="n">
        <v>4.3369</v>
      </c>
      <c r="X1015" s="0" t="n">
        <v>321.6408</v>
      </c>
      <c r="Y1015" s="0" t="n">
        <v>363.3108</v>
      </c>
      <c r="Z1015" s="0" t="n">
        <v>851.8257</v>
      </c>
      <c r="AA1015" s="0" t="n">
        <v>-52.3842</v>
      </c>
      <c r="AB1015" s="0" t="n">
        <v>48.6932</v>
      </c>
      <c r="AC1015" s="0" t="n">
        <v>12.838</v>
      </c>
      <c r="AD1015" s="0" t="n">
        <v>12.8318</v>
      </c>
      <c r="AE1015" s="0" t="n">
        <v>13.683</v>
      </c>
      <c r="AF1015" s="0" t="n">
        <v>0.0022</v>
      </c>
      <c r="AG1015" s="0" t="n">
        <v>0.0613</v>
      </c>
      <c r="AH1015" s="0" t="n">
        <v>0</v>
      </c>
    </row>
    <row r="1016" customFormat="false" ht="12.8" hidden="false" customHeight="false" outlineLevel="0" collapsed="false">
      <c r="A1016" s="0" t="n">
        <v>22</v>
      </c>
      <c r="B1016" s="0" t="n">
        <v>6</v>
      </c>
      <c r="C1016" s="0" t="n">
        <v>58.4473</v>
      </c>
      <c r="D1016" s="0" t="n">
        <v>38.8633</v>
      </c>
      <c r="E1016" s="0" t="n">
        <v>0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  <c r="K1016" s="0" t="n">
        <v>0</v>
      </c>
      <c r="L1016" s="0" t="n">
        <v>0.0006</v>
      </c>
      <c r="M1016" s="0" t="n">
        <v>0</v>
      </c>
      <c r="N1016" s="0" t="n">
        <v>-0.0174</v>
      </c>
      <c r="O1016" s="0" t="n">
        <v>2.3965</v>
      </c>
      <c r="P1016" s="0" t="n">
        <v>0.01</v>
      </c>
      <c r="Q1016" s="0" t="n">
        <v>0</v>
      </c>
      <c r="R1016" s="0" t="n">
        <v>0.0555</v>
      </c>
      <c r="S1016" s="0" t="n">
        <v>1</v>
      </c>
      <c r="T1016" s="0" t="n">
        <v>82.6434</v>
      </c>
      <c r="U1016" s="0" t="n">
        <v>0</v>
      </c>
      <c r="V1016" s="0" t="n">
        <v>-86.8334</v>
      </c>
      <c r="W1016" s="0" t="n">
        <v>4.4292</v>
      </c>
      <c r="X1016" s="0" t="n">
        <v>321.1206</v>
      </c>
      <c r="Y1016" s="0" t="n">
        <v>362.8051</v>
      </c>
      <c r="Z1016" s="0" t="n">
        <v>850.9626</v>
      </c>
      <c r="AA1016" s="0" t="n">
        <v>-52.3795</v>
      </c>
      <c r="AB1016" s="0" t="n">
        <v>48.6932</v>
      </c>
      <c r="AC1016" s="0" t="n">
        <v>12.736</v>
      </c>
      <c r="AD1016" s="0" t="n">
        <v>12.7304</v>
      </c>
      <c r="AE1016" s="0" t="n">
        <v>13.6016</v>
      </c>
      <c r="AF1016" s="0" t="n">
        <v>0.0022</v>
      </c>
      <c r="AG1016" s="0" t="n">
        <v>0.0613</v>
      </c>
      <c r="AH1016" s="0" t="n">
        <v>0</v>
      </c>
    </row>
    <row r="1017" customFormat="false" ht="12.8" hidden="false" customHeight="false" outlineLevel="0" collapsed="false">
      <c r="A1017" s="0" t="n">
        <v>22</v>
      </c>
      <c r="B1017" s="0" t="n">
        <v>7</v>
      </c>
      <c r="C1017" s="0" t="n">
        <v>58.4468</v>
      </c>
      <c r="D1017" s="0" t="n">
        <v>38.8628</v>
      </c>
      <c r="E1017" s="0" t="n">
        <v>0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0</v>
      </c>
      <c r="K1017" s="0" t="n">
        <v>0</v>
      </c>
      <c r="L1017" s="0" t="n">
        <v>0.0006</v>
      </c>
      <c r="M1017" s="0" t="n">
        <v>0</v>
      </c>
      <c r="N1017" s="0" t="n">
        <v>-0.0174</v>
      </c>
      <c r="O1017" s="0" t="n">
        <v>2.3965</v>
      </c>
      <c r="P1017" s="0" t="n">
        <v>0.01</v>
      </c>
      <c r="Q1017" s="0" t="n">
        <v>0</v>
      </c>
      <c r="R1017" s="0" t="n">
        <v>0.0555</v>
      </c>
      <c r="S1017" s="0" t="n">
        <v>1</v>
      </c>
      <c r="T1017" s="0" t="n">
        <v>82.1387</v>
      </c>
      <c r="U1017" s="0" t="n">
        <v>0</v>
      </c>
      <c r="V1017" s="0" t="n">
        <v>-86.96</v>
      </c>
      <c r="W1017" s="0" t="n">
        <v>4.7642</v>
      </c>
      <c r="X1017" s="0" t="n">
        <v>320.0638</v>
      </c>
      <c r="Y1017" s="0" t="n">
        <v>361.6885</v>
      </c>
      <c r="Z1017" s="0" t="n">
        <v>851.1126</v>
      </c>
      <c r="AA1017" s="0" t="n">
        <v>-52.7243</v>
      </c>
      <c r="AB1017" s="0" t="n">
        <v>48.6932</v>
      </c>
      <c r="AC1017" s="0" t="n">
        <v>12.586</v>
      </c>
      <c r="AD1017" s="0" t="n">
        <v>12.577</v>
      </c>
      <c r="AE1017" s="0" t="n">
        <v>13.5084</v>
      </c>
      <c r="AF1017" s="0" t="n">
        <v>0.0022</v>
      </c>
      <c r="AG1017" s="0" t="n">
        <v>0.0613</v>
      </c>
      <c r="AH1017" s="0" t="n">
        <v>0</v>
      </c>
    </row>
    <row r="1018" customFormat="false" ht="12.8" hidden="false" customHeight="false" outlineLevel="0" collapsed="false">
      <c r="A1018" s="0" t="n">
        <v>22</v>
      </c>
      <c r="B1018" s="0" t="n">
        <v>8</v>
      </c>
      <c r="C1018" s="0" t="n">
        <v>58.4462</v>
      </c>
      <c r="D1018" s="0" t="n">
        <v>38.8622</v>
      </c>
      <c r="E1018" s="0" t="n">
        <v>0</v>
      </c>
      <c r="F1018" s="0" t="n">
        <v>0</v>
      </c>
      <c r="G1018" s="0" t="n">
        <v>0</v>
      </c>
      <c r="H1018" s="0" t="n">
        <v>0</v>
      </c>
      <c r="I1018" s="0" t="n">
        <v>0</v>
      </c>
      <c r="J1018" s="0" t="n">
        <v>0</v>
      </c>
      <c r="K1018" s="0" t="n">
        <v>0</v>
      </c>
      <c r="L1018" s="0" t="n">
        <v>0.0006</v>
      </c>
      <c r="M1018" s="0" t="n">
        <v>0</v>
      </c>
      <c r="N1018" s="0" t="n">
        <v>-0.0174</v>
      </c>
      <c r="O1018" s="0" t="n">
        <v>2.3965</v>
      </c>
      <c r="P1018" s="0" t="n">
        <v>0.01</v>
      </c>
      <c r="Q1018" s="0" t="n">
        <v>0</v>
      </c>
      <c r="R1018" s="0" t="n">
        <v>0.0555</v>
      </c>
      <c r="S1018" s="0" t="n">
        <v>1</v>
      </c>
      <c r="T1018" s="0" t="n">
        <v>82.921</v>
      </c>
      <c r="U1018" s="0" t="n">
        <v>0</v>
      </c>
      <c r="V1018" s="0" t="n">
        <v>-86.9969</v>
      </c>
      <c r="W1018" s="0" t="n">
        <v>4.166</v>
      </c>
      <c r="X1018" s="0" t="n">
        <v>320.2299</v>
      </c>
      <c r="Y1018" s="0" t="n">
        <v>361.7892</v>
      </c>
      <c r="Z1018" s="0" t="n">
        <v>840.9902</v>
      </c>
      <c r="AA1018" s="0" t="n">
        <v>-52.8018</v>
      </c>
      <c r="AB1018" s="0" t="n">
        <v>48.6932</v>
      </c>
      <c r="AC1018" s="0" t="n">
        <v>12.623</v>
      </c>
      <c r="AD1018" s="0" t="n">
        <v>12.6124</v>
      </c>
      <c r="AE1018" s="0" t="n">
        <v>13.4506</v>
      </c>
      <c r="AF1018" s="0" t="n">
        <v>0.0022</v>
      </c>
      <c r="AG1018" s="0" t="n">
        <v>0.0613</v>
      </c>
      <c r="AH1018" s="0" t="n">
        <v>0</v>
      </c>
    </row>
    <row r="1019" customFormat="false" ht="12.8" hidden="false" customHeight="false" outlineLevel="0" collapsed="false">
      <c r="A1019" s="0" t="n">
        <v>22</v>
      </c>
      <c r="B1019" s="0" t="n">
        <v>9</v>
      </c>
      <c r="C1019" s="0" t="n">
        <v>58.4456</v>
      </c>
      <c r="D1019" s="0" t="n">
        <v>38.8616</v>
      </c>
      <c r="E1019" s="0" t="n">
        <v>0</v>
      </c>
      <c r="F1019" s="0" t="n">
        <v>0</v>
      </c>
      <c r="G1019" s="0" t="n">
        <v>0</v>
      </c>
      <c r="H1019" s="0" t="n">
        <v>0</v>
      </c>
      <c r="I1019" s="0" t="n">
        <v>0</v>
      </c>
      <c r="J1019" s="0" t="n">
        <v>0</v>
      </c>
      <c r="K1019" s="0" t="n">
        <v>0</v>
      </c>
      <c r="L1019" s="0" t="n">
        <v>0.0006</v>
      </c>
      <c r="M1019" s="0" t="n">
        <v>0</v>
      </c>
      <c r="N1019" s="0" t="n">
        <v>-0.0175</v>
      </c>
      <c r="O1019" s="0" t="n">
        <v>2.3965</v>
      </c>
      <c r="P1019" s="0" t="n">
        <v>0.01</v>
      </c>
      <c r="Q1019" s="0" t="n">
        <v>0</v>
      </c>
      <c r="R1019" s="0" t="n">
        <v>0.0555</v>
      </c>
      <c r="S1019" s="0" t="n">
        <v>1</v>
      </c>
      <c r="T1019" s="0" t="n">
        <v>83.8513</v>
      </c>
      <c r="U1019" s="0" t="n">
        <v>0</v>
      </c>
      <c r="V1019" s="0" t="n">
        <v>-87.0858</v>
      </c>
      <c r="W1019" s="0" t="n">
        <v>3.3031</v>
      </c>
      <c r="X1019" s="0" t="n">
        <v>320.8818</v>
      </c>
      <c r="Y1019" s="0" t="n">
        <v>362.744</v>
      </c>
      <c r="Z1019" s="0" t="n">
        <v>840.0057</v>
      </c>
      <c r="AA1019" s="0" t="n">
        <v>-52.49</v>
      </c>
      <c r="AB1019" s="0" t="n">
        <v>48.6932</v>
      </c>
      <c r="AC1019" s="0" t="n">
        <v>12.751</v>
      </c>
      <c r="AD1019" s="0" t="n">
        <v>12.7402</v>
      </c>
      <c r="AE1019" s="0" t="n">
        <v>13.4343</v>
      </c>
      <c r="AF1019" s="0" t="n">
        <v>0.0022</v>
      </c>
      <c r="AG1019" s="0" t="n">
        <v>0.0613</v>
      </c>
      <c r="AH1019" s="0" t="n">
        <v>0</v>
      </c>
    </row>
    <row r="1020" customFormat="false" ht="12.8" hidden="false" customHeight="false" outlineLevel="0" collapsed="false">
      <c r="A1020" s="0" t="n">
        <v>22</v>
      </c>
      <c r="B1020" s="0" t="n">
        <v>10</v>
      </c>
      <c r="C1020" s="0" t="n">
        <v>58.4451</v>
      </c>
      <c r="D1020" s="0" t="n">
        <v>38.8611</v>
      </c>
      <c r="E1020" s="0" t="n">
        <v>0</v>
      </c>
      <c r="F1020" s="0" t="n">
        <v>0</v>
      </c>
      <c r="G1020" s="0" t="n">
        <v>0</v>
      </c>
      <c r="H1020" s="0" t="n">
        <v>0</v>
      </c>
      <c r="I1020" s="0" t="n">
        <v>0</v>
      </c>
      <c r="J1020" s="0" t="n">
        <v>0</v>
      </c>
      <c r="K1020" s="0" t="n">
        <v>0</v>
      </c>
      <c r="L1020" s="0" t="n">
        <v>0.0006</v>
      </c>
      <c r="M1020" s="0" t="n">
        <v>0</v>
      </c>
      <c r="N1020" s="0" t="n">
        <v>-0.0175</v>
      </c>
      <c r="O1020" s="0" t="n">
        <v>2.3965</v>
      </c>
      <c r="P1020" s="0" t="n">
        <v>0.01</v>
      </c>
      <c r="Q1020" s="0" t="n">
        <v>0</v>
      </c>
      <c r="R1020" s="0" t="n">
        <v>0.0555</v>
      </c>
      <c r="S1020" s="0" t="n">
        <v>1</v>
      </c>
      <c r="T1020" s="0" t="n">
        <v>83.9231</v>
      </c>
      <c r="U1020" s="0" t="n">
        <v>0</v>
      </c>
      <c r="V1020" s="0" t="n">
        <v>-87.0723</v>
      </c>
      <c r="W1020" s="0" t="n">
        <v>2.9085</v>
      </c>
      <c r="X1020" s="0" t="n">
        <v>321.3037</v>
      </c>
      <c r="Y1020" s="0" t="n">
        <v>363.4282</v>
      </c>
      <c r="Z1020" s="0" t="n">
        <v>846.0733</v>
      </c>
      <c r="AA1020" s="0" t="n">
        <v>-52.1508</v>
      </c>
      <c r="AB1020" s="0" t="n">
        <v>48.6932</v>
      </c>
      <c r="AC1020" s="0" t="n">
        <v>12.818</v>
      </c>
      <c r="AD1020" s="0" t="n">
        <v>12.8087</v>
      </c>
      <c r="AE1020" s="0" t="n">
        <v>13.4299</v>
      </c>
      <c r="AF1020" s="0" t="n">
        <v>0.0022</v>
      </c>
      <c r="AG1020" s="0" t="n">
        <v>0.0613</v>
      </c>
      <c r="AH1020" s="0" t="n">
        <v>0</v>
      </c>
    </row>
    <row r="1021" customFormat="false" ht="12.8" hidden="false" customHeight="false" outlineLevel="0" collapsed="false">
      <c r="A1021" s="0" t="n">
        <v>22</v>
      </c>
      <c r="B1021" s="0" t="n">
        <v>11</v>
      </c>
      <c r="C1021" s="0" t="n">
        <v>58.4445</v>
      </c>
      <c r="D1021" s="0" t="n">
        <v>38.8605</v>
      </c>
      <c r="E1021" s="0" t="n">
        <v>0</v>
      </c>
      <c r="F1021" s="0" t="n">
        <v>0</v>
      </c>
      <c r="G1021" s="0" t="n">
        <v>0</v>
      </c>
      <c r="H1021" s="0" t="n">
        <v>0</v>
      </c>
      <c r="I1021" s="0" t="n">
        <v>0</v>
      </c>
      <c r="J1021" s="0" t="n">
        <v>0</v>
      </c>
      <c r="K1021" s="0" t="n">
        <v>0</v>
      </c>
      <c r="L1021" s="0" t="n">
        <v>0.0006</v>
      </c>
      <c r="M1021" s="0" t="n">
        <v>0</v>
      </c>
      <c r="N1021" s="0" t="n">
        <v>-0.0175</v>
      </c>
      <c r="O1021" s="0" t="n">
        <v>2.3965</v>
      </c>
      <c r="P1021" s="0" t="n">
        <v>0.01</v>
      </c>
      <c r="Q1021" s="0" t="n">
        <v>0</v>
      </c>
      <c r="R1021" s="0" t="n">
        <v>0.0555</v>
      </c>
      <c r="S1021" s="0" t="n">
        <v>1</v>
      </c>
      <c r="T1021" s="0" t="n">
        <v>83.2834</v>
      </c>
      <c r="U1021" s="0" t="n">
        <v>0</v>
      </c>
      <c r="V1021" s="0" t="n">
        <v>-86.8337</v>
      </c>
      <c r="W1021" s="0" t="n">
        <v>3.3834</v>
      </c>
      <c r="X1021" s="0" t="n">
        <v>320.9533</v>
      </c>
      <c r="Y1021" s="0" t="n">
        <v>363.1135</v>
      </c>
      <c r="Z1021" s="0" t="n">
        <v>854.2264</v>
      </c>
      <c r="AA1021" s="0" t="n">
        <v>-51.929</v>
      </c>
      <c r="AB1021" s="0" t="n">
        <v>48.6932</v>
      </c>
      <c r="AC1021" s="0" t="n">
        <v>12.712</v>
      </c>
      <c r="AD1021" s="0" t="n">
        <v>12.7022</v>
      </c>
      <c r="AE1021" s="0" t="n">
        <v>13.3949</v>
      </c>
      <c r="AF1021" s="0" t="n">
        <v>0.0022</v>
      </c>
      <c r="AG1021" s="0" t="n">
        <v>0.0613</v>
      </c>
      <c r="AH1021" s="0" t="n">
        <v>0</v>
      </c>
    </row>
    <row r="1022" customFormat="false" ht="12.8" hidden="false" customHeight="false" outlineLevel="0" collapsed="false">
      <c r="A1022" s="0" t="n">
        <v>22</v>
      </c>
      <c r="B1022" s="0" t="n">
        <v>12</v>
      </c>
      <c r="C1022" s="0" t="n">
        <v>58.4439</v>
      </c>
      <c r="D1022" s="0" t="n">
        <v>38.8599</v>
      </c>
      <c r="E1022" s="0" t="n">
        <v>0</v>
      </c>
      <c r="F1022" s="0" t="n">
        <v>0</v>
      </c>
      <c r="G1022" s="0" t="n">
        <v>0</v>
      </c>
      <c r="H1022" s="0" t="n">
        <v>0</v>
      </c>
      <c r="I1022" s="0" t="n">
        <v>0</v>
      </c>
      <c r="J1022" s="0" t="n">
        <v>0</v>
      </c>
      <c r="K1022" s="0" t="n">
        <v>0</v>
      </c>
      <c r="L1022" s="0" t="n">
        <v>0.0006</v>
      </c>
      <c r="M1022" s="0" t="n">
        <v>0</v>
      </c>
      <c r="N1022" s="0" t="n">
        <v>-0.0175</v>
      </c>
      <c r="O1022" s="0" t="n">
        <v>2.3965</v>
      </c>
      <c r="P1022" s="0" t="n">
        <v>0.01</v>
      </c>
      <c r="Q1022" s="0" t="n">
        <v>0</v>
      </c>
      <c r="R1022" s="0" t="n">
        <v>0.0555</v>
      </c>
      <c r="S1022" s="0" t="n">
        <v>1</v>
      </c>
      <c r="T1022" s="0" t="n">
        <v>83.5289</v>
      </c>
      <c r="U1022" s="0" t="n">
        <v>0</v>
      </c>
      <c r="V1022" s="0" t="n">
        <v>-86.9341</v>
      </c>
      <c r="W1022" s="0" t="n">
        <v>3.6637</v>
      </c>
      <c r="X1022" s="0" t="n">
        <v>320.2718</v>
      </c>
      <c r="Y1022" s="0" t="n">
        <v>362.3394</v>
      </c>
      <c r="Z1022" s="0" t="n">
        <v>851.7771</v>
      </c>
      <c r="AA1022" s="0" t="n">
        <v>-52.2242</v>
      </c>
      <c r="AB1022" s="0" t="n">
        <v>48.6932</v>
      </c>
      <c r="AC1022" s="0" t="n">
        <v>12.614</v>
      </c>
      <c r="AD1022" s="0" t="n">
        <v>12.607</v>
      </c>
      <c r="AE1022" s="0" t="n">
        <v>13.3459</v>
      </c>
      <c r="AF1022" s="0" t="n">
        <v>0.0022</v>
      </c>
      <c r="AG1022" s="0" t="n">
        <v>0.0613</v>
      </c>
      <c r="AH1022" s="0" t="n">
        <v>0</v>
      </c>
    </row>
    <row r="1023" customFormat="false" ht="12.8" hidden="false" customHeight="false" outlineLevel="0" collapsed="false">
      <c r="A1023" s="0" t="n">
        <v>22</v>
      </c>
      <c r="B1023" s="0" t="n">
        <v>13</v>
      </c>
      <c r="C1023" s="0" t="n">
        <v>58.4434</v>
      </c>
      <c r="D1023" s="0" t="n">
        <v>38.8594</v>
      </c>
      <c r="E1023" s="0" t="n">
        <v>0</v>
      </c>
      <c r="F1023" s="0" t="n">
        <v>0</v>
      </c>
      <c r="G1023" s="0" t="n">
        <v>0</v>
      </c>
      <c r="H1023" s="0" t="n">
        <v>0</v>
      </c>
      <c r="I1023" s="0" t="n">
        <v>0</v>
      </c>
      <c r="J1023" s="0" t="n">
        <v>0</v>
      </c>
      <c r="K1023" s="0" t="n">
        <v>0</v>
      </c>
      <c r="L1023" s="0" t="n">
        <v>0.0006</v>
      </c>
      <c r="M1023" s="0" t="n">
        <v>0</v>
      </c>
      <c r="N1023" s="0" t="n">
        <v>-0.0175</v>
      </c>
      <c r="O1023" s="0" t="n">
        <v>2.3965</v>
      </c>
      <c r="P1023" s="0" t="n">
        <v>0.01</v>
      </c>
      <c r="Q1023" s="0" t="n">
        <v>0</v>
      </c>
      <c r="R1023" s="0" t="n">
        <v>0.0555</v>
      </c>
      <c r="S1023" s="0" t="n">
        <v>1</v>
      </c>
      <c r="T1023" s="0" t="n">
        <v>82.6861</v>
      </c>
      <c r="U1023" s="0" t="n">
        <v>0</v>
      </c>
      <c r="V1023" s="0" t="n">
        <v>-86.5953</v>
      </c>
      <c r="W1023" s="0" t="n">
        <v>3.782</v>
      </c>
      <c r="X1023" s="0" t="n">
        <v>320.2299</v>
      </c>
      <c r="Y1023" s="0" t="n">
        <v>362.0747</v>
      </c>
      <c r="Z1023" s="0" t="n">
        <v>847.9769</v>
      </c>
      <c r="AA1023" s="0" t="n">
        <v>-52.1145</v>
      </c>
      <c r="AB1023" s="0" t="n">
        <v>48.6932</v>
      </c>
      <c r="AC1023" s="0" t="n">
        <v>12.541</v>
      </c>
      <c r="AD1023" s="0" t="n">
        <v>12.5325</v>
      </c>
      <c r="AE1023" s="0" t="n">
        <v>13.2932</v>
      </c>
      <c r="AF1023" s="0" t="n">
        <v>0.0022</v>
      </c>
      <c r="AG1023" s="0" t="n">
        <v>0.0613</v>
      </c>
      <c r="AH1023" s="0" t="n">
        <v>0</v>
      </c>
    </row>
    <row r="1024" customFormat="false" ht="12.8" hidden="false" customHeight="false" outlineLevel="0" collapsed="false">
      <c r="A1024" s="0" t="n">
        <v>22</v>
      </c>
      <c r="B1024" s="0" t="n">
        <v>14</v>
      </c>
      <c r="C1024" s="0" t="n">
        <v>58.4428</v>
      </c>
      <c r="D1024" s="0" t="n">
        <v>38.8588</v>
      </c>
      <c r="E1024" s="0" t="n">
        <v>0</v>
      </c>
      <c r="F1024" s="0" t="n">
        <v>0</v>
      </c>
      <c r="G1024" s="0" t="n">
        <v>0</v>
      </c>
      <c r="H1024" s="0" t="n">
        <v>0</v>
      </c>
      <c r="I1024" s="0" t="n">
        <v>0</v>
      </c>
      <c r="J1024" s="0" t="n">
        <v>2.7344</v>
      </c>
      <c r="K1024" s="0" t="n">
        <v>0</v>
      </c>
      <c r="L1024" s="0" t="n">
        <v>0.0006</v>
      </c>
      <c r="M1024" s="0" t="n">
        <v>0</v>
      </c>
      <c r="N1024" s="0" t="n">
        <v>-0.0175</v>
      </c>
      <c r="O1024" s="0" t="n">
        <v>2.3923</v>
      </c>
      <c r="P1024" s="0" t="n">
        <v>0.01</v>
      </c>
      <c r="Q1024" s="0" t="n">
        <v>0</v>
      </c>
      <c r="R1024" s="0" t="n">
        <v>0.0555</v>
      </c>
      <c r="S1024" s="0" t="n">
        <v>1</v>
      </c>
      <c r="T1024" s="0" t="n">
        <v>109.3518</v>
      </c>
      <c r="U1024" s="0" t="n">
        <v>0</v>
      </c>
      <c r="V1024" s="0" t="n">
        <v>-112.5857</v>
      </c>
      <c r="W1024" s="0" t="n">
        <v>3.4601</v>
      </c>
      <c r="X1024" s="0" t="n">
        <v>289.7505</v>
      </c>
      <c r="Y1024" s="0" t="n">
        <v>369.4887</v>
      </c>
      <c r="Z1024" s="0" t="n">
        <v>935.7675</v>
      </c>
      <c r="AA1024" s="0" t="n">
        <v>8.8096</v>
      </c>
      <c r="AB1024" s="0" t="n">
        <v>48.6932</v>
      </c>
      <c r="AC1024" s="0" t="n">
        <v>12.56</v>
      </c>
      <c r="AD1024" s="0" t="n">
        <v>12.549</v>
      </c>
      <c r="AE1024" s="0" t="n">
        <v>13.2584</v>
      </c>
      <c r="AF1024" s="0" t="n">
        <v>0.0022</v>
      </c>
      <c r="AG1024" s="0" t="n">
        <v>0.0613</v>
      </c>
      <c r="AH1024" s="0" t="n">
        <v>20.9215</v>
      </c>
    </row>
    <row r="1025" customFormat="false" ht="12.8" hidden="false" customHeight="false" outlineLevel="0" collapsed="false">
      <c r="A1025" s="0" t="n">
        <v>22</v>
      </c>
      <c r="B1025" s="0" t="n">
        <v>15</v>
      </c>
      <c r="C1025" s="0" t="n">
        <v>58.4422</v>
      </c>
      <c r="D1025" s="0" t="n">
        <v>38.8582</v>
      </c>
      <c r="E1025" s="0" t="n">
        <v>0</v>
      </c>
      <c r="F1025" s="0" t="n">
        <v>0</v>
      </c>
      <c r="G1025" s="0" t="n">
        <v>0</v>
      </c>
      <c r="H1025" s="0" t="n">
        <v>0</v>
      </c>
      <c r="I1025" s="0" t="n">
        <v>0</v>
      </c>
      <c r="J1025" s="0" t="n">
        <v>2.905</v>
      </c>
      <c r="K1025" s="0" t="n">
        <v>0</v>
      </c>
      <c r="L1025" s="0" t="n">
        <v>0.0006</v>
      </c>
      <c r="M1025" s="0" t="n">
        <v>0</v>
      </c>
      <c r="N1025" s="0" t="n">
        <v>-0.0175</v>
      </c>
      <c r="O1025" s="0" t="n">
        <v>2.3921</v>
      </c>
      <c r="P1025" s="0" t="n">
        <v>0.01</v>
      </c>
      <c r="Q1025" s="0" t="n">
        <v>0</v>
      </c>
      <c r="R1025" s="0" t="n">
        <v>0.0555</v>
      </c>
      <c r="S1025" s="0" t="n">
        <v>1</v>
      </c>
      <c r="T1025" s="0" t="n">
        <v>401.5385</v>
      </c>
      <c r="U1025" s="0" t="n">
        <v>0</v>
      </c>
      <c r="V1025" s="0" t="n">
        <v>-405.3788</v>
      </c>
      <c r="W1025" s="0" t="n">
        <v>3.7931</v>
      </c>
      <c r="X1025" s="0" t="n">
        <v>-55.3404</v>
      </c>
      <c r="Y1025" s="0" t="n">
        <v>395.882</v>
      </c>
      <c r="Z1025" s="0" t="n">
        <v>1304.2523</v>
      </c>
      <c r="AA1025" s="0" t="n">
        <v>28.5371</v>
      </c>
      <c r="AB1025" s="0" t="n">
        <v>48.6932</v>
      </c>
      <c r="AC1025" s="0" t="n">
        <v>12.49</v>
      </c>
      <c r="AD1025" s="0" t="n">
        <v>12.4426</v>
      </c>
      <c r="AE1025" s="0" t="n">
        <v>13.2063</v>
      </c>
      <c r="AF1025" s="0" t="n">
        <v>0.0022</v>
      </c>
      <c r="AG1025" s="0" t="n">
        <v>0.0613</v>
      </c>
      <c r="AH1025" s="0" t="n">
        <v>20.9215</v>
      </c>
    </row>
    <row r="1026" customFormat="false" ht="12.8" hidden="false" customHeight="false" outlineLevel="0" collapsed="false">
      <c r="A1026" s="0" t="n">
        <v>22</v>
      </c>
      <c r="B1026" s="0" t="n">
        <v>16</v>
      </c>
      <c r="C1026" s="0" t="n">
        <v>58.4417</v>
      </c>
      <c r="D1026" s="0" t="n">
        <v>38.8577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3.7419</v>
      </c>
      <c r="K1026" s="0" t="n">
        <v>0</v>
      </c>
      <c r="L1026" s="0" t="n">
        <v>0.0006</v>
      </c>
      <c r="M1026" s="0" t="n">
        <v>0</v>
      </c>
      <c r="N1026" s="0" t="n">
        <v>-0.0175</v>
      </c>
      <c r="O1026" s="0" t="n">
        <v>2.3919</v>
      </c>
      <c r="P1026" s="0" t="n">
        <v>0.01</v>
      </c>
      <c r="Q1026" s="0" t="n">
        <v>0</v>
      </c>
      <c r="R1026" s="0" t="n">
        <v>0.0555</v>
      </c>
      <c r="S1026" s="0" t="n">
        <v>1</v>
      </c>
      <c r="T1026" s="0" t="n">
        <v>1331.3099</v>
      </c>
      <c r="U1026" s="0" t="n">
        <v>0</v>
      </c>
      <c r="V1026" s="0" t="n">
        <v>-1334.967</v>
      </c>
      <c r="W1026" s="0" t="n">
        <v>3.6068</v>
      </c>
      <c r="X1026" s="0" t="n">
        <v>-1149.0448</v>
      </c>
      <c r="Y1026" s="0" t="n">
        <v>481.0248</v>
      </c>
      <c r="Z1026" s="0" t="n">
        <v>2449.7075</v>
      </c>
      <c r="AA1026" s="0" t="n">
        <v>90.8856</v>
      </c>
      <c r="AB1026" s="0" t="n">
        <v>48.6932</v>
      </c>
      <c r="AC1026" s="0" t="n">
        <v>12.599</v>
      </c>
      <c r="AD1026" s="0" t="n">
        <v>12.4306</v>
      </c>
      <c r="AE1026" s="0" t="n">
        <v>13.1655</v>
      </c>
      <c r="AF1026" s="0" t="n">
        <v>0.0022</v>
      </c>
      <c r="AG1026" s="0" t="n">
        <v>0.0613</v>
      </c>
      <c r="AH1026" s="0" t="n">
        <v>20.9217</v>
      </c>
    </row>
    <row r="1027" customFormat="false" ht="12.8" hidden="false" customHeight="false" outlineLevel="0" collapsed="false">
      <c r="A1027" s="0" t="n">
        <v>22</v>
      </c>
      <c r="B1027" s="0" t="n">
        <v>17</v>
      </c>
      <c r="C1027" s="0" t="n">
        <v>58.4411</v>
      </c>
      <c r="D1027" s="0" t="n">
        <v>38.8571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n">
        <v>4.6023</v>
      </c>
      <c r="K1027" s="0" t="n">
        <v>0</v>
      </c>
      <c r="L1027" s="0" t="n">
        <v>0.0006</v>
      </c>
      <c r="M1027" s="0" t="n">
        <v>0</v>
      </c>
      <c r="N1027" s="0" t="n">
        <v>-0.0175</v>
      </c>
      <c r="O1027" s="0" t="n">
        <v>2.3918</v>
      </c>
      <c r="P1027" s="0" t="n">
        <v>0.01</v>
      </c>
      <c r="Q1027" s="0" t="n">
        <v>0</v>
      </c>
      <c r="R1027" s="0" t="n">
        <v>0.0555</v>
      </c>
      <c r="S1027" s="0" t="n">
        <v>1</v>
      </c>
      <c r="T1027" s="0" t="n">
        <v>2311.0525</v>
      </c>
      <c r="U1027" s="0" t="n">
        <v>0</v>
      </c>
      <c r="V1027" s="0" t="n">
        <v>-2313.9768</v>
      </c>
      <c r="W1027" s="0" t="n">
        <v>3.2089</v>
      </c>
      <c r="X1027" s="0" t="n">
        <v>-2300.5562</v>
      </c>
      <c r="Y1027" s="0" t="n">
        <v>566.0726</v>
      </c>
      <c r="Z1027" s="0" t="n">
        <v>3631.4507</v>
      </c>
      <c r="AA1027" s="0" t="n">
        <v>151.6058</v>
      </c>
      <c r="AB1027" s="0" t="n">
        <v>48.6932</v>
      </c>
      <c r="AC1027" s="0" t="n">
        <v>12.707</v>
      </c>
      <c r="AD1027" s="0" t="n">
        <v>12.4754</v>
      </c>
      <c r="AE1027" s="0" t="n">
        <v>13.1441</v>
      </c>
      <c r="AF1027" s="0" t="n">
        <v>0.0022</v>
      </c>
      <c r="AG1027" s="0" t="n">
        <v>0.0613</v>
      </c>
      <c r="AH1027" s="0" t="n">
        <v>20.9373</v>
      </c>
    </row>
    <row r="1028" customFormat="false" ht="12.8" hidden="false" customHeight="false" outlineLevel="0" collapsed="false">
      <c r="A1028" s="0" t="n">
        <v>22</v>
      </c>
      <c r="B1028" s="0" t="n">
        <v>18</v>
      </c>
      <c r="C1028" s="0" t="n">
        <v>58.4405</v>
      </c>
      <c r="D1028" s="0" t="n">
        <v>38.8565</v>
      </c>
      <c r="E1028" s="0" t="n">
        <v>0</v>
      </c>
      <c r="F1028" s="0" t="n">
        <v>0</v>
      </c>
      <c r="G1028" s="0" t="n">
        <v>0</v>
      </c>
      <c r="H1028" s="0" t="n">
        <v>0</v>
      </c>
      <c r="I1028" s="0" t="n">
        <v>0</v>
      </c>
      <c r="J1028" s="0" t="n">
        <v>5.7493</v>
      </c>
      <c r="K1028" s="0" t="n">
        <v>0</v>
      </c>
      <c r="L1028" s="0" t="n">
        <v>0.0006</v>
      </c>
      <c r="M1028" s="0" t="n">
        <v>0</v>
      </c>
      <c r="N1028" s="0" t="n">
        <v>-0.0175</v>
      </c>
      <c r="O1028" s="0" t="n">
        <v>2.3916</v>
      </c>
      <c r="P1028" s="0" t="n">
        <v>0.01</v>
      </c>
      <c r="Q1028" s="0" t="n">
        <v>0</v>
      </c>
      <c r="R1028" s="0" t="n">
        <v>0.0555</v>
      </c>
      <c r="S1028" s="0" t="n">
        <v>1</v>
      </c>
      <c r="T1028" s="0" t="n">
        <v>3693.7908</v>
      </c>
      <c r="U1028" s="0" t="n">
        <v>0</v>
      </c>
      <c r="V1028" s="0" t="n">
        <v>-3696.1086</v>
      </c>
      <c r="W1028" s="0" t="n">
        <v>2.4842</v>
      </c>
      <c r="X1028" s="0" t="n">
        <v>-3925.7993</v>
      </c>
      <c r="Y1028" s="0" t="n">
        <v>684.1026</v>
      </c>
      <c r="Z1028" s="0" t="n">
        <v>5221.272</v>
      </c>
      <c r="AA1028" s="0" t="n">
        <v>232.7785</v>
      </c>
      <c r="AB1028" s="0" t="n">
        <v>48.6932</v>
      </c>
      <c r="AC1028" s="0" t="n">
        <v>12.948</v>
      </c>
      <c r="AD1028" s="0" t="n">
        <v>12.6098</v>
      </c>
      <c r="AE1028" s="0" t="n">
        <v>13.1546</v>
      </c>
      <c r="AF1028" s="0" t="n">
        <v>0.0022</v>
      </c>
      <c r="AG1028" s="0" t="n">
        <v>0.0613</v>
      </c>
      <c r="AH1028" s="0" t="n">
        <v>20.2965</v>
      </c>
    </row>
    <row r="1029" customFormat="false" ht="12.8" hidden="false" customHeight="false" outlineLevel="0" collapsed="false">
      <c r="A1029" s="0" t="n">
        <v>22</v>
      </c>
      <c r="B1029" s="0" t="n">
        <v>19</v>
      </c>
      <c r="C1029" s="0" t="n">
        <v>58.44</v>
      </c>
      <c r="D1029" s="0" t="n">
        <v>38.856</v>
      </c>
      <c r="E1029" s="0" t="n">
        <v>0</v>
      </c>
      <c r="F1029" s="0" t="n">
        <v>0</v>
      </c>
      <c r="G1029" s="0" t="n">
        <v>0</v>
      </c>
      <c r="H1029" s="0" t="n">
        <v>0</v>
      </c>
      <c r="I1029" s="0" t="n">
        <v>0</v>
      </c>
      <c r="J1029" s="0" t="n">
        <v>5.4492</v>
      </c>
      <c r="K1029" s="0" t="n">
        <v>0</v>
      </c>
      <c r="L1029" s="0" t="n">
        <v>0.0006</v>
      </c>
      <c r="M1029" s="0" t="n">
        <v>0</v>
      </c>
      <c r="N1029" s="0" t="n">
        <v>-0.0175</v>
      </c>
      <c r="O1029" s="0" t="n">
        <v>2.3914</v>
      </c>
      <c r="P1029" s="0" t="n">
        <v>0.01</v>
      </c>
      <c r="Q1029" s="0" t="n">
        <v>0</v>
      </c>
      <c r="R1029" s="0" t="n">
        <v>0.0555</v>
      </c>
      <c r="S1029" s="0" t="n">
        <v>1</v>
      </c>
      <c r="T1029" s="0" t="n">
        <v>3134.1753</v>
      </c>
      <c r="U1029" s="0" t="n">
        <v>0</v>
      </c>
      <c r="V1029" s="0" t="n">
        <v>-3136.4724</v>
      </c>
      <c r="W1029" s="0" t="n">
        <v>1.9562</v>
      </c>
      <c r="X1029" s="0" t="n">
        <v>-3266.6697</v>
      </c>
      <c r="Y1029" s="0" t="n">
        <v>645.0327</v>
      </c>
      <c r="Z1029" s="0" t="n">
        <v>4646.4087</v>
      </c>
      <c r="AA1029" s="0" t="n">
        <v>208.3673</v>
      </c>
      <c r="AB1029" s="0" t="n">
        <v>48.6932</v>
      </c>
      <c r="AC1029" s="0" t="n">
        <v>12.99</v>
      </c>
      <c r="AD1029" s="0" t="n">
        <v>12.7339</v>
      </c>
      <c r="AE1029" s="0" t="n">
        <v>13.1825</v>
      </c>
      <c r="AF1029" s="0" t="n">
        <v>0.0022</v>
      </c>
      <c r="AG1029" s="0" t="n">
        <v>0.0613</v>
      </c>
      <c r="AH1029" s="0" t="n">
        <v>20.6414</v>
      </c>
    </row>
    <row r="1030" customFormat="false" ht="12.8" hidden="false" customHeight="false" outlineLevel="0" collapsed="false">
      <c r="A1030" s="0" t="n">
        <v>22</v>
      </c>
      <c r="B1030" s="0" t="n">
        <v>20</v>
      </c>
      <c r="C1030" s="0" t="n">
        <v>58.4394</v>
      </c>
      <c r="D1030" s="0" t="n">
        <v>38.8554</v>
      </c>
      <c r="E1030" s="0" t="n">
        <v>0</v>
      </c>
      <c r="F1030" s="0" t="n">
        <v>0</v>
      </c>
      <c r="G1030" s="0" t="n">
        <v>0</v>
      </c>
      <c r="H1030" s="0" t="n">
        <v>0</v>
      </c>
      <c r="I1030" s="0" t="n">
        <v>0</v>
      </c>
      <c r="J1030" s="0" t="n">
        <v>6.0654</v>
      </c>
      <c r="K1030" s="0" t="n">
        <v>0</v>
      </c>
      <c r="L1030" s="0" t="n">
        <v>0.0006</v>
      </c>
      <c r="M1030" s="0" t="n">
        <v>0</v>
      </c>
      <c r="N1030" s="0" t="n">
        <v>-0.0175</v>
      </c>
      <c r="O1030" s="0" t="n">
        <v>2.3913</v>
      </c>
      <c r="P1030" s="0" t="n">
        <v>0.01</v>
      </c>
      <c r="Q1030" s="0" t="n">
        <v>0</v>
      </c>
      <c r="R1030" s="0" t="n">
        <v>0.0555</v>
      </c>
      <c r="S1030" s="0" t="n">
        <v>0.9996</v>
      </c>
      <c r="T1030" s="0" t="n">
        <v>4222.5732</v>
      </c>
      <c r="U1030" s="0" t="n">
        <v>0</v>
      </c>
      <c r="V1030" s="0" t="n">
        <v>-4224.479</v>
      </c>
      <c r="W1030" s="0" t="n">
        <v>1.6804</v>
      </c>
      <c r="X1030" s="0" t="n">
        <v>-4546.1606</v>
      </c>
      <c r="Y1030" s="0" t="n">
        <v>748.7063</v>
      </c>
      <c r="Z1030" s="0" t="n">
        <v>5918.8506</v>
      </c>
      <c r="AA1030" s="0" t="n">
        <v>281.7643</v>
      </c>
      <c r="AB1030" s="0" t="n">
        <v>48.6932</v>
      </c>
      <c r="AC1030" s="0" t="n">
        <v>13.271</v>
      </c>
      <c r="AD1030" s="0" t="n">
        <v>12.8211</v>
      </c>
      <c r="AE1030" s="0" t="n">
        <v>13.2139</v>
      </c>
      <c r="AF1030" s="0" t="n">
        <v>0.0022</v>
      </c>
      <c r="AG1030" s="0" t="n">
        <v>0.0613</v>
      </c>
      <c r="AH1030" s="0" t="n">
        <v>19.8507</v>
      </c>
    </row>
    <row r="1031" customFormat="false" ht="12.8" hidden="false" customHeight="false" outlineLevel="0" collapsed="false">
      <c r="A1031" s="0" t="n">
        <v>22</v>
      </c>
      <c r="B1031" s="0" t="n">
        <v>21</v>
      </c>
      <c r="C1031" s="0" t="n">
        <v>58.4388</v>
      </c>
      <c r="D1031" s="0" t="n">
        <v>38.8548</v>
      </c>
      <c r="E1031" s="0" t="n">
        <v>0</v>
      </c>
      <c r="F1031" s="0" t="n">
        <v>0</v>
      </c>
      <c r="G1031" s="0" t="n">
        <v>0</v>
      </c>
      <c r="H1031" s="0" t="n">
        <v>0</v>
      </c>
      <c r="I1031" s="0" t="n">
        <v>0</v>
      </c>
      <c r="J1031" s="0" t="n">
        <v>7.3568</v>
      </c>
      <c r="K1031" s="0" t="n">
        <v>0</v>
      </c>
      <c r="L1031" s="0" t="n">
        <v>0.0006</v>
      </c>
      <c r="M1031" s="0" t="n">
        <v>0</v>
      </c>
      <c r="N1031" s="0" t="n">
        <v>-0.0175</v>
      </c>
      <c r="O1031" s="0" t="n">
        <v>2.3911</v>
      </c>
      <c r="P1031" s="0" t="n">
        <v>0.01</v>
      </c>
      <c r="Q1031" s="0" t="n">
        <v>0</v>
      </c>
      <c r="R1031" s="0" t="n">
        <v>0.0555</v>
      </c>
      <c r="S1031" s="0" t="n">
        <v>1</v>
      </c>
      <c r="T1031" s="0" t="n">
        <v>5498.6504</v>
      </c>
      <c r="U1031" s="0" t="n">
        <v>0</v>
      </c>
      <c r="V1031" s="0" t="n">
        <v>-5498.1904</v>
      </c>
      <c r="W1031" s="0" t="n">
        <v>-0.252</v>
      </c>
      <c r="X1031" s="0" t="n">
        <v>-6041.9878</v>
      </c>
      <c r="Y1031" s="0" t="n">
        <v>886.4594</v>
      </c>
      <c r="Z1031" s="0" t="n">
        <v>7401.5312</v>
      </c>
      <c r="AA1031" s="0" t="n">
        <v>378.4128</v>
      </c>
      <c r="AB1031" s="0" t="n">
        <v>48.6932</v>
      </c>
      <c r="AC1031" s="0" t="n">
        <v>13.689</v>
      </c>
      <c r="AD1031" s="0" t="n">
        <v>13.2681</v>
      </c>
      <c r="AE1031" s="0" t="n">
        <v>13.3304</v>
      </c>
      <c r="AF1031" s="0" t="n">
        <v>0.0022</v>
      </c>
      <c r="AG1031" s="0" t="n">
        <v>0.0613</v>
      </c>
      <c r="AH1031" s="0" t="n">
        <v>18.7074</v>
      </c>
    </row>
    <row r="1032" customFormat="false" ht="12.8" hidden="false" customHeight="false" outlineLevel="0" collapsed="false">
      <c r="A1032" s="0" t="n">
        <v>22</v>
      </c>
      <c r="B1032" s="0" t="n">
        <v>22</v>
      </c>
      <c r="C1032" s="0" t="n">
        <v>58.4383</v>
      </c>
      <c r="D1032" s="0" t="n">
        <v>38.8543</v>
      </c>
      <c r="E1032" s="0" t="n">
        <v>0</v>
      </c>
      <c r="F1032" s="0" t="n">
        <v>0</v>
      </c>
      <c r="G1032" s="0" t="n">
        <v>0</v>
      </c>
      <c r="H1032" s="0" t="n">
        <v>0</v>
      </c>
      <c r="I1032" s="0" t="n">
        <v>0</v>
      </c>
      <c r="J1032" s="0" t="n">
        <v>0.865</v>
      </c>
      <c r="K1032" s="0" t="n">
        <v>0</v>
      </c>
      <c r="L1032" s="0" t="n">
        <v>0.0006</v>
      </c>
      <c r="M1032" s="0" t="n">
        <v>0</v>
      </c>
      <c r="N1032" s="0" t="n">
        <v>-0.0175</v>
      </c>
      <c r="O1032" s="0" t="n">
        <v>2.3909</v>
      </c>
      <c r="P1032" s="0" t="n">
        <v>0.01</v>
      </c>
      <c r="Q1032" s="0" t="n">
        <v>0</v>
      </c>
      <c r="R1032" s="0" t="n">
        <v>0.0555</v>
      </c>
      <c r="S1032" s="0" t="n">
        <v>1</v>
      </c>
      <c r="T1032" s="0" t="n">
        <v>5457.1562</v>
      </c>
      <c r="U1032" s="0" t="n">
        <v>0</v>
      </c>
      <c r="V1032" s="0" t="n">
        <v>-5456.9644</v>
      </c>
      <c r="W1032" s="0" t="n">
        <v>0.0336</v>
      </c>
      <c r="X1032" s="0" t="n">
        <v>-5993.1592</v>
      </c>
      <c r="Y1032" s="0" t="n">
        <v>882.2492</v>
      </c>
      <c r="Z1032" s="0" t="n">
        <v>7402.8545</v>
      </c>
      <c r="AA1032" s="0" t="n">
        <v>376.1938</v>
      </c>
      <c r="AB1032" s="0" t="n">
        <v>48.6932</v>
      </c>
      <c r="AC1032" s="0" t="n">
        <v>13.835</v>
      </c>
      <c r="AD1032" s="0" t="n">
        <v>13.3231</v>
      </c>
      <c r="AE1032" s="0" t="n">
        <v>13.41</v>
      </c>
      <c r="AF1032" s="0" t="n">
        <v>0.0022</v>
      </c>
      <c r="AG1032" s="0" t="n">
        <v>0.0613</v>
      </c>
      <c r="AH1032" s="0" t="n">
        <v>18.9498</v>
      </c>
    </row>
    <row r="1033" customFormat="false" ht="12.8" hidden="false" customHeight="false" outlineLevel="0" collapsed="false">
      <c r="A1033" s="0" t="n">
        <v>22</v>
      </c>
      <c r="B1033" s="0" t="n">
        <v>23</v>
      </c>
      <c r="C1033" s="0" t="n">
        <v>58.4377</v>
      </c>
      <c r="D1033" s="0" t="n">
        <v>38.8537</v>
      </c>
      <c r="E1033" s="0" t="n">
        <v>0</v>
      </c>
      <c r="F1033" s="0" t="n">
        <v>0</v>
      </c>
      <c r="G1033" s="0" t="n">
        <v>0</v>
      </c>
      <c r="H1033" s="0" t="n">
        <v>0</v>
      </c>
      <c r="I1033" s="0" t="n">
        <v>0</v>
      </c>
      <c r="J1033" s="0" t="n">
        <v>8.4892</v>
      </c>
      <c r="K1033" s="0" t="n">
        <v>0</v>
      </c>
      <c r="L1033" s="0" t="n">
        <v>0.0006</v>
      </c>
      <c r="M1033" s="0" t="n">
        <v>0</v>
      </c>
      <c r="N1033" s="0" t="n">
        <v>-0.0175</v>
      </c>
      <c r="O1033" s="0" t="n">
        <v>2.3908</v>
      </c>
      <c r="P1033" s="0" t="n">
        <v>0.01</v>
      </c>
      <c r="Q1033" s="0" t="n">
        <v>0</v>
      </c>
      <c r="R1033" s="0" t="n">
        <v>0.0555</v>
      </c>
      <c r="S1033" s="0" t="n">
        <v>1</v>
      </c>
      <c r="T1033" s="0" t="n">
        <v>7455.5039</v>
      </c>
      <c r="U1033" s="0" t="n">
        <v>0</v>
      </c>
      <c r="V1033" s="0" t="n">
        <v>-7453.9805</v>
      </c>
      <c r="W1033" s="0" t="n">
        <v>-1.7486</v>
      </c>
      <c r="X1033" s="0" t="n">
        <v>-8339.8242</v>
      </c>
      <c r="Y1033" s="0" t="n">
        <v>1161.9032</v>
      </c>
      <c r="Z1033" s="0" t="n">
        <v>9705.1133</v>
      </c>
      <c r="AA1033" s="0" t="n">
        <v>576.8698</v>
      </c>
      <c r="AB1033" s="0" t="n">
        <v>48.6932</v>
      </c>
      <c r="AC1033" s="0" t="n">
        <v>14.493</v>
      </c>
      <c r="AD1033" s="0" t="n">
        <v>13.7861</v>
      </c>
      <c r="AE1033" s="0" t="n">
        <v>13.5635</v>
      </c>
      <c r="AF1033" s="0" t="n">
        <v>0.0022</v>
      </c>
      <c r="AG1033" s="0" t="n">
        <v>0.0613</v>
      </c>
      <c r="AH1033" s="0" t="n">
        <v>16.3488</v>
      </c>
    </row>
    <row r="1034" customFormat="false" ht="12.8" hidden="false" customHeight="false" outlineLevel="0" collapsed="false">
      <c r="A1034" s="0" t="n">
        <v>22</v>
      </c>
      <c r="B1034" s="0" t="n">
        <v>24</v>
      </c>
      <c r="C1034" s="0" t="n">
        <v>58.4371</v>
      </c>
      <c r="D1034" s="0" t="n">
        <v>38.8531</v>
      </c>
      <c r="E1034" s="0" t="n">
        <v>0</v>
      </c>
      <c r="F1034" s="0" t="n">
        <v>0</v>
      </c>
      <c r="G1034" s="0" t="n">
        <v>0</v>
      </c>
      <c r="H1034" s="0" t="n">
        <v>0</v>
      </c>
      <c r="I1034" s="0" t="n">
        <v>0</v>
      </c>
      <c r="J1034" s="0" t="n">
        <v>9.2808</v>
      </c>
      <c r="K1034" s="0" t="n">
        <v>0</v>
      </c>
      <c r="L1034" s="0" t="n">
        <v>0.0006</v>
      </c>
      <c r="M1034" s="0" t="n">
        <v>0</v>
      </c>
      <c r="N1034" s="0" t="n">
        <v>-0.0175</v>
      </c>
      <c r="O1034" s="0" t="n">
        <v>2.3906</v>
      </c>
      <c r="P1034" s="0" t="n">
        <v>0.01</v>
      </c>
      <c r="Q1034" s="0" t="n">
        <v>0</v>
      </c>
      <c r="R1034" s="0" t="n">
        <v>0.0555</v>
      </c>
      <c r="S1034" s="0" t="n">
        <v>0.9952</v>
      </c>
      <c r="T1034" s="0" t="n">
        <v>7961.937</v>
      </c>
      <c r="U1034" s="0" t="n">
        <v>0</v>
      </c>
      <c r="V1034" s="0" t="n">
        <v>-7958.8555</v>
      </c>
      <c r="W1034" s="0" t="n">
        <v>-2.8373</v>
      </c>
      <c r="X1034" s="0" t="n">
        <v>-8931.4688</v>
      </c>
      <c r="Y1034" s="0" t="n">
        <v>1229.4604</v>
      </c>
      <c r="Z1034" s="0" t="n">
        <v>10349.4121</v>
      </c>
      <c r="AA1034" s="0" t="n">
        <v>625.5296</v>
      </c>
      <c r="AB1034" s="0" t="n">
        <v>48.6932</v>
      </c>
      <c r="AC1034" s="0" t="n">
        <v>14.887</v>
      </c>
      <c r="AD1034" s="0" t="n">
        <v>14.1737</v>
      </c>
      <c r="AE1034" s="0" t="n">
        <v>13.7452</v>
      </c>
      <c r="AF1034" s="0" t="n">
        <v>0.0022</v>
      </c>
      <c r="AG1034" s="0" t="n">
        <v>0.0613</v>
      </c>
      <c r="AH1034" s="0" t="n">
        <v>16.2005</v>
      </c>
    </row>
    <row r="1035" customFormat="false" ht="12.8" hidden="false" customHeight="false" outlineLevel="0" collapsed="false">
      <c r="A1035" s="0" t="n">
        <v>22</v>
      </c>
      <c r="B1035" s="0" t="n">
        <v>25</v>
      </c>
      <c r="C1035" s="0" t="n">
        <v>58.4366</v>
      </c>
      <c r="D1035" s="0" t="n">
        <v>38.8526</v>
      </c>
      <c r="E1035" s="0" t="n">
        <v>0</v>
      </c>
      <c r="F1035" s="0" t="n">
        <v>0</v>
      </c>
      <c r="G1035" s="0" t="n">
        <v>0</v>
      </c>
      <c r="H1035" s="0" t="n">
        <v>0</v>
      </c>
      <c r="I1035" s="0" t="n">
        <v>0</v>
      </c>
      <c r="J1035" s="0" t="n">
        <v>9.5281</v>
      </c>
      <c r="K1035" s="0" t="n">
        <v>0</v>
      </c>
      <c r="L1035" s="0" t="n">
        <v>0.0006</v>
      </c>
      <c r="M1035" s="0" t="n">
        <v>0</v>
      </c>
      <c r="N1035" s="0" t="n">
        <v>-0.0175</v>
      </c>
      <c r="O1035" s="0" t="n">
        <v>2.3904</v>
      </c>
      <c r="P1035" s="0" t="n">
        <v>0.01</v>
      </c>
      <c r="Q1035" s="0" t="n">
        <v>0</v>
      </c>
      <c r="R1035" s="0" t="n">
        <v>0.0555</v>
      </c>
      <c r="S1035" s="0" t="n">
        <v>1</v>
      </c>
      <c r="T1035" s="0" t="n">
        <v>8085.4419</v>
      </c>
      <c r="U1035" s="0" t="n">
        <v>0</v>
      </c>
      <c r="V1035" s="0" t="n">
        <v>-8081.0386</v>
      </c>
      <c r="W1035" s="0" t="n">
        <v>-4.0498</v>
      </c>
      <c r="X1035" s="0" t="n">
        <v>-9072.5469</v>
      </c>
      <c r="Y1035" s="0" t="n">
        <v>1246.6282</v>
      </c>
      <c r="Z1035" s="0" t="n">
        <v>10504.4023</v>
      </c>
      <c r="AA1035" s="0" t="n">
        <v>636.4556</v>
      </c>
      <c r="AB1035" s="0" t="n">
        <v>48.6932</v>
      </c>
      <c r="AC1035" s="0" t="n">
        <v>15.302</v>
      </c>
      <c r="AD1035" s="0" t="n">
        <v>14.6162</v>
      </c>
      <c r="AE1035" s="0" t="n">
        <v>13.9594</v>
      </c>
      <c r="AF1035" s="0" t="n">
        <v>0.0022</v>
      </c>
      <c r="AG1035" s="0" t="n">
        <v>0.0613</v>
      </c>
      <c r="AH1035" s="0" t="n">
        <v>16.1785</v>
      </c>
    </row>
    <row r="1036" customFormat="false" ht="12.8" hidden="false" customHeight="false" outlineLevel="0" collapsed="false">
      <c r="A1036" s="0" t="n">
        <v>22</v>
      </c>
      <c r="B1036" s="0" t="n">
        <v>26</v>
      </c>
      <c r="C1036" s="0" t="n">
        <v>58.436</v>
      </c>
      <c r="D1036" s="0" t="n">
        <v>38.852</v>
      </c>
      <c r="E1036" s="0" t="n">
        <v>0</v>
      </c>
      <c r="F1036" s="0" t="n">
        <v>0</v>
      </c>
      <c r="G1036" s="0" t="n">
        <v>0</v>
      </c>
      <c r="H1036" s="0" t="n">
        <v>0</v>
      </c>
      <c r="I1036" s="0" t="n">
        <v>0</v>
      </c>
      <c r="J1036" s="0" t="n">
        <v>3.1133</v>
      </c>
      <c r="K1036" s="0" t="n">
        <v>0</v>
      </c>
      <c r="L1036" s="0" t="n">
        <v>0.0006</v>
      </c>
      <c r="M1036" s="0" t="n">
        <v>0</v>
      </c>
      <c r="N1036" s="0" t="n">
        <v>-0.0175</v>
      </c>
      <c r="O1036" s="0" t="n">
        <v>2.3903</v>
      </c>
      <c r="P1036" s="0" t="n">
        <v>0.01</v>
      </c>
      <c r="Q1036" s="0" t="n">
        <v>0</v>
      </c>
      <c r="R1036" s="0" t="n">
        <v>0.0555</v>
      </c>
      <c r="S1036" s="0" t="n">
        <v>1</v>
      </c>
      <c r="T1036" s="0" t="n">
        <v>8237.5723</v>
      </c>
      <c r="U1036" s="0" t="n">
        <v>0</v>
      </c>
      <c r="V1036" s="0" t="n">
        <v>-8231.9414</v>
      </c>
      <c r="W1036" s="0" t="n">
        <v>-5.3273</v>
      </c>
      <c r="X1036" s="0" t="n">
        <v>-9247.1191</v>
      </c>
      <c r="Y1036" s="0" t="n">
        <v>1263.9827</v>
      </c>
      <c r="Z1036" s="0" t="n">
        <v>10696.7617</v>
      </c>
      <c r="AA1036" s="0" t="n">
        <v>647.3126</v>
      </c>
      <c r="AB1036" s="0" t="n">
        <v>48.6932</v>
      </c>
      <c r="AC1036" s="0" t="n">
        <v>15.708</v>
      </c>
      <c r="AD1036" s="0" t="n">
        <v>15.1051</v>
      </c>
      <c r="AE1036" s="0" t="n">
        <v>14.2067</v>
      </c>
      <c r="AF1036" s="0" t="n">
        <v>0.0022</v>
      </c>
      <c r="AG1036" s="0" t="n">
        <v>0.0612</v>
      </c>
      <c r="AH1036" s="0" t="n">
        <v>16.2124</v>
      </c>
    </row>
    <row r="1037" customFormat="false" ht="12.8" hidden="false" customHeight="false" outlineLevel="0" collapsed="false">
      <c r="A1037" s="0" t="n">
        <v>22</v>
      </c>
      <c r="B1037" s="0" t="n">
        <v>27</v>
      </c>
      <c r="C1037" s="0" t="n">
        <v>58.4354</v>
      </c>
      <c r="D1037" s="0" t="n">
        <v>38.8514</v>
      </c>
      <c r="E1037" s="0" t="n">
        <v>0</v>
      </c>
      <c r="F1037" s="0" t="n">
        <v>0</v>
      </c>
      <c r="G1037" s="0" t="n">
        <v>0</v>
      </c>
      <c r="H1037" s="0" t="n">
        <v>0</v>
      </c>
      <c r="I1037" s="0" t="n">
        <v>0</v>
      </c>
      <c r="J1037" s="0" t="n">
        <v>10.1035</v>
      </c>
      <c r="K1037" s="0" t="n">
        <v>0</v>
      </c>
      <c r="L1037" s="0" t="n">
        <v>0.0006</v>
      </c>
      <c r="M1037" s="0" t="n">
        <v>0</v>
      </c>
      <c r="N1037" s="0" t="n">
        <v>-0.0175</v>
      </c>
      <c r="O1037" s="0" t="n">
        <v>2.3901</v>
      </c>
      <c r="P1037" s="0" t="n">
        <v>0.01</v>
      </c>
      <c r="Q1037" s="0" t="n">
        <v>0</v>
      </c>
      <c r="R1037" s="0" t="n">
        <v>0.0555</v>
      </c>
      <c r="S1037" s="0" t="n">
        <v>0.9996</v>
      </c>
      <c r="T1037" s="0" t="n">
        <v>8338.2344</v>
      </c>
      <c r="U1037" s="0" t="n">
        <v>0</v>
      </c>
      <c r="V1037" s="0" t="n">
        <v>-8332.9609</v>
      </c>
      <c r="W1037" s="0" t="n">
        <v>-4.9155</v>
      </c>
      <c r="X1037" s="0" t="n">
        <v>-9365.001</v>
      </c>
      <c r="Y1037" s="0" t="n">
        <v>1271.0317</v>
      </c>
      <c r="Z1037" s="0" t="n">
        <v>10836.3291</v>
      </c>
      <c r="AA1037" s="0" t="n">
        <v>651.9758</v>
      </c>
      <c r="AB1037" s="0" t="n">
        <v>48.6932</v>
      </c>
      <c r="AC1037" s="0" t="n">
        <v>15.91</v>
      </c>
      <c r="AD1037" s="0" t="n">
        <v>15.2639</v>
      </c>
      <c r="AE1037" s="0" t="n">
        <v>14.4025</v>
      </c>
      <c r="AF1037" s="0" t="n">
        <v>0.0022</v>
      </c>
      <c r="AG1037" s="0" t="n">
        <v>0.0612</v>
      </c>
      <c r="AH1037" s="0" t="n">
        <v>16.3079</v>
      </c>
    </row>
    <row r="1038" customFormat="false" ht="12.8" hidden="false" customHeight="false" outlineLevel="0" collapsed="false">
      <c r="A1038" s="0" t="n">
        <v>22</v>
      </c>
      <c r="B1038" s="0" t="n">
        <v>28</v>
      </c>
      <c r="C1038" s="0" t="n">
        <v>58.4349</v>
      </c>
      <c r="D1038" s="0" t="n">
        <v>38.8509</v>
      </c>
      <c r="E1038" s="0" t="n">
        <v>0</v>
      </c>
      <c r="F1038" s="0" t="n">
        <v>0</v>
      </c>
      <c r="G1038" s="0" t="n">
        <v>0</v>
      </c>
      <c r="H1038" s="0" t="n">
        <v>0</v>
      </c>
      <c r="I1038" s="0" t="n">
        <v>0</v>
      </c>
      <c r="J1038" s="0" t="n">
        <v>9.977</v>
      </c>
      <c r="K1038" s="0" t="n">
        <v>0</v>
      </c>
      <c r="L1038" s="0" t="n">
        <v>0.0006</v>
      </c>
      <c r="M1038" s="0" t="n">
        <v>0</v>
      </c>
      <c r="N1038" s="0" t="n">
        <v>-0.0175</v>
      </c>
      <c r="O1038" s="0" t="n">
        <v>2.3899</v>
      </c>
      <c r="P1038" s="0" t="n">
        <v>0.01</v>
      </c>
      <c r="Q1038" s="0" t="n">
        <v>0</v>
      </c>
      <c r="R1038" s="0" t="n">
        <v>0.0555</v>
      </c>
      <c r="S1038" s="0" t="n">
        <v>0.996</v>
      </c>
      <c r="T1038" s="0" t="n">
        <v>8326.4014</v>
      </c>
      <c r="U1038" s="0" t="n">
        <v>0</v>
      </c>
      <c r="V1038" s="0" t="n">
        <v>-8320.6045</v>
      </c>
      <c r="W1038" s="0" t="n">
        <v>-6.0307</v>
      </c>
      <c r="X1038" s="0" t="n">
        <v>-9347.8086</v>
      </c>
      <c r="Y1038" s="0" t="n">
        <v>1261.8566</v>
      </c>
      <c r="Z1038" s="0" t="n">
        <v>10794.96</v>
      </c>
      <c r="AA1038" s="0" t="n">
        <v>643.4537</v>
      </c>
      <c r="AB1038" s="0" t="n">
        <v>48.6932</v>
      </c>
      <c r="AC1038" s="0" t="n">
        <v>16.434</v>
      </c>
      <c r="AD1038" s="0" t="n">
        <v>15.6995</v>
      </c>
      <c r="AE1038" s="0" t="n">
        <v>14.6336</v>
      </c>
      <c r="AF1038" s="0" t="n">
        <v>0.0022</v>
      </c>
      <c r="AG1038" s="0" t="n">
        <v>0.0612</v>
      </c>
      <c r="AH1038" s="0" t="n">
        <v>16.4808</v>
      </c>
    </row>
    <row r="1039" customFormat="false" ht="12.8" hidden="false" customHeight="false" outlineLevel="0" collapsed="false">
      <c r="A1039" s="0" t="n">
        <v>22</v>
      </c>
      <c r="B1039" s="0" t="n">
        <v>29</v>
      </c>
      <c r="C1039" s="0" t="n">
        <v>58.4343</v>
      </c>
      <c r="D1039" s="0" t="n">
        <v>38.8503</v>
      </c>
      <c r="E1039" s="0" t="n">
        <v>0</v>
      </c>
      <c r="F1039" s="0" t="n">
        <v>0</v>
      </c>
      <c r="G1039" s="0" t="n">
        <v>0</v>
      </c>
      <c r="H1039" s="0" t="n">
        <v>0</v>
      </c>
      <c r="I1039" s="0" t="n">
        <v>0</v>
      </c>
      <c r="J1039" s="0" t="n">
        <v>9.7841</v>
      </c>
      <c r="K1039" s="0" t="n">
        <v>0</v>
      </c>
      <c r="L1039" s="0" t="n">
        <v>0.0006</v>
      </c>
      <c r="M1039" s="0" t="n">
        <v>0</v>
      </c>
      <c r="N1039" s="0" t="n">
        <v>-0.0175</v>
      </c>
      <c r="O1039" s="0" t="n">
        <v>2.3898</v>
      </c>
      <c r="P1039" s="0" t="n">
        <v>0.01</v>
      </c>
      <c r="Q1039" s="0" t="n">
        <v>0</v>
      </c>
      <c r="R1039" s="0" t="n">
        <v>0.0555</v>
      </c>
      <c r="S1039" s="0" t="n">
        <v>1</v>
      </c>
      <c r="T1039" s="0" t="n">
        <v>8251.9648</v>
      </c>
      <c r="U1039" s="0" t="n">
        <v>0</v>
      </c>
      <c r="V1039" s="0" t="n">
        <v>-8245.6543</v>
      </c>
      <c r="W1039" s="0" t="n">
        <v>-6.2719</v>
      </c>
      <c r="X1039" s="0" t="n">
        <v>-9257.9004</v>
      </c>
      <c r="Y1039" s="0" t="n">
        <v>1240.2323</v>
      </c>
      <c r="Z1039" s="0" t="n">
        <v>10695.2012</v>
      </c>
      <c r="AA1039" s="0" t="n">
        <v>626.3911</v>
      </c>
      <c r="AB1039" s="0" t="n">
        <v>48.6932</v>
      </c>
      <c r="AC1039" s="0" t="n">
        <v>16.837</v>
      </c>
      <c r="AD1039" s="0" t="n">
        <v>15.9825</v>
      </c>
      <c r="AE1039" s="0" t="n">
        <v>14.8521</v>
      </c>
      <c r="AF1039" s="0" t="n">
        <v>0.0022</v>
      </c>
      <c r="AG1039" s="0" t="n">
        <v>0.0612</v>
      </c>
      <c r="AH1039" s="0" t="n">
        <v>16.756</v>
      </c>
    </row>
    <row r="1040" customFormat="false" ht="12.8" hidden="false" customHeight="false" outlineLevel="0" collapsed="false">
      <c r="A1040" s="0" t="n">
        <v>22</v>
      </c>
      <c r="B1040" s="0" t="n">
        <v>30</v>
      </c>
      <c r="C1040" s="0" t="n">
        <v>58.4337</v>
      </c>
      <c r="D1040" s="0" t="n">
        <v>38.8497</v>
      </c>
      <c r="E1040" s="0" t="n">
        <v>0</v>
      </c>
      <c r="F1040" s="0" t="n">
        <v>0</v>
      </c>
      <c r="G1040" s="0" t="n">
        <v>0</v>
      </c>
      <c r="H1040" s="0" t="n">
        <v>0</v>
      </c>
      <c r="I1040" s="0" t="n">
        <v>0</v>
      </c>
      <c r="J1040" s="0" t="n">
        <v>9.808</v>
      </c>
      <c r="K1040" s="0" t="n">
        <v>0</v>
      </c>
      <c r="L1040" s="0" t="n">
        <v>0.0006</v>
      </c>
      <c r="M1040" s="0" t="n">
        <v>0</v>
      </c>
      <c r="N1040" s="0" t="n">
        <v>-0.0175</v>
      </c>
      <c r="O1040" s="0" t="n">
        <v>2.3896</v>
      </c>
      <c r="P1040" s="0" t="n">
        <v>0.01</v>
      </c>
      <c r="Q1040" s="0" t="n">
        <v>0</v>
      </c>
      <c r="R1040" s="0" t="n">
        <v>0.0555</v>
      </c>
      <c r="S1040" s="0" t="n">
        <v>1</v>
      </c>
      <c r="T1040" s="0" t="n">
        <v>8045.2153</v>
      </c>
      <c r="U1040" s="0" t="n">
        <v>0</v>
      </c>
      <c r="V1040" s="0" t="n">
        <v>-8036.5132</v>
      </c>
      <c r="W1040" s="0" t="n">
        <v>-8.7002</v>
      </c>
      <c r="X1040" s="0" t="n">
        <v>-9007.2959</v>
      </c>
      <c r="Y1040" s="0" t="n">
        <v>1198.2802</v>
      </c>
      <c r="Z1040" s="0" t="n">
        <v>10403.2705</v>
      </c>
      <c r="AA1040" s="0" t="n">
        <v>591.9071</v>
      </c>
      <c r="AB1040" s="0" t="n">
        <v>48.6932</v>
      </c>
      <c r="AC1040" s="0" t="n">
        <v>17.567</v>
      </c>
      <c r="AD1040" s="0" t="n">
        <v>16.7233</v>
      </c>
      <c r="AE1040" s="0" t="n">
        <v>15.1686</v>
      </c>
      <c r="AF1040" s="0" t="n">
        <v>0.0022</v>
      </c>
      <c r="AG1040" s="0" t="n">
        <v>0.0612</v>
      </c>
      <c r="AH1040" s="0" t="n">
        <v>17.2066</v>
      </c>
    </row>
    <row r="1041" customFormat="false" ht="12.8" hidden="false" customHeight="false" outlineLevel="0" collapsed="false">
      <c r="A1041" s="0" t="n">
        <v>22</v>
      </c>
      <c r="B1041" s="0" t="n">
        <v>31</v>
      </c>
      <c r="C1041" s="0" t="n">
        <v>58.4332</v>
      </c>
      <c r="D1041" s="0" t="n">
        <v>38.8492</v>
      </c>
      <c r="E1041" s="0" t="n">
        <v>0</v>
      </c>
      <c r="F1041" s="0" t="n">
        <v>0</v>
      </c>
      <c r="G1041" s="0" t="n">
        <v>0</v>
      </c>
      <c r="H1041" s="0" t="n">
        <v>0</v>
      </c>
      <c r="I1041" s="0" t="n">
        <v>0</v>
      </c>
      <c r="J1041" s="0" t="n">
        <v>9.7413</v>
      </c>
      <c r="K1041" s="0" t="n">
        <v>0</v>
      </c>
      <c r="L1041" s="0" t="n">
        <v>0.0006</v>
      </c>
      <c r="M1041" s="0" t="n">
        <v>0</v>
      </c>
      <c r="N1041" s="0" t="n">
        <v>-0.0175</v>
      </c>
      <c r="O1041" s="0" t="n">
        <v>2.3894</v>
      </c>
      <c r="P1041" s="0" t="n">
        <v>0.01</v>
      </c>
      <c r="Q1041" s="0" t="n">
        <v>0</v>
      </c>
      <c r="R1041" s="0" t="n">
        <v>0.0555</v>
      </c>
      <c r="S1041" s="0" t="n">
        <v>1</v>
      </c>
      <c r="T1041" s="0" t="n">
        <v>7890.3105</v>
      </c>
      <c r="U1041" s="0" t="n">
        <v>0</v>
      </c>
      <c r="V1041" s="0" t="n">
        <v>-7880.8569</v>
      </c>
      <c r="W1041" s="0" t="n">
        <v>-9.8008</v>
      </c>
      <c r="X1041" s="0" t="n">
        <v>-8820.7461</v>
      </c>
      <c r="Y1041" s="0" t="n">
        <v>1141.485</v>
      </c>
      <c r="Z1041" s="0" t="n">
        <v>10204.8916</v>
      </c>
      <c r="AA1041" s="0" t="n">
        <v>543.8004</v>
      </c>
      <c r="AB1041" s="0" t="n">
        <v>48.6932</v>
      </c>
      <c r="AC1041" s="0" t="n">
        <v>17.934</v>
      </c>
      <c r="AD1041" s="0" t="n">
        <v>17.2764</v>
      </c>
      <c r="AE1041" s="0" t="n">
        <v>15.502</v>
      </c>
      <c r="AF1041" s="0" t="n">
        <v>0.0022</v>
      </c>
      <c r="AG1041" s="0" t="n">
        <v>0.0612</v>
      </c>
      <c r="AH1041" s="0" t="n">
        <v>18.1268</v>
      </c>
    </row>
    <row r="1042" customFormat="false" ht="12.8" hidden="false" customHeight="false" outlineLevel="0" collapsed="false">
      <c r="A1042" s="0" t="n">
        <v>22</v>
      </c>
      <c r="B1042" s="0" t="n">
        <v>32</v>
      </c>
      <c r="C1042" s="0" t="n">
        <v>58.4326</v>
      </c>
      <c r="D1042" s="0" t="n">
        <v>38.8486</v>
      </c>
      <c r="E1042" s="0" t="n">
        <v>0</v>
      </c>
      <c r="F1042" s="0" t="n">
        <v>0</v>
      </c>
      <c r="G1042" s="0" t="n">
        <v>0</v>
      </c>
      <c r="H1042" s="0" t="n">
        <v>0</v>
      </c>
      <c r="I1042" s="0" t="n">
        <v>0</v>
      </c>
      <c r="J1042" s="0" t="n">
        <v>9.77</v>
      </c>
      <c r="K1042" s="0" t="n">
        <v>0</v>
      </c>
      <c r="L1042" s="0" t="n">
        <v>0.0006</v>
      </c>
      <c r="M1042" s="0" t="n">
        <v>0</v>
      </c>
      <c r="N1042" s="0" t="n">
        <v>-0.0175</v>
      </c>
      <c r="O1042" s="0" t="n">
        <v>2.3892</v>
      </c>
      <c r="P1042" s="0" t="n">
        <v>0.01</v>
      </c>
      <c r="Q1042" s="0" t="n">
        <v>0</v>
      </c>
      <c r="R1042" s="0" t="n">
        <v>0.0555</v>
      </c>
      <c r="S1042" s="0" t="n">
        <v>1</v>
      </c>
      <c r="T1042" s="0" t="n">
        <v>7745.936</v>
      </c>
      <c r="U1042" s="0" t="n">
        <v>0</v>
      </c>
      <c r="V1042" s="0" t="n">
        <v>-7737.7803</v>
      </c>
      <c r="W1042" s="0" t="n">
        <v>-7.8364</v>
      </c>
      <c r="X1042" s="0" t="n">
        <v>-8652.9736</v>
      </c>
      <c r="Y1042" s="0" t="n">
        <v>1071.3013</v>
      </c>
      <c r="Z1042" s="0" t="n">
        <v>10043.2393</v>
      </c>
      <c r="AA1042" s="0" t="n">
        <v>487.5525</v>
      </c>
      <c r="AB1042" s="0" t="n">
        <v>48.6932</v>
      </c>
      <c r="AC1042" s="0" t="n">
        <v>17.7</v>
      </c>
      <c r="AD1042" s="0" t="n">
        <v>17.1873</v>
      </c>
      <c r="AE1042" s="0" t="n">
        <v>15.7046</v>
      </c>
      <c r="AF1042" s="0" t="n">
        <v>0.0022</v>
      </c>
      <c r="AG1042" s="0" t="n">
        <v>0.0612</v>
      </c>
      <c r="AH1042" s="0" t="n">
        <v>19.559</v>
      </c>
    </row>
    <row r="1043" customFormat="false" ht="12.8" hidden="false" customHeight="false" outlineLevel="0" collapsed="false">
      <c r="A1043" s="0" t="n">
        <v>22</v>
      </c>
      <c r="B1043" s="0" t="n">
        <v>33</v>
      </c>
      <c r="C1043" s="0" t="n">
        <v>58.432</v>
      </c>
      <c r="D1043" s="0" t="n">
        <v>38.848</v>
      </c>
      <c r="E1043" s="0" t="n">
        <v>0</v>
      </c>
      <c r="F1043" s="0" t="n">
        <v>0</v>
      </c>
      <c r="G1043" s="0" t="n">
        <v>0</v>
      </c>
      <c r="H1043" s="0" t="n">
        <v>0</v>
      </c>
      <c r="I1043" s="0" t="n">
        <v>0</v>
      </c>
      <c r="J1043" s="0" t="n">
        <v>9.8578</v>
      </c>
      <c r="K1043" s="0" t="n">
        <v>0</v>
      </c>
      <c r="L1043" s="0" t="n">
        <v>0.0006</v>
      </c>
      <c r="M1043" s="0" t="n">
        <v>0</v>
      </c>
      <c r="N1043" s="0" t="n">
        <v>-0.0175</v>
      </c>
      <c r="O1043" s="0" t="n">
        <v>2.3891</v>
      </c>
      <c r="P1043" s="0" t="n">
        <v>0.01</v>
      </c>
      <c r="Q1043" s="0" t="n">
        <v>0</v>
      </c>
      <c r="R1043" s="0" t="n">
        <v>0.0555</v>
      </c>
      <c r="S1043" s="0" t="n">
        <v>1</v>
      </c>
      <c r="T1043" s="0" t="n">
        <v>7571.3428</v>
      </c>
      <c r="U1043" s="0" t="n">
        <v>0</v>
      </c>
      <c r="V1043" s="0" t="n">
        <v>-7566.0859</v>
      </c>
      <c r="W1043" s="0" t="n">
        <v>-4.8771</v>
      </c>
      <c r="X1043" s="0" t="n">
        <v>-8453.665</v>
      </c>
      <c r="Y1043" s="0" t="n">
        <v>990.0787</v>
      </c>
      <c r="Z1043" s="0" t="n">
        <v>9830.4287</v>
      </c>
      <c r="AA1043" s="0" t="n">
        <v>425.2337</v>
      </c>
      <c r="AB1043" s="0" t="n">
        <v>48.6932</v>
      </c>
      <c r="AC1043" s="0" t="n">
        <v>17.156</v>
      </c>
      <c r="AD1043" s="0" t="n">
        <v>16.7535</v>
      </c>
      <c r="AE1043" s="0" t="n">
        <v>15.7552</v>
      </c>
      <c r="AF1043" s="0" t="n">
        <v>0.0022</v>
      </c>
      <c r="AG1043" s="0" t="n">
        <v>0.0612</v>
      </c>
      <c r="AH1043" s="0" t="n">
        <v>21.5938</v>
      </c>
    </row>
    <row r="1044" customFormat="false" ht="12.8" hidden="false" customHeight="false" outlineLevel="0" collapsed="false">
      <c r="A1044" s="0" t="n">
        <v>22</v>
      </c>
      <c r="B1044" s="0" t="n">
        <v>34</v>
      </c>
      <c r="C1044" s="0" t="n">
        <v>58.4315</v>
      </c>
      <c r="D1044" s="0" t="n">
        <v>38.8475</v>
      </c>
      <c r="E1044" s="0" t="n">
        <v>0</v>
      </c>
      <c r="F1044" s="0" t="n">
        <v>0</v>
      </c>
      <c r="G1044" s="0" t="n">
        <v>0</v>
      </c>
      <c r="H1044" s="0" t="n">
        <v>0</v>
      </c>
      <c r="I1044" s="0" t="n">
        <v>0</v>
      </c>
      <c r="J1044" s="0" t="n">
        <v>9.6246</v>
      </c>
      <c r="K1044" s="0" t="n">
        <v>0</v>
      </c>
      <c r="L1044" s="0" t="n">
        <v>0.0006</v>
      </c>
      <c r="M1044" s="0" t="n">
        <v>0</v>
      </c>
      <c r="N1044" s="0" t="n">
        <v>-0.0175</v>
      </c>
      <c r="O1044" s="0" t="n">
        <v>2.3889</v>
      </c>
      <c r="P1044" s="0" t="n">
        <v>0.01</v>
      </c>
      <c r="Q1044" s="0" t="n">
        <v>0</v>
      </c>
      <c r="R1044" s="0" t="n">
        <v>0.0555</v>
      </c>
      <c r="S1044" s="0" t="n">
        <v>1</v>
      </c>
      <c r="T1044" s="0" t="n">
        <v>7298.4346</v>
      </c>
      <c r="U1044" s="0" t="n">
        <v>0</v>
      </c>
      <c r="V1044" s="0" t="n">
        <v>-7293.2783</v>
      </c>
      <c r="W1044" s="0" t="n">
        <v>-4.8956</v>
      </c>
      <c r="X1044" s="0" t="n">
        <v>-8132.3784</v>
      </c>
      <c r="Y1044" s="0" t="n">
        <v>900.8994</v>
      </c>
      <c r="Z1044" s="0" t="n">
        <v>9452.7324</v>
      </c>
      <c r="AA1044" s="0" t="n">
        <v>357.3435</v>
      </c>
      <c r="AB1044" s="0" t="n">
        <v>48.6932</v>
      </c>
      <c r="AC1044" s="0" t="n">
        <v>17.195</v>
      </c>
      <c r="AD1044" s="0" t="n">
        <v>16.808</v>
      </c>
      <c r="AE1044" s="0" t="n">
        <v>15.8236</v>
      </c>
      <c r="AF1044" s="0" t="n">
        <v>0.0022</v>
      </c>
      <c r="AG1044" s="0" t="n">
        <v>0.0612</v>
      </c>
      <c r="AH1044" s="0" t="n">
        <v>24.4022</v>
      </c>
    </row>
    <row r="1045" customFormat="false" ht="12.8" hidden="false" customHeight="false" outlineLevel="0" collapsed="false">
      <c r="A1045" s="0" t="n">
        <v>22</v>
      </c>
      <c r="B1045" s="0" t="n">
        <v>35</v>
      </c>
      <c r="C1045" s="0" t="n">
        <v>58.4309</v>
      </c>
      <c r="D1045" s="0" t="n">
        <v>38.8469</v>
      </c>
      <c r="E1045" s="0" t="n">
        <v>0</v>
      </c>
      <c r="F1045" s="0" t="n">
        <v>0</v>
      </c>
      <c r="G1045" s="0" t="n">
        <v>0</v>
      </c>
      <c r="H1045" s="0" t="n">
        <v>0</v>
      </c>
      <c r="I1045" s="0" t="n">
        <v>0</v>
      </c>
      <c r="J1045" s="0" t="n">
        <v>9.2973</v>
      </c>
      <c r="K1045" s="0" t="n">
        <v>0</v>
      </c>
      <c r="L1045" s="0" t="n">
        <v>0.0006</v>
      </c>
      <c r="M1045" s="0" t="n">
        <v>0</v>
      </c>
      <c r="N1045" s="0" t="n">
        <v>-0.0175</v>
      </c>
      <c r="O1045" s="0" t="n">
        <v>2.3887</v>
      </c>
      <c r="P1045" s="0" t="n">
        <v>0.01</v>
      </c>
      <c r="Q1045" s="0" t="n">
        <v>0</v>
      </c>
      <c r="R1045" s="0" t="n">
        <v>0.0555</v>
      </c>
      <c r="S1045" s="0" t="n">
        <v>1</v>
      </c>
      <c r="T1045" s="0" t="n">
        <v>6930.9966</v>
      </c>
      <c r="U1045" s="0" t="n">
        <v>0</v>
      </c>
      <c r="V1045" s="0" t="n">
        <v>-6926.9199</v>
      </c>
      <c r="W1045" s="0" t="n">
        <v>-3.8256</v>
      </c>
      <c r="X1045" s="0" t="n">
        <v>-7702.3667</v>
      </c>
      <c r="Y1045" s="0" t="n">
        <v>806.9603</v>
      </c>
      <c r="Z1045" s="0" t="n">
        <v>9016.4043</v>
      </c>
      <c r="AA1045" s="0" t="n">
        <v>290.3846</v>
      </c>
      <c r="AB1045" s="0" t="n">
        <v>48.6932</v>
      </c>
      <c r="AC1045" s="0" t="n">
        <v>17.002</v>
      </c>
      <c r="AD1045" s="0" t="n">
        <v>16.6464</v>
      </c>
      <c r="AE1045" s="0" t="n">
        <v>15.8482</v>
      </c>
      <c r="AF1045" s="0" t="n">
        <v>0.0022</v>
      </c>
      <c r="AG1045" s="0" t="n">
        <v>0.0612</v>
      </c>
      <c r="AH1045" s="0" t="n">
        <v>28.3316</v>
      </c>
    </row>
    <row r="1046" customFormat="false" ht="12.8" hidden="false" customHeight="false" outlineLevel="0" collapsed="false">
      <c r="A1046" s="0" t="n">
        <v>22</v>
      </c>
      <c r="B1046" s="0" t="n">
        <v>36</v>
      </c>
      <c r="C1046" s="0" t="n">
        <v>58.4303</v>
      </c>
      <c r="D1046" s="0" t="n">
        <v>38.8463</v>
      </c>
      <c r="E1046" s="0" t="n">
        <v>0</v>
      </c>
      <c r="F1046" s="0" t="n">
        <v>0</v>
      </c>
      <c r="G1046" s="0" t="n">
        <v>0</v>
      </c>
      <c r="H1046" s="0" t="n">
        <v>0</v>
      </c>
      <c r="I1046" s="0" t="n">
        <v>0</v>
      </c>
      <c r="J1046" s="0" t="n">
        <v>6.6405</v>
      </c>
      <c r="K1046" s="0" t="n">
        <v>0</v>
      </c>
      <c r="L1046" s="0" t="n">
        <v>0.0006</v>
      </c>
      <c r="M1046" s="0" t="n">
        <v>0</v>
      </c>
      <c r="N1046" s="0" t="n">
        <v>-0.0175</v>
      </c>
      <c r="O1046" s="0" t="n">
        <v>2.3886</v>
      </c>
      <c r="P1046" s="0" t="n">
        <v>0.01</v>
      </c>
      <c r="Q1046" s="0" t="n">
        <v>0</v>
      </c>
      <c r="R1046" s="0" t="n">
        <v>0.0555</v>
      </c>
      <c r="S1046" s="0" t="n">
        <v>1</v>
      </c>
      <c r="T1046" s="0" t="n">
        <v>3597.6604</v>
      </c>
      <c r="U1046" s="0" t="n">
        <v>0</v>
      </c>
      <c r="V1046" s="0" t="n">
        <v>-3595.5269</v>
      </c>
      <c r="W1046" s="0" t="n">
        <v>-2.0005</v>
      </c>
      <c r="X1046" s="0" t="n">
        <v>-3785.3464</v>
      </c>
      <c r="Y1046" s="0" t="n">
        <v>707.4102</v>
      </c>
      <c r="Z1046" s="0" t="n">
        <v>5326.9238</v>
      </c>
      <c r="AA1046" s="0" t="n">
        <v>242.0697</v>
      </c>
      <c r="AB1046" s="0" t="n">
        <v>48.6932</v>
      </c>
      <c r="AC1046" s="0" t="n">
        <v>16.467</v>
      </c>
      <c r="AD1046" s="0" t="n">
        <v>16.2784</v>
      </c>
      <c r="AE1046" s="0" t="n">
        <v>15.7971</v>
      </c>
      <c r="AF1046" s="0" t="n">
        <v>0.0022</v>
      </c>
      <c r="AG1046" s="0" t="n">
        <v>0.0612</v>
      </c>
      <c r="AH1046" s="0" t="n">
        <v>20.9214</v>
      </c>
    </row>
    <row r="1047" customFormat="false" ht="12.8" hidden="false" customHeight="false" outlineLevel="0" collapsed="false">
      <c r="A1047" s="0" t="n">
        <v>22</v>
      </c>
      <c r="B1047" s="0" t="n">
        <v>37</v>
      </c>
      <c r="C1047" s="0" t="n">
        <v>58.4298</v>
      </c>
      <c r="D1047" s="0" t="n">
        <v>38.8458</v>
      </c>
      <c r="E1047" s="0" t="n">
        <v>0</v>
      </c>
      <c r="F1047" s="0" t="n">
        <v>0</v>
      </c>
      <c r="G1047" s="0" t="n">
        <v>0</v>
      </c>
      <c r="H1047" s="0" t="n">
        <v>0</v>
      </c>
      <c r="I1047" s="0" t="n">
        <v>0</v>
      </c>
      <c r="J1047" s="0" t="n">
        <v>5.2449</v>
      </c>
      <c r="K1047" s="0" t="n">
        <v>0</v>
      </c>
      <c r="L1047" s="0" t="n">
        <v>0.0006</v>
      </c>
      <c r="M1047" s="0" t="n">
        <v>0</v>
      </c>
      <c r="N1047" s="0" t="n">
        <v>-0.0175</v>
      </c>
      <c r="O1047" s="0" t="n">
        <v>2.3884</v>
      </c>
      <c r="P1047" s="0" t="n">
        <v>0.01</v>
      </c>
      <c r="Q1047" s="0" t="n">
        <v>0</v>
      </c>
      <c r="R1047" s="0" t="n">
        <v>0.0555</v>
      </c>
      <c r="S1047" s="0" t="n">
        <v>1</v>
      </c>
      <c r="T1047" s="0" t="n">
        <v>2293.6377</v>
      </c>
      <c r="U1047" s="0" t="n">
        <v>0</v>
      </c>
      <c r="V1047" s="0" t="n">
        <v>-2291.5151</v>
      </c>
      <c r="W1047" s="0" t="n">
        <v>-1.7082</v>
      </c>
      <c r="X1047" s="0" t="n">
        <v>-2251.915</v>
      </c>
      <c r="Y1047" s="0" t="n">
        <v>587.8746</v>
      </c>
      <c r="Z1047" s="0" t="n">
        <v>3693.6267</v>
      </c>
      <c r="AA1047" s="0" t="n">
        <v>155.176</v>
      </c>
      <c r="AB1047" s="0" t="n">
        <v>48.6932</v>
      </c>
      <c r="AC1047" s="0" t="n">
        <v>16.293</v>
      </c>
      <c r="AD1047" s="0" t="n">
        <v>16.1645</v>
      </c>
      <c r="AE1047" s="0" t="n">
        <v>15.7551</v>
      </c>
      <c r="AF1047" s="0" t="n">
        <v>0.0022</v>
      </c>
      <c r="AG1047" s="0" t="n">
        <v>0.0612</v>
      </c>
      <c r="AH1047" s="0" t="n">
        <v>20.9214</v>
      </c>
    </row>
    <row r="1048" customFormat="false" ht="12.8" hidden="false" customHeight="false" outlineLevel="0" collapsed="false">
      <c r="A1048" s="0" t="n">
        <v>22</v>
      </c>
      <c r="B1048" s="0" t="n">
        <v>38</v>
      </c>
      <c r="C1048" s="0" t="n">
        <v>58.4292</v>
      </c>
      <c r="D1048" s="0" t="n">
        <v>38.8452</v>
      </c>
      <c r="E1048" s="0" t="n">
        <v>0</v>
      </c>
      <c r="F1048" s="0" t="n">
        <v>0</v>
      </c>
      <c r="G1048" s="0" t="n">
        <v>0</v>
      </c>
      <c r="H1048" s="0" t="n">
        <v>0</v>
      </c>
      <c r="I1048" s="0" t="n">
        <v>0</v>
      </c>
      <c r="J1048" s="0" t="n">
        <v>0</v>
      </c>
      <c r="K1048" s="0" t="n">
        <v>0</v>
      </c>
      <c r="L1048" s="0" t="n">
        <v>0.0006</v>
      </c>
      <c r="M1048" s="0" t="n">
        <v>0</v>
      </c>
      <c r="N1048" s="0" t="n">
        <v>-0.0175</v>
      </c>
      <c r="O1048" s="0" t="n">
        <v>2.3884</v>
      </c>
      <c r="P1048" s="0" t="n">
        <v>0.01</v>
      </c>
      <c r="Q1048" s="0" t="n">
        <v>0</v>
      </c>
      <c r="R1048" s="0" t="n">
        <v>0.0555</v>
      </c>
      <c r="S1048" s="0" t="n">
        <v>1</v>
      </c>
      <c r="T1048" s="0" t="n">
        <v>-0.9519</v>
      </c>
      <c r="U1048" s="0" t="n">
        <v>0</v>
      </c>
      <c r="V1048" s="0" t="n">
        <v>5.7486</v>
      </c>
      <c r="W1048" s="0" t="n">
        <v>-4.4917</v>
      </c>
      <c r="X1048" s="0" t="n">
        <v>454.1746</v>
      </c>
      <c r="Y1048" s="0" t="n">
        <v>496.2836</v>
      </c>
      <c r="Z1048" s="0" t="n">
        <v>872.81</v>
      </c>
      <c r="AA1048" s="0" t="n">
        <v>60.6723</v>
      </c>
      <c r="AB1048" s="0" t="n">
        <v>48.6932</v>
      </c>
      <c r="AC1048" s="0" t="n">
        <v>16.721</v>
      </c>
      <c r="AD1048" s="0" t="n">
        <v>16.7211</v>
      </c>
      <c r="AE1048" s="0" t="n">
        <v>15.8651</v>
      </c>
      <c r="AF1048" s="0" t="n">
        <v>0.0022</v>
      </c>
      <c r="AG1048" s="0" t="n">
        <v>0.0612</v>
      </c>
      <c r="AH1048" s="0" t="n">
        <v>0</v>
      </c>
    </row>
    <row r="1049" customFormat="false" ht="12.8" hidden="false" customHeight="false" outlineLevel="0" collapsed="false">
      <c r="A1049" s="0" t="n">
        <v>22</v>
      </c>
      <c r="B1049" s="0" t="n">
        <v>39</v>
      </c>
      <c r="C1049" s="0" t="n">
        <v>58.4286</v>
      </c>
      <c r="D1049" s="0" t="n">
        <v>38.8446</v>
      </c>
      <c r="E1049" s="0" t="n">
        <v>0</v>
      </c>
      <c r="F1049" s="0" t="n">
        <v>0</v>
      </c>
      <c r="G1049" s="0" t="n">
        <v>0</v>
      </c>
      <c r="H1049" s="0" t="n">
        <v>0</v>
      </c>
      <c r="I1049" s="0" t="n">
        <v>0</v>
      </c>
      <c r="J1049" s="0" t="n">
        <v>0</v>
      </c>
      <c r="K1049" s="0" t="n">
        <v>0</v>
      </c>
      <c r="L1049" s="0" t="n">
        <v>0.0006</v>
      </c>
      <c r="M1049" s="0" t="n">
        <v>0</v>
      </c>
      <c r="N1049" s="0" t="n">
        <v>-0.0175</v>
      </c>
      <c r="O1049" s="0" t="n">
        <v>2.3884</v>
      </c>
      <c r="P1049" s="0" t="n">
        <v>0.01</v>
      </c>
      <c r="Q1049" s="0" t="n">
        <v>0</v>
      </c>
      <c r="R1049" s="0" t="n">
        <v>0.0555</v>
      </c>
      <c r="S1049" s="0" t="n">
        <v>1</v>
      </c>
      <c r="T1049" s="0" t="n">
        <v>70.2811</v>
      </c>
      <c r="U1049" s="0" t="n">
        <v>0</v>
      </c>
      <c r="V1049" s="0" t="n">
        <v>-68.4344</v>
      </c>
      <c r="W1049" s="0" t="n">
        <v>-1.7786</v>
      </c>
      <c r="X1049" s="0" t="n">
        <v>363.9848</v>
      </c>
      <c r="Y1049" s="0" t="n">
        <v>406.2509</v>
      </c>
      <c r="Z1049" s="0" t="n">
        <v>924.2737</v>
      </c>
      <c r="AA1049" s="0" t="n">
        <v>-26.8819</v>
      </c>
      <c r="AB1049" s="0" t="n">
        <v>48.6932</v>
      </c>
      <c r="AC1049" s="0" t="n">
        <v>16.252</v>
      </c>
      <c r="AD1049" s="0" t="n">
        <v>16.2477</v>
      </c>
      <c r="AE1049" s="0" t="n">
        <v>15.8302</v>
      </c>
      <c r="AF1049" s="0" t="n">
        <v>0.0022</v>
      </c>
      <c r="AG1049" s="0" t="n">
        <v>0.0612</v>
      </c>
      <c r="AH1049" s="0" t="n">
        <v>0</v>
      </c>
    </row>
    <row r="1050" customFormat="false" ht="12.8" hidden="false" customHeight="false" outlineLevel="0" collapsed="false">
      <c r="A1050" s="0" t="n">
        <v>22</v>
      </c>
      <c r="B1050" s="0" t="n">
        <v>40</v>
      </c>
      <c r="C1050" s="0" t="n">
        <v>58.4281</v>
      </c>
      <c r="D1050" s="0" t="n">
        <v>38.8441</v>
      </c>
      <c r="E1050" s="0" t="n">
        <v>0</v>
      </c>
      <c r="F1050" s="0" t="n">
        <v>0</v>
      </c>
      <c r="G1050" s="0" t="n">
        <v>0</v>
      </c>
      <c r="H1050" s="0" t="n">
        <v>0</v>
      </c>
      <c r="I1050" s="0" t="n">
        <v>0</v>
      </c>
      <c r="J1050" s="0" t="n">
        <v>0</v>
      </c>
      <c r="K1050" s="0" t="n">
        <v>0</v>
      </c>
      <c r="L1050" s="0" t="n">
        <v>0.0006</v>
      </c>
      <c r="M1050" s="0" t="n">
        <v>0</v>
      </c>
      <c r="N1050" s="0" t="n">
        <v>-0.0175</v>
      </c>
      <c r="O1050" s="0" t="n">
        <v>2.3884</v>
      </c>
      <c r="P1050" s="0" t="n">
        <v>0.01</v>
      </c>
      <c r="Q1050" s="0" t="n">
        <v>0</v>
      </c>
      <c r="R1050" s="0" t="n">
        <v>0.0555</v>
      </c>
      <c r="S1050" s="0" t="n">
        <v>1</v>
      </c>
      <c r="T1050" s="0" t="n">
        <v>84.3626</v>
      </c>
      <c r="U1050" s="0" t="n">
        <v>0</v>
      </c>
      <c r="V1050" s="0" t="n">
        <v>-87.9529</v>
      </c>
      <c r="W1050" s="0" t="n">
        <v>3.6506</v>
      </c>
      <c r="X1050" s="0" t="n">
        <v>333.6796</v>
      </c>
      <c r="Y1050" s="0" t="n">
        <v>376.1566</v>
      </c>
      <c r="Z1050" s="0" t="n">
        <v>949.1749</v>
      </c>
      <c r="AA1050" s="0" t="n">
        <v>-50.7354</v>
      </c>
      <c r="AB1050" s="0" t="n">
        <v>48.6932</v>
      </c>
      <c r="AC1050" s="0" t="n">
        <v>15.05</v>
      </c>
      <c r="AD1050" s="0" t="n">
        <v>15.0451</v>
      </c>
      <c r="AE1050" s="0" t="n">
        <v>15.5475</v>
      </c>
      <c r="AF1050" s="0" t="n">
        <v>0.0022</v>
      </c>
      <c r="AG1050" s="0" t="n">
        <v>0.0612</v>
      </c>
      <c r="AH1050" s="0" t="n">
        <v>0</v>
      </c>
    </row>
    <row r="1051" customFormat="false" ht="12.8" hidden="false" customHeight="false" outlineLevel="0" collapsed="false">
      <c r="A1051" s="0" t="n">
        <v>22</v>
      </c>
      <c r="B1051" s="0" t="n">
        <v>41</v>
      </c>
      <c r="C1051" s="0" t="n">
        <v>58.4275</v>
      </c>
      <c r="D1051" s="0" t="n">
        <v>38.8435</v>
      </c>
      <c r="E1051" s="0" t="n">
        <v>0</v>
      </c>
      <c r="F1051" s="0" t="n">
        <v>0</v>
      </c>
      <c r="G1051" s="0" t="n">
        <v>0</v>
      </c>
      <c r="H1051" s="0" t="n">
        <v>0</v>
      </c>
      <c r="I1051" s="0" t="n">
        <v>0</v>
      </c>
      <c r="J1051" s="0" t="n">
        <v>0</v>
      </c>
      <c r="K1051" s="0" t="n">
        <v>0</v>
      </c>
      <c r="L1051" s="0" t="n">
        <v>0.0006</v>
      </c>
      <c r="M1051" s="0" t="n">
        <v>0</v>
      </c>
      <c r="N1051" s="0" t="n">
        <v>-0.0175</v>
      </c>
      <c r="O1051" s="0" t="n">
        <v>2.3884</v>
      </c>
      <c r="P1051" s="0" t="n">
        <v>0.01</v>
      </c>
      <c r="Q1051" s="0" t="n">
        <v>0</v>
      </c>
      <c r="R1051" s="0" t="n">
        <v>0.0555</v>
      </c>
      <c r="S1051" s="0" t="n">
        <v>1</v>
      </c>
      <c r="T1051" s="0" t="n">
        <v>82.9711</v>
      </c>
      <c r="U1051" s="0" t="n">
        <v>0</v>
      </c>
      <c r="V1051" s="0" t="n">
        <v>-88.8759</v>
      </c>
      <c r="W1051" s="0" t="n">
        <v>5.945</v>
      </c>
      <c r="X1051" s="0" t="n">
        <v>327.9035</v>
      </c>
      <c r="Y1051" s="0" t="n">
        <v>370.5759</v>
      </c>
      <c r="Z1051" s="0" t="n">
        <v>916.2838</v>
      </c>
      <c r="AA1051" s="0" t="n">
        <v>-52.3294</v>
      </c>
      <c r="AB1051" s="0" t="n">
        <v>48.6932</v>
      </c>
      <c r="AC1051" s="0" t="n">
        <v>14.274</v>
      </c>
      <c r="AD1051" s="0" t="n">
        <v>14.269</v>
      </c>
      <c r="AE1051" s="0" t="n">
        <v>15.2106</v>
      </c>
      <c r="AF1051" s="0" t="n">
        <v>0.0022</v>
      </c>
      <c r="AG1051" s="0" t="n">
        <v>0.0612</v>
      </c>
      <c r="AH1051" s="0" t="n">
        <v>0</v>
      </c>
    </row>
    <row r="1052" customFormat="false" ht="12.8" hidden="false" customHeight="false" outlineLevel="0" collapsed="false">
      <c r="A1052" s="0" t="n">
        <v>22</v>
      </c>
      <c r="B1052" s="0" t="n">
        <v>42</v>
      </c>
      <c r="C1052" s="0" t="n">
        <v>58.4269</v>
      </c>
      <c r="D1052" s="0" t="n">
        <v>38.8429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0</v>
      </c>
      <c r="L1052" s="0" t="n">
        <v>0.0006</v>
      </c>
      <c r="M1052" s="0" t="n">
        <v>0</v>
      </c>
      <c r="N1052" s="0" t="n">
        <v>-0.0175</v>
      </c>
      <c r="O1052" s="0" t="n">
        <v>2.3884</v>
      </c>
      <c r="P1052" s="0" t="n">
        <v>0.01</v>
      </c>
      <c r="Q1052" s="0" t="n">
        <v>0</v>
      </c>
      <c r="R1052" s="0" t="n">
        <v>0.0555</v>
      </c>
      <c r="S1052" s="0" t="n">
        <v>1</v>
      </c>
      <c r="T1052" s="0" t="n">
        <v>82.3743</v>
      </c>
      <c r="U1052" s="0" t="n">
        <v>0</v>
      </c>
      <c r="V1052" s="0" t="n">
        <v>-88.7297</v>
      </c>
      <c r="W1052" s="0" t="n">
        <v>6.7335</v>
      </c>
      <c r="X1052" s="0" t="n">
        <v>325.0349</v>
      </c>
      <c r="Y1052" s="0" t="n">
        <v>367.8709</v>
      </c>
      <c r="Z1052" s="0" t="n">
        <v>895.8418</v>
      </c>
      <c r="AA1052" s="0" t="n">
        <v>-52.4499</v>
      </c>
      <c r="AB1052" s="0" t="n">
        <v>48.6932</v>
      </c>
      <c r="AC1052" s="0" t="n">
        <v>13.768</v>
      </c>
      <c r="AD1052" s="0" t="n">
        <v>13.7624</v>
      </c>
      <c r="AE1052" s="0" t="n">
        <v>14.892</v>
      </c>
      <c r="AF1052" s="0" t="n">
        <v>0.0022</v>
      </c>
      <c r="AG1052" s="0" t="n">
        <v>0.0612</v>
      </c>
      <c r="AH1052" s="0" t="n">
        <v>0</v>
      </c>
    </row>
    <row r="1053" customFormat="false" ht="12.8" hidden="false" customHeight="false" outlineLevel="0" collapsed="false">
      <c r="A1053" s="0" t="n">
        <v>22</v>
      </c>
      <c r="B1053" s="0" t="n">
        <v>43</v>
      </c>
      <c r="C1053" s="0" t="n">
        <v>58.4264</v>
      </c>
      <c r="D1053" s="0" t="n">
        <v>38.8424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0</v>
      </c>
      <c r="K1053" s="0" t="n">
        <v>0</v>
      </c>
      <c r="L1053" s="0" t="n">
        <v>0.0006</v>
      </c>
      <c r="M1053" s="0" t="n">
        <v>0</v>
      </c>
      <c r="N1053" s="0" t="n">
        <v>-0.0175</v>
      </c>
      <c r="O1053" s="0" t="n">
        <v>2.3884</v>
      </c>
      <c r="P1053" s="0" t="n">
        <v>0.01</v>
      </c>
      <c r="Q1053" s="0" t="n">
        <v>0</v>
      </c>
      <c r="R1053" s="0" t="n">
        <v>0.0555</v>
      </c>
      <c r="S1053" s="0" t="n">
        <v>1</v>
      </c>
      <c r="T1053" s="0" t="n">
        <v>82.0795</v>
      </c>
      <c r="U1053" s="0" t="n">
        <v>0</v>
      </c>
      <c r="V1053" s="0" t="n">
        <v>-88.7738</v>
      </c>
      <c r="W1053" s="0" t="n">
        <v>7.0307</v>
      </c>
      <c r="X1053" s="0" t="n">
        <v>322.6979</v>
      </c>
      <c r="Y1053" s="0" t="n">
        <v>365.6254</v>
      </c>
      <c r="Z1053" s="0" t="n">
        <v>884.5561</v>
      </c>
      <c r="AA1053" s="0" t="n">
        <v>-52.753</v>
      </c>
      <c r="AB1053" s="0" t="n">
        <v>48.6932</v>
      </c>
      <c r="AC1053" s="0" t="n">
        <v>13.387</v>
      </c>
      <c r="AD1053" s="0" t="n">
        <v>13.38</v>
      </c>
      <c r="AE1053" s="0" t="n">
        <v>14.604</v>
      </c>
      <c r="AF1053" s="0" t="n">
        <v>0.0022</v>
      </c>
      <c r="AG1053" s="0" t="n">
        <v>0.0612</v>
      </c>
      <c r="AH1053" s="0" t="n">
        <v>0</v>
      </c>
    </row>
    <row r="1054" customFormat="false" ht="12.8" hidden="false" customHeight="false" outlineLevel="0" collapsed="false">
      <c r="A1054" s="0" t="n">
        <v>22</v>
      </c>
      <c r="B1054" s="0" t="n">
        <v>44</v>
      </c>
      <c r="C1054" s="0" t="n">
        <v>58.4258</v>
      </c>
      <c r="D1054" s="0" t="n">
        <v>38.8418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0</v>
      </c>
      <c r="K1054" s="0" t="n">
        <v>0</v>
      </c>
      <c r="L1054" s="0" t="n">
        <v>0.0006</v>
      </c>
      <c r="M1054" s="0" t="n">
        <v>0</v>
      </c>
      <c r="N1054" s="0" t="n">
        <v>-0.0175</v>
      </c>
      <c r="O1054" s="0" t="n">
        <v>2.3884</v>
      </c>
      <c r="P1054" s="0" t="n">
        <v>0.01</v>
      </c>
      <c r="Q1054" s="0" t="n">
        <v>0</v>
      </c>
      <c r="R1054" s="0" t="n">
        <v>0.0555</v>
      </c>
      <c r="S1054" s="0" t="n">
        <v>1</v>
      </c>
      <c r="T1054" s="0" t="n">
        <v>81.2608</v>
      </c>
      <c r="U1054" s="0" t="n">
        <v>0</v>
      </c>
      <c r="V1054" s="0" t="n">
        <v>-88.7539</v>
      </c>
      <c r="W1054" s="0" t="n">
        <v>7.1879</v>
      </c>
      <c r="X1054" s="0" t="n">
        <v>320.8057</v>
      </c>
      <c r="Y1054" s="0" t="n">
        <v>363.796</v>
      </c>
      <c r="Z1054" s="0" t="n">
        <v>877.3799</v>
      </c>
      <c r="AA1054" s="0" t="n">
        <v>-52.9541</v>
      </c>
      <c r="AB1054" s="0" t="n">
        <v>48.6932</v>
      </c>
      <c r="AC1054" s="0" t="n">
        <v>13.066</v>
      </c>
      <c r="AD1054" s="0" t="n">
        <v>13.0582</v>
      </c>
      <c r="AE1054" s="0" t="n">
        <v>14.3427</v>
      </c>
      <c r="AF1054" s="0" t="n">
        <v>0.0022</v>
      </c>
      <c r="AG1054" s="0" t="n">
        <v>0.0612</v>
      </c>
      <c r="AH1054" s="0" t="n">
        <v>0</v>
      </c>
    </row>
    <row r="1055" customFormat="false" ht="12.8" hidden="false" customHeight="false" outlineLevel="0" collapsed="false">
      <c r="A1055" s="0" t="n">
        <v>22</v>
      </c>
      <c r="B1055" s="0" t="n">
        <v>45</v>
      </c>
      <c r="C1055" s="0" t="n">
        <v>58.4252</v>
      </c>
      <c r="D1055" s="0" t="n">
        <v>38.8412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0</v>
      </c>
      <c r="K1055" s="0" t="n">
        <v>0</v>
      </c>
      <c r="L1055" s="0" t="n">
        <v>0.0006</v>
      </c>
      <c r="M1055" s="0" t="n">
        <v>0</v>
      </c>
      <c r="N1055" s="0" t="n">
        <v>-0.0175</v>
      </c>
      <c r="O1055" s="0" t="n">
        <v>2.3884</v>
      </c>
      <c r="P1055" s="0" t="n">
        <v>0.01</v>
      </c>
      <c r="Q1055" s="0" t="n">
        <v>0</v>
      </c>
      <c r="R1055" s="0" t="n">
        <v>0.0555</v>
      </c>
      <c r="S1055" s="0" t="n">
        <v>1</v>
      </c>
      <c r="T1055" s="0" t="n">
        <v>81.406</v>
      </c>
      <c r="U1055" s="0" t="n">
        <v>0</v>
      </c>
      <c r="V1055" s="0" t="n">
        <v>-88.6419</v>
      </c>
      <c r="W1055" s="0" t="n">
        <v>7.2222</v>
      </c>
      <c r="X1055" s="0" t="n">
        <v>319.343</v>
      </c>
      <c r="Y1055" s="0" t="n">
        <v>362.3504</v>
      </c>
      <c r="Z1055" s="0" t="n">
        <v>870.9854</v>
      </c>
      <c r="AA1055" s="0" t="n">
        <v>-53.0445</v>
      </c>
      <c r="AB1055" s="0" t="n">
        <v>48.6932</v>
      </c>
      <c r="AC1055" s="0" t="n">
        <v>12.799</v>
      </c>
      <c r="AD1055" s="0" t="n">
        <v>12.7895</v>
      </c>
      <c r="AE1055" s="0" t="n">
        <v>14.1066</v>
      </c>
      <c r="AF1055" s="0" t="n">
        <v>0.0022</v>
      </c>
      <c r="AG1055" s="0" t="n">
        <v>0.0612</v>
      </c>
      <c r="AH1055" s="0" t="n">
        <v>0</v>
      </c>
    </row>
    <row r="1056" customFormat="false" ht="12.8" hidden="false" customHeight="false" outlineLevel="0" collapsed="false">
      <c r="A1056" s="0" t="n">
        <v>22</v>
      </c>
      <c r="B1056" s="0" t="n">
        <v>46</v>
      </c>
      <c r="C1056" s="0" t="n">
        <v>58.4247</v>
      </c>
      <c r="D1056" s="0" t="n">
        <v>38.8407</v>
      </c>
      <c r="E1056" s="0" t="n">
        <v>0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0</v>
      </c>
      <c r="K1056" s="0" t="n">
        <v>0</v>
      </c>
      <c r="L1056" s="0" t="n">
        <v>0.0006</v>
      </c>
      <c r="M1056" s="0" t="n">
        <v>0</v>
      </c>
      <c r="N1056" s="0" t="n">
        <v>-0.0175</v>
      </c>
      <c r="O1056" s="0" t="n">
        <v>2.3884</v>
      </c>
      <c r="P1056" s="0" t="n">
        <v>0.01</v>
      </c>
      <c r="Q1056" s="0" t="n">
        <v>0</v>
      </c>
      <c r="R1056" s="0" t="n">
        <v>0.0555</v>
      </c>
      <c r="S1056" s="0" t="n">
        <v>1</v>
      </c>
      <c r="T1056" s="0" t="n">
        <v>81.685</v>
      </c>
      <c r="U1056" s="0" t="n">
        <v>0</v>
      </c>
      <c r="V1056" s="0" t="n">
        <v>-88.7333</v>
      </c>
      <c r="W1056" s="0" t="n">
        <v>7.0054</v>
      </c>
      <c r="X1056" s="0" t="n">
        <v>318.1133</v>
      </c>
      <c r="Y1056" s="0" t="n">
        <v>361.1396</v>
      </c>
      <c r="Z1056" s="0" t="n">
        <v>864.265</v>
      </c>
      <c r="AA1056" s="0" t="n">
        <v>-53.3015</v>
      </c>
      <c r="AB1056" s="0" t="n">
        <v>48.6932</v>
      </c>
      <c r="AC1056" s="0" t="n">
        <v>12.612</v>
      </c>
      <c r="AD1056" s="0" t="n">
        <v>12.5999</v>
      </c>
      <c r="AE1056" s="0" t="n">
        <v>13.9017</v>
      </c>
      <c r="AF1056" s="0" t="n">
        <v>0.0022</v>
      </c>
      <c r="AG1056" s="0" t="n">
        <v>0.0612</v>
      </c>
      <c r="AH1056" s="0" t="n">
        <v>0</v>
      </c>
    </row>
    <row r="1057" customFormat="false" ht="12.8" hidden="false" customHeight="false" outlineLevel="0" collapsed="false">
      <c r="A1057" s="0" t="n">
        <v>22</v>
      </c>
      <c r="B1057" s="0" t="n">
        <v>47</v>
      </c>
      <c r="C1057" s="0" t="n">
        <v>58.4241</v>
      </c>
      <c r="D1057" s="0" t="n">
        <v>38.8401</v>
      </c>
      <c r="E1057" s="0" t="n">
        <v>0</v>
      </c>
      <c r="F1057" s="0" t="n">
        <v>0</v>
      </c>
      <c r="G1057" s="0" t="n">
        <v>0</v>
      </c>
      <c r="H1057" s="0" t="n">
        <v>0</v>
      </c>
      <c r="I1057" s="0" t="n">
        <v>0</v>
      </c>
      <c r="J1057" s="0" t="n">
        <v>0</v>
      </c>
      <c r="K1057" s="0" t="n">
        <v>0</v>
      </c>
      <c r="L1057" s="0" t="n">
        <v>0.0006</v>
      </c>
      <c r="M1057" s="0" t="n">
        <v>0</v>
      </c>
      <c r="N1057" s="0" t="n">
        <v>-0.0175</v>
      </c>
      <c r="O1057" s="0" t="n">
        <v>2.3884</v>
      </c>
      <c r="P1057" s="0" t="n">
        <v>0.01</v>
      </c>
      <c r="Q1057" s="0" t="n">
        <v>0</v>
      </c>
      <c r="R1057" s="0" t="n">
        <v>0.0555</v>
      </c>
      <c r="S1057" s="0" t="n">
        <v>1</v>
      </c>
      <c r="T1057" s="0" t="n">
        <v>81.87</v>
      </c>
      <c r="U1057" s="0" t="n">
        <v>0</v>
      </c>
      <c r="V1057" s="0" t="n">
        <v>-88.7594</v>
      </c>
      <c r="W1057" s="0" t="n">
        <v>6.849</v>
      </c>
      <c r="X1057" s="0" t="n">
        <v>317.071</v>
      </c>
      <c r="Y1057" s="0" t="n">
        <v>360.1297</v>
      </c>
      <c r="Z1057" s="0" t="n">
        <v>861.1201</v>
      </c>
      <c r="AA1057" s="0" t="n">
        <v>-53.4514</v>
      </c>
      <c r="AB1057" s="0" t="n">
        <v>48.6932</v>
      </c>
      <c r="AC1057" s="0" t="n">
        <v>12.444</v>
      </c>
      <c r="AD1057" s="0" t="n">
        <v>12.4287</v>
      </c>
      <c r="AE1057" s="0" t="n">
        <v>13.7191</v>
      </c>
      <c r="AF1057" s="0" t="n">
        <v>0.0022</v>
      </c>
      <c r="AG1057" s="0" t="n">
        <v>0.0612</v>
      </c>
      <c r="AH1057" s="0" t="n">
        <v>0</v>
      </c>
    </row>
    <row r="1058" customFormat="false" ht="12.8" hidden="false" customHeight="false" outlineLevel="0" collapsed="false">
      <c r="A1058" s="0" t="n">
        <v>22</v>
      </c>
      <c r="B1058" s="0" t="n">
        <v>48</v>
      </c>
      <c r="C1058" s="0" t="n">
        <v>58.4235</v>
      </c>
      <c r="D1058" s="0" t="n">
        <v>38.8395</v>
      </c>
      <c r="E1058" s="0" t="n">
        <v>0</v>
      </c>
      <c r="F1058" s="0" t="n">
        <v>0</v>
      </c>
      <c r="G1058" s="0" t="n">
        <v>0</v>
      </c>
      <c r="H1058" s="0" t="n">
        <v>0</v>
      </c>
      <c r="I1058" s="0" t="n">
        <v>0</v>
      </c>
      <c r="J1058" s="0" t="n">
        <v>0</v>
      </c>
      <c r="K1058" s="0" t="n">
        <v>0</v>
      </c>
      <c r="L1058" s="0" t="n">
        <v>0.0006</v>
      </c>
      <c r="M1058" s="0" t="n">
        <v>0</v>
      </c>
      <c r="N1058" s="0" t="n">
        <v>-0.0175</v>
      </c>
      <c r="O1058" s="0" t="n">
        <v>2.3884</v>
      </c>
      <c r="P1058" s="0" t="n">
        <v>0.01</v>
      </c>
      <c r="Q1058" s="0" t="n">
        <v>0</v>
      </c>
      <c r="R1058" s="0" t="n">
        <v>0.0555</v>
      </c>
      <c r="S1058" s="0" t="n">
        <v>1</v>
      </c>
      <c r="T1058" s="0" t="n">
        <v>82.1667</v>
      </c>
      <c r="U1058" s="0" t="n">
        <v>0</v>
      </c>
      <c r="V1058" s="0" t="n">
        <v>-88.8024</v>
      </c>
      <c r="W1058" s="0" t="n">
        <v>6.6003</v>
      </c>
      <c r="X1058" s="0" t="n">
        <v>316.2588</v>
      </c>
      <c r="Y1058" s="0" t="n">
        <v>359.2843</v>
      </c>
      <c r="Z1058" s="0" t="n">
        <v>856.8024</v>
      </c>
      <c r="AA1058" s="0" t="n">
        <v>-53.6494</v>
      </c>
      <c r="AB1058" s="0" t="n">
        <v>48.6932</v>
      </c>
      <c r="AC1058" s="0" t="n">
        <v>12.318</v>
      </c>
      <c r="AD1058" s="0" t="n">
        <v>12.2997</v>
      </c>
      <c r="AE1058" s="0" t="n">
        <v>13.5596</v>
      </c>
      <c r="AF1058" s="0" t="n">
        <v>0.0022</v>
      </c>
      <c r="AG1058" s="0" t="n">
        <v>0.0612</v>
      </c>
      <c r="AH1058" s="0" t="n">
        <v>0</v>
      </c>
    </row>
    <row r="1059" customFormat="false" ht="12.8" hidden="false" customHeight="false" outlineLevel="0" collapsed="false">
      <c r="A1059" s="0" t="n">
        <v>23</v>
      </c>
      <c r="B1059" s="0" t="n">
        <v>1</v>
      </c>
      <c r="C1059" s="0" t="n">
        <v>58.423</v>
      </c>
      <c r="D1059" s="0" t="n">
        <v>38.839</v>
      </c>
      <c r="E1059" s="0" t="n">
        <v>0</v>
      </c>
      <c r="F1059" s="0" t="n">
        <v>0</v>
      </c>
      <c r="G1059" s="0" t="n">
        <v>0</v>
      </c>
      <c r="H1059" s="0" t="n">
        <v>0</v>
      </c>
      <c r="I1059" s="0" t="n">
        <v>0</v>
      </c>
      <c r="J1059" s="0" t="n">
        <v>0</v>
      </c>
      <c r="K1059" s="0" t="n">
        <v>0</v>
      </c>
      <c r="L1059" s="0" t="n">
        <v>0.0006</v>
      </c>
      <c r="M1059" s="0" t="n">
        <v>0</v>
      </c>
      <c r="N1059" s="0" t="n">
        <v>-0.0175</v>
      </c>
      <c r="O1059" s="0" t="n">
        <v>2.3884</v>
      </c>
      <c r="P1059" s="0" t="n">
        <v>0.01</v>
      </c>
      <c r="Q1059" s="0" t="n">
        <v>0</v>
      </c>
      <c r="R1059" s="0" t="n">
        <v>0.0555</v>
      </c>
      <c r="S1059" s="0" t="n">
        <v>1</v>
      </c>
      <c r="T1059" s="0" t="n">
        <v>82.3423</v>
      </c>
      <c r="U1059" s="0" t="n">
        <v>0</v>
      </c>
      <c r="V1059" s="0" t="n">
        <v>-88.726</v>
      </c>
      <c r="W1059" s="0" t="n">
        <v>6.3592</v>
      </c>
      <c r="X1059" s="0" t="n">
        <v>315.7139</v>
      </c>
      <c r="Y1059" s="0" t="n">
        <v>358.7373</v>
      </c>
      <c r="Z1059" s="0" t="n">
        <v>854.2347</v>
      </c>
      <c r="AA1059" s="0" t="n">
        <v>-53.6569</v>
      </c>
      <c r="AB1059" s="0" t="n">
        <v>48.6932</v>
      </c>
      <c r="AC1059" s="0" t="n">
        <v>12.21</v>
      </c>
      <c r="AD1059" s="0" t="n">
        <v>12.1919</v>
      </c>
      <c r="AE1059" s="0" t="n">
        <v>13.4191</v>
      </c>
      <c r="AF1059" s="0" t="n">
        <v>0.0022</v>
      </c>
      <c r="AG1059" s="0" t="n">
        <v>0.0612</v>
      </c>
      <c r="AH1059" s="0" t="n">
        <v>0</v>
      </c>
    </row>
    <row r="1060" customFormat="false" ht="12.8" hidden="false" customHeight="false" outlineLevel="0" collapsed="false">
      <c r="A1060" s="0" t="n">
        <v>23</v>
      </c>
      <c r="B1060" s="0" t="n">
        <v>2</v>
      </c>
      <c r="C1060" s="0" t="n">
        <v>58.4224</v>
      </c>
      <c r="D1060" s="0" t="n">
        <v>38.8384</v>
      </c>
      <c r="E1060" s="0" t="n">
        <v>0</v>
      </c>
      <c r="F1060" s="0" t="n">
        <v>0</v>
      </c>
      <c r="G1060" s="0" t="n">
        <v>0</v>
      </c>
      <c r="H1060" s="0" t="n">
        <v>0</v>
      </c>
      <c r="I1060" s="0" t="n">
        <v>0</v>
      </c>
      <c r="J1060" s="0" t="n">
        <v>0</v>
      </c>
      <c r="K1060" s="0" t="n">
        <v>0</v>
      </c>
      <c r="L1060" s="0" t="n">
        <v>0.0006</v>
      </c>
      <c r="M1060" s="0" t="n">
        <v>0</v>
      </c>
      <c r="N1060" s="0" t="n">
        <v>-0.0175</v>
      </c>
      <c r="O1060" s="0" t="n">
        <v>2.3884</v>
      </c>
      <c r="P1060" s="0" t="n">
        <v>0.01</v>
      </c>
      <c r="Q1060" s="0" t="n">
        <v>0</v>
      </c>
      <c r="R1060" s="0" t="n">
        <v>0.0555</v>
      </c>
      <c r="S1060" s="0" t="n">
        <v>1</v>
      </c>
      <c r="T1060" s="0" t="n">
        <v>82.3497</v>
      </c>
      <c r="U1060" s="0" t="n">
        <v>0</v>
      </c>
      <c r="V1060" s="0" t="n">
        <v>-88.5359</v>
      </c>
      <c r="W1060" s="0" t="n">
        <v>6.1357</v>
      </c>
      <c r="X1060" s="0" t="n">
        <v>315.3939</v>
      </c>
      <c r="Y1060" s="0" t="n">
        <v>358.4114</v>
      </c>
      <c r="Z1060" s="0" t="n">
        <v>852.1428</v>
      </c>
      <c r="AA1060" s="0" t="n">
        <v>-53.5206</v>
      </c>
      <c r="AB1060" s="0" t="n">
        <v>48.6932</v>
      </c>
      <c r="AC1060" s="0" t="n">
        <v>12.118</v>
      </c>
      <c r="AD1060" s="0" t="n">
        <v>12.0995</v>
      </c>
      <c r="AE1060" s="0" t="n">
        <v>13.2945</v>
      </c>
      <c r="AF1060" s="0" t="n">
        <v>0.0022</v>
      </c>
      <c r="AG1060" s="0" t="n">
        <v>0.0612</v>
      </c>
      <c r="AH1060" s="0" t="n">
        <v>0</v>
      </c>
    </row>
    <row r="1061" customFormat="false" ht="12.8" hidden="false" customHeight="false" outlineLevel="0" collapsed="false">
      <c r="A1061" s="0" t="n">
        <v>23</v>
      </c>
      <c r="B1061" s="0" t="n">
        <v>3</v>
      </c>
      <c r="C1061" s="0" t="n">
        <v>58.4218</v>
      </c>
      <c r="D1061" s="0" t="n">
        <v>38.8378</v>
      </c>
      <c r="E1061" s="0" t="n">
        <v>0</v>
      </c>
      <c r="F1061" s="0" t="n">
        <v>0</v>
      </c>
      <c r="G1061" s="0" t="n">
        <v>0</v>
      </c>
      <c r="H1061" s="0" t="n">
        <v>0</v>
      </c>
      <c r="I1061" s="0" t="n">
        <v>0</v>
      </c>
      <c r="J1061" s="0" t="n">
        <v>0</v>
      </c>
      <c r="K1061" s="0" t="n">
        <v>0</v>
      </c>
      <c r="L1061" s="0" t="n">
        <v>0.0006</v>
      </c>
      <c r="M1061" s="0" t="n">
        <v>0</v>
      </c>
      <c r="N1061" s="0" t="n">
        <v>-0.0175</v>
      </c>
      <c r="O1061" s="0" t="n">
        <v>2.3884</v>
      </c>
      <c r="P1061" s="0" t="n">
        <v>0.01</v>
      </c>
      <c r="Q1061" s="0" t="n">
        <v>0</v>
      </c>
      <c r="R1061" s="0" t="n">
        <v>0.0555</v>
      </c>
      <c r="S1061" s="0" t="n">
        <v>1</v>
      </c>
      <c r="T1061" s="0" t="n">
        <v>82.9504</v>
      </c>
      <c r="U1061" s="0" t="n">
        <v>0</v>
      </c>
      <c r="V1061" s="0" t="n">
        <v>-88.5758</v>
      </c>
      <c r="W1061" s="0" t="n">
        <v>5.5951</v>
      </c>
      <c r="X1061" s="0" t="n">
        <v>315.2975</v>
      </c>
      <c r="Y1061" s="0" t="n">
        <v>358.3111</v>
      </c>
      <c r="Z1061" s="0" t="n">
        <v>847.6657</v>
      </c>
      <c r="AA1061" s="0" t="n">
        <v>-53.5789</v>
      </c>
      <c r="AB1061" s="0" t="n">
        <v>48.6932</v>
      </c>
      <c r="AC1061" s="0" t="n">
        <v>12.107</v>
      </c>
      <c r="AD1061" s="0" t="n">
        <v>12.0912</v>
      </c>
      <c r="AE1061" s="0" t="n">
        <v>13.1992</v>
      </c>
      <c r="AF1061" s="0" t="n">
        <v>0.0022</v>
      </c>
      <c r="AG1061" s="0" t="n">
        <v>0.0612</v>
      </c>
      <c r="AH1061" s="0" t="n">
        <v>0</v>
      </c>
    </row>
    <row r="1062" customFormat="false" ht="12.8" hidden="false" customHeight="false" outlineLevel="0" collapsed="false">
      <c r="A1062" s="0" t="n">
        <v>23</v>
      </c>
      <c r="B1062" s="0" t="n">
        <v>4</v>
      </c>
      <c r="C1062" s="0" t="n">
        <v>58.4213</v>
      </c>
      <c r="D1062" s="0" t="n">
        <v>38.8373</v>
      </c>
      <c r="E1062" s="0" t="n">
        <v>0</v>
      </c>
      <c r="F1062" s="0" t="n">
        <v>0</v>
      </c>
      <c r="G1062" s="0" t="n">
        <v>0</v>
      </c>
      <c r="H1062" s="0" t="n">
        <v>0</v>
      </c>
      <c r="I1062" s="0" t="n">
        <v>0</v>
      </c>
      <c r="J1062" s="0" t="n">
        <v>0</v>
      </c>
      <c r="K1062" s="0" t="n">
        <v>0</v>
      </c>
      <c r="L1062" s="0" t="n">
        <v>0.0006</v>
      </c>
      <c r="M1062" s="0" t="n">
        <v>0</v>
      </c>
      <c r="N1062" s="0" t="n">
        <v>-0.0175</v>
      </c>
      <c r="O1062" s="0" t="n">
        <v>2.3884</v>
      </c>
      <c r="P1062" s="0" t="n">
        <v>0.01</v>
      </c>
      <c r="Q1062" s="0" t="n">
        <v>0</v>
      </c>
      <c r="R1062" s="0" t="n">
        <v>0.0555</v>
      </c>
      <c r="S1062" s="0" t="n">
        <v>1</v>
      </c>
      <c r="T1062" s="0" t="n">
        <v>82.3084</v>
      </c>
      <c r="U1062" s="0" t="n">
        <v>0</v>
      </c>
      <c r="V1062" s="0" t="n">
        <v>-88.6476</v>
      </c>
      <c r="W1062" s="0" t="n">
        <v>6.3002</v>
      </c>
      <c r="X1062" s="0" t="n">
        <v>313.7627</v>
      </c>
      <c r="Y1062" s="0" t="n">
        <v>356.8164</v>
      </c>
      <c r="Z1062" s="0" t="n">
        <v>856.7573</v>
      </c>
      <c r="AA1062" s="0" t="n">
        <v>-53.8409</v>
      </c>
      <c r="AB1062" s="0" t="n">
        <v>48.6932</v>
      </c>
      <c r="AC1062" s="0" t="n">
        <v>11.874</v>
      </c>
      <c r="AD1062" s="0" t="n">
        <v>11.8443</v>
      </c>
      <c r="AE1062" s="0" t="n">
        <v>13.0688</v>
      </c>
      <c r="AF1062" s="0" t="n">
        <v>0.0022</v>
      </c>
      <c r="AG1062" s="0" t="n">
        <v>0.0612</v>
      </c>
      <c r="AH1062" s="0" t="n">
        <v>0</v>
      </c>
    </row>
    <row r="1063" customFormat="false" ht="12.8" hidden="false" customHeight="false" outlineLevel="0" collapsed="false">
      <c r="A1063" s="0" t="n">
        <v>23</v>
      </c>
      <c r="B1063" s="0" t="n">
        <v>5</v>
      </c>
      <c r="C1063" s="0" t="n">
        <v>58.4207</v>
      </c>
      <c r="D1063" s="0" t="n">
        <v>38.8367</v>
      </c>
      <c r="E1063" s="0" t="n">
        <v>0</v>
      </c>
      <c r="F1063" s="0" t="n">
        <v>0</v>
      </c>
      <c r="G1063" s="0" t="n">
        <v>0</v>
      </c>
      <c r="H1063" s="0" t="n">
        <v>0</v>
      </c>
      <c r="I1063" s="0" t="n">
        <v>0</v>
      </c>
      <c r="J1063" s="0" t="n">
        <v>0</v>
      </c>
      <c r="K1063" s="0" t="n">
        <v>0</v>
      </c>
      <c r="L1063" s="0" t="n">
        <v>0.0006</v>
      </c>
      <c r="M1063" s="0" t="n">
        <v>0</v>
      </c>
      <c r="N1063" s="0" t="n">
        <v>-0.0175</v>
      </c>
      <c r="O1063" s="0" t="n">
        <v>2.3884</v>
      </c>
      <c r="P1063" s="0" t="n">
        <v>0.01</v>
      </c>
      <c r="Q1063" s="0" t="n">
        <v>0</v>
      </c>
      <c r="R1063" s="0" t="n">
        <v>0.0555</v>
      </c>
      <c r="S1063" s="0" t="n">
        <v>1</v>
      </c>
      <c r="T1063" s="0" t="n">
        <v>79.6755</v>
      </c>
      <c r="U1063" s="0" t="n">
        <v>0</v>
      </c>
      <c r="V1063" s="0" t="n">
        <v>-87.9024</v>
      </c>
      <c r="W1063" s="0" t="n">
        <v>8.1281</v>
      </c>
      <c r="X1063" s="0" t="n">
        <v>311.5757</v>
      </c>
      <c r="Y1063" s="0" t="n">
        <v>354.7505</v>
      </c>
      <c r="Z1063" s="0" t="n">
        <v>865.9948</v>
      </c>
      <c r="AA1063" s="0" t="n">
        <v>-53.3027</v>
      </c>
      <c r="AB1063" s="0" t="n">
        <v>48.6932</v>
      </c>
      <c r="AC1063" s="0" t="n">
        <v>11.333</v>
      </c>
      <c r="AD1063" s="0" t="n">
        <v>11.3207</v>
      </c>
      <c r="AE1063" s="0" t="n">
        <v>12.8564</v>
      </c>
      <c r="AF1063" s="0" t="n">
        <v>0.0022</v>
      </c>
      <c r="AG1063" s="0" t="n">
        <v>0.0612</v>
      </c>
      <c r="AH1063" s="0" t="n">
        <v>0</v>
      </c>
    </row>
    <row r="1064" customFormat="false" ht="12.8" hidden="false" customHeight="false" outlineLevel="0" collapsed="false">
      <c r="A1064" s="0" t="n">
        <v>23</v>
      </c>
      <c r="B1064" s="0" t="n">
        <v>6</v>
      </c>
      <c r="C1064" s="0" t="n">
        <v>58.4201</v>
      </c>
      <c r="D1064" s="0" t="n">
        <v>38.8361</v>
      </c>
      <c r="E1064" s="0" t="n">
        <v>0</v>
      </c>
      <c r="F1064" s="0" t="n">
        <v>0</v>
      </c>
      <c r="G1064" s="0" t="n">
        <v>0</v>
      </c>
      <c r="H1064" s="0" t="n">
        <v>0</v>
      </c>
      <c r="I1064" s="0" t="n">
        <v>0</v>
      </c>
      <c r="J1064" s="0" t="n">
        <v>0</v>
      </c>
      <c r="K1064" s="0" t="n">
        <v>0</v>
      </c>
      <c r="L1064" s="0" t="n">
        <v>0.0006</v>
      </c>
      <c r="M1064" s="0" t="n">
        <v>0</v>
      </c>
      <c r="N1064" s="0" t="n">
        <v>-0.0175</v>
      </c>
      <c r="O1064" s="0" t="n">
        <v>2.3884</v>
      </c>
      <c r="P1064" s="0" t="n">
        <v>0.01</v>
      </c>
      <c r="Q1064" s="0" t="n">
        <v>0</v>
      </c>
      <c r="R1064" s="0" t="n">
        <v>0.0555</v>
      </c>
      <c r="S1064" s="0" t="n">
        <v>1</v>
      </c>
      <c r="T1064" s="0" t="n">
        <v>76.8012</v>
      </c>
      <c r="U1064" s="0" t="n">
        <v>0</v>
      </c>
      <c r="V1064" s="0" t="n">
        <v>-87.2062</v>
      </c>
      <c r="W1064" s="0" t="n">
        <v>10.2092</v>
      </c>
      <c r="X1064" s="0" t="n">
        <v>308.5573</v>
      </c>
      <c r="Y1064" s="0" t="n">
        <v>351.8698</v>
      </c>
      <c r="Z1064" s="0" t="n">
        <v>865.5028</v>
      </c>
      <c r="AA1064" s="0" t="n">
        <v>-52.9215</v>
      </c>
      <c r="AB1064" s="0" t="n">
        <v>48.6932</v>
      </c>
      <c r="AC1064" s="0" t="n">
        <v>10.67</v>
      </c>
      <c r="AD1064" s="0" t="n">
        <v>10.6608</v>
      </c>
      <c r="AE1064" s="0" t="n">
        <v>12.5645</v>
      </c>
      <c r="AF1064" s="0" t="n">
        <v>0.0022</v>
      </c>
      <c r="AG1064" s="0" t="n">
        <v>0.0612</v>
      </c>
      <c r="AH1064" s="0" t="n">
        <v>0</v>
      </c>
    </row>
    <row r="1065" customFormat="false" ht="12.8" hidden="false" customHeight="false" outlineLevel="0" collapsed="false">
      <c r="A1065" s="0" t="n">
        <v>23</v>
      </c>
      <c r="B1065" s="0" t="n">
        <v>7</v>
      </c>
      <c r="C1065" s="0" t="n">
        <v>58.4196</v>
      </c>
      <c r="D1065" s="0" t="n">
        <v>38.8356</v>
      </c>
      <c r="E1065" s="0" t="n">
        <v>0</v>
      </c>
      <c r="F1065" s="0" t="n">
        <v>0</v>
      </c>
      <c r="G1065" s="0" t="n">
        <v>0</v>
      </c>
      <c r="H1065" s="0" t="n">
        <v>0</v>
      </c>
      <c r="I1065" s="0" t="n">
        <v>0</v>
      </c>
      <c r="J1065" s="0" t="n">
        <v>0</v>
      </c>
      <c r="K1065" s="0" t="n">
        <v>0</v>
      </c>
      <c r="L1065" s="0" t="n">
        <v>0.0006</v>
      </c>
      <c r="M1065" s="0" t="n">
        <v>0</v>
      </c>
      <c r="N1065" s="0" t="n">
        <v>-0.0175</v>
      </c>
      <c r="O1065" s="0" t="n">
        <v>2.3884</v>
      </c>
      <c r="P1065" s="0" t="n">
        <v>0.01</v>
      </c>
      <c r="Q1065" s="0" t="n">
        <v>0</v>
      </c>
      <c r="R1065" s="0" t="n">
        <v>0.0555</v>
      </c>
      <c r="S1065" s="0" t="n">
        <v>1</v>
      </c>
      <c r="T1065" s="0" t="n">
        <v>76.762</v>
      </c>
      <c r="U1065" s="0" t="n">
        <v>0</v>
      </c>
      <c r="V1065" s="0" t="n">
        <v>-87.0673</v>
      </c>
      <c r="W1065" s="0" t="n">
        <v>10.1541</v>
      </c>
      <c r="X1065" s="0" t="n">
        <v>307.0998</v>
      </c>
      <c r="Y1065" s="0" t="n">
        <v>350.4427</v>
      </c>
      <c r="Z1065" s="0" t="n">
        <v>842.1737</v>
      </c>
      <c r="AA1065" s="0" t="n">
        <v>-52.9708</v>
      </c>
      <c r="AB1065" s="0" t="n">
        <v>48.6932</v>
      </c>
      <c r="AC1065" s="0" t="n">
        <v>10.39</v>
      </c>
      <c r="AD1065" s="0" t="n">
        <v>10.3806</v>
      </c>
      <c r="AE1065" s="0" t="n">
        <v>12.3081</v>
      </c>
      <c r="AF1065" s="0" t="n">
        <v>0.0022</v>
      </c>
      <c r="AG1065" s="0" t="n">
        <v>0.0612</v>
      </c>
      <c r="AH1065" s="0" t="n">
        <v>0</v>
      </c>
    </row>
    <row r="1066" customFormat="false" ht="12.8" hidden="false" customHeight="false" outlineLevel="0" collapsed="false">
      <c r="A1066" s="0" t="n">
        <v>23</v>
      </c>
      <c r="B1066" s="0" t="n">
        <v>8</v>
      </c>
      <c r="C1066" s="0" t="n">
        <v>58.419</v>
      </c>
      <c r="D1066" s="0" t="n">
        <v>38.835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0</v>
      </c>
      <c r="L1066" s="0" t="n">
        <v>0.0006</v>
      </c>
      <c r="M1066" s="0" t="n">
        <v>0</v>
      </c>
      <c r="N1066" s="0" t="n">
        <v>-0.0175</v>
      </c>
      <c r="O1066" s="0" t="n">
        <v>2.3884</v>
      </c>
      <c r="P1066" s="0" t="n">
        <v>0.01</v>
      </c>
      <c r="Q1066" s="0" t="n">
        <v>0</v>
      </c>
      <c r="R1066" s="0" t="n">
        <v>0.0555</v>
      </c>
      <c r="S1066" s="0" t="n">
        <v>1</v>
      </c>
      <c r="T1066" s="0" t="n">
        <v>77.0004</v>
      </c>
      <c r="U1066" s="0" t="n">
        <v>0</v>
      </c>
      <c r="V1066" s="0" t="n">
        <v>-86.9772</v>
      </c>
      <c r="W1066" s="0" t="n">
        <v>9.9025</v>
      </c>
      <c r="X1066" s="0" t="n">
        <v>306.0383</v>
      </c>
      <c r="Y1066" s="0" t="n">
        <v>349.374</v>
      </c>
      <c r="Z1066" s="0" t="n">
        <v>835.4189</v>
      </c>
      <c r="AA1066" s="0" t="n">
        <v>-53.0472</v>
      </c>
      <c r="AB1066" s="0" t="n">
        <v>48.6932</v>
      </c>
      <c r="AC1066" s="0" t="n">
        <v>10.188</v>
      </c>
      <c r="AD1066" s="0" t="n">
        <v>10.1784</v>
      </c>
      <c r="AE1066" s="0" t="n">
        <v>12.086</v>
      </c>
      <c r="AF1066" s="0" t="n">
        <v>0.0022</v>
      </c>
      <c r="AG1066" s="0" t="n">
        <v>0.0612</v>
      </c>
      <c r="AH1066" s="0" t="n">
        <v>0</v>
      </c>
    </row>
    <row r="1067" customFormat="false" ht="12.8" hidden="false" customHeight="false" outlineLevel="0" collapsed="false">
      <c r="A1067" s="0" t="n">
        <v>23</v>
      </c>
      <c r="B1067" s="0" t="n">
        <v>9</v>
      </c>
      <c r="C1067" s="0" t="n">
        <v>58.4184</v>
      </c>
      <c r="D1067" s="0" t="n">
        <v>38.8344</v>
      </c>
      <c r="E1067" s="0" t="n">
        <v>0</v>
      </c>
      <c r="F1067" s="0" t="n">
        <v>0</v>
      </c>
      <c r="G1067" s="0" t="n">
        <v>0</v>
      </c>
      <c r="H1067" s="0" t="n">
        <v>0</v>
      </c>
      <c r="I1067" s="0" t="n">
        <v>0</v>
      </c>
      <c r="J1067" s="0" t="n">
        <v>0</v>
      </c>
      <c r="K1067" s="0" t="n">
        <v>0</v>
      </c>
      <c r="L1067" s="0" t="n">
        <v>0.0006</v>
      </c>
      <c r="M1067" s="0" t="n">
        <v>0</v>
      </c>
      <c r="N1067" s="0" t="n">
        <v>-0.0175</v>
      </c>
      <c r="O1067" s="0" t="n">
        <v>2.3884</v>
      </c>
      <c r="P1067" s="0" t="n">
        <v>0.01</v>
      </c>
      <c r="Q1067" s="0" t="n">
        <v>0</v>
      </c>
      <c r="R1067" s="0" t="n">
        <v>0.0555</v>
      </c>
      <c r="S1067" s="0" t="n">
        <v>1</v>
      </c>
      <c r="T1067" s="0" t="n">
        <v>77.5325</v>
      </c>
      <c r="U1067" s="0" t="n">
        <v>0</v>
      </c>
      <c r="V1067" s="0" t="n">
        <v>-86.9341</v>
      </c>
      <c r="W1067" s="0" t="n">
        <v>9.4495</v>
      </c>
      <c r="X1067" s="0" t="n">
        <v>305.3712</v>
      </c>
      <c r="Y1067" s="0" t="n">
        <v>348.69</v>
      </c>
      <c r="Z1067" s="0" t="n">
        <v>829.5837</v>
      </c>
      <c r="AA1067" s="0" t="n">
        <v>-53.121</v>
      </c>
      <c r="AB1067" s="0" t="n">
        <v>48.6932</v>
      </c>
      <c r="AC1067" s="0" t="n">
        <v>10.065</v>
      </c>
      <c r="AD1067" s="0" t="n">
        <v>10.0538</v>
      </c>
      <c r="AE1067" s="0" t="n">
        <v>11.9002</v>
      </c>
      <c r="AF1067" s="0" t="n">
        <v>0.0022</v>
      </c>
      <c r="AG1067" s="0" t="n">
        <v>0.0611</v>
      </c>
      <c r="AH1067" s="0" t="n">
        <v>0</v>
      </c>
    </row>
    <row r="1068" customFormat="false" ht="12.8" hidden="false" customHeight="false" outlineLevel="0" collapsed="false">
      <c r="A1068" s="0" t="n">
        <v>23</v>
      </c>
      <c r="B1068" s="0" t="n">
        <v>10</v>
      </c>
      <c r="C1068" s="0" t="n">
        <v>58.4179</v>
      </c>
      <c r="D1068" s="0" t="n">
        <v>38.8339</v>
      </c>
      <c r="E1068" s="0" t="n">
        <v>0</v>
      </c>
      <c r="F1068" s="0" t="n">
        <v>0</v>
      </c>
      <c r="G1068" s="0" t="n">
        <v>0</v>
      </c>
      <c r="H1068" s="0" t="n">
        <v>0</v>
      </c>
      <c r="I1068" s="0" t="n">
        <v>0</v>
      </c>
      <c r="J1068" s="0" t="n">
        <v>0</v>
      </c>
      <c r="K1068" s="0" t="n">
        <v>0</v>
      </c>
      <c r="L1068" s="0" t="n">
        <v>0.0006</v>
      </c>
      <c r="M1068" s="0" t="n">
        <v>0</v>
      </c>
      <c r="N1068" s="0" t="n">
        <v>-0.0175</v>
      </c>
      <c r="O1068" s="0" t="n">
        <v>2.3884</v>
      </c>
      <c r="P1068" s="0" t="n">
        <v>0.01</v>
      </c>
      <c r="Q1068" s="0" t="n">
        <v>0</v>
      </c>
      <c r="R1068" s="0" t="n">
        <v>0.0555</v>
      </c>
      <c r="S1068" s="0" t="n">
        <v>1</v>
      </c>
      <c r="T1068" s="0" t="n">
        <v>77.3956</v>
      </c>
      <c r="U1068" s="0" t="n">
        <v>0</v>
      </c>
      <c r="V1068" s="0" t="n">
        <v>-86.9768</v>
      </c>
      <c r="W1068" s="0" t="n">
        <v>9.4167</v>
      </c>
      <c r="X1068" s="0" t="n">
        <v>304.2925</v>
      </c>
      <c r="Y1068" s="0" t="n">
        <v>347.5996</v>
      </c>
      <c r="Z1068" s="0" t="n">
        <v>830.0346</v>
      </c>
      <c r="AA1068" s="0" t="n">
        <v>-53.3373</v>
      </c>
      <c r="AB1068" s="0" t="n">
        <v>48.6932</v>
      </c>
      <c r="AC1068" s="0" t="n">
        <v>9.885</v>
      </c>
      <c r="AD1068" s="0" t="n">
        <v>9.875</v>
      </c>
      <c r="AE1068" s="0" t="n">
        <v>11.7235</v>
      </c>
      <c r="AF1068" s="0" t="n">
        <v>0.0022</v>
      </c>
      <c r="AG1068" s="0" t="n">
        <v>0.0611</v>
      </c>
      <c r="AH1068" s="0" t="n">
        <v>0</v>
      </c>
    </row>
    <row r="1069" customFormat="false" ht="12.8" hidden="false" customHeight="false" outlineLevel="0" collapsed="false">
      <c r="A1069" s="0" t="n">
        <v>23</v>
      </c>
      <c r="B1069" s="0" t="n">
        <v>11</v>
      </c>
      <c r="C1069" s="0" t="n">
        <v>58.4173</v>
      </c>
      <c r="D1069" s="0" t="n">
        <v>38.8333</v>
      </c>
      <c r="E1069" s="0" t="n">
        <v>0</v>
      </c>
      <c r="F1069" s="0" t="n">
        <v>0</v>
      </c>
      <c r="G1069" s="0" t="n">
        <v>0</v>
      </c>
      <c r="H1069" s="0" t="n">
        <v>0</v>
      </c>
      <c r="I1069" s="0" t="n">
        <v>0</v>
      </c>
      <c r="J1069" s="0" t="n">
        <v>0</v>
      </c>
      <c r="K1069" s="0" t="n">
        <v>0</v>
      </c>
      <c r="L1069" s="0" t="n">
        <v>0.0006</v>
      </c>
      <c r="M1069" s="0" t="n">
        <v>0</v>
      </c>
      <c r="N1069" s="0" t="n">
        <v>-0.0175</v>
      </c>
      <c r="O1069" s="0" t="n">
        <v>2.3884</v>
      </c>
      <c r="P1069" s="0" t="n">
        <v>0.01</v>
      </c>
      <c r="Q1069" s="0" t="n">
        <v>0</v>
      </c>
      <c r="R1069" s="0" t="n">
        <v>0.0555</v>
      </c>
      <c r="S1069" s="0" t="n">
        <v>1</v>
      </c>
      <c r="T1069" s="0" t="n">
        <v>79.0404</v>
      </c>
      <c r="U1069" s="0" t="n">
        <v>0</v>
      </c>
      <c r="V1069" s="0" t="n">
        <v>-86.9102</v>
      </c>
      <c r="W1069" s="0" t="n">
        <v>7.6671</v>
      </c>
      <c r="X1069" s="0" t="n">
        <v>305.519</v>
      </c>
      <c r="Y1069" s="0" t="n">
        <v>348.7891</v>
      </c>
      <c r="Z1069" s="0" t="n">
        <v>812.8251</v>
      </c>
      <c r="AA1069" s="0" t="n">
        <v>-53.1236</v>
      </c>
      <c r="AB1069" s="0" t="n">
        <v>48.6932</v>
      </c>
      <c r="AC1069" s="0" t="n">
        <v>10.083</v>
      </c>
      <c r="AD1069" s="0" t="n">
        <v>10.0746</v>
      </c>
      <c r="AE1069" s="0" t="n">
        <v>11.6385</v>
      </c>
      <c r="AF1069" s="0" t="n">
        <v>0.0022</v>
      </c>
      <c r="AG1069" s="0" t="n">
        <v>0.0611</v>
      </c>
      <c r="AH1069" s="0" t="n">
        <v>0</v>
      </c>
    </row>
    <row r="1070" customFormat="false" ht="12.8" hidden="false" customHeight="false" outlineLevel="0" collapsed="false">
      <c r="A1070" s="0" t="n">
        <v>23</v>
      </c>
      <c r="B1070" s="0" t="n">
        <v>12</v>
      </c>
      <c r="C1070" s="0" t="n">
        <v>58.4167</v>
      </c>
      <c r="D1070" s="0" t="n">
        <v>38.8327</v>
      </c>
      <c r="E1070" s="0" t="n">
        <v>0</v>
      </c>
      <c r="F1070" s="0" t="n">
        <v>0</v>
      </c>
      <c r="G1070" s="0" t="n">
        <v>0</v>
      </c>
      <c r="H1070" s="0" t="n">
        <v>0</v>
      </c>
      <c r="I1070" s="0" t="n">
        <v>0</v>
      </c>
      <c r="J1070" s="0" t="n">
        <v>0</v>
      </c>
      <c r="K1070" s="0" t="n">
        <v>0</v>
      </c>
      <c r="L1070" s="0" t="n">
        <v>0.0006</v>
      </c>
      <c r="M1070" s="0" t="n">
        <v>0</v>
      </c>
      <c r="N1070" s="0" t="n">
        <v>-0.0175</v>
      </c>
      <c r="O1070" s="0" t="n">
        <v>2.3884</v>
      </c>
      <c r="P1070" s="0" t="n">
        <v>0.01</v>
      </c>
      <c r="Q1070" s="0" t="n">
        <v>0</v>
      </c>
      <c r="R1070" s="0" t="n">
        <v>0.0555</v>
      </c>
      <c r="S1070" s="0" t="n">
        <v>1</v>
      </c>
      <c r="T1070" s="0" t="n">
        <v>79.8247</v>
      </c>
      <c r="U1070" s="0" t="n">
        <v>0</v>
      </c>
      <c r="V1070" s="0" t="n">
        <v>-86.997</v>
      </c>
      <c r="W1070" s="0" t="n">
        <v>6.8932</v>
      </c>
      <c r="X1070" s="0" t="n">
        <v>305.8859</v>
      </c>
      <c r="Y1070" s="0" t="n">
        <v>349.1346</v>
      </c>
      <c r="Z1070" s="0" t="n">
        <v>819.8355</v>
      </c>
      <c r="AA1070" s="0" t="n">
        <v>-53.1768</v>
      </c>
      <c r="AB1070" s="0" t="n">
        <v>48.6932</v>
      </c>
      <c r="AC1070" s="0" t="n">
        <v>10.164</v>
      </c>
      <c r="AD1070" s="0" t="n">
        <v>10.156</v>
      </c>
      <c r="AE1070" s="0" t="n">
        <v>11.582</v>
      </c>
      <c r="AF1070" s="0" t="n">
        <v>0.0022</v>
      </c>
      <c r="AG1070" s="0" t="n">
        <v>0.0611</v>
      </c>
      <c r="AH1070" s="0" t="n">
        <v>0</v>
      </c>
    </row>
    <row r="1071" customFormat="false" ht="12.8" hidden="false" customHeight="false" outlineLevel="0" collapsed="false">
      <c r="A1071" s="0" t="n">
        <v>23</v>
      </c>
      <c r="B1071" s="0" t="n">
        <v>13</v>
      </c>
      <c r="C1071" s="0" t="n">
        <v>58.4162</v>
      </c>
      <c r="D1071" s="0" t="n">
        <v>38.8322</v>
      </c>
      <c r="E1071" s="0" t="n">
        <v>0</v>
      </c>
      <c r="F1071" s="0" t="n">
        <v>0</v>
      </c>
      <c r="G1071" s="0" t="n">
        <v>0</v>
      </c>
      <c r="H1071" s="0" t="n">
        <v>0</v>
      </c>
      <c r="I1071" s="0" t="n">
        <v>0</v>
      </c>
      <c r="J1071" s="0" t="n">
        <v>0</v>
      </c>
      <c r="K1071" s="0" t="n">
        <v>0</v>
      </c>
      <c r="L1071" s="0" t="n">
        <v>0.0006</v>
      </c>
      <c r="M1071" s="0" t="n">
        <v>0</v>
      </c>
      <c r="N1071" s="0" t="n">
        <v>-0.0175</v>
      </c>
      <c r="O1071" s="0" t="n">
        <v>2.3884</v>
      </c>
      <c r="P1071" s="0" t="n">
        <v>0.01</v>
      </c>
      <c r="Q1071" s="0" t="n">
        <v>0</v>
      </c>
      <c r="R1071" s="0" t="n">
        <v>0.0555</v>
      </c>
      <c r="S1071" s="0" t="n">
        <v>1</v>
      </c>
      <c r="T1071" s="0" t="n">
        <v>80.7863</v>
      </c>
      <c r="U1071" s="0" t="n">
        <v>0</v>
      </c>
      <c r="V1071" s="0" t="n">
        <v>-86.6019</v>
      </c>
      <c r="W1071" s="0" t="n">
        <v>6.0721</v>
      </c>
      <c r="X1071" s="0" t="n">
        <v>307.0434</v>
      </c>
      <c r="Y1071" s="0" t="n">
        <v>350.2693</v>
      </c>
      <c r="Z1071" s="0" t="n">
        <v>819.2109</v>
      </c>
      <c r="AA1071" s="0" t="n">
        <v>-52.6309</v>
      </c>
      <c r="AB1071" s="0" t="n">
        <v>48.6932</v>
      </c>
      <c r="AC1071" s="0" t="n">
        <v>10.284</v>
      </c>
      <c r="AD1071" s="0" t="n">
        <v>10.2761</v>
      </c>
      <c r="AE1071" s="0" t="n">
        <v>11.5546</v>
      </c>
      <c r="AF1071" s="0" t="n">
        <v>0.0022</v>
      </c>
      <c r="AG1071" s="0" t="n">
        <v>0.0611</v>
      </c>
      <c r="AH1071" s="0" t="n">
        <v>0</v>
      </c>
    </row>
    <row r="1072" customFormat="false" ht="12.8" hidden="false" customHeight="false" outlineLevel="0" collapsed="false">
      <c r="A1072" s="0" t="n">
        <v>23</v>
      </c>
      <c r="B1072" s="0" t="n">
        <v>14</v>
      </c>
      <c r="C1072" s="0" t="n">
        <v>58.4156</v>
      </c>
      <c r="D1072" s="0" t="n">
        <v>38.8316</v>
      </c>
      <c r="E1072" s="0" t="n">
        <v>0</v>
      </c>
      <c r="F1072" s="0" t="n">
        <v>0</v>
      </c>
      <c r="G1072" s="0" t="n">
        <v>0</v>
      </c>
      <c r="H1072" s="0" t="n">
        <v>0</v>
      </c>
      <c r="I1072" s="0" t="n">
        <v>0</v>
      </c>
      <c r="J1072" s="0" t="n">
        <v>1.6159</v>
      </c>
      <c r="K1072" s="0" t="n">
        <v>0</v>
      </c>
      <c r="L1072" s="0" t="n">
        <v>0.0006</v>
      </c>
      <c r="M1072" s="0" t="n">
        <v>0</v>
      </c>
      <c r="N1072" s="0" t="n">
        <v>-0.0175</v>
      </c>
      <c r="O1072" s="0" t="n">
        <v>2.3842</v>
      </c>
      <c r="P1072" s="0" t="n">
        <v>0.01</v>
      </c>
      <c r="Q1072" s="0" t="n">
        <v>0</v>
      </c>
      <c r="R1072" s="0" t="n">
        <v>0.0555</v>
      </c>
      <c r="S1072" s="0" t="n">
        <v>1</v>
      </c>
      <c r="T1072" s="0" t="n">
        <v>186.237</v>
      </c>
      <c r="U1072" s="0" t="n">
        <v>0</v>
      </c>
      <c r="V1072" s="0" t="n">
        <v>-192.2539</v>
      </c>
      <c r="W1072" s="0" t="n">
        <v>6.1534</v>
      </c>
      <c r="X1072" s="0" t="n">
        <v>182.4879</v>
      </c>
      <c r="Y1072" s="0" t="n">
        <v>366.3123</v>
      </c>
      <c r="Z1072" s="0" t="n">
        <v>1019.4431</v>
      </c>
      <c r="AA1072" s="0" t="n">
        <v>15.147</v>
      </c>
      <c r="AB1072" s="0" t="n">
        <v>48.6932</v>
      </c>
      <c r="AC1072" s="0" t="n">
        <v>10.246</v>
      </c>
      <c r="AD1072" s="0" t="n">
        <v>10.2312</v>
      </c>
      <c r="AE1072" s="0" t="n">
        <v>11.5103</v>
      </c>
      <c r="AF1072" s="0" t="n">
        <v>0.0022</v>
      </c>
      <c r="AG1072" s="0" t="n">
        <v>0.0611</v>
      </c>
      <c r="AH1072" s="0" t="n">
        <v>20.9215</v>
      </c>
    </row>
    <row r="1073" customFormat="false" ht="12.8" hidden="false" customHeight="false" outlineLevel="0" collapsed="false">
      <c r="A1073" s="0" t="n">
        <v>23</v>
      </c>
      <c r="B1073" s="0" t="n">
        <v>15</v>
      </c>
      <c r="C1073" s="0" t="n">
        <v>58.415</v>
      </c>
      <c r="D1073" s="0" t="n">
        <v>38.831</v>
      </c>
      <c r="E1073" s="0" t="n">
        <v>0</v>
      </c>
      <c r="F1073" s="0" t="n">
        <v>0</v>
      </c>
      <c r="G1073" s="0" t="n">
        <v>0</v>
      </c>
      <c r="H1073" s="0" t="n">
        <v>0</v>
      </c>
      <c r="I1073" s="0" t="n">
        <v>0</v>
      </c>
      <c r="J1073" s="0" t="n">
        <v>2.1052</v>
      </c>
      <c r="K1073" s="0" t="n">
        <v>0</v>
      </c>
      <c r="L1073" s="0" t="n">
        <v>0.0006</v>
      </c>
      <c r="M1073" s="0" t="n">
        <v>0</v>
      </c>
      <c r="N1073" s="0" t="n">
        <v>-0.0176</v>
      </c>
      <c r="O1073" s="0" t="n">
        <v>2.3841</v>
      </c>
      <c r="P1073" s="0" t="n">
        <v>0.01</v>
      </c>
      <c r="Q1073" s="0" t="n">
        <v>0</v>
      </c>
      <c r="R1073" s="0" t="n">
        <v>0.0555</v>
      </c>
      <c r="S1073" s="0" t="n">
        <v>1</v>
      </c>
      <c r="T1073" s="0" t="n">
        <v>909.5773</v>
      </c>
      <c r="U1073" s="0" t="n">
        <v>0</v>
      </c>
      <c r="V1073" s="0" t="n">
        <v>-916.3668</v>
      </c>
      <c r="W1073" s="0" t="n">
        <v>6.9163</v>
      </c>
      <c r="X1073" s="0" t="n">
        <v>-670.6104</v>
      </c>
      <c r="Y1073" s="0" t="n">
        <v>431.681</v>
      </c>
      <c r="Z1073" s="0" t="n">
        <v>1923.554</v>
      </c>
      <c r="AA1073" s="0" t="n">
        <v>63.7326</v>
      </c>
      <c r="AB1073" s="0" t="n">
        <v>48.6932</v>
      </c>
      <c r="AC1073" s="0" t="n">
        <v>10.113</v>
      </c>
      <c r="AD1073" s="0" t="n">
        <v>10.0228</v>
      </c>
      <c r="AE1073" s="0" t="n">
        <v>11.4218</v>
      </c>
      <c r="AF1073" s="0" t="n">
        <v>0.0022</v>
      </c>
      <c r="AG1073" s="0" t="n">
        <v>0.0611</v>
      </c>
      <c r="AH1073" s="0" t="n">
        <v>20.9215</v>
      </c>
    </row>
    <row r="1074" customFormat="false" ht="12.8" hidden="false" customHeight="false" outlineLevel="0" collapsed="false">
      <c r="A1074" s="0" t="n">
        <v>23</v>
      </c>
      <c r="B1074" s="0" t="n">
        <v>16</v>
      </c>
      <c r="C1074" s="0" t="n">
        <v>58.4145</v>
      </c>
      <c r="D1074" s="0" t="n">
        <v>38.8305</v>
      </c>
      <c r="E1074" s="0" t="n">
        <v>0</v>
      </c>
      <c r="F1074" s="0" t="n">
        <v>0</v>
      </c>
      <c r="G1074" s="0" t="n">
        <v>0</v>
      </c>
      <c r="H1074" s="0" t="n">
        <v>0</v>
      </c>
      <c r="I1074" s="0" t="n">
        <v>0</v>
      </c>
      <c r="J1074" s="0" t="n">
        <v>3.0246</v>
      </c>
      <c r="K1074" s="0" t="n">
        <v>0</v>
      </c>
      <c r="L1074" s="0" t="n">
        <v>0.0006</v>
      </c>
      <c r="M1074" s="0" t="n">
        <v>0</v>
      </c>
      <c r="N1074" s="0" t="n">
        <v>-0.0176</v>
      </c>
      <c r="O1074" s="0" t="n">
        <v>2.3839</v>
      </c>
      <c r="P1074" s="0" t="n">
        <v>0.01</v>
      </c>
      <c r="Q1074" s="0" t="n">
        <v>0</v>
      </c>
      <c r="R1074" s="0" t="n">
        <v>0.0555</v>
      </c>
      <c r="S1074" s="0" t="n">
        <v>1</v>
      </c>
      <c r="T1074" s="0" t="n">
        <v>1992.6831</v>
      </c>
      <c r="U1074" s="0" t="n">
        <v>0</v>
      </c>
      <c r="V1074" s="0" t="n">
        <v>-1996.3262</v>
      </c>
      <c r="W1074" s="0" t="n">
        <v>3.7002</v>
      </c>
      <c r="X1074" s="0" t="n">
        <v>-1937.6674</v>
      </c>
      <c r="Y1074" s="0" t="n">
        <v>524.9789</v>
      </c>
      <c r="Z1074" s="0" t="n">
        <v>3178.9993</v>
      </c>
      <c r="AA1074" s="0" t="n">
        <v>128.037</v>
      </c>
      <c r="AB1074" s="0" t="n">
        <v>48.6932</v>
      </c>
      <c r="AC1074" s="0" t="n">
        <v>10.951</v>
      </c>
      <c r="AD1074" s="0" t="n">
        <v>10.6261</v>
      </c>
      <c r="AE1074" s="0" t="n">
        <v>11.4918</v>
      </c>
      <c r="AF1074" s="0" t="n">
        <v>0.0022</v>
      </c>
      <c r="AG1074" s="0" t="n">
        <v>0.0611</v>
      </c>
      <c r="AH1074" s="0" t="n">
        <v>21.3145</v>
      </c>
    </row>
    <row r="1075" customFormat="false" ht="12.8" hidden="false" customHeight="false" outlineLevel="0" collapsed="false">
      <c r="A1075" s="0" t="n">
        <v>23</v>
      </c>
      <c r="B1075" s="0" t="n">
        <v>17</v>
      </c>
      <c r="C1075" s="0" t="n">
        <v>58.4139</v>
      </c>
      <c r="D1075" s="0" t="n">
        <v>38.8299</v>
      </c>
      <c r="E1075" s="0" t="n">
        <v>0</v>
      </c>
      <c r="F1075" s="0" t="n">
        <v>0</v>
      </c>
      <c r="G1075" s="0" t="n">
        <v>0</v>
      </c>
      <c r="H1075" s="0" t="n">
        <v>0</v>
      </c>
      <c r="I1075" s="0" t="n">
        <v>0</v>
      </c>
      <c r="J1075" s="0" t="n">
        <v>4.0596</v>
      </c>
      <c r="K1075" s="0" t="n">
        <v>0</v>
      </c>
      <c r="L1075" s="0" t="n">
        <v>0.0006</v>
      </c>
      <c r="M1075" s="0" t="n">
        <v>0</v>
      </c>
      <c r="N1075" s="0" t="n">
        <v>-0.0176</v>
      </c>
      <c r="O1075" s="0" t="n">
        <v>2.3837</v>
      </c>
      <c r="P1075" s="0" t="n">
        <v>0.01</v>
      </c>
      <c r="Q1075" s="0" t="n">
        <v>0</v>
      </c>
      <c r="R1075" s="0" t="n">
        <v>0.0555</v>
      </c>
      <c r="S1075" s="0" t="n">
        <v>0.9999</v>
      </c>
      <c r="T1075" s="0" t="n">
        <v>3250.9888</v>
      </c>
      <c r="U1075" s="0" t="n">
        <v>0</v>
      </c>
      <c r="V1075" s="0" t="n">
        <v>-3251.261</v>
      </c>
      <c r="W1075" s="0" t="n">
        <v>0.3357</v>
      </c>
      <c r="X1075" s="0" t="n">
        <v>-3409.4453</v>
      </c>
      <c r="Y1075" s="0" t="n">
        <v>631.7335</v>
      </c>
      <c r="Z1075" s="0" t="n">
        <v>4617.2686</v>
      </c>
      <c r="AA1075" s="0" t="n">
        <v>199.2179</v>
      </c>
      <c r="AB1075" s="0" t="n">
        <v>48.6932</v>
      </c>
      <c r="AC1075" s="0" t="n">
        <v>12.195</v>
      </c>
      <c r="AD1075" s="0" t="n">
        <v>11.4196</v>
      </c>
      <c r="AE1075" s="0" t="n">
        <v>11.6985</v>
      </c>
      <c r="AF1075" s="0" t="n">
        <v>0.0022</v>
      </c>
      <c r="AG1075" s="0" t="n">
        <v>0.0611</v>
      </c>
      <c r="AH1075" s="0" t="n">
        <v>21.0278</v>
      </c>
    </row>
    <row r="1076" customFormat="false" ht="12.8" hidden="false" customHeight="false" outlineLevel="0" collapsed="false">
      <c r="A1076" s="0" t="n">
        <v>23</v>
      </c>
      <c r="B1076" s="0" t="n">
        <v>18</v>
      </c>
      <c r="C1076" s="0" t="n">
        <v>58.4133</v>
      </c>
      <c r="D1076" s="0" t="n">
        <v>38.8293</v>
      </c>
      <c r="E1076" s="0" t="n">
        <v>0</v>
      </c>
      <c r="F1076" s="0" t="n">
        <v>0</v>
      </c>
      <c r="G1076" s="0" t="n">
        <v>0</v>
      </c>
      <c r="H1076" s="0" t="n">
        <v>0</v>
      </c>
      <c r="I1076" s="0" t="n">
        <v>0</v>
      </c>
      <c r="J1076" s="0" t="n">
        <v>5.0548</v>
      </c>
      <c r="K1076" s="0" t="n">
        <v>0</v>
      </c>
      <c r="L1076" s="0" t="n">
        <v>0.0006</v>
      </c>
      <c r="M1076" s="0" t="n">
        <v>0</v>
      </c>
      <c r="N1076" s="0" t="n">
        <v>-0.0176</v>
      </c>
      <c r="O1076" s="0" t="n">
        <v>2.3836</v>
      </c>
      <c r="P1076" s="0" t="n">
        <v>0.01</v>
      </c>
      <c r="Q1076" s="0" t="n">
        <v>0</v>
      </c>
      <c r="R1076" s="0" t="n">
        <v>0.0555</v>
      </c>
      <c r="S1076" s="0" t="n">
        <v>1</v>
      </c>
      <c r="T1076" s="0" t="n">
        <v>4271.9062</v>
      </c>
      <c r="U1076" s="0" t="n">
        <v>0</v>
      </c>
      <c r="V1076" s="0" t="n">
        <v>-4268.1138</v>
      </c>
      <c r="W1076" s="0" t="n">
        <v>-3.7737</v>
      </c>
      <c r="X1076" s="0" t="n">
        <v>-4599.3359</v>
      </c>
      <c r="Y1076" s="0" t="n">
        <v>739.3805</v>
      </c>
      <c r="Z1076" s="0" t="n">
        <v>5809.5376</v>
      </c>
      <c r="AA1076" s="0" t="n">
        <v>272.735</v>
      </c>
      <c r="AB1076" s="0" t="n">
        <v>48.6932</v>
      </c>
      <c r="AC1076" s="0" t="n">
        <v>13.605</v>
      </c>
      <c r="AD1076" s="0" t="n">
        <v>12.5101</v>
      </c>
      <c r="AE1076" s="0" t="n">
        <v>12.0588</v>
      </c>
      <c r="AF1076" s="0" t="n">
        <v>0.0022</v>
      </c>
      <c r="AG1076" s="0" t="n">
        <v>0.0611</v>
      </c>
      <c r="AH1076" s="0" t="n">
        <v>20.0167</v>
      </c>
    </row>
    <row r="1077" customFormat="false" ht="12.8" hidden="false" customHeight="false" outlineLevel="0" collapsed="false">
      <c r="A1077" s="0" t="n">
        <v>23</v>
      </c>
      <c r="B1077" s="0" t="n">
        <v>19</v>
      </c>
      <c r="C1077" s="0" t="n">
        <v>58.4128</v>
      </c>
      <c r="D1077" s="0" t="n">
        <v>38.8288</v>
      </c>
      <c r="E1077" s="0" t="n">
        <v>0</v>
      </c>
      <c r="F1077" s="0" t="n">
        <v>0</v>
      </c>
      <c r="G1077" s="0" t="n">
        <v>0</v>
      </c>
      <c r="H1077" s="0" t="n">
        <v>0</v>
      </c>
      <c r="I1077" s="0" t="n">
        <v>0</v>
      </c>
      <c r="J1077" s="0" t="n">
        <v>5.8508</v>
      </c>
      <c r="K1077" s="0" t="n">
        <v>0</v>
      </c>
      <c r="L1077" s="0" t="n">
        <v>0.0006</v>
      </c>
      <c r="M1077" s="0" t="n">
        <v>0</v>
      </c>
      <c r="N1077" s="0" t="n">
        <v>-0.0176</v>
      </c>
      <c r="O1077" s="0" t="n">
        <v>2.3834</v>
      </c>
      <c r="P1077" s="0" t="n">
        <v>0.01</v>
      </c>
      <c r="Q1077" s="0" t="n">
        <v>0</v>
      </c>
      <c r="R1077" s="0" t="n">
        <v>0.0555</v>
      </c>
      <c r="S1077" s="0" t="n">
        <v>1</v>
      </c>
      <c r="T1077" s="0" t="n">
        <v>5122.8721</v>
      </c>
      <c r="U1077" s="0" t="n">
        <v>0</v>
      </c>
      <c r="V1077" s="0" t="n">
        <v>-5115.5498</v>
      </c>
      <c r="W1077" s="0" t="n">
        <v>-7.3965</v>
      </c>
      <c r="X1077" s="0" t="n">
        <v>-5589.5469</v>
      </c>
      <c r="Y1077" s="0" t="n">
        <v>843.5712</v>
      </c>
      <c r="Z1077" s="0" t="n">
        <v>6846.4805</v>
      </c>
      <c r="AA1077" s="0" t="n">
        <v>345.0154</v>
      </c>
      <c r="AB1077" s="0" t="n">
        <v>48.6932</v>
      </c>
      <c r="AC1077" s="0" t="n">
        <v>14.663</v>
      </c>
      <c r="AD1077" s="0" t="n">
        <v>13.6495</v>
      </c>
      <c r="AE1077" s="0" t="n">
        <v>12.5293</v>
      </c>
      <c r="AF1077" s="0" t="n">
        <v>0.0022</v>
      </c>
      <c r="AG1077" s="0" t="n">
        <v>0.0611</v>
      </c>
      <c r="AH1077" s="0" t="n">
        <v>18.9653</v>
      </c>
    </row>
    <row r="1078" customFormat="false" ht="12.8" hidden="false" customHeight="false" outlineLevel="0" collapsed="false">
      <c r="A1078" s="0" t="n">
        <v>23</v>
      </c>
      <c r="B1078" s="0" t="n">
        <v>20</v>
      </c>
      <c r="C1078" s="0" t="n">
        <v>58.4122</v>
      </c>
      <c r="D1078" s="0" t="n">
        <v>38.8282</v>
      </c>
      <c r="E1078" s="0" t="n">
        <v>0</v>
      </c>
      <c r="F1078" s="0" t="n">
        <v>0</v>
      </c>
      <c r="G1078" s="0" t="n">
        <v>0</v>
      </c>
      <c r="H1078" s="0" t="n">
        <v>0</v>
      </c>
      <c r="I1078" s="0" t="n">
        <v>0</v>
      </c>
      <c r="J1078" s="0" t="n">
        <v>6.9749</v>
      </c>
      <c r="K1078" s="0" t="n">
        <v>0</v>
      </c>
      <c r="L1078" s="0" t="n">
        <v>0.0006</v>
      </c>
      <c r="M1078" s="0" t="n">
        <v>0</v>
      </c>
      <c r="N1078" s="0" t="n">
        <v>-0.0176</v>
      </c>
      <c r="O1078" s="0" t="n">
        <v>2.3832</v>
      </c>
      <c r="P1078" s="0" t="n">
        <v>0.01</v>
      </c>
      <c r="Q1078" s="0" t="n">
        <v>0</v>
      </c>
      <c r="R1078" s="0" t="n">
        <v>0.0555</v>
      </c>
      <c r="S1078" s="0" t="n">
        <v>1</v>
      </c>
      <c r="T1078" s="0" t="n">
        <v>5860.1133</v>
      </c>
      <c r="U1078" s="0" t="n">
        <v>0</v>
      </c>
      <c r="V1078" s="0" t="n">
        <v>-5848.1636</v>
      </c>
      <c r="W1078" s="0" t="n">
        <v>-11.9727</v>
      </c>
      <c r="X1078" s="0" t="n">
        <v>-6442.6802</v>
      </c>
      <c r="Y1078" s="0" t="n">
        <v>945.2513</v>
      </c>
      <c r="Z1078" s="0" t="n">
        <v>7736.7178</v>
      </c>
      <c r="AA1078" s="0" t="n">
        <v>414.8337</v>
      </c>
      <c r="AB1078" s="0" t="n">
        <v>48.6932</v>
      </c>
      <c r="AC1078" s="0" t="n">
        <v>16.054</v>
      </c>
      <c r="AD1078" s="0" t="n">
        <v>15.1042</v>
      </c>
      <c r="AE1078" s="0" t="n">
        <v>13.1467</v>
      </c>
      <c r="AF1078" s="0" t="n">
        <v>0.0022</v>
      </c>
      <c r="AG1078" s="0" t="n">
        <v>0.0611</v>
      </c>
      <c r="AH1078" s="0" t="n">
        <v>18.0604</v>
      </c>
    </row>
    <row r="1079" customFormat="false" ht="12.8" hidden="false" customHeight="false" outlineLevel="0" collapsed="false">
      <c r="A1079" s="0" t="n">
        <v>23</v>
      </c>
      <c r="B1079" s="0" t="n">
        <v>21</v>
      </c>
      <c r="C1079" s="0" t="n">
        <v>58.4116</v>
      </c>
      <c r="D1079" s="0" t="n">
        <v>38.8276</v>
      </c>
      <c r="E1079" s="0" t="n">
        <v>0</v>
      </c>
      <c r="F1079" s="0" t="n">
        <v>0</v>
      </c>
      <c r="G1079" s="0" t="n">
        <v>0</v>
      </c>
      <c r="H1079" s="0" t="n">
        <v>0</v>
      </c>
      <c r="I1079" s="0" t="n">
        <v>0</v>
      </c>
      <c r="J1079" s="0" t="n">
        <v>8.0723</v>
      </c>
      <c r="K1079" s="0" t="n">
        <v>0</v>
      </c>
      <c r="L1079" s="0" t="n">
        <v>0.0006</v>
      </c>
      <c r="M1079" s="0" t="n">
        <v>0</v>
      </c>
      <c r="N1079" s="0" t="n">
        <v>-0.0176</v>
      </c>
      <c r="O1079" s="0" t="n">
        <v>2.3831</v>
      </c>
      <c r="P1079" s="0" t="n">
        <v>0.01</v>
      </c>
      <c r="Q1079" s="0" t="n">
        <v>0</v>
      </c>
      <c r="R1079" s="0" t="n">
        <v>0.0555</v>
      </c>
      <c r="S1079" s="0" t="n">
        <v>1</v>
      </c>
      <c r="T1079" s="0" t="n">
        <v>6501.9858</v>
      </c>
      <c r="U1079" s="0" t="n">
        <v>0</v>
      </c>
      <c r="V1079" s="0" t="n">
        <v>-6482.5273</v>
      </c>
      <c r="W1079" s="0" t="n">
        <v>-19.5352</v>
      </c>
      <c r="X1079" s="0" t="n">
        <v>-7175.2075</v>
      </c>
      <c r="Y1079" s="0" t="n">
        <v>1040.0505</v>
      </c>
      <c r="Z1079" s="0" t="n">
        <v>8487.5889</v>
      </c>
      <c r="AA1079" s="0" t="n">
        <v>475.4156</v>
      </c>
      <c r="AB1079" s="0" t="n">
        <v>48.6932</v>
      </c>
      <c r="AC1079" s="0" t="n">
        <v>18.208</v>
      </c>
      <c r="AD1079" s="0" t="n">
        <v>17.3481</v>
      </c>
      <c r="AE1079" s="0" t="n">
        <v>14.0402</v>
      </c>
      <c r="AF1079" s="0" t="n">
        <v>0.0022</v>
      </c>
      <c r="AG1079" s="0" t="n">
        <v>0.0611</v>
      </c>
      <c r="AH1079" s="0" t="n">
        <v>17.4309</v>
      </c>
    </row>
    <row r="1080" customFormat="false" ht="12.8" hidden="false" customHeight="false" outlineLevel="0" collapsed="false">
      <c r="A1080" s="0" t="n">
        <v>23</v>
      </c>
      <c r="B1080" s="0" t="n">
        <v>22</v>
      </c>
      <c r="C1080" s="0" t="n">
        <v>58.4111</v>
      </c>
      <c r="D1080" s="0" t="n">
        <v>38.8271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10.0408</v>
      </c>
      <c r="K1080" s="0" t="n">
        <v>0</v>
      </c>
      <c r="L1080" s="0" t="n">
        <v>0.0006</v>
      </c>
      <c r="M1080" s="0" t="n">
        <v>0</v>
      </c>
      <c r="N1080" s="0" t="n">
        <v>-0.0176</v>
      </c>
      <c r="O1080" s="0" t="n">
        <v>2.3829</v>
      </c>
      <c r="P1080" s="0" t="n">
        <v>0.01</v>
      </c>
      <c r="Q1080" s="0" t="n">
        <v>0</v>
      </c>
      <c r="R1080" s="0" t="n">
        <v>0.0555</v>
      </c>
      <c r="S1080" s="0" t="n">
        <v>1</v>
      </c>
      <c r="T1080" s="0" t="n">
        <v>7066.8306</v>
      </c>
      <c r="U1080" s="0" t="n">
        <v>0</v>
      </c>
      <c r="V1080" s="0" t="n">
        <v>-7032.25</v>
      </c>
      <c r="W1080" s="0" t="n">
        <v>-34.2721</v>
      </c>
      <c r="X1080" s="0" t="n">
        <v>-7796.1582</v>
      </c>
      <c r="Y1080" s="0" t="n">
        <v>1134.5712</v>
      </c>
      <c r="Z1080" s="0" t="n">
        <v>9092.0469</v>
      </c>
      <c r="AA1080" s="0" t="n">
        <v>527.0316</v>
      </c>
      <c r="AB1080" s="0" t="n">
        <v>48.6932</v>
      </c>
      <c r="AC1080" s="0" t="n">
        <v>21.76</v>
      </c>
      <c r="AD1080" s="0" t="n">
        <v>21.4109</v>
      </c>
      <c r="AE1080" s="0" t="n">
        <v>15.5205</v>
      </c>
      <c r="AF1080" s="0" t="n">
        <v>0.0022</v>
      </c>
      <c r="AG1080" s="0" t="n">
        <v>0.0611</v>
      </c>
      <c r="AH1080" s="0" t="n">
        <v>16.8481</v>
      </c>
    </row>
    <row r="1081" customFormat="false" ht="12.8" hidden="false" customHeight="false" outlineLevel="0" collapsed="false">
      <c r="A1081" s="0" t="n">
        <v>23</v>
      </c>
      <c r="B1081" s="0" t="n">
        <v>23</v>
      </c>
      <c r="C1081" s="0" t="n">
        <v>58.4105</v>
      </c>
      <c r="D1081" s="0" t="n">
        <v>38.8265</v>
      </c>
      <c r="E1081" s="0" t="n">
        <v>0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n">
        <v>10.828</v>
      </c>
      <c r="K1081" s="0" t="n">
        <v>0</v>
      </c>
      <c r="L1081" s="0" t="n">
        <v>0.0006</v>
      </c>
      <c r="M1081" s="0" t="n">
        <v>0</v>
      </c>
      <c r="N1081" s="0" t="n">
        <v>-0.0176</v>
      </c>
      <c r="O1081" s="0" t="n">
        <v>2.3827</v>
      </c>
      <c r="P1081" s="0" t="n">
        <v>0.01</v>
      </c>
      <c r="Q1081" s="0" t="n">
        <v>0</v>
      </c>
      <c r="R1081" s="0" t="n">
        <v>0.0555</v>
      </c>
      <c r="S1081" s="0" t="n">
        <v>1</v>
      </c>
      <c r="T1081" s="0" t="n">
        <v>7452.7588</v>
      </c>
      <c r="U1081" s="0" t="n">
        <v>0</v>
      </c>
      <c r="V1081" s="0" t="n">
        <v>-7421.3794</v>
      </c>
      <c r="W1081" s="0" t="n">
        <v>-30.8701</v>
      </c>
      <c r="X1081" s="0" t="n">
        <v>-8249.0889</v>
      </c>
      <c r="Y1081" s="0" t="n">
        <v>1198.6116</v>
      </c>
      <c r="Z1081" s="0" t="n">
        <v>9750.7129</v>
      </c>
      <c r="AA1081" s="0" t="n">
        <v>570.658</v>
      </c>
      <c r="AB1081" s="0" t="n">
        <v>48.6932</v>
      </c>
      <c r="AC1081" s="0" t="n">
        <v>22.543</v>
      </c>
      <c r="AD1081" s="0" t="n">
        <v>22.1596</v>
      </c>
      <c r="AE1081" s="0" t="n">
        <v>16.6196</v>
      </c>
      <c r="AF1081" s="0" t="n">
        <v>0.0022</v>
      </c>
      <c r="AG1081" s="0" t="n">
        <v>0.0611</v>
      </c>
      <c r="AH1081" s="0" t="n">
        <v>16.3882</v>
      </c>
    </row>
    <row r="1082" customFormat="false" ht="12.8" hidden="false" customHeight="false" outlineLevel="0" collapsed="false">
      <c r="A1082" s="0" t="n">
        <v>23</v>
      </c>
      <c r="B1082" s="0" t="n">
        <v>24</v>
      </c>
      <c r="C1082" s="0" t="n">
        <v>58.4099</v>
      </c>
      <c r="D1082" s="0" t="n">
        <v>38.8259</v>
      </c>
      <c r="E1082" s="0" t="n">
        <v>0</v>
      </c>
      <c r="F1082" s="0" t="n">
        <v>0</v>
      </c>
      <c r="G1082" s="0" t="n">
        <v>0</v>
      </c>
      <c r="H1082" s="0" t="n">
        <v>0</v>
      </c>
      <c r="I1082" s="0" t="n">
        <v>0</v>
      </c>
      <c r="J1082" s="0" t="n">
        <v>11.4594</v>
      </c>
      <c r="K1082" s="0" t="n">
        <v>0</v>
      </c>
      <c r="L1082" s="0" t="n">
        <v>0.0006</v>
      </c>
      <c r="M1082" s="0" t="n">
        <v>0</v>
      </c>
      <c r="N1082" s="0" t="n">
        <v>-0.0176</v>
      </c>
      <c r="O1082" s="0" t="n">
        <v>2.3826</v>
      </c>
      <c r="P1082" s="0" t="n">
        <v>0.01</v>
      </c>
      <c r="Q1082" s="0" t="n">
        <v>0</v>
      </c>
      <c r="R1082" s="0" t="n">
        <v>0.0555</v>
      </c>
      <c r="S1082" s="0" t="n">
        <v>1</v>
      </c>
      <c r="T1082" s="0" t="n">
        <v>7797.5347</v>
      </c>
      <c r="U1082" s="0" t="n">
        <v>0</v>
      </c>
      <c r="V1082" s="0" t="n">
        <v>-7768.6108</v>
      </c>
      <c r="W1082" s="0" t="n">
        <v>-29.1359</v>
      </c>
      <c r="X1082" s="0" t="n">
        <v>-8652.8389</v>
      </c>
      <c r="Y1082" s="0" t="n">
        <v>1248.6017</v>
      </c>
      <c r="Z1082" s="0" t="n">
        <v>10176.7314</v>
      </c>
      <c r="AA1082" s="0" t="n">
        <v>604.1557</v>
      </c>
      <c r="AB1082" s="0" t="n">
        <v>48.6932</v>
      </c>
      <c r="AC1082" s="0" t="n">
        <v>23.342</v>
      </c>
      <c r="AD1082" s="0" t="n">
        <v>22.8857</v>
      </c>
      <c r="AE1082" s="0" t="n">
        <v>17.5182</v>
      </c>
      <c r="AF1082" s="0" t="n">
        <v>0.0022</v>
      </c>
      <c r="AG1082" s="0" t="n">
        <v>0.0611</v>
      </c>
      <c r="AH1082" s="0" t="n">
        <v>16.2139</v>
      </c>
    </row>
    <row r="1083" customFormat="false" ht="12.8" hidden="false" customHeight="false" outlineLevel="0" collapsed="false">
      <c r="A1083" s="0" t="n">
        <v>23</v>
      </c>
      <c r="B1083" s="0" t="n">
        <v>25</v>
      </c>
      <c r="C1083" s="0" t="n">
        <v>58.4094</v>
      </c>
      <c r="D1083" s="0" t="n">
        <v>38.8254</v>
      </c>
      <c r="E1083" s="0" t="n">
        <v>0</v>
      </c>
      <c r="F1083" s="0" t="n">
        <v>0</v>
      </c>
      <c r="G1083" s="0" t="n">
        <v>0</v>
      </c>
      <c r="H1083" s="0" t="n">
        <v>0</v>
      </c>
      <c r="I1083" s="0" t="n">
        <v>0</v>
      </c>
      <c r="J1083" s="0" t="n">
        <v>11.9594</v>
      </c>
      <c r="K1083" s="0" t="n">
        <v>0</v>
      </c>
      <c r="L1083" s="0" t="n">
        <v>0.0006</v>
      </c>
      <c r="M1083" s="0" t="n">
        <v>0</v>
      </c>
      <c r="N1083" s="0" t="n">
        <v>-0.0176</v>
      </c>
      <c r="O1083" s="0" t="n">
        <v>2.3824</v>
      </c>
      <c r="P1083" s="0" t="n">
        <v>0.01</v>
      </c>
      <c r="Q1083" s="0" t="n">
        <v>0</v>
      </c>
      <c r="R1083" s="0" t="n">
        <v>0.0555</v>
      </c>
      <c r="S1083" s="0" t="n">
        <v>1</v>
      </c>
      <c r="T1083" s="0" t="n">
        <v>8071.1074</v>
      </c>
      <c r="U1083" s="0" t="n">
        <v>0</v>
      </c>
      <c r="V1083" s="0" t="n">
        <v>-8040.9238</v>
      </c>
      <c r="W1083" s="0" t="n">
        <v>-30.3037</v>
      </c>
      <c r="X1083" s="0" t="n">
        <v>-8965.6016</v>
      </c>
      <c r="Y1083" s="0" t="n">
        <v>1286.1198</v>
      </c>
      <c r="Z1083" s="0" t="n">
        <v>10487.6172</v>
      </c>
      <c r="AA1083" s="0" t="n">
        <v>626.75</v>
      </c>
      <c r="AB1083" s="0" t="n">
        <v>48.6932</v>
      </c>
      <c r="AC1083" s="0" t="n">
        <v>24.604</v>
      </c>
      <c r="AD1083" s="0" t="n">
        <v>24.0355</v>
      </c>
      <c r="AE1083" s="0" t="n">
        <v>18.4014</v>
      </c>
      <c r="AF1083" s="0" t="n">
        <v>0.0022</v>
      </c>
      <c r="AG1083" s="0" t="n">
        <v>0.0611</v>
      </c>
      <c r="AH1083" s="0" t="n">
        <v>16.1918</v>
      </c>
    </row>
    <row r="1084" customFormat="false" ht="12.8" hidden="false" customHeight="false" outlineLevel="0" collapsed="false">
      <c r="A1084" s="0" t="n">
        <v>23</v>
      </c>
      <c r="B1084" s="0" t="n">
        <v>26</v>
      </c>
      <c r="C1084" s="0" t="n">
        <v>58.4088</v>
      </c>
      <c r="D1084" s="0" t="n">
        <v>38.8248</v>
      </c>
      <c r="E1084" s="0" t="n">
        <v>0</v>
      </c>
      <c r="F1084" s="0" t="n">
        <v>0</v>
      </c>
      <c r="G1084" s="0" t="n">
        <v>0</v>
      </c>
      <c r="H1084" s="0" t="n">
        <v>0</v>
      </c>
      <c r="I1084" s="0" t="n">
        <v>0</v>
      </c>
      <c r="J1084" s="0" t="n">
        <v>12.4241</v>
      </c>
      <c r="K1084" s="0" t="n">
        <v>0</v>
      </c>
      <c r="L1084" s="0" t="n">
        <v>0.0006</v>
      </c>
      <c r="M1084" s="0" t="n">
        <v>0</v>
      </c>
      <c r="N1084" s="0" t="n">
        <v>-0.0176</v>
      </c>
      <c r="O1084" s="0" t="n">
        <v>2.3822</v>
      </c>
      <c r="P1084" s="0" t="n">
        <v>0.01</v>
      </c>
      <c r="Q1084" s="0" t="n">
        <v>0</v>
      </c>
      <c r="R1084" s="0" t="n">
        <v>0.0555</v>
      </c>
      <c r="S1084" s="0" t="n">
        <v>1</v>
      </c>
      <c r="T1084" s="0" t="n">
        <v>8282.8604</v>
      </c>
      <c r="U1084" s="0" t="n">
        <v>0</v>
      </c>
      <c r="V1084" s="0" t="n">
        <v>-8254.7305</v>
      </c>
      <c r="W1084" s="0" t="n">
        <v>-28.5963</v>
      </c>
      <c r="X1084" s="0" t="n">
        <v>-9213.6963</v>
      </c>
      <c r="Y1084" s="0" t="n">
        <v>1310.6932</v>
      </c>
      <c r="Z1084" s="0" t="n">
        <v>10798.0254</v>
      </c>
      <c r="AA1084" s="0" t="n">
        <v>642.5582</v>
      </c>
      <c r="AB1084" s="0" t="n">
        <v>48.6932</v>
      </c>
      <c r="AC1084" s="0" t="n">
        <v>25.036</v>
      </c>
      <c r="AD1084" s="0" t="n">
        <v>24.5515</v>
      </c>
      <c r="AE1084" s="0" t="n">
        <v>19.1333</v>
      </c>
      <c r="AF1084" s="0" t="n">
        <v>0.0022</v>
      </c>
      <c r="AG1084" s="0" t="n">
        <v>0.0611</v>
      </c>
      <c r="AH1084" s="0" t="n">
        <v>16.2269</v>
      </c>
    </row>
    <row r="1085" customFormat="false" ht="12.8" hidden="false" customHeight="false" outlineLevel="0" collapsed="false">
      <c r="A1085" s="0" t="n">
        <v>23</v>
      </c>
      <c r="B1085" s="0" t="n">
        <v>27</v>
      </c>
      <c r="C1085" s="0" t="n">
        <v>58.4082</v>
      </c>
      <c r="D1085" s="0" t="n">
        <v>38.8242</v>
      </c>
      <c r="E1085" s="0" t="n">
        <v>0</v>
      </c>
      <c r="F1085" s="0" t="n">
        <v>0</v>
      </c>
      <c r="G1085" s="0" t="n">
        <v>0</v>
      </c>
      <c r="H1085" s="0" t="n">
        <v>0</v>
      </c>
      <c r="I1085" s="0" t="n">
        <v>0</v>
      </c>
      <c r="J1085" s="0" t="n">
        <v>12.6396</v>
      </c>
      <c r="K1085" s="0" t="n">
        <v>0</v>
      </c>
      <c r="L1085" s="0" t="n">
        <v>0.0006</v>
      </c>
      <c r="M1085" s="0" t="n">
        <v>0</v>
      </c>
      <c r="N1085" s="0" t="n">
        <v>-0.0176</v>
      </c>
      <c r="O1085" s="0" t="n">
        <v>2.3821</v>
      </c>
      <c r="P1085" s="0" t="n">
        <v>0.01</v>
      </c>
      <c r="Q1085" s="0" t="n">
        <v>0</v>
      </c>
      <c r="R1085" s="0" t="n">
        <v>0.0555</v>
      </c>
      <c r="S1085" s="0" t="n">
        <v>1</v>
      </c>
      <c r="T1085" s="0" t="n">
        <v>8349.3789</v>
      </c>
      <c r="U1085" s="0" t="n">
        <v>0</v>
      </c>
      <c r="V1085" s="0" t="n">
        <v>-8321.6123</v>
      </c>
      <c r="W1085" s="0" t="n">
        <v>-27.945</v>
      </c>
      <c r="X1085" s="0" t="n">
        <v>-9288.4111</v>
      </c>
      <c r="Y1085" s="0" t="n">
        <v>1314.7454</v>
      </c>
      <c r="Z1085" s="0" t="n">
        <v>10868.8008</v>
      </c>
      <c r="AA1085" s="0" t="n">
        <v>642.7343</v>
      </c>
      <c r="AB1085" s="0" t="n">
        <v>48.6932</v>
      </c>
      <c r="AC1085" s="0" t="n">
        <v>25.653</v>
      </c>
      <c r="AD1085" s="0" t="n">
        <v>25.1433</v>
      </c>
      <c r="AE1085" s="0" t="n">
        <v>19.7936</v>
      </c>
      <c r="AF1085" s="0" t="n">
        <v>0.0022</v>
      </c>
      <c r="AG1085" s="0" t="n">
        <v>0.0611</v>
      </c>
      <c r="AH1085" s="0" t="n">
        <v>16.3249</v>
      </c>
    </row>
    <row r="1086" customFormat="false" ht="12.8" hidden="false" customHeight="false" outlineLevel="0" collapsed="false">
      <c r="A1086" s="0" t="n">
        <v>23</v>
      </c>
      <c r="B1086" s="0" t="n">
        <v>28</v>
      </c>
      <c r="C1086" s="0" t="n">
        <v>58.4077</v>
      </c>
      <c r="D1086" s="0" t="n">
        <v>38.8237</v>
      </c>
      <c r="E1086" s="0" t="n">
        <v>0</v>
      </c>
      <c r="F1086" s="0" t="n">
        <v>0</v>
      </c>
      <c r="G1086" s="0" t="n">
        <v>0</v>
      </c>
      <c r="H1086" s="0" t="n">
        <v>0</v>
      </c>
      <c r="I1086" s="0" t="n">
        <v>0</v>
      </c>
      <c r="J1086" s="0" t="n">
        <v>12.8606</v>
      </c>
      <c r="K1086" s="0" t="n">
        <v>0</v>
      </c>
      <c r="L1086" s="0" t="n">
        <v>0.0006</v>
      </c>
      <c r="M1086" s="0" t="n">
        <v>0</v>
      </c>
      <c r="N1086" s="0" t="n">
        <v>-0.0176</v>
      </c>
      <c r="O1086" s="0" t="n">
        <v>2.3819</v>
      </c>
      <c r="P1086" s="0" t="n">
        <v>0.01</v>
      </c>
      <c r="Q1086" s="0" t="n">
        <v>0</v>
      </c>
      <c r="R1086" s="0" t="n">
        <v>0.0555</v>
      </c>
      <c r="S1086" s="0" t="n">
        <v>1</v>
      </c>
      <c r="T1086" s="0" t="n">
        <v>8341.9365</v>
      </c>
      <c r="U1086" s="0" t="n">
        <v>0</v>
      </c>
      <c r="V1086" s="0" t="n">
        <v>-8314.3955</v>
      </c>
      <c r="W1086" s="0" t="n">
        <v>-27.6373</v>
      </c>
      <c r="X1086" s="0" t="n">
        <v>-9275.9111</v>
      </c>
      <c r="Y1086" s="0" t="n">
        <v>1304.4775</v>
      </c>
      <c r="Z1086" s="0" t="n">
        <v>10839.8613</v>
      </c>
      <c r="AA1086" s="0" t="n">
        <v>631.8762</v>
      </c>
      <c r="AB1086" s="0" t="n">
        <v>48.6932</v>
      </c>
      <c r="AC1086" s="0" t="n">
        <v>26.25</v>
      </c>
      <c r="AD1086" s="0" t="n">
        <v>25.7375</v>
      </c>
      <c r="AE1086" s="0" t="n">
        <v>20.409</v>
      </c>
      <c r="AF1086" s="0" t="n">
        <v>0.0022</v>
      </c>
      <c r="AG1086" s="0" t="n">
        <v>0.0611</v>
      </c>
      <c r="AH1086" s="0" t="n">
        <v>16.5015</v>
      </c>
    </row>
    <row r="1087" customFormat="false" ht="12.8" hidden="false" customHeight="false" outlineLevel="0" collapsed="false">
      <c r="A1087" s="0" t="n">
        <v>23</v>
      </c>
      <c r="B1087" s="0" t="n">
        <v>29</v>
      </c>
      <c r="C1087" s="0" t="n">
        <v>58.4071</v>
      </c>
      <c r="D1087" s="0" t="n">
        <v>38.8231</v>
      </c>
      <c r="E1087" s="0" t="n">
        <v>0</v>
      </c>
      <c r="F1087" s="0" t="n">
        <v>0</v>
      </c>
      <c r="G1087" s="0" t="n">
        <v>0</v>
      </c>
      <c r="H1087" s="0" t="n">
        <v>0</v>
      </c>
      <c r="I1087" s="0" t="n">
        <v>0</v>
      </c>
      <c r="J1087" s="0" t="n">
        <v>12.9363</v>
      </c>
      <c r="K1087" s="0" t="n">
        <v>0</v>
      </c>
      <c r="L1087" s="0" t="n">
        <v>0.0006</v>
      </c>
      <c r="M1087" s="0" t="n">
        <v>0</v>
      </c>
      <c r="N1087" s="0" t="n">
        <v>-0.0176</v>
      </c>
      <c r="O1087" s="0" t="n">
        <v>2.3817</v>
      </c>
      <c r="P1087" s="0" t="n">
        <v>0.01</v>
      </c>
      <c r="Q1087" s="0" t="n">
        <v>0</v>
      </c>
      <c r="R1087" s="0" t="n">
        <v>0.0555</v>
      </c>
      <c r="S1087" s="0" t="n">
        <v>1</v>
      </c>
      <c r="T1087" s="0" t="n">
        <v>8244.0723</v>
      </c>
      <c r="U1087" s="0" t="n">
        <v>0</v>
      </c>
      <c r="V1087" s="0" t="n">
        <v>-8217.3809</v>
      </c>
      <c r="W1087" s="0" t="n">
        <v>-26.8494</v>
      </c>
      <c r="X1087" s="0" t="n">
        <v>-9158.752</v>
      </c>
      <c r="Y1087" s="0" t="n">
        <v>1278.4092</v>
      </c>
      <c r="Z1087" s="0" t="n">
        <v>10703.1934</v>
      </c>
      <c r="AA1087" s="0" t="n">
        <v>609.9734</v>
      </c>
      <c r="AB1087" s="0" t="n">
        <v>48.6932</v>
      </c>
      <c r="AC1087" s="0" t="n">
        <v>26.72</v>
      </c>
      <c r="AD1087" s="0" t="n">
        <v>26.1834</v>
      </c>
      <c r="AE1087" s="0" t="n">
        <v>20.9609</v>
      </c>
      <c r="AF1087" s="0" t="n">
        <v>0.0022</v>
      </c>
      <c r="AG1087" s="0" t="n">
        <v>0.0611</v>
      </c>
      <c r="AH1087" s="0" t="n">
        <v>16.7817</v>
      </c>
    </row>
    <row r="1088" customFormat="false" ht="12.8" hidden="false" customHeight="false" outlineLevel="0" collapsed="false">
      <c r="A1088" s="0" t="n">
        <v>23</v>
      </c>
      <c r="B1088" s="0" t="n">
        <v>30</v>
      </c>
      <c r="C1088" s="0" t="n">
        <v>58.4065</v>
      </c>
      <c r="D1088" s="0" t="n">
        <v>38.8225</v>
      </c>
      <c r="E1088" s="0" t="n">
        <v>0</v>
      </c>
      <c r="F1088" s="0" t="n">
        <v>0</v>
      </c>
      <c r="G1088" s="0" t="n">
        <v>0</v>
      </c>
      <c r="H1088" s="0" t="n">
        <v>0</v>
      </c>
      <c r="I1088" s="0" t="n">
        <v>0</v>
      </c>
      <c r="J1088" s="0" t="n">
        <v>12.8374</v>
      </c>
      <c r="K1088" s="0" t="n">
        <v>0</v>
      </c>
      <c r="L1088" s="0" t="n">
        <v>0.0006</v>
      </c>
      <c r="M1088" s="0" t="n">
        <v>0</v>
      </c>
      <c r="N1088" s="0" t="n">
        <v>-0.0176</v>
      </c>
      <c r="O1088" s="0" t="n">
        <v>2.3816</v>
      </c>
      <c r="P1088" s="0" t="n">
        <v>0.01</v>
      </c>
      <c r="Q1088" s="0" t="n">
        <v>0</v>
      </c>
      <c r="R1088" s="0" t="n">
        <v>0.0555</v>
      </c>
      <c r="S1088" s="0" t="n">
        <v>1</v>
      </c>
      <c r="T1088" s="0" t="n">
        <v>8051.7778</v>
      </c>
      <c r="U1088" s="0" t="n">
        <v>0</v>
      </c>
      <c r="V1088" s="0" t="n">
        <v>-8025.2168</v>
      </c>
      <c r="W1088" s="0" t="n">
        <v>-26.413</v>
      </c>
      <c r="X1088" s="0" t="n">
        <v>-8929.5557</v>
      </c>
      <c r="Y1088" s="0" t="n">
        <v>1235.8971</v>
      </c>
      <c r="Z1088" s="0" t="n">
        <v>10447.8408</v>
      </c>
      <c r="AA1088" s="0" t="n">
        <v>575.6913</v>
      </c>
      <c r="AB1088" s="0" t="n">
        <v>48.6932</v>
      </c>
      <c r="AC1088" s="0" t="n">
        <v>27.204</v>
      </c>
      <c r="AD1088" s="0" t="n">
        <v>26.6414</v>
      </c>
      <c r="AE1088" s="0" t="n">
        <v>21.4747</v>
      </c>
      <c r="AF1088" s="0" t="n">
        <v>0.0022</v>
      </c>
      <c r="AG1088" s="0" t="n">
        <v>0.0611</v>
      </c>
      <c r="AH1088" s="0" t="n">
        <v>17.2511</v>
      </c>
    </row>
    <row r="1089" customFormat="false" ht="12.8" hidden="false" customHeight="false" outlineLevel="0" collapsed="false">
      <c r="A1089" s="0" t="n">
        <v>23</v>
      </c>
      <c r="B1089" s="0" t="n">
        <v>31</v>
      </c>
      <c r="C1089" s="0" t="n">
        <v>58.406</v>
      </c>
      <c r="D1089" s="0" t="n">
        <v>38.822</v>
      </c>
      <c r="E1089" s="0" t="n">
        <v>0</v>
      </c>
      <c r="F1089" s="0" t="n">
        <v>0</v>
      </c>
      <c r="G1089" s="0" t="n">
        <v>0</v>
      </c>
      <c r="H1089" s="0" t="n">
        <v>0</v>
      </c>
      <c r="I1089" s="0" t="n">
        <v>0</v>
      </c>
      <c r="J1089" s="0" t="n">
        <v>12.8167</v>
      </c>
      <c r="K1089" s="0" t="n">
        <v>0</v>
      </c>
      <c r="L1089" s="0" t="n">
        <v>0.0006</v>
      </c>
      <c r="M1089" s="0" t="n">
        <v>0</v>
      </c>
      <c r="N1089" s="0" t="n">
        <v>-0.0176</v>
      </c>
      <c r="O1089" s="0" t="n">
        <v>2.3814</v>
      </c>
      <c r="P1089" s="0" t="n">
        <v>0.01</v>
      </c>
      <c r="Q1089" s="0" t="n">
        <v>0</v>
      </c>
      <c r="R1089" s="0" t="n">
        <v>0.0555</v>
      </c>
      <c r="S1089" s="0" t="n">
        <v>1</v>
      </c>
      <c r="T1089" s="0" t="n">
        <v>7885.3735</v>
      </c>
      <c r="U1089" s="0" t="n">
        <v>0</v>
      </c>
      <c r="V1089" s="0" t="n">
        <v>-7858.418</v>
      </c>
      <c r="W1089" s="0" t="n">
        <v>-26.7824</v>
      </c>
      <c r="X1089" s="0" t="n">
        <v>-8729.2578</v>
      </c>
      <c r="Y1089" s="0" t="n">
        <v>1177.6123</v>
      </c>
      <c r="Z1089" s="0" t="n">
        <v>10197.4053</v>
      </c>
      <c r="AA1089" s="0" t="n">
        <v>525.8933</v>
      </c>
      <c r="AB1089" s="0" t="n">
        <v>48.6932</v>
      </c>
      <c r="AC1089" s="0" t="n">
        <v>27.848</v>
      </c>
      <c r="AD1089" s="0" t="n">
        <v>27.2347</v>
      </c>
      <c r="AE1089" s="0" t="n">
        <v>21.9928</v>
      </c>
      <c r="AF1089" s="0" t="n">
        <v>0.0022</v>
      </c>
      <c r="AG1089" s="0" t="n">
        <v>0.0611</v>
      </c>
      <c r="AH1089" s="0" t="n">
        <v>18.1941</v>
      </c>
    </row>
    <row r="1090" customFormat="false" ht="12.8" hidden="false" customHeight="false" outlineLevel="0" collapsed="false">
      <c r="A1090" s="0" t="n">
        <v>23</v>
      </c>
      <c r="B1090" s="0" t="n">
        <v>32</v>
      </c>
      <c r="C1090" s="0" t="n">
        <v>58.4054</v>
      </c>
      <c r="D1090" s="0" t="n">
        <v>38.8214</v>
      </c>
      <c r="E1090" s="0" t="n">
        <v>0</v>
      </c>
      <c r="F1090" s="0" t="n">
        <v>0</v>
      </c>
      <c r="G1090" s="0" t="n">
        <v>0</v>
      </c>
      <c r="H1090" s="0" t="n">
        <v>0</v>
      </c>
      <c r="I1090" s="0" t="n">
        <v>0</v>
      </c>
      <c r="J1090" s="0" t="n">
        <v>12.7517</v>
      </c>
      <c r="K1090" s="0" t="n">
        <v>0</v>
      </c>
      <c r="L1090" s="0" t="n">
        <v>0.0006</v>
      </c>
      <c r="M1090" s="0" t="n">
        <v>0</v>
      </c>
      <c r="N1090" s="0" t="n">
        <v>-0.0176</v>
      </c>
      <c r="O1090" s="0" t="n">
        <v>2.3812</v>
      </c>
      <c r="P1090" s="0" t="n">
        <v>0.01</v>
      </c>
      <c r="Q1090" s="0" t="n">
        <v>0</v>
      </c>
      <c r="R1090" s="0" t="n">
        <v>0.0555</v>
      </c>
      <c r="S1090" s="0" t="n">
        <v>1</v>
      </c>
      <c r="T1090" s="0" t="n">
        <v>7767.334</v>
      </c>
      <c r="U1090" s="0" t="n">
        <v>0</v>
      </c>
      <c r="V1090" s="0" t="n">
        <v>-7741.1455</v>
      </c>
      <c r="W1090" s="0" t="n">
        <v>-26.3172</v>
      </c>
      <c r="X1090" s="0" t="n">
        <v>-8588.4121</v>
      </c>
      <c r="Y1090" s="0" t="n">
        <v>1112.631</v>
      </c>
      <c r="Z1090" s="0" t="n">
        <v>10029.8672</v>
      </c>
      <c r="AA1090" s="0" t="n">
        <v>471.2975</v>
      </c>
      <c r="AB1090" s="0" t="n">
        <v>48.6932</v>
      </c>
      <c r="AC1090" s="0" t="n">
        <v>28.357</v>
      </c>
      <c r="AD1090" s="0" t="n">
        <v>27.6527</v>
      </c>
      <c r="AE1090" s="0" t="n">
        <v>22.4706</v>
      </c>
      <c r="AF1090" s="0" t="n">
        <v>0.0022</v>
      </c>
      <c r="AG1090" s="0" t="n">
        <v>0.0611</v>
      </c>
      <c r="AH1090" s="0" t="n">
        <v>19.6497</v>
      </c>
    </row>
    <row r="1091" customFormat="false" ht="12.8" hidden="false" customHeight="false" outlineLevel="0" collapsed="false">
      <c r="A1091" s="0" t="n">
        <v>23</v>
      </c>
      <c r="B1091" s="0" t="n">
        <v>33</v>
      </c>
      <c r="C1091" s="0" t="n">
        <v>58.4006</v>
      </c>
      <c r="D1091" s="0" t="n">
        <v>38.8166</v>
      </c>
      <c r="E1091" s="0" t="n">
        <v>0</v>
      </c>
      <c r="F1091" s="0" t="n">
        <v>0</v>
      </c>
      <c r="G1091" s="0" t="n">
        <v>0</v>
      </c>
      <c r="H1091" s="0" t="n">
        <v>0</v>
      </c>
      <c r="I1091" s="0" t="n">
        <v>0</v>
      </c>
      <c r="J1091" s="0" t="n">
        <v>12.726</v>
      </c>
      <c r="K1091" s="0" t="n">
        <v>0</v>
      </c>
      <c r="L1091" s="0" t="n">
        <v>0.0006</v>
      </c>
      <c r="M1091" s="0" t="n">
        <v>0</v>
      </c>
      <c r="N1091" s="0" t="n">
        <v>-0.0176</v>
      </c>
      <c r="O1091" s="0" t="n">
        <v>2.3811</v>
      </c>
      <c r="P1091" s="0" t="n">
        <v>0.01</v>
      </c>
      <c r="Q1091" s="0" t="n">
        <v>0.0042</v>
      </c>
      <c r="R1091" s="0" t="n">
        <v>0.0555</v>
      </c>
      <c r="S1091" s="0" t="n">
        <v>0.9981</v>
      </c>
      <c r="T1091" s="0" t="n">
        <v>7592.2852</v>
      </c>
      <c r="U1091" s="0" t="n">
        <v>-5.6938</v>
      </c>
      <c r="V1091" s="0" t="n">
        <v>-7562.1001</v>
      </c>
      <c r="W1091" s="0" t="n">
        <v>-24.3915</v>
      </c>
      <c r="X1091" s="0" t="n">
        <v>-8377.3311</v>
      </c>
      <c r="Y1091" s="0" t="n">
        <v>1031.2964</v>
      </c>
      <c r="Z1091" s="0" t="n">
        <v>9796.1709</v>
      </c>
      <c r="AA1091" s="0" t="n">
        <v>406.4922</v>
      </c>
      <c r="AB1091" s="0" t="n">
        <v>48.6932</v>
      </c>
      <c r="AC1091" s="0" t="n">
        <v>28.404</v>
      </c>
      <c r="AD1091" s="0" t="n">
        <v>27.7164</v>
      </c>
      <c r="AE1091" s="0" t="n">
        <v>22.8427</v>
      </c>
      <c r="AF1091" s="0" t="n">
        <v>0.0021</v>
      </c>
      <c r="AG1091" s="0" t="n">
        <v>0.0611</v>
      </c>
      <c r="AH1091" s="0" t="n">
        <v>21.7128</v>
      </c>
    </row>
    <row r="1092" customFormat="false" ht="12.8" hidden="false" customHeight="false" outlineLevel="0" collapsed="false">
      <c r="A1092" s="0" t="n">
        <v>23</v>
      </c>
      <c r="B1092" s="0" t="n">
        <v>34</v>
      </c>
      <c r="C1092" s="0" t="n">
        <v>58.3996</v>
      </c>
      <c r="D1092" s="0" t="n">
        <v>38.8156</v>
      </c>
      <c r="E1092" s="0" t="n">
        <v>0</v>
      </c>
      <c r="F1092" s="0" t="n">
        <v>0</v>
      </c>
      <c r="G1092" s="0" t="n">
        <v>0</v>
      </c>
      <c r="H1092" s="0" t="n">
        <v>0</v>
      </c>
      <c r="I1092" s="0" t="n">
        <v>0</v>
      </c>
      <c r="J1092" s="0" t="n">
        <v>12.5201</v>
      </c>
      <c r="K1092" s="0" t="n">
        <v>0</v>
      </c>
      <c r="L1092" s="0" t="n">
        <v>0.0006</v>
      </c>
      <c r="M1092" s="0" t="n">
        <v>0</v>
      </c>
      <c r="N1092" s="0" t="n">
        <v>-0.0176</v>
      </c>
      <c r="O1092" s="0" t="n">
        <v>2.3809</v>
      </c>
      <c r="P1092" s="0" t="n">
        <v>0.01</v>
      </c>
      <c r="Q1092" s="0" t="n">
        <v>0.0005</v>
      </c>
      <c r="R1092" s="0" t="n">
        <v>0.0555</v>
      </c>
      <c r="S1092" s="0" t="n">
        <v>1</v>
      </c>
      <c r="T1092" s="0" t="n">
        <v>7291.7773</v>
      </c>
      <c r="U1092" s="0" t="n">
        <v>-0.6951</v>
      </c>
      <c r="V1092" s="0" t="n">
        <v>-7267.644</v>
      </c>
      <c r="W1092" s="0" t="n">
        <v>-23.4623</v>
      </c>
      <c r="X1092" s="0" t="n">
        <v>-8029.5396</v>
      </c>
      <c r="Y1092" s="0" t="n">
        <v>942.5527</v>
      </c>
      <c r="Z1092" s="0" t="n">
        <v>9420.4639</v>
      </c>
      <c r="AA1092" s="0" t="n">
        <v>338.734</v>
      </c>
      <c r="AB1092" s="0" t="n">
        <v>48.6932</v>
      </c>
      <c r="AC1092" s="0" t="n">
        <v>28.586</v>
      </c>
      <c r="AD1092" s="0" t="n">
        <v>27.915</v>
      </c>
      <c r="AE1092" s="0" t="n">
        <v>23.1799</v>
      </c>
      <c r="AF1092" s="0" t="n">
        <v>0.0021</v>
      </c>
      <c r="AG1092" s="0" t="n">
        <v>0.0611</v>
      </c>
      <c r="AH1092" s="0" t="n">
        <v>24.5596</v>
      </c>
    </row>
    <row r="1093" customFormat="false" ht="12.8" hidden="false" customHeight="false" outlineLevel="0" collapsed="false">
      <c r="A1093" s="0" t="n">
        <v>23</v>
      </c>
      <c r="B1093" s="0" t="n">
        <v>35</v>
      </c>
      <c r="C1093" s="0" t="n">
        <v>58.3945</v>
      </c>
      <c r="D1093" s="0" t="n">
        <v>38.8105</v>
      </c>
      <c r="E1093" s="0" t="n">
        <v>0</v>
      </c>
      <c r="F1093" s="0" t="n">
        <v>0</v>
      </c>
      <c r="G1093" s="0" t="n">
        <v>0</v>
      </c>
      <c r="H1093" s="0" t="n">
        <v>0</v>
      </c>
      <c r="I1093" s="0" t="n">
        <v>0</v>
      </c>
      <c r="J1093" s="0" t="n">
        <v>11.8598</v>
      </c>
      <c r="K1093" s="0" t="n">
        <v>0</v>
      </c>
      <c r="L1093" s="0" t="n">
        <v>0.0006</v>
      </c>
      <c r="M1093" s="0" t="n">
        <v>0</v>
      </c>
      <c r="N1093" s="0" t="n">
        <v>-0.0176</v>
      </c>
      <c r="O1093" s="0" t="n">
        <v>2.3807</v>
      </c>
      <c r="P1093" s="0" t="n">
        <v>0.01</v>
      </c>
      <c r="Q1093" s="0" t="n">
        <v>0.0045</v>
      </c>
      <c r="R1093" s="0" t="n">
        <v>0.0555</v>
      </c>
      <c r="S1093" s="0" t="n">
        <v>1</v>
      </c>
      <c r="T1093" s="0" t="n">
        <v>6764.981</v>
      </c>
      <c r="U1093" s="0" t="n">
        <v>-6.0755</v>
      </c>
      <c r="V1093" s="0" t="n">
        <v>-6735.8442</v>
      </c>
      <c r="W1093" s="0" t="n">
        <v>-23.0365</v>
      </c>
      <c r="X1093" s="0" t="n">
        <v>-7402.1729</v>
      </c>
      <c r="Y1093" s="0" t="n">
        <v>840.7249</v>
      </c>
      <c r="Z1093" s="0" t="n">
        <v>8777.9775</v>
      </c>
      <c r="AA1093" s="0" t="n">
        <v>264.9168</v>
      </c>
      <c r="AB1093" s="0" t="n">
        <v>48.6932</v>
      </c>
      <c r="AC1093" s="0" t="n">
        <v>28.782</v>
      </c>
      <c r="AD1093" s="0" t="n">
        <v>28.1633</v>
      </c>
      <c r="AE1093" s="0" t="n">
        <v>23.5026</v>
      </c>
      <c r="AF1093" s="0" t="n">
        <v>0.0021</v>
      </c>
      <c r="AG1093" s="0" t="n">
        <v>0.0611</v>
      </c>
      <c r="AH1093" s="0" t="n">
        <v>28.5555</v>
      </c>
    </row>
    <row r="1094" customFormat="false" ht="12.8" hidden="false" customHeight="false" outlineLevel="0" collapsed="false">
      <c r="A1094" s="0" t="n">
        <v>23</v>
      </c>
      <c r="B1094" s="0" t="n">
        <v>36</v>
      </c>
      <c r="C1094" s="0" t="n">
        <v>58.3939</v>
      </c>
      <c r="D1094" s="0" t="n">
        <v>38.8099</v>
      </c>
      <c r="E1094" s="0" t="n">
        <v>0</v>
      </c>
      <c r="F1094" s="0" t="n">
        <v>0</v>
      </c>
      <c r="G1094" s="0" t="n">
        <v>0</v>
      </c>
      <c r="H1094" s="0" t="n">
        <v>0</v>
      </c>
      <c r="I1094" s="0" t="n">
        <v>0</v>
      </c>
      <c r="J1094" s="0" t="n">
        <v>10.1063</v>
      </c>
      <c r="K1094" s="0" t="n">
        <v>0</v>
      </c>
      <c r="L1094" s="0" t="n">
        <v>0.0006</v>
      </c>
      <c r="M1094" s="0" t="n">
        <v>0</v>
      </c>
      <c r="N1094" s="0" t="n">
        <v>-0.0176</v>
      </c>
      <c r="O1094" s="0" t="n">
        <v>2.3806</v>
      </c>
      <c r="P1094" s="0" t="n">
        <v>0.01</v>
      </c>
      <c r="Q1094" s="0" t="n">
        <v>0</v>
      </c>
      <c r="R1094" s="0" t="n">
        <v>0.0554</v>
      </c>
      <c r="S1094" s="0" t="n">
        <v>1</v>
      </c>
      <c r="T1094" s="0" t="n">
        <v>3765.4478</v>
      </c>
      <c r="U1094" s="0" t="n">
        <v>0</v>
      </c>
      <c r="V1094" s="0" t="n">
        <v>-3742.5613</v>
      </c>
      <c r="W1094" s="0" t="n">
        <v>-22.727</v>
      </c>
      <c r="X1094" s="0" t="n">
        <v>-3878.6985</v>
      </c>
      <c r="Y1094" s="0" t="n">
        <v>787.6464</v>
      </c>
      <c r="Z1094" s="0" t="n">
        <v>5603.1592</v>
      </c>
      <c r="AA1094" s="0" t="n">
        <v>251.1737</v>
      </c>
      <c r="AB1094" s="0" t="n">
        <v>48.6932</v>
      </c>
      <c r="AC1094" s="0" t="n">
        <v>28.764</v>
      </c>
      <c r="AD1094" s="0" t="n">
        <v>28.4464</v>
      </c>
      <c r="AE1094" s="0" t="n">
        <v>23.8202</v>
      </c>
      <c r="AF1094" s="0" t="n">
        <v>0.0021</v>
      </c>
      <c r="AG1094" s="0" t="n">
        <v>0.0611</v>
      </c>
      <c r="AH1094" s="0" t="n">
        <v>20.9215</v>
      </c>
    </row>
    <row r="1095" customFormat="false" ht="12.8" hidden="false" customHeight="false" outlineLevel="0" collapsed="false">
      <c r="A1095" s="0" t="n">
        <v>23</v>
      </c>
      <c r="B1095" s="0" t="n">
        <v>37</v>
      </c>
      <c r="C1095" s="0" t="n">
        <v>58.3934</v>
      </c>
      <c r="D1095" s="0" t="n">
        <v>38.8094</v>
      </c>
      <c r="E1095" s="0" t="n">
        <v>0</v>
      </c>
      <c r="F1095" s="0" t="n">
        <v>0</v>
      </c>
      <c r="G1095" s="0" t="n">
        <v>0</v>
      </c>
      <c r="H1095" s="0" t="n">
        <v>0</v>
      </c>
      <c r="I1095" s="0" t="n">
        <v>0</v>
      </c>
      <c r="J1095" s="0" t="n">
        <v>8.8943</v>
      </c>
      <c r="K1095" s="0" t="n">
        <v>0</v>
      </c>
      <c r="L1095" s="0" t="n">
        <v>0.0006</v>
      </c>
      <c r="M1095" s="0" t="n">
        <v>0</v>
      </c>
      <c r="N1095" s="0" t="n">
        <v>-0.0176</v>
      </c>
      <c r="O1095" s="0" t="n">
        <v>2.3804</v>
      </c>
      <c r="P1095" s="0" t="n">
        <v>0.01</v>
      </c>
      <c r="Q1095" s="0" t="n">
        <v>0</v>
      </c>
      <c r="R1095" s="0" t="n">
        <v>0.0554</v>
      </c>
      <c r="S1095" s="0" t="n">
        <v>1</v>
      </c>
      <c r="T1095" s="0" t="n">
        <v>2489.8591</v>
      </c>
      <c r="U1095" s="0" t="n">
        <v>0</v>
      </c>
      <c r="V1095" s="0" t="n">
        <v>-2468.0449</v>
      </c>
      <c r="W1095" s="0" t="n">
        <v>-21.914</v>
      </c>
      <c r="X1095" s="0" t="n">
        <v>-2378.2881</v>
      </c>
      <c r="Y1095" s="0" t="n">
        <v>672.2916</v>
      </c>
      <c r="Z1095" s="0" t="n">
        <v>4032.5017</v>
      </c>
      <c r="AA1095" s="0" t="n">
        <v>166.3116</v>
      </c>
      <c r="AB1095" s="0" t="n">
        <v>48.6932</v>
      </c>
      <c r="AC1095" s="0" t="n">
        <v>28.858</v>
      </c>
      <c r="AD1095" s="0" t="n">
        <v>28.5871</v>
      </c>
      <c r="AE1095" s="0" t="n">
        <v>24.0993</v>
      </c>
      <c r="AF1095" s="0" t="n">
        <v>0.0021</v>
      </c>
      <c r="AG1095" s="0" t="n">
        <v>0.0611</v>
      </c>
      <c r="AH1095" s="0" t="n">
        <v>20.9215</v>
      </c>
    </row>
    <row r="1096" customFormat="false" ht="12.8" hidden="false" customHeight="false" outlineLevel="0" collapsed="false">
      <c r="A1096" s="0" t="n">
        <v>23</v>
      </c>
      <c r="B1096" s="0" t="n">
        <v>38</v>
      </c>
      <c r="C1096" s="0" t="n">
        <v>58.3928</v>
      </c>
      <c r="D1096" s="0" t="n">
        <v>38.8088</v>
      </c>
      <c r="E1096" s="0" t="n">
        <v>0</v>
      </c>
      <c r="F1096" s="0" t="n">
        <v>0</v>
      </c>
      <c r="G1096" s="0" t="n">
        <v>0</v>
      </c>
      <c r="H1096" s="0" t="n">
        <v>0</v>
      </c>
      <c r="I1096" s="0" t="n">
        <v>0</v>
      </c>
      <c r="J1096" s="0" t="n">
        <v>0</v>
      </c>
      <c r="K1096" s="0" t="n">
        <v>0</v>
      </c>
      <c r="L1096" s="0" t="n">
        <v>0.0006</v>
      </c>
      <c r="M1096" s="0" t="n">
        <v>0</v>
      </c>
      <c r="N1096" s="0" t="n">
        <v>-0.0176</v>
      </c>
      <c r="O1096" s="0" t="n">
        <v>2.3804</v>
      </c>
      <c r="P1096" s="0" t="n">
        <v>0.01</v>
      </c>
      <c r="Q1096" s="0" t="n">
        <v>0</v>
      </c>
      <c r="R1096" s="0" t="n">
        <v>0.0554</v>
      </c>
      <c r="S1096" s="0" t="n">
        <v>1</v>
      </c>
      <c r="T1096" s="0" t="n">
        <v>24.6077</v>
      </c>
      <c r="U1096" s="0" t="n">
        <v>0</v>
      </c>
      <c r="V1096" s="0" t="n">
        <v>-3.6439</v>
      </c>
      <c r="W1096" s="0" t="n">
        <v>-21.0553</v>
      </c>
      <c r="X1096" s="0" t="n">
        <v>521.6505</v>
      </c>
      <c r="Y1096" s="0" t="n">
        <v>563.3921</v>
      </c>
      <c r="Z1096" s="0" t="n">
        <v>1039.8335</v>
      </c>
      <c r="AA1096" s="0" t="n">
        <v>56.8652</v>
      </c>
      <c r="AB1096" s="0" t="n">
        <v>48.6932</v>
      </c>
      <c r="AC1096" s="0" t="n">
        <v>28.682</v>
      </c>
      <c r="AD1096" s="0" t="n">
        <v>28.6794</v>
      </c>
      <c r="AE1096" s="0" t="n">
        <v>24.3422</v>
      </c>
      <c r="AF1096" s="0" t="n">
        <v>0.0021</v>
      </c>
      <c r="AG1096" s="0" t="n">
        <v>0.0611</v>
      </c>
      <c r="AH1096" s="0" t="n">
        <v>0</v>
      </c>
    </row>
    <row r="1097" customFormat="false" ht="12.8" hidden="false" customHeight="false" outlineLevel="0" collapsed="false">
      <c r="A1097" s="0" t="n">
        <v>23</v>
      </c>
      <c r="B1097" s="0" t="n">
        <v>39</v>
      </c>
      <c r="C1097" s="0" t="n">
        <v>58.3922</v>
      </c>
      <c r="D1097" s="0" t="n">
        <v>38.8082</v>
      </c>
      <c r="E1097" s="0" t="n">
        <v>0</v>
      </c>
      <c r="F1097" s="0" t="n">
        <v>0</v>
      </c>
      <c r="G1097" s="0" t="n">
        <v>0</v>
      </c>
      <c r="H1097" s="0" t="n">
        <v>0</v>
      </c>
      <c r="I1097" s="0" t="n">
        <v>0</v>
      </c>
      <c r="J1097" s="0" t="n">
        <v>0</v>
      </c>
      <c r="K1097" s="0" t="n">
        <v>0</v>
      </c>
      <c r="L1097" s="0" t="n">
        <v>0.0006</v>
      </c>
      <c r="M1097" s="0" t="n">
        <v>0</v>
      </c>
      <c r="N1097" s="0" t="n">
        <v>-0.0176</v>
      </c>
      <c r="O1097" s="0" t="n">
        <v>2.3804</v>
      </c>
      <c r="P1097" s="0" t="n">
        <v>0.01</v>
      </c>
      <c r="Q1097" s="0" t="n">
        <v>0</v>
      </c>
      <c r="R1097" s="0" t="n">
        <v>0.0554</v>
      </c>
      <c r="S1097" s="0" t="n">
        <v>1</v>
      </c>
      <c r="T1097" s="0" t="n">
        <v>95.491</v>
      </c>
      <c r="U1097" s="0" t="n">
        <v>0</v>
      </c>
      <c r="V1097" s="0" t="n">
        <v>-78.3395</v>
      </c>
      <c r="W1097" s="0" t="n">
        <v>-17.303</v>
      </c>
      <c r="X1097" s="0" t="n">
        <v>429.7884</v>
      </c>
      <c r="Y1097" s="0" t="n">
        <v>471.4767</v>
      </c>
      <c r="Z1097" s="0" t="n">
        <v>1071.8313</v>
      </c>
      <c r="AA1097" s="0" t="n">
        <v>-31.663</v>
      </c>
      <c r="AB1097" s="0" t="n">
        <v>48.6932</v>
      </c>
      <c r="AC1097" s="0" t="n">
        <v>28.115</v>
      </c>
      <c r="AD1097" s="0" t="n">
        <v>28.1061</v>
      </c>
      <c r="AE1097" s="0" t="n">
        <v>24.4102</v>
      </c>
      <c r="AF1097" s="0" t="n">
        <v>0.0021</v>
      </c>
      <c r="AG1097" s="0" t="n">
        <v>0.0611</v>
      </c>
      <c r="AH1097" s="0" t="n">
        <v>0</v>
      </c>
    </row>
    <row r="1098" customFormat="false" ht="12.8" hidden="false" customHeight="false" outlineLevel="0" collapsed="false">
      <c r="A1098" s="0" t="n">
        <v>23</v>
      </c>
      <c r="B1098" s="0" t="n">
        <v>40</v>
      </c>
      <c r="C1098" s="0" t="n">
        <v>58.3917</v>
      </c>
      <c r="D1098" s="0" t="n">
        <v>38.8077</v>
      </c>
      <c r="E1098" s="0" t="n">
        <v>0</v>
      </c>
      <c r="F1098" s="0" t="n">
        <v>0</v>
      </c>
      <c r="G1098" s="0" t="n">
        <v>0</v>
      </c>
      <c r="H1098" s="0" t="n">
        <v>0</v>
      </c>
      <c r="I1098" s="0" t="n">
        <v>0</v>
      </c>
      <c r="J1098" s="0" t="n">
        <v>0</v>
      </c>
      <c r="K1098" s="0" t="n">
        <v>0</v>
      </c>
      <c r="L1098" s="0" t="n">
        <v>0.0006</v>
      </c>
      <c r="M1098" s="0" t="n">
        <v>0</v>
      </c>
      <c r="N1098" s="0" t="n">
        <v>-0.0176</v>
      </c>
      <c r="O1098" s="0" t="n">
        <v>2.3804</v>
      </c>
      <c r="P1098" s="0" t="n">
        <v>0.01</v>
      </c>
      <c r="Q1098" s="0" t="n">
        <v>0</v>
      </c>
      <c r="R1098" s="0" t="n">
        <v>0.0554</v>
      </c>
      <c r="S1098" s="0" t="n">
        <v>1</v>
      </c>
      <c r="T1098" s="0" t="n">
        <v>116.3285</v>
      </c>
      <c r="U1098" s="0" t="n">
        <v>0</v>
      </c>
      <c r="V1098" s="0" t="n">
        <v>-101.5826</v>
      </c>
      <c r="W1098" s="0" t="n">
        <v>-14.6171</v>
      </c>
      <c r="X1098" s="0" t="n">
        <v>398.875</v>
      </c>
      <c r="Y1098" s="0" t="n">
        <v>440.6054</v>
      </c>
      <c r="Z1098" s="0" t="n">
        <v>1060.3552</v>
      </c>
      <c r="AA1098" s="0" t="n">
        <v>-59.501</v>
      </c>
      <c r="AB1098" s="0" t="n">
        <v>48.6932</v>
      </c>
      <c r="AC1098" s="0" t="n">
        <v>27.6</v>
      </c>
      <c r="AD1098" s="0" t="n">
        <v>27.5898</v>
      </c>
      <c r="AE1098" s="0" t="n">
        <v>24.3838</v>
      </c>
      <c r="AF1098" s="0" t="n">
        <v>0.0021</v>
      </c>
      <c r="AG1098" s="0" t="n">
        <v>0.061</v>
      </c>
      <c r="AH1098" s="0" t="n">
        <v>0</v>
      </c>
    </row>
    <row r="1099" customFormat="false" ht="12.8" hidden="false" customHeight="false" outlineLevel="0" collapsed="false">
      <c r="A1099" s="0" t="n">
        <v>23</v>
      </c>
      <c r="B1099" s="0" t="n">
        <v>41</v>
      </c>
      <c r="C1099" s="0" t="n">
        <v>58.3911</v>
      </c>
      <c r="D1099" s="0" t="n">
        <v>38.8071</v>
      </c>
      <c r="E1099" s="0" t="n">
        <v>0</v>
      </c>
      <c r="F1099" s="0" t="n">
        <v>0</v>
      </c>
      <c r="G1099" s="0" t="n">
        <v>0</v>
      </c>
      <c r="H1099" s="0" t="n">
        <v>0</v>
      </c>
      <c r="I1099" s="0" t="n">
        <v>0</v>
      </c>
      <c r="J1099" s="0" t="n">
        <v>0</v>
      </c>
      <c r="K1099" s="0" t="n">
        <v>0</v>
      </c>
      <c r="L1099" s="0" t="n">
        <v>0.0006</v>
      </c>
      <c r="M1099" s="0" t="n">
        <v>0</v>
      </c>
      <c r="N1099" s="0" t="n">
        <v>-0.0176</v>
      </c>
      <c r="O1099" s="0" t="n">
        <v>2.3804</v>
      </c>
      <c r="P1099" s="0" t="n">
        <v>0.01</v>
      </c>
      <c r="Q1099" s="0" t="n">
        <v>0</v>
      </c>
      <c r="R1099" s="0" t="n">
        <v>0.0554</v>
      </c>
      <c r="S1099" s="0" t="n">
        <v>1</v>
      </c>
      <c r="T1099" s="0" t="n">
        <v>114.5699</v>
      </c>
      <c r="U1099" s="0" t="n">
        <v>0</v>
      </c>
      <c r="V1099" s="0" t="n">
        <v>-101.9646</v>
      </c>
      <c r="W1099" s="0" t="n">
        <v>-12.5544</v>
      </c>
      <c r="X1099" s="0" t="n">
        <v>395.1577</v>
      </c>
      <c r="Y1099" s="0" t="n">
        <v>437.046</v>
      </c>
      <c r="Z1099" s="0" t="n">
        <v>1051.5103</v>
      </c>
      <c r="AA1099" s="0" t="n">
        <v>-60.2827</v>
      </c>
      <c r="AB1099" s="0" t="n">
        <v>48.6932</v>
      </c>
      <c r="AC1099" s="0" t="n">
        <v>27.125</v>
      </c>
      <c r="AD1099" s="0" t="n">
        <v>27.1147</v>
      </c>
      <c r="AE1099" s="0" t="n">
        <v>24.3024</v>
      </c>
      <c r="AF1099" s="0" t="n">
        <v>0.0021</v>
      </c>
      <c r="AG1099" s="0" t="n">
        <v>0.061</v>
      </c>
      <c r="AH1099" s="0" t="n">
        <v>0</v>
      </c>
    </row>
    <row r="1100" customFormat="false" ht="12.8" hidden="false" customHeight="false" outlineLevel="0" collapsed="false">
      <c r="A1100" s="0" t="n">
        <v>23</v>
      </c>
      <c r="B1100" s="0" t="n">
        <v>42</v>
      </c>
      <c r="C1100" s="0" t="n">
        <v>58.3905</v>
      </c>
      <c r="D1100" s="0" t="n">
        <v>38.8065</v>
      </c>
      <c r="E1100" s="0" t="n">
        <v>0</v>
      </c>
      <c r="F1100" s="0" t="n">
        <v>0</v>
      </c>
      <c r="G1100" s="0" t="n">
        <v>0</v>
      </c>
      <c r="H1100" s="0" t="n">
        <v>0</v>
      </c>
      <c r="I1100" s="0" t="n">
        <v>0</v>
      </c>
      <c r="J1100" s="0" t="n">
        <v>0</v>
      </c>
      <c r="K1100" s="0" t="n">
        <v>0</v>
      </c>
      <c r="L1100" s="0" t="n">
        <v>0.0006</v>
      </c>
      <c r="M1100" s="0" t="n">
        <v>0</v>
      </c>
      <c r="N1100" s="0" t="n">
        <v>-0.0176</v>
      </c>
      <c r="O1100" s="0" t="n">
        <v>2.3804</v>
      </c>
      <c r="P1100" s="0" t="n">
        <v>0.01</v>
      </c>
      <c r="Q1100" s="0" t="n">
        <v>0</v>
      </c>
      <c r="R1100" s="0" t="n">
        <v>0.0554</v>
      </c>
      <c r="S1100" s="0" t="n">
        <v>1</v>
      </c>
      <c r="T1100" s="0" t="n">
        <v>109.948</v>
      </c>
      <c r="U1100" s="0" t="n">
        <v>0</v>
      </c>
      <c r="V1100" s="0" t="n">
        <v>-100.9207</v>
      </c>
      <c r="W1100" s="0" t="n">
        <v>-8.9552</v>
      </c>
      <c r="X1100" s="0" t="n">
        <v>390.4803</v>
      </c>
      <c r="Y1100" s="0" t="n">
        <v>433.0821</v>
      </c>
      <c r="Z1100" s="0" t="n">
        <v>1067.3712</v>
      </c>
      <c r="AA1100" s="0" t="n">
        <v>-59.2269</v>
      </c>
      <c r="AB1100" s="0" t="n">
        <v>48.6932</v>
      </c>
      <c r="AC1100" s="0" t="n">
        <v>26.259</v>
      </c>
      <c r="AD1100" s="0" t="n">
        <v>26.2504</v>
      </c>
      <c r="AE1100" s="0" t="n">
        <v>24.092</v>
      </c>
      <c r="AF1100" s="0" t="n">
        <v>0.0021</v>
      </c>
      <c r="AG1100" s="0" t="n">
        <v>0.061</v>
      </c>
      <c r="AH1100" s="0" t="n">
        <v>0</v>
      </c>
    </row>
    <row r="1101" customFormat="false" ht="12.8" hidden="false" customHeight="false" outlineLevel="0" collapsed="false">
      <c r="A1101" s="0" t="n">
        <v>23</v>
      </c>
      <c r="B1101" s="0" t="n">
        <v>43</v>
      </c>
      <c r="C1101" s="0" t="n">
        <v>58.39</v>
      </c>
      <c r="D1101" s="0" t="n">
        <v>38.806</v>
      </c>
      <c r="E1101" s="0" t="n">
        <v>0</v>
      </c>
      <c r="F1101" s="0" t="n">
        <v>0</v>
      </c>
      <c r="G1101" s="0" t="n">
        <v>0</v>
      </c>
      <c r="H1101" s="0" t="n">
        <v>0</v>
      </c>
      <c r="I1101" s="0" t="n">
        <v>0</v>
      </c>
      <c r="J1101" s="0" t="n">
        <v>0</v>
      </c>
      <c r="K1101" s="0" t="n">
        <v>0</v>
      </c>
      <c r="L1101" s="0" t="n">
        <v>0.0006</v>
      </c>
      <c r="M1101" s="0" t="n">
        <v>0</v>
      </c>
      <c r="N1101" s="0" t="n">
        <v>-0.0176</v>
      </c>
      <c r="O1101" s="0" t="n">
        <v>2.3804</v>
      </c>
      <c r="P1101" s="0" t="n">
        <v>0.01</v>
      </c>
      <c r="Q1101" s="0" t="n">
        <v>0</v>
      </c>
      <c r="R1101" s="0" t="n">
        <v>0.0554</v>
      </c>
      <c r="S1101" s="0" t="n">
        <v>1</v>
      </c>
      <c r="T1101" s="0" t="n">
        <v>112.3867</v>
      </c>
      <c r="U1101" s="0" t="n">
        <v>0</v>
      </c>
      <c r="V1101" s="0" t="n">
        <v>-101.3304</v>
      </c>
      <c r="W1101" s="0" t="n">
        <v>-11.2796</v>
      </c>
      <c r="X1101" s="0" t="n">
        <v>392.0094</v>
      </c>
      <c r="Y1101" s="0" t="n">
        <v>434.7564</v>
      </c>
      <c r="Z1101" s="0" t="n">
        <v>1001.8394</v>
      </c>
      <c r="AA1101" s="0" t="n">
        <v>-59.2621</v>
      </c>
      <c r="AB1101" s="0" t="n">
        <v>48.6932</v>
      </c>
      <c r="AC1101" s="0" t="n">
        <v>26.553</v>
      </c>
      <c r="AD1101" s="0" t="n">
        <v>26.5456</v>
      </c>
      <c r="AE1101" s="0" t="n">
        <v>24.0589</v>
      </c>
      <c r="AF1101" s="0" t="n">
        <v>0.0021</v>
      </c>
      <c r="AG1101" s="0" t="n">
        <v>0.061</v>
      </c>
      <c r="AH1101" s="0" t="n">
        <v>0</v>
      </c>
    </row>
    <row r="1102" customFormat="false" ht="12.8" hidden="false" customHeight="false" outlineLevel="0" collapsed="false">
      <c r="A1102" s="0" t="n">
        <v>23</v>
      </c>
      <c r="B1102" s="0" t="n">
        <v>44</v>
      </c>
      <c r="C1102" s="0" t="n">
        <v>58.3894</v>
      </c>
      <c r="D1102" s="0" t="n">
        <v>38.8054</v>
      </c>
      <c r="E1102" s="0" t="n">
        <v>0</v>
      </c>
      <c r="F1102" s="0" t="n">
        <v>0</v>
      </c>
      <c r="G1102" s="0" t="n">
        <v>0</v>
      </c>
      <c r="H1102" s="0" t="n">
        <v>0</v>
      </c>
      <c r="I1102" s="0" t="n">
        <v>0</v>
      </c>
      <c r="J1102" s="0" t="n">
        <v>0</v>
      </c>
      <c r="K1102" s="0" t="n">
        <v>0</v>
      </c>
      <c r="L1102" s="0" t="n">
        <v>0.0006</v>
      </c>
      <c r="M1102" s="0" t="n">
        <v>0</v>
      </c>
      <c r="N1102" s="0" t="n">
        <v>-0.0176</v>
      </c>
      <c r="O1102" s="0" t="n">
        <v>2.3804</v>
      </c>
      <c r="P1102" s="0" t="n">
        <v>0.01</v>
      </c>
      <c r="Q1102" s="0" t="n">
        <v>0</v>
      </c>
      <c r="R1102" s="0" t="n">
        <v>0.0554</v>
      </c>
      <c r="S1102" s="0" t="n">
        <v>1</v>
      </c>
      <c r="T1102" s="0" t="n">
        <v>109.6764</v>
      </c>
      <c r="U1102" s="0" t="n">
        <v>0</v>
      </c>
      <c r="V1102" s="0" t="n">
        <v>-100.5737</v>
      </c>
      <c r="W1102" s="0" t="n">
        <v>-8.6705</v>
      </c>
      <c r="X1102" s="0" t="n">
        <v>388.8138</v>
      </c>
      <c r="Y1102" s="0" t="n">
        <v>431.6589</v>
      </c>
      <c r="Z1102" s="0" t="n">
        <v>1048.2485</v>
      </c>
      <c r="AA1102" s="0" t="n">
        <v>-58.8866</v>
      </c>
      <c r="AB1102" s="0" t="n">
        <v>48.6932</v>
      </c>
      <c r="AC1102" s="0" t="n">
        <v>25.952</v>
      </c>
      <c r="AD1102" s="0" t="n">
        <v>25.945</v>
      </c>
      <c r="AE1102" s="0" t="n">
        <v>23.9196</v>
      </c>
      <c r="AF1102" s="0" t="n">
        <v>0.0021</v>
      </c>
      <c r="AG1102" s="0" t="n">
        <v>0.061</v>
      </c>
      <c r="AH1102" s="0" t="n">
        <v>0</v>
      </c>
    </row>
    <row r="1103" customFormat="false" ht="12.8" hidden="false" customHeight="false" outlineLevel="0" collapsed="false">
      <c r="A1103" s="0" t="n">
        <v>23</v>
      </c>
      <c r="B1103" s="0" t="n">
        <v>45</v>
      </c>
      <c r="C1103" s="0" t="n">
        <v>58.3888</v>
      </c>
      <c r="D1103" s="0" t="n">
        <v>38.8048</v>
      </c>
      <c r="E1103" s="0" t="n">
        <v>0</v>
      </c>
      <c r="F1103" s="0" t="n">
        <v>0</v>
      </c>
      <c r="G1103" s="0" t="n">
        <v>0</v>
      </c>
      <c r="H1103" s="0" t="n">
        <v>0</v>
      </c>
      <c r="I1103" s="0" t="n">
        <v>0</v>
      </c>
      <c r="J1103" s="0" t="n">
        <v>0</v>
      </c>
      <c r="K1103" s="0" t="n">
        <v>0</v>
      </c>
      <c r="L1103" s="0" t="n">
        <v>0.0006</v>
      </c>
      <c r="M1103" s="0" t="n">
        <v>0</v>
      </c>
      <c r="N1103" s="0" t="n">
        <v>-0.0176</v>
      </c>
      <c r="O1103" s="0" t="n">
        <v>2.3804</v>
      </c>
      <c r="P1103" s="0" t="n">
        <v>0.01</v>
      </c>
      <c r="Q1103" s="0" t="n">
        <v>0</v>
      </c>
      <c r="R1103" s="0" t="n">
        <v>0.0554</v>
      </c>
      <c r="S1103" s="0" t="n">
        <v>1</v>
      </c>
      <c r="T1103" s="0" t="n">
        <v>105.4765</v>
      </c>
      <c r="U1103" s="0" t="n">
        <v>0</v>
      </c>
      <c r="V1103" s="0" t="n">
        <v>-99.8527</v>
      </c>
      <c r="W1103" s="0" t="n">
        <v>-5.831</v>
      </c>
      <c r="X1103" s="0" t="n">
        <v>384.5475</v>
      </c>
      <c r="Y1103" s="0" t="n">
        <v>427.7473</v>
      </c>
      <c r="Z1103" s="0" t="n">
        <v>1048.6826</v>
      </c>
      <c r="AA1103" s="0" t="n">
        <v>-58.4508</v>
      </c>
      <c r="AB1103" s="0" t="n">
        <v>48.6932</v>
      </c>
      <c r="AC1103" s="0" t="n">
        <v>25.195</v>
      </c>
      <c r="AD1103" s="0" t="n">
        <v>25.188</v>
      </c>
      <c r="AE1103" s="0" t="n">
        <v>23.681</v>
      </c>
      <c r="AF1103" s="0" t="n">
        <v>0.0021</v>
      </c>
      <c r="AG1103" s="0" t="n">
        <v>0.061</v>
      </c>
      <c r="AH1103" s="0" t="n">
        <v>0</v>
      </c>
    </row>
    <row r="1104" customFormat="false" ht="12.8" hidden="false" customHeight="false" outlineLevel="0" collapsed="false">
      <c r="A1104" s="0" t="n">
        <v>23</v>
      </c>
      <c r="B1104" s="0" t="n">
        <v>46</v>
      </c>
      <c r="C1104" s="0" t="n">
        <v>58.3883</v>
      </c>
      <c r="D1104" s="0" t="n">
        <v>38.8043</v>
      </c>
      <c r="E1104" s="0" t="n">
        <v>0</v>
      </c>
      <c r="F1104" s="0" t="n">
        <v>0</v>
      </c>
      <c r="G1104" s="0" t="n">
        <v>0</v>
      </c>
      <c r="H1104" s="0" t="n">
        <v>0</v>
      </c>
      <c r="I1104" s="0" t="n">
        <v>0</v>
      </c>
      <c r="J1104" s="0" t="n">
        <v>0</v>
      </c>
      <c r="K1104" s="0" t="n">
        <v>0</v>
      </c>
      <c r="L1104" s="0" t="n">
        <v>0.0006</v>
      </c>
      <c r="M1104" s="0" t="n">
        <v>0</v>
      </c>
      <c r="N1104" s="0" t="n">
        <v>-0.0176</v>
      </c>
      <c r="O1104" s="0" t="n">
        <v>2.3804</v>
      </c>
      <c r="P1104" s="0" t="n">
        <v>0.01</v>
      </c>
      <c r="Q1104" s="0" t="n">
        <v>0</v>
      </c>
      <c r="R1104" s="0" t="n">
        <v>0.0554</v>
      </c>
      <c r="S1104" s="0" t="n">
        <v>1</v>
      </c>
      <c r="T1104" s="0" t="n">
        <v>101.1108</v>
      </c>
      <c r="U1104" s="0" t="n">
        <v>0</v>
      </c>
      <c r="V1104" s="0" t="n">
        <v>-99.4537</v>
      </c>
      <c r="W1104" s="0" t="n">
        <v>-1.9851</v>
      </c>
      <c r="X1104" s="0" t="n">
        <v>377.8186</v>
      </c>
      <c r="Y1104" s="0" t="n">
        <v>421.2834</v>
      </c>
      <c r="Z1104" s="0" t="n">
        <v>1053.2567</v>
      </c>
      <c r="AA1104" s="0" t="n">
        <v>-58.7962</v>
      </c>
      <c r="AB1104" s="0" t="n">
        <v>48.6932</v>
      </c>
      <c r="AC1104" s="0" t="n">
        <v>24.12</v>
      </c>
      <c r="AD1104" s="0" t="n">
        <v>24.1128</v>
      </c>
      <c r="AE1104" s="0" t="n">
        <v>23.3066</v>
      </c>
      <c r="AF1104" s="0" t="n">
        <v>0.0021</v>
      </c>
      <c r="AG1104" s="0" t="n">
        <v>0.061</v>
      </c>
      <c r="AH1104" s="0" t="n">
        <v>0</v>
      </c>
    </row>
    <row r="1105" customFormat="false" ht="12.8" hidden="false" customHeight="false" outlineLevel="0" collapsed="false">
      <c r="A1105" s="0" t="n">
        <v>23</v>
      </c>
      <c r="B1105" s="0" t="n">
        <v>47</v>
      </c>
      <c r="C1105" s="0" t="n">
        <v>58.3877</v>
      </c>
      <c r="D1105" s="0" t="n">
        <v>38.8037</v>
      </c>
      <c r="E1105" s="0" t="n">
        <v>0</v>
      </c>
      <c r="F1105" s="0" t="n">
        <v>0</v>
      </c>
      <c r="G1105" s="0" t="n">
        <v>0</v>
      </c>
      <c r="H1105" s="0" t="n">
        <v>0</v>
      </c>
      <c r="I1105" s="0" t="n">
        <v>0</v>
      </c>
      <c r="J1105" s="0" t="n">
        <v>0</v>
      </c>
      <c r="K1105" s="0" t="n">
        <v>0</v>
      </c>
      <c r="L1105" s="0" t="n">
        <v>0.0006</v>
      </c>
      <c r="M1105" s="0" t="n">
        <v>0</v>
      </c>
      <c r="N1105" s="0" t="n">
        <v>-0.0176</v>
      </c>
      <c r="O1105" s="0" t="n">
        <v>2.3804</v>
      </c>
      <c r="P1105" s="0" t="n">
        <v>0.01</v>
      </c>
      <c r="Q1105" s="0" t="n">
        <v>0</v>
      </c>
      <c r="R1105" s="0" t="n">
        <v>0.0554</v>
      </c>
      <c r="S1105" s="0" t="n">
        <v>1</v>
      </c>
      <c r="T1105" s="0" t="n">
        <v>106.1035</v>
      </c>
      <c r="U1105" s="0" t="n">
        <v>0</v>
      </c>
      <c r="V1105" s="0" t="n">
        <v>-99.8202</v>
      </c>
      <c r="W1105" s="0" t="n">
        <v>-6.3549</v>
      </c>
      <c r="X1105" s="0" t="n">
        <v>381.2352</v>
      </c>
      <c r="Y1105" s="0" t="n">
        <v>424.891</v>
      </c>
      <c r="Z1105" s="0" t="n">
        <v>963.952</v>
      </c>
      <c r="AA1105" s="0" t="n">
        <v>-58.4593</v>
      </c>
      <c r="AB1105" s="0" t="n">
        <v>48.6932</v>
      </c>
      <c r="AC1105" s="0" t="n">
        <v>24.697</v>
      </c>
      <c r="AD1105" s="0" t="n">
        <v>24.689</v>
      </c>
      <c r="AE1105" s="0" t="n">
        <v>23.2174</v>
      </c>
      <c r="AF1105" s="0" t="n">
        <v>0.0021</v>
      </c>
      <c r="AG1105" s="0" t="n">
        <v>0.061</v>
      </c>
      <c r="AH1105" s="0" t="n">
        <v>0</v>
      </c>
    </row>
    <row r="1106" customFormat="false" ht="12.8" hidden="false" customHeight="false" outlineLevel="0" collapsed="false">
      <c r="A1106" s="0" t="n">
        <v>23</v>
      </c>
      <c r="B1106" s="0" t="n">
        <v>48</v>
      </c>
      <c r="C1106" s="0" t="n">
        <v>58.3871</v>
      </c>
      <c r="D1106" s="0" t="n">
        <v>38.8031</v>
      </c>
      <c r="E1106" s="0" t="n">
        <v>0</v>
      </c>
      <c r="F1106" s="0" t="n">
        <v>0</v>
      </c>
      <c r="G1106" s="0" t="n">
        <v>0</v>
      </c>
      <c r="H1106" s="0" t="n">
        <v>0</v>
      </c>
      <c r="I1106" s="0" t="n">
        <v>0</v>
      </c>
      <c r="J1106" s="0" t="n">
        <v>0</v>
      </c>
      <c r="K1106" s="0" t="n">
        <v>0</v>
      </c>
      <c r="L1106" s="0" t="n">
        <v>0.0006</v>
      </c>
      <c r="M1106" s="0" t="n">
        <v>0</v>
      </c>
      <c r="N1106" s="0" t="n">
        <v>-0.0176</v>
      </c>
      <c r="O1106" s="0" t="n">
        <v>2.3804</v>
      </c>
      <c r="P1106" s="0" t="n">
        <v>0.01</v>
      </c>
      <c r="Q1106" s="0" t="n">
        <v>0</v>
      </c>
      <c r="R1106" s="0" t="n">
        <v>0.0554</v>
      </c>
      <c r="S1106" s="0" t="n">
        <v>1</v>
      </c>
      <c r="T1106" s="0" t="n">
        <v>87.1136</v>
      </c>
      <c r="U1106" s="0" t="n">
        <v>0</v>
      </c>
      <c r="V1106" s="0" t="n">
        <v>-96.8941</v>
      </c>
      <c r="W1106" s="0" t="n">
        <v>9.8996</v>
      </c>
      <c r="X1106" s="0" t="n">
        <v>360.8396</v>
      </c>
      <c r="Y1106" s="0" t="n">
        <v>405.3823</v>
      </c>
      <c r="Z1106" s="0" t="n">
        <v>1165.9255</v>
      </c>
      <c r="AA1106" s="0" t="n">
        <v>-57.7055</v>
      </c>
      <c r="AB1106" s="0" t="n">
        <v>48.6932</v>
      </c>
      <c r="AC1106" s="0" t="n">
        <v>21.075</v>
      </c>
      <c r="AD1106" s="0" t="n">
        <v>21.0639</v>
      </c>
      <c r="AE1106" s="0" t="n">
        <v>22.3404</v>
      </c>
      <c r="AF1106" s="0" t="n">
        <v>0.0021</v>
      </c>
      <c r="AG1106" s="0" t="n">
        <v>0.061</v>
      </c>
      <c r="AH1106" s="0" t="n">
        <v>0</v>
      </c>
    </row>
    <row r="1107" customFormat="false" ht="12.8" hidden="false" customHeight="false" outlineLevel="0" collapsed="false">
      <c r="A1107" s="0" t="n">
        <v>24</v>
      </c>
      <c r="B1107" s="0" t="n">
        <v>1</v>
      </c>
      <c r="C1107" s="0" t="n">
        <v>58.3866</v>
      </c>
      <c r="D1107" s="0" t="n">
        <v>38.8026</v>
      </c>
      <c r="E1107" s="0" t="n">
        <v>0</v>
      </c>
      <c r="F1107" s="0" t="n">
        <v>0</v>
      </c>
      <c r="G1107" s="0" t="n">
        <v>0</v>
      </c>
      <c r="H1107" s="0" t="n">
        <v>0</v>
      </c>
      <c r="I1107" s="0" t="n">
        <v>0</v>
      </c>
      <c r="J1107" s="0" t="n">
        <v>0</v>
      </c>
      <c r="K1107" s="0" t="n">
        <v>0</v>
      </c>
      <c r="L1107" s="0" t="n">
        <v>0.0006</v>
      </c>
      <c r="M1107" s="0" t="n">
        <v>0</v>
      </c>
      <c r="N1107" s="0" t="n">
        <v>-0.0176</v>
      </c>
      <c r="O1107" s="0" t="n">
        <v>2.3804</v>
      </c>
      <c r="P1107" s="0" t="n">
        <v>0.01</v>
      </c>
      <c r="Q1107" s="0" t="n">
        <v>0</v>
      </c>
      <c r="R1107" s="0" t="n">
        <v>0.0554</v>
      </c>
      <c r="S1107" s="0" t="n">
        <v>1</v>
      </c>
      <c r="T1107" s="0" t="n">
        <v>86.8858</v>
      </c>
      <c r="U1107" s="0" t="n">
        <v>0</v>
      </c>
      <c r="V1107" s="0" t="n">
        <v>-96.8158</v>
      </c>
      <c r="W1107" s="0" t="n">
        <v>9.8606</v>
      </c>
      <c r="X1107" s="0" t="n">
        <v>355.35</v>
      </c>
      <c r="Y1107" s="0" t="n">
        <v>399.9796</v>
      </c>
      <c r="Z1107" s="0" t="n">
        <v>989.9901</v>
      </c>
      <c r="AA1107" s="0" t="n">
        <v>-58.3639</v>
      </c>
      <c r="AB1107" s="0" t="n">
        <v>48.6932</v>
      </c>
      <c r="AC1107" s="0" t="n">
        <v>20.206</v>
      </c>
      <c r="AD1107" s="0" t="n">
        <v>20.1955</v>
      </c>
      <c r="AE1107" s="0" t="n">
        <v>21.6197</v>
      </c>
      <c r="AF1107" s="0" t="n">
        <v>0.0021</v>
      </c>
      <c r="AG1107" s="0" t="n">
        <v>0.061</v>
      </c>
      <c r="AH1107" s="0" t="n">
        <v>0</v>
      </c>
    </row>
    <row r="1108" customFormat="false" ht="12.8" hidden="false" customHeight="false" outlineLevel="0" collapsed="false">
      <c r="A1108" s="0" t="n">
        <v>24</v>
      </c>
      <c r="B1108" s="0" t="n">
        <v>2</v>
      </c>
      <c r="C1108" s="0" t="n">
        <v>58.386</v>
      </c>
      <c r="D1108" s="0" t="n">
        <v>38.802</v>
      </c>
      <c r="E1108" s="0" t="n">
        <v>0</v>
      </c>
      <c r="F1108" s="0" t="n">
        <v>0</v>
      </c>
      <c r="G1108" s="0" t="n">
        <v>0</v>
      </c>
      <c r="H1108" s="0" t="n">
        <v>0</v>
      </c>
      <c r="I1108" s="0" t="n">
        <v>0</v>
      </c>
      <c r="J1108" s="0" t="n">
        <v>0</v>
      </c>
      <c r="K1108" s="0" t="n">
        <v>0</v>
      </c>
      <c r="L1108" s="0" t="n">
        <v>0.0006</v>
      </c>
      <c r="M1108" s="0" t="n">
        <v>0</v>
      </c>
      <c r="N1108" s="0" t="n">
        <v>-0.0176</v>
      </c>
      <c r="O1108" s="0" t="n">
        <v>2.3804</v>
      </c>
      <c r="P1108" s="0" t="n">
        <v>0.01</v>
      </c>
      <c r="Q1108" s="0" t="n">
        <v>0</v>
      </c>
      <c r="R1108" s="0" t="n">
        <v>0.0554</v>
      </c>
      <c r="S1108" s="0" t="n">
        <v>1</v>
      </c>
      <c r="T1108" s="0" t="n">
        <v>92.5638</v>
      </c>
      <c r="U1108" s="0" t="n">
        <v>0</v>
      </c>
      <c r="V1108" s="0" t="n">
        <v>-97.1621</v>
      </c>
      <c r="W1108" s="0" t="n">
        <v>4.4539</v>
      </c>
      <c r="X1108" s="0" t="n">
        <v>357.8633</v>
      </c>
      <c r="Y1108" s="0" t="n">
        <v>402.557</v>
      </c>
      <c r="Z1108" s="0" t="n">
        <v>920.675</v>
      </c>
      <c r="AA1108" s="0" t="n">
        <v>-58.269</v>
      </c>
      <c r="AB1108" s="0" t="n">
        <v>48.6932</v>
      </c>
      <c r="AC1108" s="0" t="n">
        <v>20.659</v>
      </c>
      <c r="AD1108" s="0" t="n">
        <v>20.6508</v>
      </c>
      <c r="AE1108" s="0" t="n">
        <v>21.2656</v>
      </c>
      <c r="AF1108" s="0" t="n">
        <v>0.0021</v>
      </c>
      <c r="AG1108" s="0" t="n">
        <v>0.061</v>
      </c>
      <c r="AH1108" s="0" t="n">
        <v>0</v>
      </c>
    </row>
    <row r="1109" customFormat="false" ht="12.8" hidden="false" customHeight="false" outlineLevel="0" collapsed="false">
      <c r="A1109" s="0" t="n">
        <v>24</v>
      </c>
      <c r="B1109" s="0" t="n">
        <v>3</v>
      </c>
      <c r="C1109" s="0" t="n">
        <v>58.3854</v>
      </c>
      <c r="D1109" s="0" t="n">
        <v>38.8014</v>
      </c>
      <c r="E1109" s="0" t="n">
        <v>0</v>
      </c>
      <c r="F1109" s="0" t="n">
        <v>0</v>
      </c>
      <c r="G1109" s="0" t="n">
        <v>0</v>
      </c>
      <c r="H1109" s="0" t="n">
        <v>0</v>
      </c>
      <c r="I1109" s="0" t="n">
        <v>0</v>
      </c>
      <c r="J1109" s="0" t="n">
        <v>0</v>
      </c>
      <c r="K1109" s="0" t="n">
        <v>0</v>
      </c>
      <c r="L1109" s="0" t="n">
        <v>0.0006</v>
      </c>
      <c r="M1109" s="0" t="n">
        <v>0</v>
      </c>
      <c r="N1109" s="0" t="n">
        <v>-0.0176</v>
      </c>
      <c r="O1109" s="0" t="n">
        <v>2.3804</v>
      </c>
      <c r="P1109" s="0" t="n">
        <v>0.01</v>
      </c>
      <c r="Q1109" s="0" t="n">
        <v>0</v>
      </c>
      <c r="R1109" s="0" t="n">
        <v>0.0554</v>
      </c>
      <c r="S1109" s="0" t="n">
        <v>1</v>
      </c>
      <c r="T1109" s="0" t="n">
        <v>91.3977</v>
      </c>
      <c r="U1109" s="0" t="n">
        <v>0</v>
      </c>
      <c r="V1109" s="0" t="n">
        <v>-96.501</v>
      </c>
      <c r="W1109" s="0" t="n">
        <v>4.7305</v>
      </c>
      <c r="X1109" s="0" t="n">
        <v>355.9837</v>
      </c>
      <c r="Y1109" s="0" t="n">
        <v>400.9255</v>
      </c>
      <c r="Z1109" s="0" t="n">
        <v>966.7863</v>
      </c>
      <c r="AA1109" s="0" t="n">
        <v>-57.6417</v>
      </c>
      <c r="AB1109" s="0" t="n">
        <v>48.6932</v>
      </c>
      <c r="AC1109" s="0" t="n">
        <v>20.243</v>
      </c>
      <c r="AD1109" s="0" t="n">
        <v>20.2366</v>
      </c>
      <c r="AE1109" s="0" t="n">
        <v>20.9225</v>
      </c>
      <c r="AF1109" s="0" t="n">
        <v>0.0021</v>
      </c>
      <c r="AG1109" s="0" t="n">
        <v>0.061</v>
      </c>
      <c r="AH1109" s="0" t="n">
        <v>0</v>
      </c>
    </row>
    <row r="1110" customFormat="false" ht="12.8" hidden="false" customHeight="false" outlineLevel="0" collapsed="false">
      <c r="A1110" s="0" t="n">
        <v>24</v>
      </c>
      <c r="B1110" s="0" t="n">
        <v>4</v>
      </c>
      <c r="C1110" s="0" t="n">
        <v>58.3849</v>
      </c>
      <c r="D1110" s="0" t="n">
        <v>38.8009</v>
      </c>
      <c r="E1110" s="0" t="n">
        <v>0</v>
      </c>
      <c r="F1110" s="0" t="n">
        <v>0</v>
      </c>
      <c r="G1110" s="0" t="n">
        <v>0</v>
      </c>
      <c r="H1110" s="0" t="n">
        <v>0</v>
      </c>
      <c r="I1110" s="0" t="n">
        <v>0</v>
      </c>
      <c r="J1110" s="0" t="n">
        <v>0</v>
      </c>
      <c r="K1110" s="0" t="n">
        <v>0</v>
      </c>
      <c r="L1110" s="0" t="n">
        <v>0.0006</v>
      </c>
      <c r="M1110" s="0" t="n">
        <v>0</v>
      </c>
      <c r="N1110" s="0" t="n">
        <v>-0.0176</v>
      </c>
      <c r="O1110" s="0" t="n">
        <v>2.3804</v>
      </c>
      <c r="P1110" s="0" t="n">
        <v>0.01</v>
      </c>
      <c r="Q1110" s="0" t="n">
        <v>0</v>
      </c>
      <c r="R1110" s="0" t="n">
        <v>0.0554</v>
      </c>
      <c r="S1110" s="0" t="n">
        <v>1</v>
      </c>
      <c r="T1110" s="0" t="n">
        <v>91.3975</v>
      </c>
      <c r="U1110" s="0" t="n">
        <v>0</v>
      </c>
      <c r="V1110" s="0" t="n">
        <v>-96.2887</v>
      </c>
      <c r="W1110" s="0" t="n">
        <v>4.7171</v>
      </c>
      <c r="X1110" s="0" t="n">
        <v>354.0596</v>
      </c>
      <c r="Y1110" s="0" t="n">
        <v>399.1173</v>
      </c>
      <c r="Z1110" s="0" t="n">
        <v>958.3869</v>
      </c>
      <c r="AA1110" s="0" t="n">
        <v>-57.6021</v>
      </c>
      <c r="AB1110" s="0" t="n">
        <v>48.6932</v>
      </c>
      <c r="AC1110" s="0" t="n">
        <v>19.904</v>
      </c>
      <c r="AD1110" s="0" t="n">
        <v>19.8964</v>
      </c>
      <c r="AE1110" s="0" t="n">
        <v>20.6066</v>
      </c>
      <c r="AF1110" s="0" t="n">
        <v>0.0021</v>
      </c>
      <c r="AG1110" s="0" t="n">
        <v>0.061</v>
      </c>
      <c r="AH1110" s="0" t="n">
        <v>0</v>
      </c>
    </row>
    <row r="1111" customFormat="false" ht="12.8" hidden="false" customHeight="false" outlineLevel="0" collapsed="false">
      <c r="A1111" s="0" t="n">
        <v>24</v>
      </c>
      <c r="B1111" s="0" t="n">
        <v>5</v>
      </c>
      <c r="C1111" s="0" t="n">
        <v>58.3843</v>
      </c>
      <c r="D1111" s="0" t="n">
        <v>38.8003</v>
      </c>
      <c r="E1111" s="0" t="n">
        <v>0</v>
      </c>
      <c r="F1111" s="0" t="n">
        <v>0</v>
      </c>
      <c r="G1111" s="0" t="n">
        <v>0</v>
      </c>
      <c r="H1111" s="0" t="n">
        <v>0</v>
      </c>
      <c r="I1111" s="0" t="n">
        <v>0</v>
      </c>
      <c r="J1111" s="0" t="n">
        <v>0</v>
      </c>
      <c r="K1111" s="0" t="n">
        <v>0</v>
      </c>
      <c r="L1111" s="0" t="n">
        <v>0.0006</v>
      </c>
      <c r="M1111" s="0" t="n">
        <v>0</v>
      </c>
      <c r="N1111" s="0" t="n">
        <v>-0.0176</v>
      </c>
      <c r="O1111" s="0" t="n">
        <v>2.3804</v>
      </c>
      <c r="P1111" s="0" t="n">
        <v>0.01</v>
      </c>
      <c r="Q1111" s="0" t="n">
        <v>0</v>
      </c>
      <c r="R1111" s="0" t="n">
        <v>0.0554</v>
      </c>
      <c r="S1111" s="0" t="n">
        <v>1</v>
      </c>
      <c r="T1111" s="0" t="n">
        <v>89.3749</v>
      </c>
      <c r="U1111" s="0" t="n">
        <v>0</v>
      </c>
      <c r="V1111" s="0" t="n">
        <v>-95.698</v>
      </c>
      <c r="W1111" s="0" t="n">
        <v>6.629</v>
      </c>
      <c r="X1111" s="0" t="n">
        <v>350.1036</v>
      </c>
      <c r="Y1111" s="0" t="n">
        <v>395.2518</v>
      </c>
      <c r="Z1111" s="0" t="n">
        <v>970.9211</v>
      </c>
      <c r="AA1111" s="0" t="n">
        <v>-57.5143</v>
      </c>
      <c r="AB1111" s="0" t="n">
        <v>48.6932</v>
      </c>
      <c r="AC1111" s="0" t="n">
        <v>19.172</v>
      </c>
      <c r="AD1111" s="0" t="n">
        <v>19.1646</v>
      </c>
      <c r="AE1111" s="0" t="n">
        <v>20.2201</v>
      </c>
      <c r="AF1111" s="0" t="n">
        <v>0.0021</v>
      </c>
      <c r="AG1111" s="0" t="n">
        <v>0.061</v>
      </c>
      <c r="AH1111" s="0" t="n">
        <v>0</v>
      </c>
    </row>
    <row r="1112" customFormat="false" ht="12.8" hidden="false" customHeight="false" outlineLevel="0" collapsed="false">
      <c r="A1112" s="0" t="n">
        <v>24</v>
      </c>
      <c r="B1112" s="0" t="n">
        <v>6</v>
      </c>
      <c r="C1112" s="0" t="n">
        <v>58.3837</v>
      </c>
      <c r="D1112" s="0" t="n">
        <v>38.7997</v>
      </c>
      <c r="E1112" s="0" t="n">
        <v>0</v>
      </c>
      <c r="F1112" s="0" t="n">
        <v>0</v>
      </c>
      <c r="G1112" s="0" t="n">
        <v>0</v>
      </c>
      <c r="H1112" s="0" t="n">
        <v>0</v>
      </c>
      <c r="I1112" s="0" t="n">
        <v>0</v>
      </c>
      <c r="J1112" s="0" t="n">
        <v>0</v>
      </c>
      <c r="K1112" s="0" t="n">
        <v>0</v>
      </c>
      <c r="L1112" s="0" t="n">
        <v>0.0006</v>
      </c>
      <c r="M1112" s="0" t="n">
        <v>0</v>
      </c>
      <c r="N1112" s="0" t="n">
        <v>-0.0176</v>
      </c>
      <c r="O1112" s="0" t="n">
        <v>2.3804</v>
      </c>
      <c r="P1112" s="0" t="n">
        <v>0.01</v>
      </c>
      <c r="Q1112" s="0" t="n">
        <v>0</v>
      </c>
      <c r="R1112" s="0" t="n">
        <v>0.0554</v>
      </c>
      <c r="S1112" s="0" t="n">
        <v>1</v>
      </c>
      <c r="T1112" s="0" t="n">
        <v>87.3613</v>
      </c>
      <c r="U1112" s="0" t="n">
        <v>0</v>
      </c>
      <c r="V1112" s="0" t="n">
        <v>-95.4053</v>
      </c>
      <c r="W1112" s="0" t="n">
        <v>7.8638</v>
      </c>
      <c r="X1112" s="0" t="n">
        <v>346.3144</v>
      </c>
      <c r="Y1112" s="0" t="n">
        <v>391.626</v>
      </c>
      <c r="Z1112" s="0" t="n">
        <v>958.2292</v>
      </c>
      <c r="AA1112" s="0" t="n">
        <v>-57.6266</v>
      </c>
      <c r="AB1112" s="0" t="n">
        <v>48.6932</v>
      </c>
      <c r="AC1112" s="0" t="n">
        <v>18.517</v>
      </c>
      <c r="AD1112" s="0" t="n">
        <v>18.5095</v>
      </c>
      <c r="AE1112" s="0" t="n">
        <v>19.8103</v>
      </c>
      <c r="AF1112" s="0" t="n">
        <v>0.0021</v>
      </c>
      <c r="AG1112" s="0" t="n">
        <v>0.061</v>
      </c>
      <c r="AH1112" s="0" t="n">
        <v>0</v>
      </c>
    </row>
    <row r="1113" customFormat="false" ht="12.8" hidden="false" customHeight="false" outlineLevel="0" collapsed="false">
      <c r="A1113" s="0" t="n">
        <v>24</v>
      </c>
      <c r="B1113" s="0" t="n">
        <v>7</v>
      </c>
      <c r="C1113" s="0" t="n">
        <v>58.3832</v>
      </c>
      <c r="D1113" s="0" t="n">
        <v>38.7992</v>
      </c>
      <c r="E1113" s="0" t="n">
        <v>0</v>
      </c>
      <c r="F1113" s="0" t="n">
        <v>0</v>
      </c>
      <c r="G1113" s="0" t="n">
        <v>0</v>
      </c>
      <c r="H1113" s="0" t="n">
        <v>0</v>
      </c>
      <c r="I1113" s="0" t="n">
        <v>0</v>
      </c>
      <c r="J1113" s="0" t="n">
        <v>0</v>
      </c>
      <c r="K1113" s="0" t="n">
        <v>0</v>
      </c>
      <c r="L1113" s="0" t="n">
        <v>0.0006</v>
      </c>
      <c r="M1113" s="0" t="n">
        <v>0</v>
      </c>
      <c r="N1113" s="0" t="n">
        <v>-0.0176</v>
      </c>
      <c r="O1113" s="0" t="n">
        <v>2.3804</v>
      </c>
      <c r="P1113" s="0" t="n">
        <v>0.01</v>
      </c>
      <c r="Q1113" s="0" t="n">
        <v>0</v>
      </c>
      <c r="R1113" s="0" t="n">
        <v>0.0554</v>
      </c>
      <c r="S1113" s="0" t="n">
        <v>1</v>
      </c>
      <c r="T1113" s="0" t="n">
        <v>89.2327</v>
      </c>
      <c r="U1113" s="0" t="n">
        <v>0</v>
      </c>
      <c r="V1113" s="0" t="n">
        <v>-95.4978</v>
      </c>
      <c r="W1113" s="0" t="n">
        <v>6.0597</v>
      </c>
      <c r="X1113" s="0" t="n">
        <v>346.0965</v>
      </c>
      <c r="Y1113" s="0" t="n">
        <v>391.5062</v>
      </c>
      <c r="Z1113" s="0" t="n">
        <v>922.5208</v>
      </c>
      <c r="AA1113" s="0" t="n">
        <v>-57.6537</v>
      </c>
      <c r="AB1113" s="0" t="n">
        <v>48.6932</v>
      </c>
      <c r="AC1113" s="0" t="n">
        <v>18.5</v>
      </c>
      <c r="AD1113" s="0" t="n">
        <v>18.4922</v>
      </c>
      <c r="AE1113" s="0" t="n">
        <v>19.5285</v>
      </c>
      <c r="AF1113" s="0" t="n">
        <v>0.0021</v>
      </c>
      <c r="AG1113" s="0" t="n">
        <v>0.061</v>
      </c>
      <c r="AH1113" s="0" t="n">
        <v>0</v>
      </c>
    </row>
    <row r="1114" customFormat="false" ht="12.8" hidden="false" customHeight="false" outlineLevel="0" collapsed="false">
      <c r="A1114" s="0" t="n">
        <v>24</v>
      </c>
      <c r="B1114" s="0" t="n">
        <v>8</v>
      </c>
      <c r="C1114" s="0" t="n">
        <v>58.3826</v>
      </c>
      <c r="D1114" s="0" t="n">
        <v>38.7986</v>
      </c>
      <c r="E1114" s="0" t="n">
        <v>0</v>
      </c>
      <c r="F1114" s="0" t="n">
        <v>0</v>
      </c>
      <c r="G1114" s="0" t="n">
        <v>0</v>
      </c>
      <c r="H1114" s="0" t="n">
        <v>0</v>
      </c>
      <c r="I1114" s="0" t="n">
        <v>0</v>
      </c>
      <c r="J1114" s="0" t="n">
        <v>0</v>
      </c>
      <c r="K1114" s="0" t="n">
        <v>0</v>
      </c>
      <c r="L1114" s="0" t="n">
        <v>0.0006</v>
      </c>
      <c r="M1114" s="0" t="n">
        <v>0</v>
      </c>
      <c r="N1114" s="0" t="n">
        <v>-0.0176</v>
      </c>
      <c r="O1114" s="0" t="n">
        <v>2.3804</v>
      </c>
      <c r="P1114" s="0" t="n">
        <v>0.01</v>
      </c>
      <c r="Q1114" s="0" t="n">
        <v>0</v>
      </c>
      <c r="R1114" s="0" t="n">
        <v>0.0554</v>
      </c>
      <c r="S1114" s="0" t="n">
        <v>1</v>
      </c>
      <c r="T1114" s="0" t="n">
        <v>89.5519</v>
      </c>
      <c r="U1114" s="0" t="n">
        <v>0</v>
      </c>
      <c r="V1114" s="0" t="n">
        <v>-95.2776</v>
      </c>
      <c r="W1114" s="0" t="n">
        <v>5.4052</v>
      </c>
      <c r="X1114" s="0" t="n">
        <v>345.4796</v>
      </c>
      <c r="Y1114" s="0" t="n">
        <v>391.1582</v>
      </c>
      <c r="Z1114" s="0" t="n">
        <v>929.432</v>
      </c>
      <c r="AA1114" s="0" t="n">
        <v>-57.257</v>
      </c>
      <c r="AB1114" s="0" t="n">
        <v>48.6932</v>
      </c>
      <c r="AC1114" s="0" t="n">
        <v>18.361</v>
      </c>
      <c r="AD1114" s="0" t="n">
        <v>18.3528</v>
      </c>
      <c r="AE1114" s="0" t="n">
        <v>19.2929</v>
      </c>
      <c r="AF1114" s="0" t="n">
        <v>0.0021</v>
      </c>
      <c r="AG1114" s="0" t="n">
        <v>0.061</v>
      </c>
      <c r="AH1114" s="0" t="n">
        <v>0</v>
      </c>
    </row>
    <row r="1115" customFormat="false" ht="12.8" hidden="false" customHeight="false" outlineLevel="0" collapsed="false">
      <c r="A1115" s="0" t="n">
        <v>24</v>
      </c>
      <c r="B1115" s="0" t="n">
        <v>9</v>
      </c>
      <c r="C1115" s="0" t="n">
        <v>58.382</v>
      </c>
      <c r="D1115" s="0" t="n">
        <v>38.798</v>
      </c>
      <c r="E1115" s="0" t="n">
        <v>0</v>
      </c>
      <c r="F1115" s="0" t="n">
        <v>0</v>
      </c>
      <c r="G1115" s="0" t="n">
        <v>0</v>
      </c>
      <c r="H1115" s="0" t="n">
        <v>0</v>
      </c>
      <c r="I1115" s="0" t="n">
        <v>0</v>
      </c>
      <c r="J1115" s="0" t="n">
        <v>0</v>
      </c>
      <c r="K1115" s="0" t="n">
        <v>0</v>
      </c>
      <c r="L1115" s="0" t="n">
        <v>0.0006</v>
      </c>
      <c r="M1115" s="0" t="n">
        <v>0</v>
      </c>
      <c r="N1115" s="0" t="n">
        <v>-0.0176</v>
      </c>
      <c r="O1115" s="0" t="n">
        <v>2.3804</v>
      </c>
      <c r="P1115" s="0" t="n">
        <v>0.01</v>
      </c>
      <c r="Q1115" s="0" t="n">
        <v>0</v>
      </c>
      <c r="R1115" s="0" t="n">
        <v>0.0554</v>
      </c>
      <c r="S1115" s="0" t="n">
        <v>1</v>
      </c>
      <c r="T1115" s="0" t="n">
        <v>86.5315</v>
      </c>
      <c r="U1115" s="0" t="n">
        <v>0</v>
      </c>
      <c r="V1115" s="0" t="n">
        <v>-94.7502</v>
      </c>
      <c r="W1115" s="0" t="n">
        <v>7.9974</v>
      </c>
      <c r="X1115" s="0" t="n">
        <v>341.101</v>
      </c>
      <c r="Y1115" s="0" t="n">
        <v>386.9019</v>
      </c>
      <c r="Z1115" s="0" t="n">
        <v>956.1933</v>
      </c>
      <c r="AA1115" s="0" t="n">
        <v>-57.2641</v>
      </c>
      <c r="AB1115" s="0" t="n">
        <v>48.6932</v>
      </c>
      <c r="AC1115" s="0" t="n">
        <v>17.562</v>
      </c>
      <c r="AD1115" s="0" t="n">
        <v>17.5533</v>
      </c>
      <c r="AE1115" s="0" t="n">
        <v>18.9383</v>
      </c>
      <c r="AF1115" s="0" t="n">
        <v>0.0021</v>
      </c>
      <c r="AG1115" s="0" t="n">
        <v>0.061</v>
      </c>
      <c r="AH1115" s="0" t="n">
        <v>0</v>
      </c>
    </row>
    <row r="1116" customFormat="false" ht="12.8" hidden="false" customHeight="false" outlineLevel="0" collapsed="false">
      <c r="A1116" s="0" t="n">
        <v>24</v>
      </c>
      <c r="B1116" s="0" t="n">
        <v>10</v>
      </c>
      <c r="C1116" s="0" t="n">
        <v>58.3815</v>
      </c>
      <c r="D1116" s="0" t="n">
        <v>38.7975</v>
      </c>
      <c r="E1116" s="0" t="n">
        <v>0</v>
      </c>
      <c r="F1116" s="0" t="n">
        <v>0</v>
      </c>
      <c r="G1116" s="0" t="n">
        <v>0</v>
      </c>
      <c r="H1116" s="0" t="n">
        <v>0</v>
      </c>
      <c r="I1116" s="0" t="n">
        <v>0</v>
      </c>
      <c r="J1116" s="0" t="n">
        <v>0</v>
      </c>
      <c r="K1116" s="0" t="n">
        <v>0</v>
      </c>
      <c r="L1116" s="0" t="n">
        <v>0.0006</v>
      </c>
      <c r="M1116" s="0" t="n">
        <v>0</v>
      </c>
      <c r="N1116" s="0" t="n">
        <v>-0.0176</v>
      </c>
      <c r="O1116" s="0" t="n">
        <v>2.3804</v>
      </c>
      <c r="P1116" s="0" t="n">
        <v>0.01</v>
      </c>
      <c r="Q1116" s="0" t="n">
        <v>0</v>
      </c>
      <c r="R1116" s="0" t="n">
        <v>0.0554</v>
      </c>
      <c r="S1116" s="0" t="n">
        <v>1</v>
      </c>
      <c r="T1116" s="0" t="n">
        <v>87.0414</v>
      </c>
      <c r="U1116" s="0" t="n">
        <v>0</v>
      </c>
      <c r="V1116" s="0" t="n">
        <v>-94.7865</v>
      </c>
      <c r="W1116" s="0" t="n">
        <v>7.6173</v>
      </c>
      <c r="X1116" s="0" t="n">
        <v>339.3671</v>
      </c>
      <c r="Y1116" s="0" t="n">
        <v>385.0289</v>
      </c>
      <c r="Z1116" s="0" t="n">
        <v>921.6035</v>
      </c>
      <c r="AA1116" s="0" t="n">
        <v>-57.6997</v>
      </c>
      <c r="AB1116" s="0" t="n">
        <v>48.6932</v>
      </c>
      <c r="AC1116" s="0" t="n">
        <v>17.291</v>
      </c>
      <c r="AD1116" s="0" t="n">
        <v>17.2813</v>
      </c>
      <c r="AE1116" s="0" t="n">
        <v>18.6346</v>
      </c>
      <c r="AF1116" s="0" t="n">
        <v>0.0021</v>
      </c>
      <c r="AG1116" s="0" t="n">
        <v>0.061</v>
      </c>
      <c r="AH1116" s="0" t="n">
        <v>0</v>
      </c>
    </row>
    <row r="1117" customFormat="false" ht="12.8" hidden="false" customHeight="false" outlineLevel="0" collapsed="false">
      <c r="A1117" s="0" t="n">
        <v>24</v>
      </c>
      <c r="B1117" s="0" t="n">
        <v>11</v>
      </c>
      <c r="C1117" s="0" t="n">
        <v>58.3809</v>
      </c>
      <c r="D1117" s="0" t="n">
        <v>38.7969</v>
      </c>
      <c r="E1117" s="0" t="n">
        <v>0</v>
      </c>
      <c r="F1117" s="0" t="n">
        <v>0</v>
      </c>
      <c r="G1117" s="0" t="n">
        <v>0</v>
      </c>
      <c r="H1117" s="0" t="n">
        <v>0</v>
      </c>
      <c r="I1117" s="0" t="n">
        <v>0</v>
      </c>
      <c r="J1117" s="0" t="n">
        <v>0</v>
      </c>
      <c r="K1117" s="0" t="n">
        <v>0</v>
      </c>
      <c r="L1117" s="0" t="n">
        <v>0.0006</v>
      </c>
      <c r="M1117" s="0" t="n">
        <v>0</v>
      </c>
      <c r="N1117" s="0" t="n">
        <v>-0.0176</v>
      </c>
      <c r="O1117" s="0" t="n">
        <v>2.3804</v>
      </c>
      <c r="P1117" s="0" t="n">
        <v>0.01</v>
      </c>
      <c r="Q1117" s="0" t="n">
        <v>0</v>
      </c>
      <c r="R1117" s="0" t="n">
        <v>0.0554</v>
      </c>
      <c r="S1117" s="0" t="n">
        <v>1</v>
      </c>
      <c r="T1117" s="0" t="n">
        <v>90.6298</v>
      </c>
      <c r="U1117" s="0" t="n">
        <v>0</v>
      </c>
      <c r="V1117" s="0" t="n">
        <v>-94.9422</v>
      </c>
      <c r="W1117" s="0" t="n">
        <v>4.5518</v>
      </c>
      <c r="X1117" s="0" t="n">
        <v>341.4427</v>
      </c>
      <c r="Y1117" s="0" t="n">
        <v>386.926</v>
      </c>
      <c r="Z1117" s="0" t="n">
        <v>889.8727</v>
      </c>
      <c r="AA1117" s="0" t="n">
        <v>-57.7226</v>
      </c>
      <c r="AB1117" s="0" t="n">
        <v>48.6932</v>
      </c>
      <c r="AC1117" s="0" t="n">
        <v>17.653</v>
      </c>
      <c r="AD1117" s="0" t="n">
        <v>17.6444</v>
      </c>
      <c r="AE1117" s="0" t="n">
        <v>18.5018</v>
      </c>
      <c r="AF1117" s="0" t="n">
        <v>0.0021</v>
      </c>
      <c r="AG1117" s="0" t="n">
        <v>0.061</v>
      </c>
      <c r="AH1117" s="0" t="n">
        <v>0</v>
      </c>
    </row>
    <row r="1118" customFormat="false" ht="12.8" hidden="false" customHeight="false" outlineLevel="0" collapsed="false">
      <c r="A1118" s="0" t="n">
        <v>24</v>
      </c>
      <c r="B1118" s="0" t="n">
        <v>12</v>
      </c>
      <c r="C1118" s="0" t="n">
        <v>58.3803</v>
      </c>
      <c r="D1118" s="0" t="n">
        <v>38.7963</v>
      </c>
      <c r="E1118" s="0" t="n">
        <v>0</v>
      </c>
      <c r="F1118" s="0" t="n">
        <v>0</v>
      </c>
      <c r="G1118" s="0" t="n">
        <v>0</v>
      </c>
      <c r="H1118" s="0" t="n">
        <v>0</v>
      </c>
      <c r="I1118" s="0" t="n">
        <v>0</v>
      </c>
      <c r="J1118" s="0" t="n">
        <v>0</v>
      </c>
      <c r="K1118" s="0" t="n">
        <v>0</v>
      </c>
      <c r="L1118" s="0" t="n">
        <v>0.0006</v>
      </c>
      <c r="M1118" s="0" t="n">
        <v>0</v>
      </c>
      <c r="N1118" s="0" t="n">
        <v>-0.0176</v>
      </c>
      <c r="O1118" s="0" t="n">
        <v>2.3804</v>
      </c>
      <c r="P1118" s="0" t="n">
        <v>0.01</v>
      </c>
      <c r="Q1118" s="0" t="n">
        <v>0</v>
      </c>
      <c r="R1118" s="0" t="n">
        <v>0.0554</v>
      </c>
      <c r="S1118" s="0" t="n">
        <v>1</v>
      </c>
      <c r="T1118" s="0" t="n">
        <v>87.8098</v>
      </c>
      <c r="U1118" s="0" t="n">
        <v>0</v>
      </c>
      <c r="V1118" s="0" t="n">
        <v>-94.1726</v>
      </c>
      <c r="W1118" s="0" t="n">
        <v>6.5908</v>
      </c>
      <c r="X1118" s="0" t="n">
        <v>338.7665</v>
      </c>
      <c r="Y1118" s="0" t="n">
        <v>384.3266</v>
      </c>
      <c r="Z1118" s="0" t="n">
        <v>934.9933</v>
      </c>
      <c r="AA1118" s="0" t="n">
        <v>-57.2776</v>
      </c>
      <c r="AB1118" s="0" t="n">
        <v>48.6932</v>
      </c>
      <c r="AC1118" s="0" t="n">
        <v>17.075</v>
      </c>
      <c r="AD1118" s="0" t="n">
        <v>17.0681</v>
      </c>
      <c r="AE1118" s="0" t="n">
        <v>18.2588</v>
      </c>
      <c r="AF1118" s="0" t="n">
        <v>0.0021</v>
      </c>
      <c r="AG1118" s="0" t="n">
        <v>0.061</v>
      </c>
      <c r="AH1118" s="0" t="n">
        <v>0</v>
      </c>
    </row>
    <row r="1119" customFormat="false" ht="12.8" hidden="false" customHeight="false" outlineLevel="0" collapsed="false">
      <c r="A1119" s="0" t="n">
        <v>24</v>
      </c>
      <c r="B1119" s="0" t="n">
        <v>13</v>
      </c>
      <c r="C1119" s="0" t="n">
        <v>58.3798</v>
      </c>
      <c r="D1119" s="0" t="n">
        <v>38.7958</v>
      </c>
      <c r="E1119" s="0" t="n">
        <v>0</v>
      </c>
      <c r="F1119" s="0" t="n">
        <v>0</v>
      </c>
      <c r="G1119" s="0" t="n">
        <v>0</v>
      </c>
      <c r="H1119" s="0" t="n">
        <v>0</v>
      </c>
      <c r="I1119" s="0" t="n">
        <v>0</v>
      </c>
      <c r="J1119" s="0" t="n">
        <v>0</v>
      </c>
      <c r="K1119" s="0" t="n">
        <v>0</v>
      </c>
      <c r="L1119" s="0" t="n">
        <v>0.0006</v>
      </c>
      <c r="M1119" s="0" t="n">
        <v>0</v>
      </c>
      <c r="N1119" s="0" t="n">
        <v>-0.0176</v>
      </c>
      <c r="O1119" s="0" t="n">
        <v>2.3804</v>
      </c>
      <c r="P1119" s="0" t="n">
        <v>0.01</v>
      </c>
      <c r="Q1119" s="0" t="n">
        <v>0</v>
      </c>
      <c r="R1119" s="0" t="n">
        <v>0.0554</v>
      </c>
      <c r="S1119" s="0" t="n">
        <v>1</v>
      </c>
      <c r="T1119" s="0" t="n">
        <v>88.71</v>
      </c>
      <c r="U1119" s="0" t="n">
        <v>0</v>
      </c>
      <c r="V1119" s="0" t="n">
        <v>-93.5558</v>
      </c>
      <c r="W1119" s="0" t="n">
        <v>4.9596</v>
      </c>
      <c r="X1119" s="0" t="n">
        <v>340.1858</v>
      </c>
      <c r="Y1119" s="0" t="n">
        <v>385.5925</v>
      </c>
      <c r="Z1119" s="0" t="n">
        <v>897.0145</v>
      </c>
      <c r="AA1119" s="0" t="n">
        <v>-56.6013</v>
      </c>
      <c r="AB1119" s="0" t="n">
        <v>48.6932</v>
      </c>
      <c r="AC1119" s="0" t="n">
        <v>17.186</v>
      </c>
      <c r="AD1119" s="0" t="n">
        <v>17.18</v>
      </c>
      <c r="AE1119" s="0" t="n">
        <v>18.111</v>
      </c>
      <c r="AF1119" s="0" t="n">
        <v>0.0021</v>
      </c>
      <c r="AG1119" s="0" t="n">
        <v>0.061</v>
      </c>
      <c r="AH1119" s="0" t="n">
        <v>0</v>
      </c>
    </row>
    <row r="1120" customFormat="false" ht="12.8" hidden="false" customHeight="false" outlineLevel="0" collapsed="false">
      <c r="A1120" s="0" t="n">
        <v>24</v>
      </c>
      <c r="B1120" s="0" t="n">
        <v>14</v>
      </c>
      <c r="C1120" s="0" t="n">
        <v>58.3792</v>
      </c>
      <c r="D1120" s="0" t="n">
        <v>38.7952</v>
      </c>
      <c r="E1120" s="0" t="n">
        <v>0</v>
      </c>
      <c r="F1120" s="0" t="n">
        <v>0</v>
      </c>
      <c r="G1120" s="0" t="n">
        <v>0</v>
      </c>
      <c r="H1120" s="0" t="n">
        <v>0</v>
      </c>
      <c r="I1120" s="0" t="n">
        <v>0</v>
      </c>
      <c r="J1120" s="0" t="n">
        <v>4.1441</v>
      </c>
      <c r="K1120" s="0" t="n">
        <v>0</v>
      </c>
      <c r="L1120" s="0" t="n">
        <v>0.0006</v>
      </c>
      <c r="M1120" s="0" t="n">
        <v>0</v>
      </c>
      <c r="N1120" s="0" t="n">
        <v>-0.0176</v>
      </c>
      <c r="O1120" s="0" t="n">
        <v>2.3763</v>
      </c>
      <c r="P1120" s="0" t="n">
        <v>0.01</v>
      </c>
      <c r="Q1120" s="0" t="n">
        <v>0</v>
      </c>
      <c r="R1120" s="0" t="n">
        <v>0.0554</v>
      </c>
      <c r="S1120" s="0" t="n">
        <v>1</v>
      </c>
      <c r="T1120" s="0" t="n">
        <v>207.9608</v>
      </c>
      <c r="U1120" s="0" t="n">
        <v>0</v>
      </c>
      <c r="V1120" s="0" t="n">
        <v>-208.9472</v>
      </c>
      <c r="W1120" s="0" t="n">
        <v>1.3209</v>
      </c>
      <c r="X1120" s="0" t="n">
        <v>208.4376</v>
      </c>
      <c r="Y1120" s="0" t="n">
        <v>405.7898</v>
      </c>
      <c r="Z1120" s="0" t="n">
        <v>1082.358</v>
      </c>
      <c r="AA1120" s="0" t="n">
        <v>15.5694</v>
      </c>
      <c r="AB1120" s="0" t="n">
        <v>48.6932</v>
      </c>
      <c r="AC1120" s="0" t="n">
        <v>17.838</v>
      </c>
      <c r="AD1120" s="0" t="n">
        <v>17.8237</v>
      </c>
      <c r="AE1120" s="0" t="n">
        <v>18.1393</v>
      </c>
      <c r="AF1120" s="0" t="n">
        <v>0.0021</v>
      </c>
      <c r="AG1120" s="0" t="n">
        <v>0.061</v>
      </c>
      <c r="AH1120" s="0" t="n">
        <v>20.9214</v>
      </c>
    </row>
    <row r="1121" customFormat="false" ht="12.8" hidden="false" customHeight="false" outlineLevel="0" collapsed="false">
      <c r="A1121" s="0" t="n">
        <v>24</v>
      </c>
      <c r="B1121" s="0" t="n">
        <v>15</v>
      </c>
      <c r="C1121" s="0" t="n">
        <v>58.3786</v>
      </c>
      <c r="D1121" s="0" t="n">
        <v>38.7946</v>
      </c>
      <c r="E1121" s="0" t="n">
        <v>0</v>
      </c>
      <c r="F1121" s="0" t="n">
        <v>0</v>
      </c>
      <c r="G1121" s="0" t="n">
        <v>0</v>
      </c>
      <c r="H1121" s="0" t="n">
        <v>0</v>
      </c>
      <c r="I1121" s="0" t="n">
        <v>0</v>
      </c>
      <c r="J1121" s="0" t="n">
        <v>4.8915</v>
      </c>
      <c r="K1121" s="0" t="n">
        <v>0</v>
      </c>
      <c r="L1121" s="0" t="n">
        <v>0.0006</v>
      </c>
      <c r="M1121" s="0" t="n">
        <v>0</v>
      </c>
      <c r="N1121" s="0" t="n">
        <v>-0.0176</v>
      </c>
      <c r="O1121" s="0" t="n">
        <v>2.3761</v>
      </c>
      <c r="P1121" s="0" t="n">
        <v>0.01</v>
      </c>
      <c r="Q1121" s="0" t="n">
        <v>0</v>
      </c>
      <c r="R1121" s="0" t="n">
        <v>0.0554</v>
      </c>
      <c r="S1121" s="0" t="n">
        <v>1</v>
      </c>
      <c r="T1121" s="0" t="n">
        <v>717.8766</v>
      </c>
      <c r="U1121" s="0" t="n">
        <v>0</v>
      </c>
      <c r="V1121" s="0" t="n">
        <v>-714.361</v>
      </c>
      <c r="W1121" s="0" t="n">
        <v>-3.922</v>
      </c>
      <c r="X1121" s="0" t="n">
        <v>-378.8238</v>
      </c>
      <c r="Y1121" s="0" t="n">
        <v>458.2511</v>
      </c>
      <c r="Z1121" s="0" t="n">
        <v>1693.0155</v>
      </c>
      <c r="AA1121" s="0" t="n">
        <v>49.3827</v>
      </c>
      <c r="AB1121" s="0" t="n">
        <v>48.6932</v>
      </c>
      <c r="AC1121" s="0" t="n">
        <v>19.043</v>
      </c>
      <c r="AD1121" s="0" t="n">
        <v>18.9925</v>
      </c>
      <c r="AE1121" s="0" t="n">
        <v>18.3939</v>
      </c>
      <c r="AF1121" s="0" t="n">
        <v>0.0021</v>
      </c>
      <c r="AG1121" s="0" t="n">
        <v>0.061</v>
      </c>
      <c r="AH1121" s="0" t="n">
        <v>20.9214</v>
      </c>
    </row>
    <row r="1122" customFormat="false" ht="12.8" hidden="false" customHeight="false" outlineLevel="0" collapsed="false">
      <c r="A1122" s="0" t="n">
        <v>24</v>
      </c>
      <c r="B1122" s="0" t="n">
        <v>16</v>
      </c>
      <c r="C1122" s="0" t="n">
        <v>58.3781</v>
      </c>
      <c r="D1122" s="0" t="n">
        <v>38.7941</v>
      </c>
      <c r="E1122" s="0" t="n">
        <v>0</v>
      </c>
      <c r="F1122" s="0" t="n">
        <v>0</v>
      </c>
      <c r="G1122" s="0" t="n">
        <v>0</v>
      </c>
      <c r="H1122" s="0" t="n">
        <v>0</v>
      </c>
      <c r="I1122" s="0" t="n">
        <v>0</v>
      </c>
      <c r="J1122" s="0" t="n">
        <v>6.0292</v>
      </c>
      <c r="K1122" s="0" t="n">
        <v>0</v>
      </c>
      <c r="L1122" s="0" t="n">
        <v>0.0006</v>
      </c>
      <c r="M1122" s="0" t="n">
        <v>0</v>
      </c>
      <c r="N1122" s="0" t="n">
        <v>-0.0176</v>
      </c>
      <c r="O1122" s="0" t="n">
        <v>2.3759</v>
      </c>
      <c r="P1122" s="0" t="n">
        <v>0.01</v>
      </c>
      <c r="Q1122" s="0" t="n">
        <v>0</v>
      </c>
      <c r="R1122" s="0" t="n">
        <v>0.0554</v>
      </c>
      <c r="S1122" s="0" t="n">
        <v>1</v>
      </c>
      <c r="T1122" s="0" t="n">
        <v>1696.7517</v>
      </c>
      <c r="U1122" s="0" t="n">
        <v>0</v>
      </c>
      <c r="V1122" s="0" t="n">
        <v>-1689.7013</v>
      </c>
      <c r="W1122" s="0" t="n">
        <v>-6.6749</v>
      </c>
      <c r="X1122" s="0" t="n">
        <v>-1520.8657</v>
      </c>
      <c r="Y1122" s="0" t="n">
        <v>549.0555</v>
      </c>
      <c r="Z1122" s="0" t="n">
        <v>2915.2058</v>
      </c>
      <c r="AA1122" s="0" t="n">
        <v>111.7863</v>
      </c>
      <c r="AB1122" s="0" t="n">
        <v>48.6932</v>
      </c>
      <c r="AC1122" s="0" t="n">
        <v>19.971</v>
      </c>
      <c r="AD1122" s="0" t="n">
        <v>19.8459</v>
      </c>
      <c r="AE1122" s="0" t="n">
        <v>18.7196</v>
      </c>
      <c r="AF1122" s="0" t="n">
        <v>0.0021</v>
      </c>
      <c r="AG1122" s="0" t="n">
        <v>0.061</v>
      </c>
      <c r="AH1122" s="0" t="n">
        <v>21.0605</v>
      </c>
    </row>
    <row r="1123" customFormat="false" ht="12.8" hidden="false" customHeight="false" outlineLevel="0" collapsed="false">
      <c r="A1123" s="0" t="n">
        <v>24</v>
      </c>
      <c r="B1123" s="0" t="n">
        <v>17</v>
      </c>
      <c r="C1123" s="0" t="n">
        <v>58.3775</v>
      </c>
      <c r="D1123" s="0" t="n">
        <v>38.7935</v>
      </c>
      <c r="E1123" s="0" t="n">
        <v>0</v>
      </c>
      <c r="F1123" s="0" t="n">
        <v>0</v>
      </c>
      <c r="G1123" s="0" t="n">
        <v>0</v>
      </c>
      <c r="H1123" s="0" t="n">
        <v>0</v>
      </c>
      <c r="I1123" s="0" t="n">
        <v>0</v>
      </c>
      <c r="J1123" s="0" t="n">
        <v>6.5309</v>
      </c>
      <c r="K1123" s="0" t="n">
        <v>0</v>
      </c>
      <c r="L1123" s="0" t="n">
        <v>0.0006</v>
      </c>
      <c r="M1123" s="0" t="n">
        <v>0</v>
      </c>
      <c r="N1123" s="0" t="n">
        <v>-0.0176</v>
      </c>
      <c r="O1123" s="0" t="n">
        <v>2.3758</v>
      </c>
      <c r="P1123" s="0" t="n">
        <v>0.01</v>
      </c>
      <c r="Q1123" s="0" t="n">
        <v>0</v>
      </c>
      <c r="R1123" s="0" t="n">
        <v>0.0554</v>
      </c>
      <c r="S1123" s="0" t="n">
        <v>1</v>
      </c>
      <c r="T1123" s="0" t="n">
        <v>2965.3174</v>
      </c>
      <c r="U1123" s="0" t="n">
        <v>0</v>
      </c>
      <c r="V1123" s="0" t="n">
        <v>-2955.9294</v>
      </c>
      <c r="W1123" s="0" t="n">
        <v>-9.8792</v>
      </c>
      <c r="X1123" s="0" t="n">
        <v>-3003.9912</v>
      </c>
      <c r="Y1123" s="0" t="n">
        <v>652.0975</v>
      </c>
      <c r="Z1123" s="0" t="n">
        <v>4369.2295</v>
      </c>
      <c r="AA1123" s="0" t="n">
        <v>177.8759</v>
      </c>
      <c r="AB1123" s="0" t="n">
        <v>48.6932</v>
      </c>
      <c r="AC1123" s="0" t="n">
        <v>21.049</v>
      </c>
      <c r="AD1123" s="0" t="n">
        <v>20.8686</v>
      </c>
      <c r="AE1123" s="0" t="n">
        <v>19.1381</v>
      </c>
      <c r="AF1123" s="0" t="n">
        <v>0.0021</v>
      </c>
      <c r="AG1123" s="0" t="n">
        <v>0.061</v>
      </c>
      <c r="AH1123" s="0" t="n">
        <v>21.027</v>
      </c>
    </row>
    <row r="1124" customFormat="false" ht="12.8" hidden="false" customHeight="false" outlineLevel="0" collapsed="false">
      <c r="A1124" s="0" t="n">
        <v>24</v>
      </c>
      <c r="B1124" s="0" t="n">
        <v>18</v>
      </c>
      <c r="C1124" s="0" t="n">
        <v>58.3769</v>
      </c>
      <c r="D1124" s="0" t="n">
        <v>38.7929</v>
      </c>
      <c r="E1124" s="0" t="n">
        <v>0</v>
      </c>
      <c r="F1124" s="0" t="n">
        <v>0</v>
      </c>
      <c r="G1124" s="0" t="n">
        <v>0</v>
      </c>
      <c r="H1124" s="0" t="n">
        <v>0</v>
      </c>
      <c r="I1124" s="0" t="n">
        <v>0</v>
      </c>
      <c r="J1124" s="0" t="n">
        <v>8.2576</v>
      </c>
      <c r="K1124" s="0" t="n">
        <v>0</v>
      </c>
      <c r="L1124" s="0" t="n">
        <v>0.0006</v>
      </c>
      <c r="M1124" s="0" t="n">
        <v>0</v>
      </c>
      <c r="N1124" s="0" t="n">
        <v>-0.0176</v>
      </c>
      <c r="O1124" s="0" t="n">
        <v>2.3756</v>
      </c>
      <c r="P1124" s="0" t="n">
        <v>0.01</v>
      </c>
      <c r="Q1124" s="0" t="n">
        <v>0</v>
      </c>
      <c r="R1124" s="0" t="n">
        <v>0.0554</v>
      </c>
      <c r="S1124" s="0" t="n">
        <v>0.9806</v>
      </c>
      <c r="T1124" s="0" t="n">
        <v>4250.979</v>
      </c>
      <c r="U1124" s="0" t="n">
        <v>0</v>
      </c>
      <c r="V1124" s="0" t="n">
        <v>-4237.6777</v>
      </c>
      <c r="W1124" s="0" t="n">
        <v>-12.8862</v>
      </c>
      <c r="X1124" s="0" t="n">
        <v>-4504.9814</v>
      </c>
      <c r="Y1124" s="0" t="n">
        <v>773.5398</v>
      </c>
      <c r="Z1124" s="0" t="n">
        <v>5860.0386</v>
      </c>
      <c r="AA1124" s="0" t="n">
        <v>258.3113</v>
      </c>
      <c r="AB1124" s="0" t="n">
        <v>48.6932</v>
      </c>
      <c r="AC1124" s="0" t="n">
        <v>22.153</v>
      </c>
      <c r="AD1124" s="0" t="n">
        <v>21.9412</v>
      </c>
      <c r="AE1124" s="0" t="n">
        <v>19.6336</v>
      </c>
      <c r="AF1124" s="0" t="n">
        <v>0.0021</v>
      </c>
      <c r="AG1124" s="0" t="n">
        <v>0.061</v>
      </c>
      <c r="AH1124" s="0" t="n">
        <v>20.06</v>
      </c>
    </row>
    <row r="1125" customFormat="false" ht="12.8" hidden="false" customHeight="false" outlineLevel="0" collapsed="false">
      <c r="A1125" s="0" t="n">
        <v>24</v>
      </c>
      <c r="B1125" s="0" t="n">
        <v>19</v>
      </c>
      <c r="C1125" s="0" t="n">
        <v>58.3764</v>
      </c>
      <c r="D1125" s="0" t="n">
        <v>38.7924</v>
      </c>
      <c r="E1125" s="0" t="n">
        <v>0</v>
      </c>
      <c r="F1125" s="0" t="n">
        <v>0</v>
      </c>
      <c r="G1125" s="0" t="n">
        <v>0</v>
      </c>
      <c r="H1125" s="0" t="n">
        <v>0</v>
      </c>
      <c r="I1125" s="0" t="n">
        <v>0</v>
      </c>
      <c r="J1125" s="0" t="n">
        <v>9.5294</v>
      </c>
      <c r="K1125" s="0" t="n">
        <v>0</v>
      </c>
      <c r="L1125" s="0" t="n">
        <v>0.0006</v>
      </c>
      <c r="M1125" s="0" t="n">
        <v>0</v>
      </c>
      <c r="N1125" s="0" t="n">
        <v>-0.0176</v>
      </c>
      <c r="O1125" s="0" t="n">
        <v>2.3754</v>
      </c>
      <c r="P1125" s="0" t="n">
        <v>0.01</v>
      </c>
      <c r="Q1125" s="0" t="n">
        <v>0</v>
      </c>
      <c r="R1125" s="0" t="n">
        <v>0.0554</v>
      </c>
      <c r="S1125" s="0" t="n">
        <v>1</v>
      </c>
      <c r="T1125" s="0" t="n">
        <v>5168.2104</v>
      </c>
      <c r="U1125" s="0" t="n">
        <v>0</v>
      </c>
      <c r="V1125" s="0" t="n">
        <v>-5153.0459</v>
      </c>
      <c r="W1125" s="0" t="n">
        <v>-15.1167</v>
      </c>
      <c r="X1125" s="0" t="n">
        <v>-5575.4658</v>
      </c>
      <c r="Y1125" s="0" t="n">
        <v>881.7167</v>
      </c>
      <c r="Z1125" s="0" t="n">
        <v>6959.293</v>
      </c>
      <c r="AA1125" s="0" t="n">
        <v>332.8498</v>
      </c>
      <c r="AB1125" s="0" t="n">
        <v>48.6932</v>
      </c>
      <c r="AC1125" s="0" t="n">
        <v>23.156</v>
      </c>
      <c r="AD1125" s="0" t="n">
        <v>22.9219</v>
      </c>
      <c r="AE1125" s="0" t="n">
        <v>20.1642</v>
      </c>
      <c r="AF1125" s="0" t="n">
        <v>0.0021</v>
      </c>
      <c r="AG1125" s="0" t="n">
        <v>0.061</v>
      </c>
      <c r="AH1125" s="0" t="n">
        <v>18.9498</v>
      </c>
    </row>
    <row r="1126" customFormat="false" ht="12.8" hidden="false" customHeight="false" outlineLevel="0" collapsed="false">
      <c r="A1126" s="0" t="n">
        <v>24</v>
      </c>
      <c r="B1126" s="0" t="n">
        <v>20</v>
      </c>
      <c r="C1126" s="0" t="n">
        <v>58.3758</v>
      </c>
      <c r="D1126" s="0" t="n">
        <v>38.7918</v>
      </c>
      <c r="E1126" s="0" t="n">
        <v>0</v>
      </c>
      <c r="F1126" s="0" t="n">
        <v>0</v>
      </c>
      <c r="G1126" s="0" t="n">
        <v>0</v>
      </c>
      <c r="H1126" s="0" t="n">
        <v>0</v>
      </c>
      <c r="I1126" s="0" t="n">
        <v>0</v>
      </c>
      <c r="J1126" s="0" t="n">
        <v>9.7294</v>
      </c>
      <c r="K1126" s="0" t="n">
        <v>0</v>
      </c>
      <c r="L1126" s="0" t="n">
        <v>0.0006</v>
      </c>
      <c r="M1126" s="0" t="n">
        <v>0</v>
      </c>
      <c r="N1126" s="0" t="n">
        <v>-0.0176</v>
      </c>
      <c r="O1126" s="0" t="n">
        <v>2.3753</v>
      </c>
      <c r="P1126" s="0" t="n">
        <v>0.01</v>
      </c>
      <c r="Q1126" s="0" t="n">
        <v>0</v>
      </c>
      <c r="R1126" s="0" t="n">
        <v>0.0554</v>
      </c>
      <c r="S1126" s="0" t="n">
        <v>1</v>
      </c>
      <c r="T1126" s="0" t="n">
        <v>5306.2222</v>
      </c>
      <c r="U1126" s="0" t="n">
        <v>0</v>
      </c>
      <c r="V1126" s="0" t="n">
        <v>-5290.1094</v>
      </c>
      <c r="W1126" s="0" t="n">
        <v>-15.5955</v>
      </c>
      <c r="X1126" s="0" t="n">
        <v>-5732.5273</v>
      </c>
      <c r="Y1126" s="0" t="n">
        <v>911.4682</v>
      </c>
      <c r="Z1126" s="0" t="n">
        <v>7205.3828</v>
      </c>
      <c r="AA1126" s="0" t="n">
        <v>354.6115</v>
      </c>
      <c r="AB1126" s="0" t="n">
        <v>48.6932</v>
      </c>
      <c r="AC1126" s="0" t="n">
        <v>23.788</v>
      </c>
      <c r="AD1126" s="0" t="n">
        <v>23.5567</v>
      </c>
      <c r="AE1126" s="0" t="n">
        <v>20.6475</v>
      </c>
      <c r="AF1126" s="0" t="n">
        <v>0.0021</v>
      </c>
      <c r="AG1126" s="0" t="n">
        <v>0.061</v>
      </c>
      <c r="AH1126" s="0" t="n">
        <v>18.7226</v>
      </c>
    </row>
    <row r="1127" customFormat="false" ht="12.8" hidden="false" customHeight="false" outlineLevel="0" collapsed="false">
      <c r="A1127" s="0" t="n">
        <v>24</v>
      </c>
      <c r="B1127" s="0" t="n">
        <v>21</v>
      </c>
      <c r="C1127" s="0" t="n">
        <v>58.3752</v>
      </c>
      <c r="D1127" s="0" t="n">
        <v>38.7912</v>
      </c>
      <c r="E1127" s="0" t="n">
        <v>0</v>
      </c>
      <c r="F1127" s="0" t="n">
        <v>0</v>
      </c>
      <c r="G1127" s="0" t="n">
        <v>0</v>
      </c>
      <c r="H1127" s="0" t="n">
        <v>0</v>
      </c>
      <c r="I1127" s="0" t="n">
        <v>0</v>
      </c>
      <c r="J1127" s="0" t="n">
        <v>10.9274</v>
      </c>
      <c r="K1127" s="0" t="n">
        <v>0</v>
      </c>
      <c r="L1127" s="0" t="n">
        <v>0.0006</v>
      </c>
      <c r="M1127" s="0" t="n">
        <v>0</v>
      </c>
      <c r="N1127" s="0" t="n">
        <v>-0.0176</v>
      </c>
      <c r="O1127" s="0" t="n">
        <v>2.3751</v>
      </c>
      <c r="P1127" s="0" t="n">
        <v>0.01</v>
      </c>
      <c r="Q1127" s="0" t="n">
        <v>0</v>
      </c>
      <c r="R1127" s="0" t="n">
        <v>0.0554</v>
      </c>
      <c r="S1127" s="0" t="n">
        <v>1</v>
      </c>
      <c r="T1127" s="0" t="n">
        <v>6540.0015</v>
      </c>
      <c r="U1127" s="0" t="n">
        <v>0</v>
      </c>
      <c r="V1127" s="0" t="n">
        <v>-6523.5425</v>
      </c>
      <c r="W1127" s="0" t="n">
        <v>-15.9377</v>
      </c>
      <c r="X1127" s="0" t="n">
        <v>-7179.9219</v>
      </c>
      <c r="Y1127" s="0" t="n">
        <v>1068.5417</v>
      </c>
      <c r="Z1127" s="0" t="n">
        <v>8652.165</v>
      </c>
      <c r="AA1127" s="0" t="n">
        <v>465.474</v>
      </c>
      <c r="AB1127" s="0" t="n">
        <v>48.6932</v>
      </c>
      <c r="AC1127" s="0" t="n">
        <v>24.407</v>
      </c>
      <c r="AD1127" s="0" t="n">
        <v>24.1144</v>
      </c>
      <c r="AE1127" s="0" t="n">
        <v>21.0934</v>
      </c>
      <c r="AF1127" s="0" t="n">
        <v>0.0021</v>
      </c>
      <c r="AG1127" s="0" t="n">
        <v>0.061</v>
      </c>
      <c r="AH1127" s="0" t="n">
        <v>17.3638</v>
      </c>
    </row>
    <row r="1128" customFormat="false" ht="12.8" hidden="false" customHeight="false" outlineLevel="0" collapsed="false">
      <c r="A1128" s="0" t="n">
        <v>24</v>
      </c>
      <c r="B1128" s="0" t="n">
        <v>22</v>
      </c>
      <c r="C1128" s="0" t="n">
        <v>58.3747</v>
      </c>
      <c r="D1128" s="0" t="n">
        <v>38.7907</v>
      </c>
      <c r="E1128" s="0" t="n">
        <v>0</v>
      </c>
      <c r="F1128" s="0" t="n">
        <v>0</v>
      </c>
      <c r="G1128" s="0" t="n">
        <v>0</v>
      </c>
      <c r="H1128" s="0" t="n">
        <v>0</v>
      </c>
      <c r="I1128" s="0" t="n">
        <v>0</v>
      </c>
      <c r="J1128" s="0" t="n">
        <v>11.5481</v>
      </c>
      <c r="K1128" s="0" t="n">
        <v>0</v>
      </c>
      <c r="L1128" s="0" t="n">
        <v>0.0006</v>
      </c>
      <c r="M1128" s="0" t="n">
        <v>0</v>
      </c>
      <c r="N1128" s="0" t="n">
        <v>-0.0176</v>
      </c>
      <c r="O1128" s="0" t="n">
        <v>2.3749</v>
      </c>
      <c r="P1128" s="0" t="n">
        <v>0.01</v>
      </c>
      <c r="Q1128" s="0" t="n">
        <v>0</v>
      </c>
      <c r="R1128" s="0" t="n">
        <v>0.0554</v>
      </c>
      <c r="S1128" s="0" t="n">
        <v>0.9992</v>
      </c>
      <c r="T1128" s="0" t="n">
        <v>7001.2173</v>
      </c>
      <c r="U1128" s="0" t="n">
        <v>0</v>
      </c>
      <c r="V1128" s="0" t="n">
        <v>-6983.0015</v>
      </c>
      <c r="W1128" s="0" t="n">
        <v>-18.1128</v>
      </c>
      <c r="X1128" s="0" t="n">
        <v>-7714.3145</v>
      </c>
      <c r="Y1128" s="0" t="n">
        <v>1139.5355</v>
      </c>
      <c r="Z1128" s="0" t="n">
        <v>9203.0703</v>
      </c>
      <c r="AA1128" s="0" t="n">
        <v>513.759</v>
      </c>
      <c r="AB1128" s="0" t="n">
        <v>48.6932</v>
      </c>
      <c r="AC1128" s="0" t="n">
        <v>25.355</v>
      </c>
      <c r="AD1128" s="0" t="n">
        <v>25.0334</v>
      </c>
      <c r="AE1128" s="0" t="n">
        <v>21.6027</v>
      </c>
      <c r="AF1128" s="0" t="n">
        <v>0.0021</v>
      </c>
      <c r="AG1128" s="0" t="n">
        <v>0.061</v>
      </c>
      <c r="AH1128" s="0" t="n">
        <v>16.9066</v>
      </c>
    </row>
    <row r="1129" customFormat="false" ht="12.8" hidden="false" customHeight="false" outlineLevel="0" collapsed="false">
      <c r="A1129" s="0" t="n">
        <v>24</v>
      </c>
      <c r="B1129" s="0" t="n">
        <v>23</v>
      </c>
      <c r="C1129" s="0" t="n">
        <v>58.3741</v>
      </c>
      <c r="D1129" s="0" t="n">
        <v>38.7901</v>
      </c>
      <c r="E1129" s="0" t="n">
        <v>0</v>
      </c>
      <c r="F1129" s="0" t="n">
        <v>0</v>
      </c>
      <c r="G1129" s="0" t="n">
        <v>0</v>
      </c>
      <c r="H1129" s="0" t="n">
        <v>0</v>
      </c>
      <c r="I1129" s="0" t="n">
        <v>0</v>
      </c>
      <c r="J1129" s="0" t="n">
        <v>11.921</v>
      </c>
      <c r="K1129" s="0" t="n">
        <v>0</v>
      </c>
      <c r="L1129" s="0" t="n">
        <v>0.0006</v>
      </c>
      <c r="M1129" s="0" t="n">
        <v>0</v>
      </c>
      <c r="N1129" s="0" t="n">
        <v>-0.0177</v>
      </c>
      <c r="O1129" s="0" t="n">
        <v>2.3748</v>
      </c>
      <c r="P1129" s="0" t="n">
        <v>0.01</v>
      </c>
      <c r="Q1129" s="0" t="n">
        <v>0</v>
      </c>
      <c r="R1129" s="0" t="n">
        <v>0.0554</v>
      </c>
      <c r="S1129" s="0" t="n">
        <v>1</v>
      </c>
      <c r="T1129" s="0" t="n">
        <v>7245.0684</v>
      </c>
      <c r="U1129" s="0" t="n">
        <v>0</v>
      </c>
      <c r="V1129" s="0" t="n">
        <v>-7225.2114</v>
      </c>
      <c r="W1129" s="0" t="n">
        <v>-20.2917</v>
      </c>
      <c r="X1129" s="0" t="n">
        <v>-7992.626</v>
      </c>
      <c r="Y1129" s="0" t="n">
        <v>1181.1864</v>
      </c>
      <c r="Z1129" s="0" t="n">
        <v>9513.0645</v>
      </c>
      <c r="AA1129" s="0" t="n">
        <v>540.4242</v>
      </c>
      <c r="AB1129" s="0" t="n">
        <v>48.6932</v>
      </c>
      <c r="AC1129" s="0" t="n">
        <v>26.395</v>
      </c>
      <c r="AD1129" s="0" t="n">
        <v>26.0167</v>
      </c>
      <c r="AE1129" s="0" t="n">
        <v>22.1668</v>
      </c>
      <c r="AF1129" s="0" t="n">
        <v>0.0021</v>
      </c>
      <c r="AG1129" s="0" t="n">
        <v>0.061</v>
      </c>
      <c r="AH1129" s="0" t="n">
        <v>16.6996</v>
      </c>
    </row>
    <row r="1130" customFormat="false" ht="12.8" hidden="false" customHeight="false" outlineLevel="0" collapsed="false">
      <c r="A1130" s="0" t="n">
        <v>24</v>
      </c>
      <c r="B1130" s="0" t="n">
        <v>24</v>
      </c>
      <c r="C1130" s="0" t="n">
        <v>58.3735</v>
      </c>
      <c r="D1130" s="0" t="n">
        <v>38.7895</v>
      </c>
      <c r="E1130" s="0" t="n">
        <v>0</v>
      </c>
      <c r="F1130" s="0" t="n">
        <v>0</v>
      </c>
      <c r="G1130" s="0" t="n">
        <v>0</v>
      </c>
      <c r="H1130" s="0" t="n">
        <v>0</v>
      </c>
      <c r="I1130" s="0" t="n">
        <v>0</v>
      </c>
      <c r="J1130" s="0" t="n">
        <v>12.3269</v>
      </c>
      <c r="K1130" s="0" t="n">
        <v>0</v>
      </c>
      <c r="L1130" s="0" t="n">
        <v>0.0006</v>
      </c>
      <c r="M1130" s="0" t="n">
        <v>0</v>
      </c>
      <c r="N1130" s="0" t="n">
        <v>-0.0177</v>
      </c>
      <c r="O1130" s="0" t="n">
        <v>2.3746</v>
      </c>
      <c r="P1130" s="0" t="n">
        <v>0.01</v>
      </c>
      <c r="Q1130" s="0" t="n">
        <v>0</v>
      </c>
      <c r="R1130" s="0" t="n">
        <v>0.0554</v>
      </c>
      <c r="S1130" s="0" t="n">
        <v>1</v>
      </c>
      <c r="T1130" s="0" t="n">
        <v>7503.5059</v>
      </c>
      <c r="U1130" s="0" t="n">
        <v>0</v>
      </c>
      <c r="V1130" s="0" t="n">
        <v>-7483.6953</v>
      </c>
      <c r="W1130" s="0" t="n">
        <v>-20.3084</v>
      </c>
      <c r="X1130" s="0" t="n">
        <v>-8292.8604</v>
      </c>
      <c r="Y1130" s="0" t="n">
        <v>1225.7051</v>
      </c>
      <c r="Z1130" s="0" t="n">
        <v>9855.8555</v>
      </c>
      <c r="AA1130" s="0" t="n">
        <v>570.5529</v>
      </c>
      <c r="AB1130" s="0" t="n">
        <v>48.6932</v>
      </c>
      <c r="AC1130" s="0" t="n">
        <v>26.947</v>
      </c>
      <c r="AD1130" s="0" t="n">
        <v>26.5844</v>
      </c>
      <c r="AE1130" s="0" t="n">
        <v>22.674</v>
      </c>
      <c r="AF1130" s="0" t="n">
        <v>0.0021</v>
      </c>
      <c r="AG1130" s="0" t="n">
        <v>0.0609</v>
      </c>
      <c r="AH1130" s="0" t="n">
        <v>16.3746</v>
      </c>
    </row>
    <row r="1131" customFormat="false" ht="12.8" hidden="false" customHeight="false" outlineLevel="0" collapsed="false">
      <c r="A1131" s="0" t="n">
        <v>24</v>
      </c>
      <c r="B1131" s="0" t="n">
        <v>25</v>
      </c>
      <c r="C1131" s="0" t="n">
        <v>58.373</v>
      </c>
      <c r="D1131" s="0" t="n">
        <v>38.789</v>
      </c>
      <c r="E1131" s="0" t="n">
        <v>0</v>
      </c>
      <c r="F1131" s="0" t="n">
        <v>0</v>
      </c>
      <c r="G1131" s="0" t="n">
        <v>0</v>
      </c>
      <c r="H1131" s="0" t="n">
        <v>0</v>
      </c>
      <c r="I1131" s="0" t="n">
        <v>0</v>
      </c>
      <c r="J1131" s="0" t="n">
        <v>12.5249</v>
      </c>
      <c r="K1131" s="0" t="n">
        <v>0</v>
      </c>
      <c r="L1131" s="0" t="n">
        <v>0.0006</v>
      </c>
      <c r="M1131" s="0" t="n">
        <v>0</v>
      </c>
      <c r="N1131" s="0" t="n">
        <v>-0.0177</v>
      </c>
      <c r="O1131" s="0" t="n">
        <v>2.3744</v>
      </c>
      <c r="P1131" s="0" t="n">
        <v>0.01</v>
      </c>
      <c r="Q1131" s="0" t="n">
        <v>0</v>
      </c>
      <c r="R1131" s="0" t="n">
        <v>0.0554</v>
      </c>
      <c r="S1131" s="0" t="n">
        <v>1</v>
      </c>
      <c r="T1131" s="0" t="n">
        <v>7586.814</v>
      </c>
      <c r="U1131" s="0" t="n">
        <v>0</v>
      </c>
      <c r="V1131" s="0" t="n">
        <v>-7566.1084</v>
      </c>
      <c r="W1131" s="0" t="n">
        <v>-21.0146</v>
      </c>
      <c r="X1131" s="0" t="n">
        <v>-8385.291</v>
      </c>
      <c r="Y1131" s="0" t="n">
        <v>1242.3873</v>
      </c>
      <c r="Z1131" s="0" t="n">
        <v>9945.7461</v>
      </c>
      <c r="AA1131" s="0" t="n">
        <v>579.6678</v>
      </c>
      <c r="AB1131" s="0" t="n">
        <v>48.6932</v>
      </c>
      <c r="AC1131" s="0" t="n">
        <v>27.653</v>
      </c>
      <c r="AD1131" s="0" t="n">
        <v>27.2453</v>
      </c>
      <c r="AE1131" s="0" t="n">
        <v>23.1737</v>
      </c>
      <c r="AF1131" s="0" t="n">
        <v>0.0021</v>
      </c>
      <c r="AG1131" s="0" t="n">
        <v>0.0609</v>
      </c>
      <c r="AH1131" s="0" t="n">
        <v>16.261</v>
      </c>
    </row>
    <row r="1132" customFormat="false" ht="12.8" hidden="false" customHeight="false" outlineLevel="0" collapsed="false">
      <c r="A1132" s="0" t="n">
        <v>24</v>
      </c>
      <c r="B1132" s="0" t="n">
        <v>26</v>
      </c>
      <c r="C1132" s="0" t="n">
        <v>58.3724</v>
      </c>
      <c r="D1132" s="0" t="n">
        <v>38.7884</v>
      </c>
      <c r="E1132" s="0" t="n">
        <v>0</v>
      </c>
      <c r="F1132" s="0" t="n">
        <v>0</v>
      </c>
      <c r="G1132" s="0" t="n">
        <v>0</v>
      </c>
      <c r="H1132" s="0" t="n">
        <v>0</v>
      </c>
      <c r="I1132" s="0" t="n">
        <v>0</v>
      </c>
      <c r="J1132" s="0" t="n">
        <v>12.4547</v>
      </c>
      <c r="K1132" s="0" t="n">
        <v>0</v>
      </c>
      <c r="L1132" s="0" t="n">
        <v>0.0006</v>
      </c>
      <c r="M1132" s="0" t="n">
        <v>0</v>
      </c>
      <c r="N1132" s="0" t="n">
        <v>-0.0177</v>
      </c>
      <c r="O1132" s="0" t="n">
        <v>2.3743</v>
      </c>
      <c r="P1132" s="0" t="n">
        <v>0.01</v>
      </c>
      <c r="Q1132" s="0" t="n">
        <v>0</v>
      </c>
      <c r="R1132" s="0" t="n">
        <v>0.0554</v>
      </c>
      <c r="S1132" s="0" t="n">
        <v>0.9998</v>
      </c>
      <c r="T1132" s="0" t="n">
        <v>7243.3086</v>
      </c>
      <c r="U1132" s="0" t="n">
        <v>0</v>
      </c>
      <c r="V1132" s="0" t="n">
        <v>-7220.7461</v>
      </c>
      <c r="W1132" s="0" t="n">
        <v>-22.0872</v>
      </c>
      <c r="X1132" s="0" t="n">
        <v>-7973.9277</v>
      </c>
      <c r="Y1132" s="0" t="n">
        <v>1187.4327</v>
      </c>
      <c r="Z1132" s="0" t="n">
        <v>9541.4902</v>
      </c>
      <c r="AA1132" s="0" t="n">
        <v>536.2296</v>
      </c>
      <c r="AB1132" s="0" t="n">
        <v>48.6932</v>
      </c>
      <c r="AC1132" s="0" t="n">
        <v>28.384</v>
      </c>
      <c r="AD1132" s="0" t="n">
        <v>27.9782</v>
      </c>
      <c r="AE1132" s="0" t="n">
        <v>23.687</v>
      </c>
      <c r="AF1132" s="0" t="n">
        <v>0.0021</v>
      </c>
      <c r="AG1132" s="0" t="n">
        <v>0.0609</v>
      </c>
      <c r="AH1132" s="0" t="n">
        <v>16.8027</v>
      </c>
    </row>
    <row r="1133" customFormat="false" ht="12.8" hidden="false" customHeight="false" outlineLevel="0" collapsed="false">
      <c r="A1133" s="0" t="n">
        <v>24</v>
      </c>
      <c r="B1133" s="0" t="n">
        <v>27</v>
      </c>
      <c r="C1133" s="0" t="n">
        <v>58.3718</v>
      </c>
      <c r="D1133" s="0" t="n">
        <v>38.7878</v>
      </c>
      <c r="E1133" s="0" t="n">
        <v>0</v>
      </c>
      <c r="F1133" s="0" t="n">
        <v>0</v>
      </c>
      <c r="G1133" s="0" t="n">
        <v>0</v>
      </c>
      <c r="H1133" s="0" t="n">
        <v>0</v>
      </c>
      <c r="I1133" s="0" t="n">
        <v>0</v>
      </c>
      <c r="J1133" s="0" t="n">
        <v>12.459</v>
      </c>
      <c r="K1133" s="0" t="n">
        <v>0</v>
      </c>
      <c r="L1133" s="0" t="n">
        <v>0.0006</v>
      </c>
      <c r="M1133" s="0" t="n">
        <v>0</v>
      </c>
      <c r="N1133" s="0" t="n">
        <v>-0.0177</v>
      </c>
      <c r="O1133" s="0" t="n">
        <v>2.3741</v>
      </c>
      <c r="P1133" s="0" t="n">
        <v>0.01</v>
      </c>
      <c r="Q1133" s="0" t="n">
        <v>0</v>
      </c>
      <c r="R1133" s="0" t="n">
        <v>0.0554</v>
      </c>
      <c r="S1133" s="0" t="n">
        <v>1</v>
      </c>
      <c r="T1133" s="0" t="n">
        <v>7367.3501</v>
      </c>
      <c r="U1133" s="0" t="n">
        <v>0</v>
      </c>
      <c r="V1133" s="0" t="n">
        <v>-7345.5703</v>
      </c>
      <c r="W1133" s="0" t="n">
        <v>-21.7603</v>
      </c>
      <c r="X1133" s="0" t="n">
        <v>-8117.7129</v>
      </c>
      <c r="Y1133" s="0" t="n">
        <v>1212.0842</v>
      </c>
      <c r="Z1133" s="0" t="n">
        <v>9672.3369</v>
      </c>
      <c r="AA1133" s="0" t="n">
        <v>551.4918</v>
      </c>
      <c r="AB1133" s="0" t="n">
        <v>48.6932</v>
      </c>
      <c r="AC1133" s="0" t="n">
        <v>28.883</v>
      </c>
      <c r="AD1133" s="0" t="n">
        <v>28.4204</v>
      </c>
      <c r="AE1133" s="0" t="n">
        <v>24.1445</v>
      </c>
      <c r="AF1133" s="0" t="n">
        <v>0.0021</v>
      </c>
      <c r="AG1133" s="0" t="n">
        <v>0.0609</v>
      </c>
      <c r="AH1133" s="0" t="n">
        <v>16.4587</v>
      </c>
    </row>
    <row r="1134" customFormat="false" ht="12.8" hidden="false" customHeight="false" outlineLevel="0" collapsed="false">
      <c r="A1134" s="0" t="n">
        <v>24</v>
      </c>
      <c r="B1134" s="0" t="n">
        <v>28</v>
      </c>
      <c r="C1134" s="0" t="n">
        <v>58.3713</v>
      </c>
      <c r="D1134" s="0" t="n">
        <v>38.7873</v>
      </c>
      <c r="E1134" s="0" t="n">
        <v>0</v>
      </c>
      <c r="F1134" s="0" t="n">
        <v>0</v>
      </c>
      <c r="G1134" s="0" t="n">
        <v>0</v>
      </c>
      <c r="H1134" s="0" t="n">
        <v>0</v>
      </c>
      <c r="I1134" s="0" t="n">
        <v>0</v>
      </c>
      <c r="J1134" s="0" t="n">
        <v>12.7471</v>
      </c>
      <c r="K1134" s="0" t="n">
        <v>0</v>
      </c>
      <c r="L1134" s="0" t="n">
        <v>0.0006</v>
      </c>
      <c r="M1134" s="0" t="n">
        <v>0</v>
      </c>
      <c r="N1134" s="0" t="n">
        <v>-0.0177</v>
      </c>
      <c r="O1134" s="0" t="n">
        <v>2.3739</v>
      </c>
      <c r="P1134" s="0" t="n">
        <v>0.01</v>
      </c>
      <c r="Q1134" s="0" t="n">
        <v>0</v>
      </c>
      <c r="R1134" s="0" t="n">
        <v>0.0554</v>
      </c>
      <c r="S1134" s="0" t="n">
        <v>1</v>
      </c>
      <c r="T1134" s="0" t="n">
        <v>7481.6533</v>
      </c>
      <c r="U1134" s="0" t="n">
        <v>0</v>
      </c>
      <c r="V1134" s="0" t="n">
        <v>-7460.4331</v>
      </c>
      <c r="W1134" s="0" t="n">
        <v>-21.1769</v>
      </c>
      <c r="X1134" s="0" t="n">
        <v>-8250.543</v>
      </c>
      <c r="Y1134" s="0" t="n">
        <v>1220.3302</v>
      </c>
      <c r="Z1134" s="0" t="n">
        <v>9792.3252</v>
      </c>
      <c r="AA1134" s="0" t="n">
        <v>555.5432</v>
      </c>
      <c r="AB1134" s="0" t="n">
        <v>48.6932</v>
      </c>
      <c r="AC1134" s="0" t="n">
        <v>29.319</v>
      </c>
      <c r="AD1134" s="0" t="n">
        <v>28.751</v>
      </c>
      <c r="AE1134" s="0" t="n">
        <v>24.5456</v>
      </c>
      <c r="AF1134" s="0" t="n">
        <v>0.0021</v>
      </c>
      <c r="AG1134" s="0" t="n">
        <v>0.0609</v>
      </c>
      <c r="AH1134" s="0" t="n">
        <v>16.5228</v>
      </c>
    </row>
    <row r="1135" customFormat="false" ht="12.8" hidden="false" customHeight="false" outlineLevel="0" collapsed="false">
      <c r="A1135" s="0" t="n">
        <v>24</v>
      </c>
      <c r="B1135" s="0" t="n">
        <v>29</v>
      </c>
      <c r="C1135" s="0" t="n">
        <v>58.3707</v>
      </c>
      <c r="D1135" s="0" t="n">
        <v>38.7867</v>
      </c>
      <c r="E1135" s="0" t="n">
        <v>0</v>
      </c>
      <c r="F1135" s="0" t="n">
        <v>0</v>
      </c>
      <c r="G1135" s="0" t="n">
        <v>0</v>
      </c>
      <c r="H1135" s="0" t="n">
        <v>0</v>
      </c>
      <c r="I1135" s="0" t="n">
        <v>0</v>
      </c>
      <c r="J1135" s="0" t="n">
        <v>11.8324</v>
      </c>
      <c r="K1135" s="0" t="n">
        <v>0</v>
      </c>
      <c r="L1135" s="0" t="n">
        <v>0.0006</v>
      </c>
      <c r="M1135" s="0" t="n">
        <v>0</v>
      </c>
      <c r="N1135" s="0" t="n">
        <v>-0.0177</v>
      </c>
      <c r="O1135" s="0" t="n">
        <v>2.3738</v>
      </c>
      <c r="P1135" s="0" t="n">
        <v>0.01</v>
      </c>
      <c r="Q1135" s="0" t="n">
        <v>0</v>
      </c>
      <c r="R1135" s="0" t="n">
        <v>0.0554</v>
      </c>
      <c r="S1135" s="0" t="n">
        <v>1</v>
      </c>
      <c r="T1135" s="0" t="n">
        <v>6406.2783</v>
      </c>
      <c r="U1135" s="0" t="n">
        <v>0</v>
      </c>
      <c r="V1135" s="0" t="n">
        <v>-6384.5352</v>
      </c>
      <c r="W1135" s="0" t="n">
        <v>-21.7789</v>
      </c>
      <c r="X1135" s="0" t="n">
        <v>-6981.0601</v>
      </c>
      <c r="Y1135" s="0" t="n">
        <v>1072.7089</v>
      </c>
      <c r="Z1135" s="0" t="n">
        <v>8486.1279</v>
      </c>
      <c r="AA1135" s="0" t="n">
        <v>444.8601</v>
      </c>
      <c r="AB1135" s="0" t="n">
        <v>48.6932</v>
      </c>
      <c r="AC1135" s="0" t="n">
        <v>29.788</v>
      </c>
      <c r="AD1135" s="0" t="n">
        <v>29.2831</v>
      </c>
      <c r="AE1135" s="0" t="n">
        <v>24.9584</v>
      </c>
      <c r="AF1135" s="0" t="n">
        <v>0.0021</v>
      </c>
      <c r="AG1135" s="0" t="n">
        <v>0.0609</v>
      </c>
      <c r="AH1135" s="0" t="n">
        <v>17.5088</v>
      </c>
    </row>
    <row r="1136" customFormat="false" ht="12.8" hidden="false" customHeight="false" outlineLevel="0" collapsed="false">
      <c r="A1136" s="0" t="n">
        <v>24</v>
      </c>
      <c r="B1136" s="0" t="n">
        <v>30</v>
      </c>
      <c r="C1136" s="0" t="n">
        <v>58.3701</v>
      </c>
      <c r="D1136" s="0" t="n">
        <v>38.7861</v>
      </c>
      <c r="E1136" s="0" t="n">
        <v>0</v>
      </c>
      <c r="F1136" s="0" t="n">
        <v>0</v>
      </c>
      <c r="G1136" s="0" t="n">
        <v>0</v>
      </c>
      <c r="H1136" s="0" t="n">
        <v>0</v>
      </c>
      <c r="I1136" s="0" t="n">
        <v>0</v>
      </c>
      <c r="J1136" s="0" t="n">
        <v>10.755</v>
      </c>
      <c r="K1136" s="0" t="n">
        <v>0</v>
      </c>
      <c r="L1136" s="0" t="n">
        <v>0.0006</v>
      </c>
      <c r="M1136" s="0" t="n">
        <v>0</v>
      </c>
      <c r="N1136" s="0" t="n">
        <v>-0.0177</v>
      </c>
      <c r="O1136" s="0" t="n">
        <v>2.3736</v>
      </c>
      <c r="P1136" s="0" t="n">
        <v>0.01</v>
      </c>
      <c r="Q1136" s="0" t="n">
        <v>0</v>
      </c>
      <c r="R1136" s="0" t="n">
        <v>0.0554</v>
      </c>
      <c r="S1136" s="0" t="n">
        <v>1</v>
      </c>
      <c r="T1136" s="0" t="n">
        <v>5074.3906</v>
      </c>
      <c r="U1136" s="0" t="n">
        <v>0</v>
      </c>
      <c r="V1136" s="0" t="n">
        <v>-5054.4502</v>
      </c>
      <c r="W1136" s="0" t="n">
        <v>-20.062</v>
      </c>
      <c r="X1136" s="0" t="n">
        <v>-5415.978</v>
      </c>
      <c r="Y1136" s="0" t="n">
        <v>913.2075</v>
      </c>
      <c r="Z1136" s="0" t="n">
        <v>6986.5776</v>
      </c>
      <c r="AA1136" s="0" t="n">
        <v>330.4944</v>
      </c>
      <c r="AB1136" s="0" t="n">
        <v>48.6932</v>
      </c>
      <c r="AC1136" s="0" t="n">
        <v>29.763</v>
      </c>
      <c r="AD1136" s="0" t="n">
        <v>29.3224</v>
      </c>
      <c r="AE1136" s="0" t="n">
        <v>25.2656</v>
      </c>
      <c r="AF1136" s="0" t="n">
        <v>0.0021</v>
      </c>
      <c r="AG1136" s="0" t="n">
        <v>0.0609</v>
      </c>
      <c r="AH1136" s="0" t="n">
        <v>18.9674</v>
      </c>
    </row>
    <row r="1137" customFormat="false" ht="12.8" hidden="false" customHeight="false" outlineLevel="0" collapsed="false">
      <c r="A1137" s="0" t="n">
        <v>24</v>
      </c>
      <c r="B1137" s="0" t="n">
        <v>31</v>
      </c>
      <c r="C1137" s="0" t="n">
        <v>58.3696</v>
      </c>
      <c r="D1137" s="0" t="n">
        <v>38.7856</v>
      </c>
      <c r="E1137" s="0" t="n">
        <v>0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n">
        <v>10.6466</v>
      </c>
      <c r="K1137" s="0" t="n">
        <v>0</v>
      </c>
      <c r="L1137" s="0" t="n">
        <v>0.0006</v>
      </c>
      <c r="M1137" s="0" t="n">
        <v>0</v>
      </c>
      <c r="N1137" s="0" t="n">
        <v>-0.0177</v>
      </c>
      <c r="O1137" s="0" t="n">
        <v>2.3735</v>
      </c>
      <c r="P1137" s="0" t="n">
        <v>0.01</v>
      </c>
      <c r="Q1137" s="0" t="n">
        <v>0</v>
      </c>
      <c r="R1137" s="0" t="n">
        <v>0.0554</v>
      </c>
      <c r="S1137" s="0" t="n">
        <v>1</v>
      </c>
      <c r="T1137" s="0" t="n">
        <v>4619.8784</v>
      </c>
      <c r="U1137" s="0" t="n">
        <v>0</v>
      </c>
      <c r="V1137" s="0" t="n">
        <v>-4600.6958</v>
      </c>
      <c r="W1137" s="0" t="n">
        <v>-19.1211</v>
      </c>
      <c r="X1137" s="0" t="n">
        <v>-4881.4302</v>
      </c>
      <c r="Y1137" s="0" t="n">
        <v>856.5351</v>
      </c>
      <c r="Z1137" s="0" t="n">
        <v>6410.4526</v>
      </c>
      <c r="AA1137" s="0" t="n">
        <v>287.1748</v>
      </c>
      <c r="AB1137" s="0" t="n">
        <v>48.6932</v>
      </c>
      <c r="AC1137" s="0" t="n">
        <v>29.843</v>
      </c>
      <c r="AD1137" s="0" t="n">
        <v>29.425</v>
      </c>
      <c r="AE1137" s="0" t="n">
        <v>25.5239</v>
      </c>
      <c r="AF1137" s="0" t="n">
        <v>0.0021</v>
      </c>
      <c r="AG1137" s="0" t="n">
        <v>0.0609</v>
      </c>
      <c r="AH1137" s="0" t="n">
        <v>19.4978</v>
      </c>
    </row>
    <row r="1138" customFormat="false" ht="12.8" hidden="false" customHeight="false" outlineLevel="0" collapsed="false">
      <c r="A1138" s="0" t="n">
        <v>24</v>
      </c>
      <c r="B1138" s="0" t="n">
        <v>32</v>
      </c>
      <c r="C1138" s="0" t="n">
        <v>58.369</v>
      </c>
      <c r="D1138" s="0" t="n">
        <v>38.785</v>
      </c>
      <c r="E1138" s="0" t="n">
        <v>0</v>
      </c>
      <c r="F1138" s="0" t="n">
        <v>0</v>
      </c>
      <c r="G1138" s="0" t="n">
        <v>0</v>
      </c>
      <c r="H1138" s="0" t="n">
        <v>0</v>
      </c>
      <c r="I1138" s="0" t="n">
        <v>0</v>
      </c>
      <c r="J1138" s="0" t="n">
        <v>10.8953</v>
      </c>
      <c r="K1138" s="0" t="n">
        <v>0</v>
      </c>
      <c r="L1138" s="0" t="n">
        <v>0.0006</v>
      </c>
      <c r="M1138" s="0" t="n">
        <v>0</v>
      </c>
      <c r="N1138" s="0" t="n">
        <v>-0.0177</v>
      </c>
      <c r="O1138" s="0" t="n">
        <v>2.3733</v>
      </c>
      <c r="P1138" s="0" t="n">
        <v>0.01</v>
      </c>
      <c r="Q1138" s="0" t="n">
        <v>0</v>
      </c>
      <c r="R1138" s="0" t="n">
        <v>0.0554</v>
      </c>
      <c r="S1138" s="0" t="n">
        <v>1</v>
      </c>
      <c r="T1138" s="0" t="n">
        <v>5031.4023</v>
      </c>
      <c r="U1138" s="0" t="n">
        <v>0</v>
      </c>
      <c r="V1138" s="0" t="n">
        <v>-5012.959</v>
      </c>
      <c r="W1138" s="0" t="n">
        <v>-18.3044</v>
      </c>
      <c r="X1138" s="0" t="n">
        <v>-5365.8794</v>
      </c>
      <c r="Y1138" s="0" t="n">
        <v>863.6533</v>
      </c>
      <c r="Z1138" s="0" t="n">
        <v>6759.458</v>
      </c>
      <c r="AA1138" s="0" t="n">
        <v>284.0552</v>
      </c>
      <c r="AB1138" s="0" t="n">
        <v>48.6932</v>
      </c>
      <c r="AC1138" s="0" t="n">
        <v>29.971</v>
      </c>
      <c r="AD1138" s="0" t="n">
        <v>29.5056</v>
      </c>
      <c r="AE1138" s="0" t="n">
        <v>25.7446</v>
      </c>
      <c r="AF1138" s="0" t="n">
        <v>0.0021</v>
      </c>
      <c r="AG1138" s="0" t="n">
        <v>0.0609</v>
      </c>
      <c r="AH1138" s="0" t="n">
        <v>19.9364</v>
      </c>
    </row>
    <row r="1139" customFormat="false" ht="12.8" hidden="false" customHeight="false" outlineLevel="0" collapsed="false">
      <c r="A1139" s="0" t="n">
        <v>24</v>
      </c>
      <c r="B1139" s="0" t="n">
        <v>33</v>
      </c>
      <c r="C1139" s="0" t="n">
        <v>58.3684</v>
      </c>
      <c r="D1139" s="0" t="n">
        <v>38.7844</v>
      </c>
      <c r="E1139" s="0" t="n">
        <v>0</v>
      </c>
      <c r="F1139" s="0" t="n">
        <v>0</v>
      </c>
      <c r="G1139" s="0" t="n">
        <v>0</v>
      </c>
      <c r="H1139" s="0" t="n">
        <v>0</v>
      </c>
      <c r="I1139" s="0" t="n">
        <v>0</v>
      </c>
      <c r="J1139" s="0" t="n">
        <v>12.4609</v>
      </c>
      <c r="K1139" s="0" t="n">
        <v>0</v>
      </c>
      <c r="L1139" s="0" t="n">
        <v>0.0006</v>
      </c>
      <c r="M1139" s="0" t="n">
        <v>0</v>
      </c>
      <c r="N1139" s="0" t="n">
        <v>-0.0177</v>
      </c>
      <c r="O1139" s="0" t="n">
        <v>2.3731</v>
      </c>
      <c r="P1139" s="0" t="n">
        <v>0.01</v>
      </c>
      <c r="Q1139" s="0" t="n">
        <v>0</v>
      </c>
      <c r="R1139" s="0" t="n">
        <v>0.0554</v>
      </c>
      <c r="S1139" s="0" t="n">
        <v>1</v>
      </c>
      <c r="T1139" s="0" t="n">
        <v>6830.3965</v>
      </c>
      <c r="U1139" s="0" t="n">
        <v>0</v>
      </c>
      <c r="V1139" s="0" t="n">
        <v>-6812.2505</v>
      </c>
      <c r="W1139" s="0" t="n">
        <v>-18.0267</v>
      </c>
      <c r="X1139" s="0" t="n">
        <v>-7481.5654</v>
      </c>
      <c r="Y1139" s="0" t="n">
        <v>972.9742</v>
      </c>
      <c r="Z1139" s="0" t="n">
        <v>8878.7031</v>
      </c>
      <c r="AA1139" s="0" t="n">
        <v>355.5922</v>
      </c>
      <c r="AB1139" s="0" t="n">
        <v>48.6932</v>
      </c>
      <c r="AC1139" s="0" t="n">
        <v>30.331</v>
      </c>
      <c r="AD1139" s="0" t="n">
        <v>29.6659</v>
      </c>
      <c r="AE1139" s="0" t="n">
        <v>25.9575</v>
      </c>
      <c r="AF1139" s="0" t="n">
        <v>0.0021</v>
      </c>
      <c r="AG1139" s="0" t="n">
        <v>0.0609</v>
      </c>
      <c r="AH1139" s="0" t="n">
        <v>21.8348</v>
      </c>
    </row>
    <row r="1140" customFormat="false" ht="12.8" hidden="false" customHeight="false" outlineLevel="0" collapsed="false">
      <c r="A1140" s="0" t="n">
        <v>24</v>
      </c>
      <c r="B1140" s="0" t="n">
        <v>34</v>
      </c>
      <c r="C1140" s="0" t="n">
        <v>58.3679</v>
      </c>
      <c r="D1140" s="0" t="n">
        <v>38.7839</v>
      </c>
      <c r="E1140" s="0" t="n">
        <v>0</v>
      </c>
      <c r="F1140" s="0" t="n">
        <v>0</v>
      </c>
      <c r="G1140" s="0" t="n">
        <v>0</v>
      </c>
      <c r="H1140" s="0" t="n">
        <v>0</v>
      </c>
      <c r="I1140" s="0" t="n">
        <v>0</v>
      </c>
      <c r="J1140" s="0" t="n">
        <v>10.6335</v>
      </c>
      <c r="K1140" s="0" t="n">
        <v>0</v>
      </c>
      <c r="L1140" s="0" t="n">
        <v>0.0006</v>
      </c>
      <c r="M1140" s="0" t="n">
        <v>0</v>
      </c>
      <c r="N1140" s="0" t="n">
        <v>-0.0177</v>
      </c>
      <c r="O1140" s="0" t="n">
        <v>2.373</v>
      </c>
      <c r="P1140" s="0" t="n">
        <v>0.01</v>
      </c>
      <c r="Q1140" s="0" t="n">
        <v>0</v>
      </c>
      <c r="R1140" s="0" t="n">
        <v>0.0554</v>
      </c>
      <c r="S1140" s="0" t="n">
        <v>1</v>
      </c>
      <c r="T1140" s="0" t="n">
        <v>4622.3208</v>
      </c>
      <c r="U1140" s="0" t="n">
        <v>0</v>
      </c>
      <c r="V1140" s="0" t="n">
        <v>-4602.9941</v>
      </c>
      <c r="W1140" s="0" t="n">
        <v>-19.3806</v>
      </c>
      <c r="X1140" s="0" t="n">
        <v>-4878.8599</v>
      </c>
      <c r="Y1140" s="0" t="n">
        <v>745.2935</v>
      </c>
      <c r="Z1140" s="0" t="n">
        <v>6157.647</v>
      </c>
      <c r="AA1140" s="0" t="n">
        <v>188.168</v>
      </c>
      <c r="AB1140" s="0" t="n">
        <v>48.6932</v>
      </c>
      <c r="AC1140" s="0" t="n">
        <v>30.621</v>
      </c>
      <c r="AD1140" s="0" t="n">
        <v>30.1733</v>
      </c>
      <c r="AE1140" s="0" t="n">
        <v>26.2403</v>
      </c>
      <c r="AF1140" s="0" t="n">
        <v>0.0021</v>
      </c>
      <c r="AG1140" s="0" t="n">
        <v>0.0609</v>
      </c>
      <c r="AH1140" s="0" t="n">
        <v>24.7211</v>
      </c>
    </row>
    <row r="1141" customFormat="false" ht="12.8" hidden="false" customHeight="false" outlineLevel="0" collapsed="false">
      <c r="A1141" s="0" t="n">
        <v>24</v>
      </c>
      <c r="B1141" s="0" t="n">
        <v>35</v>
      </c>
      <c r="C1141" s="0" t="n">
        <v>58.3666</v>
      </c>
      <c r="D1141" s="0" t="n">
        <v>38.7826</v>
      </c>
      <c r="E1141" s="0" t="n">
        <v>0</v>
      </c>
      <c r="F1141" s="0" t="n">
        <v>0</v>
      </c>
      <c r="G1141" s="0" t="n">
        <v>0</v>
      </c>
      <c r="H1141" s="0" t="n">
        <v>0</v>
      </c>
      <c r="I1141" s="0" t="n">
        <v>0</v>
      </c>
      <c r="J1141" s="0" t="n">
        <v>9.47</v>
      </c>
      <c r="K1141" s="0" t="n">
        <v>0</v>
      </c>
      <c r="L1141" s="0" t="n">
        <v>0.0006</v>
      </c>
      <c r="M1141" s="0" t="n">
        <v>0</v>
      </c>
      <c r="N1141" s="0" t="n">
        <v>-0.0177</v>
      </c>
      <c r="O1141" s="0" t="n">
        <v>2.3728</v>
      </c>
      <c r="P1141" s="0" t="n">
        <v>0.01</v>
      </c>
      <c r="Q1141" s="0" t="n">
        <v>0.0007</v>
      </c>
      <c r="R1141" s="0" t="n">
        <v>0.0554</v>
      </c>
      <c r="S1141" s="0" t="n">
        <v>1</v>
      </c>
      <c r="T1141" s="0" t="n">
        <v>3141.1489</v>
      </c>
      <c r="U1141" s="0" t="n">
        <v>-0.9501</v>
      </c>
      <c r="V1141" s="0" t="n">
        <v>-3123.0762</v>
      </c>
      <c r="W1141" s="0" t="n">
        <v>-17.2744</v>
      </c>
      <c r="X1141" s="0" t="n">
        <v>-3139.019</v>
      </c>
      <c r="Y1141" s="0" t="n">
        <v>606.8298</v>
      </c>
      <c r="Z1141" s="0" t="n">
        <v>4431.7271</v>
      </c>
      <c r="AA1141" s="0" t="n">
        <v>91.8261</v>
      </c>
      <c r="AB1141" s="0" t="n">
        <v>48.6932</v>
      </c>
      <c r="AC1141" s="0" t="n">
        <v>30.277</v>
      </c>
      <c r="AD1141" s="0" t="n">
        <v>29.998</v>
      </c>
      <c r="AE1141" s="0" t="n">
        <v>26.4084</v>
      </c>
      <c r="AF1141" s="0" t="n">
        <v>0.0021</v>
      </c>
      <c r="AG1141" s="0" t="n">
        <v>0.0609</v>
      </c>
      <c r="AH1141" s="0" t="n">
        <v>28.7813</v>
      </c>
    </row>
    <row r="1142" customFormat="false" ht="12.8" hidden="false" customHeight="false" outlineLevel="0" collapsed="false">
      <c r="A1142" s="0" t="n">
        <v>24</v>
      </c>
      <c r="B1142" s="0" t="n">
        <v>36</v>
      </c>
      <c r="C1142" s="0" t="n">
        <v>58.3646</v>
      </c>
      <c r="D1142" s="0" t="n">
        <v>38.7806</v>
      </c>
      <c r="E1142" s="0" t="n">
        <v>0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9.9676</v>
      </c>
      <c r="K1142" s="0" t="n">
        <v>0</v>
      </c>
      <c r="L1142" s="0" t="n">
        <v>0.0006</v>
      </c>
      <c r="M1142" s="0" t="n">
        <v>0</v>
      </c>
      <c r="N1142" s="0" t="n">
        <v>-0.0177</v>
      </c>
      <c r="O1142" s="0" t="n">
        <v>2.3726</v>
      </c>
      <c r="P1142" s="0" t="n">
        <v>0.01</v>
      </c>
      <c r="Q1142" s="0" t="n">
        <v>0.0015</v>
      </c>
      <c r="R1142" s="0" t="n">
        <v>0.0554</v>
      </c>
      <c r="S1142" s="0" t="n">
        <v>1</v>
      </c>
      <c r="T1142" s="0" t="n">
        <v>3230.0505</v>
      </c>
      <c r="U1142" s="0" t="n">
        <v>-1.9782</v>
      </c>
      <c r="V1142" s="0" t="n">
        <v>-3211.3213</v>
      </c>
      <c r="W1142" s="0" t="n">
        <v>-16.631</v>
      </c>
      <c r="X1142" s="0" t="n">
        <v>-3242.6162</v>
      </c>
      <c r="Y1142" s="0" t="n">
        <v>748.703</v>
      </c>
      <c r="Z1142" s="0" t="n">
        <v>4981.564</v>
      </c>
      <c r="AA1142" s="0" t="n">
        <v>215.8823</v>
      </c>
      <c r="AB1142" s="0" t="n">
        <v>48.6932</v>
      </c>
      <c r="AC1142" s="0" t="n">
        <v>30.316</v>
      </c>
      <c r="AD1142" s="0" t="n">
        <v>30.0292</v>
      </c>
      <c r="AE1142" s="0" t="n">
        <v>26.5553</v>
      </c>
      <c r="AF1142" s="0" t="n">
        <v>0.0021</v>
      </c>
      <c r="AG1142" s="0" t="n">
        <v>0.0609</v>
      </c>
      <c r="AH1142" s="0" t="n">
        <v>20.9214</v>
      </c>
    </row>
    <row r="1143" customFormat="false" ht="12.8" hidden="false" customHeight="false" outlineLevel="0" collapsed="false">
      <c r="A1143" s="0" t="n">
        <v>24</v>
      </c>
      <c r="B1143" s="0" t="n">
        <v>37</v>
      </c>
      <c r="C1143" s="0" t="n">
        <v>58.364</v>
      </c>
      <c r="D1143" s="0" t="n">
        <v>38.78</v>
      </c>
      <c r="E1143" s="0" t="n">
        <v>0</v>
      </c>
      <c r="F1143" s="0" t="n">
        <v>0</v>
      </c>
      <c r="G1143" s="0" t="n">
        <v>0</v>
      </c>
      <c r="H1143" s="0" t="n">
        <v>0</v>
      </c>
      <c r="I1143" s="0" t="n">
        <v>0</v>
      </c>
      <c r="J1143" s="0" t="n">
        <v>8.7016</v>
      </c>
      <c r="K1143" s="0" t="n">
        <v>0</v>
      </c>
      <c r="L1143" s="0" t="n">
        <v>0.0006</v>
      </c>
      <c r="M1143" s="0" t="n">
        <v>0</v>
      </c>
      <c r="N1143" s="0" t="n">
        <v>-0.0177</v>
      </c>
      <c r="O1143" s="0" t="n">
        <v>2.3725</v>
      </c>
      <c r="P1143" s="0" t="n">
        <v>0.01</v>
      </c>
      <c r="Q1143" s="0" t="n">
        <v>0</v>
      </c>
      <c r="R1143" s="0" t="n">
        <v>0.0554</v>
      </c>
      <c r="S1143" s="0" t="n">
        <v>1</v>
      </c>
      <c r="T1143" s="0" t="n">
        <v>1774.7712</v>
      </c>
      <c r="U1143" s="0" t="n">
        <v>0</v>
      </c>
      <c r="V1143" s="0" t="n">
        <v>-1759.1957</v>
      </c>
      <c r="W1143" s="0" t="n">
        <v>-15.5379</v>
      </c>
      <c r="X1143" s="0" t="n">
        <v>-1534.8333</v>
      </c>
      <c r="Y1143" s="0" t="n">
        <v>615.0911</v>
      </c>
      <c r="Z1143" s="0" t="n">
        <v>3189.4873</v>
      </c>
      <c r="AA1143" s="0" t="n">
        <v>118.4796</v>
      </c>
      <c r="AB1143" s="0" t="n">
        <v>48.6932</v>
      </c>
      <c r="AC1143" s="0" t="n">
        <v>30.084</v>
      </c>
      <c r="AD1143" s="0" t="n">
        <v>29.9442</v>
      </c>
      <c r="AE1143" s="0" t="n">
        <v>26.6599</v>
      </c>
      <c r="AF1143" s="0" t="n">
        <v>0.0021</v>
      </c>
      <c r="AG1143" s="0" t="n">
        <v>0.0609</v>
      </c>
      <c r="AH1143" s="0" t="n">
        <v>20.9214</v>
      </c>
    </row>
    <row r="1144" customFormat="false" ht="12.8" hidden="false" customHeight="false" outlineLevel="0" collapsed="false">
      <c r="A1144" s="0" t="n">
        <v>24</v>
      </c>
      <c r="B1144" s="0" t="n">
        <v>38</v>
      </c>
      <c r="C1144" s="0" t="n">
        <v>58.3634</v>
      </c>
      <c r="D1144" s="0" t="n">
        <v>38.7794</v>
      </c>
      <c r="E1144" s="0" t="n">
        <v>0</v>
      </c>
      <c r="F1144" s="0" t="n">
        <v>0</v>
      </c>
      <c r="G1144" s="0" t="n">
        <v>0</v>
      </c>
      <c r="H1144" s="0" t="n">
        <v>0</v>
      </c>
      <c r="I1144" s="0" t="n">
        <v>0</v>
      </c>
      <c r="J1144" s="0" t="n">
        <v>0</v>
      </c>
      <c r="K1144" s="0" t="n">
        <v>0</v>
      </c>
      <c r="L1144" s="0" t="n">
        <v>0.0006</v>
      </c>
      <c r="M1144" s="0" t="n">
        <v>0</v>
      </c>
      <c r="N1144" s="0" t="n">
        <v>-0.0177</v>
      </c>
      <c r="O1144" s="0" t="n">
        <v>2.3725</v>
      </c>
      <c r="P1144" s="0" t="n">
        <v>0.01</v>
      </c>
      <c r="Q1144" s="0" t="n">
        <v>0</v>
      </c>
      <c r="R1144" s="0" t="n">
        <v>0.0554</v>
      </c>
      <c r="S1144" s="0" t="n">
        <v>1</v>
      </c>
      <c r="T1144" s="0" t="n">
        <v>53.3623</v>
      </c>
      <c r="U1144" s="0" t="n">
        <v>0</v>
      </c>
      <c r="V1144" s="0" t="n">
        <v>-40.1864</v>
      </c>
      <c r="W1144" s="0" t="n">
        <v>-13.273</v>
      </c>
      <c r="X1144" s="0" t="n">
        <v>484.7874</v>
      </c>
      <c r="Y1144" s="0" t="n">
        <v>509.2805</v>
      </c>
      <c r="Z1144" s="0" t="n">
        <v>1085.4121</v>
      </c>
      <c r="AA1144" s="0" t="n">
        <v>15.0007</v>
      </c>
      <c r="AB1144" s="0" t="n">
        <v>48.6932</v>
      </c>
      <c r="AC1144" s="0" t="n">
        <v>29.56</v>
      </c>
      <c r="AD1144" s="0" t="n">
        <v>29.5548</v>
      </c>
      <c r="AE1144" s="0" t="n">
        <v>26.6677</v>
      </c>
      <c r="AF1144" s="0" t="n">
        <v>0.0021</v>
      </c>
      <c r="AG1144" s="0" t="n">
        <v>0.0609</v>
      </c>
      <c r="AH1144" s="0" t="n">
        <v>0</v>
      </c>
    </row>
    <row r="1145" customFormat="false" ht="12.8" hidden="false" customHeight="false" outlineLevel="0" collapsed="false">
      <c r="A1145" s="0" t="n">
        <v>24</v>
      </c>
      <c r="B1145" s="0" t="n">
        <v>39</v>
      </c>
      <c r="C1145" s="0" t="n">
        <v>58.3629</v>
      </c>
      <c r="D1145" s="0" t="n">
        <v>38.7789</v>
      </c>
      <c r="E1145" s="0" t="n">
        <v>0</v>
      </c>
      <c r="F1145" s="0" t="n">
        <v>0</v>
      </c>
      <c r="G1145" s="0" t="n">
        <v>0</v>
      </c>
      <c r="H1145" s="0" t="n">
        <v>0</v>
      </c>
      <c r="I1145" s="0" t="n">
        <v>0</v>
      </c>
      <c r="J1145" s="0" t="n">
        <v>0</v>
      </c>
      <c r="K1145" s="0" t="n">
        <v>0</v>
      </c>
      <c r="L1145" s="0" t="n">
        <v>0.0006</v>
      </c>
      <c r="M1145" s="0" t="n">
        <v>0</v>
      </c>
      <c r="N1145" s="0" t="n">
        <v>-0.0177</v>
      </c>
      <c r="O1145" s="0" t="n">
        <v>2.3725</v>
      </c>
      <c r="P1145" s="0" t="n">
        <v>0.01</v>
      </c>
      <c r="Q1145" s="0" t="n">
        <v>0</v>
      </c>
      <c r="R1145" s="0" t="n">
        <v>0.0554</v>
      </c>
      <c r="S1145" s="0" t="n">
        <v>1</v>
      </c>
      <c r="T1145" s="0" t="n">
        <v>85.7502</v>
      </c>
      <c r="U1145" s="0" t="n">
        <v>0</v>
      </c>
      <c r="V1145" s="0" t="n">
        <v>-74.6713</v>
      </c>
      <c r="W1145" s="0" t="n">
        <v>-10.9517</v>
      </c>
      <c r="X1145" s="0" t="n">
        <v>440.7207</v>
      </c>
      <c r="Y1145" s="0" t="n">
        <v>465.3078</v>
      </c>
      <c r="Z1145" s="0" t="n">
        <v>1084.8899</v>
      </c>
      <c r="AA1145" s="0" t="n">
        <v>-26.0002</v>
      </c>
      <c r="AB1145" s="0" t="n">
        <v>48.6932</v>
      </c>
      <c r="AC1145" s="0" t="n">
        <v>29.065</v>
      </c>
      <c r="AD1145" s="0" t="n">
        <v>29.0563</v>
      </c>
      <c r="AE1145" s="0" t="n">
        <v>26.5898</v>
      </c>
      <c r="AF1145" s="0" t="n">
        <v>0.0021</v>
      </c>
      <c r="AG1145" s="0" t="n">
        <v>0.0609</v>
      </c>
      <c r="AH1145" s="0" t="n">
        <v>0</v>
      </c>
    </row>
    <row r="1146" customFormat="false" ht="12.8" hidden="false" customHeight="false" outlineLevel="0" collapsed="false">
      <c r="A1146" s="0" t="n">
        <v>24</v>
      </c>
      <c r="B1146" s="0" t="n">
        <v>40</v>
      </c>
      <c r="C1146" s="0" t="n">
        <v>58.3623</v>
      </c>
      <c r="D1146" s="0" t="n">
        <v>38.7783</v>
      </c>
      <c r="E1146" s="0" t="n">
        <v>0</v>
      </c>
      <c r="F1146" s="0" t="n">
        <v>0</v>
      </c>
      <c r="G1146" s="0" t="n">
        <v>0</v>
      </c>
      <c r="H1146" s="0" t="n">
        <v>0</v>
      </c>
      <c r="I1146" s="0" t="n">
        <v>0</v>
      </c>
      <c r="J1146" s="0" t="n">
        <v>0</v>
      </c>
      <c r="K1146" s="0" t="n">
        <v>0</v>
      </c>
      <c r="L1146" s="0" t="n">
        <v>0.0006</v>
      </c>
      <c r="M1146" s="0" t="n">
        <v>0</v>
      </c>
      <c r="N1146" s="0" t="n">
        <v>-0.0177</v>
      </c>
      <c r="O1146" s="0" t="n">
        <v>2.3725</v>
      </c>
      <c r="P1146" s="0" t="n">
        <v>0.01</v>
      </c>
      <c r="Q1146" s="0" t="n">
        <v>0</v>
      </c>
      <c r="R1146" s="0" t="n">
        <v>0.0554</v>
      </c>
      <c r="S1146" s="0" t="n">
        <v>1</v>
      </c>
      <c r="T1146" s="0" t="n">
        <v>96.0964</v>
      </c>
      <c r="U1146" s="0" t="n">
        <v>0</v>
      </c>
      <c r="V1146" s="0" t="n">
        <v>-87.1501</v>
      </c>
      <c r="W1146" s="0" t="n">
        <v>-8.9941</v>
      </c>
      <c r="X1146" s="0" t="n">
        <v>422.5162</v>
      </c>
      <c r="Y1146" s="0" t="n">
        <v>447.4269</v>
      </c>
      <c r="Z1146" s="0" t="n">
        <v>1079.702</v>
      </c>
      <c r="AA1146" s="0" t="n">
        <v>-40.886</v>
      </c>
      <c r="AB1146" s="0" t="n">
        <v>48.6932</v>
      </c>
      <c r="AC1146" s="0" t="n">
        <v>28.559</v>
      </c>
      <c r="AD1146" s="0" t="n">
        <v>28.5514</v>
      </c>
      <c r="AE1146" s="0" t="n">
        <v>26.4539</v>
      </c>
      <c r="AF1146" s="0" t="n">
        <v>0.0021</v>
      </c>
      <c r="AG1146" s="0" t="n">
        <v>0.0609</v>
      </c>
      <c r="AH1146" s="0" t="n">
        <v>0</v>
      </c>
    </row>
    <row r="1147" customFormat="false" ht="12.8" hidden="false" customHeight="false" outlineLevel="0" collapsed="false">
      <c r="A1147" s="0" t="n">
        <v>24</v>
      </c>
      <c r="B1147" s="0" t="n">
        <v>41</v>
      </c>
      <c r="C1147" s="0" t="n">
        <v>58.3617</v>
      </c>
      <c r="D1147" s="0" t="n">
        <v>38.7777</v>
      </c>
      <c r="E1147" s="0" t="n">
        <v>0</v>
      </c>
      <c r="F1147" s="0" t="n">
        <v>0</v>
      </c>
      <c r="G1147" s="0" t="n">
        <v>0</v>
      </c>
      <c r="H1147" s="0" t="n">
        <v>0</v>
      </c>
      <c r="I1147" s="0" t="n">
        <v>0</v>
      </c>
      <c r="J1147" s="0" t="n">
        <v>0</v>
      </c>
      <c r="K1147" s="0" t="n">
        <v>0</v>
      </c>
      <c r="L1147" s="0" t="n">
        <v>0.0006</v>
      </c>
      <c r="M1147" s="0" t="n">
        <v>0</v>
      </c>
      <c r="N1147" s="0" t="n">
        <v>-0.0177</v>
      </c>
      <c r="O1147" s="0" t="n">
        <v>2.3725</v>
      </c>
      <c r="P1147" s="0" t="n">
        <v>0.01</v>
      </c>
      <c r="Q1147" s="0" t="n">
        <v>0</v>
      </c>
      <c r="R1147" s="0" t="n">
        <v>0.0554</v>
      </c>
      <c r="S1147" s="0" t="n">
        <v>1</v>
      </c>
      <c r="T1147" s="0" t="n">
        <v>95.5563</v>
      </c>
      <c r="U1147" s="0" t="n">
        <v>0</v>
      </c>
      <c r="V1147" s="0" t="n">
        <v>-87.245</v>
      </c>
      <c r="W1147" s="0" t="n">
        <v>-8.1708</v>
      </c>
      <c r="X1147" s="0" t="n">
        <v>420.2122</v>
      </c>
      <c r="Y1147" s="0" t="n">
        <v>446.0972</v>
      </c>
      <c r="Z1147" s="0" t="n">
        <v>1070.0825</v>
      </c>
      <c r="AA1147" s="0" t="n">
        <v>-40.3523</v>
      </c>
      <c r="AB1147" s="0" t="n">
        <v>48.6932</v>
      </c>
      <c r="AC1147" s="0" t="n">
        <v>28.243</v>
      </c>
      <c r="AD1147" s="0" t="n">
        <v>28.236</v>
      </c>
      <c r="AE1147" s="0" t="n">
        <v>26.3197</v>
      </c>
      <c r="AF1147" s="0" t="n">
        <v>0.0021</v>
      </c>
      <c r="AG1147" s="0" t="n">
        <v>0.0609</v>
      </c>
      <c r="AH1147" s="0" t="n">
        <v>0</v>
      </c>
    </row>
    <row r="1148" customFormat="false" ht="12.8" hidden="false" customHeight="false" outlineLevel="0" collapsed="false">
      <c r="A1148" s="0" t="n">
        <v>24</v>
      </c>
      <c r="B1148" s="0" t="n">
        <v>42</v>
      </c>
      <c r="C1148" s="0" t="n">
        <v>58.3612</v>
      </c>
      <c r="D1148" s="0" t="n">
        <v>38.7772</v>
      </c>
      <c r="E1148" s="0" t="n">
        <v>0</v>
      </c>
      <c r="F1148" s="0" t="n">
        <v>0</v>
      </c>
      <c r="G1148" s="0" t="n">
        <v>0</v>
      </c>
      <c r="H1148" s="0" t="n">
        <v>0</v>
      </c>
      <c r="I1148" s="0" t="n">
        <v>0</v>
      </c>
      <c r="J1148" s="0" t="n">
        <v>0</v>
      </c>
      <c r="K1148" s="0" t="n">
        <v>0</v>
      </c>
      <c r="L1148" s="0" t="n">
        <v>0.0006</v>
      </c>
      <c r="M1148" s="0" t="n">
        <v>0</v>
      </c>
      <c r="N1148" s="0" t="n">
        <v>-0.0177</v>
      </c>
      <c r="O1148" s="0" t="n">
        <v>2.3725</v>
      </c>
      <c r="P1148" s="0" t="n">
        <v>0.01</v>
      </c>
      <c r="Q1148" s="0" t="n">
        <v>0</v>
      </c>
      <c r="R1148" s="0" t="n">
        <v>0.0554</v>
      </c>
      <c r="S1148" s="0" t="n">
        <v>1</v>
      </c>
      <c r="T1148" s="0" t="n">
        <v>93.2425</v>
      </c>
      <c r="U1148" s="0" t="n">
        <v>0</v>
      </c>
      <c r="V1148" s="0" t="n">
        <v>-86.7115</v>
      </c>
      <c r="W1148" s="0" t="n">
        <v>-6.6992</v>
      </c>
      <c r="X1148" s="0" t="n">
        <v>417.6884</v>
      </c>
      <c r="Y1148" s="0" t="n">
        <v>443.9385</v>
      </c>
      <c r="Z1148" s="0" t="n">
        <v>1074.3514</v>
      </c>
      <c r="AA1148" s="0" t="n">
        <v>-39.8322</v>
      </c>
      <c r="AB1148" s="0" t="n">
        <v>48.6932</v>
      </c>
      <c r="AC1148" s="0" t="n">
        <v>27.788</v>
      </c>
      <c r="AD1148" s="0" t="n">
        <v>27.7808</v>
      </c>
      <c r="AE1148" s="0" t="n">
        <v>26.1485</v>
      </c>
      <c r="AF1148" s="0" t="n">
        <v>0.0021</v>
      </c>
      <c r="AG1148" s="0" t="n">
        <v>0.0609</v>
      </c>
      <c r="AH1148" s="0" t="n">
        <v>0</v>
      </c>
    </row>
    <row r="1149" customFormat="false" ht="12.8" hidden="false" customHeight="false" outlineLevel="0" collapsed="false">
      <c r="A1149" s="0" t="n">
        <v>24</v>
      </c>
      <c r="B1149" s="0" t="n">
        <v>43</v>
      </c>
      <c r="C1149" s="0" t="n">
        <v>58.3606</v>
      </c>
      <c r="D1149" s="0" t="n">
        <v>38.7766</v>
      </c>
      <c r="E1149" s="0" t="n">
        <v>0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n">
        <v>0</v>
      </c>
      <c r="K1149" s="0" t="n">
        <v>0</v>
      </c>
      <c r="L1149" s="0" t="n">
        <v>0.0006</v>
      </c>
      <c r="M1149" s="0" t="n">
        <v>0</v>
      </c>
      <c r="N1149" s="0" t="n">
        <v>-0.0177</v>
      </c>
      <c r="O1149" s="0" t="n">
        <v>2.3725</v>
      </c>
      <c r="P1149" s="0" t="n">
        <v>0.01</v>
      </c>
      <c r="Q1149" s="0" t="n">
        <v>0</v>
      </c>
      <c r="R1149" s="0" t="n">
        <v>0.0554</v>
      </c>
      <c r="S1149" s="0" t="n">
        <v>1</v>
      </c>
      <c r="T1149" s="0" t="n">
        <v>89.0511</v>
      </c>
      <c r="U1149" s="0" t="n">
        <v>0</v>
      </c>
      <c r="V1149" s="0" t="n">
        <v>-85.8978</v>
      </c>
      <c r="W1149" s="0" t="n">
        <v>-3.1398</v>
      </c>
      <c r="X1149" s="0" t="n">
        <v>412.1315</v>
      </c>
      <c r="Y1149" s="0" t="n">
        <v>438.2204</v>
      </c>
      <c r="Z1149" s="0" t="n">
        <v>1088.8282</v>
      </c>
      <c r="AA1149" s="0" t="n">
        <v>-40.0132</v>
      </c>
      <c r="AB1149" s="0" t="n">
        <v>48.6932</v>
      </c>
      <c r="AC1149" s="0" t="n">
        <v>26.84</v>
      </c>
      <c r="AD1149" s="0" t="n">
        <v>26.8333</v>
      </c>
      <c r="AE1149" s="0" t="n">
        <v>25.84</v>
      </c>
      <c r="AF1149" s="0" t="n">
        <v>0.0021</v>
      </c>
      <c r="AG1149" s="0" t="n">
        <v>0.0609</v>
      </c>
      <c r="AH1149" s="0" t="n">
        <v>0</v>
      </c>
    </row>
    <row r="1150" customFormat="false" ht="12.8" hidden="false" customHeight="false" outlineLevel="0" collapsed="false">
      <c r="A1150" s="0" t="n">
        <v>24</v>
      </c>
      <c r="B1150" s="0" t="n">
        <v>44</v>
      </c>
      <c r="C1150" s="0" t="n">
        <v>58.36</v>
      </c>
      <c r="D1150" s="0" t="n">
        <v>38.776</v>
      </c>
      <c r="E1150" s="0" t="n">
        <v>0</v>
      </c>
      <c r="F1150" s="0" t="n">
        <v>0</v>
      </c>
      <c r="G1150" s="0" t="n">
        <v>0</v>
      </c>
      <c r="H1150" s="0" t="n">
        <v>0</v>
      </c>
      <c r="I1150" s="0" t="n">
        <v>0</v>
      </c>
      <c r="J1150" s="0" t="n">
        <v>0</v>
      </c>
      <c r="K1150" s="0" t="n">
        <v>0</v>
      </c>
      <c r="L1150" s="0" t="n">
        <v>0.0006</v>
      </c>
      <c r="M1150" s="0" t="n">
        <v>0</v>
      </c>
      <c r="N1150" s="0" t="n">
        <v>-0.0177</v>
      </c>
      <c r="O1150" s="0" t="n">
        <v>2.3725</v>
      </c>
      <c r="P1150" s="0" t="n">
        <v>0.01</v>
      </c>
      <c r="Q1150" s="0" t="n">
        <v>0</v>
      </c>
      <c r="R1150" s="0" t="n">
        <v>0.0554</v>
      </c>
      <c r="S1150" s="0" t="n">
        <v>1</v>
      </c>
      <c r="T1150" s="0" t="n">
        <v>85.5271</v>
      </c>
      <c r="U1150" s="0" t="n">
        <v>0</v>
      </c>
      <c r="V1150" s="0" t="n">
        <v>-85.332</v>
      </c>
      <c r="W1150" s="0" t="n">
        <v>-0.4483</v>
      </c>
      <c r="X1150" s="0" t="n">
        <v>406.6964</v>
      </c>
      <c r="Y1150" s="0" t="n">
        <v>432.6475</v>
      </c>
      <c r="Z1150" s="0" t="n">
        <v>1070.4568</v>
      </c>
      <c r="AA1150" s="0" t="n">
        <v>-40.4005</v>
      </c>
      <c r="AB1150" s="0" t="n">
        <v>48.6932</v>
      </c>
      <c r="AC1150" s="0" t="n">
        <v>25.944</v>
      </c>
      <c r="AD1150" s="0" t="n">
        <v>25.9378</v>
      </c>
      <c r="AE1150" s="0" t="n">
        <v>25.4569</v>
      </c>
      <c r="AF1150" s="0" t="n">
        <v>0.0021</v>
      </c>
      <c r="AG1150" s="0" t="n">
        <v>0.0609</v>
      </c>
      <c r="AH1150" s="0" t="n">
        <v>0</v>
      </c>
    </row>
    <row r="1151" customFormat="false" ht="12.8" hidden="false" customHeight="false" outlineLevel="0" collapsed="false">
      <c r="A1151" s="0" t="n">
        <v>24</v>
      </c>
      <c r="B1151" s="0" t="n">
        <v>45</v>
      </c>
      <c r="C1151" s="0" t="n">
        <v>58.3595</v>
      </c>
      <c r="D1151" s="0" t="n">
        <v>38.7755</v>
      </c>
      <c r="E1151" s="0" t="n">
        <v>0</v>
      </c>
      <c r="F1151" s="0" t="n">
        <v>0</v>
      </c>
      <c r="G1151" s="0" t="n">
        <v>0</v>
      </c>
      <c r="H1151" s="0" t="n">
        <v>0</v>
      </c>
      <c r="I1151" s="0" t="n">
        <v>0</v>
      </c>
      <c r="J1151" s="0" t="n">
        <v>0</v>
      </c>
      <c r="K1151" s="0" t="n">
        <v>0</v>
      </c>
      <c r="L1151" s="0" t="n">
        <v>0.0006</v>
      </c>
      <c r="M1151" s="0" t="n">
        <v>0</v>
      </c>
      <c r="N1151" s="0" t="n">
        <v>-0.0177</v>
      </c>
      <c r="O1151" s="0" t="n">
        <v>2.3725</v>
      </c>
      <c r="P1151" s="0" t="n">
        <v>0.01</v>
      </c>
      <c r="Q1151" s="0" t="n">
        <v>0</v>
      </c>
      <c r="R1151" s="0" t="n">
        <v>0.0554</v>
      </c>
      <c r="S1151" s="0" t="n">
        <v>1</v>
      </c>
      <c r="T1151" s="0" t="n">
        <v>83.0931</v>
      </c>
      <c r="U1151" s="0" t="n">
        <v>0</v>
      </c>
      <c r="V1151" s="0" t="n">
        <v>-84.7724</v>
      </c>
      <c r="W1151" s="0" t="n">
        <v>1.5272</v>
      </c>
      <c r="X1151" s="0" t="n">
        <v>401.8572</v>
      </c>
      <c r="Y1151" s="0" t="n">
        <v>427.8612</v>
      </c>
      <c r="Z1151" s="0" t="n">
        <v>1053.1226</v>
      </c>
      <c r="AA1151" s="0" t="n">
        <v>-40.5138</v>
      </c>
      <c r="AB1151" s="0" t="n">
        <v>48.6932</v>
      </c>
      <c r="AC1151" s="0" t="n">
        <v>25.13</v>
      </c>
      <c r="AD1151" s="0" t="n">
        <v>25.1238</v>
      </c>
      <c r="AE1151" s="0" t="n">
        <v>25.04</v>
      </c>
      <c r="AF1151" s="0" t="n">
        <v>0.0021</v>
      </c>
      <c r="AG1151" s="0" t="n">
        <v>0.0609</v>
      </c>
      <c r="AH1151" s="0" t="n">
        <v>0</v>
      </c>
    </row>
    <row r="1152" customFormat="false" ht="12.8" hidden="false" customHeight="false" outlineLevel="0" collapsed="false">
      <c r="A1152" s="0" t="n">
        <v>24</v>
      </c>
      <c r="B1152" s="0" t="n">
        <v>46</v>
      </c>
      <c r="C1152" s="0" t="n">
        <v>58.3589</v>
      </c>
      <c r="D1152" s="0" t="n">
        <v>38.7749</v>
      </c>
      <c r="E1152" s="0" t="n">
        <v>0</v>
      </c>
      <c r="F1152" s="0" t="n">
        <v>0</v>
      </c>
      <c r="G1152" s="0" t="n">
        <v>0</v>
      </c>
      <c r="H1152" s="0" t="n">
        <v>0</v>
      </c>
      <c r="I1152" s="0" t="n">
        <v>0</v>
      </c>
      <c r="J1152" s="0" t="n">
        <v>0</v>
      </c>
      <c r="K1152" s="0" t="n">
        <v>0</v>
      </c>
      <c r="L1152" s="0" t="n">
        <v>0.0006</v>
      </c>
      <c r="M1152" s="0" t="n">
        <v>0</v>
      </c>
      <c r="N1152" s="0" t="n">
        <v>-0.0177</v>
      </c>
      <c r="O1152" s="0" t="n">
        <v>2.3725</v>
      </c>
      <c r="P1152" s="0" t="n">
        <v>0.01</v>
      </c>
      <c r="Q1152" s="0" t="n">
        <v>0</v>
      </c>
      <c r="R1152" s="0" t="n">
        <v>0.0554</v>
      </c>
      <c r="S1152" s="0" t="n">
        <v>1</v>
      </c>
      <c r="T1152" s="0" t="n">
        <v>77.9424</v>
      </c>
      <c r="U1152" s="0" t="n">
        <v>0</v>
      </c>
      <c r="V1152" s="0" t="n">
        <v>-83.7886</v>
      </c>
      <c r="W1152" s="0" t="n">
        <v>5.7843</v>
      </c>
      <c r="X1152" s="0" t="n">
        <v>394.0253</v>
      </c>
      <c r="Y1152" s="0" t="n">
        <v>420.7347</v>
      </c>
      <c r="Z1152" s="0" t="n">
        <v>1069.6068</v>
      </c>
      <c r="AA1152" s="0" t="n">
        <v>-39.9995</v>
      </c>
      <c r="AB1152" s="0" t="n">
        <v>48.6932</v>
      </c>
      <c r="AC1152" s="0" t="n">
        <v>23.785</v>
      </c>
      <c r="AD1152" s="0" t="n">
        <v>23.7784</v>
      </c>
      <c r="AE1152" s="0" t="n">
        <v>24.4751</v>
      </c>
      <c r="AF1152" s="0" t="n">
        <v>0.0021</v>
      </c>
      <c r="AG1152" s="0" t="n">
        <v>0.0609</v>
      </c>
      <c r="AH1152" s="0" t="n">
        <v>0</v>
      </c>
    </row>
    <row r="1153" customFormat="false" ht="12.8" hidden="false" customHeight="false" outlineLevel="0" collapsed="false">
      <c r="A1153" s="0" t="n">
        <v>24</v>
      </c>
      <c r="B1153" s="0" t="n">
        <v>47</v>
      </c>
      <c r="C1153" s="0" t="n">
        <v>58.3583</v>
      </c>
      <c r="D1153" s="0" t="n">
        <v>38.7743</v>
      </c>
      <c r="E1153" s="0" t="n">
        <v>0</v>
      </c>
      <c r="F1153" s="0" t="n">
        <v>0</v>
      </c>
      <c r="G1153" s="0" t="n">
        <v>0</v>
      </c>
      <c r="H1153" s="0" t="n">
        <v>0</v>
      </c>
      <c r="I1153" s="0" t="n">
        <v>0</v>
      </c>
      <c r="J1153" s="0" t="n">
        <v>0</v>
      </c>
      <c r="K1153" s="0" t="n">
        <v>0</v>
      </c>
      <c r="L1153" s="0" t="n">
        <v>0.0006</v>
      </c>
      <c r="M1153" s="0" t="n">
        <v>0</v>
      </c>
      <c r="N1153" s="0" t="n">
        <v>-0.0177</v>
      </c>
      <c r="O1153" s="0" t="n">
        <v>2.3725</v>
      </c>
      <c r="P1153" s="0" t="n">
        <v>0.01</v>
      </c>
      <c r="Q1153" s="0" t="n">
        <v>0</v>
      </c>
      <c r="R1153" s="0" t="n">
        <v>0.0554</v>
      </c>
      <c r="S1153" s="0" t="n">
        <v>1</v>
      </c>
      <c r="T1153" s="0" t="n">
        <v>79.1258</v>
      </c>
      <c r="U1153" s="0" t="n">
        <v>0</v>
      </c>
      <c r="V1153" s="0" t="n">
        <v>-83.5563</v>
      </c>
      <c r="W1153" s="0" t="n">
        <v>4.3817</v>
      </c>
      <c r="X1153" s="0" t="n">
        <v>392.5821</v>
      </c>
      <c r="Y1153" s="0" t="n">
        <v>419.8646</v>
      </c>
      <c r="Z1153" s="0" t="n">
        <v>1004.6403</v>
      </c>
      <c r="AA1153" s="0" t="n">
        <v>-39.4105</v>
      </c>
      <c r="AB1153" s="0" t="n">
        <v>48.6932</v>
      </c>
      <c r="AC1153" s="0" t="n">
        <v>23.526</v>
      </c>
      <c r="AD1153" s="0" t="n">
        <v>23.5194</v>
      </c>
      <c r="AE1153" s="0" t="n">
        <v>24.0603</v>
      </c>
      <c r="AF1153" s="0" t="n">
        <v>0.0021</v>
      </c>
      <c r="AG1153" s="0" t="n">
        <v>0.0609</v>
      </c>
      <c r="AH1153" s="0" t="n">
        <v>0</v>
      </c>
    </row>
    <row r="1154" customFormat="false" ht="12.8" hidden="false" customHeight="false" outlineLevel="0" collapsed="false">
      <c r="A1154" s="0" t="n">
        <v>24</v>
      </c>
      <c r="B1154" s="0" t="n">
        <v>48</v>
      </c>
      <c r="C1154" s="0" t="n">
        <v>58.3578</v>
      </c>
      <c r="D1154" s="0" t="n">
        <v>38.7738</v>
      </c>
      <c r="E1154" s="0" t="n">
        <v>0</v>
      </c>
      <c r="F1154" s="0" t="n">
        <v>0</v>
      </c>
      <c r="G1154" s="0" t="n">
        <v>0</v>
      </c>
      <c r="H1154" s="0" t="n">
        <v>0</v>
      </c>
      <c r="I1154" s="0" t="n">
        <v>0</v>
      </c>
      <c r="J1154" s="0" t="n">
        <v>0</v>
      </c>
      <c r="K1154" s="0" t="n">
        <v>0</v>
      </c>
      <c r="L1154" s="0" t="n">
        <v>0.0006</v>
      </c>
      <c r="M1154" s="0" t="n">
        <v>0</v>
      </c>
      <c r="N1154" s="0" t="n">
        <v>-0.0177</v>
      </c>
      <c r="O1154" s="0" t="n">
        <v>2.3725</v>
      </c>
      <c r="P1154" s="0" t="n">
        <v>0.01</v>
      </c>
      <c r="Q1154" s="0" t="n">
        <v>0</v>
      </c>
      <c r="R1154" s="0" t="n">
        <v>0.0554</v>
      </c>
      <c r="S1154" s="0" t="n">
        <v>1</v>
      </c>
      <c r="T1154" s="0" t="n">
        <v>79.1668</v>
      </c>
      <c r="U1154" s="0" t="n">
        <v>0</v>
      </c>
      <c r="V1154" s="0" t="n">
        <v>-82.9942</v>
      </c>
      <c r="W1154" s="0" t="n">
        <v>3.81</v>
      </c>
      <c r="X1154" s="0" t="n">
        <v>391.3266</v>
      </c>
      <c r="Y1154" s="0" t="n">
        <v>418.8205</v>
      </c>
      <c r="Z1154" s="0" t="n">
        <v>1003.6715</v>
      </c>
      <c r="AA1154" s="0" t="n">
        <v>-38.8253</v>
      </c>
      <c r="AB1154" s="0" t="n">
        <v>48.6932</v>
      </c>
      <c r="AC1154" s="0" t="n">
        <v>23.237</v>
      </c>
      <c r="AD1154" s="0" t="n">
        <v>23.2293</v>
      </c>
      <c r="AE1154" s="0" t="n">
        <v>23.7182</v>
      </c>
      <c r="AF1154" s="0" t="n">
        <v>0.0021</v>
      </c>
      <c r="AG1154" s="0" t="n">
        <v>0.0609</v>
      </c>
      <c r="AH1154" s="0" t="n">
        <v>0</v>
      </c>
    </row>
    <row r="1155" customFormat="false" ht="12.8" hidden="false" customHeight="false" outlineLevel="0" collapsed="false">
      <c r="A1155" s="0" t="n">
        <v>25</v>
      </c>
      <c r="B1155" s="0" t="n">
        <v>1</v>
      </c>
      <c r="C1155" s="0" t="n">
        <v>58.3572</v>
      </c>
      <c r="D1155" s="0" t="n">
        <v>38.7732</v>
      </c>
      <c r="E1155" s="0" t="n">
        <v>0</v>
      </c>
      <c r="F1155" s="0" t="n">
        <v>0</v>
      </c>
      <c r="G1155" s="0" t="n">
        <v>0</v>
      </c>
      <c r="H1155" s="0" t="n">
        <v>0</v>
      </c>
      <c r="I1155" s="0" t="n">
        <v>0</v>
      </c>
      <c r="J1155" s="0" t="n">
        <v>0</v>
      </c>
      <c r="K1155" s="0" t="n">
        <v>0</v>
      </c>
      <c r="L1155" s="0" t="n">
        <v>0.0006</v>
      </c>
      <c r="M1155" s="0" t="n">
        <v>0</v>
      </c>
      <c r="N1155" s="0" t="n">
        <v>-0.0177</v>
      </c>
      <c r="O1155" s="0" t="n">
        <v>2.3725</v>
      </c>
      <c r="P1155" s="0" t="n">
        <v>0.01</v>
      </c>
      <c r="Q1155" s="0" t="n">
        <v>0</v>
      </c>
      <c r="R1155" s="0" t="n">
        <v>0.0554</v>
      </c>
      <c r="S1155" s="0" t="n">
        <v>1</v>
      </c>
      <c r="T1155" s="0" t="n">
        <v>78.9708</v>
      </c>
      <c r="U1155" s="0" t="n">
        <v>0</v>
      </c>
      <c r="V1155" s="0" t="n">
        <v>-83.1717</v>
      </c>
      <c r="W1155" s="0" t="n">
        <v>4.1197</v>
      </c>
      <c r="X1155" s="0" t="n">
        <v>388.4197</v>
      </c>
      <c r="Y1155" s="0" t="n">
        <v>415.9174</v>
      </c>
      <c r="Z1155" s="0" t="n">
        <v>1004.6531</v>
      </c>
      <c r="AA1155" s="0" t="n">
        <v>-39.4351</v>
      </c>
      <c r="AB1155" s="0" t="n">
        <v>48.6932</v>
      </c>
      <c r="AC1155" s="0" t="n">
        <v>22.828</v>
      </c>
      <c r="AD1155" s="0" t="n">
        <v>22.8196</v>
      </c>
      <c r="AE1155" s="0" t="n">
        <v>23.3902</v>
      </c>
      <c r="AF1155" s="0" t="n">
        <v>0.0021</v>
      </c>
      <c r="AG1155" s="0" t="n">
        <v>0.0609</v>
      </c>
      <c r="AH1155" s="0" t="n">
        <v>0</v>
      </c>
    </row>
    <row r="1156" customFormat="false" ht="12.8" hidden="false" customHeight="false" outlineLevel="0" collapsed="false">
      <c r="A1156" s="0" t="n">
        <v>25</v>
      </c>
      <c r="B1156" s="0" t="n">
        <v>2</v>
      </c>
      <c r="C1156" s="0" t="n">
        <v>58.3566</v>
      </c>
      <c r="D1156" s="0" t="n">
        <v>38.7726</v>
      </c>
      <c r="E1156" s="0" t="n">
        <v>0</v>
      </c>
      <c r="F1156" s="0" t="n">
        <v>0</v>
      </c>
      <c r="G1156" s="0" t="n">
        <v>0</v>
      </c>
      <c r="H1156" s="0" t="n">
        <v>0</v>
      </c>
      <c r="I1156" s="0" t="n">
        <v>0</v>
      </c>
      <c r="J1156" s="0" t="n">
        <v>0</v>
      </c>
      <c r="K1156" s="0" t="n">
        <v>0</v>
      </c>
      <c r="L1156" s="0" t="n">
        <v>0.0006</v>
      </c>
      <c r="M1156" s="0" t="n">
        <v>0</v>
      </c>
      <c r="N1156" s="0" t="n">
        <v>-0.0177</v>
      </c>
      <c r="O1156" s="0" t="n">
        <v>2.3725</v>
      </c>
      <c r="P1156" s="0" t="n">
        <v>0.01</v>
      </c>
      <c r="Q1156" s="0" t="n">
        <v>0</v>
      </c>
      <c r="R1156" s="0" t="n">
        <v>0.0554</v>
      </c>
      <c r="S1156" s="0" t="n">
        <v>1</v>
      </c>
      <c r="T1156" s="0" t="n">
        <v>74.4112</v>
      </c>
      <c r="U1156" s="0" t="n">
        <v>0</v>
      </c>
      <c r="V1156" s="0" t="n">
        <v>-82.4615</v>
      </c>
      <c r="W1156" s="0" t="n">
        <v>8.0663</v>
      </c>
      <c r="X1156" s="0" t="n">
        <v>381.49</v>
      </c>
      <c r="Y1156" s="0" t="n">
        <v>409.1265</v>
      </c>
      <c r="Z1156" s="0" t="n">
        <v>1033.8219</v>
      </c>
      <c r="AA1156" s="0" t="n">
        <v>-39.6255</v>
      </c>
      <c r="AB1156" s="0" t="n">
        <v>48.6932</v>
      </c>
      <c r="AC1156" s="0" t="n">
        <v>21.64</v>
      </c>
      <c r="AD1156" s="0" t="n">
        <v>21.6309</v>
      </c>
      <c r="AE1156" s="0" t="n">
        <v>22.8954</v>
      </c>
      <c r="AF1156" s="0" t="n">
        <v>0.0021</v>
      </c>
      <c r="AG1156" s="0" t="n">
        <v>0.0609</v>
      </c>
      <c r="AH1156" s="0" t="n">
        <v>0</v>
      </c>
    </row>
    <row r="1157" customFormat="false" ht="12.8" hidden="false" customHeight="false" outlineLevel="0" collapsed="false">
      <c r="A1157" s="0" t="n">
        <v>25</v>
      </c>
      <c r="B1157" s="0" t="n">
        <v>3</v>
      </c>
      <c r="C1157" s="0" t="n">
        <v>58.3561</v>
      </c>
      <c r="D1157" s="0" t="n">
        <v>38.7721</v>
      </c>
      <c r="E1157" s="0" t="n">
        <v>0</v>
      </c>
      <c r="F1157" s="0" t="n">
        <v>0</v>
      </c>
      <c r="G1157" s="0" t="n">
        <v>0</v>
      </c>
      <c r="H1157" s="0" t="n">
        <v>0</v>
      </c>
      <c r="I1157" s="0" t="n">
        <v>0</v>
      </c>
      <c r="J1157" s="0" t="n">
        <v>0</v>
      </c>
      <c r="K1157" s="0" t="n">
        <v>0</v>
      </c>
      <c r="L1157" s="0" t="n">
        <v>0.0006</v>
      </c>
      <c r="M1157" s="0" t="n">
        <v>0</v>
      </c>
      <c r="N1157" s="0" t="n">
        <v>-0.0177</v>
      </c>
      <c r="O1157" s="0" t="n">
        <v>2.3725</v>
      </c>
      <c r="P1157" s="0" t="n">
        <v>0.01</v>
      </c>
      <c r="Q1157" s="0" t="n">
        <v>0</v>
      </c>
      <c r="R1157" s="0" t="n">
        <v>0.0554</v>
      </c>
      <c r="S1157" s="0" t="n">
        <v>1</v>
      </c>
      <c r="T1157" s="0" t="n">
        <v>74.4331</v>
      </c>
      <c r="U1157" s="0" t="n">
        <v>0</v>
      </c>
      <c r="V1157" s="0" t="n">
        <v>-82.2087</v>
      </c>
      <c r="W1157" s="0" t="n">
        <v>7.6443</v>
      </c>
      <c r="X1157" s="0" t="n">
        <v>379.1776</v>
      </c>
      <c r="Y1157" s="0" t="n">
        <v>407.0668</v>
      </c>
      <c r="Z1157" s="0" t="n">
        <v>983.5685</v>
      </c>
      <c r="AA1157" s="0" t="n">
        <v>-39.4669</v>
      </c>
      <c r="AB1157" s="0" t="n">
        <v>48.6932</v>
      </c>
      <c r="AC1157" s="0" t="n">
        <v>21.236</v>
      </c>
      <c r="AD1157" s="0" t="n">
        <v>21.2281</v>
      </c>
      <c r="AE1157" s="0" t="n">
        <v>22.4785</v>
      </c>
      <c r="AF1157" s="0" t="n">
        <v>0.0021</v>
      </c>
      <c r="AG1157" s="0" t="n">
        <v>0.0609</v>
      </c>
      <c r="AH1157" s="0" t="n">
        <v>0</v>
      </c>
    </row>
    <row r="1158" customFormat="false" ht="12.8" hidden="false" customHeight="false" outlineLevel="0" collapsed="false">
      <c r="A1158" s="0" t="n">
        <v>25</v>
      </c>
      <c r="B1158" s="0" t="n">
        <v>4</v>
      </c>
      <c r="C1158" s="0" t="n">
        <v>58.3555</v>
      </c>
      <c r="D1158" s="0" t="n">
        <v>38.7715</v>
      </c>
      <c r="E1158" s="0" t="n">
        <v>0</v>
      </c>
      <c r="F1158" s="0" t="n">
        <v>0</v>
      </c>
      <c r="G1158" s="0" t="n">
        <v>0</v>
      </c>
      <c r="H1158" s="0" t="n">
        <v>0</v>
      </c>
      <c r="I1158" s="0" t="n">
        <v>0</v>
      </c>
      <c r="J1158" s="0" t="n">
        <v>0</v>
      </c>
      <c r="K1158" s="0" t="n">
        <v>0</v>
      </c>
      <c r="L1158" s="0" t="n">
        <v>0.0006</v>
      </c>
      <c r="M1158" s="0" t="n">
        <v>0</v>
      </c>
      <c r="N1158" s="0" t="n">
        <v>-0.0177</v>
      </c>
      <c r="O1158" s="0" t="n">
        <v>2.3725</v>
      </c>
      <c r="P1158" s="0" t="n">
        <v>0.01</v>
      </c>
      <c r="Q1158" s="0" t="n">
        <v>0</v>
      </c>
      <c r="R1158" s="0" t="n">
        <v>0.0554</v>
      </c>
      <c r="S1158" s="0" t="n">
        <v>1</v>
      </c>
      <c r="T1158" s="0" t="n">
        <v>76.0365</v>
      </c>
      <c r="U1158" s="0" t="n">
        <v>0</v>
      </c>
      <c r="V1158" s="0" t="n">
        <v>-82.3252</v>
      </c>
      <c r="W1158" s="0" t="n">
        <v>6.0191</v>
      </c>
      <c r="X1158" s="0" t="n">
        <v>378.6367</v>
      </c>
      <c r="Y1158" s="0" t="n">
        <v>406.4542</v>
      </c>
      <c r="Z1158" s="0" t="n">
        <v>962.3683</v>
      </c>
      <c r="AA1158" s="0" t="n">
        <v>-39.7363</v>
      </c>
      <c r="AB1158" s="0" t="n">
        <v>48.6932</v>
      </c>
      <c r="AC1158" s="0" t="n">
        <v>21.172</v>
      </c>
      <c r="AD1158" s="0" t="n">
        <v>21.1657</v>
      </c>
      <c r="AE1158" s="0" t="n">
        <v>22.1787</v>
      </c>
      <c r="AF1158" s="0" t="n">
        <v>0.0021</v>
      </c>
      <c r="AG1158" s="0" t="n">
        <v>0.0609</v>
      </c>
      <c r="AH1158" s="0" t="n">
        <v>0</v>
      </c>
    </row>
    <row r="1159" customFormat="false" ht="12.8" hidden="false" customHeight="false" outlineLevel="0" collapsed="false">
      <c r="A1159" s="0" t="n">
        <v>25</v>
      </c>
      <c r="B1159" s="0" t="n">
        <v>5</v>
      </c>
      <c r="C1159" s="0" t="n">
        <v>58.3549</v>
      </c>
      <c r="D1159" s="0" t="n">
        <v>38.7709</v>
      </c>
      <c r="E1159" s="0" t="n">
        <v>0</v>
      </c>
      <c r="F1159" s="0" t="n">
        <v>0</v>
      </c>
      <c r="G1159" s="0" t="n">
        <v>0</v>
      </c>
      <c r="H1159" s="0" t="n">
        <v>0</v>
      </c>
      <c r="I1159" s="0" t="n">
        <v>0</v>
      </c>
      <c r="J1159" s="0" t="n">
        <v>0</v>
      </c>
      <c r="K1159" s="0" t="n">
        <v>0</v>
      </c>
      <c r="L1159" s="0" t="n">
        <v>0.0006</v>
      </c>
      <c r="M1159" s="0" t="n">
        <v>0</v>
      </c>
      <c r="N1159" s="0" t="n">
        <v>-0.0177</v>
      </c>
      <c r="O1159" s="0" t="n">
        <v>2.3725</v>
      </c>
      <c r="P1159" s="0" t="n">
        <v>0.01</v>
      </c>
      <c r="Q1159" s="0" t="n">
        <v>0</v>
      </c>
      <c r="R1159" s="0" t="n">
        <v>0.0554</v>
      </c>
      <c r="S1159" s="0" t="n">
        <v>1</v>
      </c>
      <c r="T1159" s="0" t="n">
        <v>78.6997</v>
      </c>
      <c r="U1159" s="0" t="n">
        <v>0</v>
      </c>
      <c r="V1159" s="0" t="n">
        <v>-82.0835</v>
      </c>
      <c r="W1159" s="0" t="n">
        <v>3.6883</v>
      </c>
      <c r="X1159" s="0" t="n">
        <v>380.2705</v>
      </c>
      <c r="Y1159" s="0" t="n">
        <v>408.1033</v>
      </c>
      <c r="Z1159" s="0" t="n">
        <v>949.7666</v>
      </c>
      <c r="AA1159" s="0" t="n">
        <v>-39.2342</v>
      </c>
      <c r="AB1159" s="0" t="n">
        <v>48.6932</v>
      </c>
      <c r="AC1159" s="0" t="n">
        <v>21.38</v>
      </c>
      <c r="AD1159" s="0" t="n">
        <v>21.3743</v>
      </c>
      <c r="AE1159" s="0" t="n">
        <v>22.0081</v>
      </c>
      <c r="AF1159" s="0" t="n">
        <v>0.0021</v>
      </c>
      <c r="AG1159" s="0" t="n">
        <v>0.0609</v>
      </c>
      <c r="AH1159" s="0" t="n">
        <v>0</v>
      </c>
    </row>
    <row r="1160" customFormat="false" ht="12.8" hidden="false" customHeight="false" outlineLevel="0" collapsed="false">
      <c r="A1160" s="0" t="n">
        <v>25</v>
      </c>
      <c r="B1160" s="0" t="n">
        <v>6</v>
      </c>
      <c r="C1160" s="0" t="n">
        <v>58.3544</v>
      </c>
      <c r="D1160" s="0" t="n">
        <v>38.7704</v>
      </c>
      <c r="E1160" s="0" t="n">
        <v>0</v>
      </c>
      <c r="F1160" s="0" t="n">
        <v>0</v>
      </c>
      <c r="G1160" s="0" t="n">
        <v>0</v>
      </c>
      <c r="H1160" s="0" t="n">
        <v>0</v>
      </c>
      <c r="I1160" s="0" t="n">
        <v>0</v>
      </c>
      <c r="J1160" s="0" t="n">
        <v>0</v>
      </c>
      <c r="K1160" s="0" t="n">
        <v>0</v>
      </c>
      <c r="L1160" s="0" t="n">
        <v>0.0006</v>
      </c>
      <c r="M1160" s="0" t="n">
        <v>0</v>
      </c>
      <c r="N1160" s="0" t="n">
        <v>-0.0177</v>
      </c>
      <c r="O1160" s="0" t="n">
        <v>2.3725</v>
      </c>
      <c r="P1160" s="0" t="n">
        <v>0.01</v>
      </c>
      <c r="Q1160" s="0" t="n">
        <v>0</v>
      </c>
      <c r="R1160" s="0" t="n">
        <v>0.0554</v>
      </c>
      <c r="S1160" s="0" t="n">
        <v>1</v>
      </c>
      <c r="T1160" s="0" t="n">
        <v>76.9034</v>
      </c>
      <c r="U1160" s="0" t="n">
        <v>0</v>
      </c>
      <c r="V1160" s="0" t="n">
        <v>-81.5141</v>
      </c>
      <c r="W1160" s="0" t="n">
        <v>4.9789</v>
      </c>
      <c r="X1160" s="0" t="n">
        <v>378.0195</v>
      </c>
      <c r="Y1160" s="0" t="n">
        <v>406.0588</v>
      </c>
      <c r="Z1160" s="0" t="n">
        <v>983.1453</v>
      </c>
      <c r="AA1160" s="0" t="n">
        <v>-38.7959</v>
      </c>
      <c r="AB1160" s="0" t="n">
        <v>48.6932</v>
      </c>
      <c r="AC1160" s="0" t="n">
        <v>20.928</v>
      </c>
      <c r="AD1160" s="0" t="n">
        <v>20.9222</v>
      </c>
      <c r="AE1160" s="0" t="n">
        <v>21.7679</v>
      </c>
      <c r="AF1160" s="0" t="n">
        <v>0.0021</v>
      </c>
      <c r="AG1160" s="0" t="n">
        <v>0.0609</v>
      </c>
      <c r="AH1160" s="0" t="n">
        <v>0</v>
      </c>
    </row>
    <row r="1161" customFormat="false" ht="12.8" hidden="false" customHeight="false" outlineLevel="0" collapsed="false">
      <c r="A1161" s="0" t="n">
        <v>25</v>
      </c>
      <c r="B1161" s="0" t="n">
        <v>7</v>
      </c>
      <c r="C1161" s="0" t="n">
        <v>58.3538</v>
      </c>
      <c r="D1161" s="0" t="n">
        <v>38.7698</v>
      </c>
      <c r="E1161" s="0" t="n">
        <v>0</v>
      </c>
      <c r="F1161" s="0" t="n">
        <v>0</v>
      </c>
      <c r="G1161" s="0" t="n">
        <v>0</v>
      </c>
      <c r="H1161" s="0" t="n">
        <v>0</v>
      </c>
      <c r="I1161" s="0" t="n">
        <v>0</v>
      </c>
      <c r="J1161" s="0" t="n">
        <v>0</v>
      </c>
      <c r="K1161" s="0" t="n">
        <v>0</v>
      </c>
      <c r="L1161" s="0" t="n">
        <v>0.0006</v>
      </c>
      <c r="M1161" s="0" t="n">
        <v>0</v>
      </c>
      <c r="N1161" s="0" t="n">
        <v>-0.0177</v>
      </c>
      <c r="O1161" s="0" t="n">
        <v>2.3725</v>
      </c>
      <c r="P1161" s="0" t="n">
        <v>0.01</v>
      </c>
      <c r="Q1161" s="0" t="n">
        <v>0</v>
      </c>
      <c r="R1161" s="0" t="n">
        <v>0.0554</v>
      </c>
      <c r="S1161" s="0" t="n">
        <v>1</v>
      </c>
      <c r="T1161" s="0" t="n">
        <v>73.0906</v>
      </c>
      <c r="U1161" s="0" t="n">
        <v>0</v>
      </c>
      <c r="V1161" s="0" t="n">
        <v>-81.1465</v>
      </c>
      <c r="W1161" s="0" t="n">
        <v>7.8062</v>
      </c>
      <c r="X1161" s="0" t="n">
        <v>372.9526</v>
      </c>
      <c r="Y1161" s="0" t="n">
        <v>401.224</v>
      </c>
      <c r="Z1161" s="0" t="n">
        <v>995.7019</v>
      </c>
      <c r="AA1161" s="0" t="n">
        <v>-38.9562</v>
      </c>
      <c r="AB1161" s="0" t="n">
        <v>48.6932</v>
      </c>
      <c r="AC1161" s="0" t="n">
        <v>20.072</v>
      </c>
      <c r="AD1161" s="0" t="n">
        <v>20.0654</v>
      </c>
      <c r="AE1161" s="0" t="n">
        <v>21.4003</v>
      </c>
      <c r="AF1161" s="0" t="n">
        <v>0.0021</v>
      </c>
      <c r="AG1161" s="0" t="n">
        <v>0.0609</v>
      </c>
      <c r="AH1161" s="0" t="n">
        <v>0</v>
      </c>
    </row>
    <row r="1162" customFormat="false" ht="12.8" hidden="false" customHeight="false" outlineLevel="0" collapsed="false">
      <c r="A1162" s="0" t="n">
        <v>25</v>
      </c>
      <c r="B1162" s="0" t="n">
        <v>8</v>
      </c>
      <c r="C1162" s="0" t="n">
        <v>58.3532</v>
      </c>
      <c r="D1162" s="0" t="n">
        <v>38.7692</v>
      </c>
      <c r="E1162" s="0" t="n">
        <v>0</v>
      </c>
      <c r="F1162" s="0" t="n">
        <v>0</v>
      </c>
      <c r="G1162" s="0" t="n">
        <v>0</v>
      </c>
      <c r="H1162" s="0" t="n">
        <v>0</v>
      </c>
      <c r="I1162" s="0" t="n">
        <v>0</v>
      </c>
      <c r="J1162" s="0" t="n">
        <v>0</v>
      </c>
      <c r="K1162" s="0" t="n">
        <v>0</v>
      </c>
      <c r="L1162" s="0" t="n">
        <v>0.0006</v>
      </c>
      <c r="M1162" s="0" t="n">
        <v>0</v>
      </c>
      <c r="N1162" s="0" t="n">
        <v>-0.0177</v>
      </c>
      <c r="O1162" s="0" t="n">
        <v>2.3725</v>
      </c>
      <c r="P1162" s="0" t="n">
        <v>0.01</v>
      </c>
      <c r="Q1162" s="0" t="n">
        <v>0</v>
      </c>
      <c r="R1162" s="0" t="n">
        <v>0.0554</v>
      </c>
      <c r="S1162" s="0" t="n">
        <v>1</v>
      </c>
      <c r="T1162" s="0" t="n">
        <v>74.5186</v>
      </c>
      <c r="U1162" s="0" t="n">
        <v>0</v>
      </c>
      <c r="V1162" s="0" t="n">
        <v>-81.3254</v>
      </c>
      <c r="W1162" s="0" t="n">
        <v>6.6949</v>
      </c>
      <c r="X1162" s="0" t="n">
        <v>371.9421</v>
      </c>
      <c r="Y1162" s="0" t="n">
        <v>400.2143</v>
      </c>
      <c r="Z1162" s="0" t="n">
        <v>951.6616</v>
      </c>
      <c r="AA1162" s="0" t="n">
        <v>-39.2859</v>
      </c>
      <c r="AB1162" s="0" t="n">
        <v>48.6932</v>
      </c>
      <c r="AC1162" s="0" t="n">
        <v>19.947</v>
      </c>
      <c r="AD1162" s="0" t="n">
        <v>19.9401</v>
      </c>
      <c r="AE1162" s="0" t="n">
        <v>21.1226</v>
      </c>
      <c r="AF1162" s="0" t="n">
        <v>0.0021</v>
      </c>
      <c r="AG1162" s="0" t="n">
        <v>0.0608</v>
      </c>
      <c r="AH1162" s="0" t="n">
        <v>0</v>
      </c>
    </row>
    <row r="1163" customFormat="false" ht="12.8" hidden="false" customHeight="false" outlineLevel="0" collapsed="false">
      <c r="A1163" s="0" t="n">
        <v>25</v>
      </c>
      <c r="B1163" s="0" t="n">
        <v>9</v>
      </c>
      <c r="C1163" s="0" t="n">
        <v>58.3527</v>
      </c>
      <c r="D1163" s="0" t="n">
        <v>38.7687</v>
      </c>
      <c r="E1163" s="0" t="n">
        <v>0</v>
      </c>
      <c r="F1163" s="0" t="n">
        <v>0</v>
      </c>
      <c r="G1163" s="0" t="n">
        <v>0</v>
      </c>
      <c r="H1163" s="0" t="n">
        <v>0</v>
      </c>
      <c r="I1163" s="0" t="n">
        <v>0</v>
      </c>
      <c r="J1163" s="0" t="n">
        <v>0</v>
      </c>
      <c r="K1163" s="0" t="n">
        <v>0</v>
      </c>
      <c r="L1163" s="0" t="n">
        <v>0.0006</v>
      </c>
      <c r="M1163" s="0" t="n">
        <v>0</v>
      </c>
      <c r="N1163" s="0" t="n">
        <v>-0.0177</v>
      </c>
      <c r="O1163" s="0" t="n">
        <v>2.3725</v>
      </c>
      <c r="P1163" s="0" t="n">
        <v>0.01</v>
      </c>
      <c r="Q1163" s="0" t="n">
        <v>0</v>
      </c>
      <c r="R1163" s="0" t="n">
        <v>0.0554</v>
      </c>
      <c r="S1163" s="0" t="n">
        <v>1</v>
      </c>
      <c r="T1163" s="0" t="n">
        <v>77.9831</v>
      </c>
      <c r="U1163" s="0" t="n">
        <v>0</v>
      </c>
      <c r="V1163" s="0" t="n">
        <v>-81.8162</v>
      </c>
      <c r="W1163" s="0" t="n">
        <v>3.6204</v>
      </c>
      <c r="X1163" s="0" t="n">
        <v>373.8772</v>
      </c>
      <c r="Y1163" s="0" t="n">
        <v>401.8873</v>
      </c>
      <c r="Z1163" s="0" t="n">
        <v>925.6014</v>
      </c>
      <c r="AA1163" s="0" t="n">
        <v>-39.7485</v>
      </c>
      <c r="AB1163" s="0" t="n">
        <v>48.6932</v>
      </c>
      <c r="AC1163" s="0" t="n">
        <v>20.339</v>
      </c>
      <c r="AD1163" s="0" t="n">
        <v>20.333</v>
      </c>
      <c r="AE1163" s="0" t="n">
        <v>21.0115</v>
      </c>
      <c r="AF1163" s="0" t="n">
        <v>0.0021</v>
      </c>
      <c r="AG1163" s="0" t="n">
        <v>0.0608</v>
      </c>
      <c r="AH1163" s="0" t="n">
        <v>0</v>
      </c>
    </row>
    <row r="1164" customFormat="false" ht="12.8" hidden="false" customHeight="false" outlineLevel="0" collapsed="false">
      <c r="A1164" s="0" t="n">
        <v>25</v>
      </c>
      <c r="B1164" s="0" t="n">
        <v>10</v>
      </c>
      <c r="C1164" s="0" t="n">
        <v>58.3521</v>
      </c>
      <c r="D1164" s="0" t="n">
        <v>38.7681</v>
      </c>
      <c r="E1164" s="0" t="n">
        <v>0</v>
      </c>
      <c r="F1164" s="0" t="n">
        <v>0</v>
      </c>
      <c r="G1164" s="0" t="n">
        <v>0</v>
      </c>
      <c r="H1164" s="0" t="n">
        <v>0</v>
      </c>
      <c r="I1164" s="0" t="n">
        <v>0</v>
      </c>
      <c r="J1164" s="0" t="n">
        <v>0</v>
      </c>
      <c r="K1164" s="0" t="n">
        <v>0</v>
      </c>
      <c r="L1164" s="0" t="n">
        <v>0.0006</v>
      </c>
      <c r="M1164" s="0" t="n">
        <v>0</v>
      </c>
      <c r="N1164" s="0" t="n">
        <v>-0.0177</v>
      </c>
      <c r="O1164" s="0" t="n">
        <v>2.3725</v>
      </c>
      <c r="P1164" s="0" t="n">
        <v>0.01</v>
      </c>
      <c r="Q1164" s="0" t="n">
        <v>0</v>
      </c>
      <c r="R1164" s="0" t="n">
        <v>0.0554</v>
      </c>
      <c r="S1164" s="0" t="n">
        <v>1</v>
      </c>
      <c r="T1164" s="0" t="n">
        <v>80.0379</v>
      </c>
      <c r="U1164" s="0" t="n">
        <v>0</v>
      </c>
      <c r="V1164" s="0" t="n">
        <v>-81.7981</v>
      </c>
      <c r="W1164" s="0" t="n">
        <v>1.4637</v>
      </c>
      <c r="X1164" s="0" t="n">
        <v>376.205</v>
      </c>
      <c r="Y1164" s="0" t="n">
        <v>403.9537</v>
      </c>
      <c r="Z1164" s="0" t="n">
        <v>930.6893</v>
      </c>
      <c r="AA1164" s="0" t="n">
        <v>-39.6427</v>
      </c>
      <c r="AB1164" s="0" t="n">
        <v>48.6932</v>
      </c>
      <c r="AC1164" s="0" t="n">
        <v>20.698</v>
      </c>
      <c r="AD1164" s="0" t="n">
        <v>20.6923</v>
      </c>
      <c r="AE1164" s="0" t="n">
        <v>20.9926</v>
      </c>
      <c r="AF1164" s="0" t="n">
        <v>0.0021</v>
      </c>
      <c r="AG1164" s="0" t="n">
        <v>0.0608</v>
      </c>
      <c r="AH1164" s="0" t="n">
        <v>0</v>
      </c>
    </row>
    <row r="1165" customFormat="false" ht="12.8" hidden="false" customHeight="false" outlineLevel="0" collapsed="false">
      <c r="A1165" s="0" t="n">
        <v>25</v>
      </c>
      <c r="B1165" s="0" t="n">
        <v>11</v>
      </c>
      <c r="C1165" s="0" t="n">
        <v>58.3515</v>
      </c>
      <c r="D1165" s="0" t="n">
        <v>38.7675</v>
      </c>
      <c r="E1165" s="0" t="n">
        <v>0</v>
      </c>
      <c r="F1165" s="0" t="n">
        <v>0</v>
      </c>
      <c r="G1165" s="0" t="n">
        <v>0</v>
      </c>
      <c r="H1165" s="0" t="n">
        <v>0</v>
      </c>
      <c r="I1165" s="0" t="n">
        <v>0</v>
      </c>
      <c r="J1165" s="0" t="n">
        <v>0</v>
      </c>
      <c r="K1165" s="0" t="n">
        <v>0</v>
      </c>
      <c r="L1165" s="0" t="n">
        <v>0.0006</v>
      </c>
      <c r="M1165" s="0" t="n">
        <v>0</v>
      </c>
      <c r="N1165" s="0" t="n">
        <v>-0.0177</v>
      </c>
      <c r="O1165" s="0" t="n">
        <v>2.3725</v>
      </c>
      <c r="P1165" s="0" t="n">
        <v>0.01</v>
      </c>
      <c r="Q1165" s="0" t="n">
        <v>0</v>
      </c>
      <c r="R1165" s="0" t="n">
        <v>0.0554</v>
      </c>
      <c r="S1165" s="0" t="n">
        <v>1</v>
      </c>
      <c r="T1165" s="0" t="n">
        <v>83.5646</v>
      </c>
      <c r="U1165" s="0" t="n">
        <v>0</v>
      </c>
      <c r="V1165" s="0" t="n">
        <v>-82.6306</v>
      </c>
      <c r="W1165" s="0" t="n">
        <v>-0.6596</v>
      </c>
      <c r="X1165" s="0" t="n">
        <v>378.0887</v>
      </c>
      <c r="Y1165" s="0" t="n">
        <v>405.7536</v>
      </c>
      <c r="Z1165" s="0" t="n">
        <v>931.4805</v>
      </c>
      <c r="AA1165" s="0" t="n">
        <v>-40.2765</v>
      </c>
      <c r="AB1165" s="0" t="n">
        <v>48.6932</v>
      </c>
      <c r="AC1165" s="0" t="n">
        <v>21.142</v>
      </c>
      <c r="AD1165" s="0" t="n">
        <v>21.1365</v>
      </c>
      <c r="AE1165" s="0" t="n">
        <v>21.0533</v>
      </c>
      <c r="AF1165" s="0" t="n">
        <v>0.0021</v>
      </c>
      <c r="AG1165" s="0" t="n">
        <v>0.0608</v>
      </c>
      <c r="AH1165" s="0" t="n">
        <v>0</v>
      </c>
    </row>
    <row r="1166" customFormat="false" ht="12.8" hidden="false" customHeight="false" outlineLevel="0" collapsed="false">
      <c r="A1166" s="0" t="n">
        <v>25</v>
      </c>
      <c r="B1166" s="0" t="n">
        <v>12</v>
      </c>
      <c r="C1166" s="0" t="n">
        <v>58.351</v>
      </c>
      <c r="D1166" s="0" t="n">
        <v>38.767</v>
      </c>
      <c r="E1166" s="0" t="n">
        <v>0</v>
      </c>
      <c r="F1166" s="0" t="n">
        <v>0</v>
      </c>
      <c r="G1166" s="0" t="n">
        <v>0</v>
      </c>
      <c r="H1166" s="0" t="n">
        <v>0</v>
      </c>
      <c r="I1166" s="0" t="n">
        <v>0</v>
      </c>
      <c r="J1166" s="0" t="n">
        <v>0</v>
      </c>
      <c r="K1166" s="0" t="n">
        <v>0</v>
      </c>
      <c r="L1166" s="0" t="n">
        <v>0.0006</v>
      </c>
      <c r="M1166" s="0" t="n">
        <v>0</v>
      </c>
      <c r="N1166" s="0" t="n">
        <v>-0.0177</v>
      </c>
      <c r="O1166" s="0" t="n">
        <v>2.3725</v>
      </c>
      <c r="P1166" s="0" t="n">
        <v>0.01</v>
      </c>
      <c r="Q1166" s="0" t="n">
        <v>0</v>
      </c>
      <c r="R1166" s="0" t="n">
        <v>0.0554</v>
      </c>
      <c r="S1166" s="0" t="n">
        <v>1</v>
      </c>
      <c r="T1166" s="0" t="n">
        <v>82.7662</v>
      </c>
      <c r="U1166" s="0" t="n">
        <v>0</v>
      </c>
      <c r="V1166" s="0" t="n">
        <v>-82.4115</v>
      </c>
      <c r="W1166" s="0" t="n">
        <v>-0.0905</v>
      </c>
      <c r="X1166" s="0" t="n">
        <v>377.9371</v>
      </c>
      <c r="Y1166" s="0" t="n">
        <v>405.7284</v>
      </c>
      <c r="Z1166" s="0" t="n">
        <v>960.9037</v>
      </c>
      <c r="AA1166" s="0" t="n">
        <v>-39.9537</v>
      </c>
      <c r="AB1166" s="0" t="n">
        <v>48.6932</v>
      </c>
      <c r="AC1166" s="0" t="n">
        <v>21.079</v>
      </c>
      <c r="AD1166" s="0" t="n">
        <v>21.0731</v>
      </c>
      <c r="AE1166" s="0" t="n">
        <v>21.0535</v>
      </c>
      <c r="AF1166" s="0" t="n">
        <v>0.0021</v>
      </c>
      <c r="AG1166" s="0" t="n">
        <v>0.0608</v>
      </c>
      <c r="AH1166" s="0" t="n">
        <v>0</v>
      </c>
    </row>
    <row r="1167" customFormat="false" ht="12.8" hidden="false" customHeight="false" outlineLevel="0" collapsed="false">
      <c r="A1167" s="0" t="n">
        <v>25</v>
      </c>
      <c r="B1167" s="0" t="n">
        <v>13</v>
      </c>
      <c r="C1167" s="0" t="n">
        <v>58.3504</v>
      </c>
      <c r="D1167" s="0" t="n">
        <v>38.7664</v>
      </c>
      <c r="E1167" s="0" t="n">
        <v>0</v>
      </c>
      <c r="F1167" s="0" t="n">
        <v>0</v>
      </c>
      <c r="G1167" s="0" t="n">
        <v>0</v>
      </c>
      <c r="H1167" s="0" t="n">
        <v>0</v>
      </c>
      <c r="I1167" s="0" t="n">
        <v>0</v>
      </c>
      <c r="J1167" s="0" t="n">
        <v>0</v>
      </c>
      <c r="K1167" s="0" t="n">
        <v>0</v>
      </c>
      <c r="L1167" s="0" t="n">
        <v>0.0006</v>
      </c>
      <c r="M1167" s="0" t="n">
        <v>0</v>
      </c>
      <c r="N1167" s="0" t="n">
        <v>-0.0177</v>
      </c>
      <c r="O1167" s="0" t="n">
        <v>2.3725</v>
      </c>
      <c r="P1167" s="0" t="n">
        <v>0.01</v>
      </c>
      <c r="Q1167" s="0" t="n">
        <v>0</v>
      </c>
      <c r="R1167" s="0" t="n">
        <v>0.0554</v>
      </c>
      <c r="S1167" s="0" t="n">
        <v>1</v>
      </c>
      <c r="T1167" s="0" t="n">
        <v>82.3084</v>
      </c>
      <c r="U1167" s="0" t="n">
        <v>0</v>
      </c>
      <c r="V1167" s="0" t="n">
        <v>-81.8032</v>
      </c>
      <c r="W1167" s="0" t="n">
        <v>-0.0858</v>
      </c>
      <c r="X1167" s="0" t="n">
        <v>378.6472</v>
      </c>
      <c r="Y1167" s="0" t="n">
        <v>405.8762</v>
      </c>
      <c r="Z1167" s="0" t="n">
        <v>953.0971</v>
      </c>
      <c r="AA1167" s="0" t="n">
        <v>-39.8012</v>
      </c>
      <c r="AB1167" s="0" t="n">
        <v>48.6932</v>
      </c>
      <c r="AC1167" s="0" t="n">
        <v>21.078</v>
      </c>
      <c r="AD1167" s="0" t="n">
        <v>21.0722</v>
      </c>
      <c r="AE1167" s="0" t="n">
        <v>21.0386</v>
      </c>
      <c r="AF1167" s="0" t="n">
        <v>0.0021</v>
      </c>
      <c r="AG1167" s="0" t="n">
        <v>0.0608</v>
      </c>
      <c r="AH1167" s="0" t="n">
        <v>0</v>
      </c>
    </row>
    <row r="1168" customFormat="false" ht="12.8" hidden="false" customHeight="false" outlineLevel="0" collapsed="false">
      <c r="A1168" s="0" t="n">
        <v>25</v>
      </c>
      <c r="B1168" s="0" t="n">
        <v>14</v>
      </c>
      <c r="C1168" s="0" t="n">
        <v>58.3498</v>
      </c>
      <c r="D1168" s="0" t="n">
        <v>38.7658</v>
      </c>
      <c r="E1168" s="0" t="n">
        <v>0</v>
      </c>
      <c r="F1168" s="0" t="n">
        <v>0</v>
      </c>
      <c r="G1168" s="0" t="n">
        <v>0</v>
      </c>
      <c r="H1168" s="0" t="n">
        <v>0</v>
      </c>
      <c r="I1168" s="0" t="n">
        <v>0</v>
      </c>
      <c r="J1168" s="0" t="n">
        <v>4.7804</v>
      </c>
      <c r="K1168" s="0" t="n">
        <v>0</v>
      </c>
      <c r="L1168" s="0" t="n">
        <v>0.0006</v>
      </c>
      <c r="M1168" s="0" t="n">
        <v>0</v>
      </c>
      <c r="N1168" s="0" t="n">
        <v>-0.0177</v>
      </c>
      <c r="O1168" s="0" t="n">
        <v>2.3683</v>
      </c>
      <c r="P1168" s="0" t="n">
        <v>0.01</v>
      </c>
      <c r="Q1168" s="0" t="n">
        <v>0</v>
      </c>
      <c r="R1168" s="0" t="n">
        <v>0.0554</v>
      </c>
      <c r="S1168" s="0" t="n">
        <v>1</v>
      </c>
      <c r="T1168" s="0" t="n">
        <v>164.8379</v>
      </c>
      <c r="U1168" s="0" t="n">
        <v>0</v>
      </c>
      <c r="V1168" s="0" t="n">
        <v>-168.1966</v>
      </c>
      <c r="W1168" s="0" t="n">
        <v>3.6945</v>
      </c>
      <c r="X1168" s="0" t="n">
        <v>271.6115</v>
      </c>
      <c r="Y1168" s="0" t="n">
        <v>414.8031</v>
      </c>
      <c r="Z1168" s="0" t="n">
        <v>1143.4788</v>
      </c>
      <c r="AA1168" s="0" t="n">
        <v>12.6722</v>
      </c>
      <c r="AB1168" s="0" t="n">
        <v>48.6932</v>
      </c>
      <c r="AC1168" s="0" t="n">
        <v>20.246</v>
      </c>
      <c r="AD1168" s="0" t="n">
        <v>20.2328</v>
      </c>
      <c r="AE1168" s="0" t="n">
        <v>20.828</v>
      </c>
      <c r="AF1168" s="0" t="n">
        <v>0.0021</v>
      </c>
      <c r="AG1168" s="0" t="n">
        <v>0.0608</v>
      </c>
      <c r="AH1168" s="0" t="n">
        <v>20.9214</v>
      </c>
    </row>
    <row r="1169" customFormat="false" ht="12.8" hidden="false" customHeight="false" outlineLevel="0" collapsed="false">
      <c r="A1169" s="0" t="n">
        <v>25</v>
      </c>
      <c r="B1169" s="0" t="n">
        <v>15</v>
      </c>
      <c r="C1169" s="0" t="n">
        <v>58.3493</v>
      </c>
      <c r="D1169" s="0" t="n">
        <v>38.7653</v>
      </c>
      <c r="E1169" s="0" t="n">
        <v>0</v>
      </c>
      <c r="F1169" s="0" t="n">
        <v>0</v>
      </c>
      <c r="G1169" s="0" t="n">
        <v>0</v>
      </c>
      <c r="H1169" s="0" t="n">
        <v>0</v>
      </c>
      <c r="I1169" s="0" t="n">
        <v>0</v>
      </c>
      <c r="J1169" s="0" t="n">
        <v>5.4212</v>
      </c>
      <c r="K1169" s="0" t="n">
        <v>0</v>
      </c>
      <c r="L1169" s="0" t="n">
        <v>0.0006</v>
      </c>
      <c r="M1169" s="0" t="n">
        <v>0</v>
      </c>
      <c r="N1169" s="0" t="n">
        <v>-0.0177</v>
      </c>
      <c r="O1169" s="0" t="n">
        <v>2.3682</v>
      </c>
      <c r="P1169" s="0" t="n">
        <v>0.01</v>
      </c>
      <c r="Q1169" s="0" t="n">
        <v>0</v>
      </c>
      <c r="R1169" s="0" t="n">
        <v>0.0554</v>
      </c>
      <c r="S1169" s="0" t="n">
        <v>1</v>
      </c>
      <c r="T1169" s="0" t="n">
        <v>879.1908</v>
      </c>
      <c r="U1169" s="0" t="n">
        <v>0</v>
      </c>
      <c r="V1169" s="0" t="n">
        <v>-881.9143</v>
      </c>
      <c r="W1169" s="0" t="n">
        <v>2.4471</v>
      </c>
      <c r="X1169" s="0" t="n">
        <v>-567.6625</v>
      </c>
      <c r="Y1169" s="0" t="n">
        <v>480.4944</v>
      </c>
      <c r="Z1169" s="0" t="n">
        <v>1977.2997</v>
      </c>
      <c r="AA1169" s="0" t="n">
        <v>60.4852</v>
      </c>
      <c r="AB1169" s="0" t="n">
        <v>48.6932</v>
      </c>
      <c r="AC1169" s="0" t="n">
        <v>20.366</v>
      </c>
      <c r="AD1169" s="0" t="n">
        <v>20.2943</v>
      </c>
      <c r="AE1169" s="0" t="n">
        <v>20.7057</v>
      </c>
      <c r="AF1169" s="0" t="n">
        <v>0.0021</v>
      </c>
      <c r="AG1169" s="0" t="n">
        <v>0.0608</v>
      </c>
      <c r="AH1169" s="0" t="n">
        <v>20.9215</v>
      </c>
    </row>
    <row r="1170" customFormat="false" ht="12.8" hidden="false" customHeight="false" outlineLevel="0" collapsed="false">
      <c r="A1170" s="0" t="n">
        <v>25</v>
      </c>
      <c r="B1170" s="0" t="n">
        <v>16</v>
      </c>
      <c r="C1170" s="0" t="n">
        <v>58.3487</v>
      </c>
      <c r="D1170" s="0" t="n">
        <v>38.7647</v>
      </c>
      <c r="E1170" s="0" t="n">
        <v>0</v>
      </c>
      <c r="F1170" s="0" t="n">
        <v>0</v>
      </c>
      <c r="G1170" s="0" t="n">
        <v>0</v>
      </c>
      <c r="H1170" s="0" t="n">
        <v>0</v>
      </c>
      <c r="I1170" s="0" t="n">
        <v>0</v>
      </c>
      <c r="J1170" s="0" t="n">
        <v>6.4662</v>
      </c>
      <c r="K1170" s="0" t="n">
        <v>0</v>
      </c>
      <c r="L1170" s="0" t="n">
        <v>0.0006</v>
      </c>
      <c r="M1170" s="0" t="n">
        <v>0</v>
      </c>
      <c r="N1170" s="0" t="n">
        <v>-0.0177</v>
      </c>
      <c r="O1170" s="0" t="n">
        <v>2.368</v>
      </c>
      <c r="P1170" s="0" t="n">
        <v>0.01</v>
      </c>
      <c r="Q1170" s="0" t="n">
        <v>0</v>
      </c>
      <c r="R1170" s="0" t="n">
        <v>0.0554</v>
      </c>
      <c r="S1170" s="0" t="n">
        <v>1</v>
      </c>
      <c r="T1170" s="0" t="n">
        <v>2147.4868</v>
      </c>
      <c r="U1170" s="0" t="n">
        <v>0</v>
      </c>
      <c r="V1170" s="0" t="n">
        <v>-2148.3413</v>
      </c>
      <c r="W1170" s="0" t="n">
        <v>1.1513</v>
      </c>
      <c r="X1170" s="0" t="n">
        <v>-2056.5493</v>
      </c>
      <c r="Y1170" s="0" t="n">
        <v>579.0753</v>
      </c>
      <c r="Z1170" s="0" t="n">
        <v>3457.6023</v>
      </c>
      <c r="AA1170" s="0" t="n">
        <v>128.0207</v>
      </c>
      <c r="AB1170" s="0" t="n">
        <v>48.6932</v>
      </c>
      <c r="AC1170" s="0" t="n">
        <v>20.601</v>
      </c>
      <c r="AD1170" s="0" t="n">
        <v>20.4546</v>
      </c>
      <c r="AE1170" s="0" t="n">
        <v>20.6527</v>
      </c>
      <c r="AF1170" s="0" t="n">
        <v>0.0021</v>
      </c>
      <c r="AG1170" s="0" t="n">
        <v>0.0608</v>
      </c>
      <c r="AH1170" s="0" t="n">
        <v>21.5819</v>
      </c>
    </row>
    <row r="1171" customFormat="false" ht="12.8" hidden="false" customHeight="false" outlineLevel="0" collapsed="false">
      <c r="A1171" s="0" t="n">
        <v>25</v>
      </c>
      <c r="B1171" s="0" t="n">
        <v>17</v>
      </c>
      <c r="C1171" s="0" t="n">
        <v>58.3481</v>
      </c>
      <c r="D1171" s="0" t="n">
        <v>38.7641</v>
      </c>
      <c r="E1171" s="0" t="n">
        <v>0</v>
      </c>
      <c r="F1171" s="0" t="n">
        <v>0</v>
      </c>
      <c r="G1171" s="0" t="n">
        <v>0</v>
      </c>
      <c r="H1171" s="0" t="n">
        <v>0</v>
      </c>
      <c r="I1171" s="0" t="n">
        <v>0</v>
      </c>
      <c r="J1171" s="0" t="n">
        <v>8.1934</v>
      </c>
      <c r="K1171" s="0" t="n">
        <v>0</v>
      </c>
      <c r="L1171" s="0" t="n">
        <v>0.0006</v>
      </c>
      <c r="M1171" s="0" t="n">
        <v>0</v>
      </c>
      <c r="N1171" s="0" t="n">
        <v>-0.0177</v>
      </c>
      <c r="O1171" s="0" t="n">
        <v>2.3678</v>
      </c>
      <c r="P1171" s="0" t="n">
        <v>0.01</v>
      </c>
      <c r="Q1171" s="0" t="n">
        <v>0</v>
      </c>
      <c r="R1171" s="0" t="n">
        <v>0.0554</v>
      </c>
      <c r="S1171" s="0" t="n">
        <v>1</v>
      </c>
      <c r="T1171" s="0" t="n">
        <v>4091.6204</v>
      </c>
      <c r="U1171" s="0" t="n">
        <v>0</v>
      </c>
      <c r="V1171" s="0" t="n">
        <v>-4086.7405</v>
      </c>
      <c r="W1171" s="0" t="n">
        <v>-4.52</v>
      </c>
      <c r="X1171" s="0" t="n">
        <v>-4329.3765</v>
      </c>
      <c r="Y1171" s="0" t="n">
        <v>728.8325</v>
      </c>
      <c r="Z1171" s="0" t="n">
        <v>5583.7026</v>
      </c>
      <c r="AA1171" s="0" t="n">
        <v>222.4546</v>
      </c>
      <c r="AB1171" s="0" t="n">
        <v>48.6932</v>
      </c>
      <c r="AC1171" s="0" t="n">
        <v>21.924</v>
      </c>
      <c r="AD1171" s="0" t="n">
        <v>21.6386</v>
      </c>
      <c r="AE1171" s="0" t="n">
        <v>20.8718</v>
      </c>
      <c r="AF1171" s="0" t="n">
        <v>0.0021</v>
      </c>
      <c r="AG1171" s="0" t="n">
        <v>0.0608</v>
      </c>
      <c r="AH1171" s="0" t="n">
        <v>21.218</v>
      </c>
    </row>
    <row r="1172" customFormat="false" ht="12.8" hidden="false" customHeight="false" outlineLevel="0" collapsed="false">
      <c r="A1172" s="0" t="n">
        <v>25</v>
      </c>
      <c r="B1172" s="0" t="n">
        <v>18</v>
      </c>
      <c r="C1172" s="0" t="n">
        <v>58.3476</v>
      </c>
      <c r="D1172" s="0" t="n">
        <v>38.7636</v>
      </c>
      <c r="E1172" s="0" t="n">
        <v>0</v>
      </c>
      <c r="F1172" s="0" t="n">
        <v>0</v>
      </c>
      <c r="G1172" s="0" t="n">
        <v>0</v>
      </c>
      <c r="H1172" s="0" t="n">
        <v>0</v>
      </c>
      <c r="I1172" s="0" t="n">
        <v>0</v>
      </c>
      <c r="J1172" s="0" t="n">
        <v>7.3534</v>
      </c>
      <c r="K1172" s="0" t="n">
        <v>0</v>
      </c>
      <c r="L1172" s="0" t="n">
        <v>0.0006</v>
      </c>
      <c r="M1172" s="0" t="n">
        <v>0</v>
      </c>
      <c r="N1172" s="0" t="n">
        <v>-0.0177</v>
      </c>
      <c r="O1172" s="0" t="n">
        <v>2.3677</v>
      </c>
      <c r="P1172" s="0" t="n">
        <v>0.01</v>
      </c>
      <c r="Q1172" s="0" t="n">
        <v>0</v>
      </c>
      <c r="R1172" s="0" t="n">
        <v>0.0554</v>
      </c>
      <c r="S1172" s="0" t="n">
        <v>1</v>
      </c>
      <c r="T1172" s="0" t="n">
        <v>3703.7351</v>
      </c>
      <c r="U1172" s="0" t="n">
        <v>0</v>
      </c>
      <c r="V1172" s="0" t="n">
        <v>-3692.2964</v>
      </c>
      <c r="W1172" s="0" t="n">
        <v>-10.9304</v>
      </c>
      <c r="X1172" s="0" t="n">
        <v>-3854.7366</v>
      </c>
      <c r="Y1172" s="0" t="n">
        <v>735.9521</v>
      </c>
      <c r="Z1172" s="0" t="n">
        <v>5241.9844</v>
      </c>
      <c r="AA1172" s="0" t="n">
        <v>228.4059</v>
      </c>
      <c r="AB1172" s="0" t="n">
        <v>48.6932</v>
      </c>
      <c r="AC1172" s="0" t="n">
        <v>23.398</v>
      </c>
      <c r="AD1172" s="0" t="n">
        <v>23.2558</v>
      </c>
      <c r="AE1172" s="0" t="n">
        <v>21.3526</v>
      </c>
      <c r="AF1172" s="0" t="n">
        <v>0.0021</v>
      </c>
      <c r="AG1172" s="0" t="n">
        <v>0.0608</v>
      </c>
      <c r="AH1172" s="0" t="n">
        <v>20.3412</v>
      </c>
    </row>
    <row r="1173" customFormat="false" ht="12.8" hidden="false" customHeight="false" outlineLevel="0" collapsed="false">
      <c r="A1173" s="0" t="n">
        <v>25</v>
      </c>
      <c r="B1173" s="0" t="n">
        <v>19</v>
      </c>
      <c r="C1173" s="0" t="n">
        <v>58.347</v>
      </c>
      <c r="D1173" s="0" t="n">
        <v>38.763</v>
      </c>
      <c r="E1173" s="0" t="n">
        <v>0</v>
      </c>
      <c r="F1173" s="0" t="n">
        <v>0</v>
      </c>
      <c r="G1173" s="0" t="n">
        <v>0</v>
      </c>
      <c r="H1173" s="0" t="n">
        <v>0</v>
      </c>
      <c r="I1173" s="0" t="n">
        <v>0</v>
      </c>
      <c r="J1173" s="0" t="n">
        <v>7.9023</v>
      </c>
      <c r="K1173" s="0" t="n">
        <v>0</v>
      </c>
      <c r="L1173" s="0" t="n">
        <v>0.0006</v>
      </c>
      <c r="M1173" s="0" t="n">
        <v>0</v>
      </c>
      <c r="N1173" s="0" t="n">
        <v>-0.0177</v>
      </c>
      <c r="O1173" s="0" t="n">
        <v>2.3675</v>
      </c>
      <c r="P1173" s="0" t="n">
        <v>0.01</v>
      </c>
      <c r="Q1173" s="0" t="n">
        <v>0</v>
      </c>
      <c r="R1173" s="0" t="n">
        <v>0.0554</v>
      </c>
      <c r="S1173" s="0" t="n">
        <v>0.9829</v>
      </c>
      <c r="T1173" s="0" t="n">
        <v>3286.9468</v>
      </c>
      <c r="U1173" s="0" t="n">
        <v>0</v>
      </c>
      <c r="V1173" s="0" t="n">
        <v>-3279.9319</v>
      </c>
      <c r="W1173" s="0" t="n">
        <v>-6.7997</v>
      </c>
      <c r="X1173" s="0" t="n">
        <v>-3372.3694</v>
      </c>
      <c r="Y1173" s="0" t="n">
        <v>710.5356</v>
      </c>
      <c r="Z1173" s="0" t="n">
        <v>4964.6919</v>
      </c>
      <c r="AA1173" s="0" t="n">
        <v>216.5324</v>
      </c>
      <c r="AB1173" s="0" t="n">
        <v>48.6932</v>
      </c>
      <c r="AC1173" s="0" t="n">
        <v>22.968</v>
      </c>
      <c r="AD1173" s="0" t="n">
        <v>22.8356</v>
      </c>
      <c r="AE1173" s="0" t="n">
        <v>21.5402</v>
      </c>
      <c r="AF1173" s="0" t="n">
        <v>0.0021</v>
      </c>
      <c r="AG1173" s="0" t="n">
        <v>0.0608</v>
      </c>
      <c r="AH1173" s="0" t="n">
        <v>20.5297</v>
      </c>
    </row>
    <row r="1174" customFormat="false" ht="12.8" hidden="false" customHeight="false" outlineLevel="0" collapsed="false">
      <c r="A1174" s="0" t="n">
        <v>25</v>
      </c>
      <c r="B1174" s="0" t="n">
        <v>20</v>
      </c>
      <c r="C1174" s="0" t="n">
        <v>58.3465</v>
      </c>
      <c r="D1174" s="0" t="n">
        <v>38.7625</v>
      </c>
      <c r="E1174" s="0" t="n">
        <v>0</v>
      </c>
      <c r="F1174" s="0" t="n">
        <v>0</v>
      </c>
      <c r="G1174" s="0" t="n">
        <v>0</v>
      </c>
      <c r="H1174" s="0" t="n">
        <v>0</v>
      </c>
      <c r="I1174" s="0" t="n">
        <v>0</v>
      </c>
      <c r="J1174" s="0" t="n">
        <v>9.137</v>
      </c>
      <c r="K1174" s="0" t="n">
        <v>0</v>
      </c>
      <c r="L1174" s="0" t="n">
        <v>0.0006</v>
      </c>
      <c r="M1174" s="0" t="n">
        <v>0</v>
      </c>
      <c r="N1174" s="0" t="n">
        <v>-0.0177</v>
      </c>
      <c r="O1174" s="0" t="n">
        <v>2.3673</v>
      </c>
      <c r="P1174" s="0" t="n">
        <v>0.01</v>
      </c>
      <c r="Q1174" s="0" t="n">
        <v>0</v>
      </c>
      <c r="R1174" s="0" t="n">
        <v>0.0554</v>
      </c>
      <c r="S1174" s="0" t="n">
        <v>1</v>
      </c>
      <c r="T1174" s="0" t="n">
        <v>4647.2061</v>
      </c>
      <c r="U1174" s="0" t="n">
        <v>0</v>
      </c>
      <c r="V1174" s="0" t="n">
        <v>-4639.479</v>
      </c>
      <c r="W1174" s="0" t="n">
        <v>-7.3481</v>
      </c>
      <c r="X1174" s="0" t="n">
        <v>-4969.8145</v>
      </c>
      <c r="Y1174" s="0" t="n">
        <v>842.4451</v>
      </c>
      <c r="Z1174" s="0" t="n">
        <v>6497.916</v>
      </c>
      <c r="AA1174" s="0" t="n">
        <v>308.3175</v>
      </c>
      <c r="AB1174" s="0" t="n">
        <v>48.6932</v>
      </c>
      <c r="AC1174" s="0" t="n">
        <v>23.349</v>
      </c>
      <c r="AD1174" s="0" t="n">
        <v>23.1429</v>
      </c>
      <c r="AE1174" s="0" t="n">
        <v>21.7325</v>
      </c>
      <c r="AF1174" s="0" t="n">
        <v>0.0021</v>
      </c>
      <c r="AG1174" s="0" t="n">
        <v>0.0608</v>
      </c>
      <c r="AH1174" s="0" t="n">
        <v>19.4113</v>
      </c>
    </row>
    <row r="1175" customFormat="false" ht="12.8" hidden="false" customHeight="false" outlineLevel="0" collapsed="false">
      <c r="A1175" s="0" t="n">
        <v>25</v>
      </c>
      <c r="B1175" s="0" t="n">
        <v>21</v>
      </c>
      <c r="C1175" s="0" t="n">
        <v>58.3459</v>
      </c>
      <c r="D1175" s="0" t="n">
        <v>38.7619</v>
      </c>
      <c r="E1175" s="0" t="n">
        <v>0</v>
      </c>
      <c r="F1175" s="0" t="n">
        <v>0</v>
      </c>
      <c r="G1175" s="0" t="n">
        <v>0</v>
      </c>
      <c r="H1175" s="0" t="n">
        <v>0</v>
      </c>
      <c r="I1175" s="0" t="n">
        <v>0</v>
      </c>
      <c r="J1175" s="0" t="n">
        <v>9.5812</v>
      </c>
      <c r="K1175" s="0" t="n">
        <v>0</v>
      </c>
      <c r="L1175" s="0" t="n">
        <v>0.0006</v>
      </c>
      <c r="M1175" s="0" t="n">
        <v>0</v>
      </c>
      <c r="N1175" s="0" t="n">
        <v>-0.0177</v>
      </c>
      <c r="O1175" s="0" t="n">
        <v>2.3672</v>
      </c>
      <c r="P1175" s="0" t="n">
        <v>0.01</v>
      </c>
      <c r="Q1175" s="0" t="n">
        <v>0</v>
      </c>
      <c r="R1175" s="0" t="n">
        <v>0.0554</v>
      </c>
      <c r="S1175" s="0" t="n">
        <v>1</v>
      </c>
      <c r="T1175" s="0" t="n">
        <v>4842.8408</v>
      </c>
      <c r="U1175" s="0" t="n">
        <v>0</v>
      </c>
      <c r="V1175" s="0" t="n">
        <v>-4834.7686</v>
      </c>
      <c r="W1175" s="0" t="n">
        <v>-7.9874</v>
      </c>
      <c r="X1175" s="0" t="n">
        <v>-5197.375</v>
      </c>
      <c r="Y1175" s="0" t="n">
        <v>866.1334</v>
      </c>
      <c r="Z1175" s="0" t="n">
        <v>6762.3213</v>
      </c>
      <c r="AA1175" s="0" t="n">
        <v>324.8882</v>
      </c>
      <c r="AB1175" s="0" t="n">
        <v>48.6932</v>
      </c>
      <c r="AC1175" s="0" t="n">
        <v>23.666</v>
      </c>
      <c r="AD1175" s="0" t="n">
        <v>23.4746</v>
      </c>
      <c r="AE1175" s="0" t="n">
        <v>21.9335</v>
      </c>
      <c r="AF1175" s="0" t="n">
        <v>0.0021</v>
      </c>
      <c r="AG1175" s="0" t="n">
        <v>0.0608</v>
      </c>
      <c r="AH1175" s="0" t="n">
        <v>19.4036</v>
      </c>
    </row>
    <row r="1176" customFormat="false" ht="12.8" hidden="false" customHeight="false" outlineLevel="0" collapsed="false">
      <c r="A1176" s="0" t="n">
        <v>25</v>
      </c>
      <c r="B1176" s="0" t="n">
        <v>22</v>
      </c>
      <c r="C1176" s="0" t="n">
        <v>58.3453</v>
      </c>
      <c r="D1176" s="0" t="n">
        <v>38.7613</v>
      </c>
      <c r="E1176" s="0" t="n">
        <v>0</v>
      </c>
      <c r="F1176" s="0" t="n">
        <v>0</v>
      </c>
      <c r="G1176" s="0" t="n">
        <v>0</v>
      </c>
      <c r="H1176" s="0" t="n">
        <v>0</v>
      </c>
      <c r="I1176" s="0" t="n">
        <v>0</v>
      </c>
      <c r="J1176" s="0" t="n">
        <v>11.0266</v>
      </c>
      <c r="K1176" s="0" t="n">
        <v>0</v>
      </c>
      <c r="L1176" s="0" t="n">
        <v>0.0006</v>
      </c>
      <c r="M1176" s="0" t="n">
        <v>0</v>
      </c>
      <c r="N1176" s="0" t="n">
        <v>-0.0177</v>
      </c>
      <c r="O1176" s="0" t="n">
        <v>2.367</v>
      </c>
      <c r="P1176" s="0" t="n">
        <v>0.01</v>
      </c>
      <c r="Q1176" s="0" t="n">
        <v>0</v>
      </c>
      <c r="R1176" s="0" t="n">
        <v>0.0554</v>
      </c>
      <c r="S1176" s="0" t="n">
        <v>1</v>
      </c>
      <c r="T1176" s="0" t="n">
        <v>6185.9775</v>
      </c>
      <c r="U1176" s="0" t="n">
        <v>0</v>
      </c>
      <c r="V1176" s="0" t="n">
        <v>-6172.7524</v>
      </c>
      <c r="W1176" s="0" t="n">
        <v>-13.0434</v>
      </c>
      <c r="X1176" s="0" t="n">
        <v>-6762.792</v>
      </c>
      <c r="Y1176" s="0" t="n">
        <v>1026.8708</v>
      </c>
      <c r="Z1176" s="0" t="n">
        <v>8274.4453</v>
      </c>
      <c r="AA1176" s="0" t="n">
        <v>434.372</v>
      </c>
      <c r="AB1176" s="0" t="n">
        <v>48.6932</v>
      </c>
      <c r="AC1176" s="0" t="n">
        <v>25.001</v>
      </c>
      <c r="AD1176" s="0" t="n">
        <v>24.7783</v>
      </c>
      <c r="AE1176" s="0" t="n">
        <v>22.3599</v>
      </c>
      <c r="AF1176" s="0" t="n">
        <v>0.0021</v>
      </c>
      <c r="AG1176" s="0" t="n">
        <v>0.0608</v>
      </c>
      <c r="AH1176" s="0" t="n">
        <v>18.031</v>
      </c>
    </row>
    <row r="1177" customFormat="false" ht="12.8" hidden="false" customHeight="false" outlineLevel="0" collapsed="false">
      <c r="A1177" s="0" t="n">
        <v>25</v>
      </c>
      <c r="B1177" s="0" t="n">
        <v>23</v>
      </c>
      <c r="C1177" s="0" t="n">
        <v>58.3447</v>
      </c>
      <c r="D1177" s="0" t="n">
        <v>38.7607</v>
      </c>
      <c r="E1177" s="0" t="n">
        <v>0</v>
      </c>
      <c r="F1177" s="0" t="n">
        <v>0</v>
      </c>
      <c r="G1177" s="0" t="n">
        <v>0</v>
      </c>
      <c r="H1177" s="0" t="n">
        <v>0</v>
      </c>
      <c r="I1177" s="0" t="n">
        <v>0</v>
      </c>
      <c r="J1177" s="0" t="n">
        <v>11.9186</v>
      </c>
      <c r="K1177" s="0" t="n">
        <v>0</v>
      </c>
      <c r="L1177" s="0" t="n">
        <v>0.0006</v>
      </c>
      <c r="M1177" s="0" t="n">
        <v>0</v>
      </c>
      <c r="N1177" s="0" t="n">
        <v>-0.0177</v>
      </c>
      <c r="O1177" s="0" t="n">
        <v>2.3669</v>
      </c>
      <c r="P1177" s="0" t="n">
        <v>0.01</v>
      </c>
      <c r="Q1177" s="0" t="n">
        <v>0</v>
      </c>
      <c r="R1177" s="0" t="n">
        <v>0.0554</v>
      </c>
      <c r="S1177" s="0" t="n">
        <v>1</v>
      </c>
      <c r="T1177" s="0" t="n">
        <v>6800.8115</v>
      </c>
      <c r="U1177" s="0" t="n">
        <v>0</v>
      </c>
      <c r="V1177" s="0" t="n">
        <v>-6782.9546</v>
      </c>
      <c r="W1177" s="0" t="n">
        <v>-17.3031</v>
      </c>
      <c r="X1177" s="0" t="n">
        <v>-7471.5288</v>
      </c>
      <c r="Y1177" s="0" t="n">
        <v>1116.0708</v>
      </c>
      <c r="Z1177" s="0" t="n">
        <v>9008.2217</v>
      </c>
      <c r="AA1177" s="0" t="n">
        <v>493.3187</v>
      </c>
      <c r="AB1177" s="0" t="n">
        <v>48.6932</v>
      </c>
      <c r="AC1177" s="0" t="n">
        <v>26.361</v>
      </c>
      <c r="AD1177" s="0" t="n">
        <v>26.1338</v>
      </c>
      <c r="AE1177" s="0" t="n">
        <v>22.9335</v>
      </c>
      <c r="AF1177" s="0" t="n">
        <v>0.0021</v>
      </c>
      <c r="AG1177" s="0" t="n">
        <v>0.0608</v>
      </c>
      <c r="AH1177" s="0" t="n">
        <v>17.3538</v>
      </c>
    </row>
    <row r="1178" customFormat="false" ht="12.8" hidden="false" customHeight="false" outlineLevel="0" collapsed="false">
      <c r="A1178" s="0" t="n">
        <v>25</v>
      </c>
      <c r="B1178" s="0" t="n">
        <v>24</v>
      </c>
      <c r="C1178" s="0" t="n">
        <v>58.3442</v>
      </c>
      <c r="D1178" s="0" t="n">
        <v>38.7602</v>
      </c>
      <c r="E1178" s="0" t="n">
        <v>0</v>
      </c>
      <c r="F1178" s="0" t="n">
        <v>0</v>
      </c>
      <c r="G1178" s="0" t="n">
        <v>0</v>
      </c>
      <c r="H1178" s="0" t="n">
        <v>0</v>
      </c>
      <c r="I1178" s="0" t="n">
        <v>0</v>
      </c>
      <c r="J1178" s="0" t="n">
        <v>12.4258</v>
      </c>
      <c r="K1178" s="0" t="n">
        <v>0</v>
      </c>
      <c r="L1178" s="0" t="n">
        <v>0.0006</v>
      </c>
      <c r="M1178" s="0" t="n">
        <v>0</v>
      </c>
      <c r="N1178" s="0" t="n">
        <v>-0.0177</v>
      </c>
      <c r="O1178" s="0" t="n">
        <v>2.3667</v>
      </c>
      <c r="P1178" s="0" t="n">
        <v>0.01</v>
      </c>
      <c r="Q1178" s="0" t="n">
        <v>0</v>
      </c>
      <c r="R1178" s="0" t="n">
        <v>0.0554</v>
      </c>
      <c r="S1178" s="0" t="n">
        <v>1</v>
      </c>
      <c r="T1178" s="0" t="n">
        <v>7431.7397</v>
      </c>
      <c r="U1178" s="0" t="n">
        <v>0</v>
      </c>
      <c r="V1178" s="0" t="n">
        <v>-7412.8301</v>
      </c>
      <c r="W1178" s="0" t="n">
        <v>-18.989</v>
      </c>
      <c r="X1178" s="0" t="n">
        <v>-8206.1318</v>
      </c>
      <c r="Y1178" s="0" t="n">
        <v>1217.7332</v>
      </c>
      <c r="Z1178" s="0" t="n">
        <v>9769.5176</v>
      </c>
      <c r="AA1178" s="0" t="n">
        <v>562.8715</v>
      </c>
      <c r="AB1178" s="0" t="n">
        <v>48.6932</v>
      </c>
      <c r="AC1178" s="0" t="n">
        <v>27.326</v>
      </c>
      <c r="AD1178" s="0" t="n">
        <v>27.0752</v>
      </c>
      <c r="AE1178" s="0" t="n">
        <v>23.5104</v>
      </c>
      <c r="AF1178" s="0" t="n">
        <v>0.0021</v>
      </c>
      <c r="AG1178" s="0" t="n">
        <v>0.0608</v>
      </c>
      <c r="AH1178" s="0" t="n">
        <v>16.4692</v>
      </c>
    </row>
    <row r="1179" customFormat="false" ht="12.8" hidden="false" customHeight="false" outlineLevel="0" collapsed="false">
      <c r="A1179" s="0" t="n">
        <v>25</v>
      </c>
      <c r="B1179" s="0" t="n">
        <v>25</v>
      </c>
      <c r="C1179" s="0" t="n">
        <v>58.3436</v>
      </c>
      <c r="D1179" s="0" t="n">
        <v>38.7596</v>
      </c>
      <c r="E1179" s="0" t="n">
        <v>0</v>
      </c>
      <c r="F1179" s="0" t="n">
        <v>0</v>
      </c>
      <c r="G1179" s="0" t="n">
        <v>0</v>
      </c>
      <c r="H1179" s="0" t="n">
        <v>0</v>
      </c>
      <c r="I1179" s="0" t="n">
        <v>0</v>
      </c>
      <c r="J1179" s="0" t="n">
        <v>12.3006</v>
      </c>
      <c r="K1179" s="0" t="n">
        <v>0</v>
      </c>
      <c r="L1179" s="0" t="n">
        <v>0.0006</v>
      </c>
      <c r="M1179" s="0" t="n">
        <v>0</v>
      </c>
      <c r="N1179" s="0" t="n">
        <v>-0.0177</v>
      </c>
      <c r="O1179" s="0" t="n">
        <v>2.3665</v>
      </c>
      <c r="P1179" s="0" t="n">
        <v>0.01</v>
      </c>
      <c r="Q1179" s="0" t="n">
        <v>0</v>
      </c>
      <c r="R1179" s="0" t="n">
        <v>0.0554</v>
      </c>
      <c r="S1179" s="0" t="n">
        <v>0.9992</v>
      </c>
      <c r="T1179" s="0" t="n">
        <v>6780.8179</v>
      </c>
      <c r="U1179" s="0" t="n">
        <v>0</v>
      </c>
      <c r="V1179" s="0" t="n">
        <v>-6762.0942</v>
      </c>
      <c r="W1179" s="0" t="n">
        <v>-18.4793</v>
      </c>
      <c r="X1179" s="0" t="n">
        <v>-7437.3584</v>
      </c>
      <c r="Y1179" s="0" t="n">
        <v>1115.7925</v>
      </c>
      <c r="Z1179" s="0" t="n">
        <v>9050.8838</v>
      </c>
      <c r="AA1179" s="0" t="n">
        <v>486.6168</v>
      </c>
      <c r="AB1179" s="0" t="n">
        <v>48.6932</v>
      </c>
      <c r="AC1179" s="0" t="n">
        <v>27.764</v>
      </c>
      <c r="AD1179" s="0" t="n">
        <v>27.5409</v>
      </c>
      <c r="AE1179" s="0" t="n">
        <v>23.9926</v>
      </c>
      <c r="AF1179" s="0" t="n">
        <v>0.0021</v>
      </c>
      <c r="AG1179" s="0" t="n">
        <v>0.0608</v>
      </c>
      <c r="AH1179" s="0" t="n">
        <v>17.5139</v>
      </c>
    </row>
    <row r="1180" customFormat="false" ht="12.8" hidden="false" customHeight="false" outlineLevel="0" collapsed="false">
      <c r="A1180" s="0" t="n">
        <v>25</v>
      </c>
      <c r="B1180" s="0" t="n">
        <v>26</v>
      </c>
      <c r="C1180" s="0" t="n">
        <v>58.3431</v>
      </c>
      <c r="D1180" s="0" t="n">
        <v>38.7591</v>
      </c>
      <c r="E1180" s="0" t="n">
        <v>0</v>
      </c>
      <c r="F1180" s="0" t="n">
        <v>0</v>
      </c>
      <c r="G1180" s="0" t="n">
        <v>0</v>
      </c>
      <c r="H1180" s="0" t="n">
        <v>0</v>
      </c>
      <c r="I1180" s="0" t="n">
        <v>0</v>
      </c>
      <c r="J1180" s="0" t="n">
        <v>13.0498</v>
      </c>
      <c r="K1180" s="0" t="n">
        <v>0</v>
      </c>
      <c r="L1180" s="0" t="n">
        <v>0.0006</v>
      </c>
      <c r="M1180" s="0" t="n">
        <v>0</v>
      </c>
      <c r="N1180" s="0" t="n">
        <v>-0.0177</v>
      </c>
      <c r="O1180" s="0" t="n">
        <v>2.3664</v>
      </c>
      <c r="P1180" s="0" t="n">
        <v>0.01</v>
      </c>
      <c r="Q1180" s="0" t="n">
        <v>0</v>
      </c>
      <c r="R1180" s="0" t="n">
        <v>0.0554</v>
      </c>
      <c r="S1180" s="0" t="n">
        <v>1</v>
      </c>
      <c r="T1180" s="0" t="n">
        <v>7523.2202</v>
      </c>
      <c r="U1180" s="0" t="n">
        <v>0</v>
      </c>
      <c r="V1180" s="0" t="n">
        <v>-7503.6963</v>
      </c>
      <c r="W1180" s="0" t="n">
        <v>-18.7418</v>
      </c>
      <c r="X1180" s="0" t="n">
        <v>-8306.1035</v>
      </c>
      <c r="Y1180" s="0" t="n">
        <v>1234.011</v>
      </c>
      <c r="Z1180" s="0" t="n">
        <v>9864.5146</v>
      </c>
      <c r="AA1180" s="0" t="n">
        <v>568.7417</v>
      </c>
      <c r="AB1180" s="0" t="n">
        <v>48.6932</v>
      </c>
      <c r="AC1180" s="0" t="n">
        <v>28.352</v>
      </c>
      <c r="AD1180" s="0" t="n">
        <v>28.0804</v>
      </c>
      <c r="AE1180" s="0" t="n">
        <v>24.4427</v>
      </c>
      <c r="AF1180" s="0" t="n">
        <v>0.0021</v>
      </c>
      <c r="AG1180" s="0" t="n">
        <v>0.0608</v>
      </c>
      <c r="AH1180" s="0" t="n">
        <v>16.2874</v>
      </c>
    </row>
    <row r="1181" customFormat="false" ht="12.8" hidden="false" customHeight="false" outlineLevel="0" collapsed="false">
      <c r="A1181" s="0" t="n">
        <v>25</v>
      </c>
      <c r="B1181" s="0" t="n">
        <v>27</v>
      </c>
      <c r="C1181" s="0" t="n">
        <v>58.3425</v>
      </c>
      <c r="D1181" s="0" t="n">
        <v>38.7585</v>
      </c>
      <c r="E1181" s="0" t="n">
        <v>0</v>
      </c>
      <c r="F1181" s="0" t="n">
        <v>0</v>
      </c>
      <c r="G1181" s="0" t="n">
        <v>0</v>
      </c>
      <c r="H1181" s="0" t="n">
        <v>0</v>
      </c>
      <c r="I1181" s="0" t="n">
        <v>0</v>
      </c>
      <c r="J1181" s="0" t="n">
        <v>13.8077</v>
      </c>
      <c r="K1181" s="0" t="n">
        <v>0</v>
      </c>
      <c r="L1181" s="0" t="n">
        <v>0.0006</v>
      </c>
      <c r="M1181" s="0" t="n">
        <v>0</v>
      </c>
      <c r="N1181" s="0" t="n">
        <v>-0.0177</v>
      </c>
      <c r="O1181" s="0" t="n">
        <v>2.3662</v>
      </c>
      <c r="P1181" s="0" t="n">
        <v>0.01</v>
      </c>
      <c r="Q1181" s="0" t="n">
        <v>0</v>
      </c>
      <c r="R1181" s="0" t="n">
        <v>0.0554</v>
      </c>
      <c r="S1181" s="0" t="n">
        <v>1</v>
      </c>
      <c r="T1181" s="0" t="n">
        <v>8186.2124</v>
      </c>
      <c r="U1181" s="0" t="n">
        <v>0</v>
      </c>
      <c r="V1181" s="0" t="n">
        <v>-8165.7729</v>
      </c>
      <c r="W1181" s="0" t="n">
        <v>-19.9843</v>
      </c>
      <c r="X1181" s="0" t="n">
        <v>-9080.0039</v>
      </c>
      <c r="Y1181" s="0" t="n">
        <v>1308.5079</v>
      </c>
      <c r="Z1181" s="0" t="n">
        <v>10674.4922</v>
      </c>
      <c r="AA1181" s="0" t="n">
        <v>620.4539</v>
      </c>
      <c r="AB1181" s="0" t="n">
        <v>48.6932</v>
      </c>
      <c r="AC1181" s="0" t="n">
        <v>29.113</v>
      </c>
      <c r="AD1181" s="0" t="n">
        <v>28.8014</v>
      </c>
      <c r="AE1181" s="0" t="n">
        <v>24.9167</v>
      </c>
      <c r="AF1181" s="0" t="n">
        <v>0.0021</v>
      </c>
      <c r="AG1181" s="0" t="n">
        <v>0.0608</v>
      </c>
      <c r="AH1181" s="0" t="n">
        <v>16.3607</v>
      </c>
    </row>
    <row r="1182" customFormat="false" ht="12.8" hidden="false" customHeight="false" outlineLevel="0" collapsed="false">
      <c r="A1182" s="0" t="n">
        <v>25</v>
      </c>
      <c r="B1182" s="0" t="n">
        <v>28</v>
      </c>
      <c r="C1182" s="0" t="n">
        <v>58.3419</v>
      </c>
      <c r="D1182" s="0" t="n">
        <v>38.7579</v>
      </c>
      <c r="E1182" s="0" t="n">
        <v>0</v>
      </c>
      <c r="F1182" s="0" t="n">
        <v>0</v>
      </c>
      <c r="G1182" s="0" t="n">
        <v>0</v>
      </c>
      <c r="H1182" s="0" t="n">
        <v>0</v>
      </c>
      <c r="I1182" s="0" t="n">
        <v>0</v>
      </c>
      <c r="J1182" s="0" t="n">
        <v>14.0083</v>
      </c>
      <c r="K1182" s="0" t="n">
        <v>0</v>
      </c>
      <c r="L1182" s="0" t="n">
        <v>0.0006</v>
      </c>
      <c r="M1182" s="0" t="n">
        <v>0</v>
      </c>
      <c r="N1182" s="0" t="n">
        <v>-0.0177</v>
      </c>
      <c r="O1182" s="0" t="n">
        <v>2.366</v>
      </c>
      <c r="P1182" s="0" t="n">
        <v>0.01</v>
      </c>
      <c r="Q1182" s="0" t="n">
        <v>0</v>
      </c>
      <c r="R1182" s="0" t="n">
        <v>0.0554</v>
      </c>
      <c r="S1182" s="0" t="n">
        <v>1</v>
      </c>
      <c r="T1182" s="0" t="n">
        <v>8354.9932</v>
      </c>
      <c r="U1182" s="0" t="n">
        <v>0</v>
      </c>
      <c r="V1182" s="0" t="n">
        <v>-8334.9424</v>
      </c>
      <c r="W1182" s="0" t="n">
        <v>-19.3141</v>
      </c>
      <c r="X1182" s="0" t="n">
        <v>-9276.7354</v>
      </c>
      <c r="Y1182" s="0" t="n">
        <v>1319.3761</v>
      </c>
      <c r="Z1182" s="0" t="n">
        <v>10905.3066</v>
      </c>
      <c r="AA1182" s="0" t="n">
        <v>627.0469</v>
      </c>
      <c r="AB1182" s="0" t="n">
        <v>48.6932</v>
      </c>
      <c r="AC1182" s="0" t="n">
        <v>29.462</v>
      </c>
      <c r="AD1182" s="0" t="n">
        <v>29.1292</v>
      </c>
      <c r="AE1182" s="0" t="n">
        <v>25.3176</v>
      </c>
      <c r="AF1182" s="0" t="n">
        <v>0.0021</v>
      </c>
      <c r="AG1182" s="0" t="n">
        <v>0.0608</v>
      </c>
      <c r="AH1182" s="0" t="n">
        <v>16.545</v>
      </c>
    </row>
    <row r="1183" customFormat="false" ht="12.8" hidden="false" customHeight="false" outlineLevel="0" collapsed="false">
      <c r="A1183" s="0" t="n">
        <v>25</v>
      </c>
      <c r="B1183" s="0" t="n">
        <v>29</v>
      </c>
      <c r="C1183" s="0" t="n">
        <v>58.3414</v>
      </c>
      <c r="D1183" s="0" t="n">
        <v>38.7574</v>
      </c>
      <c r="E1183" s="0" t="n">
        <v>0</v>
      </c>
      <c r="F1183" s="0" t="n">
        <v>0</v>
      </c>
      <c r="G1183" s="0" t="n">
        <v>0</v>
      </c>
      <c r="H1183" s="0" t="n">
        <v>0</v>
      </c>
      <c r="I1183" s="0" t="n">
        <v>0</v>
      </c>
      <c r="J1183" s="0" t="n">
        <v>14.0052</v>
      </c>
      <c r="K1183" s="0" t="n">
        <v>0</v>
      </c>
      <c r="L1183" s="0" t="n">
        <v>0.0006</v>
      </c>
      <c r="M1183" s="0" t="n">
        <v>0</v>
      </c>
      <c r="N1183" s="0" t="n">
        <v>-0.0177</v>
      </c>
      <c r="O1183" s="0" t="n">
        <v>2.3659</v>
      </c>
      <c r="P1183" s="0" t="n">
        <v>0.01</v>
      </c>
      <c r="Q1183" s="0" t="n">
        <v>0</v>
      </c>
      <c r="R1183" s="0" t="n">
        <v>0.0554</v>
      </c>
      <c r="S1183" s="0" t="n">
        <v>1</v>
      </c>
      <c r="T1183" s="0" t="n">
        <v>8158.4473</v>
      </c>
      <c r="U1183" s="0" t="n">
        <v>0</v>
      </c>
      <c r="V1183" s="0" t="n">
        <v>-8137.938</v>
      </c>
      <c r="W1183" s="0" t="n">
        <v>-20.3081</v>
      </c>
      <c r="X1183" s="0" t="n">
        <v>-9040.627</v>
      </c>
      <c r="Y1183" s="0" t="n">
        <v>1283.0299</v>
      </c>
      <c r="Z1183" s="0" t="n">
        <v>10622.1885</v>
      </c>
      <c r="AA1183" s="0" t="n">
        <v>596.7452</v>
      </c>
      <c r="AB1183" s="0" t="n">
        <v>48.6932</v>
      </c>
      <c r="AC1183" s="0" t="n">
        <v>30.075</v>
      </c>
      <c r="AD1183" s="0" t="n">
        <v>29.7469</v>
      </c>
      <c r="AE1183" s="0" t="n">
        <v>25.7425</v>
      </c>
      <c r="AF1183" s="0" t="n">
        <v>0.0021</v>
      </c>
      <c r="AG1183" s="0" t="n">
        <v>0.0608</v>
      </c>
      <c r="AH1183" s="0" t="n">
        <v>16.8355</v>
      </c>
    </row>
    <row r="1184" customFormat="false" ht="12.8" hidden="false" customHeight="false" outlineLevel="0" collapsed="false">
      <c r="A1184" s="0" t="n">
        <v>25</v>
      </c>
      <c r="B1184" s="0" t="n">
        <v>30</v>
      </c>
      <c r="C1184" s="0" t="n">
        <v>58.3408</v>
      </c>
      <c r="D1184" s="0" t="n">
        <v>38.7568</v>
      </c>
      <c r="E1184" s="0" t="n">
        <v>0</v>
      </c>
      <c r="F1184" s="0" t="n">
        <v>0</v>
      </c>
      <c r="G1184" s="0" t="n">
        <v>0</v>
      </c>
      <c r="H1184" s="0" t="n">
        <v>0</v>
      </c>
      <c r="I1184" s="0" t="n">
        <v>0</v>
      </c>
      <c r="J1184" s="0" t="n">
        <v>13.9033</v>
      </c>
      <c r="K1184" s="0" t="n">
        <v>0</v>
      </c>
      <c r="L1184" s="0" t="n">
        <v>0.0006</v>
      </c>
      <c r="M1184" s="0" t="n">
        <v>0</v>
      </c>
      <c r="N1184" s="0" t="n">
        <v>-0.0177</v>
      </c>
      <c r="O1184" s="0" t="n">
        <v>2.3657</v>
      </c>
      <c r="P1184" s="0" t="n">
        <v>0.01</v>
      </c>
      <c r="Q1184" s="0" t="n">
        <v>0</v>
      </c>
      <c r="R1184" s="0" t="n">
        <v>0.0554</v>
      </c>
      <c r="S1184" s="0" t="n">
        <v>1</v>
      </c>
      <c r="T1184" s="0" t="n">
        <v>7971.0469</v>
      </c>
      <c r="U1184" s="0" t="n">
        <v>0</v>
      </c>
      <c r="V1184" s="0" t="n">
        <v>-7950.5518</v>
      </c>
      <c r="W1184" s="0" t="n">
        <v>-19.9068</v>
      </c>
      <c r="X1184" s="0" t="n">
        <v>-8817.793</v>
      </c>
      <c r="Y1184" s="0" t="n">
        <v>1238.6338</v>
      </c>
      <c r="Z1184" s="0" t="n">
        <v>10388.9648</v>
      </c>
      <c r="AA1184" s="0" t="n">
        <v>561.131</v>
      </c>
      <c r="AB1184" s="0" t="n">
        <v>48.6932</v>
      </c>
      <c r="AC1184" s="0" t="n">
        <v>30.419</v>
      </c>
      <c r="AD1184" s="0" t="n">
        <v>30.0843</v>
      </c>
      <c r="AE1184" s="0" t="n">
        <v>26.1178</v>
      </c>
      <c r="AF1184" s="0" t="n">
        <v>0.0021</v>
      </c>
      <c r="AG1184" s="0" t="n">
        <v>0.0608</v>
      </c>
      <c r="AH1184" s="0" t="n">
        <v>17.3469</v>
      </c>
    </row>
    <row r="1185" customFormat="false" ht="12.8" hidden="false" customHeight="false" outlineLevel="0" collapsed="false">
      <c r="A1185" s="0" t="n">
        <v>25</v>
      </c>
      <c r="B1185" s="0" t="n">
        <v>31</v>
      </c>
      <c r="C1185" s="0" t="n">
        <v>58.3402</v>
      </c>
      <c r="D1185" s="0" t="n">
        <v>38.7562</v>
      </c>
      <c r="E1185" s="0" t="n">
        <v>0</v>
      </c>
      <c r="F1185" s="0" t="n">
        <v>0</v>
      </c>
      <c r="G1185" s="0" t="n">
        <v>0</v>
      </c>
      <c r="H1185" s="0" t="n">
        <v>0</v>
      </c>
      <c r="I1185" s="0" t="n">
        <v>0</v>
      </c>
      <c r="J1185" s="0" t="n">
        <v>13.9917</v>
      </c>
      <c r="K1185" s="0" t="n">
        <v>0</v>
      </c>
      <c r="L1185" s="0" t="n">
        <v>0.0006</v>
      </c>
      <c r="M1185" s="0" t="n">
        <v>0</v>
      </c>
      <c r="N1185" s="0" t="n">
        <v>-0.0178</v>
      </c>
      <c r="O1185" s="0" t="n">
        <v>2.3655</v>
      </c>
      <c r="P1185" s="0" t="n">
        <v>0.01</v>
      </c>
      <c r="Q1185" s="0" t="n">
        <v>0</v>
      </c>
      <c r="R1185" s="0" t="n">
        <v>0.0554</v>
      </c>
      <c r="S1185" s="0" t="n">
        <v>1</v>
      </c>
      <c r="T1185" s="0" t="n">
        <v>7858.7759</v>
      </c>
      <c r="U1185" s="0" t="n">
        <v>0</v>
      </c>
      <c r="V1185" s="0" t="n">
        <v>-7837.6929</v>
      </c>
      <c r="W1185" s="0" t="n">
        <v>-20.8104</v>
      </c>
      <c r="X1185" s="0" t="n">
        <v>-8680.96</v>
      </c>
      <c r="Y1185" s="0" t="n">
        <v>1186.2065</v>
      </c>
      <c r="Z1185" s="0" t="n">
        <v>10214.6172</v>
      </c>
      <c r="AA1185" s="0" t="n">
        <v>515.8281</v>
      </c>
      <c r="AB1185" s="0" t="n">
        <v>48.6932</v>
      </c>
      <c r="AC1185" s="0" t="n">
        <v>30.953</v>
      </c>
      <c r="AD1185" s="0" t="n">
        <v>30.6567</v>
      </c>
      <c r="AE1185" s="0" t="n">
        <v>26.5175</v>
      </c>
      <c r="AF1185" s="0" t="n">
        <v>0.0021</v>
      </c>
      <c r="AG1185" s="0" t="n">
        <v>0.0608</v>
      </c>
      <c r="AH1185" s="0" t="n">
        <v>18.3354</v>
      </c>
    </row>
    <row r="1186" customFormat="false" ht="12.8" hidden="false" customHeight="false" outlineLevel="0" collapsed="false">
      <c r="A1186" s="0" t="n">
        <v>25</v>
      </c>
      <c r="B1186" s="0" t="n">
        <v>32</v>
      </c>
      <c r="C1186" s="0" t="n">
        <v>58.3397</v>
      </c>
      <c r="D1186" s="0" t="n">
        <v>38.7557</v>
      </c>
      <c r="E1186" s="0" t="n">
        <v>0</v>
      </c>
      <c r="F1186" s="0" t="n">
        <v>0</v>
      </c>
      <c r="G1186" s="0" t="n">
        <v>0</v>
      </c>
      <c r="H1186" s="0" t="n">
        <v>0</v>
      </c>
      <c r="I1186" s="0" t="n">
        <v>0</v>
      </c>
      <c r="J1186" s="0" t="n">
        <v>13.7926</v>
      </c>
      <c r="K1186" s="0" t="n">
        <v>0</v>
      </c>
      <c r="L1186" s="0" t="n">
        <v>0.0006</v>
      </c>
      <c r="M1186" s="0" t="n">
        <v>0</v>
      </c>
      <c r="N1186" s="0" t="n">
        <v>-0.0178</v>
      </c>
      <c r="O1186" s="0" t="n">
        <v>2.3654</v>
      </c>
      <c r="P1186" s="0" t="n">
        <v>0.01</v>
      </c>
      <c r="Q1186" s="0" t="n">
        <v>0</v>
      </c>
      <c r="R1186" s="0" t="n">
        <v>0.0554</v>
      </c>
      <c r="S1186" s="0" t="n">
        <v>1</v>
      </c>
      <c r="T1186" s="0" t="n">
        <v>7707.8838</v>
      </c>
      <c r="U1186" s="0" t="n">
        <v>0</v>
      </c>
      <c r="V1186" s="0" t="n">
        <v>-7686.9976</v>
      </c>
      <c r="W1186" s="0" t="n">
        <v>-20.4347</v>
      </c>
      <c r="X1186" s="0" t="n">
        <v>-8501.4092</v>
      </c>
      <c r="Y1186" s="0" t="n">
        <v>1119.8395</v>
      </c>
      <c r="Z1186" s="0" t="n">
        <v>10035.1182</v>
      </c>
      <c r="AA1186" s="0" t="n">
        <v>461.4003</v>
      </c>
      <c r="AB1186" s="0" t="n">
        <v>48.6932</v>
      </c>
      <c r="AC1186" s="0" t="n">
        <v>31.29</v>
      </c>
      <c r="AD1186" s="0" t="n">
        <v>30.9745</v>
      </c>
      <c r="AE1186" s="0" t="n">
        <v>26.8736</v>
      </c>
      <c r="AF1186" s="0" t="n">
        <v>0.0021</v>
      </c>
      <c r="AG1186" s="0" t="n">
        <v>0.0608</v>
      </c>
      <c r="AH1186" s="0" t="n">
        <v>19.8389</v>
      </c>
    </row>
    <row r="1187" customFormat="false" ht="12.8" hidden="false" customHeight="false" outlineLevel="0" collapsed="false">
      <c r="A1187" s="0" t="n">
        <v>25</v>
      </c>
      <c r="B1187" s="0" t="n">
        <v>33</v>
      </c>
      <c r="C1187" s="0" t="n">
        <v>58.3391</v>
      </c>
      <c r="D1187" s="0" t="n">
        <v>38.7551</v>
      </c>
      <c r="E1187" s="0" t="n">
        <v>0</v>
      </c>
      <c r="F1187" s="0" t="n">
        <v>0</v>
      </c>
      <c r="G1187" s="0" t="n">
        <v>0</v>
      </c>
      <c r="H1187" s="0" t="n">
        <v>0</v>
      </c>
      <c r="I1187" s="0" t="n">
        <v>0</v>
      </c>
      <c r="J1187" s="0" t="n">
        <v>13.6364</v>
      </c>
      <c r="K1187" s="0" t="n">
        <v>0</v>
      </c>
      <c r="L1187" s="0" t="n">
        <v>0.0006</v>
      </c>
      <c r="M1187" s="0" t="n">
        <v>0</v>
      </c>
      <c r="N1187" s="0" t="n">
        <v>-0.0178</v>
      </c>
      <c r="O1187" s="0" t="n">
        <v>2.3652</v>
      </c>
      <c r="P1187" s="0" t="n">
        <v>0.01</v>
      </c>
      <c r="Q1187" s="0" t="n">
        <v>0</v>
      </c>
      <c r="R1187" s="0" t="n">
        <v>0.0554</v>
      </c>
      <c r="S1187" s="0" t="n">
        <v>1</v>
      </c>
      <c r="T1187" s="0" t="n">
        <v>7493.6787</v>
      </c>
      <c r="U1187" s="0" t="n">
        <v>0</v>
      </c>
      <c r="V1187" s="0" t="n">
        <v>-7474.0342</v>
      </c>
      <c r="W1187" s="0" t="n">
        <v>-20.1967</v>
      </c>
      <c r="X1187" s="0" t="n">
        <v>-8248.6924</v>
      </c>
      <c r="Y1187" s="0" t="n">
        <v>1040.1838</v>
      </c>
      <c r="Z1187" s="0" t="n">
        <v>9759.8525</v>
      </c>
      <c r="AA1187" s="0" t="n">
        <v>397.735</v>
      </c>
      <c r="AB1187" s="0" t="n">
        <v>48.6932</v>
      </c>
      <c r="AC1187" s="0" t="n">
        <v>31.596</v>
      </c>
      <c r="AD1187" s="0" t="n">
        <v>31.2786</v>
      </c>
      <c r="AE1187" s="0" t="n">
        <v>27.2013</v>
      </c>
      <c r="AF1187" s="0" t="n">
        <v>0.0021</v>
      </c>
      <c r="AG1187" s="0" t="n">
        <v>0.0608</v>
      </c>
      <c r="AH1187" s="0" t="n">
        <v>21.9603</v>
      </c>
    </row>
    <row r="1188" customFormat="false" ht="12.8" hidden="false" customHeight="false" outlineLevel="0" collapsed="false">
      <c r="A1188" s="0" t="n">
        <v>25</v>
      </c>
      <c r="B1188" s="0" t="n">
        <v>34</v>
      </c>
      <c r="C1188" s="0" t="n">
        <v>58.3385</v>
      </c>
      <c r="D1188" s="0" t="n">
        <v>38.7545</v>
      </c>
      <c r="E1188" s="0" t="n">
        <v>0</v>
      </c>
      <c r="F1188" s="0" t="n">
        <v>0</v>
      </c>
      <c r="G1188" s="0" t="n">
        <v>0</v>
      </c>
      <c r="H1188" s="0" t="n">
        <v>0</v>
      </c>
      <c r="I1188" s="0" t="n">
        <v>0</v>
      </c>
      <c r="J1188" s="0" t="n">
        <v>13.4191</v>
      </c>
      <c r="K1188" s="0" t="n">
        <v>0</v>
      </c>
      <c r="L1188" s="0" t="n">
        <v>0.0006</v>
      </c>
      <c r="M1188" s="0" t="n">
        <v>0</v>
      </c>
      <c r="N1188" s="0" t="n">
        <v>-0.0178</v>
      </c>
      <c r="O1188" s="0" t="n">
        <v>2.365</v>
      </c>
      <c r="P1188" s="0" t="n">
        <v>0.01</v>
      </c>
      <c r="Q1188" s="0" t="n">
        <v>0</v>
      </c>
      <c r="R1188" s="0" t="n">
        <v>0.0554</v>
      </c>
      <c r="S1188" s="0" t="n">
        <v>1</v>
      </c>
      <c r="T1188" s="0" t="n">
        <v>7149.8608</v>
      </c>
      <c r="U1188" s="0" t="n">
        <v>0</v>
      </c>
      <c r="V1188" s="0" t="n">
        <v>-7129.8647</v>
      </c>
      <c r="W1188" s="0" t="n">
        <v>-19.3334</v>
      </c>
      <c r="X1188" s="0" t="n">
        <v>-7842.7896</v>
      </c>
      <c r="Y1188" s="0" t="n">
        <v>948.027</v>
      </c>
      <c r="Z1188" s="0" t="n">
        <v>9340.7168</v>
      </c>
      <c r="AA1188" s="0" t="n">
        <v>328.0196</v>
      </c>
      <c r="AB1188" s="0" t="n">
        <v>48.6932</v>
      </c>
      <c r="AC1188" s="0" t="n">
        <v>31.72</v>
      </c>
      <c r="AD1188" s="0" t="n">
        <v>31.418</v>
      </c>
      <c r="AE1188" s="0" t="n">
        <v>27.4741</v>
      </c>
      <c r="AF1188" s="0" t="n">
        <v>0.0021</v>
      </c>
      <c r="AG1188" s="0" t="n">
        <v>0.0608</v>
      </c>
      <c r="AH1188" s="0" t="n">
        <v>24.8873</v>
      </c>
    </row>
    <row r="1189" customFormat="false" ht="12.8" hidden="false" customHeight="false" outlineLevel="0" collapsed="false">
      <c r="A1189" s="0" t="n">
        <v>25</v>
      </c>
      <c r="B1189" s="0" t="n">
        <v>35</v>
      </c>
      <c r="C1189" s="0" t="n">
        <v>58.338</v>
      </c>
      <c r="D1189" s="0" t="n">
        <v>38.754</v>
      </c>
      <c r="E1189" s="0" t="n">
        <v>0</v>
      </c>
      <c r="F1189" s="0" t="n">
        <v>0</v>
      </c>
      <c r="G1189" s="0" t="n">
        <v>0</v>
      </c>
      <c r="H1189" s="0" t="n">
        <v>0</v>
      </c>
      <c r="I1189" s="0" t="n">
        <v>0</v>
      </c>
      <c r="J1189" s="0" t="n">
        <v>13.0979</v>
      </c>
      <c r="K1189" s="0" t="n">
        <v>0</v>
      </c>
      <c r="L1189" s="0" t="n">
        <v>0.0006</v>
      </c>
      <c r="M1189" s="0" t="n">
        <v>0</v>
      </c>
      <c r="N1189" s="0" t="n">
        <v>-0.0178</v>
      </c>
      <c r="O1189" s="0" t="n">
        <v>2.3649</v>
      </c>
      <c r="P1189" s="0" t="n">
        <v>0.01</v>
      </c>
      <c r="Q1189" s="0" t="n">
        <v>0</v>
      </c>
      <c r="R1189" s="0" t="n">
        <v>0.0554</v>
      </c>
      <c r="S1189" s="0" t="n">
        <v>1</v>
      </c>
      <c r="T1189" s="0" t="n">
        <v>6667.7905</v>
      </c>
      <c r="U1189" s="0" t="n">
        <v>0</v>
      </c>
      <c r="V1189" s="0" t="n">
        <v>-6649.8052</v>
      </c>
      <c r="W1189" s="0" t="n">
        <v>-18.3802</v>
      </c>
      <c r="X1189" s="0" t="n">
        <v>-7277.5479</v>
      </c>
      <c r="Y1189" s="0" t="n">
        <v>850.1545</v>
      </c>
      <c r="Z1189" s="0" t="n">
        <v>8764.8555</v>
      </c>
      <c r="AA1189" s="0" t="n">
        <v>258.1136</v>
      </c>
      <c r="AB1189" s="0" t="n">
        <v>48.6932</v>
      </c>
      <c r="AC1189" s="0" t="n">
        <v>31.778</v>
      </c>
      <c r="AD1189" s="0" t="n">
        <v>31.4829</v>
      </c>
      <c r="AE1189" s="0" t="n">
        <v>27.6962</v>
      </c>
      <c r="AF1189" s="0" t="n">
        <v>0.0021</v>
      </c>
      <c r="AG1189" s="0" t="n">
        <v>0.0608</v>
      </c>
      <c r="AH1189" s="0" t="n">
        <v>29.0251</v>
      </c>
    </row>
    <row r="1190" customFormat="false" ht="12.8" hidden="false" customHeight="false" outlineLevel="0" collapsed="false">
      <c r="A1190" s="0" t="n">
        <v>25</v>
      </c>
      <c r="B1190" s="0" t="n">
        <v>36</v>
      </c>
      <c r="C1190" s="0" t="n">
        <v>58.3374</v>
      </c>
      <c r="D1190" s="0" t="n">
        <v>38.7534</v>
      </c>
      <c r="E1190" s="0" t="n">
        <v>0</v>
      </c>
      <c r="F1190" s="0" t="n">
        <v>0</v>
      </c>
      <c r="G1190" s="0" t="n">
        <v>0</v>
      </c>
      <c r="H1190" s="0" t="n">
        <v>0</v>
      </c>
      <c r="I1190" s="0" t="n">
        <v>0</v>
      </c>
      <c r="J1190" s="0" t="n">
        <v>10.4545</v>
      </c>
      <c r="K1190" s="0" t="n">
        <v>0</v>
      </c>
      <c r="L1190" s="0" t="n">
        <v>0.0006</v>
      </c>
      <c r="M1190" s="0" t="n">
        <v>0</v>
      </c>
      <c r="N1190" s="0" t="n">
        <v>-0.0178</v>
      </c>
      <c r="O1190" s="0" t="n">
        <v>2.3647</v>
      </c>
      <c r="P1190" s="0" t="n">
        <v>0.01</v>
      </c>
      <c r="Q1190" s="0" t="n">
        <v>0</v>
      </c>
      <c r="R1190" s="0" t="n">
        <v>0.0554</v>
      </c>
      <c r="S1190" s="0" t="n">
        <v>1</v>
      </c>
      <c r="T1190" s="0" t="n">
        <v>3484.3831</v>
      </c>
      <c r="U1190" s="0" t="n">
        <v>0</v>
      </c>
      <c r="V1190" s="0" t="n">
        <v>-3467.1172</v>
      </c>
      <c r="W1190" s="0" t="n">
        <v>-17.8291</v>
      </c>
      <c r="X1190" s="0" t="n">
        <v>-3532.4792</v>
      </c>
      <c r="Y1190" s="0" t="n">
        <v>781.4601</v>
      </c>
      <c r="Z1190" s="0" t="n">
        <v>5327.1104</v>
      </c>
      <c r="AA1190" s="0" t="n">
        <v>232.9816</v>
      </c>
      <c r="AB1190" s="0" t="n">
        <v>48.6932</v>
      </c>
      <c r="AC1190" s="0" t="n">
        <v>31.743</v>
      </c>
      <c r="AD1190" s="0" t="n">
        <v>31.5848</v>
      </c>
      <c r="AE1190" s="0" t="n">
        <v>27.8939</v>
      </c>
      <c r="AF1190" s="0" t="n">
        <v>0.0021</v>
      </c>
      <c r="AG1190" s="0" t="n">
        <v>0.0608</v>
      </c>
      <c r="AH1190" s="0" t="n">
        <v>20.9215</v>
      </c>
    </row>
    <row r="1191" customFormat="false" ht="12.8" hidden="false" customHeight="false" outlineLevel="0" collapsed="false">
      <c r="A1191" s="0" t="n">
        <v>25</v>
      </c>
      <c r="B1191" s="0" t="n">
        <v>37</v>
      </c>
      <c r="C1191" s="0" t="n">
        <v>58.3368</v>
      </c>
      <c r="D1191" s="0" t="n">
        <v>38.7528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8.7744</v>
      </c>
      <c r="K1191" s="0" t="n">
        <v>0</v>
      </c>
      <c r="L1191" s="0" t="n">
        <v>0.0006</v>
      </c>
      <c r="M1191" s="0" t="n">
        <v>0</v>
      </c>
      <c r="N1191" s="0" t="n">
        <v>-0.0178</v>
      </c>
      <c r="O1191" s="0" t="n">
        <v>2.3645</v>
      </c>
      <c r="P1191" s="0" t="n">
        <v>0.01</v>
      </c>
      <c r="Q1191" s="0" t="n">
        <v>0</v>
      </c>
      <c r="R1191" s="0" t="n">
        <v>0.0554</v>
      </c>
      <c r="S1191" s="0" t="n">
        <v>1</v>
      </c>
      <c r="T1191" s="0" t="n">
        <v>1390.1456</v>
      </c>
      <c r="U1191" s="0" t="n">
        <v>0</v>
      </c>
      <c r="V1191" s="0" t="n">
        <v>-1374.9891</v>
      </c>
      <c r="W1191" s="0" t="n">
        <v>-15.5365</v>
      </c>
      <c r="X1191" s="0" t="n">
        <v>-1073.3174</v>
      </c>
      <c r="Y1191" s="0" t="n">
        <v>588.3352</v>
      </c>
      <c r="Z1191" s="0" t="n">
        <v>2750.8101</v>
      </c>
      <c r="AA1191" s="0" t="n">
        <v>93.112</v>
      </c>
      <c r="AB1191" s="0" t="n">
        <v>48.6932</v>
      </c>
      <c r="AC1191" s="0" t="n">
        <v>31.352</v>
      </c>
      <c r="AD1191" s="0" t="n">
        <v>31.2825</v>
      </c>
      <c r="AE1191" s="0" t="n">
        <v>27.9829</v>
      </c>
      <c r="AF1191" s="0" t="n">
        <v>0.0021</v>
      </c>
      <c r="AG1191" s="0" t="n">
        <v>0.0608</v>
      </c>
      <c r="AH1191" s="0" t="n">
        <v>20.9214</v>
      </c>
    </row>
    <row r="1192" customFormat="false" ht="12.8" hidden="false" customHeight="false" outlineLevel="0" collapsed="false">
      <c r="A1192" s="0" t="n">
        <v>25</v>
      </c>
      <c r="B1192" s="0" t="n">
        <v>38</v>
      </c>
      <c r="C1192" s="0" t="n">
        <v>58.3363</v>
      </c>
      <c r="D1192" s="0" t="n">
        <v>38.7523</v>
      </c>
      <c r="E1192" s="0" t="n">
        <v>0</v>
      </c>
      <c r="F1192" s="0" t="n">
        <v>0</v>
      </c>
      <c r="G1192" s="0" t="n">
        <v>0</v>
      </c>
      <c r="H1192" s="0" t="n">
        <v>0</v>
      </c>
      <c r="I1192" s="0" t="n">
        <v>0</v>
      </c>
      <c r="J1192" s="0" t="n">
        <v>0</v>
      </c>
      <c r="K1192" s="0" t="n">
        <v>0</v>
      </c>
      <c r="L1192" s="0" t="n">
        <v>0.0006</v>
      </c>
      <c r="M1192" s="0" t="n">
        <v>0</v>
      </c>
      <c r="N1192" s="0" t="n">
        <v>-0.0178</v>
      </c>
      <c r="O1192" s="0" t="n">
        <v>2.3645</v>
      </c>
      <c r="P1192" s="0" t="n">
        <v>0.01</v>
      </c>
      <c r="Q1192" s="0" t="n">
        <v>0</v>
      </c>
      <c r="R1192" s="0" t="n">
        <v>0.0554</v>
      </c>
      <c r="S1192" s="0" t="n">
        <v>1</v>
      </c>
      <c r="T1192" s="0" t="n">
        <v>57.6053</v>
      </c>
      <c r="U1192" s="0" t="n">
        <v>0</v>
      </c>
      <c r="V1192" s="0" t="n">
        <v>-45.8655</v>
      </c>
      <c r="W1192" s="0" t="n">
        <v>-11.7966</v>
      </c>
      <c r="X1192" s="0" t="n">
        <v>485.1788</v>
      </c>
      <c r="Y1192" s="0" t="n">
        <v>500.3429</v>
      </c>
      <c r="Z1192" s="0" t="n">
        <v>1124.2784</v>
      </c>
      <c r="AA1192" s="0" t="n">
        <v>9.5215</v>
      </c>
      <c r="AB1192" s="0" t="n">
        <v>48.6932</v>
      </c>
      <c r="AC1192" s="0" t="n">
        <v>30.559</v>
      </c>
      <c r="AD1192" s="0" t="n">
        <v>30.5558</v>
      </c>
      <c r="AE1192" s="0" t="n">
        <v>27.9088</v>
      </c>
      <c r="AF1192" s="0" t="n">
        <v>0.0021</v>
      </c>
      <c r="AG1192" s="0" t="n">
        <v>0.0608</v>
      </c>
      <c r="AH1192" s="0" t="n">
        <v>0</v>
      </c>
    </row>
    <row r="1193" customFormat="false" ht="12.8" hidden="false" customHeight="false" outlineLevel="0" collapsed="false">
      <c r="A1193" s="0" t="n">
        <v>25</v>
      </c>
      <c r="B1193" s="0" t="n">
        <v>39</v>
      </c>
      <c r="C1193" s="0" t="n">
        <v>58.3357</v>
      </c>
      <c r="D1193" s="0" t="n">
        <v>38.7517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n">
        <v>0</v>
      </c>
      <c r="L1193" s="0" t="n">
        <v>0.0006</v>
      </c>
      <c r="M1193" s="0" t="n">
        <v>0</v>
      </c>
      <c r="N1193" s="0" t="n">
        <v>-0.0178</v>
      </c>
      <c r="O1193" s="0" t="n">
        <v>2.3645</v>
      </c>
      <c r="P1193" s="0" t="n">
        <v>0.01</v>
      </c>
      <c r="Q1193" s="0" t="n">
        <v>0</v>
      </c>
      <c r="R1193" s="0" t="n">
        <v>0.0554</v>
      </c>
      <c r="S1193" s="0" t="n">
        <v>1</v>
      </c>
      <c r="T1193" s="0" t="n">
        <v>79.8773</v>
      </c>
      <c r="U1193" s="0" t="n">
        <v>0</v>
      </c>
      <c r="V1193" s="0" t="n">
        <v>-70.2332</v>
      </c>
      <c r="W1193" s="0" t="n">
        <v>-9.8416</v>
      </c>
      <c r="X1193" s="0" t="n">
        <v>452.966</v>
      </c>
      <c r="Y1193" s="0" t="n">
        <v>468.2883</v>
      </c>
      <c r="Z1193" s="0" t="n">
        <v>1102.7579</v>
      </c>
      <c r="AA1193" s="0" t="n">
        <v>-19.52</v>
      </c>
      <c r="AB1193" s="0" t="n">
        <v>48.6932</v>
      </c>
      <c r="AC1193" s="0" t="n">
        <v>30.06</v>
      </c>
      <c r="AD1193" s="0" t="n">
        <v>30.0554</v>
      </c>
      <c r="AE1193" s="0" t="n">
        <v>27.7831</v>
      </c>
      <c r="AF1193" s="0" t="n">
        <v>0.0021</v>
      </c>
      <c r="AG1193" s="0" t="n">
        <v>0.0608</v>
      </c>
      <c r="AH1193" s="0" t="n">
        <v>0</v>
      </c>
    </row>
    <row r="1194" customFormat="false" ht="12.8" hidden="false" customHeight="false" outlineLevel="0" collapsed="false">
      <c r="A1194" s="0" t="n">
        <v>25</v>
      </c>
      <c r="B1194" s="0" t="n">
        <v>40</v>
      </c>
      <c r="C1194" s="0" t="n">
        <v>58.3351</v>
      </c>
      <c r="D1194" s="0" t="n">
        <v>38.7511</v>
      </c>
      <c r="E1194" s="0" t="n">
        <v>0</v>
      </c>
      <c r="F1194" s="0" t="n">
        <v>0</v>
      </c>
      <c r="G1194" s="0" t="n">
        <v>0</v>
      </c>
      <c r="H1194" s="0" t="n">
        <v>0</v>
      </c>
      <c r="I1194" s="0" t="n">
        <v>0</v>
      </c>
      <c r="J1194" s="0" t="n">
        <v>0</v>
      </c>
      <c r="K1194" s="0" t="n">
        <v>0</v>
      </c>
      <c r="L1194" s="0" t="n">
        <v>0.0006</v>
      </c>
      <c r="M1194" s="0" t="n">
        <v>0</v>
      </c>
      <c r="N1194" s="0" t="n">
        <v>-0.0178</v>
      </c>
      <c r="O1194" s="0" t="n">
        <v>2.3645</v>
      </c>
      <c r="P1194" s="0" t="n">
        <v>0.01</v>
      </c>
      <c r="Q1194" s="0" t="n">
        <v>0</v>
      </c>
      <c r="R1194" s="0" t="n">
        <v>0.0554</v>
      </c>
      <c r="S1194" s="0" t="n">
        <v>1</v>
      </c>
      <c r="T1194" s="0" t="n">
        <v>86.7862</v>
      </c>
      <c r="U1194" s="0" t="n">
        <v>0</v>
      </c>
      <c r="V1194" s="0" t="n">
        <v>-78.9008</v>
      </c>
      <c r="W1194" s="0" t="n">
        <v>-8.2153</v>
      </c>
      <c r="X1194" s="0" t="n">
        <v>439.3825</v>
      </c>
      <c r="Y1194" s="0" t="n">
        <v>454.9068</v>
      </c>
      <c r="Z1194" s="0" t="n">
        <v>1095.238</v>
      </c>
      <c r="AA1194" s="0" t="n">
        <v>-30.0231</v>
      </c>
      <c r="AB1194" s="0" t="n">
        <v>48.6932</v>
      </c>
      <c r="AC1194" s="0" t="n">
        <v>29.58</v>
      </c>
      <c r="AD1194" s="0" t="n">
        <v>29.575</v>
      </c>
      <c r="AE1194" s="0" t="n">
        <v>27.6224</v>
      </c>
      <c r="AF1194" s="0" t="n">
        <v>0.0021</v>
      </c>
      <c r="AG1194" s="0" t="n">
        <v>0.0607</v>
      </c>
      <c r="AH1194" s="0" t="n">
        <v>0</v>
      </c>
    </row>
    <row r="1195" customFormat="false" ht="12.8" hidden="false" customHeight="false" outlineLevel="0" collapsed="false">
      <c r="A1195" s="0" t="n">
        <v>25</v>
      </c>
      <c r="B1195" s="0" t="n">
        <v>41</v>
      </c>
      <c r="C1195" s="0" t="n">
        <v>58.3346</v>
      </c>
      <c r="D1195" s="0" t="n">
        <v>38.7506</v>
      </c>
      <c r="E1195" s="0" t="n">
        <v>0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n">
        <v>0</v>
      </c>
      <c r="K1195" s="0" t="n">
        <v>0</v>
      </c>
      <c r="L1195" s="0" t="n">
        <v>0.0006</v>
      </c>
      <c r="M1195" s="0" t="n">
        <v>0</v>
      </c>
      <c r="N1195" s="0" t="n">
        <v>-0.0178</v>
      </c>
      <c r="O1195" s="0" t="n">
        <v>2.3645</v>
      </c>
      <c r="P1195" s="0" t="n">
        <v>0.01</v>
      </c>
      <c r="Q1195" s="0" t="n">
        <v>0</v>
      </c>
      <c r="R1195" s="0" t="n">
        <v>0.0554</v>
      </c>
      <c r="S1195" s="0" t="n">
        <v>1</v>
      </c>
      <c r="T1195" s="0" t="n">
        <v>85.6915</v>
      </c>
      <c r="U1195" s="0" t="n">
        <v>0</v>
      </c>
      <c r="V1195" s="0" t="n">
        <v>-79.0782</v>
      </c>
      <c r="W1195" s="0" t="n">
        <v>-6.7685</v>
      </c>
      <c r="X1195" s="0" t="n">
        <v>435.832</v>
      </c>
      <c r="Y1195" s="0" t="n">
        <v>451.5796</v>
      </c>
      <c r="Z1195" s="0" t="n">
        <v>1088.9935</v>
      </c>
      <c r="AA1195" s="0" t="n">
        <v>-30.5098</v>
      </c>
      <c r="AB1195" s="0" t="n">
        <v>48.6932</v>
      </c>
      <c r="AC1195" s="0" t="n">
        <v>29.104</v>
      </c>
      <c r="AD1195" s="0" t="n">
        <v>29.0986</v>
      </c>
      <c r="AE1195" s="0" t="n">
        <v>27.4341</v>
      </c>
      <c r="AF1195" s="0" t="n">
        <v>0.0021</v>
      </c>
      <c r="AG1195" s="0" t="n">
        <v>0.0607</v>
      </c>
      <c r="AH1195" s="0" t="n">
        <v>0</v>
      </c>
    </row>
    <row r="1196" customFormat="false" ht="12.8" hidden="false" customHeight="false" outlineLevel="0" collapsed="false">
      <c r="A1196" s="0" t="n">
        <v>25</v>
      </c>
      <c r="B1196" s="0" t="n">
        <v>42</v>
      </c>
      <c r="C1196" s="0" t="n">
        <v>58.334</v>
      </c>
      <c r="D1196" s="0" t="n">
        <v>38.75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0.0006</v>
      </c>
      <c r="M1196" s="0" t="n">
        <v>0</v>
      </c>
      <c r="N1196" s="0" t="n">
        <v>-0.0178</v>
      </c>
      <c r="O1196" s="0" t="n">
        <v>2.3645</v>
      </c>
      <c r="P1196" s="0" t="n">
        <v>0.01</v>
      </c>
      <c r="Q1196" s="0" t="n">
        <v>0</v>
      </c>
      <c r="R1196" s="0" t="n">
        <v>0.0554</v>
      </c>
      <c r="S1196" s="0" t="n">
        <v>1</v>
      </c>
      <c r="T1196" s="0" t="n">
        <v>85.7178</v>
      </c>
      <c r="U1196" s="0" t="n">
        <v>0</v>
      </c>
      <c r="V1196" s="0" t="n">
        <v>-78.9835</v>
      </c>
      <c r="W1196" s="0" t="n">
        <v>-7.0933</v>
      </c>
      <c r="X1196" s="0" t="n">
        <v>435.1218</v>
      </c>
      <c r="Y1196" s="0" t="n">
        <v>451.19</v>
      </c>
      <c r="Z1196" s="0" t="n">
        <v>1066.9089</v>
      </c>
      <c r="AA1196" s="0" t="n">
        <v>-30.201</v>
      </c>
      <c r="AB1196" s="0" t="n">
        <v>48.6932</v>
      </c>
      <c r="AC1196" s="0" t="n">
        <v>28.986</v>
      </c>
      <c r="AD1196" s="0" t="n">
        <v>28.9812</v>
      </c>
      <c r="AE1196" s="0" t="n">
        <v>27.3039</v>
      </c>
      <c r="AF1196" s="0" t="n">
        <v>0.0021</v>
      </c>
      <c r="AG1196" s="0" t="n">
        <v>0.0607</v>
      </c>
      <c r="AH1196" s="0" t="n">
        <v>0</v>
      </c>
    </row>
    <row r="1197" customFormat="false" ht="12.8" hidden="false" customHeight="false" outlineLevel="0" collapsed="false">
      <c r="A1197" s="0" t="n">
        <v>25</v>
      </c>
      <c r="B1197" s="0" t="n">
        <v>43</v>
      </c>
      <c r="C1197" s="0" t="n">
        <v>58.3334</v>
      </c>
      <c r="D1197" s="0" t="n">
        <v>38.7494</v>
      </c>
      <c r="E1197" s="0" t="n">
        <v>0</v>
      </c>
      <c r="F1197" s="0" t="n">
        <v>0</v>
      </c>
      <c r="G1197" s="0" t="n">
        <v>0</v>
      </c>
      <c r="H1197" s="0" t="n">
        <v>0</v>
      </c>
      <c r="I1197" s="0" t="n">
        <v>0</v>
      </c>
      <c r="J1197" s="0" t="n">
        <v>0</v>
      </c>
      <c r="K1197" s="0" t="n">
        <v>0</v>
      </c>
      <c r="L1197" s="0" t="n">
        <v>0.0006</v>
      </c>
      <c r="M1197" s="0" t="n">
        <v>0</v>
      </c>
      <c r="N1197" s="0" t="n">
        <v>-0.0178</v>
      </c>
      <c r="O1197" s="0" t="n">
        <v>2.3645</v>
      </c>
      <c r="P1197" s="0" t="n">
        <v>0.01</v>
      </c>
      <c r="Q1197" s="0" t="n">
        <v>0</v>
      </c>
      <c r="R1197" s="0" t="n">
        <v>0.0554</v>
      </c>
      <c r="S1197" s="0" t="n">
        <v>1</v>
      </c>
      <c r="T1197" s="0" t="n">
        <v>76.9296</v>
      </c>
      <c r="U1197" s="0" t="n">
        <v>0</v>
      </c>
      <c r="V1197" s="0" t="n">
        <v>-76.5513</v>
      </c>
      <c r="W1197" s="0" t="n">
        <v>-0.523</v>
      </c>
      <c r="X1197" s="0" t="n">
        <v>427.1394</v>
      </c>
      <c r="Y1197" s="0" t="n">
        <v>443.7917</v>
      </c>
      <c r="Z1197" s="0" t="n">
        <v>1137.0511</v>
      </c>
      <c r="AA1197" s="0" t="n">
        <v>-28.382</v>
      </c>
      <c r="AB1197" s="0" t="n">
        <v>48.6932</v>
      </c>
      <c r="AC1197" s="0" t="n">
        <v>27.423</v>
      </c>
      <c r="AD1197" s="0" t="n">
        <v>27.4179</v>
      </c>
      <c r="AE1197" s="0" t="n">
        <v>26.877</v>
      </c>
      <c r="AF1197" s="0" t="n">
        <v>0.0021</v>
      </c>
      <c r="AG1197" s="0" t="n">
        <v>0.0607</v>
      </c>
      <c r="AH1197" s="0" t="n">
        <v>0</v>
      </c>
    </row>
    <row r="1198" customFormat="false" ht="12.8" hidden="false" customHeight="false" outlineLevel="0" collapsed="false">
      <c r="A1198" s="0" t="n">
        <v>25</v>
      </c>
      <c r="B1198" s="0" t="n">
        <v>44</v>
      </c>
      <c r="C1198" s="0" t="n">
        <v>58.3329</v>
      </c>
      <c r="D1198" s="0" t="n">
        <v>38.7489</v>
      </c>
      <c r="E1198" s="0" t="n">
        <v>0</v>
      </c>
      <c r="F1198" s="0" t="n">
        <v>0</v>
      </c>
      <c r="G1198" s="0" t="n">
        <v>0</v>
      </c>
      <c r="H1198" s="0" t="n">
        <v>0</v>
      </c>
      <c r="I1198" s="0" t="n">
        <v>0</v>
      </c>
      <c r="J1198" s="0" t="n">
        <v>0</v>
      </c>
      <c r="K1198" s="0" t="n">
        <v>0</v>
      </c>
      <c r="L1198" s="0" t="n">
        <v>0.0006</v>
      </c>
      <c r="M1198" s="0" t="n">
        <v>0</v>
      </c>
      <c r="N1198" s="0" t="n">
        <v>-0.0178</v>
      </c>
      <c r="O1198" s="0" t="n">
        <v>2.3645</v>
      </c>
      <c r="P1198" s="0" t="n">
        <v>0.01</v>
      </c>
      <c r="Q1198" s="0" t="n">
        <v>0</v>
      </c>
      <c r="R1198" s="0" t="n">
        <v>0.0554</v>
      </c>
      <c r="S1198" s="0" t="n">
        <v>1</v>
      </c>
      <c r="T1198" s="0" t="n">
        <v>41.907</v>
      </c>
      <c r="U1198" s="0" t="n">
        <v>0</v>
      </c>
      <c r="V1198" s="0" t="n">
        <v>-70.8686</v>
      </c>
      <c r="W1198" s="0" t="n">
        <v>29.4198</v>
      </c>
      <c r="X1198" s="0" t="n">
        <v>387.5732</v>
      </c>
      <c r="Y1198" s="0" t="n">
        <v>405.8544</v>
      </c>
      <c r="Z1198" s="0" t="n">
        <v>1364.0526</v>
      </c>
      <c r="AA1198" s="0" t="n">
        <v>-27.0053</v>
      </c>
      <c r="AB1198" s="0" t="n">
        <v>48.6932</v>
      </c>
      <c r="AC1198" s="0" t="n">
        <v>20.462</v>
      </c>
      <c r="AD1198" s="0" t="n">
        <v>20.4603</v>
      </c>
      <c r="AE1198" s="0" t="n">
        <v>25.0558</v>
      </c>
      <c r="AF1198" s="0" t="n">
        <v>0.0021</v>
      </c>
      <c r="AG1198" s="0" t="n">
        <v>0.0607</v>
      </c>
      <c r="AH1198" s="0" t="n">
        <v>0</v>
      </c>
    </row>
    <row r="1199" customFormat="false" ht="12.8" hidden="false" customHeight="false" outlineLevel="0" collapsed="false">
      <c r="A1199" s="0" t="n">
        <v>25</v>
      </c>
      <c r="B1199" s="0" t="n">
        <v>45</v>
      </c>
      <c r="C1199" s="0" t="n">
        <v>58.3323</v>
      </c>
      <c r="D1199" s="0" t="n">
        <v>38.7483</v>
      </c>
      <c r="E1199" s="0" t="n">
        <v>0</v>
      </c>
      <c r="F1199" s="0" t="n">
        <v>0</v>
      </c>
      <c r="G1199" s="0" t="n">
        <v>0</v>
      </c>
      <c r="H1199" s="0" t="n">
        <v>0</v>
      </c>
      <c r="I1199" s="0" t="n">
        <v>0</v>
      </c>
      <c r="J1199" s="0" t="n">
        <v>0</v>
      </c>
      <c r="K1199" s="0" t="n">
        <v>0</v>
      </c>
      <c r="L1199" s="0" t="n">
        <v>0.0006</v>
      </c>
      <c r="M1199" s="0" t="n">
        <v>0</v>
      </c>
      <c r="N1199" s="0" t="n">
        <v>-0.0178</v>
      </c>
      <c r="O1199" s="0" t="n">
        <v>2.3645</v>
      </c>
      <c r="P1199" s="0" t="n">
        <v>0.01</v>
      </c>
      <c r="Q1199" s="0" t="n">
        <v>0</v>
      </c>
      <c r="R1199" s="0" t="n">
        <v>0.0554</v>
      </c>
      <c r="S1199" s="0" t="n">
        <v>1</v>
      </c>
      <c r="T1199" s="0" t="n">
        <v>45.6829</v>
      </c>
      <c r="U1199" s="0" t="n">
        <v>0</v>
      </c>
      <c r="V1199" s="0" t="n">
        <v>-71.4138</v>
      </c>
      <c r="W1199" s="0" t="n">
        <v>25.7816</v>
      </c>
      <c r="X1199" s="0" t="n">
        <v>380.373</v>
      </c>
      <c r="Y1199" s="0" t="n">
        <v>402.2816</v>
      </c>
      <c r="Z1199" s="0" t="n">
        <v>1019.4424</v>
      </c>
      <c r="AA1199" s="0" t="n">
        <v>-25.0031</v>
      </c>
      <c r="AB1199" s="0" t="n">
        <v>48.6932</v>
      </c>
      <c r="AC1199" s="0" t="n">
        <v>19.435</v>
      </c>
      <c r="AD1199" s="0" t="n">
        <v>19.4327</v>
      </c>
      <c r="AE1199" s="0" t="n">
        <v>23.7289</v>
      </c>
      <c r="AF1199" s="0" t="n">
        <v>0.0021</v>
      </c>
      <c r="AG1199" s="0" t="n">
        <v>0.0607</v>
      </c>
      <c r="AH1199" s="0" t="n">
        <v>0</v>
      </c>
    </row>
    <row r="1200" customFormat="false" ht="12.8" hidden="false" customHeight="false" outlineLevel="0" collapsed="false">
      <c r="A1200" s="0" t="n">
        <v>25</v>
      </c>
      <c r="B1200" s="0" t="n">
        <v>46</v>
      </c>
      <c r="C1200" s="0" t="n">
        <v>58.3317</v>
      </c>
      <c r="D1200" s="0" t="n">
        <v>38.7477</v>
      </c>
      <c r="E1200" s="0" t="n">
        <v>0</v>
      </c>
      <c r="F1200" s="0" t="n">
        <v>0</v>
      </c>
      <c r="G1200" s="0" t="n">
        <v>0</v>
      </c>
      <c r="H1200" s="0" t="n">
        <v>0</v>
      </c>
      <c r="I1200" s="0" t="n">
        <v>0</v>
      </c>
      <c r="J1200" s="0" t="n">
        <v>0</v>
      </c>
      <c r="K1200" s="0" t="n">
        <v>0</v>
      </c>
      <c r="L1200" s="0" t="n">
        <v>0.0006</v>
      </c>
      <c r="M1200" s="0" t="n">
        <v>0</v>
      </c>
      <c r="N1200" s="0" t="n">
        <v>-0.0178</v>
      </c>
      <c r="O1200" s="0" t="n">
        <v>2.3645</v>
      </c>
      <c r="P1200" s="0" t="n">
        <v>0.01</v>
      </c>
      <c r="Q1200" s="0" t="n">
        <v>0</v>
      </c>
      <c r="R1200" s="0" t="n">
        <v>0.0554</v>
      </c>
      <c r="S1200" s="0" t="n">
        <v>1</v>
      </c>
      <c r="T1200" s="0" t="n">
        <v>51.1734</v>
      </c>
      <c r="U1200" s="0" t="n">
        <v>0</v>
      </c>
      <c r="V1200" s="0" t="n">
        <v>-71.3963</v>
      </c>
      <c r="W1200" s="0" t="n">
        <v>20.526</v>
      </c>
      <c r="X1200" s="0" t="n">
        <v>379.2476</v>
      </c>
      <c r="Y1200" s="0" t="n">
        <v>401.6922</v>
      </c>
      <c r="Z1200" s="0" t="n">
        <v>972.1661</v>
      </c>
      <c r="AA1200" s="0" t="n">
        <v>-24.6185</v>
      </c>
      <c r="AB1200" s="0" t="n">
        <v>48.6932</v>
      </c>
      <c r="AC1200" s="0" t="n">
        <v>19.255</v>
      </c>
      <c r="AD1200" s="0" t="n">
        <v>19.252</v>
      </c>
      <c r="AE1200" s="0" t="n">
        <v>22.8333</v>
      </c>
      <c r="AF1200" s="0" t="n">
        <v>0.0021</v>
      </c>
      <c r="AG1200" s="0" t="n">
        <v>0.0607</v>
      </c>
      <c r="AH1200" s="0" t="n">
        <v>0</v>
      </c>
    </row>
    <row r="1201" customFormat="false" ht="12.8" hidden="false" customHeight="false" outlineLevel="0" collapsed="false">
      <c r="A1201" s="0" t="n">
        <v>25</v>
      </c>
      <c r="B1201" s="0" t="n">
        <v>47</v>
      </c>
      <c r="C1201" s="0" t="n">
        <v>58.3312</v>
      </c>
      <c r="D1201" s="0" t="n">
        <v>38.7472</v>
      </c>
      <c r="E1201" s="0" t="n">
        <v>0</v>
      </c>
      <c r="F1201" s="0" t="n">
        <v>0</v>
      </c>
      <c r="G1201" s="0" t="n">
        <v>0</v>
      </c>
      <c r="H1201" s="0" t="n">
        <v>0</v>
      </c>
      <c r="I1201" s="0" t="n">
        <v>0</v>
      </c>
      <c r="J1201" s="0" t="n">
        <v>0</v>
      </c>
      <c r="K1201" s="0" t="n">
        <v>0</v>
      </c>
      <c r="L1201" s="0" t="n">
        <v>0.0006</v>
      </c>
      <c r="M1201" s="0" t="n">
        <v>0</v>
      </c>
      <c r="N1201" s="0" t="n">
        <v>-0.0178</v>
      </c>
      <c r="O1201" s="0" t="n">
        <v>2.3645</v>
      </c>
      <c r="P1201" s="0" t="n">
        <v>0.01</v>
      </c>
      <c r="Q1201" s="0" t="n">
        <v>0</v>
      </c>
      <c r="R1201" s="0" t="n">
        <v>0.0554</v>
      </c>
      <c r="S1201" s="0" t="n">
        <v>1</v>
      </c>
      <c r="T1201" s="0" t="n">
        <v>53.0343</v>
      </c>
      <c r="U1201" s="0" t="n">
        <v>0</v>
      </c>
      <c r="V1201" s="0" t="n">
        <v>-70.7222</v>
      </c>
      <c r="W1201" s="0" t="n">
        <v>17.9052</v>
      </c>
      <c r="X1201" s="0" t="n">
        <v>377.9914</v>
      </c>
      <c r="Y1201" s="0" t="n">
        <v>400.3472</v>
      </c>
      <c r="Z1201" s="0" t="n">
        <v>975.0033</v>
      </c>
      <c r="AA1201" s="0" t="n">
        <v>-24.2216</v>
      </c>
      <c r="AB1201" s="0" t="n">
        <v>48.6932</v>
      </c>
      <c r="AC1201" s="0" t="n">
        <v>18.932</v>
      </c>
      <c r="AD1201" s="0" t="n">
        <v>18.9281</v>
      </c>
      <c r="AE1201" s="0" t="n">
        <v>22.144</v>
      </c>
      <c r="AF1201" s="0" t="n">
        <v>0.0021</v>
      </c>
      <c r="AG1201" s="0" t="n">
        <v>0.0607</v>
      </c>
      <c r="AH1201" s="0" t="n">
        <v>0</v>
      </c>
    </row>
    <row r="1202" customFormat="false" ht="12.8" hidden="false" customHeight="false" outlineLevel="0" collapsed="false">
      <c r="A1202" s="0" t="n">
        <v>25</v>
      </c>
      <c r="B1202" s="0" t="n">
        <v>48</v>
      </c>
      <c r="C1202" s="0" t="n">
        <v>58.3306</v>
      </c>
      <c r="D1202" s="0" t="n">
        <v>38.7466</v>
      </c>
      <c r="E1202" s="0" t="n">
        <v>0</v>
      </c>
      <c r="F1202" s="0" t="n">
        <v>0</v>
      </c>
      <c r="G1202" s="0" t="n">
        <v>0</v>
      </c>
      <c r="H1202" s="0" t="n">
        <v>0</v>
      </c>
      <c r="I1202" s="0" t="n">
        <v>0</v>
      </c>
      <c r="J1202" s="0" t="n">
        <v>0</v>
      </c>
      <c r="K1202" s="0" t="n">
        <v>0</v>
      </c>
      <c r="L1202" s="0" t="n">
        <v>0.0006</v>
      </c>
      <c r="M1202" s="0" t="n">
        <v>0</v>
      </c>
      <c r="N1202" s="0" t="n">
        <v>-0.0178</v>
      </c>
      <c r="O1202" s="0" t="n">
        <v>2.3645</v>
      </c>
      <c r="P1202" s="0" t="n">
        <v>0.01</v>
      </c>
      <c r="Q1202" s="0" t="n">
        <v>0</v>
      </c>
      <c r="R1202" s="0" t="n">
        <v>0.0554</v>
      </c>
      <c r="S1202" s="0" t="n">
        <v>1</v>
      </c>
      <c r="T1202" s="0" t="n">
        <v>55.3388</v>
      </c>
      <c r="U1202" s="0" t="n">
        <v>0</v>
      </c>
      <c r="V1202" s="0" t="n">
        <v>-70.8208</v>
      </c>
      <c r="W1202" s="0" t="n">
        <v>15.1867</v>
      </c>
      <c r="X1202" s="0" t="n">
        <v>377.2668</v>
      </c>
      <c r="Y1202" s="0" t="n">
        <v>399.6906</v>
      </c>
      <c r="Z1202" s="0" t="n">
        <v>961.1338</v>
      </c>
      <c r="AA1202" s="0" t="n">
        <v>-24.3609</v>
      </c>
      <c r="AB1202" s="0" t="n">
        <v>48.6932</v>
      </c>
      <c r="AC1202" s="0" t="n">
        <v>18.837</v>
      </c>
      <c r="AD1202" s="0" t="n">
        <v>18.8317</v>
      </c>
      <c r="AE1202" s="0" t="n">
        <v>21.629</v>
      </c>
      <c r="AF1202" s="0" t="n">
        <v>0.0021</v>
      </c>
      <c r="AG1202" s="0" t="n">
        <v>0.0607</v>
      </c>
      <c r="AH1202" s="0" t="n">
        <v>0</v>
      </c>
    </row>
    <row r="1203" customFormat="false" ht="12.8" hidden="false" customHeight="false" outlineLevel="0" collapsed="false">
      <c r="A1203" s="0" t="n">
        <v>26</v>
      </c>
      <c r="B1203" s="0" t="n">
        <v>1</v>
      </c>
      <c r="C1203" s="0" t="n">
        <v>58.33</v>
      </c>
      <c r="D1203" s="0" t="n">
        <v>38.746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  <c r="K1203" s="0" t="n">
        <v>0</v>
      </c>
      <c r="L1203" s="0" t="n">
        <v>0.0006</v>
      </c>
      <c r="M1203" s="0" t="n">
        <v>0</v>
      </c>
      <c r="N1203" s="0" t="n">
        <v>-0.0178</v>
      </c>
      <c r="O1203" s="0" t="n">
        <v>2.3645</v>
      </c>
      <c r="P1203" s="0" t="n">
        <v>0.01</v>
      </c>
      <c r="Q1203" s="0" t="n">
        <v>0</v>
      </c>
      <c r="R1203" s="0" t="n">
        <v>0.0554</v>
      </c>
      <c r="S1203" s="0" t="n">
        <v>1</v>
      </c>
      <c r="T1203" s="0" t="n">
        <v>58.5031</v>
      </c>
      <c r="U1203" s="0" t="n">
        <v>0</v>
      </c>
      <c r="V1203" s="0" t="n">
        <v>-70.3156</v>
      </c>
      <c r="W1203" s="0" t="n">
        <v>12.1469</v>
      </c>
      <c r="X1203" s="0" t="n">
        <v>378.7954</v>
      </c>
      <c r="Y1203" s="0" t="n">
        <v>401.1828</v>
      </c>
      <c r="Z1203" s="0" t="n">
        <v>949.1287</v>
      </c>
      <c r="AA1203" s="0" t="n">
        <v>-23.6628</v>
      </c>
      <c r="AB1203" s="0" t="n">
        <v>48.6932</v>
      </c>
      <c r="AC1203" s="0" t="n">
        <v>18.984</v>
      </c>
      <c r="AD1203" s="0" t="n">
        <v>18.9796</v>
      </c>
      <c r="AE1203" s="0" t="n">
        <v>21.2776</v>
      </c>
      <c r="AF1203" s="0" t="n">
        <v>0.0021</v>
      </c>
      <c r="AG1203" s="0" t="n">
        <v>0.0607</v>
      </c>
      <c r="AH1203" s="0" t="n">
        <v>0</v>
      </c>
    </row>
    <row r="1204" customFormat="false" ht="12.8" hidden="false" customHeight="false" outlineLevel="0" collapsed="false">
      <c r="A1204" s="0" t="n">
        <v>26</v>
      </c>
      <c r="B1204" s="0" t="n">
        <v>2</v>
      </c>
      <c r="C1204" s="0" t="n">
        <v>58.3295</v>
      </c>
      <c r="D1204" s="0" t="n">
        <v>38.7455</v>
      </c>
      <c r="E1204" s="0" t="n">
        <v>0</v>
      </c>
      <c r="F1204" s="0" t="n">
        <v>0</v>
      </c>
      <c r="G1204" s="0" t="n">
        <v>0</v>
      </c>
      <c r="H1204" s="0" t="n">
        <v>0</v>
      </c>
      <c r="I1204" s="0" t="n">
        <v>0</v>
      </c>
      <c r="J1204" s="0" t="n">
        <v>0</v>
      </c>
      <c r="K1204" s="0" t="n">
        <v>0</v>
      </c>
      <c r="L1204" s="0" t="n">
        <v>0.0006</v>
      </c>
      <c r="M1204" s="0" t="n">
        <v>0</v>
      </c>
      <c r="N1204" s="0" t="n">
        <v>-0.0178</v>
      </c>
      <c r="O1204" s="0" t="n">
        <v>2.3645</v>
      </c>
      <c r="P1204" s="0" t="n">
        <v>0.01</v>
      </c>
      <c r="Q1204" s="0" t="n">
        <v>0</v>
      </c>
      <c r="R1204" s="0" t="n">
        <v>0.0554</v>
      </c>
      <c r="S1204" s="0" t="n">
        <v>1</v>
      </c>
      <c r="T1204" s="0" t="n">
        <v>56.7428</v>
      </c>
      <c r="U1204" s="0" t="n">
        <v>0</v>
      </c>
      <c r="V1204" s="0" t="n">
        <v>-69.6347</v>
      </c>
      <c r="W1204" s="0" t="n">
        <v>13.3041</v>
      </c>
      <c r="X1204" s="0" t="n">
        <v>375.7931</v>
      </c>
      <c r="Y1204" s="0" t="n">
        <v>398.1457</v>
      </c>
      <c r="Z1204" s="0" t="n">
        <v>982.955</v>
      </c>
      <c r="AA1204" s="0" t="n">
        <v>-23.4671</v>
      </c>
      <c r="AB1204" s="0" t="n">
        <v>48.6932</v>
      </c>
      <c r="AC1204" s="0" t="n">
        <v>18.38</v>
      </c>
      <c r="AD1204" s="0" t="n">
        <v>18.3759</v>
      </c>
      <c r="AE1204" s="0" t="n">
        <v>20.8617</v>
      </c>
      <c r="AF1204" s="0" t="n">
        <v>0.0021</v>
      </c>
      <c r="AG1204" s="0" t="n">
        <v>0.0607</v>
      </c>
      <c r="AH1204" s="0" t="n">
        <v>0</v>
      </c>
    </row>
    <row r="1205" customFormat="false" ht="12.8" hidden="false" customHeight="false" outlineLevel="0" collapsed="false">
      <c r="A1205" s="0" t="n">
        <v>26</v>
      </c>
      <c r="B1205" s="0" t="n">
        <v>3</v>
      </c>
      <c r="C1205" s="0" t="n">
        <v>58.3289</v>
      </c>
      <c r="D1205" s="0" t="n">
        <v>38.7449</v>
      </c>
      <c r="E1205" s="0" t="n">
        <v>0</v>
      </c>
      <c r="F1205" s="0" t="n">
        <v>0</v>
      </c>
      <c r="G1205" s="0" t="n">
        <v>0</v>
      </c>
      <c r="H1205" s="0" t="n">
        <v>0</v>
      </c>
      <c r="I1205" s="0" t="n">
        <v>0</v>
      </c>
      <c r="J1205" s="0" t="n">
        <v>0</v>
      </c>
      <c r="K1205" s="0" t="n">
        <v>0</v>
      </c>
      <c r="L1205" s="0" t="n">
        <v>0.0006</v>
      </c>
      <c r="M1205" s="0" t="n">
        <v>0</v>
      </c>
      <c r="N1205" s="0" t="n">
        <v>-0.0178</v>
      </c>
      <c r="O1205" s="0" t="n">
        <v>2.3645</v>
      </c>
      <c r="P1205" s="0" t="n">
        <v>0.01</v>
      </c>
      <c r="Q1205" s="0" t="n">
        <v>0</v>
      </c>
      <c r="R1205" s="0" t="n">
        <v>0.0554</v>
      </c>
      <c r="S1205" s="0" t="n">
        <v>1</v>
      </c>
      <c r="T1205" s="0" t="n">
        <v>54.5661</v>
      </c>
      <c r="U1205" s="0" t="n">
        <v>0</v>
      </c>
      <c r="V1205" s="0" t="n">
        <v>-69.2822</v>
      </c>
      <c r="W1205" s="0" t="n">
        <v>14.9614</v>
      </c>
      <c r="X1205" s="0" t="n">
        <v>371.3452</v>
      </c>
      <c r="Y1205" s="0" t="n">
        <v>393.498</v>
      </c>
      <c r="Z1205" s="0" t="n">
        <v>980.1366</v>
      </c>
      <c r="AA1205" s="0" t="n">
        <v>-23.9816</v>
      </c>
      <c r="AB1205" s="0" t="n">
        <v>48.6932</v>
      </c>
      <c r="AC1205" s="0" t="n">
        <v>17.602</v>
      </c>
      <c r="AD1205" s="0" t="n">
        <v>17.5985</v>
      </c>
      <c r="AE1205" s="0" t="n">
        <v>20.3774</v>
      </c>
      <c r="AF1205" s="0" t="n">
        <v>0.0021</v>
      </c>
      <c r="AG1205" s="0" t="n">
        <v>0.0607</v>
      </c>
      <c r="AH1205" s="0" t="n">
        <v>0</v>
      </c>
    </row>
    <row r="1206" customFormat="false" ht="12.8" hidden="false" customHeight="false" outlineLevel="0" collapsed="false">
      <c r="A1206" s="0" t="n">
        <v>26</v>
      </c>
      <c r="B1206" s="0" t="n">
        <v>4</v>
      </c>
      <c r="C1206" s="0" t="n">
        <v>58.3283</v>
      </c>
      <c r="D1206" s="0" t="n">
        <v>38.7443</v>
      </c>
      <c r="E1206" s="0" t="n">
        <v>0</v>
      </c>
      <c r="F1206" s="0" t="n">
        <v>0</v>
      </c>
      <c r="G1206" s="0" t="n">
        <v>0</v>
      </c>
      <c r="H1206" s="0" t="n">
        <v>0</v>
      </c>
      <c r="I1206" s="0" t="n">
        <v>0</v>
      </c>
      <c r="J1206" s="0" t="n">
        <v>0</v>
      </c>
      <c r="K1206" s="0" t="n">
        <v>0</v>
      </c>
      <c r="L1206" s="0" t="n">
        <v>0.0006</v>
      </c>
      <c r="M1206" s="0" t="n">
        <v>0</v>
      </c>
      <c r="N1206" s="0" t="n">
        <v>-0.0178</v>
      </c>
      <c r="O1206" s="0" t="n">
        <v>2.3645</v>
      </c>
      <c r="P1206" s="0" t="n">
        <v>0.01</v>
      </c>
      <c r="Q1206" s="0" t="n">
        <v>0</v>
      </c>
      <c r="R1206" s="0" t="n">
        <v>0.0553</v>
      </c>
      <c r="S1206" s="0" t="n">
        <v>1</v>
      </c>
      <c r="T1206" s="0" t="n">
        <v>55.182</v>
      </c>
      <c r="U1206" s="0" t="n">
        <v>0</v>
      </c>
      <c r="V1206" s="0" t="n">
        <v>-69.4398</v>
      </c>
      <c r="W1206" s="0" t="n">
        <v>14.4066</v>
      </c>
      <c r="X1206" s="0" t="n">
        <v>368.9005</v>
      </c>
      <c r="Y1206" s="0" t="n">
        <v>390.611</v>
      </c>
      <c r="Z1206" s="0" t="n">
        <v>948.3409</v>
      </c>
      <c r="AA1206" s="0" t="n">
        <v>-24.9482</v>
      </c>
      <c r="AB1206" s="0" t="n">
        <v>48.6932</v>
      </c>
      <c r="AC1206" s="0" t="n">
        <v>17.24</v>
      </c>
      <c r="AD1206" s="0" t="n">
        <v>17.2352</v>
      </c>
      <c r="AE1206" s="0" t="n">
        <v>19.9488</v>
      </c>
      <c r="AF1206" s="0" t="n">
        <v>0.0021</v>
      </c>
      <c r="AG1206" s="0" t="n">
        <v>0.0607</v>
      </c>
      <c r="AH1206" s="0" t="n">
        <v>0</v>
      </c>
    </row>
    <row r="1207" customFormat="false" ht="12.8" hidden="false" customHeight="false" outlineLevel="0" collapsed="false">
      <c r="A1207" s="0" t="n">
        <v>26</v>
      </c>
      <c r="B1207" s="0" t="n">
        <v>5</v>
      </c>
      <c r="C1207" s="0" t="n">
        <v>58.3278</v>
      </c>
      <c r="D1207" s="0" t="n">
        <v>38.7438</v>
      </c>
      <c r="E1207" s="0" t="n">
        <v>0</v>
      </c>
      <c r="F1207" s="0" t="n">
        <v>0</v>
      </c>
      <c r="G1207" s="0" t="n">
        <v>0</v>
      </c>
      <c r="H1207" s="0" t="n">
        <v>0</v>
      </c>
      <c r="I1207" s="0" t="n">
        <v>0</v>
      </c>
      <c r="J1207" s="0" t="n">
        <v>0</v>
      </c>
      <c r="K1207" s="0" t="n">
        <v>0</v>
      </c>
      <c r="L1207" s="0" t="n">
        <v>0.0006</v>
      </c>
      <c r="M1207" s="0" t="n">
        <v>0</v>
      </c>
      <c r="N1207" s="0" t="n">
        <v>-0.0178</v>
      </c>
      <c r="O1207" s="0" t="n">
        <v>2.3645</v>
      </c>
      <c r="P1207" s="0" t="n">
        <v>0.01</v>
      </c>
      <c r="Q1207" s="0" t="n">
        <v>0</v>
      </c>
      <c r="R1207" s="0" t="n">
        <v>0.0553</v>
      </c>
      <c r="S1207" s="0" t="n">
        <v>1</v>
      </c>
      <c r="T1207" s="0" t="n">
        <v>57.535</v>
      </c>
      <c r="U1207" s="0" t="n">
        <v>0</v>
      </c>
      <c r="V1207" s="0" t="n">
        <v>-69.4281</v>
      </c>
      <c r="W1207" s="0" t="n">
        <v>12.1629</v>
      </c>
      <c r="X1207" s="0" t="n">
        <v>369.2917</v>
      </c>
      <c r="Y1207" s="0" t="n">
        <v>390.8238</v>
      </c>
      <c r="Z1207" s="0" t="n">
        <v>924.1131</v>
      </c>
      <c r="AA1207" s="0" t="n">
        <v>-25.0562</v>
      </c>
      <c r="AB1207" s="0" t="n">
        <v>48.6932</v>
      </c>
      <c r="AC1207" s="0" t="n">
        <v>17.302</v>
      </c>
      <c r="AD1207" s="0" t="n">
        <v>17.296</v>
      </c>
      <c r="AE1207" s="0" t="n">
        <v>19.6487</v>
      </c>
      <c r="AF1207" s="0" t="n">
        <v>0.0021</v>
      </c>
      <c r="AG1207" s="0" t="n">
        <v>0.0607</v>
      </c>
      <c r="AH1207" s="0" t="n">
        <v>0</v>
      </c>
    </row>
    <row r="1208" customFormat="false" ht="12.8" hidden="false" customHeight="false" outlineLevel="0" collapsed="false">
      <c r="A1208" s="0" t="n">
        <v>26</v>
      </c>
      <c r="B1208" s="0" t="n">
        <v>6</v>
      </c>
      <c r="C1208" s="0" t="n">
        <v>58.3272</v>
      </c>
      <c r="D1208" s="0" t="n">
        <v>38.7432</v>
      </c>
      <c r="E1208" s="0" t="n">
        <v>0</v>
      </c>
      <c r="F1208" s="0" t="n">
        <v>0</v>
      </c>
      <c r="G1208" s="0" t="n">
        <v>0</v>
      </c>
      <c r="H1208" s="0" t="n">
        <v>0</v>
      </c>
      <c r="I1208" s="0" t="n">
        <v>0</v>
      </c>
      <c r="J1208" s="0" t="n">
        <v>0</v>
      </c>
      <c r="K1208" s="0" t="n">
        <v>0</v>
      </c>
      <c r="L1208" s="0" t="n">
        <v>0.0006</v>
      </c>
      <c r="M1208" s="0" t="n">
        <v>0</v>
      </c>
      <c r="N1208" s="0" t="n">
        <v>-0.0178</v>
      </c>
      <c r="O1208" s="0" t="n">
        <v>2.3645</v>
      </c>
      <c r="P1208" s="0" t="n">
        <v>0.01</v>
      </c>
      <c r="Q1208" s="0" t="n">
        <v>0</v>
      </c>
      <c r="R1208" s="0" t="n">
        <v>0.0553</v>
      </c>
      <c r="S1208" s="0" t="n">
        <v>1</v>
      </c>
      <c r="T1208" s="0" t="n">
        <v>58.4146</v>
      </c>
      <c r="U1208" s="0" t="n">
        <v>0</v>
      </c>
      <c r="V1208" s="0" t="n">
        <v>-69.4465</v>
      </c>
      <c r="W1208" s="0" t="n">
        <v>10.9218</v>
      </c>
      <c r="X1208" s="0" t="n">
        <v>369.087</v>
      </c>
      <c r="Y1208" s="0" t="n">
        <v>390.7064</v>
      </c>
      <c r="Z1208" s="0" t="n">
        <v>929.3672</v>
      </c>
      <c r="AA1208" s="0" t="n">
        <v>-25.018</v>
      </c>
      <c r="AB1208" s="0" t="n">
        <v>48.6932</v>
      </c>
      <c r="AC1208" s="0" t="n">
        <v>17.273</v>
      </c>
      <c r="AD1208" s="0" t="n">
        <v>17.2665</v>
      </c>
      <c r="AE1208" s="0" t="n">
        <v>19.4062</v>
      </c>
      <c r="AF1208" s="0" t="n">
        <v>0.0021</v>
      </c>
      <c r="AG1208" s="0" t="n">
        <v>0.0607</v>
      </c>
      <c r="AH1208" s="0" t="n">
        <v>0</v>
      </c>
    </row>
    <row r="1209" customFormat="false" ht="12.8" hidden="false" customHeight="false" outlineLevel="0" collapsed="false">
      <c r="A1209" s="0" t="n">
        <v>26</v>
      </c>
      <c r="B1209" s="0" t="n">
        <v>7</v>
      </c>
      <c r="C1209" s="0" t="n">
        <v>58.3266</v>
      </c>
      <c r="D1209" s="0" t="n">
        <v>38.7426</v>
      </c>
      <c r="E1209" s="0" t="n">
        <v>0</v>
      </c>
      <c r="F1209" s="0" t="n">
        <v>0</v>
      </c>
      <c r="G1209" s="0" t="n">
        <v>0</v>
      </c>
      <c r="H1209" s="0" t="n">
        <v>0</v>
      </c>
      <c r="I1209" s="0" t="n">
        <v>0</v>
      </c>
      <c r="J1209" s="0" t="n">
        <v>0</v>
      </c>
      <c r="K1209" s="0" t="n">
        <v>0</v>
      </c>
      <c r="L1209" s="0" t="n">
        <v>0.0006</v>
      </c>
      <c r="M1209" s="0" t="n">
        <v>0</v>
      </c>
      <c r="N1209" s="0" t="n">
        <v>-0.0178</v>
      </c>
      <c r="O1209" s="0" t="n">
        <v>2.3645</v>
      </c>
      <c r="P1209" s="0" t="n">
        <v>0.01</v>
      </c>
      <c r="Q1209" s="0" t="n">
        <v>0</v>
      </c>
      <c r="R1209" s="0" t="n">
        <v>0.0553</v>
      </c>
      <c r="S1209" s="0" t="n">
        <v>1</v>
      </c>
      <c r="T1209" s="0" t="n">
        <v>58.8814</v>
      </c>
      <c r="U1209" s="0" t="n">
        <v>0</v>
      </c>
      <c r="V1209" s="0" t="n">
        <v>-69.384</v>
      </c>
      <c r="W1209" s="0" t="n">
        <v>10.2493</v>
      </c>
      <c r="X1209" s="0" t="n">
        <v>368.5659</v>
      </c>
      <c r="Y1209" s="0" t="n">
        <v>390.2242</v>
      </c>
      <c r="Z1209" s="0" t="n">
        <v>932.0342</v>
      </c>
      <c r="AA1209" s="0" t="n">
        <v>-24.9947</v>
      </c>
      <c r="AB1209" s="0" t="n">
        <v>48.6932</v>
      </c>
      <c r="AC1209" s="0" t="n">
        <v>17.177</v>
      </c>
      <c r="AD1209" s="0" t="n">
        <v>17.1707</v>
      </c>
      <c r="AE1209" s="0" t="n">
        <v>19.1881</v>
      </c>
      <c r="AF1209" s="0" t="n">
        <v>0.0021</v>
      </c>
      <c r="AG1209" s="0" t="n">
        <v>0.0607</v>
      </c>
      <c r="AH1209" s="0" t="n">
        <v>0</v>
      </c>
    </row>
    <row r="1210" customFormat="false" ht="12.8" hidden="false" customHeight="false" outlineLevel="0" collapsed="false">
      <c r="A1210" s="0" t="n">
        <v>26</v>
      </c>
      <c r="B1210" s="0" t="n">
        <v>8</v>
      </c>
      <c r="C1210" s="0" t="n">
        <v>58.3261</v>
      </c>
      <c r="D1210" s="0" t="n">
        <v>38.7421</v>
      </c>
      <c r="E1210" s="0" t="n">
        <v>0</v>
      </c>
      <c r="F1210" s="0" t="n">
        <v>0</v>
      </c>
      <c r="G1210" s="0" t="n">
        <v>0</v>
      </c>
      <c r="H1210" s="0" t="n">
        <v>0</v>
      </c>
      <c r="I1210" s="0" t="n">
        <v>0</v>
      </c>
      <c r="J1210" s="0" t="n">
        <v>0</v>
      </c>
      <c r="K1210" s="0" t="n">
        <v>0</v>
      </c>
      <c r="L1210" s="0" t="n">
        <v>0.0006</v>
      </c>
      <c r="M1210" s="0" t="n">
        <v>0</v>
      </c>
      <c r="N1210" s="0" t="n">
        <v>-0.0178</v>
      </c>
      <c r="O1210" s="0" t="n">
        <v>2.3645</v>
      </c>
      <c r="P1210" s="0" t="n">
        <v>0.01</v>
      </c>
      <c r="Q1210" s="0" t="n">
        <v>0</v>
      </c>
      <c r="R1210" s="0" t="n">
        <v>0.0553</v>
      </c>
      <c r="S1210" s="0" t="n">
        <v>1</v>
      </c>
      <c r="T1210" s="0" t="n">
        <v>59.4794</v>
      </c>
      <c r="U1210" s="0" t="n">
        <v>0</v>
      </c>
      <c r="V1210" s="0" t="n">
        <v>-69.3383</v>
      </c>
      <c r="W1210" s="0" t="n">
        <v>9.6528</v>
      </c>
      <c r="X1210" s="0" t="n">
        <v>368.0742</v>
      </c>
      <c r="Y1210" s="0" t="n">
        <v>389.6935</v>
      </c>
      <c r="Z1210" s="0" t="n">
        <v>930.0399</v>
      </c>
      <c r="AA1210" s="0" t="n">
        <v>-25.0619</v>
      </c>
      <c r="AB1210" s="0" t="n">
        <v>48.6932</v>
      </c>
      <c r="AC1210" s="0" t="n">
        <v>17.09</v>
      </c>
      <c r="AD1210" s="0" t="n">
        <v>17.0828</v>
      </c>
      <c r="AE1210" s="0" t="n">
        <v>18.9914</v>
      </c>
      <c r="AF1210" s="0" t="n">
        <v>0.0021</v>
      </c>
      <c r="AG1210" s="0" t="n">
        <v>0.0607</v>
      </c>
      <c r="AH1210" s="0" t="n">
        <v>0</v>
      </c>
    </row>
    <row r="1211" customFormat="false" ht="12.8" hidden="false" customHeight="false" outlineLevel="0" collapsed="false">
      <c r="A1211" s="0" t="n">
        <v>26</v>
      </c>
      <c r="B1211" s="0" t="n">
        <v>9</v>
      </c>
      <c r="C1211" s="0" t="n">
        <v>58.3255</v>
      </c>
      <c r="D1211" s="0" t="n">
        <v>38.7415</v>
      </c>
      <c r="E1211" s="0" t="n">
        <v>0</v>
      </c>
      <c r="F1211" s="0" t="n">
        <v>0</v>
      </c>
      <c r="G1211" s="0" t="n">
        <v>0</v>
      </c>
      <c r="H1211" s="0" t="n">
        <v>0</v>
      </c>
      <c r="I1211" s="0" t="n">
        <v>0</v>
      </c>
      <c r="J1211" s="0" t="n">
        <v>0</v>
      </c>
      <c r="K1211" s="0" t="n">
        <v>0</v>
      </c>
      <c r="L1211" s="0" t="n">
        <v>0.0006</v>
      </c>
      <c r="M1211" s="0" t="n">
        <v>0</v>
      </c>
      <c r="N1211" s="0" t="n">
        <v>-0.0178</v>
      </c>
      <c r="O1211" s="0" t="n">
        <v>2.3645</v>
      </c>
      <c r="P1211" s="0" t="n">
        <v>0.01</v>
      </c>
      <c r="Q1211" s="0" t="n">
        <v>0</v>
      </c>
      <c r="R1211" s="0" t="n">
        <v>0.0553</v>
      </c>
      <c r="S1211" s="0" t="n">
        <v>1</v>
      </c>
      <c r="T1211" s="0" t="n">
        <v>60.1796</v>
      </c>
      <c r="U1211" s="0" t="n">
        <v>0</v>
      </c>
      <c r="V1211" s="0" t="n">
        <v>-69.2884</v>
      </c>
      <c r="W1211" s="0" t="n">
        <v>8.9134</v>
      </c>
      <c r="X1211" s="0" t="n">
        <v>367.9135</v>
      </c>
      <c r="Y1211" s="0" t="n">
        <v>389.4525</v>
      </c>
      <c r="Z1211" s="0" t="n">
        <v>926.0478</v>
      </c>
      <c r="AA1211" s="0" t="n">
        <v>-25.1164</v>
      </c>
      <c r="AB1211" s="0" t="n">
        <v>48.6932</v>
      </c>
      <c r="AC1211" s="0" t="n">
        <v>17.054</v>
      </c>
      <c r="AD1211" s="0" t="n">
        <v>17.0473</v>
      </c>
      <c r="AE1211" s="0" t="n">
        <v>18.8233</v>
      </c>
      <c r="AF1211" s="0" t="n">
        <v>0.0021</v>
      </c>
      <c r="AG1211" s="0" t="n">
        <v>0.0607</v>
      </c>
      <c r="AH1211" s="0" t="n">
        <v>0</v>
      </c>
    </row>
    <row r="1212" customFormat="false" ht="12.8" hidden="false" customHeight="false" outlineLevel="0" collapsed="false">
      <c r="A1212" s="0" t="n">
        <v>26</v>
      </c>
      <c r="B1212" s="0" t="n">
        <v>10</v>
      </c>
      <c r="C1212" s="0" t="n">
        <v>58.3249</v>
      </c>
      <c r="D1212" s="0" t="n">
        <v>38.7409</v>
      </c>
      <c r="E1212" s="0" t="n">
        <v>0</v>
      </c>
      <c r="F1212" s="0" t="n">
        <v>0</v>
      </c>
      <c r="G1212" s="0" t="n">
        <v>0</v>
      </c>
      <c r="H1212" s="0" t="n">
        <v>0</v>
      </c>
      <c r="I1212" s="0" t="n">
        <v>0</v>
      </c>
      <c r="J1212" s="0" t="n">
        <v>0</v>
      </c>
      <c r="K1212" s="0" t="n">
        <v>0</v>
      </c>
      <c r="L1212" s="0" t="n">
        <v>0.0006</v>
      </c>
      <c r="M1212" s="0" t="n">
        <v>0</v>
      </c>
      <c r="N1212" s="0" t="n">
        <v>-0.0178</v>
      </c>
      <c r="O1212" s="0" t="n">
        <v>2.3645</v>
      </c>
      <c r="P1212" s="0" t="n">
        <v>0.01</v>
      </c>
      <c r="Q1212" s="0" t="n">
        <v>0</v>
      </c>
      <c r="R1212" s="0" t="n">
        <v>0.0553</v>
      </c>
      <c r="S1212" s="0" t="n">
        <v>1</v>
      </c>
      <c r="T1212" s="0" t="n">
        <v>60.7276</v>
      </c>
      <c r="U1212" s="0" t="n">
        <v>0</v>
      </c>
      <c r="V1212" s="0" t="n">
        <v>-69.2158</v>
      </c>
      <c r="W1212" s="0" t="n">
        <v>8.8291</v>
      </c>
      <c r="X1212" s="0" t="n">
        <v>367.072</v>
      </c>
      <c r="Y1212" s="0" t="n">
        <v>388.5727</v>
      </c>
      <c r="Z1212" s="0" t="n">
        <v>930.1019</v>
      </c>
      <c r="AA1212" s="0" t="n">
        <v>-25.2082</v>
      </c>
      <c r="AB1212" s="0" t="n">
        <v>48.6932</v>
      </c>
      <c r="AC1212" s="0" t="n">
        <v>16.903</v>
      </c>
      <c r="AD1212" s="0" t="n">
        <v>16.8976</v>
      </c>
      <c r="AE1212" s="0" t="n">
        <v>18.6498</v>
      </c>
      <c r="AF1212" s="0" t="n">
        <v>0.0021</v>
      </c>
      <c r="AG1212" s="0" t="n">
        <v>0.0607</v>
      </c>
      <c r="AH1212" s="0" t="n">
        <v>0</v>
      </c>
    </row>
    <row r="1213" customFormat="false" ht="12.8" hidden="false" customHeight="false" outlineLevel="0" collapsed="false">
      <c r="A1213" s="0" t="n">
        <v>26</v>
      </c>
      <c r="B1213" s="0" t="n">
        <v>11</v>
      </c>
      <c r="C1213" s="0" t="n">
        <v>58.3244</v>
      </c>
      <c r="D1213" s="0" t="n">
        <v>38.7404</v>
      </c>
      <c r="E1213" s="0" t="n">
        <v>0</v>
      </c>
      <c r="F1213" s="0" t="n">
        <v>0</v>
      </c>
      <c r="G1213" s="0" t="n">
        <v>0</v>
      </c>
      <c r="H1213" s="0" t="n">
        <v>0</v>
      </c>
      <c r="I1213" s="0" t="n">
        <v>0</v>
      </c>
      <c r="J1213" s="0" t="n">
        <v>0</v>
      </c>
      <c r="K1213" s="0" t="n">
        <v>0</v>
      </c>
      <c r="L1213" s="0" t="n">
        <v>0.0006</v>
      </c>
      <c r="M1213" s="0" t="n">
        <v>0</v>
      </c>
      <c r="N1213" s="0" t="n">
        <v>-0.0178</v>
      </c>
      <c r="O1213" s="0" t="n">
        <v>2.3645</v>
      </c>
      <c r="P1213" s="0" t="n">
        <v>0.01</v>
      </c>
      <c r="Q1213" s="0" t="n">
        <v>0</v>
      </c>
      <c r="R1213" s="0" t="n">
        <v>0.0553</v>
      </c>
      <c r="S1213" s="0" t="n">
        <v>1</v>
      </c>
      <c r="T1213" s="0" t="n">
        <v>60.258</v>
      </c>
      <c r="U1213" s="0" t="n">
        <v>0</v>
      </c>
      <c r="V1213" s="0" t="n">
        <v>-69.123</v>
      </c>
      <c r="W1213" s="0" t="n">
        <v>8.6048</v>
      </c>
      <c r="X1213" s="0" t="n">
        <v>366.4113</v>
      </c>
      <c r="Y1213" s="0" t="n">
        <v>387.7803</v>
      </c>
      <c r="Z1213" s="0" t="n">
        <v>925.9683</v>
      </c>
      <c r="AA1213" s="0" t="n">
        <v>-25.3462</v>
      </c>
      <c r="AB1213" s="0" t="n">
        <v>48.6932</v>
      </c>
      <c r="AC1213" s="0" t="n">
        <v>16.779</v>
      </c>
      <c r="AD1213" s="0" t="n">
        <v>16.773</v>
      </c>
      <c r="AE1213" s="0" t="n">
        <v>18.4821</v>
      </c>
      <c r="AF1213" s="0" t="n">
        <v>0.0021</v>
      </c>
      <c r="AG1213" s="0" t="n">
        <v>0.0607</v>
      </c>
      <c r="AH1213" s="0" t="n">
        <v>0</v>
      </c>
    </row>
    <row r="1214" customFormat="false" ht="12.8" hidden="false" customHeight="false" outlineLevel="0" collapsed="false">
      <c r="A1214" s="0" t="n">
        <v>26</v>
      </c>
      <c r="B1214" s="0" t="n">
        <v>12</v>
      </c>
      <c r="C1214" s="0" t="n">
        <v>58.3238</v>
      </c>
      <c r="D1214" s="0" t="n">
        <v>38.7398</v>
      </c>
      <c r="E1214" s="0" t="n">
        <v>0</v>
      </c>
      <c r="F1214" s="0" t="n">
        <v>0</v>
      </c>
      <c r="G1214" s="0" t="n">
        <v>0</v>
      </c>
      <c r="H1214" s="0" t="n">
        <v>0</v>
      </c>
      <c r="I1214" s="0" t="n">
        <v>0</v>
      </c>
      <c r="J1214" s="0" t="n">
        <v>0</v>
      </c>
      <c r="K1214" s="0" t="n">
        <v>0</v>
      </c>
      <c r="L1214" s="0" t="n">
        <v>0.0006</v>
      </c>
      <c r="M1214" s="0" t="n">
        <v>0</v>
      </c>
      <c r="N1214" s="0" t="n">
        <v>-0.0178</v>
      </c>
      <c r="O1214" s="0" t="n">
        <v>2.3645</v>
      </c>
      <c r="P1214" s="0" t="n">
        <v>0.01</v>
      </c>
      <c r="Q1214" s="0" t="n">
        <v>0</v>
      </c>
      <c r="R1214" s="0" t="n">
        <v>0.0553</v>
      </c>
      <c r="S1214" s="0" t="n">
        <v>1</v>
      </c>
      <c r="T1214" s="0" t="n">
        <v>60.4392</v>
      </c>
      <c r="U1214" s="0" t="n">
        <v>0</v>
      </c>
      <c r="V1214" s="0" t="n">
        <v>-69.0487</v>
      </c>
      <c r="W1214" s="0" t="n">
        <v>8.35</v>
      </c>
      <c r="X1214" s="0" t="n">
        <v>365.8063</v>
      </c>
      <c r="Y1214" s="0" t="n">
        <v>387.2005</v>
      </c>
      <c r="Z1214" s="0" t="n">
        <v>923.899</v>
      </c>
      <c r="AA1214" s="0" t="n">
        <v>-25.3375</v>
      </c>
      <c r="AB1214" s="0" t="n">
        <v>48.6932</v>
      </c>
      <c r="AC1214" s="0" t="n">
        <v>16.667</v>
      </c>
      <c r="AD1214" s="0" t="n">
        <v>16.6609</v>
      </c>
      <c r="AE1214" s="0" t="n">
        <v>18.3227</v>
      </c>
      <c r="AF1214" s="0" t="n">
        <v>0.0021</v>
      </c>
      <c r="AG1214" s="0" t="n">
        <v>0.0607</v>
      </c>
      <c r="AH1214" s="0" t="n">
        <v>0</v>
      </c>
    </row>
    <row r="1215" customFormat="false" ht="12.8" hidden="false" customHeight="false" outlineLevel="0" collapsed="false">
      <c r="A1215" s="0" t="n">
        <v>26</v>
      </c>
      <c r="B1215" s="0" t="n">
        <v>13</v>
      </c>
      <c r="C1215" s="0" t="n">
        <v>58.3232</v>
      </c>
      <c r="D1215" s="0" t="n">
        <v>38.7392</v>
      </c>
      <c r="E1215" s="0" t="n">
        <v>0</v>
      </c>
      <c r="F1215" s="0" t="n">
        <v>0</v>
      </c>
      <c r="G1215" s="0" t="n">
        <v>0</v>
      </c>
      <c r="H1215" s="0" t="n">
        <v>0</v>
      </c>
      <c r="I1215" s="0" t="n">
        <v>0</v>
      </c>
      <c r="J1215" s="0" t="n">
        <v>0</v>
      </c>
      <c r="K1215" s="0" t="n">
        <v>0</v>
      </c>
      <c r="L1215" s="0" t="n">
        <v>0.0006</v>
      </c>
      <c r="M1215" s="0" t="n">
        <v>0</v>
      </c>
      <c r="N1215" s="0" t="n">
        <v>-0.0178</v>
      </c>
      <c r="O1215" s="0" t="n">
        <v>2.3645</v>
      </c>
      <c r="P1215" s="0" t="n">
        <v>0.01</v>
      </c>
      <c r="Q1215" s="0" t="n">
        <v>0</v>
      </c>
      <c r="R1215" s="0" t="n">
        <v>0.0553</v>
      </c>
      <c r="S1215" s="0" t="n">
        <v>1</v>
      </c>
      <c r="T1215" s="0" t="n">
        <v>60.2601</v>
      </c>
      <c r="U1215" s="0" t="n">
        <v>0</v>
      </c>
      <c r="V1215" s="0" t="n">
        <v>-68.7875</v>
      </c>
      <c r="W1215" s="0" t="n">
        <v>8.7517</v>
      </c>
      <c r="X1215" s="0" t="n">
        <v>364.5917</v>
      </c>
      <c r="Y1215" s="0" t="n">
        <v>386.0434</v>
      </c>
      <c r="Z1215" s="0" t="n">
        <v>928.4191</v>
      </c>
      <c r="AA1215" s="0" t="n">
        <v>-25.2009</v>
      </c>
      <c r="AB1215" s="0" t="n">
        <v>48.6932</v>
      </c>
      <c r="AC1215" s="0" t="n">
        <v>16.419</v>
      </c>
      <c r="AD1215" s="0" t="n">
        <v>16.4139</v>
      </c>
      <c r="AE1215" s="0" t="n">
        <v>18.1397</v>
      </c>
      <c r="AF1215" s="0" t="n">
        <v>0.0021</v>
      </c>
      <c r="AG1215" s="0" t="n">
        <v>0.0607</v>
      </c>
      <c r="AH1215" s="0" t="n">
        <v>0</v>
      </c>
    </row>
    <row r="1216" customFormat="false" ht="12.8" hidden="false" customHeight="false" outlineLevel="0" collapsed="false">
      <c r="A1216" s="0" t="n">
        <v>26</v>
      </c>
      <c r="B1216" s="0" t="n">
        <v>14</v>
      </c>
      <c r="C1216" s="0" t="n">
        <v>58.3227</v>
      </c>
      <c r="D1216" s="0" t="n">
        <v>38.7387</v>
      </c>
      <c r="E1216" s="0" t="n">
        <v>0</v>
      </c>
      <c r="F1216" s="0" t="n">
        <v>0</v>
      </c>
      <c r="G1216" s="0" t="n">
        <v>0</v>
      </c>
      <c r="H1216" s="0" t="n">
        <v>0</v>
      </c>
      <c r="I1216" s="0" t="n">
        <v>0</v>
      </c>
      <c r="J1216" s="0" t="n">
        <v>2.0428</v>
      </c>
      <c r="K1216" s="0" t="n">
        <v>0</v>
      </c>
      <c r="L1216" s="0" t="n">
        <v>0.0006</v>
      </c>
      <c r="M1216" s="0" t="n">
        <v>0</v>
      </c>
      <c r="N1216" s="0" t="n">
        <v>-0.0178</v>
      </c>
      <c r="O1216" s="0" t="n">
        <v>2.3604</v>
      </c>
      <c r="P1216" s="0" t="n">
        <v>0.01</v>
      </c>
      <c r="Q1216" s="0" t="n">
        <v>0</v>
      </c>
      <c r="R1216" s="0" t="n">
        <v>0.0553</v>
      </c>
      <c r="S1216" s="0" t="n">
        <v>1</v>
      </c>
      <c r="T1216" s="0" t="n">
        <v>58.605</v>
      </c>
      <c r="U1216" s="0" t="n">
        <v>0</v>
      </c>
      <c r="V1216" s="0" t="n">
        <v>-67.2305</v>
      </c>
      <c r="W1216" s="0" t="n">
        <v>8.8627</v>
      </c>
      <c r="X1216" s="0" t="n">
        <v>365.1496</v>
      </c>
      <c r="Y1216" s="0" t="n">
        <v>387.3974</v>
      </c>
      <c r="Z1216" s="0" t="n">
        <v>955.6676</v>
      </c>
      <c r="AA1216" s="0" t="n">
        <v>9.1421</v>
      </c>
      <c r="AB1216" s="0" t="n">
        <v>48.6932</v>
      </c>
      <c r="AC1216" s="0" t="n">
        <v>16.212</v>
      </c>
      <c r="AD1216" s="0" t="n">
        <v>16.2067</v>
      </c>
      <c r="AE1216" s="0" t="n">
        <v>17.9532</v>
      </c>
      <c r="AF1216" s="0" t="n">
        <v>0.0021</v>
      </c>
      <c r="AG1216" s="0" t="n">
        <v>0.0607</v>
      </c>
      <c r="AH1216" s="0" t="n">
        <v>20.9214</v>
      </c>
    </row>
    <row r="1217" customFormat="false" ht="12.8" hidden="false" customHeight="false" outlineLevel="0" collapsed="false">
      <c r="A1217" s="0" t="n">
        <v>26</v>
      </c>
      <c r="B1217" s="0" t="n">
        <v>15</v>
      </c>
      <c r="C1217" s="0" t="n">
        <v>58.3221</v>
      </c>
      <c r="D1217" s="0" t="n">
        <v>38.7381</v>
      </c>
      <c r="E1217" s="0" t="n">
        <v>0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2.2027</v>
      </c>
      <c r="K1217" s="0" t="n">
        <v>0</v>
      </c>
      <c r="L1217" s="0" t="n">
        <v>0.0006</v>
      </c>
      <c r="M1217" s="0" t="n">
        <v>0</v>
      </c>
      <c r="N1217" s="0" t="n">
        <v>-0.0178</v>
      </c>
      <c r="O1217" s="0" t="n">
        <v>2.3603</v>
      </c>
      <c r="P1217" s="0" t="n">
        <v>0.01</v>
      </c>
      <c r="Q1217" s="0" t="n">
        <v>0</v>
      </c>
      <c r="R1217" s="0" t="n">
        <v>0.0553</v>
      </c>
      <c r="S1217" s="0" t="n">
        <v>1</v>
      </c>
      <c r="T1217" s="0" t="n">
        <v>137.6905</v>
      </c>
      <c r="U1217" s="0" t="n">
        <v>0</v>
      </c>
      <c r="V1217" s="0" t="n">
        <v>-145.463</v>
      </c>
      <c r="W1217" s="0" t="n">
        <v>7.6159</v>
      </c>
      <c r="X1217" s="0" t="n">
        <v>273.6359</v>
      </c>
      <c r="Y1217" s="0" t="n">
        <v>394.849</v>
      </c>
      <c r="Z1217" s="0" t="n">
        <v>1036.2338</v>
      </c>
      <c r="AA1217" s="0" t="n">
        <v>14.226</v>
      </c>
      <c r="AB1217" s="0" t="n">
        <v>48.6932</v>
      </c>
      <c r="AC1217" s="0" t="n">
        <v>16.307</v>
      </c>
      <c r="AD1217" s="0" t="n">
        <v>16.2921</v>
      </c>
      <c r="AE1217" s="0" t="n">
        <v>17.8308</v>
      </c>
      <c r="AF1217" s="0" t="n">
        <v>0.0021</v>
      </c>
      <c r="AG1217" s="0" t="n">
        <v>0.0607</v>
      </c>
      <c r="AH1217" s="0" t="n">
        <v>20.9215</v>
      </c>
    </row>
    <row r="1218" customFormat="false" ht="12.8" hidden="false" customHeight="false" outlineLevel="0" collapsed="false">
      <c r="A1218" s="0" t="n">
        <v>26</v>
      </c>
      <c r="B1218" s="0" t="n">
        <v>16</v>
      </c>
      <c r="C1218" s="0" t="n">
        <v>58.3215</v>
      </c>
      <c r="D1218" s="0" t="n">
        <v>38.7375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2.3466</v>
      </c>
      <c r="K1218" s="0" t="n">
        <v>0</v>
      </c>
      <c r="L1218" s="0" t="n">
        <v>0.0006</v>
      </c>
      <c r="M1218" s="0" t="n">
        <v>0</v>
      </c>
      <c r="N1218" s="0" t="n">
        <v>-0.0178</v>
      </c>
      <c r="O1218" s="0" t="n">
        <v>2.3601</v>
      </c>
      <c r="P1218" s="0" t="n">
        <v>0.01</v>
      </c>
      <c r="Q1218" s="0" t="n">
        <v>0</v>
      </c>
      <c r="R1218" s="0" t="n">
        <v>0.0553</v>
      </c>
      <c r="S1218" s="0" t="n">
        <v>1</v>
      </c>
      <c r="T1218" s="0" t="n">
        <v>227.081</v>
      </c>
      <c r="U1218" s="0" t="n">
        <v>0</v>
      </c>
      <c r="V1218" s="0" t="n">
        <v>-233.6508</v>
      </c>
      <c r="W1218" s="0" t="n">
        <v>6.8513</v>
      </c>
      <c r="X1218" s="0" t="n">
        <v>170.1584</v>
      </c>
      <c r="Y1218" s="0" t="n">
        <v>403.0766</v>
      </c>
      <c r="Z1218" s="0" t="n">
        <v>1147.689</v>
      </c>
      <c r="AA1218" s="0" t="n">
        <v>20.0545</v>
      </c>
      <c r="AB1218" s="0" t="n">
        <v>48.6932</v>
      </c>
      <c r="AC1218" s="0" t="n">
        <v>16.361</v>
      </c>
      <c r="AD1218" s="0" t="n">
        <v>16.3365</v>
      </c>
      <c r="AE1218" s="0" t="n">
        <v>17.7377</v>
      </c>
      <c r="AF1218" s="0" t="n">
        <v>0.0021</v>
      </c>
      <c r="AG1218" s="0" t="n">
        <v>0.0607</v>
      </c>
      <c r="AH1218" s="0" t="n">
        <v>20.9215</v>
      </c>
    </row>
    <row r="1219" customFormat="false" ht="12.8" hidden="false" customHeight="false" outlineLevel="0" collapsed="false">
      <c r="A1219" s="0" t="n">
        <v>26</v>
      </c>
      <c r="B1219" s="0" t="n">
        <v>17</v>
      </c>
      <c r="C1219" s="0" t="n">
        <v>58.321</v>
      </c>
      <c r="D1219" s="0" t="n">
        <v>38.737</v>
      </c>
      <c r="E1219" s="0" t="n">
        <v>0</v>
      </c>
      <c r="F1219" s="0" t="n">
        <v>0</v>
      </c>
      <c r="G1219" s="0" t="n">
        <v>0</v>
      </c>
      <c r="H1219" s="0" t="n">
        <v>0</v>
      </c>
      <c r="I1219" s="0" t="n">
        <v>0</v>
      </c>
      <c r="J1219" s="0" t="n">
        <v>2.6056</v>
      </c>
      <c r="K1219" s="0" t="n">
        <v>0</v>
      </c>
      <c r="L1219" s="0" t="n">
        <v>0.0006</v>
      </c>
      <c r="M1219" s="0" t="n">
        <v>0</v>
      </c>
      <c r="N1219" s="0" t="n">
        <v>-0.0178</v>
      </c>
      <c r="O1219" s="0" t="n">
        <v>2.3599</v>
      </c>
      <c r="P1219" s="0" t="n">
        <v>0.01</v>
      </c>
      <c r="Q1219" s="0" t="n">
        <v>0</v>
      </c>
      <c r="R1219" s="0" t="n">
        <v>0.0553</v>
      </c>
      <c r="S1219" s="0" t="n">
        <v>1</v>
      </c>
      <c r="T1219" s="0" t="n">
        <v>571.3104</v>
      </c>
      <c r="U1219" s="0" t="n">
        <v>0</v>
      </c>
      <c r="V1219" s="0" t="n">
        <v>-578.4474</v>
      </c>
      <c r="W1219" s="0" t="n">
        <v>6.9605</v>
      </c>
      <c r="X1219" s="0" t="n">
        <v>-236.203</v>
      </c>
      <c r="Y1219" s="0" t="n">
        <v>434.096</v>
      </c>
      <c r="Z1219" s="0" t="n">
        <v>1582.5969</v>
      </c>
      <c r="AA1219" s="0" t="n">
        <v>43.2062</v>
      </c>
      <c r="AB1219" s="0" t="n">
        <v>48.6932</v>
      </c>
      <c r="AC1219" s="0" t="n">
        <v>16.282</v>
      </c>
      <c r="AD1219" s="0" t="n">
        <v>16.2196</v>
      </c>
      <c r="AE1219" s="0" t="n">
        <v>17.6282</v>
      </c>
      <c r="AF1219" s="0" t="n">
        <v>0.0021</v>
      </c>
      <c r="AG1219" s="0" t="n">
        <v>0.0607</v>
      </c>
      <c r="AH1219" s="0" t="n">
        <v>20.9214</v>
      </c>
    </row>
    <row r="1220" customFormat="false" ht="12.8" hidden="false" customHeight="false" outlineLevel="0" collapsed="false">
      <c r="A1220" s="0" t="n">
        <v>26</v>
      </c>
      <c r="B1220" s="0" t="n">
        <v>18</v>
      </c>
      <c r="C1220" s="0" t="n">
        <v>58.3204</v>
      </c>
      <c r="D1220" s="0" t="n">
        <v>38.7364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3.1791</v>
      </c>
      <c r="K1220" s="0" t="n">
        <v>0</v>
      </c>
      <c r="L1220" s="0" t="n">
        <v>0.0006</v>
      </c>
      <c r="M1220" s="0" t="n">
        <v>0</v>
      </c>
      <c r="N1220" s="0" t="n">
        <v>-0.0178</v>
      </c>
      <c r="O1220" s="0" t="n">
        <v>2.3598</v>
      </c>
      <c r="P1220" s="0" t="n">
        <v>0.01</v>
      </c>
      <c r="Q1220" s="0" t="n">
        <v>0</v>
      </c>
      <c r="R1220" s="0" t="n">
        <v>0.0553</v>
      </c>
      <c r="S1220" s="0" t="n">
        <v>1</v>
      </c>
      <c r="T1220" s="0" t="n">
        <v>1203.2173</v>
      </c>
      <c r="U1220" s="0" t="n">
        <v>0</v>
      </c>
      <c r="V1220" s="0" t="n">
        <v>-1210.3768</v>
      </c>
      <c r="W1220" s="0" t="n">
        <v>7.4485</v>
      </c>
      <c r="X1220" s="0" t="n">
        <v>-980.9743</v>
      </c>
      <c r="Y1220" s="0" t="n">
        <v>490.7214</v>
      </c>
      <c r="Z1220" s="0" t="n">
        <v>2367.9062</v>
      </c>
      <c r="AA1220" s="0" t="n">
        <v>85.4203</v>
      </c>
      <c r="AB1220" s="0" t="n">
        <v>48.6932</v>
      </c>
      <c r="AC1220" s="0" t="n">
        <v>16.128</v>
      </c>
      <c r="AD1220" s="0" t="n">
        <v>16.0036</v>
      </c>
      <c r="AE1220" s="0" t="n">
        <v>17.4891</v>
      </c>
      <c r="AF1220" s="0" t="n">
        <v>0.0021</v>
      </c>
      <c r="AG1220" s="0" t="n">
        <v>0.0607</v>
      </c>
      <c r="AH1220" s="0" t="n">
        <v>20.9214</v>
      </c>
    </row>
    <row r="1221" customFormat="false" ht="12.8" hidden="false" customHeight="false" outlineLevel="0" collapsed="false">
      <c r="A1221" s="0" t="n">
        <v>26</v>
      </c>
      <c r="B1221" s="0" t="n">
        <v>19</v>
      </c>
      <c r="C1221" s="0" t="n">
        <v>58.3198</v>
      </c>
      <c r="D1221" s="0" t="n">
        <v>38.7358</v>
      </c>
      <c r="E1221" s="0" t="n">
        <v>0</v>
      </c>
      <c r="F1221" s="0" t="n">
        <v>0</v>
      </c>
      <c r="G1221" s="0" t="n">
        <v>0</v>
      </c>
      <c r="H1221" s="0" t="n">
        <v>0</v>
      </c>
      <c r="I1221" s="0" t="n">
        <v>0</v>
      </c>
      <c r="J1221" s="0" t="n">
        <v>3.3838</v>
      </c>
      <c r="K1221" s="0" t="n">
        <v>0</v>
      </c>
      <c r="L1221" s="0" t="n">
        <v>0.0006</v>
      </c>
      <c r="M1221" s="0" t="n">
        <v>0</v>
      </c>
      <c r="N1221" s="0" t="n">
        <v>-0.0178</v>
      </c>
      <c r="O1221" s="0" t="n">
        <v>2.3596</v>
      </c>
      <c r="P1221" s="0" t="n">
        <v>0.01</v>
      </c>
      <c r="Q1221" s="0" t="n">
        <v>0</v>
      </c>
      <c r="R1221" s="0" t="n">
        <v>0.0553</v>
      </c>
      <c r="S1221" s="0" t="n">
        <v>1</v>
      </c>
      <c r="T1221" s="0" t="n">
        <v>1382.1484</v>
      </c>
      <c r="U1221" s="0" t="n">
        <v>0</v>
      </c>
      <c r="V1221" s="0" t="n">
        <v>-1389.3136</v>
      </c>
      <c r="W1221" s="0" t="n">
        <v>7.1305</v>
      </c>
      <c r="X1221" s="0" t="n">
        <v>-1191.9153</v>
      </c>
      <c r="Y1221" s="0" t="n">
        <v>506.7377</v>
      </c>
      <c r="Z1221" s="0" t="n">
        <v>2578.3237</v>
      </c>
      <c r="AA1221" s="0" t="n">
        <v>97.3967</v>
      </c>
      <c r="AB1221" s="0" t="n">
        <v>48.6932</v>
      </c>
      <c r="AC1221" s="0" t="n">
        <v>16.108</v>
      </c>
      <c r="AD1221" s="0" t="n">
        <v>15.9339</v>
      </c>
      <c r="AE1221" s="0" t="n">
        <v>17.3666</v>
      </c>
      <c r="AF1221" s="0" t="n">
        <v>0.0021</v>
      </c>
      <c r="AG1221" s="0" t="n">
        <v>0.0607</v>
      </c>
      <c r="AH1221" s="0" t="n">
        <v>20.9214</v>
      </c>
    </row>
    <row r="1222" customFormat="false" ht="12.8" hidden="false" customHeight="false" outlineLevel="0" collapsed="false">
      <c r="A1222" s="0" t="n">
        <v>26</v>
      </c>
      <c r="B1222" s="0" t="n">
        <v>20</v>
      </c>
      <c r="C1222" s="0" t="n">
        <v>58.3193</v>
      </c>
      <c r="D1222" s="0" t="n">
        <v>38.7353</v>
      </c>
      <c r="E1222" s="0" t="n">
        <v>0</v>
      </c>
      <c r="F1222" s="0" t="n">
        <v>0</v>
      </c>
      <c r="G1222" s="0" t="n">
        <v>0</v>
      </c>
      <c r="H1222" s="0" t="n">
        <v>0</v>
      </c>
      <c r="I1222" s="0" t="n">
        <v>0</v>
      </c>
      <c r="J1222" s="0" t="n">
        <v>3.9758</v>
      </c>
      <c r="K1222" s="0" t="n">
        <v>0</v>
      </c>
      <c r="L1222" s="0" t="n">
        <v>0.0006</v>
      </c>
      <c r="M1222" s="0" t="n">
        <v>0</v>
      </c>
      <c r="N1222" s="0" t="n">
        <v>-0.0178</v>
      </c>
      <c r="O1222" s="0" t="n">
        <v>2.3595</v>
      </c>
      <c r="P1222" s="0" t="n">
        <v>0.01</v>
      </c>
      <c r="Q1222" s="0" t="n">
        <v>0</v>
      </c>
      <c r="R1222" s="0" t="n">
        <v>0.0553</v>
      </c>
      <c r="S1222" s="0" t="n">
        <v>1</v>
      </c>
      <c r="T1222" s="0" t="n">
        <v>2145.4739</v>
      </c>
      <c r="U1222" s="0" t="n">
        <v>0</v>
      </c>
      <c r="V1222" s="0" t="n">
        <v>-2151.6831</v>
      </c>
      <c r="W1222" s="0" t="n">
        <v>6.1845</v>
      </c>
      <c r="X1222" s="0" t="n">
        <v>-2088.3069</v>
      </c>
      <c r="Y1222" s="0" t="n">
        <v>577.3793</v>
      </c>
      <c r="Z1222" s="0" t="n">
        <v>3513.8035</v>
      </c>
      <c r="AA1222" s="0" t="n">
        <v>148.8547</v>
      </c>
      <c r="AB1222" s="0" t="n">
        <v>48.6932</v>
      </c>
      <c r="AC1222" s="0" t="n">
        <v>16.325</v>
      </c>
      <c r="AD1222" s="0" t="n">
        <v>16.0177</v>
      </c>
      <c r="AE1222" s="0" t="n">
        <v>17.2885</v>
      </c>
      <c r="AF1222" s="0" t="n">
        <v>0.0021</v>
      </c>
      <c r="AG1222" s="0" t="n">
        <v>0.0607</v>
      </c>
      <c r="AH1222" s="0" t="n">
        <v>20.9214</v>
      </c>
    </row>
    <row r="1223" customFormat="false" ht="12.8" hidden="false" customHeight="false" outlineLevel="0" collapsed="false">
      <c r="A1223" s="0" t="n">
        <v>26</v>
      </c>
      <c r="B1223" s="0" t="n">
        <v>21</v>
      </c>
      <c r="C1223" s="0" t="n">
        <v>58.3187</v>
      </c>
      <c r="D1223" s="0" t="n">
        <v>38.7347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n">
        <v>4.8705</v>
      </c>
      <c r="K1223" s="0" t="n">
        <v>0</v>
      </c>
      <c r="L1223" s="0" t="n">
        <v>0.0006</v>
      </c>
      <c r="M1223" s="0" t="n">
        <v>0</v>
      </c>
      <c r="N1223" s="0" t="n">
        <v>-0.0178</v>
      </c>
      <c r="O1223" s="0" t="n">
        <v>2.3593</v>
      </c>
      <c r="P1223" s="0" t="n">
        <v>0.01</v>
      </c>
      <c r="Q1223" s="0" t="n">
        <v>0</v>
      </c>
      <c r="R1223" s="0" t="n">
        <v>0.0553</v>
      </c>
      <c r="S1223" s="0" t="n">
        <v>1</v>
      </c>
      <c r="T1223" s="0" t="n">
        <v>3412.4285</v>
      </c>
      <c r="U1223" s="0" t="n">
        <v>0</v>
      </c>
      <c r="V1223" s="0" t="n">
        <v>-3418.4673</v>
      </c>
      <c r="W1223" s="0" t="n">
        <v>6.0728</v>
      </c>
      <c r="X1223" s="0" t="n">
        <v>-3578.9702</v>
      </c>
      <c r="Y1223" s="0" t="n">
        <v>694.3521</v>
      </c>
      <c r="Z1223" s="0" t="n">
        <v>5073.1655</v>
      </c>
      <c r="AA1223" s="0" t="n">
        <v>234.3428</v>
      </c>
      <c r="AB1223" s="0" t="n">
        <v>48.6932</v>
      </c>
      <c r="AC1223" s="0" t="n">
        <v>16.468</v>
      </c>
      <c r="AD1223" s="0" t="n">
        <v>15.964</v>
      </c>
      <c r="AE1223" s="0" t="n">
        <v>17.2067</v>
      </c>
      <c r="AF1223" s="0" t="n">
        <v>0.0021</v>
      </c>
      <c r="AG1223" s="0" t="n">
        <v>0.0607</v>
      </c>
      <c r="AH1223" s="0" t="n">
        <v>20.6924</v>
      </c>
    </row>
    <row r="1224" customFormat="false" ht="12.8" hidden="false" customHeight="false" outlineLevel="0" collapsed="false">
      <c r="A1224" s="0" t="n">
        <v>26</v>
      </c>
      <c r="B1224" s="0" t="n">
        <v>22</v>
      </c>
      <c r="C1224" s="0" t="n">
        <v>58.3181</v>
      </c>
      <c r="D1224" s="0" t="n">
        <v>38.7341</v>
      </c>
      <c r="E1224" s="0" t="n">
        <v>0</v>
      </c>
      <c r="F1224" s="0" t="n">
        <v>0</v>
      </c>
      <c r="G1224" s="0" t="n">
        <v>0</v>
      </c>
      <c r="H1224" s="0" t="n">
        <v>0</v>
      </c>
      <c r="I1224" s="0" t="n">
        <v>0</v>
      </c>
      <c r="J1224" s="0" t="n">
        <v>4.8621</v>
      </c>
      <c r="K1224" s="0" t="n">
        <v>0</v>
      </c>
      <c r="L1224" s="0" t="n">
        <v>0.0006</v>
      </c>
      <c r="M1224" s="0" t="n">
        <v>0</v>
      </c>
      <c r="N1224" s="0" t="n">
        <v>-0.0178</v>
      </c>
      <c r="O1224" s="0" t="n">
        <v>2.3591</v>
      </c>
      <c r="P1224" s="0" t="n">
        <v>0.01</v>
      </c>
      <c r="Q1224" s="0" t="n">
        <v>0</v>
      </c>
      <c r="R1224" s="0" t="n">
        <v>0.0553</v>
      </c>
      <c r="S1224" s="0" t="n">
        <v>0.9963</v>
      </c>
      <c r="T1224" s="0" t="n">
        <v>3298.0479</v>
      </c>
      <c r="U1224" s="0" t="n">
        <v>0</v>
      </c>
      <c r="V1224" s="0" t="n">
        <v>-3302.3801</v>
      </c>
      <c r="W1224" s="0" t="n">
        <v>4.2586</v>
      </c>
      <c r="X1224" s="0" t="n">
        <v>-3440.4712</v>
      </c>
      <c r="Y1224" s="0" t="n">
        <v>685.0653</v>
      </c>
      <c r="Z1224" s="0" t="n">
        <v>4926.5845</v>
      </c>
      <c r="AA1224" s="0" t="n">
        <v>226.623</v>
      </c>
      <c r="AB1224" s="0" t="n">
        <v>48.6932</v>
      </c>
      <c r="AC1224" s="0" t="n">
        <v>16.711</v>
      </c>
      <c r="AD1224" s="0" t="n">
        <v>16.2779</v>
      </c>
      <c r="AE1224" s="0" t="n">
        <v>17.2074</v>
      </c>
      <c r="AF1224" s="0" t="n">
        <v>0.0021</v>
      </c>
      <c r="AG1224" s="0" t="n">
        <v>0.0607</v>
      </c>
      <c r="AH1224" s="0" t="n">
        <v>20.8177</v>
      </c>
    </row>
    <row r="1225" customFormat="false" ht="12.8" hidden="false" customHeight="false" outlineLevel="0" collapsed="false">
      <c r="A1225" s="0" t="n">
        <v>26</v>
      </c>
      <c r="B1225" s="0" t="n">
        <v>23</v>
      </c>
      <c r="C1225" s="0" t="n">
        <v>58.3176</v>
      </c>
      <c r="D1225" s="0" t="n">
        <v>38.7336</v>
      </c>
      <c r="E1225" s="0" t="n">
        <v>0</v>
      </c>
      <c r="F1225" s="0" t="n">
        <v>0</v>
      </c>
      <c r="G1225" s="0" t="n">
        <v>0</v>
      </c>
      <c r="H1225" s="0" t="n">
        <v>0</v>
      </c>
      <c r="I1225" s="0" t="n">
        <v>0</v>
      </c>
      <c r="J1225" s="0" t="n">
        <v>6.3323</v>
      </c>
      <c r="K1225" s="0" t="n">
        <v>0</v>
      </c>
      <c r="L1225" s="0" t="n">
        <v>0.0006</v>
      </c>
      <c r="M1225" s="0" t="n">
        <v>0</v>
      </c>
      <c r="N1225" s="0" t="n">
        <v>-0.0178</v>
      </c>
      <c r="O1225" s="0" t="n">
        <v>2.359</v>
      </c>
      <c r="P1225" s="0" t="n">
        <v>0.01</v>
      </c>
      <c r="Q1225" s="0" t="n">
        <v>0</v>
      </c>
      <c r="R1225" s="0" t="n">
        <v>0.0553</v>
      </c>
      <c r="S1225" s="0" t="n">
        <v>1</v>
      </c>
      <c r="T1225" s="0" t="n">
        <v>4959.6787</v>
      </c>
      <c r="U1225" s="0" t="n">
        <v>0</v>
      </c>
      <c r="V1225" s="0" t="n">
        <v>-4962.8018</v>
      </c>
      <c r="W1225" s="0" t="n">
        <v>3.0592</v>
      </c>
      <c r="X1225" s="0" t="n">
        <v>-5392.2944</v>
      </c>
      <c r="Y1225" s="0" t="n">
        <v>851.2726</v>
      </c>
      <c r="Z1225" s="0" t="n">
        <v>6895.6323</v>
      </c>
      <c r="AA1225" s="0" t="n">
        <v>344.7457</v>
      </c>
      <c r="AB1225" s="0" t="n">
        <v>48.6932</v>
      </c>
      <c r="AC1225" s="0" t="n">
        <v>17.24</v>
      </c>
      <c r="AD1225" s="0" t="n">
        <v>16.5402</v>
      </c>
      <c r="AE1225" s="0" t="n">
        <v>17.2469</v>
      </c>
      <c r="AF1225" s="0" t="n">
        <v>0.0021</v>
      </c>
      <c r="AG1225" s="0" t="n">
        <v>0.0607</v>
      </c>
      <c r="AH1225" s="0" t="n">
        <v>19.5598</v>
      </c>
    </row>
    <row r="1226" customFormat="false" ht="12.8" hidden="false" customHeight="false" outlineLevel="0" collapsed="false">
      <c r="A1226" s="0" t="n">
        <v>26</v>
      </c>
      <c r="B1226" s="0" t="n">
        <v>24</v>
      </c>
      <c r="C1226" s="0" t="n">
        <v>58.317</v>
      </c>
      <c r="D1226" s="0" t="n">
        <v>38.733</v>
      </c>
      <c r="E1226" s="0" t="n">
        <v>0</v>
      </c>
      <c r="F1226" s="0" t="n">
        <v>0</v>
      </c>
      <c r="G1226" s="0" t="n">
        <v>0</v>
      </c>
      <c r="H1226" s="0" t="n">
        <v>0</v>
      </c>
      <c r="I1226" s="0" t="n">
        <v>0</v>
      </c>
      <c r="J1226" s="0" t="n">
        <v>8.2071</v>
      </c>
      <c r="K1226" s="0" t="n">
        <v>0</v>
      </c>
      <c r="L1226" s="0" t="n">
        <v>0.0006</v>
      </c>
      <c r="M1226" s="0" t="n">
        <v>0</v>
      </c>
      <c r="N1226" s="0" t="n">
        <v>-0.0178</v>
      </c>
      <c r="O1226" s="0" t="n">
        <v>2.3588</v>
      </c>
      <c r="P1226" s="0" t="n">
        <v>0.01</v>
      </c>
      <c r="Q1226" s="0" t="n">
        <v>0</v>
      </c>
      <c r="R1226" s="0" t="n">
        <v>0.0553</v>
      </c>
      <c r="S1226" s="0" t="n">
        <v>1</v>
      </c>
      <c r="T1226" s="0" t="n">
        <v>7123.9927</v>
      </c>
      <c r="U1226" s="0" t="n">
        <v>0</v>
      </c>
      <c r="V1226" s="0" t="n">
        <v>-7124.626</v>
      </c>
      <c r="W1226" s="0" t="n">
        <v>0.6406</v>
      </c>
      <c r="X1226" s="0" t="n">
        <v>-7932.1118</v>
      </c>
      <c r="Y1226" s="0" t="n">
        <v>1135.808</v>
      </c>
      <c r="Z1226" s="0" t="n">
        <v>9419.6748</v>
      </c>
      <c r="AA1226" s="0" t="n">
        <v>548.64</v>
      </c>
      <c r="AB1226" s="0" t="n">
        <v>48.6932</v>
      </c>
      <c r="AC1226" s="0" t="n">
        <v>18.059</v>
      </c>
      <c r="AD1226" s="0" t="n">
        <v>17.1072</v>
      </c>
      <c r="AE1226" s="0" t="n">
        <v>17.3819</v>
      </c>
      <c r="AF1226" s="0" t="n">
        <v>0.0021</v>
      </c>
      <c r="AG1226" s="0" t="n">
        <v>0.0607</v>
      </c>
      <c r="AH1226" s="0" t="n">
        <v>16.9021</v>
      </c>
    </row>
    <row r="1227" customFormat="false" ht="12.8" hidden="false" customHeight="false" outlineLevel="0" collapsed="false">
      <c r="A1227" s="0" t="n">
        <v>26</v>
      </c>
      <c r="B1227" s="0" t="n">
        <v>25</v>
      </c>
      <c r="C1227" s="0" t="n">
        <v>58.3164</v>
      </c>
      <c r="D1227" s="0" t="n">
        <v>38.7324</v>
      </c>
      <c r="E1227" s="0" t="n">
        <v>0</v>
      </c>
      <c r="F1227" s="0" t="n">
        <v>0</v>
      </c>
      <c r="G1227" s="0" t="n">
        <v>0</v>
      </c>
      <c r="H1227" s="0" t="n">
        <v>0</v>
      </c>
      <c r="I1227" s="0" t="n">
        <v>0</v>
      </c>
      <c r="J1227" s="0" t="n">
        <v>8.0811</v>
      </c>
      <c r="K1227" s="0" t="n">
        <v>0</v>
      </c>
      <c r="L1227" s="0" t="n">
        <v>0.0006</v>
      </c>
      <c r="M1227" s="0" t="n">
        <v>0</v>
      </c>
      <c r="N1227" s="0" t="n">
        <v>-0.0178</v>
      </c>
      <c r="O1227" s="0" t="n">
        <v>2.3586</v>
      </c>
      <c r="P1227" s="0" t="n">
        <v>0.01</v>
      </c>
      <c r="Q1227" s="0" t="n">
        <v>0</v>
      </c>
      <c r="R1227" s="0" t="n">
        <v>0.0553</v>
      </c>
      <c r="S1227" s="0" t="n">
        <v>1</v>
      </c>
      <c r="T1227" s="0" t="n">
        <v>7294.6523</v>
      </c>
      <c r="U1227" s="0" t="n">
        <v>0</v>
      </c>
      <c r="V1227" s="0" t="n">
        <v>-7292.8633</v>
      </c>
      <c r="W1227" s="0" t="n">
        <v>-1.8931</v>
      </c>
      <c r="X1227" s="0" t="n">
        <v>-8125.7612</v>
      </c>
      <c r="Y1227" s="0" t="n">
        <v>1165.9464</v>
      </c>
      <c r="Z1227" s="0" t="n">
        <v>9623.4688</v>
      </c>
      <c r="AA1227" s="0" t="n">
        <v>567.8608</v>
      </c>
      <c r="AB1227" s="0" t="n">
        <v>48.6932</v>
      </c>
      <c r="AC1227" s="0" t="n">
        <v>18.636</v>
      </c>
      <c r="AD1227" s="0" t="n">
        <v>17.7948</v>
      </c>
      <c r="AE1227" s="0" t="n">
        <v>17.6045</v>
      </c>
      <c r="AF1227" s="0" t="n">
        <v>0.0021</v>
      </c>
      <c r="AG1227" s="0" t="n">
        <v>0.0606</v>
      </c>
      <c r="AH1227" s="0" t="n">
        <v>16.6579</v>
      </c>
    </row>
    <row r="1228" customFormat="false" ht="12.8" hidden="false" customHeight="false" outlineLevel="0" collapsed="false">
      <c r="A1228" s="0" t="n">
        <v>26</v>
      </c>
      <c r="B1228" s="0" t="n">
        <v>26</v>
      </c>
      <c r="C1228" s="0" t="n">
        <v>58.3159</v>
      </c>
      <c r="D1228" s="0" t="n">
        <v>38.7319</v>
      </c>
      <c r="E1228" s="0" t="n">
        <v>0</v>
      </c>
      <c r="F1228" s="0" t="n">
        <v>0</v>
      </c>
      <c r="G1228" s="0" t="n">
        <v>0</v>
      </c>
      <c r="H1228" s="0" t="n">
        <v>0</v>
      </c>
      <c r="I1228" s="0" t="n">
        <v>0</v>
      </c>
      <c r="J1228" s="0" t="n">
        <v>9.3219</v>
      </c>
      <c r="K1228" s="0" t="n">
        <v>0</v>
      </c>
      <c r="L1228" s="0" t="n">
        <v>0.0006</v>
      </c>
      <c r="M1228" s="0" t="n">
        <v>0</v>
      </c>
      <c r="N1228" s="0" t="n">
        <v>-0.0178</v>
      </c>
      <c r="O1228" s="0" t="n">
        <v>2.3585</v>
      </c>
      <c r="P1228" s="0" t="n">
        <v>0.01</v>
      </c>
      <c r="Q1228" s="0" t="n">
        <v>0</v>
      </c>
      <c r="R1228" s="0" t="n">
        <v>0.0553</v>
      </c>
      <c r="S1228" s="0" t="n">
        <v>1</v>
      </c>
      <c r="T1228" s="0" t="n">
        <v>7930.3057</v>
      </c>
      <c r="U1228" s="0" t="n">
        <v>0</v>
      </c>
      <c r="V1228" s="0" t="n">
        <v>-7927.6895</v>
      </c>
      <c r="W1228" s="0" t="n">
        <v>-2.8113</v>
      </c>
      <c r="X1228" s="0" t="n">
        <v>-8869.9707</v>
      </c>
      <c r="Y1228" s="0" t="n">
        <v>1254.6815</v>
      </c>
      <c r="Z1228" s="0" t="n">
        <v>10414.8672</v>
      </c>
      <c r="AA1228" s="0" t="n">
        <v>631.6592</v>
      </c>
      <c r="AB1228" s="0" t="n">
        <v>48.6932</v>
      </c>
      <c r="AC1228" s="0" t="n">
        <v>19.093</v>
      </c>
      <c r="AD1228" s="0" t="n">
        <v>18.2176</v>
      </c>
      <c r="AE1228" s="0" t="n">
        <v>17.8254</v>
      </c>
      <c r="AF1228" s="0" t="n">
        <v>0.0021</v>
      </c>
      <c r="AG1228" s="0" t="n">
        <v>0.0606</v>
      </c>
      <c r="AH1228" s="0" t="n">
        <v>16.2738</v>
      </c>
    </row>
    <row r="1229" customFormat="false" ht="12.8" hidden="false" customHeight="false" outlineLevel="0" collapsed="false">
      <c r="A1229" s="0" t="n">
        <v>26</v>
      </c>
      <c r="B1229" s="0" t="n">
        <v>27</v>
      </c>
      <c r="C1229" s="0" t="n">
        <v>58.3153</v>
      </c>
      <c r="D1229" s="0" t="n">
        <v>38.7313</v>
      </c>
      <c r="E1229" s="0" t="n">
        <v>0</v>
      </c>
      <c r="F1229" s="0" t="n">
        <v>0</v>
      </c>
      <c r="G1229" s="0" t="n">
        <v>0</v>
      </c>
      <c r="H1229" s="0" t="n">
        <v>0</v>
      </c>
      <c r="I1229" s="0" t="n">
        <v>0</v>
      </c>
      <c r="J1229" s="0" t="n">
        <v>9.4913</v>
      </c>
      <c r="K1229" s="0" t="n">
        <v>0</v>
      </c>
      <c r="L1229" s="0" t="n">
        <v>0.0006</v>
      </c>
      <c r="M1229" s="0" t="n">
        <v>0</v>
      </c>
      <c r="N1229" s="0" t="n">
        <v>-0.0178</v>
      </c>
      <c r="O1229" s="0" t="n">
        <v>2.3583</v>
      </c>
      <c r="P1229" s="0" t="n">
        <v>0.01</v>
      </c>
      <c r="Q1229" s="0" t="n">
        <v>0</v>
      </c>
      <c r="R1229" s="0" t="n">
        <v>0.0553</v>
      </c>
      <c r="S1229" s="0" t="n">
        <v>0.992</v>
      </c>
      <c r="T1229" s="0" t="n">
        <v>7871.0996</v>
      </c>
      <c r="U1229" s="0" t="n">
        <v>0</v>
      </c>
      <c r="V1229" s="0" t="n">
        <v>-7866.8555</v>
      </c>
      <c r="W1229" s="0" t="n">
        <v>-3.9753</v>
      </c>
      <c r="X1229" s="0" t="n">
        <v>-8795.416</v>
      </c>
      <c r="Y1229" s="0" t="n">
        <v>1242.7075</v>
      </c>
      <c r="Z1229" s="0" t="n">
        <v>10343.2832</v>
      </c>
      <c r="AA1229" s="0" t="n">
        <v>620.4974</v>
      </c>
      <c r="AB1229" s="0" t="n">
        <v>48.6932</v>
      </c>
      <c r="AC1229" s="0" t="n">
        <v>19.329</v>
      </c>
      <c r="AD1229" s="0" t="n">
        <v>18.6924</v>
      </c>
      <c r="AE1229" s="0" t="n">
        <v>18.0638</v>
      </c>
      <c r="AF1229" s="0" t="n">
        <v>0.0021</v>
      </c>
      <c r="AG1229" s="0" t="n">
        <v>0.0606</v>
      </c>
      <c r="AH1229" s="0" t="n">
        <v>16.3795</v>
      </c>
    </row>
    <row r="1230" customFormat="false" ht="12.8" hidden="false" customHeight="false" outlineLevel="0" collapsed="false">
      <c r="A1230" s="0" t="n">
        <v>26</v>
      </c>
      <c r="B1230" s="0" t="n">
        <v>28</v>
      </c>
      <c r="C1230" s="0" t="n">
        <v>58.3147</v>
      </c>
      <c r="D1230" s="0" t="n">
        <v>38.7307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0</v>
      </c>
      <c r="J1230" s="0" t="n">
        <v>8.9695</v>
      </c>
      <c r="K1230" s="0" t="n">
        <v>0</v>
      </c>
      <c r="L1230" s="0" t="n">
        <v>0.0006</v>
      </c>
      <c r="M1230" s="0" t="n">
        <v>0</v>
      </c>
      <c r="N1230" s="0" t="n">
        <v>-0.0178</v>
      </c>
      <c r="O1230" s="0" t="n">
        <v>2.3581</v>
      </c>
      <c r="P1230" s="0" t="n">
        <v>0.01</v>
      </c>
      <c r="Q1230" s="0" t="n">
        <v>0</v>
      </c>
      <c r="R1230" s="0" t="n">
        <v>0.0553</v>
      </c>
      <c r="S1230" s="0" t="n">
        <v>1</v>
      </c>
      <c r="T1230" s="0" t="n">
        <v>7332.8208</v>
      </c>
      <c r="U1230" s="0" t="n">
        <v>0</v>
      </c>
      <c r="V1230" s="0" t="n">
        <v>-7329.7891</v>
      </c>
      <c r="W1230" s="0" t="n">
        <v>-2.9564</v>
      </c>
      <c r="X1230" s="0" t="n">
        <v>-8163.4717</v>
      </c>
      <c r="Y1230" s="0" t="n">
        <v>1170.5779</v>
      </c>
      <c r="Z1230" s="0" t="n">
        <v>9693.4775</v>
      </c>
      <c r="AA1230" s="0" t="n">
        <v>566.5981</v>
      </c>
      <c r="AB1230" s="0" t="n">
        <v>48.6932</v>
      </c>
      <c r="AC1230" s="0" t="n">
        <v>19.159</v>
      </c>
      <c r="AD1230" s="0" t="n">
        <v>18.7086</v>
      </c>
      <c r="AE1230" s="0" t="n">
        <v>18.2139</v>
      </c>
      <c r="AF1230" s="0" t="n">
        <v>0.0021</v>
      </c>
      <c r="AG1230" s="0" t="n">
        <v>0.0606</v>
      </c>
      <c r="AH1230" s="0" t="n">
        <v>16.5678</v>
      </c>
    </row>
    <row r="1231" customFormat="false" ht="12.8" hidden="false" customHeight="false" outlineLevel="0" collapsed="false">
      <c r="A1231" s="0" t="n">
        <v>26</v>
      </c>
      <c r="B1231" s="0" t="n">
        <v>29</v>
      </c>
      <c r="C1231" s="0" t="n">
        <v>58.3142</v>
      </c>
      <c r="D1231" s="0" t="n">
        <v>38.7302</v>
      </c>
      <c r="E1231" s="0" t="n">
        <v>0</v>
      </c>
      <c r="F1231" s="0" t="n">
        <v>0</v>
      </c>
      <c r="G1231" s="0" t="n">
        <v>0</v>
      </c>
      <c r="H1231" s="0" t="n">
        <v>0</v>
      </c>
      <c r="I1231" s="0" t="n">
        <v>0</v>
      </c>
      <c r="J1231" s="0" t="n">
        <v>7.9127</v>
      </c>
      <c r="K1231" s="0" t="n">
        <v>0</v>
      </c>
      <c r="L1231" s="0" t="n">
        <v>0.0006</v>
      </c>
      <c r="M1231" s="0" t="n">
        <v>0</v>
      </c>
      <c r="N1231" s="0" t="n">
        <v>-0.0178</v>
      </c>
      <c r="O1231" s="0" t="n">
        <v>2.358</v>
      </c>
      <c r="P1231" s="0" t="n">
        <v>0.01</v>
      </c>
      <c r="Q1231" s="0" t="n">
        <v>0</v>
      </c>
      <c r="R1231" s="0" t="n">
        <v>0.0553</v>
      </c>
      <c r="S1231" s="0" t="n">
        <v>1</v>
      </c>
      <c r="T1231" s="0" t="n">
        <v>5869.5288</v>
      </c>
      <c r="U1231" s="0" t="n">
        <v>0</v>
      </c>
      <c r="V1231" s="0" t="n">
        <v>-5866.5537</v>
      </c>
      <c r="W1231" s="0" t="n">
        <v>-2.7359</v>
      </c>
      <c r="X1231" s="0" t="n">
        <v>-6441.375</v>
      </c>
      <c r="Y1231" s="0" t="n">
        <v>967.0931</v>
      </c>
      <c r="Z1231" s="0" t="n">
        <v>7936.0938</v>
      </c>
      <c r="AA1231" s="0" t="n">
        <v>417.0464</v>
      </c>
      <c r="AB1231" s="0" t="n">
        <v>48.6932</v>
      </c>
      <c r="AC1231" s="0" t="n">
        <v>19.183</v>
      </c>
      <c r="AD1231" s="0" t="n">
        <v>18.8106</v>
      </c>
      <c r="AE1231" s="0" t="n">
        <v>18.3348</v>
      </c>
      <c r="AF1231" s="0" t="n">
        <v>0.0021</v>
      </c>
      <c r="AG1231" s="0" t="n">
        <v>0.0606</v>
      </c>
      <c r="AH1231" s="0" t="n">
        <v>18.1382</v>
      </c>
    </row>
    <row r="1232" customFormat="false" ht="12.8" hidden="false" customHeight="false" outlineLevel="0" collapsed="false">
      <c r="A1232" s="0" t="n">
        <v>26</v>
      </c>
      <c r="B1232" s="0" t="n">
        <v>30</v>
      </c>
      <c r="C1232" s="0" t="n">
        <v>58.3136</v>
      </c>
      <c r="D1232" s="0" t="n">
        <v>38.7296</v>
      </c>
      <c r="E1232" s="0" t="n">
        <v>0</v>
      </c>
      <c r="F1232" s="0" t="n">
        <v>0</v>
      </c>
      <c r="G1232" s="0" t="n">
        <v>0</v>
      </c>
      <c r="H1232" s="0" t="n">
        <v>0</v>
      </c>
      <c r="I1232" s="0" t="n">
        <v>0</v>
      </c>
      <c r="J1232" s="0" t="n">
        <v>7.1629</v>
      </c>
      <c r="K1232" s="0" t="n">
        <v>0</v>
      </c>
      <c r="L1232" s="0" t="n">
        <v>0.0006</v>
      </c>
      <c r="M1232" s="0" t="n">
        <v>0</v>
      </c>
      <c r="N1232" s="0" t="n">
        <v>-0.0178</v>
      </c>
      <c r="O1232" s="0" t="n">
        <v>2.3578</v>
      </c>
      <c r="P1232" s="0" t="n">
        <v>0.01</v>
      </c>
      <c r="Q1232" s="0" t="n">
        <v>0</v>
      </c>
      <c r="R1232" s="0" t="n">
        <v>0.0553</v>
      </c>
      <c r="S1232" s="0" t="n">
        <v>1</v>
      </c>
      <c r="T1232" s="0" t="n">
        <v>4640.2783</v>
      </c>
      <c r="U1232" s="0" t="n">
        <v>0</v>
      </c>
      <c r="V1232" s="0" t="n">
        <v>-4639.1411</v>
      </c>
      <c r="W1232" s="0" t="n">
        <v>-1.0266</v>
      </c>
      <c r="X1232" s="0" t="n">
        <v>-4998.9478</v>
      </c>
      <c r="Y1232" s="0" t="n">
        <v>822.6827</v>
      </c>
      <c r="Z1232" s="0" t="n">
        <v>6501.3252</v>
      </c>
      <c r="AA1232" s="0" t="n">
        <v>313.3817</v>
      </c>
      <c r="AB1232" s="0" t="n">
        <v>48.6932</v>
      </c>
      <c r="AC1232" s="0" t="n">
        <v>18.826</v>
      </c>
      <c r="AD1232" s="0" t="n">
        <v>18.5587</v>
      </c>
      <c r="AE1232" s="0" t="n">
        <v>18.3586</v>
      </c>
      <c r="AF1232" s="0" t="n">
        <v>0.0021</v>
      </c>
      <c r="AG1232" s="0" t="n">
        <v>0.0606</v>
      </c>
      <c r="AH1232" s="0" t="n">
        <v>19.3758</v>
      </c>
    </row>
    <row r="1233" customFormat="false" ht="12.8" hidden="false" customHeight="false" outlineLevel="0" collapsed="false">
      <c r="A1233" s="0" t="n">
        <v>26</v>
      </c>
      <c r="B1233" s="0" t="n">
        <v>31</v>
      </c>
      <c r="C1233" s="0" t="n">
        <v>58.313</v>
      </c>
      <c r="D1233" s="0" t="n">
        <v>38.729</v>
      </c>
      <c r="E1233" s="0" t="n">
        <v>0</v>
      </c>
      <c r="F1233" s="0" t="n">
        <v>0</v>
      </c>
      <c r="G1233" s="0" t="n">
        <v>0</v>
      </c>
      <c r="H1233" s="0" t="n">
        <v>0</v>
      </c>
      <c r="I1233" s="0" t="n">
        <v>0</v>
      </c>
      <c r="J1233" s="0" t="n">
        <v>8.5304</v>
      </c>
      <c r="K1233" s="0" t="n">
        <v>0</v>
      </c>
      <c r="L1233" s="0" t="n">
        <v>0.0006</v>
      </c>
      <c r="M1233" s="0" t="n">
        <v>0</v>
      </c>
      <c r="N1233" s="0" t="n">
        <v>-0.0178</v>
      </c>
      <c r="O1233" s="0" t="n">
        <v>2.3577</v>
      </c>
      <c r="P1233" s="0" t="n">
        <v>0.01</v>
      </c>
      <c r="Q1233" s="0" t="n">
        <v>0</v>
      </c>
      <c r="R1233" s="0" t="n">
        <v>0.0553</v>
      </c>
      <c r="S1233" s="0" t="n">
        <v>1</v>
      </c>
      <c r="T1233" s="0" t="n">
        <v>6791.8687</v>
      </c>
      <c r="U1233" s="0" t="n">
        <v>0</v>
      </c>
      <c r="V1233" s="0" t="n">
        <v>-6791.73</v>
      </c>
      <c r="W1233" s="0" t="n">
        <v>0.0229</v>
      </c>
      <c r="X1233" s="0" t="n">
        <v>-7532.6938</v>
      </c>
      <c r="Y1233" s="0" t="n">
        <v>1033.1521</v>
      </c>
      <c r="Z1233" s="0" t="n">
        <v>8975.0693</v>
      </c>
      <c r="AA1233" s="0" t="n">
        <v>461.3004</v>
      </c>
      <c r="AB1233" s="0" t="n">
        <v>48.6932</v>
      </c>
      <c r="AC1233" s="0" t="n">
        <v>18.763</v>
      </c>
      <c r="AD1233" s="0" t="n">
        <v>18.3536</v>
      </c>
      <c r="AE1233" s="0" t="n">
        <v>18.3347</v>
      </c>
      <c r="AF1233" s="0" t="n">
        <v>0.0021</v>
      </c>
      <c r="AG1233" s="0" t="n">
        <v>0.0606</v>
      </c>
      <c r="AH1233" s="0" t="n">
        <v>18.4092</v>
      </c>
    </row>
    <row r="1234" customFormat="false" ht="12.8" hidden="false" customHeight="false" outlineLevel="0" collapsed="false">
      <c r="A1234" s="0" t="n">
        <v>26</v>
      </c>
      <c r="B1234" s="0" t="n">
        <v>32</v>
      </c>
      <c r="C1234" s="0" t="n">
        <v>58.3125</v>
      </c>
      <c r="D1234" s="0" t="n">
        <v>38.7285</v>
      </c>
      <c r="E1234" s="0" t="n">
        <v>0</v>
      </c>
      <c r="F1234" s="0" t="n">
        <v>0</v>
      </c>
      <c r="G1234" s="0" t="n">
        <v>0</v>
      </c>
      <c r="H1234" s="0" t="n">
        <v>0</v>
      </c>
      <c r="I1234" s="0" t="n">
        <v>0</v>
      </c>
      <c r="J1234" s="0" t="n">
        <v>7.2958</v>
      </c>
      <c r="K1234" s="0" t="n">
        <v>0</v>
      </c>
      <c r="L1234" s="0" t="n">
        <v>0.0006</v>
      </c>
      <c r="M1234" s="0" t="n">
        <v>0</v>
      </c>
      <c r="N1234" s="0" t="n">
        <v>-0.0178</v>
      </c>
      <c r="O1234" s="0" t="n">
        <v>2.3575</v>
      </c>
      <c r="P1234" s="0" t="n">
        <v>0.01</v>
      </c>
      <c r="Q1234" s="0" t="n">
        <v>0</v>
      </c>
      <c r="R1234" s="0" t="n">
        <v>0.0553</v>
      </c>
      <c r="S1234" s="0" t="n">
        <v>1</v>
      </c>
      <c r="T1234" s="0" t="n">
        <v>5252.1963</v>
      </c>
      <c r="U1234" s="0" t="n">
        <v>0</v>
      </c>
      <c r="V1234" s="0" t="n">
        <v>-5251.46</v>
      </c>
      <c r="W1234" s="0" t="n">
        <v>-0.6534</v>
      </c>
      <c r="X1234" s="0" t="n">
        <v>-5719.835</v>
      </c>
      <c r="Y1234" s="0" t="n">
        <v>839.1824</v>
      </c>
      <c r="Z1234" s="0" t="n">
        <v>7040.0718</v>
      </c>
      <c r="AA1234" s="0" t="n">
        <v>315.5899</v>
      </c>
      <c r="AB1234" s="0" t="n">
        <v>48.6932</v>
      </c>
      <c r="AC1234" s="0" t="n">
        <v>18.81</v>
      </c>
      <c r="AD1234" s="0" t="n">
        <v>18.4773</v>
      </c>
      <c r="AE1234" s="0" t="n">
        <v>18.3534</v>
      </c>
      <c r="AF1234" s="0" t="n">
        <v>0.0021</v>
      </c>
      <c r="AG1234" s="0" t="n">
        <v>0.0606</v>
      </c>
      <c r="AH1234" s="0" t="n">
        <v>19.9965</v>
      </c>
    </row>
    <row r="1235" customFormat="false" ht="12.8" hidden="false" customHeight="false" outlineLevel="0" collapsed="false">
      <c r="A1235" s="0" t="n">
        <v>26</v>
      </c>
      <c r="B1235" s="0" t="n">
        <v>33</v>
      </c>
      <c r="C1235" s="0" t="n">
        <v>58.3119</v>
      </c>
      <c r="D1235" s="0" t="n">
        <v>38.7279</v>
      </c>
      <c r="E1235" s="0" t="n">
        <v>0</v>
      </c>
      <c r="F1235" s="0" t="n">
        <v>0</v>
      </c>
      <c r="G1235" s="0" t="n">
        <v>0</v>
      </c>
      <c r="H1235" s="0" t="n">
        <v>0</v>
      </c>
      <c r="I1235" s="0" t="n">
        <v>0</v>
      </c>
      <c r="J1235" s="0" t="n">
        <v>6.3311</v>
      </c>
      <c r="K1235" s="0" t="n">
        <v>0</v>
      </c>
      <c r="L1235" s="0" t="n">
        <v>0.0006</v>
      </c>
      <c r="M1235" s="0" t="n">
        <v>0</v>
      </c>
      <c r="N1235" s="0" t="n">
        <v>-0.0178</v>
      </c>
      <c r="O1235" s="0" t="n">
        <v>2.3573</v>
      </c>
      <c r="P1235" s="0" t="n">
        <v>0.01</v>
      </c>
      <c r="Q1235" s="0" t="n">
        <v>0</v>
      </c>
      <c r="R1235" s="0" t="n">
        <v>0.0553</v>
      </c>
      <c r="S1235" s="0" t="n">
        <v>1</v>
      </c>
      <c r="T1235" s="0" t="n">
        <v>3953.6907</v>
      </c>
      <c r="U1235" s="0" t="n">
        <v>0</v>
      </c>
      <c r="V1235" s="0" t="n">
        <v>-3951.6809</v>
      </c>
      <c r="W1235" s="0" t="n">
        <v>-1.6403</v>
      </c>
      <c r="X1235" s="0" t="n">
        <v>-4189.2109</v>
      </c>
      <c r="Y1235" s="0" t="n">
        <v>703.1986</v>
      </c>
      <c r="Z1235" s="0" t="n">
        <v>5505.4463</v>
      </c>
      <c r="AA1235" s="0" t="n">
        <v>217.5827</v>
      </c>
      <c r="AB1235" s="0" t="n">
        <v>48.6932</v>
      </c>
      <c r="AC1235" s="0" t="n">
        <v>18.96</v>
      </c>
      <c r="AD1235" s="0" t="n">
        <v>18.7112</v>
      </c>
      <c r="AE1235" s="0" t="n">
        <v>18.4188</v>
      </c>
      <c r="AF1235" s="0" t="n">
        <v>0.0021</v>
      </c>
      <c r="AG1235" s="0" t="n">
        <v>0.0606</v>
      </c>
      <c r="AH1235" s="0" t="n">
        <v>21.7567</v>
      </c>
    </row>
    <row r="1236" customFormat="false" ht="12.8" hidden="false" customHeight="false" outlineLevel="0" collapsed="false">
      <c r="A1236" s="0" t="n">
        <v>26</v>
      </c>
      <c r="B1236" s="0" t="n">
        <v>34</v>
      </c>
      <c r="C1236" s="0" t="n">
        <v>58.3113</v>
      </c>
      <c r="D1236" s="0" t="n">
        <v>38.7273</v>
      </c>
      <c r="E1236" s="0" t="n">
        <v>0</v>
      </c>
      <c r="F1236" s="0" t="n">
        <v>0</v>
      </c>
      <c r="G1236" s="0" t="n">
        <v>0</v>
      </c>
      <c r="H1236" s="0" t="n">
        <v>0</v>
      </c>
      <c r="I1236" s="0" t="n">
        <v>0</v>
      </c>
      <c r="J1236" s="0" t="n">
        <v>6.4077</v>
      </c>
      <c r="K1236" s="0" t="n">
        <v>0</v>
      </c>
      <c r="L1236" s="0" t="n">
        <v>0.0006</v>
      </c>
      <c r="M1236" s="0" t="n">
        <v>0</v>
      </c>
      <c r="N1236" s="0" t="n">
        <v>-0.0178</v>
      </c>
      <c r="O1236" s="0" t="n">
        <v>2.3572</v>
      </c>
      <c r="P1236" s="0" t="n">
        <v>0.01</v>
      </c>
      <c r="Q1236" s="0" t="n">
        <v>0</v>
      </c>
      <c r="R1236" s="0" t="n">
        <v>0.0553</v>
      </c>
      <c r="S1236" s="0" t="n">
        <v>1</v>
      </c>
      <c r="T1236" s="0" t="n">
        <v>4106.1689</v>
      </c>
      <c r="U1236" s="0" t="n">
        <v>0</v>
      </c>
      <c r="V1236" s="0" t="n">
        <v>-4104.4355</v>
      </c>
      <c r="W1236" s="0" t="n">
        <v>-1.5138</v>
      </c>
      <c r="X1236" s="0" t="n">
        <v>-4368.6836</v>
      </c>
      <c r="Y1236" s="0" t="n">
        <v>661.6078</v>
      </c>
      <c r="Z1236" s="0" t="n">
        <v>5605.8311</v>
      </c>
      <c r="AA1236" s="0" t="n">
        <v>181.235</v>
      </c>
      <c r="AB1236" s="0" t="n">
        <v>48.6932</v>
      </c>
      <c r="AC1236" s="0" t="n">
        <v>19.007</v>
      </c>
      <c r="AD1236" s="0" t="n">
        <v>18.749</v>
      </c>
      <c r="AE1236" s="0" t="n">
        <v>18.4674</v>
      </c>
      <c r="AF1236" s="0" t="n">
        <v>0.0021</v>
      </c>
      <c r="AG1236" s="0" t="n">
        <v>0.0606</v>
      </c>
      <c r="AH1236" s="0" t="n">
        <v>25.057</v>
      </c>
    </row>
    <row r="1237" customFormat="false" ht="12.8" hidden="false" customHeight="false" outlineLevel="0" collapsed="false">
      <c r="A1237" s="0" t="n">
        <v>26</v>
      </c>
      <c r="B1237" s="0" t="n">
        <v>35</v>
      </c>
      <c r="C1237" s="0" t="n">
        <v>58.3108</v>
      </c>
      <c r="D1237" s="0" t="n">
        <v>38.7268</v>
      </c>
      <c r="E1237" s="0" t="n">
        <v>0</v>
      </c>
      <c r="F1237" s="0" t="n">
        <v>0</v>
      </c>
      <c r="G1237" s="0" t="n">
        <v>0</v>
      </c>
      <c r="H1237" s="0" t="n">
        <v>0</v>
      </c>
      <c r="I1237" s="0" t="n">
        <v>0</v>
      </c>
      <c r="J1237" s="0" t="n">
        <v>6.2693</v>
      </c>
      <c r="K1237" s="0" t="n">
        <v>0</v>
      </c>
      <c r="L1237" s="0" t="n">
        <v>0.0006</v>
      </c>
      <c r="M1237" s="0" t="n">
        <v>0</v>
      </c>
      <c r="N1237" s="0" t="n">
        <v>-0.0178</v>
      </c>
      <c r="O1237" s="0" t="n">
        <v>2.357</v>
      </c>
      <c r="P1237" s="0" t="n">
        <v>0.01</v>
      </c>
      <c r="Q1237" s="0" t="n">
        <v>0</v>
      </c>
      <c r="R1237" s="0" t="n">
        <v>0.0553</v>
      </c>
      <c r="S1237" s="0" t="n">
        <v>1</v>
      </c>
      <c r="T1237" s="0" t="n">
        <v>3658.0837</v>
      </c>
      <c r="U1237" s="0" t="n">
        <v>0</v>
      </c>
      <c r="V1237" s="0" t="n">
        <v>-3653.782</v>
      </c>
      <c r="W1237" s="0" t="n">
        <v>-3.8611</v>
      </c>
      <c r="X1237" s="0" t="n">
        <v>-3834.959</v>
      </c>
      <c r="Y1237" s="0" t="n">
        <v>598.9915</v>
      </c>
      <c r="Z1237" s="0" t="n">
        <v>5049.9985</v>
      </c>
      <c r="AA1237" s="0" t="n">
        <v>135.3456</v>
      </c>
      <c r="AB1237" s="0" t="n">
        <v>48.6932</v>
      </c>
      <c r="AC1237" s="0" t="n">
        <v>19.561</v>
      </c>
      <c r="AD1237" s="0" t="n">
        <v>19.3095</v>
      </c>
      <c r="AE1237" s="0" t="n">
        <v>18.6248</v>
      </c>
      <c r="AF1237" s="0" t="n">
        <v>0.0021</v>
      </c>
      <c r="AG1237" s="0" t="n">
        <v>0.0606</v>
      </c>
      <c r="AH1237" s="0" t="n">
        <v>29.2704</v>
      </c>
    </row>
    <row r="1238" customFormat="false" ht="12.8" hidden="false" customHeight="false" outlineLevel="0" collapsed="false">
      <c r="A1238" s="0" t="n">
        <v>26</v>
      </c>
      <c r="B1238" s="0" t="n">
        <v>36</v>
      </c>
      <c r="C1238" s="0" t="n">
        <v>58.3102</v>
      </c>
      <c r="D1238" s="0" t="n">
        <v>38.7262</v>
      </c>
      <c r="E1238" s="0" t="n">
        <v>0</v>
      </c>
      <c r="F1238" s="0" t="n">
        <v>0</v>
      </c>
      <c r="G1238" s="0" t="n">
        <v>0</v>
      </c>
      <c r="H1238" s="0" t="n">
        <v>0</v>
      </c>
      <c r="I1238" s="0" t="n">
        <v>0</v>
      </c>
      <c r="J1238" s="0" t="n">
        <v>5.5042</v>
      </c>
      <c r="K1238" s="0" t="n">
        <v>0</v>
      </c>
      <c r="L1238" s="0" t="n">
        <v>0.0006</v>
      </c>
      <c r="M1238" s="0" t="n">
        <v>0</v>
      </c>
      <c r="N1238" s="0" t="n">
        <v>-0.0178</v>
      </c>
      <c r="O1238" s="0" t="n">
        <v>2.3568</v>
      </c>
      <c r="P1238" s="0" t="n">
        <v>0.01</v>
      </c>
      <c r="Q1238" s="0" t="n">
        <v>0</v>
      </c>
      <c r="R1238" s="0" t="n">
        <v>0.0553</v>
      </c>
      <c r="S1238" s="0" t="n">
        <v>1</v>
      </c>
      <c r="T1238" s="0" t="n">
        <v>2344.9482</v>
      </c>
      <c r="U1238" s="0" t="n">
        <v>0</v>
      </c>
      <c r="V1238" s="0" t="n">
        <v>-2339.3311</v>
      </c>
      <c r="W1238" s="0" t="n">
        <v>-5.5508</v>
      </c>
      <c r="X1238" s="0" t="n">
        <v>-2285.2021</v>
      </c>
      <c r="Y1238" s="0" t="n">
        <v>613.6407</v>
      </c>
      <c r="Z1238" s="0" t="n">
        <v>3770.5715</v>
      </c>
      <c r="AA1238" s="0" t="n">
        <v>160.2906</v>
      </c>
      <c r="AB1238" s="0" t="n">
        <v>48.6932</v>
      </c>
      <c r="AC1238" s="0" t="n">
        <v>19.985</v>
      </c>
      <c r="AD1238" s="0" t="n">
        <v>19.8355</v>
      </c>
      <c r="AE1238" s="0" t="n">
        <v>18.8395</v>
      </c>
      <c r="AF1238" s="0" t="n">
        <v>0.0021</v>
      </c>
      <c r="AG1238" s="0" t="n">
        <v>0.0606</v>
      </c>
      <c r="AH1238" s="0" t="n">
        <v>20.9214</v>
      </c>
    </row>
    <row r="1239" customFormat="false" ht="12.8" hidden="false" customHeight="false" outlineLevel="0" collapsed="false">
      <c r="A1239" s="0" t="n">
        <v>26</v>
      </c>
      <c r="B1239" s="0" t="n">
        <v>37</v>
      </c>
      <c r="C1239" s="0" t="n">
        <v>58.3096</v>
      </c>
      <c r="D1239" s="0" t="n">
        <v>38.7256</v>
      </c>
      <c r="E1239" s="0" t="n">
        <v>0</v>
      </c>
      <c r="F1239" s="0" t="n">
        <v>0</v>
      </c>
      <c r="G1239" s="0" t="n">
        <v>0</v>
      </c>
      <c r="H1239" s="0" t="n">
        <v>0</v>
      </c>
      <c r="I1239" s="0" t="n">
        <v>0</v>
      </c>
      <c r="J1239" s="0" t="n">
        <v>4.4142</v>
      </c>
      <c r="K1239" s="0" t="n">
        <v>0</v>
      </c>
      <c r="L1239" s="0" t="n">
        <v>0.0006</v>
      </c>
      <c r="M1239" s="0" t="n">
        <v>0</v>
      </c>
      <c r="N1239" s="0" t="n">
        <v>-0.0178</v>
      </c>
      <c r="O1239" s="0" t="n">
        <v>2.3567</v>
      </c>
      <c r="P1239" s="0" t="n">
        <v>0.01</v>
      </c>
      <c r="Q1239" s="0" t="n">
        <v>0</v>
      </c>
      <c r="R1239" s="0" t="n">
        <v>0.0553</v>
      </c>
      <c r="S1239" s="0" t="n">
        <v>1</v>
      </c>
      <c r="T1239" s="0" t="n">
        <v>1090.7678</v>
      </c>
      <c r="U1239" s="0" t="n">
        <v>0</v>
      </c>
      <c r="V1239" s="0" t="n">
        <v>-1088.4812</v>
      </c>
      <c r="W1239" s="0" t="n">
        <v>-1.9522</v>
      </c>
      <c r="X1239" s="0" t="n">
        <v>-817.2388</v>
      </c>
      <c r="Y1239" s="0" t="n">
        <v>496.2395</v>
      </c>
      <c r="Z1239" s="0" t="n">
        <v>2274.0549</v>
      </c>
      <c r="AA1239" s="0" t="n">
        <v>76.7061</v>
      </c>
      <c r="AB1239" s="0" t="n">
        <v>48.6932</v>
      </c>
      <c r="AC1239" s="0" t="n">
        <v>19.345</v>
      </c>
      <c r="AD1239" s="0" t="n">
        <v>19.2653</v>
      </c>
      <c r="AE1239" s="0" t="n">
        <v>18.8451</v>
      </c>
      <c r="AF1239" s="0" t="n">
        <v>0.0021</v>
      </c>
      <c r="AG1239" s="0" t="n">
        <v>0.0606</v>
      </c>
      <c r="AH1239" s="0" t="n">
        <v>20.9214</v>
      </c>
    </row>
    <row r="1240" customFormat="false" ht="12.8" hidden="false" customHeight="false" outlineLevel="0" collapsed="false">
      <c r="A1240" s="0" t="n">
        <v>26</v>
      </c>
      <c r="B1240" s="0" t="n">
        <v>38</v>
      </c>
      <c r="C1240" s="0" t="n">
        <v>58.3091</v>
      </c>
      <c r="D1240" s="0" t="n">
        <v>38.7251</v>
      </c>
      <c r="E1240" s="0" t="n">
        <v>0</v>
      </c>
      <c r="F1240" s="0" t="n">
        <v>0</v>
      </c>
      <c r="G1240" s="0" t="n">
        <v>0</v>
      </c>
      <c r="H1240" s="0" t="n">
        <v>0</v>
      </c>
      <c r="I1240" s="0" t="n">
        <v>0</v>
      </c>
      <c r="J1240" s="0" t="n">
        <v>0</v>
      </c>
      <c r="K1240" s="0" t="n">
        <v>0</v>
      </c>
      <c r="L1240" s="0" t="n">
        <v>0.0006</v>
      </c>
      <c r="M1240" s="0" t="n">
        <v>0</v>
      </c>
      <c r="N1240" s="0" t="n">
        <v>-0.0178</v>
      </c>
      <c r="O1240" s="0" t="n">
        <v>2.3567</v>
      </c>
      <c r="P1240" s="0" t="n">
        <v>0.01</v>
      </c>
      <c r="Q1240" s="0" t="n">
        <v>0</v>
      </c>
      <c r="R1240" s="0" t="n">
        <v>0.0553</v>
      </c>
      <c r="S1240" s="0" t="n">
        <v>1</v>
      </c>
      <c r="T1240" s="0" t="n">
        <v>28.8157</v>
      </c>
      <c r="U1240" s="0" t="n">
        <v>0</v>
      </c>
      <c r="V1240" s="0" t="n">
        <v>-32.0529</v>
      </c>
      <c r="W1240" s="0" t="n">
        <v>3.6364</v>
      </c>
      <c r="X1240" s="0" t="n">
        <v>417.9759</v>
      </c>
      <c r="Y1240" s="0" t="n">
        <v>431.4058</v>
      </c>
      <c r="Z1240" s="0" t="n">
        <v>997.6226</v>
      </c>
      <c r="AA1240" s="0" t="n">
        <v>18.3683</v>
      </c>
      <c r="AB1240" s="0" t="n">
        <v>48.6932</v>
      </c>
      <c r="AC1240" s="0" t="n">
        <v>18.054</v>
      </c>
      <c r="AD1240" s="0" t="n">
        <v>18.052</v>
      </c>
      <c r="AE1240" s="0" t="n">
        <v>18.5856</v>
      </c>
      <c r="AF1240" s="0" t="n">
        <v>0.0021</v>
      </c>
      <c r="AG1240" s="0" t="n">
        <v>0.0606</v>
      </c>
      <c r="AH1240" s="0" t="n">
        <v>0</v>
      </c>
    </row>
    <row r="1241" customFormat="false" ht="12.8" hidden="false" customHeight="false" outlineLevel="0" collapsed="false">
      <c r="A1241" s="0" t="n">
        <v>26</v>
      </c>
      <c r="B1241" s="0" t="n">
        <v>39</v>
      </c>
      <c r="C1241" s="0" t="n">
        <v>58.3085</v>
      </c>
      <c r="D1241" s="0" t="n">
        <v>38.7245</v>
      </c>
      <c r="E1241" s="0" t="n">
        <v>0</v>
      </c>
      <c r="F1241" s="0" t="n">
        <v>0</v>
      </c>
      <c r="G1241" s="0" t="n">
        <v>0</v>
      </c>
      <c r="H1241" s="0" t="n">
        <v>0</v>
      </c>
      <c r="I1241" s="0" t="n">
        <v>0</v>
      </c>
      <c r="J1241" s="0" t="n">
        <v>0</v>
      </c>
      <c r="K1241" s="0" t="n">
        <v>0</v>
      </c>
      <c r="L1241" s="0" t="n">
        <v>0.0006</v>
      </c>
      <c r="M1241" s="0" t="n">
        <v>0</v>
      </c>
      <c r="N1241" s="0" t="n">
        <v>-0.0179</v>
      </c>
      <c r="O1241" s="0" t="n">
        <v>2.3567</v>
      </c>
      <c r="P1241" s="0" t="n">
        <v>0.01</v>
      </c>
      <c r="Q1241" s="0" t="n">
        <v>0</v>
      </c>
      <c r="R1241" s="0" t="n">
        <v>0.0553</v>
      </c>
      <c r="S1241" s="0" t="n">
        <v>1</v>
      </c>
      <c r="T1241" s="0" t="n">
        <v>54.941</v>
      </c>
      <c r="U1241" s="0" t="n">
        <v>0</v>
      </c>
      <c r="V1241" s="0" t="n">
        <v>-59.6664</v>
      </c>
      <c r="W1241" s="0" t="n">
        <v>5.0517</v>
      </c>
      <c r="X1241" s="0" t="n">
        <v>381.9436</v>
      </c>
      <c r="Y1241" s="0" t="n">
        <v>395.4121</v>
      </c>
      <c r="Z1241" s="0" t="n">
        <v>953.0562</v>
      </c>
      <c r="AA1241" s="0" t="n">
        <v>-14.6114</v>
      </c>
      <c r="AB1241" s="0" t="n">
        <v>48.6932</v>
      </c>
      <c r="AC1241" s="0" t="n">
        <v>17.488</v>
      </c>
      <c r="AD1241" s="0" t="n">
        <v>17.4838</v>
      </c>
      <c r="AE1241" s="0" t="n">
        <v>18.3096</v>
      </c>
      <c r="AF1241" s="0" t="n">
        <v>0.0021</v>
      </c>
      <c r="AG1241" s="0" t="n">
        <v>0.0606</v>
      </c>
      <c r="AH1241" s="0" t="n">
        <v>0</v>
      </c>
    </row>
    <row r="1242" customFormat="false" ht="12.8" hidden="false" customHeight="false" outlineLevel="0" collapsed="false">
      <c r="A1242" s="0" t="n">
        <v>26</v>
      </c>
      <c r="B1242" s="0" t="n">
        <v>40</v>
      </c>
      <c r="C1242" s="0" t="n">
        <v>58.3079</v>
      </c>
      <c r="D1242" s="0" t="n">
        <v>38.7239</v>
      </c>
      <c r="E1242" s="0" t="n">
        <v>0</v>
      </c>
      <c r="F1242" s="0" t="n">
        <v>0</v>
      </c>
      <c r="G1242" s="0" t="n">
        <v>0</v>
      </c>
      <c r="H1242" s="0" t="n">
        <v>0</v>
      </c>
      <c r="I1242" s="0" t="n">
        <v>0</v>
      </c>
      <c r="J1242" s="0" t="n">
        <v>0</v>
      </c>
      <c r="K1242" s="0" t="n">
        <v>0</v>
      </c>
      <c r="L1242" s="0" t="n">
        <v>0.0006</v>
      </c>
      <c r="M1242" s="0" t="n">
        <v>0</v>
      </c>
      <c r="N1242" s="0" t="n">
        <v>-0.0179</v>
      </c>
      <c r="O1242" s="0" t="n">
        <v>2.3567</v>
      </c>
      <c r="P1242" s="0" t="n">
        <v>0.01</v>
      </c>
      <c r="Q1242" s="0" t="n">
        <v>0</v>
      </c>
      <c r="R1242" s="0" t="n">
        <v>0.0553</v>
      </c>
      <c r="S1242" s="0" t="n">
        <v>1</v>
      </c>
      <c r="T1242" s="0" t="n">
        <v>57.4773</v>
      </c>
      <c r="U1242" s="0" t="n">
        <v>0</v>
      </c>
      <c r="V1242" s="0" t="n">
        <v>-63.4937</v>
      </c>
      <c r="W1242" s="0" t="n">
        <v>6.2577</v>
      </c>
      <c r="X1242" s="0" t="n">
        <v>374.0957</v>
      </c>
      <c r="Y1242" s="0" t="n">
        <v>387.5872</v>
      </c>
      <c r="Z1242" s="0" t="n">
        <v>943.9338</v>
      </c>
      <c r="AA1242" s="0" t="n">
        <v>-19.5929</v>
      </c>
      <c r="AB1242" s="0" t="n">
        <v>48.6932</v>
      </c>
      <c r="AC1242" s="0" t="n">
        <v>16.949</v>
      </c>
      <c r="AD1242" s="0" t="n">
        <v>16.9448</v>
      </c>
      <c r="AE1242" s="0" t="n">
        <v>18.0193</v>
      </c>
      <c r="AF1242" s="0" t="n">
        <v>0.0021</v>
      </c>
      <c r="AG1242" s="0" t="n">
        <v>0.0606</v>
      </c>
      <c r="AH1242" s="0" t="n">
        <v>0</v>
      </c>
    </row>
    <row r="1243" customFormat="false" ht="12.8" hidden="false" customHeight="false" outlineLevel="0" collapsed="false">
      <c r="A1243" s="0" t="n">
        <v>26</v>
      </c>
      <c r="B1243" s="0" t="n">
        <v>41</v>
      </c>
      <c r="C1243" s="0" t="n">
        <v>58.3074</v>
      </c>
      <c r="D1243" s="0" t="n">
        <v>38.7234</v>
      </c>
      <c r="E1243" s="0" t="n">
        <v>0</v>
      </c>
      <c r="F1243" s="0" t="n">
        <v>0</v>
      </c>
      <c r="G1243" s="0" t="n">
        <v>0</v>
      </c>
      <c r="H1243" s="0" t="n">
        <v>0</v>
      </c>
      <c r="I1243" s="0" t="n">
        <v>0</v>
      </c>
      <c r="J1243" s="0" t="n">
        <v>0</v>
      </c>
      <c r="K1243" s="0" t="n">
        <v>0</v>
      </c>
      <c r="L1243" s="0" t="n">
        <v>0.0006</v>
      </c>
      <c r="M1243" s="0" t="n">
        <v>0</v>
      </c>
      <c r="N1243" s="0" t="n">
        <v>-0.0179</v>
      </c>
      <c r="O1243" s="0" t="n">
        <v>2.3567</v>
      </c>
      <c r="P1243" s="0" t="n">
        <v>0.01</v>
      </c>
      <c r="Q1243" s="0" t="n">
        <v>0</v>
      </c>
      <c r="R1243" s="0" t="n">
        <v>0.0553</v>
      </c>
      <c r="S1243" s="0" t="n">
        <v>1</v>
      </c>
      <c r="T1243" s="0" t="n">
        <v>56.221</v>
      </c>
      <c r="U1243" s="0" t="n">
        <v>0</v>
      </c>
      <c r="V1243" s="0" t="n">
        <v>-63.2529</v>
      </c>
      <c r="W1243" s="0" t="n">
        <v>7.2428</v>
      </c>
      <c r="X1243" s="0" t="n">
        <v>371.2608</v>
      </c>
      <c r="Y1243" s="0" t="n">
        <v>384.9282</v>
      </c>
      <c r="Z1243" s="0" t="n">
        <v>936.2081</v>
      </c>
      <c r="AA1243" s="0" t="n">
        <v>-19.6015</v>
      </c>
      <c r="AB1243" s="0" t="n">
        <v>48.6932</v>
      </c>
      <c r="AC1243" s="0" t="n">
        <v>16.444</v>
      </c>
      <c r="AD1243" s="0" t="n">
        <v>16.4395</v>
      </c>
      <c r="AE1243" s="0" t="n">
        <v>17.7207</v>
      </c>
      <c r="AF1243" s="0" t="n">
        <v>0.0021</v>
      </c>
      <c r="AG1243" s="0" t="n">
        <v>0.0606</v>
      </c>
      <c r="AH1243" s="0" t="n">
        <v>0</v>
      </c>
    </row>
    <row r="1244" customFormat="false" ht="12.8" hidden="false" customHeight="false" outlineLevel="0" collapsed="false">
      <c r="A1244" s="0" t="n">
        <v>26</v>
      </c>
      <c r="B1244" s="0" t="n">
        <v>42</v>
      </c>
      <c r="C1244" s="0" t="n">
        <v>58.3068</v>
      </c>
      <c r="D1244" s="0" t="n">
        <v>38.7228</v>
      </c>
      <c r="E1244" s="0" t="n">
        <v>0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n">
        <v>0</v>
      </c>
      <c r="K1244" s="0" t="n">
        <v>0</v>
      </c>
      <c r="L1244" s="0" t="n">
        <v>0.0006</v>
      </c>
      <c r="M1244" s="0" t="n">
        <v>0</v>
      </c>
      <c r="N1244" s="0" t="n">
        <v>-0.0179</v>
      </c>
      <c r="O1244" s="0" t="n">
        <v>2.3567</v>
      </c>
      <c r="P1244" s="0" t="n">
        <v>0.01</v>
      </c>
      <c r="Q1244" s="0" t="n">
        <v>0</v>
      </c>
      <c r="R1244" s="0" t="n">
        <v>0.0553</v>
      </c>
      <c r="S1244" s="0" t="n">
        <v>1</v>
      </c>
      <c r="T1244" s="0" t="n">
        <v>55.3332</v>
      </c>
      <c r="U1244" s="0" t="n">
        <v>0</v>
      </c>
      <c r="V1244" s="0" t="n">
        <v>-63.0733</v>
      </c>
      <c r="W1244" s="0" t="n">
        <v>7.8466</v>
      </c>
      <c r="X1244" s="0" t="n">
        <v>368.8293</v>
      </c>
      <c r="Y1244" s="0" t="n">
        <v>382.6188</v>
      </c>
      <c r="Z1244" s="0" t="n">
        <v>926.9125</v>
      </c>
      <c r="AA1244" s="0" t="n">
        <v>-19.6645</v>
      </c>
      <c r="AB1244" s="0" t="n">
        <v>48.6932</v>
      </c>
      <c r="AC1244" s="0" t="n">
        <v>16.014</v>
      </c>
      <c r="AD1244" s="0" t="n">
        <v>16.0093</v>
      </c>
      <c r="AE1244" s="0" t="n">
        <v>17.4285</v>
      </c>
      <c r="AF1244" s="0" t="n">
        <v>0.0021</v>
      </c>
      <c r="AG1244" s="0" t="n">
        <v>0.0606</v>
      </c>
      <c r="AH1244" s="0" t="n">
        <v>0</v>
      </c>
    </row>
    <row r="1245" customFormat="false" ht="12.8" hidden="false" customHeight="false" outlineLevel="0" collapsed="false">
      <c r="A1245" s="0" t="n">
        <v>26</v>
      </c>
      <c r="B1245" s="0" t="n">
        <v>43</v>
      </c>
      <c r="C1245" s="0" t="n">
        <v>58.3062</v>
      </c>
      <c r="D1245" s="0" t="n">
        <v>38.7222</v>
      </c>
      <c r="E1245" s="0" t="n">
        <v>0</v>
      </c>
      <c r="F1245" s="0" t="n">
        <v>0</v>
      </c>
      <c r="G1245" s="0" t="n">
        <v>0</v>
      </c>
      <c r="H1245" s="0" t="n">
        <v>0</v>
      </c>
      <c r="I1245" s="0" t="n">
        <v>0</v>
      </c>
      <c r="J1245" s="0" t="n">
        <v>0</v>
      </c>
      <c r="K1245" s="0" t="n">
        <v>0</v>
      </c>
      <c r="L1245" s="0" t="n">
        <v>0.0006</v>
      </c>
      <c r="M1245" s="0" t="n">
        <v>0</v>
      </c>
      <c r="N1245" s="0" t="n">
        <v>-0.0179</v>
      </c>
      <c r="O1245" s="0" t="n">
        <v>2.3567</v>
      </c>
      <c r="P1245" s="0" t="n">
        <v>0.01</v>
      </c>
      <c r="Q1245" s="0" t="n">
        <v>0</v>
      </c>
      <c r="R1245" s="0" t="n">
        <v>0.0553</v>
      </c>
      <c r="S1245" s="0" t="n">
        <v>1</v>
      </c>
      <c r="T1245" s="0" t="n">
        <v>56.3863</v>
      </c>
      <c r="U1245" s="0" t="n">
        <v>0</v>
      </c>
      <c r="V1245" s="0" t="n">
        <v>-63.1785</v>
      </c>
      <c r="W1245" s="0" t="n">
        <v>6.6721</v>
      </c>
      <c r="X1245" s="0" t="n">
        <v>368.4848</v>
      </c>
      <c r="Y1245" s="0" t="n">
        <v>382.1656</v>
      </c>
      <c r="Z1245" s="0" t="n">
        <v>903.7569</v>
      </c>
      <c r="AA1245" s="0" t="n">
        <v>-19.9301</v>
      </c>
      <c r="AB1245" s="0" t="n">
        <v>48.6932</v>
      </c>
      <c r="AC1245" s="0" t="n">
        <v>15.98</v>
      </c>
      <c r="AD1245" s="0" t="n">
        <v>15.9733</v>
      </c>
      <c r="AE1245" s="0" t="n">
        <v>17.2247</v>
      </c>
      <c r="AF1245" s="0" t="n">
        <v>0.0021</v>
      </c>
      <c r="AG1245" s="0" t="n">
        <v>0.0606</v>
      </c>
      <c r="AH1245" s="0" t="n">
        <v>0</v>
      </c>
    </row>
    <row r="1246" customFormat="false" ht="12.8" hidden="false" customHeight="false" outlineLevel="0" collapsed="false">
      <c r="A1246" s="0" t="n">
        <v>26</v>
      </c>
      <c r="B1246" s="0" t="n">
        <v>44</v>
      </c>
      <c r="C1246" s="0" t="n">
        <v>58.3057</v>
      </c>
      <c r="D1246" s="0" t="n">
        <v>38.7217</v>
      </c>
      <c r="E1246" s="0" t="n">
        <v>0</v>
      </c>
      <c r="F1246" s="0" t="n">
        <v>0</v>
      </c>
      <c r="G1246" s="0" t="n">
        <v>0</v>
      </c>
      <c r="H1246" s="0" t="n">
        <v>0</v>
      </c>
      <c r="I1246" s="0" t="n">
        <v>0</v>
      </c>
      <c r="J1246" s="0" t="n">
        <v>0</v>
      </c>
      <c r="K1246" s="0" t="n">
        <v>0</v>
      </c>
      <c r="L1246" s="0" t="n">
        <v>0.0006</v>
      </c>
      <c r="M1246" s="0" t="n">
        <v>0</v>
      </c>
      <c r="N1246" s="0" t="n">
        <v>-0.0179</v>
      </c>
      <c r="O1246" s="0" t="n">
        <v>2.3567</v>
      </c>
      <c r="P1246" s="0" t="n">
        <v>0.01</v>
      </c>
      <c r="Q1246" s="0" t="n">
        <v>0</v>
      </c>
      <c r="R1246" s="0" t="n">
        <v>0.0553</v>
      </c>
      <c r="S1246" s="0" t="n">
        <v>1</v>
      </c>
      <c r="T1246" s="0" t="n">
        <v>56.5117</v>
      </c>
      <c r="U1246" s="0" t="n">
        <v>0</v>
      </c>
      <c r="V1246" s="0" t="n">
        <v>-63.166</v>
      </c>
      <c r="W1246" s="0" t="n">
        <v>6.5155</v>
      </c>
      <c r="X1246" s="0" t="n">
        <v>367.4613</v>
      </c>
      <c r="Y1246" s="0" t="n">
        <v>381.1684</v>
      </c>
      <c r="Z1246" s="0" t="n">
        <v>908.9509</v>
      </c>
      <c r="AA1246" s="0" t="n">
        <v>-20.0449</v>
      </c>
      <c r="AB1246" s="0" t="n">
        <v>48.6932</v>
      </c>
      <c r="AC1246" s="0" t="n">
        <v>15.811</v>
      </c>
      <c r="AD1246" s="0" t="n">
        <v>15.8036</v>
      </c>
      <c r="AE1246" s="0" t="n">
        <v>17.0407</v>
      </c>
      <c r="AF1246" s="0" t="n">
        <v>0.0021</v>
      </c>
      <c r="AG1246" s="0" t="n">
        <v>0.0606</v>
      </c>
      <c r="AH1246" s="0" t="n">
        <v>0</v>
      </c>
    </row>
    <row r="1247" customFormat="false" ht="12.8" hidden="false" customHeight="false" outlineLevel="0" collapsed="false">
      <c r="A1247" s="0" t="n">
        <v>26</v>
      </c>
      <c r="B1247" s="0" t="n">
        <v>45</v>
      </c>
      <c r="C1247" s="0" t="n">
        <v>58.3051</v>
      </c>
      <c r="D1247" s="0" t="n">
        <v>38.7211</v>
      </c>
      <c r="E1247" s="0" t="n">
        <v>0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0</v>
      </c>
      <c r="L1247" s="0" t="n">
        <v>0.0006</v>
      </c>
      <c r="M1247" s="0" t="n">
        <v>0</v>
      </c>
      <c r="N1247" s="0" t="n">
        <v>-0.0179</v>
      </c>
      <c r="O1247" s="0" t="n">
        <v>2.3567</v>
      </c>
      <c r="P1247" s="0" t="n">
        <v>0.01</v>
      </c>
      <c r="Q1247" s="0" t="n">
        <v>0</v>
      </c>
      <c r="R1247" s="0" t="n">
        <v>0.0553</v>
      </c>
      <c r="S1247" s="0" t="n">
        <v>1</v>
      </c>
      <c r="T1247" s="0" t="n">
        <v>57.0799</v>
      </c>
      <c r="U1247" s="0" t="n">
        <v>0</v>
      </c>
      <c r="V1247" s="0" t="n">
        <v>-63.5857</v>
      </c>
      <c r="W1247" s="0" t="n">
        <v>6.4177</v>
      </c>
      <c r="X1247" s="0" t="n">
        <v>365.9734</v>
      </c>
      <c r="Y1247" s="0" t="n">
        <v>379.7054</v>
      </c>
      <c r="Z1247" s="0" t="n">
        <v>906.4479</v>
      </c>
      <c r="AA1247" s="0" t="n">
        <v>-20.6629</v>
      </c>
      <c r="AB1247" s="0" t="n">
        <v>48.6932</v>
      </c>
      <c r="AC1247" s="0" t="n">
        <v>15.65</v>
      </c>
      <c r="AD1247" s="0" t="n">
        <v>15.641</v>
      </c>
      <c r="AE1247" s="0" t="n">
        <v>16.8707</v>
      </c>
      <c r="AF1247" s="0" t="n">
        <v>0.0021</v>
      </c>
      <c r="AG1247" s="0" t="n">
        <v>0.0606</v>
      </c>
      <c r="AH1247" s="0" t="n">
        <v>0</v>
      </c>
    </row>
    <row r="1248" customFormat="false" ht="12.8" hidden="false" customHeight="false" outlineLevel="0" collapsed="false">
      <c r="A1248" s="0" t="n">
        <v>26</v>
      </c>
      <c r="B1248" s="0" t="n">
        <v>46</v>
      </c>
      <c r="C1248" s="0" t="n">
        <v>58.3045</v>
      </c>
      <c r="D1248" s="0" t="n">
        <v>38.7205</v>
      </c>
      <c r="E1248" s="0" t="n">
        <v>0</v>
      </c>
      <c r="F1248" s="0" t="n">
        <v>0</v>
      </c>
      <c r="G1248" s="0" t="n">
        <v>0</v>
      </c>
      <c r="H1248" s="0" t="n">
        <v>0</v>
      </c>
      <c r="I1248" s="0" t="n">
        <v>0</v>
      </c>
      <c r="J1248" s="0" t="n">
        <v>0</v>
      </c>
      <c r="K1248" s="0" t="n">
        <v>0</v>
      </c>
      <c r="L1248" s="0" t="n">
        <v>0.0006</v>
      </c>
      <c r="M1248" s="0" t="n">
        <v>0</v>
      </c>
      <c r="N1248" s="0" t="n">
        <v>-0.0179</v>
      </c>
      <c r="O1248" s="0" t="n">
        <v>2.3567</v>
      </c>
      <c r="P1248" s="0" t="n">
        <v>0.01</v>
      </c>
      <c r="Q1248" s="0" t="n">
        <v>0</v>
      </c>
      <c r="R1248" s="0" t="n">
        <v>0.0553</v>
      </c>
      <c r="S1248" s="0" t="n">
        <v>1</v>
      </c>
      <c r="T1248" s="0" t="n">
        <v>58.3263</v>
      </c>
      <c r="U1248" s="0" t="n">
        <v>0</v>
      </c>
      <c r="V1248" s="0" t="n">
        <v>-63.9993</v>
      </c>
      <c r="W1248" s="0" t="n">
        <v>5.5928</v>
      </c>
      <c r="X1248" s="0" t="n">
        <v>365.5473</v>
      </c>
      <c r="Y1248" s="0" t="n">
        <v>379.3508</v>
      </c>
      <c r="Z1248" s="0" t="n">
        <v>897.5886</v>
      </c>
      <c r="AA1248" s="0" t="n">
        <v>-21.0688</v>
      </c>
      <c r="AB1248" s="0" t="n">
        <v>48.6932</v>
      </c>
      <c r="AC1248" s="0" t="n">
        <v>15.661</v>
      </c>
      <c r="AD1248" s="0" t="n">
        <v>15.6508</v>
      </c>
      <c r="AE1248" s="0" t="n">
        <v>16.7485</v>
      </c>
      <c r="AF1248" s="0" t="n">
        <v>0.0021</v>
      </c>
      <c r="AG1248" s="0" t="n">
        <v>0.0606</v>
      </c>
      <c r="AH1248" s="0" t="n">
        <v>0</v>
      </c>
    </row>
    <row r="1249" customFormat="false" ht="12.8" hidden="false" customHeight="false" outlineLevel="0" collapsed="false">
      <c r="A1249" s="0" t="n">
        <v>26</v>
      </c>
      <c r="B1249" s="0" t="n">
        <v>47</v>
      </c>
      <c r="C1249" s="0" t="n">
        <v>58.304</v>
      </c>
      <c r="D1249" s="0" t="n">
        <v>38.72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0.0006</v>
      </c>
      <c r="M1249" s="0" t="n">
        <v>0</v>
      </c>
      <c r="N1249" s="0" t="n">
        <v>-0.0179</v>
      </c>
      <c r="O1249" s="0" t="n">
        <v>2.3567</v>
      </c>
      <c r="P1249" s="0" t="n">
        <v>0.01</v>
      </c>
      <c r="Q1249" s="0" t="n">
        <v>0</v>
      </c>
      <c r="R1249" s="0" t="n">
        <v>0.0553</v>
      </c>
      <c r="S1249" s="0" t="n">
        <v>1</v>
      </c>
      <c r="T1249" s="0" t="n">
        <v>58.8432</v>
      </c>
      <c r="U1249" s="0" t="n">
        <v>0</v>
      </c>
      <c r="V1249" s="0" t="n">
        <v>-64.3483</v>
      </c>
      <c r="W1249" s="0" t="n">
        <v>5.5547</v>
      </c>
      <c r="X1249" s="0" t="n">
        <v>364.4419</v>
      </c>
      <c r="Y1249" s="0" t="n">
        <v>378.3959</v>
      </c>
      <c r="Z1249" s="0" t="n">
        <v>903.8627</v>
      </c>
      <c r="AA1249" s="0" t="n">
        <v>-21.4331</v>
      </c>
      <c r="AB1249" s="0" t="n">
        <v>48.6932</v>
      </c>
      <c r="AC1249" s="0" t="n">
        <v>15.549</v>
      </c>
      <c r="AD1249" s="0" t="n">
        <v>15.537</v>
      </c>
      <c r="AE1249" s="0" t="n">
        <v>16.6276</v>
      </c>
      <c r="AF1249" s="0" t="n">
        <v>0.0021</v>
      </c>
      <c r="AG1249" s="0" t="n">
        <v>0.0606</v>
      </c>
      <c r="AH1249" s="0" t="n">
        <v>0</v>
      </c>
    </row>
    <row r="1250" customFormat="false" ht="12.8" hidden="false" customHeight="false" outlineLevel="0" collapsed="false">
      <c r="A1250" s="0" t="n">
        <v>26</v>
      </c>
      <c r="B1250" s="0" t="n">
        <v>48</v>
      </c>
      <c r="C1250" s="0" t="n">
        <v>58.3034</v>
      </c>
      <c r="D1250" s="0" t="n">
        <v>38.7194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0</v>
      </c>
      <c r="L1250" s="0" t="n">
        <v>0.0006</v>
      </c>
      <c r="M1250" s="0" t="n">
        <v>0</v>
      </c>
      <c r="N1250" s="0" t="n">
        <v>-0.0179</v>
      </c>
      <c r="O1250" s="0" t="n">
        <v>2.3567</v>
      </c>
      <c r="P1250" s="0" t="n">
        <v>0.01</v>
      </c>
      <c r="Q1250" s="0" t="n">
        <v>0</v>
      </c>
      <c r="R1250" s="0" t="n">
        <v>0.0553</v>
      </c>
      <c r="S1250" s="0" t="n">
        <v>1</v>
      </c>
      <c r="T1250" s="0" t="n">
        <v>58.9636</v>
      </c>
      <c r="U1250" s="0" t="n">
        <v>0</v>
      </c>
      <c r="V1250" s="0" t="n">
        <v>-64.3331</v>
      </c>
      <c r="W1250" s="0" t="n">
        <v>5.322</v>
      </c>
      <c r="X1250" s="0" t="n">
        <v>364.032</v>
      </c>
      <c r="Y1250" s="0" t="n">
        <v>377.9623</v>
      </c>
      <c r="Z1250" s="0" t="n">
        <v>900.1582</v>
      </c>
      <c r="AA1250" s="0" t="n">
        <v>-21.5031</v>
      </c>
      <c r="AB1250" s="0" t="n">
        <v>48.6932</v>
      </c>
      <c r="AC1250" s="0" t="n">
        <v>15.483</v>
      </c>
      <c r="AD1250" s="0" t="n">
        <v>15.4668</v>
      </c>
      <c r="AE1250" s="0" t="n">
        <v>16.5191</v>
      </c>
      <c r="AF1250" s="0" t="n">
        <v>0.0021</v>
      </c>
      <c r="AG1250" s="0" t="n">
        <v>0.0606</v>
      </c>
      <c r="AH1250" s="0" t="n">
        <v>0</v>
      </c>
    </row>
    <row r="1251" customFormat="false" ht="12.8" hidden="false" customHeight="false" outlineLevel="0" collapsed="false">
      <c r="A1251" s="0" t="n">
        <v>27</v>
      </c>
      <c r="B1251" s="0" t="n">
        <v>1</v>
      </c>
      <c r="C1251" s="0" t="n">
        <v>58.3028</v>
      </c>
      <c r="D1251" s="0" t="n">
        <v>38.7188</v>
      </c>
      <c r="E1251" s="0" t="n">
        <v>0</v>
      </c>
      <c r="F1251" s="0" t="n">
        <v>0</v>
      </c>
      <c r="G1251" s="0" t="n">
        <v>0</v>
      </c>
      <c r="H1251" s="0" t="n">
        <v>0</v>
      </c>
      <c r="I1251" s="0" t="n">
        <v>0</v>
      </c>
      <c r="J1251" s="0" t="n">
        <v>0</v>
      </c>
      <c r="K1251" s="0" t="n">
        <v>0</v>
      </c>
      <c r="L1251" s="0" t="n">
        <v>0.0006</v>
      </c>
      <c r="M1251" s="0" t="n">
        <v>0</v>
      </c>
      <c r="N1251" s="0" t="n">
        <v>-0.0179</v>
      </c>
      <c r="O1251" s="0" t="n">
        <v>2.3567</v>
      </c>
      <c r="P1251" s="0" t="n">
        <v>0.01</v>
      </c>
      <c r="Q1251" s="0" t="n">
        <v>0</v>
      </c>
      <c r="R1251" s="0" t="n">
        <v>0.0553</v>
      </c>
      <c r="S1251" s="0" t="n">
        <v>1</v>
      </c>
      <c r="T1251" s="0" t="n">
        <v>59.0605</v>
      </c>
      <c r="U1251" s="0" t="n">
        <v>0</v>
      </c>
      <c r="V1251" s="0" t="n">
        <v>-64.347</v>
      </c>
      <c r="W1251" s="0" t="n">
        <v>5.2887</v>
      </c>
      <c r="X1251" s="0" t="n">
        <v>363.3991</v>
      </c>
      <c r="Y1251" s="0" t="n">
        <v>377.4338</v>
      </c>
      <c r="Z1251" s="0" t="n">
        <v>901.0327</v>
      </c>
      <c r="AA1251" s="0" t="n">
        <v>-21.5076</v>
      </c>
      <c r="AB1251" s="0" t="n">
        <v>48.6932</v>
      </c>
      <c r="AC1251" s="0" t="n">
        <v>15.387</v>
      </c>
      <c r="AD1251" s="0" t="n">
        <v>15.3656</v>
      </c>
      <c r="AE1251" s="0" t="n">
        <v>16.4121</v>
      </c>
      <c r="AF1251" s="0" t="n">
        <v>0.0021</v>
      </c>
      <c r="AG1251" s="0" t="n">
        <v>0.0606</v>
      </c>
      <c r="AH1251" s="0" t="n">
        <v>0</v>
      </c>
    </row>
    <row r="1252" customFormat="false" ht="12.8" hidden="false" customHeight="false" outlineLevel="0" collapsed="false">
      <c r="A1252" s="0" t="n">
        <v>27</v>
      </c>
      <c r="B1252" s="0" t="n">
        <v>2</v>
      </c>
      <c r="C1252" s="0" t="n">
        <v>58.3023</v>
      </c>
      <c r="D1252" s="0" t="n">
        <v>38.7183</v>
      </c>
      <c r="E1252" s="0" t="n">
        <v>0</v>
      </c>
      <c r="F1252" s="0" t="n">
        <v>0</v>
      </c>
      <c r="G1252" s="0" t="n">
        <v>0</v>
      </c>
      <c r="H1252" s="0" t="n">
        <v>0</v>
      </c>
      <c r="I1252" s="0" t="n">
        <v>0</v>
      </c>
      <c r="J1252" s="0" t="n">
        <v>0</v>
      </c>
      <c r="K1252" s="0" t="n">
        <v>0</v>
      </c>
      <c r="L1252" s="0" t="n">
        <v>0.0006</v>
      </c>
      <c r="M1252" s="0" t="n">
        <v>0</v>
      </c>
      <c r="N1252" s="0" t="n">
        <v>-0.0179</v>
      </c>
      <c r="O1252" s="0" t="n">
        <v>2.3567</v>
      </c>
      <c r="P1252" s="0" t="n">
        <v>0.01</v>
      </c>
      <c r="Q1252" s="0" t="n">
        <v>0</v>
      </c>
      <c r="R1252" s="0" t="n">
        <v>0.0553</v>
      </c>
      <c r="S1252" s="0" t="n">
        <v>1</v>
      </c>
      <c r="T1252" s="0" t="n">
        <v>59.1473</v>
      </c>
      <c r="U1252" s="0" t="n">
        <v>0</v>
      </c>
      <c r="V1252" s="0" t="n">
        <v>-64.3815</v>
      </c>
      <c r="W1252" s="0" t="n">
        <v>5.239</v>
      </c>
      <c r="X1252" s="0" t="n">
        <v>362.7736</v>
      </c>
      <c r="Y1252" s="0" t="n">
        <v>376.8702</v>
      </c>
      <c r="Z1252" s="0" t="n">
        <v>899.5242</v>
      </c>
      <c r="AA1252" s="0" t="n">
        <v>-21.574</v>
      </c>
      <c r="AB1252" s="0" t="n">
        <v>48.6932</v>
      </c>
      <c r="AC1252" s="0" t="n">
        <v>15.3</v>
      </c>
      <c r="AD1252" s="0" t="n">
        <v>15.2695</v>
      </c>
      <c r="AE1252" s="0" t="n">
        <v>16.3083</v>
      </c>
      <c r="AF1252" s="0" t="n">
        <v>0.0021</v>
      </c>
      <c r="AG1252" s="0" t="n">
        <v>0.0606</v>
      </c>
      <c r="AH1252" s="0" t="n">
        <v>0</v>
      </c>
    </row>
    <row r="1253" customFormat="false" ht="12.8" hidden="false" customHeight="false" outlineLevel="0" collapsed="false">
      <c r="A1253" s="0" t="n">
        <v>27</v>
      </c>
      <c r="B1253" s="0" t="n">
        <v>3</v>
      </c>
      <c r="C1253" s="0" t="n">
        <v>58.3017</v>
      </c>
      <c r="D1253" s="0" t="n">
        <v>38.7177</v>
      </c>
      <c r="E1253" s="0" t="n">
        <v>0</v>
      </c>
      <c r="F1253" s="0" t="n">
        <v>0</v>
      </c>
      <c r="G1253" s="0" t="n">
        <v>0</v>
      </c>
      <c r="H1253" s="0" t="n">
        <v>0</v>
      </c>
      <c r="I1253" s="0" t="n">
        <v>0</v>
      </c>
      <c r="J1253" s="0" t="n">
        <v>0</v>
      </c>
      <c r="K1253" s="0" t="n">
        <v>0</v>
      </c>
      <c r="L1253" s="0" t="n">
        <v>0.0006</v>
      </c>
      <c r="M1253" s="0" t="n">
        <v>0</v>
      </c>
      <c r="N1253" s="0" t="n">
        <v>-0.0179</v>
      </c>
      <c r="O1253" s="0" t="n">
        <v>2.3567</v>
      </c>
      <c r="P1253" s="0" t="n">
        <v>0.01</v>
      </c>
      <c r="Q1253" s="0" t="n">
        <v>0</v>
      </c>
      <c r="R1253" s="0" t="n">
        <v>0.0553</v>
      </c>
      <c r="S1253" s="0" t="n">
        <v>1</v>
      </c>
      <c r="T1253" s="0" t="n">
        <v>58.8577</v>
      </c>
      <c r="U1253" s="0" t="n">
        <v>0</v>
      </c>
      <c r="V1253" s="0" t="n">
        <v>-64.026</v>
      </c>
      <c r="W1253" s="0" t="n">
        <v>5.2365</v>
      </c>
      <c r="X1253" s="0" t="n">
        <v>362.5638</v>
      </c>
      <c r="Y1253" s="0" t="n">
        <v>376.7572</v>
      </c>
      <c r="Z1253" s="0" t="n">
        <v>900.0349</v>
      </c>
      <c r="AA1253" s="0" t="n">
        <v>-21.1531</v>
      </c>
      <c r="AB1253" s="0" t="n">
        <v>48.6932</v>
      </c>
      <c r="AC1253" s="0" t="n">
        <v>15.177</v>
      </c>
      <c r="AD1253" s="0" t="n">
        <v>15.1661</v>
      </c>
      <c r="AE1253" s="0" t="n">
        <v>16.2053</v>
      </c>
      <c r="AF1253" s="0" t="n">
        <v>0.0021</v>
      </c>
      <c r="AG1253" s="0" t="n">
        <v>0.0606</v>
      </c>
      <c r="AH1253" s="0" t="n">
        <v>0</v>
      </c>
    </row>
    <row r="1254" customFormat="false" ht="12.8" hidden="false" customHeight="false" outlineLevel="0" collapsed="false">
      <c r="A1254" s="0" t="n">
        <v>27</v>
      </c>
      <c r="B1254" s="0" t="n">
        <v>4</v>
      </c>
      <c r="C1254" s="0" t="n">
        <v>58.3011</v>
      </c>
      <c r="D1254" s="0" t="n">
        <v>38.7171</v>
      </c>
      <c r="E1254" s="0" t="n">
        <v>0</v>
      </c>
      <c r="F1254" s="0" t="n">
        <v>0</v>
      </c>
      <c r="G1254" s="0" t="n">
        <v>0</v>
      </c>
      <c r="H1254" s="0" t="n">
        <v>0</v>
      </c>
      <c r="I1254" s="0" t="n">
        <v>0</v>
      </c>
      <c r="J1254" s="0" t="n">
        <v>0</v>
      </c>
      <c r="K1254" s="0" t="n">
        <v>0</v>
      </c>
      <c r="L1254" s="0" t="n">
        <v>0.0006</v>
      </c>
      <c r="M1254" s="0" t="n">
        <v>0</v>
      </c>
      <c r="N1254" s="0" t="n">
        <v>-0.0179</v>
      </c>
      <c r="O1254" s="0" t="n">
        <v>2.3567</v>
      </c>
      <c r="P1254" s="0" t="n">
        <v>0.01</v>
      </c>
      <c r="Q1254" s="0" t="n">
        <v>0</v>
      </c>
      <c r="R1254" s="0" t="n">
        <v>0.0553</v>
      </c>
      <c r="S1254" s="0" t="n">
        <v>1</v>
      </c>
      <c r="T1254" s="0" t="n">
        <v>58.8381</v>
      </c>
      <c r="U1254" s="0" t="n">
        <v>0</v>
      </c>
      <c r="V1254" s="0" t="n">
        <v>-63.4715</v>
      </c>
      <c r="W1254" s="0" t="n">
        <v>4.6226</v>
      </c>
      <c r="X1254" s="0" t="n">
        <v>363.4041</v>
      </c>
      <c r="Y1254" s="0" t="n">
        <v>377.5766</v>
      </c>
      <c r="Z1254" s="0" t="n">
        <v>892.7954</v>
      </c>
      <c r="AA1254" s="0" t="n">
        <v>-20.4935</v>
      </c>
      <c r="AB1254" s="0" t="n">
        <v>48.6932</v>
      </c>
      <c r="AC1254" s="0" t="n">
        <v>15.212</v>
      </c>
      <c r="AD1254" s="0" t="n">
        <v>15.1971</v>
      </c>
      <c r="AE1254" s="0" t="n">
        <v>16.1336</v>
      </c>
      <c r="AF1254" s="0" t="n">
        <v>0.0021</v>
      </c>
      <c r="AG1254" s="0" t="n">
        <v>0.0606</v>
      </c>
      <c r="AH1254" s="0" t="n">
        <v>0</v>
      </c>
    </row>
    <row r="1255" customFormat="false" ht="12.8" hidden="false" customHeight="false" outlineLevel="0" collapsed="false">
      <c r="A1255" s="0" t="n">
        <v>27</v>
      </c>
      <c r="B1255" s="0" t="n">
        <v>5</v>
      </c>
      <c r="C1255" s="0" t="n">
        <v>58.3006</v>
      </c>
      <c r="D1255" s="0" t="n">
        <v>38.7166</v>
      </c>
      <c r="E1255" s="0" t="n">
        <v>0</v>
      </c>
      <c r="F1255" s="0" t="n">
        <v>0</v>
      </c>
      <c r="G1255" s="0" t="n">
        <v>0</v>
      </c>
      <c r="H1255" s="0" t="n">
        <v>0</v>
      </c>
      <c r="I1255" s="0" t="n">
        <v>0</v>
      </c>
      <c r="J1255" s="0" t="n">
        <v>0</v>
      </c>
      <c r="K1255" s="0" t="n">
        <v>0</v>
      </c>
      <c r="L1255" s="0" t="n">
        <v>0.0006</v>
      </c>
      <c r="M1255" s="0" t="n">
        <v>0</v>
      </c>
      <c r="N1255" s="0" t="n">
        <v>-0.0179</v>
      </c>
      <c r="O1255" s="0" t="n">
        <v>2.3567</v>
      </c>
      <c r="P1255" s="0" t="n">
        <v>0.01</v>
      </c>
      <c r="Q1255" s="0" t="n">
        <v>0</v>
      </c>
      <c r="R1255" s="0" t="n">
        <v>0.0553</v>
      </c>
      <c r="S1255" s="0" t="n">
        <v>1</v>
      </c>
      <c r="T1255" s="0" t="n">
        <v>58.9642</v>
      </c>
      <c r="U1255" s="0" t="n">
        <v>0</v>
      </c>
      <c r="V1255" s="0" t="n">
        <v>-63.5124</v>
      </c>
      <c r="W1255" s="0" t="n">
        <v>4.5005</v>
      </c>
      <c r="X1255" s="0" t="n">
        <v>363.0824</v>
      </c>
      <c r="Y1255" s="0" t="n">
        <v>377.153</v>
      </c>
      <c r="Z1255" s="0" t="n">
        <v>895.6567</v>
      </c>
      <c r="AA1255" s="0" t="n">
        <v>-20.6845</v>
      </c>
      <c r="AB1255" s="0" t="n">
        <v>48.6932</v>
      </c>
      <c r="AC1255" s="0" t="n">
        <v>15.165</v>
      </c>
      <c r="AD1255" s="0" t="n">
        <v>15.152</v>
      </c>
      <c r="AE1255" s="0" t="n">
        <v>16.0641</v>
      </c>
      <c r="AF1255" s="0" t="n">
        <v>0.0021</v>
      </c>
      <c r="AG1255" s="0" t="n">
        <v>0.0606</v>
      </c>
      <c r="AH1255" s="0" t="n">
        <v>0</v>
      </c>
    </row>
    <row r="1256" customFormat="false" ht="12.8" hidden="false" customHeight="false" outlineLevel="0" collapsed="false">
      <c r="A1256" s="0" t="n">
        <v>27</v>
      </c>
      <c r="B1256" s="0" t="n">
        <v>6</v>
      </c>
      <c r="C1256" s="0" t="n">
        <v>58.3</v>
      </c>
      <c r="D1256" s="0" t="n">
        <v>38.716</v>
      </c>
      <c r="E1256" s="0" t="n">
        <v>0</v>
      </c>
      <c r="F1256" s="0" t="n">
        <v>0</v>
      </c>
      <c r="G1256" s="0" t="n">
        <v>0</v>
      </c>
      <c r="H1256" s="0" t="n">
        <v>0</v>
      </c>
      <c r="I1256" s="0" t="n">
        <v>0</v>
      </c>
      <c r="J1256" s="0" t="n">
        <v>0</v>
      </c>
      <c r="K1256" s="0" t="n">
        <v>0</v>
      </c>
      <c r="L1256" s="0" t="n">
        <v>0.0006</v>
      </c>
      <c r="M1256" s="0" t="n">
        <v>0</v>
      </c>
      <c r="N1256" s="0" t="n">
        <v>-0.0179</v>
      </c>
      <c r="O1256" s="0" t="n">
        <v>2.3567</v>
      </c>
      <c r="P1256" s="0" t="n">
        <v>0.01</v>
      </c>
      <c r="Q1256" s="0" t="n">
        <v>0</v>
      </c>
      <c r="R1256" s="0" t="n">
        <v>0.0553</v>
      </c>
      <c r="S1256" s="0" t="n">
        <v>1</v>
      </c>
      <c r="T1256" s="0" t="n">
        <v>58.6789</v>
      </c>
      <c r="U1256" s="0" t="n">
        <v>0</v>
      </c>
      <c r="V1256" s="0" t="n">
        <v>-63.6201</v>
      </c>
      <c r="W1256" s="0" t="n">
        <v>4.9837</v>
      </c>
      <c r="X1256" s="0" t="n">
        <v>361.8939</v>
      </c>
      <c r="Y1256" s="0" t="n">
        <v>375.9246</v>
      </c>
      <c r="Z1256" s="0" t="n">
        <v>899.9091</v>
      </c>
      <c r="AA1256" s="0" t="n">
        <v>-21.0104</v>
      </c>
      <c r="AB1256" s="0" t="n">
        <v>48.6932</v>
      </c>
      <c r="AC1256" s="0" t="n">
        <v>14.994</v>
      </c>
      <c r="AD1256" s="0" t="n">
        <v>14.9771</v>
      </c>
      <c r="AE1256" s="0" t="n">
        <v>15.9677</v>
      </c>
      <c r="AF1256" s="0" t="n">
        <v>0.0021</v>
      </c>
      <c r="AG1256" s="0" t="n">
        <v>0.0606</v>
      </c>
      <c r="AH1256" s="0" t="n">
        <v>0</v>
      </c>
    </row>
    <row r="1257" customFormat="false" ht="12.8" hidden="false" customHeight="false" outlineLevel="0" collapsed="false">
      <c r="A1257" s="0" t="n">
        <v>27</v>
      </c>
      <c r="B1257" s="0" t="n">
        <v>7</v>
      </c>
      <c r="C1257" s="0" t="n">
        <v>58.2994</v>
      </c>
      <c r="D1257" s="0" t="n">
        <v>38.7154</v>
      </c>
      <c r="E1257" s="0" t="n">
        <v>0</v>
      </c>
      <c r="F1257" s="0" t="n">
        <v>0</v>
      </c>
      <c r="G1257" s="0" t="n">
        <v>0</v>
      </c>
      <c r="H1257" s="0" t="n">
        <v>0</v>
      </c>
      <c r="I1257" s="0" t="n">
        <v>0</v>
      </c>
      <c r="J1257" s="0" t="n">
        <v>0</v>
      </c>
      <c r="K1257" s="0" t="n">
        <v>0</v>
      </c>
      <c r="L1257" s="0" t="n">
        <v>0.0006</v>
      </c>
      <c r="M1257" s="0" t="n">
        <v>0</v>
      </c>
      <c r="N1257" s="0" t="n">
        <v>-0.0179</v>
      </c>
      <c r="O1257" s="0" t="n">
        <v>2.3567</v>
      </c>
      <c r="P1257" s="0" t="n">
        <v>0.01</v>
      </c>
      <c r="Q1257" s="0" t="n">
        <v>0</v>
      </c>
      <c r="R1257" s="0" t="n">
        <v>0.0553</v>
      </c>
      <c r="S1257" s="0" t="n">
        <v>1</v>
      </c>
      <c r="T1257" s="0" t="n">
        <v>58.1444</v>
      </c>
      <c r="U1257" s="0" t="n">
        <v>0</v>
      </c>
      <c r="V1257" s="0" t="n">
        <v>-63.5807</v>
      </c>
      <c r="W1257" s="0" t="n">
        <v>5.4629</v>
      </c>
      <c r="X1257" s="0" t="n">
        <v>360.7234</v>
      </c>
      <c r="Y1257" s="0" t="n">
        <v>374.8074</v>
      </c>
      <c r="Z1257" s="0" t="n">
        <v>899.2258</v>
      </c>
      <c r="AA1257" s="0" t="n">
        <v>-21.0933</v>
      </c>
      <c r="AB1257" s="0" t="n">
        <v>48.6932</v>
      </c>
      <c r="AC1257" s="0" t="n">
        <v>14.787</v>
      </c>
      <c r="AD1257" s="0" t="n">
        <v>14.7762</v>
      </c>
      <c r="AE1257" s="0" t="n">
        <v>15.8505</v>
      </c>
      <c r="AF1257" s="0" t="n">
        <v>0.0021</v>
      </c>
      <c r="AG1257" s="0" t="n">
        <v>0.0606</v>
      </c>
      <c r="AH1257" s="0" t="n">
        <v>0</v>
      </c>
    </row>
    <row r="1258" customFormat="false" ht="12.8" hidden="false" customHeight="false" outlineLevel="0" collapsed="false">
      <c r="A1258" s="0" t="n">
        <v>27</v>
      </c>
      <c r="B1258" s="0" t="n">
        <v>8</v>
      </c>
      <c r="C1258" s="0" t="n">
        <v>58.2989</v>
      </c>
      <c r="D1258" s="0" t="n">
        <v>38.7149</v>
      </c>
      <c r="E1258" s="0" t="n">
        <v>0</v>
      </c>
      <c r="F1258" s="0" t="n">
        <v>0</v>
      </c>
      <c r="G1258" s="0" t="n">
        <v>0</v>
      </c>
      <c r="H1258" s="0" t="n">
        <v>0</v>
      </c>
      <c r="I1258" s="0" t="n">
        <v>0</v>
      </c>
      <c r="J1258" s="0" t="n">
        <v>0</v>
      </c>
      <c r="K1258" s="0" t="n">
        <v>0</v>
      </c>
      <c r="L1258" s="0" t="n">
        <v>0.0006</v>
      </c>
      <c r="M1258" s="0" t="n">
        <v>0</v>
      </c>
      <c r="N1258" s="0" t="n">
        <v>-0.0179</v>
      </c>
      <c r="O1258" s="0" t="n">
        <v>2.3567</v>
      </c>
      <c r="P1258" s="0" t="n">
        <v>0.01</v>
      </c>
      <c r="Q1258" s="0" t="n">
        <v>0</v>
      </c>
      <c r="R1258" s="0" t="n">
        <v>0.0553</v>
      </c>
      <c r="S1258" s="0" t="n">
        <v>1</v>
      </c>
      <c r="T1258" s="0" t="n">
        <v>57.671</v>
      </c>
      <c r="U1258" s="0" t="n">
        <v>0</v>
      </c>
      <c r="V1258" s="0" t="n">
        <v>-63.609</v>
      </c>
      <c r="W1258" s="0" t="n">
        <v>5.9728</v>
      </c>
      <c r="X1258" s="0" t="n">
        <v>359.3098</v>
      </c>
      <c r="Y1258" s="0" t="n">
        <v>373.4097</v>
      </c>
      <c r="Z1258" s="0" t="n">
        <v>897.6677</v>
      </c>
      <c r="AA1258" s="0" t="n">
        <v>-21.3178</v>
      </c>
      <c r="AB1258" s="0" t="n">
        <v>48.6932</v>
      </c>
      <c r="AC1258" s="0" t="n">
        <v>14.56</v>
      </c>
      <c r="AD1258" s="0" t="n">
        <v>14.5478</v>
      </c>
      <c r="AE1258" s="0" t="n">
        <v>15.7145</v>
      </c>
      <c r="AF1258" s="0" t="n">
        <v>0.0021</v>
      </c>
      <c r="AG1258" s="0" t="n">
        <v>0.0606</v>
      </c>
      <c r="AH1258" s="0" t="n">
        <v>0</v>
      </c>
    </row>
    <row r="1259" customFormat="false" ht="12.8" hidden="false" customHeight="false" outlineLevel="0" collapsed="false">
      <c r="A1259" s="0" t="n">
        <v>27</v>
      </c>
      <c r="B1259" s="0" t="n">
        <v>9</v>
      </c>
      <c r="C1259" s="0" t="n">
        <v>58.2983</v>
      </c>
      <c r="D1259" s="0" t="n">
        <v>38.7143</v>
      </c>
      <c r="E1259" s="0" t="n">
        <v>0</v>
      </c>
      <c r="F1259" s="0" t="n">
        <v>0</v>
      </c>
      <c r="G1259" s="0" t="n">
        <v>0</v>
      </c>
      <c r="H1259" s="0" t="n">
        <v>0</v>
      </c>
      <c r="I1259" s="0" t="n">
        <v>0</v>
      </c>
      <c r="J1259" s="0" t="n">
        <v>0</v>
      </c>
      <c r="K1259" s="0" t="n">
        <v>0</v>
      </c>
      <c r="L1259" s="0" t="n">
        <v>0.0006</v>
      </c>
      <c r="M1259" s="0" t="n">
        <v>0</v>
      </c>
      <c r="N1259" s="0" t="n">
        <v>-0.0179</v>
      </c>
      <c r="O1259" s="0" t="n">
        <v>2.3567</v>
      </c>
      <c r="P1259" s="0" t="n">
        <v>0.01</v>
      </c>
      <c r="Q1259" s="0" t="n">
        <v>0</v>
      </c>
      <c r="R1259" s="0" t="n">
        <v>0.0553</v>
      </c>
      <c r="S1259" s="0" t="n">
        <v>1</v>
      </c>
      <c r="T1259" s="0" t="n">
        <v>56.6438</v>
      </c>
      <c r="U1259" s="0" t="n">
        <v>0</v>
      </c>
      <c r="V1259" s="0" t="n">
        <v>-62.9558</v>
      </c>
      <c r="W1259" s="0" t="n">
        <v>6.3793</v>
      </c>
      <c r="X1259" s="0" t="n">
        <v>358.7238</v>
      </c>
      <c r="Y1259" s="0" t="n">
        <v>372.835</v>
      </c>
      <c r="Z1259" s="0" t="n">
        <v>894.5404</v>
      </c>
      <c r="AA1259" s="0" t="n">
        <v>-20.7411</v>
      </c>
      <c r="AB1259" s="0" t="n">
        <v>48.6932</v>
      </c>
      <c r="AC1259" s="0" t="n">
        <v>14.334</v>
      </c>
      <c r="AD1259" s="0" t="n">
        <v>14.3231</v>
      </c>
      <c r="AE1259" s="0" t="n">
        <v>15.5673</v>
      </c>
      <c r="AF1259" s="0" t="n">
        <v>0.0021</v>
      </c>
      <c r="AG1259" s="0" t="n">
        <v>0.0606</v>
      </c>
      <c r="AH1259" s="0" t="n">
        <v>0</v>
      </c>
    </row>
    <row r="1260" customFormat="false" ht="12.8" hidden="false" customHeight="false" outlineLevel="0" collapsed="false">
      <c r="A1260" s="0" t="n">
        <v>27</v>
      </c>
      <c r="B1260" s="0" t="n">
        <v>10</v>
      </c>
      <c r="C1260" s="0" t="n">
        <v>58.2977</v>
      </c>
      <c r="D1260" s="0" t="n">
        <v>38.7137</v>
      </c>
      <c r="E1260" s="0" t="n">
        <v>0</v>
      </c>
      <c r="F1260" s="0" t="n">
        <v>0</v>
      </c>
      <c r="G1260" s="0" t="n">
        <v>0</v>
      </c>
      <c r="H1260" s="0" t="n">
        <v>0</v>
      </c>
      <c r="I1260" s="0" t="n">
        <v>0</v>
      </c>
      <c r="J1260" s="0" t="n">
        <v>0</v>
      </c>
      <c r="K1260" s="0" t="n">
        <v>0</v>
      </c>
      <c r="L1260" s="0" t="n">
        <v>0.0006</v>
      </c>
      <c r="M1260" s="0" t="n">
        <v>0</v>
      </c>
      <c r="N1260" s="0" t="n">
        <v>-0.0179</v>
      </c>
      <c r="O1260" s="0" t="n">
        <v>2.3567</v>
      </c>
      <c r="P1260" s="0" t="n">
        <v>0.01</v>
      </c>
      <c r="Q1260" s="0" t="n">
        <v>0</v>
      </c>
      <c r="R1260" s="0" t="n">
        <v>0.0553</v>
      </c>
      <c r="S1260" s="0" t="n">
        <v>1</v>
      </c>
      <c r="T1260" s="0" t="n">
        <v>56.8187</v>
      </c>
      <c r="U1260" s="0" t="n">
        <v>0</v>
      </c>
      <c r="V1260" s="0" t="n">
        <v>-62.84</v>
      </c>
      <c r="W1260" s="0" t="n">
        <v>6.0693</v>
      </c>
      <c r="X1260" s="0" t="n">
        <v>358.3807</v>
      </c>
      <c r="Y1260" s="0" t="n">
        <v>372.5263</v>
      </c>
      <c r="Z1260" s="0" t="n">
        <v>885.833</v>
      </c>
      <c r="AA1260" s="0" t="n">
        <v>-20.6424</v>
      </c>
      <c r="AB1260" s="0" t="n">
        <v>48.6932</v>
      </c>
      <c r="AC1260" s="0" t="n">
        <v>14.255</v>
      </c>
      <c r="AD1260" s="0" t="n">
        <v>14.2435</v>
      </c>
      <c r="AE1260" s="0" t="n">
        <v>15.445</v>
      </c>
      <c r="AF1260" s="0" t="n">
        <v>0.0021</v>
      </c>
      <c r="AG1260" s="0" t="n">
        <v>0.0605</v>
      </c>
      <c r="AH1260" s="0" t="n">
        <v>0</v>
      </c>
    </row>
    <row r="1261" customFormat="false" ht="12.8" hidden="false" customHeight="false" outlineLevel="0" collapsed="false">
      <c r="A1261" s="0" t="n">
        <v>27</v>
      </c>
      <c r="B1261" s="0" t="n">
        <v>11</v>
      </c>
      <c r="C1261" s="0" t="n">
        <v>58.2972</v>
      </c>
      <c r="D1261" s="0" t="n">
        <v>38.7132</v>
      </c>
      <c r="E1261" s="0" t="n">
        <v>0</v>
      </c>
      <c r="F1261" s="0" t="n">
        <v>0</v>
      </c>
      <c r="G1261" s="0" t="n">
        <v>0</v>
      </c>
      <c r="H1261" s="0" t="n">
        <v>0</v>
      </c>
      <c r="I1261" s="0" t="n">
        <v>0</v>
      </c>
      <c r="J1261" s="0" t="n">
        <v>0</v>
      </c>
      <c r="K1261" s="0" t="n">
        <v>0</v>
      </c>
      <c r="L1261" s="0" t="n">
        <v>0.0006</v>
      </c>
      <c r="M1261" s="0" t="n">
        <v>0</v>
      </c>
      <c r="N1261" s="0" t="n">
        <v>-0.0179</v>
      </c>
      <c r="O1261" s="0" t="n">
        <v>2.3567</v>
      </c>
      <c r="P1261" s="0" t="n">
        <v>0.01</v>
      </c>
      <c r="Q1261" s="0" t="n">
        <v>0</v>
      </c>
      <c r="R1261" s="0" t="n">
        <v>0.0553</v>
      </c>
      <c r="S1261" s="0" t="n">
        <v>1</v>
      </c>
      <c r="T1261" s="0" t="n">
        <v>57.2097</v>
      </c>
      <c r="U1261" s="0" t="n">
        <v>0</v>
      </c>
      <c r="V1261" s="0" t="n">
        <v>-62.5593</v>
      </c>
      <c r="W1261" s="0" t="n">
        <v>5.2732</v>
      </c>
      <c r="X1261" s="0" t="n">
        <v>359.0202</v>
      </c>
      <c r="Y1261" s="0" t="n">
        <v>373.1418</v>
      </c>
      <c r="Z1261" s="0" t="n">
        <v>879.396</v>
      </c>
      <c r="AA1261" s="0" t="n">
        <v>-20.2897</v>
      </c>
      <c r="AB1261" s="0" t="n">
        <v>48.6932</v>
      </c>
      <c r="AC1261" s="0" t="n">
        <v>14.303</v>
      </c>
      <c r="AD1261" s="0" t="n">
        <v>14.2949</v>
      </c>
      <c r="AE1261" s="0" t="n">
        <v>15.366</v>
      </c>
      <c r="AF1261" s="0" t="n">
        <v>0.0021</v>
      </c>
      <c r="AG1261" s="0" t="n">
        <v>0.0605</v>
      </c>
      <c r="AH1261" s="0" t="n">
        <v>0</v>
      </c>
    </row>
    <row r="1262" customFormat="false" ht="12.8" hidden="false" customHeight="false" outlineLevel="0" collapsed="false">
      <c r="A1262" s="0" t="n">
        <v>27</v>
      </c>
      <c r="B1262" s="0" t="n">
        <v>12</v>
      </c>
      <c r="C1262" s="0" t="n">
        <v>58.2966</v>
      </c>
      <c r="D1262" s="0" t="n">
        <v>38.7126</v>
      </c>
      <c r="E1262" s="0" t="n">
        <v>0</v>
      </c>
      <c r="F1262" s="0" t="n">
        <v>0</v>
      </c>
      <c r="G1262" s="0" t="n">
        <v>0</v>
      </c>
      <c r="H1262" s="0" t="n">
        <v>0</v>
      </c>
      <c r="I1262" s="0" t="n">
        <v>0</v>
      </c>
      <c r="J1262" s="0" t="n">
        <v>0</v>
      </c>
      <c r="K1262" s="0" t="n">
        <v>0</v>
      </c>
      <c r="L1262" s="0" t="n">
        <v>0.0006</v>
      </c>
      <c r="M1262" s="0" t="n">
        <v>0</v>
      </c>
      <c r="N1262" s="0" t="n">
        <v>-0.0179</v>
      </c>
      <c r="O1262" s="0" t="n">
        <v>2.3567</v>
      </c>
      <c r="P1262" s="0" t="n">
        <v>0.01</v>
      </c>
      <c r="Q1262" s="0" t="n">
        <v>0</v>
      </c>
      <c r="R1262" s="0" t="n">
        <v>0.0553</v>
      </c>
      <c r="S1262" s="0" t="n">
        <v>1</v>
      </c>
      <c r="T1262" s="0" t="n">
        <v>57.5753</v>
      </c>
      <c r="U1262" s="0" t="n">
        <v>0</v>
      </c>
      <c r="V1262" s="0" t="n">
        <v>-62.444</v>
      </c>
      <c r="W1262" s="0" t="n">
        <v>4.9423</v>
      </c>
      <c r="X1262" s="0" t="n">
        <v>359.1148</v>
      </c>
      <c r="Y1262" s="0" t="n">
        <v>373.2372</v>
      </c>
      <c r="Z1262" s="0" t="n">
        <v>882.343</v>
      </c>
      <c r="AA1262" s="0" t="n">
        <v>-20.1595</v>
      </c>
      <c r="AB1262" s="0" t="n">
        <v>48.6932</v>
      </c>
      <c r="AC1262" s="0" t="n">
        <v>14.299</v>
      </c>
      <c r="AD1262" s="0" t="n">
        <v>14.2881</v>
      </c>
      <c r="AE1262" s="0" t="n">
        <v>15.2998</v>
      </c>
      <c r="AF1262" s="0" t="n">
        <v>0.0021</v>
      </c>
      <c r="AG1262" s="0" t="n">
        <v>0.0605</v>
      </c>
      <c r="AH1262" s="0" t="n">
        <v>0</v>
      </c>
    </row>
    <row r="1263" customFormat="false" ht="12.8" hidden="false" customHeight="false" outlineLevel="0" collapsed="false">
      <c r="A1263" s="0" t="n">
        <v>27</v>
      </c>
      <c r="B1263" s="0" t="n">
        <v>13</v>
      </c>
      <c r="C1263" s="0" t="n">
        <v>58.296</v>
      </c>
      <c r="D1263" s="0" t="n">
        <v>38.712</v>
      </c>
      <c r="E1263" s="0" t="n">
        <v>0</v>
      </c>
      <c r="F1263" s="0" t="n">
        <v>0</v>
      </c>
      <c r="G1263" s="0" t="n">
        <v>0</v>
      </c>
      <c r="H1263" s="0" t="n">
        <v>0</v>
      </c>
      <c r="I1263" s="0" t="n">
        <v>0</v>
      </c>
      <c r="J1263" s="0" t="n">
        <v>0</v>
      </c>
      <c r="K1263" s="0" t="n">
        <v>0</v>
      </c>
      <c r="L1263" s="0" t="n">
        <v>0.0006</v>
      </c>
      <c r="M1263" s="0" t="n">
        <v>0</v>
      </c>
      <c r="N1263" s="0" t="n">
        <v>-0.0179</v>
      </c>
      <c r="O1263" s="0" t="n">
        <v>2.3567</v>
      </c>
      <c r="P1263" s="0" t="n">
        <v>0.01</v>
      </c>
      <c r="Q1263" s="0" t="n">
        <v>0</v>
      </c>
      <c r="R1263" s="0" t="n">
        <v>0.0553</v>
      </c>
      <c r="S1263" s="0" t="n">
        <v>1</v>
      </c>
      <c r="T1263" s="0" t="n">
        <v>58.3996</v>
      </c>
      <c r="U1263" s="0" t="n">
        <v>0</v>
      </c>
      <c r="V1263" s="0" t="n">
        <v>-62.4097</v>
      </c>
      <c r="W1263" s="0" t="n">
        <v>3.9803</v>
      </c>
      <c r="X1263" s="0" t="n">
        <v>360.0205</v>
      </c>
      <c r="Y1263" s="0" t="n">
        <v>374.1176</v>
      </c>
      <c r="Z1263" s="0" t="n">
        <v>876.0513</v>
      </c>
      <c r="AA1263" s="0" t="n">
        <v>-20.0146</v>
      </c>
      <c r="AB1263" s="0" t="n">
        <v>48.6932</v>
      </c>
      <c r="AC1263" s="0" t="n">
        <v>14.44</v>
      </c>
      <c r="AD1263" s="0" t="n">
        <v>14.4317</v>
      </c>
      <c r="AE1263" s="0" t="n">
        <v>15.2766</v>
      </c>
      <c r="AF1263" s="0" t="n">
        <v>0.0021</v>
      </c>
      <c r="AG1263" s="0" t="n">
        <v>0.0605</v>
      </c>
      <c r="AH1263" s="0" t="n">
        <v>0</v>
      </c>
    </row>
    <row r="1264" customFormat="false" ht="12.8" hidden="false" customHeight="false" outlineLevel="0" collapsed="false">
      <c r="A1264" s="0" t="n">
        <v>27</v>
      </c>
      <c r="B1264" s="0" t="n">
        <v>14</v>
      </c>
      <c r="C1264" s="0" t="n">
        <v>58.2955</v>
      </c>
      <c r="D1264" s="0" t="n">
        <v>38.7115</v>
      </c>
      <c r="E1264" s="0" t="n">
        <v>0</v>
      </c>
      <c r="F1264" s="0" t="n">
        <v>0</v>
      </c>
      <c r="G1264" s="0" t="n">
        <v>0</v>
      </c>
      <c r="H1264" s="0" t="n">
        <v>0</v>
      </c>
      <c r="I1264" s="0" t="n">
        <v>0</v>
      </c>
      <c r="J1264" s="0" t="n">
        <v>1.9668</v>
      </c>
      <c r="K1264" s="0" t="n">
        <v>0</v>
      </c>
      <c r="L1264" s="0" t="n">
        <v>0.0006</v>
      </c>
      <c r="M1264" s="0" t="n">
        <v>0</v>
      </c>
      <c r="N1264" s="0" t="n">
        <v>-0.0179</v>
      </c>
      <c r="O1264" s="0" t="n">
        <v>2.3526</v>
      </c>
      <c r="P1264" s="0" t="n">
        <v>0.01</v>
      </c>
      <c r="Q1264" s="0" t="n">
        <v>0</v>
      </c>
      <c r="R1264" s="0" t="n">
        <v>0.0553</v>
      </c>
      <c r="S1264" s="0" t="n">
        <v>1</v>
      </c>
      <c r="T1264" s="0" t="n">
        <v>95.5853</v>
      </c>
      <c r="U1264" s="0" t="n">
        <v>0</v>
      </c>
      <c r="V1264" s="0" t="n">
        <v>-99.8371</v>
      </c>
      <c r="W1264" s="0" t="n">
        <v>3.9868</v>
      </c>
      <c r="X1264" s="0" t="n">
        <v>315.8398</v>
      </c>
      <c r="Y1264" s="0" t="n">
        <v>380.2092</v>
      </c>
      <c r="Z1264" s="0" t="n">
        <v>959.4579</v>
      </c>
      <c r="AA1264" s="0" t="n">
        <v>10.4359</v>
      </c>
      <c r="AB1264" s="0" t="n">
        <v>48.6932</v>
      </c>
      <c r="AC1264" s="0" t="n">
        <v>14.417</v>
      </c>
      <c r="AD1264" s="0" t="n">
        <v>14.4071</v>
      </c>
      <c r="AE1264" s="0" t="n">
        <v>15.2424</v>
      </c>
      <c r="AF1264" s="0" t="n">
        <v>0.0021</v>
      </c>
      <c r="AG1264" s="0" t="n">
        <v>0.0605</v>
      </c>
      <c r="AH1264" s="0" t="n">
        <v>20.9215</v>
      </c>
    </row>
    <row r="1265" customFormat="false" ht="12.8" hidden="false" customHeight="false" outlineLevel="0" collapsed="false">
      <c r="A1265" s="0" t="n">
        <v>27</v>
      </c>
      <c r="B1265" s="0" t="n">
        <v>15</v>
      </c>
      <c r="C1265" s="0" t="n">
        <v>58.2949</v>
      </c>
      <c r="D1265" s="0" t="n">
        <v>38.7109</v>
      </c>
      <c r="E1265" s="0" t="n">
        <v>0</v>
      </c>
      <c r="F1265" s="0" t="n">
        <v>0</v>
      </c>
      <c r="G1265" s="0" t="n">
        <v>0</v>
      </c>
      <c r="H1265" s="0" t="n">
        <v>0</v>
      </c>
      <c r="I1265" s="0" t="n">
        <v>0</v>
      </c>
      <c r="J1265" s="0" t="n">
        <v>2.071</v>
      </c>
      <c r="K1265" s="0" t="n">
        <v>0</v>
      </c>
      <c r="L1265" s="0" t="n">
        <v>0.0006</v>
      </c>
      <c r="M1265" s="0" t="n">
        <v>0</v>
      </c>
      <c r="N1265" s="0" t="n">
        <v>-0.0179</v>
      </c>
      <c r="O1265" s="0" t="n">
        <v>2.3524</v>
      </c>
      <c r="P1265" s="0" t="n">
        <v>0.01</v>
      </c>
      <c r="Q1265" s="0" t="n">
        <v>0</v>
      </c>
      <c r="R1265" s="0" t="n">
        <v>0.0553</v>
      </c>
      <c r="S1265" s="0" t="n">
        <v>1</v>
      </c>
      <c r="T1265" s="0" t="n">
        <v>225.4732</v>
      </c>
      <c r="U1265" s="0" t="n">
        <v>0</v>
      </c>
      <c r="V1265" s="0" t="n">
        <v>-227.4492</v>
      </c>
      <c r="W1265" s="0" t="n">
        <v>1.9533</v>
      </c>
      <c r="X1265" s="0" t="n">
        <v>168.18</v>
      </c>
      <c r="Y1265" s="0" t="n">
        <v>394.1852</v>
      </c>
      <c r="Z1265" s="0" t="n">
        <v>1098.6199</v>
      </c>
      <c r="AA1265" s="0" t="n">
        <v>19.177</v>
      </c>
      <c r="AB1265" s="0" t="n">
        <v>48.6932</v>
      </c>
      <c r="AC1265" s="0" t="n">
        <v>14.857</v>
      </c>
      <c r="AD1265" s="0" t="n">
        <v>14.8163</v>
      </c>
      <c r="AE1265" s="0" t="n">
        <v>15.3015</v>
      </c>
      <c r="AF1265" s="0" t="n">
        <v>0.0021</v>
      </c>
      <c r="AG1265" s="0" t="n">
        <v>0.0605</v>
      </c>
      <c r="AH1265" s="0" t="n">
        <v>20.9215</v>
      </c>
    </row>
    <row r="1266" customFormat="false" ht="12.8" hidden="false" customHeight="false" outlineLevel="0" collapsed="false">
      <c r="A1266" s="0" t="n">
        <v>27</v>
      </c>
      <c r="B1266" s="0" t="n">
        <v>16</v>
      </c>
      <c r="C1266" s="0" t="n">
        <v>58.2943</v>
      </c>
      <c r="D1266" s="0" t="n">
        <v>38.7103</v>
      </c>
      <c r="E1266" s="0" t="n">
        <v>0</v>
      </c>
      <c r="F1266" s="0" t="n">
        <v>0</v>
      </c>
      <c r="G1266" s="0" t="n">
        <v>0</v>
      </c>
      <c r="H1266" s="0" t="n">
        <v>0</v>
      </c>
      <c r="I1266" s="0" t="n">
        <v>0</v>
      </c>
      <c r="J1266" s="0" t="n">
        <v>2.9175</v>
      </c>
      <c r="K1266" s="0" t="n">
        <v>0</v>
      </c>
      <c r="L1266" s="0" t="n">
        <v>0.0006</v>
      </c>
      <c r="M1266" s="0" t="n">
        <v>0</v>
      </c>
      <c r="N1266" s="0" t="n">
        <v>-0.0179</v>
      </c>
      <c r="O1266" s="0" t="n">
        <v>2.3523</v>
      </c>
      <c r="P1266" s="0" t="n">
        <v>0.01</v>
      </c>
      <c r="Q1266" s="0" t="n">
        <v>0</v>
      </c>
      <c r="R1266" s="0" t="n">
        <v>0.0553</v>
      </c>
      <c r="S1266" s="0" t="n">
        <v>1</v>
      </c>
      <c r="T1266" s="0" t="n">
        <v>453.7901</v>
      </c>
      <c r="U1266" s="0" t="n">
        <v>0</v>
      </c>
      <c r="V1266" s="0" t="n">
        <v>-447.3995</v>
      </c>
      <c r="W1266" s="0" t="n">
        <v>-6.2116</v>
      </c>
      <c r="X1266" s="0" t="n">
        <v>-79.3403</v>
      </c>
      <c r="Y1266" s="0" t="n">
        <v>423.7542</v>
      </c>
      <c r="Z1266" s="0" t="n">
        <v>1314.6477</v>
      </c>
      <c r="AA1266" s="0" t="n">
        <v>33.8095</v>
      </c>
      <c r="AB1266" s="0" t="n">
        <v>48.6932</v>
      </c>
      <c r="AC1266" s="0" t="n">
        <v>16.691</v>
      </c>
      <c r="AD1266" s="0" t="n">
        <v>16.6563</v>
      </c>
      <c r="AE1266" s="0" t="n">
        <v>15.7396</v>
      </c>
      <c r="AF1266" s="0" t="n">
        <v>0.0021</v>
      </c>
      <c r="AG1266" s="0" t="n">
        <v>0.0605</v>
      </c>
      <c r="AH1266" s="0" t="n">
        <v>20.9215</v>
      </c>
    </row>
    <row r="1267" customFormat="false" ht="12.8" hidden="false" customHeight="false" outlineLevel="0" collapsed="false">
      <c r="A1267" s="0" t="n">
        <v>27</v>
      </c>
      <c r="B1267" s="0" t="n">
        <v>17</v>
      </c>
      <c r="C1267" s="0" t="n">
        <v>58.2938</v>
      </c>
      <c r="D1267" s="0" t="n">
        <v>38.7098</v>
      </c>
      <c r="E1267" s="0" t="n">
        <v>0</v>
      </c>
      <c r="F1267" s="0" t="n">
        <v>0</v>
      </c>
      <c r="G1267" s="0" t="n">
        <v>0</v>
      </c>
      <c r="H1267" s="0" t="n">
        <v>0</v>
      </c>
      <c r="I1267" s="0" t="n">
        <v>0</v>
      </c>
      <c r="J1267" s="0" t="n">
        <v>3.981</v>
      </c>
      <c r="K1267" s="0" t="n">
        <v>0</v>
      </c>
      <c r="L1267" s="0" t="n">
        <v>0.0006</v>
      </c>
      <c r="M1267" s="0" t="n">
        <v>0</v>
      </c>
      <c r="N1267" s="0" t="n">
        <v>-0.0179</v>
      </c>
      <c r="O1267" s="0" t="n">
        <v>2.3521</v>
      </c>
      <c r="P1267" s="0" t="n">
        <v>0.01</v>
      </c>
      <c r="Q1267" s="0" t="n">
        <v>0</v>
      </c>
      <c r="R1267" s="0" t="n">
        <v>0.0553</v>
      </c>
      <c r="S1267" s="0" t="n">
        <v>1</v>
      </c>
      <c r="T1267" s="0" t="n">
        <v>534.3012</v>
      </c>
      <c r="U1267" s="0" t="n">
        <v>0</v>
      </c>
      <c r="V1267" s="0" t="n">
        <v>-514.6173</v>
      </c>
      <c r="W1267" s="0" t="n">
        <v>-19.5153</v>
      </c>
      <c r="X1267" s="0" t="n">
        <v>-137.4563</v>
      </c>
      <c r="Y1267" s="0" t="n">
        <v>447.7416</v>
      </c>
      <c r="Z1267" s="0" t="n">
        <v>1350.7545</v>
      </c>
      <c r="AA1267" s="0" t="n">
        <v>38.3739</v>
      </c>
      <c r="AB1267" s="0" t="n">
        <v>48.6932</v>
      </c>
      <c r="AC1267" s="0" t="n">
        <v>20.028</v>
      </c>
      <c r="AD1267" s="0" t="n">
        <v>19.996</v>
      </c>
      <c r="AE1267" s="0" t="n">
        <v>16.7448</v>
      </c>
      <c r="AF1267" s="0" t="n">
        <v>0.0021</v>
      </c>
      <c r="AG1267" s="0" t="n">
        <v>0.0605</v>
      </c>
      <c r="AH1267" s="0" t="n">
        <v>20.9214</v>
      </c>
    </row>
    <row r="1268" customFormat="false" ht="12.8" hidden="false" customHeight="false" outlineLevel="0" collapsed="false">
      <c r="A1268" s="0" t="n">
        <v>27</v>
      </c>
      <c r="B1268" s="0" t="n">
        <v>18</v>
      </c>
      <c r="C1268" s="0" t="n">
        <v>58.2932</v>
      </c>
      <c r="D1268" s="0" t="n">
        <v>38.7092</v>
      </c>
      <c r="E1268" s="0" t="n">
        <v>0</v>
      </c>
      <c r="F1268" s="0" t="n">
        <v>0</v>
      </c>
      <c r="G1268" s="0" t="n">
        <v>0</v>
      </c>
      <c r="H1268" s="0" t="n">
        <v>0</v>
      </c>
      <c r="I1268" s="0" t="n">
        <v>0</v>
      </c>
      <c r="J1268" s="0" t="n">
        <v>5.0235</v>
      </c>
      <c r="K1268" s="0" t="n">
        <v>0</v>
      </c>
      <c r="L1268" s="0" t="n">
        <v>0.0006</v>
      </c>
      <c r="M1268" s="0" t="n">
        <v>0</v>
      </c>
      <c r="N1268" s="0" t="n">
        <v>-0.0179</v>
      </c>
      <c r="O1268" s="0" t="n">
        <v>2.3519</v>
      </c>
      <c r="P1268" s="0" t="n">
        <v>0.01</v>
      </c>
      <c r="Q1268" s="0" t="n">
        <v>0</v>
      </c>
      <c r="R1268" s="0" t="n">
        <v>0.0553</v>
      </c>
      <c r="S1268" s="0" t="n">
        <v>1</v>
      </c>
      <c r="T1268" s="0" t="n">
        <v>743.2748</v>
      </c>
      <c r="U1268" s="0" t="n">
        <v>0</v>
      </c>
      <c r="V1268" s="0" t="n">
        <v>-715.8218</v>
      </c>
      <c r="W1268" s="0" t="n">
        <v>-27.1523</v>
      </c>
      <c r="X1268" s="0" t="n">
        <v>-356.8774</v>
      </c>
      <c r="Y1268" s="0" t="n">
        <v>480.8883</v>
      </c>
      <c r="Z1268" s="0" t="n">
        <v>1667.0951</v>
      </c>
      <c r="AA1268" s="0" t="n">
        <v>51.9189</v>
      </c>
      <c r="AB1268" s="0" t="n">
        <v>48.6932</v>
      </c>
      <c r="AC1268" s="0" t="n">
        <v>22.701</v>
      </c>
      <c r="AD1268" s="0" t="n">
        <v>22.6669</v>
      </c>
      <c r="AE1268" s="0" t="n">
        <v>17.9526</v>
      </c>
      <c r="AF1268" s="0" t="n">
        <v>0.0021</v>
      </c>
      <c r="AG1268" s="0" t="n">
        <v>0.0605</v>
      </c>
      <c r="AH1268" s="0" t="n">
        <v>20.9215</v>
      </c>
    </row>
    <row r="1269" customFormat="false" ht="12.8" hidden="false" customHeight="false" outlineLevel="0" collapsed="false">
      <c r="A1269" s="0" t="n">
        <v>27</v>
      </c>
      <c r="B1269" s="0" t="n">
        <v>19</v>
      </c>
      <c r="C1269" s="0" t="n">
        <v>58.2926</v>
      </c>
      <c r="D1269" s="0" t="n">
        <v>38.7086</v>
      </c>
      <c r="E1269" s="0" t="n">
        <v>0</v>
      </c>
      <c r="F1269" s="0" t="n">
        <v>0</v>
      </c>
      <c r="G1269" s="0" t="n">
        <v>0</v>
      </c>
      <c r="H1269" s="0" t="n">
        <v>0</v>
      </c>
      <c r="I1269" s="0" t="n">
        <v>0</v>
      </c>
      <c r="J1269" s="0" t="n">
        <v>5.3042</v>
      </c>
      <c r="K1269" s="0" t="n">
        <v>0</v>
      </c>
      <c r="L1269" s="0" t="n">
        <v>0.0006</v>
      </c>
      <c r="M1269" s="0" t="n">
        <v>0</v>
      </c>
      <c r="N1269" s="0" t="n">
        <v>-0.0179</v>
      </c>
      <c r="O1269" s="0" t="n">
        <v>2.3518</v>
      </c>
      <c r="P1269" s="0" t="n">
        <v>0.01</v>
      </c>
      <c r="Q1269" s="0" t="n">
        <v>0</v>
      </c>
      <c r="R1269" s="0" t="n">
        <v>0.0553</v>
      </c>
      <c r="S1269" s="0" t="n">
        <v>1</v>
      </c>
      <c r="T1269" s="0" t="n">
        <v>1084.7466</v>
      </c>
      <c r="U1269" s="0" t="n">
        <v>0</v>
      </c>
      <c r="V1269" s="0" t="n">
        <v>-1064.1407</v>
      </c>
      <c r="W1269" s="0" t="n">
        <v>-20.9027</v>
      </c>
      <c r="X1269" s="0" t="n">
        <v>-767.6824</v>
      </c>
      <c r="Y1269" s="0" t="n">
        <v>511.8741</v>
      </c>
      <c r="Z1269" s="0" t="n">
        <v>2259.8787</v>
      </c>
      <c r="AA1269" s="0" t="n">
        <v>75.2036</v>
      </c>
      <c r="AB1269" s="0" t="n">
        <v>48.6932</v>
      </c>
      <c r="AC1269" s="0" t="n">
        <v>22.593</v>
      </c>
      <c r="AD1269" s="0" t="n">
        <v>22.5117</v>
      </c>
      <c r="AE1269" s="0" t="n">
        <v>18.6732</v>
      </c>
      <c r="AF1269" s="0" t="n">
        <v>0.0021</v>
      </c>
      <c r="AG1269" s="0" t="n">
        <v>0.0605</v>
      </c>
      <c r="AH1269" s="0" t="n">
        <v>20.9215</v>
      </c>
    </row>
    <row r="1270" customFormat="false" ht="12.8" hidden="false" customHeight="false" outlineLevel="0" collapsed="false">
      <c r="A1270" s="0" t="n">
        <v>27</v>
      </c>
      <c r="B1270" s="0" t="n">
        <v>20</v>
      </c>
      <c r="C1270" s="0" t="n">
        <v>58.2921</v>
      </c>
      <c r="D1270" s="0" t="n">
        <v>38.7081</v>
      </c>
      <c r="E1270" s="0" t="n">
        <v>0</v>
      </c>
      <c r="F1270" s="0" t="n">
        <v>0</v>
      </c>
      <c r="G1270" s="0" t="n">
        <v>0</v>
      </c>
      <c r="H1270" s="0" t="n">
        <v>0</v>
      </c>
      <c r="I1270" s="0" t="n">
        <v>0</v>
      </c>
      <c r="J1270" s="0" t="n">
        <v>6.2553</v>
      </c>
      <c r="K1270" s="0" t="n">
        <v>0</v>
      </c>
      <c r="L1270" s="0" t="n">
        <v>0.0006</v>
      </c>
      <c r="M1270" s="0" t="n">
        <v>0</v>
      </c>
      <c r="N1270" s="0" t="n">
        <v>-0.0179</v>
      </c>
      <c r="O1270" s="0" t="n">
        <v>2.3516</v>
      </c>
      <c r="P1270" s="0" t="n">
        <v>0.01</v>
      </c>
      <c r="Q1270" s="0" t="n">
        <v>0</v>
      </c>
      <c r="R1270" s="0" t="n">
        <v>0.0553</v>
      </c>
      <c r="S1270" s="0" t="n">
        <v>1</v>
      </c>
      <c r="T1270" s="0" t="n">
        <v>2185.6443</v>
      </c>
      <c r="U1270" s="0" t="n">
        <v>0</v>
      </c>
      <c r="V1270" s="0" t="n">
        <v>-2166.8054</v>
      </c>
      <c r="W1270" s="0" t="n">
        <v>-18.3661</v>
      </c>
      <c r="X1270" s="0" t="n">
        <v>-2063.8379</v>
      </c>
      <c r="Y1270" s="0" t="n">
        <v>613.3677</v>
      </c>
      <c r="Z1270" s="0" t="n">
        <v>3610.5137</v>
      </c>
      <c r="AA1270" s="0" t="n">
        <v>148.6664</v>
      </c>
      <c r="AB1270" s="0" t="n">
        <v>48.6932</v>
      </c>
      <c r="AC1270" s="0" t="n">
        <v>22.813</v>
      </c>
      <c r="AD1270" s="0" t="n">
        <v>22.679</v>
      </c>
      <c r="AE1270" s="0" t="n">
        <v>19.2014</v>
      </c>
      <c r="AF1270" s="0" t="n">
        <v>0.0021</v>
      </c>
      <c r="AG1270" s="0" t="n">
        <v>0.0605</v>
      </c>
      <c r="AH1270" s="0" t="n">
        <v>20.9215</v>
      </c>
    </row>
    <row r="1271" customFormat="false" ht="12.8" hidden="false" customHeight="false" outlineLevel="0" collapsed="false">
      <c r="A1271" s="0" t="n">
        <v>27</v>
      </c>
      <c r="B1271" s="0" t="n">
        <v>21</v>
      </c>
      <c r="C1271" s="0" t="n">
        <v>58.2915</v>
      </c>
      <c r="D1271" s="0" t="n">
        <v>38.7075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8.1273</v>
      </c>
      <c r="K1271" s="0" t="n">
        <v>0</v>
      </c>
      <c r="L1271" s="0" t="n">
        <v>0.0006</v>
      </c>
      <c r="M1271" s="0" t="n">
        <v>0</v>
      </c>
      <c r="N1271" s="0" t="n">
        <v>-0.0179</v>
      </c>
      <c r="O1271" s="0" t="n">
        <v>2.3514</v>
      </c>
      <c r="P1271" s="0" t="n">
        <v>0.01</v>
      </c>
      <c r="Q1271" s="0" t="n">
        <v>0</v>
      </c>
      <c r="R1271" s="0" t="n">
        <v>0.0553</v>
      </c>
      <c r="S1271" s="0" t="n">
        <v>1</v>
      </c>
      <c r="T1271" s="0" t="n">
        <v>4344.3579</v>
      </c>
      <c r="U1271" s="0" t="n">
        <v>0</v>
      </c>
      <c r="V1271" s="0" t="n">
        <v>-4323.8159</v>
      </c>
      <c r="W1271" s="0" t="n">
        <v>-21.04</v>
      </c>
      <c r="X1271" s="0" t="n">
        <v>-4594.1626</v>
      </c>
      <c r="Y1271" s="0" t="n">
        <v>820.2574</v>
      </c>
      <c r="Z1271" s="0" t="n">
        <v>6152.5615</v>
      </c>
      <c r="AA1271" s="0" t="n">
        <v>292.5125</v>
      </c>
      <c r="AB1271" s="0" t="n">
        <v>48.6932</v>
      </c>
      <c r="AC1271" s="0" t="n">
        <v>24.039</v>
      </c>
      <c r="AD1271" s="0" t="n">
        <v>23.7903</v>
      </c>
      <c r="AE1271" s="0" t="n">
        <v>19.8288</v>
      </c>
      <c r="AF1271" s="0" t="n">
        <v>0.0021</v>
      </c>
      <c r="AG1271" s="0" t="n">
        <v>0.0605</v>
      </c>
      <c r="AH1271" s="0" t="n">
        <v>19.8965</v>
      </c>
    </row>
    <row r="1272" customFormat="false" ht="12.8" hidden="false" customHeight="false" outlineLevel="0" collapsed="false">
      <c r="A1272" s="0" t="n">
        <v>27</v>
      </c>
      <c r="B1272" s="0" t="n">
        <v>22</v>
      </c>
      <c r="C1272" s="0" t="n">
        <v>58.2909</v>
      </c>
      <c r="D1272" s="0" t="n">
        <v>38.7069</v>
      </c>
      <c r="E1272" s="0" t="n">
        <v>0</v>
      </c>
      <c r="F1272" s="0" t="n">
        <v>0</v>
      </c>
      <c r="G1272" s="0" t="n">
        <v>0</v>
      </c>
      <c r="H1272" s="0" t="n">
        <v>0</v>
      </c>
      <c r="I1272" s="0" t="n">
        <v>0</v>
      </c>
      <c r="J1272" s="0" t="n">
        <v>7.4751</v>
      </c>
      <c r="K1272" s="0" t="n">
        <v>0</v>
      </c>
      <c r="L1272" s="0" t="n">
        <v>0.0006</v>
      </c>
      <c r="M1272" s="0" t="n">
        <v>0</v>
      </c>
      <c r="N1272" s="0" t="n">
        <v>-0.0179</v>
      </c>
      <c r="O1272" s="0" t="n">
        <v>2.3513</v>
      </c>
      <c r="P1272" s="0" t="n">
        <v>0.01</v>
      </c>
      <c r="Q1272" s="0" t="n">
        <v>0</v>
      </c>
      <c r="R1272" s="0" t="n">
        <v>0.0553</v>
      </c>
      <c r="S1272" s="0" t="n">
        <v>1</v>
      </c>
      <c r="T1272" s="0" t="n">
        <v>4825.4004</v>
      </c>
      <c r="U1272" s="0" t="n">
        <v>0</v>
      </c>
      <c r="V1272" s="0" t="n">
        <v>-4817.0024</v>
      </c>
      <c r="W1272" s="0" t="n">
        <v>-8.0877</v>
      </c>
      <c r="X1272" s="0" t="n">
        <v>-5188.8057</v>
      </c>
      <c r="Y1272" s="0" t="n">
        <v>861.3714</v>
      </c>
      <c r="Z1272" s="0" t="n">
        <v>6919.1938</v>
      </c>
      <c r="AA1272" s="0" t="n">
        <v>331.6712</v>
      </c>
      <c r="AB1272" s="0" t="n">
        <v>48.6932</v>
      </c>
      <c r="AC1272" s="0" t="n">
        <v>22.015</v>
      </c>
      <c r="AD1272" s="0" t="n">
        <v>21.5927</v>
      </c>
      <c r="AE1272" s="0" t="n">
        <v>19.7665</v>
      </c>
      <c r="AF1272" s="0" t="n">
        <v>0.0021</v>
      </c>
      <c r="AG1272" s="0" t="n">
        <v>0.0605</v>
      </c>
      <c r="AH1272" s="0" t="n">
        <v>19.5663</v>
      </c>
    </row>
    <row r="1273" customFormat="false" ht="12.8" hidden="false" customHeight="false" outlineLevel="0" collapsed="false">
      <c r="A1273" s="0" t="n">
        <v>27</v>
      </c>
      <c r="B1273" s="0" t="n">
        <v>23</v>
      </c>
      <c r="C1273" s="0" t="n">
        <v>58.2904</v>
      </c>
      <c r="D1273" s="0" t="n">
        <v>38.7064</v>
      </c>
      <c r="E1273" s="0" t="n">
        <v>0</v>
      </c>
      <c r="F1273" s="0" t="n">
        <v>0</v>
      </c>
      <c r="G1273" s="0" t="n">
        <v>0</v>
      </c>
      <c r="H1273" s="0" t="n">
        <v>0</v>
      </c>
      <c r="I1273" s="0" t="n">
        <v>0</v>
      </c>
      <c r="J1273" s="0" t="n">
        <v>7.7217</v>
      </c>
      <c r="K1273" s="0" t="n">
        <v>0</v>
      </c>
      <c r="L1273" s="0" t="n">
        <v>0.0006</v>
      </c>
      <c r="M1273" s="0" t="n">
        <v>0</v>
      </c>
      <c r="N1273" s="0" t="n">
        <v>-0.0179</v>
      </c>
      <c r="O1273" s="0" t="n">
        <v>2.3511</v>
      </c>
      <c r="P1273" s="0" t="n">
        <v>0.01</v>
      </c>
      <c r="Q1273" s="0" t="n">
        <v>0</v>
      </c>
      <c r="R1273" s="0" t="n">
        <v>0.0553</v>
      </c>
      <c r="S1273" s="0" t="n">
        <v>1</v>
      </c>
      <c r="T1273" s="0" t="n">
        <v>6165.6699</v>
      </c>
      <c r="U1273" s="0" t="n">
        <v>0</v>
      </c>
      <c r="V1273" s="0" t="n">
        <v>-6164.7363</v>
      </c>
      <c r="W1273" s="0" t="n">
        <v>-1.064</v>
      </c>
      <c r="X1273" s="0" t="n">
        <v>-6784.6387</v>
      </c>
      <c r="Y1273" s="0" t="n">
        <v>1014.4979</v>
      </c>
      <c r="Z1273" s="0" t="n">
        <v>8460.5752</v>
      </c>
      <c r="AA1273" s="0" t="n">
        <v>449.2491</v>
      </c>
      <c r="AB1273" s="0" t="n">
        <v>48.6932</v>
      </c>
      <c r="AC1273" s="0" t="n">
        <v>20.718</v>
      </c>
      <c r="AD1273" s="0" t="n">
        <v>19.9986</v>
      </c>
      <c r="AE1273" s="0" t="n">
        <v>19.4314</v>
      </c>
      <c r="AF1273" s="0" t="n">
        <v>0.0021</v>
      </c>
      <c r="AG1273" s="0" t="n">
        <v>0.0605</v>
      </c>
      <c r="AH1273" s="0" t="n">
        <v>18.1442</v>
      </c>
    </row>
    <row r="1274" customFormat="false" ht="12.8" hidden="false" customHeight="false" outlineLevel="0" collapsed="false">
      <c r="A1274" s="0" t="n">
        <v>27</v>
      </c>
      <c r="B1274" s="0" t="n">
        <v>24</v>
      </c>
      <c r="C1274" s="0" t="n">
        <v>58.2898</v>
      </c>
      <c r="D1274" s="0" t="n">
        <v>38.7058</v>
      </c>
      <c r="E1274" s="0" t="n">
        <v>0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n">
        <v>8.5884</v>
      </c>
      <c r="K1274" s="0" t="n">
        <v>0</v>
      </c>
      <c r="L1274" s="0" t="n">
        <v>0.0006</v>
      </c>
      <c r="M1274" s="0" t="n">
        <v>0</v>
      </c>
      <c r="N1274" s="0" t="n">
        <v>-0.0179</v>
      </c>
      <c r="O1274" s="0" t="n">
        <v>2.351</v>
      </c>
      <c r="P1274" s="0" t="n">
        <v>0.01</v>
      </c>
      <c r="Q1274" s="0" t="n">
        <v>0</v>
      </c>
      <c r="R1274" s="0" t="n">
        <v>0.0553</v>
      </c>
      <c r="S1274" s="0" t="n">
        <v>1</v>
      </c>
      <c r="T1274" s="0" t="n">
        <v>6856.4956</v>
      </c>
      <c r="U1274" s="0" t="n">
        <v>0</v>
      </c>
      <c r="V1274" s="0" t="n">
        <v>-6849.957</v>
      </c>
      <c r="W1274" s="0" t="n">
        <v>-6.6417</v>
      </c>
      <c r="X1274" s="0" t="n">
        <v>-7585.126</v>
      </c>
      <c r="Y1274" s="0" t="n">
        <v>1117.1892</v>
      </c>
      <c r="Z1274" s="0" t="n">
        <v>9137.9102</v>
      </c>
      <c r="AA1274" s="0" t="n">
        <v>521.2188</v>
      </c>
      <c r="AB1274" s="0" t="n">
        <v>48.6932</v>
      </c>
      <c r="AC1274" s="0" t="n">
        <v>21.878</v>
      </c>
      <c r="AD1274" s="0" t="n">
        <v>20.88</v>
      </c>
      <c r="AE1274" s="0" t="n">
        <v>19.4703</v>
      </c>
      <c r="AF1274" s="0" t="n">
        <v>0.0021</v>
      </c>
      <c r="AG1274" s="0" t="n">
        <v>0.0605</v>
      </c>
      <c r="AH1274" s="0" t="n">
        <v>17.2922</v>
      </c>
    </row>
    <row r="1275" customFormat="false" ht="12.8" hidden="false" customHeight="false" outlineLevel="0" collapsed="false">
      <c r="A1275" s="0" t="n">
        <v>27</v>
      </c>
      <c r="B1275" s="0" t="n">
        <v>25</v>
      </c>
      <c r="C1275" s="0" t="n">
        <v>58.2893</v>
      </c>
      <c r="D1275" s="0" t="n">
        <v>38.7053</v>
      </c>
      <c r="E1275" s="0" t="n">
        <v>0</v>
      </c>
      <c r="F1275" s="0" t="n">
        <v>0</v>
      </c>
      <c r="G1275" s="0" t="n">
        <v>0</v>
      </c>
      <c r="H1275" s="0" t="n">
        <v>0</v>
      </c>
      <c r="I1275" s="0" t="n">
        <v>0</v>
      </c>
      <c r="J1275" s="0" t="n">
        <v>9.9721</v>
      </c>
      <c r="K1275" s="0" t="n">
        <v>0</v>
      </c>
      <c r="L1275" s="0" t="n">
        <v>0.0006</v>
      </c>
      <c r="M1275" s="0" t="n">
        <v>0</v>
      </c>
      <c r="N1275" s="0" t="n">
        <v>-0.0179</v>
      </c>
      <c r="O1275" s="0" t="n">
        <v>2.3508</v>
      </c>
      <c r="P1275" s="0" t="n">
        <v>0.01</v>
      </c>
      <c r="Q1275" s="0" t="n">
        <v>0</v>
      </c>
      <c r="R1275" s="0" t="n">
        <v>0.0553</v>
      </c>
      <c r="S1275" s="0" t="n">
        <v>1</v>
      </c>
      <c r="T1275" s="0" t="n">
        <v>8022.1816</v>
      </c>
      <c r="U1275" s="0" t="n">
        <v>0</v>
      </c>
      <c r="V1275" s="0" t="n">
        <v>-8010.1523</v>
      </c>
      <c r="W1275" s="0" t="n">
        <v>-11.9468</v>
      </c>
      <c r="X1275" s="0" t="n">
        <v>-8942.3086</v>
      </c>
      <c r="Y1275" s="0" t="n">
        <v>1293.6013</v>
      </c>
      <c r="Z1275" s="0" t="n">
        <v>10517.3457</v>
      </c>
      <c r="AA1275" s="0" t="n">
        <v>646.7731</v>
      </c>
      <c r="AB1275" s="0" t="n">
        <v>48.6932</v>
      </c>
      <c r="AC1275" s="0" t="n">
        <v>23.538</v>
      </c>
      <c r="AD1275" s="0" t="n">
        <v>22.076</v>
      </c>
      <c r="AE1275" s="0" t="n">
        <v>19.7815</v>
      </c>
      <c r="AF1275" s="0" t="n">
        <v>0.0021</v>
      </c>
      <c r="AG1275" s="0" t="n">
        <v>0.0605</v>
      </c>
      <c r="AH1275" s="0" t="n">
        <v>16.2504</v>
      </c>
    </row>
    <row r="1276" customFormat="false" ht="12.8" hidden="false" customHeight="false" outlineLevel="0" collapsed="false">
      <c r="A1276" s="0" t="n">
        <v>27</v>
      </c>
      <c r="B1276" s="0" t="n">
        <v>26</v>
      </c>
      <c r="C1276" s="0" t="n">
        <v>58.2887</v>
      </c>
      <c r="D1276" s="0" t="n">
        <v>38.7047</v>
      </c>
      <c r="E1276" s="0" t="n">
        <v>0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8.0509</v>
      </c>
      <c r="K1276" s="0" t="n">
        <v>0</v>
      </c>
      <c r="L1276" s="0" t="n">
        <v>0.0006</v>
      </c>
      <c r="M1276" s="0" t="n">
        <v>0</v>
      </c>
      <c r="N1276" s="0" t="n">
        <v>-0.0179</v>
      </c>
      <c r="O1276" s="0" t="n">
        <v>2.3506</v>
      </c>
      <c r="P1276" s="0" t="n">
        <v>0.01</v>
      </c>
      <c r="Q1276" s="0" t="n">
        <v>0</v>
      </c>
      <c r="R1276" s="0" t="n">
        <v>0.0553</v>
      </c>
      <c r="S1276" s="0" t="n">
        <v>0.9828</v>
      </c>
      <c r="T1276" s="0" t="n">
        <v>4644.8252</v>
      </c>
      <c r="U1276" s="0" t="n">
        <v>0</v>
      </c>
      <c r="V1276" s="0" t="n">
        <v>-4618.0547</v>
      </c>
      <c r="W1276" s="0" t="n">
        <v>-26.8359</v>
      </c>
      <c r="X1276" s="0" t="n">
        <v>-4927.9717</v>
      </c>
      <c r="Y1276" s="0" t="n">
        <v>865.9102</v>
      </c>
      <c r="Z1276" s="0" t="n">
        <v>6419.8008</v>
      </c>
      <c r="AA1276" s="0" t="n">
        <v>320.2722</v>
      </c>
      <c r="AB1276" s="0" t="n">
        <v>48.6932</v>
      </c>
      <c r="AC1276" s="0" t="n">
        <v>26.263</v>
      </c>
      <c r="AD1276" s="0" t="n">
        <v>25.6346</v>
      </c>
      <c r="AE1276" s="0" t="n">
        <v>20.7854</v>
      </c>
      <c r="AF1276" s="0" t="n">
        <v>0.0021</v>
      </c>
      <c r="AG1276" s="0" t="n">
        <v>0.0605</v>
      </c>
      <c r="AH1276" s="0" t="n">
        <v>19.9667</v>
      </c>
    </row>
    <row r="1277" customFormat="false" ht="12.8" hidden="false" customHeight="false" outlineLevel="0" collapsed="false">
      <c r="A1277" s="0" t="n">
        <v>27</v>
      </c>
      <c r="B1277" s="0" t="n">
        <v>27</v>
      </c>
      <c r="C1277" s="0" t="n">
        <v>58.2881</v>
      </c>
      <c r="D1277" s="0" t="n">
        <v>38.7041</v>
      </c>
      <c r="E1277" s="0" t="n">
        <v>0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10.4173</v>
      </c>
      <c r="K1277" s="0" t="n">
        <v>0</v>
      </c>
      <c r="L1277" s="0" t="n">
        <v>0.0006</v>
      </c>
      <c r="M1277" s="0" t="n">
        <v>0</v>
      </c>
      <c r="N1277" s="0" t="n">
        <v>-0.0179</v>
      </c>
      <c r="O1277" s="0" t="n">
        <v>2.3505</v>
      </c>
      <c r="P1277" s="0" t="n">
        <v>0.01</v>
      </c>
      <c r="Q1277" s="0" t="n">
        <v>0</v>
      </c>
      <c r="R1277" s="0" t="n">
        <v>0.0553</v>
      </c>
      <c r="S1277" s="0" t="n">
        <v>1</v>
      </c>
      <c r="T1277" s="0" t="n">
        <v>7686.5015</v>
      </c>
      <c r="U1277" s="0" t="n">
        <v>0</v>
      </c>
      <c r="V1277" s="0" t="n">
        <v>-7674.5068</v>
      </c>
      <c r="W1277" s="0" t="n">
        <v>-12.3081</v>
      </c>
      <c r="X1277" s="0" t="n">
        <v>-8538.2754</v>
      </c>
      <c r="Y1277" s="0" t="n">
        <v>1248.3759</v>
      </c>
      <c r="Z1277" s="0" t="n">
        <v>10339.6777</v>
      </c>
      <c r="AA1277" s="0" t="n">
        <v>605.9884</v>
      </c>
      <c r="AB1277" s="0" t="n">
        <v>48.6932</v>
      </c>
      <c r="AC1277" s="0" t="n">
        <v>23.997</v>
      </c>
      <c r="AD1277" s="0" t="n">
        <v>23.4698</v>
      </c>
      <c r="AE1277" s="0" t="n">
        <v>20.921</v>
      </c>
      <c r="AF1277" s="0" t="n">
        <v>0.0021</v>
      </c>
      <c r="AG1277" s="0" t="n">
        <v>0.0605</v>
      </c>
      <c r="AH1277" s="0" t="n">
        <v>16.399</v>
      </c>
    </row>
    <row r="1278" customFormat="false" ht="12.8" hidden="false" customHeight="false" outlineLevel="0" collapsed="false">
      <c r="A1278" s="0" t="n">
        <v>27</v>
      </c>
      <c r="B1278" s="0" t="n">
        <v>28</v>
      </c>
      <c r="C1278" s="0" t="n">
        <v>58.2876</v>
      </c>
      <c r="D1278" s="0" t="n">
        <v>38.7036</v>
      </c>
      <c r="E1278" s="0" t="n">
        <v>0</v>
      </c>
      <c r="F1278" s="0" t="n">
        <v>0</v>
      </c>
      <c r="G1278" s="0" t="n">
        <v>0</v>
      </c>
      <c r="H1278" s="0" t="n">
        <v>0</v>
      </c>
      <c r="I1278" s="0" t="n">
        <v>0</v>
      </c>
      <c r="J1278" s="0" t="n">
        <v>9.8825</v>
      </c>
      <c r="K1278" s="0" t="n">
        <v>0</v>
      </c>
      <c r="L1278" s="0" t="n">
        <v>0.0006</v>
      </c>
      <c r="M1278" s="0" t="n">
        <v>0</v>
      </c>
      <c r="N1278" s="0" t="n">
        <v>-0.0179</v>
      </c>
      <c r="O1278" s="0" t="n">
        <v>2.3503</v>
      </c>
      <c r="P1278" s="0" t="n">
        <v>0.01</v>
      </c>
      <c r="Q1278" s="0" t="n">
        <v>0</v>
      </c>
      <c r="R1278" s="0" t="n">
        <v>0.0553</v>
      </c>
      <c r="S1278" s="0" t="n">
        <v>1</v>
      </c>
      <c r="T1278" s="0" t="n">
        <v>7865.0757</v>
      </c>
      <c r="U1278" s="0" t="n">
        <v>0</v>
      </c>
      <c r="V1278" s="0" t="n">
        <v>-7863.7422</v>
      </c>
      <c r="W1278" s="0" t="n">
        <v>-1.0202</v>
      </c>
      <c r="X1278" s="0" t="n">
        <v>-8776.1143</v>
      </c>
      <c r="Y1278" s="0" t="n">
        <v>1248.4363</v>
      </c>
      <c r="Z1278" s="0" t="n">
        <v>10560.6562</v>
      </c>
      <c r="AA1278" s="0" t="n">
        <v>615.9607</v>
      </c>
      <c r="AB1278" s="0" t="n">
        <v>48.6932</v>
      </c>
      <c r="AC1278" s="0" t="n">
        <v>21.642</v>
      </c>
      <c r="AD1278" s="0" t="n">
        <v>21.1435</v>
      </c>
      <c r="AE1278" s="0" t="n">
        <v>20.5299</v>
      </c>
      <c r="AF1278" s="0" t="n">
        <v>0.0021</v>
      </c>
      <c r="AG1278" s="0" t="n">
        <v>0.0605</v>
      </c>
      <c r="AH1278" s="0" t="n">
        <v>16.5912</v>
      </c>
    </row>
    <row r="1279" customFormat="false" ht="12.8" hidden="false" customHeight="false" outlineLevel="0" collapsed="false">
      <c r="A1279" s="0" t="n">
        <v>27</v>
      </c>
      <c r="B1279" s="0" t="n">
        <v>29</v>
      </c>
      <c r="C1279" s="0" t="n">
        <v>58.287</v>
      </c>
      <c r="D1279" s="0" t="n">
        <v>38.703</v>
      </c>
      <c r="E1279" s="0" t="n">
        <v>0</v>
      </c>
      <c r="F1279" s="0" t="n">
        <v>0</v>
      </c>
      <c r="G1279" s="0" t="n">
        <v>0</v>
      </c>
      <c r="H1279" s="0" t="n">
        <v>0</v>
      </c>
      <c r="I1279" s="0" t="n">
        <v>0</v>
      </c>
      <c r="J1279" s="0" t="n">
        <v>9.5886</v>
      </c>
      <c r="K1279" s="0" t="n">
        <v>0</v>
      </c>
      <c r="L1279" s="0" t="n">
        <v>0.0006</v>
      </c>
      <c r="M1279" s="0" t="n">
        <v>0</v>
      </c>
      <c r="N1279" s="0" t="n">
        <v>-0.0179</v>
      </c>
      <c r="O1279" s="0" t="n">
        <v>2.3501</v>
      </c>
      <c r="P1279" s="0" t="n">
        <v>0.01</v>
      </c>
      <c r="Q1279" s="0" t="n">
        <v>0</v>
      </c>
      <c r="R1279" s="0" t="n">
        <v>0.0553</v>
      </c>
      <c r="S1279" s="0" t="n">
        <v>1</v>
      </c>
      <c r="T1279" s="0" t="n">
        <v>7903.5776</v>
      </c>
      <c r="U1279" s="0" t="n">
        <v>0</v>
      </c>
      <c r="V1279" s="0" t="n">
        <v>-7899.7646</v>
      </c>
      <c r="W1279" s="0" t="n">
        <v>-3.4008</v>
      </c>
      <c r="X1279" s="0" t="n">
        <v>-8817.665</v>
      </c>
      <c r="Y1279" s="0" t="n">
        <v>1240.7517</v>
      </c>
      <c r="Z1279" s="0" t="n">
        <v>10469.79</v>
      </c>
      <c r="AA1279" s="0" t="n">
        <v>610.443</v>
      </c>
      <c r="AB1279" s="0" t="n">
        <v>48.6932</v>
      </c>
      <c r="AC1279" s="0" t="n">
        <v>21.798</v>
      </c>
      <c r="AD1279" s="0" t="n">
        <v>21.2717</v>
      </c>
      <c r="AE1279" s="0" t="n">
        <v>20.3659</v>
      </c>
      <c r="AF1279" s="0" t="n">
        <v>0.0021</v>
      </c>
      <c r="AG1279" s="0" t="n">
        <v>0.0605</v>
      </c>
      <c r="AH1279" s="0" t="n">
        <v>16.8922</v>
      </c>
    </row>
    <row r="1280" customFormat="false" ht="12.8" hidden="false" customHeight="false" outlineLevel="0" collapsed="false">
      <c r="A1280" s="0" t="n">
        <v>27</v>
      </c>
      <c r="B1280" s="0" t="n">
        <v>30</v>
      </c>
      <c r="C1280" s="0" t="n">
        <v>58.2864</v>
      </c>
      <c r="D1280" s="0" t="n">
        <v>38.7024</v>
      </c>
      <c r="E1280" s="0" t="n">
        <v>0</v>
      </c>
      <c r="F1280" s="0" t="n">
        <v>0</v>
      </c>
      <c r="G1280" s="0" t="n">
        <v>0</v>
      </c>
      <c r="H1280" s="0" t="n">
        <v>0</v>
      </c>
      <c r="I1280" s="0" t="n">
        <v>0</v>
      </c>
      <c r="J1280" s="0" t="n">
        <v>7.5409</v>
      </c>
      <c r="K1280" s="0" t="n">
        <v>0</v>
      </c>
      <c r="L1280" s="0" t="n">
        <v>0.0006</v>
      </c>
      <c r="M1280" s="0" t="n">
        <v>0</v>
      </c>
      <c r="N1280" s="0" t="n">
        <v>-0.0179</v>
      </c>
      <c r="O1280" s="0" t="n">
        <v>2.35</v>
      </c>
      <c r="P1280" s="0" t="n">
        <v>0.01</v>
      </c>
      <c r="Q1280" s="0" t="n">
        <v>0</v>
      </c>
      <c r="R1280" s="0" t="n">
        <v>0.0553</v>
      </c>
      <c r="S1280" s="0" t="n">
        <v>1</v>
      </c>
      <c r="T1280" s="0" t="n">
        <v>5161.8623</v>
      </c>
      <c r="U1280" s="0" t="n">
        <v>0</v>
      </c>
      <c r="V1280" s="0" t="n">
        <v>-5153.9531</v>
      </c>
      <c r="W1280" s="0" t="n">
        <v>-7.6562</v>
      </c>
      <c r="X1280" s="0" t="n">
        <v>-5582.3364</v>
      </c>
      <c r="Y1280" s="0" t="n">
        <v>901.1871</v>
      </c>
      <c r="Z1280" s="0" t="n">
        <v>7101.0591</v>
      </c>
      <c r="AA1280" s="0" t="n">
        <v>356.9356</v>
      </c>
      <c r="AB1280" s="0" t="n">
        <v>48.6932</v>
      </c>
      <c r="AC1280" s="0" t="n">
        <v>22.371</v>
      </c>
      <c r="AD1280" s="0" t="n">
        <v>22.0357</v>
      </c>
      <c r="AE1280" s="0" t="n">
        <v>20.4565</v>
      </c>
      <c r="AF1280" s="0" t="n">
        <v>0.0021</v>
      </c>
      <c r="AG1280" s="0" t="n">
        <v>0.0605</v>
      </c>
      <c r="AH1280" s="0" t="n">
        <v>18.8478</v>
      </c>
    </row>
    <row r="1281" customFormat="false" ht="12.8" hidden="false" customHeight="false" outlineLevel="0" collapsed="false">
      <c r="A1281" s="0" t="n">
        <v>27</v>
      </c>
      <c r="B1281" s="0" t="n">
        <v>31</v>
      </c>
      <c r="C1281" s="0" t="n">
        <v>58.2859</v>
      </c>
      <c r="D1281" s="0" t="n">
        <v>38.7019</v>
      </c>
      <c r="E1281" s="0" t="n">
        <v>0</v>
      </c>
      <c r="F1281" s="0" t="n">
        <v>0</v>
      </c>
      <c r="G1281" s="0" t="n">
        <v>0</v>
      </c>
      <c r="H1281" s="0" t="n">
        <v>0</v>
      </c>
      <c r="I1281" s="0" t="n">
        <v>0</v>
      </c>
      <c r="J1281" s="0" t="n">
        <v>9.049</v>
      </c>
      <c r="K1281" s="0" t="n">
        <v>0</v>
      </c>
      <c r="L1281" s="0" t="n">
        <v>0.0006</v>
      </c>
      <c r="M1281" s="0" t="n">
        <v>0</v>
      </c>
      <c r="N1281" s="0" t="n">
        <v>-0.0179</v>
      </c>
      <c r="O1281" s="0" t="n">
        <v>2.3498</v>
      </c>
      <c r="P1281" s="0" t="n">
        <v>0.01</v>
      </c>
      <c r="Q1281" s="0" t="n">
        <v>0</v>
      </c>
      <c r="R1281" s="0" t="n">
        <v>0.0553</v>
      </c>
      <c r="S1281" s="0" t="n">
        <v>1</v>
      </c>
      <c r="T1281" s="0" t="n">
        <v>7132.624</v>
      </c>
      <c r="U1281" s="0" t="n">
        <v>0</v>
      </c>
      <c r="V1281" s="0" t="n">
        <v>-7132.4199</v>
      </c>
      <c r="W1281" s="0" t="n">
        <v>0.0951</v>
      </c>
      <c r="X1281" s="0" t="n">
        <v>-7920.2915</v>
      </c>
      <c r="Y1281" s="0" t="n">
        <v>1084.4973</v>
      </c>
      <c r="Z1281" s="0" t="n">
        <v>9562.9072</v>
      </c>
      <c r="AA1281" s="0" t="n">
        <v>492.6747</v>
      </c>
      <c r="AB1281" s="0" t="n">
        <v>48.6932</v>
      </c>
      <c r="AC1281" s="0" t="n">
        <v>20.78</v>
      </c>
      <c r="AD1281" s="0" t="n">
        <v>20.4358</v>
      </c>
      <c r="AE1281" s="0" t="n">
        <v>20.1595</v>
      </c>
      <c r="AF1281" s="0" t="n">
        <v>0.0021</v>
      </c>
      <c r="AG1281" s="0" t="n">
        <v>0.0605</v>
      </c>
      <c r="AH1281" s="0" t="n">
        <v>18.4851</v>
      </c>
    </row>
    <row r="1282" customFormat="false" ht="12.8" hidden="false" customHeight="false" outlineLevel="0" collapsed="false">
      <c r="A1282" s="0" t="n">
        <v>27</v>
      </c>
      <c r="B1282" s="0" t="n">
        <v>32</v>
      </c>
      <c r="C1282" s="0" t="n">
        <v>58.2853</v>
      </c>
      <c r="D1282" s="0" t="n">
        <v>38.7013</v>
      </c>
      <c r="E1282" s="0" t="n">
        <v>0</v>
      </c>
      <c r="F1282" s="0" t="n">
        <v>0</v>
      </c>
      <c r="G1282" s="0" t="n">
        <v>0</v>
      </c>
      <c r="H1282" s="0" t="n">
        <v>0</v>
      </c>
      <c r="I1282" s="0" t="n">
        <v>0</v>
      </c>
      <c r="J1282" s="0" t="n">
        <v>2.1559</v>
      </c>
      <c r="K1282" s="0" t="n">
        <v>0</v>
      </c>
      <c r="L1282" s="0" t="n">
        <v>0.0006</v>
      </c>
      <c r="M1282" s="0" t="n">
        <v>0</v>
      </c>
      <c r="N1282" s="0" t="n">
        <v>-0.0179</v>
      </c>
      <c r="O1282" s="0" t="n">
        <v>2.3496</v>
      </c>
      <c r="P1282" s="0" t="n">
        <v>0.01</v>
      </c>
      <c r="Q1282" s="0" t="n">
        <v>0</v>
      </c>
      <c r="R1282" s="0" t="n">
        <v>0.0553</v>
      </c>
      <c r="S1282" s="0" t="n">
        <v>1</v>
      </c>
      <c r="T1282" s="0" t="n">
        <v>4689.915</v>
      </c>
      <c r="U1282" s="0" t="n">
        <v>0</v>
      </c>
      <c r="V1282" s="0" t="n">
        <v>-4692.5708</v>
      </c>
      <c r="W1282" s="0" t="n">
        <v>2.8247</v>
      </c>
      <c r="X1282" s="0" t="n">
        <v>-5055.5791</v>
      </c>
      <c r="Y1282" s="0" t="n">
        <v>804.2972</v>
      </c>
      <c r="Z1282" s="0" t="n">
        <v>6539.6182</v>
      </c>
      <c r="AA1282" s="0" t="n">
        <v>290.6655</v>
      </c>
      <c r="AB1282" s="0" t="n">
        <v>48.6932</v>
      </c>
      <c r="AC1282" s="0" t="n">
        <v>19.746</v>
      </c>
      <c r="AD1282" s="0" t="n">
        <v>19.5434</v>
      </c>
      <c r="AE1282" s="0" t="n">
        <v>19.7937</v>
      </c>
      <c r="AF1282" s="0" t="n">
        <v>0.0021</v>
      </c>
      <c r="AG1282" s="0" t="n">
        <v>0.0605</v>
      </c>
      <c r="AH1282" s="0" t="n">
        <v>20.2431</v>
      </c>
    </row>
    <row r="1283" customFormat="false" ht="12.8" hidden="false" customHeight="false" outlineLevel="0" collapsed="false">
      <c r="A1283" s="0" t="n">
        <v>27</v>
      </c>
      <c r="B1283" s="0" t="n">
        <v>33</v>
      </c>
      <c r="C1283" s="0" t="n">
        <v>58.2847</v>
      </c>
      <c r="D1283" s="0" t="n">
        <v>38.7007</v>
      </c>
      <c r="E1283" s="0" t="n">
        <v>0</v>
      </c>
      <c r="F1283" s="0" t="n">
        <v>0</v>
      </c>
      <c r="G1283" s="0" t="n">
        <v>0</v>
      </c>
      <c r="H1283" s="0" t="n">
        <v>0</v>
      </c>
      <c r="I1283" s="0" t="n">
        <v>0</v>
      </c>
      <c r="J1283" s="0" t="n">
        <v>1.72</v>
      </c>
      <c r="K1283" s="0" t="n">
        <v>0</v>
      </c>
      <c r="L1283" s="0" t="n">
        <v>0.0006</v>
      </c>
      <c r="M1283" s="0" t="n">
        <v>0</v>
      </c>
      <c r="N1283" s="0" t="n">
        <v>-0.0179</v>
      </c>
      <c r="O1283" s="0" t="n">
        <v>2.3495</v>
      </c>
      <c r="P1283" s="0" t="n">
        <v>0.01</v>
      </c>
      <c r="Q1283" s="0" t="n">
        <v>0</v>
      </c>
      <c r="R1283" s="0" t="n">
        <v>0.0553</v>
      </c>
      <c r="S1283" s="0" t="n">
        <v>1</v>
      </c>
      <c r="T1283" s="0" t="n">
        <v>4779.2729</v>
      </c>
      <c r="U1283" s="0" t="n">
        <v>0</v>
      </c>
      <c r="V1283" s="0" t="n">
        <v>-4782.7026</v>
      </c>
      <c r="W1283" s="0" t="n">
        <v>3.3468</v>
      </c>
      <c r="X1283" s="0" t="n">
        <v>-5164.6577</v>
      </c>
      <c r="Y1283" s="0" t="n">
        <v>765.3903</v>
      </c>
      <c r="Z1283" s="0" t="n">
        <v>6548.5508</v>
      </c>
      <c r="AA1283" s="0" t="n">
        <v>258.7505</v>
      </c>
      <c r="AB1283" s="0" t="n">
        <v>48.6932</v>
      </c>
      <c r="AC1283" s="0" t="n">
        <v>19.276</v>
      </c>
      <c r="AD1283" s="0" t="n">
        <v>19.0638</v>
      </c>
      <c r="AE1283" s="0" t="n">
        <v>19.4686</v>
      </c>
      <c r="AF1283" s="0" t="n">
        <v>0.0021</v>
      </c>
      <c r="AG1283" s="0" t="n">
        <v>0.0605</v>
      </c>
      <c r="AH1283" s="0" t="n">
        <v>22.2194</v>
      </c>
    </row>
    <row r="1284" customFormat="false" ht="12.8" hidden="false" customHeight="false" outlineLevel="0" collapsed="false">
      <c r="A1284" s="0" t="n">
        <v>27</v>
      </c>
      <c r="B1284" s="0" t="n">
        <v>34</v>
      </c>
      <c r="C1284" s="0" t="n">
        <v>58.2842</v>
      </c>
      <c r="D1284" s="0" t="n">
        <v>38.7002</v>
      </c>
      <c r="E1284" s="0" t="n">
        <v>0</v>
      </c>
      <c r="F1284" s="0" t="n">
        <v>0</v>
      </c>
      <c r="G1284" s="0" t="n">
        <v>0</v>
      </c>
      <c r="H1284" s="0" t="n">
        <v>0</v>
      </c>
      <c r="I1284" s="0" t="n">
        <v>0</v>
      </c>
      <c r="J1284" s="0" t="n">
        <v>4.3097</v>
      </c>
      <c r="K1284" s="0" t="n">
        <v>0</v>
      </c>
      <c r="L1284" s="0" t="n">
        <v>0.0006</v>
      </c>
      <c r="M1284" s="0" t="n">
        <v>0</v>
      </c>
      <c r="N1284" s="0" t="n">
        <v>-0.0179</v>
      </c>
      <c r="O1284" s="0" t="n">
        <v>2.3493</v>
      </c>
      <c r="P1284" s="0" t="n">
        <v>0.01</v>
      </c>
      <c r="Q1284" s="0" t="n">
        <v>0</v>
      </c>
      <c r="R1284" s="0" t="n">
        <v>0.0553</v>
      </c>
      <c r="S1284" s="0" t="n">
        <v>1</v>
      </c>
      <c r="T1284" s="0" t="n">
        <v>2925.8237</v>
      </c>
      <c r="U1284" s="0" t="n">
        <v>0</v>
      </c>
      <c r="V1284" s="0" t="n">
        <v>-2930.4866</v>
      </c>
      <c r="W1284" s="0" t="n">
        <v>4.7492</v>
      </c>
      <c r="X1284" s="0" t="n">
        <v>-2989.5579</v>
      </c>
      <c r="Y1284" s="0" t="n">
        <v>608.8213</v>
      </c>
      <c r="Z1284" s="0" t="n">
        <v>4385.4121</v>
      </c>
      <c r="AA1284" s="0" t="n">
        <v>153.68</v>
      </c>
      <c r="AB1284" s="0" t="n">
        <v>48.6932</v>
      </c>
      <c r="AC1284" s="0" t="n">
        <v>18.552</v>
      </c>
      <c r="AD1284" s="0" t="n">
        <v>18.4327</v>
      </c>
      <c r="AE1284" s="0" t="n">
        <v>19.1237</v>
      </c>
      <c r="AF1284" s="0" t="n">
        <v>0.0021</v>
      </c>
      <c r="AG1284" s="0" t="n">
        <v>0.0605</v>
      </c>
      <c r="AH1284" s="0" t="n">
        <v>23.5974</v>
      </c>
    </row>
    <row r="1285" customFormat="false" ht="12.8" hidden="false" customHeight="false" outlineLevel="0" collapsed="false">
      <c r="A1285" s="0" t="n">
        <v>27</v>
      </c>
      <c r="B1285" s="0" t="n">
        <v>35</v>
      </c>
      <c r="C1285" s="0" t="n">
        <v>58.2836</v>
      </c>
      <c r="D1285" s="0" t="n">
        <v>38.6996</v>
      </c>
      <c r="E1285" s="0" t="n">
        <v>0</v>
      </c>
      <c r="F1285" s="0" t="n">
        <v>0</v>
      </c>
      <c r="G1285" s="0" t="n">
        <v>0</v>
      </c>
      <c r="H1285" s="0" t="n">
        <v>0</v>
      </c>
      <c r="I1285" s="0" t="n">
        <v>0</v>
      </c>
      <c r="J1285" s="0" t="n">
        <v>3.6723</v>
      </c>
      <c r="K1285" s="0" t="n">
        <v>0</v>
      </c>
      <c r="L1285" s="0" t="n">
        <v>0.0006</v>
      </c>
      <c r="M1285" s="0" t="n">
        <v>0</v>
      </c>
      <c r="N1285" s="0" t="n">
        <v>-0.0179</v>
      </c>
      <c r="O1285" s="0" t="n">
        <v>2.3492</v>
      </c>
      <c r="P1285" s="0" t="n">
        <v>0.01</v>
      </c>
      <c r="Q1285" s="0" t="n">
        <v>0</v>
      </c>
      <c r="R1285" s="0" t="n">
        <v>0.0553</v>
      </c>
      <c r="S1285" s="0" t="n">
        <v>1</v>
      </c>
      <c r="T1285" s="0" t="n">
        <v>2968.884</v>
      </c>
      <c r="U1285" s="0" t="n">
        <v>0</v>
      </c>
      <c r="V1285" s="0" t="n">
        <v>-2973.155</v>
      </c>
      <c r="W1285" s="0" t="n">
        <v>4.4318</v>
      </c>
      <c r="X1285" s="0" t="n">
        <v>-3041.4854</v>
      </c>
      <c r="Y1285" s="0" t="n">
        <v>556.6814</v>
      </c>
      <c r="Z1285" s="0" t="n">
        <v>4327.8989</v>
      </c>
      <c r="AA1285" s="0" t="n">
        <v>112.7572</v>
      </c>
      <c r="AB1285" s="0" t="n">
        <v>48.6932</v>
      </c>
      <c r="AC1285" s="0" t="n">
        <v>18.285</v>
      </c>
      <c r="AD1285" s="0" t="n">
        <v>18.1571</v>
      </c>
      <c r="AE1285" s="0" t="n">
        <v>18.8418</v>
      </c>
      <c r="AF1285" s="0" t="n">
        <v>0.0021</v>
      </c>
      <c r="AG1285" s="0" t="n">
        <v>0.0605</v>
      </c>
      <c r="AH1285" s="0" t="n">
        <v>29.5234</v>
      </c>
    </row>
    <row r="1286" customFormat="false" ht="12.8" hidden="false" customHeight="false" outlineLevel="0" collapsed="false">
      <c r="A1286" s="0" t="n">
        <v>27</v>
      </c>
      <c r="B1286" s="0" t="n">
        <v>36</v>
      </c>
      <c r="C1286" s="0" t="n">
        <v>58.283</v>
      </c>
      <c r="D1286" s="0" t="n">
        <v>38.699</v>
      </c>
      <c r="E1286" s="0" t="n">
        <v>0</v>
      </c>
      <c r="F1286" s="0" t="n">
        <v>0</v>
      </c>
      <c r="G1286" s="0" t="n">
        <v>0</v>
      </c>
      <c r="H1286" s="0" t="n">
        <v>0</v>
      </c>
      <c r="I1286" s="0" t="n">
        <v>0</v>
      </c>
      <c r="J1286" s="0" t="n">
        <v>2.3675</v>
      </c>
      <c r="K1286" s="0" t="n">
        <v>0</v>
      </c>
      <c r="L1286" s="0" t="n">
        <v>0.0006</v>
      </c>
      <c r="M1286" s="0" t="n">
        <v>0</v>
      </c>
      <c r="N1286" s="0" t="n">
        <v>-0.0179</v>
      </c>
      <c r="O1286" s="0" t="n">
        <v>2.349</v>
      </c>
      <c r="P1286" s="0" t="n">
        <v>0.01</v>
      </c>
      <c r="Q1286" s="0" t="n">
        <v>0</v>
      </c>
      <c r="R1286" s="0" t="n">
        <v>0.0553</v>
      </c>
      <c r="S1286" s="0" t="n">
        <v>1</v>
      </c>
      <c r="T1286" s="0" t="n">
        <v>958.2836</v>
      </c>
      <c r="U1286" s="0" t="n">
        <v>0</v>
      </c>
      <c r="V1286" s="0" t="n">
        <v>-962.7489</v>
      </c>
      <c r="W1286" s="0" t="n">
        <v>4.361</v>
      </c>
      <c r="X1286" s="0" t="n">
        <v>-677.9696</v>
      </c>
      <c r="Y1286" s="0" t="n">
        <v>479.8391</v>
      </c>
      <c r="Z1286" s="0" t="n">
        <v>2102.8416</v>
      </c>
      <c r="AA1286" s="0" t="n">
        <v>70.7276</v>
      </c>
      <c r="AB1286" s="0" t="n">
        <v>48.6932</v>
      </c>
      <c r="AC1286" s="0" t="n">
        <v>17.933</v>
      </c>
      <c r="AD1286" s="0" t="n">
        <v>17.8906</v>
      </c>
      <c r="AE1286" s="0" t="n">
        <v>18.5945</v>
      </c>
      <c r="AF1286" s="0" t="n">
        <v>0.0021</v>
      </c>
      <c r="AG1286" s="0" t="n">
        <v>0.0605</v>
      </c>
      <c r="AH1286" s="0" t="n">
        <v>20.9214</v>
      </c>
    </row>
    <row r="1287" customFormat="false" ht="12.8" hidden="false" customHeight="false" outlineLevel="0" collapsed="false">
      <c r="A1287" s="0" t="n">
        <v>27</v>
      </c>
      <c r="B1287" s="0" t="n">
        <v>37</v>
      </c>
      <c r="C1287" s="0" t="n">
        <v>58.2825</v>
      </c>
      <c r="D1287" s="0" t="n">
        <v>38.6985</v>
      </c>
      <c r="E1287" s="0" t="n">
        <v>0</v>
      </c>
      <c r="F1287" s="0" t="n">
        <v>0</v>
      </c>
      <c r="G1287" s="0" t="n">
        <v>0</v>
      </c>
      <c r="H1287" s="0" t="n">
        <v>0</v>
      </c>
      <c r="I1287" s="0" t="n">
        <v>0</v>
      </c>
      <c r="J1287" s="0" t="n">
        <v>2.0753</v>
      </c>
      <c r="K1287" s="0" t="n">
        <v>0</v>
      </c>
      <c r="L1287" s="0" t="n">
        <v>0.0006</v>
      </c>
      <c r="M1287" s="0" t="n">
        <v>0</v>
      </c>
      <c r="N1287" s="0" t="n">
        <v>-0.0179</v>
      </c>
      <c r="O1287" s="0" t="n">
        <v>2.3488</v>
      </c>
      <c r="P1287" s="0" t="n">
        <v>0.01</v>
      </c>
      <c r="Q1287" s="0" t="n">
        <v>0</v>
      </c>
      <c r="R1287" s="0" t="n">
        <v>0.0553</v>
      </c>
      <c r="S1287" s="0" t="n">
        <v>1</v>
      </c>
      <c r="T1287" s="0" t="n">
        <v>643.4954</v>
      </c>
      <c r="U1287" s="0" t="n">
        <v>0</v>
      </c>
      <c r="V1287" s="0" t="n">
        <v>-647.4214</v>
      </c>
      <c r="W1287" s="0" t="n">
        <v>3.8965</v>
      </c>
      <c r="X1287" s="0" t="n">
        <v>-307.9073</v>
      </c>
      <c r="Y1287" s="0" t="n">
        <v>450.2079</v>
      </c>
      <c r="Z1287" s="0" t="n">
        <v>1702.3685</v>
      </c>
      <c r="AA1287" s="0" t="n">
        <v>49.6189</v>
      </c>
      <c r="AB1287" s="0" t="n">
        <v>48.6932</v>
      </c>
      <c r="AC1287" s="0" t="n">
        <v>17.774</v>
      </c>
      <c r="AD1287" s="0" t="n">
        <v>17.7447</v>
      </c>
      <c r="AE1287" s="0" t="n">
        <v>18.3935</v>
      </c>
      <c r="AF1287" s="0" t="n">
        <v>0.0021</v>
      </c>
      <c r="AG1287" s="0" t="n">
        <v>0.0605</v>
      </c>
      <c r="AH1287" s="0" t="n">
        <v>20.9214</v>
      </c>
    </row>
    <row r="1288" customFormat="false" ht="12.8" hidden="false" customHeight="false" outlineLevel="0" collapsed="false">
      <c r="A1288" s="0" t="n">
        <v>27</v>
      </c>
      <c r="B1288" s="0" t="n">
        <v>38</v>
      </c>
      <c r="C1288" s="0" t="n">
        <v>58.2819</v>
      </c>
      <c r="D1288" s="0" t="n">
        <v>38.6979</v>
      </c>
      <c r="E1288" s="0" t="n">
        <v>0</v>
      </c>
      <c r="F1288" s="0" t="n">
        <v>0</v>
      </c>
      <c r="G1288" s="0" t="n">
        <v>0</v>
      </c>
      <c r="H1288" s="0" t="n">
        <v>0</v>
      </c>
      <c r="I1288" s="0" t="n">
        <v>0</v>
      </c>
      <c r="J1288" s="0" t="n">
        <v>0</v>
      </c>
      <c r="K1288" s="0" t="n">
        <v>0</v>
      </c>
      <c r="L1288" s="0" t="n">
        <v>0.0006</v>
      </c>
      <c r="M1288" s="0" t="n">
        <v>0</v>
      </c>
      <c r="N1288" s="0" t="n">
        <v>-0.0179</v>
      </c>
      <c r="O1288" s="0" t="n">
        <v>2.3488</v>
      </c>
      <c r="P1288" s="0" t="n">
        <v>0.01</v>
      </c>
      <c r="Q1288" s="0" t="n">
        <v>0</v>
      </c>
      <c r="R1288" s="0" t="n">
        <v>0.0553</v>
      </c>
      <c r="S1288" s="0" t="n">
        <v>1</v>
      </c>
      <c r="T1288" s="0" t="n">
        <v>27.1537</v>
      </c>
      <c r="U1288" s="0" t="n">
        <v>0</v>
      </c>
      <c r="V1288" s="0" t="n">
        <v>-31.0105</v>
      </c>
      <c r="W1288" s="0" t="n">
        <v>3.791</v>
      </c>
      <c r="X1288" s="0" t="n">
        <v>416.1722</v>
      </c>
      <c r="Y1288" s="0" t="n">
        <v>420.7536</v>
      </c>
      <c r="Z1288" s="0" t="n">
        <v>946.7408</v>
      </c>
      <c r="AA1288" s="0" t="n">
        <v>21.1078</v>
      </c>
      <c r="AB1288" s="0" t="n">
        <v>48.6932</v>
      </c>
      <c r="AC1288" s="0" t="n">
        <v>17.568</v>
      </c>
      <c r="AD1288" s="0" t="n">
        <v>17.5667</v>
      </c>
      <c r="AE1288" s="0" t="n">
        <v>18.2124</v>
      </c>
      <c r="AF1288" s="0" t="n">
        <v>0.0021</v>
      </c>
      <c r="AG1288" s="0" t="n">
        <v>0.0605</v>
      </c>
      <c r="AH1288" s="0" t="n">
        <v>0</v>
      </c>
    </row>
    <row r="1289" customFormat="false" ht="12.8" hidden="false" customHeight="false" outlineLevel="0" collapsed="false">
      <c r="A1289" s="0" t="n">
        <v>27</v>
      </c>
      <c r="B1289" s="0" t="n">
        <v>39</v>
      </c>
      <c r="C1289" s="0" t="n">
        <v>58.2813</v>
      </c>
      <c r="D1289" s="0" t="n">
        <v>38.6973</v>
      </c>
      <c r="E1289" s="0" t="n">
        <v>0</v>
      </c>
      <c r="F1289" s="0" t="n">
        <v>0</v>
      </c>
      <c r="G1289" s="0" t="n">
        <v>0</v>
      </c>
      <c r="H1289" s="0" t="n">
        <v>0</v>
      </c>
      <c r="I1289" s="0" t="n">
        <v>0</v>
      </c>
      <c r="J1289" s="0" t="n">
        <v>0</v>
      </c>
      <c r="K1289" s="0" t="n">
        <v>0</v>
      </c>
      <c r="L1289" s="0" t="n">
        <v>0.0006</v>
      </c>
      <c r="M1289" s="0" t="n">
        <v>0</v>
      </c>
      <c r="N1289" s="0" t="n">
        <v>-0.0179</v>
      </c>
      <c r="O1289" s="0" t="n">
        <v>2.3488</v>
      </c>
      <c r="P1289" s="0" t="n">
        <v>0.01</v>
      </c>
      <c r="Q1289" s="0" t="n">
        <v>0</v>
      </c>
      <c r="R1289" s="0" t="n">
        <v>0.0553</v>
      </c>
      <c r="S1289" s="0" t="n">
        <v>1</v>
      </c>
      <c r="T1289" s="0" t="n">
        <v>46.9098</v>
      </c>
      <c r="U1289" s="0" t="n">
        <v>0</v>
      </c>
      <c r="V1289" s="0" t="n">
        <v>-50.4854</v>
      </c>
      <c r="W1289" s="0" t="n">
        <v>4.0006</v>
      </c>
      <c r="X1289" s="0" t="n">
        <v>391.8492</v>
      </c>
      <c r="Y1289" s="0" t="n">
        <v>396.5343</v>
      </c>
      <c r="Z1289" s="0" t="n">
        <v>947.0273</v>
      </c>
      <c r="AA1289" s="0" t="n">
        <v>-1.9119</v>
      </c>
      <c r="AB1289" s="0" t="n">
        <v>48.6932</v>
      </c>
      <c r="AC1289" s="0" t="n">
        <v>17.342</v>
      </c>
      <c r="AD1289" s="0" t="n">
        <v>17.3398</v>
      </c>
      <c r="AE1289" s="0" t="n">
        <v>18.0327</v>
      </c>
      <c r="AF1289" s="0" t="n">
        <v>0.0021</v>
      </c>
      <c r="AG1289" s="0" t="n">
        <v>0.0605</v>
      </c>
      <c r="AH1289" s="0" t="n">
        <v>0</v>
      </c>
    </row>
    <row r="1290" customFormat="false" ht="12.8" hidden="false" customHeight="false" outlineLevel="0" collapsed="false">
      <c r="A1290" s="0" t="n">
        <v>27</v>
      </c>
      <c r="B1290" s="0" t="n">
        <v>40</v>
      </c>
      <c r="C1290" s="0" t="n">
        <v>58.2808</v>
      </c>
      <c r="D1290" s="0" t="n">
        <v>38.6968</v>
      </c>
      <c r="E1290" s="0" t="n">
        <v>0</v>
      </c>
      <c r="F1290" s="0" t="n">
        <v>0</v>
      </c>
      <c r="G1290" s="0" t="n">
        <v>0</v>
      </c>
      <c r="H1290" s="0" t="n">
        <v>0</v>
      </c>
      <c r="I1290" s="0" t="n">
        <v>0</v>
      </c>
      <c r="J1290" s="0" t="n">
        <v>0</v>
      </c>
      <c r="K1290" s="0" t="n">
        <v>0</v>
      </c>
      <c r="L1290" s="0" t="n">
        <v>0.0006</v>
      </c>
      <c r="M1290" s="0" t="n">
        <v>0</v>
      </c>
      <c r="N1290" s="0" t="n">
        <v>-0.0179</v>
      </c>
      <c r="O1290" s="0" t="n">
        <v>2.3488</v>
      </c>
      <c r="P1290" s="0" t="n">
        <v>0.01</v>
      </c>
      <c r="Q1290" s="0" t="n">
        <v>0</v>
      </c>
      <c r="R1290" s="0" t="n">
        <v>0.0553</v>
      </c>
      <c r="S1290" s="0" t="n">
        <v>1</v>
      </c>
      <c r="T1290" s="0" t="n">
        <v>50.4936</v>
      </c>
      <c r="U1290" s="0" t="n">
        <v>0</v>
      </c>
      <c r="V1290" s="0" t="n">
        <v>-53.964</v>
      </c>
      <c r="W1290" s="0" t="n">
        <v>3.7329</v>
      </c>
      <c r="X1290" s="0" t="n">
        <v>387.0039</v>
      </c>
      <c r="Y1290" s="0" t="n">
        <v>391.6429</v>
      </c>
      <c r="Z1290" s="0" t="n">
        <v>939.0693</v>
      </c>
      <c r="AA1290" s="0" t="n">
        <v>-6.1634</v>
      </c>
      <c r="AB1290" s="0" t="n">
        <v>48.6932</v>
      </c>
      <c r="AC1290" s="0" t="n">
        <v>17.221</v>
      </c>
      <c r="AD1290" s="0" t="n">
        <v>17.2186</v>
      </c>
      <c r="AE1290" s="0" t="n">
        <v>17.8785</v>
      </c>
      <c r="AF1290" s="0" t="n">
        <v>0.0021</v>
      </c>
      <c r="AG1290" s="0" t="n">
        <v>0.0605</v>
      </c>
      <c r="AH1290" s="0" t="n">
        <v>0</v>
      </c>
    </row>
    <row r="1291" customFormat="false" ht="12.8" hidden="false" customHeight="false" outlineLevel="0" collapsed="false">
      <c r="A1291" s="0" t="n">
        <v>27</v>
      </c>
      <c r="B1291" s="0" t="n">
        <v>41</v>
      </c>
      <c r="C1291" s="0" t="n">
        <v>58.2802</v>
      </c>
      <c r="D1291" s="0" t="n">
        <v>38.6962</v>
      </c>
      <c r="E1291" s="0" t="n">
        <v>0</v>
      </c>
      <c r="F1291" s="0" t="n">
        <v>0</v>
      </c>
      <c r="G1291" s="0" t="n">
        <v>0</v>
      </c>
      <c r="H1291" s="0" t="n">
        <v>0</v>
      </c>
      <c r="I1291" s="0" t="n">
        <v>0</v>
      </c>
      <c r="J1291" s="0" t="n">
        <v>0</v>
      </c>
      <c r="K1291" s="0" t="n">
        <v>0</v>
      </c>
      <c r="L1291" s="0" t="n">
        <v>0.0006</v>
      </c>
      <c r="M1291" s="0" t="n">
        <v>0</v>
      </c>
      <c r="N1291" s="0" t="n">
        <v>-0.0179</v>
      </c>
      <c r="O1291" s="0" t="n">
        <v>2.3488</v>
      </c>
      <c r="P1291" s="0" t="n">
        <v>0.01</v>
      </c>
      <c r="Q1291" s="0" t="n">
        <v>0</v>
      </c>
      <c r="R1291" s="0" t="n">
        <v>0.0553</v>
      </c>
      <c r="S1291" s="0" t="n">
        <v>1</v>
      </c>
      <c r="T1291" s="0" t="n">
        <v>50.8912</v>
      </c>
      <c r="U1291" s="0" t="n">
        <v>0</v>
      </c>
      <c r="V1291" s="0" t="n">
        <v>-53.9762</v>
      </c>
      <c r="W1291" s="0" t="n">
        <v>3.4714</v>
      </c>
      <c r="X1291" s="0" t="n">
        <v>386.3868</v>
      </c>
      <c r="Y1291" s="0" t="n">
        <v>391.0207</v>
      </c>
      <c r="Z1291" s="0" t="n">
        <v>936.3253</v>
      </c>
      <c r="AA1291" s="0" t="n">
        <v>-6.2733</v>
      </c>
      <c r="AB1291" s="0" t="n">
        <v>48.6932</v>
      </c>
      <c r="AC1291" s="0" t="n">
        <v>17.124</v>
      </c>
      <c r="AD1291" s="0" t="n">
        <v>17.1214</v>
      </c>
      <c r="AE1291" s="0" t="n">
        <v>17.7452</v>
      </c>
      <c r="AF1291" s="0" t="n">
        <v>0.0021</v>
      </c>
      <c r="AG1291" s="0" t="n">
        <v>0.0605</v>
      </c>
      <c r="AH1291" s="0" t="n">
        <v>0</v>
      </c>
    </row>
    <row r="1292" customFormat="false" ht="12.8" hidden="false" customHeight="false" outlineLevel="0" collapsed="false">
      <c r="A1292" s="0" t="n">
        <v>27</v>
      </c>
      <c r="B1292" s="0" t="n">
        <v>42</v>
      </c>
      <c r="C1292" s="0" t="n">
        <v>58.2796</v>
      </c>
      <c r="D1292" s="0" t="n">
        <v>38.6956</v>
      </c>
      <c r="E1292" s="0" t="n">
        <v>0</v>
      </c>
      <c r="F1292" s="0" t="n">
        <v>0</v>
      </c>
      <c r="G1292" s="0" t="n">
        <v>0</v>
      </c>
      <c r="H1292" s="0" t="n">
        <v>0</v>
      </c>
      <c r="I1292" s="0" t="n">
        <v>0</v>
      </c>
      <c r="J1292" s="0" t="n">
        <v>0</v>
      </c>
      <c r="K1292" s="0" t="n">
        <v>0</v>
      </c>
      <c r="L1292" s="0" t="n">
        <v>0.0006</v>
      </c>
      <c r="M1292" s="0" t="n">
        <v>0</v>
      </c>
      <c r="N1292" s="0" t="n">
        <v>-0.0179</v>
      </c>
      <c r="O1292" s="0" t="n">
        <v>2.3488</v>
      </c>
      <c r="P1292" s="0" t="n">
        <v>0.01</v>
      </c>
      <c r="Q1292" s="0" t="n">
        <v>0</v>
      </c>
      <c r="R1292" s="0" t="n">
        <v>0.0553</v>
      </c>
      <c r="S1292" s="0" t="n">
        <v>1</v>
      </c>
      <c r="T1292" s="0" t="n">
        <v>51.3905</v>
      </c>
      <c r="U1292" s="0" t="n">
        <v>0</v>
      </c>
      <c r="V1292" s="0" t="n">
        <v>-54.0435</v>
      </c>
      <c r="W1292" s="0" t="n">
        <v>3.004</v>
      </c>
      <c r="X1292" s="0" t="n">
        <v>386.1133</v>
      </c>
      <c r="Y1292" s="0" t="n">
        <v>390.7143</v>
      </c>
      <c r="Z1292" s="0" t="n">
        <v>931.9637</v>
      </c>
      <c r="AA1292" s="0" t="n">
        <v>-6.4145</v>
      </c>
      <c r="AB1292" s="0" t="n">
        <v>48.6932</v>
      </c>
      <c r="AC1292" s="0" t="n">
        <v>17.093</v>
      </c>
      <c r="AD1292" s="0" t="n">
        <v>17.09</v>
      </c>
      <c r="AE1292" s="0" t="n">
        <v>17.6399</v>
      </c>
      <c r="AF1292" s="0" t="n">
        <v>0.0021</v>
      </c>
      <c r="AG1292" s="0" t="n">
        <v>0.0605</v>
      </c>
      <c r="AH1292" s="0" t="n">
        <v>0</v>
      </c>
    </row>
    <row r="1293" customFormat="false" ht="12.8" hidden="false" customHeight="false" outlineLevel="0" collapsed="false">
      <c r="A1293" s="0" t="n">
        <v>27</v>
      </c>
      <c r="B1293" s="0" t="n">
        <v>43</v>
      </c>
      <c r="C1293" s="0" t="n">
        <v>58.2791</v>
      </c>
      <c r="D1293" s="0" t="n">
        <v>38.6951</v>
      </c>
      <c r="E1293" s="0" t="n">
        <v>0</v>
      </c>
      <c r="F1293" s="0" t="n">
        <v>0</v>
      </c>
      <c r="G1293" s="0" t="n">
        <v>0</v>
      </c>
      <c r="H1293" s="0" t="n">
        <v>0</v>
      </c>
      <c r="I1293" s="0" t="n">
        <v>0</v>
      </c>
      <c r="J1293" s="0" t="n">
        <v>0</v>
      </c>
      <c r="K1293" s="0" t="n">
        <v>0</v>
      </c>
      <c r="L1293" s="0" t="n">
        <v>0.0006</v>
      </c>
      <c r="M1293" s="0" t="n">
        <v>0</v>
      </c>
      <c r="N1293" s="0" t="n">
        <v>-0.0179</v>
      </c>
      <c r="O1293" s="0" t="n">
        <v>2.3488</v>
      </c>
      <c r="P1293" s="0" t="n">
        <v>0.01</v>
      </c>
      <c r="Q1293" s="0" t="n">
        <v>0</v>
      </c>
      <c r="R1293" s="0" t="n">
        <v>0.0553</v>
      </c>
      <c r="S1293" s="0" t="n">
        <v>1</v>
      </c>
      <c r="T1293" s="0" t="n">
        <v>50.611</v>
      </c>
      <c r="U1293" s="0" t="n">
        <v>0</v>
      </c>
      <c r="V1293" s="0" t="n">
        <v>-53.9029</v>
      </c>
      <c r="W1293" s="0" t="n">
        <v>3.259</v>
      </c>
      <c r="X1293" s="0" t="n">
        <v>385.282</v>
      </c>
      <c r="Y1293" s="0" t="n">
        <v>389.8351</v>
      </c>
      <c r="Z1293" s="0" t="n">
        <v>936.5856</v>
      </c>
      <c r="AA1293" s="0" t="n">
        <v>-6.4465</v>
      </c>
      <c r="AB1293" s="0" t="n">
        <v>48.6932</v>
      </c>
      <c r="AC1293" s="0" t="n">
        <v>16.932</v>
      </c>
      <c r="AD1293" s="0" t="n">
        <v>16.9291</v>
      </c>
      <c r="AE1293" s="0" t="n">
        <v>17.5232</v>
      </c>
      <c r="AF1293" s="0" t="n">
        <v>0.0021</v>
      </c>
      <c r="AG1293" s="0" t="n">
        <v>0.0605</v>
      </c>
      <c r="AH1293" s="0" t="n">
        <v>0</v>
      </c>
    </row>
    <row r="1294" customFormat="false" ht="12.8" hidden="false" customHeight="false" outlineLevel="0" collapsed="false">
      <c r="A1294" s="0" t="n">
        <v>27</v>
      </c>
      <c r="B1294" s="0" t="n">
        <v>44</v>
      </c>
      <c r="C1294" s="0" t="n">
        <v>58.2785</v>
      </c>
      <c r="D1294" s="0" t="n">
        <v>38.6945</v>
      </c>
      <c r="E1294" s="0" t="n">
        <v>0</v>
      </c>
      <c r="F1294" s="0" t="n">
        <v>0</v>
      </c>
      <c r="G1294" s="0" t="n">
        <v>0</v>
      </c>
      <c r="H1294" s="0" t="n">
        <v>0</v>
      </c>
      <c r="I1294" s="0" t="n">
        <v>0</v>
      </c>
      <c r="J1294" s="0" t="n">
        <v>0</v>
      </c>
      <c r="K1294" s="0" t="n">
        <v>0</v>
      </c>
      <c r="L1294" s="0" t="n">
        <v>0.0006</v>
      </c>
      <c r="M1294" s="0" t="n">
        <v>0</v>
      </c>
      <c r="N1294" s="0" t="n">
        <v>-0.0179</v>
      </c>
      <c r="O1294" s="0" t="n">
        <v>2.3488</v>
      </c>
      <c r="P1294" s="0" t="n">
        <v>0.01</v>
      </c>
      <c r="Q1294" s="0" t="n">
        <v>0</v>
      </c>
      <c r="R1294" s="0" t="n">
        <v>0.0553</v>
      </c>
      <c r="S1294" s="0" t="n">
        <v>1</v>
      </c>
      <c r="T1294" s="0" t="n">
        <v>49.1507</v>
      </c>
      <c r="U1294" s="0" t="n">
        <v>0</v>
      </c>
      <c r="V1294" s="0" t="n">
        <v>-53.652</v>
      </c>
      <c r="W1294" s="0" t="n">
        <v>4.6868</v>
      </c>
      <c r="X1294" s="0" t="n">
        <v>382.9341</v>
      </c>
      <c r="Y1294" s="0" t="n">
        <v>387.4611</v>
      </c>
      <c r="Z1294" s="0" t="n">
        <v>945.2747</v>
      </c>
      <c r="AA1294" s="0" t="n">
        <v>-6.5738</v>
      </c>
      <c r="AB1294" s="0" t="n">
        <v>48.6932</v>
      </c>
      <c r="AC1294" s="0" t="n">
        <v>16.504</v>
      </c>
      <c r="AD1294" s="0" t="n">
        <v>16.5009</v>
      </c>
      <c r="AE1294" s="0" t="n">
        <v>17.341</v>
      </c>
      <c r="AF1294" s="0" t="n">
        <v>0.0021</v>
      </c>
      <c r="AG1294" s="0" t="n">
        <v>0.0604</v>
      </c>
      <c r="AH1294" s="0" t="n">
        <v>0</v>
      </c>
    </row>
    <row r="1295" customFormat="false" ht="12.8" hidden="false" customHeight="false" outlineLevel="0" collapsed="false">
      <c r="A1295" s="0" t="n">
        <v>27</v>
      </c>
      <c r="B1295" s="0" t="n">
        <v>45</v>
      </c>
      <c r="C1295" s="0" t="n">
        <v>58.2779</v>
      </c>
      <c r="D1295" s="0" t="n">
        <v>38.6939</v>
      </c>
      <c r="E1295" s="0" t="n">
        <v>0</v>
      </c>
      <c r="F1295" s="0" t="n">
        <v>0</v>
      </c>
      <c r="G1295" s="0" t="n">
        <v>0</v>
      </c>
      <c r="H1295" s="0" t="n">
        <v>0</v>
      </c>
      <c r="I1295" s="0" t="n">
        <v>0</v>
      </c>
      <c r="J1295" s="0" t="n">
        <v>0</v>
      </c>
      <c r="K1295" s="0" t="n">
        <v>0</v>
      </c>
      <c r="L1295" s="0" t="n">
        <v>0.0006</v>
      </c>
      <c r="M1295" s="0" t="n">
        <v>0</v>
      </c>
      <c r="N1295" s="0" t="n">
        <v>-0.0179</v>
      </c>
      <c r="O1295" s="0" t="n">
        <v>2.3488</v>
      </c>
      <c r="P1295" s="0" t="n">
        <v>0.01</v>
      </c>
      <c r="Q1295" s="0" t="n">
        <v>0</v>
      </c>
      <c r="R1295" s="0" t="n">
        <v>0.0553</v>
      </c>
      <c r="S1295" s="0" t="n">
        <v>1</v>
      </c>
      <c r="T1295" s="0" t="n">
        <v>44.6621</v>
      </c>
      <c r="U1295" s="0" t="n">
        <v>0</v>
      </c>
      <c r="V1295" s="0" t="n">
        <v>-53.1907</v>
      </c>
      <c r="W1295" s="0" t="n">
        <v>8.5547</v>
      </c>
      <c r="X1295" s="0" t="n">
        <v>377.1915</v>
      </c>
      <c r="Y1295" s="0" t="n">
        <v>381.812</v>
      </c>
      <c r="Z1295" s="0" t="n">
        <v>964.6495</v>
      </c>
      <c r="AA1295" s="0" t="n">
        <v>-6.8805</v>
      </c>
      <c r="AB1295" s="0" t="n">
        <v>48.6932</v>
      </c>
      <c r="AC1295" s="0" t="n">
        <v>15.478</v>
      </c>
      <c r="AD1295" s="0" t="n">
        <v>15.4752</v>
      </c>
      <c r="AE1295" s="0" t="n">
        <v>16.9858</v>
      </c>
      <c r="AF1295" s="0" t="n">
        <v>0.0021</v>
      </c>
      <c r="AG1295" s="0" t="n">
        <v>0.0604</v>
      </c>
      <c r="AH1295" s="0" t="n">
        <v>0</v>
      </c>
    </row>
    <row r="1296" customFormat="false" ht="12.8" hidden="false" customHeight="false" outlineLevel="0" collapsed="false">
      <c r="A1296" s="0" t="n">
        <v>27</v>
      </c>
      <c r="B1296" s="0" t="n">
        <v>46</v>
      </c>
      <c r="C1296" s="0" t="n">
        <v>58.2774</v>
      </c>
      <c r="D1296" s="0" t="n">
        <v>38.6934</v>
      </c>
      <c r="E1296" s="0" t="n">
        <v>0</v>
      </c>
      <c r="F1296" s="0" t="n">
        <v>0</v>
      </c>
      <c r="G1296" s="0" t="n">
        <v>0</v>
      </c>
      <c r="H1296" s="0" t="n">
        <v>0</v>
      </c>
      <c r="I1296" s="0" t="n">
        <v>0</v>
      </c>
      <c r="J1296" s="0" t="n">
        <v>0</v>
      </c>
      <c r="K1296" s="0" t="n">
        <v>0</v>
      </c>
      <c r="L1296" s="0" t="n">
        <v>0.0006</v>
      </c>
      <c r="M1296" s="0" t="n">
        <v>0</v>
      </c>
      <c r="N1296" s="0" t="n">
        <v>-0.0179</v>
      </c>
      <c r="O1296" s="0" t="n">
        <v>2.3488</v>
      </c>
      <c r="P1296" s="0" t="n">
        <v>0.01</v>
      </c>
      <c r="Q1296" s="0" t="n">
        <v>0</v>
      </c>
      <c r="R1296" s="0" t="n">
        <v>0.0553</v>
      </c>
      <c r="S1296" s="0" t="n">
        <v>1</v>
      </c>
      <c r="T1296" s="0" t="n">
        <v>44.0327</v>
      </c>
      <c r="U1296" s="0" t="n">
        <v>0</v>
      </c>
      <c r="V1296" s="0" t="n">
        <v>-52.9555</v>
      </c>
      <c r="W1296" s="0" t="n">
        <v>8.9432</v>
      </c>
      <c r="X1296" s="0" t="n">
        <v>374.7932</v>
      </c>
      <c r="Y1296" s="0" t="n">
        <v>379.3215</v>
      </c>
      <c r="Z1296" s="0" t="n">
        <v>925.5288</v>
      </c>
      <c r="AA1296" s="0" t="n">
        <v>-7.0972</v>
      </c>
      <c r="AB1296" s="0" t="n">
        <v>48.6932</v>
      </c>
      <c r="AC1296" s="0" t="n">
        <v>15.038</v>
      </c>
      <c r="AD1296" s="0" t="n">
        <v>15.0352</v>
      </c>
      <c r="AE1296" s="0" t="n">
        <v>16.6575</v>
      </c>
      <c r="AF1296" s="0" t="n">
        <v>0.0021</v>
      </c>
      <c r="AG1296" s="0" t="n">
        <v>0.0604</v>
      </c>
      <c r="AH1296" s="0" t="n">
        <v>0</v>
      </c>
    </row>
    <row r="1297" customFormat="false" ht="12.8" hidden="false" customHeight="false" outlineLevel="0" collapsed="false">
      <c r="A1297" s="0" t="n">
        <v>27</v>
      </c>
      <c r="B1297" s="0" t="n">
        <v>47</v>
      </c>
      <c r="C1297" s="0" t="n">
        <v>58.2768</v>
      </c>
      <c r="D1297" s="0" t="n">
        <v>38.6928</v>
      </c>
      <c r="E1297" s="0" t="n">
        <v>0</v>
      </c>
      <c r="F1297" s="0" t="n">
        <v>0</v>
      </c>
      <c r="G1297" s="0" t="n">
        <v>0</v>
      </c>
      <c r="H1297" s="0" t="n">
        <v>0</v>
      </c>
      <c r="I1297" s="0" t="n">
        <v>0</v>
      </c>
      <c r="J1297" s="0" t="n">
        <v>0</v>
      </c>
      <c r="K1297" s="0" t="n">
        <v>0</v>
      </c>
      <c r="L1297" s="0" t="n">
        <v>0.0006</v>
      </c>
      <c r="M1297" s="0" t="n">
        <v>0</v>
      </c>
      <c r="N1297" s="0" t="n">
        <v>-0.0179</v>
      </c>
      <c r="O1297" s="0" t="n">
        <v>2.3488</v>
      </c>
      <c r="P1297" s="0" t="n">
        <v>0.01</v>
      </c>
      <c r="Q1297" s="0" t="n">
        <v>0</v>
      </c>
      <c r="R1297" s="0" t="n">
        <v>0.0553</v>
      </c>
      <c r="S1297" s="0" t="n">
        <v>1</v>
      </c>
      <c r="T1297" s="0" t="n">
        <v>46.748</v>
      </c>
      <c r="U1297" s="0" t="n">
        <v>0</v>
      </c>
      <c r="V1297" s="0" t="n">
        <v>-53.4449</v>
      </c>
      <c r="W1297" s="0" t="n">
        <v>6.9864</v>
      </c>
      <c r="X1297" s="0" t="n">
        <v>374.8154</v>
      </c>
      <c r="Y1297" s="0" t="n">
        <v>379.2144</v>
      </c>
      <c r="Z1297" s="0" t="n">
        <v>896.4652</v>
      </c>
      <c r="AA1297" s="0" t="n">
        <v>-7.7126</v>
      </c>
      <c r="AB1297" s="0" t="n">
        <v>48.6932</v>
      </c>
      <c r="AC1297" s="0" t="n">
        <v>15.137</v>
      </c>
      <c r="AD1297" s="0" t="n">
        <v>15.1338</v>
      </c>
      <c r="AE1297" s="0" t="n">
        <v>16.4596</v>
      </c>
      <c r="AF1297" s="0" t="n">
        <v>0.0021</v>
      </c>
      <c r="AG1297" s="0" t="n">
        <v>0.0604</v>
      </c>
      <c r="AH1297" s="0" t="n">
        <v>0</v>
      </c>
    </row>
    <row r="1298" customFormat="false" ht="12.8" hidden="false" customHeight="false" outlineLevel="0" collapsed="false">
      <c r="A1298" s="0" t="n">
        <v>27</v>
      </c>
      <c r="B1298" s="0" t="n">
        <v>48</v>
      </c>
      <c r="C1298" s="0" t="n">
        <v>58.2762</v>
      </c>
      <c r="D1298" s="0" t="n">
        <v>38.6922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0</v>
      </c>
      <c r="L1298" s="0" t="n">
        <v>0.0006</v>
      </c>
      <c r="M1298" s="0" t="n">
        <v>0</v>
      </c>
      <c r="N1298" s="0" t="n">
        <v>-0.0179</v>
      </c>
      <c r="O1298" s="0" t="n">
        <v>2.3488</v>
      </c>
      <c r="P1298" s="0" t="n">
        <v>0.01</v>
      </c>
      <c r="Q1298" s="0" t="n">
        <v>0</v>
      </c>
      <c r="R1298" s="0" t="n">
        <v>0.0553</v>
      </c>
      <c r="S1298" s="0" t="n">
        <v>1</v>
      </c>
      <c r="T1298" s="0" t="n">
        <v>46.3511</v>
      </c>
      <c r="U1298" s="0" t="n">
        <v>0</v>
      </c>
      <c r="V1298" s="0" t="n">
        <v>-53.252</v>
      </c>
      <c r="W1298" s="0" t="n">
        <v>6.8298</v>
      </c>
      <c r="X1298" s="0" t="n">
        <v>374.0485</v>
      </c>
      <c r="Y1298" s="0" t="n">
        <v>378.4798</v>
      </c>
      <c r="Z1298" s="0" t="n">
        <v>908.7978</v>
      </c>
      <c r="AA1298" s="0" t="n">
        <v>-7.6024</v>
      </c>
      <c r="AB1298" s="0" t="n">
        <v>48.6932</v>
      </c>
      <c r="AC1298" s="0" t="n">
        <v>14.973</v>
      </c>
      <c r="AD1298" s="0" t="n">
        <v>14.97</v>
      </c>
      <c r="AE1298" s="0" t="n">
        <v>16.2767</v>
      </c>
      <c r="AF1298" s="0" t="n">
        <v>0.0021</v>
      </c>
      <c r="AG1298" s="0" t="n">
        <v>0.0604</v>
      </c>
      <c r="AH1298" s="0" t="n">
        <v>0</v>
      </c>
    </row>
    <row r="1299" customFormat="false" ht="12.8" hidden="false" customHeight="false" outlineLevel="0" collapsed="false">
      <c r="A1299" s="0" t="n">
        <v>28</v>
      </c>
      <c r="B1299" s="0" t="n">
        <v>1</v>
      </c>
      <c r="C1299" s="0" t="n">
        <v>58.2757</v>
      </c>
      <c r="D1299" s="0" t="n">
        <v>38.6917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n">
        <v>0</v>
      </c>
      <c r="K1299" s="0" t="n">
        <v>0</v>
      </c>
      <c r="L1299" s="0" t="n">
        <v>0.0006</v>
      </c>
      <c r="M1299" s="0" t="n">
        <v>0</v>
      </c>
      <c r="N1299" s="0" t="n">
        <v>-0.018</v>
      </c>
      <c r="O1299" s="0" t="n">
        <v>2.3488</v>
      </c>
      <c r="P1299" s="0" t="n">
        <v>0.01</v>
      </c>
      <c r="Q1299" s="0" t="n">
        <v>0</v>
      </c>
      <c r="R1299" s="0" t="n">
        <v>0.0553</v>
      </c>
      <c r="S1299" s="0" t="n">
        <v>1</v>
      </c>
      <c r="T1299" s="0" t="n">
        <v>46.6715</v>
      </c>
      <c r="U1299" s="0" t="n">
        <v>0</v>
      </c>
      <c r="V1299" s="0" t="n">
        <v>-53.197</v>
      </c>
      <c r="W1299" s="0" t="n">
        <v>6.5992</v>
      </c>
      <c r="X1299" s="0" t="n">
        <v>373.3099</v>
      </c>
      <c r="Y1299" s="0" t="n">
        <v>377.8495</v>
      </c>
      <c r="Z1299" s="0" t="n">
        <v>906.1064</v>
      </c>
      <c r="AA1299" s="0" t="n">
        <v>-7.5499</v>
      </c>
      <c r="AB1299" s="0" t="n">
        <v>48.6932</v>
      </c>
      <c r="AC1299" s="0" t="n">
        <v>14.84</v>
      </c>
      <c r="AD1299" s="0" t="n">
        <v>14.8374</v>
      </c>
      <c r="AE1299" s="0" t="n">
        <v>16.1116</v>
      </c>
      <c r="AF1299" s="0" t="n">
        <v>0.0021</v>
      </c>
      <c r="AG1299" s="0" t="n">
        <v>0.0604</v>
      </c>
      <c r="AH1299" s="0" t="n">
        <v>0</v>
      </c>
    </row>
    <row r="1300" customFormat="false" ht="12.8" hidden="false" customHeight="false" outlineLevel="0" collapsed="false">
      <c r="A1300" s="0" t="n">
        <v>28</v>
      </c>
      <c r="B1300" s="0" t="n">
        <v>2</v>
      </c>
      <c r="C1300" s="0" t="n">
        <v>58.2751</v>
      </c>
      <c r="D1300" s="0" t="n">
        <v>38.6911</v>
      </c>
      <c r="E1300" s="0" t="n">
        <v>0</v>
      </c>
      <c r="F1300" s="0" t="n">
        <v>0</v>
      </c>
      <c r="G1300" s="0" t="n">
        <v>0</v>
      </c>
      <c r="H1300" s="0" t="n">
        <v>0</v>
      </c>
      <c r="I1300" s="0" t="n">
        <v>0</v>
      </c>
      <c r="J1300" s="0" t="n">
        <v>0</v>
      </c>
      <c r="K1300" s="0" t="n">
        <v>0</v>
      </c>
      <c r="L1300" s="0" t="n">
        <v>0.0006</v>
      </c>
      <c r="M1300" s="0" t="n">
        <v>0</v>
      </c>
      <c r="N1300" s="0" t="n">
        <v>-0.018</v>
      </c>
      <c r="O1300" s="0" t="n">
        <v>2.3488</v>
      </c>
      <c r="P1300" s="0" t="n">
        <v>0.01</v>
      </c>
      <c r="Q1300" s="0" t="n">
        <v>0</v>
      </c>
      <c r="R1300" s="0" t="n">
        <v>0.0553</v>
      </c>
      <c r="S1300" s="0" t="n">
        <v>1</v>
      </c>
      <c r="T1300" s="0" t="n">
        <v>45.391</v>
      </c>
      <c r="U1300" s="0" t="n">
        <v>0</v>
      </c>
      <c r="V1300" s="0" t="n">
        <v>-52.8677</v>
      </c>
      <c r="W1300" s="0" t="n">
        <v>7.3734</v>
      </c>
      <c r="X1300" s="0" t="n">
        <v>371.6787</v>
      </c>
      <c r="Y1300" s="0" t="n">
        <v>376.3925</v>
      </c>
      <c r="Z1300" s="0" t="n">
        <v>913.8026</v>
      </c>
      <c r="AA1300" s="0" t="n">
        <v>-7.2912</v>
      </c>
      <c r="AB1300" s="0" t="n">
        <v>48.6932</v>
      </c>
      <c r="AC1300" s="0" t="n">
        <v>14.506</v>
      </c>
      <c r="AD1300" s="0" t="n">
        <v>14.5034</v>
      </c>
      <c r="AE1300" s="0" t="n">
        <v>15.9129</v>
      </c>
      <c r="AF1300" s="0" t="n">
        <v>0.0021</v>
      </c>
      <c r="AG1300" s="0" t="n">
        <v>0.0604</v>
      </c>
      <c r="AH1300" s="0" t="n">
        <v>0</v>
      </c>
    </row>
    <row r="1301" customFormat="false" ht="12.8" hidden="false" customHeight="false" outlineLevel="0" collapsed="false">
      <c r="A1301" s="0" t="n">
        <v>28</v>
      </c>
      <c r="B1301" s="0" t="n">
        <v>3</v>
      </c>
      <c r="C1301" s="0" t="n">
        <v>58.2745</v>
      </c>
      <c r="D1301" s="0" t="n">
        <v>38.6905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  <c r="K1301" s="0" t="n">
        <v>0</v>
      </c>
      <c r="L1301" s="0" t="n">
        <v>0.0006</v>
      </c>
      <c r="M1301" s="0" t="n">
        <v>0</v>
      </c>
      <c r="N1301" s="0" t="n">
        <v>-0.018</v>
      </c>
      <c r="O1301" s="0" t="n">
        <v>2.3488</v>
      </c>
      <c r="P1301" s="0" t="n">
        <v>0.01</v>
      </c>
      <c r="Q1301" s="0" t="n">
        <v>0</v>
      </c>
      <c r="R1301" s="0" t="n">
        <v>0.0553</v>
      </c>
      <c r="S1301" s="0" t="n">
        <v>1</v>
      </c>
      <c r="T1301" s="0" t="n">
        <v>45.2999</v>
      </c>
      <c r="U1301" s="0" t="n">
        <v>0</v>
      </c>
      <c r="V1301" s="0" t="n">
        <v>-52.7894</v>
      </c>
      <c r="W1301" s="0" t="n">
        <v>7.5365</v>
      </c>
      <c r="X1301" s="0" t="n">
        <v>370.3594</v>
      </c>
      <c r="Y1301" s="0" t="n">
        <v>374.8393</v>
      </c>
      <c r="Z1301" s="0" t="n">
        <v>903.4415</v>
      </c>
      <c r="AA1301" s="0" t="n">
        <v>-7.6447</v>
      </c>
      <c r="AB1301" s="0" t="n">
        <v>48.6932</v>
      </c>
      <c r="AC1301" s="0" t="n">
        <v>14.272</v>
      </c>
      <c r="AD1301" s="0" t="n">
        <v>14.2692</v>
      </c>
      <c r="AE1301" s="0" t="n">
        <v>15.718</v>
      </c>
      <c r="AF1301" s="0" t="n">
        <v>0.0021</v>
      </c>
      <c r="AG1301" s="0" t="n">
        <v>0.0604</v>
      </c>
      <c r="AH1301" s="0" t="n">
        <v>0</v>
      </c>
    </row>
    <row r="1302" customFormat="false" ht="12.8" hidden="false" customHeight="false" outlineLevel="0" collapsed="false">
      <c r="A1302" s="0" t="n">
        <v>28</v>
      </c>
      <c r="B1302" s="0" t="n">
        <v>4</v>
      </c>
      <c r="C1302" s="0" t="n">
        <v>58.274</v>
      </c>
      <c r="D1302" s="0" t="n">
        <v>38.69</v>
      </c>
      <c r="E1302" s="0" t="n">
        <v>0</v>
      </c>
      <c r="F1302" s="0" t="n">
        <v>0</v>
      </c>
      <c r="G1302" s="0" t="n">
        <v>0</v>
      </c>
      <c r="H1302" s="0" t="n">
        <v>0</v>
      </c>
      <c r="I1302" s="0" t="n">
        <v>0</v>
      </c>
      <c r="J1302" s="0" t="n">
        <v>0</v>
      </c>
      <c r="K1302" s="0" t="n">
        <v>0</v>
      </c>
      <c r="L1302" s="0" t="n">
        <v>0.0006</v>
      </c>
      <c r="M1302" s="0" t="n">
        <v>0</v>
      </c>
      <c r="N1302" s="0" t="n">
        <v>-0.018</v>
      </c>
      <c r="O1302" s="0" t="n">
        <v>2.3488</v>
      </c>
      <c r="P1302" s="0" t="n">
        <v>0.01</v>
      </c>
      <c r="Q1302" s="0" t="n">
        <v>0</v>
      </c>
      <c r="R1302" s="0" t="n">
        <v>0.0553</v>
      </c>
      <c r="S1302" s="0" t="n">
        <v>1</v>
      </c>
      <c r="T1302" s="0" t="n">
        <v>47.914</v>
      </c>
      <c r="U1302" s="0" t="n">
        <v>0</v>
      </c>
      <c r="V1302" s="0" t="n">
        <v>-53.0862</v>
      </c>
      <c r="W1302" s="0" t="n">
        <v>5.4982</v>
      </c>
      <c r="X1302" s="0" t="n">
        <v>371.515</v>
      </c>
      <c r="Y1302" s="0" t="n">
        <v>375.7811</v>
      </c>
      <c r="Z1302" s="0" t="n">
        <v>878.9573</v>
      </c>
      <c r="AA1302" s="0" t="n">
        <v>-7.9818</v>
      </c>
      <c r="AB1302" s="0" t="n">
        <v>48.6932</v>
      </c>
      <c r="AC1302" s="0" t="n">
        <v>14.523</v>
      </c>
      <c r="AD1302" s="0" t="n">
        <v>14.5189</v>
      </c>
      <c r="AE1302" s="0" t="n">
        <v>15.6338</v>
      </c>
      <c r="AF1302" s="0" t="n">
        <v>0.0021</v>
      </c>
      <c r="AG1302" s="0" t="n">
        <v>0.0604</v>
      </c>
      <c r="AH1302" s="0" t="n">
        <v>0</v>
      </c>
    </row>
    <row r="1303" customFormat="false" ht="12.8" hidden="false" customHeight="false" outlineLevel="0" collapsed="false">
      <c r="A1303" s="0" t="n">
        <v>28</v>
      </c>
      <c r="B1303" s="0" t="n">
        <v>5</v>
      </c>
      <c r="C1303" s="0" t="n">
        <v>58.2734</v>
      </c>
      <c r="D1303" s="0" t="n">
        <v>38.6894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0</v>
      </c>
      <c r="L1303" s="0" t="n">
        <v>0.0006</v>
      </c>
      <c r="M1303" s="0" t="n">
        <v>0</v>
      </c>
      <c r="N1303" s="0" t="n">
        <v>-0.018</v>
      </c>
      <c r="O1303" s="0" t="n">
        <v>2.3488</v>
      </c>
      <c r="P1303" s="0" t="n">
        <v>0.01</v>
      </c>
      <c r="Q1303" s="0" t="n">
        <v>0</v>
      </c>
      <c r="R1303" s="0" t="n">
        <v>0.0553</v>
      </c>
      <c r="S1303" s="0" t="n">
        <v>1</v>
      </c>
      <c r="T1303" s="0" t="n">
        <v>47.4538</v>
      </c>
      <c r="U1303" s="0" t="n">
        <v>0</v>
      </c>
      <c r="V1303" s="0" t="n">
        <v>-52.985</v>
      </c>
      <c r="W1303" s="0" t="n">
        <v>5.5291</v>
      </c>
      <c r="X1303" s="0" t="n">
        <v>371.0854</v>
      </c>
      <c r="Y1303" s="0" t="n">
        <v>375.209</v>
      </c>
      <c r="Z1303" s="0" t="n">
        <v>895.1724</v>
      </c>
      <c r="AA1303" s="0" t="n">
        <v>-8.0876</v>
      </c>
      <c r="AB1303" s="0" t="n">
        <v>48.6932</v>
      </c>
      <c r="AC1303" s="0" t="n">
        <v>14.431</v>
      </c>
      <c r="AD1303" s="0" t="n">
        <v>14.4279</v>
      </c>
      <c r="AE1303" s="0" t="n">
        <v>15.5387</v>
      </c>
      <c r="AF1303" s="0" t="n">
        <v>0.0021</v>
      </c>
      <c r="AG1303" s="0" t="n">
        <v>0.0604</v>
      </c>
      <c r="AH1303" s="0" t="n">
        <v>0</v>
      </c>
    </row>
    <row r="1304" customFormat="false" ht="12.8" hidden="false" customHeight="false" outlineLevel="0" collapsed="false">
      <c r="A1304" s="0" t="n">
        <v>28</v>
      </c>
      <c r="B1304" s="0" t="n">
        <v>6</v>
      </c>
      <c r="C1304" s="0" t="n">
        <v>58.2729</v>
      </c>
      <c r="D1304" s="0" t="n">
        <v>38.6889</v>
      </c>
      <c r="E1304" s="0" t="n">
        <v>0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0</v>
      </c>
      <c r="K1304" s="0" t="n">
        <v>0</v>
      </c>
      <c r="L1304" s="0" t="n">
        <v>0.0006</v>
      </c>
      <c r="M1304" s="0" t="n">
        <v>0</v>
      </c>
      <c r="N1304" s="0" t="n">
        <v>-0.018</v>
      </c>
      <c r="O1304" s="0" t="n">
        <v>2.3488</v>
      </c>
      <c r="P1304" s="0" t="n">
        <v>0.01</v>
      </c>
      <c r="Q1304" s="0" t="n">
        <v>0</v>
      </c>
      <c r="R1304" s="0" t="n">
        <v>0.0553</v>
      </c>
      <c r="S1304" s="0" t="n">
        <v>1</v>
      </c>
      <c r="T1304" s="0" t="n">
        <v>44.0554</v>
      </c>
      <c r="U1304" s="0" t="n">
        <v>0</v>
      </c>
      <c r="V1304" s="0" t="n">
        <v>-52.5584</v>
      </c>
      <c r="W1304" s="0" t="n">
        <v>8.4911</v>
      </c>
      <c r="X1304" s="0" t="n">
        <v>367.1364</v>
      </c>
      <c r="Y1304" s="0" t="n">
        <v>371.3782</v>
      </c>
      <c r="Z1304" s="0" t="n">
        <v>921.1614</v>
      </c>
      <c r="AA1304" s="0" t="n">
        <v>-8.1352</v>
      </c>
      <c r="AB1304" s="0" t="n">
        <v>48.6932</v>
      </c>
      <c r="AC1304" s="0" t="n">
        <v>13.69</v>
      </c>
      <c r="AD1304" s="0" t="n">
        <v>13.6867</v>
      </c>
      <c r="AE1304" s="0" t="n">
        <v>15.2943</v>
      </c>
      <c r="AF1304" s="0" t="n">
        <v>0.0021</v>
      </c>
      <c r="AG1304" s="0" t="n">
        <v>0.0604</v>
      </c>
      <c r="AH1304" s="0" t="n">
        <v>0</v>
      </c>
    </row>
    <row r="1305" customFormat="false" ht="12.8" hidden="false" customHeight="false" outlineLevel="0" collapsed="false">
      <c r="A1305" s="0" t="n">
        <v>28</v>
      </c>
      <c r="B1305" s="0" t="n">
        <v>7</v>
      </c>
      <c r="C1305" s="0" t="n">
        <v>58.2723</v>
      </c>
      <c r="D1305" s="0" t="n">
        <v>38.6883</v>
      </c>
      <c r="E1305" s="0" t="n">
        <v>0</v>
      </c>
      <c r="F1305" s="0" t="n">
        <v>0</v>
      </c>
      <c r="G1305" s="0" t="n">
        <v>0</v>
      </c>
      <c r="H1305" s="0" t="n">
        <v>0</v>
      </c>
      <c r="I1305" s="0" t="n">
        <v>0</v>
      </c>
      <c r="J1305" s="0" t="n">
        <v>0</v>
      </c>
      <c r="K1305" s="0" t="n">
        <v>0</v>
      </c>
      <c r="L1305" s="0" t="n">
        <v>0.0006</v>
      </c>
      <c r="M1305" s="0" t="n">
        <v>0</v>
      </c>
      <c r="N1305" s="0" t="n">
        <v>-0.018</v>
      </c>
      <c r="O1305" s="0" t="n">
        <v>2.3488</v>
      </c>
      <c r="P1305" s="0" t="n">
        <v>0.01</v>
      </c>
      <c r="Q1305" s="0" t="n">
        <v>0</v>
      </c>
      <c r="R1305" s="0" t="n">
        <v>0.0553</v>
      </c>
      <c r="S1305" s="0" t="n">
        <v>1</v>
      </c>
      <c r="T1305" s="0" t="n">
        <v>47.3812</v>
      </c>
      <c r="U1305" s="0" t="n">
        <v>0</v>
      </c>
      <c r="V1305" s="0" t="n">
        <v>-53.0143</v>
      </c>
      <c r="W1305" s="0" t="n">
        <v>5.6708</v>
      </c>
      <c r="X1305" s="0" t="n">
        <v>368.822</v>
      </c>
      <c r="Y1305" s="0" t="n">
        <v>372.7423</v>
      </c>
      <c r="Z1305" s="0" t="n">
        <v>863.7537</v>
      </c>
      <c r="AA1305" s="0" t="n">
        <v>-8.6596</v>
      </c>
      <c r="AB1305" s="0" t="n">
        <v>48.6932</v>
      </c>
      <c r="AC1305" s="0" t="n">
        <v>14.061</v>
      </c>
      <c r="AD1305" s="0" t="n">
        <v>14.0574</v>
      </c>
      <c r="AE1305" s="0" t="n">
        <v>15.2127</v>
      </c>
      <c r="AF1305" s="0" t="n">
        <v>0.0021</v>
      </c>
      <c r="AG1305" s="0" t="n">
        <v>0.0604</v>
      </c>
      <c r="AH1305" s="0" t="n">
        <v>0</v>
      </c>
    </row>
    <row r="1306" customFormat="false" ht="12.8" hidden="false" customHeight="false" outlineLevel="0" collapsed="false">
      <c r="A1306" s="0" t="n">
        <v>28</v>
      </c>
      <c r="B1306" s="0" t="n">
        <v>8</v>
      </c>
      <c r="C1306" s="0" t="n">
        <v>58.2717</v>
      </c>
      <c r="D1306" s="0" t="n">
        <v>38.6877</v>
      </c>
      <c r="E1306" s="0" t="n">
        <v>0</v>
      </c>
      <c r="F1306" s="0" t="n">
        <v>0</v>
      </c>
      <c r="G1306" s="0" t="n">
        <v>0</v>
      </c>
      <c r="H1306" s="0" t="n">
        <v>0</v>
      </c>
      <c r="I1306" s="0" t="n">
        <v>0</v>
      </c>
      <c r="J1306" s="0" t="n">
        <v>0</v>
      </c>
      <c r="K1306" s="0" t="n">
        <v>0</v>
      </c>
      <c r="L1306" s="0" t="n">
        <v>0.0006</v>
      </c>
      <c r="M1306" s="0" t="n">
        <v>0</v>
      </c>
      <c r="N1306" s="0" t="n">
        <v>-0.018</v>
      </c>
      <c r="O1306" s="0" t="n">
        <v>2.3488</v>
      </c>
      <c r="P1306" s="0" t="n">
        <v>0.01</v>
      </c>
      <c r="Q1306" s="0" t="n">
        <v>0</v>
      </c>
      <c r="R1306" s="0" t="n">
        <v>0.0553</v>
      </c>
      <c r="S1306" s="0" t="n">
        <v>1</v>
      </c>
      <c r="T1306" s="0" t="n">
        <v>45.7691</v>
      </c>
      <c r="U1306" s="0" t="n">
        <v>0</v>
      </c>
      <c r="V1306" s="0" t="n">
        <v>-52.7559</v>
      </c>
      <c r="W1306" s="0" t="n">
        <v>6.969</v>
      </c>
      <c r="X1306" s="0" t="n">
        <v>366.9401</v>
      </c>
      <c r="Y1306" s="0" t="n">
        <v>370.7488</v>
      </c>
      <c r="Z1306" s="0" t="n">
        <v>897.6693</v>
      </c>
      <c r="AA1306" s="0" t="n">
        <v>-8.7951</v>
      </c>
      <c r="AB1306" s="0" t="n">
        <v>48.6932</v>
      </c>
      <c r="AC1306" s="0" t="n">
        <v>13.696</v>
      </c>
      <c r="AD1306" s="0" t="n">
        <v>13.6927</v>
      </c>
      <c r="AE1306" s="0" t="n">
        <v>15.0591</v>
      </c>
      <c r="AF1306" s="0" t="n">
        <v>0.0021</v>
      </c>
      <c r="AG1306" s="0" t="n">
        <v>0.0604</v>
      </c>
      <c r="AH1306" s="0" t="n">
        <v>0</v>
      </c>
    </row>
    <row r="1307" customFormat="false" ht="12.8" hidden="false" customHeight="false" outlineLevel="0" collapsed="false">
      <c r="A1307" s="0" t="n">
        <v>28</v>
      </c>
      <c r="B1307" s="0" t="n">
        <v>9</v>
      </c>
      <c r="C1307" s="0" t="n">
        <v>58.2712</v>
      </c>
      <c r="D1307" s="0" t="n">
        <v>38.6872</v>
      </c>
      <c r="E1307" s="0" t="n">
        <v>0</v>
      </c>
      <c r="F1307" s="0" t="n">
        <v>0</v>
      </c>
      <c r="G1307" s="0" t="n">
        <v>0</v>
      </c>
      <c r="H1307" s="0" t="n">
        <v>0</v>
      </c>
      <c r="I1307" s="0" t="n">
        <v>0</v>
      </c>
      <c r="J1307" s="0" t="n">
        <v>0</v>
      </c>
      <c r="K1307" s="0" t="n">
        <v>0</v>
      </c>
      <c r="L1307" s="0" t="n">
        <v>0.0006</v>
      </c>
      <c r="M1307" s="0" t="n">
        <v>0</v>
      </c>
      <c r="N1307" s="0" t="n">
        <v>-0.018</v>
      </c>
      <c r="O1307" s="0" t="n">
        <v>2.3488</v>
      </c>
      <c r="P1307" s="0" t="n">
        <v>0.01</v>
      </c>
      <c r="Q1307" s="0" t="n">
        <v>0</v>
      </c>
      <c r="R1307" s="0" t="n">
        <v>0.0553</v>
      </c>
      <c r="S1307" s="0" t="n">
        <v>1</v>
      </c>
      <c r="T1307" s="0" t="n">
        <v>46.284</v>
      </c>
      <c r="U1307" s="0" t="n">
        <v>0</v>
      </c>
      <c r="V1307" s="0" t="n">
        <v>-52.884</v>
      </c>
      <c r="W1307" s="0" t="n">
        <v>6.8781</v>
      </c>
      <c r="X1307" s="0" t="n">
        <v>365.9895</v>
      </c>
      <c r="Y1307" s="0" t="n">
        <v>369.7021</v>
      </c>
      <c r="Z1307" s="0" t="n">
        <v>882.673</v>
      </c>
      <c r="AA1307" s="0" t="n">
        <v>-9.162</v>
      </c>
      <c r="AB1307" s="0" t="n">
        <v>48.6932</v>
      </c>
      <c r="AC1307" s="0" t="n">
        <v>13.563</v>
      </c>
      <c r="AD1307" s="0" t="n">
        <v>13.559</v>
      </c>
      <c r="AE1307" s="0" t="n">
        <v>14.9176</v>
      </c>
      <c r="AF1307" s="0" t="n">
        <v>0.0021</v>
      </c>
      <c r="AG1307" s="0" t="n">
        <v>0.0604</v>
      </c>
      <c r="AH1307" s="0" t="n">
        <v>0</v>
      </c>
    </row>
    <row r="1308" customFormat="false" ht="12.8" hidden="false" customHeight="false" outlineLevel="0" collapsed="false">
      <c r="A1308" s="0" t="n">
        <v>28</v>
      </c>
      <c r="B1308" s="0" t="n">
        <v>10</v>
      </c>
      <c r="C1308" s="0" t="n">
        <v>58.2706</v>
      </c>
      <c r="D1308" s="0" t="n">
        <v>38.6866</v>
      </c>
      <c r="E1308" s="0" t="n">
        <v>0</v>
      </c>
      <c r="F1308" s="0" t="n">
        <v>0</v>
      </c>
      <c r="G1308" s="0" t="n">
        <v>0</v>
      </c>
      <c r="H1308" s="0" t="n">
        <v>0</v>
      </c>
      <c r="I1308" s="0" t="n">
        <v>0</v>
      </c>
      <c r="J1308" s="0" t="n">
        <v>0</v>
      </c>
      <c r="K1308" s="0" t="n">
        <v>0</v>
      </c>
      <c r="L1308" s="0" t="n">
        <v>0.0006</v>
      </c>
      <c r="M1308" s="0" t="n">
        <v>0</v>
      </c>
      <c r="N1308" s="0" t="n">
        <v>-0.018</v>
      </c>
      <c r="O1308" s="0" t="n">
        <v>2.3488</v>
      </c>
      <c r="P1308" s="0" t="n">
        <v>0.01</v>
      </c>
      <c r="Q1308" s="0" t="n">
        <v>0</v>
      </c>
      <c r="R1308" s="0" t="n">
        <v>0.0553</v>
      </c>
      <c r="S1308" s="0" t="n">
        <v>1</v>
      </c>
      <c r="T1308" s="0" t="n">
        <v>47.9527</v>
      </c>
      <c r="U1308" s="0" t="n">
        <v>0</v>
      </c>
      <c r="V1308" s="0" t="n">
        <v>-52.7011</v>
      </c>
      <c r="W1308" s="0" t="n">
        <v>4.9556</v>
      </c>
      <c r="X1308" s="0" t="n">
        <v>367.8666</v>
      </c>
      <c r="Y1308" s="0" t="n">
        <v>371.4219</v>
      </c>
      <c r="Z1308" s="0" t="n">
        <v>863.0868</v>
      </c>
      <c r="AA1308" s="0" t="n">
        <v>-8.8548</v>
      </c>
      <c r="AB1308" s="0" t="n">
        <v>48.6932</v>
      </c>
      <c r="AC1308" s="0" t="n">
        <v>13.841</v>
      </c>
      <c r="AD1308" s="0" t="n">
        <v>13.8367</v>
      </c>
      <c r="AE1308" s="0" t="n">
        <v>14.8753</v>
      </c>
      <c r="AF1308" s="0" t="n">
        <v>0.0021</v>
      </c>
      <c r="AG1308" s="0" t="n">
        <v>0.0604</v>
      </c>
      <c r="AH1308" s="0" t="n">
        <v>0</v>
      </c>
    </row>
    <row r="1309" customFormat="false" ht="12.8" hidden="false" customHeight="false" outlineLevel="0" collapsed="false">
      <c r="A1309" s="0" t="n">
        <v>28</v>
      </c>
      <c r="B1309" s="0" t="n">
        <v>11</v>
      </c>
      <c r="C1309" s="0" t="n">
        <v>58.27</v>
      </c>
      <c r="D1309" s="0" t="n">
        <v>38.686</v>
      </c>
      <c r="E1309" s="0" t="n">
        <v>0</v>
      </c>
      <c r="F1309" s="0" t="n">
        <v>0</v>
      </c>
      <c r="G1309" s="0" t="n">
        <v>0</v>
      </c>
      <c r="H1309" s="0" t="n">
        <v>0</v>
      </c>
      <c r="I1309" s="0" t="n">
        <v>0</v>
      </c>
      <c r="J1309" s="0" t="n">
        <v>0</v>
      </c>
      <c r="K1309" s="0" t="n">
        <v>0</v>
      </c>
      <c r="L1309" s="0" t="n">
        <v>0.0006</v>
      </c>
      <c r="M1309" s="0" t="n">
        <v>0</v>
      </c>
      <c r="N1309" s="0" t="n">
        <v>-0.018</v>
      </c>
      <c r="O1309" s="0" t="n">
        <v>2.3488</v>
      </c>
      <c r="P1309" s="0" t="n">
        <v>0.01</v>
      </c>
      <c r="Q1309" s="0" t="n">
        <v>0</v>
      </c>
      <c r="R1309" s="0" t="n">
        <v>0.0553</v>
      </c>
      <c r="S1309" s="0" t="n">
        <v>1</v>
      </c>
      <c r="T1309" s="0" t="n">
        <v>48.0538</v>
      </c>
      <c r="U1309" s="0" t="n">
        <v>0</v>
      </c>
      <c r="V1309" s="0" t="n">
        <v>-52.5341</v>
      </c>
      <c r="W1309" s="0" t="n">
        <v>4.6357</v>
      </c>
      <c r="X1309" s="0" t="n">
        <v>368.2278</v>
      </c>
      <c r="Y1309" s="0" t="n">
        <v>371.7531</v>
      </c>
      <c r="Z1309" s="0" t="n">
        <v>876.71</v>
      </c>
      <c r="AA1309" s="0" t="n">
        <v>-8.6636</v>
      </c>
      <c r="AB1309" s="0" t="n">
        <v>48.6932</v>
      </c>
      <c r="AC1309" s="0" t="n">
        <v>13.868</v>
      </c>
      <c r="AD1309" s="0" t="n">
        <v>13.8642</v>
      </c>
      <c r="AE1309" s="0" t="n">
        <v>14.836</v>
      </c>
      <c r="AF1309" s="0" t="n">
        <v>0.0021</v>
      </c>
      <c r="AG1309" s="0" t="n">
        <v>0.0604</v>
      </c>
      <c r="AH1309" s="0" t="n">
        <v>0</v>
      </c>
    </row>
    <row r="1310" customFormat="false" ht="12.8" hidden="false" customHeight="false" outlineLevel="0" collapsed="false">
      <c r="A1310" s="0" t="n">
        <v>28</v>
      </c>
      <c r="B1310" s="0" t="n">
        <v>12</v>
      </c>
      <c r="C1310" s="0" t="n">
        <v>58.2695</v>
      </c>
      <c r="D1310" s="0" t="n">
        <v>38.6855</v>
      </c>
      <c r="E1310" s="0" t="n">
        <v>0</v>
      </c>
      <c r="F1310" s="0" t="n">
        <v>0</v>
      </c>
      <c r="G1310" s="0" t="n">
        <v>0</v>
      </c>
      <c r="H1310" s="0" t="n">
        <v>0</v>
      </c>
      <c r="I1310" s="0" t="n">
        <v>0</v>
      </c>
      <c r="J1310" s="0" t="n">
        <v>0</v>
      </c>
      <c r="K1310" s="0" t="n">
        <v>0</v>
      </c>
      <c r="L1310" s="0" t="n">
        <v>0.0006</v>
      </c>
      <c r="M1310" s="0" t="n">
        <v>0</v>
      </c>
      <c r="N1310" s="0" t="n">
        <v>-0.018</v>
      </c>
      <c r="O1310" s="0" t="n">
        <v>2.3488</v>
      </c>
      <c r="P1310" s="0" t="n">
        <v>0.01</v>
      </c>
      <c r="Q1310" s="0" t="n">
        <v>0</v>
      </c>
      <c r="R1310" s="0" t="n">
        <v>0.0553</v>
      </c>
      <c r="S1310" s="0" t="n">
        <v>1</v>
      </c>
      <c r="T1310" s="0" t="n">
        <v>47.353</v>
      </c>
      <c r="U1310" s="0" t="n">
        <v>0</v>
      </c>
      <c r="V1310" s="0" t="n">
        <v>-52.4419</v>
      </c>
      <c r="W1310" s="0" t="n">
        <v>5.3284</v>
      </c>
      <c r="X1310" s="0" t="n">
        <v>367.1964</v>
      </c>
      <c r="Y1310" s="0" t="n">
        <v>370.7509</v>
      </c>
      <c r="Z1310" s="0" t="n">
        <v>886.0873</v>
      </c>
      <c r="AA1310" s="0" t="n">
        <v>-8.697</v>
      </c>
      <c r="AB1310" s="0" t="n">
        <v>48.6932</v>
      </c>
      <c r="AC1310" s="0" t="n">
        <v>13.678</v>
      </c>
      <c r="AD1310" s="0" t="n">
        <v>13.6739</v>
      </c>
      <c r="AE1310" s="0" t="n">
        <v>14.7528</v>
      </c>
      <c r="AF1310" s="0" t="n">
        <v>0.0021</v>
      </c>
      <c r="AG1310" s="0" t="n">
        <v>0.0604</v>
      </c>
      <c r="AH1310" s="0" t="n">
        <v>0</v>
      </c>
    </row>
    <row r="1311" customFormat="false" ht="12.8" hidden="false" customHeight="false" outlineLevel="0" collapsed="false">
      <c r="A1311" s="0" t="n">
        <v>28</v>
      </c>
      <c r="B1311" s="0" t="n">
        <v>13</v>
      </c>
      <c r="C1311" s="0" t="n">
        <v>58.2689</v>
      </c>
      <c r="D1311" s="0" t="n">
        <v>38.6849</v>
      </c>
      <c r="E1311" s="0" t="n">
        <v>0</v>
      </c>
      <c r="F1311" s="0" t="n">
        <v>0</v>
      </c>
      <c r="G1311" s="0" t="n">
        <v>0</v>
      </c>
      <c r="H1311" s="0" t="n">
        <v>0</v>
      </c>
      <c r="I1311" s="0" t="n">
        <v>0</v>
      </c>
      <c r="J1311" s="0" t="n">
        <v>0</v>
      </c>
      <c r="K1311" s="0" t="n">
        <v>0</v>
      </c>
      <c r="L1311" s="0" t="n">
        <v>0.0006</v>
      </c>
      <c r="M1311" s="0" t="n">
        <v>0</v>
      </c>
      <c r="N1311" s="0" t="n">
        <v>-0.018</v>
      </c>
      <c r="O1311" s="0" t="n">
        <v>2.3488</v>
      </c>
      <c r="P1311" s="0" t="n">
        <v>0.01</v>
      </c>
      <c r="Q1311" s="0" t="n">
        <v>0</v>
      </c>
      <c r="R1311" s="0" t="n">
        <v>0.0553</v>
      </c>
      <c r="S1311" s="0" t="n">
        <v>1</v>
      </c>
      <c r="T1311" s="0" t="n">
        <v>46.9031</v>
      </c>
      <c r="U1311" s="0" t="n">
        <v>0</v>
      </c>
      <c r="V1311" s="0" t="n">
        <v>-52.2975</v>
      </c>
      <c r="W1311" s="0" t="n">
        <v>5.4877</v>
      </c>
      <c r="X1311" s="0" t="n">
        <v>366.6613</v>
      </c>
      <c r="Y1311" s="0" t="n">
        <v>370.1927</v>
      </c>
      <c r="Z1311" s="0" t="n">
        <v>880.4323</v>
      </c>
      <c r="AA1311" s="0" t="n">
        <v>-8.6559</v>
      </c>
      <c r="AB1311" s="0" t="n">
        <v>48.6932</v>
      </c>
      <c r="AC1311" s="0" t="n">
        <v>13.56</v>
      </c>
      <c r="AD1311" s="0" t="n">
        <v>13.5559</v>
      </c>
      <c r="AE1311" s="0" t="n">
        <v>14.6619</v>
      </c>
      <c r="AF1311" s="0" t="n">
        <v>0.0021</v>
      </c>
      <c r="AG1311" s="0" t="n">
        <v>0.0604</v>
      </c>
      <c r="AH1311" s="0" t="n">
        <v>0</v>
      </c>
    </row>
    <row r="1312" customFormat="false" ht="12.8" hidden="false" customHeight="false" outlineLevel="0" collapsed="false">
      <c r="A1312" s="0" t="n">
        <v>28</v>
      </c>
      <c r="B1312" s="0" t="n">
        <v>14</v>
      </c>
      <c r="C1312" s="0" t="n">
        <v>58.2683</v>
      </c>
      <c r="D1312" s="0" t="n">
        <v>38.6843</v>
      </c>
      <c r="E1312" s="0" t="n">
        <v>0</v>
      </c>
      <c r="F1312" s="0" t="n">
        <v>0</v>
      </c>
      <c r="G1312" s="0" t="n">
        <v>0</v>
      </c>
      <c r="H1312" s="0" t="n">
        <v>0</v>
      </c>
      <c r="I1312" s="0" t="n">
        <v>0</v>
      </c>
      <c r="J1312" s="0" t="n">
        <v>0</v>
      </c>
      <c r="K1312" s="0" t="n">
        <v>0</v>
      </c>
      <c r="L1312" s="0" t="n">
        <v>0.0006</v>
      </c>
      <c r="M1312" s="0" t="n">
        <v>0</v>
      </c>
      <c r="N1312" s="0" t="n">
        <v>-0.018</v>
      </c>
      <c r="O1312" s="0" t="n">
        <v>2.3488</v>
      </c>
      <c r="P1312" s="0" t="n">
        <v>0.01</v>
      </c>
      <c r="Q1312" s="0" t="n">
        <v>0</v>
      </c>
      <c r="R1312" s="0" t="n">
        <v>0.0553</v>
      </c>
      <c r="S1312" s="0" t="n">
        <v>1</v>
      </c>
      <c r="T1312" s="0" t="n">
        <v>45.1075</v>
      </c>
      <c r="U1312" s="0" t="n">
        <v>0</v>
      </c>
      <c r="V1312" s="0" t="n">
        <v>-50.7691</v>
      </c>
      <c r="W1312" s="0" t="n">
        <v>5.8692</v>
      </c>
      <c r="X1312" s="0" t="n">
        <v>367.4201</v>
      </c>
      <c r="Y1312" s="0" t="n">
        <v>370.9028</v>
      </c>
      <c r="Z1312" s="0" t="n">
        <v>880.7445</v>
      </c>
      <c r="AA1312" s="0" t="n">
        <v>-7.0623</v>
      </c>
      <c r="AB1312" s="0" t="n">
        <v>48.6932</v>
      </c>
      <c r="AC1312" s="0" t="n">
        <v>13.386</v>
      </c>
      <c r="AD1312" s="0" t="n">
        <v>13.3818</v>
      </c>
      <c r="AE1312" s="0" t="n">
        <v>14.5539</v>
      </c>
      <c r="AF1312" s="0" t="n">
        <v>0.0021</v>
      </c>
      <c r="AG1312" s="0" t="n">
        <v>0.0604</v>
      </c>
      <c r="AH1312" s="0" t="n">
        <v>0</v>
      </c>
    </row>
    <row r="1313" customFormat="false" ht="12.8" hidden="false" customHeight="false" outlineLevel="0" collapsed="false">
      <c r="A1313" s="0" t="n">
        <v>28</v>
      </c>
      <c r="B1313" s="0" t="n">
        <v>15</v>
      </c>
      <c r="C1313" s="0" t="n">
        <v>58.2678</v>
      </c>
      <c r="D1313" s="0" t="n">
        <v>38.6838</v>
      </c>
      <c r="E1313" s="0" t="n">
        <v>0</v>
      </c>
      <c r="F1313" s="0" t="n">
        <v>0</v>
      </c>
      <c r="G1313" s="0" t="n">
        <v>0</v>
      </c>
      <c r="H1313" s="0" t="n">
        <v>0</v>
      </c>
      <c r="I1313" s="0" t="n">
        <v>0</v>
      </c>
      <c r="J1313" s="0" t="n">
        <v>1.7452</v>
      </c>
      <c r="K1313" s="0" t="n">
        <v>0</v>
      </c>
      <c r="L1313" s="0" t="n">
        <v>0.0006</v>
      </c>
      <c r="M1313" s="0" t="n">
        <v>0</v>
      </c>
      <c r="N1313" s="0" t="n">
        <v>-0.018</v>
      </c>
      <c r="O1313" s="0" t="n">
        <v>2.3446</v>
      </c>
      <c r="P1313" s="0" t="n">
        <v>0.01</v>
      </c>
      <c r="Q1313" s="0" t="n">
        <v>0</v>
      </c>
      <c r="R1313" s="0" t="n">
        <v>0.0553</v>
      </c>
      <c r="S1313" s="0" t="n">
        <v>1</v>
      </c>
      <c r="T1313" s="0" t="n">
        <v>163.4779</v>
      </c>
      <c r="U1313" s="0" t="n">
        <v>0</v>
      </c>
      <c r="V1313" s="0" t="n">
        <v>-169.7689</v>
      </c>
      <c r="W1313" s="0" t="n">
        <v>6.3494</v>
      </c>
      <c r="X1313" s="0" t="n">
        <v>226.153</v>
      </c>
      <c r="Y1313" s="0" t="n">
        <v>380.1581</v>
      </c>
      <c r="Z1313" s="0" t="n">
        <v>1041.4952</v>
      </c>
      <c r="AA1313" s="0" t="n">
        <v>14.9514</v>
      </c>
      <c r="AB1313" s="0" t="n">
        <v>48.6932</v>
      </c>
      <c r="AC1313" s="0" t="n">
        <v>13.182</v>
      </c>
      <c r="AD1313" s="0" t="n">
        <v>13.169</v>
      </c>
      <c r="AE1313" s="0" t="n">
        <v>14.4268</v>
      </c>
      <c r="AF1313" s="0" t="n">
        <v>0.0021</v>
      </c>
      <c r="AG1313" s="0" t="n">
        <v>0.0604</v>
      </c>
      <c r="AH1313" s="0" t="n">
        <v>20.9214</v>
      </c>
    </row>
    <row r="1314" customFormat="false" ht="12.8" hidden="false" customHeight="false" outlineLevel="0" collapsed="false">
      <c r="A1314" s="0" t="n">
        <v>28</v>
      </c>
      <c r="B1314" s="0" t="n">
        <v>16</v>
      </c>
      <c r="C1314" s="0" t="n">
        <v>58.2672</v>
      </c>
      <c r="D1314" s="0" t="n">
        <v>38.6832</v>
      </c>
      <c r="E1314" s="0" t="n">
        <v>0</v>
      </c>
      <c r="F1314" s="0" t="n">
        <v>0</v>
      </c>
      <c r="G1314" s="0" t="n">
        <v>0</v>
      </c>
      <c r="H1314" s="0" t="n">
        <v>0</v>
      </c>
      <c r="I1314" s="0" t="n">
        <v>0</v>
      </c>
      <c r="J1314" s="0" t="n">
        <v>1.8182</v>
      </c>
      <c r="K1314" s="0" t="n">
        <v>0</v>
      </c>
      <c r="L1314" s="0" t="n">
        <v>0.0006</v>
      </c>
      <c r="M1314" s="0" t="n">
        <v>0</v>
      </c>
      <c r="N1314" s="0" t="n">
        <v>-0.018</v>
      </c>
      <c r="O1314" s="0" t="n">
        <v>2.3444</v>
      </c>
      <c r="P1314" s="0" t="n">
        <v>0.01</v>
      </c>
      <c r="Q1314" s="0" t="n">
        <v>0</v>
      </c>
      <c r="R1314" s="0" t="n">
        <v>0.0553</v>
      </c>
      <c r="S1314" s="0" t="n">
        <v>1</v>
      </c>
      <c r="T1314" s="0" t="n">
        <v>320.0438</v>
      </c>
      <c r="U1314" s="0" t="n">
        <v>0</v>
      </c>
      <c r="V1314" s="0" t="n">
        <v>-326.3984</v>
      </c>
      <c r="W1314" s="0" t="n">
        <v>6.4477</v>
      </c>
      <c r="X1314" s="0" t="n">
        <v>41.0003</v>
      </c>
      <c r="Y1314" s="0" t="n">
        <v>393.7478</v>
      </c>
      <c r="Z1314" s="0" t="n">
        <v>1230.343</v>
      </c>
      <c r="AA1314" s="0" t="n">
        <v>25.4389</v>
      </c>
      <c r="AB1314" s="0" t="n">
        <v>48.6932</v>
      </c>
      <c r="AC1314" s="0" t="n">
        <v>13.051</v>
      </c>
      <c r="AD1314" s="0" t="n">
        <v>13.0205</v>
      </c>
      <c r="AE1314" s="0" t="n">
        <v>14.3024</v>
      </c>
      <c r="AF1314" s="0" t="n">
        <v>0.0021</v>
      </c>
      <c r="AG1314" s="0" t="n">
        <v>0.0604</v>
      </c>
      <c r="AH1314" s="0" t="n">
        <v>20.9215</v>
      </c>
    </row>
    <row r="1315" customFormat="false" ht="12.8" hidden="false" customHeight="false" outlineLevel="0" collapsed="false">
      <c r="A1315" s="0" t="n">
        <v>28</v>
      </c>
      <c r="B1315" s="0" t="n">
        <v>17</v>
      </c>
      <c r="C1315" s="0" t="n">
        <v>58.2666</v>
      </c>
      <c r="D1315" s="0" t="n">
        <v>38.6826</v>
      </c>
      <c r="E1315" s="0" t="n">
        <v>0</v>
      </c>
      <c r="F1315" s="0" t="n">
        <v>0</v>
      </c>
      <c r="G1315" s="0" t="n">
        <v>0</v>
      </c>
      <c r="H1315" s="0" t="n">
        <v>0</v>
      </c>
      <c r="I1315" s="0" t="n">
        <v>0</v>
      </c>
      <c r="J1315" s="0" t="n">
        <v>2.1011</v>
      </c>
      <c r="K1315" s="0" t="n">
        <v>0</v>
      </c>
      <c r="L1315" s="0" t="n">
        <v>0.0006</v>
      </c>
      <c r="M1315" s="0" t="n">
        <v>0</v>
      </c>
      <c r="N1315" s="0" t="n">
        <v>-0.018</v>
      </c>
      <c r="O1315" s="0" t="n">
        <v>2.3443</v>
      </c>
      <c r="P1315" s="0" t="n">
        <v>0.01</v>
      </c>
      <c r="Q1315" s="0" t="n">
        <v>0</v>
      </c>
      <c r="R1315" s="0" t="n">
        <v>0.0553</v>
      </c>
      <c r="S1315" s="0" t="n">
        <v>1</v>
      </c>
      <c r="T1315" s="0" t="n">
        <v>841.6768</v>
      </c>
      <c r="U1315" s="0" t="n">
        <v>0</v>
      </c>
      <c r="V1315" s="0" t="n">
        <v>-849.15</v>
      </c>
      <c r="W1315" s="0" t="n">
        <v>7.5809</v>
      </c>
      <c r="X1315" s="0" t="n">
        <v>-576.2046</v>
      </c>
      <c r="Y1315" s="0" t="n">
        <v>439.8091</v>
      </c>
      <c r="Z1315" s="0" t="n">
        <v>1886.7178</v>
      </c>
      <c r="AA1315" s="0" t="n">
        <v>60.5175</v>
      </c>
      <c r="AB1315" s="0" t="n">
        <v>48.6932</v>
      </c>
      <c r="AC1315" s="0" t="n">
        <v>12.727</v>
      </c>
      <c r="AD1315" s="0" t="n">
        <v>12.649</v>
      </c>
      <c r="AE1315" s="0" t="n">
        <v>14.1284</v>
      </c>
      <c r="AF1315" s="0" t="n">
        <v>0.0021</v>
      </c>
      <c r="AG1315" s="0" t="n">
        <v>0.0604</v>
      </c>
      <c r="AH1315" s="0" t="n">
        <v>20.9215</v>
      </c>
    </row>
    <row r="1316" customFormat="false" ht="12.8" hidden="false" customHeight="false" outlineLevel="0" collapsed="false">
      <c r="A1316" s="0" t="n">
        <v>28</v>
      </c>
      <c r="B1316" s="0" t="n">
        <v>18</v>
      </c>
      <c r="C1316" s="0" t="n">
        <v>58.2661</v>
      </c>
      <c r="D1316" s="0" t="n">
        <v>38.6821</v>
      </c>
      <c r="E1316" s="0" t="n">
        <v>0</v>
      </c>
      <c r="F1316" s="0" t="n">
        <v>0</v>
      </c>
      <c r="G1316" s="0" t="n">
        <v>0</v>
      </c>
      <c r="H1316" s="0" t="n">
        <v>0</v>
      </c>
      <c r="I1316" s="0" t="n">
        <v>0</v>
      </c>
      <c r="J1316" s="0" t="n">
        <v>2.4304</v>
      </c>
      <c r="K1316" s="0" t="n">
        <v>0</v>
      </c>
      <c r="L1316" s="0" t="n">
        <v>0.0006</v>
      </c>
      <c r="M1316" s="0" t="n">
        <v>0</v>
      </c>
      <c r="N1316" s="0" t="n">
        <v>-0.018</v>
      </c>
      <c r="O1316" s="0" t="n">
        <v>2.3441</v>
      </c>
      <c r="P1316" s="0" t="n">
        <v>0.01</v>
      </c>
      <c r="Q1316" s="0" t="n">
        <v>0</v>
      </c>
      <c r="R1316" s="0" t="n">
        <v>0.0553</v>
      </c>
      <c r="S1316" s="0" t="n">
        <v>1</v>
      </c>
      <c r="T1316" s="0" t="n">
        <v>1250.3032</v>
      </c>
      <c r="U1316" s="0" t="n">
        <v>0</v>
      </c>
      <c r="V1316" s="0" t="n">
        <v>-1257.3538</v>
      </c>
      <c r="W1316" s="0" t="n">
        <v>6.7619</v>
      </c>
      <c r="X1316" s="0" t="n">
        <v>-1056.4167</v>
      </c>
      <c r="Y1316" s="0" t="n">
        <v>477.2433</v>
      </c>
      <c r="Z1316" s="0" t="n">
        <v>2372.5728</v>
      </c>
      <c r="AA1316" s="0" t="n">
        <v>87.8931</v>
      </c>
      <c r="AB1316" s="0" t="n">
        <v>48.6932</v>
      </c>
      <c r="AC1316" s="0" t="n">
        <v>12.776</v>
      </c>
      <c r="AD1316" s="0" t="n">
        <v>12.6536</v>
      </c>
      <c r="AE1316" s="0" t="n">
        <v>14.0091</v>
      </c>
      <c r="AF1316" s="0" t="n">
        <v>0.0021</v>
      </c>
      <c r="AG1316" s="0" t="n">
        <v>0.0604</v>
      </c>
      <c r="AH1316" s="0" t="n">
        <v>20.9214</v>
      </c>
    </row>
    <row r="1317" customFormat="false" ht="12.8" hidden="false" customHeight="false" outlineLevel="0" collapsed="false">
      <c r="A1317" s="0" t="n">
        <v>28</v>
      </c>
      <c r="B1317" s="0" t="n">
        <v>19</v>
      </c>
      <c r="C1317" s="0" t="n">
        <v>58.2655</v>
      </c>
      <c r="D1317" s="0" t="n">
        <v>38.6815</v>
      </c>
      <c r="E1317" s="0" t="n">
        <v>0</v>
      </c>
      <c r="F1317" s="0" t="n">
        <v>0</v>
      </c>
      <c r="G1317" s="0" t="n">
        <v>0</v>
      </c>
      <c r="H1317" s="0" t="n">
        <v>0</v>
      </c>
      <c r="I1317" s="0" t="n">
        <v>0</v>
      </c>
      <c r="J1317" s="0" t="n">
        <v>2.7865</v>
      </c>
      <c r="K1317" s="0" t="n">
        <v>0</v>
      </c>
      <c r="L1317" s="0" t="n">
        <v>0.0006</v>
      </c>
      <c r="M1317" s="0" t="n">
        <v>0</v>
      </c>
      <c r="N1317" s="0" t="n">
        <v>-0.018</v>
      </c>
      <c r="O1317" s="0" t="n">
        <v>2.344</v>
      </c>
      <c r="P1317" s="0" t="n">
        <v>0.01</v>
      </c>
      <c r="Q1317" s="0" t="n">
        <v>0</v>
      </c>
      <c r="R1317" s="0" t="n">
        <v>0.0553</v>
      </c>
      <c r="S1317" s="0" t="n">
        <v>1</v>
      </c>
      <c r="T1317" s="0" t="n">
        <v>1783.7958</v>
      </c>
      <c r="U1317" s="0" t="n">
        <v>0</v>
      </c>
      <c r="V1317" s="0" t="n">
        <v>-1788.0922</v>
      </c>
      <c r="W1317" s="0" t="n">
        <v>4.5092</v>
      </c>
      <c r="X1317" s="0" t="n">
        <v>-1678.609</v>
      </c>
      <c r="Y1317" s="0" t="n">
        <v>527.7001</v>
      </c>
      <c r="Z1317" s="0" t="n">
        <v>3015.3994</v>
      </c>
      <c r="AA1317" s="0" t="n">
        <v>123.4338</v>
      </c>
      <c r="AB1317" s="0" t="n">
        <v>48.6932</v>
      </c>
      <c r="AC1317" s="0" t="n">
        <v>13.192</v>
      </c>
      <c r="AD1317" s="0" t="n">
        <v>13.0256</v>
      </c>
      <c r="AE1317" s="0" t="n">
        <v>14.0031</v>
      </c>
      <c r="AF1317" s="0" t="n">
        <v>0.0021</v>
      </c>
      <c r="AG1317" s="0" t="n">
        <v>0.0604</v>
      </c>
      <c r="AH1317" s="0" t="n">
        <v>20.9215</v>
      </c>
    </row>
    <row r="1318" customFormat="false" ht="12.8" hidden="false" customHeight="false" outlineLevel="0" collapsed="false">
      <c r="A1318" s="0" t="n">
        <v>28</v>
      </c>
      <c r="B1318" s="0" t="n">
        <v>20</v>
      </c>
      <c r="C1318" s="0" t="n">
        <v>58.2649</v>
      </c>
      <c r="D1318" s="0" t="n">
        <v>38.6809</v>
      </c>
      <c r="E1318" s="0" t="n">
        <v>0</v>
      </c>
      <c r="F1318" s="0" t="n">
        <v>0</v>
      </c>
      <c r="G1318" s="0" t="n">
        <v>0</v>
      </c>
      <c r="H1318" s="0" t="n">
        <v>0</v>
      </c>
      <c r="I1318" s="0" t="n">
        <v>0</v>
      </c>
      <c r="J1318" s="0" t="n">
        <v>3.0762</v>
      </c>
      <c r="K1318" s="0" t="n">
        <v>0</v>
      </c>
      <c r="L1318" s="0" t="n">
        <v>0.0006</v>
      </c>
      <c r="M1318" s="0" t="n">
        <v>0</v>
      </c>
      <c r="N1318" s="0" t="n">
        <v>-0.018</v>
      </c>
      <c r="O1318" s="0" t="n">
        <v>2.3438</v>
      </c>
      <c r="P1318" s="0" t="n">
        <v>0.01</v>
      </c>
      <c r="Q1318" s="0" t="n">
        <v>0</v>
      </c>
      <c r="R1318" s="0" t="n">
        <v>0.0553</v>
      </c>
      <c r="S1318" s="0" t="n">
        <v>1</v>
      </c>
      <c r="T1318" s="0" t="n">
        <v>1761.7844</v>
      </c>
      <c r="U1318" s="0" t="n">
        <v>0</v>
      </c>
      <c r="V1318" s="0" t="n">
        <v>-1764.6537</v>
      </c>
      <c r="W1318" s="0" t="n">
        <v>2.5992</v>
      </c>
      <c r="X1318" s="0" t="n">
        <v>-1648.5901</v>
      </c>
      <c r="Y1318" s="0" t="n">
        <v>527.7231</v>
      </c>
      <c r="Z1318" s="0" t="n">
        <v>2988.5837</v>
      </c>
      <c r="AA1318" s="0" t="n">
        <v>121.9597</v>
      </c>
      <c r="AB1318" s="0" t="n">
        <v>48.6932</v>
      </c>
      <c r="AC1318" s="0" t="n">
        <v>13.611</v>
      </c>
      <c r="AD1318" s="0" t="n">
        <v>13.4362</v>
      </c>
      <c r="AE1318" s="0" t="n">
        <v>14.0738</v>
      </c>
      <c r="AF1318" s="0" t="n">
        <v>0.0021</v>
      </c>
      <c r="AG1318" s="0" t="n">
        <v>0.0604</v>
      </c>
      <c r="AH1318" s="0" t="n">
        <v>20.9215</v>
      </c>
    </row>
    <row r="1319" customFormat="false" ht="12.8" hidden="false" customHeight="false" outlineLevel="0" collapsed="false">
      <c r="A1319" s="0" t="n">
        <v>28</v>
      </c>
      <c r="B1319" s="0" t="n">
        <v>21</v>
      </c>
      <c r="C1319" s="0" t="n">
        <v>58.2644</v>
      </c>
      <c r="D1319" s="0" t="n">
        <v>38.6804</v>
      </c>
      <c r="E1319" s="0" t="n">
        <v>0</v>
      </c>
      <c r="F1319" s="0" t="n">
        <v>0</v>
      </c>
      <c r="G1319" s="0" t="n">
        <v>0</v>
      </c>
      <c r="H1319" s="0" t="n">
        <v>0</v>
      </c>
      <c r="I1319" s="0" t="n">
        <v>0</v>
      </c>
      <c r="J1319" s="0" t="n">
        <v>3.5103</v>
      </c>
      <c r="K1319" s="0" t="n">
        <v>0</v>
      </c>
      <c r="L1319" s="0" t="n">
        <v>0.0006</v>
      </c>
      <c r="M1319" s="0" t="n">
        <v>0</v>
      </c>
      <c r="N1319" s="0" t="n">
        <v>-0.018</v>
      </c>
      <c r="O1319" s="0" t="n">
        <v>2.3436</v>
      </c>
      <c r="P1319" s="0" t="n">
        <v>0.01</v>
      </c>
      <c r="Q1319" s="0" t="n">
        <v>0</v>
      </c>
      <c r="R1319" s="0" t="n">
        <v>0.0553</v>
      </c>
      <c r="S1319" s="0" t="n">
        <v>1</v>
      </c>
      <c r="T1319" s="0" t="n">
        <v>2163.9026</v>
      </c>
      <c r="U1319" s="0" t="n">
        <v>0</v>
      </c>
      <c r="V1319" s="0" t="n">
        <v>-2165.5347</v>
      </c>
      <c r="W1319" s="0" t="n">
        <v>1.9474</v>
      </c>
      <c r="X1319" s="0" t="n">
        <v>-2118.9434</v>
      </c>
      <c r="Y1319" s="0" t="n">
        <v>565.3979</v>
      </c>
      <c r="Z1319" s="0" t="n">
        <v>3498.6152</v>
      </c>
      <c r="AA1319" s="0" t="n">
        <v>148.7035</v>
      </c>
      <c r="AB1319" s="0" t="n">
        <v>48.6932</v>
      </c>
      <c r="AC1319" s="0" t="n">
        <v>13.849</v>
      </c>
      <c r="AD1319" s="0" t="n">
        <v>13.649</v>
      </c>
      <c r="AE1319" s="0" t="n">
        <v>14.1497</v>
      </c>
      <c r="AF1319" s="0" t="n">
        <v>0.0021</v>
      </c>
      <c r="AG1319" s="0" t="n">
        <v>0.0604</v>
      </c>
      <c r="AH1319" s="0" t="n">
        <v>20.9214</v>
      </c>
    </row>
    <row r="1320" customFormat="false" ht="12.8" hidden="false" customHeight="false" outlineLevel="0" collapsed="false">
      <c r="A1320" s="0" t="n">
        <v>28</v>
      </c>
      <c r="B1320" s="0" t="n">
        <v>22</v>
      </c>
      <c r="C1320" s="0" t="n">
        <v>58.2638</v>
      </c>
      <c r="D1320" s="0" t="n">
        <v>38.6798</v>
      </c>
      <c r="E1320" s="0" t="n">
        <v>0</v>
      </c>
      <c r="F1320" s="0" t="n">
        <v>0</v>
      </c>
      <c r="G1320" s="0" t="n">
        <v>0</v>
      </c>
      <c r="H1320" s="0" t="n">
        <v>0</v>
      </c>
      <c r="I1320" s="0" t="n">
        <v>0</v>
      </c>
      <c r="J1320" s="0" t="n">
        <v>3.9207</v>
      </c>
      <c r="K1320" s="0" t="n">
        <v>0</v>
      </c>
      <c r="L1320" s="0" t="n">
        <v>0.0006</v>
      </c>
      <c r="M1320" s="0" t="n">
        <v>0</v>
      </c>
      <c r="N1320" s="0" t="n">
        <v>-0.018</v>
      </c>
      <c r="O1320" s="0" t="n">
        <v>2.3435</v>
      </c>
      <c r="P1320" s="0" t="n">
        <v>0.01</v>
      </c>
      <c r="Q1320" s="0" t="n">
        <v>0</v>
      </c>
      <c r="R1320" s="0" t="n">
        <v>0.0553</v>
      </c>
      <c r="S1320" s="0" t="n">
        <v>0.9708</v>
      </c>
      <c r="T1320" s="0" t="n">
        <v>2714.2085</v>
      </c>
      <c r="U1320" s="0" t="n">
        <v>0</v>
      </c>
      <c r="V1320" s="0" t="n">
        <v>-2715.064</v>
      </c>
      <c r="W1320" s="0" t="n">
        <v>1.0238</v>
      </c>
      <c r="X1320" s="0" t="n">
        <v>-2763.7874</v>
      </c>
      <c r="Y1320" s="0" t="n">
        <v>617.2013</v>
      </c>
      <c r="Z1320" s="0" t="n">
        <v>4178.1494</v>
      </c>
      <c r="AA1320" s="0" t="n">
        <v>185.5853</v>
      </c>
      <c r="AB1320" s="0" t="n">
        <v>48.6932</v>
      </c>
      <c r="AC1320" s="0" t="n">
        <v>14.201</v>
      </c>
      <c r="AD1320" s="0" t="n">
        <v>13.9265</v>
      </c>
      <c r="AE1320" s="0" t="n">
        <v>14.2484</v>
      </c>
      <c r="AF1320" s="0" t="n">
        <v>0.0021</v>
      </c>
      <c r="AG1320" s="0" t="n">
        <v>0.0604</v>
      </c>
      <c r="AH1320" s="0" t="n">
        <v>20.9205</v>
      </c>
    </row>
    <row r="1321" customFormat="false" ht="12.8" hidden="false" customHeight="false" outlineLevel="0" collapsed="false">
      <c r="A1321" s="0" t="n">
        <v>28</v>
      </c>
      <c r="B1321" s="0" t="n">
        <v>23</v>
      </c>
      <c r="C1321" s="0" t="n">
        <v>58.2632</v>
      </c>
      <c r="D1321" s="0" t="n">
        <v>38.6792</v>
      </c>
      <c r="E1321" s="0" t="n">
        <v>0</v>
      </c>
      <c r="F1321" s="0" t="n">
        <v>0</v>
      </c>
      <c r="G1321" s="0" t="n">
        <v>0</v>
      </c>
      <c r="H1321" s="0" t="n">
        <v>0</v>
      </c>
      <c r="I1321" s="0" t="n">
        <v>0</v>
      </c>
      <c r="J1321" s="0" t="n">
        <v>3.8257</v>
      </c>
      <c r="K1321" s="0" t="n">
        <v>0</v>
      </c>
      <c r="L1321" s="0" t="n">
        <v>0.0006</v>
      </c>
      <c r="M1321" s="0" t="n">
        <v>0</v>
      </c>
      <c r="N1321" s="0" t="n">
        <v>-0.018</v>
      </c>
      <c r="O1321" s="0" t="n">
        <v>2.3433</v>
      </c>
      <c r="P1321" s="0" t="n">
        <v>0.01</v>
      </c>
      <c r="Q1321" s="0" t="n">
        <v>0</v>
      </c>
      <c r="R1321" s="0" t="n">
        <v>0.0553</v>
      </c>
      <c r="S1321" s="0" t="n">
        <v>1</v>
      </c>
      <c r="T1321" s="0" t="n">
        <v>2309.0637</v>
      </c>
      <c r="U1321" s="0" t="n">
        <v>0</v>
      </c>
      <c r="V1321" s="0" t="n">
        <v>-2308.8125</v>
      </c>
      <c r="W1321" s="0" t="n">
        <v>-0.0081</v>
      </c>
      <c r="X1321" s="0" t="n">
        <v>-2283.8999</v>
      </c>
      <c r="Y1321" s="0" t="n">
        <v>581.7648</v>
      </c>
      <c r="Z1321" s="0" t="n">
        <v>3675.7712</v>
      </c>
      <c r="AA1321" s="0" t="n">
        <v>158.4879</v>
      </c>
      <c r="AB1321" s="0" t="n">
        <v>48.6932</v>
      </c>
      <c r="AC1321" s="0" t="n">
        <v>14.495</v>
      </c>
      <c r="AD1321" s="0" t="n">
        <v>14.2502</v>
      </c>
      <c r="AE1321" s="0" t="n">
        <v>14.3744</v>
      </c>
      <c r="AF1321" s="0" t="n">
        <v>0.0021</v>
      </c>
      <c r="AG1321" s="0" t="n">
        <v>0.0604</v>
      </c>
      <c r="AH1321" s="0" t="n">
        <v>20.9214</v>
      </c>
    </row>
    <row r="1322" customFormat="false" ht="12.8" hidden="false" customHeight="false" outlineLevel="0" collapsed="false">
      <c r="A1322" s="0" t="n">
        <v>28</v>
      </c>
      <c r="B1322" s="0" t="n">
        <v>24</v>
      </c>
      <c r="C1322" s="0" t="n">
        <v>58.2627</v>
      </c>
      <c r="D1322" s="0" t="n">
        <v>38.6787</v>
      </c>
      <c r="E1322" s="0" t="n">
        <v>0</v>
      </c>
      <c r="F1322" s="0" t="n">
        <v>0</v>
      </c>
      <c r="G1322" s="0" t="n">
        <v>0</v>
      </c>
      <c r="H1322" s="0" t="n">
        <v>0</v>
      </c>
      <c r="I1322" s="0" t="n">
        <v>0</v>
      </c>
      <c r="J1322" s="0" t="n">
        <v>3.8821</v>
      </c>
      <c r="K1322" s="0" t="n">
        <v>0</v>
      </c>
      <c r="L1322" s="0" t="n">
        <v>0.0006</v>
      </c>
      <c r="M1322" s="0" t="n">
        <v>0</v>
      </c>
      <c r="N1322" s="0" t="n">
        <v>-0.018</v>
      </c>
      <c r="O1322" s="0" t="n">
        <v>2.3431</v>
      </c>
      <c r="P1322" s="0" t="n">
        <v>0.01</v>
      </c>
      <c r="Q1322" s="0" t="n">
        <v>0</v>
      </c>
      <c r="R1322" s="0" t="n">
        <v>0.0553</v>
      </c>
      <c r="S1322" s="0" t="n">
        <v>0.9438</v>
      </c>
      <c r="T1322" s="0" t="n">
        <v>2391.5471</v>
      </c>
      <c r="U1322" s="0" t="n">
        <v>0</v>
      </c>
      <c r="V1322" s="0" t="n">
        <v>-2391.9846</v>
      </c>
      <c r="W1322" s="0" t="n">
        <v>0.7318</v>
      </c>
      <c r="X1322" s="0" t="n">
        <v>-2381.9622</v>
      </c>
      <c r="Y1322" s="0" t="n">
        <v>589.0007</v>
      </c>
      <c r="Z1322" s="0" t="n">
        <v>3800.488</v>
      </c>
      <c r="AA1322" s="0" t="n">
        <v>163.8654</v>
      </c>
      <c r="AB1322" s="0" t="n">
        <v>48.6932</v>
      </c>
      <c r="AC1322" s="0" t="n">
        <v>14.414</v>
      </c>
      <c r="AD1322" s="0" t="n">
        <v>14.2148</v>
      </c>
      <c r="AE1322" s="0" t="n">
        <v>14.4391</v>
      </c>
      <c r="AF1322" s="0" t="n">
        <v>0.0021</v>
      </c>
      <c r="AG1322" s="0" t="n">
        <v>0.0604</v>
      </c>
      <c r="AH1322" s="0" t="n">
        <v>20.9215</v>
      </c>
    </row>
    <row r="1323" customFormat="false" ht="12.8" hidden="false" customHeight="false" outlineLevel="0" collapsed="false">
      <c r="A1323" s="0" t="n">
        <v>28</v>
      </c>
      <c r="B1323" s="0" t="n">
        <v>25</v>
      </c>
      <c r="C1323" s="0" t="n">
        <v>58.2621</v>
      </c>
      <c r="D1323" s="0" t="n">
        <v>38.6781</v>
      </c>
      <c r="E1323" s="0" t="n">
        <v>0</v>
      </c>
      <c r="F1323" s="0" t="n">
        <v>0</v>
      </c>
      <c r="G1323" s="0" t="n">
        <v>0</v>
      </c>
      <c r="H1323" s="0" t="n">
        <v>0</v>
      </c>
      <c r="I1323" s="0" t="n">
        <v>0</v>
      </c>
      <c r="J1323" s="0" t="n">
        <v>6.1696</v>
      </c>
      <c r="K1323" s="0" t="n">
        <v>0</v>
      </c>
      <c r="L1323" s="0" t="n">
        <v>0.0006</v>
      </c>
      <c r="M1323" s="0" t="n">
        <v>0</v>
      </c>
      <c r="N1323" s="0" t="n">
        <v>-0.018</v>
      </c>
      <c r="O1323" s="0" t="n">
        <v>2.343</v>
      </c>
      <c r="P1323" s="0" t="n">
        <v>0.01</v>
      </c>
      <c r="Q1323" s="0" t="n">
        <v>0</v>
      </c>
      <c r="R1323" s="0" t="n">
        <v>0.0553</v>
      </c>
      <c r="S1323" s="0" t="n">
        <v>1</v>
      </c>
      <c r="T1323" s="0" t="n">
        <v>5012.3413</v>
      </c>
      <c r="U1323" s="0" t="n">
        <v>0</v>
      </c>
      <c r="V1323" s="0" t="n">
        <v>-5012.5034</v>
      </c>
      <c r="W1323" s="0" t="n">
        <v>0.2866</v>
      </c>
      <c r="X1323" s="0" t="n">
        <v>-5463.9507</v>
      </c>
      <c r="Y1323" s="0" t="n">
        <v>843.1777</v>
      </c>
      <c r="Z1323" s="0" t="n">
        <v>6951.0698</v>
      </c>
      <c r="AA1323" s="0" t="n">
        <v>346.5882</v>
      </c>
      <c r="AB1323" s="0" t="n">
        <v>48.6932</v>
      </c>
      <c r="AC1323" s="0" t="n">
        <v>14.788</v>
      </c>
      <c r="AD1323" s="0" t="n">
        <v>14.3766</v>
      </c>
      <c r="AE1323" s="0" t="n">
        <v>14.5149</v>
      </c>
      <c r="AF1323" s="0" t="n">
        <v>0.0021</v>
      </c>
      <c r="AG1323" s="0" t="n">
        <v>0.0604</v>
      </c>
      <c r="AH1323" s="0" t="n">
        <v>19.5697</v>
      </c>
    </row>
    <row r="1324" customFormat="false" ht="12.8" hidden="false" customHeight="false" outlineLevel="0" collapsed="false">
      <c r="A1324" s="0" t="n">
        <v>28</v>
      </c>
      <c r="B1324" s="0" t="n">
        <v>26</v>
      </c>
      <c r="C1324" s="0" t="n">
        <v>58.2615</v>
      </c>
      <c r="D1324" s="0" t="n">
        <v>38.6775</v>
      </c>
      <c r="E1324" s="0" t="n">
        <v>0</v>
      </c>
      <c r="F1324" s="0" t="n">
        <v>0</v>
      </c>
      <c r="G1324" s="0" t="n">
        <v>0</v>
      </c>
      <c r="H1324" s="0" t="n">
        <v>0</v>
      </c>
      <c r="I1324" s="0" t="n">
        <v>0</v>
      </c>
      <c r="J1324" s="0" t="n">
        <v>4.6244</v>
      </c>
      <c r="K1324" s="0" t="n">
        <v>0</v>
      </c>
      <c r="L1324" s="0" t="n">
        <v>0.0006</v>
      </c>
      <c r="M1324" s="0" t="n">
        <v>0</v>
      </c>
      <c r="N1324" s="0" t="n">
        <v>-0.018</v>
      </c>
      <c r="O1324" s="0" t="n">
        <v>2.3428</v>
      </c>
      <c r="P1324" s="0" t="n">
        <v>0.01</v>
      </c>
      <c r="Q1324" s="0" t="n">
        <v>0</v>
      </c>
      <c r="R1324" s="0" t="n">
        <v>0.0553</v>
      </c>
      <c r="S1324" s="0" t="n">
        <v>1</v>
      </c>
      <c r="T1324" s="0" t="n">
        <v>3278.9949</v>
      </c>
      <c r="U1324" s="0" t="n">
        <v>0</v>
      </c>
      <c r="V1324" s="0" t="n">
        <v>-3277.7561</v>
      </c>
      <c r="W1324" s="0" t="n">
        <v>-0.9078</v>
      </c>
      <c r="X1324" s="0" t="n">
        <v>-3421.0422</v>
      </c>
      <c r="Y1324" s="0" t="n">
        <v>673.3053</v>
      </c>
      <c r="Z1324" s="0" t="n">
        <v>4884.6934</v>
      </c>
      <c r="AA1324" s="0" t="n">
        <v>223.7</v>
      </c>
      <c r="AB1324" s="0" t="n">
        <v>48.6932</v>
      </c>
      <c r="AC1324" s="0" t="n">
        <v>14.979</v>
      </c>
      <c r="AD1324" s="0" t="n">
        <v>14.7129</v>
      </c>
      <c r="AE1324" s="0" t="n">
        <v>14.6366</v>
      </c>
      <c r="AF1324" s="0" t="n">
        <v>0.0021</v>
      </c>
      <c r="AG1324" s="0" t="n">
        <v>0.0604</v>
      </c>
      <c r="AH1324" s="0" t="n">
        <v>20.8653</v>
      </c>
    </row>
    <row r="1325" customFormat="false" ht="12.8" hidden="false" customHeight="false" outlineLevel="0" collapsed="false">
      <c r="A1325" s="0" t="n">
        <v>28</v>
      </c>
      <c r="B1325" s="0" t="n">
        <v>27</v>
      </c>
      <c r="C1325" s="0" t="n">
        <v>58.261</v>
      </c>
      <c r="D1325" s="0" t="n">
        <v>38.677</v>
      </c>
      <c r="E1325" s="0" t="n">
        <v>0</v>
      </c>
      <c r="F1325" s="0" t="n">
        <v>0</v>
      </c>
      <c r="G1325" s="0" t="n">
        <v>0</v>
      </c>
      <c r="H1325" s="0" t="n">
        <v>0</v>
      </c>
      <c r="I1325" s="0" t="n">
        <v>0</v>
      </c>
      <c r="J1325" s="0" t="n">
        <v>4.9633</v>
      </c>
      <c r="K1325" s="0" t="n">
        <v>0</v>
      </c>
      <c r="L1325" s="0" t="n">
        <v>0.0006</v>
      </c>
      <c r="M1325" s="0" t="n">
        <v>0</v>
      </c>
      <c r="N1325" s="0" t="n">
        <v>-0.018</v>
      </c>
      <c r="O1325" s="0" t="n">
        <v>2.3427</v>
      </c>
      <c r="P1325" s="0" t="n">
        <v>0.01</v>
      </c>
      <c r="Q1325" s="0" t="n">
        <v>0</v>
      </c>
      <c r="R1325" s="0" t="n">
        <v>0.0553</v>
      </c>
      <c r="S1325" s="0" t="n">
        <v>1</v>
      </c>
      <c r="T1325" s="0" t="n">
        <v>3765.9365</v>
      </c>
      <c r="U1325" s="0" t="n">
        <v>0</v>
      </c>
      <c r="V1325" s="0" t="n">
        <v>-3764.7595</v>
      </c>
      <c r="W1325" s="0" t="n">
        <v>-0.9832</v>
      </c>
      <c r="X1325" s="0" t="n">
        <v>-3993.1514</v>
      </c>
      <c r="Y1325" s="0" t="n">
        <v>719.4795</v>
      </c>
      <c r="Z1325" s="0" t="n">
        <v>5481.8877</v>
      </c>
      <c r="AA1325" s="0" t="n">
        <v>256.4386</v>
      </c>
      <c r="AB1325" s="0" t="n">
        <v>48.6932</v>
      </c>
      <c r="AC1325" s="0" t="n">
        <v>15.169</v>
      </c>
      <c r="AD1325" s="0" t="n">
        <v>14.8511</v>
      </c>
      <c r="AE1325" s="0" t="n">
        <v>14.7422</v>
      </c>
      <c r="AF1325" s="0" t="n">
        <v>0.0021</v>
      </c>
      <c r="AG1325" s="0" t="n">
        <v>0.0604</v>
      </c>
      <c r="AH1325" s="0" t="n">
        <v>20.6268</v>
      </c>
    </row>
    <row r="1326" customFormat="false" ht="12.8" hidden="false" customHeight="false" outlineLevel="0" collapsed="false">
      <c r="A1326" s="0" t="n">
        <v>28</v>
      </c>
      <c r="B1326" s="0" t="n">
        <v>28</v>
      </c>
      <c r="C1326" s="0" t="n">
        <v>58.2604</v>
      </c>
      <c r="D1326" s="0" t="n">
        <v>38.6764</v>
      </c>
      <c r="E1326" s="0" t="n">
        <v>0</v>
      </c>
      <c r="F1326" s="0" t="n">
        <v>0</v>
      </c>
      <c r="G1326" s="0" t="n">
        <v>0</v>
      </c>
      <c r="H1326" s="0" t="n">
        <v>0</v>
      </c>
      <c r="I1326" s="0" t="n">
        <v>0</v>
      </c>
      <c r="J1326" s="0" t="n">
        <v>4.6794</v>
      </c>
      <c r="K1326" s="0" t="n">
        <v>0</v>
      </c>
      <c r="L1326" s="0" t="n">
        <v>0.0006</v>
      </c>
      <c r="M1326" s="0" t="n">
        <v>0</v>
      </c>
      <c r="N1326" s="0" t="n">
        <v>-0.018</v>
      </c>
      <c r="O1326" s="0" t="n">
        <v>2.3425</v>
      </c>
      <c r="P1326" s="0" t="n">
        <v>0.01</v>
      </c>
      <c r="Q1326" s="0" t="n">
        <v>0</v>
      </c>
      <c r="R1326" s="0" t="n">
        <v>0.0553</v>
      </c>
      <c r="S1326" s="0" t="n">
        <v>1</v>
      </c>
      <c r="T1326" s="0" t="n">
        <v>3576.9583</v>
      </c>
      <c r="U1326" s="0" t="n">
        <v>0</v>
      </c>
      <c r="V1326" s="0" t="n">
        <v>-3575.7786</v>
      </c>
      <c r="W1326" s="0" t="n">
        <v>-0.8275</v>
      </c>
      <c r="X1326" s="0" t="n">
        <v>-3770.3872</v>
      </c>
      <c r="Y1326" s="0" t="n">
        <v>702.0544</v>
      </c>
      <c r="Z1326" s="0" t="n">
        <v>5252.4385</v>
      </c>
      <c r="AA1326" s="0" t="n">
        <v>243.4403</v>
      </c>
      <c r="AB1326" s="0" t="n">
        <v>48.6932</v>
      </c>
      <c r="AC1326" s="0" t="n">
        <v>15.231</v>
      </c>
      <c r="AD1326" s="0" t="n">
        <v>14.9227</v>
      </c>
      <c r="AE1326" s="0" t="n">
        <v>14.8253</v>
      </c>
      <c r="AF1326" s="0" t="n">
        <v>0.0021</v>
      </c>
      <c r="AG1326" s="0" t="n">
        <v>0.0604</v>
      </c>
      <c r="AH1326" s="0" t="n">
        <v>20.6569</v>
      </c>
    </row>
    <row r="1327" customFormat="false" ht="12.8" hidden="false" customHeight="false" outlineLevel="0" collapsed="false">
      <c r="A1327" s="0" t="n">
        <v>28</v>
      </c>
      <c r="B1327" s="0" t="n">
        <v>29</v>
      </c>
      <c r="C1327" s="0" t="n">
        <v>58.2598</v>
      </c>
      <c r="D1327" s="0" t="n">
        <v>38.6758</v>
      </c>
      <c r="E1327" s="0" t="n">
        <v>0</v>
      </c>
      <c r="F1327" s="0" t="n">
        <v>0</v>
      </c>
      <c r="G1327" s="0" t="n">
        <v>0</v>
      </c>
      <c r="H1327" s="0" t="n">
        <v>0</v>
      </c>
      <c r="I1327" s="0" t="n">
        <v>0</v>
      </c>
      <c r="J1327" s="0" t="n">
        <v>4.2374</v>
      </c>
      <c r="K1327" s="0" t="n">
        <v>0</v>
      </c>
      <c r="L1327" s="0" t="n">
        <v>0.0006</v>
      </c>
      <c r="M1327" s="0" t="n">
        <v>0</v>
      </c>
      <c r="N1327" s="0" t="n">
        <v>-0.018</v>
      </c>
      <c r="O1327" s="0" t="n">
        <v>2.3423</v>
      </c>
      <c r="P1327" s="0" t="n">
        <v>0.01</v>
      </c>
      <c r="Q1327" s="0" t="n">
        <v>0</v>
      </c>
      <c r="R1327" s="0" t="n">
        <v>0.0553</v>
      </c>
      <c r="S1327" s="0" t="n">
        <v>1</v>
      </c>
      <c r="T1327" s="0" t="n">
        <v>2870.7744</v>
      </c>
      <c r="U1327" s="0" t="n">
        <v>0</v>
      </c>
      <c r="V1327" s="0" t="n">
        <v>-2869.8784</v>
      </c>
      <c r="W1327" s="0" t="n">
        <v>-0.7135</v>
      </c>
      <c r="X1327" s="0" t="n">
        <v>-2939.5635</v>
      </c>
      <c r="Y1327" s="0" t="n">
        <v>637.2913</v>
      </c>
      <c r="Z1327" s="0" t="n">
        <v>4397.0503</v>
      </c>
      <c r="AA1327" s="0" t="n">
        <v>196.3774</v>
      </c>
      <c r="AB1327" s="0" t="n">
        <v>48.6932</v>
      </c>
      <c r="AC1327" s="0" t="n">
        <v>15.221</v>
      </c>
      <c r="AD1327" s="0" t="n">
        <v>14.9809</v>
      </c>
      <c r="AE1327" s="0" t="n">
        <v>14.8931</v>
      </c>
      <c r="AF1327" s="0" t="n">
        <v>0.0021</v>
      </c>
      <c r="AG1327" s="0" t="n">
        <v>0.0604</v>
      </c>
      <c r="AH1327" s="0" t="n">
        <v>20.8723</v>
      </c>
    </row>
    <row r="1328" customFormat="false" ht="12.8" hidden="false" customHeight="false" outlineLevel="0" collapsed="false">
      <c r="A1328" s="0" t="n">
        <v>28</v>
      </c>
      <c r="B1328" s="0" t="n">
        <v>30</v>
      </c>
      <c r="C1328" s="0" t="n">
        <v>58.2593</v>
      </c>
      <c r="D1328" s="0" t="n">
        <v>38.6753</v>
      </c>
      <c r="E1328" s="0" t="n">
        <v>0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4.3494</v>
      </c>
      <c r="K1328" s="0" t="n">
        <v>0</v>
      </c>
      <c r="L1328" s="0" t="n">
        <v>0.0006</v>
      </c>
      <c r="M1328" s="0" t="n">
        <v>0</v>
      </c>
      <c r="N1328" s="0" t="n">
        <v>-0.018</v>
      </c>
      <c r="O1328" s="0" t="n">
        <v>2.3422</v>
      </c>
      <c r="P1328" s="0" t="n">
        <v>0.01</v>
      </c>
      <c r="Q1328" s="0" t="n">
        <v>0</v>
      </c>
      <c r="R1328" s="0" t="n">
        <v>0.0553</v>
      </c>
      <c r="S1328" s="0" t="n">
        <v>1</v>
      </c>
      <c r="T1328" s="0" t="n">
        <v>2931.9072</v>
      </c>
      <c r="U1328" s="0" t="n">
        <v>0</v>
      </c>
      <c r="V1328" s="0" t="n">
        <v>-2930.562</v>
      </c>
      <c r="W1328" s="0" t="n">
        <v>-1.1079</v>
      </c>
      <c r="X1328" s="0" t="n">
        <v>-3010.0225</v>
      </c>
      <c r="Y1328" s="0" t="n">
        <v>643.1898</v>
      </c>
      <c r="Z1328" s="0" t="n">
        <v>4460.1475</v>
      </c>
      <c r="AA1328" s="0" t="n">
        <v>199.8006</v>
      </c>
      <c r="AB1328" s="0" t="n">
        <v>48.6932</v>
      </c>
      <c r="AC1328" s="0" t="n">
        <v>15.366</v>
      </c>
      <c r="AD1328" s="0" t="n">
        <v>15.1347</v>
      </c>
      <c r="AE1328" s="0" t="n">
        <v>14.9735</v>
      </c>
      <c r="AF1328" s="0" t="n">
        <v>0.0021</v>
      </c>
      <c r="AG1328" s="0" t="n">
        <v>0.0604</v>
      </c>
      <c r="AH1328" s="0" t="n">
        <v>20.7855</v>
      </c>
    </row>
    <row r="1329" customFormat="false" ht="12.8" hidden="false" customHeight="false" outlineLevel="0" collapsed="false">
      <c r="A1329" s="0" t="n">
        <v>28</v>
      </c>
      <c r="B1329" s="0" t="n">
        <v>31</v>
      </c>
      <c r="C1329" s="0" t="n">
        <v>58.2587</v>
      </c>
      <c r="D1329" s="0" t="n">
        <v>38.6747</v>
      </c>
      <c r="E1329" s="0" t="n">
        <v>0</v>
      </c>
      <c r="F1329" s="0" t="n">
        <v>0</v>
      </c>
      <c r="G1329" s="0" t="n">
        <v>0</v>
      </c>
      <c r="H1329" s="0" t="n">
        <v>0</v>
      </c>
      <c r="I1329" s="0" t="n">
        <v>0</v>
      </c>
      <c r="J1329" s="0" t="n">
        <v>3.8146</v>
      </c>
      <c r="K1329" s="0" t="n">
        <v>0</v>
      </c>
      <c r="L1329" s="0" t="n">
        <v>0.0006</v>
      </c>
      <c r="M1329" s="0" t="n">
        <v>0</v>
      </c>
      <c r="N1329" s="0" t="n">
        <v>-0.018</v>
      </c>
      <c r="O1329" s="0" t="n">
        <v>2.342</v>
      </c>
      <c r="P1329" s="0" t="n">
        <v>0.01</v>
      </c>
      <c r="Q1329" s="0" t="n">
        <v>0</v>
      </c>
      <c r="R1329" s="0" t="n">
        <v>0.0553</v>
      </c>
      <c r="S1329" s="0" t="n">
        <v>1</v>
      </c>
      <c r="T1329" s="0" t="n">
        <v>2165.5491</v>
      </c>
      <c r="U1329" s="0" t="n">
        <v>0</v>
      </c>
      <c r="V1329" s="0" t="n">
        <v>-2164.4946</v>
      </c>
      <c r="W1329" s="0" t="n">
        <v>-0.6634</v>
      </c>
      <c r="X1329" s="0" t="n">
        <v>-2108.8669</v>
      </c>
      <c r="Y1329" s="0" t="n">
        <v>572.8427</v>
      </c>
      <c r="Z1329" s="0" t="n">
        <v>3529.6475</v>
      </c>
      <c r="AA1329" s="0" t="n">
        <v>148.6652</v>
      </c>
      <c r="AB1329" s="0" t="n">
        <v>48.6932</v>
      </c>
      <c r="AC1329" s="0" t="n">
        <v>15.268</v>
      </c>
      <c r="AD1329" s="0" t="n">
        <v>15.1182</v>
      </c>
      <c r="AE1329" s="0" t="n">
        <v>15.0228</v>
      </c>
      <c r="AF1329" s="0" t="n">
        <v>0.0021</v>
      </c>
      <c r="AG1329" s="0" t="n">
        <v>0.0603</v>
      </c>
      <c r="AH1329" s="0" t="n">
        <v>20.9164</v>
      </c>
    </row>
    <row r="1330" customFormat="false" ht="12.8" hidden="false" customHeight="false" outlineLevel="0" collapsed="false">
      <c r="A1330" s="0" t="n">
        <v>28</v>
      </c>
      <c r="B1330" s="0" t="n">
        <v>32</v>
      </c>
      <c r="C1330" s="0" t="n">
        <v>58.2581</v>
      </c>
      <c r="D1330" s="0" t="n">
        <v>38.6741</v>
      </c>
      <c r="E1330" s="0" t="n">
        <v>0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3.6434</v>
      </c>
      <c r="K1330" s="0" t="n">
        <v>0</v>
      </c>
      <c r="L1330" s="0" t="n">
        <v>0.0006</v>
      </c>
      <c r="M1330" s="0" t="n">
        <v>0</v>
      </c>
      <c r="N1330" s="0" t="n">
        <v>-0.018</v>
      </c>
      <c r="O1330" s="0" t="n">
        <v>2.3418</v>
      </c>
      <c r="P1330" s="0" t="n">
        <v>0.01</v>
      </c>
      <c r="Q1330" s="0" t="n">
        <v>0</v>
      </c>
      <c r="R1330" s="0" t="n">
        <v>0.0552</v>
      </c>
      <c r="S1330" s="0" t="n">
        <v>1</v>
      </c>
      <c r="T1330" s="0" t="n">
        <v>1798.9363</v>
      </c>
      <c r="U1330" s="0" t="n">
        <v>0</v>
      </c>
      <c r="V1330" s="0" t="n">
        <v>-1798.5067</v>
      </c>
      <c r="W1330" s="0" t="n">
        <v>-0.2337</v>
      </c>
      <c r="X1330" s="0" t="n">
        <v>-1678.5626</v>
      </c>
      <c r="Y1330" s="0" t="n">
        <v>539.0237</v>
      </c>
      <c r="Z1330" s="0" t="n">
        <v>3077.21</v>
      </c>
      <c r="AA1330" s="0" t="n">
        <v>124.0808</v>
      </c>
      <c r="AB1330" s="0" t="n">
        <v>48.6932</v>
      </c>
      <c r="AC1330" s="0" t="n">
        <v>15.183</v>
      </c>
      <c r="AD1330" s="0" t="n">
        <v>15.0738</v>
      </c>
      <c r="AE1330" s="0" t="n">
        <v>15.0477</v>
      </c>
      <c r="AF1330" s="0" t="n">
        <v>0.0021</v>
      </c>
      <c r="AG1330" s="0" t="n">
        <v>0.0603</v>
      </c>
      <c r="AH1330" s="0" t="n">
        <v>20.9213</v>
      </c>
    </row>
    <row r="1331" customFormat="false" ht="12.8" hidden="false" customHeight="false" outlineLevel="0" collapsed="false">
      <c r="A1331" s="0" t="n">
        <v>28</v>
      </c>
      <c r="B1331" s="0" t="n">
        <v>33</v>
      </c>
      <c r="C1331" s="0" t="n">
        <v>58.2576</v>
      </c>
      <c r="D1331" s="0" t="n">
        <v>38.6736</v>
      </c>
      <c r="E1331" s="0" t="n">
        <v>0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3.5271</v>
      </c>
      <c r="K1331" s="0" t="n">
        <v>0</v>
      </c>
      <c r="L1331" s="0" t="n">
        <v>0.0006</v>
      </c>
      <c r="M1331" s="0" t="n">
        <v>0</v>
      </c>
      <c r="N1331" s="0" t="n">
        <v>-0.018</v>
      </c>
      <c r="O1331" s="0" t="n">
        <v>2.3417</v>
      </c>
      <c r="P1331" s="0" t="n">
        <v>0.01</v>
      </c>
      <c r="Q1331" s="0" t="n">
        <v>0</v>
      </c>
      <c r="R1331" s="0" t="n">
        <v>0.0552</v>
      </c>
      <c r="S1331" s="0" t="n">
        <v>1</v>
      </c>
      <c r="T1331" s="0" t="n">
        <v>1719.5934</v>
      </c>
      <c r="U1331" s="0" t="n">
        <v>0</v>
      </c>
      <c r="V1331" s="0" t="n">
        <v>-1719.6196</v>
      </c>
      <c r="W1331" s="0" t="n">
        <v>0.1266</v>
      </c>
      <c r="X1331" s="0" t="n">
        <v>-1586.08</v>
      </c>
      <c r="Y1331" s="0" t="n">
        <v>531.3717</v>
      </c>
      <c r="Z1331" s="0" t="n">
        <v>2979.041</v>
      </c>
      <c r="AA1331" s="0" t="n">
        <v>118.664</v>
      </c>
      <c r="AB1331" s="0" t="n">
        <v>48.6932</v>
      </c>
      <c r="AC1331" s="0" t="n">
        <v>15.123</v>
      </c>
      <c r="AD1331" s="0" t="n">
        <v>15.0201</v>
      </c>
      <c r="AE1331" s="0" t="n">
        <v>15.0555</v>
      </c>
      <c r="AF1331" s="0" t="n">
        <v>0.0021</v>
      </c>
      <c r="AG1331" s="0" t="n">
        <v>0.0603</v>
      </c>
      <c r="AH1331" s="0" t="n">
        <v>20.9424</v>
      </c>
    </row>
    <row r="1332" customFormat="false" ht="12.8" hidden="false" customHeight="false" outlineLevel="0" collapsed="false">
      <c r="A1332" s="0" t="n">
        <v>28</v>
      </c>
      <c r="B1332" s="0" t="n">
        <v>34</v>
      </c>
      <c r="C1332" s="0" t="n">
        <v>58.257</v>
      </c>
      <c r="D1332" s="0" t="n">
        <v>38.673</v>
      </c>
      <c r="E1332" s="0" t="n">
        <v>0</v>
      </c>
      <c r="F1332" s="0" t="n">
        <v>0</v>
      </c>
      <c r="G1332" s="0" t="n">
        <v>0</v>
      </c>
      <c r="H1332" s="0" t="n">
        <v>0</v>
      </c>
      <c r="I1332" s="0" t="n">
        <v>0</v>
      </c>
      <c r="J1332" s="0" t="n">
        <v>3.1279</v>
      </c>
      <c r="K1332" s="0" t="n">
        <v>0</v>
      </c>
      <c r="L1332" s="0" t="n">
        <v>0.0006</v>
      </c>
      <c r="M1332" s="0" t="n">
        <v>0</v>
      </c>
      <c r="N1332" s="0" t="n">
        <v>-0.018</v>
      </c>
      <c r="O1332" s="0" t="n">
        <v>2.3415</v>
      </c>
      <c r="P1332" s="0" t="n">
        <v>0.01</v>
      </c>
      <c r="Q1332" s="0" t="n">
        <v>0</v>
      </c>
      <c r="R1332" s="0" t="n">
        <v>0.0552</v>
      </c>
      <c r="S1332" s="0" t="n">
        <v>1</v>
      </c>
      <c r="T1332" s="0" t="n">
        <v>1280.2146</v>
      </c>
      <c r="U1332" s="0" t="n">
        <v>0</v>
      </c>
      <c r="V1332" s="0" t="n">
        <v>-1280.9718</v>
      </c>
      <c r="W1332" s="0" t="n">
        <v>0.6166</v>
      </c>
      <c r="X1332" s="0" t="n">
        <v>-1070.6248</v>
      </c>
      <c r="Y1332" s="0" t="n">
        <v>490.7935</v>
      </c>
      <c r="Z1332" s="0" t="n">
        <v>2436.938</v>
      </c>
      <c r="AA1332" s="0" t="n">
        <v>89.3867</v>
      </c>
      <c r="AB1332" s="0" t="n">
        <v>48.6932</v>
      </c>
      <c r="AC1332" s="0" t="n">
        <v>14.989</v>
      </c>
      <c r="AD1332" s="0" t="n">
        <v>14.921</v>
      </c>
      <c r="AE1332" s="0" t="n">
        <v>15.0416</v>
      </c>
      <c r="AF1332" s="0" t="n">
        <v>0.0021</v>
      </c>
      <c r="AG1332" s="0" t="n">
        <v>0.0603</v>
      </c>
      <c r="AH1332" s="0" t="n">
        <v>20.9515</v>
      </c>
    </row>
    <row r="1333" customFormat="false" ht="12.8" hidden="false" customHeight="false" outlineLevel="0" collapsed="false">
      <c r="A1333" s="0" t="n">
        <v>28</v>
      </c>
      <c r="B1333" s="0" t="n">
        <v>35</v>
      </c>
      <c r="C1333" s="0" t="n">
        <v>58.2564</v>
      </c>
      <c r="D1333" s="0" t="n">
        <v>38.6724</v>
      </c>
      <c r="E1333" s="0" t="n">
        <v>0</v>
      </c>
      <c r="F1333" s="0" t="n">
        <v>0</v>
      </c>
      <c r="G1333" s="0" t="n">
        <v>0</v>
      </c>
      <c r="H1333" s="0" t="n">
        <v>0</v>
      </c>
      <c r="I1333" s="0" t="n">
        <v>0</v>
      </c>
      <c r="J1333" s="0" t="n">
        <v>3.3105</v>
      </c>
      <c r="K1333" s="0" t="n">
        <v>0</v>
      </c>
      <c r="L1333" s="0" t="n">
        <v>0.0006</v>
      </c>
      <c r="M1333" s="0" t="n">
        <v>0</v>
      </c>
      <c r="N1333" s="0" t="n">
        <v>-0.018</v>
      </c>
      <c r="O1333" s="0" t="n">
        <v>2.3414</v>
      </c>
      <c r="P1333" s="0" t="n">
        <v>0.01</v>
      </c>
      <c r="Q1333" s="0" t="n">
        <v>0</v>
      </c>
      <c r="R1333" s="0" t="n">
        <v>0.0552</v>
      </c>
      <c r="S1333" s="0" t="n">
        <v>1</v>
      </c>
      <c r="T1333" s="0" t="n">
        <v>1456.6066</v>
      </c>
      <c r="U1333" s="0" t="n">
        <v>0</v>
      </c>
      <c r="V1333" s="0" t="n">
        <v>-1456.8037</v>
      </c>
      <c r="W1333" s="0" t="n">
        <v>0.3445</v>
      </c>
      <c r="X1333" s="0" t="n">
        <v>-1277.2102</v>
      </c>
      <c r="Y1333" s="0" t="n">
        <v>485.3861</v>
      </c>
      <c r="Z1333" s="0" t="n">
        <v>2575.1533</v>
      </c>
      <c r="AA1333" s="0" t="n">
        <v>82.0656</v>
      </c>
      <c r="AB1333" s="0" t="n">
        <v>48.6932</v>
      </c>
      <c r="AC1333" s="0" t="n">
        <v>15.054</v>
      </c>
      <c r="AD1333" s="0" t="n">
        <v>14.9664</v>
      </c>
      <c r="AE1333" s="0" t="n">
        <v>15.0461</v>
      </c>
      <c r="AF1333" s="0" t="n">
        <v>0.0021</v>
      </c>
      <c r="AG1333" s="0" t="n">
        <v>0.0603</v>
      </c>
      <c r="AH1333" s="0" t="n">
        <v>23.2492</v>
      </c>
    </row>
    <row r="1334" customFormat="false" ht="12.8" hidden="false" customHeight="false" outlineLevel="0" collapsed="false">
      <c r="A1334" s="0" t="n">
        <v>28</v>
      </c>
      <c r="B1334" s="0" t="n">
        <v>36</v>
      </c>
      <c r="C1334" s="0" t="n">
        <v>58.2559</v>
      </c>
      <c r="D1334" s="0" t="n">
        <v>38.6719</v>
      </c>
      <c r="E1334" s="0" t="n">
        <v>0</v>
      </c>
      <c r="F1334" s="0" t="n">
        <v>0</v>
      </c>
      <c r="G1334" s="0" t="n">
        <v>0</v>
      </c>
      <c r="H1334" s="0" t="n">
        <v>0</v>
      </c>
      <c r="I1334" s="0" t="n">
        <v>0</v>
      </c>
      <c r="J1334" s="0" t="n">
        <v>2.873</v>
      </c>
      <c r="K1334" s="0" t="n">
        <v>0</v>
      </c>
      <c r="L1334" s="0" t="n">
        <v>0.0006</v>
      </c>
      <c r="M1334" s="0" t="n">
        <v>0</v>
      </c>
      <c r="N1334" s="0" t="n">
        <v>-0.018</v>
      </c>
      <c r="O1334" s="0" t="n">
        <v>2.3412</v>
      </c>
      <c r="P1334" s="0" t="n">
        <v>0.01</v>
      </c>
      <c r="Q1334" s="0" t="n">
        <v>0</v>
      </c>
      <c r="R1334" s="0" t="n">
        <v>0.0552</v>
      </c>
      <c r="S1334" s="0" t="n">
        <v>1</v>
      </c>
      <c r="T1334" s="0" t="n">
        <v>795.402</v>
      </c>
      <c r="U1334" s="0" t="n">
        <v>0</v>
      </c>
      <c r="V1334" s="0" t="n">
        <v>-795.3699</v>
      </c>
      <c r="W1334" s="0" t="n">
        <v>0.2833</v>
      </c>
      <c r="X1334" s="0" t="n">
        <v>-498.9443</v>
      </c>
      <c r="Y1334" s="0" t="n">
        <v>446.6697</v>
      </c>
      <c r="Z1334" s="0" t="n">
        <v>1826.6459</v>
      </c>
      <c r="AA1334" s="0" t="n">
        <v>56.8435</v>
      </c>
      <c r="AB1334" s="0" t="n">
        <v>48.6932</v>
      </c>
      <c r="AC1334" s="0" t="n">
        <v>15.032</v>
      </c>
      <c r="AD1334" s="0" t="n">
        <v>14.9843</v>
      </c>
      <c r="AE1334" s="0" t="n">
        <v>15.054</v>
      </c>
      <c r="AF1334" s="0" t="n">
        <v>0.0021</v>
      </c>
      <c r="AG1334" s="0" t="n">
        <v>0.0603</v>
      </c>
      <c r="AH1334" s="0" t="n">
        <v>20.9214</v>
      </c>
    </row>
    <row r="1335" customFormat="false" ht="12.8" hidden="false" customHeight="false" outlineLevel="0" collapsed="false">
      <c r="A1335" s="0" t="n">
        <v>28</v>
      </c>
      <c r="B1335" s="0" t="n">
        <v>37</v>
      </c>
      <c r="C1335" s="0" t="n">
        <v>58.2553</v>
      </c>
      <c r="D1335" s="0" t="n">
        <v>38.6713</v>
      </c>
      <c r="E1335" s="0" t="n">
        <v>0</v>
      </c>
      <c r="F1335" s="0" t="n">
        <v>0</v>
      </c>
      <c r="G1335" s="0" t="n">
        <v>0</v>
      </c>
      <c r="H1335" s="0" t="n">
        <v>0</v>
      </c>
      <c r="I1335" s="0" t="n">
        <v>0</v>
      </c>
      <c r="J1335" s="0" t="n">
        <v>2.5654</v>
      </c>
      <c r="K1335" s="0" t="n">
        <v>0</v>
      </c>
      <c r="L1335" s="0" t="n">
        <v>0.0006</v>
      </c>
      <c r="M1335" s="0" t="n">
        <v>0</v>
      </c>
      <c r="N1335" s="0" t="n">
        <v>-0.018</v>
      </c>
      <c r="O1335" s="0" t="n">
        <v>2.341</v>
      </c>
      <c r="P1335" s="0" t="n">
        <v>0.01</v>
      </c>
      <c r="Q1335" s="0" t="n">
        <v>0</v>
      </c>
      <c r="R1335" s="0" t="n">
        <v>0.0552</v>
      </c>
      <c r="S1335" s="0" t="n">
        <v>1</v>
      </c>
      <c r="T1335" s="0" t="n">
        <v>401.3828</v>
      </c>
      <c r="U1335" s="0" t="n">
        <v>0</v>
      </c>
      <c r="V1335" s="0" t="n">
        <v>-401.5709</v>
      </c>
      <c r="W1335" s="0" t="n">
        <v>0.3102</v>
      </c>
      <c r="X1335" s="0" t="n">
        <v>-35.6389</v>
      </c>
      <c r="Y1335" s="0" t="n">
        <v>410.619</v>
      </c>
      <c r="Z1335" s="0" t="n">
        <v>1338.2603</v>
      </c>
      <c r="AA1335" s="0" t="n">
        <v>30.4612</v>
      </c>
      <c r="AB1335" s="0" t="n">
        <v>48.6932</v>
      </c>
      <c r="AC1335" s="0" t="n">
        <v>15.012</v>
      </c>
      <c r="AD1335" s="0" t="n">
        <v>14.9864</v>
      </c>
      <c r="AE1335" s="0" t="n">
        <v>15.0601</v>
      </c>
      <c r="AF1335" s="0" t="n">
        <v>0.0021</v>
      </c>
      <c r="AG1335" s="0" t="n">
        <v>0.0603</v>
      </c>
      <c r="AH1335" s="0" t="n">
        <v>20.9214</v>
      </c>
    </row>
    <row r="1336" customFormat="false" ht="12.8" hidden="false" customHeight="false" outlineLevel="0" collapsed="false">
      <c r="A1336" s="0" t="n">
        <v>28</v>
      </c>
      <c r="B1336" s="0" t="n">
        <v>38</v>
      </c>
      <c r="C1336" s="0" t="n">
        <v>58.2547</v>
      </c>
      <c r="D1336" s="0" t="n">
        <v>38.6707</v>
      </c>
      <c r="E1336" s="0" t="n">
        <v>0</v>
      </c>
      <c r="F1336" s="0" t="n">
        <v>0</v>
      </c>
      <c r="G1336" s="0" t="n">
        <v>0</v>
      </c>
      <c r="H1336" s="0" t="n">
        <v>0</v>
      </c>
      <c r="I1336" s="0" t="n">
        <v>0</v>
      </c>
      <c r="J1336" s="0" t="n">
        <v>0</v>
      </c>
      <c r="K1336" s="0" t="n">
        <v>0</v>
      </c>
      <c r="L1336" s="0" t="n">
        <v>0.0006</v>
      </c>
      <c r="M1336" s="0" t="n">
        <v>0</v>
      </c>
      <c r="N1336" s="0" t="n">
        <v>-0.018</v>
      </c>
      <c r="O1336" s="0" t="n">
        <v>2.341</v>
      </c>
      <c r="P1336" s="0" t="n">
        <v>0.01</v>
      </c>
      <c r="Q1336" s="0" t="n">
        <v>0</v>
      </c>
      <c r="R1336" s="0" t="n">
        <v>0.0552</v>
      </c>
      <c r="S1336" s="0" t="n">
        <v>1</v>
      </c>
      <c r="T1336" s="0" t="n">
        <v>34.9698</v>
      </c>
      <c r="U1336" s="0" t="n">
        <v>0</v>
      </c>
      <c r="V1336" s="0" t="n">
        <v>-35.6485</v>
      </c>
      <c r="W1336" s="0" t="n">
        <v>0.6478</v>
      </c>
      <c r="X1336" s="0" t="n">
        <v>394.4483</v>
      </c>
      <c r="Y1336" s="0" t="n">
        <v>391.5229</v>
      </c>
      <c r="Z1336" s="0" t="n">
        <v>892.8904</v>
      </c>
      <c r="AA1336" s="0" t="n">
        <v>11.7133</v>
      </c>
      <c r="AB1336" s="0" t="n">
        <v>48.6932</v>
      </c>
      <c r="AC1336" s="0" t="n">
        <v>14.921</v>
      </c>
      <c r="AD1336" s="0" t="n">
        <v>14.9188</v>
      </c>
      <c r="AE1336" s="0" t="n">
        <v>15.0492</v>
      </c>
      <c r="AF1336" s="0" t="n">
        <v>0.0021</v>
      </c>
      <c r="AG1336" s="0" t="n">
        <v>0.0603</v>
      </c>
      <c r="AH1336" s="0" t="n">
        <v>0</v>
      </c>
    </row>
    <row r="1337" customFormat="false" ht="12.8" hidden="false" customHeight="false" outlineLevel="0" collapsed="false">
      <c r="A1337" s="0" t="n">
        <v>28</v>
      </c>
      <c r="B1337" s="0" t="n">
        <v>39</v>
      </c>
      <c r="C1337" s="0" t="n">
        <v>58.2542</v>
      </c>
      <c r="D1337" s="0" t="n">
        <v>38.6702</v>
      </c>
      <c r="E1337" s="0" t="n">
        <v>0</v>
      </c>
      <c r="F1337" s="0" t="n">
        <v>0</v>
      </c>
      <c r="G1337" s="0" t="n">
        <v>0</v>
      </c>
      <c r="H1337" s="0" t="n">
        <v>0</v>
      </c>
      <c r="I1337" s="0" t="n">
        <v>0</v>
      </c>
      <c r="J1337" s="0" t="n">
        <v>0</v>
      </c>
      <c r="K1337" s="0" t="n">
        <v>0</v>
      </c>
      <c r="L1337" s="0" t="n">
        <v>0.0006</v>
      </c>
      <c r="M1337" s="0" t="n">
        <v>0</v>
      </c>
      <c r="N1337" s="0" t="n">
        <v>-0.018</v>
      </c>
      <c r="O1337" s="0" t="n">
        <v>2.341</v>
      </c>
      <c r="P1337" s="0" t="n">
        <v>0.01</v>
      </c>
      <c r="Q1337" s="0" t="n">
        <v>0</v>
      </c>
      <c r="R1337" s="0" t="n">
        <v>0.0552</v>
      </c>
      <c r="S1337" s="0" t="n">
        <v>1</v>
      </c>
      <c r="T1337" s="0" t="n">
        <v>44.3042</v>
      </c>
      <c r="U1337" s="0" t="n">
        <v>0</v>
      </c>
      <c r="V1337" s="0" t="n">
        <v>-45.601</v>
      </c>
      <c r="W1337" s="0" t="n">
        <v>1.6283</v>
      </c>
      <c r="X1337" s="0" t="n">
        <v>381.3794</v>
      </c>
      <c r="Y1337" s="0" t="n">
        <v>378.4796</v>
      </c>
      <c r="Z1337" s="0" t="n">
        <v>898.5474</v>
      </c>
      <c r="AA1337" s="0" t="n">
        <v>-0.1739</v>
      </c>
      <c r="AB1337" s="0" t="n">
        <v>48.6932</v>
      </c>
      <c r="AC1337" s="0" t="n">
        <v>14.697</v>
      </c>
      <c r="AD1337" s="0" t="n">
        <v>14.6941</v>
      </c>
      <c r="AE1337" s="0" t="n">
        <v>14.9927</v>
      </c>
      <c r="AF1337" s="0" t="n">
        <v>0.0021</v>
      </c>
      <c r="AG1337" s="0" t="n">
        <v>0.0603</v>
      </c>
      <c r="AH1337" s="0" t="n">
        <v>0</v>
      </c>
    </row>
    <row r="1338" customFormat="false" ht="12.8" hidden="false" customHeight="false" outlineLevel="0" collapsed="false">
      <c r="A1338" s="0" t="n">
        <v>28</v>
      </c>
      <c r="B1338" s="0" t="n">
        <v>40</v>
      </c>
      <c r="C1338" s="0" t="n">
        <v>58.2536</v>
      </c>
      <c r="D1338" s="0" t="n">
        <v>38.6696</v>
      </c>
      <c r="E1338" s="0" t="n">
        <v>0</v>
      </c>
      <c r="F1338" s="0" t="n">
        <v>0</v>
      </c>
      <c r="G1338" s="0" t="n">
        <v>0</v>
      </c>
      <c r="H1338" s="0" t="n">
        <v>0</v>
      </c>
      <c r="I1338" s="0" t="n">
        <v>0</v>
      </c>
      <c r="J1338" s="0" t="n">
        <v>0</v>
      </c>
      <c r="K1338" s="0" t="n">
        <v>0</v>
      </c>
      <c r="L1338" s="0" t="n">
        <v>0.0006</v>
      </c>
      <c r="M1338" s="0" t="n">
        <v>0</v>
      </c>
      <c r="N1338" s="0" t="n">
        <v>-0.018</v>
      </c>
      <c r="O1338" s="0" t="n">
        <v>2.341</v>
      </c>
      <c r="P1338" s="0" t="n">
        <v>0.01</v>
      </c>
      <c r="Q1338" s="0" t="n">
        <v>0</v>
      </c>
      <c r="R1338" s="0" t="n">
        <v>0.0552</v>
      </c>
      <c r="S1338" s="0" t="n">
        <v>1</v>
      </c>
      <c r="T1338" s="0" t="n">
        <v>46.5166</v>
      </c>
      <c r="U1338" s="0" t="n">
        <v>0</v>
      </c>
      <c r="V1338" s="0" t="n">
        <v>-47.7961</v>
      </c>
      <c r="W1338" s="0" t="n">
        <v>1.6501</v>
      </c>
      <c r="X1338" s="0" t="n">
        <v>378.4264</v>
      </c>
      <c r="Y1338" s="0" t="n">
        <v>375.5128</v>
      </c>
      <c r="Z1338" s="0" t="n">
        <v>888.7056</v>
      </c>
      <c r="AA1338" s="0" t="n">
        <v>-2.8258</v>
      </c>
      <c r="AB1338" s="0" t="n">
        <v>48.6932</v>
      </c>
      <c r="AC1338" s="0" t="n">
        <v>14.636</v>
      </c>
      <c r="AD1338" s="0" t="n">
        <v>14.6328</v>
      </c>
      <c r="AE1338" s="0" t="n">
        <v>14.945</v>
      </c>
      <c r="AF1338" s="0" t="n">
        <v>0.0021</v>
      </c>
      <c r="AG1338" s="0" t="n">
        <v>0.0603</v>
      </c>
      <c r="AH1338" s="0" t="n">
        <v>0</v>
      </c>
    </row>
    <row r="1339" customFormat="false" ht="12.8" hidden="false" customHeight="false" outlineLevel="0" collapsed="false">
      <c r="A1339" s="0" t="n">
        <v>28</v>
      </c>
      <c r="B1339" s="0" t="n">
        <v>41</v>
      </c>
      <c r="C1339" s="0" t="n">
        <v>58.253</v>
      </c>
      <c r="D1339" s="0" t="n">
        <v>38.669</v>
      </c>
      <c r="E1339" s="0" t="n">
        <v>0</v>
      </c>
      <c r="F1339" s="0" t="n">
        <v>0</v>
      </c>
      <c r="G1339" s="0" t="n">
        <v>0</v>
      </c>
      <c r="H1339" s="0" t="n">
        <v>0</v>
      </c>
      <c r="I1339" s="0" t="n">
        <v>0</v>
      </c>
      <c r="J1339" s="0" t="n">
        <v>0</v>
      </c>
      <c r="K1339" s="0" t="n">
        <v>0</v>
      </c>
      <c r="L1339" s="0" t="n">
        <v>0.0006</v>
      </c>
      <c r="M1339" s="0" t="n">
        <v>0</v>
      </c>
      <c r="N1339" s="0" t="n">
        <v>-0.018</v>
      </c>
      <c r="O1339" s="0" t="n">
        <v>2.341</v>
      </c>
      <c r="P1339" s="0" t="n">
        <v>0.01</v>
      </c>
      <c r="Q1339" s="0" t="n">
        <v>0</v>
      </c>
      <c r="R1339" s="0" t="n">
        <v>0.0552</v>
      </c>
      <c r="S1339" s="0" t="n">
        <v>1</v>
      </c>
      <c r="T1339" s="0" t="n">
        <v>46.408</v>
      </c>
      <c r="U1339" s="0" t="n">
        <v>0</v>
      </c>
      <c r="V1339" s="0" t="n">
        <v>-47.8058</v>
      </c>
      <c r="W1339" s="0" t="n">
        <v>1.7171</v>
      </c>
      <c r="X1339" s="0" t="n">
        <v>378.0391</v>
      </c>
      <c r="Y1339" s="0" t="n">
        <v>375.0895</v>
      </c>
      <c r="Z1339" s="0" t="n">
        <v>887.6367</v>
      </c>
      <c r="AA1339" s="0" t="n">
        <v>-2.9296</v>
      </c>
      <c r="AB1339" s="0" t="n">
        <v>48.6932</v>
      </c>
      <c r="AC1339" s="0" t="n">
        <v>14.574</v>
      </c>
      <c r="AD1339" s="0" t="n">
        <v>14.5705</v>
      </c>
      <c r="AE1339" s="0" t="n">
        <v>14.9005</v>
      </c>
      <c r="AF1339" s="0" t="n">
        <v>0.0021</v>
      </c>
      <c r="AG1339" s="0" t="n">
        <v>0.0603</v>
      </c>
      <c r="AH1339" s="0" t="n">
        <v>0</v>
      </c>
    </row>
    <row r="1340" customFormat="false" ht="12.8" hidden="false" customHeight="false" outlineLevel="0" collapsed="false">
      <c r="A1340" s="0" t="n">
        <v>28</v>
      </c>
      <c r="B1340" s="0" t="n">
        <v>42</v>
      </c>
      <c r="C1340" s="0" t="n">
        <v>58.2525</v>
      </c>
      <c r="D1340" s="0" t="n">
        <v>38.6685</v>
      </c>
      <c r="E1340" s="0" t="n">
        <v>0</v>
      </c>
      <c r="F1340" s="0" t="n">
        <v>0</v>
      </c>
      <c r="G1340" s="0" t="n">
        <v>0</v>
      </c>
      <c r="H1340" s="0" t="n">
        <v>0</v>
      </c>
      <c r="I1340" s="0" t="n">
        <v>0</v>
      </c>
      <c r="J1340" s="0" t="n">
        <v>0</v>
      </c>
      <c r="K1340" s="0" t="n">
        <v>0</v>
      </c>
      <c r="L1340" s="0" t="n">
        <v>0.0006</v>
      </c>
      <c r="M1340" s="0" t="n">
        <v>0</v>
      </c>
      <c r="N1340" s="0" t="n">
        <v>-0.018</v>
      </c>
      <c r="O1340" s="0" t="n">
        <v>2.341</v>
      </c>
      <c r="P1340" s="0" t="n">
        <v>0.01</v>
      </c>
      <c r="Q1340" s="0" t="n">
        <v>0</v>
      </c>
      <c r="R1340" s="0" t="n">
        <v>0.0552</v>
      </c>
      <c r="S1340" s="0" t="n">
        <v>1</v>
      </c>
      <c r="T1340" s="0" t="n">
        <v>44.8467</v>
      </c>
      <c r="U1340" s="0" t="n">
        <v>0</v>
      </c>
      <c r="V1340" s="0" t="n">
        <v>-47.5321</v>
      </c>
      <c r="W1340" s="0" t="n">
        <v>3.0333</v>
      </c>
      <c r="X1340" s="0" t="n">
        <v>376.3626</v>
      </c>
      <c r="Y1340" s="0" t="n">
        <v>373.4273</v>
      </c>
      <c r="Z1340" s="0" t="n">
        <v>897.8717</v>
      </c>
      <c r="AA1340" s="0" t="n">
        <v>-2.893</v>
      </c>
      <c r="AB1340" s="0" t="n">
        <v>48.6932</v>
      </c>
      <c r="AC1340" s="0" t="n">
        <v>14.242</v>
      </c>
      <c r="AD1340" s="0" t="n">
        <v>14.239</v>
      </c>
      <c r="AE1340" s="0" t="n">
        <v>14.7964</v>
      </c>
      <c r="AF1340" s="0" t="n">
        <v>0.0021</v>
      </c>
      <c r="AG1340" s="0" t="n">
        <v>0.0603</v>
      </c>
      <c r="AH1340" s="0" t="n">
        <v>0</v>
      </c>
    </row>
    <row r="1341" customFormat="false" ht="12.8" hidden="false" customHeight="false" outlineLevel="0" collapsed="false">
      <c r="A1341" s="0" t="n">
        <v>28</v>
      </c>
      <c r="B1341" s="0" t="n">
        <v>43</v>
      </c>
      <c r="C1341" s="0" t="n">
        <v>58.2519</v>
      </c>
      <c r="D1341" s="0" t="n">
        <v>38.6679</v>
      </c>
      <c r="E1341" s="0" t="n">
        <v>0</v>
      </c>
      <c r="F1341" s="0" t="n">
        <v>0</v>
      </c>
      <c r="G1341" s="0" t="n">
        <v>0</v>
      </c>
      <c r="H1341" s="0" t="n">
        <v>0</v>
      </c>
      <c r="I1341" s="0" t="n">
        <v>0</v>
      </c>
      <c r="J1341" s="0" t="n">
        <v>0</v>
      </c>
      <c r="K1341" s="0" t="n">
        <v>0</v>
      </c>
      <c r="L1341" s="0" t="n">
        <v>0.0006</v>
      </c>
      <c r="M1341" s="0" t="n">
        <v>0</v>
      </c>
      <c r="N1341" s="0" t="n">
        <v>-0.018</v>
      </c>
      <c r="O1341" s="0" t="n">
        <v>2.341</v>
      </c>
      <c r="P1341" s="0" t="n">
        <v>0.01</v>
      </c>
      <c r="Q1341" s="0" t="n">
        <v>0</v>
      </c>
      <c r="R1341" s="0" t="n">
        <v>0.0552</v>
      </c>
      <c r="S1341" s="0" t="n">
        <v>1</v>
      </c>
      <c r="T1341" s="0" t="n">
        <v>44.3195</v>
      </c>
      <c r="U1341" s="0" t="n">
        <v>0</v>
      </c>
      <c r="V1341" s="0" t="n">
        <v>-47.4749</v>
      </c>
      <c r="W1341" s="0" t="n">
        <v>3.4418</v>
      </c>
      <c r="X1341" s="0" t="n">
        <v>375.2684</v>
      </c>
      <c r="Y1341" s="0" t="n">
        <v>372.4213</v>
      </c>
      <c r="Z1341" s="0" t="n">
        <v>888.3937</v>
      </c>
      <c r="AA1341" s="0" t="n">
        <v>-2.9117</v>
      </c>
      <c r="AB1341" s="0" t="n">
        <v>48.6932</v>
      </c>
      <c r="AC1341" s="0" t="n">
        <v>14.049</v>
      </c>
      <c r="AD1341" s="0" t="n">
        <v>14.0457</v>
      </c>
      <c r="AE1341" s="0" t="n">
        <v>14.6871</v>
      </c>
      <c r="AF1341" s="0" t="n">
        <v>0.0021</v>
      </c>
      <c r="AG1341" s="0" t="n">
        <v>0.0603</v>
      </c>
      <c r="AH1341" s="0" t="n">
        <v>0</v>
      </c>
    </row>
    <row r="1342" customFormat="false" ht="12.8" hidden="false" customHeight="false" outlineLevel="0" collapsed="false">
      <c r="A1342" s="0" t="n">
        <v>28</v>
      </c>
      <c r="B1342" s="0" t="n">
        <v>44</v>
      </c>
      <c r="C1342" s="0" t="n">
        <v>58.2513</v>
      </c>
      <c r="D1342" s="0" t="n">
        <v>38.6673</v>
      </c>
      <c r="E1342" s="0" t="n">
        <v>0</v>
      </c>
      <c r="F1342" s="0" t="n">
        <v>0</v>
      </c>
      <c r="G1342" s="0" t="n">
        <v>0</v>
      </c>
      <c r="H1342" s="0" t="n">
        <v>0</v>
      </c>
      <c r="I1342" s="0" t="n">
        <v>0</v>
      </c>
      <c r="J1342" s="0" t="n">
        <v>0</v>
      </c>
      <c r="K1342" s="0" t="n">
        <v>0</v>
      </c>
      <c r="L1342" s="0" t="n">
        <v>0.0006</v>
      </c>
      <c r="M1342" s="0" t="n">
        <v>0</v>
      </c>
      <c r="N1342" s="0" t="n">
        <v>-0.018</v>
      </c>
      <c r="O1342" s="0" t="n">
        <v>2.341</v>
      </c>
      <c r="P1342" s="0" t="n">
        <v>0.01</v>
      </c>
      <c r="Q1342" s="0" t="n">
        <v>0</v>
      </c>
      <c r="R1342" s="0" t="n">
        <v>0.0552</v>
      </c>
      <c r="S1342" s="0" t="n">
        <v>1</v>
      </c>
      <c r="T1342" s="0" t="n">
        <v>44.5626</v>
      </c>
      <c r="U1342" s="0" t="n">
        <v>0</v>
      </c>
      <c r="V1342" s="0" t="n">
        <v>-47.4971</v>
      </c>
      <c r="W1342" s="0" t="n">
        <v>3.2231</v>
      </c>
      <c r="X1342" s="0" t="n">
        <v>374.8727</v>
      </c>
      <c r="Y1342" s="0" t="n">
        <v>372.0682</v>
      </c>
      <c r="Z1342" s="0" t="n">
        <v>880.7384</v>
      </c>
      <c r="AA1342" s="0" t="n">
        <v>-2.9507</v>
      </c>
      <c r="AB1342" s="0" t="n">
        <v>48.6932</v>
      </c>
      <c r="AC1342" s="0" t="n">
        <v>13.988</v>
      </c>
      <c r="AD1342" s="0" t="n">
        <v>13.9841</v>
      </c>
      <c r="AE1342" s="0" t="n">
        <v>14.6021</v>
      </c>
      <c r="AF1342" s="0" t="n">
        <v>0.0021</v>
      </c>
      <c r="AG1342" s="0" t="n">
        <v>0.0603</v>
      </c>
      <c r="AH1342" s="0" t="n">
        <v>0</v>
      </c>
    </row>
    <row r="1343" customFormat="false" ht="12.8" hidden="false" customHeight="false" outlineLevel="0" collapsed="false">
      <c r="A1343" s="0" t="n">
        <v>28</v>
      </c>
      <c r="B1343" s="0" t="n">
        <v>45</v>
      </c>
      <c r="C1343" s="0" t="n">
        <v>58.2508</v>
      </c>
      <c r="D1343" s="0" t="n">
        <v>38.6668</v>
      </c>
      <c r="E1343" s="0" t="n">
        <v>0</v>
      </c>
      <c r="F1343" s="0" t="n">
        <v>0</v>
      </c>
      <c r="G1343" s="0" t="n">
        <v>0</v>
      </c>
      <c r="H1343" s="0" t="n">
        <v>0</v>
      </c>
      <c r="I1343" s="0" t="n">
        <v>0</v>
      </c>
      <c r="J1343" s="0" t="n">
        <v>0</v>
      </c>
      <c r="K1343" s="0" t="n">
        <v>0</v>
      </c>
      <c r="L1343" s="0" t="n">
        <v>0.0006</v>
      </c>
      <c r="M1343" s="0" t="n">
        <v>0</v>
      </c>
      <c r="N1343" s="0" t="n">
        <v>-0.018</v>
      </c>
      <c r="O1343" s="0" t="n">
        <v>2.341</v>
      </c>
      <c r="P1343" s="0" t="n">
        <v>0.01</v>
      </c>
      <c r="Q1343" s="0" t="n">
        <v>0</v>
      </c>
      <c r="R1343" s="0" t="n">
        <v>0.0552</v>
      </c>
      <c r="S1343" s="0" t="n">
        <v>1</v>
      </c>
      <c r="T1343" s="0" t="n">
        <v>44.766</v>
      </c>
      <c r="U1343" s="0" t="n">
        <v>0</v>
      </c>
      <c r="V1343" s="0" t="n">
        <v>-47.4797</v>
      </c>
      <c r="W1343" s="0" t="n">
        <v>3.0026</v>
      </c>
      <c r="X1343" s="0" t="n">
        <v>374.6716</v>
      </c>
      <c r="Y1343" s="0" t="n">
        <v>371.8796</v>
      </c>
      <c r="Z1343" s="0" t="n">
        <v>879.0099</v>
      </c>
      <c r="AA1343" s="0" t="n">
        <v>-2.951</v>
      </c>
      <c r="AB1343" s="0" t="n">
        <v>48.6932</v>
      </c>
      <c r="AC1343" s="0" t="n">
        <v>13.951</v>
      </c>
      <c r="AD1343" s="0" t="n">
        <v>13.9472</v>
      </c>
      <c r="AE1343" s="0" t="n">
        <v>14.5352</v>
      </c>
      <c r="AF1343" s="0" t="n">
        <v>0.0021</v>
      </c>
      <c r="AG1343" s="0" t="n">
        <v>0.0603</v>
      </c>
      <c r="AH1343" s="0" t="n">
        <v>0</v>
      </c>
    </row>
    <row r="1344" customFormat="false" ht="12.8" hidden="false" customHeight="false" outlineLevel="0" collapsed="false">
      <c r="A1344" s="0" t="n">
        <v>28</v>
      </c>
      <c r="B1344" s="0" t="n">
        <v>46</v>
      </c>
      <c r="C1344" s="0" t="n">
        <v>58.2502</v>
      </c>
      <c r="D1344" s="0" t="n">
        <v>38.6662</v>
      </c>
      <c r="E1344" s="0" t="n">
        <v>0</v>
      </c>
      <c r="F1344" s="0" t="n">
        <v>0</v>
      </c>
      <c r="G1344" s="0" t="n">
        <v>0</v>
      </c>
      <c r="H1344" s="0" t="n">
        <v>0</v>
      </c>
      <c r="I1344" s="0" t="n">
        <v>0</v>
      </c>
      <c r="J1344" s="0" t="n">
        <v>0</v>
      </c>
      <c r="K1344" s="0" t="n">
        <v>0</v>
      </c>
      <c r="L1344" s="0" t="n">
        <v>0.0006</v>
      </c>
      <c r="M1344" s="0" t="n">
        <v>0</v>
      </c>
      <c r="N1344" s="0" t="n">
        <v>-0.018</v>
      </c>
      <c r="O1344" s="0" t="n">
        <v>2.341</v>
      </c>
      <c r="P1344" s="0" t="n">
        <v>0.01</v>
      </c>
      <c r="Q1344" s="0" t="n">
        <v>0</v>
      </c>
      <c r="R1344" s="0" t="n">
        <v>0.0552</v>
      </c>
      <c r="S1344" s="0" t="n">
        <v>1</v>
      </c>
      <c r="T1344" s="0" t="n">
        <v>45.3289</v>
      </c>
      <c r="U1344" s="0" t="n">
        <v>0</v>
      </c>
      <c r="V1344" s="0" t="n">
        <v>-47.5482</v>
      </c>
      <c r="W1344" s="0" t="n">
        <v>2.4504</v>
      </c>
      <c r="X1344" s="0" t="n">
        <v>374.9126</v>
      </c>
      <c r="Y1344" s="0" t="n">
        <v>372.1364</v>
      </c>
      <c r="Z1344" s="0" t="n">
        <v>874.9473</v>
      </c>
      <c r="AA1344" s="0" t="n">
        <v>-2.9676</v>
      </c>
      <c r="AB1344" s="0" t="n">
        <v>48.6932</v>
      </c>
      <c r="AC1344" s="0" t="n">
        <v>14.005</v>
      </c>
      <c r="AD1344" s="0" t="n">
        <v>14.0008</v>
      </c>
      <c r="AE1344" s="0" t="n">
        <v>14.4992</v>
      </c>
      <c r="AF1344" s="0" t="n">
        <v>0.0021</v>
      </c>
      <c r="AG1344" s="0" t="n">
        <v>0.0603</v>
      </c>
      <c r="AH1344" s="0" t="n">
        <v>0</v>
      </c>
    </row>
    <row r="1345" customFormat="false" ht="12.8" hidden="false" customHeight="false" outlineLevel="0" collapsed="false">
      <c r="A1345" s="0" t="n">
        <v>28</v>
      </c>
      <c r="B1345" s="0" t="n">
        <v>47</v>
      </c>
      <c r="C1345" s="0" t="n">
        <v>58.2496</v>
      </c>
      <c r="D1345" s="0" t="n">
        <v>38.6656</v>
      </c>
      <c r="E1345" s="0" t="n">
        <v>0</v>
      </c>
      <c r="F1345" s="0" t="n">
        <v>0</v>
      </c>
      <c r="G1345" s="0" t="n">
        <v>0</v>
      </c>
      <c r="H1345" s="0" t="n">
        <v>0</v>
      </c>
      <c r="I1345" s="0" t="n">
        <v>0</v>
      </c>
      <c r="J1345" s="0" t="n">
        <v>0</v>
      </c>
      <c r="K1345" s="0" t="n">
        <v>0</v>
      </c>
      <c r="L1345" s="0" t="n">
        <v>0.0006</v>
      </c>
      <c r="M1345" s="0" t="n">
        <v>0</v>
      </c>
      <c r="N1345" s="0" t="n">
        <v>-0.018</v>
      </c>
      <c r="O1345" s="0" t="n">
        <v>2.341</v>
      </c>
      <c r="P1345" s="0" t="n">
        <v>0.01</v>
      </c>
      <c r="Q1345" s="0" t="n">
        <v>0</v>
      </c>
      <c r="R1345" s="0" t="n">
        <v>0.0552</v>
      </c>
      <c r="S1345" s="0" t="n">
        <v>1</v>
      </c>
      <c r="T1345" s="0" t="n">
        <v>44.9171</v>
      </c>
      <c r="U1345" s="0" t="n">
        <v>0</v>
      </c>
      <c r="V1345" s="0" t="n">
        <v>-47.5292</v>
      </c>
      <c r="W1345" s="0" t="n">
        <v>2.4763</v>
      </c>
      <c r="X1345" s="0" t="n">
        <v>374.6846</v>
      </c>
      <c r="Y1345" s="0" t="n">
        <v>371.8585</v>
      </c>
      <c r="Z1345" s="0" t="n">
        <v>879.0886</v>
      </c>
      <c r="AA1345" s="0" t="n">
        <v>-3.0326</v>
      </c>
      <c r="AB1345" s="0" t="n">
        <v>48.6932</v>
      </c>
      <c r="AC1345" s="0" t="n">
        <v>13.965</v>
      </c>
      <c r="AD1345" s="0" t="n">
        <v>13.9591</v>
      </c>
      <c r="AE1345" s="0" t="n">
        <v>14.4602</v>
      </c>
      <c r="AF1345" s="0" t="n">
        <v>0.0021</v>
      </c>
      <c r="AG1345" s="0" t="n">
        <v>0.0603</v>
      </c>
      <c r="AH1345" s="0" t="n">
        <v>0</v>
      </c>
    </row>
    <row r="1346" customFormat="false" ht="12.8" hidden="false" customHeight="false" outlineLevel="0" collapsed="false">
      <c r="A1346" s="0" t="n">
        <v>28</v>
      </c>
      <c r="B1346" s="0" t="n">
        <v>48</v>
      </c>
      <c r="C1346" s="0" t="n">
        <v>58.2491</v>
      </c>
      <c r="D1346" s="0" t="n">
        <v>38.6651</v>
      </c>
      <c r="E1346" s="0" t="n">
        <v>0</v>
      </c>
      <c r="F1346" s="0" t="n">
        <v>0</v>
      </c>
      <c r="G1346" s="0" t="n">
        <v>0</v>
      </c>
      <c r="H1346" s="0" t="n">
        <v>0</v>
      </c>
      <c r="I1346" s="0" t="n">
        <v>0</v>
      </c>
      <c r="J1346" s="0" t="n">
        <v>0</v>
      </c>
      <c r="K1346" s="0" t="n">
        <v>0</v>
      </c>
      <c r="L1346" s="0" t="n">
        <v>0.0006</v>
      </c>
      <c r="M1346" s="0" t="n">
        <v>0</v>
      </c>
      <c r="N1346" s="0" t="n">
        <v>-0.018</v>
      </c>
      <c r="O1346" s="0" t="n">
        <v>2.341</v>
      </c>
      <c r="P1346" s="0" t="n">
        <v>0.01</v>
      </c>
      <c r="Q1346" s="0" t="n">
        <v>0</v>
      </c>
      <c r="R1346" s="0" t="n">
        <v>0.0552</v>
      </c>
      <c r="S1346" s="0" t="n">
        <v>1</v>
      </c>
      <c r="T1346" s="0" t="n">
        <v>44.3421</v>
      </c>
      <c r="U1346" s="0" t="n">
        <v>0</v>
      </c>
      <c r="V1346" s="0" t="n">
        <v>-47.4699</v>
      </c>
      <c r="W1346" s="0" t="n">
        <v>3.1966</v>
      </c>
      <c r="X1346" s="0" t="n">
        <v>373.5791</v>
      </c>
      <c r="Y1346" s="0" t="n">
        <v>370.7527</v>
      </c>
      <c r="Z1346" s="0" t="n">
        <v>884.7264</v>
      </c>
      <c r="AA1346" s="0" t="n">
        <v>-3.1395</v>
      </c>
      <c r="AB1346" s="0" t="n">
        <v>48.6932</v>
      </c>
      <c r="AC1346" s="0" t="n">
        <v>13.77</v>
      </c>
      <c r="AD1346" s="0" t="n">
        <v>13.763</v>
      </c>
      <c r="AE1346" s="0" t="n">
        <v>14.3857</v>
      </c>
      <c r="AF1346" s="0" t="n">
        <v>0.0021</v>
      </c>
      <c r="AG1346" s="0" t="n">
        <v>0.0603</v>
      </c>
      <c r="AH1346" s="0" t="n">
        <v>0</v>
      </c>
    </row>
    <row r="1347" customFormat="false" ht="12.8" hidden="false" customHeight="false" outlineLevel="0" collapsed="false">
      <c r="A1347" s="0" t="n">
        <v>29</v>
      </c>
      <c r="B1347" s="0" t="n">
        <v>1</v>
      </c>
      <c r="C1347" s="0" t="n">
        <v>58.2485</v>
      </c>
      <c r="D1347" s="0" t="n">
        <v>38.6645</v>
      </c>
      <c r="E1347" s="0" t="n">
        <v>0</v>
      </c>
      <c r="F1347" s="0" t="n">
        <v>0</v>
      </c>
      <c r="G1347" s="0" t="n">
        <v>0</v>
      </c>
      <c r="H1347" s="0" t="n">
        <v>0</v>
      </c>
      <c r="I1347" s="0" t="n">
        <v>0</v>
      </c>
      <c r="J1347" s="0" t="n">
        <v>0</v>
      </c>
      <c r="K1347" s="0" t="n">
        <v>0</v>
      </c>
      <c r="L1347" s="0" t="n">
        <v>0.0006</v>
      </c>
      <c r="M1347" s="0" t="n">
        <v>0</v>
      </c>
      <c r="N1347" s="0" t="n">
        <v>-0.018</v>
      </c>
      <c r="O1347" s="0" t="n">
        <v>2.341</v>
      </c>
      <c r="P1347" s="0" t="n">
        <v>0.01</v>
      </c>
      <c r="Q1347" s="0" t="n">
        <v>0</v>
      </c>
      <c r="R1347" s="0" t="n">
        <v>0.0552</v>
      </c>
      <c r="S1347" s="0" t="n">
        <v>1</v>
      </c>
      <c r="T1347" s="0" t="n">
        <v>43.3103</v>
      </c>
      <c r="U1347" s="0" t="n">
        <v>0</v>
      </c>
      <c r="V1347" s="0" t="n">
        <v>-47.3053</v>
      </c>
      <c r="W1347" s="0" t="n">
        <v>3.9704</v>
      </c>
      <c r="X1347" s="0" t="n">
        <v>372.3187</v>
      </c>
      <c r="Y1347" s="0" t="n">
        <v>369.5888</v>
      </c>
      <c r="Z1347" s="0" t="n">
        <v>884.7293</v>
      </c>
      <c r="AA1347" s="0" t="n">
        <v>-3.0674</v>
      </c>
      <c r="AB1347" s="0" t="n">
        <v>48.6932</v>
      </c>
      <c r="AC1347" s="0" t="n">
        <v>13.526</v>
      </c>
      <c r="AD1347" s="0" t="n">
        <v>13.5198</v>
      </c>
      <c r="AE1347" s="0" t="n">
        <v>14.28</v>
      </c>
      <c r="AF1347" s="0" t="n">
        <v>0.0021</v>
      </c>
      <c r="AG1347" s="0" t="n">
        <v>0.0603</v>
      </c>
      <c r="AH1347" s="0" t="n">
        <v>0</v>
      </c>
    </row>
    <row r="1348" customFormat="false" ht="12.8" hidden="false" customHeight="false" outlineLevel="0" collapsed="false">
      <c r="A1348" s="0" t="n">
        <v>29</v>
      </c>
      <c r="B1348" s="0" t="n">
        <v>2</v>
      </c>
      <c r="C1348" s="0" t="n">
        <v>58.2479</v>
      </c>
      <c r="D1348" s="0" t="n">
        <v>38.6639</v>
      </c>
      <c r="E1348" s="0" t="n">
        <v>0</v>
      </c>
      <c r="F1348" s="0" t="n">
        <v>0</v>
      </c>
      <c r="G1348" s="0" t="n">
        <v>0</v>
      </c>
      <c r="H1348" s="0" t="n">
        <v>0</v>
      </c>
      <c r="I1348" s="0" t="n">
        <v>0</v>
      </c>
      <c r="J1348" s="0" t="n">
        <v>0</v>
      </c>
      <c r="K1348" s="0" t="n">
        <v>0</v>
      </c>
      <c r="L1348" s="0" t="n">
        <v>0.0006</v>
      </c>
      <c r="M1348" s="0" t="n">
        <v>0</v>
      </c>
      <c r="N1348" s="0" t="n">
        <v>-0.018</v>
      </c>
      <c r="O1348" s="0" t="n">
        <v>2.341</v>
      </c>
      <c r="P1348" s="0" t="n">
        <v>0.01</v>
      </c>
      <c r="Q1348" s="0" t="n">
        <v>0</v>
      </c>
      <c r="R1348" s="0" t="n">
        <v>0.0552</v>
      </c>
      <c r="S1348" s="0" t="n">
        <v>1</v>
      </c>
      <c r="T1348" s="0" t="n">
        <v>43.723</v>
      </c>
      <c r="U1348" s="0" t="n">
        <v>0</v>
      </c>
      <c r="V1348" s="0" t="n">
        <v>-47.3349</v>
      </c>
      <c r="W1348" s="0" t="n">
        <v>3.6323</v>
      </c>
      <c r="X1348" s="0" t="n">
        <v>372.0929</v>
      </c>
      <c r="Y1348" s="0" t="n">
        <v>369.3893</v>
      </c>
      <c r="Z1348" s="0" t="n">
        <v>873.0997</v>
      </c>
      <c r="AA1348" s="0" t="n">
        <v>-3.1046</v>
      </c>
      <c r="AB1348" s="0" t="n">
        <v>48.6932</v>
      </c>
      <c r="AC1348" s="0" t="n">
        <v>13.495</v>
      </c>
      <c r="AD1348" s="0" t="n">
        <v>13.4878</v>
      </c>
      <c r="AE1348" s="0" t="n">
        <v>14.2023</v>
      </c>
      <c r="AF1348" s="0" t="n">
        <v>0.0021</v>
      </c>
      <c r="AG1348" s="0" t="n">
        <v>0.0603</v>
      </c>
      <c r="AH1348" s="0" t="n">
        <v>0</v>
      </c>
    </row>
    <row r="1349" customFormat="false" ht="12.8" hidden="false" customHeight="false" outlineLevel="0" collapsed="false">
      <c r="A1349" s="0" t="n">
        <v>29</v>
      </c>
      <c r="B1349" s="0" t="n">
        <v>3</v>
      </c>
      <c r="C1349" s="0" t="n">
        <v>58.2474</v>
      </c>
      <c r="D1349" s="0" t="n">
        <v>38.6634</v>
      </c>
      <c r="E1349" s="0" t="n">
        <v>0</v>
      </c>
      <c r="F1349" s="0" t="n">
        <v>0</v>
      </c>
      <c r="G1349" s="0" t="n">
        <v>0</v>
      </c>
      <c r="H1349" s="0" t="n">
        <v>0</v>
      </c>
      <c r="I1349" s="0" t="n">
        <v>0</v>
      </c>
      <c r="J1349" s="0" t="n">
        <v>0</v>
      </c>
      <c r="K1349" s="0" t="n">
        <v>0</v>
      </c>
      <c r="L1349" s="0" t="n">
        <v>0.0006</v>
      </c>
      <c r="M1349" s="0" t="n">
        <v>0</v>
      </c>
      <c r="N1349" s="0" t="n">
        <v>-0.018</v>
      </c>
      <c r="O1349" s="0" t="n">
        <v>2.341</v>
      </c>
      <c r="P1349" s="0" t="n">
        <v>0.01</v>
      </c>
      <c r="Q1349" s="0" t="n">
        <v>0</v>
      </c>
      <c r="R1349" s="0" t="n">
        <v>0.0552</v>
      </c>
      <c r="S1349" s="0" t="n">
        <v>1</v>
      </c>
      <c r="T1349" s="0" t="n">
        <v>43.0096</v>
      </c>
      <c r="U1349" s="0" t="n">
        <v>0</v>
      </c>
      <c r="V1349" s="0" t="n">
        <v>-47.2584</v>
      </c>
      <c r="W1349" s="0" t="n">
        <v>4.2716</v>
      </c>
      <c r="X1349" s="0" t="n">
        <v>370.888</v>
      </c>
      <c r="Y1349" s="0" t="n">
        <v>368.2348</v>
      </c>
      <c r="Z1349" s="0" t="n">
        <v>880.4927</v>
      </c>
      <c r="AA1349" s="0" t="n">
        <v>-3.1584</v>
      </c>
      <c r="AB1349" s="0" t="n">
        <v>48.6932</v>
      </c>
      <c r="AC1349" s="0" t="n">
        <v>13.278</v>
      </c>
      <c r="AD1349" s="0" t="n">
        <v>13.2706</v>
      </c>
      <c r="AE1349" s="0" t="n">
        <v>14.098</v>
      </c>
      <c r="AF1349" s="0" t="n">
        <v>0.0021</v>
      </c>
      <c r="AG1349" s="0" t="n">
        <v>0.0603</v>
      </c>
      <c r="AH1349" s="0" t="n">
        <v>0</v>
      </c>
    </row>
    <row r="1350" customFormat="false" ht="12.8" hidden="false" customHeight="false" outlineLevel="0" collapsed="false">
      <c r="A1350" s="0" t="n">
        <v>29</v>
      </c>
      <c r="B1350" s="0" t="n">
        <v>4</v>
      </c>
      <c r="C1350" s="0" t="n">
        <v>58.2468</v>
      </c>
      <c r="D1350" s="0" t="n">
        <v>38.6628</v>
      </c>
      <c r="E1350" s="0" t="n">
        <v>0</v>
      </c>
      <c r="F1350" s="0" t="n">
        <v>0</v>
      </c>
      <c r="G1350" s="0" t="n">
        <v>0</v>
      </c>
      <c r="H1350" s="0" t="n">
        <v>0</v>
      </c>
      <c r="I1350" s="0" t="n">
        <v>0</v>
      </c>
      <c r="J1350" s="0" t="n">
        <v>0</v>
      </c>
      <c r="K1350" s="0" t="n">
        <v>0</v>
      </c>
      <c r="L1350" s="0" t="n">
        <v>0.0006</v>
      </c>
      <c r="M1350" s="0" t="n">
        <v>0</v>
      </c>
      <c r="N1350" s="0" t="n">
        <v>-0.018</v>
      </c>
      <c r="O1350" s="0" t="n">
        <v>2.341</v>
      </c>
      <c r="P1350" s="0" t="n">
        <v>0.01</v>
      </c>
      <c r="Q1350" s="0" t="n">
        <v>0</v>
      </c>
      <c r="R1350" s="0" t="n">
        <v>0.0552</v>
      </c>
      <c r="S1350" s="0" t="n">
        <v>1</v>
      </c>
      <c r="T1350" s="0" t="n">
        <v>42.2321</v>
      </c>
      <c r="U1350" s="0" t="n">
        <v>0</v>
      </c>
      <c r="V1350" s="0" t="n">
        <v>-47.4206</v>
      </c>
      <c r="W1350" s="0" t="n">
        <v>5.1358</v>
      </c>
      <c r="X1350" s="0" t="n">
        <v>368.956</v>
      </c>
      <c r="Y1350" s="0" t="n">
        <v>366.3603</v>
      </c>
      <c r="Z1350" s="0" t="n">
        <v>880.8808</v>
      </c>
      <c r="AA1350" s="0" t="n">
        <v>-3.5529</v>
      </c>
      <c r="AB1350" s="0" t="n">
        <v>48.6932</v>
      </c>
      <c r="AC1350" s="0" t="n">
        <v>12.989</v>
      </c>
      <c r="AD1350" s="0" t="n">
        <v>12.9778</v>
      </c>
      <c r="AE1350" s="0" t="n">
        <v>13.9607</v>
      </c>
      <c r="AF1350" s="0" t="n">
        <v>0.0021</v>
      </c>
      <c r="AG1350" s="0" t="n">
        <v>0.0603</v>
      </c>
      <c r="AH1350" s="0" t="n">
        <v>0</v>
      </c>
    </row>
    <row r="1351" customFormat="false" ht="12.8" hidden="false" customHeight="false" outlineLevel="0" collapsed="false">
      <c r="A1351" s="0" t="n">
        <v>29</v>
      </c>
      <c r="B1351" s="0" t="n">
        <v>5</v>
      </c>
      <c r="C1351" s="0" t="n">
        <v>58.2462</v>
      </c>
      <c r="D1351" s="0" t="n">
        <v>38.6622</v>
      </c>
      <c r="E1351" s="0" t="n">
        <v>0</v>
      </c>
      <c r="F1351" s="0" t="n">
        <v>0</v>
      </c>
      <c r="G1351" s="0" t="n">
        <v>0</v>
      </c>
      <c r="H1351" s="0" t="n">
        <v>0</v>
      </c>
      <c r="I1351" s="0" t="n">
        <v>0</v>
      </c>
      <c r="J1351" s="0" t="n">
        <v>0</v>
      </c>
      <c r="K1351" s="0" t="n">
        <v>0</v>
      </c>
      <c r="L1351" s="0" t="n">
        <v>0.0006</v>
      </c>
      <c r="M1351" s="0" t="n">
        <v>0</v>
      </c>
      <c r="N1351" s="0" t="n">
        <v>-0.018</v>
      </c>
      <c r="O1351" s="0" t="n">
        <v>2.341</v>
      </c>
      <c r="P1351" s="0" t="n">
        <v>0.01</v>
      </c>
      <c r="Q1351" s="0" t="n">
        <v>0</v>
      </c>
      <c r="R1351" s="0" t="n">
        <v>0.0552</v>
      </c>
      <c r="S1351" s="0" t="n">
        <v>1</v>
      </c>
      <c r="T1351" s="0" t="n">
        <v>42.5777</v>
      </c>
      <c r="U1351" s="0" t="n">
        <v>0</v>
      </c>
      <c r="V1351" s="0" t="n">
        <v>-47.1437</v>
      </c>
      <c r="W1351" s="0" t="n">
        <v>4.5474</v>
      </c>
      <c r="X1351" s="0" t="n">
        <v>369.2287</v>
      </c>
      <c r="Y1351" s="0" t="n">
        <v>366.7204</v>
      </c>
      <c r="Z1351" s="0" t="n">
        <v>866.1605</v>
      </c>
      <c r="AA1351" s="0" t="n">
        <v>-3.1476</v>
      </c>
      <c r="AB1351" s="0" t="n">
        <v>48.6932</v>
      </c>
      <c r="AC1351" s="0" t="n">
        <v>12.982</v>
      </c>
      <c r="AD1351" s="0" t="n">
        <v>12.9689</v>
      </c>
      <c r="AE1351" s="0" t="n">
        <v>13.8665</v>
      </c>
      <c r="AF1351" s="0" t="n">
        <v>0.0021</v>
      </c>
      <c r="AG1351" s="0" t="n">
        <v>0.0603</v>
      </c>
      <c r="AH1351" s="0" t="n">
        <v>0</v>
      </c>
    </row>
    <row r="1352" customFormat="false" ht="12.8" hidden="false" customHeight="false" outlineLevel="0" collapsed="false">
      <c r="A1352" s="0" t="n">
        <v>29</v>
      </c>
      <c r="B1352" s="0" t="n">
        <v>6</v>
      </c>
      <c r="C1352" s="0" t="n">
        <v>58.2457</v>
      </c>
      <c r="D1352" s="0" t="n">
        <v>38.6617</v>
      </c>
      <c r="E1352" s="0" t="n">
        <v>0</v>
      </c>
      <c r="F1352" s="0" t="n">
        <v>0</v>
      </c>
      <c r="G1352" s="0" t="n">
        <v>0</v>
      </c>
      <c r="H1352" s="0" t="n">
        <v>0</v>
      </c>
      <c r="I1352" s="0" t="n">
        <v>0</v>
      </c>
      <c r="J1352" s="0" t="n">
        <v>0</v>
      </c>
      <c r="K1352" s="0" t="n">
        <v>0</v>
      </c>
      <c r="L1352" s="0" t="n">
        <v>0.0006</v>
      </c>
      <c r="M1352" s="0" t="n">
        <v>0</v>
      </c>
      <c r="N1352" s="0" t="n">
        <v>-0.018</v>
      </c>
      <c r="O1352" s="0" t="n">
        <v>2.341</v>
      </c>
      <c r="P1352" s="0" t="n">
        <v>0.01</v>
      </c>
      <c r="Q1352" s="0" t="n">
        <v>0</v>
      </c>
      <c r="R1352" s="0" t="n">
        <v>0.0552</v>
      </c>
      <c r="S1352" s="0" t="n">
        <v>1</v>
      </c>
      <c r="T1352" s="0" t="n">
        <v>43.6609</v>
      </c>
      <c r="U1352" s="0" t="n">
        <v>0</v>
      </c>
      <c r="V1352" s="0" t="n">
        <v>-47.0192</v>
      </c>
      <c r="W1352" s="0" t="n">
        <v>3.3584</v>
      </c>
      <c r="X1352" s="0" t="n">
        <v>370.3565</v>
      </c>
      <c r="Y1352" s="0" t="n">
        <v>367.9433</v>
      </c>
      <c r="Z1352" s="0" t="n">
        <v>859.7673</v>
      </c>
      <c r="AA1352" s="0" t="n">
        <v>-2.7589</v>
      </c>
      <c r="AB1352" s="0" t="n">
        <v>48.6932</v>
      </c>
      <c r="AC1352" s="0" t="n">
        <v>13.147</v>
      </c>
      <c r="AD1352" s="0" t="n">
        <v>13.1341</v>
      </c>
      <c r="AE1352" s="0" t="n">
        <v>13.8355</v>
      </c>
      <c r="AF1352" s="0" t="n">
        <v>0.0021</v>
      </c>
      <c r="AG1352" s="0" t="n">
        <v>0.0603</v>
      </c>
      <c r="AH1352" s="0" t="n">
        <v>0</v>
      </c>
    </row>
    <row r="1353" customFormat="false" ht="12.8" hidden="false" customHeight="false" outlineLevel="0" collapsed="false">
      <c r="A1353" s="0" t="n">
        <v>29</v>
      </c>
      <c r="B1353" s="0" t="n">
        <v>7</v>
      </c>
      <c r="C1353" s="0" t="n">
        <v>58.2451</v>
      </c>
      <c r="D1353" s="0" t="n">
        <v>38.6611</v>
      </c>
      <c r="E1353" s="0" t="n">
        <v>0</v>
      </c>
      <c r="F1353" s="0" t="n">
        <v>0</v>
      </c>
      <c r="G1353" s="0" t="n">
        <v>0</v>
      </c>
      <c r="H1353" s="0" t="n">
        <v>0</v>
      </c>
      <c r="I1353" s="0" t="n">
        <v>0</v>
      </c>
      <c r="J1353" s="0" t="n">
        <v>0</v>
      </c>
      <c r="K1353" s="0" t="n">
        <v>0</v>
      </c>
      <c r="L1353" s="0" t="n">
        <v>0.0006</v>
      </c>
      <c r="M1353" s="0" t="n">
        <v>0</v>
      </c>
      <c r="N1353" s="0" t="n">
        <v>-0.018</v>
      </c>
      <c r="O1353" s="0" t="n">
        <v>2.341</v>
      </c>
      <c r="P1353" s="0" t="n">
        <v>0.01</v>
      </c>
      <c r="Q1353" s="0" t="n">
        <v>0</v>
      </c>
      <c r="R1353" s="0" t="n">
        <v>0.0552</v>
      </c>
      <c r="S1353" s="0" t="n">
        <v>1</v>
      </c>
      <c r="T1353" s="0" t="n">
        <v>44.1562</v>
      </c>
      <c r="U1353" s="0" t="n">
        <v>0</v>
      </c>
      <c r="V1353" s="0" t="n">
        <v>-47.0646</v>
      </c>
      <c r="W1353" s="0" t="n">
        <v>2.877</v>
      </c>
      <c r="X1353" s="0" t="n">
        <v>370.7429</v>
      </c>
      <c r="Y1353" s="0" t="n">
        <v>368.2812</v>
      </c>
      <c r="Z1353" s="0" t="n">
        <v>865.2584</v>
      </c>
      <c r="AA1353" s="0" t="n">
        <v>-2.7949</v>
      </c>
      <c r="AB1353" s="0" t="n">
        <v>48.6932</v>
      </c>
      <c r="AC1353" s="0" t="n">
        <v>13.221</v>
      </c>
      <c r="AD1353" s="0" t="n">
        <v>13.208</v>
      </c>
      <c r="AE1353" s="0" t="n">
        <v>13.8217</v>
      </c>
      <c r="AF1353" s="0" t="n">
        <v>0.0021</v>
      </c>
      <c r="AG1353" s="0" t="n">
        <v>0.0603</v>
      </c>
      <c r="AH1353" s="0" t="n">
        <v>0</v>
      </c>
    </row>
    <row r="1354" customFormat="false" ht="12.8" hidden="false" customHeight="false" outlineLevel="0" collapsed="false">
      <c r="A1354" s="0" t="n">
        <v>29</v>
      </c>
      <c r="B1354" s="0" t="n">
        <v>8</v>
      </c>
      <c r="C1354" s="0" t="n">
        <v>58.2445</v>
      </c>
      <c r="D1354" s="0" t="n">
        <v>38.6605</v>
      </c>
      <c r="E1354" s="0" t="n">
        <v>0</v>
      </c>
      <c r="F1354" s="0" t="n">
        <v>0</v>
      </c>
      <c r="G1354" s="0" t="n">
        <v>0</v>
      </c>
      <c r="H1354" s="0" t="n">
        <v>0</v>
      </c>
      <c r="I1354" s="0" t="n">
        <v>0</v>
      </c>
      <c r="J1354" s="0" t="n">
        <v>0</v>
      </c>
      <c r="K1354" s="0" t="n">
        <v>0</v>
      </c>
      <c r="L1354" s="0" t="n">
        <v>0.0006</v>
      </c>
      <c r="M1354" s="0" t="n">
        <v>0</v>
      </c>
      <c r="N1354" s="0" t="n">
        <v>-0.018</v>
      </c>
      <c r="O1354" s="0" t="n">
        <v>2.341</v>
      </c>
      <c r="P1354" s="0" t="n">
        <v>0.01</v>
      </c>
      <c r="Q1354" s="0" t="n">
        <v>0</v>
      </c>
      <c r="R1354" s="0" t="n">
        <v>0.0552</v>
      </c>
      <c r="S1354" s="0" t="n">
        <v>1</v>
      </c>
      <c r="T1354" s="0" t="n">
        <v>44.0186</v>
      </c>
      <c r="U1354" s="0" t="n">
        <v>0</v>
      </c>
      <c r="V1354" s="0" t="n">
        <v>-47.0742</v>
      </c>
      <c r="W1354" s="0" t="n">
        <v>3.0601</v>
      </c>
      <c r="X1354" s="0" t="n">
        <v>370.4123</v>
      </c>
      <c r="Y1354" s="0" t="n">
        <v>367.956</v>
      </c>
      <c r="Z1354" s="0" t="n">
        <v>871.4627</v>
      </c>
      <c r="AA1354" s="0" t="n">
        <v>-2.8486</v>
      </c>
      <c r="AB1354" s="0" t="n">
        <v>48.6932</v>
      </c>
      <c r="AC1354" s="0" t="n">
        <v>13.166</v>
      </c>
      <c r="AD1354" s="0" t="n">
        <v>13.1543</v>
      </c>
      <c r="AE1354" s="0" t="n">
        <v>13.7917</v>
      </c>
      <c r="AF1354" s="0" t="n">
        <v>0.0021</v>
      </c>
      <c r="AG1354" s="0" t="n">
        <v>0.0603</v>
      </c>
      <c r="AH1354" s="0" t="n">
        <v>0</v>
      </c>
    </row>
    <row r="1355" customFormat="false" ht="12.8" hidden="false" customHeight="false" outlineLevel="0" collapsed="false">
      <c r="A1355" s="0" t="n">
        <v>29</v>
      </c>
      <c r="B1355" s="0" t="n">
        <v>9</v>
      </c>
      <c r="C1355" s="0" t="n">
        <v>58.244</v>
      </c>
      <c r="D1355" s="0" t="n">
        <v>38.66</v>
      </c>
      <c r="E1355" s="0" t="n">
        <v>0</v>
      </c>
      <c r="F1355" s="0" t="n">
        <v>0</v>
      </c>
      <c r="G1355" s="0" t="n">
        <v>0</v>
      </c>
      <c r="H1355" s="0" t="n">
        <v>0</v>
      </c>
      <c r="I1355" s="0" t="n">
        <v>0</v>
      </c>
      <c r="J1355" s="0" t="n">
        <v>0</v>
      </c>
      <c r="K1355" s="0" t="n">
        <v>0</v>
      </c>
      <c r="L1355" s="0" t="n">
        <v>0.0006</v>
      </c>
      <c r="M1355" s="0" t="n">
        <v>0</v>
      </c>
      <c r="N1355" s="0" t="n">
        <v>-0.018</v>
      </c>
      <c r="O1355" s="0" t="n">
        <v>2.341</v>
      </c>
      <c r="P1355" s="0" t="n">
        <v>0.01</v>
      </c>
      <c r="Q1355" s="0" t="n">
        <v>0</v>
      </c>
      <c r="R1355" s="0" t="n">
        <v>0.0552</v>
      </c>
      <c r="S1355" s="0" t="n">
        <v>1</v>
      </c>
      <c r="T1355" s="0" t="n">
        <v>43.8244</v>
      </c>
      <c r="U1355" s="0" t="n">
        <v>0</v>
      </c>
      <c r="V1355" s="0" t="n">
        <v>-46.9999</v>
      </c>
      <c r="W1355" s="0" t="n">
        <v>3.2133</v>
      </c>
      <c r="X1355" s="0" t="n">
        <v>370.1221</v>
      </c>
      <c r="Y1355" s="0" t="n">
        <v>367.6717</v>
      </c>
      <c r="Z1355" s="0" t="n">
        <v>871.1214</v>
      </c>
      <c r="AA1355" s="0" t="n">
        <v>-2.812</v>
      </c>
      <c r="AB1355" s="0" t="n">
        <v>48.6932</v>
      </c>
      <c r="AC1355" s="0" t="n">
        <v>13.104</v>
      </c>
      <c r="AD1355" s="0" t="n">
        <v>13.0908</v>
      </c>
      <c r="AE1355" s="0" t="n">
        <v>13.7514</v>
      </c>
      <c r="AF1355" s="0" t="n">
        <v>0.0021</v>
      </c>
      <c r="AG1355" s="0" t="n">
        <v>0.0603</v>
      </c>
      <c r="AH1355" s="0" t="n">
        <v>0</v>
      </c>
    </row>
    <row r="1356" customFormat="false" ht="12.8" hidden="false" customHeight="false" outlineLevel="0" collapsed="false">
      <c r="A1356" s="0" t="n">
        <v>29</v>
      </c>
      <c r="B1356" s="0" t="n">
        <v>10</v>
      </c>
      <c r="C1356" s="0" t="n">
        <v>58.2434</v>
      </c>
      <c r="D1356" s="0" t="n">
        <v>38.6594</v>
      </c>
      <c r="E1356" s="0" t="n">
        <v>0</v>
      </c>
      <c r="F1356" s="0" t="n">
        <v>0</v>
      </c>
      <c r="G1356" s="0" t="n">
        <v>0</v>
      </c>
      <c r="H1356" s="0" t="n">
        <v>0</v>
      </c>
      <c r="I1356" s="0" t="n">
        <v>0</v>
      </c>
      <c r="J1356" s="0" t="n">
        <v>0</v>
      </c>
      <c r="K1356" s="0" t="n">
        <v>0</v>
      </c>
      <c r="L1356" s="0" t="n">
        <v>0.0006</v>
      </c>
      <c r="M1356" s="0" t="n">
        <v>0</v>
      </c>
      <c r="N1356" s="0" t="n">
        <v>-0.018</v>
      </c>
      <c r="O1356" s="0" t="n">
        <v>2.341</v>
      </c>
      <c r="P1356" s="0" t="n">
        <v>0.01</v>
      </c>
      <c r="Q1356" s="0" t="n">
        <v>0</v>
      </c>
      <c r="R1356" s="0" t="n">
        <v>0.0552</v>
      </c>
      <c r="S1356" s="0" t="n">
        <v>1</v>
      </c>
      <c r="T1356" s="0" t="n">
        <v>44.5224</v>
      </c>
      <c r="U1356" s="0" t="n">
        <v>0</v>
      </c>
      <c r="V1356" s="0" t="n">
        <v>-47.1257</v>
      </c>
      <c r="W1356" s="0" t="n">
        <v>2.6214</v>
      </c>
      <c r="X1356" s="0" t="n">
        <v>370.5027</v>
      </c>
      <c r="Y1356" s="0" t="n">
        <v>368.0415</v>
      </c>
      <c r="Z1356" s="0" t="n">
        <v>864.0324</v>
      </c>
      <c r="AA1356" s="0" t="n">
        <v>-2.8915</v>
      </c>
      <c r="AB1356" s="0" t="n">
        <v>48.6932</v>
      </c>
      <c r="AC1356" s="0" t="n">
        <v>13.194</v>
      </c>
      <c r="AD1356" s="0" t="n">
        <v>13.1797</v>
      </c>
      <c r="AE1356" s="0" t="n">
        <v>13.7401</v>
      </c>
      <c r="AF1356" s="0" t="n">
        <v>0.0021</v>
      </c>
      <c r="AG1356" s="0" t="n">
        <v>0.0603</v>
      </c>
      <c r="AH1356" s="0" t="n">
        <v>0</v>
      </c>
    </row>
    <row r="1357" customFormat="false" ht="12.8" hidden="false" customHeight="false" outlineLevel="0" collapsed="false">
      <c r="A1357" s="0" t="n">
        <v>29</v>
      </c>
      <c r="B1357" s="0" t="n">
        <v>11</v>
      </c>
      <c r="C1357" s="0" t="n">
        <v>58.2428</v>
      </c>
      <c r="D1357" s="0" t="n">
        <v>38.6588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0</v>
      </c>
      <c r="K1357" s="0" t="n">
        <v>0</v>
      </c>
      <c r="L1357" s="0" t="n">
        <v>0.0006</v>
      </c>
      <c r="M1357" s="0" t="n">
        <v>0</v>
      </c>
      <c r="N1357" s="0" t="n">
        <v>-0.0181</v>
      </c>
      <c r="O1357" s="0" t="n">
        <v>2.341</v>
      </c>
      <c r="P1357" s="0" t="n">
        <v>0.01</v>
      </c>
      <c r="Q1357" s="0" t="n">
        <v>0</v>
      </c>
      <c r="R1357" s="0" t="n">
        <v>0.0552</v>
      </c>
      <c r="S1357" s="0" t="n">
        <v>1</v>
      </c>
      <c r="T1357" s="0" t="n">
        <v>44.4134</v>
      </c>
      <c r="U1357" s="0" t="n">
        <v>0</v>
      </c>
      <c r="V1357" s="0" t="n">
        <v>-47.2047</v>
      </c>
      <c r="W1357" s="0" t="n">
        <v>2.8201</v>
      </c>
      <c r="X1357" s="0" t="n">
        <v>370.0844</v>
      </c>
      <c r="Y1357" s="0" t="n">
        <v>367.6526</v>
      </c>
      <c r="Z1357" s="0" t="n">
        <v>871.1353</v>
      </c>
      <c r="AA1357" s="0" t="n">
        <v>-3.0039</v>
      </c>
      <c r="AB1357" s="0" t="n">
        <v>48.6932</v>
      </c>
      <c r="AC1357" s="0" t="n">
        <v>13.141</v>
      </c>
      <c r="AD1357" s="0" t="n">
        <v>13.125</v>
      </c>
      <c r="AE1357" s="0" t="n">
        <v>13.7138</v>
      </c>
      <c r="AF1357" s="0" t="n">
        <v>0.0021</v>
      </c>
      <c r="AG1357" s="0" t="n">
        <v>0.0603</v>
      </c>
      <c r="AH1357" s="0" t="n">
        <v>0</v>
      </c>
    </row>
    <row r="1358" customFormat="false" ht="12.8" hidden="false" customHeight="false" outlineLevel="0" collapsed="false">
      <c r="A1358" s="0" t="n">
        <v>29</v>
      </c>
      <c r="B1358" s="0" t="n">
        <v>12</v>
      </c>
      <c r="C1358" s="0" t="n">
        <v>58.2423</v>
      </c>
      <c r="D1358" s="0" t="n">
        <v>38.6583</v>
      </c>
      <c r="E1358" s="0" t="n">
        <v>0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n">
        <v>0</v>
      </c>
      <c r="K1358" s="0" t="n">
        <v>0</v>
      </c>
      <c r="L1358" s="0" t="n">
        <v>0.0006</v>
      </c>
      <c r="M1358" s="0" t="n">
        <v>0</v>
      </c>
      <c r="N1358" s="0" t="n">
        <v>-0.0181</v>
      </c>
      <c r="O1358" s="0" t="n">
        <v>2.341</v>
      </c>
      <c r="P1358" s="0" t="n">
        <v>0.01</v>
      </c>
      <c r="Q1358" s="0" t="n">
        <v>0</v>
      </c>
      <c r="R1358" s="0" t="n">
        <v>0.0552</v>
      </c>
      <c r="S1358" s="0" t="n">
        <v>1</v>
      </c>
      <c r="T1358" s="0" t="n">
        <v>43.3939</v>
      </c>
      <c r="U1358" s="0" t="n">
        <v>0</v>
      </c>
      <c r="V1358" s="0" t="n">
        <v>-47.2702</v>
      </c>
      <c r="W1358" s="0" t="n">
        <v>3.8278</v>
      </c>
      <c r="X1358" s="0" t="n">
        <v>368.5458</v>
      </c>
      <c r="Y1358" s="0" t="n">
        <v>366.2181</v>
      </c>
      <c r="Z1358" s="0" t="n">
        <v>879.0432</v>
      </c>
      <c r="AA1358" s="0" t="n">
        <v>-3.196</v>
      </c>
      <c r="AB1358" s="0" t="n">
        <v>48.6932</v>
      </c>
      <c r="AC1358" s="0" t="n">
        <v>12.89</v>
      </c>
      <c r="AD1358" s="0" t="n">
        <v>12.8789</v>
      </c>
      <c r="AE1358" s="0" t="n">
        <v>13.6366</v>
      </c>
      <c r="AF1358" s="0" t="n">
        <v>0.0021</v>
      </c>
      <c r="AG1358" s="0" t="n">
        <v>0.0603</v>
      </c>
      <c r="AH1358" s="0" t="n">
        <v>0</v>
      </c>
    </row>
    <row r="1359" customFormat="false" ht="12.8" hidden="false" customHeight="false" outlineLevel="0" collapsed="false">
      <c r="A1359" s="0" t="n">
        <v>29</v>
      </c>
      <c r="B1359" s="0" t="n">
        <v>13</v>
      </c>
      <c r="C1359" s="0" t="n">
        <v>58.2417</v>
      </c>
      <c r="D1359" s="0" t="n">
        <v>38.6577</v>
      </c>
      <c r="E1359" s="0" t="n">
        <v>0</v>
      </c>
      <c r="F1359" s="0" t="n">
        <v>0</v>
      </c>
      <c r="G1359" s="0" t="n">
        <v>0</v>
      </c>
      <c r="H1359" s="0" t="n">
        <v>0</v>
      </c>
      <c r="I1359" s="0" t="n">
        <v>0</v>
      </c>
      <c r="J1359" s="0" t="n">
        <v>0</v>
      </c>
      <c r="K1359" s="0" t="n">
        <v>0</v>
      </c>
      <c r="L1359" s="0" t="n">
        <v>0.0006</v>
      </c>
      <c r="M1359" s="0" t="n">
        <v>0</v>
      </c>
      <c r="N1359" s="0" t="n">
        <v>-0.0181</v>
      </c>
      <c r="O1359" s="0" t="n">
        <v>2.341</v>
      </c>
      <c r="P1359" s="0" t="n">
        <v>0.01</v>
      </c>
      <c r="Q1359" s="0" t="n">
        <v>0</v>
      </c>
      <c r="R1359" s="0" t="n">
        <v>0.0552</v>
      </c>
      <c r="S1359" s="0" t="n">
        <v>1</v>
      </c>
      <c r="T1359" s="0" t="n">
        <v>42.4555</v>
      </c>
      <c r="U1359" s="0" t="n">
        <v>0</v>
      </c>
      <c r="V1359" s="0" t="n">
        <v>-46.9996</v>
      </c>
      <c r="W1359" s="0" t="n">
        <v>4.4825</v>
      </c>
      <c r="X1359" s="0" t="n">
        <v>367.561</v>
      </c>
      <c r="Y1359" s="0" t="n">
        <v>365.3066</v>
      </c>
      <c r="Z1359" s="0" t="n">
        <v>875.3337</v>
      </c>
      <c r="AA1359" s="0" t="n">
        <v>-2.9998</v>
      </c>
      <c r="AB1359" s="0" t="n">
        <v>48.6932</v>
      </c>
      <c r="AC1359" s="0" t="n">
        <v>12.668</v>
      </c>
      <c r="AD1359" s="0" t="n">
        <v>12.659</v>
      </c>
      <c r="AE1359" s="0" t="n">
        <v>13.5352</v>
      </c>
      <c r="AF1359" s="0" t="n">
        <v>0.0021</v>
      </c>
      <c r="AG1359" s="0" t="n">
        <v>0.0603</v>
      </c>
      <c r="AH1359" s="0" t="n">
        <v>0</v>
      </c>
    </row>
    <row r="1360" customFormat="false" ht="12.8" hidden="false" customHeight="false" outlineLevel="0" collapsed="false">
      <c r="A1360" s="0" t="n">
        <v>29</v>
      </c>
      <c r="B1360" s="0" t="n">
        <v>14</v>
      </c>
      <c r="C1360" s="0" t="n">
        <v>58.2411</v>
      </c>
      <c r="D1360" s="0" t="n">
        <v>38.6571</v>
      </c>
      <c r="E1360" s="0" t="n">
        <v>0</v>
      </c>
      <c r="F1360" s="0" t="n">
        <v>0</v>
      </c>
      <c r="G1360" s="0" t="n">
        <v>0</v>
      </c>
      <c r="H1360" s="0" t="n">
        <v>0</v>
      </c>
      <c r="I1360" s="0" t="n">
        <v>0</v>
      </c>
      <c r="J1360" s="0" t="n">
        <v>1.1853</v>
      </c>
      <c r="K1360" s="0" t="n">
        <v>0</v>
      </c>
      <c r="L1360" s="0" t="n">
        <v>0.0006</v>
      </c>
      <c r="M1360" s="0" t="n">
        <v>0</v>
      </c>
      <c r="N1360" s="0" t="n">
        <v>-0.0181</v>
      </c>
      <c r="O1360" s="0" t="n">
        <v>2.337</v>
      </c>
      <c r="P1360" s="0" t="n">
        <v>0.01</v>
      </c>
      <c r="Q1360" s="0" t="n">
        <v>0</v>
      </c>
      <c r="R1360" s="0" t="n">
        <v>0.0552</v>
      </c>
      <c r="S1360" s="0" t="n">
        <v>1</v>
      </c>
      <c r="T1360" s="0" t="n">
        <v>58.8551</v>
      </c>
      <c r="U1360" s="0" t="n">
        <v>0</v>
      </c>
      <c r="V1360" s="0" t="n">
        <v>-63.4167</v>
      </c>
      <c r="W1360" s="0" t="n">
        <v>4.6056</v>
      </c>
      <c r="X1360" s="0" t="n">
        <v>347.488</v>
      </c>
      <c r="Y1360" s="0" t="n">
        <v>367.5383</v>
      </c>
      <c r="Z1360" s="0" t="n">
        <v>899.6646</v>
      </c>
      <c r="AA1360" s="0" t="n">
        <v>8.1534</v>
      </c>
      <c r="AB1360" s="0" t="n">
        <v>48.6932</v>
      </c>
      <c r="AC1360" s="0" t="n">
        <v>12.541</v>
      </c>
      <c r="AD1360" s="0" t="n">
        <v>12.5307</v>
      </c>
      <c r="AE1360" s="0" t="n">
        <v>13.4384</v>
      </c>
      <c r="AF1360" s="0" t="n">
        <v>0.0021</v>
      </c>
      <c r="AG1360" s="0" t="n">
        <v>0.0603</v>
      </c>
      <c r="AH1360" s="0" t="n">
        <v>20.9214</v>
      </c>
    </row>
    <row r="1361" customFormat="false" ht="12.8" hidden="false" customHeight="false" outlineLevel="0" collapsed="false">
      <c r="A1361" s="0" t="n">
        <v>29</v>
      </c>
      <c r="B1361" s="0" t="n">
        <v>15</v>
      </c>
      <c r="C1361" s="0" t="n">
        <v>58.2406</v>
      </c>
      <c r="D1361" s="0" t="n">
        <v>38.6566</v>
      </c>
      <c r="E1361" s="0" t="n">
        <v>0</v>
      </c>
      <c r="F1361" s="0" t="n">
        <v>0</v>
      </c>
      <c r="G1361" s="0" t="n">
        <v>0</v>
      </c>
      <c r="H1361" s="0" t="n">
        <v>0</v>
      </c>
      <c r="I1361" s="0" t="n">
        <v>0</v>
      </c>
      <c r="J1361" s="0" t="n">
        <v>1.2802</v>
      </c>
      <c r="K1361" s="0" t="n">
        <v>0</v>
      </c>
      <c r="L1361" s="0" t="n">
        <v>0.0006</v>
      </c>
      <c r="M1361" s="0" t="n">
        <v>0</v>
      </c>
      <c r="N1361" s="0" t="n">
        <v>-0.0181</v>
      </c>
      <c r="O1361" s="0" t="n">
        <v>2.3368</v>
      </c>
      <c r="P1361" s="0" t="n">
        <v>0.01</v>
      </c>
      <c r="Q1361" s="0" t="n">
        <v>0</v>
      </c>
      <c r="R1361" s="0" t="n">
        <v>0.0552</v>
      </c>
      <c r="S1361" s="0" t="n">
        <v>1</v>
      </c>
      <c r="T1361" s="0" t="n">
        <v>250.5878</v>
      </c>
      <c r="U1361" s="0" t="n">
        <v>0</v>
      </c>
      <c r="V1361" s="0" t="n">
        <v>-255.0572</v>
      </c>
      <c r="W1361" s="0" t="n">
        <v>4.4608</v>
      </c>
      <c r="X1361" s="0" t="n">
        <v>121.6436</v>
      </c>
      <c r="Y1361" s="0" t="n">
        <v>384.9287</v>
      </c>
      <c r="Z1361" s="0" t="n">
        <v>1132.7715</v>
      </c>
      <c r="AA1361" s="0" t="n">
        <v>21.1568</v>
      </c>
      <c r="AB1361" s="0" t="n">
        <v>48.6932</v>
      </c>
      <c r="AC1361" s="0" t="n">
        <v>12.515</v>
      </c>
      <c r="AD1361" s="0" t="n">
        <v>12.4655</v>
      </c>
      <c r="AE1361" s="0" t="n">
        <v>13.3571</v>
      </c>
      <c r="AF1361" s="0" t="n">
        <v>0.0021</v>
      </c>
      <c r="AG1361" s="0" t="n">
        <v>0.0603</v>
      </c>
      <c r="AH1361" s="0" t="n">
        <v>20.9214</v>
      </c>
    </row>
    <row r="1362" customFormat="false" ht="12.8" hidden="false" customHeight="false" outlineLevel="0" collapsed="false">
      <c r="A1362" s="0" t="n">
        <v>29</v>
      </c>
      <c r="B1362" s="0" t="n">
        <v>16</v>
      </c>
      <c r="C1362" s="0" t="n">
        <v>58.24</v>
      </c>
      <c r="D1362" s="0" t="n">
        <v>38.656</v>
      </c>
      <c r="E1362" s="0" t="n">
        <v>0</v>
      </c>
      <c r="F1362" s="0" t="n">
        <v>0</v>
      </c>
      <c r="G1362" s="0" t="n">
        <v>0</v>
      </c>
      <c r="H1362" s="0" t="n">
        <v>0</v>
      </c>
      <c r="I1362" s="0" t="n">
        <v>0</v>
      </c>
      <c r="J1362" s="0" t="n">
        <v>1.3168</v>
      </c>
      <c r="K1362" s="0" t="n">
        <v>0</v>
      </c>
      <c r="L1362" s="0" t="n">
        <v>0.0006</v>
      </c>
      <c r="M1362" s="0" t="n">
        <v>0</v>
      </c>
      <c r="N1362" s="0" t="n">
        <v>-0.0181</v>
      </c>
      <c r="O1362" s="0" t="n">
        <v>2.3367</v>
      </c>
      <c r="P1362" s="0" t="n">
        <v>0.01</v>
      </c>
      <c r="Q1362" s="0" t="n">
        <v>0</v>
      </c>
      <c r="R1362" s="0" t="n">
        <v>0.0552</v>
      </c>
      <c r="S1362" s="0" t="n">
        <v>1</v>
      </c>
      <c r="T1362" s="0" t="n">
        <v>372.4223</v>
      </c>
      <c r="U1362" s="0" t="n">
        <v>0</v>
      </c>
      <c r="V1362" s="0" t="n">
        <v>-377.1602</v>
      </c>
      <c r="W1362" s="0" t="n">
        <v>4.7017</v>
      </c>
      <c r="X1362" s="0" t="n">
        <v>-22.7974</v>
      </c>
      <c r="Y1362" s="0" t="n">
        <v>395.5482</v>
      </c>
      <c r="Z1362" s="0" t="n">
        <v>1286.0822</v>
      </c>
      <c r="AA1362" s="0" t="n">
        <v>29.4433</v>
      </c>
      <c r="AB1362" s="0" t="n">
        <v>48.6932</v>
      </c>
      <c r="AC1362" s="0" t="n">
        <v>12.406</v>
      </c>
      <c r="AD1362" s="0" t="n">
        <v>12.3316</v>
      </c>
      <c r="AE1362" s="0" t="n">
        <v>13.2684</v>
      </c>
      <c r="AF1362" s="0" t="n">
        <v>0.0021</v>
      </c>
      <c r="AG1362" s="0" t="n">
        <v>0.0603</v>
      </c>
      <c r="AH1362" s="0" t="n">
        <v>20.9214</v>
      </c>
    </row>
    <row r="1363" customFormat="false" ht="12.8" hidden="false" customHeight="false" outlineLevel="0" collapsed="false">
      <c r="A1363" s="0" t="n">
        <v>29</v>
      </c>
      <c r="B1363" s="0" t="n">
        <v>17</v>
      </c>
      <c r="C1363" s="0" t="n">
        <v>58.2394</v>
      </c>
      <c r="D1363" s="0" t="n">
        <v>38.6554</v>
      </c>
      <c r="E1363" s="0" t="n">
        <v>0</v>
      </c>
      <c r="F1363" s="0" t="n">
        <v>0</v>
      </c>
      <c r="G1363" s="0" t="n">
        <v>0</v>
      </c>
      <c r="H1363" s="0" t="n">
        <v>0</v>
      </c>
      <c r="I1363" s="0" t="n">
        <v>0</v>
      </c>
      <c r="J1363" s="0" t="n">
        <v>1.515</v>
      </c>
      <c r="K1363" s="0" t="n">
        <v>0</v>
      </c>
      <c r="L1363" s="0" t="n">
        <v>0.0006</v>
      </c>
      <c r="M1363" s="0" t="n">
        <v>0</v>
      </c>
      <c r="N1363" s="0" t="n">
        <v>-0.0181</v>
      </c>
      <c r="O1363" s="0" t="n">
        <v>2.3365</v>
      </c>
      <c r="P1363" s="0" t="n">
        <v>0.01</v>
      </c>
      <c r="Q1363" s="0" t="n">
        <v>0</v>
      </c>
      <c r="R1363" s="0" t="n">
        <v>0.0552</v>
      </c>
      <c r="S1363" s="0" t="n">
        <v>1</v>
      </c>
      <c r="T1363" s="0" t="n">
        <v>717.4226</v>
      </c>
      <c r="U1363" s="0" t="n">
        <v>0</v>
      </c>
      <c r="V1363" s="0" t="n">
        <v>-723.5903</v>
      </c>
      <c r="W1363" s="0" t="n">
        <v>6.0413</v>
      </c>
      <c r="X1363" s="0" t="n">
        <v>-432.6038</v>
      </c>
      <c r="Y1363" s="0" t="n">
        <v>425.3407</v>
      </c>
      <c r="Z1363" s="0" t="n">
        <v>1724.3247</v>
      </c>
      <c r="AA1363" s="0" t="n">
        <v>52.6201</v>
      </c>
      <c r="AB1363" s="0" t="n">
        <v>48.6932</v>
      </c>
      <c r="AC1363" s="0" t="n">
        <v>12.057</v>
      </c>
      <c r="AD1363" s="0" t="n">
        <v>11.9507</v>
      </c>
      <c r="AE1363" s="0" t="n">
        <v>13.1198</v>
      </c>
      <c r="AF1363" s="0" t="n">
        <v>0.0021</v>
      </c>
      <c r="AG1363" s="0" t="n">
        <v>0.0602</v>
      </c>
      <c r="AH1363" s="0" t="n">
        <v>20.9215</v>
      </c>
    </row>
    <row r="1364" customFormat="false" ht="12.8" hidden="false" customHeight="false" outlineLevel="0" collapsed="false">
      <c r="A1364" s="0" t="n">
        <v>29</v>
      </c>
      <c r="B1364" s="0" t="n">
        <v>18</v>
      </c>
      <c r="C1364" s="0" t="n">
        <v>58.2389</v>
      </c>
      <c r="D1364" s="0" t="n">
        <v>38.6549</v>
      </c>
      <c r="E1364" s="0" t="n">
        <v>0</v>
      </c>
      <c r="F1364" s="0" t="n">
        <v>0</v>
      </c>
      <c r="G1364" s="0" t="n">
        <v>0</v>
      </c>
      <c r="H1364" s="0" t="n">
        <v>0</v>
      </c>
      <c r="I1364" s="0" t="n">
        <v>0</v>
      </c>
      <c r="J1364" s="0" t="n">
        <v>1.9012</v>
      </c>
      <c r="K1364" s="0" t="n">
        <v>0</v>
      </c>
      <c r="L1364" s="0" t="n">
        <v>0.0006</v>
      </c>
      <c r="M1364" s="0" t="n">
        <v>0</v>
      </c>
      <c r="N1364" s="0" t="n">
        <v>-0.0181</v>
      </c>
      <c r="O1364" s="0" t="n">
        <v>2.3363</v>
      </c>
      <c r="P1364" s="0" t="n">
        <v>0.01</v>
      </c>
      <c r="Q1364" s="0" t="n">
        <v>0</v>
      </c>
      <c r="R1364" s="0" t="n">
        <v>0.0552</v>
      </c>
      <c r="S1364" s="0" t="n">
        <v>1</v>
      </c>
      <c r="T1364" s="0" t="n">
        <v>1181.0176</v>
      </c>
      <c r="U1364" s="0" t="n">
        <v>0</v>
      </c>
      <c r="V1364" s="0" t="n">
        <v>-1185.6841</v>
      </c>
      <c r="W1364" s="0" t="n">
        <v>4.8138</v>
      </c>
      <c r="X1364" s="0" t="n">
        <v>-975.5433</v>
      </c>
      <c r="Y1364" s="0" t="n">
        <v>468.3035</v>
      </c>
      <c r="Z1364" s="0" t="n">
        <v>2272.3535</v>
      </c>
      <c r="AA1364" s="0" t="n">
        <v>83.6299</v>
      </c>
      <c r="AB1364" s="0" t="n">
        <v>48.6932</v>
      </c>
      <c r="AC1364" s="0" t="n">
        <v>12.221</v>
      </c>
      <c r="AD1364" s="0" t="n">
        <v>12.0699</v>
      </c>
      <c r="AE1364" s="0" t="n">
        <v>13.0473</v>
      </c>
      <c r="AF1364" s="0" t="n">
        <v>0.0021</v>
      </c>
      <c r="AG1364" s="0" t="n">
        <v>0.0602</v>
      </c>
      <c r="AH1364" s="0" t="n">
        <v>20.9214</v>
      </c>
    </row>
    <row r="1365" customFormat="false" ht="12.8" hidden="false" customHeight="false" outlineLevel="0" collapsed="false">
      <c r="A1365" s="0" t="n">
        <v>29</v>
      </c>
      <c r="B1365" s="0" t="n">
        <v>19</v>
      </c>
      <c r="C1365" s="0" t="n">
        <v>58.2383</v>
      </c>
      <c r="D1365" s="0" t="n">
        <v>38.6543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2.2048</v>
      </c>
      <c r="K1365" s="0" t="n">
        <v>0</v>
      </c>
      <c r="L1365" s="0" t="n">
        <v>0.0006</v>
      </c>
      <c r="M1365" s="0" t="n">
        <v>0</v>
      </c>
      <c r="N1365" s="0" t="n">
        <v>-0.0181</v>
      </c>
      <c r="O1365" s="0" t="n">
        <v>2.3362</v>
      </c>
      <c r="P1365" s="0" t="n">
        <v>0.01</v>
      </c>
      <c r="Q1365" s="0" t="n">
        <v>0</v>
      </c>
      <c r="R1365" s="0" t="n">
        <v>0.0552</v>
      </c>
      <c r="S1365" s="0" t="n">
        <v>1</v>
      </c>
      <c r="T1365" s="0" t="n">
        <v>1502.3759</v>
      </c>
      <c r="U1365" s="0" t="n">
        <v>0</v>
      </c>
      <c r="V1365" s="0" t="n">
        <v>-1506.2006</v>
      </c>
      <c r="W1365" s="0" t="n">
        <v>3.6174</v>
      </c>
      <c r="X1365" s="0" t="n">
        <v>-1351.5117</v>
      </c>
      <c r="Y1365" s="0" t="n">
        <v>498.6026</v>
      </c>
      <c r="Z1365" s="0" t="n">
        <v>2668.7051</v>
      </c>
      <c r="AA1365" s="0" t="n">
        <v>105.11</v>
      </c>
      <c r="AB1365" s="0" t="n">
        <v>48.6932</v>
      </c>
      <c r="AC1365" s="0" t="n">
        <v>12.432</v>
      </c>
      <c r="AD1365" s="0" t="n">
        <v>12.2584</v>
      </c>
      <c r="AE1365" s="0" t="n">
        <v>13.0337</v>
      </c>
      <c r="AF1365" s="0" t="n">
        <v>0.0021</v>
      </c>
      <c r="AG1365" s="0" t="n">
        <v>0.0602</v>
      </c>
      <c r="AH1365" s="0" t="n">
        <v>20.9215</v>
      </c>
    </row>
    <row r="1366" customFormat="false" ht="12.8" hidden="false" customHeight="false" outlineLevel="0" collapsed="false">
      <c r="A1366" s="0" t="n">
        <v>29</v>
      </c>
      <c r="B1366" s="0" t="n">
        <v>20</v>
      </c>
      <c r="C1366" s="0" t="n">
        <v>58.2377</v>
      </c>
      <c r="D1366" s="0" t="n">
        <v>38.6537</v>
      </c>
      <c r="E1366" s="0" t="n">
        <v>0</v>
      </c>
      <c r="F1366" s="0" t="n">
        <v>0</v>
      </c>
      <c r="G1366" s="0" t="n">
        <v>0</v>
      </c>
      <c r="H1366" s="0" t="n">
        <v>0</v>
      </c>
      <c r="I1366" s="0" t="n">
        <v>0</v>
      </c>
      <c r="J1366" s="0" t="n">
        <v>2.5943</v>
      </c>
      <c r="K1366" s="0" t="n">
        <v>0</v>
      </c>
      <c r="L1366" s="0" t="n">
        <v>0.0006</v>
      </c>
      <c r="M1366" s="0" t="n">
        <v>0</v>
      </c>
      <c r="N1366" s="0" t="n">
        <v>-0.0181</v>
      </c>
      <c r="O1366" s="0" t="n">
        <v>2.336</v>
      </c>
      <c r="P1366" s="0" t="n">
        <v>0.01</v>
      </c>
      <c r="Q1366" s="0" t="n">
        <v>0</v>
      </c>
      <c r="R1366" s="0" t="n">
        <v>0.0552</v>
      </c>
      <c r="S1366" s="0" t="n">
        <v>1</v>
      </c>
      <c r="T1366" s="0" t="n">
        <v>2157.6228</v>
      </c>
      <c r="U1366" s="0" t="n">
        <v>0</v>
      </c>
      <c r="V1366" s="0" t="n">
        <v>-2161.3569</v>
      </c>
      <c r="W1366" s="0" t="n">
        <v>3.6462</v>
      </c>
      <c r="X1366" s="0" t="n">
        <v>-2122.4014</v>
      </c>
      <c r="Y1366" s="0" t="n">
        <v>559.1378</v>
      </c>
      <c r="Z1366" s="0" t="n">
        <v>3489.7456</v>
      </c>
      <c r="AA1366" s="0" t="n">
        <v>149.6296</v>
      </c>
      <c r="AB1366" s="0" t="n">
        <v>48.6932</v>
      </c>
      <c r="AC1366" s="0" t="n">
        <v>12.561</v>
      </c>
      <c r="AD1366" s="0" t="n">
        <v>12.2384</v>
      </c>
      <c r="AE1366" s="0" t="n">
        <v>13.0092</v>
      </c>
      <c r="AF1366" s="0" t="n">
        <v>0.0021</v>
      </c>
      <c r="AG1366" s="0" t="n">
        <v>0.0602</v>
      </c>
      <c r="AH1366" s="0" t="n">
        <v>20.9214</v>
      </c>
    </row>
    <row r="1367" customFormat="false" ht="12.8" hidden="false" customHeight="false" outlineLevel="0" collapsed="false">
      <c r="A1367" s="0" t="n">
        <v>29</v>
      </c>
      <c r="B1367" s="0" t="n">
        <v>21</v>
      </c>
      <c r="C1367" s="0" t="n">
        <v>58.2372</v>
      </c>
      <c r="D1367" s="0" t="n">
        <v>38.6532</v>
      </c>
      <c r="E1367" s="0" t="n">
        <v>0</v>
      </c>
      <c r="F1367" s="0" t="n">
        <v>0</v>
      </c>
      <c r="G1367" s="0" t="n">
        <v>0</v>
      </c>
      <c r="H1367" s="0" t="n">
        <v>0</v>
      </c>
      <c r="I1367" s="0" t="n">
        <v>0</v>
      </c>
      <c r="J1367" s="0" t="n">
        <v>3.0224</v>
      </c>
      <c r="K1367" s="0" t="n">
        <v>0</v>
      </c>
      <c r="L1367" s="0" t="n">
        <v>0.0006</v>
      </c>
      <c r="M1367" s="0" t="n">
        <v>0</v>
      </c>
      <c r="N1367" s="0" t="n">
        <v>-0.0181</v>
      </c>
      <c r="O1367" s="0" t="n">
        <v>2.3359</v>
      </c>
      <c r="P1367" s="0" t="n">
        <v>0.01</v>
      </c>
      <c r="Q1367" s="0" t="n">
        <v>0</v>
      </c>
      <c r="R1367" s="0" t="n">
        <v>0.0552</v>
      </c>
      <c r="S1367" s="0" t="n">
        <v>1</v>
      </c>
      <c r="T1367" s="0" t="n">
        <v>2713.2793</v>
      </c>
      <c r="U1367" s="0" t="n">
        <v>0</v>
      </c>
      <c r="V1367" s="0" t="n">
        <v>-2715.9907</v>
      </c>
      <c r="W1367" s="0" t="n">
        <v>2.6711</v>
      </c>
      <c r="X1367" s="0" t="n">
        <v>-2773.8018</v>
      </c>
      <c r="Y1367" s="0" t="n">
        <v>611.8873</v>
      </c>
      <c r="Z1367" s="0" t="n">
        <v>4163.6973</v>
      </c>
      <c r="AA1367" s="0" t="n">
        <v>187.7583</v>
      </c>
      <c r="AB1367" s="0" t="n">
        <v>48.6932</v>
      </c>
      <c r="AC1367" s="0" t="n">
        <v>12.946</v>
      </c>
      <c r="AD1367" s="0" t="n">
        <v>12.4267</v>
      </c>
      <c r="AE1367" s="0" t="n">
        <v>13.0276</v>
      </c>
      <c r="AF1367" s="0" t="n">
        <v>0.0021</v>
      </c>
      <c r="AG1367" s="0" t="n">
        <v>0.0602</v>
      </c>
      <c r="AH1367" s="0" t="n">
        <v>20.9075</v>
      </c>
    </row>
    <row r="1368" customFormat="false" ht="12.8" hidden="false" customHeight="false" outlineLevel="0" collapsed="false">
      <c r="A1368" s="0" t="n">
        <v>29</v>
      </c>
      <c r="B1368" s="0" t="n">
        <v>22</v>
      </c>
      <c r="C1368" s="0" t="n">
        <v>58.2366</v>
      </c>
      <c r="D1368" s="0" t="n">
        <v>38.6526</v>
      </c>
      <c r="E1368" s="0" t="n">
        <v>0</v>
      </c>
      <c r="F1368" s="0" t="n">
        <v>0</v>
      </c>
      <c r="G1368" s="0" t="n">
        <v>0</v>
      </c>
      <c r="H1368" s="0" t="n">
        <v>0</v>
      </c>
      <c r="I1368" s="0" t="n">
        <v>0</v>
      </c>
      <c r="J1368" s="0" t="n">
        <v>3.6575</v>
      </c>
      <c r="K1368" s="0" t="n">
        <v>0</v>
      </c>
      <c r="L1368" s="0" t="n">
        <v>0.0006</v>
      </c>
      <c r="M1368" s="0" t="n">
        <v>0</v>
      </c>
      <c r="N1368" s="0" t="n">
        <v>-0.0181</v>
      </c>
      <c r="O1368" s="0" t="n">
        <v>2.3357</v>
      </c>
      <c r="P1368" s="0" t="n">
        <v>0.01</v>
      </c>
      <c r="Q1368" s="0" t="n">
        <v>0</v>
      </c>
      <c r="R1368" s="0" t="n">
        <v>0.0552</v>
      </c>
      <c r="S1368" s="0" t="n">
        <v>1</v>
      </c>
      <c r="T1368" s="0" t="n">
        <v>3526.3557</v>
      </c>
      <c r="U1368" s="0" t="n">
        <v>0</v>
      </c>
      <c r="V1368" s="0" t="n">
        <v>-3527.3599</v>
      </c>
      <c r="W1368" s="0" t="n">
        <v>0.9606</v>
      </c>
      <c r="X1368" s="0" t="n">
        <v>-3726.0376</v>
      </c>
      <c r="Y1368" s="0" t="n">
        <v>689.4182</v>
      </c>
      <c r="Z1368" s="0" t="n">
        <v>5151.1123</v>
      </c>
      <c r="AA1368" s="0" t="n">
        <v>242.7809</v>
      </c>
      <c r="AB1368" s="0" t="n">
        <v>48.6932</v>
      </c>
      <c r="AC1368" s="0" t="n">
        <v>13.427</v>
      </c>
      <c r="AD1368" s="0" t="n">
        <v>12.8181</v>
      </c>
      <c r="AE1368" s="0" t="n">
        <v>13.1184</v>
      </c>
      <c r="AF1368" s="0" t="n">
        <v>0.0021</v>
      </c>
      <c r="AG1368" s="0" t="n">
        <v>0.0602</v>
      </c>
      <c r="AH1368" s="0" t="n">
        <v>20.6998</v>
      </c>
    </row>
    <row r="1369" customFormat="false" ht="12.8" hidden="false" customHeight="false" outlineLevel="0" collapsed="false">
      <c r="A1369" s="0" t="n">
        <v>29</v>
      </c>
      <c r="B1369" s="0" t="n">
        <v>23</v>
      </c>
      <c r="C1369" s="0" t="n">
        <v>58.236</v>
      </c>
      <c r="D1369" s="0" t="n">
        <v>38.652</v>
      </c>
      <c r="E1369" s="0" t="n">
        <v>0</v>
      </c>
      <c r="F1369" s="0" t="n">
        <v>0</v>
      </c>
      <c r="G1369" s="0" t="n">
        <v>0</v>
      </c>
      <c r="H1369" s="0" t="n">
        <v>0</v>
      </c>
      <c r="I1369" s="0" t="n">
        <v>0</v>
      </c>
      <c r="J1369" s="0" t="n">
        <v>5.3058</v>
      </c>
      <c r="K1369" s="0" t="n">
        <v>0</v>
      </c>
      <c r="L1369" s="0" t="n">
        <v>0.0006</v>
      </c>
      <c r="M1369" s="0" t="n">
        <v>0</v>
      </c>
      <c r="N1369" s="0" t="n">
        <v>-0.0181</v>
      </c>
      <c r="O1369" s="0" t="n">
        <v>2.3355</v>
      </c>
      <c r="P1369" s="0" t="n">
        <v>0.01</v>
      </c>
      <c r="Q1369" s="0" t="n">
        <v>0</v>
      </c>
      <c r="R1369" s="0" t="n">
        <v>0.0552</v>
      </c>
      <c r="S1369" s="0" t="n">
        <v>1</v>
      </c>
      <c r="T1369" s="0" t="n">
        <v>5474.1841</v>
      </c>
      <c r="U1369" s="0" t="n">
        <v>0</v>
      </c>
      <c r="V1369" s="0" t="n">
        <v>-5474.4683</v>
      </c>
      <c r="W1369" s="0" t="n">
        <v>0.3066</v>
      </c>
      <c r="X1369" s="0" t="n">
        <v>-6015.3682</v>
      </c>
      <c r="Y1369" s="0" t="n">
        <v>895.3309</v>
      </c>
      <c r="Z1369" s="0" t="n">
        <v>7455.3804</v>
      </c>
      <c r="AA1369" s="0" t="n">
        <v>389.9793</v>
      </c>
      <c r="AB1369" s="0" t="n">
        <v>48.6932</v>
      </c>
      <c r="AC1369" s="0" t="n">
        <v>14.096</v>
      </c>
      <c r="AD1369" s="0" t="n">
        <v>13.0516</v>
      </c>
      <c r="AE1369" s="0" t="n">
        <v>13.2191</v>
      </c>
      <c r="AF1369" s="0" t="n">
        <v>0.0021</v>
      </c>
      <c r="AG1369" s="0" t="n">
        <v>0.0602</v>
      </c>
      <c r="AH1369" s="0" t="n">
        <v>18.9352</v>
      </c>
    </row>
    <row r="1370" customFormat="false" ht="12.8" hidden="false" customHeight="false" outlineLevel="0" collapsed="false">
      <c r="A1370" s="0" t="n">
        <v>29</v>
      </c>
      <c r="B1370" s="0" t="n">
        <v>24</v>
      </c>
      <c r="C1370" s="0" t="n">
        <v>58.2355</v>
      </c>
      <c r="D1370" s="0" t="n">
        <v>38.6515</v>
      </c>
      <c r="E1370" s="0" t="n">
        <v>0</v>
      </c>
      <c r="F1370" s="0" t="n">
        <v>0</v>
      </c>
      <c r="G1370" s="0" t="n">
        <v>0</v>
      </c>
      <c r="H1370" s="0" t="n">
        <v>0</v>
      </c>
      <c r="I1370" s="0" t="n">
        <v>0</v>
      </c>
      <c r="J1370" s="0" t="n">
        <v>6.5344</v>
      </c>
      <c r="K1370" s="0" t="n">
        <v>0</v>
      </c>
      <c r="L1370" s="0" t="n">
        <v>0.0006</v>
      </c>
      <c r="M1370" s="0" t="n">
        <v>0</v>
      </c>
      <c r="N1370" s="0" t="n">
        <v>-0.0181</v>
      </c>
      <c r="O1370" s="0" t="n">
        <v>2.3354</v>
      </c>
      <c r="P1370" s="0" t="n">
        <v>0.01</v>
      </c>
      <c r="Q1370" s="0" t="n">
        <v>0</v>
      </c>
      <c r="R1370" s="0" t="n">
        <v>0.0552</v>
      </c>
      <c r="S1370" s="0" t="n">
        <v>1</v>
      </c>
      <c r="T1370" s="0" t="n">
        <v>6622.8945</v>
      </c>
      <c r="U1370" s="0" t="n">
        <v>0</v>
      </c>
      <c r="V1370" s="0" t="n">
        <v>-6619.4253</v>
      </c>
      <c r="W1370" s="0" t="n">
        <v>-3.5734</v>
      </c>
      <c r="X1370" s="0" t="n">
        <v>-7356.7212</v>
      </c>
      <c r="Y1370" s="0" t="n">
        <v>1048.1953</v>
      </c>
      <c r="Z1370" s="0" t="n">
        <v>8783.5215</v>
      </c>
      <c r="AA1370" s="0" t="n">
        <v>497.3645</v>
      </c>
      <c r="AB1370" s="0" t="n">
        <v>48.6932</v>
      </c>
      <c r="AC1370" s="0" t="n">
        <v>15.06</v>
      </c>
      <c r="AD1370" s="0" t="n">
        <v>13.9984</v>
      </c>
      <c r="AE1370" s="0" t="n">
        <v>13.4898</v>
      </c>
      <c r="AF1370" s="0" t="n">
        <v>0.0021</v>
      </c>
      <c r="AG1370" s="0" t="n">
        <v>0.0602</v>
      </c>
      <c r="AH1370" s="0" t="n">
        <v>17.5668</v>
      </c>
    </row>
    <row r="1371" customFormat="false" ht="12.8" hidden="false" customHeight="false" outlineLevel="0" collapsed="false">
      <c r="A1371" s="0" t="n">
        <v>29</v>
      </c>
      <c r="B1371" s="0" t="n">
        <v>25</v>
      </c>
      <c r="C1371" s="0" t="n">
        <v>58.2349</v>
      </c>
      <c r="D1371" s="0" t="n">
        <v>38.6509</v>
      </c>
      <c r="E1371" s="0" t="n">
        <v>0</v>
      </c>
      <c r="F1371" s="0" t="n">
        <v>0</v>
      </c>
      <c r="G1371" s="0" t="n">
        <v>0</v>
      </c>
      <c r="H1371" s="0" t="n">
        <v>0</v>
      </c>
      <c r="I1371" s="0" t="n">
        <v>0</v>
      </c>
      <c r="J1371" s="0" t="n">
        <v>6.616</v>
      </c>
      <c r="K1371" s="0" t="n">
        <v>0</v>
      </c>
      <c r="L1371" s="0" t="n">
        <v>0.0006</v>
      </c>
      <c r="M1371" s="0" t="n">
        <v>0</v>
      </c>
      <c r="N1371" s="0" t="n">
        <v>-0.0181</v>
      </c>
      <c r="O1371" s="0" t="n">
        <v>2.3352</v>
      </c>
      <c r="P1371" s="0" t="n">
        <v>0.01</v>
      </c>
      <c r="Q1371" s="0" t="n">
        <v>0</v>
      </c>
      <c r="R1371" s="0" t="n">
        <v>0.0552</v>
      </c>
      <c r="S1371" s="0" t="n">
        <v>1</v>
      </c>
      <c r="T1371" s="0" t="n">
        <v>6420.897</v>
      </c>
      <c r="U1371" s="0" t="n">
        <v>0</v>
      </c>
      <c r="V1371" s="0" t="n">
        <v>-6415.5879</v>
      </c>
      <c r="W1371" s="0" t="n">
        <v>-5.3416</v>
      </c>
      <c r="X1371" s="0" t="n">
        <v>-7112.96</v>
      </c>
      <c r="Y1371" s="0" t="n">
        <v>1021.2039</v>
      </c>
      <c r="Z1371" s="0" t="n">
        <v>8569.5293</v>
      </c>
      <c r="AA1371" s="0" t="n">
        <v>475.0892</v>
      </c>
      <c r="AB1371" s="0" t="n">
        <v>48.6932</v>
      </c>
      <c r="AC1371" s="0" t="n">
        <v>15.617</v>
      </c>
      <c r="AD1371" s="0" t="n">
        <v>14.6548</v>
      </c>
      <c r="AE1371" s="0" t="n">
        <v>13.7994</v>
      </c>
      <c r="AF1371" s="0" t="n">
        <v>0.0021</v>
      </c>
      <c r="AG1371" s="0" t="n">
        <v>0.0602</v>
      </c>
      <c r="AH1371" s="0" t="n">
        <v>17.8748</v>
      </c>
    </row>
    <row r="1372" customFormat="false" ht="12.8" hidden="false" customHeight="false" outlineLevel="0" collapsed="false">
      <c r="A1372" s="0" t="n">
        <v>29</v>
      </c>
      <c r="B1372" s="0" t="n">
        <v>26</v>
      </c>
      <c r="C1372" s="0" t="n">
        <v>58.2343</v>
      </c>
      <c r="D1372" s="0" t="n">
        <v>38.6503</v>
      </c>
      <c r="E1372" s="0" t="n">
        <v>0</v>
      </c>
      <c r="F1372" s="0" t="n">
        <v>0</v>
      </c>
      <c r="G1372" s="0" t="n">
        <v>0</v>
      </c>
      <c r="H1372" s="0" t="n">
        <v>0</v>
      </c>
      <c r="I1372" s="0" t="n">
        <v>0</v>
      </c>
      <c r="J1372" s="0" t="n">
        <v>8.4231</v>
      </c>
      <c r="K1372" s="0" t="n">
        <v>0</v>
      </c>
      <c r="L1372" s="0" t="n">
        <v>0.0006</v>
      </c>
      <c r="M1372" s="0" t="n">
        <v>0</v>
      </c>
      <c r="N1372" s="0" t="n">
        <v>-0.0181</v>
      </c>
      <c r="O1372" s="0" t="n">
        <v>2.3351</v>
      </c>
      <c r="P1372" s="0" t="n">
        <v>0.01</v>
      </c>
      <c r="Q1372" s="0" t="n">
        <v>0</v>
      </c>
      <c r="R1372" s="0" t="n">
        <v>0.0552</v>
      </c>
      <c r="S1372" s="0" t="n">
        <v>1</v>
      </c>
      <c r="T1372" s="0" t="n">
        <v>8416.8486</v>
      </c>
      <c r="U1372" s="0" t="n">
        <v>0</v>
      </c>
      <c r="V1372" s="0" t="n">
        <v>-8411.9883</v>
      </c>
      <c r="W1372" s="0" t="n">
        <v>-4.8529</v>
      </c>
      <c r="X1372" s="0" t="n">
        <v>-9460.4375</v>
      </c>
      <c r="Y1372" s="0" t="n">
        <v>1297.984</v>
      </c>
      <c r="Z1372" s="0" t="n">
        <v>11003.6055</v>
      </c>
      <c r="AA1372" s="0" t="n">
        <v>678.7828</v>
      </c>
      <c r="AB1372" s="0" t="n">
        <v>48.6932</v>
      </c>
      <c r="AC1372" s="0" t="n">
        <v>16.354</v>
      </c>
      <c r="AD1372" s="0" t="n">
        <v>14.8578</v>
      </c>
      <c r="AE1372" s="0" t="n">
        <v>14.038</v>
      </c>
      <c r="AF1372" s="0" t="n">
        <v>0.0021</v>
      </c>
      <c r="AG1372" s="0" t="n">
        <v>0.0602</v>
      </c>
      <c r="AH1372" s="0" t="n">
        <v>16.326</v>
      </c>
    </row>
    <row r="1373" customFormat="false" ht="12.8" hidden="false" customHeight="false" outlineLevel="0" collapsed="false">
      <c r="A1373" s="0" t="n">
        <v>29</v>
      </c>
      <c r="B1373" s="0" t="n">
        <v>27</v>
      </c>
      <c r="C1373" s="0" t="n">
        <v>58.2338</v>
      </c>
      <c r="D1373" s="0" t="n">
        <v>38.6498</v>
      </c>
      <c r="E1373" s="0" t="n">
        <v>0</v>
      </c>
      <c r="F1373" s="0" t="n">
        <v>0</v>
      </c>
      <c r="G1373" s="0" t="n">
        <v>0</v>
      </c>
      <c r="H1373" s="0" t="n">
        <v>0</v>
      </c>
      <c r="I1373" s="0" t="n">
        <v>0</v>
      </c>
      <c r="J1373" s="0" t="n">
        <v>7.7805</v>
      </c>
      <c r="K1373" s="0" t="n">
        <v>0</v>
      </c>
      <c r="L1373" s="0" t="n">
        <v>0.0006</v>
      </c>
      <c r="M1373" s="0" t="n">
        <v>0</v>
      </c>
      <c r="N1373" s="0" t="n">
        <v>-0.0181</v>
      </c>
      <c r="O1373" s="0" t="n">
        <v>2.3349</v>
      </c>
      <c r="P1373" s="0" t="n">
        <v>0.01</v>
      </c>
      <c r="Q1373" s="0" t="n">
        <v>0</v>
      </c>
      <c r="R1373" s="0" t="n">
        <v>0.0552</v>
      </c>
      <c r="S1373" s="0" t="n">
        <v>1</v>
      </c>
      <c r="T1373" s="0" t="n">
        <v>7471.3628</v>
      </c>
      <c r="U1373" s="0" t="n">
        <v>0</v>
      </c>
      <c r="V1373" s="0" t="n">
        <v>-7466.2505</v>
      </c>
      <c r="W1373" s="0" t="n">
        <v>-5.0847</v>
      </c>
      <c r="X1373" s="0" t="n">
        <v>-8346.0518</v>
      </c>
      <c r="Y1373" s="0" t="n">
        <v>1186.5708</v>
      </c>
      <c r="Z1373" s="0" t="n">
        <v>9767.8936</v>
      </c>
      <c r="AA1373" s="0" t="n">
        <v>595.3768</v>
      </c>
      <c r="AB1373" s="0" t="n">
        <v>48.6932</v>
      </c>
      <c r="AC1373" s="0" t="n">
        <v>17.333</v>
      </c>
      <c r="AD1373" s="0" t="n">
        <v>15.147</v>
      </c>
      <c r="AE1373" s="0" t="n">
        <v>14.2599</v>
      </c>
      <c r="AF1373" s="0" t="n">
        <v>0.0021</v>
      </c>
      <c r="AG1373" s="0" t="n">
        <v>0.0602</v>
      </c>
      <c r="AH1373" s="0" t="n">
        <v>16.4399</v>
      </c>
    </row>
    <row r="1374" customFormat="false" ht="12.8" hidden="false" customHeight="false" outlineLevel="0" collapsed="false">
      <c r="A1374" s="0" t="n">
        <v>29</v>
      </c>
      <c r="B1374" s="0" t="n">
        <v>28</v>
      </c>
      <c r="C1374" s="0" t="n">
        <v>58.2332</v>
      </c>
      <c r="D1374" s="0" t="n">
        <v>38.6492</v>
      </c>
      <c r="E1374" s="0" t="n">
        <v>0</v>
      </c>
      <c r="F1374" s="0" t="n">
        <v>0</v>
      </c>
      <c r="G1374" s="0" t="n">
        <v>0</v>
      </c>
      <c r="H1374" s="0" t="n">
        <v>0</v>
      </c>
      <c r="I1374" s="0" t="n">
        <v>0</v>
      </c>
      <c r="J1374" s="0" t="n">
        <v>8.4351</v>
      </c>
      <c r="K1374" s="0" t="n">
        <v>0</v>
      </c>
      <c r="L1374" s="0" t="n">
        <v>0.0006</v>
      </c>
      <c r="M1374" s="0" t="n">
        <v>0</v>
      </c>
      <c r="N1374" s="0" t="n">
        <v>-0.0181</v>
      </c>
      <c r="O1374" s="0" t="n">
        <v>2.3347</v>
      </c>
      <c r="P1374" s="0" t="n">
        <v>0.01</v>
      </c>
      <c r="Q1374" s="0" t="n">
        <v>0</v>
      </c>
      <c r="R1374" s="0" t="n">
        <v>0.0552</v>
      </c>
      <c r="S1374" s="0" t="n">
        <v>1</v>
      </c>
      <c r="T1374" s="0" t="n">
        <v>7876.0908</v>
      </c>
      <c r="U1374" s="0" t="n">
        <v>0</v>
      </c>
      <c r="V1374" s="0" t="n">
        <v>-7868.4521</v>
      </c>
      <c r="W1374" s="0" t="n">
        <v>-7.659</v>
      </c>
      <c r="X1374" s="0" t="n">
        <v>-8814.4521</v>
      </c>
      <c r="Y1374" s="0" t="n">
        <v>1227.0172</v>
      </c>
      <c r="Z1374" s="0" t="n">
        <v>10224.2744</v>
      </c>
      <c r="AA1374" s="0" t="n">
        <v>622.578</v>
      </c>
      <c r="AB1374" s="0" t="n">
        <v>48.6932</v>
      </c>
      <c r="AC1374" s="0" t="n">
        <v>18.478</v>
      </c>
      <c r="AD1374" s="0" t="n">
        <v>15.9304</v>
      </c>
      <c r="AE1374" s="0" t="n">
        <v>14.585</v>
      </c>
      <c r="AF1374" s="0" t="n">
        <v>0.0021</v>
      </c>
      <c r="AG1374" s="0" t="n">
        <v>0.0602</v>
      </c>
      <c r="AH1374" s="0" t="n">
        <v>16.6404</v>
      </c>
    </row>
    <row r="1375" customFormat="false" ht="12.8" hidden="false" customHeight="false" outlineLevel="0" collapsed="false">
      <c r="A1375" s="0" t="n">
        <v>29</v>
      </c>
      <c r="B1375" s="0" t="n">
        <v>29</v>
      </c>
      <c r="C1375" s="0" t="n">
        <v>58.2326</v>
      </c>
      <c r="D1375" s="0" t="n">
        <v>38.6486</v>
      </c>
      <c r="E1375" s="0" t="n">
        <v>0</v>
      </c>
      <c r="F1375" s="0" t="n">
        <v>0</v>
      </c>
      <c r="G1375" s="0" t="n">
        <v>0</v>
      </c>
      <c r="H1375" s="0" t="n">
        <v>0</v>
      </c>
      <c r="I1375" s="0" t="n">
        <v>0</v>
      </c>
      <c r="J1375" s="0" t="n">
        <v>9.1628</v>
      </c>
      <c r="K1375" s="0" t="n">
        <v>0</v>
      </c>
      <c r="L1375" s="0" t="n">
        <v>0.0006</v>
      </c>
      <c r="M1375" s="0" t="n">
        <v>0</v>
      </c>
      <c r="N1375" s="0" t="n">
        <v>-0.0181</v>
      </c>
      <c r="O1375" s="0" t="n">
        <v>2.3346</v>
      </c>
      <c r="P1375" s="0" t="n">
        <v>0.01</v>
      </c>
      <c r="Q1375" s="0" t="n">
        <v>0</v>
      </c>
      <c r="R1375" s="0" t="n">
        <v>0.0552</v>
      </c>
      <c r="S1375" s="0" t="n">
        <v>1</v>
      </c>
      <c r="T1375" s="0" t="n">
        <v>7999.7598</v>
      </c>
      <c r="U1375" s="0" t="n">
        <v>0</v>
      </c>
      <c r="V1375" s="0" t="n">
        <v>-7984.1377</v>
      </c>
      <c r="W1375" s="0" t="n">
        <v>-15.5828</v>
      </c>
      <c r="X1375" s="0" t="n">
        <v>-8937.8447</v>
      </c>
      <c r="Y1375" s="0" t="n">
        <v>1229.1085</v>
      </c>
      <c r="Z1375" s="0" t="n">
        <v>10322.7441</v>
      </c>
      <c r="AA1375" s="0" t="n">
        <v>614.709</v>
      </c>
      <c r="AB1375" s="0" t="n">
        <v>48.6932</v>
      </c>
      <c r="AC1375" s="0" t="n">
        <v>19.846</v>
      </c>
      <c r="AD1375" s="0" t="n">
        <v>17.9837</v>
      </c>
      <c r="AE1375" s="0" t="n">
        <v>15.2584</v>
      </c>
      <c r="AF1375" s="0" t="n">
        <v>0.0021</v>
      </c>
      <c r="AG1375" s="0" t="n">
        <v>0.0602</v>
      </c>
      <c r="AH1375" s="0" t="n">
        <v>16.9522</v>
      </c>
    </row>
    <row r="1376" customFormat="false" ht="12.8" hidden="false" customHeight="false" outlineLevel="0" collapsed="false">
      <c r="A1376" s="0" t="n">
        <v>29</v>
      </c>
      <c r="B1376" s="0" t="n">
        <v>30</v>
      </c>
      <c r="C1376" s="0" t="n">
        <v>58.2321</v>
      </c>
      <c r="D1376" s="0" t="n">
        <v>38.6481</v>
      </c>
      <c r="E1376" s="0" t="n">
        <v>0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9.2983</v>
      </c>
      <c r="K1376" s="0" t="n">
        <v>0</v>
      </c>
      <c r="L1376" s="0" t="n">
        <v>0.0006</v>
      </c>
      <c r="M1376" s="0" t="n">
        <v>0</v>
      </c>
      <c r="N1376" s="0" t="n">
        <v>-0.0181</v>
      </c>
      <c r="O1376" s="0" t="n">
        <v>2.3344</v>
      </c>
      <c r="P1376" s="0" t="n">
        <v>0.01</v>
      </c>
      <c r="Q1376" s="0" t="n">
        <v>0</v>
      </c>
      <c r="R1376" s="0" t="n">
        <v>0.0552</v>
      </c>
      <c r="S1376" s="0" t="n">
        <v>1</v>
      </c>
      <c r="T1376" s="0" t="n">
        <v>7845.4854</v>
      </c>
      <c r="U1376" s="0" t="n">
        <v>0</v>
      </c>
      <c r="V1376" s="0" t="n">
        <v>-7830.0142</v>
      </c>
      <c r="W1376" s="0" t="n">
        <v>-15.4725</v>
      </c>
      <c r="X1376" s="0" t="n">
        <v>-8752.4482</v>
      </c>
      <c r="Y1376" s="0" t="n">
        <v>1189.8779</v>
      </c>
      <c r="Z1376" s="0" t="n">
        <v>10157.8564</v>
      </c>
      <c r="AA1376" s="0" t="n">
        <v>581.9407</v>
      </c>
      <c r="AB1376" s="0" t="n">
        <v>48.6932</v>
      </c>
      <c r="AC1376" s="0" t="n">
        <v>21.243</v>
      </c>
      <c r="AD1376" s="0" t="n">
        <v>18.633</v>
      </c>
      <c r="AE1376" s="0" t="n">
        <v>15.8284</v>
      </c>
      <c r="AF1376" s="0" t="n">
        <v>0.0021</v>
      </c>
      <c r="AG1376" s="0" t="n">
        <v>0.0602</v>
      </c>
      <c r="AH1376" s="0" t="n">
        <v>17.5645</v>
      </c>
    </row>
    <row r="1377" customFormat="false" ht="12.8" hidden="false" customHeight="false" outlineLevel="0" collapsed="false">
      <c r="A1377" s="0" t="n">
        <v>29</v>
      </c>
      <c r="B1377" s="0" t="n">
        <v>31</v>
      </c>
      <c r="C1377" s="0" t="n">
        <v>58.2315</v>
      </c>
      <c r="D1377" s="0" t="n">
        <v>38.6475</v>
      </c>
      <c r="E1377" s="0" t="n">
        <v>0</v>
      </c>
      <c r="F1377" s="0" t="n">
        <v>0</v>
      </c>
      <c r="G1377" s="0" t="n">
        <v>0</v>
      </c>
      <c r="H1377" s="0" t="n">
        <v>0</v>
      </c>
      <c r="I1377" s="0" t="n">
        <v>0</v>
      </c>
      <c r="J1377" s="0" t="n">
        <v>9.7082</v>
      </c>
      <c r="K1377" s="0" t="n">
        <v>0</v>
      </c>
      <c r="L1377" s="0" t="n">
        <v>0.0006</v>
      </c>
      <c r="M1377" s="0" t="n">
        <v>0</v>
      </c>
      <c r="N1377" s="0" t="n">
        <v>-0.0181</v>
      </c>
      <c r="O1377" s="0" t="n">
        <v>2.3342</v>
      </c>
      <c r="P1377" s="0" t="n">
        <v>0.01</v>
      </c>
      <c r="Q1377" s="0" t="n">
        <v>0</v>
      </c>
      <c r="R1377" s="0" t="n">
        <v>0.0552</v>
      </c>
      <c r="S1377" s="0" t="n">
        <v>1</v>
      </c>
      <c r="T1377" s="0" t="n">
        <v>7706.3784</v>
      </c>
      <c r="U1377" s="0" t="n">
        <v>0</v>
      </c>
      <c r="V1377" s="0" t="n">
        <v>-7684.0532</v>
      </c>
      <c r="W1377" s="0" t="n">
        <v>-22.3717</v>
      </c>
      <c r="X1377" s="0" t="n">
        <v>-8567.5244</v>
      </c>
      <c r="Y1377" s="0" t="n">
        <v>1131.7595</v>
      </c>
      <c r="Z1377" s="0" t="n">
        <v>9938.4248</v>
      </c>
      <c r="AA1377" s="0" t="n">
        <v>524.5076</v>
      </c>
      <c r="AB1377" s="0" t="n">
        <v>48.6932</v>
      </c>
      <c r="AC1377" s="0" t="n">
        <v>21.958</v>
      </c>
      <c r="AD1377" s="0" t="n">
        <v>20.7078</v>
      </c>
      <c r="AE1377" s="0" t="n">
        <v>16.6719</v>
      </c>
      <c r="AF1377" s="0" t="n">
        <v>0.0021</v>
      </c>
      <c r="AG1377" s="0" t="n">
        <v>0.0602</v>
      </c>
      <c r="AH1377" s="0" t="n">
        <v>18.6438</v>
      </c>
    </row>
    <row r="1378" customFormat="false" ht="12.8" hidden="false" customHeight="false" outlineLevel="0" collapsed="false">
      <c r="A1378" s="0" t="n">
        <v>29</v>
      </c>
      <c r="B1378" s="0" t="n">
        <v>32</v>
      </c>
      <c r="C1378" s="0" t="n">
        <v>58.2309</v>
      </c>
      <c r="D1378" s="0" t="n">
        <v>38.6469</v>
      </c>
      <c r="E1378" s="0" t="n">
        <v>0</v>
      </c>
      <c r="F1378" s="0" t="n">
        <v>0</v>
      </c>
      <c r="G1378" s="0" t="n">
        <v>0</v>
      </c>
      <c r="H1378" s="0" t="n">
        <v>0</v>
      </c>
      <c r="I1378" s="0" t="n">
        <v>0</v>
      </c>
      <c r="J1378" s="0" t="n">
        <v>9.7496</v>
      </c>
      <c r="K1378" s="0" t="n">
        <v>0</v>
      </c>
      <c r="L1378" s="0" t="n">
        <v>0.0006</v>
      </c>
      <c r="M1378" s="0" t="n">
        <v>0</v>
      </c>
      <c r="N1378" s="0" t="n">
        <v>-0.0181</v>
      </c>
      <c r="O1378" s="0" t="n">
        <v>2.3341</v>
      </c>
      <c r="P1378" s="0" t="n">
        <v>0.01</v>
      </c>
      <c r="Q1378" s="0" t="n">
        <v>0</v>
      </c>
      <c r="R1378" s="0" t="n">
        <v>0.0552</v>
      </c>
      <c r="S1378" s="0" t="n">
        <v>1</v>
      </c>
      <c r="T1378" s="0" t="n">
        <v>7578.8828</v>
      </c>
      <c r="U1378" s="0" t="n">
        <v>0</v>
      </c>
      <c r="V1378" s="0" t="n">
        <v>-7560.4937</v>
      </c>
      <c r="W1378" s="0" t="n">
        <v>-18.7236</v>
      </c>
      <c r="X1378" s="0" t="n">
        <v>-8421.8525</v>
      </c>
      <c r="Y1378" s="0" t="n">
        <v>1061.1802</v>
      </c>
      <c r="Z1378" s="0" t="n">
        <v>9903.5605</v>
      </c>
      <c r="AA1378" s="0" t="n">
        <v>467.085</v>
      </c>
      <c r="AB1378" s="0" t="n">
        <v>48.6932</v>
      </c>
      <c r="AC1378" s="0" t="n">
        <v>21.426</v>
      </c>
      <c r="AD1378" s="0" t="n">
        <v>20.7556</v>
      </c>
      <c r="AE1378" s="0" t="n">
        <v>17.2292</v>
      </c>
      <c r="AF1378" s="0" t="n">
        <v>0.0021</v>
      </c>
      <c r="AG1378" s="0" t="n">
        <v>0.0602</v>
      </c>
      <c r="AH1378" s="0" t="n">
        <v>20.2429</v>
      </c>
    </row>
    <row r="1379" customFormat="false" ht="12.8" hidden="false" customHeight="false" outlineLevel="0" collapsed="false">
      <c r="A1379" s="0" t="n">
        <v>29</v>
      </c>
      <c r="B1379" s="0" t="n">
        <v>33</v>
      </c>
      <c r="C1379" s="0" t="n">
        <v>58.2304</v>
      </c>
      <c r="D1379" s="0" t="n">
        <v>38.6464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9.281</v>
      </c>
      <c r="K1379" s="0" t="n">
        <v>0</v>
      </c>
      <c r="L1379" s="0" t="n">
        <v>0.0006</v>
      </c>
      <c r="M1379" s="0" t="n">
        <v>0</v>
      </c>
      <c r="N1379" s="0" t="n">
        <v>-0.0181</v>
      </c>
      <c r="O1379" s="0" t="n">
        <v>2.3339</v>
      </c>
      <c r="P1379" s="0" t="n">
        <v>0.01</v>
      </c>
      <c r="Q1379" s="0" t="n">
        <v>0</v>
      </c>
      <c r="R1379" s="0" t="n">
        <v>0.0552</v>
      </c>
      <c r="S1379" s="0" t="n">
        <v>1</v>
      </c>
      <c r="T1379" s="0" t="n">
        <v>7353.1577</v>
      </c>
      <c r="U1379" s="0" t="n">
        <v>0</v>
      </c>
      <c r="V1379" s="0" t="n">
        <v>-7335.4385</v>
      </c>
      <c r="W1379" s="0" t="n">
        <v>-17.8245</v>
      </c>
      <c r="X1379" s="0" t="n">
        <v>-8154.7534</v>
      </c>
      <c r="Y1379" s="0" t="n">
        <v>980.7451</v>
      </c>
      <c r="Z1379" s="0" t="n">
        <v>9583.3643</v>
      </c>
      <c r="AA1379" s="0" t="n">
        <v>403.0365</v>
      </c>
      <c r="AB1379" s="0" t="n">
        <v>48.6932</v>
      </c>
      <c r="AC1379" s="0" t="n">
        <v>21.905</v>
      </c>
      <c r="AD1379" s="0" t="n">
        <v>21.1168</v>
      </c>
      <c r="AE1379" s="0" t="n">
        <v>17.6998</v>
      </c>
      <c r="AF1379" s="0" t="n">
        <v>0.0021</v>
      </c>
      <c r="AG1379" s="0" t="n">
        <v>0.0602</v>
      </c>
      <c r="AH1379" s="0" t="n">
        <v>22.4914</v>
      </c>
    </row>
    <row r="1380" customFormat="false" ht="12.8" hidden="false" customHeight="false" outlineLevel="0" collapsed="false">
      <c r="A1380" s="0" t="n">
        <v>29</v>
      </c>
      <c r="B1380" s="0" t="n">
        <v>34</v>
      </c>
      <c r="C1380" s="0" t="n">
        <v>58.2298</v>
      </c>
      <c r="D1380" s="0" t="n">
        <v>38.6458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0</v>
      </c>
      <c r="J1380" s="0" t="n">
        <v>9.4603</v>
      </c>
      <c r="K1380" s="0" t="n">
        <v>0</v>
      </c>
      <c r="L1380" s="0" t="n">
        <v>0.0006</v>
      </c>
      <c r="M1380" s="0" t="n">
        <v>0</v>
      </c>
      <c r="N1380" s="0" t="n">
        <v>-0.0181</v>
      </c>
      <c r="O1380" s="0" t="n">
        <v>2.3338</v>
      </c>
      <c r="P1380" s="0" t="n">
        <v>0.01</v>
      </c>
      <c r="Q1380" s="0" t="n">
        <v>0</v>
      </c>
      <c r="R1380" s="0" t="n">
        <v>0.0552</v>
      </c>
      <c r="S1380" s="0" t="n">
        <v>1</v>
      </c>
      <c r="T1380" s="0" t="n">
        <v>7088.2739</v>
      </c>
      <c r="U1380" s="0" t="n">
        <v>0</v>
      </c>
      <c r="V1380" s="0" t="n">
        <v>-7069.6021</v>
      </c>
      <c r="W1380" s="0" t="n">
        <v>-18.7352</v>
      </c>
      <c r="X1380" s="0" t="n">
        <v>-7837.667</v>
      </c>
      <c r="Y1380" s="0" t="n">
        <v>898.0431</v>
      </c>
      <c r="Z1380" s="0" t="n">
        <v>9230.9561</v>
      </c>
      <c r="AA1380" s="0" t="n">
        <v>338.4257</v>
      </c>
      <c r="AB1380" s="0" t="n">
        <v>48.6932</v>
      </c>
      <c r="AC1380" s="0" t="n">
        <v>22.602</v>
      </c>
      <c r="AD1380" s="0" t="n">
        <v>21.7861</v>
      </c>
      <c r="AE1380" s="0" t="n">
        <v>18.1881</v>
      </c>
      <c r="AF1380" s="0" t="n">
        <v>0.0021</v>
      </c>
      <c r="AG1380" s="0" t="n">
        <v>0.0602</v>
      </c>
      <c r="AH1380" s="0" t="n">
        <v>25.5921</v>
      </c>
    </row>
    <row r="1381" customFormat="false" ht="12.8" hidden="false" customHeight="false" outlineLevel="0" collapsed="false">
      <c r="A1381" s="0" t="n">
        <v>29</v>
      </c>
      <c r="B1381" s="0" t="n">
        <v>35</v>
      </c>
      <c r="C1381" s="0" t="n">
        <v>58.2293</v>
      </c>
      <c r="D1381" s="0" t="n">
        <v>38.6453</v>
      </c>
      <c r="E1381" s="0" t="n">
        <v>0</v>
      </c>
      <c r="F1381" s="0" t="n">
        <v>0</v>
      </c>
      <c r="G1381" s="0" t="n">
        <v>0</v>
      </c>
      <c r="H1381" s="0" t="n">
        <v>0</v>
      </c>
      <c r="I1381" s="0" t="n">
        <v>0</v>
      </c>
      <c r="J1381" s="0" t="n">
        <v>9.156</v>
      </c>
      <c r="K1381" s="0" t="n">
        <v>0</v>
      </c>
      <c r="L1381" s="0" t="n">
        <v>0.0006</v>
      </c>
      <c r="M1381" s="0" t="n">
        <v>0</v>
      </c>
      <c r="N1381" s="0" t="n">
        <v>-0.0181</v>
      </c>
      <c r="O1381" s="0" t="n">
        <v>2.3336</v>
      </c>
      <c r="P1381" s="0" t="n">
        <v>0.01</v>
      </c>
      <c r="Q1381" s="0" t="n">
        <v>0</v>
      </c>
      <c r="R1381" s="0" t="n">
        <v>0.0552</v>
      </c>
      <c r="S1381" s="0" t="n">
        <v>1</v>
      </c>
      <c r="T1381" s="0" t="n">
        <v>6601.0718</v>
      </c>
      <c r="U1381" s="0" t="n">
        <v>0</v>
      </c>
      <c r="V1381" s="0" t="n">
        <v>-6581.4492</v>
      </c>
      <c r="W1381" s="0" t="n">
        <v>-19.6487</v>
      </c>
      <c r="X1381" s="0" t="n">
        <v>-7258.8823</v>
      </c>
      <c r="Y1381" s="0" t="n">
        <v>803.3933</v>
      </c>
      <c r="Z1381" s="0" t="n">
        <v>8645.1094</v>
      </c>
      <c r="AA1381" s="0" t="n">
        <v>268.9858</v>
      </c>
      <c r="AB1381" s="0" t="n">
        <v>48.6932</v>
      </c>
      <c r="AC1381" s="0" t="n">
        <v>23.294</v>
      </c>
      <c r="AD1381" s="0" t="n">
        <v>22.4737</v>
      </c>
      <c r="AE1381" s="0" t="n">
        <v>18.6893</v>
      </c>
      <c r="AF1381" s="0" t="n">
        <v>0.0021</v>
      </c>
      <c r="AG1381" s="0" t="n">
        <v>0.0602</v>
      </c>
      <c r="AH1381" s="0" t="n">
        <v>30.0548</v>
      </c>
    </row>
    <row r="1382" customFormat="false" ht="12.8" hidden="false" customHeight="false" outlineLevel="0" collapsed="false">
      <c r="A1382" s="0" t="n">
        <v>29</v>
      </c>
      <c r="B1382" s="0" t="n">
        <v>36</v>
      </c>
      <c r="C1382" s="0" t="n">
        <v>58.2287</v>
      </c>
      <c r="D1382" s="0" t="n">
        <v>38.6447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6.9746</v>
      </c>
      <c r="K1382" s="0" t="n">
        <v>0</v>
      </c>
      <c r="L1382" s="0" t="n">
        <v>0.0006</v>
      </c>
      <c r="M1382" s="0" t="n">
        <v>0</v>
      </c>
      <c r="N1382" s="0" t="n">
        <v>-0.0181</v>
      </c>
      <c r="O1382" s="0" t="n">
        <v>2.3334</v>
      </c>
      <c r="P1382" s="0" t="n">
        <v>0.01</v>
      </c>
      <c r="Q1382" s="0" t="n">
        <v>0</v>
      </c>
      <c r="R1382" s="0" t="n">
        <v>0.0552</v>
      </c>
      <c r="S1382" s="0" t="n">
        <v>1</v>
      </c>
      <c r="T1382" s="0" t="n">
        <v>3450.3071</v>
      </c>
      <c r="U1382" s="0" t="n">
        <v>0</v>
      </c>
      <c r="V1382" s="0" t="n">
        <v>-3429.405</v>
      </c>
      <c r="W1382" s="0" t="n">
        <v>-20.8942</v>
      </c>
      <c r="X1382" s="0" t="n">
        <v>-3545.5144</v>
      </c>
      <c r="Y1382" s="0" t="n">
        <v>734.4541</v>
      </c>
      <c r="Z1382" s="0" t="n">
        <v>5147.3994</v>
      </c>
      <c r="AA1382" s="0" t="n">
        <v>235.5241</v>
      </c>
      <c r="AB1382" s="0" t="n">
        <v>48.6932</v>
      </c>
      <c r="AC1382" s="0" t="n">
        <v>23.671</v>
      </c>
      <c r="AD1382" s="0" t="n">
        <v>23.2464</v>
      </c>
      <c r="AE1382" s="0" t="n">
        <v>19.2173</v>
      </c>
      <c r="AF1382" s="0" t="n">
        <v>0.0021</v>
      </c>
      <c r="AG1382" s="0" t="n">
        <v>0.0602</v>
      </c>
      <c r="AH1382" s="0" t="n">
        <v>20.9215</v>
      </c>
    </row>
    <row r="1383" customFormat="false" ht="12.8" hidden="false" customHeight="false" outlineLevel="0" collapsed="false">
      <c r="A1383" s="0" t="n">
        <v>29</v>
      </c>
      <c r="B1383" s="0" t="n">
        <v>37</v>
      </c>
      <c r="C1383" s="0" t="n">
        <v>58.2281</v>
      </c>
      <c r="D1383" s="0" t="n">
        <v>38.6441</v>
      </c>
      <c r="E1383" s="0" t="n">
        <v>0</v>
      </c>
      <c r="F1383" s="0" t="n">
        <v>0</v>
      </c>
      <c r="G1383" s="0" t="n">
        <v>0</v>
      </c>
      <c r="H1383" s="0" t="n">
        <v>0</v>
      </c>
      <c r="I1383" s="0" t="n">
        <v>0</v>
      </c>
      <c r="J1383" s="0" t="n">
        <v>5.6131</v>
      </c>
      <c r="K1383" s="0" t="n">
        <v>0</v>
      </c>
      <c r="L1383" s="0" t="n">
        <v>0.0006</v>
      </c>
      <c r="M1383" s="0" t="n">
        <v>0</v>
      </c>
      <c r="N1383" s="0" t="n">
        <v>-0.0181</v>
      </c>
      <c r="O1383" s="0" t="n">
        <v>2.3333</v>
      </c>
      <c r="P1383" s="0" t="n">
        <v>0.01</v>
      </c>
      <c r="Q1383" s="0" t="n">
        <v>0</v>
      </c>
      <c r="R1383" s="0" t="n">
        <v>0.0552</v>
      </c>
      <c r="S1383" s="0" t="n">
        <v>1</v>
      </c>
      <c r="T1383" s="0" t="n">
        <v>1795.8605</v>
      </c>
      <c r="U1383" s="0" t="n">
        <v>0</v>
      </c>
      <c r="V1383" s="0" t="n">
        <v>-1778.5763</v>
      </c>
      <c r="W1383" s="0" t="n">
        <v>-17.2119</v>
      </c>
      <c r="X1383" s="0" t="n">
        <v>-1605.1763</v>
      </c>
      <c r="Y1383" s="0" t="n">
        <v>581.0953</v>
      </c>
      <c r="Z1383" s="0" t="n">
        <v>3161.6577</v>
      </c>
      <c r="AA1383" s="0" t="n">
        <v>124.2939</v>
      </c>
      <c r="AB1383" s="0" t="n">
        <v>48.6932</v>
      </c>
      <c r="AC1383" s="0" t="n">
        <v>23.175</v>
      </c>
      <c r="AD1383" s="0" t="n">
        <v>22.9713</v>
      </c>
      <c r="AE1383" s="0" t="n">
        <v>19.5267</v>
      </c>
      <c r="AF1383" s="0" t="n">
        <v>0.0021</v>
      </c>
      <c r="AG1383" s="0" t="n">
        <v>0.0602</v>
      </c>
      <c r="AH1383" s="0" t="n">
        <v>20.9215</v>
      </c>
    </row>
    <row r="1384" customFormat="false" ht="12.8" hidden="false" customHeight="false" outlineLevel="0" collapsed="false">
      <c r="A1384" s="0" t="n">
        <v>29</v>
      </c>
      <c r="B1384" s="0" t="n">
        <v>38</v>
      </c>
      <c r="C1384" s="0" t="n">
        <v>58.2276</v>
      </c>
      <c r="D1384" s="0" t="n">
        <v>38.6436</v>
      </c>
      <c r="E1384" s="0" t="n">
        <v>0</v>
      </c>
      <c r="F1384" s="0" t="n">
        <v>0</v>
      </c>
      <c r="G1384" s="0" t="n">
        <v>0</v>
      </c>
      <c r="H1384" s="0" t="n">
        <v>0</v>
      </c>
      <c r="I1384" s="0" t="n">
        <v>0</v>
      </c>
      <c r="J1384" s="0" t="n">
        <v>0</v>
      </c>
      <c r="K1384" s="0" t="n">
        <v>0</v>
      </c>
      <c r="L1384" s="0" t="n">
        <v>0.0006</v>
      </c>
      <c r="M1384" s="0" t="n">
        <v>0</v>
      </c>
      <c r="N1384" s="0" t="n">
        <v>-0.0181</v>
      </c>
      <c r="O1384" s="0" t="n">
        <v>2.3333</v>
      </c>
      <c r="P1384" s="0" t="n">
        <v>0.01</v>
      </c>
      <c r="Q1384" s="0" t="n">
        <v>0</v>
      </c>
      <c r="R1384" s="0" t="n">
        <v>0.0552</v>
      </c>
      <c r="S1384" s="0" t="n">
        <v>1</v>
      </c>
      <c r="T1384" s="0" t="n">
        <v>34.2675</v>
      </c>
      <c r="U1384" s="0" t="n">
        <v>0</v>
      </c>
      <c r="V1384" s="0" t="n">
        <v>-19.2404</v>
      </c>
      <c r="W1384" s="0" t="n">
        <v>-15.0486</v>
      </c>
      <c r="X1384" s="0" t="n">
        <v>463.5623</v>
      </c>
      <c r="Y1384" s="0" t="n">
        <v>493.6626</v>
      </c>
      <c r="Z1384" s="0" t="n">
        <v>1004.838</v>
      </c>
      <c r="AA1384" s="0" t="n">
        <v>37.7692</v>
      </c>
      <c r="AB1384" s="0" t="n">
        <v>48.6932</v>
      </c>
      <c r="AC1384" s="0" t="n">
        <v>22.814</v>
      </c>
      <c r="AD1384" s="0" t="n">
        <v>22.8089</v>
      </c>
      <c r="AE1384" s="0" t="n">
        <v>19.7329</v>
      </c>
      <c r="AF1384" s="0" t="n">
        <v>0.0021</v>
      </c>
      <c r="AG1384" s="0" t="n">
        <v>0.0602</v>
      </c>
      <c r="AH1384" s="0" t="n">
        <v>0</v>
      </c>
    </row>
    <row r="1385" customFormat="false" ht="12.8" hidden="false" customHeight="false" outlineLevel="0" collapsed="false">
      <c r="A1385" s="0" t="n">
        <v>29</v>
      </c>
      <c r="B1385" s="0" t="n">
        <v>39</v>
      </c>
      <c r="C1385" s="0" t="n">
        <v>58.227</v>
      </c>
      <c r="D1385" s="0" t="n">
        <v>38.643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  <c r="K1385" s="0" t="n">
        <v>0</v>
      </c>
      <c r="L1385" s="0" t="n">
        <v>0.0006</v>
      </c>
      <c r="M1385" s="0" t="n">
        <v>0</v>
      </c>
      <c r="N1385" s="0" t="n">
        <v>-0.0181</v>
      </c>
      <c r="O1385" s="0" t="n">
        <v>2.3333</v>
      </c>
      <c r="P1385" s="0" t="n">
        <v>0.01</v>
      </c>
      <c r="Q1385" s="0" t="n">
        <v>0</v>
      </c>
      <c r="R1385" s="0" t="n">
        <v>0.0552</v>
      </c>
      <c r="S1385" s="0" t="n">
        <v>1</v>
      </c>
      <c r="T1385" s="0" t="n">
        <v>83.2049</v>
      </c>
      <c r="U1385" s="0" t="n">
        <v>0</v>
      </c>
      <c r="V1385" s="0" t="n">
        <v>-73.1486</v>
      </c>
      <c r="W1385" s="0" t="n">
        <v>-10.0736</v>
      </c>
      <c r="X1385" s="0" t="n">
        <v>394.3912</v>
      </c>
      <c r="Y1385" s="0" t="n">
        <v>424.792</v>
      </c>
      <c r="Z1385" s="0" t="n">
        <v>1035.9805</v>
      </c>
      <c r="AA1385" s="0" t="n">
        <v>-26.2141</v>
      </c>
      <c r="AB1385" s="0" t="n">
        <v>48.6932</v>
      </c>
      <c r="AC1385" s="0" t="n">
        <v>21.942</v>
      </c>
      <c r="AD1385" s="0" t="n">
        <v>21.93</v>
      </c>
      <c r="AE1385" s="0" t="n">
        <v>19.7108</v>
      </c>
      <c r="AF1385" s="0" t="n">
        <v>0.0021</v>
      </c>
      <c r="AG1385" s="0" t="n">
        <v>0.0602</v>
      </c>
      <c r="AH1385" s="0" t="n">
        <v>0</v>
      </c>
    </row>
    <row r="1386" customFormat="false" ht="12.8" hidden="false" customHeight="false" outlineLevel="0" collapsed="false">
      <c r="A1386" s="0" t="n">
        <v>29</v>
      </c>
      <c r="B1386" s="0" t="n">
        <v>40</v>
      </c>
      <c r="C1386" s="0" t="n">
        <v>58.2264</v>
      </c>
      <c r="D1386" s="0" t="n">
        <v>38.6424</v>
      </c>
      <c r="E1386" s="0" t="n">
        <v>0</v>
      </c>
      <c r="F1386" s="0" t="n">
        <v>0</v>
      </c>
      <c r="G1386" s="0" t="n">
        <v>0</v>
      </c>
      <c r="H1386" s="0" t="n">
        <v>0</v>
      </c>
      <c r="I1386" s="0" t="n">
        <v>0</v>
      </c>
      <c r="J1386" s="0" t="n">
        <v>0</v>
      </c>
      <c r="K1386" s="0" t="n">
        <v>0</v>
      </c>
      <c r="L1386" s="0" t="n">
        <v>0.0006</v>
      </c>
      <c r="M1386" s="0" t="n">
        <v>0</v>
      </c>
      <c r="N1386" s="0" t="n">
        <v>-0.0181</v>
      </c>
      <c r="O1386" s="0" t="n">
        <v>2.3333</v>
      </c>
      <c r="P1386" s="0" t="n">
        <v>0.01</v>
      </c>
      <c r="Q1386" s="0" t="n">
        <v>0</v>
      </c>
      <c r="R1386" s="0" t="n">
        <v>0.0552</v>
      </c>
      <c r="S1386" s="0" t="n">
        <v>1</v>
      </c>
      <c r="T1386" s="0" t="n">
        <v>84.9469</v>
      </c>
      <c r="U1386" s="0" t="n">
        <v>0</v>
      </c>
      <c r="V1386" s="0" t="n">
        <v>-82.0759</v>
      </c>
      <c r="W1386" s="0" t="n">
        <v>-2.8577</v>
      </c>
      <c r="X1386" s="0" t="n">
        <v>373.5786</v>
      </c>
      <c r="Y1386" s="0" t="n">
        <v>404.1488</v>
      </c>
      <c r="Z1386" s="0" t="n">
        <v>1055.0717</v>
      </c>
      <c r="AA1386" s="0" t="n">
        <v>-38.094</v>
      </c>
      <c r="AB1386" s="0" t="n">
        <v>48.6932</v>
      </c>
      <c r="AC1386" s="0" t="n">
        <v>20.348</v>
      </c>
      <c r="AD1386" s="0" t="n">
        <v>20.3341</v>
      </c>
      <c r="AE1386" s="0" t="n">
        <v>19.3846</v>
      </c>
      <c r="AF1386" s="0" t="n">
        <v>0.0021</v>
      </c>
      <c r="AG1386" s="0" t="n">
        <v>0.0602</v>
      </c>
      <c r="AH1386" s="0" t="n">
        <v>0</v>
      </c>
    </row>
    <row r="1387" customFormat="false" ht="12.8" hidden="false" customHeight="false" outlineLevel="0" collapsed="false">
      <c r="A1387" s="0" t="n">
        <v>29</v>
      </c>
      <c r="B1387" s="0" t="n">
        <v>41</v>
      </c>
      <c r="C1387" s="0" t="n">
        <v>58.2258</v>
      </c>
      <c r="D1387" s="0" t="n">
        <v>38.6418</v>
      </c>
      <c r="E1387" s="0" t="n">
        <v>0</v>
      </c>
      <c r="F1387" s="0" t="n">
        <v>0</v>
      </c>
      <c r="G1387" s="0" t="n">
        <v>0</v>
      </c>
      <c r="H1387" s="0" t="n">
        <v>0</v>
      </c>
      <c r="I1387" s="0" t="n">
        <v>0</v>
      </c>
      <c r="J1387" s="0" t="n">
        <v>0</v>
      </c>
      <c r="K1387" s="0" t="n">
        <v>0</v>
      </c>
      <c r="L1387" s="0" t="n">
        <v>0.0006</v>
      </c>
      <c r="M1387" s="0" t="n">
        <v>0</v>
      </c>
      <c r="N1387" s="0" t="n">
        <v>-0.0181</v>
      </c>
      <c r="O1387" s="0" t="n">
        <v>2.3333</v>
      </c>
      <c r="P1387" s="0" t="n">
        <v>0.01</v>
      </c>
      <c r="Q1387" s="0" t="n">
        <v>0</v>
      </c>
      <c r="R1387" s="0" t="n">
        <v>0.0552</v>
      </c>
      <c r="S1387" s="0" t="n">
        <v>1</v>
      </c>
      <c r="T1387" s="0" t="n">
        <v>79.4388</v>
      </c>
      <c r="U1387" s="0" t="n">
        <v>0</v>
      </c>
      <c r="V1387" s="0" t="n">
        <v>-81.097</v>
      </c>
      <c r="W1387" s="0" t="n">
        <v>1.6792</v>
      </c>
      <c r="X1387" s="0" t="n">
        <v>366.3564</v>
      </c>
      <c r="Y1387" s="0" t="n">
        <v>397.1818</v>
      </c>
      <c r="Z1387" s="0" t="n">
        <v>1020.8787</v>
      </c>
      <c r="AA1387" s="0" t="n">
        <v>-37.9431</v>
      </c>
      <c r="AB1387" s="0" t="n">
        <v>48.6932</v>
      </c>
      <c r="AC1387" s="0" t="n">
        <v>19.031</v>
      </c>
      <c r="AD1387" s="0" t="n">
        <v>19.0184</v>
      </c>
      <c r="AE1387" s="0" t="n">
        <v>18.9285</v>
      </c>
      <c r="AF1387" s="0" t="n">
        <v>0.0021</v>
      </c>
      <c r="AG1387" s="0" t="n">
        <v>0.0602</v>
      </c>
      <c r="AH1387" s="0" t="n">
        <v>0</v>
      </c>
    </row>
    <row r="1388" customFormat="false" ht="12.8" hidden="false" customHeight="false" outlineLevel="0" collapsed="false">
      <c r="A1388" s="0" t="n">
        <v>29</v>
      </c>
      <c r="B1388" s="0" t="n">
        <v>42</v>
      </c>
      <c r="C1388" s="0" t="n">
        <v>58.2253</v>
      </c>
      <c r="D1388" s="0" t="n">
        <v>38.6413</v>
      </c>
      <c r="E1388" s="0" t="n">
        <v>0</v>
      </c>
      <c r="F1388" s="0" t="n">
        <v>0</v>
      </c>
      <c r="G1388" s="0" t="n">
        <v>0</v>
      </c>
      <c r="H1388" s="0" t="n">
        <v>0</v>
      </c>
      <c r="I1388" s="0" t="n">
        <v>0</v>
      </c>
      <c r="J1388" s="0" t="n">
        <v>0</v>
      </c>
      <c r="K1388" s="0" t="n">
        <v>0</v>
      </c>
      <c r="L1388" s="0" t="n">
        <v>0.0006</v>
      </c>
      <c r="M1388" s="0" t="n">
        <v>0</v>
      </c>
      <c r="N1388" s="0" t="n">
        <v>-0.0181</v>
      </c>
      <c r="O1388" s="0" t="n">
        <v>2.3333</v>
      </c>
      <c r="P1388" s="0" t="n">
        <v>0.01</v>
      </c>
      <c r="Q1388" s="0" t="n">
        <v>0</v>
      </c>
      <c r="R1388" s="0" t="n">
        <v>0.0552</v>
      </c>
      <c r="S1388" s="0" t="n">
        <v>1</v>
      </c>
      <c r="T1388" s="0" t="n">
        <v>80.0207</v>
      </c>
      <c r="U1388" s="0" t="n">
        <v>0</v>
      </c>
      <c r="V1388" s="0" t="n">
        <v>-80.8719</v>
      </c>
      <c r="W1388" s="0" t="n">
        <v>0.8276</v>
      </c>
      <c r="X1388" s="0" t="n">
        <v>364.9142</v>
      </c>
      <c r="Y1388" s="0" t="n">
        <v>395.7151</v>
      </c>
      <c r="Z1388" s="0" t="n">
        <v>956.9343</v>
      </c>
      <c r="AA1388" s="0" t="n">
        <v>-37.9588</v>
      </c>
      <c r="AB1388" s="0" t="n">
        <v>48.6932</v>
      </c>
      <c r="AC1388" s="0" t="n">
        <v>18.761</v>
      </c>
      <c r="AD1388" s="0" t="n">
        <v>18.748</v>
      </c>
      <c r="AE1388" s="0" t="n">
        <v>18.6124</v>
      </c>
      <c r="AF1388" s="0" t="n">
        <v>0.0021</v>
      </c>
      <c r="AG1388" s="0" t="n">
        <v>0.0602</v>
      </c>
      <c r="AH1388" s="0" t="n">
        <v>0</v>
      </c>
    </row>
    <row r="1389" customFormat="false" ht="12.8" hidden="false" customHeight="false" outlineLevel="0" collapsed="false">
      <c r="A1389" s="0" t="n">
        <v>29</v>
      </c>
      <c r="B1389" s="0" t="n">
        <v>43</v>
      </c>
      <c r="C1389" s="0" t="n">
        <v>58.2247</v>
      </c>
      <c r="D1389" s="0" t="n">
        <v>38.6407</v>
      </c>
      <c r="E1389" s="0" t="n">
        <v>0</v>
      </c>
      <c r="F1389" s="0" t="n">
        <v>0</v>
      </c>
      <c r="G1389" s="0" t="n">
        <v>0</v>
      </c>
      <c r="H1389" s="0" t="n">
        <v>0</v>
      </c>
      <c r="I1389" s="0" t="n">
        <v>0</v>
      </c>
      <c r="J1389" s="0" t="n">
        <v>0</v>
      </c>
      <c r="K1389" s="0" t="n">
        <v>0</v>
      </c>
      <c r="L1389" s="0" t="n">
        <v>0.0006</v>
      </c>
      <c r="M1389" s="0" t="n">
        <v>0</v>
      </c>
      <c r="N1389" s="0" t="n">
        <v>-0.0181</v>
      </c>
      <c r="O1389" s="0" t="n">
        <v>2.3333</v>
      </c>
      <c r="P1389" s="0" t="n">
        <v>0.01</v>
      </c>
      <c r="Q1389" s="0" t="n">
        <v>0</v>
      </c>
      <c r="R1389" s="0" t="n">
        <v>0.0552</v>
      </c>
      <c r="S1389" s="0" t="n">
        <v>1</v>
      </c>
      <c r="T1389" s="0" t="n">
        <v>78.5125</v>
      </c>
      <c r="U1389" s="0" t="n">
        <v>0</v>
      </c>
      <c r="V1389" s="0" t="n">
        <v>-80.036</v>
      </c>
      <c r="W1389" s="0" t="n">
        <v>1.5284</v>
      </c>
      <c r="X1389" s="0" t="n">
        <v>362.9483</v>
      </c>
      <c r="Y1389" s="0" t="n">
        <v>393.8557</v>
      </c>
      <c r="Z1389" s="0" t="n">
        <v>962.4245</v>
      </c>
      <c r="AA1389" s="0" t="n">
        <v>-37.3112</v>
      </c>
      <c r="AB1389" s="0" t="n">
        <v>48.6932</v>
      </c>
      <c r="AC1389" s="0" t="n">
        <v>18.289</v>
      </c>
      <c r="AD1389" s="0" t="n">
        <v>18.2791</v>
      </c>
      <c r="AE1389" s="0" t="n">
        <v>18.3193</v>
      </c>
      <c r="AF1389" s="0" t="n">
        <v>0.0021</v>
      </c>
      <c r="AG1389" s="0" t="n">
        <v>0.0602</v>
      </c>
      <c r="AH1389" s="0" t="n">
        <v>0</v>
      </c>
    </row>
    <row r="1390" customFormat="false" ht="12.8" hidden="false" customHeight="false" outlineLevel="0" collapsed="false">
      <c r="A1390" s="0" t="n">
        <v>29</v>
      </c>
      <c r="B1390" s="0" t="n">
        <v>44</v>
      </c>
      <c r="C1390" s="0" t="n">
        <v>58.2242</v>
      </c>
      <c r="D1390" s="0" t="n">
        <v>38.6402</v>
      </c>
      <c r="E1390" s="0" t="n">
        <v>0</v>
      </c>
      <c r="F1390" s="0" t="n">
        <v>0</v>
      </c>
      <c r="G1390" s="0" t="n">
        <v>0</v>
      </c>
      <c r="H1390" s="0" t="n">
        <v>0</v>
      </c>
      <c r="I1390" s="0" t="n">
        <v>0</v>
      </c>
      <c r="J1390" s="0" t="n">
        <v>0</v>
      </c>
      <c r="K1390" s="0" t="n">
        <v>0</v>
      </c>
      <c r="L1390" s="0" t="n">
        <v>0.0006</v>
      </c>
      <c r="M1390" s="0" t="n">
        <v>0</v>
      </c>
      <c r="N1390" s="0" t="n">
        <v>-0.0181</v>
      </c>
      <c r="O1390" s="0" t="n">
        <v>2.3333</v>
      </c>
      <c r="P1390" s="0" t="n">
        <v>0.01</v>
      </c>
      <c r="Q1390" s="0" t="n">
        <v>0</v>
      </c>
      <c r="R1390" s="0" t="n">
        <v>0.0552</v>
      </c>
      <c r="S1390" s="0" t="n">
        <v>1</v>
      </c>
      <c r="T1390" s="0" t="n">
        <v>78.9587</v>
      </c>
      <c r="U1390" s="0" t="n">
        <v>0</v>
      </c>
      <c r="V1390" s="0" t="n">
        <v>-79.777</v>
      </c>
      <c r="W1390" s="0" t="n">
        <v>0.8767</v>
      </c>
      <c r="X1390" s="0" t="n">
        <v>362.3067</v>
      </c>
      <c r="Y1390" s="0" t="n">
        <v>393.3093</v>
      </c>
      <c r="Z1390" s="0" t="n">
        <v>942.7119</v>
      </c>
      <c r="AA1390" s="0" t="n">
        <v>-37.0534</v>
      </c>
      <c r="AB1390" s="0" t="n">
        <v>48.6932</v>
      </c>
      <c r="AC1390" s="0" t="n">
        <v>18.145</v>
      </c>
      <c r="AD1390" s="0" t="n">
        <v>18.1281</v>
      </c>
      <c r="AE1390" s="0" t="n">
        <v>18.1053</v>
      </c>
      <c r="AF1390" s="0" t="n">
        <v>0.0021</v>
      </c>
      <c r="AG1390" s="0" t="n">
        <v>0.0602</v>
      </c>
      <c r="AH1390" s="0" t="n">
        <v>0</v>
      </c>
    </row>
    <row r="1391" customFormat="false" ht="12.8" hidden="false" customHeight="false" outlineLevel="0" collapsed="false">
      <c r="A1391" s="0" t="n">
        <v>29</v>
      </c>
      <c r="B1391" s="0" t="n">
        <v>45</v>
      </c>
      <c r="C1391" s="0" t="n">
        <v>58.2236</v>
      </c>
      <c r="D1391" s="0" t="n">
        <v>38.6396</v>
      </c>
      <c r="E1391" s="0" t="n">
        <v>0</v>
      </c>
      <c r="F1391" s="0" t="n">
        <v>0</v>
      </c>
      <c r="G1391" s="0" t="n">
        <v>0</v>
      </c>
      <c r="H1391" s="0" t="n">
        <v>0</v>
      </c>
      <c r="I1391" s="0" t="n">
        <v>0</v>
      </c>
      <c r="J1391" s="0" t="n">
        <v>0</v>
      </c>
      <c r="K1391" s="0" t="n">
        <v>0</v>
      </c>
      <c r="L1391" s="0" t="n">
        <v>0.0006</v>
      </c>
      <c r="M1391" s="0" t="n">
        <v>0</v>
      </c>
      <c r="N1391" s="0" t="n">
        <v>-0.0181</v>
      </c>
      <c r="O1391" s="0" t="n">
        <v>2.3333</v>
      </c>
      <c r="P1391" s="0" t="n">
        <v>0.01</v>
      </c>
      <c r="Q1391" s="0" t="n">
        <v>0</v>
      </c>
      <c r="R1391" s="0" t="n">
        <v>0.0552</v>
      </c>
      <c r="S1391" s="0" t="n">
        <v>1</v>
      </c>
      <c r="T1391" s="0" t="n">
        <v>76.9293</v>
      </c>
      <c r="U1391" s="0" t="n">
        <v>0</v>
      </c>
      <c r="V1391" s="0" t="n">
        <v>-78.9802</v>
      </c>
      <c r="W1391" s="0" t="n">
        <v>1.9196</v>
      </c>
      <c r="X1391" s="0" t="n">
        <v>360.4849</v>
      </c>
      <c r="Y1391" s="0" t="n">
        <v>391.5946</v>
      </c>
      <c r="Z1391" s="0" t="n">
        <v>953.9866</v>
      </c>
      <c r="AA1391" s="0" t="n">
        <v>-36.4228</v>
      </c>
      <c r="AB1391" s="0" t="n">
        <v>48.6932</v>
      </c>
      <c r="AC1391" s="0" t="n">
        <v>17.695</v>
      </c>
      <c r="AD1391" s="0" t="n">
        <v>17.6866</v>
      </c>
      <c r="AE1391" s="0" t="n">
        <v>17.8689</v>
      </c>
      <c r="AF1391" s="0" t="n">
        <v>0.0021</v>
      </c>
      <c r="AG1391" s="0" t="n">
        <v>0.0602</v>
      </c>
      <c r="AH1391" s="0" t="n">
        <v>0</v>
      </c>
    </row>
    <row r="1392" customFormat="false" ht="12.8" hidden="false" customHeight="false" outlineLevel="0" collapsed="false">
      <c r="A1392" s="0" t="n">
        <v>29</v>
      </c>
      <c r="B1392" s="0" t="n">
        <v>46</v>
      </c>
      <c r="C1392" s="0" t="n">
        <v>58.223</v>
      </c>
      <c r="D1392" s="0" t="n">
        <v>38.639</v>
      </c>
      <c r="E1392" s="0" t="n">
        <v>0</v>
      </c>
      <c r="F1392" s="0" t="n">
        <v>0</v>
      </c>
      <c r="G1392" s="0" t="n">
        <v>0</v>
      </c>
      <c r="H1392" s="0" t="n">
        <v>0</v>
      </c>
      <c r="I1392" s="0" t="n">
        <v>0</v>
      </c>
      <c r="J1392" s="0" t="n">
        <v>0</v>
      </c>
      <c r="K1392" s="0" t="n">
        <v>0</v>
      </c>
      <c r="L1392" s="0" t="n">
        <v>0.0006</v>
      </c>
      <c r="M1392" s="0" t="n">
        <v>0</v>
      </c>
      <c r="N1392" s="0" t="n">
        <v>-0.0181</v>
      </c>
      <c r="O1392" s="0" t="n">
        <v>2.3333</v>
      </c>
      <c r="P1392" s="0" t="n">
        <v>0.01</v>
      </c>
      <c r="Q1392" s="0" t="n">
        <v>0</v>
      </c>
      <c r="R1392" s="0" t="n">
        <v>0.0552</v>
      </c>
      <c r="S1392" s="0" t="n">
        <v>1</v>
      </c>
      <c r="T1392" s="0" t="n">
        <v>75.2151</v>
      </c>
      <c r="U1392" s="0" t="n">
        <v>0</v>
      </c>
      <c r="V1392" s="0" t="n">
        <v>-78.6373</v>
      </c>
      <c r="W1392" s="0" t="n">
        <v>3.3377</v>
      </c>
      <c r="X1392" s="0" t="n">
        <v>357.4949</v>
      </c>
      <c r="Y1392" s="0" t="n">
        <v>388.7126</v>
      </c>
      <c r="Z1392" s="0" t="n">
        <v>952.8229</v>
      </c>
      <c r="AA1392" s="0" t="n">
        <v>-36.4203</v>
      </c>
      <c r="AB1392" s="0" t="n">
        <v>48.6932</v>
      </c>
      <c r="AC1392" s="0" t="n">
        <v>17.151</v>
      </c>
      <c r="AD1392" s="0" t="n">
        <v>17.1409</v>
      </c>
      <c r="AE1392" s="0" t="n">
        <v>17.5948</v>
      </c>
      <c r="AF1392" s="0" t="n">
        <v>0.0021</v>
      </c>
      <c r="AG1392" s="0" t="n">
        <v>0.0602</v>
      </c>
      <c r="AH1392" s="0" t="n">
        <v>0</v>
      </c>
    </row>
    <row r="1393" customFormat="false" ht="12.8" hidden="false" customHeight="false" outlineLevel="0" collapsed="false">
      <c r="A1393" s="0" t="n">
        <v>29</v>
      </c>
      <c r="B1393" s="0" t="n">
        <v>47</v>
      </c>
      <c r="C1393" s="0" t="n">
        <v>58.2225</v>
      </c>
      <c r="D1393" s="0" t="n">
        <v>38.6385</v>
      </c>
      <c r="E1393" s="0" t="n">
        <v>0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0</v>
      </c>
      <c r="K1393" s="0" t="n">
        <v>0</v>
      </c>
      <c r="L1393" s="0" t="n">
        <v>0.0006</v>
      </c>
      <c r="M1393" s="0" t="n">
        <v>0</v>
      </c>
      <c r="N1393" s="0" t="n">
        <v>-0.0181</v>
      </c>
      <c r="O1393" s="0" t="n">
        <v>2.3333</v>
      </c>
      <c r="P1393" s="0" t="n">
        <v>0.01</v>
      </c>
      <c r="Q1393" s="0" t="n">
        <v>0</v>
      </c>
      <c r="R1393" s="0" t="n">
        <v>0.0552</v>
      </c>
      <c r="S1393" s="0" t="n">
        <v>1</v>
      </c>
      <c r="T1393" s="0" t="n">
        <v>75.1998</v>
      </c>
      <c r="U1393" s="0" t="n">
        <v>0</v>
      </c>
      <c r="V1393" s="0" t="n">
        <v>-78.54</v>
      </c>
      <c r="W1393" s="0" t="n">
        <v>3.3724</v>
      </c>
      <c r="X1393" s="0" t="n">
        <v>355.8651</v>
      </c>
      <c r="Y1393" s="0" t="n">
        <v>387.1132</v>
      </c>
      <c r="Z1393" s="0" t="n">
        <v>934.1255</v>
      </c>
      <c r="AA1393" s="0" t="n">
        <v>-36.5371</v>
      </c>
      <c r="AB1393" s="0" t="n">
        <v>48.6932</v>
      </c>
      <c r="AC1393" s="0" t="n">
        <v>16.874</v>
      </c>
      <c r="AD1393" s="0" t="n">
        <v>16.8592</v>
      </c>
      <c r="AE1393" s="0" t="n">
        <v>17.3554</v>
      </c>
      <c r="AF1393" s="0" t="n">
        <v>0.0021</v>
      </c>
      <c r="AG1393" s="0" t="n">
        <v>0.0602</v>
      </c>
      <c r="AH1393" s="0" t="n">
        <v>0</v>
      </c>
    </row>
    <row r="1394" customFormat="false" ht="12.8" hidden="false" customHeight="false" outlineLevel="0" collapsed="false">
      <c r="A1394" s="0" t="n">
        <v>29</v>
      </c>
      <c r="B1394" s="0" t="n">
        <v>48</v>
      </c>
      <c r="C1394" s="0" t="n">
        <v>58.2219</v>
      </c>
      <c r="D1394" s="0" t="n">
        <v>38.6379</v>
      </c>
      <c r="E1394" s="0" t="n">
        <v>0</v>
      </c>
      <c r="F1394" s="0" t="n">
        <v>0</v>
      </c>
      <c r="G1394" s="0" t="n">
        <v>0</v>
      </c>
      <c r="H1394" s="0" t="n">
        <v>0</v>
      </c>
      <c r="I1394" s="0" t="n">
        <v>0</v>
      </c>
      <c r="J1394" s="0" t="n">
        <v>0</v>
      </c>
      <c r="K1394" s="0" t="n">
        <v>0</v>
      </c>
      <c r="L1394" s="0" t="n">
        <v>0.0006</v>
      </c>
      <c r="M1394" s="0" t="n">
        <v>0</v>
      </c>
      <c r="N1394" s="0" t="n">
        <v>-0.0181</v>
      </c>
      <c r="O1394" s="0" t="n">
        <v>2.3333</v>
      </c>
      <c r="P1394" s="0" t="n">
        <v>0.01</v>
      </c>
      <c r="Q1394" s="0" t="n">
        <v>0</v>
      </c>
      <c r="R1394" s="0" t="n">
        <v>0.0552</v>
      </c>
      <c r="S1394" s="0" t="n">
        <v>1</v>
      </c>
      <c r="T1394" s="0" t="n">
        <v>75.0039</v>
      </c>
      <c r="U1394" s="0" t="n">
        <v>0</v>
      </c>
      <c r="V1394" s="0" t="n">
        <v>-78.2641</v>
      </c>
      <c r="W1394" s="0" t="n">
        <v>3.3087</v>
      </c>
      <c r="X1394" s="0" t="n">
        <v>354.7971</v>
      </c>
      <c r="Y1394" s="0" t="n">
        <v>386.0905</v>
      </c>
      <c r="Z1394" s="0" t="n">
        <v>928.2467</v>
      </c>
      <c r="AA1394" s="0" t="n">
        <v>-36.3761</v>
      </c>
      <c r="AB1394" s="0" t="n">
        <v>48.6932</v>
      </c>
      <c r="AC1394" s="0" t="n">
        <v>16.647</v>
      </c>
      <c r="AD1394" s="0" t="n">
        <v>16.6337</v>
      </c>
      <c r="AE1394" s="0" t="n">
        <v>17.1463</v>
      </c>
      <c r="AF1394" s="0" t="n">
        <v>0.0021</v>
      </c>
      <c r="AG1394" s="0" t="n">
        <v>0.0602</v>
      </c>
      <c r="AH1394" s="0" t="n">
        <v>0</v>
      </c>
    </row>
    <row r="1395" customFormat="false" ht="12.8" hidden="false" customHeight="false" outlineLevel="0" collapsed="false">
      <c r="A1395" s="0" t="n">
        <v>30</v>
      </c>
      <c r="B1395" s="0" t="n">
        <v>1</v>
      </c>
      <c r="C1395" s="0" t="n">
        <v>58.2213</v>
      </c>
      <c r="D1395" s="0" t="n">
        <v>38.6373</v>
      </c>
      <c r="E1395" s="0" t="n">
        <v>0</v>
      </c>
      <c r="F1395" s="0" t="n">
        <v>0</v>
      </c>
      <c r="G1395" s="0" t="n">
        <v>0</v>
      </c>
      <c r="H1395" s="0" t="n">
        <v>0</v>
      </c>
      <c r="I1395" s="0" t="n">
        <v>0</v>
      </c>
      <c r="J1395" s="0" t="n">
        <v>0</v>
      </c>
      <c r="K1395" s="0" t="n">
        <v>0</v>
      </c>
      <c r="L1395" s="0" t="n">
        <v>0.0006</v>
      </c>
      <c r="M1395" s="0" t="n">
        <v>0</v>
      </c>
      <c r="N1395" s="0" t="n">
        <v>-0.0181</v>
      </c>
      <c r="O1395" s="0" t="n">
        <v>2.3333</v>
      </c>
      <c r="P1395" s="0" t="n">
        <v>0.01</v>
      </c>
      <c r="Q1395" s="0" t="n">
        <v>0</v>
      </c>
      <c r="R1395" s="0" t="n">
        <v>0.0552</v>
      </c>
      <c r="S1395" s="0" t="n">
        <v>1</v>
      </c>
      <c r="T1395" s="0" t="n">
        <v>75.7076</v>
      </c>
      <c r="U1395" s="0" t="n">
        <v>0</v>
      </c>
      <c r="V1395" s="0" t="n">
        <v>-78.1825</v>
      </c>
      <c r="W1395" s="0" t="n">
        <v>2.5089</v>
      </c>
      <c r="X1395" s="0" t="n">
        <v>354.6793</v>
      </c>
      <c r="Y1395" s="0" t="n">
        <v>385.9981</v>
      </c>
      <c r="Z1395" s="0" t="n">
        <v>917.4576</v>
      </c>
      <c r="AA1395" s="0" t="n">
        <v>-36.2868</v>
      </c>
      <c r="AB1395" s="0" t="n">
        <v>48.6932</v>
      </c>
      <c r="AC1395" s="0" t="n">
        <v>16.61</v>
      </c>
      <c r="AD1395" s="0" t="n">
        <v>16.5991</v>
      </c>
      <c r="AE1395" s="0" t="n">
        <v>16.9968</v>
      </c>
      <c r="AF1395" s="0" t="n">
        <v>0.0021</v>
      </c>
      <c r="AG1395" s="0" t="n">
        <v>0.0602</v>
      </c>
      <c r="AH1395" s="0" t="n">
        <v>0</v>
      </c>
    </row>
    <row r="1396" customFormat="false" ht="12.8" hidden="false" customHeight="false" outlineLevel="0" collapsed="false">
      <c r="A1396" s="0" t="n">
        <v>30</v>
      </c>
      <c r="B1396" s="0" t="n">
        <v>2</v>
      </c>
      <c r="C1396" s="0" t="n">
        <v>58.2208</v>
      </c>
      <c r="D1396" s="0" t="n">
        <v>38.6368</v>
      </c>
      <c r="E1396" s="0" t="n">
        <v>0</v>
      </c>
      <c r="F1396" s="0" t="n">
        <v>0</v>
      </c>
      <c r="G1396" s="0" t="n">
        <v>0</v>
      </c>
      <c r="H1396" s="0" t="n">
        <v>0</v>
      </c>
      <c r="I1396" s="0" t="n">
        <v>0</v>
      </c>
      <c r="J1396" s="0" t="n">
        <v>0</v>
      </c>
      <c r="K1396" s="0" t="n">
        <v>0</v>
      </c>
      <c r="L1396" s="0" t="n">
        <v>0.0006</v>
      </c>
      <c r="M1396" s="0" t="n">
        <v>0</v>
      </c>
      <c r="N1396" s="0" t="n">
        <v>-0.0181</v>
      </c>
      <c r="O1396" s="0" t="n">
        <v>2.3333</v>
      </c>
      <c r="P1396" s="0" t="n">
        <v>0.01</v>
      </c>
      <c r="Q1396" s="0" t="n">
        <v>0</v>
      </c>
      <c r="R1396" s="0" t="n">
        <v>0.0552</v>
      </c>
      <c r="S1396" s="0" t="n">
        <v>1</v>
      </c>
      <c r="T1396" s="0" t="n">
        <v>76.1788</v>
      </c>
      <c r="U1396" s="0" t="n">
        <v>0</v>
      </c>
      <c r="V1396" s="0" t="n">
        <v>-78.0859</v>
      </c>
      <c r="W1396" s="0" t="n">
        <v>1.79</v>
      </c>
      <c r="X1396" s="0" t="n">
        <v>354.8383</v>
      </c>
      <c r="Y1396" s="0" t="n">
        <v>386.1282</v>
      </c>
      <c r="Z1396" s="0" t="n">
        <v>915.0696</v>
      </c>
      <c r="AA1396" s="0" t="n">
        <v>-36.1952</v>
      </c>
      <c r="AB1396" s="0" t="n">
        <v>48.6932</v>
      </c>
      <c r="AC1396" s="0" t="n">
        <v>16.616</v>
      </c>
      <c r="AD1396" s="0" t="n">
        <v>16.6064</v>
      </c>
      <c r="AE1396" s="0" t="n">
        <v>16.8921</v>
      </c>
      <c r="AF1396" s="0" t="n">
        <v>0.0021</v>
      </c>
      <c r="AG1396" s="0" t="n">
        <v>0.0602</v>
      </c>
      <c r="AH1396" s="0" t="n">
        <v>0</v>
      </c>
    </row>
    <row r="1397" customFormat="false" ht="12.8" hidden="false" customHeight="false" outlineLevel="0" collapsed="false">
      <c r="A1397" s="0" t="n">
        <v>30</v>
      </c>
      <c r="B1397" s="0" t="n">
        <v>3</v>
      </c>
      <c r="C1397" s="0" t="n">
        <v>58.2202</v>
      </c>
      <c r="D1397" s="0" t="n">
        <v>38.6362</v>
      </c>
      <c r="E1397" s="0" t="n">
        <v>0</v>
      </c>
      <c r="F1397" s="0" t="n">
        <v>0</v>
      </c>
      <c r="G1397" s="0" t="n">
        <v>0</v>
      </c>
      <c r="H1397" s="0" t="n">
        <v>0</v>
      </c>
      <c r="I1397" s="0" t="n">
        <v>0</v>
      </c>
      <c r="J1397" s="0" t="n">
        <v>0</v>
      </c>
      <c r="K1397" s="0" t="n">
        <v>0</v>
      </c>
      <c r="L1397" s="0" t="n">
        <v>0.0006</v>
      </c>
      <c r="M1397" s="0" t="n">
        <v>0</v>
      </c>
      <c r="N1397" s="0" t="n">
        <v>-0.0181</v>
      </c>
      <c r="O1397" s="0" t="n">
        <v>2.3333</v>
      </c>
      <c r="P1397" s="0" t="n">
        <v>0.01</v>
      </c>
      <c r="Q1397" s="0" t="n">
        <v>0</v>
      </c>
      <c r="R1397" s="0" t="n">
        <v>0.0552</v>
      </c>
      <c r="S1397" s="0" t="n">
        <v>1</v>
      </c>
      <c r="T1397" s="0" t="n">
        <v>75.6042</v>
      </c>
      <c r="U1397" s="0" t="n">
        <v>0</v>
      </c>
      <c r="V1397" s="0" t="n">
        <v>-78.3548</v>
      </c>
      <c r="W1397" s="0" t="n">
        <v>2.8142</v>
      </c>
      <c r="X1397" s="0" t="n">
        <v>352.502</v>
      </c>
      <c r="Y1397" s="0" t="n">
        <v>383.7834</v>
      </c>
      <c r="Z1397" s="0" t="n">
        <v>929.2151</v>
      </c>
      <c r="AA1397" s="0" t="n">
        <v>-36.823</v>
      </c>
      <c r="AB1397" s="0" t="n">
        <v>48.6932</v>
      </c>
      <c r="AC1397" s="0" t="n">
        <v>16.284</v>
      </c>
      <c r="AD1397" s="0" t="n">
        <v>16.2783</v>
      </c>
      <c r="AE1397" s="0" t="n">
        <v>16.74</v>
      </c>
      <c r="AF1397" s="0" t="n">
        <v>0.0021</v>
      </c>
      <c r="AG1397" s="0" t="n">
        <v>0.0602</v>
      </c>
      <c r="AH1397" s="0" t="n">
        <v>0</v>
      </c>
    </row>
    <row r="1398" customFormat="false" ht="12.8" hidden="false" customHeight="false" outlineLevel="0" collapsed="false">
      <c r="A1398" s="0" t="n">
        <v>30</v>
      </c>
      <c r="B1398" s="0" t="n">
        <v>4</v>
      </c>
      <c r="C1398" s="0" t="n">
        <v>58.2196</v>
      </c>
      <c r="D1398" s="0" t="n">
        <v>38.6356</v>
      </c>
      <c r="E1398" s="0" t="n">
        <v>0</v>
      </c>
      <c r="F1398" s="0" t="n">
        <v>0</v>
      </c>
      <c r="G1398" s="0" t="n">
        <v>0</v>
      </c>
      <c r="H1398" s="0" t="n">
        <v>0</v>
      </c>
      <c r="I1398" s="0" t="n">
        <v>0</v>
      </c>
      <c r="J1398" s="0" t="n">
        <v>0</v>
      </c>
      <c r="K1398" s="0" t="n">
        <v>0</v>
      </c>
      <c r="L1398" s="0" t="n">
        <v>0.0006</v>
      </c>
      <c r="M1398" s="0" t="n">
        <v>0</v>
      </c>
      <c r="N1398" s="0" t="n">
        <v>-0.0181</v>
      </c>
      <c r="O1398" s="0" t="n">
        <v>2.3333</v>
      </c>
      <c r="P1398" s="0" t="n">
        <v>0.01</v>
      </c>
      <c r="Q1398" s="0" t="n">
        <v>0</v>
      </c>
      <c r="R1398" s="0" t="n">
        <v>0.0552</v>
      </c>
      <c r="S1398" s="0" t="n">
        <v>1</v>
      </c>
      <c r="T1398" s="0" t="n">
        <v>74.3817</v>
      </c>
      <c r="U1398" s="0" t="n">
        <v>0</v>
      </c>
      <c r="V1398" s="0" t="n">
        <v>-77.7096</v>
      </c>
      <c r="W1398" s="0" t="n">
        <v>3.2322</v>
      </c>
      <c r="X1398" s="0" t="n">
        <v>351.7681</v>
      </c>
      <c r="Y1398" s="0" t="n">
        <v>383.1352</v>
      </c>
      <c r="Z1398" s="0" t="n">
        <v>921.6371</v>
      </c>
      <c r="AA1398" s="0" t="n">
        <v>-36.2023</v>
      </c>
      <c r="AB1398" s="0" t="n">
        <v>48.6932</v>
      </c>
      <c r="AC1398" s="0" t="n">
        <v>16.044</v>
      </c>
      <c r="AD1398" s="0" t="n">
        <v>16.0351</v>
      </c>
      <c r="AE1398" s="0" t="n">
        <v>16.5808</v>
      </c>
      <c r="AF1398" s="0" t="n">
        <v>0.0021</v>
      </c>
      <c r="AG1398" s="0" t="n">
        <v>0.0602</v>
      </c>
      <c r="AH1398" s="0" t="n">
        <v>0</v>
      </c>
    </row>
    <row r="1399" customFormat="false" ht="12.8" hidden="false" customHeight="false" outlineLevel="0" collapsed="false">
      <c r="A1399" s="0" t="n">
        <v>30</v>
      </c>
      <c r="B1399" s="0" t="n">
        <v>5</v>
      </c>
      <c r="C1399" s="0" t="n">
        <v>58.219</v>
      </c>
      <c r="D1399" s="0" t="n">
        <v>38.635</v>
      </c>
      <c r="E1399" s="0" t="n">
        <v>0</v>
      </c>
      <c r="F1399" s="0" t="n">
        <v>0</v>
      </c>
      <c r="G1399" s="0" t="n">
        <v>0</v>
      </c>
      <c r="H1399" s="0" t="n">
        <v>0</v>
      </c>
      <c r="I1399" s="0" t="n">
        <v>0</v>
      </c>
      <c r="J1399" s="0" t="n">
        <v>0</v>
      </c>
      <c r="K1399" s="0" t="n">
        <v>0</v>
      </c>
      <c r="L1399" s="0" t="n">
        <v>0.0006</v>
      </c>
      <c r="M1399" s="0" t="n">
        <v>0</v>
      </c>
      <c r="N1399" s="0" t="n">
        <v>-0.0181</v>
      </c>
      <c r="O1399" s="0" t="n">
        <v>2.3333</v>
      </c>
      <c r="P1399" s="0" t="n">
        <v>0.01</v>
      </c>
      <c r="Q1399" s="0" t="n">
        <v>0</v>
      </c>
      <c r="R1399" s="0" t="n">
        <v>0.0552</v>
      </c>
      <c r="S1399" s="0" t="n">
        <v>1</v>
      </c>
      <c r="T1399" s="0" t="n">
        <v>75.5769</v>
      </c>
      <c r="U1399" s="0" t="n">
        <v>0</v>
      </c>
      <c r="V1399" s="0" t="n">
        <v>-77.8004</v>
      </c>
      <c r="W1399" s="0" t="n">
        <v>2.2487</v>
      </c>
      <c r="X1399" s="0" t="n">
        <v>352.0004</v>
      </c>
      <c r="Y1399" s="0" t="n">
        <v>383.6562</v>
      </c>
      <c r="Z1399" s="0" t="n">
        <v>907.6653</v>
      </c>
      <c r="AA1399" s="0" t="n">
        <v>-35.9695</v>
      </c>
      <c r="AB1399" s="0" t="n">
        <v>48.6932</v>
      </c>
      <c r="AC1399" s="0" t="n">
        <v>16.109</v>
      </c>
      <c r="AD1399" s="0" t="n">
        <v>16.0904</v>
      </c>
      <c r="AE1399" s="0" t="n">
        <v>16.484</v>
      </c>
      <c r="AF1399" s="0" t="n">
        <v>0.0021</v>
      </c>
      <c r="AG1399" s="0" t="n">
        <v>0.0601</v>
      </c>
      <c r="AH1399" s="0" t="n">
        <v>0</v>
      </c>
    </row>
    <row r="1400" customFormat="false" ht="12.8" hidden="false" customHeight="false" outlineLevel="0" collapsed="false">
      <c r="A1400" s="0" t="n">
        <v>30</v>
      </c>
      <c r="B1400" s="0" t="n">
        <v>6</v>
      </c>
      <c r="C1400" s="0" t="n">
        <v>58.2185</v>
      </c>
      <c r="D1400" s="0" t="n">
        <v>38.6345</v>
      </c>
      <c r="E1400" s="0" t="n">
        <v>0</v>
      </c>
      <c r="F1400" s="0" t="n">
        <v>0</v>
      </c>
      <c r="G1400" s="0" t="n">
        <v>0</v>
      </c>
      <c r="H1400" s="0" t="n">
        <v>0</v>
      </c>
      <c r="I1400" s="0" t="n">
        <v>0</v>
      </c>
      <c r="J1400" s="0" t="n">
        <v>0</v>
      </c>
      <c r="K1400" s="0" t="n">
        <v>0</v>
      </c>
      <c r="L1400" s="0" t="n">
        <v>0.0006</v>
      </c>
      <c r="M1400" s="0" t="n">
        <v>0</v>
      </c>
      <c r="N1400" s="0" t="n">
        <v>-0.0181</v>
      </c>
      <c r="O1400" s="0" t="n">
        <v>2.3333</v>
      </c>
      <c r="P1400" s="0" t="n">
        <v>0.01</v>
      </c>
      <c r="Q1400" s="0" t="n">
        <v>0</v>
      </c>
      <c r="R1400" s="0" t="n">
        <v>0.0552</v>
      </c>
      <c r="S1400" s="0" t="n">
        <v>1</v>
      </c>
      <c r="T1400" s="0" t="n">
        <v>76.8848</v>
      </c>
      <c r="U1400" s="0" t="n">
        <v>0</v>
      </c>
      <c r="V1400" s="0" t="n">
        <v>-78.7648</v>
      </c>
      <c r="W1400" s="0" t="n">
        <v>1.8735</v>
      </c>
      <c r="X1400" s="0" t="n">
        <v>350.774</v>
      </c>
      <c r="Y1400" s="0" t="n">
        <v>382.6632</v>
      </c>
      <c r="Z1400" s="0" t="n">
        <v>913.11</v>
      </c>
      <c r="AA1400" s="0" t="n">
        <v>-36.8845</v>
      </c>
      <c r="AB1400" s="0" t="n">
        <v>48.6932</v>
      </c>
      <c r="AC1400" s="0" t="n">
        <v>16.093</v>
      </c>
      <c r="AD1400" s="0" t="n">
        <v>16.0754</v>
      </c>
      <c r="AE1400" s="0" t="n">
        <v>16.4081</v>
      </c>
      <c r="AF1400" s="0" t="n">
        <v>0.0021</v>
      </c>
      <c r="AG1400" s="0" t="n">
        <v>0.0601</v>
      </c>
      <c r="AH1400" s="0" t="n">
        <v>0</v>
      </c>
    </row>
    <row r="1401" customFormat="false" ht="12.8" hidden="false" customHeight="false" outlineLevel="0" collapsed="false">
      <c r="A1401" s="0" t="n">
        <v>30</v>
      </c>
      <c r="B1401" s="0" t="n">
        <v>7</v>
      </c>
      <c r="C1401" s="0" t="n">
        <v>58.2179</v>
      </c>
      <c r="D1401" s="0" t="n">
        <v>38.6339</v>
      </c>
      <c r="E1401" s="0" t="n">
        <v>0</v>
      </c>
      <c r="F1401" s="0" t="n">
        <v>0</v>
      </c>
      <c r="G1401" s="0" t="n">
        <v>0</v>
      </c>
      <c r="H1401" s="0" t="n">
        <v>0</v>
      </c>
      <c r="I1401" s="0" t="n">
        <v>0</v>
      </c>
      <c r="J1401" s="0" t="n">
        <v>0</v>
      </c>
      <c r="K1401" s="0" t="n">
        <v>0</v>
      </c>
      <c r="L1401" s="0" t="n">
        <v>0.0006</v>
      </c>
      <c r="M1401" s="0" t="n">
        <v>0</v>
      </c>
      <c r="N1401" s="0" t="n">
        <v>-0.0181</v>
      </c>
      <c r="O1401" s="0" t="n">
        <v>2.3333</v>
      </c>
      <c r="P1401" s="0" t="n">
        <v>0.01</v>
      </c>
      <c r="Q1401" s="0" t="n">
        <v>0</v>
      </c>
      <c r="R1401" s="0" t="n">
        <v>0.0552</v>
      </c>
      <c r="S1401" s="0" t="n">
        <v>1</v>
      </c>
      <c r="T1401" s="0" t="n">
        <v>76.5972</v>
      </c>
      <c r="U1401" s="0" t="n">
        <v>0</v>
      </c>
      <c r="V1401" s="0" t="n">
        <v>-78.718</v>
      </c>
      <c r="W1401" s="0" t="n">
        <v>2.1142</v>
      </c>
      <c r="X1401" s="0" t="n">
        <v>350.0417</v>
      </c>
      <c r="Y1401" s="0" t="n">
        <v>382.0849</v>
      </c>
      <c r="Z1401" s="0" t="n">
        <v>918.5594</v>
      </c>
      <c r="AA1401" s="0" t="n">
        <v>-36.7935</v>
      </c>
      <c r="AB1401" s="0" t="n">
        <v>48.6932</v>
      </c>
      <c r="AC1401" s="0" t="n">
        <v>15.969</v>
      </c>
      <c r="AD1401" s="0" t="n">
        <v>15.9469</v>
      </c>
      <c r="AE1401" s="0" t="n">
        <v>16.3205</v>
      </c>
      <c r="AF1401" s="0" t="n">
        <v>0.0021</v>
      </c>
      <c r="AG1401" s="0" t="n">
        <v>0.0601</v>
      </c>
      <c r="AH1401" s="0" t="n">
        <v>0</v>
      </c>
    </row>
    <row r="1402" customFormat="false" ht="12.8" hidden="false" customHeight="false" outlineLevel="0" collapsed="false">
      <c r="A1402" s="0" t="n">
        <v>30</v>
      </c>
      <c r="B1402" s="0" t="n">
        <v>8</v>
      </c>
      <c r="C1402" s="0" t="n">
        <v>58.2174</v>
      </c>
      <c r="D1402" s="0" t="n">
        <v>38.6334</v>
      </c>
      <c r="E1402" s="0" t="n">
        <v>0</v>
      </c>
      <c r="F1402" s="0" t="n">
        <v>0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0</v>
      </c>
      <c r="L1402" s="0" t="n">
        <v>0.0006</v>
      </c>
      <c r="M1402" s="0" t="n">
        <v>0</v>
      </c>
      <c r="N1402" s="0" t="n">
        <v>-0.0181</v>
      </c>
      <c r="O1402" s="0" t="n">
        <v>2.3333</v>
      </c>
      <c r="P1402" s="0" t="n">
        <v>0.01</v>
      </c>
      <c r="Q1402" s="0" t="n">
        <v>0</v>
      </c>
      <c r="R1402" s="0" t="n">
        <v>0.0552</v>
      </c>
      <c r="S1402" s="0" t="n">
        <v>1</v>
      </c>
      <c r="T1402" s="0" t="n">
        <v>75.2084</v>
      </c>
      <c r="U1402" s="0" t="n">
        <v>0</v>
      </c>
      <c r="V1402" s="0" t="n">
        <v>-78.2391</v>
      </c>
      <c r="W1402" s="0" t="n">
        <v>2.9694</v>
      </c>
      <c r="X1402" s="0" t="n">
        <v>348.9291</v>
      </c>
      <c r="Y1402" s="0" t="n">
        <v>381.192</v>
      </c>
      <c r="Z1402" s="0" t="n">
        <v>924.7549</v>
      </c>
      <c r="AA1402" s="0" t="n">
        <v>-36.2619</v>
      </c>
      <c r="AB1402" s="0" t="n">
        <v>48.6932</v>
      </c>
      <c r="AC1402" s="0" t="n">
        <v>15.687</v>
      </c>
      <c r="AD1402" s="0" t="n">
        <v>15.6729</v>
      </c>
      <c r="AE1402" s="0" t="n">
        <v>16.1949</v>
      </c>
      <c r="AF1402" s="0" t="n">
        <v>0.0021</v>
      </c>
      <c r="AG1402" s="0" t="n">
        <v>0.0601</v>
      </c>
      <c r="AH1402" s="0" t="n">
        <v>0</v>
      </c>
    </row>
    <row r="1403" customFormat="false" ht="12.8" hidden="false" customHeight="false" outlineLevel="0" collapsed="false">
      <c r="A1403" s="0" t="n">
        <v>30</v>
      </c>
      <c r="B1403" s="0" t="n">
        <v>9</v>
      </c>
      <c r="C1403" s="0" t="n">
        <v>58.2168</v>
      </c>
      <c r="D1403" s="0" t="n">
        <v>38.6328</v>
      </c>
      <c r="E1403" s="0" t="n">
        <v>0</v>
      </c>
      <c r="F1403" s="0" t="n">
        <v>0</v>
      </c>
      <c r="G1403" s="0" t="n">
        <v>0</v>
      </c>
      <c r="H1403" s="0" t="n">
        <v>0</v>
      </c>
      <c r="I1403" s="0" t="n">
        <v>0</v>
      </c>
      <c r="J1403" s="0" t="n">
        <v>0</v>
      </c>
      <c r="K1403" s="0" t="n">
        <v>0</v>
      </c>
      <c r="L1403" s="0" t="n">
        <v>0.0006</v>
      </c>
      <c r="M1403" s="0" t="n">
        <v>0</v>
      </c>
      <c r="N1403" s="0" t="n">
        <v>-0.0181</v>
      </c>
      <c r="O1403" s="0" t="n">
        <v>2.3333</v>
      </c>
      <c r="P1403" s="0" t="n">
        <v>0.01</v>
      </c>
      <c r="Q1403" s="0" t="n">
        <v>0</v>
      </c>
      <c r="R1403" s="0" t="n">
        <v>0.0552</v>
      </c>
      <c r="S1403" s="0" t="n">
        <v>1</v>
      </c>
      <c r="T1403" s="0" t="n">
        <v>75.197</v>
      </c>
      <c r="U1403" s="0" t="n">
        <v>0</v>
      </c>
      <c r="V1403" s="0" t="n">
        <v>-78.0136</v>
      </c>
      <c r="W1403" s="0" t="n">
        <v>2.8955</v>
      </c>
      <c r="X1403" s="0" t="n">
        <v>348.5258</v>
      </c>
      <c r="Y1403" s="0" t="n">
        <v>380.8873</v>
      </c>
      <c r="Z1403" s="0" t="n">
        <v>914.9968</v>
      </c>
      <c r="AA1403" s="0" t="n">
        <v>-35.9983</v>
      </c>
      <c r="AB1403" s="0" t="n">
        <v>48.6932</v>
      </c>
      <c r="AC1403" s="0" t="n">
        <v>15.576</v>
      </c>
      <c r="AD1403" s="0" t="n">
        <v>15.5634</v>
      </c>
      <c r="AE1403" s="0" t="n">
        <v>16.084</v>
      </c>
      <c r="AF1403" s="0" t="n">
        <v>0.0021</v>
      </c>
      <c r="AG1403" s="0" t="n">
        <v>0.0601</v>
      </c>
      <c r="AH1403" s="0" t="n">
        <v>0</v>
      </c>
    </row>
    <row r="1404" customFormat="false" ht="12.8" hidden="false" customHeight="false" outlineLevel="0" collapsed="false">
      <c r="A1404" s="0" t="n">
        <v>30</v>
      </c>
      <c r="B1404" s="0" t="n">
        <v>10</v>
      </c>
      <c r="C1404" s="0" t="n">
        <v>58.3362</v>
      </c>
      <c r="D1404" s="0" t="n">
        <v>38.7162</v>
      </c>
      <c r="E1404" s="0" t="n">
        <v>0.2</v>
      </c>
      <c r="F1404" s="0" t="n">
        <v>0.0391</v>
      </c>
      <c r="G1404" s="0" t="n">
        <v>0.0409</v>
      </c>
      <c r="H1404" s="0" t="n">
        <v>0</v>
      </c>
      <c r="I1404" s="0" t="n">
        <v>0.12</v>
      </c>
      <c r="J1404" s="0" t="n">
        <v>0</v>
      </c>
      <c r="K1404" s="0" t="n">
        <v>0</v>
      </c>
      <c r="L1404" s="0" t="n">
        <v>0.0006</v>
      </c>
      <c r="M1404" s="0" t="n">
        <v>0</v>
      </c>
      <c r="N1404" s="0" t="n">
        <v>-0.0181</v>
      </c>
      <c r="O1404" s="0" t="n">
        <v>2.3333</v>
      </c>
      <c r="P1404" s="0" t="n">
        <v>0.01</v>
      </c>
      <c r="Q1404" s="0" t="n">
        <v>0</v>
      </c>
      <c r="R1404" s="0" t="n">
        <v>0.0552</v>
      </c>
      <c r="S1404" s="0" t="n">
        <v>1</v>
      </c>
      <c r="T1404" s="0" t="n">
        <v>74.9519</v>
      </c>
      <c r="U1404" s="0" t="n">
        <v>0</v>
      </c>
      <c r="V1404" s="0" t="n">
        <v>-77.5738</v>
      </c>
      <c r="W1404" s="0" t="n">
        <v>2.5948</v>
      </c>
      <c r="X1404" s="0" t="n">
        <v>348.7671</v>
      </c>
      <c r="Y1404" s="0" t="n">
        <v>381.1741</v>
      </c>
      <c r="Z1404" s="0" t="n">
        <v>911.2182</v>
      </c>
      <c r="AA1404" s="0" t="n">
        <v>-35.4767</v>
      </c>
      <c r="AB1404" s="0" t="n">
        <v>48.6932</v>
      </c>
      <c r="AC1404" s="0" t="n">
        <v>15.53</v>
      </c>
      <c r="AD1404" s="0" t="n">
        <v>15.5181</v>
      </c>
      <c r="AE1404" s="0" t="n">
        <v>15.9954</v>
      </c>
      <c r="AF1404" s="0" t="n">
        <v>0.0022</v>
      </c>
      <c r="AG1404" s="0" t="n">
        <v>0.0603</v>
      </c>
      <c r="AH1404" s="0" t="n">
        <v>0</v>
      </c>
    </row>
    <row r="1405" customFormat="false" ht="12.8" hidden="false" customHeight="false" outlineLevel="0" collapsed="false">
      <c r="A1405" s="0" t="n">
        <v>30</v>
      </c>
      <c r="B1405" s="0" t="n">
        <v>11</v>
      </c>
      <c r="C1405" s="0" t="n">
        <v>58.5756</v>
      </c>
      <c r="D1405" s="0" t="n">
        <v>38.8836</v>
      </c>
      <c r="E1405" s="0" t="n">
        <v>0.4</v>
      </c>
      <c r="F1405" s="0" t="n">
        <v>0.0852</v>
      </c>
      <c r="G1405" s="0" t="n">
        <v>0.1139</v>
      </c>
      <c r="H1405" s="0" t="n">
        <v>0</v>
      </c>
      <c r="I1405" s="0" t="n">
        <v>0.24</v>
      </c>
      <c r="J1405" s="0" t="n">
        <v>0</v>
      </c>
      <c r="K1405" s="0" t="n">
        <v>0</v>
      </c>
      <c r="L1405" s="0" t="n">
        <v>0.0006</v>
      </c>
      <c r="M1405" s="0" t="n">
        <v>0</v>
      </c>
      <c r="N1405" s="0" t="n">
        <v>-0.018</v>
      </c>
      <c r="O1405" s="0" t="n">
        <v>2.3333</v>
      </c>
      <c r="P1405" s="0" t="n">
        <v>0.01</v>
      </c>
      <c r="Q1405" s="0" t="n">
        <v>0</v>
      </c>
      <c r="R1405" s="0" t="n">
        <v>0.0553</v>
      </c>
      <c r="S1405" s="0" t="n">
        <v>1</v>
      </c>
      <c r="T1405" s="0" t="n">
        <v>73.6542</v>
      </c>
      <c r="U1405" s="0" t="n">
        <v>0</v>
      </c>
      <c r="V1405" s="0" t="n">
        <v>-77.136</v>
      </c>
      <c r="W1405" s="0" t="n">
        <v>3.4864</v>
      </c>
      <c r="X1405" s="0" t="n">
        <v>347.6267</v>
      </c>
      <c r="Y1405" s="0" t="n">
        <v>380.0823</v>
      </c>
      <c r="Z1405" s="0" t="n">
        <v>919.087</v>
      </c>
      <c r="AA1405" s="0" t="n">
        <v>-35.1614</v>
      </c>
      <c r="AB1405" s="0" t="n">
        <v>48.6932</v>
      </c>
      <c r="AC1405" s="0" t="n">
        <v>15.287</v>
      </c>
      <c r="AD1405" s="0" t="n">
        <v>15.2462</v>
      </c>
      <c r="AE1405" s="0" t="n">
        <v>15.8689</v>
      </c>
      <c r="AF1405" s="0" t="n">
        <v>0.0024</v>
      </c>
      <c r="AG1405" s="0" t="n">
        <v>0.0605</v>
      </c>
      <c r="AH1405" s="0" t="n">
        <v>0</v>
      </c>
    </row>
    <row r="1406" customFormat="false" ht="12.8" hidden="false" customHeight="false" outlineLevel="0" collapsed="false">
      <c r="A1406" s="0" t="n">
        <v>30</v>
      </c>
      <c r="B1406" s="0" t="n">
        <v>12</v>
      </c>
      <c r="C1406" s="0" t="n">
        <v>59.055</v>
      </c>
      <c r="D1406" s="0" t="n">
        <v>39.219</v>
      </c>
      <c r="E1406" s="0" t="n">
        <v>0.8</v>
      </c>
      <c r="F1406" s="0" t="n">
        <v>0.1728</v>
      </c>
      <c r="G1406" s="0" t="n">
        <v>0.2323</v>
      </c>
      <c r="H1406" s="0" t="n">
        <v>0</v>
      </c>
      <c r="I1406" s="0" t="n">
        <v>0.48</v>
      </c>
      <c r="J1406" s="0" t="n">
        <v>0</v>
      </c>
      <c r="K1406" s="0" t="n">
        <v>0</v>
      </c>
      <c r="L1406" s="0" t="n">
        <v>0.0006</v>
      </c>
      <c r="M1406" s="0" t="n">
        <v>0</v>
      </c>
      <c r="N1406" s="0" t="n">
        <v>-0.0178</v>
      </c>
      <c r="O1406" s="0" t="n">
        <v>2.3333</v>
      </c>
      <c r="P1406" s="0" t="n">
        <v>0.01</v>
      </c>
      <c r="Q1406" s="0" t="n">
        <v>0</v>
      </c>
      <c r="R1406" s="0" t="n">
        <v>0.0555</v>
      </c>
      <c r="S1406" s="0" t="n">
        <v>1</v>
      </c>
      <c r="T1406" s="0" t="n">
        <v>73.7282</v>
      </c>
      <c r="U1406" s="0" t="n">
        <v>0</v>
      </c>
      <c r="V1406" s="0" t="n">
        <v>-77.0674</v>
      </c>
      <c r="W1406" s="0" t="n">
        <v>3.3321</v>
      </c>
      <c r="X1406" s="0" t="n">
        <v>347.2693</v>
      </c>
      <c r="Y1406" s="0" t="n">
        <v>379.7465</v>
      </c>
      <c r="Z1406" s="0" t="n">
        <v>908.7556</v>
      </c>
      <c r="AA1406" s="0" t="n">
        <v>-35.1248</v>
      </c>
      <c r="AB1406" s="0" t="n">
        <v>48.6932</v>
      </c>
      <c r="AC1406" s="0" t="n">
        <v>15.18</v>
      </c>
      <c r="AD1406" s="0" t="n">
        <v>15.1741</v>
      </c>
      <c r="AE1406" s="0" t="n">
        <v>15.765</v>
      </c>
      <c r="AF1406" s="0" t="n">
        <v>0.0029</v>
      </c>
      <c r="AG1406" s="0" t="n">
        <v>0.061</v>
      </c>
      <c r="AH1406" s="0" t="n">
        <v>0</v>
      </c>
    </row>
    <row r="1407" customFormat="false" ht="12.8" hidden="false" customHeight="false" outlineLevel="0" collapsed="false">
      <c r="A1407" s="0" t="n">
        <v>30</v>
      </c>
      <c r="B1407" s="0" t="n">
        <v>13</v>
      </c>
      <c r="C1407" s="0" t="n">
        <v>59.1744</v>
      </c>
      <c r="D1407" s="0" t="n">
        <v>39.3024</v>
      </c>
      <c r="E1407" s="0" t="n">
        <v>0.2</v>
      </c>
      <c r="F1407" s="0" t="n">
        <v>0.0719</v>
      </c>
      <c r="G1407" s="0" t="n">
        <v>0.181</v>
      </c>
      <c r="H1407" s="0" t="n">
        <v>0</v>
      </c>
      <c r="I1407" s="0" t="n">
        <v>0.12</v>
      </c>
      <c r="J1407" s="0" t="n">
        <v>0</v>
      </c>
      <c r="K1407" s="0" t="n">
        <v>0</v>
      </c>
      <c r="L1407" s="0" t="n">
        <v>0.0006</v>
      </c>
      <c r="M1407" s="0" t="n">
        <v>0</v>
      </c>
      <c r="N1407" s="0" t="n">
        <v>-0.0175</v>
      </c>
      <c r="O1407" s="0" t="n">
        <v>2.3333</v>
      </c>
      <c r="P1407" s="0" t="n">
        <v>0.01</v>
      </c>
      <c r="Q1407" s="0" t="n">
        <v>0</v>
      </c>
      <c r="R1407" s="0" t="n">
        <v>0.056</v>
      </c>
      <c r="S1407" s="0" t="n">
        <v>1</v>
      </c>
      <c r="T1407" s="0" t="n">
        <v>72.5707</v>
      </c>
      <c r="U1407" s="0" t="n">
        <v>0</v>
      </c>
      <c r="V1407" s="0" t="n">
        <v>-76.7363</v>
      </c>
      <c r="W1407" s="0" t="n">
        <v>4.1981</v>
      </c>
      <c r="X1407" s="0" t="n">
        <v>346.2484</v>
      </c>
      <c r="Y1407" s="0" t="n">
        <v>378.7672</v>
      </c>
      <c r="Z1407" s="0" t="n">
        <v>914.4678</v>
      </c>
      <c r="AA1407" s="0" t="n">
        <v>-34.9053</v>
      </c>
      <c r="AB1407" s="0" t="n">
        <v>48.6932</v>
      </c>
      <c r="AC1407" s="0" t="n">
        <v>14.952</v>
      </c>
      <c r="AD1407" s="0" t="n">
        <v>14.9417</v>
      </c>
      <c r="AE1407" s="0" t="n">
        <v>15.6381</v>
      </c>
      <c r="AF1407" s="0" t="n">
        <v>0.003</v>
      </c>
      <c r="AG1407" s="0" t="n">
        <v>0.0611</v>
      </c>
      <c r="AH1407" s="0" t="n">
        <v>0</v>
      </c>
    </row>
    <row r="1408" customFormat="false" ht="12.8" hidden="false" customHeight="false" outlineLevel="0" collapsed="false">
      <c r="A1408" s="0" t="n">
        <v>30</v>
      </c>
      <c r="B1408" s="0" t="n">
        <v>14</v>
      </c>
      <c r="C1408" s="0" t="n">
        <v>59.5338</v>
      </c>
      <c r="D1408" s="0" t="n">
        <v>39.5538</v>
      </c>
      <c r="E1408" s="0" t="n">
        <v>0.6</v>
      </c>
      <c r="F1408" s="0" t="n">
        <v>0.1307</v>
      </c>
      <c r="G1408" s="0" t="n">
        <v>0.1812</v>
      </c>
      <c r="H1408" s="0" t="n">
        <v>0</v>
      </c>
      <c r="I1408" s="0" t="n">
        <v>0.36</v>
      </c>
      <c r="J1408" s="0" t="n">
        <v>0</v>
      </c>
      <c r="K1408" s="0" t="n">
        <v>0</v>
      </c>
      <c r="L1408" s="0" t="n">
        <v>0.0006</v>
      </c>
      <c r="M1408" s="0" t="n">
        <v>0</v>
      </c>
      <c r="N1408" s="0" t="n">
        <v>-0.0174</v>
      </c>
      <c r="O1408" s="0" t="n">
        <v>2.3333</v>
      </c>
      <c r="P1408" s="0" t="n">
        <v>0.01</v>
      </c>
      <c r="Q1408" s="0" t="n">
        <v>0</v>
      </c>
      <c r="R1408" s="0" t="n">
        <v>0.0561</v>
      </c>
      <c r="S1408" s="0" t="n">
        <v>1</v>
      </c>
      <c r="T1408" s="0" t="n">
        <v>70.4957</v>
      </c>
      <c r="U1408" s="0" t="n">
        <v>0</v>
      </c>
      <c r="V1408" s="0" t="n">
        <v>-75.656</v>
      </c>
      <c r="W1408" s="0" t="n">
        <v>5.2473</v>
      </c>
      <c r="X1408" s="0" t="n">
        <v>345.6009</v>
      </c>
      <c r="Y1408" s="0" t="n">
        <v>378.1751</v>
      </c>
      <c r="Z1408" s="0" t="n">
        <v>915.1516</v>
      </c>
      <c r="AA1408" s="0" t="n">
        <v>-33.8666</v>
      </c>
      <c r="AB1408" s="0" t="n">
        <v>48.6932</v>
      </c>
      <c r="AC1408" s="0" t="n">
        <v>14.635</v>
      </c>
      <c r="AD1408" s="0" t="n">
        <v>14.6246</v>
      </c>
      <c r="AE1408" s="0" t="n">
        <v>15.478</v>
      </c>
      <c r="AF1408" s="0" t="n">
        <v>0.0034</v>
      </c>
      <c r="AG1408" s="0" t="n">
        <v>0.0614</v>
      </c>
      <c r="AH1408" s="0" t="n">
        <v>0</v>
      </c>
    </row>
    <row r="1409" customFormat="false" ht="12.8" hidden="false" customHeight="false" outlineLevel="0" collapsed="false">
      <c r="A1409" s="0" t="n">
        <v>30</v>
      </c>
      <c r="B1409" s="0" t="n">
        <v>15</v>
      </c>
      <c r="C1409" s="0" t="n">
        <v>59.5331</v>
      </c>
      <c r="D1409" s="0" t="n">
        <v>39.5531</v>
      </c>
      <c r="E1409" s="0" t="n">
        <v>0</v>
      </c>
      <c r="F1409" s="0" t="n">
        <v>0.0215</v>
      </c>
      <c r="G1409" s="0" t="n">
        <v>0.1092</v>
      </c>
      <c r="H1409" s="0" t="n">
        <v>0</v>
      </c>
      <c r="I1409" s="0" t="n">
        <v>0</v>
      </c>
      <c r="J1409" s="0" t="n">
        <v>0.7659</v>
      </c>
      <c r="K1409" s="0" t="n">
        <v>0</v>
      </c>
      <c r="L1409" s="0" t="n">
        <v>0.0007</v>
      </c>
      <c r="M1409" s="0" t="n">
        <v>0</v>
      </c>
      <c r="N1409" s="0" t="n">
        <v>-0.0171</v>
      </c>
      <c r="O1409" s="0" t="n">
        <v>2.4189</v>
      </c>
      <c r="P1409" s="0" t="n">
        <v>0.01</v>
      </c>
      <c r="Q1409" s="0" t="n">
        <v>0</v>
      </c>
      <c r="R1409" s="0" t="n">
        <v>0.0565</v>
      </c>
      <c r="S1409" s="0" t="n">
        <v>1</v>
      </c>
      <c r="T1409" s="0" t="n">
        <v>106.9355</v>
      </c>
      <c r="U1409" s="0" t="n">
        <v>0</v>
      </c>
      <c r="V1409" s="0" t="n">
        <v>-112.2173</v>
      </c>
      <c r="W1409" s="0" t="n">
        <v>5.2798</v>
      </c>
      <c r="X1409" s="0" t="n">
        <v>301.8571</v>
      </c>
      <c r="Y1409" s="0" t="n">
        <v>384.5461</v>
      </c>
      <c r="Z1409" s="0" t="n">
        <v>986.9931</v>
      </c>
      <c r="AA1409" s="0" t="n">
        <v>13.9523</v>
      </c>
      <c r="AB1409" s="0" t="n">
        <v>48.6932</v>
      </c>
      <c r="AC1409" s="0" t="n">
        <v>14.68</v>
      </c>
      <c r="AD1409" s="0" t="n">
        <v>14.5036</v>
      </c>
      <c r="AE1409" s="0" t="n">
        <v>15.3423</v>
      </c>
      <c r="AF1409" s="0" t="n">
        <v>0.0034</v>
      </c>
      <c r="AG1409" s="0" t="n">
        <v>0.0614</v>
      </c>
      <c r="AH1409" s="0" t="n">
        <v>20.9214</v>
      </c>
    </row>
    <row r="1410" customFormat="false" ht="12.8" hidden="false" customHeight="false" outlineLevel="0" collapsed="false">
      <c r="A1410" s="0" t="n">
        <v>30</v>
      </c>
      <c r="B1410" s="0" t="n">
        <v>16</v>
      </c>
      <c r="C1410" s="0" t="n">
        <v>59.5324</v>
      </c>
      <c r="D1410" s="0" t="n">
        <v>39.5524</v>
      </c>
      <c r="E1410" s="0" t="n">
        <v>0</v>
      </c>
      <c r="F1410" s="0" t="n">
        <v>0.0026</v>
      </c>
      <c r="G1410" s="0" t="n">
        <v>0.0189</v>
      </c>
      <c r="H1410" s="0" t="n">
        <v>0</v>
      </c>
      <c r="I1410" s="0" t="n">
        <v>0</v>
      </c>
      <c r="J1410" s="0" t="n">
        <v>0.9666</v>
      </c>
      <c r="K1410" s="0" t="n">
        <v>0</v>
      </c>
      <c r="L1410" s="0" t="n">
        <v>0.0007</v>
      </c>
      <c r="M1410" s="0" t="n">
        <v>0</v>
      </c>
      <c r="N1410" s="0" t="n">
        <v>-0.0171</v>
      </c>
      <c r="O1410" s="0" t="n">
        <v>2.4187</v>
      </c>
      <c r="P1410" s="0" t="n">
        <v>0.01</v>
      </c>
      <c r="Q1410" s="0" t="n">
        <v>0</v>
      </c>
      <c r="R1410" s="0" t="n">
        <v>0.0565</v>
      </c>
      <c r="S1410" s="0" t="n">
        <v>1</v>
      </c>
      <c r="T1410" s="0" t="n">
        <v>240.0485</v>
      </c>
      <c r="U1410" s="0" t="n">
        <v>0</v>
      </c>
      <c r="V1410" s="0" t="n">
        <v>-243.6338</v>
      </c>
      <c r="W1410" s="0" t="n">
        <v>3.5726</v>
      </c>
      <c r="X1410" s="0" t="n">
        <v>148.3328</v>
      </c>
      <c r="Y1410" s="0" t="n">
        <v>397.314</v>
      </c>
      <c r="Z1410" s="0" t="n">
        <v>1137.0121</v>
      </c>
      <c r="AA1410" s="0" t="n">
        <v>22.5753</v>
      </c>
      <c r="AB1410" s="0" t="n">
        <v>48.6932</v>
      </c>
      <c r="AC1410" s="0" t="n">
        <v>14.836</v>
      </c>
      <c r="AD1410" s="0" t="n">
        <v>14.683</v>
      </c>
      <c r="AE1410" s="0" t="n">
        <v>15.2873</v>
      </c>
      <c r="AF1410" s="0" t="n">
        <v>0.0034</v>
      </c>
      <c r="AG1410" s="0" t="n">
        <v>0.0614</v>
      </c>
      <c r="AH1410" s="0" t="n">
        <v>20.9215</v>
      </c>
    </row>
    <row r="1411" customFormat="false" ht="12.8" hidden="false" customHeight="false" outlineLevel="0" collapsed="false">
      <c r="A1411" s="0" t="n">
        <v>30</v>
      </c>
      <c r="B1411" s="0" t="n">
        <v>17</v>
      </c>
      <c r="C1411" s="0" t="n">
        <v>59.5317</v>
      </c>
      <c r="D1411" s="0" t="n">
        <v>39.5518</v>
      </c>
      <c r="E1411" s="0" t="n">
        <v>0</v>
      </c>
      <c r="F1411" s="0" t="n">
        <v>0</v>
      </c>
      <c r="G1411" s="0" t="n">
        <v>0.0026</v>
      </c>
      <c r="H1411" s="0" t="n">
        <v>0</v>
      </c>
      <c r="I1411" s="0" t="n">
        <v>0</v>
      </c>
      <c r="J1411" s="0" t="n">
        <v>1.9071</v>
      </c>
      <c r="K1411" s="0" t="n">
        <v>0</v>
      </c>
      <c r="L1411" s="0" t="n">
        <v>0.0007</v>
      </c>
      <c r="M1411" s="0" t="n">
        <v>0</v>
      </c>
      <c r="N1411" s="0" t="n">
        <v>-0.0171</v>
      </c>
      <c r="O1411" s="0" t="n">
        <v>2.4186</v>
      </c>
      <c r="P1411" s="0" t="n">
        <v>0.01</v>
      </c>
      <c r="Q1411" s="0" t="n">
        <v>0</v>
      </c>
      <c r="R1411" s="0" t="n">
        <v>0.0565</v>
      </c>
      <c r="S1411" s="0" t="n">
        <v>1</v>
      </c>
      <c r="T1411" s="0" t="n">
        <v>1338.3115</v>
      </c>
      <c r="U1411" s="0" t="n">
        <v>0</v>
      </c>
      <c r="V1411" s="0" t="n">
        <v>-1342.4418</v>
      </c>
      <c r="W1411" s="0" t="n">
        <v>4.098</v>
      </c>
      <c r="X1411" s="0" t="n">
        <v>-1145.3003</v>
      </c>
      <c r="Y1411" s="0" t="n">
        <v>498.6717</v>
      </c>
      <c r="Z1411" s="0" t="n">
        <v>2505.3232</v>
      </c>
      <c r="AA1411" s="0" t="n">
        <v>97.669</v>
      </c>
      <c r="AB1411" s="0" t="n">
        <v>48.6932</v>
      </c>
      <c r="AC1411" s="0" t="n">
        <v>15.06</v>
      </c>
      <c r="AD1411" s="0" t="n">
        <v>14.5311</v>
      </c>
      <c r="AE1411" s="0" t="n">
        <v>15.2052</v>
      </c>
      <c r="AF1411" s="0" t="n">
        <v>0.0034</v>
      </c>
      <c r="AG1411" s="0" t="n">
        <v>0.0614</v>
      </c>
      <c r="AH1411" s="0" t="n">
        <v>20.9214</v>
      </c>
    </row>
    <row r="1412" customFormat="false" ht="12.8" hidden="false" customHeight="false" outlineLevel="0" collapsed="false">
      <c r="A1412" s="0" t="n">
        <v>30</v>
      </c>
      <c r="B1412" s="0" t="n">
        <v>18</v>
      </c>
      <c r="C1412" s="0" t="n">
        <v>59.5311</v>
      </c>
      <c r="D1412" s="0" t="n">
        <v>39.5511</v>
      </c>
      <c r="E1412" s="0" t="n">
        <v>0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2.5675</v>
      </c>
      <c r="K1412" s="0" t="n">
        <v>0</v>
      </c>
      <c r="L1412" s="0" t="n">
        <v>0.0007</v>
      </c>
      <c r="M1412" s="0" t="n">
        <v>0</v>
      </c>
      <c r="N1412" s="0" t="n">
        <v>-0.0171</v>
      </c>
      <c r="O1412" s="0" t="n">
        <v>2.4184</v>
      </c>
      <c r="P1412" s="0" t="n">
        <v>0.01</v>
      </c>
      <c r="Q1412" s="0" t="n">
        <v>0</v>
      </c>
      <c r="R1412" s="0" t="n">
        <v>0.0565</v>
      </c>
      <c r="S1412" s="0" t="n">
        <v>1</v>
      </c>
      <c r="T1412" s="0" t="n">
        <v>2235.6626</v>
      </c>
      <c r="U1412" s="0" t="n">
        <v>0</v>
      </c>
      <c r="V1412" s="0" t="n">
        <v>-2241.9919</v>
      </c>
      <c r="W1412" s="0" t="n">
        <v>6.311</v>
      </c>
      <c r="X1412" s="0" t="n">
        <v>-2206.5474</v>
      </c>
      <c r="Y1412" s="0" t="n">
        <v>582.2286</v>
      </c>
      <c r="Z1412" s="0" t="n">
        <v>3602.4116</v>
      </c>
      <c r="AA1412" s="0" t="n">
        <v>161.4701</v>
      </c>
      <c r="AB1412" s="0" t="n">
        <v>48.6932</v>
      </c>
      <c r="AC1412" s="0" t="n">
        <v>15.378</v>
      </c>
      <c r="AD1412" s="0" t="n">
        <v>14.0405</v>
      </c>
      <c r="AE1412" s="0" t="n">
        <v>15.0327</v>
      </c>
      <c r="AF1412" s="0" t="n">
        <v>0.0034</v>
      </c>
      <c r="AG1412" s="0" t="n">
        <v>0.0614</v>
      </c>
      <c r="AH1412" s="0" t="n">
        <v>20.891</v>
      </c>
    </row>
    <row r="1413" customFormat="false" ht="12.8" hidden="false" customHeight="false" outlineLevel="0" collapsed="false">
      <c r="A1413" s="0" t="n">
        <v>30</v>
      </c>
      <c r="B1413" s="0" t="n">
        <v>19</v>
      </c>
      <c r="C1413" s="0" t="n">
        <v>59.5304</v>
      </c>
      <c r="D1413" s="0" t="n">
        <v>39.5504</v>
      </c>
      <c r="E1413" s="0" t="n">
        <v>0</v>
      </c>
      <c r="F1413" s="0" t="n">
        <v>0</v>
      </c>
      <c r="G1413" s="0" t="n">
        <v>0</v>
      </c>
      <c r="H1413" s="0" t="n">
        <v>0</v>
      </c>
      <c r="I1413" s="0" t="n">
        <v>0</v>
      </c>
      <c r="J1413" s="0" t="n">
        <v>3.4202</v>
      </c>
      <c r="K1413" s="0" t="n">
        <v>0</v>
      </c>
      <c r="L1413" s="0" t="n">
        <v>0.0007</v>
      </c>
      <c r="M1413" s="0" t="n">
        <v>0</v>
      </c>
      <c r="N1413" s="0" t="n">
        <v>-0.0171</v>
      </c>
      <c r="O1413" s="0" t="n">
        <v>2.4182</v>
      </c>
      <c r="P1413" s="0" t="n">
        <v>0.01</v>
      </c>
      <c r="Q1413" s="0" t="n">
        <v>0</v>
      </c>
      <c r="R1413" s="0" t="n">
        <v>0.0565</v>
      </c>
      <c r="S1413" s="0" t="n">
        <v>1</v>
      </c>
      <c r="T1413" s="0" t="n">
        <v>3194.6943</v>
      </c>
      <c r="U1413" s="0" t="n">
        <v>0</v>
      </c>
      <c r="V1413" s="0" t="n">
        <v>-3197.959</v>
      </c>
      <c r="W1413" s="0" t="n">
        <v>3.2707</v>
      </c>
      <c r="X1413" s="0" t="n">
        <v>-3328.877</v>
      </c>
      <c r="Y1413" s="0" t="n">
        <v>670.095</v>
      </c>
      <c r="Z1413" s="0" t="n">
        <v>4709.5625</v>
      </c>
      <c r="AA1413" s="0" t="n">
        <v>222.9001</v>
      </c>
      <c r="AB1413" s="0" t="n">
        <v>48.6932</v>
      </c>
      <c r="AC1413" s="0" t="n">
        <v>15.788</v>
      </c>
      <c r="AD1413" s="0" t="n">
        <v>14.4291</v>
      </c>
      <c r="AE1413" s="0" t="n">
        <v>15.0057</v>
      </c>
      <c r="AF1413" s="0" t="n">
        <v>0.0034</v>
      </c>
      <c r="AG1413" s="0" t="n">
        <v>0.0614</v>
      </c>
      <c r="AH1413" s="0" t="n">
        <v>20.5507</v>
      </c>
    </row>
    <row r="1414" customFormat="false" ht="12.8" hidden="false" customHeight="false" outlineLevel="0" collapsed="false">
      <c r="A1414" s="0" t="n">
        <v>30</v>
      </c>
      <c r="B1414" s="0" t="n">
        <v>20</v>
      </c>
      <c r="C1414" s="0" t="n">
        <v>59.5297</v>
      </c>
      <c r="D1414" s="0" t="n">
        <v>39.5497</v>
      </c>
      <c r="E1414" s="0" t="n">
        <v>0</v>
      </c>
      <c r="F1414" s="0" t="n">
        <v>0</v>
      </c>
      <c r="G1414" s="0" t="n">
        <v>0</v>
      </c>
      <c r="H1414" s="0" t="n">
        <v>0</v>
      </c>
      <c r="I1414" s="0" t="n">
        <v>0</v>
      </c>
      <c r="J1414" s="0" t="n">
        <v>4.8856</v>
      </c>
      <c r="K1414" s="0" t="n">
        <v>0</v>
      </c>
      <c r="L1414" s="0" t="n">
        <v>0.0007</v>
      </c>
      <c r="M1414" s="0" t="n">
        <v>0</v>
      </c>
      <c r="N1414" s="0" t="n">
        <v>-0.0171</v>
      </c>
      <c r="O1414" s="0" t="n">
        <v>2.4181</v>
      </c>
      <c r="P1414" s="0" t="n">
        <v>0.01</v>
      </c>
      <c r="Q1414" s="0" t="n">
        <v>0</v>
      </c>
      <c r="R1414" s="0" t="n">
        <v>0.0565</v>
      </c>
      <c r="S1414" s="0" t="n">
        <v>1</v>
      </c>
      <c r="T1414" s="0" t="n">
        <v>5034.8457</v>
      </c>
      <c r="U1414" s="0" t="n">
        <v>0</v>
      </c>
      <c r="V1414" s="0" t="n">
        <v>-5036.6387</v>
      </c>
      <c r="W1414" s="0" t="n">
        <v>1.806</v>
      </c>
      <c r="X1414" s="0" t="n">
        <v>-5490.5605</v>
      </c>
      <c r="Y1414" s="0" t="n">
        <v>860.589</v>
      </c>
      <c r="Z1414" s="0" t="n">
        <v>6875.8398</v>
      </c>
      <c r="AA1414" s="0" t="n">
        <v>359.0049</v>
      </c>
      <c r="AB1414" s="0" t="n">
        <v>48.6932</v>
      </c>
      <c r="AC1414" s="0" t="n">
        <v>16.48</v>
      </c>
      <c r="AD1414" s="0" t="n">
        <v>14.6724</v>
      </c>
      <c r="AE1414" s="0" t="n">
        <v>15.0297</v>
      </c>
      <c r="AF1414" s="0" t="n">
        <v>0.0034</v>
      </c>
      <c r="AG1414" s="0" t="n">
        <v>0.0614</v>
      </c>
      <c r="AH1414" s="0" t="n">
        <v>18.9505</v>
      </c>
    </row>
    <row r="1415" customFormat="false" ht="12.8" hidden="false" customHeight="false" outlineLevel="0" collapsed="false">
      <c r="A1415" s="0" t="n">
        <v>30</v>
      </c>
      <c r="B1415" s="0" t="n">
        <v>21</v>
      </c>
      <c r="C1415" s="0" t="n">
        <v>59.5291</v>
      </c>
      <c r="D1415" s="0" t="n">
        <v>39.5491</v>
      </c>
      <c r="E1415" s="0" t="n">
        <v>0</v>
      </c>
      <c r="F1415" s="0" t="n">
        <v>0</v>
      </c>
      <c r="G1415" s="0" t="n">
        <v>0</v>
      </c>
      <c r="H1415" s="0" t="n">
        <v>0</v>
      </c>
      <c r="I1415" s="0" t="n">
        <v>0</v>
      </c>
      <c r="J1415" s="0" t="n">
        <v>5.6896</v>
      </c>
      <c r="K1415" s="0" t="n">
        <v>0</v>
      </c>
      <c r="L1415" s="0" t="n">
        <v>0.0007</v>
      </c>
      <c r="M1415" s="0" t="n">
        <v>0</v>
      </c>
      <c r="N1415" s="0" t="n">
        <v>-0.0171</v>
      </c>
      <c r="O1415" s="0" t="n">
        <v>2.4179</v>
      </c>
      <c r="P1415" s="0" t="n">
        <v>0.01</v>
      </c>
      <c r="Q1415" s="0" t="n">
        <v>0</v>
      </c>
      <c r="R1415" s="0" t="n">
        <v>0.0565</v>
      </c>
      <c r="S1415" s="0" t="n">
        <v>1</v>
      </c>
      <c r="T1415" s="0" t="n">
        <v>5453.5205</v>
      </c>
      <c r="U1415" s="0" t="n">
        <v>0</v>
      </c>
      <c r="V1415" s="0" t="n">
        <v>-5451.3877</v>
      </c>
      <c r="W1415" s="0" t="n">
        <v>-2.1617</v>
      </c>
      <c r="X1415" s="0" t="n">
        <v>-5973.9121</v>
      </c>
      <c r="Y1415" s="0" t="n">
        <v>914.1818</v>
      </c>
      <c r="Z1415" s="0" t="n">
        <v>7355.4707</v>
      </c>
      <c r="AA1415" s="0" t="n">
        <v>395.7778</v>
      </c>
      <c r="AB1415" s="0" t="n">
        <v>48.6932</v>
      </c>
      <c r="AC1415" s="0" t="n">
        <v>17.455</v>
      </c>
      <c r="AD1415" s="0" t="n">
        <v>15.4286</v>
      </c>
      <c r="AE1415" s="0" t="n">
        <v>15.2031</v>
      </c>
      <c r="AF1415" s="0" t="n">
        <v>0.0034</v>
      </c>
      <c r="AG1415" s="0" t="n">
        <v>0.0614</v>
      </c>
      <c r="AH1415" s="0" t="n">
        <v>18.6174</v>
      </c>
    </row>
    <row r="1416" customFormat="false" ht="12.8" hidden="false" customHeight="false" outlineLevel="0" collapsed="false">
      <c r="A1416" s="0" t="n">
        <v>30</v>
      </c>
      <c r="B1416" s="0" t="n">
        <v>22</v>
      </c>
      <c r="C1416" s="0" t="n">
        <v>59.5284</v>
      </c>
      <c r="D1416" s="0" t="n">
        <v>39.5484</v>
      </c>
      <c r="E1416" s="0" t="n">
        <v>0</v>
      </c>
      <c r="F1416" s="0" t="n">
        <v>0</v>
      </c>
      <c r="G1416" s="0" t="n">
        <v>0</v>
      </c>
      <c r="H1416" s="0" t="n">
        <v>0</v>
      </c>
      <c r="I1416" s="0" t="n">
        <v>0</v>
      </c>
      <c r="J1416" s="0" t="n">
        <v>5.05</v>
      </c>
      <c r="K1416" s="0" t="n">
        <v>0</v>
      </c>
      <c r="L1416" s="0" t="n">
        <v>0.0007</v>
      </c>
      <c r="M1416" s="0" t="n">
        <v>0</v>
      </c>
      <c r="N1416" s="0" t="n">
        <v>-0.0171</v>
      </c>
      <c r="O1416" s="0" t="n">
        <v>2.4177</v>
      </c>
      <c r="P1416" s="0" t="n">
        <v>0.01</v>
      </c>
      <c r="Q1416" s="0" t="n">
        <v>0</v>
      </c>
      <c r="R1416" s="0" t="n">
        <v>0.0565</v>
      </c>
      <c r="S1416" s="0" t="n">
        <v>1</v>
      </c>
      <c r="T1416" s="0" t="n">
        <v>3962.7351</v>
      </c>
      <c r="U1416" s="0" t="n">
        <v>0</v>
      </c>
      <c r="V1416" s="0" t="n">
        <v>-3949.9338</v>
      </c>
      <c r="W1416" s="0" t="n">
        <v>-12.8353</v>
      </c>
      <c r="X1416" s="0" t="n">
        <v>-4194.2939</v>
      </c>
      <c r="Y1416" s="0" t="n">
        <v>755.7384</v>
      </c>
      <c r="Z1416" s="0" t="n">
        <v>5613.7212</v>
      </c>
      <c r="AA1416" s="0" t="n">
        <v>273.0701</v>
      </c>
      <c r="AB1416" s="0" t="n">
        <v>48.6932</v>
      </c>
      <c r="AC1416" s="0" t="n">
        <v>18.263</v>
      </c>
      <c r="AD1416" s="0" t="n">
        <v>17.5718</v>
      </c>
      <c r="AE1416" s="0" t="n">
        <v>15.7824</v>
      </c>
      <c r="AF1416" s="0" t="n">
        <v>0.0034</v>
      </c>
      <c r="AG1416" s="0" t="n">
        <v>0.0614</v>
      </c>
      <c r="AH1416" s="0" t="n">
        <v>20.3978</v>
      </c>
    </row>
    <row r="1417" customFormat="false" ht="12.8" hidden="false" customHeight="false" outlineLevel="0" collapsed="false">
      <c r="A1417" s="0" t="n">
        <v>30</v>
      </c>
      <c r="B1417" s="0" t="n">
        <v>23</v>
      </c>
      <c r="C1417" s="0" t="n">
        <v>59.5277</v>
      </c>
      <c r="D1417" s="0" t="n">
        <v>39.5477</v>
      </c>
      <c r="E1417" s="0" t="n">
        <v>0</v>
      </c>
      <c r="F1417" s="0" t="n">
        <v>0</v>
      </c>
      <c r="G1417" s="0" t="n">
        <v>0</v>
      </c>
      <c r="H1417" s="0" t="n">
        <v>0</v>
      </c>
      <c r="I1417" s="0" t="n">
        <v>0</v>
      </c>
      <c r="J1417" s="0" t="n">
        <v>4.1917</v>
      </c>
      <c r="K1417" s="0" t="n">
        <v>0</v>
      </c>
      <c r="L1417" s="0" t="n">
        <v>0.0007</v>
      </c>
      <c r="M1417" s="0" t="n">
        <v>0</v>
      </c>
      <c r="N1417" s="0" t="n">
        <v>-0.0171</v>
      </c>
      <c r="O1417" s="0" t="n">
        <v>2.4175</v>
      </c>
      <c r="P1417" s="0" t="n">
        <v>0.01</v>
      </c>
      <c r="Q1417" s="0" t="n">
        <v>0</v>
      </c>
      <c r="R1417" s="0" t="n">
        <v>0.0565</v>
      </c>
      <c r="S1417" s="0" t="n">
        <v>1</v>
      </c>
      <c r="T1417" s="0" t="n">
        <v>2681.3669</v>
      </c>
      <c r="U1417" s="0" t="n">
        <v>0</v>
      </c>
      <c r="V1417" s="0" t="n">
        <v>-2672.0701</v>
      </c>
      <c r="W1417" s="0" t="n">
        <v>-9.2829</v>
      </c>
      <c r="X1417" s="0" t="n">
        <v>-2691.3997</v>
      </c>
      <c r="Y1417" s="0" t="n">
        <v>633.5873</v>
      </c>
      <c r="Z1417" s="0" t="n">
        <v>4197.8926</v>
      </c>
      <c r="AA1417" s="0" t="n">
        <v>184.5416</v>
      </c>
      <c r="AB1417" s="0" t="n">
        <v>48.6932</v>
      </c>
      <c r="AC1417" s="0" t="n">
        <v>17.746</v>
      </c>
      <c r="AD1417" s="0" t="n">
        <v>17.4955</v>
      </c>
      <c r="AE1417" s="0" t="n">
        <v>16.1086</v>
      </c>
      <c r="AF1417" s="0" t="n">
        <v>0.0034</v>
      </c>
      <c r="AG1417" s="0" t="n">
        <v>0.0614</v>
      </c>
      <c r="AH1417" s="0" t="n">
        <v>20.9214</v>
      </c>
    </row>
    <row r="1418" customFormat="false" ht="12.8" hidden="false" customHeight="false" outlineLevel="0" collapsed="false">
      <c r="A1418" s="0" t="n">
        <v>30</v>
      </c>
      <c r="B1418" s="0" t="n">
        <v>24</v>
      </c>
      <c r="C1418" s="0" t="n">
        <v>59.527</v>
      </c>
      <c r="D1418" s="0" t="n">
        <v>39.547</v>
      </c>
      <c r="E1418" s="0" t="n">
        <v>0</v>
      </c>
      <c r="F1418" s="0" t="n">
        <v>0</v>
      </c>
      <c r="G1418" s="0" t="n">
        <v>0</v>
      </c>
      <c r="H1418" s="0" t="n">
        <v>0</v>
      </c>
      <c r="I1418" s="0" t="n">
        <v>0</v>
      </c>
      <c r="J1418" s="0" t="n">
        <v>6.4005</v>
      </c>
      <c r="K1418" s="0" t="n">
        <v>0</v>
      </c>
      <c r="L1418" s="0" t="n">
        <v>0.0007</v>
      </c>
      <c r="M1418" s="0" t="n">
        <v>0</v>
      </c>
      <c r="N1418" s="0" t="n">
        <v>-0.0171</v>
      </c>
      <c r="O1418" s="0" t="n">
        <v>2.4174</v>
      </c>
      <c r="P1418" s="0" t="n">
        <v>0.01</v>
      </c>
      <c r="Q1418" s="0" t="n">
        <v>0</v>
      </c>
      <c r="R1418" s="0" t="n">
        <v>0.0565</v>
      </c>
      <c r="S1418" s="0" t="n">
        <v>1</v>
      </c>
      <c r="T1418" s="0" t="n">
        <v>5758.1665</v>
      </c>
      <c r="U1418" s="0" t="n">
        <v>0</v>
      </c>
      <c r="V1418" s="0" t="n">
        <v>-5751.209</v>
      </c>
      <c r="W1418" s="0" t="n">
        <v>-6.9855</v>
      </c>
      <c r="X1418" s="0" t="n">
        <v>-6314.5244</v>
      </c>
      <c r="Y1418" s="0" t="n">
        <v>948.9906</v>
      </c>
      <c r="Z1418" s="0" t="n">
        <v>7877.1304</v>
      </c>
      <c r="AA1418" s="0" t="n">
        <v>412.3288</v>
      </c>
      <c r="AB1418" s="0" t="n">
        <v>48.6932</v>
      </c>
      <c r="AC1418" s="0" t="n">
        <v>17.998</v>
      </c>
      <c r="AD1418" s="0" t="n">
        <v>17.3978</v>
      </c>
      <c r="AE1418" s="0" t="n">
        <v>16.2977</v>
      </c>
      <c r="AF1418" s="0" t="n">
        <v>0.0034</v>
      </c>
      <c r="AG1418" s="0" t="n">
        <v>0.0614</v>
      </c>
      <c r="AH1418" s="0" t="n">
        <v>18.6768</v>
      </c>
    </row>
    <row r="1419" customFormat="false" ht="12.8" hidden="false" customHeight="false" outlineLevel="0" collapsed="false">
      <c r="A1419" s="0" t="n">
        <v>30</v>
      </c>
      <c r="B1419" s="0" t="n">
        <v>25</v>
      </c>
      <c r="C1419" s="0" t="n">
        <v>59.5264</v>
      </c>
      <c r="D1419" s="0" t="n">
        <v>39.5464</v>
      </c>
      <c r="E1419" s="0" t="n">
        <v>0</v>
      </c>
      <c r="F1419" s="0" t="n">
        <v>0</v>
      </c>
      <c r="G1419" s="0" t="n">
        <v>0</v>
      </c>
      <c r="H1419" s="0" t="n">
        <v>0</v>
      </c>
      <c r="I1419" s="0" t="n">
        <v>0</v>
      </c>
      <c r="J1419" s="0" t="n">
        <v>4.8952</v>
      </c>
      <c r="K1419" s="0" t="n">
        <v>0</v>
      </c>
      <c r="L1419" s="0" t="n">
        <v>0.0007</v>
      </c>
      <c r="M1419" s="0" t="n">
        <v>0</v>
      </c>
      <c r="N1419" s="0" t="n">
        <v>-0.0171</v>
      </c>
      <c r="O1419" s="0" t="n">
        <v>2.4172</v>
      </c>
      <c r="P1419" s="0" t="n">
        <v>0.01</v>
      </c>
      <c r="Q1419" s="0" t="n">
        <v>0</v>
      </c>
      <c r="R1419" s="0" t="n">
        <v>0.0565</v>
      </c>
      <c r="S1419" s="0" t="n">
        <v>1</v>
      </c>
      <c r="T1419" s="0" t="n">
        <v>3427.5608</v>
      </c>
      <c r="U1419" s="0" t="n">
        <v>0</v>
      </c>
      <c r="V1419" s="0" t="n">
        <v>-3417.6028</v>
      </c>
      <c r="W1419" s="0" t="n">
        <v>-9.9921</v>
      </c>
      <c r="X1419" s="0" t="n">
        <v>-3564.4622</v>
      </c>
      <c r="Y1419" s="0" t="n">
        <v>706.012</v>
      </c>
      <c r="Z1419" s="0" t="n">
        <v>5080.1753</v>
      </c>
      <c r="AA1419" s="0" t="n">
        <v>234.9535</v>
      </c>
      <c r="AB1419" s="0" t="n">
        <v>48.6932</v>
      </c>
      <c r="AC1419" s="0" t="n">
        <v>18.458</v>
      </c>
      <c r="AD1419" s="0" t="n">
        <v>18.1417</v>
      </c>
      <c r="AE1419" s="0" t="n">
        <v>16.5989</v>
      </c>
      <c r="AF1419" s="0" t="n">
        <v>0.0034</v>
      </c>
      <c r="AG1419" s="0" t="n">
        <v>0.0614</v>
      </c>
      <c r="AH1419" s="0" t="n">
        <v>20.8265</v>
      </c>
    </row>
    <row r="1420" customFormat="false" ht="12.8" hidden="false" customHeight="false" outlineLevel="0" collapsed="false">
      <c r="A1420" s="0" t="n">
        <v>30</v>
      </c>
      <c r="B1420" s="0" t="n">
        <v>26</v>
      </c>
      <c r="C1420" s="0" t="n">
        <v>59.5257</v>
      </c>
      <c r="D1420" s="0" t="n">
        <v>39.5457</v>
      </c>
      <c r="E1420" s="0" t="n">
        <v>0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3.0117</v>
      </c>
      <c r="K1420" s="0" t="n">
        <v>0</v>
      </c>
      <c r="L1420" s="0" t="n">
        <v>0.0007</v>
      </c>
      <c r="M1420" s="0" t="n">
        <v>0</v>
      </c>
      <c r="N1420" s="0" t="n">
        <v>-0.0171</v>
      </c>
      <c r="O1420" s="0" t="n">
        <v>2.417</v>
      </c>
      <c r="P1420" s="0" t="n">
        <v>0.01</v>
      </c>
      <c r="Q1420" s="0" t="n">
        <v>0</v>
      </c>
      <c r="R1420" s="0" t="n">
        <v>0.0565</v>
      </c>
      <c r="S1420" s="0" t="n">
        <v>1</v>
      </c>
      <c r="T1420" s="0" t="n">
        <v>1066.1887</v>
      </c>
      <c r="U1420" s="0" t="n">
        <v>0</v>
      </c>
      <c r="V1420" s="0" t="n">
        <v>-1058.3265</v>
      </c>
      <c r="W1420" s="0" t="n">
        <v>-7.6885</v>
      </c>
      <c r="X1420" s="0" t="n">
        <v>-789.6189</v>
      </c>
      <c r="Y1420" s="0" t="n">
        <v>488.5132</v>
      </c>
      <c r="Z1420" s="0" t="n">
        <v>2208.8347</v>
      </c>
      <c r="AA1420" s="0" t="n">
        <v>76.3788</v>
      </c>
      <c r="AB1420" s="0" t="n">
        <v>48.6932</v>
      </c>
      <c r="AC1420" s="0" t="n">
        <v>18.081</v>
      </c>
      <c r="AD1420" s="0" t="n">
        <v>18.0178</v>
      </c>
      <c r="AE1420" s="0" t="n">
        <v>16.7691</v>
      </c>
      <c r="AF1420" s="0" t="n">
        <v>0.0034</v>
      </c>
      <c r="AG1420" s="0" t="n">
        <v>0.0614</v>
      </c>
      <c r="AH1420" s="0" t="n">
        <v>20.9215</v>
      </c>
    </row>
    <row r="1421" customFormat="false" ht="12.8" hidden="false" customHeight="false" outlineLevel="0" collapsed="false">
      <c r="A1421" s="0" t="n">
        <v>30</v>
      </c>
      <c r="B1421" s="0" t="n">
        <v>27</v>
      </c>
      <c r="C1421" s="0" t="n">
        <v>59.525</v>
      </c>
      <c r="D1421" s="0" t="n">
        <v>39.545</v>
      </c>
      <c r="E1421" s="0" t="n">
        <v>0</v>
      </c>
      <c r="F1421" s="0" t="n">
        <v>0</v>
      </c>
      <c r="G1421" s="0" t="n">
        <v>0</v>
      </c>
      <c r="H1421" s="0" t="n">
        <v>0</v>
      </c>
      <c r="I1421" s="0" t="n">
        <v>0</v>
      </c>
      <c r="J1421" s="0" t="n">
        <v>3.9506</v>
      </c>
      <c r="K1421" s="0" t="n">
        <v>0</v>
      </c>
      <c r="L1421" s="0" t="n">
        <v>0.0007</v>
      </c>
      <c r="M1421" s="0" t="n">
        <v>0</v>
      </c>
      <c r="N1421" s="0" t="n">
        <v>-0.0171</v>
      </c>
      <c r="O1421" s="0" t="n">
        <v>2.4169</v>
      </c>
      <c r="P1421" s="0" t="n">
        <v>0.01</v>
      </c>
      <c r="Q1421" s="0" t="n">
        <v>0</v>
      </c>
      <c r="R1421" s="0" t="n">
        <v>0.0565</v>
      </c>
      <c r="S1421" s="0" t="n">
        <v>1</v>
      </c>
      <c r="T1421" s="0" t="n">
        <v>2780.5078</v>
      </c>
      <c r="U1421" s="0" t="n">
        <v>0</v>
      </c>
      <c r="V1421" s="0" t="n">
        <v>-2779.1338</v>
      </c>
      <c r="W1421" s="0" t="n">
        <v>-1.2717</v>
      </c>
      <c r="X1421" s="0" t="n">
        <v>-2820.4097</v>
      </c>
      <c r="Y1421" s="0" t="n">
        <v>640.1728</v>
      </c>
      <c r="Z1421" s="0" t="n">
        <v>4382.0503</v>
      </c>
      <c r="AA1421" s="0" t="n">
        <v>191.0932</v>
      </c>
      <c r="AB1421" s="0" t="n">
        <v>48.6932</v>
      </c>
      <c r="AC1421" s="0" t="n">
        <v>17.147</v>
      </c>
      <c r="AD1421" s="0" t="n">
        <v>17.0038</v>
      </c>
      <c r="AE1421" s="0" t="n">
        <v>16.6635</v>
      </c>
      <c r="AF1421" s="0" t="n">
        <v>0.0034</v>
      </c>
      <c r="AG1421" s="0" t="n">
        <v>0.0614</v>
      </c>
      <c r="AH1421" s="0" t="n">
        <v>20.9199</v>
      </c>
    </row>
    <row r="1422" customFormat="false" ht="12.8" hidden="false" customHeight="false" outlineLevel="0" collapsed="false">
      <c r="A1422" s="0" t="n">
        <v>30</v>
      </c>
      <c r="B1422" s="0" t="n">
        <v>28</v>
      </c>
      <c r="C1422" s="0" t="n">
        <v>59.5243</v>
      </c>
      <c r="D1422" s="0" t="n">
        <v>39.5443</v>
      </c>
      <c r="E1422" s="0" t="n">
        <v>0</v>
      </c>
      <c r="F1422" s="0" t="n">
        <v>0</v>
      </c>
      <c r="G1422" s="0" t="n">
        <v>0</v>
      </c>
      <c r="H1422" s="0" t="n">
        <v>0</v>
      </c>
      <c r="I1422" s="0" t="n">
        <v>0</v>
      </c>
      <c r="J1422" s="0" t="n">
        <v>2.504</v>
      </c>
      <c r="K1422" s="0" t="n">
        <v>0</v>
      </c>
      <c r="L1422" s="0" t="n">
        <v>0.0007</v>
      </c>
      <c r="M1422" s="0" t="n">
        <v>0</v>
      </c>
      <c r="N1422" s="0" t="n">
        <v>-0.0171</v>
      </c>
      <c r="O1422" s="0" t="n">
        <v>2.4167</v>
      </c>
      <c r="P1422" s="0" t="n">
        <v>0.01</v>
      </c>
      <c r="Q1422" s="0" t="n">
        <v>0</v>
      </c>
      <c r="R1422" s="0" t="n">
        <v>0.0565</v>
      </c>
      <c r="S1422" s="0" t="n">
        <v>1</v>
      </c>
      <c r="T1422" s="0" t="n">
        <v>1241.8613</v>
      </c>
      <c r="U1422" s="0" t="n">
        <v>0</v>
      </c>
      <c r="V1422" s="0" t="n">
        <v>-1245.5588</v>
      </c>
      <c r="W1422" s="0" t="n">
        <v>3.9666</v>
      </c>
      <c r="X1422" s="0" t="n">
        <v>-1022.8064</v>
      </c>
      <c r="Y1422" s="0" t="n">
        <v>494.4662</v>
      </c>
      <c r="Z1422" s="0" t="n">
        <v>2468.4966</v>
      </c>
      <c r="AA1422" s="0" t="n">
        <v>88.6785</v>
      </c>
      <c r="AB1422" s="0" t="n">
        <v>48.6932</v>
      </c>
      <c r="AC1422" s="0" t="n">
        <v>16.001</v>
      </c>
      <c r="AD1422" s="0" t="n">
        <v>15.9315</v>
      </c>
      <c r="AE1422" s="0" t="n">
        <v>16.3792</v>
      </c>
      <c r="AF1422" s="0" t="n">
        <v>0.0034</v>
      </c>
      <c r="AG1422" s="0" t="n">
        <v>0.0614</v>
      </c>
      <c r="AH1422" s="0" t="n">
        <v>20.9214</v>
      </c>
    </row>
    <row r="1423" customFormat="false" ht="12.8" hidden="false" customHeight="false" outlineLevel="0" collapsed="false">
      <c r="A1423" s="0" t="n">
        <v>30</v>
      </c>
      <c r="B1423" s="0" t="n">
        <v>29</v>
      </c>
      <c r="C1423" s="0" t="n">
        <v>59.5237</v>
      </c>
      <c r="D1423" s="0" t="n">
        <v>39.5437</v>
      </c>
      <c r="E1423" s="0" t="n">
        <v>0</v>
      </c>
      <c r="F1423" s="0" t="n">
        <v>0</v>
      </c>
      <c r="G1423" s="0" t="n">
        <v>0</v>
      </c>
      <c r="H1423" s="0" t="n">
        <v>0</v>
      </c>
      <c r="I1423" s="0" t="n">
        <v>0</v>
      </c>
      <c r="J1423" s="0" t="n">
        <v>2.1861</v>
      </c>
      <c r="K1423" s="0" t="n">
        <v>0</v>
      </c>
      <c r="L1423" s="0" t="n">
        <v>0.0007</v>
      </c>
      <c r="M1423" s="0" t="n">
        <v>0</v>
      </c>
      <c r="N1423" s="0" t="n">
        <v>-0.0171</v>
      </c>
      <c r="O1423" s="0" t="n">
        <v>2.4165</v>
      </c>
      <c r="P1423" s="0" t="n">
        <v>0.01</v>
      </c>
      <c r="Q1423" s="0" t="n">
        <v>0</v>
      </c>
      <c r="R1423" s="0" t="n">
        <v>0.0565</v>
      </c>
      <c r="S1423" s="0" t="n">
        <v>1</v>
      </c>
      <c r="T1423" s="0" t="n">
        <v>890.4655</v>
      </c>
      <c r="U1423" s="0" t="n">
        <v>0</v>
      </c>
      <c r="V1423" s="0" t="n">
        <v>-891.3612</v>
      </c>
      <c r="W1423" s="0" t="n">
        <v>0.654</v>
      </c>
      <c r="X1423" s="0" t="n">
        <v>-604.098</v>
      </c>
      <c r="Y1423" s="0" t="n">
        <v>463.9244</v>
      </c>
      <c r="Z1423" s="0" t="n">
        <v>1956.5435</v>
      </c>
      <c r="AA1423" s="0" t="n">
        <v>65.1426</v>
      </c>
      <c r="AB1423" s="0" t="n">
        <v>48.6932</v>
      </c>
      <c r="AC1423" s="0" t="n">
        <v>16.302</v>
      </c>
      <c r="AD1423" s="0" t="n">
        <v>16.2585</v>
      </c>
      <c r="AE1423" s="0" t="n">
        <v>16.2946</v>
      </c>
      <c r="AF1423" s="0" t="n">
        <v>0.0034</v>
      </c>
      <c r="AG1423" s="0" t="n">
        <v>0.0614</v>
      </c>
      <c r="AH1423" s="0" t="n">
        <v>20.9215</v>
      </c>
    </row>
    <row r="1424" customFormat="false" ht="12.8" hidden="false" customHeight="false" outlineLevel="0" collapsed="false">
      <c r="A1424" s="0" t="n">
        <v>30</v>
      </c>
      <c r="B1424" s="0" t="n">
        <v>30</v>
      </c>
      <c r="C1424" s="0" t="n">
        <v>59.523</v>
      </c>
      <c r="D1424" s="0" t="n">
        <v>39.543</v>
      </c>
      <c r="E1424" s="0" t="n">
        <v>0</v>
      </c>
      <c r="F1424" s="0" t="n">
        <v>0</v>
      </c>
      <c r="G1424" s="0" t="n">
        <v>0</v>
      </c>
      <c r="H1424" s="0" t="n">
        <v>0</v>
      </c>
      <c r="I1424" s="0" t="n">
        <v>0</v>
      </c>
      <c r="J1424" s="0" t="n">
        <v>3.1656</v>
      </c>
      <c r="K1424" s="0" t="n">
        <v>0</v>
      </c>
      <c r="L1424" s="0" t="n">
        <v>0.0007</v>
      </c>
      <c r="M1424" s="0" t="n">
        <v>0</v>
      </c>
      <c r="N1424" s="0" t="n">
        <v>-0.0171</v>
      </c>
      <c r="O1424" s="0" t="n">
        <v>2.4164</v>
      </c>
      <c r="P1424" s="0" t="n">
        <v>0.01</v>
      </c>
      <c r="Q1424" s="0" t="n">
        <v>0</v>
      </c>
      <c r="R1424" s="0" t="n">
        <v>0.0565</v>
      </c>
      <c r="S1424" s="0" t="n">
        <v>1</v>
      </c>
      <c r="T1424" s="0" t="n">
        <v>1478.1677</v>
      </c>
      <c r="U1424" s="0" t="n">
        <v>0</v>
      </c>
      <c r="V1424" s="0" t="n">
        <v>-1477.5642</v>
      </c>
      <c r="W1424" s="0" t="n">
        <v>-0.5325</v>
      </c>
      <c r="X1424" s="0" t="n">
        <v>-1292.9219</v>
      </c>
      <c r="Y1424" s="0" t="n">
        <v>517.6236</v>
      </c>
      <c r="Z1424" s="0" t="n">
        <v>2691.228</v>
      </c>
      <c r="AA1424" s="0" t="n">
        <v>103.7328</v>
      </c>
      <c r="AB1424" s="0" t="n">
        <v>48.6932</v>
      </c>
      <c r="AC1424" s="0" t="n">
        <v>16.485</v>
      </c>
      <c r="AD1424" s="0" t="n">
        <v>16.3929</v>
      </c>
      <c r="AE1424" s="0" t="n">
        <v>16.2736</v>
      </c>
      <c r="AF1424" s="0" t="n">
        <v>0.0034</v>
      </c>
      <c r="AG1424" s="0" t="n">
        <v>0.0614</v>
      </c>
      <c r="AH1424" s="0" t="n">
        <v>20.9215</v>
      </c>
    </row>
    <row r="1425" customFormat="false" ht="12.8" hidden="false" customHeight="false" outlineLevel="0" collapsed="false">
      <c r="A1425" s="0" t="n">
        <v>30</v>
      </c>
      <c r="B1425" s="0" t="n">
        <v>31</v>
      </c>
      <c r="C1425" s="0" t="n">
        <v>59.5223</v>
      </c>
      <c r="D1425" s="0" t="n">
        <v>39.5423</v>
      </c>
      <c r="E1425" s="0" t="n">
        <v>0</v>
      </c>
      <c r="F1425" s="0" t="n">
        <v>0</v>
      </c>
      <c r="G1425" s="0" t="n">
        <v>0</v>
      </c>
      <c r="H1425" s="0" t="n">
        <v>0</v>
      </c>
      <c r="I1425" s="0" t="n">
        <v>0</v>
      </c>
      <c r="J1425" s="0" t="n">
        <v>3.8132</v>
      </c>
      <c r="K1425" s="0" t="n">
        <v>0</v>
      </c>
      <c r="L1425" s="0" t="n">
        <v>0.0007</v>
      </c>
      <c r="M1425" s="0" t="n">
        <v>0</v>
      </c>
      <c r="N1425" s="0" t="n">
        <v>-0.0171</v>
      </c>
      <c r="O1425" s="0" t="n">
        <v>2.4162</v>
      </c>
      <c r="P1425" s="0" t="n">
        <v>0.01</v>
      </c>
      <c r="Q1425" s="0" t="n">
        <v>0</v>
      </c>
      <c r="R1425" s="0" t="n">
        <v>0.0565</v>
      </c>
      <c r="S1425" s="0" t="n">
        <v>1</v>
      </c>
      <c r="T1425" s="0" t="n">
        <v>1671.725</v>
      </c>
      <c r="U1425" s="0" t="n">
        <v>0</v>
      </c>
      <c r="V1425" s="0" t="n">
        <v>-1667.9791</v>
      </c>
      <c r="W1425" s="0" t="n">
        <v>-3.6292</v>
      </c>
      <c r="X1425" s="0" t="n">
        <v>-1513.543</v>
      </c>
      <c r="Y1425" s="0" t="n">
        <v>537.4239</v>
      </c>
      <c r="Z1425" s="0" t="n">
        <v>2907.7148</v>
      </c>
      <c r="AA1425" s="0" t="n">
        <v>115.9751</v>
      </c>
      <c r="AB1425" s="0" t="n">
        <v>48.6932</v>
      </c>
      <c r="AC1425" s="0" t="n">
        <v>17.044</v>
      </c>
      <c r="AD1425" s="0" t="n">
        <v>16.9433</v>
      </c>
      <c r="AE1425" s="0" t="n">
        <v>16.3832</v>
      </c>
      <c r="AF1425" s="0" t="n">
        <v>0.0034</v>
      </c>
      <c r="AG1425" s="0" t="n">
        <v>0.0614</v>
      </c>
      <c r="AH1425" s="0" t="n">
        <v>20.9215</v>
      </c>
    </row>
    <row r="1426" customFormat="false" ht="12.8" hidden="false" customHeight="false" outlineLevel="0" collapsed="false">
      <c r="A1426" s="0" t="n">
        <v>30</v>
      </c>
      <c r="B1426" s="0" t="n">
        <v>32</v>
      </c>
      <c r="C1426" s="0" t="n">
        <v>59.5216</v>
      </c>
      <c r="D1426" s="0" t="n">
        <v>39.5416</v>
      </c>
      <c r="E1426" s="0" t="n">
        <v>0</v>
      </c>
      <c r="F1426" s="0" t="n">
        <v>0</v>
      </c>
      <c r="G1426" s="0" t="n">
        <v>0</v>
      </c>
      <c r="H1426" s="0" t="n">
        <v>0</v>
      </c>
      <c r="I1426" s="0" t="n">
        <v>0</v>
      </c>
      <c r="J1426" s="0" t="n">
        <v>2.4687</v>
      </c>
      <c r="K1426" s="0" t="n">
        <v>0</v>
      </c>
      <c r="L1426" s="0" t="n">
        <v>0.0007</v>
      </c>
      <c r="M1426" s="0" t="n">
        <v>0</v>
      </c>
      <c r="N1426" s="0" t="n">
        <v>-0.0171</v>
      </c>
      <c r="O1426" s="0" t="n">
        <v>2.416</v>
      </c>
      <c r="P1426" s="0" t="n">
        <v>0.01</v>
      </c>
      <c r="Q1426" s="0" t="n">
        <v>0</v>
      </c>
      <c r="R1426" s="0" t="n">
        <v>0.0565</v>
      </c>
      <c r="S1426" s="0" t="n">
        <v>1</v>
      </c>
      <c r="T1426" s="0" t="n">
        <v>498.4243</v>
      </c>
      <c r="U1426" s="0" t="n">
        <v>0</v>
      </c>
      <c r="V1426" s="0" t="n">
        <v>-498.7172</v>
      </c>
      <c r="W1426" s="0" t="n">
        <v>-0.0093</v>
      </c>
      <c r="X1426" s="0" t="n">
        <v>-141.3863</v>
      </c>
      <c r="Y1426" s="0" t="n">
        <v>427.929</v>
      </c>
      <c r="Z1426" s="0" t="n">
        <v>1514.4675</v>
      </c>
      <c r="AA1426" s="0" t="n">
        <v>38.1403</v>
      </c>
      <c r="AB1426" s="0" t="n">
        <v>48.6932</v>
      </c>
      <c r="AC1426" s="0" t="n">
        <v>16.407</v>
      </c>
      <c r="AD1426" s="0" t="n">
        <v>16.3849</v>
      </c>
      <c r="AE1426" s="0" t="n">
        <v>16.3209</v>
      </c>
      <c r="AF1426" s="0" t="n">
        <v>0.0034</v>
      </c>
      <c r="AG1426" s="0" t="n">
        <v>0.0614</v>
      </c>
      <c r="AH1426" s="0" t="n">
        <v>20.9215</v>
      </c>
    </row>
    <row r="1427" customFormat="false" ht="12.8" hidden="false" customHeight="false" outlineLevel="0" collapsed="false">
      <c r="A1427" s="0" t="n">
        <v>30</v>
      </c>
      <c r="B1427" s="0" t="n">
        <v>33</v>
      </c>
      <c r="C1427" s="0" t="n">
        <v>59.521</v>
      </c>
      <c r="D1427" s="0" t="n">
        <v>39.541</v>
      </c>
      <c r="E1427" s="0" t="n">
        <v>0</v>
      </c>
      <c r="F1427" s="0" t="n">
        <v>0</v>
      </c>
      <c r="G1427" s="0" t="n">
        <v>0</v>
      </c>
      <c r="H1427" s="0" t="n">
        <v>0</v>
      </c>
      <c r="I1427" s="0" t="n">
        <v>0</v>
      </c>
      <c r="J1427" s="0" t="n">
        <v>2.2653</v>
      </c>
      <c r="K1427" s="0" t="n">
        <v>0</v>
      </c>
      <c r="L1427" s="0" t="n">
        <v>0.0007</v>
      </c>
      <c r="M1427" s="0" t="n">
        <v>0</v>
      </c>
      <c r="N1427" s="0" t="n">
        <v>-0.0171</v>
      </c>
      <c r="O1427" s="0" t="n">
        <v>2.4159</v>
      </c>
      <c r="P1427" s="0" t="n">
        <v>0.01</v>
      </c>
      <c r="Q1427" s="0" t="n">
        <v>0</v>
      </c>
      <c r="R1427" s="0" t="n">
        <v>0.0565</v>
      </c>
      <c r="S1427" s="0" t="n">
        <v>1</v>
      </c>
      <c r="T1427" s="0" t="n">
        <v>838.3661</v>
      </c>
      <c r="U1427" s="0" t="n">
        <v>0</v>
      </c>
      <c r="V1427" s="0" t="n">
        <v>-844.392</v>
      </c>
      <c r="W1427" s="0" t="n">
        <v>6.0196</v>
      </c>
      <c r="X1427" s="0" t="n">
        <v>-555.2473</v>
      </c>
      <c r="Y1427" s="0" t="n">
        <v>453.5144</v>
      </c>
      <c r="Z1427" s="0" t="n">
        <v>1963.9655</v>
      </c>
      <c r="AA1427" s="0" t="n">
        <v>61.3195</v>
      </c>
      <c r="AB1427" s="0" t="n">
        <v>48.6932</v>
      </c>
      <c r="AC1427" s="0" t="n">
        <v>15.256</v>
      </c>
      <c r="AD1427" s="0" t="n">
        <v>15.21</v>
      </c>
      <c r="AE1427" s="0" t="n">
        <v>16.0216</v>
      </c>
      <c r="AF1427" s="0" t="n">
        <v>0.0034</v>
      </c>
      <c r="AG1427" s="0" t="n">
        <v>0.0614</v>
      </c>
      <c r="AH1427" s="0" t="n">
        <v>20.9214</v>
      </c>
    </row>
    <row r="1428" customFormat="false" ht="12.8" hidden="false" customHeight="false" outlineLevel="0" collapsed="false">
      <c r="A1428" s="0" t="n">
        <v>30</v>
      </c>
      <c r="B1428" s="0" t="n">
        <v>34</v>
      </c>
      <c r="C1428" s="0" t="n">
        <v>59.5203</v>
      </c>
      <c r="D1428" s="0" t="n">
        <v>39.5403</v>
      </c>
      <c r="E1428" s="0" t="n">
        <v>0</v>
      </c>
      <c r="F1428" s="0" t="n">
        <v>0</v>
      </c>
      <c r="G1428" s="0" t="n">
        <v>0</v>
      </c>
      <c r="H1428" s="0" t="n">
        <v>0</v>
      </c>
      <c r="I1428" s="0" t="n">
        <v>0</v>
      </c>
      <c r="J1428" s="0" t="n">
        <v>2.184</v>
      </c>
      <c r="K1428" s="0" t="n">
        <v>0</v>
      </c>
      <c r="L1428" s="0" t="n">
        <v>0.0007</v>
      </c>
      <c r="M1428" s="0" t="n">
        <v>0</v>
      </c>
      <c r="N1428" s="0" t="n">
        <v>-0.0171</v>
      </c>
      <c r="O1428" s="0" t="n">
        <v>2.4157</v>
      </c>
      <c r="P1428" s="0" t="n">
        <v>0.01</v>
      </c>
      <c r="Q1428" s="0" t="n">
        <v>0</v>
      </c>
      <c r="R1428" s="0" t="n">
        <v>0.0565</v>
      </c>
      <c r="S1428" s="0" t="n">
        <v>1</v>
      </c>
      <c r="T1428" s="0" t="n">
        <v>901.1093</v>
      </c>
      <c r="U1428" s="0" t="n">
        <v>0</v>
      </c>
      <c r="V1428" s="0" t="n">
        <v>-906.249</v>
      </c>
      <c r="W1428" s="0" t="n">
        <v>5.3314</v>
      </c>
      <c r="X1428" s="0" t="n">
        <v>-629.0662</v>
      </c>
      <c r="Y1428" s="0" t="n">
        <v>458.3309</v>
      </c>
      <c r="Z1428" s="0" t="n">
        <v>1983.7435</v>
      </c>
      <c r="AA1428" s="0" t="n">
        <v>65.502</v>
      </c>
      <c r="AB1428" s="0" t="n">
        <v>48.6932</v>
      </c>
      <c r="AC1428" s="0" t="n">
        <v>15.09</v>
      </c>
      <c r="AD1428" s="0" t="n">
        <v>15.0378</v>
      </c>
      <c r="AE1428" s="0" t="n">
        <v>15.8052</v>
      </c>
      <c r="AF1428" s="0" t="n">
        <v>0.0034</v>
      </c>
      <c r="AG1428" s="0" t="n">
        <v>0.0614</v>
      </c>
      <c r="AH1428" s="0" t="n">
        <v>20.9215</v>
      </c>
    </row>
    <row r="1429" customFormat="false" ht="12.8" hidden="false" customHeight="false" outlineLevel="0" collapsed="false">
      <c r="A1429" s="0" t="n">
        <v>30</v>
      </c>
      <c r="B1429" s="0" t="n">
        <v>35</v>
      </c>
      <c r="C1429" s="0" t="n">
        <v>59.5196</v>
      </c>
      <c r="D1429" s="0" t="n">
        <v>39.5396</v>
      </c>
      <c r="E1429" s="0" t="n">
        <v>0</v>
      </c>
      <c r="F1429" s="0" t="n">
        <v>0</v>
      </c>
      <c r="G1429" s="0" t="n">
        <v>0</v>
      </c>
      <c r="H1429" s="0" t="n">
        <v>0</v>
      </c>
      <c r="I1429" s="0" t="n">
        <v>0</v>
      </c>
      <c r="J1429" s="0" t="n">
        <v>2.799</v>
      </c>
      <c r="K1429" s="0" t="n">
        <v>0</v>
      </c>
      <c r="L1429" s="0" t="n">
        <v>0.0007</v>
      </c>
      <c r="M1429" s="0" t="n">
        <v>0</v>
      </c>
      <c r="N1429" s="0" t="n">
        <v>-0.0171</v>
      </c>
      <c r="O1429" s="0" t="n">
        <v>2.4155</v>
      </c>
      <c r="P1429" s="0" t="n">
        <v>0.01</v>
      </c>
      <c r="Q1429" s="0" t="n">
        <v>0</v>
      </c>
      <c r="R1429" s="0" t="n">
        <v>0.0565</v>
      </c>
      <c r="S1429" s="0" t="n">
        <v>1</v>
      </c>
      <c r="T1429" s="0" t="n">
        <v>1313.8767</v>
      </c>
      <c r="U1429" s="0" t="n">
        <v>0</v>
      </c>
      <c r="V1429" s="0" t="n">
        <v>-1317.0159</v>
      </c>
      <c r="W1429" s="0" t="n">
        <v>3.2503</v>
      </c>
      <c r="X1429" s="0" t="n">
        <v>-1111.3035</v>
      </c>
      <c r="Y1429" s="0" t="n">
        <v>480.2861</v>
      </c>
      <c r="Z1429" s="0" t="n">
        <v>2418.7148</v>
      </c>
      <c r="AA1429" s="0" t="n">
        <v>78.579</v>
      </c>
      <c r="AB1429" s="0" t="n">
        <v>48.6932</v>
      </c>
      <c r="AC1429" s="0" t="n">
        <v>15.354</v>
      </c>
      <c r="AD1429" s="0" t="n">
        <v>15.2054</v>
      </c>
      <c r="AE1429" s="0" t="n">
        <v>15.7051</v>
      </c>
      <c r="AF1429" s="0" t="n">
        <v>0.0034</v>
      </c>
      <c r="AG1429" s="0" t="n">
        <v>0.0614</v>
      </c>
      <c r="AH1429" s="0" t="n">
        <v>22.8827</v>
      </c>
    </row>
    <row r="1430" customFormat="false" ht="12.8" hidden="false" customHeight="false" outlineLevel="0" collapsed="false">
      <c r="A1430" s="0" t="n">
        <v>30</v>
      </c>
      <c r="B1430" s="0" t="n">
        <v>36</v>
      </c>
      <c r="C1430" s="0" t="n">
        <v>59.519</v>
      </c>
      <c r="D1430" s="0" t="n">
        <v>39.539</v>
      </c>
      <c r="E1430" s="0" t="n">
        <v>0</v>
      </c>
      <c r="F1430" s="0" t="n">
        <v>0</v>
      </c>
      <c r="G1430" s="0" t="n">
        <v>0</v>
      </c>
      <c r="H1430" s="0" t="n">
        <v>0</v>
      </c>
      <c r="I1430" s="0" t="n">
        <v>0</v>
      </c>
      <c r="J1430" s="0" t="n">
        <v>2.5937</v>
      </c>
      <c r="K1430" s="0" t="n">
        <v>0</v>
      </c>
      <c r="L1430" s="0" t="n">
        <v>0.0007</v>
      </c>
      <c r="M1430" s="0" t="n">
        <v>0</v>
      </c>
      <c r="N1430" s="0" t="n">
        <v>-0.0171</v>
      </c>
      <c r="O1430" s="0" t="n">
        <v>2.4153</v>
      </c>
      <c r="P1430" s="0" t="n">
        <v>0.01</v>
      </c>
      <c r="Q1430" s="0" t="n">
        <v>0</v>
      </c>
      <c r="R1430" s="0" t="n">
        <v>0.0565</v>
      </c>
      <c r="S1430" s="0" t="n">
        <v>1</v>
      </c>
      <c r="T1430" s="0" t="n">
        <v>552.2567</v>
      </c>
      <c r="U1430" s="0" t="n">
        <v>0</v>
      </c>
      <c r="V1430" s="0" t="n">
        <v>-550.1877</v>
      </c>
      <c r="W1430" s="0" t="n">
        <v>-2.0675</v>
      </c>
      <c r="X1430" s="0" t="n">
        <v>-203.7722</v>
      </c>
      <c r="Y1430" s="0" t="n">
        <v>430.6558</v>
      </c>
      <c r="Z1430" s="0" t="n">
        <v>1491.9861</v>
      </c>
      <c r="AA1430" s="0" t="n">
        <v>41.1552</v>
      </c>
      <c r="AB1430" s="0" t="n">
        <v>48.6932</v>
      </c>
      <c r="AC1430" s="0" t="n">
        <v>16.122</v>
      </c>
      <c r="AD1430" s="0" t="n">
        <v>16.0866</v>
      </c>
      <c r="AE1430" s="0" t="n">
        <v>15.832</v>
      </c>
      <c r="AF1430" s="0" t="n">
        <v>0.0034</v>
      </c>
      <c r="AG1430" s="0" t="n">
        <v>0.0614</v>
      </c>
      <c r="AH1430" s="0" t="n">
        <v>20.9214</v>
      </c>
    </row>
    <row r="1431" customFormat="false" ht="12.8" hidden="false" customHeight="false" outlineLevel="0" collapsed="false">
      <c r="A1431" s="0" t="n">
        <v>30</v>
      </c>
      <c r="B1431" s="0" t="n">
        <v>37</v>
      </c>
      <c r="C1431" s="0" t="n">
        <v>59.5183</v>
      </c>
      <c r="D1431" s="0" t="n">
        <v>39.5383</v>
      </c>
      <c r="E1431" s="0" t="n">
        <v>0</v>
      </c>
      <c r="F1431" s="0" t="n">
        <v>0</v>
      </c>
      <c r="G1431" s="0" t="n">
        <v>0</v>
      </c>
      <c r="H1431" s="0" t="n">
        <v>0</v>
      </c>
      <c r="I1431" s="0" t="n">
        <v>0</v>
      </c>
      <c r="J1431" s="0" t="n">
        <v>2.386</v>
      </c>
      <c r="K1431" s="0" t="n">
        <v>0</v>
      </c>
      <c r="L1431" s="0" t="n">
        <v>0.0007</v>
      </c>
      <c r="M1431" s="0" t="n">
        <v>0</v>
      </c>
      <c r="N1431" s="0" t="n">
        <v>-0.0171</v>
      </c>
      <c r="O1431" s="0" t="n">
        <v>2.4152</v>
      </c>
      <c r="P1431" s="0" t="n">
        <v>0.01</v>
      </c>
      <c r="Q1431" s="0" t="n">
        <v>0</v>
      </c>
      <c r="R1431" s="0" t="n">
        <v>0.0565</v>
      </c>
      <c r="S1431" s="0" t="n">
        <v>1</v>
      </c>
      <c r="T1431" s="0" t="n">
        <v>395.063</v>
      </c>
      <c r="U1431" s="0" t="n">
        <v>0</v>
      </c>
      <c r="V1431" s="0" t="n">
        <v>-395.6858</v>
      </c>
      <c r="W1431" s="0" t="n">
        <v>0.5474</v>
      </c>
      <c r="X1431" s="0" t="n">
        <v>-24.1826</v>
      </c>
      <c r="Y1431" s="0" t="n">
        <v>414.6856</v>
      </c>
      <c r="Z1431" s="0" t="n">
        <v>1364.4238</v>
      </c>
      <c r="AA1431" s="0" t="n">
        <v>30.8287</v>
      </c>
      <c r="AB1431" s="0" t="n">
        <v>48.6932</v>
      </c>
      <c r="AC1431" s="0" t="n">
        <v>15.753</v>
      </c>
      <c r="AD1431" s="0" t="n">
        <v>15.731</v>
      </c>
      <c r="AE1431" s="0" t="n">
        <v>15.8157</v>
      </c>
      <c r="AF1431" s="0" t="n">
        <v>0.0034</v>
      </c>
      <c r="AG1431" s="0" t="n">
        <v>0.0614</v>
      </c>
      <c r="AH1431" s="0" t="n">
        <v>20.9215</v>
      </c>
    </row>
    <row r="1432" customFormat="false" ht="12.8" hidden="false" customHeight="false" outlineLevel="0" collapsed="false">
      <c r="A1432" s="0" t="n">
        <v>30</v>
      </c>
      <c r="B1432" s="0" t="n">
        <v>38</v>
      </c>
      <c r="C1432" s="0" t="n">
        <v>59.6376</v>
      </c>
      <c r="D1432" s="0" t="n">
        <v>39.6216</v>
      </c>
      <c r="E1432" s="0" t="n">
        <v>0.2</v>
      </c>
      <c r="F1432" s="0" t="n">
        <v>0.0392</v>
      </c>
      <c r="G1432" s="0" t="n">
        <v>0.0408</v>
      </c>
      <c r="H1432" s="0" t="n">
        <v>0</v>
      </c>
      <c r="I1432" s="0" t="n">
        <v>0.12</v>
      </c>
      <c r="J1432" s="0" t="n">
        <v>0</v>
      </c>
      <c r="K1432" s="0" t="n">
        <v>0</v>
      </c>
      <c r="L1432" s="0" t="n">
        <v>0.0007</v>
      </c>
      <c r="M1432" s="0" t="n">
        <v>0</v>
      </c>
      <c r="N1432" s="0" t="n">
        <v>-0.0171</v>
      </c>
      <c r="O1432" s="0" t="n">
        <v>2.4152</v>
      </c>
      <c r="P1432" s="0" t="n">
        <v>0.01</v>
      </c>
      <c r="Q1432" s="0" t="n">
        <v>0</v>
      </c>
      <c r="R1432" s="0" t="n">
        <v>0.0565</v>
      </c>
      <c r="S1432" s="0" t="n">
        <v>1</v>
      </c>
      <c r="T1432" s="0" t="n">
        <v>27.0545</v>
      </c>
      <c r="U1432" s="0" t="n">
        <v>0</v>
      </c>
      <c r="V1432" s="0" t="n">
        <v>-27.5724</v>
      </c>
      <c r="W1432" s="0" t="n">
        <v>0.527</v>
      </c>
      <c r="X1432" s="0" t="n">
        <v>408.8154</v>
      </c>
      <c r="Y1432" s="0" t="n">
        <v>406.2368</v>
      </c>
      <c r="Z1432" s="0" t="n">
        <v>904.5231</v>
      </c>
      <c r="AA1432" s="0" t="n">
        <v>22.445</v>
      </c>
      <c r="AB1432" s="0" t="n">
        <v>48.6932</v>
      </c>
      <c r="AC1432" s="0" t="n">
        <v>15.72</v>
      </c>
      <c r="AD1432" s="0" t="n">
        <v>15.7184</v>
      </c>
      <c r="AE1432" s="0" t="n">
        <v>15.7997</v>
      </c>
      <c r="AF1432" s="0" t="n">
        <v>0.0035</v>
      </c>
      <c r="AG1432" s="0" t="n">
        <v>0.0615</v>
      </c>
      <c r="AH1432" s="0" t="n">
        <v>0</v>
      </c>
    </row>
    <row r="1433" customFormat="false" ht="12.8" hidden="false" customHeight="false" outlineLevel="0" collapsed="false">
      <c r="A1433" s="0" t="n">
        <v>30</v>
      </c>
      <c r="B1433" s="0" t="n">
        <v>39</v>
      </c>
      <c r="C1433" s="0" t="n">
        <v>59.6369</v>
      </c>
      <c r="D1433" s="0" t="n">
        <v>39.6209</v>
      </c>
      <c r="E1433" s="0" t="n">
        <v>0</v>
      </c>
      <c r="F1433" s="0" t="n">
        <v>0.0005</v>
      </c>
      <c r="G1433" s="0" t="n">
        <v>0.0387</v>
      </c>
      <c r="H1433" s="0" t="n">
        <v>0</v>
      </c>
      <c r="I1433" s="0" t="n">
        <v>0</v>
      </c>
      <c r="J1433" s="0" t="n">
        <v>0</v>
      </c>
      <c r="K1433" s="0" t="n">
        <v>0</v>
      </c>
      <c r="L1433" s="0" t="n">
        <v>0.0007</v>
      </c>
      <c r="M1433" s="0" t="n">
        <v>0</v>
      </c>
      <c r="N1433" s="0" t="n">
        <v>-0.0171</v>
      </c>
      <c r="O1433" s="0" t="n">
        <v>2.4152</v>
      </c>
      <c r="P1433" s="0" t="n">
        <v>0.01</v>
      </c>
      <c r="Q1433" s="0" t="n">
        <v>0</v>
      </c>
      <c r="R1433" s="0" t="n">
        <v>0.0566</v>
      </c>
      <c r="S1433" s="0" t="n">
        <v>1</v>
      </c>
      <c r="T1433" s="0" t="n">
        <v>44.2596</v>
      </c>
      <c r="U1433" s="0" t="n">
        <v>0</v>
      </c>
      <c r="V1433" s="0" t="n">
        <v>-44.7484</v>
      </c>
      <c r="W1433" s="0" t="n">
        <v>0.3947</v>
      </c>
      <c r="X1433" s="0" t="n">
        <v>388.6664</v>
      </c>
      <c r="Y1433" s="0" t="n">
        <v>385.9738</v>
      </c>
      <c r="Z1433" s="0" t="n">
        <v>902.5763</v>
      </c>
      <c r="AA1433" s="0" t="n">
        <v>2.1325</v>
      </c>
      <c r="AB1433" s="0" t="n">
        <v>48.6932</v>
      </c>
      <c r="AC1433" s="0" t="n">
        <v>15.73</v>
      </c>
      <c r="AD1433" s="0" t="n">
        <v>15.728</v>
      </c>
      <c r="AE1433" s="0" t="n">
        <v>15.789</v>
      </c>
      <c r="AF1433" s="0" t="n">
        <v>0.0035</v>
      </c>
      <c r="AG1433" s="0" t="n">
        <v>0.0615</v>
      </c>
      <c r="AH1433" s="0" t="n">
        <v>0</v>
      </c>
    </row>
    <row r="1434" customFormat="false" ht="12.8" hidden="false" customHeight="false" outlineLevel="0" collapsed="false">
      <c r="A1434" s="0" t="n">
        <v>30</v>
      </c>
      <c r="B1434" s="0" t="n">
        <v>40</v>
      </c>
      <c r="C1434" s="0" t="n">
        <v>59.6362</v>
      </c>
      <c r="D1434" s="0" t="n">
        <v>39.6202</v>
      </c>
      <c r="E1434" s="0" t="n">
        <v>0</v>
      </c>
      <c r="F1434" s="0" t="n">
        <v>0</v>
      </c>
      <c r="G1434" s="0" t="n">
        <v>0.0005</v>
      </c>
      <c r="H1434" s="0" t="n">
        <v>0</v>
      </c>
      <c r="I1434" s="0" t="n">
        <v>0</v>
      </c>
      <c r="J1434" s="0" t="n">
        <v>0</v>
      </c>
      <c r="K1434" s="0" t="n">
        <v>0</v>
      </c>
      <c r="L1434" s="0" t="n">
        <v>0.0007</v>
      </c>
      <c r="M1434" s="0" t="n">
        <v>0</v>
      </c>
      <c r="N1434" s="0" t="n">
        <v>-0.0171</v>
      </c>
      <c r="O1434" s="0" t="n">
        <v>2.4152</v>
      </c>
      <c r="P1434" s="0" t="n">
        <v>0.01</v>
      </c>
      <c r="Q1434" s="0" t="n">
        <v>0</v>
      </c>
      <c r="R1434" s="0" t="n">
        <v>0.0566</v>
      </c>
      <c r="S1434" s="0" t="n">
        <v>1</v>
      </c>
      <c r="T1434" s="0" t="n">
        <v>46.4697</v>
      </c>
      <c r="U1434" s="0" t="n">
        <v>0</v>
      </c>
      <c r="V1434" s="0" t="n">
        <v>-48.3414</v>
      </c>
      <c r="W1434" s="0" t="n">
        <v>1.9325</v>
      </c>
      <c r="X1434" s="0" t="n">
        <v>382.6684</v>
      </c>
      <c r="Y1434" s="0" t="n">
        <v>379.8358</v>
      </c>
      <c r="Z1434" s="0" t="n">
        <v>914.0086</v>
      </c>
      <c r="AA1434" s="0" t="n">
        <v>-2.5001</v>
      </c>
      <c r="AB1434" s="0" t="n">
        <v>48.6932</v>
      </c>
      <c r="AC1434" s="0" t="n">
        <v>15.44</v>
      </c>
      <c r="AD1434" s="0" t="n">
        <v>15.4377</v>
      </c>
      <c r="AE1434" s="0" t="n">
        <v>15.7139</v>
      </c>
      <c r="AF1434" s="0" t="n">
        <v>0.0035</v>
      </c>
      <c r="AG1434" s="0" t="n">
        <v>0.0615</v>
      </c>
      <c r="AH1434" s="0" t="n">
        <v>0</v>
      </c>
    </row>
    <row r="1435" customFormat="false" ht="12.8" hidden="false" customHeight="false" outlineLevel="0" collapsed="false">
      <c r="A1435" s="0" t="n">
        <v>30</v>
      </c>
      <c r="B1435" s="0" t="n">
        <v>41</v>
      </c>
      <c r="C1435" s="0" t="n">
        <v>59.6356</v>
      </c>
      <c r="D1435" s="0" t="n">
        <v>39.6196</v>
      </c>
      <c r="E1435" s="0" t="n">
        <v>0</v>
      </c>
      <c r="F1435" s="0" t="n">
        <v>0</v>
      </c>
      <c r="G1435" s="0" t="n">
        <v>0</v>
      </c>
      <c r="H1435" s="0" t="n">
        <v>0</v>
      </c>
      <c r="I1435" s="0" t="n">
        <v>0</v>
      </c>
      <c r="J1435" s="0" t="n">
        <v>0</v>
      </c>
      <c r="K1435" s="0" t="n">
        <v>0</v>
      </c>
      <c r="L1435" s="0" t="n">
        <v>0.0007</v>
      </c>
      <c r="M1435" s="0" t="n">
        <v>0</v>
      </c>
      <c r="N1435" s="0" t="n">
        <v>-0.0171</v>
      </c>
      <c r="O1435" s="0" t="n">
        <v>2.4152</v>
      </c>
      <c r="P1435" s="0" t="n">
        <v>0.01</v>
      </c>
      <c r="Q1435" s="0" t="n">
        <v>0</v>
      </c>
      <c r="R1435" s="0" t="n">
        <v>0.0566</v>
      </c>
      <c r="S1435" s="0" t="n">
        <v>1</v>
      </c>
      <c r="T1435" s="0" t="n">
        <v>44.3582</v>
      </c>
      <c r="U1435" s="0" t="n">
        <v>0</v>
      </c>
      <c r="V1435" s="0" t="n">
        <v>-48.589</v>
      </c>
      <c r="W1435" s="0" t="n">
        <v>4.1471</v>
      </c>
      <c r="X1435" s="0" t="n">
        <v>379.4739</v>
      </c>
      <c r="Y1435" s="0" t="n">
        <v>376.4595</v>
      </c>
      <c r="Z1435" s="0" t="n">
        <v>916.3472</v>
      </c>
      <c r="AA1435" s="0" t="n">
        <v>-3.4087</v>
      </c>
      <c r="AB1435" s="0" t="n">
        <v>48.6932</v>
      </c>
      <c r="AC1435" s="0" t="n">
        <v>14.962</v>
      </c>
      <c r="AD1435" s="0" t="n">
        <v>14.96</v>
      </c>
      <c r="AE1435" s="0" t="n">
        <v>15.5585</v>
      </c>
      <c r="AF1435" s="0" t="n">
        <v>0.0035</v>
      </c>
      <c r="AG1435" s="0" t="n">
        <v>0.0615</v>
      </c>
      <c r="AH1435" s="0" t="n">
        <v>0</v>
      </c>
    </row>
    <row r="1436" customFormat="false" ht="12.8" hidden="false" customHeight="false" outlineLevel="0" collapsed="false">
      <c r="A1436" s="0" t="n">
        <v>30</v>
      </c>
      <c r="B1436" s="0" t="n">
        <v>42</v>
      </c>
      <c r="C1436" s="0" t="n">
        <v>59.6349</v>
      </c>
      <c r="D1436" s="0" t="n">
        <v>39.6189</v>
      </c>
      <c r="E1436" s="0" t="n">
        <v>0</v>
      </c>
      <c r="F1436" s="0" t="n">
        <v>0</v>
      </c>
      <c r="G1436" s="0" t="n">
        <v>0</v>
      </c>
      <c r="H1436" s="0" t="n">
        <v>0</v>
      </c>
      <c r="I1436" s="0" t="n">
        <v>0</v>
      </c>
      <c r="J1436" s="0" t="n">
        <v>0</v>
      </c>
      <c r="K1436" s="0" t="n">
        <v>0</v>
      </c>
      <c r="L1436" s="0" t="n">
        <v>0.0007</v>
      </c>
      <c r="M1436" s="0" t="n">
        <v>0</v>
      </c>
      <c r="N1436" s="0" t="n">
        <v>-0.0171</v>
      </c>
      <c r="O1436" s="0" t="n">
        <v>2.4152</v>
      </c>
      <c r="P1436" s="0" t="n">
        <v>0.01</v>
      </c>
      <c r="Q1436" s="0" t="n">
        <v>0</v>
      </c>
      <c r="R1436" s="0" t="n">
        <v>0.0566</v>
      </c>
      <c r="S1436" s="0" t="n">
        <v>1</v>
      </c>
      <c r="T1436" s="0" t="n">
        <v>42.5113</v>
      </c>
      <c r="U1436" s="0" t="n">
        <v>0</v>
      </c>
      <c r="V1436" s="0" t="n">
        <v>-48.8894</v>
      </c>
      <c r="W1436" s="0" t="n">
        <v>6.6067</v>
      </c>
      <c r="X1436" s="0" t="n">
        <v>375.4792</v>
      </c>
      <c r="Y1436" s="0" t="n">
        <v>372.1115</v>
      </c>
      <c r="Z1436" s="0" t="n">
        <v>912.1916</v>
      </c>
      <c r="AA1436" s="0" t="n">
        <v>-4.6615</v>
      </c>
      <c r="AB1436" s="0" t="n">
        <v>48.6932</v>
      </c>
      <c r="AC1436" s="0" t="n">
        <v>14.36</v>
      </c>
      <c r="AD1436" s="0" t="n">
        <v>14.3574</v>
      </c>
      <c r="AE1436" s="0" t="n">
        <v>15.3252</v>
      </c>
      <c r="AF1436" s="0" t="n">
        <v>0.0035</v>
      </c>
      <c r="AG1436" s="0" t="n">
        <v>0.0615</v>
      </c>
      <c r="AH1436" s="0" t="n">
        <v>0</v>
      </c>
    </row>
    <row r="1437" customFormat="false" ht="12.8" hidden="false" customHeight="false" outlineLevel="0" collapsed="false">
      <c r="A1437" s="0" t="n">
        <v>30</v>
      </c>
      <c r="B1437" s="0" t="n">
        <v>43</v>
      </c>
      <c r="C1437" s="0" t="n">
        <v>59.6328</v>
      </c>
      <c r="D1437" s="0" t="n">
        <v>39.6168</v>
      </c>
      <c r="E1437" s="0" t="n">
        <v>0</v>
      </c>
      <c r="F1437" s="0" t="n">
        <v>0</v>
      </c>
      <c r="G1437" s="0" t="n">
        <v>0</v>
      </c>
      <c r="H1437" s="0" t="n">
        <v>0</v>
      </c>
      <c r="I1437" s="0" t="n">
        <v>0</v>
      </c>
      <c r="J1437" s="0" t="n">
        <v>0</v>
      </c>
      <c r="K1437" s="0" t="n">
        <v>0</v>
      </c>
      <c r="L1437" s="0" t="n">
        <v>0.0007</v>
      </c>
      <c r="M1437" s="0" t="n">
        <v>0</v>
      </c>
      <c r="N1437" s="0" t="n">
        <v>-0.0171</v>
      </c>
      <c r="O1437" s="0" t="n">
        <v>2.4152</v>
      </c>
      <c r="P1437" s="0" t="n">
        <v>0.01</v>
      </c>
      <c r="Q1437" s="0" t="n">
        <v>0.0014</v>
      </c>
      <c r="R1437" s="0" t="n">
        <v>0.0566</v>
      </c>
      <c r="S1437" s="0" t="n">
        <v>1</v>
      </c>
      <c r="T1437" s="0" t="n">
        <v>42.2014</v>
      </c>
      <c r="U1437" s="0" t="n">
        <v>-1.9021</v>
      </c>
      <c r="V1437" s="0" t="n">
        <v>-48.3579</v>
      </c>
      <c r="W1437" s="0" t="n">
        <v>8.2184</v>
      </c>
      <c r="X1437" s="0" t="n">
        <v>372.9427</v>
      </c>
      <c r="Y1437" s="0" t="n">
        <v>369.1463</v>
      </c>
      <c r="Z1437" s="0" t="n">
        <v>897.6079</v>
      </c>
      <c r="AA1437" s="0" t="n">
        <v>-4.9392</v>
      </c>
      <c r="AB1437" s="0" t="n">
        <v>48.6932</v>
      </c>
      <c r="AC1437" s="0" t="n">
        <v>13.834</v>
      </c>
      <c r="AD1437" s="0" t="n">
        <v>13.8311</v>
      </c>
      <c r="AE1437" s="0" t="n">
        <v>15.0591</v>
      </c>
      <c r="AF1437" s="0" t="n">
        <v>0.0035</v>
      </c>
      <c r="AG1437" s="0" t="n">
        <v>0.0615</v>
      </c>
      <c r="AH1437" s="0" t="n">
        <v>0</v>
      </c>
    </row>
    <row r="1438" customFormat="false" ht="12.8" hidden="false" customHeight="false" outlineLevel="0" collapsed="false">
      <c r="A1438" s="0" t="n">
        <v>30</v>
      </c>
      <c r="B1438" s="0" t="n">
        <v>44</v>
      </c>
      <c r="C1438" s="0" t="n">
        <v>59.6273</v>
      </c>
      <c r="D1438" s="0" t="n">
        <v>39.6113</v>
      </c>
      <c r="E1438" s="0" t="n">
        <v>0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  <c r="K1438" s="0" t="n">
        <v>0</v>
      </c>
      <c r="L1438" s="0" t="n">
        <v>0.0007</v>
      </c>
      <c r="M1438" s="0" t="n">
        <v>0</v>
      </c>
      <c r="N1438" s="0" t="n">
        <v>-0.0171</v>
      </c>
      <c r="O1438" s="0" t="n">
        <v>2.4152</v>
      </c>
      <c r="P1438" s="0" t="n">
        <v>0.01</v>
      </c>
      <c r="Q1438" s="0" t="n">
        <v>0.0048</v>
      </c>
      <c r="R1438" s="0" t="n">
        <v>0.0566</v>
      </c>
      <c r="S1438" s="0" t="n">
        <v>1</v>
      </c>
      <c r="T1438" s="0" t="n">
        <v>45.9622</v>
      </c>
      <c r="U1438" s="0" t="n">
        <v>-6.613</v>
      </c>
      <c r="V1438" s="0" t="n">
        <v>-48.8941</v>
      </c>
      <c r="W1438" s="0" t="n">
        <v>9.4379</v>
      </c>
      <c r="X1438" s="0" t="n">
        <v>369.3791</v>
      </c>
      <c r="Y1438" s="0" t="n">
        <v>365.2043</v>
      </c>
      <c r="Z1438" s="0" t="n">
        <v>886.1068</v>
      </c>
      <c r="AA1438" s="0" t="n">
        <v>-6.3884</v>
      </c>
      <c r="AB1438" s="0" t="n">
        <v>48.6932</v>
      </c>
      <c r="AC1438" s="0" t="n">
        <v>13.345</v>
      </c>
      <c r="AD1438" s="0" t="n">
        <v>13.3404</v>
      </c>
      <c r="AE1438" s="0" t="n">
        <v>14.7765</v>
      </c>
      <c r="AF1438" s="0" t="n">
        <v>0.0035</v>
      </c>
      <c r="AG1438" s="0" t="n">
        <v>0.0615</v>
      </c>
      <c r="AH1438" s="0" t="n">
        <v>0</v>
      </c>
    </row>
    <row r="1439" customFormat="false" ht="12.8" hidden="false" customHeight="false" outlineLevel="0" collapsed="false">
      <c r="A1439" s="0" t="n">
        <v>30</v>
      </c>
      <c r="B1439" s="0" t="n">
        <v>45</v>
      </c>
      <c r="C1439" s="0" t="n">
        <v>59.6209</v>
      </c>
      <c r="D1439" s="0" t="n">
        <v>39.6049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  <c r="K1439" s="0" t="n">
        <v>0</v>
      </c>
      <c r="L1439" s="0" t="n">
        <v>0.0007</v>
      </c>
      <c r="M1439" s="0" t="n">
        <v>0</v>
      </c>
      <c r="N1439" s="0" t="n">
        <v>-0.0171</v>
      </c>
      <c r="O1439" s="0" t="n">
        <v>2.4152</v>
      </c>
      <c r="P1439" s="0" t="n">
        <v>0.01</v>
      </c>
      <c r="Q1439" s="0" t="n">
        <v>0.0057</v>
      </c>
      <c r="R1439" s="0" t="n">
        <v>0.0566</v>
      </c>
      <c r="S1439" s="0" t="n">
        <v>1</v>
      </c>
      <c r="T1439" s="0" t="n">
        <v>46.4557</v>
      </c>
      <c r="U1439" s="0" t="n">
        <v>-7.8125</v>
      </c>
      <c r="V1439" s="0" t="n">
        <v>-48.1654</v>
      </c>
      <c r="W1439" s="0" t="n">
        <v>9.5122</v>
      </c>
      <c r="X1439" s="0" t="n">
        <v>368.4118</v>
      </c>
      <c r="Y1439" s="0" t="n">
        <v>364.0026</v>
      </c>
      <c r="Z1439" s="0" t="n">
        <v>870.338</v>
      </c>
      <c r="AA1439" s="0" t="n">
        <v>-6.0392</v>
      </c>
      <c r="AB1439" s="0" t="n">
        <v>48.6932</v>
      </c>
      <c r="AC1439" s="0" t="n">
        <v>13.038</v>
      </c>
      <c r="AD1439" s="0" t="n">
        <v>13.0338</v>
      </c>
      <c r="AE1439" s="0" t="n">
        <v>14.5212</v>
      </c>
      <c r="AF1439" s="0" t="n">
        <v>0.0034</v>
      </c>
      <c r="AG1439" s="0" t="n">
        <v>0.0615</v>
      </c>
      <c r="AH1439" s="0" t="n">
        <v>0</v>
      </c>
    </row>
    <row r="1440" customFormat="false" ht="12.8" hidden="false" customHeight="false" outlineLevel="0" collapsed="false">
      <c r="A1440" s="0" t="n">
        <v>30</v>
      </c>
      <c r="B1440" s="0" t="n">
        <v>46</v>
      </c>
      <c r="C1440" s="0" t="n">
        <v>59.6173</v>
      </c>
      <c r="D1440" s="0" t="n">
        <v>39.6013</v>
      </c>
      <c r="E1440" s="0" t="n">
        <v>0</v>
      </c>
      <c r="F1440" s="0" t="n">
        <v>0</v>
      </c>
      <c r="G1440" s="0" t="n">
        <v>0</v>
      </c>
      <c r="H1440" s="0" t="n">
        <v>0</v>
      </c>
      <c r="I1440" s="0" t="n">
        <v>0</v>
      </c>
      <c r="J1440" s="0" t="n">
        <v>0</v>
      </c>
      <c r="K1440" s="0" t="n">
        <v>0</v>
      </c>
      <c r="L1440" s="0" t="n">
        <v>0.0007</v>
      </c>
      <c r="M1440" s="0" t="n">
        <v>0</v>
      </c>
      <c r="N1440" s="0" t="n">
        <v>-0.0171</v>
      </c>
      <c r="O1440" s="0" t="n">
        <v>2.4152</v>
      </c>
      <c r="P1440" s="0" t="n">
        <v>0.01</v>
      </c>
      <c r="Q1440" s="0" t="n">
        <v>0.0029</v>
      </c>
      <c r="R1440" s="0" t="n">
        <v>0.0566</v>
      </c>
      <c r="S1440" s="0" t="n">
        <v>1</v>
      </c>
      <c r="T1440" s="0" t="n">
        <v>41.6157</v>
      </c>
      <c r="U1440" s="0" t="n">
        <v>-4.0389</v>
      </c>
      <c r="V1440" s="0" t="n">
        <v>-47.1424</v>
      </c>
      <c r="W1440" s="0" t="n">
        <v>9.585</v>
      </c>
      <c r="X1440" s="0" t="n">
        <v>367.9473</v>
      </c>
      <c r="Y1440" s="0" t="n">
        <v>363.5628</v>
      </c>
      <c r="Z1440" s="0" t="n">
        <v>865.4161</v>
      </c>
      <c r="AA1440" s="0" t="n">
        <v>-5.0612</v>
      </c>
      <c r="AB1440" s="0" t="n">
        <v>48.6932</v>
      </c>
      <c r="AC1440" s="0" t="n">
        <v>12.756</v>
      </c>
      <c r="AD1440" s="0" t="n">
        <v>12.7526</v>
      </c>
      <c r="AE1440" s="0" t="n">
        <v>14.2843</v>
      </c>
      <c r="AF1440" s="0" t="n">
        <v>0.0034</v>
      </c>
      <c r="AG1440" s="0" t="n">
        <v>0.0615</v>
      </c>
      <c r="AH1440" s="0" t="n">
        <v>0</v>
      </c>
    </row>
    <row r="1441" customFormat="false" ht="12.8" hidden="false" customHeight="false" outlineLevel="0" collapsed="false">
      <c r="A1441" s="0" t="n">
        <v>30</v>
      </c>
      <c r="B1441" s="0" t="n">
        <v>47</v>
      </c>
      <c r="C1441" s="0" t="n">
        <v>59.6166</v>
      </c>
      <c r="D1441" s="0" t="n">
        <v>39.6006</v>
      </c>
      <c r="E1441" s="0" t="n">
        <v>0</v>
      </c>
      <c r="F1441" s="0" t="n">
        <v>0</v>
      </c>
      <c r="G1441" s="0" t="n">
        <v>0</v>
      </c>
      <c r="H1441" s="0" t="n">
        <v>0</v>
      </c>
      <c r="I1441" s="0" t="n">
        <v>0</v>
      </c>
      <c r="J1441" s="0" t="n">
        <v>0</v>
      </c>
      <c r="K1441" s="0" t="n">
        <v>0</v>
      </c>
      <c r="L1441" s="0" t="n">
        <v>0.0007</v>
      </c>
      <c r="M1441" s="0" t="n">
        <v>0</v>
      </c>
      <c r="N1441" s="0" t="n">
        <v>-0.0171</v>
      </c>
      <c r="O1441" s="0" t="n">
        <v>2.4152</v>
      </c>
      <c r="P1441" s="0" t="n">
        <v>0.01</v>
      </c>
      <c r="Q1441" s="0" t="n">
        <v>0</v>
      </c>
      <c r="R1441" s="0" t="n">
        <v>0.0566</v>
      </c>
      <c r="S1441" s="0" t="n">
        <v>1</v>
      </c>
      <c r="T1441" s="0" t="n">
        <v>40.3867</v>
      </c>
      <c r="U1441" s="0" t="n">
        <v>0</v>
      </c>
      <c r="V1441" s="0" t="n">
        <v>-47.1994</v>
      </c>
      <c r="W1441" s="0" t="n">
        <v>6.7927</v>
      </c>
      <c r="X1441" s="0" t="n">
        <v>369.5041</v>
      </c>
      <c r="Y1441" s="0" t="n">
        <v>365.4173</v>
      </c>
      <c r="Z1441" s="0" t="n">
        <v>841.6971</v>
      </c>
      <c r="AA1441" s="0" t="n">
        <v>-4.5869</v>
      </c>
      <c r="AB1441" s="0" t="n">
        <v>48.6932</v>
      </c>
      <c r="AC1441" s="0" t="n">
        <v>13.029</v>
      </c>
      <c r="AD1441" s="0" t="n">
        <v>13.0263</v>
      </c>
      <c r="AE1441" s="0" t="n">
        <v>14.1822</v>
      </c>
      <c r="AF1441" s="0" t="n">
        <v>0.0034</v>
      </c>
      <c r="AG1441" s="0" t="n">
        <v>0.0615</v>
      </c>
      <c r="AH1441" s="0" t="n">
        <v>0</v>
      </c>
    </row>
    <row r="1442" customFormat="false" ht="12.8" hidden="false" customHeight="false" outlineLevel="0" collapsed="false">
      <c r="A1442" s="0" t="n">
        <v>30</v>
      </c>
      <c r="B1442" s="0" t="n">
        <v>48</v>
      </c>
      <c r="C1442" s="0" t="n">
        <v>59.6159</v>
      </c>
      <c r="D1442" s="0" t="n">
        <v>39.5999</v>
      </c>
      <c r="E1442" s="0" t="n">
        <v>0</v>
      </c>
      <c r="F1442" s="0" t="n">
        <v>0</v>
      </c>
      <c r="G1442" s="0" t="n">
        <v>0</v>
      </c>
      <c r="H1442" s="0" t="n">
        <v>0</v>
      </c>
      <c r="I1442" s="0" t="n">
        <v>0</v>
      </c>
      <c r="J1442" s="0" t="n">
        <v>0</v>
      </c>
      <c r="K1442" s="0" t="n">
        <v>0</v>
      </c>
      <c r="L1442" s="0" t="n">
        <v>0.0007</v>
      </c>
      <c r="M1442" s="0" t="n">
        <v>0</v>
      </c>
      <c r="N1442" s="0" t="n">
        <v>-0.0171</v>
      </c>
      <c r="O1442" s="0" t="n">
        <v>2.4152</v>
      </c>
      <c r="P1442" s="0" t="n">
        <v>0.01</v>
      </c>
      <c r="Q1442" s="0" t="n">
        <v>0</v>
      </c>
      <c r="R1442" s="0" t="n">
        <v>0.0566</v>
      </c>
      <c r="S1442" s="0" t="n">
        <v>1</v>
      </c>
      <c r="T1442" s="0" t="n">
        <v>40.3942</v>
      </c>
      <c r="U1442" s="0" t="n">
        <v>0</v>
      </c>
      <c r="V1442" s="0" t="n">
        <v>-47.2341</v>
      </c>
      <c r="W1442" s="0" t="n">
        <v>6.7863</v>
      </c>
      <c r="X1442" s="0" t="n">
        <v>368.8636</v>
      </c>
      <c r="Y1442" s="0" t="n">
        <v>365.1978</v>
      </c>
      <c r="Z1442" s="0" t="n">
        <v>863.4633</v>
      </c>
      <c r="AA1442" s="0" t="n">
        <v>-4.2968</v>
      </c>
      <c r="AB1442" s="0" t="n">
        <v>48.6932</v>
      </c>
      <c r="AC1442" s="0" t="n">
        <v>12.928</v>
      </c>
      <c r="AD1442" s="0" t="n">
        <v>12.9253</v>
      </c>
      <c r="AE1442" s="0" t="n">
        <v>14.0745</v>
      </c>
      <c r="AF1442" s="0" t="n">
        <v>0.0034</v>
      </c>
      <c r="AG1442" s="0" t="n">
        <v>0.0614</v>
      </c>
      <c r="AH1442" s="0" t="n">
        <v>0</v>
      </c>
    </row>
    <row r="1443" customFormat="false" ht="12.8" hidden="false" customHeight="false" outlineLevel="0" collapsed="false">
      <c r="A1443" s="0" t="n">
        <v>31</v>
      </c>
      <c r="B1443" s="0" t="n">
        <v>1</v>
      </c>
      <c r="C1443" s="0" t="n">
        <v>59.6152</v>
      </c>
      <c r="D1443" s="0" t="n">
        <v>39.5992</v>
      </c>
      <c r="E1443" s="0" t="n">
        <v>0</v>
      </c>
      <c r="F1443" s="0" t="n">
        <v>0</v>
      </c>
      <c r="G1443" s="0" t="n">
        <v>0</v>
      </c>
      <c r="H1443" s="0" t="n">
        <v>0</v>
      </c>
      <c r="I1443" s="0" t="n">
        <v>0</v>
      </c>
      <c r="J1443" s="0" t="n">
        <v>0</v>
      </c>
      <c r="K1443" s="0" t="n">
        <v>0</v>
      </c>
      <c r="L1443" s="0" t="n">
        <v>0.0007</v>
      </c>
      <c r="M1443" s="0" t="n">
        <v>0</v>
      </c>
      <c r="N1443" s="0" t="n">
        <v>-0.0171</v>
      </c>
      <c r="O1443" s="0" t="n">
        <v>2.4152</v>
      </c>
      <c r="P1443" s="0" t="n">
        <v>0.01</v>
      </c>
      <c r="Q1443" s="0" t="n">
        <v>0</v>
      </c>
      <c r="R1443" s="0" t="n">
        <v>0.0566</v>
      </c>
      <c r="S1443" s="0" t="n">
        <v>1</v>
      </c>
      <c r="T1443" s="0" t="n">
        <v>39.3947</v>
      </c>
      <c r="U1443" s="0" t="n">
        <v>0</v>
      </c>
      <c r="V1443" s="0" t="n">
        <v>-47.3908</v>
      </c>
      <c r="W1443" s="0" t="n">
        <v>7.9004</v>
      </c>
      <c r="X1443" s="0" t="n">
        <v>366.8188</v>
      </c>
      <c r="Y1443" s="0" t="n">
        <v>363.7521</v>
      </c>
      <c r="Z1443" s="0" t="n">
        <v>875.0371</v>
      </c>
      <c r="AA1443" s="0" t="n">
        <v>-4.1611</v>
      </c>
      <c r="AB1443" s="0" t="n">
        <v>48.6932</v>
      </c>
      <c r="AC1443" s="0" t="n">
        <v>12.615</v>
      </c>
      <c r="AD1443" s="0" t="n">
        <v>12.6113</v>
      </c>
      <c r="AE1443" s="0" t="n">
        <v>13.919</v>
      </c>
      <c r="AF1443" s="0" t="n">
        <v>0.0034</v>
      </c>
      <c r="AG1443" s="0" t="n">
        <v>0.0614</v>
      </c>
      <c r="AH1443" s="0" t="n">
        <v>0</v>
      </c>
    </row>
    <row r="1444" customFormat="false" ht="12.8" hidden="false" customHeight="false" outlineLevel="0" collapsed="false">
      <c r="A1444" s="0" t="n">
        <v>31</v>
      </c>
      <c r="B1444" s="0" t="n">
        <v>2</v>
      </c>
      <c r="C1444" s="0" t="n">
        <v>59.6145</v>
      </c>
      <c r="D1444" s="0" t="n">
        <v>39.5985</v>
      </c>
      <c r="E1444" s="0" t="n">
        <v>0</v>
      </c>
      <c r="F1444" s="0" t="n">
        <v>0</v>
      </c>
      <c r="G1444" s="0" t="n">
        <v>0</v>
      </c>
      <c r="H1444" s="0" t="n">
        <v>0</v>
      </c>
      <c r="I1444" s="0" t="n">
        <v>0</v>
      </c>
      <c r="J1444" s="0" t="n">
        <v>0</v>
      </c>
      <c r="K1444" s="0" t="n">
        <v>0</v>
      </c>
      <c r="L1444" s="0" t="n">
        <v>0.0007</v>
      </c>
      <c r="M1444" s="0" t="n">
        <v>0</v>
      </c>
      <c r="N1444" s="0" t="n">
        <v>-0.0171</v>
      </c>
      <c r="O1444" s="0" t="n">
        <v>2.4152</v>
      </c>
      <c r="P1444" s="0" t="n">
        <v>0.01</v>
      </c>
      <c r="Q1444" s="0" t="n">
        <v>0</v>
      </c>
      <c r="R1444" s="0" t="n">
        <v>0.0566</v>
      </c>
      <c r="S1444" s="0" t="n">
        <v>1</v>
      </c>
      <c r="T1444" s="0" t="n">
        <v>37.4095</v>
      </c>
      <c r="U1444" s="0" t="n">
        <v>0</v>
      </c>
      <c r="V1444" s="0" t="n">
        <v>-46.6505</v>
      </c>
      <c r="W1444" s="0" t="n">
        <v>9.3857</v>
      </c>
      <c r="X1444" s="0" t="n">
        <v>365.1489</v>
      </c>
      <c r="Y1444" s="0" t="n">
        <v>362.8656</v>
      </c>
      <c r="Z1444" s="0" t="n">
        <v>881.2975</v>
      </c>
      <c r="AA1444" s="0" t="n">
        <v>-2.8879</v>
      </c>
      <c r="AB1444" s="0" t="n">
        <v>48.6932</v>
      </c>
      <c r="AC1444" s="0" t="n">
        <v>12.184</v>
      </c>
      <c r="AD1444" s="0" t="n">
        <v>12.1808</v>
      </c>
      <c r="AE1444" s="0" t="n">
        <v>13.7108</v>
      </c>
      <c r="AF1444" s="0" t="n">
        <v>0.0034</v>
      </c>
      <c r="AG1444" s="0" t="n">
        <v>0.0614</v>
      </c>
      <c r="AH1444" s="0" t="n">
        <v>0</v>
      </c>
    </row>
    <row r="1445" customFormat="false" ht="12.8" hidden="false" customHeight="false" outlineLevel="0" collapsed="false">
      <c r="A1445" s="0" t="n">
        <v>31</v>
      </c>
      <c r="B1445" s="0" t="n">
        <v>3</v>
      </c>
      <c r="C1445" s="0" t="n">
        <v>59.6139</v>
      </c>
      <c r="D1445" s="0" t="n">
        <v>39.5979</v>
      </c>
      <c r="E1445" s="0" t="n">
        <v>0</v>
      </c>
      <c r="F1445" s="0" t="n">
        <v>0</v>
      </c>
      <c r="G1445" s="0" t="n">
        <v>0</v>
      </c>
      <c r="H1445" s="0" t="n">
        <v>0</v>
      </c>
      <c r="I1445" s="0" t="n">
        <v>0</v>
      </c>
      <c r="J1445" s="0" t="n">
        <v>0</v>
      </c>
      <c r="K1445" s="0" t="n">
        <v>0</v>
      </c>
      <c r="L1445" s="0" t="n">
        <v>0.0007</v>
      </c>
      <c r="M1445" s="0" t="n">
        <v>0</v>
      </c>
      <c r="N1445" s="0" t="n">
        <v>-0.0171</v>
      </c>
      <c r="O1445" s="0" t="n">
        <v>2.4152</v>
      </c>
      <c r="P1445" s="0" t="n">
        <v>0.01</v>
      </c>
      <c r="Q1445" s="0" t="n">
        <v>0</v>
      </c>
      <c r="R1445" s="0" t="n">
        <v>0.0566</v>
      </c>
      <c r="S1445" s="0" t="n">
        <v>1</v>
      </c>
      <c r="T1445" s="0" t="n">
        <v>35.1019</v>
      </c>
      <c r="U1445" s="0" t="n">
        <v>0</v>
      </c>
      <c r="V1445" s="0" t="n">
        <v>-46.4594</v>
      </c>
      <c r="W1445" s="0" t="n">
        <v>11.2451</v>
      </c>
      <c r="X1445" s="0" t="n">
        <v>362.1291</v>
      </c>
      <c r="Y1445" s="0" t="n">
        <v>360.113</v>
      </c>
      <c r="Z1445" s="0" t="n">
        <v>882.3541</v>
      </c>
      <c r="AA1445" s="0" t="n">
        <v>-2.8824</v>
      </c>
      <c r="AB1445" s="0" t="n">
        <v>48.6932</v>
      </c>
      <c r="AC1445" s="0" t="n">
        <v>11.631</v>
      </c>
      <c r="AD1445" s="0" t="n">
        <v>11.6281</v>
      </c>
      <c r="AE1445" s="0" t="n">
        <v>13.443</v>
      </c>
      <c r="AF1445" s="0" t="n">
        <v>0.0034</v>
      </c>
      <c r="AG1445" s="0" t="n">
        <v>0.0614</v>
      </c>
      <c r="AH1445" s="0" t="n">
        <v>0</v>
      </c>
    </row>
    <row r="1446" customFormat="false" ht="12.8" hidden="false" customHeight="false" outlineLevel="0" collapsed="false">
      <c r="A1446" s="0" t="n">
        <v>31</v>
      </c>
      <c r="B1446" s="0" t="n">
        <v>4</v>
      </c>
      <c r="C1446" s="0" t="n">
        <v>59.6132</v>
      </c>
      <c r="D1446" s="0" t="n">
        <v>39.5972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  <c r="L1446" s="0" t="n">
        <v>0.0007</v>
      </c>
      <c r="M1446" s="0" t="n">
        <v>0</v>
      </c>
      <c r="N1446" s="0" t="n">
        <v>-0.0171</v>
      </c>
      <c r="O1446" s="0" t="n">
        <v>2.4152</v>
      </c>
      <c r="P1446" s="0" t="n">
        <v>0.01</v>
      </c>
      <c r="Q1446" s="0" t="n">
        <v>0</v>
      </c>
      <c r="R1446" s="0" t="n">
        <v>0.0566</v>
      </c>
      <c r="S1446" s="0" t="n">
        <v>1</v>
      </c>
      <c r="T1446" s="0" t="n">
        <v>36.6471</v>
      </c>
      <c r="U1446" s="0" t="n">
        <v>0</v>
      </c>
      <c r="V1446" s="0" t="n">
        <v>-46.4555</v>
      </c>
      <c r="W1446" s="0" t="n">
        <v>9.9692</v>
      </c>
      <c r="X1446" s="0" t="n">
        <v>361.9494</v>
      </c>
      <c r="Y1446" s="0" t="n">
        <v>358.9377</v>
      </c>
      <c r="Z1446" s="0" t="n">
        <v>847.03</v>
      </c>
      <c r="AA1446" s="0" t="n">
        <v>-3.9012</v>
      </c>
      <c r="AB1446" s="0" t="n">
        <v>48.6932</v>
      </c>
      <c r="AC1446" s="0" t="n">
        <v>11.6</v>
      </c>
      <c r="AD1446" s="0" t="n">
        <v>11.5967</v>
      </c>
      <c r="AE1446" s="0" t="n">
        <v>13.2556</v>
      </c>
      <c r="AF1446" s="0" t="n">
        <v>0.0034</v>
      </c>
      <c r="AG1446" s="0" t="n">
        <v>0.0614</v>
      </c>
      <c r="AH1446" s="0" t="n">
        <v>0</v>
      </c>
    </row>
    <row r="1447" customFormat="false" ht="12.8" hidden="false" customHeight="false" outlineLevel="0" collapsed="false">
      <c r="A1447" s="0" t="n">
        <v>31</v>
      </c>
      <c r="B1447" s="0" t="n">
        <v>5</v>
      </c>
      <c r="C1447" s="0" t="n">
        <v>59.6125</v>
      </c>
      <c r="D1447" s="0" t="n">
        <v>39.5965</v>
      </c>
      <c r="E1447" s="0" t="n">
        <v>0</v>
      </c>
      <c r="F1447" s="0" t="n">
        <v>0</v>
      </c>
      <c r="G1447" s="0" t="n">
        <v>0</v>
      </c>
      <c r="H1447" s="0" t="n">
        <v>0</v>
      </c>
      <c r="I1447" s="0" t="n">
        <v>0</v>
      </c>
      <c r="J1447" s="0" t="n">
        <v>0</v>
      </c>
      <c r="K1447" s="0" t="n">
        <v>0</v>
      </c>
      <c r="L1447" s="0" t="n">
        <v>0.0007</v>
      </c>
      <c r="M1447" s="0" t="n">
        <v>0</v>
      </c>
      <c r="N1447" s="0" t="n">
        <v>-0.0171</v>
      </c>
      <c r="O1447" s="0" t="n">
        <v>2.4152</v>
      </c>
      <c r="P1447" s="0" t="n">
        <v>0.01</v>
      </c>
      <c r="Q1447" s="0" t="n">
        <v>0</v>
      </c>
      <c r="R1447" s="0" t="n">
        <v>0.0566</v>
      </c>
      <c r="S1447" s="0" t="n">
        <v>1</v>
      </c>
      <c r="T1447" s="0" t="n">
        <v>38.2735</v>
      </c>
      <c r="U1447" s="0" t="n">
        <v>0</v>
      </c>
      <c r="V1447" s="0" t="n">
        <v>-46.5414</v>
      </c>
      <c r="W1447" s="0" t="n">
        <v>8.4194</v>
      </c>
      <c r="X1447" s="0" t="n">
        <v>362.4318</v>
      </c>
      <c r="Y1447" s="0" t="n">
        <v>359.4391</v>
      </c>
      <c r="Z1447" s="0" t="n">
        <v>841.564</v>
      </c>
      <c r="AA1447" s="0" t="n">
        <v>-3.8957</v>
      </c>
      <c r="AB1447" s="0" t="n">
        <v>48.6932</v>
      </c>
      <c r="AC1447" s="0" t="n">
        <v>11.7</v>
      </c>
      <c r="AD1447" s="0" t="n">
        <v>11.6963</v>
      </c>
      <c r="AE1447" s="0" t="n">
        <v>13.1424</v>
      </c>
      <c r="AF1447" s="0" t="n">
        <v>0.0034</v>
      </c>
      <c r="AG1447" s="0" t="n">
        <v>0.0614</v>
      </c>
      <c r="AH1447" s="0" t="n">
        <v>0</v>
      </c>
    </row>
    <row r="1448" customFormat="false" ht="12.8" hidden="false" customHeight="false" outlineLevel="0" collapsed="false">
      <c r="A1448" s="0" t="n">
        <v>31</v>
      </c>
      <c r="B1448" s="0" t="n">
        <v>6</v>
      </c>
      <c r="C1448" s="0" t="n">
        <v>59.6118</v>
      </c>
      <c r="D1448" s="0" t="n">
        <v>39.5958</v>
      </c>
      <c r="E1448" s="0" t="n">
        <v>0</v>
      </c>
      <c r="F1448" s="0" t="n">
        <v>0</v>
      </c>
      <c r="G1448" s="0" t="n">
        <v>0</v>
      </c>
      <c r="H1448" s="0" t="n">
        <v>0</v>
      </c>
      <c r="I1448" s="0" t="n">
        <v>0</v>
      </c>
      <c r="J1448" s="0" t="n">
        <v>0</v>
      </c>
      <c r="K1448" s="0" t="n">
        <v>0</v>
      </c>
      <c r="L1448" s="0" t="n">
        <v>0.0007</v>
      </c>
      <c r="M1448" s="0" t="n">
        <v>0</v>
      </c>
      <c r="N1448" s="0" t="n">
        <v>-0.0171</v>
      </c>
      <c r="O1448" s="0" t="n">
        <v>2.4152</v>
      </c>
      <c r="P1448" s="0" t="n">
        <v>0.01</v>
      </c>
      <c r="Q1448" s="0" t="n">
        <v>0</v>
      </c>
      <c r="R1448" s="0" t="n">
        <v>0.0566</v>
      </c>
      <c r="S1448" s="0" t="n">
        <v>1</v>
      </c>
      <c r="T1448" s="0" t="n">
        <v>40.0513</v>
      </c>
      <c r="U1448" s="0" t="n">
        <v>0</v>
      </c>
      <c r="V1448" s="0" t="n">
        <v>-47.0897</v>
      </c>
      <c r="W1448" s="0" t="n">
        <v>7.0096</v>
      </c>
      <c r="X1448" s="0" t="n">
        <v>362.6536</v>
      </c>
      <c r="Y1448" s="0" t="n">
        <v>359.5138</v>
      </c>
      <c r="Z1448" s="0" t="n">
        <v>839.819</v>
      </c>
      <c r="AA1448" s="0" t="n">
        <v>-4.5578</v>
      </c>
      <c r="AB1448" s="0" t="n">
        <v>48.6932</v>
      </c>
      <c r="AC1448" s="0" t="n">
        <v>11.849</v>
      </c>
      <c r="AD1448" s="0" t="n">
        <v>11.8442</v>
      </c>
      <c r="AE1448" s="0" t="n">
        <v>13.0845</v>
      </c>
      <c r="AF1448" s="0" t="n">
        <v>0.0034</v>
      </c>
      <c r="AG1448" s="0" t="n">
        <v>0.0614</v>
      </c>
      <c r="AH1448" s="0" t="n">
        <v>0</v>
      </c>
    </row>
    <row r="1449" customFormat="false" ht="12.8" hidden="false" customHeight="false" outlineLevel="0" collapsed="false">
      <c r="A1449" s="0" t="n">
        <v>31</v>
      </c>
      <c r="B1449" s="0" t="n">
        <v>7</v>
      </c>
      <c r="C1449" s="0" t="n">
        <v>59.6111</v>
      </c>
      <c r="D1449" s="0" t="n">
        <v>39.5951</v>
      </c>
      <c r="E1449" s="0" t="n">
        <v>0</v>
      </c>
      <c r="F1449" s="0" t="n">
        <v>0</v>
      </c>
      <c r="G1449" s="0" t="n">
        <v>0</v>
      </c>
      <c r="H1449" s="0" t="n">
        <v>0</v>
      </c>
      <c r="I1449" s="0" t="n">
        <v>0</v>
      </c>
      <c r="J1449" s="0" t="n">
        <v>0</v>
      </c>
      <c r="K1449" s="0" t="n">
        <v>0</v>
      </c>
      <c r="L1449" s="0" t="n">
        <v>0.0007</v>
      </c>
      <c r="M1449" s="0" t="n">
        <v>0</v>
      </c>
      <c r="N1449" s="0" t="n">
        <v>-0.0171</v>
      </c>
      <c r="O1449" s="0" t="n">
        <v>2.4152</v>
      </c>
      <c r="P1449" s="0" t="n">
        <v>0.01</v>
      </c>
      <c r="Q1449" s="0" t="n">
        <v>0</v>
      </c>
      <c r="R1449" s="0" t="n">
        <v>0.0566</v>
      </c>
      <c r="S1449" s="0" t="n">
        <v>1</v>
      </c>
      <c r="T1449" s="0" t="n">
        <v>46.0145</v>
      </c>
      <c r="U1449" s="0" t="n">
        <v>0</v>
      </c>
      <c r="V1449" s="0" t="n">
        <v>-47.5313</v>
      </c>
      <c r="W1449" s="0" t="n">
        <v>1.3685</v>
      </c>
      <c r="X1449" s="0" t="n">
        <v>367.9549</v>
      </c>
      <c r="Y1449" s="0" t="n">
        <v>364.4613</v>
      </c>
      <c r="Z1449" s="0" t="n">
        <v>805.7264</v>
      </c>
      <c r="AA1449" s="0" t="n">
        <v>-4.558</v>
      </c>
      <c r="AB1449" s="0" t="n">
        <v>48.6932</v>
      </c>
      <c r="AC1449" s="0" t="n">
        <v>12.835</v>
      </c>
      <c r="AD1449" s="0" t="n">
        <v>12.8311</v>
      </c>
      <c r="AE1449" s="0" t="n">
        <v>13.2519</v>
      </c>
      <c r="AF1449" s="0" t="n">
        <v>0.0034</v>
      </c>
      <c r="AG1449" s="0" t="n">
        <v>0.0614</v>
      </c>
      <c r="AH1449" s="0" t="n">
        <v>0</v>
      </c>
    </row>
    <row r="1450" customFormat="false" ht="12.8" hidden="false" customHeight="false" outlineLevel="0" collapsed="false">
      <c r="A1450" s="0" t="n">
        <v>31</v>
      </c>
      <c r="B1450" s="0" t="n">
        <v>8</v>
      </c>
      <c r="C1450" s="0" t="n">
        <v>59.6104</v>
      </c>
      <c r="D1450" s="0" t="n">
        <v>39.5944</v>
      </c>
      <c r="E1450" s="0" t="n">
        <v>0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n">
        <v>0</v>
      </c>
      <c r="K1450" s="0" t="n">
        <v>0</v>
      </c>
      <c r="L1450" s="0" t="n">
        <v>0.0007</v>
      </c>
      <c r="M1450" s="0" t="n">
        <v>0</v>
      </c>
      <c r="N1450" s="0" t="n">
        <v>-0.0171</v>
      </c>
      <c r="O1450" s="0" t="n">
        <v>2.4152</v>
      </c>
      <c r="P1450" s="0" t="n">
        <v>0.01</v>
      </c>
      <c r="Q1450" s="0" t="n">
        <v>0</v>
      </c>
      <c r="R1450" s="0" t="n">
        <v>0.0566</v>
      </c>
      <c r="S1450" s="0" t="n">
        <v>1</v>
      </c>
      <c r="T1450" s="0" t="n">
        <v>49.6105</v>
      </c>
      <c r="U1450" s="0" t="n">
        <v>0</v>
      </c>
      <c r="V1450" s="0" t="n">
        <v>-47.7568</v>
      </c>
      <c r="W1450" s="0" t="n">
        <v>-1.9653</v>
      </c>
      <c r="X1450" s="0" t="n">
        <v>372.3614</v>
      </c>
      <c r="Y1450" s="0" t="n">
        <v>368.6188</v>
      </c>
      <c r="Z1450" s="0" t="n">
        <v>824.6918</v>
      </c>
      <c r="AA1450" s="0" t="n">
        <v>-4.3716</v>
      </c>
      <c r="AB1450" s="0" t="n">
        <v>48.6932</v>
      </c>
      <c r="AC1450" s="0" t="n">
        <v>13.619</v>
      </c>
      <c r="AD1450" s="0" t="n">
        <v>13.6158</v>
      </c>
      <c r="AE1450" s="0" t="n">
        <v>13.5107</v>
      </c>
      <c r="AF1450" s="0" t="n">
        <v>0.0034</v>
      </c>
      <c r="AG1450" s="0" t="n">
        <v>0.0614</v>
      </c>
      <c r="AH1450" s="0" t="n">
        <v>0</v>
      </c>
    </row>
    <row r="1451" customFormat="false" ht="12.8" hidden="false" customHeight="false" outlineLevel="0" collapsed="false">
      <c r="A1451" s="0" t="n">
        <v>31</v>
      </c>
      <c r="B1451" s="0" t="n">
        <v>9</v>
      </c>
      <c r="C1451" s="0" t="n">
        <v>59.6098</v>
      </c>
      <c r="D1451" s="0" t="n">
        <v>39.5938</v>
      </c>
      <c r="E1451" s="0" t="n">
        <v>0</v>
      </c>
      <c r="F1451" s="0" t="n">
        <v>0</v>
      </c>
      <c r="G1451" s="0" t="n">
        <v>0</v>
      </c>
      <c r="H1451" s="0" t="n">
        <v>0</v>
      </c>
      <c r="I1451" s="0" t="n">
        <v>0</v>
      </c>
      <c r="J1451" s="0" t="n">
        <v>0</v>
      </c>
      <c r="K1451" s="0" t="n">
        <v>0</v>
      </c>
      <c r="L1451" s="0" t="n">
        <v>0.0007</v>
      </c>
      <c r="M1451" s="0" t="n">
        <v>0</v>
      </c>
      <c r="N1451" s="0" t="n">
        <v>-0.0171</v>
      </c>
      <c r="O1451" s="0" t="n">
        <v>2.4152</v>
      </c>
      <c r="P1451" s="0" t="n">
        <v>0.01</v>
      </c>
      <c r="Q1451" s="0" t="n">
        <v>0</v>
      </c>
      <c r="R1451" s="0" t="n">
        <v>0.0566</v>
      </c>
      <c r="S1451" s="0" t="n">
        <v>1</v>
      </c>
      <c r="T1451" s="0" t="n">
        <v>47.7963</v>
      </c>
      <c r="U1451" s="0" t="n">
        <v>0</v>
      </c>
      <c r="V1451" s="0" t="n">
        <v>-47.69</v>
      </c>
      <c r="W1451" s="0" t="n">
        <v>-0.19</v>
      </c>
      <c r="X1451" s="0" t="n">
        <v>372.022</v>
      </c>
      <c r="Y1451" s="0" t="n">
        <v>368.0923</v>
      </c>
      <c r="Z1451" s="0" t="n">
        <v>868.1268</v>
      </c>
      <c r="AA1451" s="0" t="n">
        <v>-4.5428</v>
      </c>
      <c r="AB1451" s="0" t="n">
        <v>48.6932</v>
      </c>
      <c r="AC1451" s="0" t="n">
        <v>13.549</v>
      </c>
      <c r="AD1451" s="0" t="n">
        <v>13.5459</v>
      </c>
      <c r="AE1451" s="0" t="n">
        <v>13.6403</v>
      </c>
      <c r="AF1451" s="0" t="n">
        <v>0.0034</v>
      </c>
      <c r="AG1451" s="0" t="n">
        <v>0.0614</v>
      </c>
      <c r="AH1451" s="0" t="n">
        <v>0</v>
      </c>
    </row>
    <row r="1452" customFormat="false" ht="12.8" hidden="false" customHeight="false" outlineLevel="0" collapsed="false">
      <c r="A1452" s="0" t="n">
        <v>31</v>
      </c>
      <c r="B1452" s="0" t="n">
        <v>10</v>
      </c>
      <c r="C1452" s="0" t="n">
        <v>59.6091</v>
      </c>
      <c r="D1452" s="0" t="n">
        <v>39.5931</v>
      </c>
      <c r="E1452" s="0" t="n">
        <v>0</v>
      </c>
      <c r="F1452" s="0" t="n">
        <v>0</v>
      </c>
      <c r="G1452" s="0" t="n">
        <v>0</v>
      </c>
      <c r="H1452" s="0" t="n">
        <v>0</v>
      </c>
      <c r="I1452" s="0" t="n">
        <v>0</v>
      </c>
      <c r="J1452" s="0" t="n">
        <v>0</v>
      </c>
      <c r="K1452" s="0" t="n">
        <v>0</v>
      </c>
      <c r="L1452" s="0" t="n">
        <v>0.0007</v>
      </c>
      <c r="M1452" s="0" t="n">
        <v>0</v>
      </c>
      <c r="N1452" s="0" t="n">
        <v>-0.0171</v>
      </c>
      <c r="O1452" s="0" t="n">
        <v>2.4152</v>
      </c>
      <c r="P1452" s="0" t="n">
        <v>0.01</v>
      </c>
      <c r="Q1452" s="0" t="n">
        <v>0</v>
      </c>
      <c r="R1452" s="0" t="n">
        <v>0.0566</v>
      </c>
      <c r="S1452" s="0" t="n">
        <v>1</v>
      </c>
      <c r="T1452" s="0" t="n">
        <v>41.9762</v>
      </c>
      <c r="U1452" s="0" t="n">
        <v>0</v>
      </c>
      <c r="V1452" s="0" t="n">
        <v>-46.8838</v>
      </c>
      <c r="W1452" s="0" t="n">
        <v>4.7948</v>
      </c>
      <c r="X1452" s="0" t="n">
        <v>368.25</v>
      </c>
      <c r="Y1452" s="0" t="n">
        <v>364.3033</v>
      </c>
      <c r="Z1452" s="0" t="n">
        <v>896.0869</v>
      </c>
      <c r="AA1452" s="0" t="n">
        <v>-4.3193</v>
      </c>
      <c r="AB1452" s="0" t="n">
        <v>48.6932</v>
      </c>
      <c r="AC1452" s="0" t="n">
        <v>12.756</v>
      </c>
      <c r="AD1452" s="0" t="n">
        <v>12.7523</v>
      </c>
      <c r="AE1452" s="0" t="n">
        <v>13.5387</v>
      </c>
      <c r="AF1452" s="0" t="n">
        <v>0.0034</v>
      </c>
      <c r="AG1452" s="0" t="n">
        <v>0.0614</v>
      </c>
      <c r="AH1452" s="0" t="n">
        <v>0</v>
      </c>
    </row>
    <row r="1453" customFormat="false" ht="12.8" hidden="false" customHeight="false" outlineLevel="0" collapsed="false">
      <c r="A1453" s="0" t="n">
        <v>31</v>
      </c>
      <c r="B1453" s="0" t="n">
        <v>11</v>
      </c>
      <c r="C1453" s="0" t="n">
        <v>59.6084</v>
      </c>
      <c r="D1453" s="0" t="n">
        <v>39.5924</v>
      </c>
      <c r="E1453" s="0" t="n">
        <v>0</v>
      </c>
      <c r="F1453" s="0" t="n">
        <v>0</v>
      </c>
      <c r="G1453" s="0" t="n">
        <v>0</v>
      </c>
      <c r="H1453" s="0" t="n">
        <v>0</v>
      </c>
      <c r="I1453" s="0" t="n">
        <v>0</v>
      </c>
      <c r="J1453" s="0" t="n">
        <v>0</v>
      </c>
      <c r="K1453" s="0" t="n">
        <v>0</v>
      </c>
      <c r="L1453" s="0" t="n">
        <v>0.0007</v>
      </c>
      <c r="M1453" s="0" t="n">
        <v>0</v>
      </c>
      <c r="N1453" s="0" t="n">
        <v>-0.0171</v>
      </c>
      <c r="O1453" s="0" t="n">
        <v>2.4152</v>
      </c>
      <c r="P1453" s="0" t="n">
        <v>0.01</v>
      </c>
      <c r="Q1453" s="0" t="n">
        <v>0</v>
      </c>
      <c r="R1453" s="0" t="n">
        <v>0.0566</v>
      </c>
      <c r="S1453" s="0" t="n">
        <v>1</v>
      </c>
      <c r="T1453" s="0" t="n">
        <v>42.1452</v>
      </c>
      <c r="U1453" s="0" t="n">
        <v>0</v>
      </c>
      <c r="V1453" s="0" t="n">
        <v>-46.9853</v>
      </c>
      <c r="W1453" s="0" t="n">
        <v>4.8727</v>
      </c>
      <c r="X1453" s="0" t="n">
        <v>367.4435</v>
      </c>
      <c r="Y1453" s="0" t="n">
        <v>363.3239</v>
      </c>
      <c r="Z1453" s="0" t="n">
        <v>857.0055</v>
      </c>
      <c r="AA1453" s="0" t="n">
        <v>-4.7148</v>
      </c>
      <c r="AB1453" s="0" t="n">
        <v>48.6932</v>
      </c>
      <c r="AC1453" s="0" t="n">
        <v>12.64</v>
      </c>
      <c r="AD1453" s="0" t="n">
        <v>12.6363</v>
      </c>
      <c r="AE1453" s="0" t="n">
        <v>13.4546</v>
      </c>
      <c r="AF1453" s="0" t="n">
        <v>0.0034</v>
      </c>
      <c r="AG1453" s="0" t="n">
        <v>0.0614</v>
      </c>
      <c r="AH1453" s="0" t="n">
        <v>0</v>
      </c>
    </row>
    <row r="1454" customFormat="false" ht="12.8" hidden="false" customHeight="false" outlineLevel="0" collapsed="false">
      <c r="A1454" s="0" t="n">
        <v>31</v>
      </c>
      <c r="B1454" s="0" t="n">
        <v>12</v>
      </c>
      <c r="C1454" s="0" t="n">
        <v>59.6077</v>
      </c>
      <c r="D1454" s="0" t="n">
        <v>39.5917</v>
      </c>
      <c r="E1454" s="0" t="n">
        <v>0</v>
      </c>
      <c r="F1454" s="0" t="n">
        <v>0</v>
      </c>
      <c r="G1454" s="0" t="n">
        <v>0</v>
      </c>
      <c r="H1454" s="0" t="n">
        <v>0</v>
      </c>
      <c r="I1454" s="0" t="n">
        <v>0</v>
      </c>
      <c r="J1454" s="0" t="n">
        <v>0</v>
      </c>
      <c r="K1454" s="0" t="n">
        <v>0</v>
      </c>
      <c r="L1454" s="0" t="n">
        <v>0.0007</v>
      </c>
      <c r="M1454" s="0" t="n">
        <v>0</v>
      </c>
      <c r="N1454" s="0" t="n">
        <v>-0.0171</v>
      </c>
      <c r="O1454" s="0" t="n">
        <v>2.4152</v>
      </c>
      <c r="P1454" s="0" t="n">
        <v>0.01</v>
      </c>
      <c r="Q1454" s="0" t="n">
        <v>0</v>
      </c>
      <c r="R1454" s="0" t="n">
        <v>0.0566</v>
      </c>
      <c r="S1454" s="0" t="n">
        <v>1</v>
      </c>
      <c r="T1454" s="0" t="n">
        <v>42.053</v>
      </c>
      <c r="U1454" s="0" t="n">
        <v>0</v>
      </c>
      <c r="V1454" s="0" t="n">
        <v>-47.0066</v>
      </c>
      <c r="W1454" s="0" t="n">
        <v>5.004</v>
      </c>
      <c r="X1454" s="0" t="n">
        <v>366.7772</v>
      </c>
      <c r="Y1454" s="0" t="n">
        <v>362.5156</v>
      </c>
      <c r="Z1454" s="0" t="n">
        <v>854.0892</v>
      </c>
      <c r="AA1454" s="0" t="n">
        <v>-4.9781</v>
      </c>
      <c r="AB1454" s="0" t="n">
        <v>48.6932</v>
      </c>
      <c r="AC1454" s="0" t="n">
        <v>12.532</v>
      </c>
      <c r="AD1454" s="0" t="n">
        <v>12.5278</v>
      </c>
      <c r="AE1454" s="0" t="n">
        <v>13.3767</v>
      </c>
      <c r="AF1454" s="0" t="n">
        <v>0.0034</v>
      </c>
      <c r="AG1454" s="0" t="n">
        <v>0.0614</v>
      </c>
      <c r="AH1454" s="0" t="n">
        <v>0</v>
      </c>
    </row>
    <row r="1455" customFormat="false" ht="12.8" hidden="false" customHeight="false" outlineLevel="0" collapsed="false">
      <c r="A1455" s="0" t="n">
        <v>31</v>
      </c>
      <c r="B1455" s="0" t="n">
        <v>13</v>
      </c>
      <c r="C1455" s="0" t="n">
        <v>59.6052</v>
      </c>
      <c r="D1455" s="0" t="n">
        <v>39.5892</v>
      </c>
      <c r="E1455" s="0" t="n">
        <v>0</v>
      </c>
      <c r="F1455" s="0" t="n">
        <v>0</v>
      </c>
      <c r="G1455" s="0" t="n">
        <v>0</v>
      </c>
      <c r="H1455" s="0" t="n">
        <v>0</v>
      </c>
      <c r="I1455" s="0" t="n">
        <v>0</v>
      </c>
      <c r="J1455" s="0" t="n">
        <v>0</v>
      </c>
      <c r="K1455" s="0" t="n">
        <v>0</v>
      </c>
      <c r="L1455" s="0" t="n">
        <v>0.0007</v>
      </c>
      <c r="M1455" s="0" t="n">
        <v>0</v>
      </c>
      <c r="N1455" s="0" t="n">
        <v>-0.0171</v>
      </c>
      <c r="O1455" s="0" t="n">
        <v>2.4152</v>
      </c>
      <c r="P1455" s="0" t="n">
        <v>0.01</v>
      </c>
      <c r="Q1455" s="0" t="n">
        <v>0.0018</v>
      </c>
      <c r="R1455" s="0" t="n">
        <v>0.0566</v>
      </c>
      <c r="S1455" s="0" t="n">
        <v>1</v>
      </c>
      <c r="T1455" s="0" t="n">
        <v>44.5528</v>
      </c>
      <c r="U1455" s="0" t="n">
        <v>-2.5255</v>
      </c>
      <c r="V1455" s="0" t="n">
        <v>-46.9188</v>
      </c>
      <c r="W1455" s="0" t="n">
        <v>4.9991</v>
      </c>
      <c r="X1455" s="0" t="n">
        <v>366.4258</v>
      </c>
      <c r="Y1455" s="0" t="n">
        <v>361.9994</v>
      </c>
      <c r="Z1455" s="0" t="n">
        <v>850.1742</v>
      </c>
      <c r="AA1455" s="0" t="n">
        <v>-5.1078</v>
      </c>
      <c r="AB1455" s="0" t="n">
        <v>48.6932</v>
      </c>
      <c r="AC1455" s="0" t="n">
        <v>12.455</v>
      </c>
      <c r="AD1455" s="0" t="n">
        <v>12.4509</v>
      </c>
      <c r="AE1455" s="0" t="n">
        <v>13.3068</v>
      </c>
      <c r="AF1455" s="0" t="n">
        <v>0.0033</v>
      </c>
      <c r="AG1455" s="0" t="n">
        <v>0.0614</v>
      </c>
      <c r="AH1455" s="0" t="n">
        <v>0</v>
      </c>
    </row>
    <row r="1456" customFormat="false" ht="12.8" hidden="false" customHeight="false" outlineLevel="0" collapsed="false">
      <c r="A1456" s="0" t="n">
        <v>31</v>
      </c>
      <c r="B1456" s="0" t="n">
        <v>14</v>
      </c>
      <c r="C1456" s="0" t="n">
        <v>59.6002</v>
      </c>
      <c r="D1456" s="0" t="n">
        <v>39.5842</v>
      </c>
      <c r="E1456" s="0" t="n">
        <v>0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2.7573</v>
      </c>
      <c r="K1456" s="0" t="n">
        <v>0</v>
      </c>
      <c r="L1456" s="0" t="n">
        <v>0.0007</v>
      </c>
      <c r="M1456" s="0" t="n">
        <v>0</v>
      </c>
      <c r="N1456" s="0" t="n">
        <v>-0.0171</v>
      </c>
      <c r="O1456" s="0" t="n">
        <v>2.4186</v>
      </c>
      <c r="P1456" s="0" t="n">
        <v>0.01</v>
      </c>
      <c r="Q1456" s="0" t="n">
        <v>0.0043</v>
      </c>
      <c r="R1456" s="0" t="n">
        <v>0.0566</v>
      </c>
      <c r="S1456" s="0" t="n">
        <v>1</v>
      </c>
      <c r="T1456" s="0" t="n">
        <v>115.3439</v>
      </c>
      <c r="U1456" s="0" t="n">
        <v>-5.9099</v>
      </c>
      <c r="V1456" s="0" t="n">
        <v>-114.1129</v>
      </c>
      <c r="W1456" s="0" t="n">
        <v>4.8189</v>
      </c>
      <c r="X1456" s="0" t="n">
        <v>287.1462</v>
      </c>
      <c r="Y1456" s="0" t="n">
        <v>368.8986</v>
      </c>
      <c r="Z1456" s="0" t="n">
        <v>938.8788</v>
      </c>
      <c r="AA1456" s="0" t="n">
        <v>8.8668</v>
      </c>
      <c r="AB1456" s="0" t="n">
        <v>48.6932</v>
      </c>
      <c r="AC1456" s="0" t="n">
        <v>12.422</v>
      </c>
      <c r="AD1456" s="0" t="n">
        <v>12.4123</v>
      </c>
      <c r="AE1456" s="0" t="n">
        <v>13.2489</v>
      </c>
      <c r="AF1456" s="0" t="n">
        <v>0.0033</v>
      </c>
      <c r="AG1456" s="0" t="n">
        <v>0.0614</v>
      </c>
      <c r="AH1456" s="0" t="n">
        <v>20.9215</v>
      </c>
    </row>
    <row r="1457" customFormat="false" ht="12.8" hidden="false" customHeight="false" outlineLevel="0" collapsed="false">
      <c r="A1457" s="0" t="n">
        <v>31</v>
      </c>
      <c r="B1457" s="0" t="n">
        <v>15</v>
      </c>
      <c r="C1457" s="0" t="n">
        <v>59.5946</v>
      </c>
      <c r="D1457" s="0" t="n">
        <v>39.5786</v>
      </c>
      <c r="E1457" s="0" t="n">
        <v>0</v>
      </c>
      <c r="F1457" s="0" t="n">
        <v>0</v>
      </c>
      <c r="G1457" s="0" t="n">
        <v>0</v>
      </c>
      <c r="H1457" s="0" t="n">
        <v>0</v>
      </c>
      <c r="I1457" s="0" t="n">
        <v>0</v>
      </c>
      <c r="J1457" s="0" t="n">
        <v>3.49</v>
      </c>
      <c r="K1457" s="0" t="n">
        <v>0</v>
      </c>
      <c r="L1457" s="0" t="n">
        <v>0.0007</v>
      </c>
      <c r="M1457" s="0" t="n">
        <v>0</v>
      </c>
      <c r="N1457" s="0" t="n">
        <v>-0.0171</v>
      </c>
      <c r="O1457" s="0" t="n">
        <v>2.4184</v>
      </c>
      <c r="P1457" s="0" t="n">
        <v>0.01</v>
      </c>
      <c r="Q1457" s="0" t="n">
        <v>0.0049</v>
      </c>
      <c r="R1457" s="0" t="n">
        <v>0.0565</v>
      </c>
      <c r="S1457" s="0" t="n">
        <v>1</v>
      </c>
      <c r="T1457" s="0" t="n">
        <v>838.4335</v>
      </c>
      <c r="U1457" s="0" t="n">
        <v>-6.7813</v>
      </c>
      <c r="V1457" s="0" t="n">
        <v>-836.9123</v>
      </c>
      <c r="W1457" s="0" t="n">
        <v>5.1061</v>
      </c>
      <c r="X1457" s="0" t="n">
        <v>-563.8925</v>
      </c>
      <c r="Y1457" s="0" t="n">
        <v>434.2149</v>
      </c>
      <c r="Z1457" s="0" t="n">
        <v>1836.323</v>
      </c>
      <c r="AA1457" s="0" t="n">
        <v>56.9982</v>
      </c>
      <c r="AB1457" s="0" t="n">
        <v>48.6932</v>
      </c>
      <c r="AC1457" s="0" t="n">
        <v>12.368</v>
      </c>
      <c r="AD1457" s="0" t="n">
        <v>12.2959</v>
      </c>
      <c r="AE1457" s="0" t="n">
        <v>13.1799</v>
      </c>
      <c r="AF1457" s="0" t="n">
        <v>0.0033</v>
      </c>
      <c r="AG1457" s="0" t="n">
        <v>0.0614</v>
      </c>
      <c r="AH1457" s="0" t="n">
        <v>20.9214</v>
      </c>
    </row>
    <row r="1458" customFormat="false" ht="12.8" hidden="false" customHeight="false" outlineLevel="0" collapsed="false">
      <c r="A1458" s="0" t="n">
        <v>31</v>
      </c>
      <c r="B1458" s="0" t="n">
        <v>16</v>
      </c>
      <c r="C1458" s="0" t="n">
        <v>59.5898</v>
      </c>
      <c r="D1458" s="0" t="n">
        <v>39.5738</v>
      </c>
      <c r="E1458" s="0" t="n">
        <v>0</v>
      </c>
      <c r="F1458" s="0" t="n">
        <v>0</v>
      </c>
      <c r="G1458" s="0" t="n">
        <v>0</v>
      </c>
      <c r="H1458" s="0" t="n">
        <v>0</v>
      </c>
      <c r="I1458" s="0" t="n">
        <v>0</v>
      </c>
      <c r="J1458" s="0" t="n">
        <v>4.2529</v>
      </c>
      <c r="K1458" s="0" t="n">
        <v>0</v>
      </c>
      <c r="L1458" s="0" t="n">
        <v>0.0007</v>
      </c>
      <c r="M1458" s="0" t="n">
        <v>0</v>
      </c>
      <c r="N1458" s="0" t="n">
        <v>-0.0171</v>
      </c>
      <c r="O1458" s="0" t="n">
        <v>2.4182</v>
      </c>
      <c r="P1458" s="0" t="n">
        <v>0.01</v>
      </c>
      <c r="Q1458" s="0" t="n">
        <v>0.0041</v>
      </c>
      <c r="R1458" s="0" t="n">
        <v>0.0565</v>
      </c>
      <c r="S1458" s="0" t="n">
        <v>1</v>
      </c>
      <c r="T1458" s="0" t="n">
        <v>1743.9828</v>
      </c>
      <c r="U1458" s="0" t="n">
        <v>-5.6589</v>
      </c>
      <c r="V1458" s="0" t="n">
        <v>-1743.0925</v>
      </c>
      <c r="W1458" s="0" t="n">
        <v>4.8563</v>
      </c>
      <c r="X1458" s="0" t="n">
        <v>-1630.1523</v>
      </c>
      <c r="Y1458" s="0" t="n">
        <v>510.1272</v>
      </c>
      <c r="Z1458" s="0" t="n">
        <v>2921.9211</v>
      </c>
      <c r="AA1458" s="0" t="n">
        <v>111.2301</v>
      </c>
      <c r="AB1458" s="0" t="n">
        <v>48.6932</v>
      </c>
      <c r="AC1458" s="0" t="n">
        <v>12.441</v>
      </c>
      <c r="AD1458" s="0" t="n">
        <v>12.2679</v>
      </c>
      <c r="AE1458" s="0" t="n">
        <v>13.1241</v>
      </c>
      <c r="AF1458" s="0" t="n">
        <v>0.0032</v>
      </c>
      <c r="AG1458" s="0" t="n">
        <v>0.0614</v>
      </c>
      <c r="AH1458" s="0" t="n">
        <v>21.2778</v>
      </c>
    </row>
    <row r="1459" customFormat="false" ht="12.8" hidden="false" customHeight="false" outlineLevel="0" collapsed="false">
      <c r="A1459" s="0" t="n">
        <v>31</v>
      </c>
      <c r="B1459" s="0" t="n">
        <v>17</v>
      </c>
      <c r="C1459" s="0" t="n">
        <v>59.5841</v>
      </c>
      <c r="D1459" s="0" t="n">
        <v>39.5681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5.3392</v>
      </c>
      <c r="K1459" s="0" t="n">
        <v>0</v>
      </c>
      <c r="L1459" s="0" t="n">
        <v>0.0007</v>
      </c>
      <c r="M1459" s="0" t="n">
        <v>0</v>
      </c>
      <c r="N1459" s="0" t="n">
        <v>-0.0171</v>
      </c>
      <c r="O1459" s="0" t="n">
        <v>2.4181</v>
      </c>
      <c r="P1459" s="0" t="n">
        <v>0.01</v>
      </c>
      <c r="Q1459" s="0" t="n">
        <v>0.0049</v>
      </c>
      <c r="R1459" s="0" t="n">
        <v>0.0565</v>
      </c>
      <c r="S1459" s="0" t="n">
        <v>1</v>
      </c>
      <c r="T1459" s="0" t="n">
        <v>2967.2439</v>
      </c>
      <c r="U1459" s="0" t="n">
        <v>-6.782</v>
      </c>
      <c r="V1459" s="0" t="n">
        <v>-2963.4382</v>
      </c>
      <c r="W1459" s="0" t="n">
        <v>3.038</v>
      </c>
      <c r="X1459" s="0" t="n">
        <v>-3064.1846</v>
      </c>
      <c r="Y1459" s="0" t="n">
        <v>603.9723</v>
      </c>
      <c r="Z1459" s="0" t="n">
        <v>4304.0439</v>
      </c>
      <c r="AA1459" s="0" t="n">
        <v>173.5614</v>
      </c>
      <c r="AB1459" s="0" t="n">
        <v>48.6932</v>
      </c>
      <c r="AC1459" s="0" t="n">
        <v>12.8</v>
      </c>
      <c r="AD1459" s="0" t="n">
        <v>12.5505</v>
      </c>
      <c r="AE1459" s="0" t="n">
        <v>13.146</v>
      </c>
      <c r="AF1459" s="0" t="n">
        <v>0.0032</v>
      </c>
      <c r="AG1459" s="0" t="n">
        <v>0.0614</v>
      </c>
      <c r="AH1459" s="0" t="n">
        <v>21.2604</v>
      </c>
    </row>
    <row r="1460" customFormat="false" ht="12.8" hidden="false" customHeight="false" outlineLevel="0" collapsed="false">
      <c r="A1460" s="0" t="n">
        <v>31</v>
      </c>
      <c r="B1460" s="0" t="n">
        <v>18</v>
      </c>
      <c r="C1460" s="0" t="n">
        <v>59.5805</v>
      </c>
      <c r="D1460" s="0" t="n">
        <v>39.5645</v>
      </c>
      <c r="E1460" s="0" t="n">
        <v>0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6.3044</v>
      </c>
      <c r="K1460" s="0" t="n">
        <v>0</v>
      </c>
      <c r="L1460" s="0" t="n">
        <v>0.0007</v>
      </c>
      <c r="M1460" s="0" t="n">
        <v>0</v>
      </c>
      <c r="N1460" s="0" t="n">
        <v>-0.0171</v>
      </c>
      <c r="O1460" s="0" t="n">
        <v>2.4179</v>
      </c>
      <c r="P1460" s="0" t="n">
        <v>0.01</v>
      </c>
      <c r="Q1460" s="0" t="n">
        <v>0.0029</v>
      </c>
      <c r="R1460" s="0" t="n">
        <v>0.0565</v>
      </c>
      <c r="S1460" s="0" t="n">
        <v>1</v>
      </c>
      <c r="T1460" s="0" t="n">
        <v>4100.5249</v>
      </c>
      <c r="U1460" s="0" t="n">
        <v>-4.0111</v>
      </c>
      <c r="V1460" s="0" t="n">
        <v>-4097.6562</v>
      </c>
      <c r="W1460" s="0" t="n">
        <v>0.9738</v>
      </c>
      <c r="X1460" s="0" t="n">
        <v>-4396.1274</v>
      </c>
      <c r="Y1460" s="0" t="n">
        <v>710.1419</v>
      </c>
      <c r="Z1460" s="0" t="n">
        <v>5627.9883</v>
      </c>
      <c r="AA1460" s="0" t="n">
        <v>246.5776</v>
      </c>
      <c r="AB1460" s="0" t="n">
        <v>48.6932</v>
      </c>
      <c r="AC1460" s="0" t="n">
        <v>13.218</v>
      </c>
      <c r="AD1460" s="0" t="n">
        <v>12.961</v>
      </c>
      <c r="AE1460" s="0" t="n">
        <v>13.243</v>
      </c>
      <c r="AF1460" s="0" t="n">
        <v>0.0031</v>
      </c>
      <c r="AG1460" s="0" t="n">
        <v>0.0614</v>
      </c>
      <c r="AH1460" s="0" t="n">
        <v>20.3044</v>
      </c>
    </row>
    <row r="1461" customFormat="false" ht="12.8" hidden="false" customHeight="false" outlineLevel="0" collapsed="false">
      <c r="A1461" s="0" t="n">
        <v>31</v>
      </c>
      <c r="B1461" s="0" t="n">
        <v>19</v>
      </c>
      <c r="C1461" s="0" t="n">
        <v>59.5749</v>
      </c>
      <c r="D1461" s="0" t="n">
        <v>39.5588</v>
      </c>
      <c r="E1461" s="0" t="n">
        <v>0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7.0071</v>
      </c>
      <c r="K1461" s="0" t="n">
        <v>0</v>
      </c>
      <c r="L1461" s="0" t="n">
        <v>0.0007</v>
      </c>
      <c r="M1461" s="0" t="n">
        <v>0</v>
      </c>
      <c r="N1461" s="0" t="n">
        <v>-0.0171</v>
      </c>
      <c r="O1461" s="0" t="n">
        <v>2.4177</v>
      </c>
      <c r="P1461" s="0" t="n">
        <v>0.01</v>
      </c>
      <c r="Q1461" s="0" t="n">
        <v>0.005</v>
      </c>
      <c r="R1461" s="0" t="n">
        <v>0.0565</v>
      </c>
      <c r="S1461" s="0" t="n">
        <v>1</v>
      </c>
      <c r="T1461" s="0" t="n">
        <v>4726.5806</v>
      </c>
      <c r="U1461" s="0" t="n">
        <v>-6.8612</v>
      </c>
      <c r="V1461" s="0" t="n">
        <v>-4719.1187</v>
      </c>
      <c r="W1461" s="0" t="n">
        <v>-0.4904</v>
      </c>
      <c r="X1461" s="0" t="n">
        <v>-5125.0259</v>
      </c>
      <c r="Y1461" s="0" t="n">
        <v>785.2489</v>
      </c>
      <c r="Z1461" s="0" t="n">
        <v>6389.0127</v>
      </c>
      <c r="AA1461" s="0" t="n">
        <v>300.7</v>
      </c>
      <c r="AB1461" s="0" t="n">
        <v>48.6932</v>
      </c>
      <c r="AC1461" s="0" t="n">
        <v>13.627</v>
      </c>
      <c r="AD1461" s="0" t="n">
        <v>13.3365</v>
      </c>
      <c r="AE1461" s="0" t="n">
        <v>13.3794</v>
      </c>
      <c r="AF1461" s="0" t="n">
        <v>0.0031</v>
      </c>
      <c r="AG1461" s="0" t="n">
        <v>0.0614</v>
      </c>
      <c r="AH1461" s="0" t="n">
        <v>19.4052</v>
      </c>
    </row>
    <row r="1462" customFormat="false" ht="12.8" hidden="false" customHeight="false" outlineLevel="0" collapsed="false">
      <c r="A1462" s="0" t="n">
        <v>31</v>
      </c>
      <c r="B1462" s="0" t="n">
        <v>20</v>
      </c>
      <c r="C1462" s="0" t="n">
        <v>59.572</v>
      </c>
      <c r="D1462" s="0" t="n">
        <v>39.556</v>
      </c>
      <c r="E1462" s="0" t="n">
        <v>0</v>
      </c>
      <c r="F1462" s="0" t="n">
        <v>0</v>
      </c>
      <c r="G1462" s="0" t="n">
        <v>0</v>
      </c>
      <c r="H1462" s="0" t="n">
        <v>0</v>
      </c>
      <c r="I1462" s="0" t="n">
        <v>0</v>
      </c>
      <c r="J1462" s="0" t="n">
        <v>7.0208</v>
      </c>
      <c r="K1462" s="0" t="n">
        <v>0</v>
      </c>
      <c r="L1462" s="0" t="n">
        <v>0.0007</v>
      </c>
      <c r="M1462" s="0" t="n">
        <v>0</v>
      </c>
      <c r="N1462" s="0" t="n">
        <v>-0.0171</v>
      </c>
      <c r="O1462" s="0" t="n">
        <v>2.4176</v>
      </c>
      <c r="P1462" s="0" t="n">
        <v>0.01</v>
      </c>
      <c r="Q1462" s="0" t="n">
        <v>0.0022</v>
      </c>
      <c r="R1462" s="0" t="n">
        <v>0.0565</v>
      </c>
      <c r="S1462" s="0" t="n">
        <v>1</v>
      </c>
      <c r="T1462" s="0" t="n">
        <v>4726.5098</v>
      </c>
      <c r="U1462" s="0" t="n">
        <v>-2.9629</v>
      </c>
      <c r="V1462" s="0" t="n">
        <v>-4723.874</v>
      </c>
      <c r="W1462" s="0" t="n">
        <v>-0.0918</v>
      </c>
      <c r="X1462" s="0" t="n">
        <v>-5130.2598</v>
      </c>
      <c r="Y1462" s="0" t="n">
        <v>797.3309</v>
      </c>
      <c r="Z1462" s="0" t="n">
        <v>6471.6274</v>
      </c>
      <c r="AA1462" s="0" t="n">
        <v>312.2146</v>
      </c>
      <c r="AB1462" s="0" t="n">
        <v>48.6932</v>
      </c>
      <c r="AC1462" s="0" t="n">
        <v>13.673</v>
      </c>
      <c r="AD1462" s="0" t="n">
        <v>13.397</v>
      </c>
      <c r="AE1462" s="0" t="n">
        <v>13.4721</v>
      </c>
      <c r="AF1462" s="0" t="n">
        <v>0.0031</v>
      </c>
      <c r="AG1462" s="0" t="n">
        <v>0.0614</v>
      </c>
      <c r="AH1462" s="0" t="n">
        <v>19.2773</v>
      </c>
    </row>
    <row r="1463" customFormat="false" ht="12.8" hidden="false" customHeight="false" outlineLevel="0" collapsed="false">
      <c r="A1463" s="0" t="n">
        <v>31</v>
      </c>
      <c r="B1463" s="0" t="n">
        <v>21</v>
      </c>
      <c r="C1463" s="0" t="n">
        <v>59.5638</v>
      </c>
      <c r="D1463" s="0" t="n">
        <v>39.5478</v>
      </c>
      <c r="E1463" s="0" t="n">
        <v>0</v>
      </c>
      <c r="F1463" s="0" t="n">
        <v>0</v>
      </c>
      <c r="G1463" s="0" t="n">
        <v>0</v>
      </c>
      <c r="H1463" s="0" t="n">
        <v>0</v>
      </c>
      <c r="I1463" s="0" t="n">
        <v>0</v>
      </c>
      <c r="J1463" s="0" t="n">
        <v>8.3329</v>
      </c>
      <c r="K1463" s="0" t="n">
        <v>0</v>
      </c>
      <c r="L1463" s="0" t="n">
        <v>0.0007</v>
      </c>
      <c r="M1463" s="0" t="n">
        <v>0</v>
      </c>
      <c r="N1463" s="0" t="n">
        <v>-0.0171</v>
      </c>
      <c r="O1463" s="0" t="n">
        <v>2.4174</v>
      </c>
      <c r="P1463" s="0" t="n">
        <v>0.01</v>
      </c>
      <c r="Q1463" s="0" t="n">
        <v>0.0075</v>
      </c>
      <c r="R1463" s="0" t="n">
        <v>0.0565</v>
      </c>
      <c r="S1463" s="0" t="n">
        <v>1</v>
      </c>
      <c r="T1463" s="0" t="n">
        <v>6067.7441</v>
      </c>
      <c r="U1463" s="0" t="n">
        <v>-10.2677</v>
      </c>
      <c r="V1463" s="0" t="n">
        <v>-6055.0957</v>
      </c>
      <c r="W1463" s="0" t="n">
        <v>-2.3064</v>
      </c>
      <c r="X1463" s="0" t="n">
        <v>-6693.2988</v>
      </c>
      <c r="Y1463" s="0" t="n">
        <v>953.7969</v>
      </c>
      <c r="Z1463" s="0" t="n">
        <v>7987.9263</v>
      </c>
      <c r="AA1463" s="0" t="n">
        <v>422.3482</v>
      </c>
      <c r="AB1463" s="0" t="n">
        <v>48.6932</v>
      </c>
      <c r="AC1463" s="0" t="n">
        <v>14.315</v>
      </c>
      <c r="AD1463" s="0" t="n">
        <v>13.916</v>
      </c>
      <c r="AE1463" s="0" t="n">
        <v>13.6466</v>
      </c>
      <c r="AF1463" s="0" t="n">
        <v>0.003</v>
      </c>
      <c r="AG1463" s="0" t="n">
        <v>0.0614</v>
      </c>
      <c r="AH1463" s="0" t="n">
        <v>17.8638</v>
      </c>
    </row>
    <row r="1464" customFormat="false" ht="12.8" hidden="false" customHeight="false" outlineLevel="0" collapsed="false">
      <c r="A1464" s="0" t="n">
        <v>31</v>
      </c>
      <c r="B1464" s="0" t="n">
        <v>22</v>
      </c>
      <c r="C1464" s="0" t="n">
        <v>59.5619</v>
      </c>
      <c r="D1464" s="0" t="n">
        <v>39.5459</v>
      </c>
      <c r="E1464" s="0" t="n">
        <v>0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7.5133</v>
      </c>
      <c r="K1464" s="0" t="n">
        <v>0</v>
      </c>
      <c r="L1464" s="0" t="n">
        <v>0.0007</v>
      </c>
      <c r="M1464" s="0" t="n">
        <v>0</v>
      </c>
      <c r="N1464" s="0" t="n">
        <v>-0.0171</v>
      </c>
      <c r="O1464" s="0" t="n">
        <v>2.4172</v>
      </c>
      <c r="P1464" s="0" t="n">
        <v>0.01</v>
      </c>
      <c r="Q1464" s="0" t="n">
        <v>0.0013</v>
      </c>
      <c r="R1464" s="0" t="n">
        <v>0.0565</v>
      </c>
      <c r="S1464" s="0" t="n">
        <v>1</v>
      </c>
      <c r="T1464" s="0" t="n">
        <v>5058.394</v>
      </c>
      <c r="U1464" s="0" t="n">
        <v>-1.7718</v>
      </c>
      <c r="V1464" s="0" t="n">
        <v>-5055.4771</v>
      </c>
      <c r="W1464" s="0" t="n">
        <v>-1.4611</v>
      </c>
      <c r="X1464" s="0" t="n">
        <v>-5517.1904</v>
      </c>
      <c r="Y1464" s="0" t="n">
        <v>838.5966</v>
      </c>
      <c r="Z1464" s="0" t="n">
        <v>6925.5337</v>
      </c>
      <c r="AA1464" s="0" t="n">
        <v>341.6991</v>
      </c>
      <c r="AB1464" s="0" t="n">
        <v>48.6932</v>
      </c>
      <c r="AC1464" s="0" t="n">
        <v>14.229</v>
      </c>
      <c r="AD1464" s="0" t="n">
        <v>13.9304</v>
      </c>
      <c r="AE1464" s="0" t="n">
        <v>13.7569</v>
      </c>
      <c r="AF1464" s="0" t="n">
        <v>0.003</v>
      </c>
      <c r="AG1464" s="0" t="n">
        <v>0.0614</v>
      </c>
      <c r="AH1464" s="0" t="n">
        <v>19.2375</v>
      </c>
    </row>
    <row r="1465" customFormat="false" ht="12.8" hidden="false" customHeight="false" outlineLevel="0" collapsed="false">
      <c r="A1465" s="0" t="n">
        <v>31</v>
      </c>
      <c r="B1465" s="0" t="n">
        <v>23</v>
      </c>
      <c r="C1465" s="0" t="n">
        <v>59.5612</v>
      </c>
      <c r="D1465" s="0" t="n">
        <v>39.5452</v>
      </c>
      <c r="E1465" s="0" t="n">
        <v>0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6.541</v>
      </c>
      <c r="K1465" s="0" t="n">
        <v>0</v>
      </c>
      <c r="L1465" s="0" t="n">
        <v>0.0007</v>
      </c>
      <c r="M1465" s="0" t="n">
        <v>0</v>
      </c>
      <c r="N1465" s="0" t="n">
        <v>-0.0171</v>
      </c>
      <c r="O1465" s="0" t="n">
        <v>2.4171</v>
      </c>
      <c r="P1465" s="0" t="n">
        <v>0.01</v>
      </c>
      <c r="Q1465" s="0" t="n">
        <v>0</v>
      </c>
      <c r="R1465" s="0" t="n">
        <v>0.0565</v>
      </c>
      <c r="S1465" s="0" t="n">
        <v>1</v>
      </c>
      <c r="T1465" s="0" t="n">
        <v>4154.2832</v>
      </c>
      <c r="U1465" s="0" t="n">
        <v>0</v>
      </c>
      <c r="V1465" s="0" t="n">
        <v>-4153.46</v>
      </c>
      <c r="W1465" s="0" t="n">
        <v>-0.8608</v>
      </c>
      <c r="X1465" s="0" t="n">
        <v>-4456.0303</v>
      </c>
      <c r="Y1465" s="0" t="n">
        <v>748.1126</v>
      </c>
      <c r="Z1465" s="0" t="n">
        <v>5915.0566</v>
      </c>
      <c r="AA1465" s="0" t="n">
        <v>278.9755</v>
      </c>
      <c r="AB1465" s="0" t="n">
        <v>48.6932</v>
      </c>
      <c r="AC1465" s="0" t="n">
        <v>14.217</v>
      </c>
      <c r="AD1465" s="0" t="n">
        <v>13.9244</v>
      </c>
      <c r="AE1465" s="0" t="n">
        <v>13.8282</v>
      </c>
      <c r="AF1465" s="0" t="n">
        <v>0.003</v>
      </c>
      <c r="AG1465" s="0" t="n">
        <v>0.0614</v>
      </c>
      <c r="AH1465" s="0" t="n">
        <v>20.3137</v>
      </c>
    </row>
    <row r="1466" customFormat="false" ht="12.8" hidden="false" customHeight="false" outlineLevel="0" collapsed="false">
      <c r="A1466" s="0" t="n">
        <v>31</v>
      </c>
      <c r="B1466" s="0" t="n">
        <v>24</v>
      </c>
      <c r="C1466" s="0" t="n">
        <v>59.5605</v>
      </c>
      <c r="D1466" s="0" t="n">
        <v>39.5445</v>
      </c>
      <c r="E1466" s="0" t="n">
        <v>0</v>
      </c>
      <c r="F1466" s="0" t="n">
        <v>0</v>
      </c>
      <c r="G1466" s="0" t="n">
        <v>0</v>
      </c>
      <c r="H1466" s="0" t="n">
        <v>0</v>
      </c>
      <c r="I1466" s="0" t="n">
        <v>0</v>
      </c>
      <c r="J1466" s="0" t="n">
        <v>7.1839</v>
      </c>
      <c r="K1466" s="0" t="n">
        <v>0</v>
      </c>
      <c r="L1466" s="0" t="n">
        <v>0.0007</v>
      </c>
      <c r="M1466" s="0" t="n">
        <v>0</v>
      </c>
      <c r="N1466" s="0" t="n">
        <v>-0.0171</v>
      </c>
      <c r="O1466" s="0" t="n">
        <v>2.4169</v>
      </c>
      <c r="P1466" s="0" t="n">
        <v>0.01</v>
      </c>
      <c r="Q1466" s="0" t="n">
        <v>0</v>
      </c>
      <c r="R1466" s="0" t="n">
        <v>0.0565</v>
      </c>
      <c r="S1466" s="0" t="n">
        <v>1</v>
      </c>
      <c r="T1466" s="0" t="n">
        <v>4836.1616</v>
      </c>
      <c r="U1466" s="0" t="n">
        <v>0</v>
      </c>
      <c r="V1466" s="0" t="n">
        <v>-4835.2954</v>
      </c>
      <c r="W1466" s="0" t="n">
        <v>-0.9612</v>
      </c>
      <c r="X1466" s="0" t="n">
        <v>-5257.6445</v>
      </c>
      <c r="Y1466" s="0" t="n">
        <v>816.8091</v>
      </c>
      <c r="Z1466" s="0" t="n">
        <v>6700.8716</v>
      </c>
      <c r="AA1466" s="0" t="n">
        <v>327.2078</v>
      </c>
      <c r="AB1466" s="0" t="n">
        <v>48.6932</v>
      </c>
      <c r="AC1466" s="0" t="n">
        <v>14.363</v>
      </c>
      <c r="AD1466" s="0" t="n">
        <v>14.0152</v>
      </c>
      <c r="AE1466" s="0" t="n">
        <v>13.8986</v>
      </c>
      <c r="AF1466" s="0" t="n">
        <v>0.003</v>
      </c>
      <c r="AG1466" s="0" t="n">
        <v>0.0614</v>
      </c>
      <c r="AH1466" s="0" t="n">
        <v>19.6793</v>
      </c>
    </row>
    <row r="1467" customFormat="false" ht="12.8" hidden="false" customHeight="false" outlineLevel="0" collapsed="false">
      <c r="A1467" s="0" t="n">
        <v>31</v>
      </c>
      <c r="B1467" s="0" t="n">
        <v>25</v>
      </c>
      <c r="C1467" s="0" t="n">
        <v>59.5578</v>
      </c>
      <c r="D1467" s="0" t="n">
        <v>39.5418</v>
      </c>
      <c r="E1467" s="0" t="n">
        <v>0</v>
      </c>
      <c r="F1467" s="0" t="n">
        <v>0</v>
      </c>
      <c r="G1467" s="0" t="n">
        <v>0</v>
      </c>
      <c r="H1467" s="0" t="n">
        <v>0</v>
      </c>
      <c r="I1467" s="0" t="n">
        <v>0</v>
      </c>
      <c r="J1467" s="0" t="n">
        <v>9.1847</v>
      </c>
      <c r="K1467" s="0" t="n">
        <v>0</v>
      </c>
      <c r="L1467" s="0" t="n">
        <v>0.0007</v>
      </c>
      <c r="M1467" s="0" t="n">
        <v>0</v>
      </c>
      <c r="N1467" s="0" t="n">
        <v>-0.0171</v>
      </c>
      <c r="O1467" s="0" t="n">
        <v>2.4167</v>
      </c>
      <c r="P1467" s="0" t="n">
        <v>0.01</v>
      </c>
      <c r="Q1467" s="0" t="n">
        <v>0.002</v>
      </c>
      <c r="R1467" s="0" t="n">
        <v>0.0565</v>
      </c>
      <c r="S1467" s="0" t="n">
        <v>1</v>
      </c>
      <c r="T1467" s="0" t="n">
        <v>7130.4595</v>
      </c>
      <c r="U1467" s="0" t="n">
        <v>-2.764</v>
      </c>
      <c r="V1467" s="0" t="n">
        <v>-7124.916</v>
      </c>
      <c r="W1467" s="0" t="n">
        <v>-2.8842</v>
      </c>
      <c r="X1467" s="0" t="n">
        <v>-7948.6406</v>
      </c>
      <c r="Y1467" s="0" t="n">
        <v>1108.6975</v>
      </c>
      <c r="Z1467" s="0" t="n">
        <v>9312.2812</v>
      </c>
      <c r="AA1467" s="0" t="n">
        <v>534.3559</v>
      </c>
      <c r="AB1467" s="0" t="n">
        <v>48.6932</v>
      </c>
      <c r="AC1467" s="0" t="n">
        <v>14.944</v>
      </c>
      <c r="AD1467" s="0" t="n">
        <v>14.4598</v>
      </c>
      <c r="AE1467" s="0" t="n">
        <v>14.0478</v>
      </c>
      <c r="AF1467" s="0" t="n">
        <v>0.003</v>
      </c>
      <c r="AG1467" s="0" t="n">
        <v>0.0614</v>
      </c>
      <c r="AH1467" s="0" t="n">
        <v>16.7824</v>
      </c>
    </row>
    <row r="1468" customFormat="false" ht="12.8" hidden="false" customHeight="false" outlineLevel="0" collapsed="false">
      <c r="A1468" s="0" t="n">
        <v>31</v>
      </c>
      <c r="B1468" s="0" t="n">
        <v>26</v>
      </c>
      <c r="C1468" s="0" t="n">
        <v>59.5526</v>
      </c>
      <c r="D1468" s="0" t="n">
        <v>39.5366</v>
      </c>
      <c r="E1468" s="0" t="n">
        <v>0</v>
      </c>
      <c r="F1468" s="0" t="n">
        <v>0</v>
      </c>
      <c r="G1468" s="0" t="n">
        <v>0</v>
      </c>
      <c r="H1468" s="0" t="n">
        <v>0</v>
      </c>
      <c r="I1468" s="0" t="n">
        <v>0</v>
      </c>
      <c r="J1468" s="0" t="n">
        <v>10.2071</v>
      </c>
      <c r="K1468" s="0" t="n">
        <v>0</v>
      </c>
      <c r="L1468" s="0" t="n">
        <v>0.0007</v>
      </c>
      <c r="M1468" s="0" t="n">
        <v>0</v>
      </c>
      <c r="N1468" s="0" t="n">
        <v>-0.0171</v>
      </c>
      <c r="O1468" s="0" t="n">
        <v>2.4166</v>
      </c>
      <c r="P1468" s="0" t="n">
        <v>0.01</v>
      </c>
      <c r="Q1468" s="0" t="n">
        <v>0.0045</v>
      </c>
      <c r="R1468" s="0" t="n">
        <v>0.0565</v>
      </c>
      <c r="S1468" s="0" t="n">
        <v>1</v>
      </c>
      <c r="T1468" s="0" t="n">
        <v>8143.6719</v>
      </c>
      <c r="U1468" s="0" t="n">
        <v>-6.1054</v>
      </c>
      <c r="V1468" s="0" t="n">
        <v>-8132.9424</v>
      </c>
      <c r="W1468" s="0" t="n">
        <v>-4.5377</v>
      </c>
      <c r="X1468" s="0" t="n">
        <v>-9131.6934</v>
      </c>
      <c r="Y1468" s="0" t="n">
        <v>1239.3103</v>
      </c>
      <c r="Z1468" s="0" t="n">
        <v>10543.5166</v>
      </c>
      <c r="AA1468" s="0" t="n">
        <v>628.7407</v>
      </c>
      <c r="AB1468" s="0" t="n">
        <v>48.6932</v>
      </c>
      <c r="AC1468" s="0" t="n">
        <v>15.483</v>
      </c>
      <c r="AD1468" s="0" t="n">
        <v>14.933</v>
      </c>
      <c r="AE1468" s="0" t="n">
        <v>14.2499</v>
      </c>
      <c r="AF1468" s="0" t="n">
        <v>0.0029</v>
      </c>
      <c r="AG1468" s="0" t="n">
        <v>0.0614</v>
      </c>
      <c r="AH1468" s="0" t="n">
        <v>16.3639</v>
      </c>
    </row>
    <row r="1469" customFormat="false" ht="12.8" hidden="false" customHeight="false" outlineLevel="0" collapsed="false">
      <c r="A1469" s="0" t="n">
        <v>31</v>
      </c>
      <c r="B1469" s="0" t="n">
        <v>27</v>
      </c>
      <c r="C1469" s="0" t="n">
        <v>59.5472</v>
      </c>
      <c r="D1469" s="0" t="n">
        <v>39.5312</v>
      </c>
      <c r="E1469" s="0" t="n">
        <v>0</v>
      </c>
      <c r="F1469" s="0" t="n">
        <v>0</v>
      </c>
      <c r="G1469" s="0" t="n">
        <v>0</v>
      </c>
      <c r="H1469" s="0" t="n">
        <v>0</v>
      </c>
      <c r="I1469" s="0" t="n">
        <v>0</v>
      </c>
      <c r="J1469" s="0" t="n">
        <v>3.2017</v>
      </c>
      <c r="K1469" s="0" t="n">
        <v>0</v>
      </c>
      <c r="L1469" s="0" t="n">
        <v>0.0007</v>
      </c>
      <c r="M1469" s="0" t="n">
        <v>0</v>
      </c>
      <c r="N1469" s="0" t="n">
        <v>-0.0171</v>
      </c>
      <c r="O1469" s="0" t="n">
        <v>2.4164</v>
      </c>
      <c r="P1469" s="0" t="n">
        <v>0.01</v>
      </c>
      <c r="Q1469" s="0" t="n">
        <v>0.0048</v>
      </c>
      <c r="R1469" s="0" t="n">
        <v>0.0565</v>
      </c>
      <c r="S1469" s="0" t="n">
        <v>1</v>
      </c>
      <c r="T1469" s="0" t="n">
        <v>8210.2344</v>
      </c>
      <c r="U1469" s="0" t="n">
        <v>-6.5502</v>
      </c>
      <c r="V1469" s="0" t="n">
        <v>-8197.5264</v>
      </c>
      <c r="W1469" s="0" t="n">
        <v>-5.9677</v>
      </c>
      <c r="X1469" s="0" t="n">
        <v>-9204.7109</v>
      </c>
      <c r="Y1469" s="0" t="n">
        <v>1242.0637</v>
      </c>
      <c r="Z1469" s="0" t="n">
        <v>10618.9863</v>
      </c>
      <c r="AA1469" s="0" t="n">
        <v>628.7915</v>
      </c>
      <c r="AB1469" s="0" t="n">
        <v>48.6932</v>
      </c>
      <c r="AC1469" s="0" t="n">
        <v>15.993</v>
      </c>
      <c r="AD1469" s="0" t="n">
        <v>15.4208</v>
      </c>
      <c r="AE1469" s="0" t="n">
        <v>14.4894</v>
      </c>
      <c r="AF1469" s="0" t="n">
        <v>0.0029</v>
      </c>
      <c r="AG1469" s="0" t="n">
        <v>0.0614</v>
      </c>
      <c r="AH1469" s="0" t="n">
        <v>16.4835</v>
      </c>
    </row>
    <row r="1470" customFormat="false" ht="12.8" hidden="false" customHeight="false" outlineLevel="0" collapsed="false">
      <c r="A1470" s="0" t="n">
        <v>31</v>
      </c>
      <c r="B1470" s="0" t="n">
        <v>28</v>
      </c>
      <c r="C1470" s="0" t="n">
        <v>59.5413</v>
      </c>
      <c r="D1470" s="0" t="n">
        <v>39.5253</v>
      </c>
      <c r="E1470" s="0" t="n">
        <v>0</v>
      </c>
      <c r="F1470" s="0" t="n">
        <v>0</v>
      </c>
      <c r="G1470" s="0" t="n">
        <v>0</v>
      </c>
      <c r="H1470" s="0" t="n">
        <v>0</v>
      </c>
      <c r="I1470" s="0" t="n">
        <v>0</v>
      </c>
      <c r="J1470" s="0" t="n">
        <v>3.3735</v>
      </c>
      <c r="K1470" s="0" t="n">
        <v>0</v>
      </c>
      <c r="L1470" s="0" t="n">
        <v>0.0007</v>
      </c>
      <c r="M1470" s="0" t="n">
        <v>0</v>
      </c>
      <c r="N1470" s="0" t="n">
        <v>-0.0171</v>
      </c>
      <c r="O1470" s="0" t="n">
        <v>2.4162</v>
      </c>
      <c r="P1470" s="0" t="n">
        <v>0.01</v>
      </c>
      <c r="Q1470" s="0" t="n">
        <v>0.0052</v>
      </c>
      <c r="R1470" s="0" t="n">
        <v>0.0565</v>
      </c>
      <c r="S1470" s="0" t="n">
        <v>0.8941</v>
      </c>
      <c r="T1470" s="0" t="n">
        <v>8166.2637</v>
      </c>
      <c r="U1470" s="0" t="n">
        <v>-7.1559</v>
      </c>
      <c r="V1470" s="0" t="n">
        <v>-8153.3965</v>
      </c>
      <c r="W1470" s="0" t="n">
        <v>-5.5338</v>
      </c>
      <c r="X1470" s="0" t="n">
        <v>-9151.8115</v>
      </c>
      <c r="Y1470" s="0" t="n">
        <v>1225.3044</v>
      </c>
      <c r="Z1470" s="0" t="n">
        <v>10564.5273</v>
      </c>
      <c r="AA1470" s="0" t="n">
        <v>615.3941</v>
      </c>
      <c r="AB1470" s="0" t="n">
        <v>48.6932</v>
      </c>
      <c r="AC1470" s="0" t="n">
        <v>16.18</v>
      </c>
      <c r="AD1470" s="0" t="n">
        <v>15.5819</v>
      </c>
      <c r="AE1470" s="0" t="n">
        <v>14.6808</v>
      </c>
      <c r="AF1470" s="0" t="n">
        <v>0.0028</v>
      </c>
      <c r="AG1470" s="0" t="n">
        <v>0.0614</v>
      </c>
      <c r="AH1470" s="0" t="n">
        <v>16.6924</v>
      </c>
    </row>
    <row r="1471" customFormat="false" ht="12.8" hidden="false" customHeight="false" outlineLevel="0" collapsed="false">
      <c r="A1471" s="0" t="n">
        <v>31</v>
      </c>
      <c r="B1471" s="0" t="n">
        <v>29</v>
      </c>
      <c r="C1471" s="0" t="n">
        <v>59.5379</v>
      </c>
      <c r="D1471" s="0" t="n">
        <v>39.5219</v>
      </c>
      <c r="E1471" s="0" t="n">
        <v>0</v>
      </c>
      <c r="F1471" s="0" t="n">
        <v>0</v>
      </c>
      <c r="G1471" s="0" t="n">
        <v>0</v>
      </c>
      <c r="H1471" s="0" t="n">
        <v>0</v>
      </c>
      <c r="I1471" s="0" t="n">
        <v>0</v>
      </c>
      <c r="J1471" s="0" t="n">
        <v>10.476</v>
      </c>
      <c r="K1471" s="0" t="n">
        <v>0</v>
      </c>
      <c r="L1471" s="0" t="n">
        <v>0.0007</v>
      </c>
      <c r="M1471" s="0" t="n">
        <v>0</v>
      </c>
      <c r="N1471" s="0" t="n">
        <v>-0.0171</v>
      </c>
      <c r="O1471" s="0" t="n">
        <v>2.416</v>
      </c>
      <c r="P1471" s="0" t="n">
        <v>0.01</v>
      </c>
      <c r="Q1471" s="0" t="n">
        <v>0.0027</v>
      </c>
      <c r="R1471" s="0" t="n">
        <v>0.0565</v>
      </c>
      <c r="S1471" s="0" t="n">
        <v>1</v>
      </c>
      <c r="T1471" s="0" t="n">
        <v>8015.7446</v>
      </c>
      <c r="U1471" s="0" t="n">
        <v>-3.638</v>
      </c>
      <c r="V1471" s="0" t="n">
        <v>-8007.5283</v>
      </c>
      <c r="W1471" s="0" t="n">
        <v>-5.0409</v>
      </c>
      <c r="X1471" s="0" t="n">
        <v>-8979.5869</v>
      </c>
      <c r="Y1471" s="0" t="n">
        <v>1192.2917</v>
      </c>
      <c r="Z1471" s="0" t="n">
        <v>10383.8115</v>
      </c>
      <c r="AA1471" s="0" t="n">
        <v>590.3168</v>
      </c>
      <c r="AB1471" s="0" t="n">
        <v>48.6932</v>
      </c>
      <c r="AC1471" s="0" t="n">
        <v>16.105</v>
      </c>
      <c r="AD1471" s="0" t="n">
        <v>15.6826</v>
      </c>
      <c r="AE1471" s="0" t="n">
        <v>14.8336</v>
      </c>
      <c r="AF1471" s="0" t="n">
        <v>0.0028</v>
      </c>
      <c r="AG1471" s="0" t="n">
        <v>0.0614</v>
      </c>
      <c r="AH1471" s="0" t="n">
        <v>17.0153</v>
      </c>
    </row>
    <row r="1472" customFormat="false" ht="12.8" hidden="false" customHeight="false" outlineLevel="0" collapsed="false">
      <c r="A1472" s="0" t="n">
        <v>31</v>
      </c>
      <c r="B1472" s="0" t="n">
        <v>30</v>
      </c>
      <c r="C1472" s="0" t="n">
        <v>59.5372</v>
      </c>
      <c r="D1472" s="0" t="n">
        <v>39.5212</v>
      </c>
      <c r="E1472" s="0" t="n">
        <v>0</v>
      </c>
      <c r="F1472" s="0" t="n">
        <v>0</v>
      </c>
      <c r="G1472" s="0" t="n">
        <v>0</v>
      </c>
      <c r="H1472" s="0" t="n">
        <v>0</v>
      </c>
      <c r="I1472" s="0" t="n">
        <v>0</v>
      </c>
      <c r="J1472" s="0" t="n">
        <v>10.2135</v>
      </c>
      <c r="K1472" s="0" t="n">
        <v>0</v>
      </c>
      <c r="L1472" s="0" t="n">
        <v>0.0007</v>
      </c>
      <c r="M1472" s="0" t="n">
        <v>0</v>
      </c>
      <c r="N1472" s="0" t="n">
        <v>-0.0171</v>
      </c>
      <c r="O1472" s="0" t="n">
        <v>2.4159</v>
      </c>
      <c r="P1472" s="0" t="n">
        <v>0.01</v>
      </c>
      <c r="Q1472" s="0" t="n">
        <v>0</v>
      </c>
      <c r="R1472" s="0" t="n">
        <v>0.0565</v>
      </c>
      <c r="S1472" s="0" t="n">
        <v>1</v>
      </c>
      <c r="T1472" s="0" t="n">
        <v>7890.6323</v>
      </c>
      <c r="U1472" s="0" t="n">
        <v>0</v>
      </c>
      <c r="V1472" s="0" t="n">
        <v>-7886.0371</v>
      </c>
      <c r="W1472" s="0" t="n">
        <v>-5.0625</v>
      </c>
      <c r="X1472" s="0" t="n">
        <v>-8835.6748</v>
      </c>
      <c r="Y1472" s="0" t="n">
        <v>1150.8438</v>
      </c>
      <c r="Z1472" s="0" t="n">
        <v>10228.1641</v>
      </c>
      <c r="AA1472" s="0" t="n">
        <v>557.2902</v>
      </c>
      <c r="AB1472" s="0" t="n">
        <v>48.6932</v>
      </c>
      <c r="AC1472" s="0" t="n">
        <v>16.254</v>
      </c>
      <c r="AD1472" s="0" t="n">
        <v>15.8431</v>
      </c>
      <c r="AE1472" s="0" t="n">
        <v>14.9777</v>
      </c>
      <c r="AF1472" s="0" t="n">
        <v>0.0028</v>
      </c>
      <c r="AG1472" s="0" t="n">
        <v>0.0613</v>
      </c>
      <c r="AH1472" s="0" t="n">
        <v>17.6862</v>
      </c>
    </row>
    <row r="1473" customFormat="false" ht="12.8" hidden="false" customHeight="false" outlineLevel="0" collapsed="false">
      <c r="A1473" s="0" t="n">
        <v>31</v>
      </c>
      <c r="B1473" s="0" t="n">
        <v>31</v>
      </c>
      <c r="C1473" s="0" t="n">
        <v>59.5365</v>
      </c>
      <c r="D1473" s="0" t="n">
        <v>39.5205</v>
      </c>
      <c r="E1473" s="0" t="n">
        <v>0</v>
      </c>
      <c r="F1473" s="0" t="n">
        <v>0</v>
      </c>
      <c r="G1473" s="0" t="n">
        <v>0</v>
      </c>
      <c r="H1473" s="0" t="n">
        <v>0</v>
      </c>
      <c r="I1473" s="0" t="n">
        <v>0</v>
      </c>
      <c r="J1473" s="0" t="n">
        <v>10.0141</v>
      </c>
      <c r="K1473" s="0" t="n">
        <v>0</v>
      </c>
      <c r="L1473" s="0" t="n">
        <v>0.0007</v>
      </c>
      <c r="M1473" s="0" t="n">
        <v>0</v>
      </c>
      <c r="N1473" s="0" t="n">
        <v>-0.0171</v>
      </c>
      <c r="O1473" s="0" t="n">
        <v>2.4157</v>
      </c>
      <c r="P1473" s="0" t="n">
        <v>0.01</v>
      </c>
      <c r="Q1473" s="0" t="n">
        <v>0</v>
      </c>
      <c r="R1473" s="0" t="n">
        <v>0.0565</v>
      </c>
      <c r="S1473" s="0" t="n">
        <v>1</v>
      </c>
      <c r="T1473" s="0" t="n">
        <v>7750.4644</v>
      </c>
      <c r="U1473" s="0" t="n">
        <v>0</v>
      </c>
      <c r="V1473" s="0" t="n">
        <v>-7748.416</v>
      </c>
      <c r="W1473" s="0" t="n">
        <v>-2.3598</v>
      </c>
      <c r="X1473" s="0" t="n">
        <v>-8676.1787</v>
      </c>
      <c r="Y1473" s="0" t="n">
        <v>1088.0496</v>
      </c>
      <c r="Z1473" s="0" t="n">
        <v>10060.1523</v>
      </c>
      <c r="AA1473" s="0" t="n">
        <v>508.2423</v>
      </c>
      <c r="AB1473" s="0" t="n">
        <v>48.6932</v>
      </c>
      <c r="AC1473" s="0" t="n">
        <v>15.818</v>
      </c>
      <c r="AD1473" s="0" t="n">
        <v>15.4483</v>
      </c>
      <c r="AE1473" s="0" t="n">
        <v>14.9909</v>
      </c>
      <c r="AF1473" s="0" t="n">
        <v>0.0028</v>
      </c>
      <c r="AG1473" s="0" t="n">
        <v>0.0613</v>
      </c>
      <c r="AH1473" s="0" t="n">
        <v>18.8114</v>
      </c>
    </row>
    <row r="1474" customFormat="false" ht="12.8" hidden="false" customHeight="false" outlineLevel="0" collapsed="false">
      <c r="A1474" s="0" t="n">
        <v>31</v>
      </c>
      <c r="B1474" s="0" t="n">
        <v>32</v>
      </c>
      <c r="C1474" s="0" t="n">
        <v>59.5359</v>
      </c>
      <c r="D1474" s="0" t="n">
        <v>39.5199</v>
      </c>
      <c r="E1474" s="0" t="n">
        <v>0</v>
      </c>
      <c r="F1474" s="0" t="n">
        <v>0</v>
      </c>
      <c r="G1474" s="0" t="n">
        <v>0</v>
      </c>
      <c r="H1474" s="0" t="n">
        <v>0</v>
      </c>
      <c r="I1474" s="0" t="n">
        <v>0</v>
      </c>
      <c r="J1474" s="0" t="n">
        <v>9.9325</v>
      </c>
      <c r="K1474" s="0" t="n">
        <v>0</v>
      </c>
      <c r="L1474" s="0" t="n">
        <v>0.0007</v>
      </c>
      <c r="M1474" s="0" t="n">
        <v>0</v>
      </c>
      <c r="N1474" s="0" t="n">
        <v>-0.0171</v>
      </c>
      <c r="O1474" s="0" t="n">
        <v>2.4155</v>
      </c>
      <c r="P1474" s="0" t="n">
        <v>0.01</v>
      </c>
      <c r="Q1474" s="0" t="n">
        <v>0</v>
      </c>
      <c r="R1474" s="0" t="n">
        <v>0.0565</v>
      </c>
      <c r="S1474" s="0" t="n">
        <v>1</v>
      </c>
      <c r="T1474" s="0" t="n">
        <v>7596.3369</v>
      </c>
      <c r="U1474" s="0" t="n">
        <v>0</v>
      </c>
      <c r="V1474" s="0" t="n">
        <v>-7595.3574</v>
      </c>
      <c r="W1474" s="0" t="n">
        <v>-1.3943</v>
      </c>
      <c r="X1474" s="0" t="n">
        <v>-8497.2012</v>
      </c>
      <c r="Y1474" s="0" t="n">
        <v>1014.2784</v>
      </c>
      <c r="Z1474" s="0" t="n">
        <v>9827.3291</v>
      </c>
      <c r="AA1474" s="0" t="n">
        <v>449.7883</v>
      </c>
      <c r="AB1474" s="0" t="n">
        <v>48.6932</v>
      </c>
      <c r="AC1474" s="0" t="n">
        <v>15.589</v>
      </c>
      <c r="AD1474" s="0" t="n">
        <v>15.2689</v>
      </c>
      <c r="AE1474" s="0" t="n">
        <v>14.9746</v>
      </c>
      <c r="AF1474" s="0" t="n">
        <v>0.0028</v>
      </c>
      <c r="AG1474" s="0" t="n">
        <v>0.0613</v>
      </c>
      <c r="AH1474" s="0" t="n">
        <v>20.4623</v>
      </c>
    </row>
    <row r="1475" customFormat="false" ht="12.8" hidden="false" customHeight="false" outlineLevel="0" collapsed="false">
      <c r="A1475" s="0" t="n">
        <v>31</v>
      </c>
      <c r="B1475" s="0" t="n">
        <v>33</v>
      </c>
      <c r="C1475" s="0" t="n">
        <v>59.5352</v>
      </c>
      <c r="D1475" s="0" t="n">
        <v>39.5192</v>
      </c>
      <c r="E1475" s="0" t="n">
        <v>0</v>
      </c>
      <c r="F1475" s="0" t="n">
        <v>0</v>
      </c>
      <c r="G1475" s="0" t="n">
        <v>0</v>
      </c>
      <c r="H1475" s="0" t="n">
        <v>0</v>
      </c>
      <c r="I1475" s="0" t="n">
        <v>0</v>
      </c>
      <c r="J1475" s="0" t="n">
        <v>9.6157</v>
      </c>
      <c r="K1475" s="0" t="n">
        <v>0</v>
      </c>
      <c r="L1475" s="0" t="n">
        <v>0.0007</v>
      </c>
      <c r="M1475" s="0" t="n">
        <v>0</v>
      </c>
      <c r="N1475" s="0" t="n">
        <v>-0.0171</v>
      </c>
      <c r="O1475" s="0" t="n">
        <v>2.4154</v>
      </c>
      <c r="P1475" s="0" t="n">
        <v>0.01</v>
      </c>
      <c r="Q1475" s="0" t="n">
        <v>0</v>
      </c>
      <c r="R1475" s="0" t="n">
        <v>0.0565</v>
      </c>
      <c r="S1475" s="0" t="n">
        <v>1</v>
      </c>
      <c r="T1475" s="0" t="n">
        <v>7387.2114</v>
      </c>
      <c r="U1475" s="0" t="n">
        <v>0</v>
      </c>
      <c r="V1475" s="0" t="n">
        <v>-7385.5527</v>
      </c>
      <c r="W1475" s="0" t="n">
        <v>-1.026</v>
      </c>
      <c r="X1475" s="0" t="n">
        <v>-8250.918</v>
      </c>
      <c r="Y1475" s="0" t="n">
        <v>933.3093</v>
      </c>
      <c r="Z1475" s="0" t="n">
        <v>9551.0303</v>
      </c>
      <c r="AA1475" s="0" t="n">
        <v>387.5667</v>
      </c>
      <c r="AB1475" s="0" t="n">
        <v>48.6932</v>
      </c>
      <c r="AC1475" s="0" t="n">
        <v>15.492</v>
      </c>
      <c r="AD1475" s="0" t="n">
        <v>15.1792</v>
      </c>
      <c r="AE1475" s="0" t="n">
        <v>14.9566</v>
      </c>
      <c r="AF1475" s="0" t="n">
        <v>0.0028</v>
      </c>
      <c r="AG1475" s="0" t="n">
        <v>0.0613</v>
      </c>
      <c r="AH1475" s="0" t="n">
        <v>22.7757</v>
      </c>
    </row>
    <row r="1476" customFormat="false" ht="12.8" hidden="false" customHeight="false" outlineLevel="0" collapsed="false">
      <c r="A1476" s="0" t="n">
        <v>31</v>
      </c>
      <c r="B1476" s="0" t="n">
        <v>34</v>
      </c>
      <c r="C1476" s="0" t="n">
        <v>59.5345</v>
      </c>
      <c r="D1476" s="0" t="n">
        <v>39.5185</v>
      </c>
      <c r="E1476" s="0" t="n">
        <v>0</v>
      </c>
      <c r="F1476" s="0" t="n">
        <v>0</v>
      </c>
      <c r="G1476" s="0" t="n">
        <v>0</v>
      </c>
      <c r="H1476" s="0" t="n">
        <v>0</v>
      </c>
      <c r="I1476" s="0" t="n">
        <v>0</v>
      </c>
      <c r="J1476" s="0" t="n">
        <v>9.1946</v>
      </c>
      <c r="K1476" s="0" t="n">
        <v>0</v>
      </c>
      <c r="L1476" s="0" t="n">
        <v>0.0007</v>
      </c>
      <c r="M1476" s="0" t="n">
        <v>0</v>
      </c>
      <c r="N1476" s="0" t="n">
        <v>-0.0171</v>
      </c>
      <c r="O1476" s="0" t="n">
        <v>2.4152</v>
      </c>
      <c r="P1476" s="0" t="n">
        <v>0.01</v>
      </c>
      <c r="Q1476" s="0" t="n">
        <v>0</v>
      </c>
      <c r="R1476" s="0" t="n">
        <v>0.0565</v>
      </c>
      <c r="S1476" s="0" t="n">
        <v>1</v>
      </c>
      <c r="T1476" s="0" t="n">
        <v>7055.9492</v>
      </c>
      <c r="U1476" s="0" t="n">
        <v>0</v>
      </c>
      <c r="V1476" s="0" t="n">
        <v>-7055.8203</v>
      </c>
      <c r="W1476" s="0" t="n">
        <v>0.2923</v>
      </c>
      <c r="X1476" s="0" t="n">
        <v>-7864.7012</v>
      </c>
      <c r="Y1476" s="0" t="n">
        <v>842.0482</v>
      </c>
      <c r="Z1476" s="0" t="n">
        <v>9153.6602</v>
      </c>
      <c r="AA1476" s="0" t="n">
        <v>321.2625</v>
      </c>
      <c r="AB1476" s="0" t="n">
        <v>48.6932</v>
      </c>
      <c r="AC1476" s="0" t="n">
        <v>15.183</v>
      </c>
      <c r="AD1476" s="0" t="n">
        <v>14.8983</v>
      </c>
      <c r="AE1476" s="0" t="n">
        <v>14.8909</v>
      </c>
      <c r="AF1476" s="0" t="n">
        <v>0.0028</v>
      </c>
      <c r="AG1476" s="0" t="n">
        <v>0.0613</v>
      </c>
      <c r="AH1476" s="0" t="n">
        <v>25.971</v>
      </c>
    </row>
    <row r="1477" customFormat="false" ht="12.8" hidden="false" customHeight="false" outlineLevel="0" collapsed="false">
      <c r="A1477" s="0" t="n">
        <v>31</v>
      </c>
      <c r="B1477" s="0" t="n">
        <v>35</v>
      </c>
      <c r="C1477" s="0" t="n">
        <v>59.5338</v>
      </c>
      <c r="D1477" s="0" t="n">
        <v>39.5178</v>
      </c>
      <c r="E1477" s="0" t="n">
        <v>0</v>
      </c>
      <c r="F1477" s="0" t="n">
        <v>0</v>
      </c>
      <c r="G1477" s="0" t="n">
        <v>0</v>
      </c>
      <c r="H1477" s="0" t="n">
        <v>0</v>
      </c>
      <c r="I1477" s="0" t="n">
        <v>0</v>
      </c>
      <c r="J1477" s="0" t="n">
        <v>8.7208</v>
      </c>
      <c r="K1477" s="0" t="n">
        <v>0</v>
      </c>
      <c r="L1477" s="0" t="n">
        <v>0.0007</v>
      </c>
      <c r="M1477" s="0" t="n">
        <v>0</v>
      </c>
      <c r="N1477" s="0" t="n">
        <v>-0.0171</v>
      </c>
      <c r="O1477" s="0" t="n">
        <v>2.415</v>
      </c>
      <c r="P1477" s="0" t="n">
        <v>0.01</v>
      </c>
      <c r="Q1477" s="0" t="n">
        <v>0</v>
      </c>
      <c r="R1477" s="0" t="n">
        <v>0.0565</v>
      </c>
      <c r="S1477" s="0" t="n">
        <v>1</v>
      </c>
      <c r="T1477" s="0" t="n">
        <v>6561.7119</v>
      </c>
      <c r="U1477" s="0" t="n">
        <v>0</v>
      </c>
      <c r="V1477" s="0" t="n">
        <v>-6562.5415</v>
      </c>
      <c r="W1477" s="0" t="n">
        <v>0.2755</v>
      </c>
      <c r="X1477" s="0" t="n">
        <v>-7284.751</v>
      </c>
      <c r="Y1477" s="0" t="n">
        <v>743.8965</v>
      </c>
      <c r="Z1477" s="0" t="n">
        <v>8550.3877</v>
      </c>
      <c r="AA1477" s="0" t="n">
        <v>252.8606</v>
      </c>
      <c r="AB1477" s="0" t="n">
        <v>48.6932</v>
      </c>
      <c r="AC1477" s="0" t="n">
        <v>15.105</v>
      </c>
      <c r="AD1477" s="0" t="n">
        <v>14.8359</v>
      </c>
      <c r="AE1477" s="0" t="n">
        <v>14.8437</v>
      </c>
      <c r="AF1477" s="0" t="n">
        <v>0.0028</v>
      </c>
      <c r="AG1477" s="0" t="n">
        <v>0.0613</v>
      </c>
      <c r="AH1477" s="0" t="n">
        <v>30.6211</v>
      </c>
    </row>
    <row r="1478" customFormat="false" ht="12.8" hidden="false" customHeight="false" outlineLevel="0" collapsed="false">
      <c r="A1478" s="0" t="n">
        <v>31</v>
      </c>
      <c r="B1478" s="0" t="n">
        <v>36</v>
      </c>
      <c r="C1478" s="0" t="n">
        <v>59.5331</v>
      </c>
      <c r="D1478" s="0" t="n">
        <v>39.5171</v>
      </c>
      <c r="E1478" s="0" t="n">
        <v>0</v>
      </c>
      <c r="F1478" s="0" t="n">
        <v>0</v>
      </c>
      <c r="G1478" s="0" t="n">
        <v>0</v>
      </c>
      <c r="H1478" s="0" t="n">
        <v>0</v>
      </c>
      <c r="I1478" s="0" t="n">
        <v>0</v>
      </c>
      <c r="J1478" s="0" t="n">
        <v>6.2198</v>
      </c>
      <c r="K1478" s="0" t="n">
        <v>0</v>
      </c>
      <c r="L1478" s="0" t="n">
        <v>0.0007</v>
      </c>
      <c r="M1478" s="0" t="n">
        <v>0</v>
      </c>
      <c r="N1478" s="0" t="n">
        <v>-0.0171</v>
      </c>
      <c r="O1478" s="0" t="n">
        <v>2.4149</v>
      </c>
      <c r="P1478" s="0" t="n">
        <v>0.01</v>
      </c>
      <c r="Q1478" s="0" t="n">
        <v>0</v>
      </c>
      <c r="R1478" s="0" t="n">
        <v>0.0565</v>
      </c>
      <c r="S1478" s="0" t="n">
        <v>1</v>
      </c>
      <c r="T1478" s="0" t="n">
        <v>3270.9067</v>
      </c>
      <c r="U1478" s="0" t="n">
        <v>0</v>
      </c>
      <c r="V1478" s="0" t="n">
        <v>-3270.3301</v>
      </c>
      <c r="W1478" s="0" t="n">
        <v>-1.078</v>
      </c>
      <c r="X1478" s="0" t="n">
        <v>-3410.2114</v>
      </c>
      <c r="Y1478" s="0" t="n">
        <v>670.834</v>
      </c>
      <c r="Z1478" s="0" t="n">
        <v>4875.0693</v>
      </c>
      <c r="AA1478" s="0" t="n">
        <v>219.8047</v>
      </c>
      <c r="AB1478" s="0" t="n">
        <v>48.6932</v>
      </c>
      <c r="AC1478" s="0" t="n">
        <v>15.207</v>
      </c>
      <c r="AD1478" s="0" t="n">
        <v>15.0586</v>
      </c>
      <c r="AE1478" s="0" t="n">
        <v>14.8687</v>
      </c>
      <c r="AF1478" s="0" t="n">
        <v>0.0028</v>
      </c>
      <c r="AG1478" s="0" t="n">
        <v>0.0613</v>
      </c>
      <c r="AH1478" s="0" t="n">
        <v>20.9215</v>
      </c>
    </row>
    <row r="1479" customFormat="false" ht="12.8" hidden="false" customHeight="false" outlineLevel="0" collapsed="false">
      <c r="A1479" s="0" t="n">
        <v>31</v>
      </c>
      <c r="B1479" s="0" t="n">
        <v>37</v>
      </c>
      <c r="C1479" s="0" t="n">
        <v>59.5324</v>
      </c>
      <c r="D1479" s="0" t="n">
        <v>39.5164</v>
      </c>
      <c r="E1479" s="0" t="n">
        <v>0</v>
      </c>
      <c r="F1479" s="0" t="n">
        <v>0</v>
      </c>
      <c r="G1479" s="0" t="n">
        <v>0</v>
      </c>
      <c r="H1479" s="0" t="n">
        <v>0</v>
      </c>
      <c r="I1479" s="0" t="n">
        <v>0</v>
      </c>
      <c r="J1479" s="0" t="n">
        <v>4.9488</v>
      </c>
      <c r="K1479" s="0" t="n">
        <v>0</v>
      </c>
      <c r="L1479" s="0" t="n">
        <v>0.0007</v>
      </c>
      <c r="M1479" s="0" t="n">
        <v>0</v>
      </c>
      <c r="N1479" s="0" t="n">
        <v>-0.0171</v>
      </c>
      <c r="O1479" s="0" t="n">
        <v>2.4147</v>
      </c>
      <c r="P1479" s="0" t="n">
        <v>0.01</v>
      </c>
      <c r="Q1479" s="0" t="n">
        <v>0</v>
      </c>
      <c r="R1479" s="0" t="n">
        <v>0.0565</v>
      </c>
      <c r="S1479" s="0" t="n">
        <v>1</v>
      </c>
      <c r="T1479" s="0" t="n">
        <v>1919.6985</v>
      </c>
      <c r="U1479" s="0" t="n">
        <v>0</v>
      </c>
      <c r="V1479" s="0" t="n">
        <v>-1919.6102</v>
      </c>
      <c r="W1479" s="0" t="n">
        <v>-0.5867</v>
      </c>
      <c r="X1479" s="0" t="n">
        <v>-1821.5719</v>
      </c>
      <c r="Y1479" s="0" t="n">
        <v>547.3809</v>
      </c>
      <c r="Z1479" s="0" t="n">
        <v>3214.6465</v>
      </c>
      <c r="AA1479" s="0" t="n">
        <v>129.9221</v>
      </c>
      <c r="AB1479" s="0" t="n">
        <v>48.6932</v>
      </c>
      <c r="AC1479" s="0" t="n">
        <v>15.08</v>
      </c>
      <c r="AD1479" s="0" t="n">
        <v>14.9857</v>
      </c>
      <c r="AE1479" s="0" t="n">
        <v>14.8682</v>
      </c>
      <c r="AF1479" s="0" t="n">
        <v>0.0028</v>
      </c>
      <c r="AG1479" s="0" t="n">
        <v>0.0613</v>
      </c>
      <c r="AH1479" s="0" t="n">
        <v>20.9214</v>
      </c>
    </row>
    <row r="1480" customFormat="false" ht="12.8" hidden="false" customHeight="false" outlineLevel="0" collapsed="false">
      <c r="A1480" s="0" t="n">
        <v>31</v>
      </c>
      <c r="B1480" s="0" t="n">
        <v>38</v>
      </c>
      <c r="C1480" s="0" t="n">
        <v>59.5318</v>
      </c>
      <c r="D1480" s="0" t="n">
        <v>39.5158</v>
      </c>
      <c r="E1480" s="0" t="n">
        <v>0</v>
      </c>
      <c r="F1480" s="0" t="n">
        <v>0</v>
      </c>
      <c r="G1480" s="0" t="n">
        <v>0</v>
      </c>
      <c r="H1480" s="0" t="n">
        <v>0</v>
      </c>
      <c r="I1480" s="0" t="n">
        <v>0</v>
      </c>
      <c r="J1480" s="0" t="n">
        <v>0</v>
      </c>
      <c r="K1480" s="0" t="n">
        <v>0</v>
      </c>
      <c r="L1480" s="0" t="n">
        <v>0.0007</v>
      </c>
      <c r="M1480" s="0" t="n">
        <v>0</v>
      </c>
      <c r="N1480" s="0" t="n">
        <v>-0.0171</v>
      </c>
      <c r="O1480" s="0" t="n">
        <v>2.4147</v>
      </c>
      <c r="P1480" s="0" t="n">
        <v>0.01</v>
      </c>
      <c r="Q1480" s="0" t="n">
        <v>0</v>
      </c>
      <c r="R1480" s="0" t="n">
        <v>0.0565</v>
      </c>
      <c r="S1480" s="0" t="n">
        <v>1</v>
      </c>
      <c r="T1480" s="0" t="n">
        <v>22.2764</v>
      </c>
      <c r="U1480" s="0" t="n">
        <v>0</v>
      </c>
      <c r="V1480" s="0" t="n">
        <v>-23.3491</v>
      </c>
      <c r="W1480" s="0" t="n">
        <v>0.7993</v>
      </c>
      <c r="X1480" s="0" t="n">
        <v>407.6471</v>
      </c>
      <c r="Y1480" s="0" t="n">
        <v>440.5138</v>
      </c>
      <c r="Z1480" s="0" t="n">
        <v>890.2476</v>
      </c>
      <c r="AA1480" s="0" t="n">
        <v>24.4799</v>
      </c>
      <c r="AB1480" s="0" t="n">
        <v>48.6932</v>
      </c>
      <c r="AC1480" s="0" t="n">
        <v>14.71</v>
      </c>
      <c r="AD1480" s="0" t="n">
        <v>14.7088</v>
      </c>
      <c r="AE1480" s="0" t="n">
        <v>14.8078</v>
      </c>
      <c r="AF1480" s="0" t="n">
        <v>0.0028</v>
      </c>
      <c r="AG1480" s="0" t="n">
        <v>0.0613</v>
      </c>
      <c r="AH1480" s="0" t="n">
        <v>0</v>
      </c>
    </row>
    <row r="1481" customFormat="false" ht="12.8" hidden="false" customHeight="false" outlineLevel="0" collapsed="false">
      <c r="A1481" s="0" t="n">
        <v>31</v>
      </c>
      <c r="B1481" s="0" t="n">
        <v>39</v>
      </c>
      <c r="C1481" s="0" t="n">
        <v>59.5311</v>
      </c>
      <c r="D1481" s="0" t="n">
        <v>39.5151</v>
      </c>
      <c r="E1481" s="0" t="n">
        <v>0</v>
      </c>
      <c r="F1481" s="0" t="n">
        <v>0</v>
      </c>
      <c r="G1481" s="0" t="n">
        <v>0</v>
      </c>
      <c r="H1481" s="0" t="n">
        <v>0</v>
      </c>
      <c r="I1481" s="0" t="n">
        <v>0</v>
      </c>
      <c r="J1481" s="0" t="n">
        <v>0</v>
      </c>
      <c r="K1481" s="0" t="n">
        <v>0</v>
      </c>
      <c r="L1481" s="0" t="n">
        <v>0.0007</v>
      </c>
      <c r="M1481" s="0" t="n">
        <v>0</v>
      </c>
      <c r="N1481" s="0" t="n">
        <v>-0.0172</v>
      </c>
      <c r="O1481" s="0" t="n">
        <v>2.4147</v>
      </c>
      <c r="P1481" s="0" t="n">
        <v>0.01</v>
      </c>
      <c r="Q1481" s="0" t="n">
        <v>0</v>
      </c>
      <c r="R1481" s="0" t="n">
        <v>0.0565</v>
      </c>
      <c r="S1481" s="0" t="n">
        <v>1</v>
      </c>
      <c r="T1481" s="0" t="n">
        <v>69.4548</v>
      </c>
      <c r="U1481" s="0" t="n">
        <v>0</v>
      </c>
      <c r="V1481" s="0" t="n">
        <v>-72.4914</v>
      </c>
      <c r="W1481" s="0" t="n">
        <v>2.9155</v>
      </c>
      <c r="X1481" s="0" t="n">
        <v>346.9233</v>
      </c>
      <c r="Y1481" s="0" t="n">
        <v>379.9338</v>
      </c>
      <c r="Z1481" s="0" t="n">
        <v>895.7883</v>
      </c>
      <c r="AA1481" s="0" t="n">
        <v>-33.627</v>
      </c>
      <c r="AB1481" s="0" t="n">
        <v>48.6932</v>
      </c>
      <c r="AC1481" s="0" t="n">
        <v>14.23</v>
      </c>
      <c r="AD1481" s="0" t="n">
        <v>14.2264</v>
      </c>
      <c r="AE1481" s="0" t="n">
        <v>14.665</v>
      </c>
      <c r="AF1481" s="0" t="n">
        <v>0.0028</v>
      </c>
      <c r="AG1481" s="0" t="n">
        <v>0.0613</v>
      </c>
      <c r="AH1481" s="0" t="n">
        <v>0</v>
      </c>
    </row>
    <row r="1482" customFormat="false" ht="12.8" hidden="false" customHeight="false" outlineLevel="0" collapsed="false">
      <c r="A1482" s="0" t="n">
        <v>31</v>
      </c>
      <c r="B1482" s="0" t="n">
        <v>40</v>
      </c>
      <c r="C1482" s="0" t="n">
        <v>59.5304</v>
      </c>
      <c r="D1482" s="0" t="n">
        <v>39.5144</v>
      </c>
      <c r="E1482" s="0" t="n">
        <v>0</v>
      </c>
      <c r="F1482" s="0" t="n">
        <v>0</v>
      </c>
      <c r="G1482" s="0" t="n">
        <v>0</v>
      </c>
      <c r="H1482" s="0" t="n">
        <v>0</v>
      </c>
      <c r="I1482" s="0" t="n">
        <v>0</v>
      </c>
      <c r="J1482" s="0" t="n">
        <v>0</v>
      </c>
      <c r="K1482" s="0" t="n">
        <v>0</v>
      </c>
      <c r="L1482" s="0" t="n">
        <v>0.0007</v>
      </c>
      <c r="M1482" s="0" t="n">
        <v>0</v>
      </c>
      <c r="N1482" s="0" t="n">
        <v>-0.0172</v>
      </c>
      <c r="O1482" s="0" t="n">
        <v>2.4147</v>
      </c>
      <c r="P1482" s="0" t="n">
        <v>0.01</v>
      </c>
      <c r="Q1482" s="0" t="n">
        <v>0</v>
      </c>
      <c r="R1482" s="0" t="n">
        <v>0.0565</v>
      </c>
      <c r="S1482" s="0" t="n">
        <v>1</v>
      </c>
      <c r="T1482" s="0" t="n">
        <v>76.4483</v>
      </c>
      <c r="U1482" s="0" t="n">
        <v>0</v>
      </c>
      <c r="V1482" s="0" t="n">
        <v>-80.7386</v>
      </c>
      <c r="W1482" s="0" t="n">
        <v>4.3201</v>
      </c>
      <c r="X1482" s="0" t="n">
        <v>334.6825</v>
      </c>
      <c r="Y1482" s="0" t="n">
        <v>367.6577</v>
      </c>
      <c r="Z1482" s="0" t="n">
        <v>886.4733</v>
      </c>
      <c r="AA1482" s="0" t="n">
        <v>-43.7457</v>
      </c>
      <c r="AB1482" s="0" t="n">
        <v>48.6932</v>
      </c>
      <c r="AC1482" s="0" t="n">
        <v>13.808</v>
      </c>
      <c r="AD1482" s="0" t="n">
        <v>13.8036</v>
      </c>
      <c r="AE1482" s="0" t="n">
        <v>14.4845</v>
      </c>
      <c r="AF1482" s="0" t="n">
        <v>0.0028</v>
      </c>
      <c r="AG1482" s="0" t="n">
        <v>0.0613</v>
      </c>
      <c r="AH1482" s="0" t="n">
        <v>0</v>
      </c>
    </row>
    <row r="1483" customFormat="false" ht="12.8" hidden="false" customHeight="false" outlineLevel="0" collapsed="false">
      <c r="A1483" s="0" t="n">
        <v>31</v>
      </c>
      <c r="B1483" s="0" t="n">
        <v>41</v>
      </c>
      <c r="C1483" s="0" t="n">
        <v>59.5297</v>
      </c>
      <c r="D1483" s="0" t="n">
        <v>39.5137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0</v>
      </c>
      <c r="J1483" s="0" t="n">
        <v>0</v>
      </c>
      <c r="K1483" s="0" t="n">
        <v>0</v>
      </c>
      <c r="L1483" s="0" t="n">
        <v>0.0007</v>
      </c>
      <c r="M1483" s="0" t="n">
        <v>0</v>
      </c>
      <c r="N1483" s="0" t="n">
        <v>-0.0172</v>
      </c>
      <c r="O1483" s="0" t="n">
        <v>2.4147</v>
      </c>
      <c r="P1483" s="0" t="n">
        <v>0.01</v>
      </c>
      <c r="Q1483" s="0" t="n">
        <v>0</v>
      </c>
      <c r="R1483" s="0" t="n">
        <v>0.0564</v>
      </c>
      <c r="S1483" s="0" t="n">
        <v>1</v>
      </c>
      <c r="T1483" s="0" t="n">
        <v>75.1841</v>
      </c>
      <c r="U1483" s="0" t="n">
        <v>0</v>
      </c>
      <c r="V1483" s="0" t="n">
        <v>-80.7746</v>
      </c>
      <c r="W1483" s="0" t="n">
        <v>5.4583</v>
      </c>
      <c r="X1483" s="0" t="n">
        <v>332.2048</v>
      </c>
      <c r="Y1483" s="0" t="n">
        <v>365.2116</v>
      </c>
      <c r="Z1483" s="0" t="n">
        <v>880.3149</v>
      </c>
      <c r="AA1483" s="0" t="n">
        <v>-44.1218</v>
      </c>
      <c r="AB1483" s="0" t="n">
        <v>48.6932</v>
      </c>
      <c r="AC1483" s="0" t="n">
        <v>13.401</v>
      </c>
      <c r="AD1483" s="0" t="n">
        <v>13.3961</v>
      </c>
      <c r="AE1483" s="0" t="n">
        <v>14.2809</v>
      </c>
      <c r="AF1483" s="0" t="n">
        <v>0.0028</v>
      </c>
      <c r="AG1483" s="0" t="n">
        <v>0.0613</v>
      </c>
      <c r="AH1483" s="0" t="n">
        <v>0</v>
      </c>
    </row>
    <row r="1484" customFormat="false" ht="12.8" hidden="false" customHeight="false" outlineLevel="0" collapsed="false">
      <c r="A1484" s="0" t="n">
        <v>31</v>
      </c>
      <c r="B1484" s="0" t="n">
        <v>42</v>
      </c>
      <c r="C1484" s="0" t="n">
        <v>59.529</v>
      </c>
      <c r="D1484" s="0" t="n">
        <v>39.513</v>
      </c>
      <c r="E1484" s="0" t="n">
        <v>0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n">
        <v>0</v>
      </c>
      <c r="K1484" s="0" t="n">
        <v>0</v>
      </c>
      <c r="L1484" s="0" t="n">
        <v>0.0007</v>
      </c>
      <c r="M1484" s="0" t="n">
        <v>0</v>
      </c>
      <c r="N1484" s="0" t="n">
        <v>-0.0172</v>
      </c>
      <c r="O1484" s="0" t="n">
        <v>2.4147</v>
      </c>
      <c r="P1484" s="0" t="n">
        <v>0.01</v>
      </c>
      <c r="Q1484" s="0" t="n">
        <v>0</v>
      </c>
      <c r="R1484" s="0" t="n">
        <v>0.0564</v>
      </c>
      <c r="S1484" s="0" t="n">
        <v>1</v>
      </c>
      <c r="T1484" s="0" t="n">
        <v>74.1807</v>
      </c>
      <c r="U1484" s="0" t="n">
        <v>0</v>
      </c>
      <c r="V1484" s="0" t="n">
        <v>-80.581</v>
      </c>
      <c r="W1484" s="0" t="n">
        <v>6.1714</v>
      </c>
      <c r="X1484" s="0" t="n">
        <v>330.3735</v>
      </c>
      <c r="Y1484" s="0" t="n">
        <v>363.5845</v>
      </c>
      <c r="Z1484" s="0" t="n">
        <v>873.8439</v>
      </c>
      <c r="AA1484" s="0" t="n">
        <v>-43.9987</v>
      </c>
      <c r="AB1484" s="0" t="n">
        <v>48.6932</v>
      </c>
      <c r="AC1484" s="0" t="n">
        <v>13.055</v>
      </c>
      <c r="AD1484" s="0" t="n">
        <v>13.0502</v>
      </c>
      <c r="AE1484" s="0" t="n">
        <v>14.0733</v>
      </c>
      <c r="AF1484" s="0" t="n">
        <v>0.0028</v>
      </c>
      <c r="AG1484" s="0" t="n">
        <v>0.0613</v>
      </c>
      <c r="AH1484" s="0" t="n">
        <v>0</v>
      </c>
    </row>
    <row r="1485" customFormat="false" ht="12.8" hidden="false" customHeight="false" outlineLevel="0" collapsed="false">
      <c r="A1485" s="0" t="n">
        <v>31</v>
      </c>
      <c r="B1485" s="0" t="n">
        <v>43</v>
      </c>
      <c r="C1485" s="0" t="n">
        <v>59.5283</v>
      </c>
      <c r="D1485" s="0" t="n">
        <v>39.5123</v>
      </c>
      <c r="E1485" s="0" t="n">
        <v>0</v>
      </c>
      <c r="F1485" s="0" t="n">
        <v>0</v>
      </c>
      <c r="G1485" s="0" t="n">
        <v>0</v>
      </c>
      <c r="H1485" s="0" t="n">
        <v>0</v>
      </c>
      <c r="I1485" s="0" t="n">
        <v>0</v>
      </c>
      <c r="J1485" s="0" t="n">
        <v>0</v>
      </c>
      <c r="K1485" s="0" t="n">
        <v>0</v>
      </c>
      <c r="L1485" s="0" t="n">
        <v>0.0007</v>
      </c>
      <c r="M1485" s="0" t="n">
        <v>0</v>
      </c>
      <c r="N1485" s="0" t="n">
        <v>-0.0172</v>
      </c>
      <c r="O1485" s="0" t="n">
        <v>2.4147</v>
      </c>
      <c r="P1485" s="0" t="n">
        <v>0.01</v>
      </c>
      <c r="Q1485" s="0" t="n">
        <v>0</v>
      </c>
      <c r="R1485" s="0" t="n">
        <v>0.0564</v>
      </c>
      <c r="S1485" s="0" t="n">
        <v>1</v>
      </c>
      <c r="T1485" s="0" t="n">
        <v>74.0336</v>
      </c>
      <c r="U1485" s="0" t="n">
        <v>0</v>
      </c>
      <c r="V1485" s="0" t="n">
        <v>-80.4725</v>
      </c>
      <c r="W1485" s="0" t="n">
        <v>6.4105</v>
      </c>
      <c r="X1485" s="0" t="n">
        <v>328.9866</v>
      </c>
      <c r="Y1485" s="0" t="n">
        <v>362.3855</v>
      </c>
      <c r="Z1485" s="0" t="n">
        <v>866.9475</v>
      </c>
      <c r="AA1485" s="0" t="n">
        <v>-43.9103</v>
      </c>
      <c r="AB1485" s="0" t="n">
        <v>48.6932</v>
      </c>
      <c r="AC1485" s="0" t="n">
        <v>12.8</v>
      </c>
      <c r="AD1485" s="0" t="n">
        <v>12.795</v>
      </c>
      <c r="AE1485" s="0" t="n">
        <v>13.8804</v>
      </c>
      <c r="AF1485" s="0" t="n">
        <v>0.0028</v>
      </c>
      <c r="AG1485" s="0" t="n">
        <v>0.0613</v>
      </c>
      <c r="AH1485" s="0" t="n">
        <v>0</v>
      </c>
    </row>
    <row r="1486" customFormat="false" ht="12.8" hidden="false" customHeight="false" outlineLevel="0" collapsed="false">
      <c r="A1486" s="0" t="n">
        <v>31</v>
      </c>
      <c r="B1486" s="0" t="n">
        <v>44</v>
      </c>
      <c r="C1486" s="0" t="n">
        <v>59.5277</v>
      </c>
      <c r="D1486" s="0" t="n">
        <v>39.5117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  <c r="K1486" s="0" t="n">
        <v>0</v>
      </c>
      <c r="L1486" s="0" t="n">
        <v>0.0007</v>
      </c>
      <c r="M1486" s="0" t="n">
        <v>0</v>
      </c>
      <c r="N1486" s="0" t="n">
        <v>-0.0172</v>
      </c>
      <c r="O1486" s="0" t="n">
        <v>2.4147</v>
      </c>
      <c r="P1486" s="0" t="n">
        <v>0.01</v>
      </c>
      <c r="Q1486" s="0" t="n">
        <v>0</v>
      </c>
      <c r="R1486" s="0" t="n">
        <v>0.0564</v>
      </c>
      <c r="S1486" s="0" t="n">
        <v>1</v>
      </c>
      <c r="T1486" s="0" t="n">
        <v>73.6042</v>
      </c>
      <c r="U1486" s="0" t="n">
        <v>0</v>
      </c>
      <c r="V1486" s="0" t="n">
        <v>-80.4555</v>
      </c>
      <c r="W1486" s="0" t="n">
        <v>6.6608</v>
      </c>
      <c r="X1486" s="0" t="n">
        <v>327.5695</v>
      </c>
      <c r="Y1486" s="0" t="n">
        <v>360.9981</v>
      </c>
      <c r="Z1486" s="0" t="n">
        <v>863.2203</v>
      </c>
      <c r="AA1486" s="0" t="n">
        <v>-44.0761</v>
      </c>
      <c r="AB1486" s="0" t="n">
        <v>48.6932</v>
      </c>
      <c r="AC1486" s="0" t="n">
        <v>12.558</v>
      </c>
      <c r="AD1486" s="0" t="n">
        <v>12.5522</v>
      </c>
      <c r="AE1486" s="0" t="n">
        <v>13.6964</v>
      </c>
      <c r="AF1486" s="0" t="n">
        <v>0.0028</v>
      </c>
      <c r="AG1486" s="0" t="n">
        <v>0.0613</v>
      </c>
      <c r="AH1486" s="0" t="n">
        <v>0</v>
      </c>
    </row>
    <row r="1487" customFormat="false" ht="12.8" hidden="false" customHeight="false" outlineLevel="0" collapsed="false">
      <c r="A1487" s="0" t="n">
        <v>31</v>
      </c>
      <c r="B1487" s="0" t="n">
        <v>45</v>
      </c>
      <c r="C1487" s="0" t="n">
        <v>59.527</v>
      </c>
      <c r="D1487" s="0" t="n">
        <v>39.511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0</v>
      </c>
      <c r="L1487" s="0" t="n">
        <v>0.0007</v>
      </c>
      <c r="M1487" s="0" t="n">
        <v>0</v>
      </c>
      <c r="N1487" s="0" t="n">
        <v>-0.0172</v>
      </c>
      <c r="O1487" s="0" t="n">
        <v>2.4147</v>
      </c>
      <c r="P1487" s="0" t="n">
        <v>0.01</v>
      </c>
      <c r="Q1487" s="0" t="n">
        <v>0</v>
      </c>
      <c r="R1487" s="0" t="n">
        <v>0.0564</v>
      </c>
      <c r="S1487" s="0" t="n">
        <v>1</v>
      </c>
      <c r="T1487" s="0" t="n">
        <v>73.3387</v>
      </c>
      <c r="U1487" s="0" t="n">
        <v>0</v>
      </c>
      <c r="V1487" s="0" t="n">
        <v>-80.3617</v>
      </c>
      <c r="W1487" s="0" t="n">
        <v>7.0104</v>
      </c>
      <c r="X1487" s="0" t="n">
        <v>326.1819</v>
      </c>
      <c r="Y1487" s="0" t="n">
        <v>359.6608</v>
      </c>
      <c r="Z1487" s="0" t="n">
        <v>860.7595</v>
      </c>
      <c r="AA1487" s="0" t="n">
        <v>-44.1401</v>
      </c>
      <c r="AB1487" s="0" t="n">
        <v>48.6932</v>
      </c>
      <c r="AC1487" s="0" t="n">
        <v>12.305</v>
      </c>
      <c r="AD1487" s="0" t="n">
        <v>12.2984</v>
      </c>
      <c r="AE1487" s="0" t="n">
        <v>13.5137</v>
      </c>
      <c r="AF1487" s="0" t="n">
        <v>0.0028</v>
      </c>
      <c r="AG1487" s="0" t="n">
        <v>0.0613</v>
      </c>
      <c r="AH1487" s="0" t="n">
        <v>0</v>
      </c>
    </row>
    <row r="1488" customFormat="false" ht="12.8" hidden="false" customHeight="false" outlineLevel="0" collapsed="false">
      <c r="A1488" s="0" t="n">
        <v>31</v>
      </c>
      <c r="B1488" s="0" t="n">
        <v>46</v>
      </c>
      <c r="C1488" s="0" t="n">
        <v>59.5263</v>
      </c>
      <c r="D1488" s="0" t="n">
        <v>39.5103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0</v>
      </c>
      <c r="L1488" s="0" t="n">
        <v>0.0007</v>
      </c>
      <c r="M1488" s="0" t="n">
        <v>0</v>
      </c>
      <c r="N1488" s="0" t="n">
        <v>-0.0172</v>
      </c>
      <c r="O1488" s="0" t="n">
        <v>2.4147</v>
      </c>
      <c r="P1488" s="0" t="n">
        <v>0.01</v>
      </c>
      <c r="Q1488" s="0" t="n">
        <v>0</v>
      </c>
      <c r="R1488" s="0" t="n">
        <v>0.0564</v>
      </c>
      <c r="S1488" s="0" t="n">
        <v>1</v>
      </c>
      <c r="T1488" s="0" t="n">
        <v>72.8527</v>
      </c>
      <c r="U1488" s="0" t="n">
        <v>0</v>
      </c>
      <c r="V1488" s="0" t="n">
        <v>-80.222</v>
      </c>
      <c r="W1488" s="0" t="n">
        <v>7.3515</v>
      </c>
      <c r="X1488" s="0" t="n">
        <v>324.87</v>
      </c>
      <c r="Y1488" s="0" t="n">
        <v>358.4171</v>
      </c>
      <c r="Z1488" s="0" t="n">
        <v>857.778</v>
      </c>
      <c r="AA1488" s="0" t="n">
        <v>-44.1289</v>
      </c>
      <c r="AB1488" s="0" t="n">
        <v>48.6932</v>
      </c>
      <c r="AC1488" s="0" t="n">
        <v>12.054</v>
      </c>
      <c r="AD1488" s="0" t="n">
        <v>12.0477</v>
      </c>
      <c r="AE1488" s="0" t="n">
        <v>13.3315</v>
      </c>
      <c r="AF1488" s="0" t="n">
        <v>0.0028</v>
      </c>
      <c r="AG1488" s="0" t="n">
        <v>0.0613</v>
      </c>
      <c r="AH1488" s="0" t="n">
        <v>0</v>
      </c>
    </row>
    <row r="1489" customFormat="false" ht="12.8" hidden="false" customHeight="false" outlineLevel="0" collapsed="false">
      <c r="A1489" s="0" t="n">
        <v>31</v>
      </c>
      <c r="B1489" s="0" t="n">
        <v>47</v>
      </c>
      <c r="C1489" s="0" t="n">
        <v>59.5256</v>
      </c>
      <c r="D1489" s="0" t="n">
        <v>39.5096</v>
      </c>
      <c r="E1489" s="0" t="n">
        <v>0</v>
      </c>
      <c r="F1489" s="0" t="n">
        <v>0</v>
      </c>
      <c r="G1489" s="0" t="n">
        <v>0</v>
      </c>
      <c r="H1489" s="0" t="n">
        <v>0</v>
      </c>
      <c r="I1489" s="0" t="n">
        <v>0</v>
      </c>
      <c r="J1489" s="0" t="n">
        <v>0</v>
      </c>
      <c r="K1489" s="0" t="n">
        <v>0</v>
      </c>
      <c r="L1489" s="0" t="n">
        <v>0.0007</v>
      </c>
      <c r="M1489" s="0" t="n">
        <v>0</v>
      </c>
      <c r="N1489" s="0" t="n">
        <v>-0.0172</v>
      </c>
      <c r="O1489" s="0" t="n">
        <v>2.4147</v>
      </c>
      <c r="P1489" s="0" t="n">
        <v>0.01</v>
      </c>
      <c r="Q1489" s="0" t="n">
        <v>0</v>
      </c>
      <c r="R1489" s="0" t="n">
        <v>0.0564</v>
      </c>
      <c r="S1489" s="0" t="n">
        <v>1</v>
      </c>
      <c r="T1489" s="0" t="n">
        <v>72.2944</v>
      </c>
      <c r="U1489" s="0" t="n">
        <v>0</v>
      </c>
      <c r="V1489" s="0" t="n">
        <v>-80.0394</v>
      </c>
      <c r="W1489" s="0" t="n">
        <v>7.785</v>
      </c>
      <c r="X1489" s="0" t="n">
        <v>323.5072</v>
      </c>
      <c r="Y1489" s="0" t="n">
        <v>356.8733</v>
      </c>
      <c r="Z1489" s="0" t="n">
        <v>853.8224</v>
      </c>
      <c r="AA1489" s="0" t="n">
        <v>-44.332</v>
      </c>
      <c r="AB1489" s="0" t="n">
        <v>48.6932</v>
      </c>
      <c r="AC1489" s="0" t="n">
        <v>11.785</v>
      </c>
      <c r="AD1489" s="0" t="n">
        <v>11.7791</v>
      </c>
      <c r="AE1489" s="0" t="n">
        <v>13.1447</v>
      </c>
      <c r="AF1489" s="0" t="n">
        <v>0.0028</v>
      </c>
      <c r="AG1489" s="0" t="n">
        <v>0.0613</v>
      </c>
      <c r="AH1489" s="0" t="n">
        <v>0</v>
      </c>
    </row>
    <row r="1490" customFormat="false" ht="12.8" hidden="false" customHeight="false" outlineLevel="0" collapsed="false">
      <c r="A1490" s="0" t="n">
        <v>31</v>
      </c>
      <c r="B1490" s="0" t="n">
        <v>48</v>
      </c>
      <c r="C1490" s="0" t="n">
        <v>59.5249</v>
      </c>
      <c r="D1490" s="0" t="n">
        <v>39.5089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0</v>
      </c>
      <c r="L1490" s="0" t="n">
        <v>0.0007</v>
      </c>
      <c r="M1490" s="0" t="n">
        <v>0</v>
      </c>
      <c r="N1490" s="0" t="n">
        <v>-0.0172</v>
      </c>
      <c r="O1490" s="0" t="n">
        <v>2.4147</v>
      </c>
      <c r="P1490" s="0" t="n">
        <v>0.01</v>
      </c>
      <c r="Q1490" s="0" t="n">
        <v>0</v>
      </c>
      <c r="R1490" s="0" t="n">
        <v>0.0564</v>
      </c>
      <c r="S1490" s="0" t="n">
        <v>1</v>
      </c>
      <c r="T1490" s="0" t="n">
        <v>71.9352</v>
      </c>
      <c r="U1490" s="0" t="n">
        <v>0</v>
      </c>
      <c r="V1490" s="0" t="n">
        <v>-79.9142</v>
      </c>
      <c r="W1490" s="0" t="n">
        <v>8.0241</v>
      </c>
      <c r="X1490" s="0" t="n">
        <v>322.2817</v>
      </c>
      <c r="Y1490" s="0" t="n">
        <v>355.5426</v>
      </c>
      <c r="Z1490" s="0" t="n">
        <v>848.1176</v>
      </c>
      <c r="AA1490" s="0" t="n">
        <v>-44.4957</v>
      </c>
      <c r="AB1490" s="0" t="n">
        <v>48.6932</v>
      </c>
      <c r="AC1490" s="0" t="n">
        <v>11.551</v>
      </c>
      <c r="AD1490" s="0" t="n">
        <v>11.5446</v>
      </c>
      <c r="AE1490" s="0" t="n">
        <v>12.9622</v>
      </c>
      <c r="AF1490" s="0" t="n">
        <v>0.0028</v>
      </c>
      <c r="AG1490" s="0" t="n">
        <v>0.0613</v>
      </c>
      <c r="AH1490" s="0" t="n">
        <v>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148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2" activeCellId="0" sqref="A2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71</v>
      </c>
      <c r="B1" s="0" t="s">
        <v>72</v>
      </c>
      <c r="C1" s="0" t="s">
        <v>73</v>
      </c>
      <c r="D1" s="0" t="s">
        <v>74</v>
      </c>
      <c r="E1" s="0" t="s">
        <v>75</v>
      </c>
      <c r="F1" s="0" t="s">
        <v>76</v>
      </c>
      <c r="G1" s="0" t="s">
        <v>77</v>
      </c>
      <c r="H1" s="0" t="s">
        <v>78</v>
      </c>
      <c r="I1" s="0" t="s">
        <v>79</v>
      </c>
      <c r="J1" s="0" t="s">
        <v>80</v>
      </c>
      <c r="K1" s="0" t="s">
        <v>81</v>
      </c>
      <c r="L1" s="0" t="s">
        <v>82</v>
      </c>
      <c r="M1" s="0" t="s">
        <v>83</v>
      </c>
      <c r="N1" s="0" t="s">
        <v>84</v>
      </c>
      <c r="O1" s="0" t="s">
        <v>85</v>
      </c>
      <c r="P1" s="0" t="s">
        <v>86</v>
      </c>
      <c r="Q1" s="0" t="s">
        <v>87</v>
      </c>
      <c r="R1" s="0" t="s">
        <v>88</v>
      </c>
      <c r="S1" s="0" t="s">
        <v>89</v>
      </c>
      <c r="T1" s="0" t="s">
        <v>90</v>
      </c>
      <c r="U1" s="0" t="s">
        <v>91</v>
      </c>
      <c r="V1" s="0" t="s">
        <v>92</v>
      </c>
      <c r="W1" s="0" t="s">
        <v>93</v>
      </c>
      <c r="X1" s="0" t="s">
        <v>94</v>
      </c>
      <c r="Y1" s="0" t="s">
        <v>95</v>
      </c>
    </row>
    <row r="2" customFormat="false" ht="12.8" hidden="false" customHeight="false" outlineLevel="0" collapsed="false">
      <c r="A2" s="0" t="n">
        <v>1</v>
      </c>
      <c r="B2" s="0" t="n">
        <v>1</v>
      </c>
      <c r="C2" s="0" t="n">
        <v>1</v>
      </c>
      <c r="D2" s="0" t="n">
        <v>1</v>
      </c>
      <c r="E2" s="0" t="n">
        <v>0</v>
      </c>
      <c r="F2" s="0" t="n">
        <v>0</v>
      </c>
      <c r="G2" s="0" t="n">
        <v>822.2</v>
      </c>
      <c r="H2" s="0" t="n">
        <v>-34.24</v>
      </c>
      <c r="I2" s="0" t="n">
        <v>34.24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16.91</v>
      </c>
      <c r="Q2" s="0" t="n">
        <v>0</v>
      </c>
      <c r="R2" s="0" t="n">
        <v>-0.02</v>
      </c>
      <c r="S2" s="0" t="n">
        <v>-0.02</v>
      </c>
      <c r="T2" s="0" t="n">
        <v>450</v>
      </c>
      <c r="U2" s="0" t="n">
        <v>16.91</v>
      </c>
      <c r="V2" s="0" t="n">
        <v>0.34</v>
      </c>
      <c r="W2" s="0" t="n">
        <v>-2.23</v>
      </c>
      <c r="X2" s="0" t="n">
        <v>2.22957</v>
      </c>
      <c r="Y2" s="0" t="n">
        <v>-0.0042</v>
      </c>
    </row>
    <row r="3" customFormat="false" ht="12.8" hidden="false" customHeight="false" outlineLevel="0" collapsed="false">
      <c r="A3" s="0" t="n">
        <v>1</v>
      </c>
      <c r="B3" s="0" t="n">
        <v>1</v>
      </c>
      <c r="C3" s="0" t="n">
        <v>1</v>
      </c>
      <c r="D3" s="0" t="n">
        <v>2</v>
      </c>
      <c r="E3" s="0" t="n">
        <v>0</v>
      </c>
      <c r="F3" s="0" t="n">
        <v>0</v>
      </c>
      <c r="G3" s="0" t="n">
        <v>933.95</v>
      </c>
      <c r="H3" s="0" t="n">
        <v>-33.92</v>
      </c>
      <c r="I3" s="0" t="n">
        <v>33.92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16.74</v>
      </c>
      <c r="Q3" s="0" t="n">
        <v>0</v>
      </c>
      <c r="R3" s="0" t="n">
        <v>-0.02</v>
      </c>
      <c r="S3" s="0" t="n">
        <v>-0.02</v>
      </c>
      <c r="T3" s="0" t="n">
        <v>450</v>
      </c>
      <c r="U3" s="0" t="n">
        <v>16.74</v>
      </c>
      <c r="V3" s="0" t="n">
        <v>0.31</v>
      </c>
      <c r="W3" s="0" t="n">
        <v>-3.41</v>
      </c>
      <c r="X3" s="0" t="n">
        <v>2.22089</v>
      </c>
      <c r="Y3" s="0" t="n">
        <v>-0.16364</v>
      </c>
    </row>
    <row r="4" customFormat="false" ht="12.8" hidden="false" customHeight="false" outlineLevel="0" collapsed="false">
      <c r="A4" s="0" t="n">
        <v>1</v>
      </c>
      <c r="B4" s="0" t="n">
        <v>1</v>
      </c>
      <c r="C4" s="0" t="n">
        <v>1</v>
      </c>
      <c r="D4" s="0" t="n">
        <v>3</v>
      </c>
      <c r="E4" s="0" t="n">
        <v>0</v>
      </c>
      <c r="F4" s="0" t="n">
        <v>0</v>
      </c>
      <c r="G4" s="0" t="n">
        <v>926.79</v>
      </c>
      <c r="H4" s="0" t="n">
        <v>-33.79</v>
      </c>
      <c r="I4" s="0" t="n">
        <v>33.79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16.68</v>
      </c>
      <c r="Q4" s="0" t="n">
        <v>0</v>
      </c>
      <c r="R4" s="0" t="n">
        <v>-0.02</v>
      </c>
      <c r="S4" s="0" t="n">
        <v>-0.02</v>
      </c>
      <c r="T4" s="0" t="n">
        <v>450</v>
      </c>
      <c r="U4" s="0" t="n">
        <v>16.68</v>
      </c>
      <c r="V4" s="0" t="n">
        <v>0.32</v>
      </c>
      <c r="W4" s="0" t="n">
        <v>-2.75</v>
      </c>
      <c r="X4" s="0" t="n">
        <v>2.19616</v>
      </c>
      <c r="Y4" s="0" t="n">
        <v>-0.31842</v>
      </c>
    </row>
    <row r="5" customFormat="false" ht="12.8" hidden="false" customHeight="false" outlineLevel="0" collapsed="false">
      <c r="A5" s="0" t="n">
        <v>1</v>
      </c>
      <c r="B5" s="0" t="n">
        <v>1</v>
      </c>
      <c r="C5" s="0" t="n">
        <v>1</v>
      </c>
      <c r="D5" s="0" t="n">
        <v>4</v>
      </c>
      <c r="E5" s="0" t="n">
        <v>0</v>
      </c>
      <c r="F5" s="0" t="n">
        <v>0</v>
      </c>
      <c r="G5" s="0" t="n">
        <v>924.19</v>
      </c>
      <c r="H5" s="0" t="n">
        <v>-33.73</v>
      </c>
      <c r="I5" s="0" t="n">
        <v>33.73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16.65</v>
      </c>
      <c r="Q5" s="0" t="n">
        <v>0</v>
      </c>
      <c r="R5" s="0" t="n">
        <v>-0.02</v>
      </c>
      <c r="S5" s="0" t="n">
        <v>-0.02</v>
      </c>
      <c r="T5" s="0" t="n">
        <v>450</v>
      </c>
      <c r="U5" s="0" t="n">
        <v>16.65</v>
      </c>
      <c r="V5" s="0" t="n">
        <v>0.33</v>
      </c>
      <c r="W5" s="0" t="n">
        <v>-2.43</v>
      </c>
      <c r="X5" s="0" t="n">
        <v>2.15663</v>
      </c>
      <c r="Y5" s="0" t="n">
        <v>-0.46495</v>
      </c>
    </row>
    <row r="6" customFormat="false" ht="12.8" hidden="false" customHeight="false" outlineLevel="0" collapsed="false">
      <c r="A6" s="0" t="n">
        <v>1</v>
      </c>
      <c r="B6" s="0" t="n">
        <v>1</v>
      </c>
      <c r="C6" s="0" t="n">
        <v>1</v>
      </c>
      <c r="D6" s="0" t="n">
        <v>5</v>
      </c>
      <c r="E6" s="0" t="n">
        <v>0</v>
      </c>
      <c r="F6" s="0" t="n">
        <v>0</v>
      </c>
      <c r="G6" s="0" t="n">
        <v>924.98</v>
      </c>
      <c r="H6" s="0" t="n">
        <v>-33.61</v>
      </c>
      <c r="I6" s="0" t="n">
        <v>33.61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16.58</v>
      </c>
      <c r="Q6" s="0" t="n">
        <v>0</v>
      </c>
      <c r="R6" s="0" t="n">
        <v>-0.02</v>
      </c>
      <c r="S6" s="0" t="n">
        <v>-0.02</v>
      </c>
      <c r="T6" s="0" t="n">
        <v>450</v>
      </c>
      <c r="U6" s="0" t="n">
        <v>16.58</v>
      </c>
      <c r="V6" s="0" t="n">
        <v>0.34</v>
      </c>
      <c r="W6" s="0" t="n">
        <v>-2.15</v>
      </c>
      <c r="X6" s="0" t="n">
        <v>2.10402</v>
      </c>
      <c r="Y6" s="0" t="n">
        <v>-0.60107</v>
      </c>
    </row>
    <row r="7" customFormat="false" ht="12.8" hidden="false" customHeight="false" outlineLevel="0" collapsed="false">
      <c r="A7" s="0" t="n">
        <v>1</v>
      </c>
      <c r="B7" s="0" t="n">
        <v>1</v>
      </c>
      <c r="C7" s="0" t="n">
        <v>1</v>
      </c>
      <c r="D7" s="0" t="n">
        <v>6</v>
      </c>
      <c r="E7" s="0" t="n">
        <v>0</v>
      </c>
      <c r="F7" s="0" t="n">
        <v>0</v>
      </c>
      <c r="G7" s="0" t="n">
        <v>923.77</v>
      </c>
      <c r="H7" s="0" t="n">
        <v>-33.47</v>
      </c>
      <c r="I7" s="0" t="n">
        <v>33.47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16.51</v>
      </c>
      <c r="Q7" s="0" t="n">
        <v>0</v>
      </c>
      <c r="R7" s="0" t="n">
        <v>-0.02</v>
      </c>
      <c r="S7" s="0" t="n">
        <v>-0.02</v>
      </c>
      <c r="T7" s="0" t="n">
        <v>450</v>
      </c>
      <c r="U7" s="0" t="n">
        <v>16.51</v>
      </c>
      <c r="V7" s="0" t="n">
        <v>0.35</v>
      </c>
      <c r="W7" s="0" t="n">
        <v>-2.1</v>
      </c>
      <c r="X7" s="0" t="n">
        <v>2.04026</v>
      </c>
      <c r="Y7" s="0" t="n">
        <v>-0.72604</v>
      </c>
    </row>
    <row r="8" customFormat="false" ht="12.8" hidden="false" customHeight="false" outlineLevel="0" collapsed="false">
      <c r="A8" s="0" t="n">
        <v>1</v>
      </c>
      <c r="B8" s="0" t="n">
        <v>1</v>
      </c>
      <c r="C8" s="0" t="n">
        <v>1</v>
      </c>
      <c r="D8" s="0" t="n">
        <v>7</v>
      </c>
      <c r="E8" s="0" t="n">
        <v>0</v>
      </c>
      <c r="F8" s="0" t="n">
        <v>0</v>
      </c>
      <c r="G8" s="0" t="n">
        <v>927.53</v>
      </c>
      <c r="H8" s="0" t="n">
        <v>-33.09</v>
      </c>
      <c r="I8" s="0" t="n">
        <v>33.09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16.31</v>
      </c>
      <c r="Q8" s="0" t="n">
        <v>0</v>
      </c>
      <c r="R8" s="0" t="n">
        <v>-0.02</v>
      </c>
      <c r="S8" s="0" t="n">
        <v>-0.02</v>
      </c>
      <c r="T8" s="0" t="n">
        <v>450</v>
      </c>
      <c r="U8" s="0" t="n">
        <v>16.31</v>
      </c>
      <c r="V8" s="0" t="n">
        <v>0.35</v>
      </c>
      <c r="W8" s="0" t="n">
        <v>-1.49</v>
      </c>
      <c r="X8" s="0" t="n">
        <v>1.96725</v>
      </c>
      <c r="Y8" s="0" t="n">
        <v>-0.84022</v>
      </c>
    </row>
    <row r="9" customFormat="false" ht="12.8" hidden="false" customHeight="false" outlineLevel="0" collapsed="false">
      <c r="A9" s="0" t="n">
        <v>1</v>
      </c>
      <c r="B9" s="0" t="n">
        <v>1</v>
      </c>
      <c r="C9" s="0" t="n">
        <v>1</v>
      </c>
      <c r="D9" s="0" t="n">
        <v>8</v>
      </c>
      <c r="E9" s="0" t="n">
        <v>0</v>
      </c>
      <c r="F9" s="0" t="n">
        <v>0</v>
      </c>
      <c r="G9" s="0" t="n">
        <v>920.45</v>
      </c>
      <c r="H9" s="0" t="n">
        <v>-32.94</v>
      </c>
      <c r="I9" s="0" t="n">
        <v>32.94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16.23</v>
      </c>
      <c r="Q9" s="0" t="n">
        <v>0</v>
      </c>
      <c r="R9" s="0" t="n">
        <v>-0.02</v>
      </c>
      <c r="S9" s="0" t="n">
        <v>-0.02</v>
      </c>
      <c r="T9" s="0" t="n">
        <v>450</v>
      </c>
      <c r="U9" s="0" t="n">
        <v>16.23</v>
      </c>
      <c r="V9" s="0" t="n">
        <v>0.33</v>
      </c>
      <c r="W9" s="0" t="n">
        <v>-1.06</v>
      </c>
      <c r="X9" s="0" t="n">
        <v>1.88669</v>
      </c>
      <c r="Y9" s="0" t="n">
        <v>-0.94466</v>
      </c>
    </row>
    <row r="10" customFormat="false" ht="12.8" hidden="false" customHeight="false" outlineLevel="0" collapsed="false">
      <c r="A10" s="0" t="n">
        <v>1</v>
      </c>
      <c r="B10" s="0" t="n">
        <v>1</v>
      </c>
      <c r="C10" s="0" t="n">
        <v>1</v>
      </c>
      <c r="D10" s="0" t="n">
        <v>9</v>
      </c>
      <c r="E10" s="0" t="n">
        <v>0</v>
      </c>
      <c r="F10" s="0" t="n">
        <v>0</v>
      </c>
      <c r="G10" s="0" t="n">
        <v>918.38</v>
      </c>
      <c r="H10" s="0" t="n">
        <v>-32.82</v>
      </c>
      <c r="I10" s="0" t="n">
        <v>32.82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16.17</v>
      </c>
      <c r="Q10" s="0" t="n">
        <v>0</v>
      </c>
      <c r="R10" s="0" t="n">
        <v>-0.02</v>
      </c>
      <c r="S10" s="0" t="n">
        <v>-0.02</v>
      </c>
      <c r="T10" s="0" t="n">
        <v>450</v>
      </c>
      <c r="U10" s="0" t="n">
        <v>16.17</v>
      </c>
      <c r="V10" s="0" t="n">
        <v>0.33</v>
      </c>
      <c r="W10" s="0" t="n">
        <v>-0.64</v>
      </c>
      <c r="X10" s="0" t="n">
        <v>1.80004</v>
      </c>
      <c r="Y10" s="0" t="n">
        <v>-1.04074</v>
      </c>
    </row>
    <row r="11" customFormat="false" ht="12.8" hidden="false" customHeight="false" outlineLevel="0" collapsed="false">
      <c r="A11" s="0" t="n">
        <v>1</v>
      </c>
      <c r="B11" s="0" t="n">
        <v>1</v>
      </c>
      <c r="C11" s="0" t="n">
        <v>1</v>
      </c>
      <c r="D11" s="0" t="n">
        <v>10</v>
      </c>
      <c r="E11" s="0" t="n">
        <v>0</v>
      </c>
      <c r="F11" s="0" t="n">
        <v>0</v>
      </c>
      <c r="G11" s="0" t="n">
        <v>915.07</v>
      </c>
      <c r="H11" s="0" t="n">
        <v>-32.79</v>
      </c>
      <c r="I11" s="0" t="n">
        <v>32.79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16.15</v>
      </c>
      <c r="Q11" s="0" t="n">
        <v>0</v>
      </c>
      <c r="R11" s="0" t="n">
        <v>-0.02</v>
      </c>
      <c r="S11" s="0" t="n">
        <v>-0.02</v>
      </c>
      <c r="T11" s="0" t="n">
        <v>450</v>
      </c>
      <c r="U11" s="0" t="n">
        <v>16.15</v>
      </c>
      <c r="V11" s="0" t="n">
        <v>0.35</v>
      </c>
      <c r="W11" s="0" t="n">
        <v>-0.68</v>
      </c>
      <c r="X11" s="0" t="n">
        <v>1.70855</v>
      </c>
      <c r="Y11" s="0" t="n">
        <v>-1.12998</v>
      </c>
    </row>
    <row r="12" customFormat="false" ht="12.8" hidden="false" customHeight="false" outlineLevel="0" collapsed="false">
      <c r="A12" s="0" t="n">
        <v>1</v>
      </c>
      <c r="B12" s="0" t="n">
        <v>1</v>
      </c>
      <c r="C12" s="0" t="n">
        <v>1</v>
      </c>
      <c r="D12" s="0" t="n">
        <v>11</v>
      </c>
      <c r="E12" s="0" t="n">
        <v>0</v>
      </c>
      <c r="F12" s="0" t="n">
        <v>0</v>
      </c>
      <c r="G12" s="0" t="n">
        <v>913.38</v>
      </c>
      <c r="H12" s="0" t="n">
        <v>-32.77</v>
      </c>
      <c r="I12" s="0" t="n">
        <v>32.77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16.14</v>
      </c>
      <c r="Q12" s="0" t="n">
        <v>0</v>
      </c>
      <c r="R12" s="0" t="n">
        <v>-0.02</v>
      </c>
      <c r="S12" s="0" t="n">
        <v>-0.02</v>
      </c>
      <c r="T12" s="0" t="n">
        <v>450</v>
      </c>
      <c r="U12" s="0" t="n">
        <v>16.14</v>
      </c>
      <c r="V12" s="0" t="n">
        <v>0.39</v>
      </c>
      <c r="W12" s="0" t="n">
        <v>-0.99</v>
      </c>
      <c r="X12" s="0" t="n">
        <v>1.61323</v>
      </c>
      <c r="Y12" s="0" t="n">
        <v>-1.21388</v>
      </c>
    </row>
    <row r="13" customFormat="false" ht="12.8" hidden="false" customHeight="false" outlineLevel="0" collapsed="false">
      <c r="A13" s="0" t="n">
        <v>1</v>
      </c>
      <c r="B13" s="0" t="n">
        <v>1</v>
      </c>
      <c r="C13" s="0" t="n">
        <v>1</v>
      </c>
      <c r="D13" s="0" t="n">
        <v>12</v>
      </c>
      <c r="E13" s="0" t="n">
        <v>0</v>
      </c>
      <c r="F13" s="0" t="n">
        <v>0</v>
      </c>
      <c r="G13" s="0" t="n">
        <v>908.78</v>
      </c>
      <c r="H13" s="0" t="n">
        <v>-32.89</v>
      </c>
      <c r="I13" s="0" t="n">
        <v>32.89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16.21</v>
      </c>
      <c r="Q13" s="0" t="n">
        <v>0</v>
      </c>
      <c r="R13" s="0" t="n">
        <v>-0.02</v>
      </c>
      <c r="S13" s="0" t="n">
        <v>-0.02</v>
      </c>
      <c r="T13" s="0" t="n">
        <v>450</v>
      </c>
      <c r="U13" s="0" t="n">
        <v>16.21</v>
      </c>
      <c r="V13" s="0" t="n">
        <v>0.41</v>
      </c>
      <c r="W13" s="0" t="n">
        <v>-0.82</v>
      </c>
      <c r="X13" s="0" t="n">
        <v>1.51494</v>
      </c>
      <c r="Y13" s="0" t="n">
        <v>1.29393</v>
      </c>
    </row>
    <row r="14" customFormat="false" ht="12.8" hidden="false" customHeight="false" outlineLevel="0" collapsed="false">
      <c r="A14" s="0" t="n">
        <v>1</v>
      </c>
      <c r="B14" s="0" t="n">
        <v>1</v>
      </c>
      <c r="C14" s="0" t="n">
        <v>1</v>
      </c>
      <c r="D14" s="0" t="n">
        <v>13</v>
      </c>
      <c r="E14" s="0" t="n">
        <v>0</v>
      </c>
      <c r="F14" s="0" t="n">
        <v>0</v>
      </c>
      <c r="G14" s="0" t="n">
        <v>916.12</v>
      </c>
      <c r="H14" s="0" t="n">
        <v>-32.75</v>
      </c>
      <c r="I14" s="0" t="n">
        <v>32.75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16.13</v>
      </c>
      <c r="Q14" s="0" t="n">
        <v>0</v>
      </c>
      <c r="R14" s="0" t="n">
        <v>-0.02</v>
      </c>
      <c r="S14" s="0" t="n">
        <v>-0.02</v>
      </c>
      <c r="T14" s="0" t="n">
        <v>450</v>
      </c>
      <c r="U14" s="0" t="n">
        <v>16.13</v>
      </c>
      <c r="V14" s="0" t="n">
        <v>0.4</v>
      </c>
      <c r="W14" s="0" t="n">
        <v>0.78</v>
      </c>
      <c r="X14" s="0" t="n">
        <v>1.41443</v>
      </c>
      <c r="Y14" s="0" t="n">
        <v>1.3716</v>
      </c>
    </row>
    <row r="15" customFormat="false" ht="12.8" hidden="false" customHeight="false" outlineLevel="0" collapsed="false">
      <c r="A15" s="0" t="n">
        <v>1</v>
      </c>
      <c r="B15" s="0" t="n">
        <v>1</v>
      </c>
      <c r="C15" s="0" t="n">
        <v>1</v>
      </c>
      <c r="D15" s="0" t="n">
        <v>14</v>
      </c>
      <c r="E15" s="0" t="n">
        <v>223.06</v>
      </c>
      <c r="F15" s="0" t="n">
        <v>14.91</v>
      </c>
      <c r="G15" s="0" t="n">
        <v>917.54</v>
      </c>
      <c r="H15" s="0" t="n">
        <v>-9.11</v>
      </c>
      <c r="I15" s="0" t="n">
        <v>18.78</v>
      </c>
      <c r="J15" s="0" t="n">
        <v>0</v>
      </c>
      <c r="K15" s="0" t="n">
        <v>56.75</v>
      </c>
      <c r="L15" s="0" t="n">
        <v>36.31</v>
      </c>
      <c r="M15" s="0" t="n">
        <v>1.01</v>
      </c>
      <c r="N15" s="0" t="n">
        <v>1.42</v>
      </c>
      <c r="O15" s="0" t="n">
        <v>-1.53</v>
      </c>
      <c r="P15" s="0" t="n">
        <v>15.35</v>
      </c>
      <c r="Q15" s="0" t="n">
        <v>0</v>
      </c>
      <c r="R15" s="0" t="n">
        <v>-4.78</v>
      </c>
      <c r="S15" s="0" t="n">
        <v>-4.89</v>
      </c>
      <c r="T15" s="0" t="n">
        <v>459.69</v>
      </c>
      <c r="U15" s="0" t="n">
        <v>16</v>
      </c>
      <c r="V15" s="0" t="n">
        <v>0.38</v>
      </c>
      <c r="W15" s="0" t="n">
        <v>10.66</v>
      </c>
      <c r="X15" s="0" t="n">
        <v>1.31233</v>
      </c>
      <c r="Y15" s="0" t="n">
        <v>1.44839</v>
      </c>
    </row>
    <row r="16" customFormat="false" ht="12.8" hidden="false" customHeight="false" outlineLevel="0" collapsed="false">
      <c r="A16" s="0" t="n">
        <v>1</v>
      </c>
      <c r="B16" s="0" t="n">
        <v>1</v>
      </c>
      <c r="C16" s="0" t="n">
        <v>1</v>
      </c>
      <c r="D16" s="0" t="n">
        <v>15</v>
      </c>
      <c r="E16" s="0" t="n">
        <v>546.08</v>
      </c>
      <c r="F16" s="0" t="n">
        <v>36.49</v>
      </c>
      <c r="G16" s="0" t="n">
        <v>908.14</v>
      </c>
      <c r="H16" s="0" t="n">
        <v>4.59</v>
      </c>
      <c r="I16" s="0" t="n">
        <v>18.86</v>
      </c>
      <c r="J16" s="0" t="n">
        <v>0</v>
      </c>
      <c r="K16" s="0" t="n">
        <v>57.22</v>
      </c>
      <c r="L16" s="0" t="n">
        <v>33.81</v>
      </c>
      <c r="M16" s="0" t="n">
        <v>1.05</v>
      </c>
      <c r="N16" s="0" t="n">
        <v>1.19</v>
      </c>
      <c r="O16" s="0" t="n">
        <v>-1.47</v>
      </c>
      <c r="P16" s="0" t="n">
        <v>15.42</v>
      </c>
      <c r="Q16" s="0" t="n">
        <v>0.47</v>
      </c>
      <c r="R16" s="0" t="n">
        <v>-5.03</v>
      </c>
      <c r="S16" s="0" t="n">
        <v>-5.32</v>
      </c>
      <c r="T16" s="0" t="n">
        <v>440.37</v>
      </c>
      <c r="U16" s="0" t="n">
        <v>16.06</v>
      </c>
      <c r="V16" s="0" t="n">
        <v>0.38</v>
      </c>
      <c r="W16" s="0" t="n">
        <v>26.1</v>
      </c>
      <c r="X16" s="0" t="n">
        <v>1.20927</v>
      </c>
      <c r="Y16" s="0" t="n">
        <v>1.52589</v>
      </c>
    </row>
    <row r="17" customFormat="false" ht="12.8" hidden="false" customHeight="false" outlineLevel="0" collapsed="false">
      <c r="A17" s="0" t="n">
        <v>1</v>
      </c>
      <c r="B17" s="0" t="n">
        <v>1</v>
      </c>
      <c r="C17" s="0" t="n">
        <v>1</v>
      </c>
      <c r="D17" s="0" t="n">
        <v>16</v>
      </c>
      <c r="E17" s="0" t="n">
        <v>1680.51</v>
      </c>
      <c r="F17" s="0" t="n">
        <v>112.3</v>
      </c>
      <c r="G17" s="0" t="n">
        <v>912.6</v>
      </c>
      <c r="H17" s="0" t="n">
        <v>50.28</v>
      </c>
      <c r="I17" s="0" t="n">
        <v>18.79</v>
      </c>
      <c r="J17" s="0" t="n">
        <v>0</v>
      </c>
      <c r="K17" s="0" t="n">
        <v>65.52</v>
      </c>
      <c r="L17" s="0" t="n">
        <v>43.64</v>
      </c>
      <c r="M17" s="0" t="n">
        <v>1.22</v>
      </c>
      <c r="N17" s="0" t="n">
        <v>1.32</v>
      </c>
      <c r="O17" s="0" t="n">
        <v>-1.51</v>
      </c>
      <c r="P17" s="0" t="n">
        <v>15.35</v>
      </c>
      <c r="Q17" s="0" t="n">
        <v>2.05</v>
      </c>
      <c r="R17" s="0" t="n">
        <v>-5.92</v>
      </c>
      <c r="S17" s="0" t="n">
        <v>-7</v>
      </c>
      <c r="T17" s="0" t="n">
        <v>358.82</v>
      </c>
      <c r="U17" s="0" t="n">
        <v>16.01</v>
      </c>
      <c r="V17" s="0" t="n">
        <v>0.39</v>
      </c>
      <c r="W17" s="0" t="n">
        <v>80.32</v>
      </c>
      <c r="X17" s="0" t="n">
        <v>1.10584</v>
      </c>
      <c r="Y17" s="0" t="n">
        <v>1.60593</v>
      </c>
    </row>
    <row r="18" customFormat="false" ht="12.8" hidden="false" customHeight="false" outlineLevel="0" collapsed="false">
      <c r="A18" s="0" t="n">
        <v>1</v>
      </c>
      <c r="B18" s="0" t="n">
        <v>1</v>
      </c>
      <c r="C18" s="0" t="n">
        <v>1</v>
      </c>
      <c r="D18" s="0" t="n">
        <v>17</v>
      </c>
      <c r="E18" s="0" t="n">
        <v>1552.1</v>
      </c>
      <c r="F18" s="0" t="n">
        <v>103.72</v>
      </c>
      <c r="G18" s="0" t="n">
        <v>904.2</v>
      </c>
      <c r="H18" s="0" t="n">
        <v>45.22</v>
      </c>
      <c r="I18" s="0" t="n">
        <v>18.91</v>
      </c>
      <c r="J18" s="0" t="n">
        <v>0</v>
      </c>
      <c r="K18" s="0" t="n">
        <v>64.71</v>
      </c>
      <c r="L18" s="0" t="n">
        <v>43.53</v>
      </c>
      <c r="M18" s="0" t="n">
        <v>1.2</v>
      </c>
      <c r="N18" s="0" t="n">
        <v>1.36</v>
      </c>
      <c r="O18" s="0" t="n">
        <v>-1.52</v>
      </c>
      <c r="P18" s="0" t="n">
        <v>15.46</v>
      </c>
      <c r="Q18" s="0" t="n">
        <v>1.89</v>
      </c>
      <c r="R18" s="0" t="n">
        <v>-5.84</v>
      </c>
      <c r="S18" s="0" t="n">
        <v>-6.81</v>
      </c>
      <c r="T18" s="0" t="n">
        <v>368.5</v>
      </c>
      <c r="U18" s="0" t="n">
        <v>16.12</v>
      </c>
      <c r="V18" s="0" t="n">
        <v>0.39</v>
      </c>
      <c r="W18" s="0" t="n">
        <v>74.19</v>
      </c>
      <c r="X18" s="0" t="n">
        <v>1.00272</v>
      </c>
      <c r="Y18" s="0" t="n">
        <v>1.69076</v>
      </c>
    </row>
    <row r="19" customFormat="false" ht="12.8" hidden="false" customHeight="false" outlineLevel="0" collapsed="false">
      <c r="A19" s="0" t="n">
        <v>1</v>
      </c>
      <c r="B19" s="0" t="n">
        <v>1</v>
      </c>
      <c r="C19" s="0" t="n">
        <v>1</v>
      </c>
      <c r="D19" s="0" t="n">
        <v>18</v>
      </c>
      <c r="E19" s="0" t="n">
        <v>4109.41</v>
      </c>
      <c r="F19" s="0" t="n">
        <v>274.61</v>
      </c>
      <c r="G19" s="0" t="n">
        <v>901.27</v>
      </c>
      <c r="H19" s="0" t="n">
        <v>131.48</v>
      </c>
      <c r="I19" s="0" t="n">
        <v>19.09</v>
      </c>
      <c r="J19" s="0" t="n">
        <v>0</v>
      </c>
      <c r="K19" s="0" t="n">
        <v>83.07</v>
      </c>
      <c r="L19" s="0" t="n">
        <v>60.35</v>
      </c>
      <c r="M19" s="0" t="n">
        <v>1.64</v>
      </c>
      <c r="N19" s="0" t="n">
        <v>1.34</v>
      </c>
      <c r="O19" s="0" t="n">
        <v>-1.61</v>
      </c>
      <c r="P19" s="0" t="n">
        <v>15.63</v>
      </c>
      <c r="Q19" s="0" t="n">
        <v>4.31</v>
      </c>
      <c r="R19" s="0" t="n">
        <v>-8.67</v>
      </c>
      <c r="S19" s="0" t="n">
        <v>-12.28</v>
      </c>
      <c r="T19" s="0" t="n">
        <v>246.89</v>
      </c>
      <c r="U19" s="0" t="n">
        <v>16.33</v>
      </c>
      <c r="V19" s="0" t="n">
        <v>0.42</v>
      </c>
      <c r="W19" s="0" t="n">
        <v>196.42</v>
      </c>
      <c r="X19" s="0" t="n">
        <v>0.90072</v>
      </c>
      <c r="Y19" s="0" t="n">
        <v>1.78323</v>
      </c>
    </row>
    <row r="20" customFormat="false" ht="12.8" hidden="false" customHeight="false" outlineLevel="0" collapsed="false">
      <c r="A20" s="0" t="n">
        <v>1</v>
      </c>
      <c r="B20" s="0" t="n">
        <v>1</v>
      </c>
      <c r="C20" s="0" t="n">
        <v>1</v>
      </c>
      <c r="D20" s="0" t="n">
        <v>19</v>
      </c>
      <c r="E20" s="0" t="n">
        <v>4799.91</v>
      </c>
      <c r="F20" s="0" t="n">
        <v>320.76</v>
      </c>
      <c r="G20" s="0" t="n">
        <v>896.91</v>
      </c>
      <c r="H20" s="0" t="n">
        <v>148.67</v>
      </c>
      <c r="I20" s="0" t="n">
        <v>19.34</v>
      </c>
      <c r="J20" s="0" t="n">
        <v>0</v>
      </c>
      <c r="K20" s="0" t="n">
        <v>90.62</v>
      </c>
      <c r="L20" s="0" t="n">
        <v>63.09</v>
      </c>
      <c r="M20" s="0" t="n">
        <v>1.77</v>
      </c>
      <c r="N20" s="0" t="n">
        <v>1.2</v>
      </c>
      <c r="O20" s="0" t="n">
        <v>-1.75</v>
      </c>
      <c r="P20" s="0" t="n">
        <v>15.85</v>
      </c>
      <c r="Q20" s="0" t="n">
        <v>4.97</v>
      </c>
      <c r="R20" s="0" t="n">
        <v>-10.58</v>
      </c>
      <c r="S20" s="0" t="n">
        <v>-14.67</v>
      </c>
      <c r="T20" s="0" t="n">
        <v>218.27</v>
      </c>
      <c r="U20" s="0" t="n">
        <v>16.62</v>
      </c>
      <c r="V20" s="0" t="n">
        <v>0.47</v>
      </c>
      <c r="W20" s="0" t="n">
        <v>229.43</v>
      </c>
      <c r="X20" s="0" t="n">
        <v>0.80087</v>
      </c>
      <c r="Y20" s="0" t="n">
        <v>1.88724</v>
      </c>
    </row>
    <row r="21" customFormat="false" ht="12.8" hidden="false" customHeight="false" outlineLevel="0" collapsed="false">
      <c r="A21" s="0" t="n">
        <v>1</v>
      </c>
      <c r="B21" s="0" t="n">
        <v>1</v>
      </c>
      <c r="C21" s="0" t="n">
        <v>1</v>
      </c>
      <c r="D21" s="0" t="n">
        <v>20</v>
      </c>
      <c r="E21" s="0" t="n">
        <v>10733.82</v>
      </c>
      <c r="F21" s="0" t="n">
        <v>717.29</v>
      </c>
      <c r="G21" s="0" t="n">
        <v>914.41</v>
      </c>
      <c r="H21" s="0" t="n">
        <v>115.48</v>
      </c>
      <c r="I21" s="0" t="n">
        <v>19.28</v>
      </c>
      <c r="J21" s="0" t="n">
        <v>0</v>
      </c>
      <c r="K21" s="0" t="n">
        <v>125.96</v>
      </c>
      <c r="L21" s="0" t="n">
        <v>102.82</v>
      </c>
      <c r="M21" s="0" t="n">
        <v>1.93</v>
      </c>
      <c r="N21" s="0" t="n">
        <v>1.27</v>
      </c>
      <c r="O21" s="0" t="n">
        <v>-1.6</v>
      </c>
      <c r="P21" s="0" t="n">
        <v>15.8</v>
      </c>
      <c r="Q21" s="0" t="n">
        <v>6.65</v>
      </c>
      <c r="R21" s="0" t="n">
        <v>-11.64</v>
      </c>
      <c r="S21" s="0" t="n">
        <v>-15.76</v>
      </c>
      <c r="T21" s="0" t="n">
        <v>52.16</v>
      </c>
      <c r="U21" s="0" t="n">
        <v>16.52</v>
      </c>
      <c r="V21" s="0" t="n">
        <v>0.47</v>
      </c>
      <c r="W21" s="0" t="n">
        <v>513.05</v>
      </c>
      <c r="X21" s="0" t="n">
        <v>0.70468</v>
      </c>
      <c r="Y21" s="0" t="n">
        <v>2.00818</v>
      </c>
    </row>
    <row r="22" customFormat="false" ht="12.8" hidden="false" customHeight="false" outlineLevel="0" collapsed="false">
      <c r="A22" s="0" t="n">
        <v>1</v>
      </c>
      <c r="B22" s="0" t="n">
        <v>1</v>
      </c>
      <c r="C22" s="0" t="n">
        <v>1</v>
      </c>
      <c r="D22" s="0" t="n">
        <v>21</v>
      </c>
      <c r="E22" s="0" t="n">
        <v>22809.38</v>
      </c>
      <c r="F22" s="0" t="n">
        <v>1564.44</v>
      </c>
      <c r="G22" s="0" t="n">
        <v>740.23</v>
      </c>
      <c r="H22" s="0" t="n">
        <v>-23.57</v>
      </c>
      <c r="I22" s="0" t="n">
        <v>19.86</v>
      </c>
      <c r="J22" s="0" t="n">
        <v>0</v>
      </c>
      <c r="K22" s="0" t="n">
        <v>196.8</v>
      </c>
      <c r="L22" s="0" t="n">
        <v>177.59</v>
      </c>
      <c r="M22" s="0" t="n">
        <v>9</v>
      </c>
      <c r="N22" s="0" t="n">
        <v>1.16</v>
      </c>
      <c r="O22" s="0" t="n">
        <v>-1.42</v>
      </c>
      <c r="P22" s="0" t="n">
        <v>16.32</v>
      </c>
      <c r="Q22" s="0" t="n">
        <v>0.13</v>
      </c>
      <c r="R22" s="0" t="n">
        <v>-65.05</v>
      </c>
      <c r="S22" s="0" t="n">
        <v>-3587.06</v>
      </c>
      <c r="T22" s="0" t="n">
        <v>-152.26</v>
      </c>
      <c r="U22" s="0" t="n">
        <v>17.03</v>
      </c>
      <c r="V22" s="0" t="n">
        <v>0.57</v>
      </c>
      <c r="W22" s="0" t="n">
        <v>1183.77</v>
      </c>
      <c r="X22" s="0" t="n">
        <v>0.61435</v>
      </c>
      <c r="Y22" s="0" t="n">
        <v>2.15366</v>
      </c>
    </row>
    <row r="23" customFormat="false" ht="12.8" hidden="false" customHeight="false" outlineLevel="0" collapsed="false">
      <c r="A23" s="0" t="n">
        <v>1</v>
      </c>
      <c r="B23" s="0" t="n">
        <v>1</v>
      </c>
      <c r="C23" s="0" t="n">
        <v>1</v>
      </c>
      <c r="D23" s="0" t="n">
        <v>22</v>
      </c>
      <c r="E23" s="0" t="n">
        <v>24060.04</v>
      </c>
      <c r="F23" s="0" t="n">
        <v>1656.33</v>
      </c>
      <c r="G23" s="0" t="n">
        <v>711.56</v>
      </c>
      <c r="H23" s="0" t="n">
        <v>-20.57</v>
      </c>
      <c r="I23" s="0" t="n">
        <v>20.57</v>
      </c>
      <c r="J23" s="0" t="n">
        <v>0</v>
      </c>
      <c r="K23" s="0" t="n">
        <v>210.04</v>
      </c>
      <c r="L23" s="0" t="n">
        <v>183.96</v>
      </c>
      <c r="M23" s="0" t="n">
        <v>1.21</v>
      </c>
      <c r="N23" s="0" t="n">
        <v>1.12</v>
      </c>
      <c r="O23" s="0" t="n">
        <v>-1.66</v>
      </c>
      <c r="P23" s="0" t="n">
        <v>16.93</v>
      </c>
      <c r="Q23" s="0" t="n">
        <v>0</v>
      </c>
      <c r="R23" s="0" t="n">
        <v>-10.27</v>
      </c>
      <c r="S23" s="0" t="n">
        <v>-12.69</v>
      </c>
      <c r="T23" s="0" t="n">
        <v>-192.83</v>
      </c>
      <c r="U23" s="0" t="n">
        <v>17.76</v>
      </c>
      <c r="V23" s="0" t="n">
        <v>0.66</v>
      </c>
      <c r="W23" s="0" t="n">
        <v>1255.92</v>
      </c>
      <c r="X23" s="0" t="n">
        <v>0.53334</v>
      </c>
      <c r="Y23" s="0" t="n">
        <v>2.33378</v>
      </c>
    </row>
    <row r="24" customFormat="false" ht="12.8" hidden="false" customHeight="false" outlineLevel="0" collapsed="false">
      <c r="A24" s="0" t="n">
        <v>1</v>
      </c>
      <c r="B24" s="0" t="n">
        <v>1</v>
      </c>
      <c r="C24" s="0" t="n">
        <v>1</v>
      </c>
      <c r="D24" s="0" t="n">
        <v>23</v>
      </c>
      <c r="E24" s="0" t="n">
        <v>23779.38</v>
      </c>
      <c r="F24" s="0" t="n">
        <v>1628.04</v>
      </c>
      <c r="G24" s="0" t="n">
        <v>757.14</v>
      </c>
      <c r="H24" s="0" t="n">
        <v>-20.74</v>
      </c>
      <c r="I24" s="0" t="n">
        <v>20.74</v>
      </c>
      <c r="J24" s="0" t="n">
        <v>0</v>
      </c>
      <c r="K24" s="0" t="n">
        <v>213.12</v>
      </c>
      <c r="L24" s="0" t="n">
        <v>183.75</v>
      </c>
      <c r="M24" s="0" t="n">
        <v>1.22</v>
      </c>
      <c r="N24" s="0" t="n">
        <v>1.11</v>
      </c>
      <c r="O24" s="0" t="n">
        <v>-1.84</v>
      </c>
      <c r="P24" s="0" t="n">
        <v>17.07</v>
      </c>
      <c r="Q24" s="0" t="n">
        <v>0</v>
      </c>
      <c r="R24" s="0" t="n">
        <v>-11.2</v>
      </c>
      <c r="S24" s="0" t="n">
        <v>-14.89</v>
      </c>
      <c r="T24" s="0" t="n">
        <v>-197.42</v>
      </c>
      <c r="U24" s="0" t="n">
        <v>17.98</v>
      </c>
      <c r="V24" s="0" t="n">
        <v>0.71</v>
      </c>
      <c r="W24" s="0" t="n">
        <v>1226.9</v>
      </c>
      <c r="X24" s="0" t="n">
        <v>0.46691</v>
      </c>
      <c r="Y24" s="0" t="n">
        <v>2.5597</v>
      </c>
    </row>
    <row r="25" customFormat="false" ht="12.8" hidden="false" customHeight="false" outlineLevel="0" collapsed="false">
      <c r="A25" s="0" t="n">
        <v>1</v>
      </c>
      <c r="B25" s="0" t="n">
        <v>1</v>
      </c>
      <c r="C25" s="0" t="n">
        <v>1</v>
      </c>
      <c r="D25" s="0" t="n">
        <v>24</v>
      </c>
      <c r="E25" s="0" t="n">
        <v>28812.19</v>
      </c>
      <c r="F25" s="0" t="n">
        <v>2024.06</v>
      </c>
      <c r="G25" s="0" t="n">
        <v>647.97</v>
      </c>
      <c r="H25" s="0" t="n">
        <v>-28.84</v>
      </c>
      <c r="I25" s="0" t="n">
        <v>20.86</v>
      </c>
      <c r="J25" s="0" t="n">
        <v>0</v>
      </c>
      <c r="K25" s="0" t="n">
        <v>251.01</v>
      </c>
      <c r="L25" s="0" t="n">
        <v>220.02</v>
      </c>
      <c r="M25" s="0" t="n">
        <v>2.77</v>
      </c>
      <c r="N25" s="0" t="n">
        <v>1.18</v>
      </c>
      <c r="O25" s="0" t="n">
        <v>-2.13</v>
      </c>
      <c r="P25" s="0" t="n">
        <v>17.17</v>
      </c>
      <c r="Q25" s="0" t="n">
        <v>0</v>
      </c>
      <c r="R25" s="0" t="n">
        <v>-29.28</v>
      </c>
      <c r="S25" s="0" t="n">
        <v>-897.88</v>
      </c>
      <c r="T25" s="0" t="n">
        <v>-169.85</v>
      </c>
      <c r="U25" s="0" t="n">
        <v>18.21</v>
      </c>
      <c r="V25" s="0" t="n">
        <v>0.82</v>
      </c>
      <c r="W25" s="0" t="n">
        <v>1591.23</v>
      </c>
      <c r="X25" s="0" t="n">
        <v>0.42228</v>
      </c>
      <c r="Y25" s="0" t="n">
        <v>2.83656</v>
      </c>
    </row>
    <row r="26" customFormat="false" ht="12.8" hidden="false" customHeight="false" outlineLevel="0" collapsed="false">
      <c r="A26" s="0" t="n">
        <v>1</v>
      </c>
      <c r="B26" s="0" t="n">
        <v>1</v>
      </c>
      <c r="C26" s="0" t="n">
        <v>1</v>
      </c>
      <c r="D26" s="0" t="n">
        <v>25</v>
      </c>
      <c r="E26" s="0" t="n">
        <v>33611.74</v>
      </c>
      <c r="F26" s="0" t="n">
        <v>2444.38</v>
      </c>
      <c r="G26" s="0" t="n">
        <v>493.4</v>
      </c>
      <c r="H26" s="0" t="n">
        <v>-15.1</v>
      </c>
      <c r="I26" s="0" t="n">
        <v>21.3</v>
      </c>
      <c r="J26" s="0" t="n">
        <v>0</v>
      </c>
      <c r="K26" s="0" t="n">
        <v>287.25</v>
      </c>
      <c r="L26" s="0" t="n">
        <v>253.62</v>
      </c>
      <c r="M26" s="0" t="n">
        <v>2.41</v>
      </c>
      <c r="N26" s="0" t="n">
        <v>1.24</v>
      </c>
      <c r="O26" s="0" t="n">
        <v>-2.41</v>
      </c>
      <c r="P26" s="0" t="n">
        <v>17.54</v>
      </c>
      <c r="Q26" s="0" t="n">
        <v>6.65</v>
      </c>
      <c r="R26" s="0" t="n">
        <v>-28.83</v>
      </c>
      <c r="S26" s="0" t="n">
        <v>-812.93</v>
      </c>
      <c r="T26" s="0" t="n">
        <v>-113.69</v>
      </c>
      <c r="U26" s="0" t="n">
        <v>18.68</v>
      </c>
      <c r="V26" s="0" t="n">
        <v>0.92</v>
      </c>
      <c r="W26" s="0" t="n">
        <v>2038.22</v>
      </c>
      <c r="X26" s="0" t="n">
        <v>0.40688</v>
      </c>
      <c r="Y26" s="0" t="n">
        <v>3.14999</v>
      </c>
    </row>
    <row r="27" customFormat="false" ht="12.8" hidden="false" customHeight="false" outlineLevel="0" collapsed="false">
      <c r="A27" s="0" t="n">
        <v>1</v>
      </c>
      <c r="B27" s="0" t="n">
        <v>1</v>
      </c>
      <c r="C27" s="0" t="n">
        <v>1</v>
      </c>
      <c r="D27" s="0" t="n">
        <v>26</v>
      </c>
      <c r="E27" s="0" t="n">
        <v>30486.32</v>
      </c>
      <c r="F27" s="0" t="n">
        <v>2165.17</v>
      </c>
      <c r="G27" s="0" t="n">
        <v>604.25</v>
      </c>
      <c r="H27" s="0" t="n">
        <v>-76.2</v>
      </c>
      <c r="I27" s="0" t="n">
        <v>21.23</v>
      </c>
      <c r="J27" s="0" t="n">
        <v>0</v>
      </c>
      <c r="K27" s="0" t="n">
        <v>276.34</v>
      </c>
      <c r="L27" s="0" t="n">
        <v>245.55</v>
      </c>
      <c r="M27" s="0" t="n">
        <v>10.89</v>
      </c>
      <c r="N27" s="0" t="n">
        <v>1.45</v>
      </c>
      <c r="O27" s="0" t="n">
        <v>-2.78</v>
      </c>
      <c r="P27" s="0" t="n">
        <v>17.47</v>
      </c>
      <c r="Q27" s="0" t="n">
        <v>7.57</v>
      </c>
      <c r="R27" s="0" t="n">
        <v>-134.07</v>
      </c>
      <c r="S27" s="0" t="n">
        <v>-1302.51</v>
      </c>
      <c r="T27" s="0" t="n">
        <v>-49.44</v>
      </c>
      <c r="U27" s="0" t="n">
        <v>18.74</v>
      </c>
      <c r="V27" s="0" t="n">
        <v>0.94</v>
      </c>
      <c r="W27" s="0" t="n">
        <v>1734.68</v>
      </c>
      <c r="X27" s="0" t="n">
        <v>0.42395</v>
      </c>
      <c r="Y27" s="0" t="n">
        <v>3.4623</v>
      </c>
    </row>
    <row r="28" customFormat="false" ht="12.8" hidden="false" customHeight="false" outlineLevel="0" collapsed="false">
      <c r="A28" s="0" t="n">
        <v>1</v>
      </c>
      <c r="B28" s="0" t="n">
        <v>1</v>
      </c>
      <c r="C28" s="0" t="n">
        <v>1</v>
      </c>
      <c r="D28" s="0" t="n">
        <v>27</v>
      </c>
      <c r="E28" s="0" t="n">
        <v>35292.24</v>
      </c>
      <c r="F28" s="0" t="n">
        <v>2592.76</v>
      </c>
      <c r="G28" s="0" t="n">
        <v>485.61</v>
      </c>
      <c r="H28" s="0" t="n">
        <v>46.54</v>
      </c>
      <c r="I28" s="0" t="n">
        <v>21.54</v>
      </c>
      <c r="J28" s="0" t="n">
        <v>0</v>
      </c>
      <c r="K28" s="0" t="n">
        <v>293.35</v>
      </c>
      <c r="L28" s="0" t="n">
        <v>270.2</v>
      </c>
      <c r="M28" s="0" t="n">
        <v>1.65</v>
      </c>
      <c r="N28" s="0" t="n">
        <v>1.41</v>
      </c>
      <c r="O28" s="0" t="n">
        <v>-2.17</v>
      </c>
      <c r="P28" s="0" t="n">
        <v>17.73</v>
      </c>
      <c r="Q28" s="0" t="n">
        <v>6.76</v>
      </c>
      <c r="R28" s="0" t="n">
        <v>-20.13</v>
      </c>
      <c r="S28" s="0" t="n">
        <v>-32.43</v>
      </c>
      <c r="T28" s="0" t="n">
        <v>-23.29</v>
      </c>
      <c r="U28" s="0" t="n">
        <v>18.89</v>
      </c>
      <c r="V28" s="0" t="n">
        <v>0.92</v>
      </c>
      <c r="W28" s="0" t="n">
        <v>2196.97</v>
      </c>
      <c r="X28" s="0" t="n">
        <v>0.46992</v>
      </c>
      <c r="Y28" s="0" t="n">
        <v>3.73662</v>
      </c>
    </row>
    <row r="29" customFormat="false" ht="12.8" hidden="false" customHeight="false" outlineLevel="0" collapsed="false">
      <c r="A29" s="0" t="n">
        <v>1</v>
      </c>
      <c r="B29" s="0" t="n">
        <v>1</v>
      </c>
      <c r="C29" s="0" t="n">
        <v>1</v>
      </c>
      <c r="D29" s="0" t="n">
        <v>28</v>
      </c>
      <c r="E29" s="0" t="n">
        <v>34959.82</v>
      </c>
      <c r="F29" s="0" t="n">
        <v>2561.67</v>
      </c>
      <c r="G29" s="0" t="n">
        <v>486.87</v>
      </c>
      <c r="H29" s="0" t="n">
        <v>92.69</v>
      </c>
      <c r="I29" s="0" t="n">
        <v>21.55</v>
      </c>
      <c r="J29" s="0" t="n">
        <v>0</v>
      </c>
      <c r="K29" s="0" t="n">
        <v>301.12</v>
      </c>
      <c r="L29" s="0" t="n">
        <v>278.57</v>
      </c>
      <c r="M29" s="0" t="n">
        <v>2.63</v>
      </c>
      <c r="N29" s="0" t="n">
        <v>1.62</v>
      </c>
      <c r="O29" s="0" t="n">
        <v>-2.62</v>
      </c>
      <c r="P29" s="0" t="n">
        <v>17.73</v>
      </c>
      <c r="Q29" s="0" t="n">
        <v>7.82</v>
      </c>
      <c r="R29" s="0" t="n">
        <v>-31.82</v>
      </c>
      <c r="S29" s="0" t="n">
        <v>-1072.46</v>
      </c>
      <c r="T29" s="0" t="n">
        <v>-131.13</v>
      </c>
      <c r="U29" s="0" t="n">
        <v>18.86</v>
      </c>
      <c r="V29" s="0" t="n">
        <v>0.9</v>
      </c>
      <c r="W29" s="0" t="n">
        <v>2161.61</v>
      </c>
      <c r="X29" s="0" t="n">
        <v>0.53728</v>
      </c>
      <c r="Y29" s="0" t="n">
        <v>3.9599</v>
      </c>
    </row>
    <row r="30" customFormat="false" ht="12.8" hidden="false" customHeight="false" outlineLevel="0" collapsed="false">
      <c r="A30" s="0" t="n">
        <v>1</v>
      </c>
      <c r="B30" s="0" t="n">
        <v>1</v>
      </c>
      <c r="C30" s="0" t="n">
        <v>1</v>
      </c>
      <c r="D30" s="0" t="n">
        <v>29</v>
      </c>
      <c r="E30" s="0" t="n">
        <v>34676.57</v>
      </c>
      <c r="F30" s="0" t="n">
        <v>2529.67</v>
      </c>
      <c r="G30" s="0" t="n">
        <v>500.43</v>
      </c>
      <c r="H30" s="0" t="n">
        <v>87.22</v>
      </c>
      <c r="I30" s="0" t="n">
        <v>21.68</v>
      </c>
      <c r="J30" s="0" t="n">
        <v>0</v>
      </c>
      <c r="K30" s="0" t="n">
        <v>290.11</v>
      </c>
      <c r="L30" s="0" t="n">
        <v>268.28</v>
      </c>
      <c r="M30" s="0" t="n">
        <v>1.86</v>
      </c>
      <c r="N30" s="0" t="n">
        <v>1.5</v>
      </c>
      <c r="O30" s="0" t="n">
        <v>-2.21</v>
      </c>
      <c r="P30" s="0" t="n">
        <v>17.84</v>
      </c>
      <c r="Q30" s="0" t="n">
        <v>7.7</v>
      </c>
      <c r="R30" s="0" t="n">
        <v>-21.45</v>
      </c>
      <c r="S30" s="0" t="n">
        <v>-30.75</v>
      </c>
      <c r="T30" s="0" t="n">
        <v>23.11</v>
      </c>
      <c r="U30" s="0" t="n">
        <v>18.94</v>
      </c>
      <c r="V30" s="0" t="n">
        <v>0.86</v>
      </c>
      <c r="W30" s="0" t="n">
        <v>2119.38</v>
      </c>
      <c r="X30" s="0" t="n">
        <v>0.61889</v>
      </c>
      <c r="Y30" s="0" t="n">
        <v>4.13792</v>
      </c>
    </row>
    <row r="31" customFormat="false" ht="12.8" hidden="false" customHeight="false" outlineLevel="0" collapsed="false">
      <c r="A31" s="0" t="n">
        <v>1</v>
      </c>
      <c r="B31" s="0" t="n">
        <v>1</v>
      </c>
      <c r="C31" s="0" t="n">
        <v>1</v>
      </c>
      <c r="D31" s="0" t="n">
        <v>30</v>
      </c>
      <c r="E31" s="0" t="n">
        <v>32130.37</v>
      </c>
      <c r="F31" s="0" t="n">
        <v>2327.7</v>
      </c>
      <c r="G31" s="0" t="n">
        <v>518.7</v>
      </c>
      <c r="H31" s="0" t="n">
        <v>-625.67</v>
      </c>
      <c r="I31" s="0" t="n">
        <v>21.91</v>
      </c>
      <c r="J31" s="0" t="n">
        <v>0</v>
      </c>
      <c r="K31" s="0" t="n">
        <v>274.71</v>
      </c>
      <c r="L31" s="0" t="n">
        <v>254.87</v>
      </c>
      <c r="M31" s="0" t="n">
        <v>45.2</v>
      </c>
      <c r="N31" s="0" t="n">
        <v>1.59</v>
      </c>
      <c r="O31" s="0" t="n">
        <v>-2.27</v>
      </c>
      <c r="P31" s="0" t="n">
        <v>18.02</v>
      </c>
      <c r="Q31" s="0" t="n">
        <v>7.53</v>
      </c>
      <c r="R31" s="0" t="n">
        <v>-465.31</v>
      </c>
      <c r="S31" s="0" t="n">
        <v>-2414.11</v>
      </c>
      <c r="T31" s="0" t="n">
        <v>-0.79</v>
      </c>
      <c r="U31" s="0" t="n">
        <v>18.97</v>
      </c>
      <c r="V31" s="0" t="n">
        <v>0.76</v>
      </c>
      <c r="W31" s="0" t="n">
        <v>1928.16</v>
      </c>
      <c r="X31" s="0" t="n">
        <v>0.7096</v>
      </c>
      <c r="Y31" s="0" t="n">
        <v>4.28188</v>
      </c>
    </row>
    <row r="32" customFormat="false" ht="12.8" hidden="false" customHeight="false" outlineLevel="0" collapsed="false">
      <c r="A32" s="0" t="n">
        <v>1</v>
      </c>
      <c r="B32" s="0" t="n">
        <v>1</v>
      </c>
      <c r="C32" s="0" t="n">
        <v>1</v>
      </c>
      <c r="D32" s="0" t="n">
        <v>31</v>
      </c>
      <c r="E32" s="0" t="n">
        <v>35257.39</v>
      </c>
      <c r="F32" s="0" t="n">
        <v>2527.36</v>
      </c>
      <c r="G32" s="0" t="n">
        <v>519.47</v>
      </c>
      <c r="H32" s="0" t="n">
        <v>79.19</v>
      </c>
      <c r="I32" s="0" t="n">
        <v>21.93</v>
      </c>
      <c r="J32" s="0" t="n">
        <v>0</v>
      </c>
      <c r="K32" s="0" t="n">
        <v>294.96</v>
      </c>
      <c r="L32" s="0" t="n">
        <v>273.24</v>
      </c>
      <c r="M32" s="0" t="n">
        <v>2.9</v>
      </c>
      <c r="N32" s="0" t="n">
        <v>1.57</v>
      </c>
      <c r="O32" s="0" t="n">
        <v>-2.28</v>
      </c>
      <c r="P32" s="0" t="n">
        <v>18.04</v>
      </c>
      <c r="Q32" s="0" t="n">
        <v>7.94</v>
      </c>
      <c r="R32" s="0" t="n">
        <v>-31.75</v>
      </c>
      <c r="S32" s="0" t="n">
        <v>-937.57</v>
      </c>
      <c r="T32" s="0" t="n">
        <v>30.72</v>
      </c>
      <c r="U32" s="0" t="n">
        <v>19.05</v>
      </c>
      <c r="V32" s="0" t="n">
        <v>0.8</v>
      </c>
      <c r="W32" s="0" t="n">
        <v>2056.95</v>
      </c>
      <c r="X32" s="0" t="n">
        <v>0.80604</v>
      </c>
      <c r="Y32" s="0" t="n">
        <v>4.40177</v>
      </c>
    </row>
    <row r="33" customFormat="false" ht="12.8" hidden="false" customHeight="false" outlineLevel="0" collapsed="false">
      <c r="A33" s="0" t="n">
        <v>1</v>
      </c>
      <c r="B33" s="0" t="n">
        <v>1</v>
      </c>
      <c r="C33" s="0" t="n">
        <v>1</v>
      </c>
      <c r="D33" s="0" t="n">
        <v>32</v>
      </c>
      <c r="E33" s="0" t="n">
        <v>34305.68</v>
      </c>
      <c r="F33" s="0" t="n">
        <v>2408.07</v>
      </c>
      <c r="G33" s="0" t="n">
        <v>515.21</v>
      </c>
      <c r="H33" s="0" t="n">
        <v>-602.42</v>
      </c>
      <c r="I33" s="0" t="n">
        <v>22.01</v>
      </c>
      <c r="J33" s="0" t="n">
        <v>0</v>
      </c>
      <c r="K33" s="0" t="n">
        <v>295.8</v>
      </c>
      <c r="L33" s="0" t="n">
        <v>271.29</v>
      </c>
      <c r="M33" s="0" t="n">
        <v>43.6</v>
      </c>
      <c r="N33" s="0" t="n">
        <v>1.59</v>
      </c>
      <c r="O33" s="0" t="n">
        <v>-2.64</v>
      </c>
      <c r="P33" s="0" t="n">
        <v>18.1</v>
      </c>
      <c r="Q33" s="0" t="n">
        <v>8.06</v>
      </c>
      <c r="R33" s="0" t="n">
        <v>-514.35</v>
      </c>
      <c r="S33" s="0" t="n">
        <v>-2742.33</v>
      </c>
      <c r="T33" s="0" t="n">
        <v>21.31</v>
      </c>
      <c r="U33" s="0" t="n">
        <v>19.2</v>
      </c>
      <c r="V33" s="0" t="n">
        <v>0.86</v>
      </c>
      <c r="W33" s="0" t="n">
        <v>1891.35</v>
      </c>
      <c r="X33" s="0" t="n">
        <v>0.90603</v>
      </c>
      <c r="Y33" s="0" t="n">
        <v>4.50505</v>
      </c>
    </row>
    <row r="34" customFormat="false" ht="12.8" hidden="false" customHeight="false" outlineLevel="0" collapsed="false">
      <c r="A34" s="0" t="n">
        <v>1</v>
      </c>
      <c r="B34" s="0" t="n">
        <v>1</v>
      </c>
      <c r="C34" s="0" t="n">
        <v>1</v>
      </c>
      <c r="D34" s="0" t="n">
        <v>33</v>
      </c>
      <c r="E34" s="0" t="n">
        <v>33409.23</v>
      </c>
      <c r="F34" s="0" t="n">
        <v>2275.84</v>
      </c>
      <c r="G34" s="0" t="n">
        <v>539.99</v>
      </c>
      <c r="H34" s="0" t="n">
        <v>70.2</v>
      </c>
      <c r="I34" s="0" t="n">
        <v>21.98</v>
      </c>
      <c r="J34" s="0" t="n">
        <v>0</v>
      </c>
      <c r="K34" s="0" t="n">
        <v>288.13</v>
      </c>
      <c r="L34" s="0" t="n">
        <v>261.82</v>
      </c>
      <c r="M34" s="0" t="n">
        <v>3.49</v>
      </c>
      <c r="N34" s="0" t="n">
        <v>1.56</v>
      </c>
      <c r="O34" s="0" t="n">
        <v>-2.61</v>
      </c>
      <c r="P34" s="0" t="n">
        <v>18.08</v>
      </c>
      <c r="Q34" s="0" t="n">
        <v>7.61</v>
      </c>
      <c r="R34" s="0" t="n">
        <v>-42.36</v>
      </c>
      <c r="S34" s="0" t="n">
        <v>-1014.75</v>
      </c>
      <c r="T34" s="0" t="n">
        <v>29.26</v>
      </c>
      <c r="U34" s="0" t="n">
        <v>19.22</v>
      </c>
      <c r="V34" s="0" t="n">
        <v>0.88</v>
      </c>
      <c r="W34" s="0" t="n">
        <v>1696.8</v>
      </c>
      <c r="X34" s="0" t="n">
        <v>1.00811</v>
      </c>
      <c r="Y34" s="0" t="n">
        <v>4.59704</v>
      </c>
    </row>
    <row r="35" customFormat="false" ht="12.8" hidden="false" customHeight="false" outlineLevel="0" collapsed="false">
      <c r="A35" s="0" t="n">
        <v>1</v>
      </c>
      <c r="B35" s="0" t="n">
        <v>1</v>
      </c>
      <c r="C35" s="0" t="n">
        <v>1</v>
      </c>
      <c r="D35" s="0" t="n">
        <v>34</v>
      </c>
      <c r="E35" s="0" t="n">
        <v>32346.46</v>
      </c>
      <c r="F35" s="0" t="n">
        <v>2122.93</v>
      </c>
      <c r="G35" s="0" t="n">
        <v>572.33</v>
      </c>
      <c r="H35" s="0" t="n">
        <v>59.76</v>
      </c>
      <c r="I35" s="0" t="n">
        <v>21.8</v>
      </c>
      <c r="J35" s="0" t="n">
        <v>0</v>
      </c>
      <c r="K35" s="0" t="n">
        <v>281.53</v>
      </c>
      <c r="L35" s="0" t="n">
        <v>255.1</v>
      </c>
      <c r="M35" s="0" t="n">
        <v>4.71</v>
      </c>
      <c r="N35" s="0" t="n">
        <v>1.57</v>
      </c>
      <c r="O35" s="0" t="n">
        <v>-2.67</v>
      </c>
      <c r="P35" s="0" t="n">
        <v>17.94</v>
      </c>
      <c r="Q35" s="0" t="n">
        <v>8.05</v>
      </c>
      <c r="R35" s="0" t="n">
        <v>-57.39</v>
      </c>
      <c r="S35" s="0" t="n">
        <v>-3222.82</v>
      </c>
      <c r="T35" s="0" t="n">
        <v>36.91</v>
      </c>
      <c r="U35" s="0" t="n">
        <v>19.09</v>
      </c>
      <c r="V35" s="0" t="n">
        <v>0.88</v>
      </c>
      <c r="W35" s="0" t="n">
        <v>1479.41</v>
      </c>
      <c r="X35" s="0" t="n">
        <v>1.11127</v>
      </c>
      <c r="Y35" s="0" t="n">
        <v>4.68155</v>
      </c>
    </row>
    <row r="36" customFormat="false" ht="12.8" hidden="false" customHeight="false" outlineLevel="0" collapsed="false">
      <c r="A36" s="0" t="n">
        <v>1</v>
      </c>
      <c r="B36" s="0" t="n">
        <v>1</v>
      </c>
      <c r="C36" s="0" t="n">
        <v>1</v>
      </c>
      <c r="D36" s="0" t="n">
        <v>35</v>
      </c>
      <c r="E36" s="0" t="n">
        <v>30820.06</v>
      </c>
      <c r="F36" s="0" t="n">
        <v>1937.05</v>
      </c>
      <c r="G36" s="0" t="n">
        <v>614.93</v>
      </c>
      <c r="H36" s="0" t="n">
        <v>75.14</v>
      </c>
      <c r="I36" s="0" t="n">
        <v>21.65</v>
      </c>
      <c r="J36" s="0" t="n">
        <v>0</v>
      </c>
      <c r="K36" s="0" t="n">
        <v>267.33</v>
      </c>
      <c r="L36" s="0" t="n">
        <v>243.89</v>
      </c>
      <c r="M36" s="0" t="n">
        <v>3.74</v>
      </c>
      <c r="N36" s="0" t="n">
        <v>1.58</v>
      </c>
      <c r="O36" s="0" t="n">
        <v>-2.52</v>
      </c>
      <c r="P36" s="0" t="n">
        <v>17.82</v>
      </c>
      <c r="Q36" s="0" t="n">
        <v>7.96</v>
      </c>
      <c r="R36" s="0" t="n">
        <v>-44.86</v>
      </c>
      <c r="S36" s="0" t="n">
        <v>-1024.14</v>
      </c>
      <c r="T36" s="0" t="n">
        <v>-153.62</v>
      </c>
      <c r="U36" s="0" t="n">
        <v>18.91</v>
      </c>
      <c r="V36" s="0" t="n">
        <v>0.86</v>
      </c>
      <c r="W36" s="0" t="n">
        <v>1241.43</v>
      </c>
      <c r="X36" s="0" t="n">
        <v>1.21469</v>
      </c>
      <c r="Y36" s="0" t="n">
        <v>4.76141</v>
      </c>
    </row>
    <row r="37" customFormat="false" ht="12.8" hidden="false" customHeight="false" outlineLevel="0" collapsed="false">
      <c r="A37" s="0" t="n">
        <v>1</v>
      </c>
      <c r="B37" s="0" t="n">
        <v>1</v>
      </c>
      <c r="C37" s="0" t="n">
        <v>1</v>
      </c>
      <c r="D37" s="0" t="n">
        <v>36</v>
      </c>
      <c r="E37" s="0" t="n">
        <v>28277.28</v>
      </c>
      <c r="F37" s="0" t="n">
        <v>1694.85</v>
      </c>
      <c r="G37" s="0" t="n">
        <v>671.93</v>
      </c>
      <c r="H37" s="0" t="n">
        <v>82.51</v>
      </c>
      <c r="I37" s="0" t="n">
        <v>21.35</v>
      </c>
      <c r="J37" s="0" t="n">
        <v>0</v>
      </c>
      <c r="K37" s="0" t="n">
        <v>250.45</v>
      </c>
      <c r="L37" s="0" t="n">
        <v>224.16</v>
      </c>
      <c r="M37" s="0" t="n">
        <v>4.52</v>
      </c>
      <c r="N37" s="0" t="n">
        <v>1.54</v>
      </c>
      <c r="O37" s="0" t="n">
        <v>-2.52</v>
      </c>
      <c r="P37" s="0" t="n">
        <v>17.57</v>
      </c>
      <c r="Q37" s="0" t="n">
        <v>7.58</v>
      </c>
      <c r="R37" s="0" t="n">
        <v>-51.28</v>
      </c>
      <c r="S37" s="0" t="n">
        <v>-1119.07</v>
      </c>
      <c r="T37" s="0" t="n">
        <v>43.35</v>
      </c>
      <c r="U37" s="0" t="n">
        <v>18.67</v>
      </c>
      <c r="V37" s="0" t="n">
        <v>0.81</v>
      </c>
      <c r="W37" s="0" t="n">
        <v>976.95</v>
      </c>
      <c r="X37" s="0" t="n">
        <v>1.31772</v>
      </c>
      <c r="Y37" s="0" t="n">
        <v>4.83883</v>
      </c>
    </row>
    <row r="38" customFormat="false" ht="12.8" hidden="false" customHeight="false" outlineLevel="0" collapsed="false">
      <c r="A38" s="0" t="n">
        <v>1</v>
      </c>
      <c r="B38" s="0" t="n">
        <v>1</v>
      </c>
      <c r="C38" s="0" t="n">
        <v>1</v>
      </c>
      <c r="D38" s="0" t="n">
        <v>37</v>
      </c>
      <c r="E38" s="0" t="n">
        <v>14759.9</v>
      </c>
      <c r="F38" s="0" t="n">
        <v>986.33</v>
      </c>
      <c r="G38" s="0" t="n">
        <v>919.3</v>
      </c>
      <c r="H38" s="0" t="n">
        <v>-175.93</v>
      </c>
      <c r="I38" s="0" t="n">
        <v>21.04</v>
      </c>
      <c r="J38" s="0" t="n">
        <v>0</v>
      </c>
      <c r="K38" s="0" t="n">
        <v>169.92</v>
      </c>
      <c r="L38" s="0" t="n">
        <v>151.32</v>
      </c>
      <c r="M38" s="0" t="n">
        <v>16.84</v>
      </c>
      <c r="N38" s="0" t="n">
        <v>1.58</v>
      </c>
      <c r="O38" s="0" t="n">
        <v>-2.38</v>
      </c>
      <c r="P38" s="0" t="n">
        <v>17.32</v>
      </c>
      <c r="Q38" s="0" t="n">
        <v>8</v>
      </c>
      <c r="R38" s="0" t="n">
        <v>-198.72</v>
      </c>
      <c r="S38" s="0" t="n">
        <v>-1344.63</v>
      </c>
      <c r="T38" s="0" t="n">
        <v>48.54</v>
      </c>
      <c r="U38" s="0" t="n">
        <v>18.58</v>
      </c>
      <c r="V38" s="0" t="n">
        <v>0.84</v>
      </c>
      <c r="W38" s="0" t="n">
        <v>705.49</v>
      </c>
      <c r="X38" s="0" t="n">
        <v>1.41974</v>
      </c>
      <c r="Y38" s="0" t="n">
        <v>4.91562</v>
      </c>
    </row>
    <row r="39" customFormat="false" ht="12.8" hidden="false" customHeight="false" outlineLevel="0" collapsed="false">
      <c r="A39" s="0" t="n">
        <v>1</v>
      </c>
      <c r="B39" s="0" t="n">
        <v>1</v>
      </c>
      <c r="C39" s="0" t="n">
        <v>1</v>
      </c>
      <c r="D39" s="0" t="n">
        <v>38</v>
      </c>
      <c r="E39" s="0" t="n">
        <v>8424.96</v>
      </c>
      <c r="F39" s="0" t="n">
        <v>563</v>
      </c>
      <c r="G39" s="0" t="n">
        <v>937.47</v>
      </c>
      <c r="H39" s="0" t="n">
        <v>201.05</v>
      </c>
      <c r="I39" s="0" t="n">
        <v>20.63</v>
      </c>
      <c r="J39" s="0" t="n">
        <v>0</v>
      </c>
      <c r="K39" s="0" t="n">
        <v>146.84</v>
      </c>
      <c r="L39" s="0" t="n">
        <v>109.51</v>
      </c>
      <c r="M39" s="0" t="n">
        <v>2.16</v>
      </c>
      <c r="N39" s="0" t="n">
        <v>1.57</v>
      </c>
      <c r="O39" s="0" t="n">
        <v>-3.15</v>
      </c>
      <c r="P39" s="0" t="n">
        <v>16.98</v>
      </c>
      <c r="Q39" s="0" t="n">
        <v>6.75</v>
      </c>
      <c r="R39" s="0" t="n">
        <v>-25.21</v>
      </c>
      <c r="S39" s="0" t="n">
        <v>-29.33</v>
      </c>
      <c r="T39" s="0" t="n">
        <v>164.34</v>
      </c>
      <c r="U39" s="0" t="n">
        <v>18.29</v>
      </c>
      <c r="V39" s="0" t="n">
        <v>0.82</v>
      </c>
      <c r="W39" s="0" t="n">
        <v>402.69</v>
      </c>
      <c r="X39" s="0" t="n">
        <v>1.52016</v>
      </c>
      <c r="Y39" s="0" t="n">
        <v>4.99338</v>
      </c>
    </row>
    <row r="40" customFormat="false" ht="12.8" hidden="false" customHeight="false" outlineLevel="0" collapsed="false">
      <c r="A40" s="0" t="n">
        <v>1</v>
      </c>
      <c r="B40" s="0" t="n">
        <v>1</v>
      </c>
      <c r="C40" s="0" t="n">
        <v>1</v>
      </c>
      <c r="D40" s="0" t="n">
        <v>39</v>
      </c>
      <c r="E40" s="0" t="n">
        <v>0</v>
      </c>
      <c r="F40" s="0" t="n">
        <v>0</v>
      </c>
      <c r="G40" s="0" t="n">
        <v>957.27</v>
      </c>
      <c r="H40" s="0" t="n">
        <v>-35.57</v>
      </c>
      <c r="I40" s="0" t="n">
        <v>35.57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17.57</v>
      </c>
      <c r="Q40" s="0" t="n">
        <v>0</v>
      </c>
      <c r="R40" s="0" t="n">
        <v>-0.02</v>
      </c>
      <c r="S40" s="0" t="n">
        <v>-0.02</v>
      </c>
      <c r="T40" s="0" t="n">
        <v>450</v>
      </c>
      <c r="U40" s="0" t="n">
        <v>17.57</v>
      </c>
      <c r="V40" s="0" t="n">
        <v>0.75</v>
      </c>
      <c r="W40" s="0" t="n">
        <v>147.94</v>
      </c>
      <c r="X40" s="0" t="n">
        <v>1.61831</v>
      </c>
      <c r="Y40" s="0" t="n">
        <v>1.93201</v>
      </c>
    </row>
    <row r="41" customFormat="false" ht="12.8" hidden="false" customHeight="false" outlineLevel="0" collapsed="false">
      <c r="A41" s="0" t="n">
        <v>1</v>
      </c>
      <c r="B41" s="0" t="n">
        <v>1</v>
      </c>
      <c r="C41" s="0" t="n">
        <v>1</v>
      </c>
      <c r="D41" s="0" t="n">
        <v>40</v>
      </c>
      <c r="E41" s="0" t="n">
        <v>0</v>
      </c>
      <c r="F41" s="0" t="n">
        <v>0</v>
      </c>
      <c r="G41" s="0" t="n">
        <v>936.53</v>
      </c>
      <c r="H41" s="0" t="n">
        <v>-34.92</v>
      </c>
      <c r="I41" s="0" t="n">
        <v>34.92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17.25</v>
      </c>
      <c r="Q41" s="0" t="n">
        <v>0</v>
      </c>
      <c r="R41" s="0" t="n">
        <v>-0.02</v>
      </c>
      <c r="S41" s="0" t="n">
        <v>-0.02</v>
      </c>
      <c r="T41" s="0" t="n">
        <v>450</v>
      </c>
      <c r="U41" s="0" t="n">
        <v>17.25</v>
      </c>
      <c r="V41" s="0" t="n">
        <v>0.74</v>
      </c>
      <c r="W41" s="0" t="n">
        <v>36.33</v>
      </c>
      <c r="X41" s="0" t="n">
        <v>1.71345</v>
      </c>
      <c r="Y41" s="0" t="n">
        <v>1.12544</v>
      </c>
    </row>
    <row r="42" customFormat="false" ht="12.8" hidden="false" customHeight="false" outlineLevel="0" collapsed="false">
      <c r="A42" s="0" t="n">
        <v>1</v>
      </c>
      <c r="B42" s="0" t="n">
        <v>1</v>
      </c>
      <c r="C42" s="0" t="n">
        <v>1</v>
      </c>
      <c r="D42" s="0" t="n">
        <v>41</v>
      </c>
      <c r="E42" s="0" t="n">
        <v>0</v>
      </c>
      <c r="F42" s="0" t="n">
        <v>0</v>
      </c>
      <c r="G42" s="0" t="n">
        <v>925.97</v>
      </c>
      <c r="H42" s="0" t="n">
        <v>-34.51</v>
      </c>
      <c r="I42" s="0" t="n">
        <v>34.51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17.04</v>
      </c>
      <c r="Q42" s="0" t="n">
        <v>0</v>
      </c>
      <c r="R42" s="0" t="n">
        <v>-0.02</v>
      </c>
      <c r="S42" s="0" t="n">
        <v>-0.02</v>
      </c>
      <c r="T42" s="0" t="n">
        <v>450</v>
      </c>
      <c r="U42" s="0" t="n">
        <v>17.04</v>
      </c>
      <c r="V42" s="0" t="n">
        <v>0.75</v>
      </c>
      <c r="W42" s="0" t="n">
        <v>-3.38</v>
      </c>
      <c r="X42" s="0" t="n">
        <v>1.80472</v>
      </c>
      <c r="Y42" s="0" t="n">
        <v>1.03588</v>
      </c>
    </row>
    <row r="43" customFormat="false" ht="12.8" hidden="false" customHeight="false" outlineLevel="0" collapsed="false">
      <c r="A43" s="0" t="n">
        <v>1</v>
      </c>
      <c r="B43" s="0" t="n">
        <v>1</v>
      </c>
      <c r="C43" s="0" t="n">
        <v>1</v>
      </c>
      <c r="D43" s="0" t="n">
        <v>42</v>
      </c>
      <c r="E43" s="0" t="n">
        <v>0</v>
      </c>
      <c r="F43" s="0" t="n">
        <v>0</v>
      </c>
      <c r="G43" s="0" t="n">
        <v>940.22</v>
      </c>
      <c r="H43" s="0" t="n">
        <v>-33.24</v>
      </c>
      <c r="I43" s="0" t="n">
        <v>33.24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16.39</v>
      </c>
      <c r="Q43" s="0" t="n">
        <v>0</v>
      </c>
      <c r="R43" s="0" t="n">
        <v>-0.02</v>
      </c>
      <c r="S43" s="0" t="n">
        <v>-0.02</v>
      </c>
      <c r="T43" s="0" t="n">
        <v>450</v>
      </c>
      <c r="U43" s="0" t="n">
        <v>16.39</v>
      </c>
      <c r="V43" s="0" t="n">
        <v>0.72</v>
      </c>
      <c r="W43" s="0" t="n">
        <v>-5.8</v>
      </c>
      <c r="X43" s="0" t="n">
        <v>1.89108</v>
      </c>
      <c r="Y43" s="0" t="n">
        <v>0.9394</v>
      </c>
    </row>
    <row r="44" customFormat="false" ht="12.8" hidden="false" customHeight="false" outlineLevel="0" collapsed="false">
      <c r="A44" s="0" t="n">
        <v>1</v>
      </c>
      <c r="B44" s="0" t="n">
        <v>1</v>
      </c>
      <c r="C44" s="0" t="n">
        <v>1</v>
      </c>
      <c r="D44" s="0" t="n">
        <v>43</v>
      </c>
      <c r="E44" s="0" t="n">
        <v>0</v>
      </c>
      <c r="F44" s="0" t="n">
        <v>0</v>
      </c>
      <c r="G44" s="0" t="n">
        <v>928.58</v>
      </c>
      <c r="H44" s="0" t="n">
        <v>-32.11</v>
      </c>
      <c r="I44" s="0" t="n">
        <v>32.11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15.79</v>
      </c>
      <c r="Q44" s="0" t="n">
        <v>0</v>
      </c>
      <c r="R44" s="0" t="n">
        <v>-0.02</v>
      </c>
      <c r="S44" s="0" t="n">
        <v>-0.02</v>
      </c>
      <c r="T44" s="0" t="n">
        <v>450</v>
      </c>
      <c r="U44" s="0" t="n">
        <v>15.79</v>
      </c>
      <c r="V44" s="0" t="n">
        <v>0.69</v>
      </c>
      <c r="W44" s="0" t="n">
        <v>-5.96</v>
      </c>
      <c r="X44" s="0" t="n">
        <v>1.97129</v>
      </c>
      <c r="Y44" s="0" t="n">
        <v>0.83448</v>
      </c>
    </row>
    <row r="45" customFormat="false" ht="12.8" hidden="false" customHeight="false" outlineLevel="0" collapsed="false">
      <c r="A45" s="0" t="n">
        <v>1</v>
      </c>
      <c r="B45" s="0" t="n">
        <v>1</v>
      </c>
      <c r="C45" s="0" t="n">
        <v>1</v>
      </c>
      <c r="D45" s="0" t="n">
        <v>44</v>
      </c>
      <c r="E45" s="0" t="n">
        <v>0</v>
      </c>
      <c r="F45" s="0" t="n">
        <v>0</v>
      </c>
      <c r="G45" s="0" t="n">
        <v>919.29</v>
      </c>
      <c r="H45" s="0" t="n">
        <v>-31.05</v>
      </c>
      <c r="I45" s="0" t="n">
        <v>31.05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15.2</v>
      </c>
      <c r="Q45" s="0" t="n">
        <v>0</v>
      </c>
      <c r="R45" s="0" t="n">
        <v>-0.02</v>
      </c>
      <c r="S45" s="0" t="n">
        <v>-0.02</v>
      </c>
      <c r="T45" s="0" t="n">
        <v>450</v>
      </c>
      <c r="U45" s="0" t="n">
        <v>15.2</v>
      </c>
      <c r="V45" s="0" t="n">
        <v>0.64</v>
      </c>
      <c r="W45" s="0" t="n">
        <v>-6.15</v>
      </c>
      <c r="X45" s="0" t="n">
        <v>2.04385</v>
      </c>
      <c r="Y45" s="0" t="n">
        <v>0.71975</v>
      </c>
    </row>
    <row r="46" customFormat="false" ht="12.8" hidden="false" customHeight="false" outlineLevel="0" collapsed="false">
      <c r="A46" s="0" t="n">
        <v>1</v>
      </c>
      <c r="B46" s="0" t="n">
        <v>1</v>
      </c>
      <c r="C46" s="0" t="n">
        <v>1</v>
      </c>
      <c r="D46" s="0" t="n">
        <v>45</v>
      </c>
      <c r="E46" s="0" t="n">
        <v>0</v>
      </c>
      <c r="F46" s="0" t="n">
        <v>0</v>
      </c>
      <c r="G46" s="0" t="n">
        <v>904.91</v>
      </c>
      <c r="H46" s="0" t="n">
        <v>-30.3</v>
      </c>
      <c r="I46" s="0" t="n">
        <v>30.3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14.78</v>
      </c>
      <c r="Q46" s="0" t="n">
        <v>0</v>
      </c>
      <c r="R46" s="0" t="n">
        <v>-0.02</v>
      </c>
      <c r="S46" s="0" t="n">
        <v>-0.02</v>
      </c>
      <c r="T46" s="0" t="n">
        <v>450</v>
      </c>
      <c r="U46" s="0" t="n">
        <v>14.78</v>
      </c>
      <c r="V46" s="0" t="n">
        <v>0.61</v>
      </c>
      <c r="W46" s="0" t="n">
        <v>-6.14</v>
      </c>
      <c r="X46" s="0" t="n">
        <v>2.10707</v>
      </c>
      <c r="Y46" s="0" t="n">
        <v>0.5942</v>
      </c>
    </row>
    <row r="47" customFormat="false" ht="12.8" hidden="false" customHeight="false" outlineLevel="0" collapsed="false">
      <c r="A47" s="0" t="n">
        <v>1</v>
      </c>
      <c r="B47" s="0" t="n">
        <v>1</v>
      </c>
      <c r="C47" s="0" t="n">
        <v>1</v>
      </c>
      <c r="D47" s="0" t="n">
        <v>46</v>
      </c>
      <c r="E47" s="0" t="n">
        <v>0</v>
      </c>
      <c r="F47" s="0" t="n">
        <v>0</v>
      </c>
      <c r="G47" s="0" t="n">
        <v>893.55</v>
      </c>
      <c r="H47" s="0" t="n">
        <v>-29.8</v>
      </c>
      <c r="I47" s="0" t="n">
        <v>29.8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14.49</v>
      </c>
      <c r="Q47" s="0" t="n">
        <v>0</v>
      </c>
      <c r="R47" s="0" t="n">
        <v>-0.02</v>
      </c>
      <c r="S47" s="0" t="n">
        <v>-0.02</v>
      </c>
      <c r="T47" s="0" t="n">
        <v>450</v>
      </c>
      <c r="U47" s="0" t="n">
        <v>14.49</v>
      </c>
      <c r="V47" s="0" t="n">
        <v>0.59</v>
      </c>
      <c r="W47" s="0" t="n">
        <v>-6.31</v>
      </c>
      <c r="X47" s="0" t="n">
        <v>2.15904</v>
      </c>
      <c r="Y47" s="0" t="n">
        <v>0.45751</v>
      </c>
    </row>
    <row r="48" customFormat="false" ht="12.8" hidden="false" customHeight="false" outlineLevel="0" collapsed="false">
      <c r="A48" s="0" t="n">
        <v>1</v>
      </c>
      <c r="B48" s="0" t="n">
        <v>1</v>
      </c>
      <c r="C48" s="0" t="n">
        <v>1</v>
      </c>
      <c r="D48" s="0" t="n">
        <v>47</v>
      </c>
      <c r="E48" s="0" t="n">
        <v>0</v>
      </c>
      <c r="F48" s="0" t="n">
        <v>0</v>
      </c>
      <c r="G48" s="0" t="n">
        <v>886.37</v>
      </c>
      <c r="H48" s="0" t="n">
        <v>-29.42</v>
      </c>
      <c r="I48" s="0" t="n">
        <v>29.42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14.26</v>
      </c>
      <c r="Q48" s="0" t="n">
        <v>0</v>
      </c>
      <c r="R48" s="0" t="n">
        <v>-0.02</v>
      </c>
      <c r="S48" s="0" t="n">
        <v>-0.02</v>
      </c>
      <c r="T48" s="0" t="n">
        <v>450</v>
      </c>
      <c r="U48" s="0" t="n">
        <v>14.26</v>
      </c>
      <c r="V48" s="0" t="n">
        <v>0.58</v>
      </c>
      <c r="W48" s="0" t="n">
        <v>-6.44</v>
      </c>
      <c r="X48" s="0" t="n">
        <v>2.19784</v>
      </c>
      <c r="Y48" s="0" t="n">
        <v>0.31048</v>
      </c>
    </row>
    <row r="49" customFormat="false" ht="12.8" hidden="false" customHeight="false" outlineLevel="0" collapsed="false">
      <c r="A49" s="0" t="n">
        <v>1</v>
      </c>
      <c r="B49" s="0" t="n">
        <v>1</v>
      </c>
      <c r="C49" s="0" t="n">
        <v>1</v>
      </c>
      <c r="D49" s="0" t="n">
        <v>48</v>
      </c>
      <c r="E49" s="0" t="n">
        <v>0</v>
      </c>
      <c r="F49" s="0" t="n">
        <v>0</v>
      </c>
      <c r="G49" s="0" t="n">
        <v>885.95</v>
      </c>
      <c r="H49" s="0" t="n">
        <v>-28.95</v>
      </c>
      <c r="I49" s="0" t="n">
        <v>28.95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13.99</v>
      </c>
      <c r="Q49" s="0" t="n">
        <v>0</v>
      </c>
      <c r="R49" s="0" t="n">
        <v>-0.02</v>
      </c>
      <c r="S49" s="0" t="n">
        <v>-0.02</v>
      </c>
      <c r="T49" s="0" t="n">
        <v>450</v>
      </c>
      <c r="U49" s="0" t="n">
        <v>13.99</v>
      </c>
      <c r="V49" s="0" t="n">
        <v>0.55</v>
      </c>
      <c r="W49" s="0" t="n">
        <v>-6.35</v>
      </c>
      <c r="X49" s="0" t="n">
        <v>2.22175</v>
      </c>
      <c r="Y49" s="0" t="n">
        <v>0.15535</v>
      </c>
    </row>
    <row r="50" customFormat="false" ht="12.8" hidden="false" customHeight="false" outlineLevel="0" collapsed="false">
      <c r="A50" s="0" t="n">
        <v>2</v>
      </c>
      <c r="B50" s="0" t="n">
        <v>1</v>
      </c>
      <c r="C50" s="0" t="n">
        <v>1</v>
      </c>
      <c r="D50" s="0" t="n">
        <v>1</v>
      </c>
      <c r="E50" s="0" t="n">
        <v>0</v>
      </c>
      <c r="F50" s="0" t="n">
        <v>0</v>
      </c>
      <c r="G50" s="0" t="n">
        <v>882.81</v>
      </c>
      <c r="H50" s="0" t="n">
        <v>-28.49</v>
      </c>
      <c r="I50" s="0" t="n">
        <v>28.49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13.71</v>
      </c>
      <c r="Q50" s="0" t="n">
        <v>0</v>
      </c>
      <c r="R50" s="0" t="n">
        <v>-0.02</v>
      </c>
      <c r="S50" s="0" t="n">
        <v>-0.02</v>
      </c>
      <c r="T50" s="0" t="n">
        <v>450</v>
      </c>
      <c r="U50" s="0" t="n">
        <v>13.71</v>
      </c>
      <c r="V50" s="0" t="n">
        <v>0.52</v>
      </c>
      <c r="W50" s="0" t="n">
        <v>-6.24</v>
      </c>
      <c r="X50" s="0" t="n">
        <v>2.23524</v>
      </c>
      <c r="Y50" s="0" t="n">
        <v>-0.00416</v>
      </c>
    </row>
    <row r="51" customFormat="false" ht="12.8" hidden="false" customHeight="false" outlineLevel="0" collapsed="false">
      <c r="A51" s="0" t="n">
        <v>2</v>
      </c>
      <c r="B51" s="0" t="n">
        <v>1</v>
      </c>
      <c r="C51" s="0" t="n">
        <v>1</v>
      </c>
      <c r="D51" s="0" t="n">
        <v>2</v>
      </c>
      <c r="E51" s="0" t="n">
        <v>0</v>
      </c>
      <c r="F51" s="0" t="n">
        <v>0</v>
      </c>
      <c r="G51" s="0" t="n">
        <v>876.19</v>
      </c>
      <c r="H51" s="0" t="n">
        <v>-28.09</v>
      </c>
      <c r="I51" s="0" t="n">
        <v>28.09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13.46</v>
      </c>
      <c r="Q51" s="0" t="n">
        <v>0</v>
      </c>
      <c r="R51" s="0" t="n">
        <v>-0.02</v>
      </c>
      <c r="S51" s="0" t="n">
        <v>-0.02</v>
      </c>
      <c r="T51" s="0" t="n">
        <v>450</v>
      </c>
      <c r="U51" s="0" t="n">
        <v>13.46</v>
      </c>
      <c r="V51" s="0" t="n">
        <v>0.54</v>
      </c>
      <c r="W51" s="0" t="n">
        <v>-6.18</v>
      </c>
      <c r="X51" s="0" t="n">
        <v>2.22652</v>
      </c>
      <c r="Y51" s="0" t="n">
        <v>-0.16452</v>
      </c>
    </row>
    <row r="52" customFormat="false" ht="12.8" hidden="false" customHeight="false" outlineLevel="0" collapsed="false">
      <c r="A52" s="0" t="n">
        <v>2</v>
      </c>
      <c r="B52" s="0" t="n">
        <v>1</v>
      </c>
      <c r="C52" s="0" t="n">
        <v>1</v>
      </c>
      <c r="D52" s="0" t="n">
        <v>3</v>
      </c>
      <c r="E52" s="0" t="n">
        <v>0</v>
      </c>
      <c r="F52" s="0" t="n">
        <v>0</v>
      </c>
      <c r="G52" s="0" t="n">
        <v>866.06</v>
      </c>
      <c r="H52" s="0" t="n">
        <v>-27.89</v>
      </c>
      <c r="I52" s="0" t="n">
        <v>27.89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13.34</v>
      </c>
      <c r="Q52" s="0" t="n">
        <v>0</v>
      </c>
      <c r="R52" s="0" t="n">
        <v>-0.02</v>
      </c>
      <c r="S52" s="0" t="n">
        <v>-0.02</v>
      </c>
      <c r="T52" s="0" t="n">
        <v>450</v>
      </c>
      <c r="U52" s="0" t="n">
        <v>13.34</v>
      </c>
      <c r="V52" s="0" t="n">
        <v>0.56</v>
      </c>
      <c r="W52" s="0" t="n">
        <v>-6.5</v>
      </c>
      <c r="X52" s="0" t="n">
        <v>2.20166</v>
      </c>
      <c r="Y52" s="0" t="n">
        <v>-0.32015</v>
      </c>
    </row>
    <row r="53" customFormat="false" ht="12.8" hidden="false" customHeight="false" outlineLevel="0" collapsed="false">
      <c r="A53" s="0" t="n">
        <v>2</v>
      </c>
      <c r="B53" s="0" t="n">
        <v>1</v>
      </c>
      <c r="C53" s="0" t="n">
        <v>1</v>
      </c>
      <c r="D53" s="0" t="n">
        <v>4</v>
      </c>
      <c r="E53" s="0" t="n">
        <v>0</v>
      </c>
      <c r="F53" s="0" t="n">
        <v>0</v>
      </c>
      <c r="G53" s="0" t="n">
        <v>864.79</v>
      </c>
      <c r="H53" s="0" t="n">
        <v>-27.67</v>
      </c>
      <c r="I53" s="0" t="n">
        <v>27.67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13.2</v>
      </c>
      <c r="Q53" s="0" t="n">
        <v>0</v>
      </c>
      <c r="R53" s="0" t="n">
        <v>-0.02</v>
      </c>
      <c r="S53" s="0" t="n">
        <v>-0.02</v>
      </c>
      <c r="T53" s="0" t="n">
        <v>450</v>
      </c>
      <c r="U53" s="0" t="n">
        <v>13.2</v>
      </c>
      <c r="V53" s="0" t="n">
        <v>0.55</v>
      </c>
      <c r="W53" s="0" t="n">
        <v>-5.55</v>
      </c>
      <c r="X53" s="0" t="n">
        <v>2.16193</v>
      </c>
      <c r="Y53" s="0" t="n">
        <v>-0.46739</v>
      </c>
    </row>
    <row r="54" customFormat="false" ht="12.8" hidden="false" customHeight="false" outlineLevel="0" collapsed="false">
      <c r="A54" s="0" t="n">
        <v>2</v>
      </c>
      <c r="B54" s="0" t="n">
        <v>1</v>
      </c>
      <c r="C54" s="0" t="n">
        <v>1</v>
      </c>
      <c r="D54" s="0" t="n">
        <v>5</v>
      </c>
      <c r="E54" s="0" t="n">
        <v>0</v>
      </c>
      <c r="F54" s="0" t="n">
        <v>0</v>
      </c>
      <c r="G54" s="0" t="n">
        <v>868.33</v>
      </c>
      <c r="H54" s="0" t="n">
        <v>-27.29</v>
      </c>
      <c r="I54" s="0" t="n">
        <v>27.29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12.96</v>
      </c>
      <c r="Q54" s="0" t="n">
        <v>0</v>
      </c>
      <c r="R54" s="0" t="n">
        <v>-0.02</v>
      </c>
      <c r="S54" s="0" t="n">
        <v>-0.02</v>
      </c>
      <c r="T54" s="0" t="n">
        <v>450</v>
      </c>
      <c r="U54" s="0" t="n">
        <v>12.96</v>
      </c>
      <c r="V54" s="0" t="n">
        <v>0.52</v>
      </c>
      <c r="W54" s="0" t="n">
        <v>-5.4</v>
      </c>
      <c r="X54" s="0" t="n">
        <v>2.10907</v>
      </c>
      <c r="Y54" s="0" t="n">
        <v>-0.60406</v>
      </c>
    </row>
    <row r="55" customFormat="false" ht="12.8" hidden="false" customHeight="false" outlineLevel="0" collapsed="false">
      <c r="A55" s="0" t="n">
        <v>2</v>
      </c>
      <c r="B55" s="0" t="n">
        <v>1</v>
      </c>
      <c r="C55" s="0" t="n">
        <v>1</v>
      </c>
      <c r="D55" s="0" t="n">
        <v>6</v>
      </c>
      <c r="E55" s="0" t="n">
        <v>0</v>
      </c>
      <c r="F55" s="0" t="n">
        <v>0</v>
      </c>
      <c r="G55" s="0" t="n">
        <v>859.59</v>
      </c>
      <c r="H55" s="0" t="n">
        <v>-27.14</v>
      </c>
      <c r="I55" s="0" t="n">
        <v>27.14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12.86</v>
      </c>
      <c r="Q55" s="0" t="n">
        <v>0</v>
      </c>
      <c r="R55" s="0" t="n">
        <v>-0.02</v>
      </c>
      <c r="S55" s="0" t="n">
        <v>-0.02</v>
      </c>
      <c r="T55" s="0" t="n">
        <v>450</v>
      </c>
      <c r="U55" s="0" t="n">
        <v>12.86</v>
      </c>
      <c r="V55" s="0" t="n">
        <v>0.51</v>
      </c>
      <c r="W55" s="0" t="n">
        <v>-5.4</v>
      </c>
      <c r="X55" s="0" t="n">
        <v>2.04506</v>
      </c>
      <c r="Y55" s="0" t="n">
        <v>-0.72944</v>
      </c>
    </row>
    <row r="56" customFormat="false" ht="12.8" hidden="false" customHeight="false" outlineLevel="0" collapsed="false">
      <c r="A56" s="0" t="n">
        <v>2</v>
      </c>
      <c r="B56" s="0" t="n">
        <v>1</v>
      </c>
      <c r="C56" s="0" t="n">
        <v>1</v>
      </c>
      <c r="D56" s="0" t="n">
        <v>7</v>
      </c>
      <c r="E56" s="0" t="n">
        <v>0</v>
      </c>
      <c r="F56" s="0" t="n">
        <v>0</v>
      </c>
      <c r="G56" s="0" t="n">
        <v>856.47</v>
      </c>
      <c r="H56" s="0" t="n">
        <v>-27.05</v>
      </c>
      <c r="I56" s="0" t="n">
        <v>27.05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12.81</v>
      </c>
      <c r="Q56" s="0" t="n">
        <v>0</v>
      </c>
      <c r="R56" s="0" t="n">
        <v>-0.02</v>
      </c>
      <c r="S56" s="0" t="n">
        <v>-0.02</v>
      </c>
      <c r="T56" s="0" t="n">
        <v>450</v>
      </c>
      <c r="U56" s="0" t="n">
        <v>12.81</v>
      </c>
      <c r="V56" s="0" t="n">
        <v>0.5</v>
      </c>
      <c r="W56" s="0" t="n">
        <v>-4.17</v>
      </c>
      <c r="X56" s="0" t="n">
        <v>1.97179</v>
      </c>
      <c r="Y56" s="0" t="n">
        <v>-0.84392</v>
      </c>
    </row>
    <row r="57" customFormat="false" ht="12.8" hidden="false" customHeight="false" outlineLevel="0" collapsed="false">
      <c r="A57" s="0" t="n">
        <v>2</v>
      </c>
      <c r="B57" s="0" t="n">
        <v>1</v>
      </c>
      <c r="C57" s="0" t="n">
        <v>1</v>
      </c>
      <c r="D57" s="0" t="n">
        <v>8</v>
      </c>
      <c r="E57" s="0" t="n">
        <v>0</v>
      </c>
      <c r="F57" s="0" t="n">
        <v>0</v>
      </c>
      <c r="G57" s="0" t="n">
        <v>855.29</v>
      </c>
      <c r="H57" s="0" t="n">
        <v>-26.96</v>
      </c>
      <c r="I57" s="0" t="n">
        <v>26.96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12.75</v>
      </c>
      <c r="Q57" s="0" t="n">
        <v>0</v>
      </c>
      <c r="R57" s="0" t="n">
        <v>-0.02</v>
      </c>
      <c r="S57" s="0" t="n">
        <v>-0.02</v>
      </c>
      <c r="T57" s="0" t="n">
        <v>450</v>
      </c>
      <c r="U57" s="0" t="n">
        <v>12.75</v>
      </c>
      <c r="V57" s="0" t="n">
        <v>0.49</v>
      </c>
      <c r="W57" s="0" t="n">
        <v>-4.03</v>
      </c>
      <c r="X57" s="0" t="n">
        <v>1.89098</v>
      </c>
      <c r="Y57" s="0" t="n">
        <v>-0.94857</v>
      </c>
    </row>
    <row r="58" customFormat="false" ht="12.8" hidden="false" customHeight="false" outlineLevel="0" collapsed="false">
      <c r="A58" s="0" t="n">
        <v>2</v>
      </c>
      <c r="B58" s="0" t="n">
        <v>1</v>
      </c>
      <c r="C58" s="0" t="n">
        <v>1</v>
      </c>
      <c r="D58" s="0" t="n">
        <v>9</v>
      </c>
      <c r="E58" s="0" t="n">
        <v>0</v>
      </c>
      <c r="F58" s="0" t="n">
        <v>0</v>
      </c>
      <c r="G58" s="0" t="n">
        <v>866.09</v>
      </c>
      <c r="H58" s="0" t="n">
        <v>-26.45</v>
      </c>
      <c r="I58" s="0" t="n">
        <v>26.45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12.41</v>
      </c>
      <c r="Q58" s="0" t="n">
        <v>0</v>
      </c>
      <c r="R58" s="0" t="n">
        <v>-0.02</v>
      </c>
      <c r="S58" s="0" t="n">
        <v>-0.02</v>
      </c>
      <c r="T58" s="0" t="n">
        <v>450</v>
      </c>
      <c r="U58" s="0" t="n">
        <v>12.41</v>
      </c>
      <c r="V58" s="0" t="n">
        <v>0.46</v>
      </c>
      <c r="W58" s="0" t="n">
        <v>-4.99</v>
      </c>
      <c r="X58" s="0" t="n">
        <v>1.80411</v>
      </c>
      <c r="Y58" s="0" t="n">
        <v>-1.04481</v>
      </c>
    </row>
    <row r="59" customFormat="false" ht="12.8" hidden="false" customHeight="false" outlineLevel="0" collapsed="false">
      <c r="A59" s="0" t="n">
        <v>2</v>
      </c>
      <c r="B59" s="0" t="n">
        <v>1</v>
      </c>
      <c r="C59" s="0" t="n">
        <v>1</v>
      </c>
      <c r="D59" s="0" t="n">
        <v>10</v>
      </c>
      <c r="E59" s="0" t="n">
        <v>0</v>
      </c>
      <c r="F59" s="0" t="n">
        <v>0</v>
      </c>
      <c r="G59" s="0" t="n">
        <v>853.16</v>
      </c>
      <c r="H59" s="0" t="n">
        <v>-26.27</v>
      </c>
      <c r="I59" s="0" t="n">
        <v>26.27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12.3</v>
      </c>
      <c r="Q59" s="0" t="n">
        <v>0</v>
      </c>
      <c r="R59" s="0" t="n">
        <v>-0.02</v>
      </c>
      <c r="S59" s="0" t="n">
        <v>-0.02</v>
      </c>
      <c r="T59" s="0" t="n">
        <v>450</v>
      </c>
      <c r="U59" s="0" t="n">
        <v>12.3</v>
      </c>
      <c r="V59" s="0" t="n">
        <v>0.45</v>
      </c>
      <c r="W59" s="0" t="n">
        <v>-5.38</v>
      </c>
      <c r="X59" s="0" t="n">
        <v>1.71242</v>
      </c>
      <c r="Y59" s="0" t="n">
        <v>-1.13417</v>
      </c>
    </row>
    <row r="60" customFormat="false" ht="12.8" hidden="false" customHeight="false" outlineLevel="0" collapsed="false">
      <c r="A60" s="0" t="n">
        <v>2</v>
      </c>
      <c r="B60" s="0" t="n">
        <v>1</v>
      </c>
      <c r="C60" s="0" t="n">
        <v>1</v>
      </c>
      <c r="D60" s="0" t="n">
        <v>11</v>
      </c>
      <c r="E60" s="0" t="n">
        <v>0</v>
      </c>
      <c r="F60" s="0" t="n">
        <v>0</v>
      </c>
      <c r="G60" s="0" t="n">
        <v>843.74</v>
      </c>
      <c r="H60" s="0" t="n">
        <v>-26.38</v>
      </c>
      <c r="I60" s="0" t="n">
        <v>26.38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12.37</v>
      </c>
      <c r="Q60" s="0" t="n">
        <v>0</v>
      </c>
      <c r="R60" s="0" t="n">
        <v>-0.02</v>
      </c>
      <c r="S60" s="0" t="n">
        <v>-0.02</v>
      </c>
      <c r="T60" s="0" t="n">
        <v>450</v>
      </c>
      <c r="U60" s="0" t="n">
        <v>12.37</v>
      </c>
      <c r="V60" s="0" t="n">
        <v>0.46</v>
      </c>
      <c r="W60" s="0" t="n">
        <v>-3.17</v>
      </c>
      <c r="X60" s="0" t="n">
        <v>1.61693</v>
      </c>
      <c r="Y60" s="0" t="n">
        <v>-1.21819</v>
      </c>
    </row>
    <row r="61" customFormat="false" ht="12.8" hidden="false" customHeight="false" outlineLevel="0" collapsed="false">
      <c r="A61" s="0" t="n">
        <v>2</v>
      </c>
      <c r="B61" s="0" t="n">
        <v>1</v>
      </c>
      <c r="C61" s="0" t="n">
        <v>1</v>
      </c>
      <c r="D61" s="0" t="n">
        <v>12</v>
      </c>
      <c r="E61" s="0" t="n">
        <v>0</v>
      </c>
      <c r="F61" s="0" t="n">
        <v>0</v>
      </c>
      <c r="G61" s="0" t="n">
        <v>847.59</v>
      </c>
      <c r="H61" s="0" t="n">
        <v>-26.38</v>
      </c>
      <c r="I61" s="0" t="n">
        <v>26.38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12.37</v>
      </c>
      <c r="Q61" s="0" t="n">
        <v>0</v>
      </c>
      <c r="R61" s="0" t="n">
        <v>-0.02</v>
      </c>
      <c r="S61" s="0" t="n">
        <v>-0.02</v>
      </c>
      <c r="T61" s="0" t="n">
        <v>450</v>
      </c>
      <c r="U61" s="0" t="n">
        <v>12.37</v>
      </c>
      <c r="V61" s="0" t="n">
        <v>0.45</v>
      </c>
      <c r="W61" s="0" t="n">
        <v>-2.13</v>
      </c>
      <c r="X61" s="0" t="n">
        <v>1.5185</v>
      </c>
      <c r="Y61" s="0" t="n">
        <v>1.29836</v>
      </c>
    </row>
    <row r="62" customFormat="false" ht="12.8" hidden="false" customHeight="false" outlineLevel="0" collapsed="false">
      <c r="A62" s="0" t="n">
        <v>2</v>
      </c>
      <c r="B62" s="0" t="n">
        <v>1</v>
      </c>
      <c r="C62" s="0" t="n">
        <v>1</v>
      </c>
      <c r="D62" s="0" t="n">
        <v>13</v>
      </c>
      <c r="E62" s="0" t="n">
        <v>121.23</v>
      </c>
      <c r="F62" s="0" t="n">
        <v>8.1</v>
      </c>
      <c r="G62" s="0" t="n">
        <v>861.41</v>
      </c>
      <c r="H62" s="0" t="n">
        <v>-9.42</v>
      </c>
      <c r="I62" s="0" t="n">
        <v>14.82</v>
      </c>
      <c r="J62" s="0" t="n">
        <v>0</v>
      </c>
      <c r="K62" s="0" t="n">
        <v>61.25</v>
      </c>
      <c r="L62" s="0" t="n">
        <v>31.47</v>
      </c>
      <c r="M62" s="0" t="n">
        <v>1.01</v>
      </c>
      <c r="N62" s="0" t="n">
        <v>1.13</v>
      </c>
      <c r="O62" s="0" t="n">
        <v>-1.83</v>
      </c>
      <c r="P62" s="0" t="n">
        <v>11.23</v>
      </c>
      <c r="Q62" s="0" t="n">
        <v>0</v>
      </c>
      <c r="R62" s="0" t="n">
        <v>-5.96</v>
      </c>
      <c r="S62" s="0" t="n">
        <v>-6.03</v>
      </c>
      <c r="T62" s="0" t="n">
        <v>461.01</v>
      </c>
      <c r="U62" s="0" t="n">
        <v>12.07</v>
      </c>
      <c r="V62" s="0" t="n">
        <v>0.4</v>
      </c>
      <c r="W62" s="0" t="n">
        <v>5.79</v>
      </c>
      <c r="X62" s="0" t="n">
        <v>1.41788</v>
      </c>
      <c r="Y62" s="0" t="n">
        <v>1.37616</v>
      </c>
    </row>
    <row r="63" customFormat="false" ht="12.8" hidden="false" customHeight="false" outlineLevel="0" collapsed="false">
      <c r="A63" s="0" t="n">
        <v>2</v>
      </c>
      <c r="B63" s="0" t="n">
        <v>1</v>
      </c>
      <c r="C63" s="0" t="n">
        <v>1</v>
      </c>
      <c r="D63" s="0" t="n">
        <v>14</v>
      </c>
      <c r="E63" s="0" t="n">
        <v>662.35</v>
      </c>
      <c r="F63" s="0" t="n">
        <v>44.26</v>
      </c>
      <c r="G63" s="0" t="n">
        <v>824.04</v>
      </c>
      <c r="H63" s="0" t="n">
        <v>13.73</v>
      </c>
      <c r="I63" s="0" t="n">
        <v>15.24</v>
      </c>
      <c r="J63" s="0" t="n">
        <v>0</v>
      </c>
      <c r="K63" s="0" t="n">
        <v>67.72</v>
      </c>
      <c r="L63" s="0" t="n">
        <v>34.85</v>
      </c>
      <c r="M63" s="0" t="n">
        <v>1.08</v>
      </c>
      <c r="N63" s="0" t="n">
        <v>1.12</v>
      </c>
      <c r="O63" s="0" t="n">
        <v>-2</v>
      </c>
      <c r="P63" s="0" t="n">
        <v>11.71</v>
      </c>
      <c r="Q63" s="0" t="n">
        <v>0.74</v>
      </c>
      <c r="R63" s="0" t="n">
        <v>-7.12</v>
      </c>
      <c r="S63" s="0" t="n">
        <v>-7.65</v>
      </c>
      <c r="T63" s="0" t="n">
        <v>421.4</v>
      </c>
      <c r="U63" s="0" t="n">
        <v>12.63</v>
      </c>
      <c r="V63" s="0" t="n">
        <v>0.45</v>
      </c>
      <c r="W63" s="0" t="n">
        <v>31.66</v>
      </c>
      <c r="X63" s="0" t="n">
        <v>1.31571</v>
      </c>
      <c r="Y63" s="0" t="n">
        <v>1.4531</v>
      </c>
    </row>
    <row r="64" customFormat="false" ht="12.8" hidden="false" customHeight="false" outlineLevel="0" collapsed="false">
      <c r="A64" s="0" t="n">
        <v>2</v>
      </c>
      <c r="B64" s="0" t="n">
        <v>1</v>
      </c>
      <c r="C64" s="0" t="n">
        <v>1</v>
      </c>
      <c r="D64" s="0" t="n">
        <v>15</v>
      </c>
      <c r="E64" s="0" t="n">
        <v>1278.22</v>
      </c>
      <c r="F64" s="0" t="n">
        <v>85.42</v>
      </c>
      <c r="G64" s="0" t="n">
        <v>845.94</v>
      </c>
      <c r="H64" s="0" t="n">
        <v>38.59</v>
      </c>
      <c r="I64" s="0" t="n">
        <v>15.43</v>
      </c>
      <c r="J64" s="0" t="n">
        <v>0</v>
      </c>
      <c r="K64" s="0" t="n">
        <v>68.58</v>
      </c>
      <c r="L64" s="0" t="n">
        <v>32.88</v>
      </c>
      <c r="M64" s="0" t="n">
        <v>1.18</v>
      </c>
      <c r="N64" s="0" t="n">
        <v>0.79</v>
      </c>
      <c r="O64" s="0" t="n">
        <v>-1.84</v>
      </c>
      <c r="P64" s="0" t="n">
        <v>11.92</v>
      </c>
      <c r="Q64" s="0" t="n">
        <v>1.59</v>
      </c>
      <c r="R64" s="0" t="n">
        <v>-7.94</v>
      </c>
      <c r="S64" s="0" t="n">
        <v>-9.24</v>
      </c>
      <c r="T64" s="0" t="n">
        <v>354.11</v>
      </c>
      <c r="U64" s="0" t="n">
        <v>12.79</v>
      </c>
      <c r="V64" s="0" t="n">
        <v>0.46</v>
      </c>
      <c r="W64" s="0" t="n">
        <v>61.1</v>
      </c>
      <c r="X64" s="0" t="n">
        <v>1.2126</v>
      </c>
      <c r="Y64" s="0" t="n">
        <v>1.6108</v>
      </c>
    </row>
    <row r="65" customFormat="false" ht="12.8" hidden="false" customHeight="false" outlineLevel="0" collapsed="false">
      <c r="A65" s="0" t="n">
        <v>2</v>
      </c>
      <c r="B65" s="0" t="n">
        <v>1</v>
      </c>
      <c r="C65" s="0" t="n">
        <v>1</v>
      </c>
      <c r="D65" s="0" t="n">
        <v>16</v>
      </c>
      <c r="E65" s="0" t="n">
        <v>1462.42</v>
      </c>
      <c r="F65" s="0" t="n">
        <v>97.73</v>
      </c>
      <c r="G65" s="0" t="n">
        <v>851.97</v>
      </c>
      <c r="H65" s="0" t="n">
        <v>46.21</v>
      </c>
      <c r="I65" s="0" t="n">
        <v>15.41</v>
      </c>
      <c r="J65" s="0" t="n">
        <v>0</v>
      </c>
      <c r="K65" s="0" t="n">
        <v>70.85</v>
      </c>
      <c r="L65" s="0" t="n">
        <v>37.14</v>
      </c>
      <c r="M65" s="0" t="n">
        <v>1.21</v>
      </c>
      <c r="N65" s="0" t="n">
        <v>0.97</v>
      </c>
      <c r="O65" s="0" t="n">
        <v>-1.88</v>
      </c>
      <c r="P65" s="0" t="n">
        <v>11.91</v>
      </c>
      <c r="Q65" s="0" t="n">
        <v>1.85</v>
      </c>
      <c r="R65" s="0" t="n">
        <v>-7.92</v>
      </c>
      <c r="S65" s="0" t="n">
        <v>-9.33</v>
      </c>
      <c r="T65" s="0" t="n">
        <v>349.96</v>
      </c>
      <c r="U65" s="0" t="n">
        <v>12.78</v>
      </c>
      <c r="V65" s="0" t="n">
        <v>0.45</v>
      </c>
      <c r="W65" s="0" t="n">
        <v>69.9</v>
      </c>
      <c r="X65" s="0" t="n">
        <v>1.10917</v>
      </c>
      <c r="Y65" s="0" t="n">
        <v>1.61107</v>
      </c>
    </row>
    <row r="66" customFormat="false" ht="12.8" hidden="false" customHeight="false" outlineLevel="0" collapsed="false">
      <c r="A66" s="0" t="n">
        <v>2</v>
      </c>
      <c r="B66" s="0" t="n">
        <v>1</v>
      </c>
      <c r="C66" s="0" t="n">
        <v>1</v>
      </c>
      <c r="D66" s="0" t="n">
        <v>17</v>
      </c>
      <c r="E66" s="0" t="n">
        <v>6372.24</v>
      </c>
      <c r="F66" s="0" t="n">
        <v>425.83</v>
      </c>
      <c r="G66" s="0" t="n">
        <v>836.35</v>
      </c>
      <c r="H66" s="0" t="n">
        <v>54.82</v>
      </c>
      <c r="I66" s="0" t="n">
        <v>15.79</v>
      </c>
      <c r="J66" s="0" t="n">
        <v>0</v>
      </c>
      <c r="K66" s="0" t="n">
        <v>84.61</v>
      </c>
      <c r="L66" s="0" t="n">
        <v>64.98</v>
      </c>
      <c r="M66" s="0" t="n">
        <v>1.47</v>
      </c>
      <c r="N66" s="0" t="n">
        <v>0.77</v>
      </c>
      <c r="O66" s="0" t="n">
        <v>-1.11</v>
      </c>
      <c r="P66" s="0" t="n">
        <v>12.33</v>
      </c>
      <c r="Q66" s="0" t="n">
        <v>3.43</v>
      </c>
      <c r="R66" s="0" t="n">
        <v>-10.58</v>
      </c>
      <c r="S66" s="0" t="n">
        <v>-15.69</v>
      </c>
      <c r="T66" s="0" t="n">
        <v>41.68</v>
      </c>
      <c r="U66" s="0" t="n">
        <v>13.17</v>
      </c>
      <c r="V66" s="0" t="n">
        <v>0.49</v>
      </c>
      <c r="W66" s="0" t="n">
        <v>304.58</v>
      </c>
      <c r="X66" s="0" t="n">
        <v>1.0061</v>
      </c>
      <c r="Y66" s="0" t="n">
        <v>1.69617</v>
      </c>
    </row>
    <row r="67" customFormat="false" ht="12.8" hidden="false" customHeight="false" outlineLevel="0" collapsed="false">
      <c r="A67" s="0" t="n">
        <v>2</v>
      </c>
      <c r="B67" s="0" t="n">
        <v>1</v>
      </c>
      <c r="C67" s="0" t="n">
        <v>1</v>
      </c>
      <c r="D67" s="0" t="n">
        <v>18</v>
      </c>
      <c r="E67" s="0" t="n">
        <v>12001.21</v>
      </c>
      <c r="F67" s="0" t="n">
        <v>802.57</v>
      </c>
      <c r="G67" s="0" t="n">
        <v>794.07</v>
      </c>
      <c r="H67" s="0" t="n">
        <v>-38.88</v>
      </c>
      <c r="I67" s="0" t="n">
        <v>16.44</v>
      </c>
      <c r="J67" s="0" t="n">
        <v>0</v>
      </c>
      <c r="K67" s="0" t="n">
        <v>132.88</v>
      </c>
      <c r="L67" s="0" t="n">
        <v>101.68</v>
      </c>
      <c r="M67" s="0" t="n">
        <v>2.22</v>
      </c>
      <c r="N67" s="0" t="n">
        <v>0.83</v>
      </c>
      <c r="O67" s="0" t="n">
        <v>-1.68</v>
      </c>
      <c r="P67" s="0" t="n">
        <v>13.03</v>
      </c>
      <c r="Q67" s="0" t="n">
        <v>0.59</v>
      </c>
      <c r="R67" s="0" t="n">
        <v>-17.8</v>
      </c>
      <c r="S67" s="0" t="n">
        <v>-1650.64</v>
      </c>
      <c r="T67" s="0" t="n">
        <v>-172.97</v>
      </c>
      <c r="U67" s="0" t="n">
        <v>13.89</v>
      </c>
      <c r="V67" s="0" t="n">
        <v>0.55</v>
      </c>
      <c r="W67" s="0" t="n">
        <v>576.95</v>
      </c>
      <c r="X67" s="0" t="n">
        <v>0.90419</v>
      </c>
      <c r="Y67" s="0" t="n">
        <v>1.78895</v>
      </c>
    </row>
    <row r="68" customFormat="false" ht="12.8" hidden="false" customHeight="false" outlineLevel="0" collapsed="false">
      <c r="A68" s="0" t="n">
        <v>2</v>
      </c>
      <c r="B68" s="0" t="n">
        <v>1</v>
      </c>
      <c r="C68" s="0" t="n">
        <v>1</v>
      </c>
      <c r="D68" s="0" t="n">
        <v>19</v>
      </c>
      <c r="E68" s="0" t="n">
        <v>9694.19</v>
      </c>
      <c r="F68" s="0" t="n">
        <v>647.82</v>
      </c>
      <c r="G68" s="0" t="n">
        <v>814.12</v>
      </c>
      <c r="H68" s="0" t="n">
        <v>-11.07</v>
      </c>
      <c r="I68" s="0" t="n">
        <v>16.85</v>
      </c>
      <c r="J68" s="0" t="n">
        <v>0</v>
      </c>
      <c r="K68" s="0" t="n">
        <v>119.78</v>
      </c>
      <c r="L68" s="0" t="n">
        <v>85.06</v>
      </c>
      <c r="M68" s="0" t="n">
        <v>1.23</v>
      </c>
      <c r="N68" s="0" t="n">
        <v>0.69</v>
      </c>
      <c r="O68" s="0" t="n">
        <v>-1.74</v>
      </c>
      <c r="P68" s="0" t="n">
        <v>13.46</v>
      </c>
      <c r="Q68" s="0" t="n">
        <v>4.18</v>
      </c>
      <c r="R68" s="0" t="n">
        <v>-10.41</v>
      </c>
      <c r="S68" s="0" t="n">
        <v>-15.29</v>
      </c>
      <c r="T68" s="0" t="n">
        <v>-206.28</v>
      </c>
      <c r="U68" s="0" t="n">
        <v>14.33</v>
      </c>
      <c r="V68" s="0" t="n">
        <v>0.57</v>
      </c>
      <c r="W68" s="0" t="n">
        <v>463.36</v>
      </c>
      <c r="X68" s="0" t="n">
        <v>0.80451</v>
      </c>
      <c r="Y68" s="0" t="n">
        <v>1.8933</v>
      </c>
    </row>
    <row r="69" customFormat="false" ht="12.8" hidden="false" customHeight="false" outlineLevel="0" collapsed="false">
      <c r="A69" s="0" t="n">
        <v>2</v>
      </c>
      <c r="B69" s="0" t="n">
        <v>1</v>
      </c>
      <c r="C69" s="0" t="n">
        <v>1</v>
      </c>
      <c r="D69" s="0" t="n">
        <v>20</v>
      </c>
      <c r="E69" s="0" t="n">
        <v>11433.85</v>
      </c>
      <c r="F69" s="0" t="n">
        <v>764.07</v>
      </c>
      <c r="G69" s="0" t="n">
        <v>793.71</v>
      </c>
      <c r="H69" s="0" t="n">
        <v>-17.66</v>
      </c>
      <c r="I69" s="0" t="n">
        <v>17.66</v>
      </c>
      <c r="J69" s="0" t="n">
        <v>0</v>
      </c>
      <c r="K69" s="0" t="n">
        <v>132.13</v>
      </c>
      <c r="L69" s="0" t="n">
        <v>94.67</v>
      </c>
      <c r="M69" s="0" t="n">
        <v>1.11</v>
      </c>
      <c r="N69" s="0" t="n">
        <v>0.59</v>
      </c>
      <c r="O69" s="0" t="n">
        <v>-1.8</v>
      </c>
      <c r="P69" s="0" t="n">
        <v>14.27</v>
      </c>
      <c r="Q69" s="0" t="n">
        <v>0</v>
      </c>
      <c r="R69" s="0" t="n">
        <v>-10.89</v>
      </c>
      <c r="S69" s="0" t="n">
        <v>-12.44</v>
      </c>
      <c r="T69" s="0" t="n">
        <v>-434.05</v>
      </c>
      <c r="U69" s="0" t="n">
        <v>15.19</v>
      </c>
      <c r="V69" s="0" t="n">
        <v>0.67</v>
      </c>
      <c r="W69" s="0" t="n">
        <v>546.53</v>
      </c>
      <c r="X69" s="0" t="n">
        <v>0.70855</v>
      </c>
      <c r="Y69" s="0" t="n">
        <v>2.01457</v>
      </c>
    </row>
    <row r="70" customFormat="false" ht="12.8" hidden="false" customHeight="false" outlineLevel="0" collapsed="false">
      <c r="A70" s="0" t="n">
        <v>2</v>
      </c>
      <c r="B70" s="0" t="n">
        <v>1</v>
      </c>
      <c r="C70" s="0" t="n">
        <v>1</v>
      </c>
      <c r="D70" s="0" t="n">
        <v>21</v>
      </c>
      <c r="E70" s="0" t="n">
        <v>14293.45</v>
      </c>
      <c r="F70" s="0" t="n">
        <v>955.76</v>
      </c>
      <c r="G70" s="0" t="n">
        <v>792.49</v>
      </c>
      <c r="H70" s="0" t="n">
        <v>-17.98</v>
      </c>
      <c r="I70" s="0" t="n">
        <v>17.98</v>
      </c>
      <c r="J70" s="0" t="n">
        <v>0</v>
      </c>
      <c r="K70" s="0" t="n">
        <v>150.48</v>
      </c>
      <c r="L70" s="0" t="n">
        <v>113.75</v>
      </c>
      <c r="M70" s="0" t="n">
        <v>1.1</v>
      </c>
      <c r="N70" s="0" t="n">
        <v>0.64</v>
      </c>
      <c r="O70" s="0" t="n">
        <v>-1.8</v>
      </c>
      <c r="P70" s="0" t="n">
        <v>14.59</v>
      </c>
      <c r="Q70" s="0" t="n">
        <v>0</v>
      </c>
      <c r="R70" s="0" t="n">
        <v>-11.2</v>
      </c>
      <c r="S70" s="0" t="n">
        <v>-12</v>
      </c>
      <c r="T70" s="0" t="n">
        <v>-470.34</v>
      </c>
      <c r="U70" s="0" t="n">
        <v>15.52</v>
      </c>
      <c r="V70" s="0" t="n">
        <v>0.69</v>
      </c>
      <c r="W70" s="0" t="n">
        <v>685.4</v>
      </c>
      <c r="X70" s="0" t="n">
        <v>0.61855</v>
      </c>
      <c r="Y70" s="0" t="n">
        <v>2.16025</v>
      </c>
    </row>
    <row r="71" customFormat="false" ht="12.8" hidden="false" customHeight="false" outlineLevel="0" collapsed="false">
      <c r="A71" s="0" t="n">
        <v>2</v>
      </c>
      <c r="B71" s="0" t="n">
        <v>1</v>
      </c>
      <c r="C71" s="0" t="n">
        <v>1</v>
      </c>
      <c r="D71" s="0" t="n">
        <v>22</v>
      </c>
      <c r="E71" s="0" t="n">
        <v>15677.44</v>
      </c>
      <c r="F71" s="0" t="n">
        <v>1048.78</v>
      </c>
      <c r="G71" s="0" t="n">
        <v>778.01</v>
      </c>
      <c r="H71" s="0" t="n">
        <v>-18.48</v>
      </c>
      <c r="I71" s="0" t="n">
        <v>18.48</v>
      </c>
      <c r="J71" s="0" t="n">
        <v>0</v>
      </c>
      <c r="K71" s="0" t="n">
        <v>166.27</v>
      </c>
      <c r="L71" s="0" t="n">
        <v>125.28</v>
      </c>
      <c r="M71" s="0" t="n">
        <v>1.13</v>
      </c>
      <c r="N71" s="0" t="n">
        <v>0.78</v>
      </c>
      <c r="O71" s="0" t="n">
        <v>-2.11</v>
      </c>
      <c r="P71" s="0" t="n">
        <v>15.06</v>
      </c>
      <c r="Q71" s="0" t="n">
        <v>0</v>
      </c>
      <c r="R71" s="0" t="n">
        <v>-12.48</v>
      </c>
      <c r="S71" s="0" t="n">
        <v>-14.23</v>
      </c>
      <c r="T71" s="0" t="n">
        <v>-335.86</v>
      </c>
      <c r="U71" s="0" t="n">
        <v>16.13</v>
      </c>
      <c r="V71" s="0" t="n">
        <v>0.75</v>
      </c>
      <c r="W71" s="0" t="n">
        <v>753.43</v>
      </c>
      <c r="X71" s="0" t="n">
        <v>0.53796</v>
      </c>
      <c r="Y71" s="0" t="n">
        <v>2.34023</v>
      </c>
    </row>
    <row r="72" customFormat="false" ht="12.8" hidden="false" customHeight="false" outlineLevel="0" collapsed="false">
      <c r="A72" s="0" t="n">
        <v>2</v>
      </c>
      <c r="B72" s="0" t="n">
        <v>1</v>
      </c>
      <c r="C72" s="0" t="n">
        <v>1</v>
      </c>
      <c r="D72" s="0" t="n">
        <v>23</v>
      </c>
      <c r="E72" s="0" t="n">
        <v>7848.66</v>
      </c>
      <c r="F72" s="0" t="n">
        <v>524.49</v>
      </c>
      <c r="G72" s="0" t="n">
        <v>835.76</v>
      </c>
      <c r="H72" s="0" t="n">
        <v>49.76</v>
      </c>
      <c r="I72" s="0" t="n">
        <v>18.46</v>
      </c>
      <c r="J72" s="0" t="n">
        <v>0</v>
      </c>
      <c r="K72" s="0" t="n">
        <v>118.52</v>
      </c>
      <c r="L72" s="0" t="n">
        <v>78.37</v>
      </c>
      <c r="M72" s="0" t="n">
        <v>1.57</v>
      </c>
      <c r="N72" s="0" t="n">
        <v>0.85</v>
      </c>
      <c r="O72" s="0" t="n">
        <v>-2.18</v>
      </c>
      <c r="P72" s="0" t="n">
        <v>15.04</v>
      </c>
      <c r="Q72" s="0" t="n">
        <v>4.57</v>
      </c>
      <c r="R72" s="0" t="n">
        <v>-17.44</v>
      </c>
      <c r="S72" s="0" t="n">
        <v>-26.35</v>
      </c>
      <c r="T72" s="0" t="n">
        <v>18.51</v>
      </c>
      <c r="U72" s="0" t="n">
        <v>16.25</v>
      </c>
      <c r="V72" s="0" t="n">
        <v>0.76</v>
      </c>
      <c r="W72" s="0" t="n">
        <v>375.15</v>
      </c>
      <c r="X72" s="0" t="n">
        <v>0.47201</v>
      </c>
      <c r="Y72" s="0" t="n">
        <v>2.56519</v>
      </c>
    </row>
    <row r="73" customFormat="false" ht="12.8" hidden="false" customHeight="false" outlineLevel="0" collapsed="false">
      <c r="A73" s="0" t="n">
        <v>2</v>
      </c>
      <c r="B73" s="0" t="n">
        <v>1</v>
      </c>
      <c r="C73" s="0" t="n">
        <v>1</v>
      </c>
      <c r="D73" s="0" t="n">
        <v>24</v>
      </c>
      <c r="E73" s="0" t="n">
        <v>11394.3</v>
      </c>
      <c r="F73" s="0" t="n">
        <v>761.43</v>
      </c>
      <c r="G73" s="0" t="n">
        <v>872.35</v>
      </c>
      <c r="H73" s="0" t="n">
        <v>8.97</v>
      </c>
      <c r="I73" s="0" t="n">
        <v>18.54</v>
      </c>
      <c r="J73" s="0" t="n">
        <v>0</v>
      </c>
      <c r="K73" s="0" t="n">
        <v>154.37</v>
      </c>
      <c r="L73" s="0" t="n">
        <v>110.82</v>
      </c>
      <c r="M73" s="0" t="n">
        <v>7.04</v>
      </c>
      <c r="N73" s="0" t="n">
        <v>1.14</v>
      </c>
      <c r="O73" s="0" t="n">
        <v>-2.72</v>
      </c>
      <c r="P73" s="0" t="n">
        <v>15.12</v>
      </c>
      <c r="Q73" s="0" t="n">
        <v>6.18</v>
      </c>
      <c r="R73" s="0" t="n">
        <v>-78.33</v>
      </c>
      <c r="S73" s="0" t="n">
        <v>-759.86</v>
      </c>
      <c r="T73" s="0" t="n">
        <v>-9.21</v>
      </c>
      <c r="U73" s="0" t="n">
        <v>16.34</v>
      </c>
      <c r="V73" s="0" t="n">
        <v>0.76</v>
      </c>
      <c r="W73" s="0" t="n">
        <v>544.62</v>
      </c>
      <c r="X73" s="0" t="n">
        <v>0.4278</v>
      </c>
      <c r="Y73" s="0" t="n">
        <v>2.83978</v>
      </c>
    </row>
    <row r="74" customFormat="false" ht="12.8" hidden="false" customHeight="false" outlineLevel="0" collapsed="false">
      <c r="A74" s="0" t="n">
        <v>2</v>
      </c>
      <c r="B74" s="0" t="n">
        <v>1</v>
      </c>
      <c r="C74" s="0" t="n">
        <v>1</v>
      </c>
      <c r="D74" s="0" t="n">
        <v>25</v>
      </c>
      <c r="E74" s="0" t="n">
        <v>14199.86</v>
      </c>
      <c r="F74" s="0" t="n">
        <v>948.96</v>
      </c>
      <c r="G74" s="0" t="n">
        <v>874.03</v>
      </c>
      <c r="H74" s="0" t="n">
        <v>-22.66</v>
      </c>
      <c r="I74" s="0" t="n">
        <v>18.84</v>
      </c>
      <c r="J74" s="0" t="n">
        <v>0</v>
      </c>
      <c r="K74" s="0" t="n">
        <v>167.16</v>
      </c>
      <c r="L74" s="0" t="n">
        <v>123.88</v>
      </c>
      <c r="M74" s="0" t="n">
        <v>2.43</v>
      </c>
      <c r="N74" s="0" t="n">
        <v>0.99</v>
      </c>
      <c r="O74" s="0" t="n">
        <v>-2.48</v>
      </c>
      <c r="P74" s="0" t="n">
        <v>15.39</v>
      </c>
      <c r="Q74" s="0" t="n">
        <v>0.85</v>
      </c>
      <c r="R74" s="0" t="n">
        <v>-27.7</v>
      </c>
      <c r="S74" s="0" t="n">
        <v>-725.34</v>
      </c>
      <c r="T74" s="0" t="n">
        <v>-151.88</v>
      </c>
      <c r="U74" s="0" t="n">
        <v>16.57</v>
      </c>
      <c r="V74" s="0" t="n">
        <v>0.77</v>
      </c>
      <c r="W74" s="0" t="n">
        <v>678.89</v>
      </c>
      <c r="X74" s="0" t="n">
        <v>0.41256</v>
      </c>
      <c r="Y74" s="0" t="n">
        <v>3.14976</v>
      </c>
    </row>
    <row r="75" customFormat="false" ht="12.8" hidden="false" customHeight="false" outlineLevel="0" collapsed="false">
      <c r="A75" s="0" t="n">
        <v>2</v>
      </c>
      <c r="B75" s="0" t="n">
        <v>1</v>
      </c>
      <c r="C75" s="0" t="n">
        <v>1</v>
      </c>
      <c r="D75" s="0" t="n">
        <v>26</v>
      </c>
      <c r="E75" s="0" t="n">
        <v>12453.67</v>
      </c>
      <c r="F75" s="0" t="n">
        <v>832.22</v>
      </c>
      <c r="G75" s="0" t="n">
        <v>859.46</v>
      </c>
      <c r="H75" s="0" t="n">
        <v>-15.89</v>
      </c>
      <c r="I75" s="0" t="n">
        <v>19.16</v>
      </c>
      <c r="J75" s="0" t="n">
        <v>0</v>
      </c>
      <c r="K75" s="0" t="n">
        <v>157.16</v>
      </c>
      <c r="L75" s="0" t="n">
        <v>109.07</v>
      </c>
      <c r="M75" s="0" t="n">
        <v>1.26</v>
      </c>
      <c r="N75" s="0" t="n">
        <v>0.87</v>
      </c>
      <c r="O75" s="0" t="n">
        <v>-2.55</v>
      </c>
      <c r="P75" s="0" t="n">
        <v>15.69</v>
      </c>
      <c r="Q75" s="0" t="n">
        <v>0.61</v>
      </c>
      <c r="R75" s="0" t="n">
        <v>-15.12</v>
      </c>
      <c r="S75" s="0" t="n">
        <v>-21.94</v>
      </c>
      <c r="T75" s="0" t="n">
        <v>-189.99</v>
      </c>
      <c r="U75" s="0" t="n">
        <v>16.91</v>
      </c>
      <c r="V75" s="0" t="n">
        <v>0.82</v>
      </c>
      <c r="W75" s="0" t="n">
        <v>595.26</v>
      </c>
      <c r="X75" s="0" t="n">
        <v>0.42943</v>
      </c>
      <c r="Y75" s="0" t="n">
        <v>3.45867</v>
      </c>
    </row>
    <row r="76" customFormat="false" ht="12.8" hidden="false" customHeight="false" outlineLevel="0" collapsed="false">
      <c r="A76" s="0" t="n">
        <v>2</v>
      </c>
      <c r="B76" s="0" t="n">
        <v>1</v>
      </c>
      <c r="C76" s="0" t="n">
        <v>1</v>
      </c>
      <c r="D76" s="0" t="n">
        <v>27</v>
      </c>
      <c r="E76" s="0" t="n">
        <v>8211.36</v>
      </c>
      <c r="F76" s="0" t="n">
        <v>548.73</v>
      </c>
      <c r="G76" s="0" t="n">
        <v>857.55</v>
      </c>
      <c r="H76" s="0" t="n">
        <v>1.88</v>
      </c>
      <c r="I76" s="0" t="n">
        <v>19.59</v>
      </c>
      <c r="J76" s="0" t="n">
        <v>0</v>
      </c>
      <c r="K76" s="0" t="n">
        <v>127.26</v>
      </c>
      <c r="L76" s="0" t="n">
        <v>77.94</v>
      </c>
      <c r="M76" s="0" t="n">
        <v>1.3</v>
      </c>
      <c r="N76" s="0" t="n">
        <v>0.69</v>
      </c>
      <c r="O76" s="0" t="n">
        <v>-2.43</v>
      </c>
      <c r="P76" s="0" t="n">
        <v>16.08</v>
      </c>
      <c r="Q76" s="0" t="n">
        <v>4.6</v>
      </c>
      <c r="R76" s="0" t="n">
        <v>-15.88</v>
      </c>
      <c r="S76" s="0" t="n">
        <v>-24.59</v>
      </c>
      <c r="T76" s="0" t="n">
        <v>-127.56</v>
      </c>
      <c r="U76" s="0" t="n">
        <v>17.28</v>
      </c>
      <c r="V76" s="0" t="n">
        <v>0.83</v>
      </c>
      <c r="W76" s="0" t="n">
        <v>392.49</v>
      </c>
      <c r="X76" s="0" t="n">
        <v>0.47495</v>
      </c>
      <c r="Y76" s="0" t="n">
        <v>3.73083</v>
      </c>
    </row>
    <row r="77" customFormat="false" ht="12.8" hidden="false" customHeight="false" outlineLevel="0" collapsed="false">
      <c r="A77" s="0" t="n">
        <v>2</v>
      </c>
      <c r="B77" s="0" t="n">
        <v>1</v>
      </c>
      <c r="C77" s="0" t="n">
        <v>1</v>
      </c>
      <c r="D77" s="0" t="n">
        <v>28</v>
      </c>
      <c r="E77" s="0" t="n">
        <v>4993.24</v>
      </c>
      <c r="F77" s="0" t="n">
        <v>333.67</v>
      </c>
      <c r="G77" s="0" t="n">
        <v>901.68</v>
      </c>
      <c r="H77" s="0" t="n">
        <v>74.03</v>
      </c>
      <c r="I77" s="0" t="n">
        <v>18.96</v>
      </c>
      <c r="J77" s="0" t="n">
        <v>0</v>
      </c>
      <c r="K77" s="0" t="n">
        <v>106.57</v>
      </c>
      <c r="L77" s="0" t="n">
        <v>57.07</v>
      </c>
      <c r="M77" s="0" t="n">
        <v>1.58</v>
      </c>
      <c r="N77" s="0" t="n">
        <v>0.64</v>
      </c>
      <c r="O77" s="0" t="n">
        <v>-2.39</v>
      </c>
      <c r="P77" s="0" t="n">
        <v>15.51</v>
      </c>
      <c r="Q77" s="0" t="n">
        <v>3.82</v>
      </c>
      <c r="R77" s="0" t="n">
        <v>-17.09</v>
      </c>
      <c r="S77" s="0" t="n">
        <v>-22.52</v>
      </c>
      <c r="T77" s="0" t="n">
        <v>82.67</v>
      </c>
      <c r="U77" s="0" t="n">
        <v>16.62</v>
      </c>
      <c r="V77" s="0" t="n">
        <v>0.74</v>
      </c>
      <c r="W77" s="0" t="n">
        <v>238.67</v>
      </c>
      <c r="X77" s="0" t="n">
        <v>0.54182</v>
      </c>
      <c r="Y77" s="0" t="n">
        <v>3.95326</v>
      </c>
    </row>
    <row r="78" customFormat="false" ht="12.8" hidden="false" customHeight="false" outlineLevel="0" collapsed="false">
      <c r="A78" s="0" t="n">
        <v>2</v>
      </c>
      <c r="B78" s="0" t="n">
        <v>1</v>
      </c>
      <c r="C78" s="0" t="n">
        <v>1</v>
      </c>
      <c r="D78" s="0" t="n">
        <v>29</v>
      </c>
      <c r="E78" s="0" t="n">
        <v>6468.13</v>
      </c>
      <c r="F78" s="0" t="n">
        <v>432.23</v>
      </c>
      <c r="G78" s="0" t="n">
        <v>888.77</v>
      </c>
      <c r="H78" s="0" t="n">
        <v>139.38</v>
      </c>
      <c r="I78" s="0" t="n">
        <v>18.65</v>
      </c>
      <c r="J78" s="0" t="n">
        <v>0</v>
      </c>
      <c r="K78" s="0" t="n">
        <v>111.21</v>
      </c>
      <c r="L78" s="0" t="n">
        <v>75.94</v>
      </c>
      <c r="M78" s="0" t="n">
        <v>3.3</v>
      </c>
      <c r="N78" s="0" t="n">
        <v>1.08</v>
      </c>
      <c r="O78" s="0" t="n">
        <v>-2.19</v>
      </c>
      <c r="P78" s="0" t="n">
        <v>15.23</v>
      </c>
      <c r="Q78" s="0" t="n">
        <v>5.82</v>
      </c>
      <c r="R78" s="0" t="n">
        <v>-33.44</v>
      </c>
      <c r="S78" s="0" t="n">
        <v>-633.27</v>
      </c>
      <c r="T78" s="0" t="n">
        <v>166.94</v>
      </c>
      <c r="U78" s="0" t="n">
        <v>16.38</v>
      </c>
      <c r="V78" s="0" t="n">
        <v>0.69</v>
      </c>
      <c r="W78" s="0" t="n">
        <v>309.16</v>
      </c>
      <c r="X78" s="0" t="n">
        <v>0.623</v>
      </c>
      <c r="Y78" s="0" t="n">
        <v>4.13119</v>
      </c>
    </row>
    <row r="79" customFormat="false" ht="12.8" hidden="false" customHeight="false" outlineLevel="0" collapsed="false">
      <c r="A79" s="0" t="n">
        <v>2</v>
      </c>
      <c r="B79" s="0" t="n">
        <v>1</v>
      </c>
      <c r="C79" s="0" t="n">
        <v>1</v>
      </c>
      <c r="D79" s="0" t="n">
        <v>30</v>
      </c>
      <c r="E79" s="0" t="n">
        <v>6289.68</v>
      </c>
      <c r="F79" s="0" t="n">
        <v>420.31</v>
      </c>
      <c r="G79" s="0" t="n">
        <v>894.89</v>
      </c>
      <c r="H79" s="0" t="n">
        <v>177.66</v>
      </c>
      <c r="I79" s="0" t="n">
        <v>18.82</v>
      </c>
      <c r="J79" s="0" t="n">
        <v>0</v>
      </c>
      <c r="K79" s="0" t="n">
        <v>114.2</v>
      </c>
      <c r="L79" s="0" t="n">
        <v>77.44</v>
      </c>
      <c r="M79" s="0" t="n">
        <v>1.98</v>
      </c>
      <c r="N79" s="0" t="n">
        <v>1.23</v>
      </c>
      <c r="O79" s="0" t="n">
        <v>-2.37</v>
      </c>
      <c r="P79" s="0" t="n">
        <v>15.38</v>
      </c>
      <c r="Q79" s="0" t="n">
        <v>6.71</v>
      </c>
      <c r="R79" s="0" t="n">
        <v>-18</v>
      </c>
      <c r="S79" s="0" t="n">
        <v>-21.5</v>
      </c>
      <c r="T79" s="0" t="n">
        <v>182.13</v>
      </c>
      <c r="U79" s="0" t="n">
        <v>16.41</v>
      </c>
      <c r="V79" s="0" t="n">
        <v>0.62</v>
      </c>
      <c r="W79" s="0" t="n">
        <v>300.63</v>
      </c>
      <c r="X79" s="0" t="n">
        <v>0.71337</v>
      </c>
      <c r="Y79" s="0" t="n">
        <v>4.27539</v>
      </c>
    </row>
    <row r="80" customFormat="false" ht="12.8" hidden="false" customHeight="false" outlineLevel="0" collapsed="false">
      <c r="A80" s="0" t="n">
        <v>2</v>
      </c>
      <c r="B80" s="0" t="n">
        <v>1</v>
      </c>
      <c r="C80" s="0" t="n">
        <v>1</v>
      </c>
      <c r="D80" s="0" t="n">
        <v>31</v>
      </c>
      <c r="E80" s="0" t="n">
        <v>10126.64</v>
      </c>
      <c r="F80" s="0" t="n">
        <v>676.72</v>
      </c>
      <c r="G80" s="0" t="n">
        <v>905.33</v>
      </c>
      <c r="H80" s="0" t="n">
        <v>114.32</v>
      </c>
      <c r="I80" s="0" t="n">
        <v>18.96</v>
      </c>
      <c r="J80" s="0" t="n">
        <v>0</v>
      </c>
      <c r="K80" s="0" t="n">
        <v>108.83</v>
      </c>
      <c r="L80" s="0" t="n">
        <v>101.52</v>
      </c>
      <c r="M80" s="0" t="n">
        <v>1.84</v>
      </c>
      <c r="N80" s="0" t="n">
        <v>1.3</v>
      </c>
      <c r="O80" s="0" t="n">
        <v>-1.03</v>
      </c>
      <c r="P80" s="0" t="n">
        <v>15.51</v>
      </c>
      <c r="Q80" s="0" t="n">
        <v>7.05</v>
      </c>
      <c r="R80" s="0" t="n">
        <v>-14.22</v>
      </c>
      <c r="S80" s="0" t="n">
        <v>-19.52</v>
      </c>
      <c r="T80" s="0" t="n">
        <v>94.68</v>
      </c>
      <c r="U80" s="0" t="n">
        <v>16.36</v>
      </c>
      <c r="V80" s="0" t="n">
        <v>0.53</v>
      </c>
      <c r="W80" s="0" t="n">
        <v>484.03</v>
      </c>
      <c r="X80" s="0" t="n">
        <v>0.80957</v>
      </c>
      <c r="Y80" s="0" t="n">
        <v>4.39563</v>
      </c>
    </row>
    <row r="81" customFormat="false" ht="12.8" hidden="false" customHeight="false" outlineLevel="0" collapsed="false">
      <c r="A81" s="0" t="n">
        <v>2</v>
      </c>
      <c r="B81" s="0" t="n">
        <v>1</v>
      </c>
      <c r="C81" s="0" t="n">
        <v>1</v>
      </c>
      <c r="D81" s="0" t="n">
        <v>32</v>
      </c>
      <c r="E81" s="0" t="n">
        <v>6883.04</v>
      </c>
      <c r="F81" s="0" t="n">
        <v>459.96</v>
      </c>
      <c r="G81" s="0" t="n">
        <v>883.2</v>
      </c>
      <c r="H81" s="0" t="n">
        <v>120.68</v>
      </c>
      <c r="I81" s="0" t="n">
        <v>19.49</v>
      </c>
      <c r="J81" s="0" t="n">
        <v>0</v>
      </c>
      <c r="K81" s="0" t="n">
        <v>104.85</v>
      </c>
      <c r="L81" s="0" t="n">
        <v>74.39</v>
      </c>
      <c r="M81" s="0" t="n">
        <v>1.86</v>
      </c>
      <c r="N81" s="0" t="n">
        <v>1.08</v>
      </c>
      <c r="O81" s="0" t="n">
        <v>-1.8</v>
      </c>
      <c r="P81" s="0" t="n">
        <v>15.99</v>
      </c>
      <c r="Q81" s="0" t="n">
        <v>4.31</v>
      </c>
      <c r="R81" s="0" t="n">
        <v>-13.85</v>
      </c>
      <c r="S81" s="0" t="n">
        <v>-17.88</v>
      </c>
      <c r="T81" s="0" t="n">
        <v>115.54</v>
      </c>
      <c r="U81" s="0" t="n">
        <v>16.79</v>
      </c>
      <c r="V81" s="0" t="n">
        <v>0.52</v>
      </c>
      <c r="W81" s="0" t="n">
        <v>328.99</v>
      </c>
      <c r="X81" s="0" t="n">
        <v>0.9094</v>
      </c>
      <c r="Y81" s="0" t="n">
        <v>4.49926</v>
      </c>
    </row>
    <row r="82" customFormat="false" ht="12.8" hidden="false" customHeight="false" outlineLevel="0" collapsed="false">
      <c r="A82" s="0" t="n">
        <v>2</v>
      </c>
      <c r="B82" s="0" t="n">
        <v>1</v>
      </c>
      <c r="C82" s="0" t="n">
        <v>1</v>
      </c>
      <c r="D82" s="0" t="n">
        <v>33</v>
      </c>
      <c r="E82" s="0" t="n">
        <v>4368.04</v>
      </c>
      <c r="F82" s="0" t="n">
        <v>291.9</v>
      </c>
      <c r="G82" s="0" t="n">
        <v>899.41</v>
      </c>
      <c r="H82" s="0" t="n">
        <v>123.8</v>
      </c>
      <c r="I82" s="0" t="n">
        <v>19.78</v>
      </c>
      <c r="J82" s="0" t="n">
        <v>0</v>
      </c>
      <c r="K82" s="0" t="n">
        <v>86.01</v>
      </c>
      <c r="L82" s="0" t="n">
        <v>55.45</v>
      </c>
      <c r="M82" s="0" t="n">
        <v>1.72</v>
      </c>
      <c r="N82" s="0" t="n">
        <v>0.93</v>
      </c>
      <c r="O82" s="0" t="n">
        <v>-1.66</v>
      </c>
      <c r="P82" s="0" t="n">
        <v>16.24</v>
      </c>
      <c r="Q82" s="0" t="n">
        <v>5.17</v>
      </c>
      <c r="R82" s="0" t="n">
        <v>-12.03</v>
      </c>
      <c r="S82" s="0" t="n">
        <v>-16.16</v>
      </c>
      <c r="T82" s="0" t="n">
        <v>205.34</v>
      </c>
      <c r="U82" s="0" t="n">
        <v>16.99</v>
      </c>
      <c r="V82" s="0" t="n">
        <v>0.49</v>
      </c>
      <c r="W82" s="0" t="n">
        <v>208.78</v>
      </c>
      <c r="X82" s="0" t="n">
        <v>1.0114</v>
      </c>
      <c r="Y82" s="0" t="n">
        <v>4.59157</v>
      </c>
    </row>
    <row r="83" customFormat="false" ht="12.8" hidden="false" customHeight="false" outlineLevel="0" collapsed="false">
      <c r="A83" s="0" t="n">
        <v>2</v>
      </c>
      <c r="B83" s="0" t="n">
        <v>1</v>
      </c>
      <c r="C83" s="0" t="n">
        <v>1</v>
      </c>
      <c r="D83" s="0" t="n">
        <v>34</v>
      </c>
      <c r="E83" s="0" t="n">
        <v>4847.67</v>
      </c>
      <c r="F83" s="0" t="n">
        <v>323.95</v>
      </c>
      <c r="G83" s="0" t="n">
        <v>916.11</v>
      </c>
      <c r="H83" s="0" t="n">
        <v>136.9</v>
      </c>
      <c r="I83" s="0" t="n">
        <v>19.88</v>
      </c>
      <c r="J83" s="0" t="n">
        <v>0</v>
      </c>
      <c r="K83" s="0" t="n">
        <v>82.74</v>
      </c>
      <c r="L83" s="0" t="n">
        <v>58.31</v>
      </c>
      <c r="M83" s="0" t="n">
        <v>1.73</v>
      </c>
      <c r="N83" s="0" t="n">
        <v>0.97</v>
      </c>
      <c r="O83" s="0" t="n">
        <v>-1.36</v>
      </c>
      <c r="P83" s="0" t="n">
        <v>16.33</v>
      </c>
      <c r="Q83" s="0" t="n">
        <v>5.23</v>
      </c>
      <c r="R83" s="0" t="n">
        <v>-10.2</v>
      </c>
      <c r="S83" s="0" t="n">
        <v>-12.71</v>
      </c>
      <c r="T83" s="0" t="n">
        <v>204.95</v>
      </c>
      <c r="U83" s="0" t="n">
        <v>16.95</v>
      </c>
      <c r="V83" s="0" t="n">
        <v>0.41</v>
      </c>
      <c r="W83" s="0" t="n">
        <v>231.71</v>
      </c>
      <c r="X83" s="0" t="n">
        <v>1.11451</v>
      </c>
      <c r="Y83" s="0" t="n">
        <v>4.67635</v>
      </c>
    </row>
    <row r="84" customFormat="false" ht="12.8" hidden="false" customHeight="false" outlineLevel="0" collapsed="false">
      <c r="A84" s="0" t="n">
        <v>2</v>
      </c>
      <c r="B84" s="0" t="n">
        <v>1</v>
      </c>
      <c r="C84" s="0" t="n">
        <v>1</v>
      </c>
      <c r="D84" s="0" t="n">
        <v>35</v>
      </c>
      <c r="E84" s="0" t="n">
        <v>4785.67</v>
      </c>
      <c r="F84" s="0" t="n">
        <v>319.8</v>
      </c>
      <c r="G84" s="0" t="n">
        <v>906.58</v>
      </c>
      <c r="H84" s="0" t="n">
        <v>126.48</v>
      </c>
      <c r="I84" s="0" t="n">
        <v>20.24</v>
      </c>
      <c r="J84" s="0" t="n">
        <v>0</v>
      </c>
      <c r="K84" s="0" t="n">
        <v>77.58</v>
      </c>
      <c r="L84" s="0" t="n">
        <v>56.27</v>
      </c>
      <c r="M84" s="0" t="n">
        <v>1.73</v>
      </c>
      <c r="N84" s="0" t="n">
        <v>0.92</v>
      </c>
      <c r="O84" s="0" t="n">
        <v>-1.16</v>
      </c>
      <c r="P84" s="0" t="n">
        <v>16.64</v>
      </c>
      <c r="Q84" s="0" t="n">
        <v>4.23</v>
      </c>
      <c r="R84" s="0" t="n">
        <v>-9.11</v>
      </c>
      <c r="S84" s="0" t="n">
        <v>-11.72</v>
      </c>
      <c r="T84" s="0" t="n">
        <v>193.06</v>
      </c>
      <c r="U84" s="0" t="n">
        <v>17.17</v>
      </c>
      <c r="V84" s="0" t="n">
        <v>0.37</v>
      </c>
      <c r="W84" s="0" t="n">
        <v>228.74</v>
      </c>
      <c r="X84" s="0" t="n">
        <v>1.21793</v>
      </c>
      <c r="Y84" s="0" t="n">
        <v>4.75645</v>
      </c>
    </row>
    <row r="85" customFormat="false" ht="12.8" hidden="false" customHeight="false" outlineLevel="0" collapsed="false">
      <c r="A85" s="0" t="n">
        <v>2</v>
      </c>
      <c r="B85" s="0" t="n">
        <v>1</v>
      </c>
      <c r="C85" s="0" t="n">
        <v>1</v>
      </c>
      <c r="D85" s="0" t="n">
        <v>36</v>
      </c>
      <c r="E85" s="0" t="n">
        <v>4464.5</v>
      </c>
      <c r="F85" s="0" t="n">
        <v>297.09</v>
      </c>
      <c r="G85" s="0" t="n">
        <v>899.01</v>
      </c>
      <c r="H85" s="0" t="n">
        <v>124.14</v>
      </c>
      <c r="I85" s="0" t="n">
        <v>20.67</v>
      </c>
      <c r="J85" s="0" t="n">
        <v>0</v>
      </c>
      <c r="K85" s="0" t="n">
        <v>77.13</v>
      </c>
      <c r="L85" s="0" t="n">
        <v>54.51</v>
      </c>
      <c r="M85" s="0" t="n">
        <v>1.72</v>
      </c>
      <c r="N85" s="0" t="n">
        <v>0.94</v>
      </c>
      <c r="O85" s="0" t="n">
        <v>-1.24</v>
      </c>
      <c r="P85" s="0" t="n">
        <v>17.01</v>
      </c>
      <c r="Q85" s="0" t="n">
        <v>5.27</v>
      </c>
      <c r="R85" s="0" t="n">
        <v>-9.5</v>
      </c>
      <c r="S85" s="0" t="n">
        <v>-12.94</v>
      </c>
      <c r="T85" s="0" t="n">
        <v>205.98</v>
      </c>
      <c r="U85" s="0" t="n">
        <v>17.57</v>
      </c>
      <c r="V85" s="0" t="n">
        <v>0.39</v>
      </c>
      <c r="W85" s="0" t="n">
        <v>211.08</v>
      </c>
      <c r="X85" s="0" t="n">
        <v>1.321</v>
      </c>
      <c r="Y85" s="0" t="n">
        <v>4.83405</v>
      </c>
    </row>
    <row r="86" customFormat="false" ht="12.8" hidden="false" customHeight="false" outlineLevel="0" collapsed="false">
      <c r="A86" s="0" t="n">
        <v>2</v>
      </c>
      <c r="B86" s="0" t="n">
        <v>1</v>
      </c>
      <c r="C86" s="0" t="n">
        <v>1</v>
      </c>
      <c r="D86" s="0" t="n">
        <v>37</v>
      </c>
      <c r="E86" s="0" t="n">
        <v>4320.61</v>
      </c>
      <c r="F86" s="0" t="n">
        <v>288.73</v>
      </c>
      <c r="G86" s="0" t="n">
        <v>912.15</v>
      </c>
      <c r="H86" s="0" t="n">
        <v>132.96</v>
      </c>
      <c r="I86" s="0" t="n">
        <v>21.02</v>
      </c>
      <c r="J86" s="0" t="n">
        <v>0</v>
      </c>
      <c r="K86" s="0" t="n">
        <v>79.32</v>
      </c>
      <c r="L86" s="0" t="n">
        <v>59.64</v>
      </c>
      <c r="M86" s="0" t="n">
        <v>1.65</v>
      </c>
      <c r="N86" s="0" t="n">
        <v>1.31</v>
      </c>
      <c r="O86" s="0" t="n">
        <v>-1.36</v>
      </c>
      <c r="P86" s="0" t="n">
        <v>17.3</v>
      </c>
      <c r="Q86" s="0" t="n">
        <v>4.39</v>
      </c>
      <c r="R86" s="0" t="n">
        <v>-9.17</v>
      </c>
      <c r="S86" s="0" t="n">
        <v>-13.06</v>
      </c>
      <c r="T86" s="0" t="n">
        <v>244.28</v>
      </c>
      <c r="U86" s="0" t="n">
        <v>17.89</v>
      </c>
      <c r="V86" s="0" t="n">
        <v>0.39</v>
      </c>
      <c r="W86" s="0" t="n">
        <v>206.52</v>
      </c>
      <c r="X86" s="0" t="n">
        <v>1.42311</v>
      </c>
      <c r="Y86" s="0" t="n">
        <v>4.911</v>
      </c>
    </row>
    <row r="87" customFormat="false" ht="12.8" hidden="false" customHeight="false" outlineLevel="0" collapsed="false">
      <c r="A87" s="0" t="n">
        <v>2</v>
      </c>
      <c r="B87" s="0" t="n">
        <v>1</v>
      </c>
      <c r="C87" s="0" t="n">
        <v>1</v>
      </c>
      <c r="D87" s="0" t="n">
        <v>38</v>
      </c>
      <c r="E87" s="0" t="n">
        <v>2319.62</v>
      </c>
      <c r="F87" s="0" t="n">
        <v>155.01</v>
      </c>
      <c r="G87" s="0" t="n">
        <v>954.28</v>
      </c>
      <c r="H87" s="0" t="n">
        <v>71.18</v>
      </c>
      <c r="I87" s="0" t="n">
        <v>20.62</v>
      </c>
      <c r="J87" s="0" t="n">
        <v>0</v>
      </c>
      <c r="K87" s="0" t="n">
        <v>63.8</v>
      </c>
      <c r="L87" s="0" t="n">
        <v>48.79</v>
      </c>
      <c r="M87" s="0" t="n">
        <v>1.31</v>
      </c>
      <c r="N87" s="0" t="n">
        <v>1.48</v>
      </c>
      <c r="O87" s="0" t="n">
        <v>-1.21</v>
      </c>
      <c r="P87" s="0" t="n">
        <v>16.97</v>
      </c>
      <c r="Q87" s="0" t="n">
        <v>2.75</v>
      </c>
      <c r="R87" s="0" t="n">
        <v>-6.17</v>
      </c>
      <c r="S87" s="0" t="n">
        <v>-7.6</v>
      </c>
      <c r="T87" s="0" t="n">
        <v>331.09</v>
      </c>
      <c r="U87" s="0" t="n">
        <v>17.48</v>
      </c>
      <c r="V87" s="0" t="n">
        <v>0.33</v>
      </c>
      <c r="W87" s="0" t="n">
        <v>110.87</v>
      </c>
      <c r="X87" s="0" t="n">
        <v>1.52364</v>
      </c>
      <c r="Y87" s="0" t="n">
        <v>4.98889</v>
      </c>
    </row>
    <row r="88" customFormat="false" ht="12.8" hidden="false" customHeight="false" outlineLevel="0" collapsed="false">
      <c r="A88" s="0" t="n">
        <v>2</v>
      </c>
      <c r="B88" s="0" t="n">
        <v>1</v>
      </c>
      <c r="C88" s="0" t="n">
        <v>1</v>
      </c>
      <c r="D88" s="0" t="n">
        <v>39</v>
      </c>
      <c r="E88" s="0" t="n">
        <v>0</v>
      </c>
      <c r="F88" s="0" t="n">
        <v>0</v>
      </c>
      <c r="G88" s="0" t="n">
        <v>946.62</v>
      </c>
      <c r="H88" s="0" t="n">
        <v>-34.66</v>
      </c>
      <c r="I88" s="0" t="n">
        <v>34.66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17.12</v>
      </c>
      <c r="Q88" s="0" t="n">
        <v>0</v>
      </c>
      <c r="R88" s="0" t="n">
        <v>-0.02</v>
      </c>
      <c r="S88" s="0" t="n">
        <v>-0.02</v>
      </c>
      <c r="T88" s="0" t="n">
        <v>450</v>
      </c>
      <c r="U88" s="0" t="n">
        <v>17.12</v>
      </c>
      <c r="V88" s="0" t="n">
        <v>0.39</v>
      </c>
      <c r="W88" s="0" t="n">
        <v>48.79</v>
      </c>
      <c r="X88" s="0" t="n">
        <v>1.62193</v>
      </c>
      <c r="Y88" s="0" t="n">
        <v>1.92763</v>
      </c>
    </row>
    <row r="89" customFormat="false" ht="12.8" hidden="false" customHeight="false" outlineLevel="0" collapsed="false">
      <c r="A89" s="0" t="n">
        <v>2</v>
      </c>
      <c r="B89" s="0" t="n">
        <v>1</v>
      </c>
      <c r="C89" s="0" t="n">
        <v>1</v>
      </c>
      <c r="D89" s="0" t="n">
        <v>40</v>
      </c>
      <c r="E89" s="0" t="n">
        <v>0</v>
      </c>
      <c r="F89" s="0" t="n">
        <v>0</v>
      </c>
      <c r="G89" s="0" t="n">
        <v>933.47</v>
      </c>
      <c r="H89" s="0" t="n">
        <v>-34.34</v>
      </c>
      <c r="I89" s="0" t="n">
        <v>34.34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16.95</v>
      </c>
      <c r="Q89" s="0" t="n">
        <v>0</v>
      </c>
      <c r="R89" s="0" t="n">
        <v>-0.02</v>
      </c>
      <c r="S89" s="0" t="n">
        <v>-0.02</v>
      </c>
      <c r="T89" s="0" t="n">
        <v>450</v>
      </c>
      <c r="U89" s="0" t="n">
        <v>16.95</v>
      </c>
      <c r="V89" s="0" t="n">
        <v>0.43</v>
      </c>
      <c r="W89" s="0" t="n">
        <v>17.33</v>
      </c>
      <c r="X89" s="0" t="n">
        <v>1.71725</v>
      </c>
      <c r="Y89" s="0" t="n">
        <v>1.1297</v>
      </c>
    </row>
    <row r="90" customFormat="false" ht="12.8" hidden="false" customHeight="false" outlineLevel="0" collapsed="false">
      <c r="A90" s="0" t="n">
        <v>2</v>
      </c>
      <c r="B90" s="0" t="n">
        <v>1</v>
      </c>
      <c r="C90" s="0" t="n">
        <v>1</v>
      </c>
      <c r="D90" s="0" t="n">
        <v>41</v>
      </c>
      <c r="E90" s="0" t="n">
        <v>0</v>
      </c>
      <c r="F90" s="0" t="n">
        <v>0</v>
      </c>
      <c r="G90" s="0" t="n">
        <v>934.6</v>
      </c>
      <c r="H90" s="0" t="n">
        <v>-33.87</v>
      </c>
      <c r="I90" s="0" t="n">
        <v>33.87</v>
      </c>
      <c r="J90" s="0" t="n">
        <v>0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0</v>
      </c>
      <c r="P90" s="0" t="n">
        <v>16.72</v>
      </c>
      <c r="Q90" s="0" t="n">
        <v>0</v>
      </c>
      <c r="R90" s="0" t="n">
        <v>-0.02</v>
      </c>
      <c r="S90" s="0" t="n">
        <v>-0.02</v>
      </c>
      <c r="T90" s="0" t="n">
        <v>450</v>
      </c>
      <c r="U90" s="0" t="n">
        <v>16.72</v>
      </c>
      <c r="V90" s="0" t="n">
        <v>0.41</v>
      </c>
      <c r="W90" s="0" t="n">
        <v>-1.15</v>
      </c>
      <c r="X90" s="0" t="n">
        <v>1.80872</v>
      </c>
      <c r="Y90" s="0" t="n">
        <v>1.04002</v>
      </c>
    </row>
    <row r="91" customFormat="false" ht="12.8" hidden="false" customHeight="false" outlineLevel="0" collapsed="false">
      <c r="A91" s="0" t="n">
        <v>2</v>
      </c>
      <c r="B91" s="0" t="n">
        <v>1</v>
      </c>
      <c r="C91" s="0" t="n">
        <v>1</v>
      </c>
      <c r="D91" s="0" t="n">
        <v>42</v>
      </c>
      <c r="E91" s="0" t="n">
        <v>0</v>
      </c>
      <c r="F91" s="0" t="n">
        <v>0</v>
      </c>
      <c r="G91" s="0" t="n">
        <v>944.74</v>
      </c>
      <c r="H91" s="0" t="n">
        <v>-32.82</v>
      </c>
      <c r="I91" s="0" t="n">
        <v>32.82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16.17</v>
      </c>
      <c r="Q91" s="0" t="n">
        <v>0</v>
      </c>
      <c r="R91" s="0" t="n">
        <v>-0.02</v>
      </c>
      <c r="S91" s="0" t="n">
        <v>-0.02</v>
      </c>
      <c r="T91" s="0" t="n">
        <v>450</v>
      </c>
      <c r="U91" s="0" t="n">
        <v>16.17</v>
      </c>
      <c r="V91" s="0" t="n">
        <v>0.35</v>
      </c>
      <c r="W91" s="0" t="n">
        <v>-1.56</v>
      </c>
      <c r="X91" s="0" t="n">
        <v>1.89531</v>
      </c>
      <c r="Y91" s="0" t="n">
        <v>0.94339</v>
      </c>
    </row>
    <row r="92" customFormat="false" ht="12.8" hidden="false" customHeight="false" outlineLevel="0" collapsed="false">
      <c r="A92" s="0" t="n">
        <v>2</v>
      </c>
      <c r="B92" s="0" t="n">
        <v>1</v>
      </c>
      <c r="C92" s="0" t="n">
        <v>1</v>
      </c>
      <c r="D92" s="0" t="n">
        <v>43</v>
      </c>
      <c r="E92" s="0" t="n">
        <v>0</v>
      </c>
      <c r="F92" s="0" t="n">
        <v>0</v>
      </c>
      <c r="G92" s="0" t="n">
        <v>939.76</v>
      </c>
      <c r="H92" s="0" t="n">
        <v>-31.71</v>
      </c>
      <c r="I92" s="0" t="n">
        <v>31.71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15.57</v>
      </c>
      <c r="Q92" s="0" t="n">
        <v>0</v>
      </c>
      <c r="R92" s="0" t="n">
        <v>-0.02</v>
      </c>
      <c r="S92" s="0" t="n">
        <v>-0.02</v>
      </c>
      <c r="T92" s="0" t="n">
        <v>450</v>
      </c>
      <c r="U92" s="0" t="n">
        <v>15.57</v>
      </c>
      <c r="V92" s="0" t="n">
        <v>0.28</v>
      </c>
      <c r="W92" s="0" t="n">
        <v>-1.37</v>
      </c>
      <c r="X92" s="0" t="n">
        <v>1.97577</v>
      </c>
      <c r="Y92" s="0" t="n">
        <v>0.83826</v>
      </c>
    </row>
    <row r="93" customFormat="false" ht="12.8" hidden="false" customHeight="false" outlineLevel="0" collapsed="false">
      <c r="A93" s="0" t="n">
        <v>2</v>
      </c>
      <c r="B93" s="0" t="n">
        <v>1</v>
      </c>
      <c r="C93" s="0" t="n">
        <v>1</v>
      </c>
      <c r="D93" s="0" t="n">
        <v>44</v>
      </c>
      <c r="E93" s="0" t="n">
        <v>0</v>
      </c>
      <c r="F93" s="0" t="n">
        <v>0</v>
      </c>
      <c r="G93" s="0" t="n">
        <v>919.72</v>
      </c>
      <c r="H93" s="0" t="n">
        <v>-31.13</v>
      </c>
      <c r="I93" s="0" t="n">
        <v>31.13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15.25</v>
      </c>
      <c r="Q93" s="0" t="n">
        <v>0</v>
      </c>
      <c r="R93" s="0" t="n">
        <v>-0.02</v>
      </c>
      <c r="S93" s="0" t="n">
        <v>-0.02</v>
      </c>
      <c r="T93" s="0" t="n">
        <v>450</v>
      </c>
      <c r="U93" s="0" t="n">
        <v>15.25</v>
      </c>
      <c r="V93" s="0" t="n">
        <v>0.27</v>
      </c>
      <c r="W93" s="0" t="n">
        <v>-1.49</v>
      </c>
      <c r="X93" s="0" t="n">
        <v>2.0486</v>
      </c>
      <c r="Y93" s="0" t="n">
        <v>0.72325</v>
      </c>
    </row>
    <row r="94" customFormat="false" ht="12.8" hidden="false" customHeight="false" outlineLevel="0" collapsed="false">
      <c r="A94" s="0" t="n">
        <v>2</v>
      </c>
      <c r="B94" s="0" t="n">
        <v>1</v>
      </c>
      <c r="C94" s="0" t="n">
        <v>1</v>
      </c>
      <c r="D94" s="0" t="n">
        <v>45</v>
      </c>
      <c r="E94" s="0" t="n">
        <v>0</v>
      </c>
      <c r="F94" s="0" t="n">
        <v>0</v>
      </c>
      <c r="G94" s="0" t="n">
        <v>908.94</v>
      </c>
      <c r="H94" s="0" t="n">
        <v>-30.78</v>
      </c>
      <c r="I94" s="0" t="n">
        <v>30.78</v>
      </c>
      <c r="J94" s="0" t="n">
        <v>0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0</v>
      </c>
      <c r="P94" s="0" t="n">
        <v>15.05</v>
      </c>
      <c r="Q94" s="0" t="n">
        <v>0</v>
      </c>
      <c r="R94" s="0" t="n">
        <v>-0.02</v>
      </c>
      <c r="S94" s="0" t="n">
        <v>-0.02</v>
      </c>
      <c r="T94" s="0" t="n">
        <v>450</v>
      </c>
      <c r="U94" s="0" t="n">
        <v>15.05</v>
      </c>
      <c r="V94" s="0" t="n">
        <v>0.29</v>
      </c>
      <c r="W94" s="0" t="n">
        <v>-1.46</v>
      </c>
      <c r="X94" s="0" t="n">
        <v>2.11209</v>
      </c>
      <c r="Y94" s="0" t="n">
        <v>0.59728</v>
      </c>
    </row>
    <row r="95" customFormat="false" ht="12.8" hidden="false" customHeight="false" outlineLevel="0" collapsed="false">
      <c r="A95" s="0" t="n">
        <v>2</v>
      </c>
      <c r="B95" s="0" t="n">
        <v>1</v>
      </c>
      <c r="C95" s="0" t="n">
        <v>1</v>
      </c>
      <c r="D95" s="0" t="n">
        <v>46</v>
      </c>
      <c r="E95" s="0" t="n">
        <v>0</v>
      </c>
      <c r="F95" s="0" t="n">
        <v>0</v>
      </c>
      <c r="G95" s="0" t="n">
        <v>910.4</v>
      </c>
      <c r="H95" s="0" t="n">
        <v>-30.28</v>
      </c>
      <c r="I95" s="0" t="n">
        <v>30.28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14.77</v>
      </c>
      <c r="Q95" s="0" t="n">
        <v>0</v>
      </c>
      <c r="R95" s="0" t="n">
        <v>-0.02</v>
      </c>
      <c r="S95" s="0" t="n">
        <v>-0.02</v>
      </c>
      <c r="T95" s="0" t="n">
        <v>450</v>
      </c>
      <c r="U95" s="0" t="n">
        <v>14.77</v>
      </c>
      <c r="V95" s="0" t="n">
        <v>0.26</v>
      </c>
      <c r="W95" s="0" t="n">
        <v>-3.07</v>
      </c>
      <c r="X95" s="0" t="n">
        <v>2.16431</v>
      </c>
      <c r="Y95" s="0" t="n">
        <v>0.46004</v>
      </c>
    </row>
    <row r="96" customFormat="false" ht="12.8" hidden="false" customHeight="false" outlineLevel="0" collapsed="false">
      <c r="A96" s="0" t="n">
        <v>2</v>
      </c>
      <c r="B96" s="0" t="n">
        <v>1</v>
      </c>
      <c r="C96" s="0" t="n">
        <v>1</v>
      </c>
      <c r="D96" s="0" t="n">
        <v>47</v>
      </c>
      <c r="E96" s="0" t="n">
        <v>0</v>
      </c>
      <c r="F96" s="0" t="n">
        <v>0</v>
      </c>
      <c r="G96" s="0" t="n">
        <v>902.52</v>
      </c>
      <c r="H96" s="0" t="n">
        <v>-29.93</v>
      </c>
      <c r="I96" s="0" t="n">
        <v>29.93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14.57</v>
      </c>
      <c r="Q96" s="0" t="n">
        <v>0</v>
      </c>
      <c r="R96" s="0" t="n">
        <v>-0.02</v>
      </c>
      <c r="S96" s="0" t="n">
        <v>-0.02</v>
      </c>
      <c r="T96" s="0" t="n">
        <v>450</v>
      </c>
      <c r="U96" s="0" t="n">
        <v>14.57</v>
      </c>
      <c r="V96" s="0" t="n">
        <v>0.26</v>
      </c>
      <c r="W96" s="0" t="n">
        <v>-3.35</v>
      </c>
      <c r="X96" s="0" t="n">
        <v>2.20332</v>
      </c>
      <c r="Y96" s="0" t="n">
        <v>0.3123</v>
      </c>
    </row>
    <row r="97" customFormat="false" ht="12.8" hidden="false" customHeight="false" outlineLevel="0" collapsed="false">
      <c r="A97" s="0" t="n">
        <v>2</v>
      </c>
      <c r="B97" s="0" t="n">
        <v>1</v>
      </c>
      <c r="C97" s="0" t="n">
        <v>1</v>
      </c>
      <c r="D97" s="0" t="n">
        <v>48</v>
      </c>
      <c r="E97" s="0" t="n">
        <v>0</v>
      </c>
      <c r="F97" s="0" t="n">
        <v>0</v>
      </c>
      <c r="G97" s="0" t="n">
        <v>903.14</v>
      </c>
      <c r="H97" s="0" t="n">
        <v>-29.49</v>
      </c>
      <c r="I97" s="0" t="n">
        <v>29.49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14.31</v>
      </c>
      <c r="Q97" s="0" t="n">
        <v>0</v>
      </c>
      <c r="R97" s="0" t="n">
        <v>-0.02</v>
      </c>
      <c r="S97" s="0" t="n">
        <v>-0.02</v>
      </c>
      <c r="T97" s="0" t="n">
        <v>450</v>
      </c>
      <c r="U97" s="0" t="n">
        <v>14.31</v>
      </c>
      <c r="V97" s="0" t="n">
        <v>0.22</v>
      </c>
      <c r="W97" s="0" t="n">
        <v>-3.73</v>
      </c>
      <c r="X97" s="0" t="n">
        <v>2.22737</v>
      </c>
      <c r="Y97" s="0" t="n">
        <v>0.15633</v>
      </c>
    </row>
    <row r="98" customFormat="false" ht="12.8" hidden="false" customHeight="false" outlineLevel="0" collapsed="false">
      <c r="A98" s="0" t="n">
        <v>3</v>
      </c>
      <c r="B98" s="0" t="n">
        <v>1</v>
      </c>
      <c r="C98" s="0" t="n">
        <v>1</v>
      </c>
      <c r="D98" s="0" t="n">
        <v>1</v>
      </c>
      <c r="E98" s="0" t="n">
        <v>0</v>
      </c>
      <c r="F98" s="0" t="n">
        <v>0</v>
      </c>
      <c r="G98" s="0" t="n">
        <v>895.64</v>
      </c>
      <c r="H98" s="0" t="n">
        <v>-29.19</v>
      </c>
      <c r="I98" s="0" t="n">
        <v>29.19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14.13</v>
      </c>
      <c r="Q98" s="0" t="n">
        <v>0</v>
      </c>
      <c r="R98" s="0" t="n">
        <v>-0.02</v>
      </c>
      <c r="S98" s="0" t="n">
        <v>-0.02</v>
      </c>
      <c r="T98" s="0" t="n">
        <v>450</v>
      </c>
      <c r="U98" s="0" t="n">
        <v>14.13</v>
      </c>
      <c r="V98" s="0" t="n">
        <v>0.21</v>
      </c>
      <c r="W98" s="0" t="n">
        <v>-3.32</v>
      </c>
      <c r="X98" s="0" t="n">
        <v>2.24101</v>
      </c>
      <c r="Y98" s="0" t="n">
        <v>-0.00418</v>
      </c>
    </row>
    <row r="99" customFormat="false" ht="12.8" hidden="false" customHeight="false" outlineLevel="0" collapsed="false">
      <c r="A99" s="0" t="n">
        <v>3</v>
      </c>
      <c r="B99" s="0" t="n">
        <v>1</v>
      </c>
      <c r="C99" s="0" t="n">
        <v>1</v>
      </c>
      <c r="D99" s="0" t="n">
        <v>2</v>
      </c>
      <c r="E99" s="0" t="n">
        <v>0</v>
      </c>
      <c r="F99" s="0" t="n">
        <v>0</v>
      </c>
      <c r="G99" s="0" t="n">
        <v>894.66</v>
      </c>
      <c r="H99" s="0" t="n">
        <v>-28.84</v>
      </c>
      <c r="I99" s="0" t="n">
        <v>28.84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13.92</v>
      </c>
      <c r="Q99" s="0" t="n">
        <v>0</v>
      </c>
      <c r="R99" s="0" t="n">
        <v>-0.02</v>
      </c>
      <c r="S99" s="0" t="n">
        <v>-0.02</v>
      </c>
      <c r="T99" s="0" t="n">
        <v>450</v>
      </c>
      <c r="U99" s="0" t="n">
        <v>13.92</v>
      </c>
      <c r="V99" s="0" t="n">
        <v>0.2</v>
      </c>
      <c r="W99" s="0" t="n">
        <v>-2.89</v>
      </c>
      <c r="X99" s="0" t="n">
        <v>2.23223</v>
      </c>
      <c r="Y99" s="0" t="n">
        <v>-0.1655</v>
      </c>
    </row>
    <row r="100" customFormat="false" ht="12.8" hidden="false" customHeight="false" outlineLevel="0" collapsed="false">
      <c r="A100" s="0" t="n">
        <v>3</v>
      </c>
      <c r="B100" s="0" t="n">
        <v>1</v>
      </c>
      <c r="C100" s="0" t="n">
        <v>1</v>
      </c>
      <c r="D100" s="0" t="n">
        <v>3</v>
      </c>
      <c r="E100" s="0" t="n">
        <v>0</v>
      </c>
      <c r="F100" s="0" t="n">
        <v>0</v>
      </c>
      <c r="G100" s="0" t="n">
        <v>893.47</v>
      </c>
      <c r="H100" s="0" t="n">
        <v>-28.43</v>
      </c>
      <c r="I100" s="0" t="n">
        <v>28.43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13.67</v>
      </c>
      <c r="Q100" s="0" t="n">
        <v>0</v>
      </c>
      <c r="R100" s="0" t="n">
        <v>-0.02</v>
      </c>
      <c r="S100" s="0" t="n">
        <v>-0.02</v>
      </c>
      <c r="T100" s="0" t="n">
        <v>450</v>
      </c>
      <c r="U100" s="0" t="n">
        <v>13.67</v>
      </c>
      <c r="V100" s="0" t="n">
        <v>0.17</v>
      </c>
      <c r="W100" s="0" t="n">
        <v>-2.94</v>
      </c>
      <c r="X100" s="0" t="n">
        <v>2.20723</v>
      </c>
      <c r="Y100" s="0" t="n">
        <v>-0.32199</v>
      </c>
    </row>
    <row r="101" customFormat="false" ht="12.8" hidden="false" customHeight="false" outlineLevel="0" collapsed="false">
      <c r="A101" s="0" t="n">
        <v>3</v>
      </c>
      <c r="B101" s="0" t="n">
        <v>1</v>
      </c>
      <c r="C101" s="0" t="n">
        <v>1</v>
      </c>
      <c r="D101" s="0" t="n">
        <v>4</v>
      </c>
      <c r="E101" s="0" t="n">
        <v>0</v>
      </c>
      <c r="F101" s="0" t="n">
        <v>0</v>
      </c>
      <c r="G101" s="0" t="n">
        <v>883.93</v>
      </c>
      <c r="H101" s="0" t="n">
        <v>-28.31</v>
      </c>
      <c r="I101" s="0" t="n">
        <v>28.31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13.6</v>
      </c>
      <c r="Q101" s="0" t="n">
        <v>0</v>
      </c>
      <c r="R101" s="0" t="n">
        <v>-0.02</v>
      </c>
      <c r="S101" s="0" t="n">
        <v>-0.02</v>
      </c>
      <c r="T101" s="0" t="n">
        <v>450</v>
      </c>
      <c r="U101" s="0" t="n">
        <v>13.6</v>
      </c>
      <c r="V101" s="0" t="n">
        <v>0.16</v>
      </c>
      <c r="W101" s="0" t="n">
        <v>-2.54</v>
      </c>
      <c r="X101" s="0" t="n">
        <v>2.16729</v>
      </c>
      <c r="Y101" s="0" t="n">
        <v>-0.46995</v>
      </c>
    </row>
    <row r="102" customFormat="false" ht="12.8" hidden="false" customHeight="false" outlineLevel="0" collapsed="false">
      <c r="A102" s="0" t="n">
        <v>3</v>
      </c>
      <c r="B102" s="0" t="n">
        <v>1</v>
      </c>
      <c r="C102" s="0" t="n">
        <v>1</v>
      </c>
      <c r="D102" s="0" t="n">
        <v>5</v>
      </c>
      <c r="E102" s="0" t="n">
        <v>0</v>
      </c>
      <c r="F102" s="0" t="n">
        <v>0</v>
      </c>
      <c r="G102" s="0" t="n">
        <v>887.94</v>
      </c>
      <c r="H102" s="0" t="n">
        <v>-27.99</v>
      </c>
      <c r="I102" s="0" t="n">
        <v>27.99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13.4</v>
      </c>
      <c r="Q102" s="0" t="n">
        <v>0</v>
      </c>
      <c r="R102" s="0" t="n">
        <v>-0.02</v>
      </c>
      <c r="S102" s="0" t="n">
        <v>-0.02</v>
      </c>
      <c r="T102" s="0" t="n">
        <v>450</v>
      </c>
      <c r="U102" s="0" t="n">
        <v>13.4</v>
      </c>
      <c r="V102" s="0" t="n">
        <v>0.13</v>
      </c>
      <c r="W102" s="0" t="n">
        <v>-2.18</v>
      </c>
      <c r="X102" s="0" t="n">
        <v>2.11418</v>
      </c>
      <c r="Y102" s="0" t="n">
        <v>-0.60718</v>
      </c>
    </row>
    <row r="103" customFormat="false" ht="12.8" hidden="false" customHeight="false" outlineLevel="0" collapsed="false">
      <c r="A103" s="0" t="n">
        <v>3</v>
      </c>
      <c r="B103" s="0" t="n">
        <v>1</v>
      </c>
      <c r="C103" s="0" t="n">
        <v>1</v>
      </c>
      <c r="D103" s="0" t="n">
        <v>6</v>
      </c>
      <c r="E103" s="0" t="n">
        <v>0</v>
      </c>
      <c r="F103" s="0" t="n">
        <v>0</v>
      </c>
      <c r="G103" s="0" t="n">
        <v>880.81</v>
      </c>
      <c r="H103" s="0" t="n">
        <v>-27.84</v>
      </c>
      <c r="I103" s="0" t="n">
        <v>27.84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13.31</v>
      </c>
      <c r="Q103" s="0" t="n">
        <v>0</v>
      </c>
      <c r="R103" s="0" t="n">
        <v>-0.02</v>
      </c>
      <c r="S103" s="0" t="n">
        <v>-0.02</v>
      </c>
      <c r="T103" s="0" t="n">
        <v>450</v>
      </c>
      <c r="U103" s="0" t="n">
        <v>13.31</v>
      </c>
      <c r="V103" s="0" t="n">
        <v>0.14</v>
      </c>
      <c r="W103" s="0" t="n">
        <v>-1.85</v>
      </c>
      <c r="X103" s="0" t="n">
        <v>2.0499</v>
      </c>
      <c r="Y103" s="0" t="n">
        <v>-0.73297</v>
      </c>
    </row>
    <row r="104" customFormat="false" ht="12.8" hidden="false" customHeight="false" outlineLevel="0" collapsed="false">
      <c r="A104" s="0" t="n">
        <v>3</v>
      </c>
      <c r="B104" s="0" t="n">
        <v>1</v>
      </c>
      <c r="C104" s="0" t="n">
        <v>1</v>
      </c>
      <c r="D104" s="0" t="n">
        <v>7</v>
      </c>
      <c r="E104" s="0" t="n">
        <v>0</v>
      </c>
      <c r="F104" s="0" t="n">
        <v>0</v>
      </c>
      <c r="G104" s="0" t="n">
        <v>883.84</v>
      </c>
      <c r="H104" s="0" t="n">
        <v>-27.55</v>
      </c>
      <c r="I104" s="0" t="n">
        <v>27.55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13.13</v>
      </c>
      <c r="Q104" s="0" t="n">
        <v>0</v>
      </c>
      <c r="R104" s="0" t="n">
        <v>-0.02</v>
      </c>
      <c r="S104" s="0" t="n">
        <v>-0.02</v>
      </c>
      <c r="T104" s="0" t="n">
        <v>450</v>
      </c>
      <c r="U104" s="0" t="n">
        <v>13.13</v>
      </c>
      <c r="V104" s="0" t="n">
        <v>0.11</v>
      </c>
      <c r="W104" s="0" t="n">
        <v>-1.18</v>
      </c>
      <c r="X104" s="0" t="n">
        <v>1.97636</v>
      </c>
      <c r="Y104" s="0" t="n">
        <v>-0.84774</v>
      </c>
    </row>
    <row r="105" customFormat="false" ht="12.8" hidden="false" customHeight="false" outlineLevel="0" collapsed="false">
      <c r="A105" s="0" t="n">
        <v>3</v>
      </c>
      <c r="B105" s="0" t="n">
        <v>1</v>
      </c>
      <c r="C105" s="0" t="n">
        <v>1</v>
      </c>
      <c r="D105" s="0" t="n">
        <v>8</v>
      </c>
      <c r="E105" s="0" t="n">
        <v>0</v>
      </c>
      <c r="F105" s="0" t="n">
        <v>0</v>
      </c>
      <c r="G105" s="0" t="n">
        <v>878.28</v>
      </c>
      <c r="H105" s="0" t="n">
        <v>-27.41</v>
      </c>
      <c r="I105" s="0" t="n">
        <v>27.41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13.04</v>
      </c>
      <c r="Q105" s="0" t="n">
        <v>0</v>
      </c>
      <c r="R105" s="0" t="n">
        <v>-0.02</v>
      </c>
      <c r="S105" s="0" t="n">
        <v>-0.02</v>
      </c>
      <c r="T105" s="0" t="n">
        <v>450</v>
      </c>
      <c r="U105" s="0" t="n">
        <v>13.04</v>
      </c>
      <c r="V105" s="0" t="n">
        <v>0.09</v>
      </c>
      <c r="W105" s="0" t="n">
        <v>-1.04</v>
      </c>
      <c r="X105" s="0" t="n">
        <v>1.8953</v>
      </c>
      <c r="Y105" s="0" t="n">
        <v>-0.9526</v>
      </c>
    </row>
    <row r="106" customFormat="false" ht="12.8" hidden="false" customHeight="false" outlineLevel="0" collapsed="false">
      <c r="A106" s="0" t="n">
        <v>3</v>
      </c>
      <c r="B106" s="0" t="n">
        <v>1</v>
      </c>
      <c r="C106" s="0" t="n">
        <v>1</v>
      </c>
      <c r="D106" s="0" t="n">
        <v>9</v>
      </c>
      <c r="E106" s="0" t="n">
        <v>0</v>
      </c>
      <c r="F106" s="0" t="n">
        <v>0</v>
      </c>
      <c r="G106" s="0" t="n">
        <v>867.6</v>
      </c>
      <c r="H106" s="0" t="n">
        <v>-27.65</v>
      </c>
      <c r="I106" s="0" t="n">
        <v>27.65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13.19</v>
      </c>
      <c r="Q106" s="0" t="n">
        <v>0</v>
      </c>
      <c r="R106" s="0" t="n">
        <v>-0.02</v>
      </c>
      <c r="S106" s="0" t="n">
        <v>-0.02</v>
      </c>
      <c r="T106" s="0" t="n">
        <v>450</v>
      </c>
      <c r="U106" s="0" t="n">
        <v>13.19</v>
      </c>
      <c r="V106" s="0" t="n">
        <v>0.1</v>
      </c>
      <c r="W106" s="0" t="n">
        <v>-1</v>
      </c>
      <c r="X106" s="0" t="n">
        <v>1.8082</v>
      </c>
      <c r="Y106" s="0" t="n">
        <v>-1.04899</v>
      </c>
    </row>
    <row r="107" customFormat="false" ht="12.8" hidden="false" customHeight="false" outlineLevel="0" collapsed="false">
      <c r="A107" s="0" t="n">
        <v>3</v>
      </c>
      <c r="B107" s="0" t="n">
        <v>1</v>
      </c>
      <c r="C107" s="0" t="n">
        <v>1</v>
      </c>
      <c r="D107" s="0" t="n">
        <v>10</v>
      </c>
      <c r="E107" s="0" t="n">
        <v>0</v>
      </c>
      <c r="F107" s="0" t="n">
        <v>0</v>
      </c>
      <c r="G107" s="0" t="n">
        <v>875.63</v>
      </c>
      <c r="H107" s="0" t="n">
        <v>-27.66</v>
      </c>
      <c r="I107" s="0" t="n">
        <v>27.66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13.19</v>
      </c>
      <c r="Q107" s="0" t="n">
        <v>0</v>
      </c>
      <c r="R107" s="0" t="n">
        <v>-0.02</v>
      </c>
      <c r="S107" s="0" t="n">
        <v>-0.02</v>
      </c>
      <c r="T107" s="0" t="n">
        <v>450</v>
      </c>
      <c r="U107" s="0" t="n">
        <v>13.19</v>
      </c>
      <c r="V107" s="0" t="n">
        <v>0.09</v>
      </c>
      <c r="W107" s="0" t="n">
        <v>-0.65</v>
      </c>
      <c r="X107" s="0" t="n">
        <v>1.7163</v>
      </c>
      <c r="Y107" s="0" t="n">
        <v>-1.13847</v>
      </c>
    </row>
    <row r="108" customFormat="false" ht="12.8" hidden="false" customHeight="false" outlineLevel="0" collapsed="false">
      <c r="A108" s="0" t="n">
        <v>3</v>
      </c>
      <c r="B108" s="0" t="n">
        <v>1</v>
      </c>
      <c r="C108" s="0" t="n">
        <v>1</v>
      </c>
      <c r="D108" s="0" t="n">
        <v>11</v>
      </c>
      <c r="E108" s="0" t="n">
        <v>0</v>
      </c>
      <c r="F108" s="0" t="n">
        <v>0</v>
      </c>
      <c r="G108" s="0" t="n">
        <v>883.09</v>
      </c>
      <c r="H108" s="0" t="n">
        <v>-27.4</v>
      </c>
      <c r="I108" s="0" t="n">
        <v>27.4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13.03</v>
      </c>
      <c r="Q108" s="0" t="n">
        <v>0</v>
      </c>
      <c r="R108" s="0" t="n">
        <v>-0.02</v>
      </c>
      <c r="S108" s="0" t="n">
        <v>-0.02</v>
      </c>
      <c r="T108" s="0" t="n">
        <v>450</v>
      </c>
      <c r="U108" s="0" t="n">
        <v>13.03</v>
      </c>
      <c r="V108" s="0" t="n">
        <v>0.06</v>
      </c>
      <c r="W108" s="0" t="n">
        <v>-0.67</v>
      </c>
      <c r="X108" s="0" t="n">
        <v>1.62064</v>
      </c>
      <c r="Y108" s="0" t="n">
        <v>-1.2226</v>
      </c>
    </row>
    <row r="109" customFormat="false" ht="12.8" hidden="false" customHeight="false" outlineLevel="0" collapsed="false">
      <c r="A109" s="0" t="n">
        <v>3</v>
      </c>
      <c r="B109" s="0" t="n">
        <v>1</v>
      </c>
      <c r="C109" s="0" t="n">
        <v>1</v>
      </c>
      <c r="D109" s="0" t="n">
        <v>12</v>
      </c>
      <c r="E109" s="0" t="n">
        <v>0</v>
      </c>
      <c r="F109" s="0" t="n">
        <v>0</v>
      </c>
      <c r="G109" s="0" t="n">
        <v>877.02</v>
      </c>
      <c r="H109" s="0" t="n">
        <v>-27.31</v>
      </c>
      <c r="I109" s="0" t="n">
        <v>27.31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12.97</v>
      </c>
      <c r="Q109" s="0" t="n">
        <v>0</v>
      </c>
      <c r="R109" s="0" t="n">
        <v>-0.02</v>
      </c>
      <c r="S109" s="0" t="n">
        <v>-0.02</v>
      </c>
      <c r="T109" s="0" t="n">
        <v>450</v>
      </c>
      <c r="U109" s="0" t="n">
        <v>12.97</v>
      </c>
      <c r="V109" s="0" t="n">
        <v>0.05</v>
      </c>
      <c r="W109" s="0" t="n">
        <v>-0.54</v>
      </c>
      <c r="X109" s="0" t="n">
        <v>1.52207</v>
      </c>
      <c r="Y109" s="0" t="n">
        <v>1.30289</v>
      </c>
    </row>
    <row r="110" customFormat="false" ht="12.8" hidden="false" customHeight="false" outlineLevel="0" collapsed="false">
      <c r="A110" s="0" t="n">
        <v>3</v>
      </c>
      <c r="B110" s="0" t="n">
        <v>1</v>
      </c>
      <c r="C110" s="0" t="n">
        <v>1</v>
      </c>
      <c r="D110" s="0" t="n">
        <v>13</v>
      </c>
      <c r="E110" s="0" t="n">
        <v>0</v>
      </c>
      <c r="F110" s="0" t="n">
        <v>0</v>
      </c>
      <c r="G110" s="0" t="n">
        <v>870.11</v>
      </c>
      <c r="H110" s="0" t="n">
        <v>-27.46</v>
      </c>
      <c r="I110" s="0" t="n">
        <v>27.46</v>
      </c>
      <c r="J110" s="0" t="n">
        <v>0</v>
      </c>
      <c r="K110" s="0" t="n">
        <v>0</v>
      </c>
      <c r="L110" s="0" t="n">
        <v>31.47</v>
      </c>
      <c r="M110" s="0" t="n">
        <v>0</v>
      </c>
      <c r="N110" s="0" t="n">
        <v>0</v>
      </c>
      <c r="O110" s="0" t="n">
        <v>0</v>
      </c>
      <c r="P110" s="0" t="n">
        <v>13.07</v>
      </c>
      <c r="Q110" s="0" t="n">
        <v>0</v>
      </c>
      <c r="R110" s="0" t="n">
        <v>-0.02</v>
      </c>
      <c r="S110" s="0" t="n">
        <v>-0.02</v>
      </c>
      <c r="T110" s="0" t="n">
        <v>450</v>
      </c>
      <c r="U110" s="0" t="n">
        <v>13.07</v>
      </c>
      <c r="V110" s="0" t="n">
        <v>0.05</v>
      </c>
      <c r="W110" s="0" t="n">
        <v>0.29</v>
      </c>
      <c r="X110" s="0" t="n">
        <v>1.42134</v>
      </c>
      <c r="Y110" s="0" t="n">
        <v>1.38083</v>
      </c>
    </row>
    <row r="111" customFormat="false" ht="12.8" hidden="false" customHeight="false" outlineLevel="0" collapsed="false">
      <c r="A111" s="0" t="n">
        <v>3</v>
      </c>
      <c r="B111" s="0" t="n">
        <v>1</v>
      </c>
      <c r="C111" s="0" t="n">
        <v>1</v>
      </c>
      <c r="D111" s="0" t="n">
        <v>14</v>
      </c>
      <c r="E111" s="0" t="n">
        <v>228.56</v>
      </c>
      <c r="F111" s="0" t="n">
        <v>15.27</v>
      </c>
      <c r="G111" s="0" t="n">
        <v>871.15</v>
      </c>
      <c r="H111" s="0" t="n">
        <v>-6.47</v>
      </c>
      <c r="I111" s="0" t="n">
        <v>16.53</v>
      </c>
      <c r="J111" s="0" t="n">
        <v>0</v>
      </c>
      <c r="K111" s="0" t="n">
        <v>23.82</v>
      </c>
      <c r="L111" s="0" t="n">
        <v>22.34</v>
      </c>
      <c r="M111" s="0" t="n">
        <v>1.02</v>
      </c>
      <c r="N111" s="0" t="n">
        <v>1.2</v>
      </c>
      <c r="O111" s="0" t="n">
        <v>-0.12</v>
      </c>
      <c r="P111" s="0" t="n">
        <v>13.12</v>
      </c>
      <c r="Q111" s="0" t="n">
        <v>0.03</v>
      </c>
      <c r="R111" s="0" t="n">
        <v>-0.79</v>
      </c>
      <c r="S111" s="0" t="n">
        <v>-0.81</v>
      </c>
      <c r="T111" s="0" t="n">
        <v>457.39</v>
      </c>
      <c r="U111" s="0" t="n">
        <v>13.18</v>
      </c>
      <c r="V111" s="0" t="n">
        <v>0.06</v>
      </c>
      <c r="W111" s="0" t="n">
        <v>10.92</v>
      </c>
      <c r="X111" s="0" t="n">
        <v>1.3191</v>
      </c>
      <c r="Y111" s="0" t="n">
        <v>1.45792</v>
      </c>
    </row>
    <row r="112" customFormat="false" ht="12.8" hidden="false" customHeight="false" outlineLevel="0" collapsed="false">
      <c r="A112" s="0" t="n">
        <v>3</v>
      </c>
      <c r="B112" s="0" t="n">
        <v>1</v>
      </c>
      <c r="C112" s="0" t="n">
        <v>1</v>
      </c>
      <c r="D112" s="0" t="n">
        <v>15</v>
      </c>
      <c r="E112" s="0" t="n">
        <v>499.9</v>
      </c>
      <c r="F112" s="0" t="n">
        <v>33.41</v>
      </c>
      <c r="G112" s="0" t="n">
        <v>873.1</v>
      </c>
      <c r="H112" s="0" t="n">
        <v>5.19</v>
      </c>
      <c r="I112" s="0" t="n">
        <v>16.61</v>
      </c>
      <c r="J112" s="0" t="n">
        <v>0</v>
      </c>
      <c r="K112" s="0" t="n">
        <v>25.63</v>
      </c>
      <c r="L112" s="0" t="n">
        <v>24.2</v>
      </c>
      <c r="M112" s="0" t="n">
        <v>1.05</v>
      </c>
      <c r="N112" s="0" t="n">
        <v>1.22</v>
      </c>
      <c r="O112" s="0" t="n">
        <v>-0.12</v>
      </c>
      <c r="P112" s="0" t="n">
        <v>13.21</v>
      </c>
      <c r="Q112" s="0" t="n">
        <v>0.46</v>
      </c>
      <c r="R112" s="0" t="n">
        <v>-0.83</v>
      </c>
      <c r="S112" s="0" t="n">
        <v>-0.88</v>
      </c>
      <c r="T112" s="0" t="n">
        <v>438.85</v>
      </c>
      <c r="U112" s="0" t="n">
        <v>13.27</v>
      </c>
      <c r="V112" s="0" t="n">
        <v>0.06</v>
      </c>
      <c r="W112" s="0" t="n">
        <v>23.89</v>
      </c>
      <c r="X112" s="0" t="n">
        <v>1.21595</v>
      </c>
      <c r="Y112" s="0" t="n">
        <v>1.60579</v>
      </c>
    </row>
    <row r="113" customFormat="false" ht="12.8" hidden="false" customHeight="false" outlineLevel="0" collapsed="false">
      <c r="A113" s="0" t="n">
        <v>3</v>
      </c>
      <c r="B113" s="0" t="n">
        <v>1</v>
      </c>
      <c r="C113" s="0" t="n">
        <v>1</v>
      </c>
      <c r="D113" s="0" t="n">
        <v>16</v>
      </c>
      <c r="E113" s="0" t="n">
        <v>1251.17</v>
      </c>
      <c r="F113" s="0" t="n">
        <v>83.61</v>
      </c>
      <c r="G113" s="0" t="n">
        <v>879.79</v>
      </c>
      <c r="H113" s="0" t="n">
        <v>36.35</v>
      </c>
      <c r="I113" s="0" t="n">
        <v>16.6</v>
      </c>
      <c r="J113" s="0" t="n">
        <v>0</v>
      </c>
      <c r="K113" s="0" t="n">
        <v>28.73</v>
      </c>
      <c r="L113" s="0" t="n">
        <v>28.61</v>
      </c>
      <c r="M113" s="0" t="n">
        <v>1.17</v>
      </c>
      <c r="N113" s="0" t="n">
        <v>1.14</v>
      </c>
      <c r="O113" s="0" t="n">
        <v>-0.04</v>
      </c>
      <c r="P113" s="0" t="n">
        <v>13.2</v>
      </c>
      <c r="Q113" s="0" t="n">
        <v>1.54</v>
      </c>
      <c r="R113" s="0" t="n">
        <v>-0.75</v>
      </c>
      <c r="S113" s="0" t="n">
        <v>-0.85</v>
      </c>
      <c r="T113" s="0" t="n">
        <v>375.36</v>
      </c>
      <c r="U113" s="0" t="n">
        <v>13.22</v>
      </c>
      <c r="V113" s="0" t="n">
        <v>0.05</v>
      </c>
      <c r="W113" s="0" t="n">
        <v>59.8</v>
      </c>
      <c r="X113" s="0" t="n">
        <v>1.11253</v>
      </c>
      <c r="Y113" s="0" t="n">
        <v>1.6163</v>
      </c>
    </row>
    <row r="114" customFormat="false" ht="12.8" hidden="false" customHeight="false" outlineLevel="0" collapsed="false">
      <c r="A114" s="0" t="n">
        <v>3</v>
      </c>
      <c r="B114" s="0" t="n">
        <v>1</v>
      </c>
      <c r="C114" s="0" t="n">
        <v>1</v>
      </c>
      <c r="D114" s="0" t="n">
        <v>17</v>
      </c>
      <c r="E114" s="0" t="n">
        <v>1454.29</v>
      </c>
      <c r="F114" s="0" t="n">
        <v>97.18</v>
      </c>
      <c r="G114" s="0" t="n">
        <v>876.49</v>
      </c>
      <c r="H114" s="0" t="n">
        <v>44.67</v>
      </c>
      <c r="I114" s="0" t="n">
        <v>16.52</v>
      </c>
      <c r="J114" s="0" t="n">
        <v>0</v>
      </c>
      <c r="K114" s="0" t="n">
        <v>32.52</v>
      </c>
      <c r="L114" s="0" t="n">
        <v>30.9</v>
      </c>
      <c r="M114" s="0" t="n">
        <v>1.2</v>
      </c>
      <c r="N114" s="0" t="n">
        <v>1.28</v>
      </c>
      <c r="O114" s="0" t="n">
        <v>-0.15</v>
      </c>
      <c r="P114" s="0" t="n">
        <v>13.12</v>
      </c>
      <c r="Q114" s="0" t="n">
        <v>1.83</v>
      </c>
      <c r="R114" s="0" t="n">
        <v>-1.13</v>
      </c>
      <c r="S114" s="0" t="n">
        <v>-1.31</v>
      </c>
      <c r="T114" s="0" t="n">
        <v>364.78</v>
      </c>
      <c r="U114" s="0" t="n">
        <v>13.18</v>
      </c>
      <c r="V114" s="0" t="n">
        <v>0.07</v>
      </c>
      <c r="W114" s="0" t="n">
        <v>69.51</v>
      </c>
      <c r="X114" s="0" t="n">
        <v>1.0095</v>
      </c>
      <c r="Y114" s="0" t="n">
        <v>1.70167</v>
      </c>
    </row>
    <row r="115" customFormat="false" ht="12.8" hidden="false" customHeight="false" outlineLevel="0" collapsed="false">
      <c r="A115" s="0" t="n">
        <v>3</v>
      </c>
      <c r="B115" s="0" t="n">
        <v>1</v>
      </c>
      <c r="C115" s="0" t="n">
        <v>1</v>
      </c>
      <c r="D115" s="0" t="n">
        <v>18</v>
      </c>
      <c r="E115" s="0" t="n">
        <v>4349.25</v>
      </c>
      <c r="F115" s="0" t="n">
        <v>290.64</v>
      </c>
      <c r="G115" s="0" t="n">
        <v>874.61</v>
      </c>
      <c r="H115" s="0" t="n">
        <v>144.57</v>
      </c>
      <c r="I115" s="0" t="n">
        <v>16.5</v>
      </c>
      <c r="J115" s="0" t="n">
        <v>0</v>
      </c>
      <c r="K115" s="0" t="n">
        <v>51.64</v>
      </c>
      <c r="L115" s="0" t="n">
        <v>50.04</v>
      </c>
      <c r="M115" s="0" t="n">
        <v>1.72</v>
      </c>
      <c r="N115" s="0" t="n">
        <v>1.28</v>
      </c>
      <c r="O115" s="0" t="n">
        <v>-0.18</v>
      </c>
      <c r="P115" s="0" t="n">
        <v>13.09</v>
      </c>
      <c r="Q115" s="0" t="n">
        <v>5.22</v>
      </c>
      <c r="R115" s="0" t="n">
        <v>-2.08</v>
      </c>
      <c r="S115" s="0" t="n">
        <v>-2.73</v>
      </c>
      <c r="T115" s="0" t="n">
        <v>227.51</v>
      </c>
      <c r="U115" s="0" t="n">
        <v>13.17</v>
      </c>
      <c r="V115" s="0" t="n">
        <v>0.09</v>
      </c>
      <c r="W115" s="0" t="n">
        <v>207.88</v>
      </c>
      <c r="X115" s="0" t="n">
        <v>0.90769</v>
      </c>
      <c r="Y115" s="0" t="n">
        <v>1.79477</v>
      </c>
    </row>
    <row r="116" customFormat="false" ht="12.8" hidden="false" customHeight="false" outlineLevel="0" collapsed="false">
      <c r="A116" s="0" t="n">
        <v>3</v>
      </c>
      <c r="B116" s="0" t="n">
        <v>1</v>
      </c>
      <c r="C116" s="0" t="n">
        <v>1</v>
      </c>
      <c r="D116" s="0" t="n">
        <v>19</v>
      </c>
      <c r="E116" s="0" t="n">
        <v>5208.65</v>
      </c>
      <c r="F116" s="0" t="n">
        <v>348.07</v>
      </c>
      <c r="G116" s="0" t="n">
        <v>852.04</v>
      </c>
      <c r="H116" s="0" t="n">
        <v>171.51</v>
      </c>
      <c r="I116" s="0" t="n">
        <v>16.87</v>
      </c>
      <c r="J116" s="0" t="n">
        <v>0</v>
      </c>
      <c r="K116" s="0" t="n">
        <v>60.13</v>
      </c>
      <c r="L116" s="0" t="n">
        <v>56</v>
      </c>
      <c r="M116" s="0" t="n">
        <v>1.85</v>
      </c>
      <c r="N116" s="0" t="n">
        <v>1.22</v>
      </c>
      <c r="O116" s="0" t="n">
        <v>-0.33</v>
      </c>
      <c r="P116" s="0" t="n">
        <v>13.48</v>
      </c>
      <c r="Q116" s="0" t="n">
        <v>6.68</v>
      </c>
      <c r="R116" s="0" t="n">
        <v>-3.22</v>
      </c>
      <c r="S116" s="0" t="n">
        <v>-3.86</v>
      </c>
      <c r="T116" s="0" t="n">
        <v>211.52</v>
      </c>
      <c r="U116" s="0" t="n">
        <v>13.63</v>
      </c>
      <c r="V116" s="0" t="n">
        <v>0.13</v>
      </c>
      <c r="W116" s="0" t="n">
        <v>248.96</v>
      </c>
      <c r="X116" s="0" t="n">
        <v>0.80817</v>
      </c>
      <c r="Y116" s="0" t="n">
        <v>1.89946</v>
      </c>
    </row>
    <row r="117" customFormat="false" ht="12.8" hidden="false" customHeight="false" outlineLevel="0" collapsed="false">
      <c r="A117" s="0" t="n">
        <v>3</v>
      </c>
      <c r="B117" s="0" t="n">
        <v>1</v>
      </c>
      <c r="C117" s="0" t="n">
        <v>1</v>
      </c>
      <c r="D117" s="0" t="n">
        <v>20</v>
      </c>
      <c r="E117" s="0" t="n">
        <v>3879.66</v>
      </c>
      <c r="F117" s="0" t="n">
        <v>259.26</v>
      </c>
      <c r="G117" s="0" t="n">
        <v>865.19</v>
      </c>
      <c r="H117" s="0" t="n">
        <v>125.9</v>
      </c>
      <c r="I117" s="0" t="n">
        <v>17.08</v>
      </c>
      <c r="J117" s="0" t="n">
        <v>0</v>
      </c>
      <c r="K117" s="0" t="n">
        <v>53.35</v>
      </c>
      <c r="L117" s="0" t="n">
        <v>47.56</v>
      </c>
      <c r="M117" s="0" t="n">
        <v>1.65</v>
      </c>
      <c r="N117" s="0" t="n">
        <v>1.13</v>
      </c>
      <c r="O117" s="0" t="n">
        <v>-0.4</v>
      </c>
      <c r="P117" s="0" t="n">
        <v>13.69</v>
      </c>
      <c r="Q117" s="0" t="n">
        <v>3.88</v>
      </c>
      <c r="R117" s="0" t="n">
        <v>-3.13</v>
      </c>
      <c r="S117" s="0" t="n">
        <v>-4.59</v>
      </c>
      <c r="T117" s="0" t="n">
        <v>233.24</v>
      </c>
      <c r="U117" s="0" t="n">
        <v>13.87</v>
      </c>
      <c r="V117" s="0" t="n">
        <v>0.14</v>
      </c>
      <c r="W117" s="0" t="n">
        <v>185.44</v>
      </c>
      <c r="X117" s="0" t="n">
        <v>0.71246</v>
      </c>
      <c r="Y117" s="0" t="n">
        <v>2.02106</v>
      </c>
    </row>
    <row r="118" customFormat="false" ht="12.8" hidden="false" customHeight="false" outlineLevel="0" collapsed="false">
      <c r="A118" s="0" t="n">
        <v>3</v>
      </c>
      <c r="B118" s="0" t="n">
        <v>1</v>
      </c>
      <c r="C118" s="0" t="n">
        <v>1</v>
      </c>
      <c r="D118" s="0" t="n">
        <v>21</v>
      </c>
      <c r="E118" s="0" t="n">
        <v>4074.27</v>
      </c>
      <c r="F118" s="0" t="n">
        <v>272.26</v>
      </c>
      <c r="G118" s="0" t="n">
        <v>883.69</v>
      </c>
      <c r="H118" s="0" t="n">
        <v>130.41</v>
      </c>
      <c r="I118" s="0" t="n">
        <v>16.96</v>
      </c>
      <c r="J118" s="0" t="n">
        <v>0</v>
      </c>
      <c r="K118" s="0" t="n">
        <v>54.51</v>
      </c>
      <c r="L118" s="0" t="n">
        <v>48.96</v>
      </c>
      <c r="M118" s="0" t="n">
        <v>1.7</v>
      </c>
      <c r="N118" s="0" t="n">
        <v>1.09</v>
      </c>
      <c r="O118" s="0" t="n">
        <v>-0.37</v>
      </c>
      <c r="P118" s="0" t="n">
        <v>13.57</v>
      </c>
      <c r="Q118" s="0" t="n">
        <v>4.59</v>
      </c>
      <c r="R118" s="0" t="n">
        <v>-3.18</v>
      </c>
      <c r="S118" s="0" t="n">
        <v>-4.47</v>
      </c>
      <c r="T118" s="0" t="n">
        <v>221.4</v>
      </c>
      <c r="U118" s="0" t="n">
        <v>13.74</v>
      </c>
      <c r="V118" s="0" t="n">
        <v>0.14</v>
      </c>
      <c r="W118" s="0" t="n">
        <v>194.74</v>
      </c>
      <c r="X118" s="0" t="n">
        <v>0.6228</v>
      </c>
      <c r="Y118" s="0" t="n">
        <v>2.16695</v>
      </c>
    </row>
    <row r="119" customFormat="false" ht="12.8" hidden="false" customHeight="false" outlineLevel="0" collapsed="false">
      <c r="A119" s="0" t="n">
        <v>3</v>
      </c>
      <c r="B119" s="0" t="n">
        <v>1</v>
      </c>
      <c r="C119" s="0" t="n">
        <v>1</v>
      </c>
      <c r="D119" s="0" t="n">
        <v>22</v>
      </c>
      <c r="E119" s="0" t="n">
        <v>5341.65</v>
      </c>
      <c r="F119" s="0" t="n">
        <v>356.96</v>
      </c>
      <c r="G119" s="0" t="n">
        <v>878.4</v>
      </c>
      <c r="H119" s="0" t="n">
        <v>125.21</v>
      </c>
      <c r="I119" s="0" t="n">
        <v>16.97</v>
      </c>
      <c r="J119" s="0" t="n">
        <v>0</v>
      </c>
      <c r="K119" s="0" t="n">
        <v>59.52</v>
      </c>
      <c r="L119" s="0" t="n">
        <v>56.34</v>
      </c>
      <c r="M119" s="0" t="n">
        <v>3.59</v>
      </c>
      <c r="N119" s="0" t="n">
        <v>1.02</v>
      </c>
      <c r="O119" s="0" t="n">
        <v>-0.24</v>
      </c>
      <c r="P119" s="0" t="n">
        <v>13.58</v>
      </c>
      <c r="Q119" s="0" t="n">
        <v>4.19</v>
      </c>
      <c r="R119" s="0" t="n">
        <v>-5.86</v>
      </c>
      <c r="S119" s="0" t="n">
        <v>-119.58</v>
      </c>
      <c r="T119" s="0" t="n">
        <v>171.67</v>
      </c>
      <c r="U119" s="0" t="n">
        <v>13.7</v>
      </c>
      <c r="V119" s="0" t="n">
        <v>0.12</v>
      </c>
      <c r="W119" s="0" t="n">
        <v>255.32</v>
      </c>
      <c r="X119" s="0" t="n">
        <v>0.54265</v>
      </c>
      <c r="Y119" s="0" t="n">
        <v>2.34677</v>
      </c>
    </row>
    <row r="120" customFormat="false" ht="12.8" hidden="false" customHeight="false" outlineLevel="0" collapsed="false">
      <c r="A120" s="0" t="n">
        <v>3</v>
      </c>
      <c r="B120" s="0" t="n">
        <v>1</v>
      </c>
      <c r="C120" s="0" t="n">
        <v>1</v>
      </c>
      <c r="D120" s="0" t="n">
        <v>23</v>
      </c>
      <c r="E120" s="0" t="n">
        <v>4972.11</v>
      </c>
      <c r="F120" s="0" t="n">
        <v>332.26</v>
      </c>
      <c r="G120" s="0" t="n">
        <v>872.57</v>
      </c>
      <c r="H120" s="0" t="n">
        <v>163.38</v>
      </c>
      <c r="I120" s="0" t="n">
        <v>16.98</v>
      </c>
      <c r="J120" s="0" t="n">
        <v>0</v>
      </c>
      <c r="K120" s="0" t="n">
        <v>57.53</v>
      </c>
      <c r="L120" s="0" t="n">
        <v>54.79</v>
      </c>
      <c r="M120" s="0" t="n">
        <v>1.82</v>
      </c>
      <c r="N120" s="0" t="n">
        <v>1.3</v>
      </c>
      <c r="O120" s="0" t="n">
        <v>-0.26</v>
      </c>
      <c r="P120" s="0" t="n">
        <v>13.59</v>
      </c>
      <c r="Q120" s="0" t="n">
        <v>6.13</v>
      </c>
      <c r="R120" s="0" t="n">
        <v>-2.71</v>
      </c>
      <c r="S120" s="0" t="n">
        <v>-3.41</v>
      </c>
      <c r="T120" s="0" t="n">
        <v>217.19</v>
      </c>
      <c r="U120" s="0" t="n">
        <v>13.71</v>
      </c>
      <c r="V120" s="0" t="n">
        <v>0.11</v>
      </c>
      <c r="W120" s="0" t="n">
        <v>237.66</v>
      </c>
      <c r="X120" s="0" t="n">
        <v>0.47718</v>
      </c>
      <c r="Y120" s="0" t="n">
        <v>2.57076</v>
      </c>
    </row>
    <row r="121" customFormat="false" ht="12.8" hidden="false" customHeight="false" outlineLevel="0" collapsed="false">
      <c r="A121" s="0" t="n">
        <v>3</v>
      </c>
      <c r="B121" s="0" t="n">
        <v>1</v>
      </c>
      <c r="C121" s="0" t="n">
        <v>1</v>
      </c>
      <c r="D121" s="0" t="n">
        <v>24</v>
      </c>
      <c r="E121" s="0" t="n">
        <v>8609.77</v>
      </c>
      <c r="F121" s="0" t="n">
        <v>575.35</v>
      </c>
      <c r="G121" s="0" t="n">
        <v>875.99</v>
      </c>
      <c r="H121" s="0" t="n">
        <v>169.4</v>
      </c>
      <c r="I121" s="0" t="n">
        <v>17.08</v>
      </c>
      <c r="J121" s="0" t="n">
        <v>0</v>
      </c>
      <c r="K121" s="0" t="n">
        <v>78.27</v>
      </c>
      <c r="L121" s="0" t="n">
        <v>78.51</v>
      </c>
      <c r="M121" s="0" t="n">
        <v>4.6</v>
      </c>
      <c r="N121" s="0" t="n">
        <v>1.35</v>
      </c>
      <c r="O121" s="0" t="n">
        <v>-0.14</v>
      </c>
      <c r="P121" s="0" t="n">
        <v>13.69</v>
      </c>
      <c r="Q121" s="0" t="n">
        <v>9.34</v>
      </c>
      <c r="R121" s="0" t="n">
        <v>-6.37</v>
      </c>
      <c r="S121" s="0" t="n">
        <v>-142.59</v>
      </c>
      <c r="T121" s="0" t="n">
        <v>142.84</v>
      </c>
      <c r="U121" s="0" t="n">
        <v>13.76</v>
      </c>
      <c r="V121" s="0" t="n">
        <v>0.1</v>
      </c>
      <c r="W121" s="0" t="n">
        <v>411.53</v>
      </c>
      <c r="X121" s="0" t="n">
        <v>0.4334</v>
      </c>
      <c r="Y121" s="0" t="n">
        <v>2.8431</v>
      </c>
    </row>
    <row r="122" customFormat="false" ht="12.8" hidden="false" customHeight="false" outlineLevel="0" collapsed="false">
      <c r="A122" s="0" t="n">
        <v>3</v>
      </c>
      <c r="B122" s="0" t="n">
        <v>1</v>
      </c>
      <c r="C122" s="0" t="n">
        <v>1</v>
      </c>
      <c r="D122" s="0" t="n">
        <v>25</v>
      </c>
      <c r="E122" s="0" t="n">
        <v>2210.24</v>
      </c>
      <c r="F122" s="0" t="n">
        <v>147.7</v>
      </c>
      <c r="G122" s="0" t="n">
        <v>867.25</v>
      </c>
      <c r="H122" s="0" t="n">
        <v>72.6</v>
      </c>
      <c r="I122" s="0" t="n">
        <v>17.2</v>
      </c>
      <c r="J122" s="0" t="n">
        <v>0</v>
      </c>
      <c r="K122" s="0" t="n">
        <v>41.61</v>
      </c>
      <c r="L122" s="0" t="n">
        <v>37.55</v>
      </c>
      <c r="M122" s="0" t="n">
        <v>1.32</v>
      </c>
      <c r="N122" s="0" t="n">
        <v>1.37</v>
      </c>
      <c r="O122" s="0" t="n">
        <v>-0.35</v>
      </c>
      <c r="P122" s="0" t="n">
        <v>13.81</v>
      </c>
      <c r="Q122" s="0" t="n">
        <v>2.77</v>
      </c>
      <c r="R122" s="0" t="n">
        <v>-1.98</v>
      </c>
      <c r="S122" s="0" t="n">
        <v>-2.44</v>
      </c>
      <c r="T122" s="0" t="n">
        <v>322.54</v>
      </c>
      <c r="U122" s="0" t="n">
        <v>13.96</v>
      </c>
      <c r="V122" s="0" t="n">
        <v>0.11</v>
      </c>
      <c r="W122" s="0" t="n">
        <v>105.64</v>
      </c>
      <c r="X122" s="0" t="n">
        <v>0.41832</v>
      </c>
      <c r="Y122" s="0" t="n">
        <v>3.14966</v>
      </c>
    </row>
    <row r="123" customFormat="false" ht="12.8" hidden="false" customHeight="false" outlineLevel="0" collapsed="false">
      <c r="A123" s="0" t="n">
        <v>3</v>
      </c>
      <c r="B123" s="0" t="n">
        <v>1</v>
      </c>
      <c r="C123" s="0" t="n">
        <v>1</v>
      </c>
      <c r="D123" s="0" t="n">
        <v>26</v>
      </c>
      <c r="E123" s="0" t="n">
        <v>2603.68</v>
      </c>
      <c r="F123" s="0" t="n">
        <v>173.99</v>
      </c>
      <c r="G123" s="0" t="n">
        <v>882.77</v>
      </c>
      <c r="H123" s="0" t="n">
        <v>86.47</v>
      </c>
      <c r="I123" s="0" t="n">
        <v>17.28</v>
      </c>
      <c r="J123" s="0" t="n">
        <v>0</v>
      </c>
      <c r="K123" s="0" t="n">
        <v>43.48</v>
      </c>
      <c r="L123" s="0" t="n">
        <v>39.93</v>
      </c>
      <c r="M123" s="0" t="n">
        <v>1.39</v>
      </c>
      <c r="N123" s="0" t="n">
        <v>1.33</v>
      </c>
      <c r="O123" s="0" t="n">
        <v>-0.31</v>
      </c>
      <c r="P123" s="0" t="n">
        <v>13.89</v>
      </c>
      <c r="Q123" s="0" t="n">
        <v>3.19</v>
      </c>
      <c r="R123" s="0" t="n">
        <v>-1.96</v>
      </c>
      <c r="S123" s="0" t="n">
        <v>-2.5</v>
      </c>
      <c r="T123" s="0" t="n">
        <v>299.97</v>
      </c>
      <c r="U123" s="0" t="n">
        <v>14.02</v>
      </c>
      <c r="V123" s="0" t="n">
        <v>0.11</v>
      </c>
      <c r="W123" s="0" t="n">
        <v>124.45</v>
      </c>
      <c r="X123" s="0" t="n">
        <v>0.435</v>
      </c>
      <c r="Y123" s="0" t="n">
        <v>3.45519</v>
      </c>
    </row>
    <row r="124" customFormat="false" ht="12.8" hidden="false" customHeight="false" outlineLevel="0" collapsed="false">
      <c r="A124" s="0" t="n">
        <v>3</v>
      </c>
      <c r="B124" s="0" t="n">
        <v>1</v>
      </c>
      <c r="C124" s="0" t="n">
        <v>1</v>
      </c>
      <c r="D124" s="0" t="n">
        <v>27</v>
      </c>
      <c r="E124" s="0" t="n">
        <v>4110.22</v>
      </c>
      <c r="F124" s="0" t="n">
        <v>274.67</v>
      </c>
      <c r="G124" s="0" t="n">
        <v>884.94</v>
      </c>
      <c r="H124" s="0" t="n">
        <v>132.68</v>
      </c>
      <c r="I124" s="0" t="n">
        <v>17.35</v>
      </c>
      <c r="J124" s="0" t="n">
        <v>0</v>
      </c>
      <c r="K124" s="0" t="n">
        <v>50.4</v>
      </c>
      <c r="L124" s="0" t="n">
        <v>48.11</v>
      </c>
      <c r="M124" s="0" t="n">
        <v>1.69</v>
      </c>
      <c r="N124" s="0" t="n">
        <v>1.08</v>
      </c>
      <c r="O124" s="0" t="n">
        <v>-0.18</v>
      </c>
      <c r="P124" s="0" t="n">
        <v>13.96</v>
      </c>
      <c r="Q124" s="0" t="n">
        <v>5.07</v>
      </c>
      <c r="R124" s="0" t="n">
        <v>-2.15</v>
      </c>
      <c r="S124" s="0" t="n">
        <v>-3.07</v>
      </c>
      <c r="T124" s="0" t="n">
        <v>224.4</v>
      </c>
      <c r="U124" s="0" t="n">
        <v>14.05</v>
      </c>
      <c r="V124" s="0" t="n">
        <v>0.1</v>
      </c>
      <c r="W124" s="0" t="n">
        <v>196.46</v>
      </c>
      <c r="X124" s="0" t="n">
        <v>0.4801</v>
      </c>
      <c r="Y124" s="0" t="n">
        <v>3.72518</v>
      </c>
    </row>
    <row r="125" customFormat="false" ht="12.8" hidden="false" customHeight="false" outlineLevel="0" collapsed="false">
      <c r="A125" s="0" t="n">
        <v>3</v>
      </c>
      <c r="B125" s="0" t="n">
        <v>1</v>
      </c>
      <c r="C125" s="0" t="n">
        <v>1</v>
      </c>
      <c r="D125" s="0" t="n">
        <v>28</v>
      </c>
      <c r="E125" s="0" t="n">
        <v>5372.53</v>
      </c>
      <c r="F125" s="0" t="n">
        <v>359.02</v>
      </c>
      <c r="G125" s="0" t="n">
        <v>876.12</v>
      </c>
      <c r="H125" s="0" t="n">
        <v>125.83</v>
      </c>
      <c r="I125" s="0" t="n">
        <v>17.47</v>
      </c>
      <c r="J125" s="0" t="n">
        <v>0</v>
      </c>
      <c r="K125" s="0" t="n">
        <v>58.92</v>
      </c>
      <c r="L125" s="0" t="n">
        <v>56.35</v>
      </c>
      <c r="M125" s="0" t="n">
        <v>3.73</v>
      </c>
      <c r="N125" s="0" t="n">
        <v>1.03</v>
      </c>
      <c r="O125" s="0" t="n">
        <v>-0.21</v>
      </c>
      <c r="P125" s="0" t="n">
        <v>14.09</v>
      </c>
      <c r="Q125" s="0" t="n">
        <v>4.16</v>
      </c>
      <c r="R125" s="0" t="n">
        <v>-5.53</v>
      </c>
      <c r="S125" s="0" t="n">
        <v>-116.96</v>
      </c>
      <c r="T125" s="0" t="n">
        <v>172.83</v>
      </c>
      <c r="U125" s="0" t="n">
        <v>14.18</v>
      </c>
      <c r="V125" s="0" t="n">
        <v>0.11</v>
      </c>
      <c r="W125" s="0" t="n">
        <v>256.8</v>
      </c>
      <c r="X125" s="0" t="n">
        <v>0.54648</v>
      </c>
      <c r="Y125" s="0" t="n">
        <v>3.9467</v>
      </c>
    </row>
    <row r="126" customFormat="false" ht="12.8" hidden="false" customHeight="false" outlineLevel="0" collapsed="false">
      <c r="A126" s="0" t="n">
        <v>3</v>
      </c>
      <c r="B126" s="0" t="n">
        <v>1</v>
      </c>
      <c r="C126" s="0" t="n">
        <v>1</v>
      </c>
      <c r="D126" s="0" t="n">
        <v>29</v>
      </c>
      <c r="E126" s="0" t="n">
        <v>16273.63</v>
      </c>
      <c r="F126" s="0" t="n">
        <v>1090.13</v>
      </c>
      <c r="G126" s="0" t="n">
        <v>855.43</v>
      </c>
      <c r="H126" s="0" t="n">
        <v>10.73</v>
      </c>
      <c r="I126" s="0" t="n">
        <v>17.84</v>
      </c>
      <c r="J126" s="0" t="n">
        <v>0</v>
      </c>
      <c r="K126" s="0" t="n">
        <v>117.46</v>
      </c>
      <c r="L126" s="0" t="n">
        <v>124.4</v>
      </c>
      <c r="M126" s="0" t="n">
        <v>1.25</v>
      </c>
      <c r="N126" s="0" t="n">
        <v>0.9</v>
      </c>
      <c r="O126" s="0" t="n">
        <v>0.29</v>
      </c>
      <c r="P126" s="0" t="n">
        <v>14.45</v>
      </c>
      <c r="Q126" s="0" t="n">
        <v>8.91</v>
      </c>
      <c r="R126" s="0" t="n">
        <v>-2.1</v>
      </c>
      <c r="S126" s="0" t="n">
        <v>-4.03</v>
      </c>
      <c r="T126" s="0" t="n">
        <v>-188.22</v>
      </c>
      <c r="U126" s="0" t="n">
        <v>14.39</v>
      </c>
      <c r="V126" s="0" t="n">
        <v>0.13</v>
      </c>
      <c r="W126" s="0" t="n">
        <v>787.67</v>
      </c>
      <c r="X126" s="0" t="n">
        <v>0.62723</v>
      </c>
      <c r="Y126" s="0" t="n">
        <v>4.1245</v>
      </c>
    </row>
    <row r="127" customFormat="false" ht="12.8" hidden="false" customHeight="false" outlineLevel="0" collapsed="false">
      <c r="A127" s="0" t="n">
        <v>3</v>
      </c>
      <c r="B127" s="0" t="n">
        <v>1</v>
      </c>
      <c r="C127" s="0" t="n">
        <v>1</v>
      </c>
      <c r="D127" s="0" t="n">
        <v>30</v>
      </c>
      <c r="E127" s="0" t="n">
        <v>13547.39</v>
      </c>
      <c r="F127" s="0" t="n">
        <v>905.97</v>
      </c>
      <c r="G127" s="0" t="n">
        <v>828.5</v>
      </c>
      <c r="H127" s="0" t="n">
        <v>11.77</v>
      </c>
      <c r="I127" s="0" t="n">
        <v>18.21</v>
      </c>
      <c r="J127" s="0" t="n">
        <v>0</v>
      </c>
      <c r="K127" s="0" t="n">
        <v>107.23</v>
      </c>
      <c r="L127" s="0" t="n">
        <v>109.81</v>
      </c>
      <c r="M127" s="0" t="n">
        <v>3.84</v>
      </c>
      <c r="N127" s="0" t="n">
        <v>1.15</v>
      </c>
      <c r="O127" s="0" t="n">
        <v>-0.06</v>
      </c>
      <c r="P127" s="0" t="n">
        <v>14.8</v>
      </c>
      <c r="Q127" s="0" t="n">
        <v>6.47</v>
      </c>
      <c r="R127" s="0" t="n">
        <v>-8.87</v>
      </c>
      <c r="S127" s="0" t="n">
        <v>-177.94</v>
      </c>
      <c r="T127" s="0" t="n">
        <v>-36.6</v>
      </c>
      <c r="U127" s="0" t="n">
        <v>14.93</v>
      </c>
      <c r="V127" s="0" t="n">
        <v>0.18</v>
      </c>
      <c r="W127" s="0" t="n">
        <v>650.15</v>
      </c>
      <c r="X127" s="0" t="n">
        <v>0.71727</v>
      </c>
      <c r="Y127" s="0" t="n">
        <v>4.26892</v>
      </c>
    </row>
    <row r="128" customFormat="false" ht="12.8" hidden="false" customHeight="false" outlineLevel="0" collapsed="false">
      <c r="A128" s="0" t="n">
        <v>3</v>
      </c>
      <c r="B128" s="0" t="n">
        <v>1</v>
      </c>
      <c r="C128" s="0" t="n">
        <v>1</v>
      </c>
      <c r="D128" s="0" t="n">
        <v>31</v>
      </c>
      <c r="E128" s="0" t="n">
        <v>4403.22</v>
      </c>
      <c r="F128" s="0" t="n">
        <v>294.25</v>
      </c>
      <c r="G128" s="0" t="n">
        <v>886.3</v>
      </c>
      <c r="H128" s="0" t="n">
        <v>138.2</v>
      </c>
      <c r="I128" s="0" t="n">
        <v>17.98</v>
      </c>
      <c r="J128" s="0" t="n">
        <v>0</v>
      </c>
      <c r="K128" s="0" t="n">
        <v>58.43</v>
      </c>
      <c r="L128" s="0" t="n">
        <v>51.91</v>
      </c>
      <c r="M128" s="0" t="n">
        <v>1.74</v>
      </c>
      <c r="N128" s="0" t="n">
        <v>1.16</v>
      </c>
      <c r="O128" s="0" t="n">
        <v>-0.45</v>
      </c>
      <c r="P128" s="0" t="n">
        <v>14.59</v>
      </c>
      <c r="Q128" s="0" t="n">
        <v>4.89</v>
      </c>
      <c r="R128" s="0" t="n">
        <v>-3.51</v>
      </c>
      <c r="S128" s="0" t="n">
        <v>-4.97</v>
      </c>
      <c r="T128" s="0" t="n">
        <v>218.92</v>
      </c>
      <c r="U128" s="0" t="n">
        <v>14.79</v>
      </c>
      <c r="V128" s="0" t="n">
        <v>0.16</v>
      </c>
      <c r="W128" s="0" t="n">
        <v>210.46</v>
      </c>
      <c r="X128" s="0" t="n">
        <v>0.81323</v>
      </c>
      <c r="Y128" s="0" t="n">
        <v>4.38949</v>
      </c>
    </row>
    <row r="129" customFormat="false" ht="12.8" hidden="false" customHeight="false" outlineLevel="0" collapsed="false">
      <c r="A129" s="0" t="n">
        <v>3</v>
      </c>
      <c r="B129" s="0" t="n">
        <v>1</v>
      </c>
      <c r="C129" s="0" t="n">
        <v>1</v>
      </c>
      <c r="D129" s="0" t="n">
        <v>32</v>
      </c>
      <c r="E129" s="0" t="n">
        <v>4626.48</v>
      </c>
      <c r="F129" s="0" t="n">
        <v>309.17</v>
      </c>
      <c r="G129" s="0" t="n">
        <v>887.38</v>
      </c>
      <c r="H129" s="0" t="n">
        <v>144.77</v>
      </c>
      <c r="I129" s="0" t="n">
        <v>18.06</v>
      </c>
      <c r="J129" s="0" t="n">
        <v>0</v>
      </c>
      <c r="K129" s="0" t="n">
        <v>61.2</v>
      </c>
      <c r="L129" s="0" t="n">
        <v>53.51</v>
      </c>
      <c r="M129" s="0" t="n">
        <v>1.78</v>
      </c>
      <c r="N129" s="0" t="n">
        <v>1.12</v>
      </c>
      <c r="O129" s="0" t="n">
        <v>-0.51</v>
      </c>
      <c r="P129" s="0" t="n">
        <v>14.67</v>
      </c>
      <c r="Q129" s="0" t="n">
        <v>5.85</v>
      </c>
      <c r="R129" s="0" t="n">
        <v>-3.96</v>
      </c>
      <c r="S129" s="0" t="n">
        <v>-5.41</v>
      </c>
      <c r="T129" s="0" t="n">
        <v>213.03</v>
      </c>
      <c r="U129" s="0" t="n">
        <v>14.9</v>
      </c>
      <c r="V129" s="0" t="n">
        <v>0.17</v>
      </c>
      <c r="W129" s="0" t="n">
        <v>221.14</v>
      </c>
      <c r="X129" s="0" t="n">
        <v>0.9129</v>
      </c>
      <c r="Y129" s="0" t="n">
        <v>4.49346</v>
      </c>
    </row>
    <row r="130" customFormat="false" ht="12.8" hidden="false" customHeight="false" outlineLevel="0" collapsed="false">
      <c r="A130" s="0" t="n">
        <v>3</v>
      </c>
      <c r="B130" s="0" t="n">
        <v>1</v>
      </c>
      <c r="C130" s="0" t="n">
        <v>1</v>
      </c>
      <c r="D130" s="0" t="n">
        <v>33</v>
      </c>
      <c r="E130" s="0" t="n">
        <v>4578.29</v>
      </c>
      <c r="F130" s="0" t="n">
        <v>305.95</v>
      </c>
      <c r="G130" s="0" t="n">
        <v>881.78</v>
      </c>
      <c r="H130" s="0" t="n">
        <v>145.5</v>
      </c>
      <c r="I130" s="0" t="n">
        <v>18.32</v>
      </c>
      <c r="J130" s="0" t="n">
        <v>0</v>
      </c>
      <c r="K130" s="0" t="n">
        <v>61.38</v>
      </c>
      <c r="L130" s="0" t="n">
        <v>52.83</v>
      </c>
      <c r="M130" s="0" t="n">
        <v>1.75</v>
      </c>
      <c r="N130" s="0" t="n">
        <v>1.05</v>
      </c>
      <c r="O130" s="0" t="n">
        <v>-0.53</v>
      </c>
      <c r="P130" s="0" t="n">
        <v>14.92</v>
      </c>
      <c r="Q130" s="0" t="n">
        <v>5.92</v>
      </c>
      <c r="R130" s="0" t="n">
        <v>-4.15</v>
      </c>
      <c r="S130" s="0" t="n">
        <v>-5.32</v>
      </c>
      <c r="T130" s="0" t="n">
        <v>217.23</v>
      </c>
      <c r="U130" s="0" t="n">
        <v>15.16</v>
      </c>
      <c r="V130" s="0" t="n">
        <v>0.18</v>
      </c>
      <c r="W130" s="0" t="n">
        <v>218.83</v>
      </c>
      <c r="X130" s="0" t="n">
        <v>1.01479</v>
      </c>
      <c r="Y130" s="0" t="n">
        <v>4.58608</v>
      </c>
    </row>
    <row r="131" customFormat="false" ht="12.8" hidden="false" customHeight="false" outlineLevel="0" collapsed="false">
      <c r="A131" s="0" t="n">
        <v>3</v>
      </c>
      <c r="B131" s="0" t="n">
        <v>1</v>
      </c>
      <c r="C131" s="0" t="n">
        <v>1</v>
      </c>
      <c r="D131" s="0" t="n">
        <v>34</v>
      </c>
      <c r="E131" s="0" t="n">
        <v>3223.96</v>
      </c>
      <c r="F131" s="0" t="n">
        <v>215.44</v>
      </c>
      <c r="G131" s="0" t="n">
        <v>889.74</v>
      </c>
      <c r="H131" s="0" t="n">
        <v>100.44</v>
      </c>
      <c r="I131" s="0" t="n">
        <v>18.45</v>
      </c>
      <c r="J131" s="0" t="n">
        <v>0</v>
      </c>
      <c r="K131" s="0" t="n">
        <v>53.32</v>
      </c>
      <c r="L131" s="0" t="n">
        <v>43.39</v>
      </c>
      <c r="M131" s="0" t="n">
        <v>1.53</v>
      </c>
      <c r="N131" s="0" t="n">
        <v>0.9</v>
      </c>
      <c r="O131" s="0" t="n">
        <v>-0.56</v>
      </c>
      <c r="P131" s="0" t="n">
        <v>15.04</v>
      </c>
      <c r="Q131" s="0" t="n">
        <v>3.18</v>
      </c>
      <c r="R131" s="0" t="n">
        <v>-3.78</v>
      </c>
      <c r="S131" s="0" t="n">
        <v>-5.43</v>
      </c>
      <c r="T131" s="0" t="n">
        <v>245.15</v>
      </c>
      <c r="U131" s="0" t="n">
        <v>15.29</v>
      </c>
      <c r="V131" s="0" t="n">
        <v>0.19</v>
      </c>
      <c r="W131" s="0" t="n">
        <v>154.1</v>
      </c>
      <c r="X131" s="0" t="n">
        <v>1.11786</v>
      </c>
      <c r="Y131" s="0" t="n">
        <v>4.67113</v>
      </c>
    </row>
    <row r="132" customFormat="false" ht="12.8" hidden="false" customHeight="false" outlineLevel="0" collapsed="false">
      <c r="A132" s="0" t="n">
        <v>3</v>
      </c>
      <c r="B132" s="0" t="n">
        <v>1</v>
      </c>
      <c r="C132" s="0" t="n">
        <v>1</v>
      </c>
      <c r="D132" s="0" t="n">
        <v>35</v>
      </c>
      <c r="E132" s="0" t="n">
        <v>2629.64</v>
      </c>
      <c r="F132" s="0" t="n">
        <v>175.73</v>
      </c>
      <c r="G132" s="0" t="n">
        <v>886.68</v>
      </c>
      <c r="H132" s="0" t="n">
        <v>80.92</v>
      </c>
      <c r="I132" s="0" t="n">
        <v>18.67</v>
      </c>
      <c r="J132" s="0" t="n">
        <v>0</v>
      </c>
      <c r="K132" s="0" t="n">
        <v>50.92</v>
      </c>
      <c r="L132" s="0" t="n">
        <v>39.05</v>
      </c>
      <c r="M132" s="0" t="n">
        <v>1.42</v>
      </c>
      <c r="N132" s="0" t="n">
        <v>0.78</v>
      </c>
      <c r="O132" s="0" t="n">
        <v>-0.62</v>
      </c>
      <c r="P132" s="0" t="n">
        <v>15.25</v>
      </c>
      <c r="Q132" s="0" t="n">
        <v>2.8</v>
      </c>
      <c r="R132" s="0" t="n">
        <v>-3.92</v>
      </c>
      <c r="S132" s="0" t="n">
        <v>-5.37</v>
      </c>
      <c r="T132" s="0" t="n">
        <v>265.15</v>
      </c>
      <c r="U132" s="0" t="n">
        <v>15.53</v>
      </c>
      <c r="V132" s="0" t="n">
        <v>0.21</v>
      </c>
      <c r="W132" s="0" t="n">
        <v>125.69</v>
      </c>
      <c r="X132" s="0" t="n">
        <v>1.22128</v>
      </c>
      <c r="Y132" s="0" t="n">
        <v>4.67333</v>
      </c>
    </row>
    <row r="133" customFormat="false" ht="12.8" hidden="false" customHeight="false" outlineLevel="0" collapsed="false">
      <c r="A133" s="0" t="n">
        <v>3</v>
      </c>
      <c r="B133" s="0" t="n">
        <v>1</v>
      </c>
      <c r="C133" s="0" t="n">
        <v>1</v>
      </c>
      <c r="D133" s="0" t="n">
        <v>36</v>
      </c>
      <c r="E133" s="0" t="n">
        <v>2693.17</v>
      </c>
      <c r="F133" s="0" t="n">
        <v>179.97</v>
      </c>
      <c r="G133" s="0" t="n">
        <v>896.71</v>
      </c>
      <c r="H133" s="0" t="n">
        <v>83.79</v>
      </c>
      <c r="I133" s="0" t="n">
        <v>18.74</v>
      </c>
      <c r="J133" s="0" t="n">
        <v>0</v>
      </c>
      <c r="K133" s="0" t="n">
        <v>51.39</v>
      </c>
      <c r="L133" s="0" t="n">
        <v>39.91</v>
      </c>
      <c r="M133" s="0" t="n">
        <v>1.42</v>
      </c>
      <c r="N133" s="0" t="n">
        <v>0.83</v>
      </c>
      <c r="O133" s="0" t="n">
        <v>-0.61</v>
      </c>
      <c r="P133" s="0" t="n">
        <v>15.31</v>
      </c>
      <c r="Q133" s="0" t="n">
        <v>3.12</v>
      </c>
      <c r="R133" s="0" t="n">
        <v>-3.85</v>
      </c>
      <c r="S133" s="0" t="n">
        <v>-4.91</v>
      </c>
      <c r="T133" s="0" t="n">
        <v>267.8</v>
      </c>
      <c r="U133" s="0" t="n">
        <v>15.59</v>
      </c>
      <c r="V133" s="0" t="n">
        <v>0.21</v>
      </c>
      <c r="W133" s="0" t="n">
        <v>128.73</v>
      </c>
      <c r="X133" s="0" t="n">
        <v>1.3244</v>
      </c>
      <c r="Y133" s="0" t="n">
        <v>4.82925</v>
      </c>
    </row>
    <row r="134" customFormat="false" ht="12.8" hidden="false" customHeight="false" outlineLevel="0" collapsed="false">
      <c r="A134" s="0" t="n">
        <v>3</v>
      </c>
      <c r="B134" s="0" t="n">
        <v>1</v>
      </c>
      <c r="C134" s="0" t="n">
        <v>1</v>
      </c>
      <c r="D134" s="0" t="n">
        <v>37</v>
      </c>
      <c r="E134" s="0" t="n">
        <v>1579.02</v>
      </c>
      <c r="F134" s="0" t="n">
        <v>105.52</v>
      </c>
      <c r="G134" s="0" t="n">
        <v>900.99</v>
      </c>
      <c r="H134" s="0" t="n">
        <v>45.97</v>
      </c>
      <c r="I134" s="0" t="n">
        <v>18.71</v>
      </c>
      <c r="J134" s="0" t="n">
        <v>0</v>
      </c>
      <c r="K134" s="0" t="n">
        <v>46.17</v>
      </c>
      <c r="L134" s="0" t="n">
        <v>34.17</v>
      </c>
      <c r="M134" s="0" t="n">
        <v>1.21</v>
      </c>
      <c r="N134" s="0" t="n">
        <v>1</v>
      </c>
      <c r="O134" s="0" t="n">
        <v>-0.7</v>
      </c>
      <c r="P134" s="0" t="n">
        <v>15.28</v>
      </c>
      <c r="Q134" s="0" t="n">
        <v>1.88</v>
      </c>
      <c r="R134" s="0" t="n">
        <v>-3.3</v>
      </c>
      <c r="S134" s="0" t="n">
        <v>-3.89</v>
      </c>
      <c r="T134" s="0" t="n">
        <v>351.61</v>
      </c>
      <c r="U134" s="0" t="n">
        <v>15.59</v>
      </c>
      <c r="V134" s="0" t="n">
        <v>0.21</v>
      </c>
      <c r="W134" s="0" t="n">
        <v>75.47</v>
      </c>
      <c r="X134" s="0" t="n">
        <v>1.42658</v>
      </c>
      <c r="Y134" s="0" t="n">
        <v>4.90635</v>
      </c>
    </row>
    <row r="135" customFormat="false" ht="12.8" hidden="false" customHeight="false" outlineLevel="0" collapsed="false">
      <c r="A135" s="0" t="n">
        <v>3</v>
      </c>
      <c r="B135" s="0" t="n">
        <v>1</v>
      </c>
      <c r="C135" s="0" t="n">
        <v>1</v>
      </c>
      <c r="D135" s="0" t="n">
        <v>38</v>
      </c>
      <c r="E135" s="0" t="n">
        <v>966.25</v>
      </c>
      <c r="F135" s="0" t="n">
        <v>64.57</v>
      </c>
      <c r="G135" s="0" t="n">
        <v>901.42</v>
      </c>
      <c r="H135" s="0" t="n">
        <v>21.68</v>
      </c>
      <c r="I135" s="0" t="n">
        <v>18.84</v>
      </c>
      <c r="J135" s="0" t="n">
        <v>0</v>
      </c>
      <c r="K135" s="0" t="n">
        <v>41.43</v>
      </c>
      <c r="L135" s="0" t="n">
        <v>28.41</v>
      </c>
      <c r="M135" s="0" t="n">
        <v>1.11</v>
      </c>
      <c r="N135" s="0" t="n">
        <v>0.73</v>
      </c>
      <c r="O135" s="0" t="n">
        <v>-0.66</v>
      </c>
      <c r="P135" s="0" t="n">
        <v>15.4</v>
      </c>
      <c r="Q135" s="0" t="n">
        <v>1.06</v>
      </c>
      <c r="R135" s="0" t="n">
        <v>-3.14</v>
      </c>
      <c r="S135" s="0" t="n">
        <v>-3.5</v>
      </c>
      <c r="T135" s="0" t="n">
        <v>391.84</v>
      </c>
      <c r="U135" s="0" t="n">
        <v>15.7</v>
      </c>
      <c r="V135" s="0" t="n">
        <v>0.22</v>
      </c>
      <c r="W135" s="0" t="n">
        <v>46.18</v>
      </c>
      <c r="X135" s="0" t="n">
        <v>1.52722</v>
      </c>
      <c r="Y135" s="0" t="n">
        <v>4.98437</v>
      </c>
    </row>
    <row r="136" customFormat="false" ht="12.8" hidden="false" customHeight="false" outlineLevel="0" collapsed="false">
      <c r="A136" s="0" t="n">
        <v>3</v>
      </c>
      <c r="B136" s="0" t="n">
        <v>1</v>
      </c>
      <c r="C136" s="0" t="n">
        <v>1</v>
      </c>
      <c r="D136" s="0" t="n">
        <v>39</v>
      </c>
      <c r="E136" s="0" t="n">
        <v>0</v>
      </c>
      <c r="F136" s="0" t="n">
        <v>0</v>
      </c>
      <c r="G136" s="0" t="n">
        <v>906.56</v>
      </c>
      <c r="H136" s="0" t="n">
        <v>-31.95</v>
      </c>
      <c r="I136" s="0" t="n">
        <v>31.95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15.7</v>
      </c>
      <c r="Q136" s="0" t="n">
        <v>0</v>
      </c>
      <c r="R136" s="0" t="n">
        <v>-0.02</v>
      </c>
      <c r="S136" s="0" t="n">
        <v>-0.02</v>
      </c>
      <c r="T136" s="0" t="n">
        <v>450</v>
      </c>
      <c r="U136" s="0" t="n">
        <v>15.7</v>
      </c>
      <c r="V136" s="0" t="n">
        <v>0.21</v>
      </c>
      <c r="W136" s="0" t="n">
        <v>20.11</v>
      </c>
      <c r="X136" s="0" t="n">
        <v>1.62565</v>
      </c>
      <c r="Y136" s="0" t="n">
        <v>1.92322</v>
      </c>
    </row>
    <row r="137" customFormat="false" ht="12.8" hidden="false" customHeight="false" outlineLevel="0" collapsed="false">
      <c r="A137" s="0" t="n">
        <v>3</v>
      </c>
      <c r="B137" s="0" t="n">
        <v>1</v>
      </c>
      <c r="C137" s="0" t="n">
        <v>1</v>
      </c>
      <c r="D137" s="0" t="n">
        <v>40</v>
      </c>
      <c r="E137" s="0" t="n">
        <v>0</v>
      </c>
      <c r="F137" s="0" t="n">
        <v>0</v>
      </c>
      <c r="G137" s="0" t="n">
        <v>910.36</v>
      </c>
      <c r="H137" s="0" t="n">
        <v>-31.93</v>
      </c>
      <c r="I137" s="0" t="n">
        <v>31.93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15.69</v>
      </c>
      <c r="Q137" s="0" t="n">
        <v>0</v>
      </c>
      <c r="R137" s="0" t="n">
        <v>-0.02</v>
      </c>
      <c r="S137" s="0" t="n">
        <v>-0.02</v>
      </c>
      <c r="T137" s="0" t="n">
        <v>450</v>
      </c>
      <c r="U137" s="0" t="n">
        <v>15.69</v>
      </c>
      <c r="V137" s="0" t="n">
        <v>0.23</v>
      </c>
      <c r="W137" s="0" t="n">
        <v>5.74</v>
      </c>
      <c r="X137" s="0" t="n">
        <v>1.72114</v>
      </c>
      <c r="Y137" s="0" t="n">
        <v>1.134</v>
      </c>
    </row>
    <row r="138" customFormat="false" ht="12.8" hidden="false" customHeight="false" outlineLevel="0" collapsed="false">
      <c r="A138" s="0" t="n">
        <v>3</v>
      </c>
      <c r="B138" s="0" t="n">
        <v>1</v>
      </c>
      <c r="C138" s="0" t="n">
        <v>1</v>
      </c>
      <c r="D138" s="0" t="n">
        <v>41</v>
      </c>
      <c r="E138" s="0" t="n">
        <v>0</v>
      </c>
      <c r="F138" s="0" t="n">
        <v>0</v>
      </c>
      <c r="G138" s="0" t="n">
        <v>905.8</v>
      </c>
      <c r="H138" s="0" t="n">
        <v>-32.11</v>
      </c>
      <c r="I138" s="0" t="n">
        <v>32.11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15.79</v>
      </c>
      <c r="Q138" s="0" t="n">
        <v>0</v>
      </c>
      <c r="R138" s="0" t="n">
        <v>-0.02</v>
      </c>
      <c r="S138" s="0" t="n">
        <v>-0.02</v>
      </c>
      <c r="T138" s="0" t="n">
        <v>450</v>
      </c>
      <c r="U138" s="0" t="n">
        <v>15.79</v>
      </c>
      <c r="V138" s="0" t="n">
        <v>0.25</v>
      </c>
      <c r="W138" s="0" t="n">
        <v>-0.71</v>
      </c>
      <c r="X138" s="0" t="n">
        <v>1.81282</v>
      </c>
      <c r="Y138" s="0" t="n">
        <v>1.0442</v>
      </c>
    </row>
    <row r="139" customFormat="false" ht="12.8" hidden="false" customHeight="false" outlineLevel="0" collapsed="false">
      <c r="A139" s="0" t="n">
        <v>3</v>
      </c>
      <c r="B139" s="0" t="n">
        <v>1</v>
      </c>
      <c r="C139" s="0" t="n">
        <v>1</v>
      </c>
      <c r="D139" s="0" t="n">
        <v>42</v>
      </c>
      <c r="E139" s="0" t="n">
        <v>0</v>
      </c>
      <c r="F139" s="0" t="n">
        <v>0</v>
      </c>
      <c r="G139" s="0" t="n">
        <v>910.55</v>
      </c>
      <c r="H139" s="0" t="n">
        <v>-32.16</v>
      </c>
      <c r="I139" s="0" t="n">
        <v>32.16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15.81</v>
      </c>
      <c r="Q139" s="0" t="n">
        <v>0</v>
      </c>
      <c r="R139" s="0" t="n">
        <v>-0.02</v>
      </c>
      <c r="S139" s="0" t="n">
        <v>-0.02</v>
      </c>
      <c r="T139" s="0" t="n">
        <v>450</v>
      </c>
      <c r="U139" s="0" t="n">
        <v>15.81</v>
      </c>
      <c r="V139" s="0" t="n">
        <v>0.22</v>
      </c>
      <c r="W139" s="0" t="n">
        <v>-0.9</v>
      </c>
      <c r="X139" s="0" t="n">
        <v>1.89964</v>
      </c>
      <c r="Y139" s="0" t="n">
        <v>0.94741</v>
      </c>
    </row>
    <row r="140" customFormat="false" ht="12.8" hidden="false" customHeight="false" outlineLevel="0" collapsed="false">
      <c r="A140" s="0" t="n">
        <v>3</v>
      </c>
      <c r="B140" s="0" t="n">
        <v>1</v>
      </c>
      <c r="C140" s="0" t="n">
        <v>1</v>
      </c>
      <c r="D140" s="0" t="n">
        <v>43</v>
      </c>
      <c r="E140" s="0" t="n">
        <v>0</v>
      </c>
      <c r="F140" s="0" t="n">
        <v>0</v>
      </c>
      <c r="G140" s="0" t="n">
        <v>920.01</v>
      </c>
      <c r="H140" s="0" t="n">
        <v>-31.82</v>
      </c>
      <c r="I140" s="0" t="n">
        <v>31.82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15.63</v>
      </c>
      <c r="Q140" s="0" t="n">
        <v>0</v>
      </c>
      <c r="R140" s="0" t="n">
        <v>-0.02</v>
      </c>
      <c r="S140" s="0" t="n">
        <v>-0.02</v>
      </c>
      <c r="T140" s="0" t="n">
        <v>450</v>
      </c>
      <c r="U140" s="0" t="n">
        <v>15.63</v>
      </c>
      <c r="V140" s="0" t="n">
        <v>0.19</v>
      </c>
      <c r="W140" s="0" t="n">
        <v>-1.18</v>
      </c>
      <c r="X140" s="0" t="n">
        <v>1.98035</v>
      </c>
      <c r="Y140" s="0" t="n">
        <v>0.84207</v>
      </c>
    </row>
    <row r="141" customFormat="false" ht="12.8" hidden="false" customHeight="false" outlineLevel="0" collapsed="false">
      <c r="A141" s="0" t="n">
        <v>3</v>
      </c>
      <c r="B141" s="0" t="n">
        <v>1</v>
      </c>
      <c r="C141" s="0" t="n">
        <v>1</v>
      </c>
      <c r="D141" s="0" t="n">
        <v>44</v>
      </c>
      <c r="E141" s="0" t="n">
        <v>0</v>
      </c>
      <c r="F141" s="0" t="n">
        <v>0</v>
      </c>
      <c r="G141" s="0" t="n">
        <v>917.82</v>
      </c>
      <c r="H141" s="0" t="n">
        <v>-31.51</v>
      </c>
      <c r="I141" s="0" t="n">
        <v>31.51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15.46</v>
      </c>
      <c r="Q141" s="0" t="n">
        <v>0</v>
      </c>
      <c r="R141" s="0" t="n">
        <v>-0.02</v>
      </c>
      <c r="S141" s="0" t="n">
        <v>-0.02</v>
      </c>
      <c r="T141" s="0" t="n">
        <v>450</v>
      </c>
      <c r="U141" s="0" t="n">
        <v>15.46</v>
      </c>
      <c r="V141" s="0" t="n">
        <v>0.15</v>
      </c>
      <c r="W141" s="0" t="n">
        <v>-1.56</v>
      </c>
      <c r="X141" s="0" t="n">
        <v>2.05346</v>
      </c>
      <c r="Y141" s="0" t="n">
        <v>0.72676</v>
      </c>
    </row>
    <row r="142" customFormat="false" ht="12.8" hidden="false" customHeight="false" outlineLevel="0" collapsed="false">
      <c r="A142" s="0" t="n">
        <v>3</v>
      </c>
      <c r="B142" s="0" t="n">
        <v>1</v>
      </c>
      <c r="C142" s="0" t="n">
        <v>1</v>
      </c>
      <c r="D142" s="0" t="n">
        <v>45</v>
      </c>
      <c r="E142" s="0" t="n">
        <v>0</v>
      </c>
      <c r="F142" s="0" t="n">
        <v>0</v>
      </c>
      <c r="G142" s="0" t="n">
        <v>914.64</v>
      </c>
      <c r="H142" s="0" t="n">
        <v>-31.25</v>
      </c>
      <c r="I142" s="0" t="n">
        <v>31.25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15.32</v>
      </c>
      <c r="Q142" s="0" t="n">
        <v>0</v>
      </c>
      <c r="R142" s="0" t="n">
        <v>-0.02</v>
      </c>
      <c r="S142" s="0" t="n">
        <v>-0.02</v>
      </c>
      <c r="T142" s="0" t="n">
        <v>450</v>
      </c>
      <c r="U142" s="0" t="n">
        <v>15.32</v>
      </c>
      <c r="V142" s="0" t="n">
        <v>0.12</v>
      </c>
      <c r="W142" s="0" t="n">
        <v>-0.61</v>
      </c>
      <c r="X142" s="0" t="n">
        <v>2.11721</v>
      </c>
      <c r="Y142" s="0" t="n">
        <v>0.60038</v>
      </c>
    </row>
    <row r="143" customFormat="false" ht="12.8" hidden="false" customHeight="false" outlineLevel="0" collapsed="false">
      <c r="A143" s="0" t="n">
        <v>3</v>
      </c>
      <c r="B143" s="0" t="n">
        <v>1</v>
      </c>
      <c r="C143" s="0" t="n">
        <v>1</v>
      </c>
      <c r="D143" s="0" t="n">
        <v>46</v>
      </c>
      <c r="E143" s="0" t="n">
        <v>0</v>
      </c>
      <c r="F143" s="0" t="n">
        <v>0</v>
      </c>
      <c r="G143" s="0" t="n">
        <v>909.07</v>
      </c>
      <c r="H143" s="0" t="n">
        <v>-31.19</v>
      </c>
      <c r="I143" s="0" t="n">
        <v>31.19</v>
      </c>
      <c r="J143" s="0" t="n">
        <v>0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15.28</v>
      </c>
      <c r="Q143" s="0" t="n">
        <v>0</v>
      </c>
      <c r="R143" s="0" t="n">
        <v>-0.02</v>
      </c>
      <c r="S143" s="0" t="n">
        <v>-0.02</v>
      </c>
      <c r="T143" s="0" t="n">
        <v>450</v>
      </c>
      <c r="U143" s="0" t="n">
        <v>15.28</v>
      </c>
      <c r="V143" s="0" t="n">
        <v>0.1</v>
      </c>
      <c r="W143" s="0" t="n">
        <v>-0.56</v>
      </c>
      <c r="X143" s="0" t="n">
        <v>2.16969</v>
      </c>
      <c r="Y143" s="0" t="n">
        <v>0.46256</v>
      </c>
    </row>
    <row r="144" customFormat="false" ht="12.8" hidden="false" customHeight="false" outlineLevel="0" collapsed="false">
      <c r="A144" s="0" t="n">
        <v>3</v>
      </c>
      <c r="B144" s="0" t="n">
        <v>1</v>
      </c>
      <c r="C144" s="0" t="n">
        <v>1</v>
      </c>
      <c r="D144" s="0" t="n">
        <v>47</v>
      </c>
      <c r="E144" s="0" t="n">
        <v>0</v>
      </c>
      <c r="F144" s="0" t="n">
        <v>0</v>
      </c>
      <c r="G144" s="0" t="n">
        <v>907.95</v>
      </c>
      <c r="H144" s="0" t="n">
        <v>-31.18</v>
      </c>
      <c r="I144" s="0" t="n">
        <v>31.18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15.28</v>
      </c>
      <c r="Q144" s="0" t="n">
        <v>0</v>
      </c>
      <c r="R144" s="0" t="n">
        <v>-0.02</v>
      </c>
      <c r="S144" s="0" t="n">
        <v>-0.02</v>
      </c>
      <c r="T144" s="0" t="n">
        <v>450</v>
      </c>
      <c r="U144" s="0" t="n">
        <v>15.28</v>
      </c>
      <c r="V144" s="0" t="n">
        <v>0.09</v>
      </c>
      <c r="W144" s="0" t="n">
        <v>-0.46</v>
      </c>
      <c r="X144" s="0" t="n">
        <v>2.2089</v>
      </c>
      <c r="Y144" s="0" t="n">
        <v>0.3141</v>
      </c>
    </row>
    <row r="145" customFormat="false" ht="12.8" hidden="false" customHeight="false" outlineLevel="0" collapsed="false">
      <c r="A145" s="0" t="n">
        <v>3</v>
      </c>
      <c r="B145" s="0" t="n">
        <v>1</v>
      </c>
      <c r="C145" s="0" t="n">
        <v>1</v>
      </c>
      <c r="D145" s="0" t="n">
        <v>48</v>
      </c>
      <c r="E145" s="0" t="n">
        <v>0</v>
      </c>
      <c r="F145" s="0" t="n">
        <v>0</v>
      </c>
      <c r="G145" s="0" t="n">
        <v>905.77</v>
      </c>
      <c r="H145" s="0" t="n">
        <v>-31.28</v>
      </c>
      <c r="I145" s="0" t="n">
        <v>31.28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15.33</v>
      </c>
      <c r="Q145" s="0" t="n">
        <v>0</v>
      </c>
      <c r="R145" s="0" t="n">
        <v>-0.02</v>
      </c>
      <c r="S145" s="0" t="n">
        <v>-0.02</v>
      </c>
      <c r="T145" s="0" t="n">
        <v>450</v>
      </c>
      <c r="U145" s="0" t="n">
        <v>15.33</v>
      </c>
      <c r="V145" s="0" t="n">
        <v>0.09</v>
      </c>
      <c r="W145" s="0" t="n">
        <v>-0.4</v>
      </c>
      <c r="X145" s="0" t="n">
        <v>2.23309</v>
      </c>
      <c r="Y145" s="0" t="n">
        <v>0.15726</v>
      </c>
    </row>
    <row r="146" customFormat="false" ht="12.8" hidden="false" customHeight="false" outlineLevel="0" collapsed="false">
      <c r="A146" s="0" t="n">
        <v>4</v>
      </c>
      <c r="B146" s="0" t="n">
        <v>1</v>
      </c>
      <c r="C146" s="0" t="n">
        <v>1</v>
      </c>
      <c r="D146" s="0" t="n">
        <v>1</v>
      </c>
      <c r="E146" s="0" t="n">
        <v>0</v>
      </c>
      <c r="F146" s="0" t="n">
        <v>0</v>
      </c>
      <c r="G146" s="0" t="n">
        <v>906.64</v>
      </c>
      <c r="H146" s="0" t="n">
        <v>-31.37</v>
      </c>
      <c r="I146" s="0" t="n">
        <v>31.37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15.38</v>
      </c>
      <c r="Q146" s="0" t="n">
        <v>0</v>
      </c>
      <c r="R146" s="0" t="n">
        <v>-0.02</v>
      </c>
      <c r="S146" s="0" t="n">
        <v>-0.02</v>
      </c>
      <c r="T146" s="0" t="n">
        <v>450</v>
      </c>
      <c r="U146" s="0" t="n">
        <v>15.38</v>
      </c>
      <c r="V146" s="0" t="n">
        <v>0.09</v>
      </c>
      <c r="W146" s="0" t="n">
        <v>-0.57</v>
      </c>
      <c r="X146" s="0" t="n">
        <v>2.24682</v>
      </c>
      <c r="Y146" s="0" t="n">
        <v>-0.00428</v>
      </c>
    </row>
    <row r="147" customFormat="false" ht="12.8" hidden="false" customHeight="false" outlineLevel="0" collapsed="false">
      <c r="A147" s="0" t="n">
        <v>4</v>
      </c>
      <c r="B147" s="0" t="n">
        <v>1</v>
      </c>
      <c r="C147" s="0" t="n">
        <v>1</v>
      </c>
      <c r="D147" s="0" t="n">
        <v>2</v>
      </c>
      <c r="E147" s="0" t="n">
        <v>0</v>
      </c>
      <c r="F147" s="0" t="n">
        <v>0</v>
      </c>
      <c r="G147" s="0" t="n">
        <v>907.15</v>
      </c>
      <c r="H147" s="0" t="n">
        <v>-31.46</v>
      </c>
      <c r="I147" s="0" t="n">
        <v>31.46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15.43</v>
      </c>
      <c r="Q147" s="0" t="n">
        <v>0</v>
      </c>
      <c r="R147" s="0" t="n">
        <v>-0.02</v>
      </c>
      <c r="S147" s="0" t="n">
        <v>-0.02</v>
      </c>
      <c r="T147" s="0" t="n">
        <v>450</v>
      </c>
      <c r="U147" s="0" t="n">
        <v>15.43</v>
      </c>
      <c r="V147" s="0" t="n">
        <v>0.08</v>
      </c>
      <c r="W147" s="0" t="n">
        <v>-0.59</v>
      </c>
      <c r="X147" s="0" t="n">
        <v>2.23798</v>
      </c>
      <c r="Y147" s="0" t="n">
        <v>-0.16655</v>
      </c>
    </row>
    <row r="148" customFormat="false" ht="12.8" hidden="false" customHeight="false" outlineLevel="0" collapsed="false">
      <c r="A148" s="0" t="n">
        <v>4</v>
      </c>
      <c r="B148" s="0" t="n">
        <v>1</v>
      </c>
      <c r="C148" s="0" t="n">
        <v>1</v>
      </c>
      <c r="D148" s="0" t="n">
        <v>3</v>
      </c>
      <c r="E148" s="0" t="n">
        <v>0</v>
      </c>
      <c r="F148" s="0" t="n">
        <v>0</v>
      </c>
      <c r="G148" s="0" t="n">
        <v>908.84</v>
      </c>
      <c r="H148" s="0" t="n">
        <v>-31.51</v>
      </c>
      <c r="I148" s="0" t="n">
        <v>31.51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15.46</v>
      </c>
      <c r="Q148" s="0" t="n">
        <v>0</v>
      </c>
      <c r="R148" s="0" t="n">
        <v>-0.02</v>
      </c>
      <c r="S148" s="0" t="n">
        <v>-0.02</v>
      </c>
      <c r="T148" s="0" t="n">
        <v>450</v>
      </c>
      <c r="U148" s="0" t="n">
        <v>15.46</v>
      </c>
      <c r="V148" s="0" t="n">
        <v>0.07</v>
      </c>
      <c r="W148" s="0" t="n">
        <v>-0.54</v>
      </c>
      <c r="X148" s="0" t="n">
        <v>2.21283</v>
      </c>
      <c r="Y148" s="0" t="n">
        <v>-0.32392</v>
      </c>
    </row>
    <row r="149" customFormat="false" ht="12.8" hidden="false" customHeight="false" outlineLevel="0" collapsed="false">
      <c r="A149" s="0" t="n">
        <v>4</v>
      </c>
      <c r="B149" s="0" t="n">
        <v>1</v>
      </c>
      <c r="C149" s="0" t="n">
        <v>1</v>
      </c>
      <c r="D149" s="0" t="n">
        <v>4</v>
      </c>
      <c r="E149" s="0" t="n">
        <v>0</v>
      </c>
      <c r="F149" s="0" t="n">
        <v>0</v>
      </c>
      <c r="G149" s="0" t="n">
        <v>909.98</v>
      </c>
      <c r="H149" s="0" t="n">
        <v>-31.54</v>
      </c>
      <c r="I149" s="0" t="n">
        <v>31.54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15.48</v>
      </c>
      <c r="Q149" s="0" t="n">
        <v>0</v>
      </c>
      <c r="R149" s="0" t="n">
        <v>-0.02</v>
      </c>
      <c r="S149" s="0" t="n">
        <v>-0.02</v>
      </c>
      <c r="T149" s="0" t="n">
        <v>450</v>
      </c>
      <c r="U149" s="0" t="n">
        <v>15.48</v>
      </c>
      <c r="V149" s="0" t="n">
        <v>0.07</v>
      </c>
      <c r="W149" s="0" t="n">
        <v>-0.52</v>
      </c>
      <c r="X149" s="0" t="n">
        <v>2.17267</v>
      </c>
      <c r="Y149" s="0" t="n">
        <v>-0.4726</v>
      </c>
    </row>
    <row r="150" customFormat="false" ht="12.8" hidden="false" customHeight="false" outlineLevel="0" collapsed="false">
      <c r="A150" s="0" t="n">
        <v>4</v>
      </c>
      <c r="B150" s="0" t="n">
        <v>1</v>
      </c>
      <c r="C150" s="0" t="n">
        <v>1</v>
      </c>
      <c r="D150" s="0" t="n">
        <v>5</v>
      </c>
      <c r="E150" s="0" t="n">
        <v>0</v>
      </c>
      <c r="F150" s="0" t="n">
        <v>0</v>
      </c>
      <c r="G150" s="0" t="n">
        <v>912.7</v>
      </c>
      <c r="H150" s="0" t="n">
        <v>-31.47</v>
      </c>
      <c r="I150" s="0" t="n">
        <v>31.47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15.44</v>
      </c>
      <c r="Q150" s="0" t="n">
        <v>0</v>
      </c>
      <c r="R150" s="0" t="n">
        <v>-0.02</v>
      </c>
      <c r="S150" s="0" t="n">
        <v>-0.02</v>
      </c>
      <c r="T150" s="0" t="n">
        <v>450</v>
      </c>
      <c r="U150" s="0" t="n">
        <v>15.44</v>
      </c>
      <c r="V150" s="0" t="n">
        <v>0.07</v>
      </c>
      <c r="W150" s="0" t="n">
        <v>-0.6</v>
      </c>
      <c r="X150" s="0" t="n">
        <v>2.1193</v>
      </c>
      <c r="Y150" s="0" t="n">
        <v>-0.61039</v>
      </c>
    </row>
    <row r="151" customFormat="false" ht="12.8" hidden="false" customHeight="false" outlineLevel="0" collapsed="false">
      <c r="A151" s="0" t="n">
        <v>4</v>
      </c>
      <c r="B151" s="0" t="n">
        <v>1</v>
      </c>
      <c r="C151" s="0" t="n">
        <v>1</v>
      </c>
      <c r="D151" s="0" t="n">
        <v>6</v>
      </c>
      <c r="E151" s="0" t="n">
        <v>0</v>
      </c>
      <c r="F151" s="0" t="n">
        <v>0</v>
      </c>
      <c r="G151" s="0" t="n">
        <v>910.94</v>
      </c>
      <c r="H151" s="0" t="n">
        <v>-31.47</v>
      </c>
      <c r="I151" s="0" t="n">
        <v>31.47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15.44</v>
      </c>
      <c r="Q151" s="0" t="n">
        <v>0</v>
      </c>
      <c r="R151" s="0" t="n">
        <v>-0.02</v>
      </c>
      <c r="S151" s="0" t="n">
        <v>-0.02</v>
      </c>
      <c r="T151" s="0" t="n">
        <v>450</v>
      </c>
      <c r="U151" s="0" t="n">
        <v>15.44</v>
      </c>
      <c r="V151" s="0" t="n">
        <v>0.06</v>
      </c>
      <c r="W151" s="0" t="n">
        <v>-0.58</v>
      </c>
      <c r="X151" s="0" t="n">
        <v>2.05474</v>
      </c>
      <c r="Y151" s="0" t="n">
        <v>-0.73659</v>
      </c>
    </row>
    <row r="152" customFormat="false" ht="12.8" hidden="false" customHeight="false" outlineLevel="0" collapsed="false">
      <c r="A152" s="0" t="n">
        <v>4</v>
      </c>
      <c r="B152" s="0" t="n">
        <v>1</v>
      </c>
      <c r="C152" s="0" t="n">
        <v>1</v>
      </c>
      <c r="D152" s="0" t="n">
        <v>7</v>
      </c>
      <c r="E152" s="0" t="n">
        <v>0</v>
      </c>
      <c r="F152" s="0" t="n">
        <v>0</v>
      </c>
      <c r="G152" s="0" t="n">
        <v>915.08</v>
      </c>
      <c r="H152" s="0" t="n">
        <v>-31.29</v>
      </c>
      <c r="I152" s="0" t="n">
        <v>31.29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15.34</v>
      </c>
      <c r="Q152" s="0" t="n">
        <v>0</v>
      </c>
      <c r="R152" s="0" t="n">
        <v>-0.02</v>
      </c>
      <c r="S152" s="0" t="n">
        <v>-0.02</v>
      </c>
      <c r="T152" s="0" t="n">
        <v>450</v>
      </c>
      <c r="U152" s="0" t="n">
        <v>15.34</v>
      </c>
      <c r="V152" s="0" t="n">
        <v>0.06</v>
      </c>
      <c r="W152" s="0" t="n">
        <v>-0.38</v>
      </c>
      <c r="X152" s="0" t="n">
        <v>1.98093</v>
      </c>
      <c r="Y152" s="0" t="n">
        <v>-0.85165</v>
      </c>
    </row>
    <row r="153" customFormat="false" ht="12.8" hidden="false" customHeight="false" outlineLevel="0" collapsed="false">
      <c r="A153" s="0" t="n">
        <v>4</v>
      </c>
      <c r="B153" s="0" t="n">
        <v>1</v>
      </c>
      <c r="C153" s="0" t="n">
        <v>1</v>
      </c>
      <c r="D153" s="0" t="n">
        <v>8</v>
      </c>
      <c r="E153" s="0" t="n">
        <v>0</v>
      </c>
      <c r="F153" s="0" t="n">
        <v>0</v>
      </c>
      <c r="G153" s="0" t="n">
        <v>910.12</v>
      </c>
      <c r="H153" s="0" t="n">
        <v>-31.27</v>
      </c>
      <c r="I153" s="0" t="n">
        <v>31.27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15.33</v>
      </c>
      <c r="Q153" s="0" t="n">
        <v>0</v>
      </c>
      <c r="R153" s="0" t="n">
        <v>-0.02</v>
      </c>
      <c r="S153" s="0" t="n">
        <v>-0.02</v>
      </c>
      <c r="T153" s="0" t="n">
        <v>450</v>
      </c>
      <c r="U153" s="0" t="n">
        <v>15.33</v>
      </c>
      <c r="V153" s="0" t="n">
        <v>0.06</v>
      </c>
      <c r="W153" s="0" t="n">
        <v>-0.42</v>
      </c>
      <c r="X153" s="0" t="n">
        <v>1.89961</v>
      </c>
      <c r="Y153" s="0" t="n">
        <v>-0.95671</v>
      </c>
    </row>
    <row r="154" customFormat="false" ht="12.8" hidden="false" customHeight="false" outlineLevel="0" collapsed="false">
      <c r="A154" s="0" t="n">
        <v>4</v>
      </c>
      <c r="B154" s="0" t="n">
        <v>1</v>
      </c>
      <c r="C154" s="0" t="n">
        <v>1</v>
      </c>
      <c r="D154" s="0" t="n">
        <v>9</v>
      </c>
      <c r="E154" s="0" t="n">
        <v>0</v>
      </c>
      <c r="F154" s="0" t="n">
        <v>0</v>
      </c>
      <c r="G154" s="0" t="n">
        <v>910.81</v>
      </c>
      <c r="H154" s="0" t="n">
        <v>-31.2</v>
      </c>
      <c r="I154" s="0" t="n">
        <v>31.2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15.29</v>
      </c>
      <c r="Q154" s="0" t="n">
        <v>0</v>
      </c>
      <c r="R154" s="0" t="n">
        <v>-0.02</v>
      </c>
      <c r="S154" s="0" t="n">
        <v>-0.02</v>
      </c>
      <c r="T154" s="0" t="n">
        <v>450</v>
      </c>
      <c r="U154" s="0" t="n">
        <v>15.29</v>
      </c>
      <c r="V154" s="0" t="n">
        <v>0.07</v>
      </c>
      <c r="W154" s="0" t="n">
        <v>-0.27</v>
      </c>
      <c r="X154" s="0" t="n">
        <v>1.81228</v>
      </c>
      <c r="Y154" s="0" t="n">
        <v>-1.05325</v>
      </c>
    </row>
    <row r="155" customFormat="false" ht="12.8" hidden="false" customHeight="false" outlineLevel="0" collapsed="false">
      <c r="A155" s="0" t="n">
        <v>4</v>
      </c>
      <c r="B155" s="0" t="n">
        <v>1</v>
      </c>
      <c r="C155" s="0" t="n">
        <v>1</v>
      </c>
      <c r="D155" s="0" t="n">
        <v>10</v>
      </c>
      <c r="E155" s="0" t="n">
        <v>0</v>
      </c>
      <c r="F155" s="0" t="n">
        <v>0</v>
      </c>
      <c r="G155" s="0" t="n">
        <v>905.72</v>
      </c>
      <c r="H155" s="0" t="n">
        <v>-31.28</v>
      </c>
      <c r="I155" s="0" t="n">
        <v>31.28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15.33</v>
      </c>
      <c r="Q155" s="0" t="n">
        <v>0</v>
      </c>
      <c r="R155" s="0" t="n">
        <v>-0.02</v>
      </c>
      <c r="S155" s="0" t="n">
        <v>-0.02</v>
      </c>
      <c r="T155" s="0" t="n">
        <v>450</v>
      </c>
      <c r="U155" s="0" t="n">
        <v>15.33</v>
      </c>
      <c r="V155" s="0" t="n">
        <v>0.1</v>
      </c>
      <c r="W155" s="0" t="n">
        <v>-0.33</v>
      </c>
      <c r="X155" s="0" t="n">
        <v>1.72017</v>
      </c>
      <c r="Y155" s="0" t="n">
        <v>-1.14285</v>
      </c>
    </row>
    <row r="156" customFormat="false" ht="12.8" hidden="false" customHeight="false" outlineLevel="0" collapsed="false">
      <c r="A156" s="0" t="n">
        <v>4</v>
      </c>
      <c r="B156" s="0" t="n">
        <v>1</v>
      </c>
      <c r="C156" s="0" t="n">
        <v>1</v>
      </c>
      <c r="D156" s="0" t="n">
        <v>11</v>
      </c>
      <c r="E156" s="0" t="n">
        <v>0</v>
      </c>
      <c r="F156" s="0" t="n">
        <v>0</v>
      </c>
      <c r="G156" s="0" t="n">
        <v>907.61</v>
      </c>
      <c r="H156" s="0" t="n">
        <v>-31.29</v>
      </c>
      <c r="I156" s="0" t="n">
        <v>31.29</v>
      </c>
      <c r="J156" s="0" t="n">
        <v>0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0</v>
      </c>
      <c r="P156" s="0" t="n">
        <v>15.34</v>
      </c>
      <c r="Q156" s="0" t="n">
        <v>0</v>
      </c>
      <c r="R156" s="0" t="n">
        <v>-0.02</v>
      </c>
      <c r="S156" s="0" t="n">
        <v>-0.02</v>
      </c>
      <c r="T156" s="0" t="n">
        <v>450</v>
      </c>
      <c r="U156" s="0" t="n">
        <v>15.34</v>
      </c>
      <c r="V156" s="0" t="n">
        <v>0.12</v>
      </c>
      <c r="W156" s="0" t="n">
        <v>-0.36</v>
      </c>
      <c r="X156" s="0" t="n">
        <v>1.62434</v>
      </c>
      <c r="Y156" s="0" t="n">
        <v>-1.22709</v>
      </c>
    </row>
    <row r="157" customFormat="false" ht="12.8" hidden="false" customHeight="false" outlineLevel="0" collapsed="false">
      <c r="A157" s="0" t="n">
        <v>4</v>
      </c>
      <c r="B157" s="0" t="n">
        <v>1</v>
      </c>
      <c r="C157" s="0" t="n">
        <v>1</v>
      </c>
      <c r="D157" s="0" t="n">
        <v>12</v>
      </c>
      <c r="E157" s="0" t="n">
        <v>0</v>
      </c>
      <c r="F157" s="0" t="n">
        <v>0</v>
      </c>
      <c r="G157" s="0" t="n">
        <v>905.31</v>
      </c>
      <c r="H157" s="0" t="n">
        <v>-31.41</v>
      </c>
      <c r="I157" s="0" t="n">
        <v>31.41</v>
      </c>
      <c r="J157" s="0" t="n">
        <v>0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15.41</v>
      </c>
      <c r="Q157" s="0" t="n">
        <v>0</v>
      </c>
      <c r="R157" s="0" t="n">
        <v>-0.02</v>
      </c>
      <c r="S157" s="0" t="n">
        <v>-0.02</v>
      </c>
      <c r="T157" s="0" t="n">
        <v>450</v>
      </c>
      <c r="U157" s="0" t="n">
        <v>15.41</v>
      </c>
      <c r="V157" s="0" t="n">
        <v>0.12</v>
      </c>
      <c r="W157" s="0" t="n">
        <v>-0.37</v>
      </c>
      <c r="X157" s="0" t="n">
        <v>1.52563</v>
      </c>
      <c r="Y157" s="0" t="n">
        <v>1.30749</v>
      </c>
    </row>
    <row r="158" customFormat="false" ht="12.8" hidden="false" customHeight="false" outlineLevel="0" collapsed="false">
      <c r="A158" s="0" t="n">
        <v>4</v>
      </c>
      <c r="B158" s="0" t="n">
        <v>1</v>
      </c>
      <c r="C158" s="0" t="n">
        <v>1</v>
      </c>
      <c r="D158" s="0" t="n">
        <v>13</v>
      </c>
      <c r="E158" s="0" t="n">
        <v>0</v>
      </c>
      <c r="F158" s="0" t="n">
        <v>0</v>
      </c>
      <c r="G158" s="0" t="n">
        <v>910.34</v>
      </c>
      <c r="H158" s="0" t="n">
        <v>-31.33</v>
      </c>
      <c r="I158" s="0" t="n">
        <v>31.33</v>
      </c>
      <c r="J158" s="0" t="n">
        <v>0</v>
      </c>
      <c r="K158" s="0" t="n">
        <v>0</v>
      </c>
      <c r="L158" s="0" t="n">
        <v>31.47</v>
      </c>
      <c r="M158" s="0" t="n">
        <v>0</v>
      </c>
      <c r="N158" s="0" t="n">
        <v>0</v>
      </c>
      <c r="O158" s="0" t="n">
        <v>0</v>
      </c>
      <c r="P158" s="0" t="n">
        <v>15.36</v>
      </c>
      <c r="Q158" s="0" t="n">
        <v>0</v>
      </c>
      <c r="R158" s="0" t="n">
        <v>-0.02</v>
      </c>
      <c r="S158" s="0" t="n">
        <v>-0.02</v>
      </c>
      <c r="T158" s="0" t="n">
        <v>450</v>
      </c>
      <c r="U158" s="0" t="n">
        <v>15.36</v>
      </c>
      <c r="V158" s="0" t="n">
        <v>0.12</v>
      </c>
      <c r="W158" s="0" t="n">
        <v>2.91</v>
      </c>
      <c r="X158" s="0" t="n">
        <v>1.42479</v>
      </c>
      <c r="Y158" s="0" t="n">
        <v>1.38555</v>
      </c>
    </row>
    <row r="159" customFormat="false" ht="12.8" hidden="false" customHeight="false" outlineLevel="0" collapsed="false">
      <c r="A159" s="0" t="n">
        <v>4</v>
      </c>
      <c r="B159" s="0" t="n">
        <v>1</v>
      </c>
      <c r="C159" s="0" t="n">
        <v>1</v>
      </c>
      <c r="D159" s="0" t="n">
        <v>14</v>
      </c>
      <c r="E159" s="0" t="n">
        <v>492.06</v>
      </c>
      <c r="F159" s="0" t="n">
        <v>32.88</v>
      </c>
      <c r="G159" s="0" t="n">
        <v>910.56</v>
      </c>
      <c r="H159" s="0" t="n">
        <v>2.55</v>
      </c>
      <c r="I159" s="0" t="n">
        <v>18.63</v>
      </c>
      <c r="J159" s="0" t="n">
        <v>0</v>
      </c>
      <c r="K159" s="0" t="n">
        <v>28.99</v>
      </c>
      <c r="L159" s="0" t="n">
        <v>24.71</v>
      </c>
      <c r="M159" s="0" t="n">
        <v>1.05</v>
      </c>
      <c r="N159" s="0" t="n">
        <v>0.82</v>
      </c>
      <c r="O159" s="0" t="n">
        <v>-0.24</v>
      </c>
      <c r="P159" s="0" t="n">
        <v>15.2</v>
      </c>
      <c r="Q159" s="0" t="n">
        <v>0.39</v>
      </c>
      <c r="R159" s="0" t="n">
        <v>-1.35</v>
      </c>
      <c r="S159" s="0" t="n">
        <v>-1.42</v>
      </c>
      <c r="T159" s="0" t="n">
        <v>442.1</v>
      </c>
      <c r="U159" s="0" t="n">
        <v>15.31</v>
      </c>
      <c r="V159" s="0" t="n">
        <v>0.1</v>
      </c>
      <c r="W159" s="0" t="n">
        <v>23.52</v>
      </c>
      <c r="X159" s="0" t="n">
        <v>1.32247</v>
      </c>
      <c r="Y159" s="0" t="n">
        <v>1.4628</v>
      </c>
    </row>
    <row r="160" customFormat="false" ht="12.8" hidden="false" customHeight="false" outlineLevel="0" collapsed="false">
      <c r="A160" s="0" t="n">
        <v>4</v>
      </c>
      <c r="B160" s="0" t="n">
        <v>1</v>
      </c>
      <c r="C160" s="0" t="n">
        <v>1</v>
      </c>
      <c r="D160" s="0" t="n">
        <v>15</v>
      </c>
      <c r="E160" s="0" t="n">
        <v>1339.75</v>
      </c>
      <c r="F160" s="0" t="n">
        <v>89.53</v>
      </c>
      <c r="G160" s="0" t="n">
        <v>908.2</v>
      </c>
      <c r="H160" s="0" t="n">
        <v>36.58</v>
      </c>
      <c r="I160" s="0" t="n">
        <v>18.61</v>
      </c>
      <c r="J160" s="0" t="n">
        <v>0</v>
      </c>
      <c r="K160" s="0" t="n">
        <v>33.54</v>
      </c>
      <c r="L160" s="0" t="n">
        <v>30.12</v>
      </c>
      <c r="M160" s="0" t="n">
        <v>1.18</v>
      </c>
      <c r="N160" s="0" t="n">
        <v>0.86</v>
      </c>
      <c r="O160" s="0" t="n">
        <v>-0.2</v>
      </c>
      <c r="P160" s="0" t="n">
        <v>15.19</v>
      </c>
      <c r="Q160" s="0" t="n">
        <v>1.57</v>
      </c>
      <c r="R160" s="0" t="n">
        <v>-1.46</v>
      </c>
      <c r="S160" s="0" t="n">
        <v>-1.69</v>
      </c>
      <c r="T160" s="0" t="n">
        <v>358.75</v>
      </c>
      <c r="U160" s="0" t="n">
        <v>15.27</v>
      </c>
      <c r="V160" s="0" t="n">
        <v>0.09</v>
      </c>
      <c r="W160" s="0" t="n">
        <v>64.04</v>
      </c>
      <c r="X160" s="0" t="n">
        <v>1.21929</v>
      </c>
      <c r="Y160" s="0" t="n">
        <v>1.60072</v>
      </c>
    </row>
    <row r="161" customFormat="false" ht="12.8" hidden="false" customHeight="false" outlineLevel="0" collapsed="false">
      <c r="A161" s="0" t="n">
        <v>4</v>
      </c>
      <c r="B161" s="0" t="n">
        <v>1</v>
      </c>
      <c r="C161" s="0" t="n">
        <v>1</v>
      </c>
      <c r="D161" s="0" t="n">
        <v>16</v>
      </c>
      <c r="E161" s="0" t="n">
        <v>2526.95</v>
      </c>
      <c r="F161" s="0" t="n">
        <v>168.86</v>
      </c>
      <c r="G161" s="0" t="n">
        <v>904.79</v>
      </c>
      <c r="H161" s="0" t="n">
        <v>79.2</v>
      </c>
      <c r="I161" s="0" t="n">
        <v>18.61</v>
      </c>
      <c r="J161" s="0" t="n">
        <v>0</v>
      </c>
      <c r="K161" s="0" t="n">
        <v>40.27</v>
      </c>
      <c r="L161" s="0" t="n">
        <v>37.82</v>
      </c>
      <c r="M161" s="0" t="n">
        <v>1.38</v>
      </c>
      <c r="N161" s="0" t="n">
        <v>0.95</v>
      </c>
      <c r="O161" s="0" t="n">
        <v>-0.16</v>
      </c>
      <c r="P161" s="0" t="n">
        <v>15.19</v>
      </c>
      <c r="Q161" s="0" t="n">
        <v>2.91</v>
      </c>
      <c r="R161" s="0" t="n">
        <v>-1.64</v>
      </c>
      <c r="S161" s="0" t="n">
        <v>-2.09</v>
      </c>
      <c r="T161" s="0" t="n">
        <v>282.21</v>
      </c>
      <c r="U161" s="0" t="n">
        <v>15.26</v>
      </c>
      <c r="V161" s="0" t="n">
        <v>0.09</v>
      </c>
      <c r="W161" s="0" t="n">
        <v>120.78</v>
      </c>
      <c r="X161" s="0" t="n">
        <v>1.11587</v>
      </c>
      <c r="Y161" s="0" t="n">
        <v>1.6216</v>
      </c>
    </row>
    <row r="162" customFormat="false" ht="12.8" hidden="false" customHeight="false" outlineLevel="0" collapsed="false">
      <c r="A162" s="0" t="n">
        <v>4</v>
      </c>
      <c r="B162" s="0" t="n">
        <v>1</v>
      </c>
      <c r="C162" s="0" t="n">
        <v>1</v>
      </c>
      <c r="D162" s="0" t="n">
        <v>17</v>
      </c>
      <c r="E162" s="0" t="n">
        <v>5246.32</v>
      </c>
      <c r="F162" s="0" t="n">
        <v>350.59</v>
      </c>
      <c r="G162" s="0" t="n">
        <v>900.79</v>
      </c>
      <c r="H162" s="0" t="n">
        <v>149.62</v>
      </c>
      <c r="I162" s="0" t="n">
        <v>18.66</v>
      </c>
      <c r="J162" s="0" t="n">
        <v>0</v>
      </c>
      <c r="K162" s="0" t="n">
        <v>56.96</v>
      </c>
      <c r="L162" s="0" t="n">
        <v>55.5</v>
      </c>
      <c r="M162" s="0" t="n">
        <v>1.84</v>
      </c>
      <c r="N162" s="0" t="n">
        <v>1.02</v>
      </c>
      <c r="O162" s="0" t="n">
        <v>-0.13</v>
      </c>
      <c r="P162" s="0" t="n">
        <v>15.24</v>
      </c>
      <c r="Q162" s="0" t="n">
        <v>6.88</v>
      </c>
      <c r="R162" s="0" t="n">
        <v>-2.34</v>
      </c>
      <c r="S162" s="0" t="n">
        <v>-2.96</v>
      </c>
      <c r="T162" s="0" t="n">
        <v>192.81</v>
      </c>
      <c r="U162" s="0" t="n">
        <v>15.3</v>
      </c>
      <c r="V162" s="0" t="n">
        <v>0.1</v>
      </c>
      <c r="W162" s="0" t="n">
        <v>250.76</v>
      </c>
      <c r="X162" s="0" t="n">
        <v>1.01289</v>
      </c>
      <c r="Y162" s="0" t="n">
        <v>1.70723</v>
      </c>
    </row>
    <row r="163" customFormat="false" ht="12.8" hidden="false" customHeight="false" outlineLevel="0" collapsed="false">
      <c r="A163" s="0" t="n">
        <v>4</v>
      </c>
      <c r="B163" s="0" t="n">
        <v>1</v>
      </c>
      <c r="C163" s="0" t="n">
        <v>1</v>
      </c>
      <c r="D163" s="0" t="n">
        <v>18</v>
      </c>
      <c r="E163" s="0" t="n">
        <v>12867.35</v>
      </c>
      <c r="F163" s="0" t="n">
        <v>862.51</v>
      </c>
      <c r="G163" s="0" t="n">
        <v>863.07</v>
      </c>
      <c r="H163" s="0" t="n">
        <v>11.53</v>
      </c>
      <c r="I163" s="0" t="n">
        <v>19.04</v>
      </c>
      <c r="J163" s="0" t="n">
        <v>0</v>
      </c>
      <c r="K163" s="0" t="n">
        <v>95.93</v>
      </c>
      <c r="L163" s="0" t="n">
        <v>103.21</v>
      </c>
      <c r="M163" s="0" t="n">
        <v>1.26</v>
      </c>
      <c r="N163" s="0" t="n">
        <v>0.89</v>
      </c>
      <c r="O163" s="0" t="n">
        <v>0.29</v>
      </c>
      <c r="P163" s="0" t="n">
        <v>15.58</v>
      </c>
      <c r="Q163" s="0" t="n">
        <v>9.06</v>
      </c>
      <c r="R163" s="0" t="n">
        <v>-2.26</v>
      </c>
      <c r="S163" s="0" t="n">
        <v>-4.35</v>
      </c>
      <c r="T163" s="0" t="n">
        <v>-148.7</v>
      </c>
      <c r="U163" s="0" t="n">
        <v>15.59</v>
      </c>
      <c r="V163" s="0" t="n">
        <v>0.14</v>
      </c>
      <c r="W163" s="0" t="n">
        <v>621.45</v>
      </c>
      <c r="X163" s="0" t="n">
        <v>0.91119</v>
      </c>
      <c r="Y163" s="0" t="n">
        <v>1.80065</v>
      </c>
    </row>
    <row r="164" customFormat="false" ht="12.8" hidden="false" customHeight="false" outlineLevel="0" collapsed="false">
      <c r="A164" s="0" t="n">
        <v>4</v>
      </c>
      <c r="B164" s="0" t="n">
        <v>1</v>
      </c>
      <c r="C164" s="0" t="n">
        <v>1</v>
      </c>
      <c r="D164" s="0" t="n">
        <v>19</v>
      </c>
      <c r="E164" s="0" t="n">
        <v>23399.97</v>
      </c>
      <c r="F164" s="0" t="n">
        <v>1628.42</v>
      </c>
      <c r="G164" s="0" t="n">
        <v>612.38</v>
      </c>
      <c r="H164" s="0" t="n">
        <v>-17.29</v>
      </c>
      <c r="I164" s="0" t="n">
        <v>20.33</v>
      </c>
      <c r="J164" s="0" t="n">
        <v>0</v>
      </c>
      <c r="K164" s="0" t="n">
        <v>166.13</v>
      </c>
      <c r="L164" s="0" t="n">
        <v>167.66</v>
      </c>
      <c r="M164" s="0" t="n">
        <v>1.16</v>
      </c>
      <c r="N164" s="0" t="n">
        <v>0.81</v>
      </c>
      <c r="O164" s="0" t="n">
        <v>0</v>
      </c>
      <c r="P164" s="0" t="n">
        <v>16.72</v>
      </c>
      <c r="Q164" s="0" t="n">
        <v>11.07</v>
      </c>
      <c r="R164" s="0" t="n">
        <v>-4.27</v>
      </c>
      <c r="S164" s="0" t="n">
        <v>-10.12</v>
      </c>
      <c r="T164" s="0" t="n">
        <v>-365.07</v>
      </c>
      <c r="U164" s="0" t="n">
        <v>16.82</v>
      </c>
      <c r="V164" s="0" t="n">
        <v>0.28</v>
      </c>
      <c r="W164" s="0" t="n">
        <v>1258.26</v>
      </c>
      <c r="X164" s="0" t="n">
        <v>0.81185</v>
      </c>
      <c r="Y164" s="0" t="n">
        <v>1.90567</v>
      </c>
    </row>
    <row r="165" customFormat="false" ht="12.8" hidden="false" customHeight="false" outlineLevel="0" collapsed="false">
      <c r="A165" s="0" t="n">
        <v>4</v>
      </c>
      <c r="B165" s="0" t="n">
        <v>1</v>
      </c>
      <c r="C165" s="0" t="n">
        <v>1</v>
      </c>
      <c r="D165" s="0" t="n">
        <v>20</v>
      </c>
      <c r="E165" s="0" t="n">
        <v>26804.32</v>
      </c>
      <c r="F165" s="0" t="n">
        <v>1892.77</v>
      </c>
      <c r="G165" s="0" t="n">
        <v>525.05</v>
      </c>
      <c r="H165" s="0" t="n">
        <v>-21.99</v>
      </c>
      <c r="I165" s="0" t="n">
        <v>21.99</v>
      </c>
      <c r="J165" s="0" t="n">
        <v>0</v>
      </c>
      <c r="K165" s="0" t="n">
        <v>201.25</v>
      </c>
      <c r="L165" s="0" t="n">
        <v>190.93</v>
      </c>
      <c r="M165" s="0" t="n">
        <v>1.16</v>
      </c>
      <c r="N165" s="0" t="n">
        <v>0.85</v>
      </c>
      <c r="O165" s="0" t="n">
        <v>-0.62</v>
      </c>
      <c r="P165" s="0" t="n">
        <v>18.09</v>
      </c>
      <c r="Q165" s="0" t="n">
        <v>0</v>
      </c>
      <c r="R165" s="0" t="n">
        <v>-7.25</v>
      </c>
      <c r="S165" s="0" t="n">
        <v>-9.13</v>
      </c>
      <c r="T165" s="0" t="n">
        <v>-385.93</v>
      </c>
      <c r="U165" s="0" t="n">
        <v>18.47</v>
      </c>
      <c r="V165" s="0" t="n">
        <v>0.48</v>
      </c>
      <c r="W165" s="0" t="n">
        <v>1500.95</v>
      </c>
      <c r="X165" s="0" t="n">
        <v>0.71639</v>
      </c>
      <c r="Y165" s="0" t="n">
        <v>2.0276</v>
      </c>
    </row>
    <row r="166" customFormat="false" ht="12.8" hidden="false" customHeight="false" outlineLevel="0" collapsed="false">
      <c r="A166" s="0" t="n">
        <v>4</v>
      </c>
      <c r="B166" s="0" t="n">
        <v>1</v>
      </c>
      <c r="C166" s="0" t="n">
        <v>1</v>
      </c>
      <c r="D166" s="0" t="n">
        <v>21</v>
      </c>
      <c r="E166" s="0" t="n">
        <v>29510.85</v>
      </c>
      <c r="F166" s="0" t="n">
        <v>2109.67</v>
      </c>
      <c r="G166" s="0" t="n">
        <v>524.72</v>
      </c>
      <c r="H166" s="0" t="n">
        <v>-23.34</v>
      </c>
      <c r="I166" s="0" t="n">
        <v>23.34</v>
      </c>
      <c r="J166" s="0" t="n">
        <v>0</v>
      </c>
      <c r="K166" s="0" t="n">
        <v>229.93</v>
      </c>
      <c r="L166" s="0" t="n">
        <v>211.74</v>
      </c>
      <c r="M166" s="0" t="n">
        <v>1.19</v>
      </c>
      <c r="N166" s="0" t="n">
        <v>0.92</v>
      </c>
      <c r="O166" s="0" t="n">
        <v>-1.07</v>
      </c>
      <c r="P166" s="0" t="n">
        <v>19.12</v>
      </c>
      <c r="Q166" s="0" t="n">
        <v>0</v>
      </c>
      <c r="R166" s="0" t="n">
        <v>-9.66</v>
      </c>
      <c r="S166" s="0" t="n">
        <v>-12.72</v>
      </c>
      <c r="T166" s="0" t="n">
        <v>-341.13</v>
      </c>
      <c r="U166" s="0" t="n">
        <v>19.7</v>
      </c>
      <c r="V166" s="0" t="n">
        <v>0.63</v>
      </c>
      <c r="W166" s="0" t="n">
        <v>1708.87</v>
      </c>
      <c r="X166" s="0" t="n">
        <v>0.62707</v>
      </c>
      <c r="Y166" s="0" t="n">
        <v>2.17369</v>
      </c>
    </row>
    <row r="167" customFormat="false" ht="12.8" hidden="false" customHeight="false" outlineLevel="0" collapsed="false">
      <c r="A167" s="0" t="n">
        <v>4</v>
      </c>
      <c r="B167" s="0" t="n">
        <v>1</v>
      </c>
      <c r="C167" s="0" t="n">
        <v>1</v>
      </c>
      <c r="D167" s="0" t="n">
        <v>22</v>
      </c>
      <c r="E167" s="0" t="n">
        <v>31630.78</v>
      </c>
      <c r="F167" s="0" t="n">
        <v>2284.84</v>
      </c>
      <c r="G167" s="0" t="n">
        <v>488.37</v>
      </c>
      <c r="H167" s="0" t="n">
        <v>-25.51</v>
      </c>
      <c r="I167" s="0" t="n">
        <v>25.51</v>
      </c>
      <c r="J167" s="0" t="n">
        <v>0</v>
      </c>
      <c r="K167" s="0" t="n">
        <v>256.98</v>
      </c>
      <c r="L167" s="0" t="n">
        <v>226.18</v>
      </c>
      <c r="M167" s="0" t="n">
        <v>1.17</v>
      </c>
      <c r="N167" s="0" t="n">
        <v>0.83</v>
      </c>
      <c r="O167" s="0" t="n">
        <v>-1.64</v>
      </c>
      <c r="P167" s="0" t="n">
        <v>20.67</v>
      </c>
      <c r="Q167" s="0" t="n">
        <v>0</v>
      </c>
      <c r="R167" s="0" t="n">
        <v>-13.41</v>
      </c>
      <c r="S167" s="0" t="n">
        <v>-17.53</v>
      </c>
      <c r="T167" s="0" t="n">
        <v>-452.81</v>
      </c>
      <c r="U167" s="0" t="n">
        <v>21.5</v>
      </c>
      <c r="V167" s="0" t="n">
        <v>0.88</v>
      </c>
      <c r="W167" s="0" t="n">
        <v>1884.17</v>
      </c>
      <c r="X167" s="0" t="n">
        <v>0.54736</v>
      </c>
      <c r="Y167" s="0" t="n">
        <v>2.35333</v>
      </c>
    </row>
    <row r="168" customFormat="false" ht="12.8" hidden="false" customHeight="false" outlineLevel="0" collapsed="false">
      <c r="A168" s="0" t="n">
        <v>4</v>
      </c>
      <c r="B168" s="0" t="n">
        <v>1</v>
      </c>
      <c r="C168" s="0" t="n">
        <v>1</v>
      </c>
      <c r="D168" s="0" t="n">
        <v>23</v>
      </c>
      <c r="E168" s="0" t="n">
        <v>33174.98</v>
      </c>
      <c r="F168" s="0" t="n">
        <v>2417.6</v>
      </c>
      <c r="G168" s="0" t="n">
        <v>427.54</v>
      </c>
      <c r="H168" s="0" t="n">
        <v>-28.86</v>
      </c>
      <c r="I168" s="0" t="n">
        <v>28.86</v>
      </c>
      <c r="J168" s="0" t="n">
        <v>0</v>
      </c>
      <c r="K168" s="0" t="n">
        <v>282.51</v>
      </c>
      <c r="L168" s="0" t="n">
        <v>235.65</v>
      </c>
      <c r="M168" s="0" t="n">
        <v>1.14</v>
      </c>
      <c r="N168" s="0" t="n">
        <v>0.72</v>
      </c>
      <c r="O168" s="0" t="n">
        <v>-2.33</v>
      </c>
      <c r="P168" s="0" t="n">
        <v>22.81</v>
      </c>
      <c r="Q168" s="0" t="n">
        <v>0</v>
      </c>
      <c r="R168" s="0" t="n">
        <v>-18.43</v>
      </c>
      <c r="S168" s="0" t="n">
        <v>-21.95</v>
      </c>
      <c r="T168" s="0" t="n">
        <v>-640.2</v>
      </c>
      <c r="U168" s="0" t="n">
        <v>23.93</v>
      </c>
      <c r="V168" s="0" t="n">
        <v>1.24</v>
      </c>
      <c r="W168" s="0" t="n">
        <v>2022.46</v>
      </c>
      <c r="X168" s="0" t="n">
        <v>0.48238</v>
      </c>
      <c r="Y168" s="0" t="n">
        <v>2.57637</v>
      </c>
    </row>
    <row r="169" customFormat="false" ht="12.8" hidden="false" customHeight="false" outlineLevel="0" collapsed="false">
      <c r="A169" s="0" t="n">
        <v>4</v>
      </c>
      <c r="B169" s="0" t="n">
        <v>1</v>
      </c>
      <c r="C169" s="0" t="n">
        <v>1</v>
      </c>
      <c r="D169" s="0" t="n">
        <v>24</v>
      </c>
      <c r="E169" s="0" t="n">
        <v>34325.63</v>
      </c>
      <c r="F169" s="0" t="n">
        <v>2522.08</v>
      </c>
      <c r="G169" s="0" t="n">
        <v>437.72</v>
      </c>
      <c r="H169" s="0" t="n">
        <v>-191.49</v>
      </c>
      <c r="I169" s="0" t="n">
        <v>30.63</v>
      </c>
      <c r="J169" s="0" t="n">
        <v>0</v>
      </c>
      <c r="K169" s="0" t="n">
        <v>309.45</v>
      </c>
      <c r="L169" s="0" t="n">
        <v>252.47</v>
      </c>
      <c r="M169" s="0" t="n">
        <v>7.92</v>
      </c>
      <c r="N169" s="0" t="n">
        <v>0.95</v>
      </c>
      <c r="O169" s="0" t="n">
        <v>-3.13</v>
      </c>
      <c r="P169" s="0" t="n">
        <v>23.85</v>
      </c>
      <c r="Q169" s="0" t="n">
        <v>0.93</v>
      </c>
      <c r="R169" s="0" t="n">
        <v>-149.38</v>
      </c>
      <c r="S169" s="0" t="n">
        <v>-1675.77</v>
      </c>
      <c r="T169" s="0" t="n">
        <v>-382.13</v>
      </c>
      <c r="U169" s="0" t="n">
        <v>25.24</v>
      </c>
      <c r="V169" s="0" t="n">
        <v>1.46</v>
      </c>
      <c r="W169" s="0" t="n">
        <v>2137.58</v>
      </c>
      <c r="X169" s="0" t="n">
        <v>0.43903</v>
      </c>
      <c r="Y169" s="0" t="n">
        <v>2.8465</v>
      </c>
    </row>
    <row r="170" customFormat="false" ht="12.8" hidden="false" customHeight="false" outlineLevel="0" collapsed="false">
      <c r="A170" s="0" t="n">
        <v>4</v>
      </c>
      <c r="B170" s="0" t="n">
        <v>1</v>
      </c>
      <c r="C170" s="0" t="n">
        <v>1</v>
      </c>
      <c r="D170" s="0" t="n">
        <v>25</v>
      </c>
      <c r="E170" s="0" t="n">
        <v>35580.68</v>
      </c>
      <c r="F170" s="0" t="n">
        <v>2617.5</v>
      </c>
      <c r="G170" s="0" t="n">
        <v>560.85</v>
      </c>
      <c r="H170" s="0" t="n">
        <v>-32.46</v>
      </c>
      <c r="I170" s="0" t="n">
        <v>31.02</v>
      </c>
      <c r="J170" s="0" t="n">
        <v>0</v>
      </c>
      <c r="K170" s="0" t="n">
        <v>328.33</v>
      </c>
      <c r="L170" s="0" t="n">
        <v>271.6</v>
      </c>
      <c r="M170" s="0" t="n">
        <v>3.6</v>
      </c>
      <c r="N170" s="0" t="n">
        <v>1.15</v>
      </c>
      <c r="O170" s="0" t="n">
        <v>-3.46</v>
      </c>
      <c r="P170" s="0" t="n">
        <v>24.07</v>
      </c>
      <c r="Q170" s="0" t="n">
        <v>5.73</v>
      </c>
      <c r="R170" s="0" t="n">
        <v>-71.11</v>
      </c>
      <c r="S170" s="0" t="n">
        <v>-998.36</v>
      </c>
      <c r="T170" s="0" t="n">
        <v>-247.03</v>
      </c>
      <c r="U170" s="0" t="n">
        <v>25.57</v>
      </c>
      <c r="V170" s="0" t="n">
        <v>1.53</v>
      </c>
      <c r="W170" s="0" t="n">
        <v>2222.76</v>
      </c>
      <c r="X170" s="0" t="n">
        <v>0.42413</v>
      </c>
      <c r="Y170" s="0" t="n">
        <v>3.1497</v>
      </c>
    </row>
    <row r="171" customFormat="false" ht="12.8" hidden="false" customHeight="false" outlineLevel="0" collapsed="false">
      <c r="A171" s="0" t="n">
        <v>4</v>
      </c>
      <c r="B171" s="0" t="n">
        <v>1</v>
      </c>
      <c r="C171" s="0" t="n">
        <v>1</v>
      </c>
      <c r="D171" s="0" t="n">
        <v>26</v>
      </c>
      <c r="E171" s="0" t="n">
        <v>36326.48</v>
      </c>
      <c r="F171" s="0" t="n">
        <v>2671.18</v>
      </c>
      <c r="G171" s="0" t="n">
        <v>591.82</v>
      </c>
      <c r="H171" s="0" t="n">
        <v>-69.94</v>
      </c>
      <c r="I171" s="0" t="n">
        <v>31.26</v>
      </c>
      <c r="J171" s="0" t="n">
        <v>0</v>
      </c>
      <c r="K171" s="0" t="n">
        <v>338.23</v>
      </c>
      <c r="L171" s="0" t="n">
        <v>279.9</v>
      </c>
      <c r="M171" s="0" t="n">
        <v>6.39</v>
      </c>
      <c r="N171" s="0" t="n">
        <v>1.18</v>
      </c>
      <c r="O171" s="0" t="n">
        <v>-3.64</v>
      </c>
      <c r="P171" s="0" t="n">
        <v>24.2</v>
      </c>
      <c r="Q171" s="0" t="n">
        <v>5.94</v>
      </c>
      <c r="R171" s="0" t="n">
        <v>-131.76</v>
      </c>
      <c r="S171" s="0" t="n">
        <v>-1296.77</v>
      </c>
      <c r="T171" s="0" t="n">
        <v>-210.31</v>
      </c>
      <c r="U171" s="0" t="n">
        <v>25.78</v>
      </c>
      <c r="V171" s="0" t="n">
        <v>1.59</v>
      </c>
      <c r="W171" s="0" t="n">
        <v>2266.73</v>
      </c>
      <c r="X171" s="0" t="n">
        <v>0.44064</v>
      </c>
      <c r="Y171" s="0" t="n">
        <v>3.45189</v>
      </c>
    </row>
    <row r="172" customFormat="false" ht="12.8" hidden="false" customHeight="false" outlineLevel="0" collapsed="false">
      <c r="A172" s="0" t="n">
        <v>4</v>
      </c>
      <c r="B172" s="0" t="n">
        <v>1</v>
      </c>
      <c r="C172" s="0" t="n">
        <v>1</v>
      </c>
      <c r="D172" s="0" t="n">
        <v>27</v>
      </c>
      <c r="E172" s="0" t="n">
        <v>36651</v>
      </c>
      <c r="F172" s="0" t="n">
        <v>2691.22</v>
      </c>
      <c r="G172" s="0" t="n">
        <v>623.87</v>
      </c>
      <c r="H172" s="0" t="n">
        <v>4.27</v>
      </c>
      <c r="I172" s="0" t="n">
        <v>31.4</v>
      </c>
      <c r="J172" s="0" t="n">
        <v>0</v>
      </c>
      <c r="K172" s="0" t="n">
        <v>336.82</v>
      </c>
      <c r="L172" s="0" t="n">
        <v>287.27</v>
      </c>
      <c r="M172" s="0" t="n">
        <v>13.88</v>
      </c>
      <c r="N172" s="0" t="n">
        <v>1.31</v>
      </c>
      <c r="O172" s="0" t="n">
        <v>-3.46</v>
      </c>
      <c r="P172" s="0" t="n">
        <v>24.28</v>
      </c>
      <c r="Q172" s="0" t="n">
        <v>6.18</v>
      </c>
      <c r="R172" s="0" t="n">
        <v>-266.18</v>
      </c>
      <c r="S172" s="0" t="n">
        <v>-4785.29</v>
      </c>
      <c r="T172" s="0" t="n">
        <v>-137.63</v>
      </c>
      <c r="U172" s="0" t="n">
        <v>25.75</v>
      </c>
      <c r="V172" s="0" t="n">
        <v>1.48</v>
      </c>
      <c r="W172" s="0" t="n">
        <v>2278.57</v>
      </c>
      <c r="X172" s="0" t="n">
        <v>0.48532</v>
      </c>
      <c r="Y172" s="0" t="n">
        <v>3.7197</v>
      </c>
    </row>
    <row r="173" customFormat="false" ht="12.8" hidden="false" customHeight="false" outlineLevel="0" collapsed="false">
      <c r="A173" s="0" t="n">
        <v>4</v>
      </c>
      <c r="B173" s="0" t="n">
        <v>1</v>
      </c>
      <c r="C173" s="0" t="n">
        <v>1</v>
      </c>
      <c r="D173" s="0" t="n">
        <v>28</v>
      </c>
      <c r="E173" s="0" t="n">
        <v>36545.08</v>
      </c>
      <c r="F173" s="0" t="n">
        <v>2676.08</v>
      </c>
      <c r="G173" s="0" t="n">
        <v>627.4</v>
      </c>
      <c r="H173" s="0" t="n">
        <v>45.07</v>
      </c>
      <c r="I173" s="0" t="n">
        <v>31.41</v>
      </c>
      <c r="J173" s="0" t="n">
        <v>0</v>
      </c>
      <c r="K173" s="0" t="n">
        <v>338.69</v>
      </c>
      <c r="L173" s="0" t="n">
        <v>289.99</v>
      </c>
      <c r="M173" s="0" t="n">
        <v>4.48</v>
      </c>
      <c r="N173" s="0" t="n">
        <v>1.39</v>
      </c>
      <c r="O173" s="0" t="n">
        <v>-3.58</v>
      </c>
      <c r="P173" s="0" t="n">
        <v>24.29</v>
      </c>
      <c r="Q173" s="0" t="n">
        <v>6.66</v>
      </c>
      <c r="R173" s="0" t="n">
        <v>-87.09</v>
      </c>
      <c r="S173" s="0" t="n">
        <v>-1285.83</v>
      </c>
      <c r="T173" s="0" t="n">
        <v>-77.42</v>
      </c>
      <c r="U173" s="0" t="n">
        <v>25.8</v>
      </c>
      <c r="V173" s="0" t="n">
        <v>1.5</v>
      </c>
      <c r="W173" s="0" t="n">
        <v>2255.78</v>
      </c>
      <c r="X173" s="0" t="n">
        <v>0.55122</v>
      </c>
      <c r="Y173" s="0" t="n">
        <v>3.94027</v>
      </c>
    </row>
    <row r="174" customFormat="false" ht="12.8" hidden="false" customHeight="false" outlineLevel="0" collapsed="false">
      <c r="A174" s="0" t="n">
        <v>4</v>
      </c>
      <c r="B174" s="0" t="n">
        <v>1</v>
      </c>
      <c r="C174" s="0" t="n">
        <v>1</v>
      </c>
      <c r="D174" s="0" t="n">
        <v>29</v>
      </c>
      <c r="E174" s="0" t="n">
        <v>35874.54</v>
      </c>
      <c r="F174" s="0" t="n">
        <v>2614.83</v>
      </c>
      <c r="G174" s="0" t="n">
        <v>613.48</v>
      </c>
      <c r="H174" s="0" t="n">
        <v>78.25</v>
      </c>
      <c r="I174" s="0" t="n">
        <v>31.76</v>
      </c>
      <c r="J174" s="0" t="n">
        <v>0</v>
      </c>
      <c r="K174" s="0" t="n">
        <v>338.83</v>
      </c>
      <c r="L174" s="0" t="n">
        <v>285.36</v>
      </c>
      <c r="M174" s="0" t="n">
        <v>1.67</v>
      </c>
      <c r="N174" s="0" t="n">
        <v>1.39</v>
      </c>
      <c r="O174" s="0" t="n">
        <v>-3.8</v>
      </c>
      <c r="P174" s="0" t="n">
        <v>24.48</v>
      </c>
      <c r="Q174" s="0" t="n">
        <v>6.16</v>
      </c>
      <c r="R174" s="0" t="n">
        <v>-34.29</v>
      </c>
      <c r="S174" s="0" t="n">
        <v>-49.83</v>
      </c>
      <c r="T174" s="0" t="n">
        <v>-89.07</v>
      </c>
      <c r="U174" s="0" t="n">
        <v>26.08</v>
      </c>
      <c r="V174" s="0" t="n">
        <v>1.59</v>
      </c>
      <c r="W174" s="0" t="n">
        <v>2187.7</v>
      </c>
      <c r="X174" s="0" t="n">
        <v>0.63155</v>
      </c>
      <c r="Y174" s="0" t="n">
        <v>4.1179</v>
      </c>
    </row>
    <row r="175" customFormat="false" ht="12.8" hidden="false" customHeight="false" outlineLevel="0" collapsed="false">
      <c r="A175" s="0" t="n">
        <v>4</v>
      </c>
      <c r="B175" s="0" t="n">
        <v>1</v>
      </c>
      <c r="C175" s="0" t="n">
        <v>1</v>
      </c>
      <c r="D175" s="0" t="n">
        <v>30</v>
      </c>
      <c r="E175" s="0" t="n">
        <v>34955</v>
      </c>
      <c r="F175" s="0" t="n">
        <v>2529.59</v>
      </c>
      <c r="G175" s="0" t="n">
        <v>614.3</v>
      </c>
      <c r="H175" s="0" t="n">
        <v>-74.9</v>
      </c>
      <c r="I175" s="0" t="n">
        <v>32</v>
      </c>
      <c r="J175" s="0" t="n">
        <v>0</v>
      </c>
      <c r="K175" s="0" t="n">
        <v>336.61</v>
      </c>
      <c r="L175" s="0" t="n">
        <v>280.55</v>
      </c>
      <c r="M175" s="0" t="n">
        <v>6.69</v>
      </c>
      <c r="N175" s="0" t="n">
        <v>1.37</v>
      </c>
      <c r="O175" s="0" t="n">
        <v>-3.98</v>
      </c>
      <c r="P175" s="0" t="n">
        <v>24.61</v>
      </c>
      <c r="Q175" s="0" t="n">
        <v>6.63</v>
      </c>
      <c r="R175" s="0" t="n">
        <v>-143.57</v>
      </c>
      <c r="S175" s="0" t="n">
        <v>-7686.79</v>
      </c>
      <c r="T175" s="0" t="n">
        <v>-95.66</v>
      </c>
      <c r="U175" s="0" t="n">
        <v>26.28</v>
      </c>
      <c r="V175" s="0" t="n">
        <v>1.66</v>
      </c>
      <c r="W175" s="0" t="n">
        <v>2091.65</v>
      </c>
      <c r="X175" s="0" t="n">
        <v>0.72126</v>
      </c>
      <c r="Y175" s="0" t="n">
        <v>4.2625</v>
      </c>
    </row>
    <row r="176" customFormat="false" ht="12.8" hidden="false" customHeight="false" outlineLevel="0" collapsed="false">
      <c r="A176" s="0" t="n">
        <v>4</v>
      </c>
      <c r="B176" s="0" t="n">
        <v>1</v>
      </c>
      <c r="C176" s="0" t="n">
        <v>1</v>
      </c>
      <c r="D176" s="0" t="n">
        <v>31</v>
      </c>
      <c r="E176" s="0" t="n">
        <v>33665.54</v>
      </c>
      <c r="F176" s="0" t="n">
        <v>2408.87</v>
      </c>
      <c r="G176" s="0" t="n">
        <v>620.59</v>
      </c>
      <c r="H176" s="0" t="n">
        <v>46.93</v>
      </c>
      <c r="I176" s="0" t="n">
        <v>32.15</v>
      </c>
      <c r="J176" s="0" t="n">
        <v>0</v>
      </c>
      <c r="K176" s="0" t="n">
        <v>329.75</v>
      </c>
      <c r="L176" s="0" t="n">
        <v>269.92</v>
      </c>
      <c r="M176" s="0" t="n">
        <v>2.95</v>
      </c>
      <c r="N176" s="0" t="n">
        <v>1.34</v>
      </c>
      <c r="O176" s="0" t="n">
        <v>-4.08</v>
      </c>
      <c r="P176" s="0" t="n">
        <v>24.69</v>
      </c>
      <c r="Q176" s="0" t="n">
        <v>6.28</v>
      </c>
      <c r="R176" s="0" t="n">
        <v>-64.79</v>
      </c>
      <c r="S176" s="0" t="n">
        <v>-1145.04</v>
      </c>
      <c r="T176" s="0" t="n">
        <v>-114.56</v>
      </c>
      <c r="U176" s="0" t="n">
        <v>26.4</v>
      </c>
      <c r="V176" s="0" t="n">
        <v>1.7</v>
      </c>
      <c r="W176" s="0" t="n">
        <v>1954.54</v>
      </c>
      <c r="X176" s="0" t="n">
        <v>0.81697</v>
      </c>
      <c r="Y176" s="0" t="n">
        <v>4.38338</v>
      </c>
    </row>
    <row r="177" customFormat="false" ht="12.8" hidden="false" customHeight="false" outlineLevel="0" collapsed="false">
      <c r="A177" s="0" t="n">
        <v>4</v>
      </c>
      <c r="B177" s="0" t="n">
        <v>1</v>
      </c>
      <c r="C177" s="0" t="n">
        <v>1</v>
      </c>
      <c r="D177" s="0" t="n">
        <v>32</v>
      </c>
      <c r="E177" s="0" t="n">
        <v>32700.89</v>
      </c>
      <c r="F177" s="0" t="n">
        <v>2289.22</v>
      </c>
      <c r="G177" s="0" t="n">
        <v>631.97</v>
      </c>
      <c r="H177" s="0" t="n">
        <v>42.36</v>
      </c>
      <c r="I177" s="0" t="n">
        <v>31.94</v>
      </c>
      <c r="J177" s="0" t="n">
        <v>0</v>
      </c>
      <c r="K177" s="0" t="n">
        <v>326.05</v>
      </c>
      <c r="L177" s="0" t="n">
        <v>264.87</v>
      </c>
      <c r="M177" s="0" t="n">
        <v>2.78</v>
      </c>
      <c r="N177" s="0" t="n">
        <v>1.36</v>
      </c>
      <c r="O177" s="0" t="n">
        <v>-4.24</v>
      </c>
      <c r="P177" s="0" t="n">
        <v>24.58</v>
      </c>
      <c r="Q177" s="0" t="n">
        <v>6.52</v>
      </c>
      <c r="R177" s="0" t="n">
        <v>-62.42</v>
      </c>
      <c r="S177" s="0" t="n">
        <v>-1667.52</v>
      </c>
      <c r="T177" s="0" t="n">
        <v>-96.48</v>
      </c>
      <c r="U177" s="0" t="n">
        <v>26.35</v>
      </c>
      <c r="V177" s="0" t="n">
        <v>1.74</v>
      </c>
      <c r="W177" s="0" t="n">
        <v>1789.67</v>
      </c>
      <c r="X177" s="0" t="n">
        <v>0.91648</v>
      </c>
      <c r="Y177" s="0" t="n">
        <v>4.48768</v>
      </c>
    </row>
    <row r="178" customFormat="false" ht="12.8" hidden="false" customHeight="false" outlineLevel="0" collapsed="false">
      <c r="A178" s="0" t="n">
        <v>4</v>
      </c>
      <c r="B178" s="0" t="n">
        <v>1</v>
      </c>
      <c r="C178" s="0" t="n">
        <v>1</v>
      </c>
      <c r="D178" s="0" t="n">
        <v>33</v>
      </c>
      <c r="E178" s="0" t="n">
        <v>31785.8</v>
      </c>
      <c r="F178" s="0" t="n">
        <v>2157.92</v>
      </c>
      <c r="G178" s="0" t="n">
        <v>665.46</v>
      </c>
      <c r="H178" s="0" t="n">
        <v>48.2</v>
      </c>
      <c r="I178" s="0" t="n">
        <v>31.22</v>
      </c>
      <c r="J178" s="0" t="n">
        <v>0</v>
      </c>
      <c r="K178" s="0" t="n">
        <v>318.63</v>
      </c>
      <c r="L178" s="0" t="n">
        <v>258.65</v>
      </c>
      <c r="M178" s="0" t="n">
        <v>2.89</v>
      </c>
      <c r="N178" s="0" t="n">
        <v>1.38</v>
      </c>
      <c r="O178" s="0" t="n">
        <v>-4.21</v>
      </c>
      <c r="P178" s="0" t="n">
        <v>24.18</v>
      </c>
      <c r="Q178" s="0" t="n">
        <v>6.9</v>
      </c>
      <c r="R178" s="0" t="n">
        <v>-63.14</v>
      </c>
      <c r="S178" s="0" t="n">
        <v>-1558.89</v>
      </c>
      <c r="T178" s="0" t="n">
        <v>-81.9</v>
      </c>
      <c r="U178" s="0" t="n">
        <v>25.94</v>
      </c>
      <c r="V178" s="0" t="n">
        <v>1.69</v>
      </c>
      <c r="W178" s="0" t="n">
        <v>1599.29</v>
      </c>
      <c r="X178" s="0" t="n">
        <v>1.01827</v>
      </c>
      <c r="Y178" s="0" t="n">
        <v>4.5806</v>
      </c>
    </row>
    <row r="179" customFormat="false" ht="12.8" hidden="false" customHeight="false" outlineLevel="0" collapsed="false">
      <c r="A179" s="0" t="n">
        <v>4</v>
      </c>
      <c r="B179" s="0" t="n">
        <v>1</v>
      </c>
      <c r="C179" s="0" t="n">
        <v>1</v>
      </c>
      <c r="D179" s="0" t="n">
        <v>34</v>
      </c>
      <c r="E179" s="0" t="n">
        <v>30580.38</v>
      </c>
      <c r="F179" s="0" t="n">
        <v>1999.08</v>
      </c>
      <c r="G179" s="0" t="n">
        <v>665.66</v>
      </c>
      <c r="H179" s="0" t="n">
        <v>18.61</v>
      </c>
      <c r="I179" s="0" t="n">
        <v>31.82</v>
      </c>
      <c r="J179" s="0" t="n">
        <v>0</v>
      </c>
      <c r="K179" s="0" t="n">
        <v>307.78</v>
      </c>
      <c r="L179" s="0" t="n">
        <v>246.56</v>
      </c>
      <c r="M179" s="0" t="n">
        <v>3.02</v>
      </c>
      <c r="N179" s="0" t="n">
        <v>1.34</v>
      </c>
      <c r="O179" s="0" t="n">
        <v>-4.16</v>
      </c>
      <c r="P179" s="0" t="n">
        <v>24.51</v>
      </c>
      <c r="Q179" s="0" t="n">
        <v>6.44</v>
      </c>
      <c r="R179" s="0" t="n">
        <v>-66.02</v>
      </c>
      <c r="S179" s="0" t="n">
        <v>-2020.91</v>
      </c>
      <c r="T179" s="0" t="n">
        <v>-103.75</v>
      </c>
      <c r="U179" s="0" t="n">
        <v>26.25</v>
      </c>
      <c r="V179" s="0" t="n">
        <v>1.69</v>
      </c>
      <c r="W179" s="0" t="n">
        <v>1382.88</v>
      </c>
      <c r="X179" s="0" t="n">
        <v>1.12129</v>
      </c>
      <c r="Y179" s="0" t="n">
        <v>4.66592</v>
      </c>
    </row>
    <row r="180" customFormat="false" ht="12.8" hidden="false" customHeight="false" outlineLevel="0" collapsed="false">
      <c r="A180" s="0" t="n">
        <v>4</v>
      </c>
      <c r="B180" s="0" t="n">
        <v>1</v>
      </c>
      <c r="C180" s="0" t="n">
        <v>1</v>
      </c>
      <c r="D180" s="0" t="n">
        <v>35</v>
      </c>
      <c r="E180" s="0" t="n">
        <v>28851.16</v>
      </c>
      <c r="F180" s="0" t="n">
        <v>1805.36</v>
      </c>
      <c r="G180" s="0" t="n">
        <v>755.56</v>
      </c>
      <c r="H180" s="0" t="n">
        <v>59.15</v>
      </c>
      <c r="I180" s="0" t="n">
        <v>31.54</v>
      </c>
      <c r="J180" s="0" t="n">
        <v>0</v>
      </c>
      <c r="K180" s="0" t="n">
        <v>288.92</v>
      </c>
      <c r="L180" s="0" t="n">
        <v>237.54</v>
      </c>
      <c r="M180" s="0" t="n">
        <v>3.8</v>
      </c>
      <c r="N180" s="0" t="n">
        <v>1.43</v>
      </c>
      <c r="O180" s="0" t="n">
        <v>-3.81</v>
      </c>
      <c r="P180" s="0" t="n">
        <v>24.36</v>
      </c>
      <c r="Q180" s="0" t="n">
        <v>6.53</v>
      </c>
      <c r="R180" s="0" t="n">
        <v>-74.32</v>
      </c>
      <c r="S180" s="0" t="n">
        <v>-1563.96</v>
      </c>
      <c r="T180" s="0" t="n">
        <v>-59.87</v>
      </c>
      <c r="U180" s="0" t="n">
        <v>25.94</v>
      </c>
      <c r="V180" s="0" t="n">
        <v>1.51</v>
      </c>
      <c r="W180" s="0" t="n">
        <v>1146.45</v>
      </c>
      <c r="X180" s="0" t="n">
        <v>1.22471</v>
      </c>
      <c r="Y180" s="0" t="n">
        <v>4.67832</v>
      </c>
    </row>
    <row r="181" customFormat="false" ht="12.8" hidden="false" customHeight="false" outlineLevel="0" collapsed="false">
      <c r="A181" s="0" t="n">
        <v>4</v>
      </c>
      <c r="B181" s="0" t="n">
        <v>1</v>
      </c>
      <c r="C181" s="0" t="n">
        <v>1</v>
      </c>
      <c r="D181" s="0" t="n">
        <v>36</v>
      </c>
      <c r="E181" s="0" t="n">
        <v>26318.2</v>
      </c>
      <c r="F181" s="0" t="n">
        <v>1570.05</v>
      </c>
      <c r="G181" s="0" t="n">
        <v>835.62</v>
      </c>
      <c r="H181" s="0" t="n">
        <v>59.82</v>
      </c>
      <c r="I181" s="0" t="n">
        <v>30.57</v>
      </c>
      <c r="J181" s="0" t="n">
        <v>0</v>
      </c>
      <c r="K181" s="0" t="n">
        <v>261.46</v>
      </c>
      <c r="L181" s="0" t="n">
        <v>214.1</v>
      </c>
      <c r="M181" s="0" t="n">
        <v>3.28</v>
      </c>
      <c r="N181" s="0" t="n">
        <v>1.36</v>
      </c>
      <c r="O181" s="0" t="n">
        <v>-3.33</v>
      </c>
      <c r="P181" s="0" t="n">
        <v>23.82</v>
      </c>
      <c r="Q181" s="0" t="n">
        <v>6.24</v>
      </c>
      <c r="R181" s="0" t="n">
        <v>-55.9</v>
      </c>
      <c r="S181" s="0" t="n">
        <v>-1072.45</v>
      </c>
      <c r="T181" s="0" t="n">
        <v>-72.96</v>
      </c>
      <c r="U181" s="0" t="n">
        <v>25.22</v>
      </c>
      <c r="V181" s="0" t="n">
        <v>1.32</v>
      </c>
      <c r="W181" s="0" t="n">
        <v>893.7</v>
      </c>
      <c r="X181" s="0" t="n">
        <v>1.32786</v>
      </c>
      <c r="Y181" s="0" t="n">
        <v>4.82444</v>
      </c>
    </row>
    <row r="182" customFormat="false" ht="12.8" hidden="false" customHeight="false" outlineLevel="0" collapsed="false">
      <c r="A182" s="0" t="n">
        <v>4</v>
      </c>
      <c r="B182" s="0" t="n">
        <v>1</v>
      </c>
      <c r="C182" s="0" t="n">
        <v>1</v>
      </c>
      <c r="D182" s="0" t="n">
        <v>37</v>
      </c>
      <c r="E182" s="0" t="n">
        <v>13379.33</v>
      </c>
      <c r="F182" s="0" t="n">
        <v>894.08</v>
      </c>
      <c r="G182" s="0" t="n">
        <v>1082.43</v>
      </c>
      <c r="H182" s="0" t="n">
        <v>-153.69</v>
      </c>
      <c r="I182" s="0" t="n">
        <v>28.62</v>
      </c>
      <c r="J182" s="0" t="n">
        <v>0</v>
      </c>
      <c r="K182" s="0" t="n">
        <v>171.78</v>
      </c>
      <c r="L182" s="0" t="n">
        <v>136.41</v>
      </c>
      <c r="M182" s="0" t="n">
        <v>12.22</v>
      </c>
      <c r="N182" s="0" t="n">
        <v>1.4</v>
      </c>
      <c r="O182" s="0" t="n">
        <v>-2.65</v>
      </c>
      <c r="P182" s="0" t="n">
        <v>22.67</v>
      </c>
      <c r="Q182" s="0" t="n">
        <v>6.51</v>
      </c>
      <c r="R182" s="0" t="n">
        <v>-154.99</v>
      </c>
      <c r="S182" s="0" t="n">
        <v>-997.64</v>
      </c>
      <c r="T182" s="0" t="n">
        <v>78.76</v>
      </c>
      <c r="U182" s="0" t="n">
        <v>23.82</v>
      </c>
      <c r="V182" s="0" t="n">
        <v>0.98</v>
      </c>
      <c r="W182" s="0" t="n">
        <v>639.5</v>
      </c>
      <c r="X182" s="0" t="n">
        <v>1.43012</v>
      </c>
      <c r="Y182" s="0" t="n">
        <v>4.90169</v>
      </c>
    </row>
    <row r="183" customFormat="false" ht="12.8" hidden="false" customHeight="false" outlineLevel="0" collapsed="false">
      <c r="A183" s="0" t="n">
        <v>4</v>
      </c>
      <c r="B183" s="0" t="n">
        <v>1</v>
      </c>
      <c r="C183" s="0" t="n">
        <v>1</v>
      </c>
      <c r="D183" s="0" t="n">
        <v>38</v>
      </c>
      <c r="E183" s="0" t="n">
        <v>8054.22</v>
      </c>
      <c r="F183" s="0" t="n">
        <v>538.23</v>
      </c>
      <c r="G183" s="0" t="n">
        <v>1094.67</v>
      </c>
      <c r="H183" s="0" t="n">
        <v>182.26</v>
      </c>
      <c r="I183" s="0" t="n">
        <v>26.32</v>
      </c>
      <c r="J183" s="0" t="n">
        <v>0</v>
      </c>
      <c r="K183" s="0" t="n">
        <v>120.39</v>
      </c>
      <c r="L183" s="0" t="n">
        <v>96.28</v>
      </c>
      <c r="M183" s="0" t="n">
        <v>1.95</v>
      </c>
      <c r="N183" s="0" t="n">
        <v>1.45</v>
      </c>
      <c r="O183" s="0" t="n">
        <v>-1.91</v>
      </c>
      <c r="P183" s="0" t="n">
        <v>21.22</v>
      </c>
      <c r="Q183" s="0" t="n">
        <v>5.91</v>
      </c>
      <c r="R183" s="0" t="n">
        <v>-16.97</v>
      </c>
      <c r="S183" s="0" t="n">
        <v>-20.15</v>
      </c>
      <c r="T183" s="0" t="n">
        <v>185.12</v>
      </c>
      <c r="U183" s="0" t="n">
        <v>22.07</v>
      </c>
      <c r="V183" s="0" t="n">
        <v>0.67</v>
      </c>
      <c r="W183" s="0" t="n">
        <v>384.97</v>
      </c>
      <c r="X183" s="0" t="n">
        <v>1.53086</v>
      </c>
      <c r="Y183" s="0" t="n">
        <v>4.97984</v>
      </c>
    </row>
    <row r="184" customFormat="false" ht="12.8" hidden="false" customHeight="false" outlineLevel="0" collapsed="false">
      <c r="A184" s="0" t="n">
        <v>4</v>
      </c>
      <c r="B184" s="0" t="n">
        <v>1</v>
      </c>
      <c r="C184" s="0" t="n">
        <v>1</v>
      </c>
      <c r="D184" s="0" t="n">
        <v>39</v>
      </c>
      <c r="E184" s="0" t="n">
        <v>0</v>
      </c>
      <c r="F184" s="0" t="n">
        <v>0</v>
      </c>
      <c r="G184" s="0" t="n">
        <v>1054.58</v>
      </c>
      <c r="H184" s="0" t="n">
        <v>-42.8</v>
      </c>
      <c r="I184" s="0" t="n">
        <v>42.8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20.79</v>
      </c>
      <c r="Q184" s="0" t="n">
        <v>0</v>
      </c>
      <c r="R184" s="0" t="n">
        <v>-0.02</v>
      </c>
      <c r="S184" s="0" t="n">
        <v>-0.02</v>
      </c>
      <c r="T184" s="0" t="n">
        <v>450</v>
      </c>
      <c r="U184" s="0" t="n">
        <v>20.79</v>
      </c>
      <c r="V184" s="0" t="n">
        <v>0.5</v>
      </c>
      <c r="W184" s="0" t="n">
        <v>141.19</v>
      </c>
      <c r="X184" s="0" t="n">
        <v>1.62944</v>
      </c>
      <c r="Y184" s="0" t="n">
        <v>1.91881</v>
      </c>
    </row>
    <row r="185" customFormat="false" ht="12.8" hidden="false" customHeight="false" outlineLevel="0" collapsed="false">
      <c r="A185" s="0" t="n">
        <v>4</v>
      </c>
      <c r="B185" s="0" t="n">
        <v>1</v>
      </c>
      <c r="C185" s="0" t="n">
        <v>1</v>
      </c>
      <c r="D185" s="0" t="n">
        <v>40</v>
      </c>
      <c r="E185" s="0" t="n">
        <v>0</v>
      </c>
      <c r="F185" s="0" t="n">
        <v>0</v>
      </c>
      <c r="G185" s="0" t="n">
        <v>1014.35</v>
      </c>
      <c r="H185" s="0" t="n">
        <v>-41.38</v>
      </c>
      <c r="I185" s="0" t="n">
        <v>41.38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20.2</v>
      </c>
      <c r="Q185" s="0" t="n">
        <v>0</v>
      </c>
      <c r="R185" s="0" t="n">
        <v>-0.02</v>
      </c>
      <c r="S185" s="0" t="n">
        <v>-0.02</v>
      </c>
      <c r="T185" s="0" t="n">
        <v>450</v>
      </c>
      <c r="U185" s="0" t="n">
        <v>20.2</v>
      </c>
      <c r="V185" s="0" t="n">
        <v>0.41</v>
      </c>
      <c r="W185" s="0" t="n">
        <v>26.76</v>
      </c>
      <c r="X185" s="0" t="n">
        <v>1.7251</v>
      </c>
      <c r="Y185" s="0" t="n">
        <v>1.1383</v>
      </c>
    </row>
    <row r="186" customFormat="false" ht="12.8" hidden="false" customHeight="false" outlineLevel="0" collapsed="false">
      <c r="A186" s="0" t="n">
        <v>4</v>
      </c>
      <c r="B186" s="0" t="n">
        <v>1</v>
      </c>
      <c r="C186" s="0" t="n">
        <v>1</v>
      </c>
      <c r="D186" s="0" t="n">
        <v>41</v>
      </c>
      <c r="E186" s="0" t="n">
        <v>0</v>
      </c>
      <c r="F186" s="0" t="n">
        <v>0</v>
      </c>
      <c r="G186" s="0" t="n">
        <v>994.37</v>
      </c>
      <c r="H186" s="0" t="n">
        <v>-40.57</v>
      </c>
      <c r="I186" s="0" t="n">
        <v>40.57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19.85</v>
      </c>
      <c r="Q186" s="0" t="n">
        <v>0</v>
      </c>
      <c r="R186" s="0" t="n">
        <v>-0.02</v>
      </c>
      <c r="S186" s="0" t="n">
        <v>-0.02</v>
      </c>
      <c r="T186" s="0" t="n">
        <v>450</v>
      </c>
      <c r="U186" s="0" t="n">
        <v>19.85</v>
      </c>
      <c r="V186" s="0" t="n">
        <v>0.4</v>
      </c>
      <c r="W186" s="0" t="n">
        <v>-2.35</v>
      </c>
      <c r="X186" s="0" t="n">
        <v>1.81698</v>
      </c>
      <c r="Y186" s="0" t="n">
        <v>1.04837</v>
      </c>
    </row>
    <row r="187" customFormat="false" ht="12.8" hidden="false" customHeight="false" outlineLevel="0" collapsed="false">
      <c r="A187" s="0" t="n">
        <v>4</v>
      </c>
      <c r="B187" s="0" t="n">
        <v>1</v>
      </c>
      <c r="C187" s="0" t="n">
        <v>1</v>
      </c>
      <c r="D187" s="0" t="n">
        <v>42</v>
      </c>
      <c r="E187" s="0" t="n">
        <v>0</v>
      </c>
      <c r="F187" s="0" t="n">
        <v>0</v>
      </c>
      <c r="G187" s="0" t="n">
        <v>968.2</v>
      </c>
      <c r="H187" s="0" t="n">
        <v>-40.79</v>
      </c>
      <c r="I187" s="0" t="n">
        <v>40.79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19.95</v>
      </c>
      <c r="Q187" s="0" t="n">
        <v>0</v>
      </c>
      <c r="R187" s="0" t="n">
        <v>-0.02</v>
      </c>
      <c r="S187" s="0" t="n">
        <v>-0.02</v>
      </c>
      <c r="T187" s="0" t="n">
        <v>450</v>
      </c>
      <c r="U187" s="0" t="n">
        <v>19.95</v>
      </c>
      <c r="V187" s="0" t="n">
        <v>0.49</v>
      </c>
      <c r="W187" s="0" t="n">
        <v>-4.28</v>
      </c>
      <c r="X187" s="0" t="n">
        <v>1.90403</v>
      </c>
      <c r="Y187" s="0" t="n">
        <v>0.95143</v>
      </c>
    </row>
    <row r="188" customFormat="false" ht="12.8" hidden="false" customHeight="false" outlineLevel="0" collapsed="false">
      <c r="A188" s="0" t="n">
        <v>4</v>
      </c>
      <c r="B188" s="0" t="n">
        <v>1</v>
      </c>
      <c r="C188" s="0" t="n">
        <v>1</v>
      </c>
      <c r="D188" s="0" t="n">
        <v>43</v>
      </c>
      <c r="E188" s="0" t="n">
        <v>0</v>
      </c>
      <c r="F188" s="0" t="n">
        <v>0</v>
      </c>
      <c r="G188" s="0" t="n">
        <v>975.56</v>
      </c>
      <c r="H188" s="0" t="n">
        <v>-40.59</v>
      </c>
      <c r="I188" s="0" t="n">
        <v>40.59</v>
      </c>
      <c r="J188" s="0" t="n">
        <v>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v>19.86</v>
      </c>
      <c r="Q188" s="0" t="n">
        <v>0</v>
      </c>
      <c r="R188" s="0" t="n">
        <v>-0.02</v>
      </c>
      <c r="S188" s="0" t="n">
        <v>-0.02</v>
      </c>
      <c r="T188" s="0" t="n">
        <v>450</v>
      </c>
      <c r="U188" s="0" t="n">
        <v>19.86</v>
      </c>
      <c r="V188" s="0" t="n">
        <v>0.53</v>
      </c>
      <c r="W188" s="0" t="n">
        <v>-4.12</v>
      </c>
      <c r="X188" s="0" t="n">
        <v>1.985</v>
      </c>
      <c r="Y188" s="0" t="n">
        <v>0.84588</v>
      </c>
    </row>
    <row r="189" customFormat="false" ht="12.8" hidden="false" customHeight="false" outlineLevel="0" collapsed="false">
      <c r="A189" s="0" t="n">
        <v>4</v>
      </c>
      <c r="B189" s="0" t="n">
        <v>1</v>
      </c>
      <c r="C189" s="0" t="n">
        <v>1</v>
      </c>
      <c r="D189" s="0" t="n">
        <v>44</v>
      </c>
      <c r="E189" s="0" t="n">
        <v>0</v>
      </c>
      <c r="F189" s="0" t="n">
        <v>0</v>
      </c>
      <c r="G189" s="0" t="n">
        <v>990.11</v>
      </c>
      <c r="H189" s="0" t="n">
        <v>-39.57</v>
      </c>
      <c r="I189" s="0" t="n">
        <v>39.57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19.42</v>
      </c>
      <c r="Q189" s="0" t="n">
        <v>0</v>
      </c>
      <c r="R189" s="0" t="n">
        <v>-0.02</v>
      </c>
      <c r="S189" s="0" t="n">
        <v>-0.02</v>
      </c>
      <c r="T189" s="0" t="n">
        <v>450</v>
      </c>
      <c r="U189" s="0" t="n">
        <v>19.42</v>
      </c>
      <c r="V189" s="0" t="n">
        <v>0.48</v>
      </c>
      <c r="W189" s="0" t="n">
        <v>-4.3</v>
      </c>
      <c r="X189" s="0" t="n">
        <v>2.05837</v>
      </c>
      <c r="Y189" s="0" t="n">
        <v>0.73026</v>
      </c>
    </row>
    <row r="190" customFormat="false" ht="12.8" hidden="false" customHeight="false" outlineLevel="0" collapsed="false">
      <c r="A190" s="0" t="n">
        <v>4</v>
      </c>
      <c r="B190" s="0" t="n">
        <v>1</v>
      </c>
      <c r="C190" s="0" t="n">
        <v>1</v>
      </c>
      <c r="D190" s="0" t="n">
        <v>45</v>
      </c>
      <c r="E190" s="0" t="n">
        <v>0</v>
      </c>
      <c r="F190" s="0" t="n">
        <v>0</v>
      </c>
      <c r="G190" s="0" t="n">
        <v>980.03</v>
      </c>
      <c r="H190" s="0" t="n">
        <v>-38.82</v>
      </c>
      <c r="I190" s="0" t="n">
        <v>38.82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19.09</v>
      </c>
      <c r="Q190" s="0" t="n">
        <v>0</v>
      </c>
      <c r="R190" s="0" t="n">
        <v>-0.02</v>
      </c>
      <c r="S190" s="0" t="n">
        <v>-0.02</v>
      </c>
      <c r="T190" s="0" t="n">
        <v>450</v>
      </c>
      <c r="U190" s="0" t="n">
        <v>19.09</v>
      </c>
      <c r="V190" s="0" t="n">
        <v>0.41</v>
      </c>
      <c r="W190" s="0" t="n">
        <v>-4.6</v>
      </c>
      <c r="X190" s="0" t="n">
        <v>2.12239</v>
      </c>
      <c r="Y190" s="0" t="n">
        <v>0.60346</v>
      </c>
    </row>
    <row r="191" customFormat="false" ht="12.8" hidden="false" customHeight="false" outlineLevel="0" collapsed="false">
      <c r="A191" s="0" t="n">
        <v>4</v>
      </c>
      <c r="B191" s="0" t="n">
        <v>1</v>
      </c>
      <c r="C191" s="0" t="n">
        <v>1</v>
      </c>
      <c r="D191" s="0" t="n">
        <v>46</v>
      </c>
      <c r="E191" s="0" t="n">
        <v>0</v>
      </c>
      <c r="F191" s="0" t="n">
        <v>0</v>
      </c>
      <c r="G191" s="0" t="n">
        <v>974.44</v>
      </c>
      <c r="H191" s="0" t="n">
        <v>-38.12</v>
      </c>
      <c r="I191" s="0" t="n">
        <v>38.12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18.77</v>
      </c>
      <c r="Q191" s="0" t="n">
        <v>0</v>
      </c>
      <c r="R191" s="0" t="n">
        <v>-0.02</v>
      </c>
      <c r="S191" s="0" t="n">
        <v>-0.02</v>
      </c>
      <c r="T191" s="0" t="n">
        <v>450</v>
      </c>
      <c r="U191" s="0" t="n">
        <v>18.77</v>
      </c>
      <c r="V191" s="0" t="n">
        <v>0.38</v>
      </c>
      <c r="W191" s="0" t="n">
        <v>-4.18</v>
      </c>
      <c r="X191" s="0" t="n">
        <v>2.17512</v>
      </c>
      <c r="Y191" s="0" t="n">
        <v>0.46507</v>
      </c>
    </row>
    <row r="192" customFormat="false" ht="12.8" hidden="false" customHeight="false" outlineLevel="0" collapsed="false">
      <c r="A192" s="0" t="n">
        <v>4</v>
      </c>
      <c r="B192" s="0" t="n">
        <v>1</v>
      </c>
      <c r="C192" s="0" t="n">
        <v>1</v>
      </c>
      <c r="D192" s="0" t="n">
        <v>47</v>
      </c>
      <c r="E192" s="0" t="n">
        <v>0</v>
      </c>
      <c r="F192" s="0" t="n">
        <v>0</v>
      </c>
      <c r="G192" s="0" t="n">
        <v>979.19</v>
      </c>
      <c r="H192" s="0" t="n">
        <v>-36.98</v>
      </c>
      <c r="I192" s="0" t="n">
        <v>36.98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18.24</v>
      </c>
      <c r="Q192" s="0" t="n">
        <v>0</v>
      </c>
      <c r="R192" s="0" t="n">
        <v>-0.02</v>
      </c>
      <c r="S192" s="0" t="n">
        <v>-0.02</v>
      </c>
      <c r="T192" s="0" t="n">
        <v>450</v>
      </c>
      <c r="U192" s="0" t="n">
        <v>18.24</v>
      </c>
      <c r="V192" s="0" t="n">
        <v>0.32</v>
      </c>
      <c r="W192" s="0" t="n">
        <v>-4.04</v>
      </c>
      <c r="X192" s="0" t="n">
        <v>2.21454</v>
      </c>
      <c r="Y192" s="0" t="n">
        <v>0.31586</v>
      </c>
    </row>
    <row r="193" customFormat="false" ht="12.8" hidden="false" customHeight="false" outlineLevel="0" collapsed="false">
      <c r="A193" s="0" t="n">
        <v>4</v>
      </c>
      <c r="B193" s="0" t="n">
        <v>1</v>
      </c>
      <c r="C193" s="0" t="n">
        <v>1</v>
      </c>
      <c r="D193" s="0" t="n">
        <v>48</v>
      </c>
      <c r="E193" s="0" t="n">
        <v>0</v>
      </c>
      <c r="F193" s="0" t="n">
        <v>0</v>
      </c>
      <c r="G193" s="0" t="n">
        <v>961.62</v>
      </c>
      <c r="H193" s="0" t="n">
        <v>-36.39</v>
      </c>
      <c r="I193" s="0" t="n">
        <v>36.39</v>
      </c>
      <c r="J193" s="0" t="n">
        <v>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17.96</v>
      </c>
      <c r="Q193" s="0" t="n">
        <v>0</v>
      </c>
      <c r="R193" s="0" t="n">
        <v>-0.02</v>
      </c>
      <c r="S193" s="0" t="n">
        <v>-0.02</v>
      </c>
      <c r="T193" s="0" t="n">
        <v>450</v>
      </c>
      <c r="U193" s="0" t="n">
        <v>17.96</v>
      </c>
      <c r="V193" s="0" t="n">
        <v>0.29</v>
      </c>
      <c r="W193" s="0" t="n">
        <v>-4.47</v>
      </c>
      <c r="X193" s="0" t="n">
        <v>2.23886</v>
      </c>
      <c r="Y193" s="0" t="n">
        <v>0.15813</v>
      </c>
    </row>
    <row r="194" customFormat="false" ht="12.8" hidden="false" customHeight="false" outlineLevel="0" collapsed="false">
      <c r="A194" s="0" t="n">
        <v>5</v>
      </c>
      <c r="B194" s="0" t="n">
        <v>1</v>
      </c>
      <c r="C194" s="0" t="n">
        <v>1</v>
      </c>
      <c r="D194" s="0" t="n">
        <v>1</v>
      </c>
      <c r="E194" s="0" t="n">
        <v>0</v>
      </c>
      <c r="F194" s="0" t="n">
        <v>0</v>
      </c>
      <c r="G194" s="0" t="n">
        <v>955.25</v>
      </c>
      <c r="H194" s="0" t="n">
        <v>-35.91</v>
      </c>
      <c r="I194" s="0" t="n">
        <v>35.91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17.74</v>
      </c>
      <c r="Q194" s="0" t="n">
        <v>0</v>
      </c>
      <c r="R194" s="0" t="n">
        <v>-0.02</v>
      </c>
      <c r="S194" s="0" t="n">
        <v>-0.02</v>
      </c>
      <c r="T194" s="0" t="n">
        <v>450</v>
      </c>
      <c r="U194" s="0" t="n">
        <v>17.74</v>
      </c>
      <c r="V194" s="0" t="n">
        <v>0.27</v>
      </c>
      <c r="W194" s="0" t="n">
        <v>-4.07</v>
      </c>
      <c r="X194" s="0" t="n">
        <v>2.25269</v>
      </c>
      <c r="Y194" s="0" t="n">
        <v>-0.00444</v>
      </c>
    </row>
    <row r="195" customFormat="false" ht="12.8" hidden="false" customHeight="false" outlineLevel="0" collapsed="false">
      <c r="A195" s="0" t="n">
        <v>5</v>
      </c>
      <c r="B195" s="0" t="n">
        <v>1</v>
      </c>
      <c r="C195" s="0" t="n">
        <v>1</v>
      </c>
      <c r="D195" s="0" t="n">
        <v>2</v>
      </c>
      <c r="E195" s="0" t="n">
        <v>0</v>
      </c>
      <c r="F195" s="0" t="n">
        <v>0</v>
      </c>
      <c r="G195" s="0" t="n">
        <v>949.71</v>
      </c>
      <c r="H195" s="0" t="n">
        <v>-35.56</v>
      </c>
      <c r="I195" s="0" t="n">
        <v>35.56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17.56</v>
      </c>
      <c r="Q195" s="0" t="n">
        <v>0</v>
      </c>
      <c r="R195" s="0" t="n">
        <v>-0.02</v>
      </c>
      <c r="S195" s="0" t="n">
        <v>-0.02</v>
      </c>
      <c r="T195" s="0" t="n">
        <v>450</v>
      </c>
      <c r="U195" s="0" t="n">
        <v>17.56</v>
      </c>
      <c r="V195" s="0" t="n">
        <v>0.25</v>
      </c>
      <c r="W195" s="0" t="n">
        <v>-2.6</v>
      </c>
      <c r="X195" s="0" t="n">
        <v>2.24379</v>
      </c>
      <c r="Y195" s="0" t="n">
        <v>-0.1677</v>
      </c>
    </row>
    <row r="196" customFormat="false" ht="12.8" hidden="false" customHeight="false" outlineLevel="0" collapsed="false">
      <c r="A196" s="0" t="n">
        <v>5</v>
      </c>
      <c r="B196" s="0" t="n">
        <v>1</v>
      </c>
      <c r="C196" s="0" t="n">
        <v>1</v>
      </c>
      <c r="D196" s="0" t="n">
        <v>3</v>
      </c>
      <c r="E196" s="0" t="n">
        <v>0</v>
      </c>
      <c r="F196" s="0" t="n">
        <v>0</v>
      </c>
      <c r="G196" s="0" t="n">
        <v>944.55</v>
      </c>
      <c r="H196" s="0" t="n">
        <v>-35.37</v>
      </c>
      <c r="I196" s="0" t="n">
        <v>35.37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17.47</v>
      </c>
      <c r="Q196" s="0" t="n">
        <v>0</v>
      </c>
      <c r="R196" s="0" t="n">
        <v>-0.02</v>
      </c>
      <c r="S196" s="0" t="n">
        <v>-0.02</v>
      </c>
      <c r="T196" s="0" t="n">
        <v>450</v>
      </c>
      <c r="U196" s="0" t="n">
        <v>17.47</v>
      </c>
      <c r="V196" s="0" t="n">
        <v>0.23</v>
      </c>
      <c r="W196" s="0" t="n">
        <v>-0.41</v>
      </c>
      <c r="X196" s="0" t="n">
        <v>2.21848</v>
      </c>
      <c r="Y196" s="0" t="n">
        <v>-0.32595</v>
      </c>
    </row>
    <row r="197" customFormat="false" ht="12.8" hidden="false" customHeight="false" outlineLevel="0" collapsed="false">
      <c r="A197" s="0" t="n">
        <v>5</v>
      </c>
      <c r="B197" s="0" t="n">
        <v>1</v>
      </c>
      <c r="C197" s="0" t="n">
        <v>1</v>
      </c>
      <c r="D197" s="0" t="n">
        <v>4</v>
      </c>
      <c r="E197" s="0" t="n">
        <v>0</v>
      </c>
      <c r="F197" s="0" t="n">
        <v>0</v>
      </c>
      <c r="G197" s="0" t="n">
        <v>938.76</v>
      </c>
      <c r="H197" s="0" t="n">
        <v>-35.4</v>
      </c>
      <c r="I197" s="0" t="n">
        <v>35.4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17.49</v>
      </c>
      <c r="Q197" s="0" t="n">
        <v>0</v>
      </c>
      <c r="R197" s="0" t="n">
        <v>-0.02</v>
      </c>
      <c r="S197" s="0" t="n">
        <v>-0.02</v>
      </c>
      <c r="T197" s="0" t="n">
        <v>450</v>
      </c>
      <c r="U197" s="0" t="n">
        <v>17.49</v>
      </c>
      <c r="V197" s="0" t="n">
        <v>0.23</v>
      </c>
      <c r="W197" s="0" t="n">
        <v>-0.47</v>
      </c>
      <c r="X197" s="0" t="n">
        <v>2.17808</v>
      </c>
      <c r="Y197" s="0" t="n">
        <v>-0.47537</v>
      </c>
    </row>
    <row r="198" customFormat="false" ht="12.8" hidden="false" customHeight="false" outlineLevel="0" collapsed="false">
      <c r="A198" s="0" t="n">
        <v>5</v>
      </c>
      <c r="B198" s="0" t="n">
        <v>1</v>
      </c>
      <c r="C198" s="0" t="n">
        <v>1</v>
      </c>
      <c r="D198" s="0" t="n">
        <v>5</v>
      </c>
      <c r="E198" s="0" t="n">
        <v>0</v>
      </c>
      <c r="F198" s="0" t="n">
        <v>0</v>
      </c>
      <c r="G198" s="0" t="n">
        <v>939.14</v>
      </c>
      <c r="H198" s="0" t="n">
        <v>-35.41</v>
      </c>
      <c r="I198" s="0" t="n">
        <v>35.41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17.49</v>
      </c>
      <c r="Q198" s="0" t="n">
        <v>0</v>
      </c>
      <c r="R198" s="0" t="n">
        <v>-0.02</v>
      </c>
      <c r="S198" s="0" t="n">
        <v>-0.02</v>
      </c>
      <c r="T198" s="0" t="n">
        <v>450</v>
      </c>
      <c r="U198" s="0" t="n">
        <v>17.49</v>
      </c>
      <c r="V198" s="0" t="n">
        <v>0.24</v>
      </c>
      <c r="W198" s="0" t="n">
        <v>-0.51</v>
      </c>
      <c r="X198" s="0" t="n">
        <v>2.12445</v>
      </c>
      <c r="Y198" s="0" t="n">
        <v>-0.61372</v>
      </c>
    </row>
    <row r="199" customFormat="false" ht="12.8" hidden="false" customHeight="false" outlineLevel="0" collapsed="false">
      <c r="A199" s="0" t="n">
        <v>5</v>
      </c>
      <c r="B199" s="0" t="n">
        <v>1</v>
      </c>
      <c r="C199" s="0" t="n">
        <v>1</v>
      </c>
      <c r="D199" s="0" t="n">
        <v>6</v>
      </c>
      <c r="E199" s="0" t="n">
        <v>0</v>
      </c>
      <c r="F199" s="0" t="n">
        <v>0</v>
      </c>
      <c r="G199" s="0" t="n">
        <v>943.22</v>
      </c>
      <c r="H199" s="0" t="n">
        <v>-35.18</v>
      </c>
      <c r="I199" s="0" t="n">
        <v>35.18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17.37</v>
      </c>
      <c r="Q199" s="0" t="n">
        <v>0</v>
      </c>
      <c r="R199" s="0" t="n">
        <v>-0.02</v>
      </c>
      <c r="S199" s="0" t="n">
        <v>-0.02</v>
      </c>
      <c r="T199" s="0" t="n">
        <v>450</v>
      </c>
      <c r="U199" s="0" t="n">
        <v>17.37</v>
      </c>
      <c r="V199" s="0" t="n">
        <v>0.25</v>
      </c>
      <c r="W199" s="0" t="n">
        <v>-0.47</v>
      </c>
      <c r="X199" s="0" t="n">
        <v>2.0596</v>
      </c>
      <c r="Y199" s="0" t="n">
        <v>-0.74032</v>
      </c>
    </row>
    <row r="200" customFormat="false" ht="12.8" hidden="false" customHeight="false" outlineLevel="0" collapsed="false">
      <c r="A200" s="0" t="n">
        <v>5</v>
      </c>
      <c r="B200" s="0" t="n">
        <v>1</v>
      </c>
      <c r="C200" s="0" t="n">
        <v>1</v>
      </c>
      <c r="D200" s="0" t="n">
        <v>7</v>
      </c>
      <c r="E200" s="0" t="n">
        <v>0</v>
      </c>
      <c r="F200" s="0" t="n">
        <v>0</v>
      </c>
      <c r="G200" s="0" t="n">
        <v>935.86</v>
      </c>
      <c r="H200" s="0" t="n">
        <v>-35.22</v>
      </c>
      <c r="I200" s="0" t="n">
        <v>35.22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17.4</v>
      </c>
      <c r="Q200" s="0" t="n">
        <v>0</v>
      </c>
      <c r="R200" s="0" t="n">
        <v>-0.02</v>
      </c>
      <c r="S200" s="0" t="n">
        <v>-0.02</v>
      </c>
      <c r="T200" s="0" t="n">
        <v>450</v>
      </c>
      <c r="U200" s="0" t="n">
        <v>17.4</v>
      </c>
      <c r="V200" s="0" t="n">
        <v>0.26</v>
      </c>
      <c r="W200" s="0" t="n">
        <v>-0.5</v>
      </c>
      <c r="X200" s="0" t="n">
        <v>1.98551</v>
      </c>
      <c r="Y200" s="0" t="n">
        <v>-0.85566</v>
      </c>
    </row>
    <row r="201" customFormat="false" ht="12.8" hidden="false" customHeight="false" outlineLevel="0" collapsed="false">
      <c r="A201" s="0" t="n">
        <v>5</v>
      </c>
      <c r="B201" s="0" t="n">
        <v>1</v>
      </c>
      <c r="C201" s="0" t="n">
        <v>1</v>
      </c>
      <c r="D201" s="0" t="n">
        <v>8</v>
      </c>
      <c r="E201" s="0" t="n">
        <v>0</v>
      </c>
      <c r="F201" s="0" t="n">
        <v>0</v>
      </c>
      <c r="G201" s="0" t="n">
        <v>932.84</v>
      </c>
      <c r="H201" s="0" t="n">
        <v>-35.41</v>
      </c>
      <c r="I201" s="0" t="n">
        <v>35.41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17.49</v>
      </c>
      <c r="Q201" s="0" t="n">
        <v>0</v>
      </c>
      <c r="R201" s="0" t="n">
        <v>-0.02</v>
      </c>
      <c r="S201" s="0" t="n">
        <v>-0.02</v>
      </c>
      <c r="T201" s="0" t="n">
        <v>450</v>
      </c>
      <c r="U201" s="0" t="n">
        <v>17.49</v>
      </c>
      <c r="V201" s="0" t="n">
        <v>0.28</v>
      </c>
      <c r="W201" s="0" t="n">
        <v>-0.61</v>
      </c>
      <c r="X201" s="0" t="n">
        <v>1.90393</v>
      </c>
      <c r="Y201" s="0" t="n">
        <v>-0.96092</v>
      </c>
    </row>
    <row r="202" customFormat="false" ht="12.8" hidden="false" customHeight="false" outlineLevel="0" collapsed="false">
      <c r="A202" s="0" t="n">
        <v>5</v>
      </c>
      <c r="B202" s="0" t="n">
        <v>1</v>
      </c>
      <c r="C202" s="0" t="n">
        <v>1</v>
      </c>
      <c r="D202" s="0" t="n">
        <v>9</v>
      </c>
      <c r="E202" s="0" t="n">
        <v>0</v>
      </c>
      <c r="F202" s="0" t="n">
        <v>0</v>
      </c>
      <c r="G202" s="0" t="n">
        <v>936.01</v>
      </c>
      <c r="H202" s="0" t="n">
        <v>-35.5</v>
      </c>
      <c r="I202" s="0" t="n">
        <v>35.5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17.53</v>
      </c>
      <c r="Q202" s="0" t="n">
        <v>0</v>
      </c>
      <c r="R202" s="0" t="n">
        <v>-0.02</v>
      </c>
      <c r="S202" s="0" t="n">
        <v>-0.02</v>
      </c>
      <c r="T202" s="0" t="n">
        <v>450</v>
      </c>
      <c r="U202" s="0" t="n">
        <v>17.53</v>
      </c>
      <c r="V202" s="0" t="n">
        <v>0.29</v>
      </c>
      <c r="W202" s="0" t="n">
        <v>-0.65</v>
      </c>
      <c r="X202" s="0" t="n">
        <v>1.81636</v>
      </c>
      <c r="Y202" s="0" t="n">
        <v>-1.0576</v>
      </c>
    </row>
    <row r="203" customFormat="false" ht="12.8" hidden="false" customHeight="false" outlineLevel="0" collapsed="false">
      <c r="A203" s="0" t="n">
        <v>5</v>
      </c>
      <c r="B203" s="0" t="n">
        <v>1</v>
      </c>
      <c r="C203" s="0" t="n">
        <v>1</v>
      </c>
      <c r="D203" s="0" t="n">
        <v>10</v>
      </c>
      <c r="E203" s="0" t="n">
        <v>0</v>
      </c>
      <c r="F203" s="0" t="n">
        <v>0</v>
      </c>
      <c r="G203" s="0" t="n">
        <v>936.14</v>
      </c>
      <c r="H203" s="0" t="n">
        <v>-35.62</v>
      </c>
      <c r="I203" s="0" t="n">
        <v>35.62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17.59</v>
      </c>
      <c r="Q203" s="0" t="n">
        <v>0</v>
      </c>
      <c r="R203" s="0" t="n">
        <v>-0.02</v>
      </c>
      <c r="S203" s="0" t="n">
        <v>-0.02</v>
      </c>
      <c r="T203" s="0" t="n">
        <v>450</v>
      </c>
      <c r="U203" s="0" t="n">
        <v>17.59</v>
      </c>
      <c r="V203" s="0" t="n">
        <v>0.28</v>
      </c>
      <c r="W203" s="0" t="n">
        <v>-0.69</v>
      </c>
      <c r="X203" s="0" t="n">
        <v>1.72405</v>
      </c>
      <c r="Y203" s="0" t="n">
        <v>-1.14732</v>
      </c>
    </row>
    <row r="204" customFormat="false" ht="12.8" hidden="false" customHeight="false" outlineLevel="0" collapsed="false">
      <c r="A204" s="0" t="n">
        <v>5</v>
      </c>
      <c r="B204" s="0" t="n">
        <v>1</v>
      </c>
      <c r="C204" s="0" t="n">
        <v>1</v>
      </c>
      <c r="D204" s="0" t="n">
        <v>11</v>
      </c>
      <c r="E204" s="0" t="n">
        <v>0</v>
      </c>
      <c r="F204" s="0" t="n">
        <v>0</v>
      </c>
      <c r="G204" s="0" t="n">
        <v>939.59</v>
      </c>
      <c r="H204" s="0" t="n">
        <v>-35.61</v>
      </c>
      <c r="I204" s="0" t="n">
        <v>35.61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17.59</v>
      </c>
      <c r="Q204" s="0" t="n">
        <v>0</v>
      </c>
      <c r="R204" s="0" t="n">
        <v>-0.02</v>
      </c>
      <c r="S204" s="0" t="n">
        <v>-0.02</v>
      </c>
      <c r="T204" s="0" t="n">
        <v>450</v>
      </c>
      <c r="U204" s="0" t="n">
        <v>17.59</v>
      </c>
      <c r="V204" s="0" t="n">
        <v>0.29</v>
      </c>
      <c r="W204" s="0" t="n">
        <v>-0.73</v>
      </c>
      <c r="X204" s="0" t="n">
        <v>1.62804</v>
      </c>
      <c r="Y204" s="0" t="n">
        <v>-1.23166</v>
      </c>
    </row>
    <row r="205" customFormat="false" ht="12.8" hidden="false" customHeight="false" outlineLevel="0" collapsed="false">
      <c r="A205" s="0" t="n">
        <v>5</v>
      </c>
      <c r="B205" s="0" t="n">
        <v>1</v>
      </c>
      <c r="C205" s="0" t="n">
        <v>1</v>
      </c>
      <c r="D205" s="0" t="n">
        <v>12</v>
      </c>
      <c r="E205" s="0" t="n">
        <v>0</v>
      </c>
      <c r="F205" s="0" t="n">
        <v>0</v>
      </c>
      <c r="G205" s="0" t="n">
        <v>938.92</v>
      </c>
      <c r="H205" s="0" t="n">
        <v>-35.6</v>
      </c>
      <c r="I205" s="0" t="n">
        <v>35.6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17.58</v>
      </c>
      <c r="Q205" s="0" t="n">
        <v>0</v>
      </c>
      <c r="R205" s="0" t="n">
        <v>-0.02</v>
      </c>
      <c r="S205" s="0" t="n">
        <v>-0.02</v>
      </c>
      <c r="T205" s="0" t="n">
        <v>450</v>
      </c>
      <c r="U205" s="0" t="n">
        <v>17.58</v>
      </c>
      <c r="V205" s="0" t="n">
        <v>0.3</v>
      </c>
      <c r="W205" s="0" t="n">
        <v>-0.59</v>
      </c>
      <c r="X205" s="0" t="n">
        <v>1.52919</v>
      </c>
      <c r="Y205" s="0" t="n">
        <v>1.31217</v>
      </c>
    </row>
    <row r="206" customFormat="false" ht="12.8" hidden="false" customHeight="false" outlineLevel="0" collapsed="false">
      <c r="A206" s="0" t="n">
        <v>5</v>
      </c>
      <c r="B206" s="0" t="n">
        <v>1</v>
      </c>
      <c r="C206" s="0" t="n">
        <v>1</v>
      </c>
      <c r="D206" s="0" t="n">
        <v>13</v>
      </c>
      <c r="E206" s="0" t="n">
        <v>0</v>
      </c>
      <c r="F206" s="0" t="n">
        <v>0</v>
      </c>
      <c r="G206" s="0" t="n">
        <v>937.27</v>
      </c>
      <c r="H206" s="0" t="n">
        <v>-35.67</v>
      </c>
      <c r="I206" s="0" t="n">
        <v>35.67</v>
      </c>
      <c r="J206" s="0" t="n">
        <v>0</v>
      </c>
      <c r="K206" s="0" t="n">
        <v>0</v>
      </c>
      <c r="L206" s="0" t="n">
        <v>31.47</v>
      </c>
      <c r="M206" s="0" t="n">
        <v>0</v>
      </c>
      <c r="N206" s="0" t="n">
        <v>0</v>
      </c>
      <c r="O206" s="0" t="n">
        <v>0</v>
      </c>
      <c r="P206" s="0" t="n">
        <v>17.61</v>
      </c>
      <c r="Q206" s="0" t="n">
        <v>0</v>
      </c>
      <c r="R206" s="0" t="n">
        <v>-0.02</v>
      </c>
      <c r="S206" s="0" t="n">
        <v>-0.02</v>
      </c>
      <c r="T206" s="0" t="n">
        <v>450</v>
      </c>
      <c r="U206" s="0" t="n">
        <v>17.61</v>
      </c>
      <c r="V206" s="0" t="n">
        <v>0.31</v>
      </c>
      <c r="W206" s="0" t="n">
        <v>2.13</v>
      </c>
      <c r="X206" s="0" t="n">
        <v>1.42824</v>
      </c>
      <c r="Y206" s="0" t="n">
        <v>1.39035</v>
      </c>
    </row>
    <row r="207" customFormat="false" ht="12.8" hidden="false" customHeight="false" outlineLevel="0" collapsed="false">
      <c r="A207" s="0" t="n">
        <v>5</v>
      </c>
      <c r="B207" s="0" t="n">
        <v>1</v>
      </c>
      <c r="C207" s="0" t="n">
        <v>1</v>
      </c>
      <c r="D207" s="0" t="n">
        <v>14</v>
      </c>
      <c r="E207" s="0" t="n">
        <v>564.15</v>
      </c>
      <c r="F207" s="0" t="n">
        <v>37.7</v>
      </c>
      <c r="G207" s="0" t="n">
        <v>935.72</v>
      </c>
      <c r="H207" s="0" t="n">
        <v>3.03</v>
      </c>
      <c r="I207" s="0" t="n">
        <v>20.86</v>
      </c>
      <c r="J207" s="0" t="n">
        <v>0</v>
      </c>
      <c r="K207" s="0" t="n">
        <v>50.75</v>
      </c>
      <c r="L207" s="0" t="n">
        <v>29.82</v>
      </c>
      <c r="M207" s="0" t="n">
        <v>1.05</v>
      </c>
      <c r="N207" s="0" t="n">
        <v>0.96</v>
      </c>
      <c r="O207" s="0" t="n">
        <v>-1.15</v>
      </c>
      <c r="P207" s="0" t="n">
        <v>17.17</v>
      </c>
      <c r="Q207" s="0" t="n">
        <v>0.44</v>
      </c>
      <c r="R207" s="0" t="n">
        <v>-4.64</v>
      </c>
      <c r="S207" s="0" t="n">
        <v>-4.92</v>
      </c>
      <c r="T207" s="0" t="n">
        <v>441.62</v>
      </c>
      <c r="U207" s="0" t="n">
        <v>17.68</v>
      </c>
      <c r="V207" s="0" t="n">
        <v>0.34</v>
      </c>
      <c r="W207" s="0" t="n">
        <v>26.97</v>
      </c>
      <c r="X207" s="0" t="n">
        <v>1.32585</v>
      </c>
      <c r="Y207" s="0" t="n">
        <v>1.46776</v>
      </c>
    </row>
    <row r="208" customFormat="false" ht="12.8" hidden="false" customHeight="false" outlineLevel="0" collapsed="false">
      <c r="A208" s="0" t="n">
        <v>5</v>
      </c>
      <c r="B208" s="0" t="n">
        <v>1</v>
      </c>
      <c r="C208" s="0" t="n">
        <v>1</v>
      </c>
      <c r="D208" s="0" t="n">
        <v>15</v>
      </c>
      <c r="E208" s="0" t="n">
        <v>1238.21</v>
      </c>
      <c r="F208" s="0" t="n">
        <v>82.74</v>
      </c>
      <c r="G208" s="0" t="n">
        <v>938.88</v>
      </c>
      <c r="H208" s="0" t="n">
        <v>30.2</v>
      </c>
      <c r="I208" s="0" t="n">
        <v>20.81</v>
      </c>
      <c r="J208" s="0" t="n">
        <v>0</v>
      </c>
      <c r="K208" s="0" t="n">
        <v>56.82</v>
      </c>
      <c r="L208" s="0" t="n">
        <v>37.24</v>
      </c>
      <c r="M208" s="0" t="n">
        <v>1.14</v>
      </c>
      <c r="N208" s="0" t="n">
        <v>1.18</v>
      </c>
      <c r="O208" s="0" t="n">
        <v>-1.22</v>
      </c>
      <c r="P208" s="0" t="n">
        <v>17.13</v>
      </c>
      <c r="Q208" s="0" t="n">
        <v>1.39</v>
      </c>
      <c r="R208" s="0" t="n">
        <v>-5.16</v>
      </c>
      <c r="S208" s="0" t="n">
        <v>-5.84</v>
      </c>
      <c r="T208" s="0" t="n">
        <v>389.5</v>
      </c>
      <c r="U208" s="0" t="n">
        <v>17.66</v>
      </c>
      <c r="V208" s="0" t="n">
        <v>0.35</v>
      </c>
      <c r="W208" s="0" t="n">
        <v>59.18</v>
      </c>
      <c r="X208" s="0" t="n">
        <v>1.22263</v>
      </c>
      <c r="Y208" s="0" t="n">
        <v>1.59559</v>
      </c>
    </row>
    <row r="209" customFormat="false" ht="12.8" hidden="false" customHeight="false" outlineLevel="0" collapsed="false">
      <c r="A209" s="0" t="n">
        <v>5</v>
      </c>
      <c r="B209" s="0" t="n">
        <v>1</v>
      </c>
      <c r="C209" s="0" t="n">
        <v>1</v>
      </c>
      <c r="D209" s="0" t="n">
        <v>16</v>
      </c>
      <c r="E209" s="0" t="n">
        <v>1767.23</v>
      </c>
      <c r="F209" s="0" t="n">
        <v>118.1</v>
      </c>
      <c r="G209" s="0" t="n">
        <v>943.76</v>
      </c>
      <c r="H209" s="0" t="n">
        <v>50.51</v>
      </c>
      <c r="I209" s="0" t="n">
        <v>20.65</v>
      </c>
      <c r="J209" s="0" t="n">
        <v>0</v>
      </c>
      <c r="K209" s="0" t="n">
        <v>59.17</v>
      </c>
      <c r="L209" s="0" t="n">
        <v>40.59</v>
      </c>
      <c r="M209" s="0" t="n">
        <v>1.23</v>
      </c>
      <c r="N209" s="0" t="n">
        <v>1.19</v>
      </c>
      <c r="O209" s="0" t="n">
        <v>-1.17</v>
      </c>
      <c r="P209" s="0" t="n">
        <v>16.99</v>
      </c>
      <c r="Q209" s="0" t="n">
        <v>2.06</v>
      </c>
      <c r="R209" s="0" t="n">
        <v>-5.32</v>
      </c>
      <c r="S209" s="0" t="n">
        <v>-6.33</v>
      </c>
      <c r="T209" s="0" t="n">
        <v>353.01</v>
      </c>
      <c r="U209" s="0" t="n">
        <v>17.5</v>
      </c>
      <c r="V209" s="0" t="n">
        <v>0.34</v>
      </c>
      <c r="W209" s="0" t="n">
        <v>84.47</v>
      </c>
      <c r="X209" s="0" t="n">
        <v>1.11922</v>
      </c>
      <c r="Y209" s="0" t="n">
        <v>1.62696</v>
      </c>
    </row>
    <row r="210" customFormat="false" ht="12.8" hidden="false" customHeight="false" outlineLevel="0" collapsed="false">
      <c r="A210" s="0" t="n">
        <v>5</v>
      </c>
      <c r="B210" s="0" t="n">
        <v>1</v>
      </c>
      <c r="C210" s="0" t="n">
        <v>1</v>
      </c>
      <c r="D210" s="0" t="n">
        <v>17</v>
      </c>
      <c r="E210" s="0" t="n">
        <v>1981.11</v>
      </c>
      <c r="F210" s="0" t="n">
        <v>132.39</v>
      </c>
      <c r="G210" s="0" t="n">
        <v>941.14</v>
      </c>
      <c r="H210" s="0" t="n">
        <v>58.66</v>
      </c>
      <c r="I210" s="0" t="n">
        <v>20.48</v>
      </c>
      <c r="J210" s="0" t="n">
        <v>0</v>
      </c>
      <c r="K210" s="0" t="n">
        <v>59.48</v>
      </c>
      <c r="L210" s="0" t="n">
        <v>42.31</v>
      </c>
      <c r="M210" s="0" t="n">
        <v>1.26</v>
      </c>
      <c r="N210" s="0" t="n">
        <v>1.24</v>
      </c>
      <c r="O210" s="0" t="n">
        <v>-1.13</v>
      </c>
      <c r="P210" s="0" t="n">
        <v>16.85</v>
      </c>
      <c r="Q210" s="0" t="n">
        <v>2.33</v>
      </c>
      <c r="R210" s="0" t="n">
        <v>-5.23</v>
      </c>
      <c r="S210" s="0" t="n">
        <v>-6.33</v>
      </c>
      <c r="T210" s="0" t="n">
        <v>340.52</v>
      </c>
      <c r="U210" s="0" t="n">
        <v>17.34</v>
      </c>
      <c r="V210" s="0" t="n">
        <v>0.32</v>
      </c>
      <c r="W210" s="0" t="n">
        <v>94.69</v>
      </c>
      <c r="X210" s="0" t="n">
        <v>1.0163</v>
      </c>
      <c r="Y210" s="0" t="n">
        <v>1.71287</v>
      </c>
    </row>
    <row r="211" customFormat="false" ht="12.8" hidden="false" customHeight="false" outlineLevel="0" collapsed="false">
      <c r="A211" s="0" t="n">
        <v>5</v>
      </c>
      <c r="B211" s="0" t="n">
        <v>1</v>
      </c>
      <c r="C211" s="0" t="n">
        <v>1</v>
      </c>
      <c r="D211" s="0" t="n">
        <v>18</v>
      </c>
      <c r="E211" s="0" t="n">
        <v>2439.71</v>
      </c>
      <c r="F211" s="0" t="n">
        <v>163.03</v>
      </c>
      <c r="G211" s="0" t="n">
        <v>941.79</v>
      </c>
      <c r="H211" s="0" t="n">
        <v>75.34</v>
      </c>
      <c r="I211" s="0" t="n">
        <v>20.26</v>
      </c>
      <c r="J211" s="0" t="n">
        <v>0</v>
      </c>
      <c r="K211" s="0" t="n">
        <v>60.52</v>
      </c>
      <c r="L211" s="0" t="n">
        <v>45.01</v>
      </c>
      <c r="M211" s="0" t="n">
        <v>1.34</v>
      </c>
      <c r="N211" s="0" t="n">
        <v>1.26</v>
      </c>
      <c r="O211" s="0" t="n">
        <v>-1.04</v>
      </c>
      <c r="P211" s="0" t="n">
        <v>16.66</v>
      </c>
      <c r="Q211" s="0" t="n">
        <v>2.85</v>
      </c>
      <c r="R211" s="0" t="n">
        <v>-5.15</v>
      </c>
      <c r="S211" s="0" t="n">
        <v>-6.46</v>
      </c>
      <c r="T211" s="0" t="n">
        <v>315.17</v>
      </c>
      <c r="U211" s="0" t="n">
        <v>17.11</v>
      </c>
      <c r="V211" s="0" t="n">
        <v>0.3</v>
      </c>
      <c r="W211" s="0" t="n">
        <v>116.61</v>
      </c>
      <c r="X211" s="0" t="n">
        <v>0.91471</v>
      </c>
      <c r="Y211" s="0" t="n">
        <v>1.80659</v>
      </c>
    </row>
    <row r="212" customFormat="false" ht="12.8" hidden="false" customHeight="false" outlineLevel="0" collapsed="false">
      <c r="A212" s="0" t="n">
        <v>5</v>
      </c>
      <c r="B212" s="0" t="n">
        <v>1</v>
      </c>
      <c r="C212" s="0" t="n">
        <v>1</v>
      </c>
      <c r="D212" s="0" t="n">
        <v>19</v>
      </c>
      <c r="E212" s="0" t="n">
        <v>3253.55</v>
      </c>
      <c r="F212" s="0" t="n">
        <v>217.42</v>
      </c>
      <c r="G212" s="0" t="n">
        <v>931.8</v>
      </c>
      <c r="H212" s="0" t="n">
        <v>102.07</v>
      </c>
      <c r="I212" s="0" t="n">
        <v>20.17</v>
      </c>
      <c r="J212" s="0" t="n">
        <v>0</v>
      </c>
      <c r="K212" s="0" t="n">
        <v>64.93</v>
      </c>
      <c r="L212" s="0" t="n">
        <v>49.22</v>
      </c>
      <c r="M212" s="0" t="n">
        <v>1.48</v>
      </c>
      <c r="N212" s="0" t="n">
        <v>1.2</v>
      </c>
      <c r="O212" s="0" t="n">
        <v>-1.01</v>
      </c>
      <c r="P212" s="0" t="n">
        <v>16.58</v>
      </c>
      <c r="Q212" s="0" t="n">
        <v>3.66</v>
      </c>
      <c r="R212" s="0" t="n">
        <v>-5.7</v>
      </c>
      <c r="S212" s="0" t="n">
        <v>-7.47</v>
      </c>
      <c r="T212" s="0" t="n">
        <v>274.15</v>
      </c>
      <c r="U212" s="0" t="n">
        <v>17.02</v>
      </c>
      <c r="V212" s="0" t="n">
        <v>0.3</v>
      </c>
      <c r="W212" s="0" t="n">
        <v>155.51</v>
      </c>
      <c r="X212" s="0" t="n">
        <v>0.81554</v>
      </c>
      <c r="Y212" s="0" t="n">
        <v>1.91196</v>
      </c>
    </row>
    <row r="213" customFormat="false" ht="12.8" hidden="false" customHeight="false" outlineLevel="0" collapsed="false">
      <c r="A213" s="0" t="n">
        <v>5</v>
      </c>
      <c r="B213" s="0" t="n">
        <v>1</v>
      </c>
      <c r="C213" s="0" t="n">
        <v>1</v>
      </c>
      <c r="D213" s="0" t="n">
        <v>20</v>
      </c>
      <c r="E213" s="0" t="n">
        <v>5404.46</v>
      </c>
      <c r="F213" s="0" t="n">
        <v>361.15</v>
      </c>
      <c r="G213" s="0" t="n">
        <v>920.93</v>
      </c>
      <c r="H213" s="0" t="n">
        <v>129.67</v>
      </c>
      <c r="I213" s="0" t="n">
        <v>20.3</v>
      </c>
      <c r="J213" s="0" t="n">
        <v>0</v>
      </c>
      <c r="K213" s="0" t="n">
        <v>77.45</v>
      </c>
      <c r="L213" s="0" t="n">
        <v>60.63</v>
      </c>
      <c r="M213" s="0" t="n">
        <v>1.79</v>
      </c>
      <c r="N213" s="0" t="n">
        <v>1</v>
      </c>
      <c r="O213" s="0" t="n">
        <v>-0.97</v>
      </c>
      <c r="P213" s="0" t="n">
        <v>16.7</v>
      </c>
      <c r="Q213" s="0" t="n">
        <v>4.05</v>
      </c>
      <c r="R213" s="0" t="n">
        <v>-7.29</v>
      </c>
      <c r="S213" s="0" t="n">
        <v>-8.73</v>
      </c>
      <c r="T213" s="0" t="n">
        <v>175.25</v>
      </c>
      <c r="U213" s="0" t="n">
        <v>17.13</v>
      </c>
      <c r="V213" s="0" t="n">
        <v>0.31</v>
      </c>
      <c r="W213" s="0" t="n">
        <v>258.32</v>
      </c>
      <c r="X213" s="0" t="n">
        <v>0.72034</v>
      </c>
      <c r="Y213" s="0" t="n">
        <v>2.0342</v>
      </c>
    </row>
    <row r="214" customFormat="false" ht="12.8" hidden="false" customHeight="false" outlineLevel="0" collapsed="false">
      <c r="A214" s="0" t="n">
        <v>5</v>
      </c>
      <c r="B214" s="0" t="n">
        <v>1</v>
      </c>
      <c r="C214" s="0" t="n">
        <v>1</v>
      </c>
      <c r="D214" s="0" t="n">
        <v>21</v>
      </c>
      <c r="E214" s="0" t="n">
        <v>5168.3</v>
      </c>
      <c r="F214" s="0" t="n">
        <v>345.37</v>
      </c>
      <c r="G214" s="0" t="n">
        <v>908.18</v>
      </c>
      <c r="H214" s="0" t="n">
        <v>139.11</v>
      </c>
      <c r="I214" s="0" t="n">
        <v>20.51</v>
      </c>
      <c r="J214" s="0" t="n">
        <v>0</v>
      </c>
      <c r="K214" s="0" t="n">
        <v>80.33</v>
      </c>
      <c r="L214" s="0" t="n">
        <v>59.96</v>
      </c>
      <c r="M214" s="0" t="n">
        <v>5.5</v>
      </c>
      <c r="N214" s="0" t="n">
        <v>1</v>
      </c>
      <c r="O214" s="0" t="n">
        <v>-1.17</v>
      </c>
      <c r="P214" s="0" t="n">
        <v>16.87</v>
      </c>
      <c r="Q214" s="0" t="n">
        <v>5.6</v>
      </c>
      <c r="R214" s="0" t="n">
        <v>-25.96</v>
      </c>
      <c r="S214" s="0" t="n">
        <v>-720.79</v>
      </c>
      <c r="T214" s="0" t="n">
        <v>204.87</v>
      </c>
      <c r="U214" s="0" t="n">
        <v>17.39</v>
      </c>
      <c r="V214" s="0" t="n">
        <v>0.36</v>
      </c>
      <c r="W214" s="0" t="n">
        <v>247.03</v>
      </c>
      <c r="X214" s="0" t="n">
        <v>0.63137</v>
      </c>
      <c r="Y214" s="0" t="n">
        <v>2.18048</v>
      </c>
    </row>
    <row r="215" customFormat="false" ht="12.8" hidden="false" customHeight="false" outlineLevel="0" collapsed="false">
      <c r="A215" s="0" t="n">
        <v>5</v>
      </c>
      <c r="B215" s="0" t="n">
        <v>1</v>
      </c>
      <c r="C215" s="0" t="n">
        <v>1</v>
      </c>
      <c r="D215" s="0" t="n">
        <v>22</v>
      </c>
      <c r="E215" s="0" t="n">
        <v>7212.71</v>
      </c>
      <c r="F215" s="0" t="n">
        <v>481.99</v>
      </c>
      <c r="G215" s="0" t="n">
        <v>916.71</v>
      </c>
      <c r="H215" s="0" t="n">
        <v>133.18</v>
      </c>
      <c r="I215" s="0" t="n">
        <v>20.65</v>
      </c>
      <c r="J215" s="0" t="n">
        <v>0</v>
      </c>
      <c r="K215" s="0" t="n">
        <v>88.19</v>
      </c>
      <c r="L215" s="0" t="n">
        <v>75.3</v>
      </c>
      <c r="M215" s="0" t="n">
        <v>1.82</v>
      </c>
      <c r="N215" s="0" t="n">
        <v>1.14</v>
      </c>
      <c r="O215" s="0" t="n">
        <v>-0.93</v>
      </c>
      <c r="P215" s="0" t="n">
        <v>16.99</v>
      </c>
      <c r="Q215" s="0" t="n">
        <v>6.26</v>
      </c>
      <c r="R215" s="0" t="n">
        <v>-9.16</v>
      </c>
      <c r="S215" s="0" t="n">
        <v>-11.7</v>
      </c>
      <c r="T215" s="0" t="n">
        <v>140.97</v>
      </c>
      <c r="U215" s="0" t="n">
        <v>17.54</v>
      </c>
      <c r="V215" s="0" t="n">
        <v>0.39</v>
      </c>
      <c r="W215" s="0" t="n">
        <v>344.75</v>
      </c>
      <c r="X215" s="0" t="n">
        <v>0.5521</v>
      </c>
      <c r="Y215" s="0" t="n">
        <v>2.35995</v>
      </c>
    </row>
    <row r="216" customFormat="false" ht="12.8" hidden="false" customHeight="false" outlineLevel="0" collapsed="false">
      <c r="A216" s="0" t="n">
        <v>5</v>
      </c>
      <c r="B216" s="0" t="n">
        <v>1</v>
      </c>
      <c r="C216" s="0" t="n">
        <v>1</v>
      </c>
      <c r="D216" s="0" t="n">
        <v>23</v>
      </c>
      <c r="E216" s="0" t="n">
        <v>10541.02</v>
      </c>
      <c r="F216" s="0" t="n">
        <v>704.41</v>
      </c>
      <c r="G216" s="0" t="n">
        <v>910.07</v>
      </c>
      <c r="H216" s="0" t="n">
        <v>71.2</v>
      </c>
      <c r="I216" s="0" t="n">
        <v>21.05</v>
      </c>
      <c r="J216" s="0" t="n">
        <v>0</v>
      </c>
      <c r="K216" s="0" t="n">
        <v>115.51</v>
      </c>
      <c r="L216" s="0" t="n">
        <v>95.7</v>
      </c>
      <c r="M216" s="0" t="n">
        <v>1.66</v>
      </c>
      <c r="N216" s="0" t="n">
        <v>1.06</v>
      </c>
      <c r="O216" s="0" t="n">
        <v>-1.19</v>
      </c>
      <c r="P216" s="0" t="n">
        <v>17.33</v>
      </c>
      <c r="Q216" s="0" t="n">
        <v>5.6</v>
      </c>
      <c r="R216" s="0" t="n">
        <v>-9.1</v>
      </c>
      <c r="S216" s="0" t="n">
        <v>-12.53</v>
      </c>
      <c r="T216" s="0" t="n">
        <v>-9.44</v>
      </c>
      <c r="U216" s="0" t="n">
        <v>17.88</v>
      </c>
      <c r="V216" s="0" t="n">
        <v>0.42</v>
      </c>
      <c r="W216" s="0" t="n">
        <v>503.84</v>
      </c>
      <c r="X216" s="0" t="n">
        <v>0.48763</v>
      </c>
      <c r="Y216" s="0" t="n">
        <v>2.58203</v>
      </c>
    </row>
    <row r="217" customFormat="false" ht="12.8" hidden="false" customHeight="false" outlineLevel="0" collapsed="false">
      <c r="A217" s="0" t="n">
        <v>5</v>
      </c>
      <c r="B217" s="0" t="n">
        <v>1</v>
      </c>
      <c r="C217" s="0" t="n">
        <v>1</v>
      </c>
      <c r="D217" s="0" t="n">
        <v>24</v>
      </c>
      <c r="E217" s="0" t="n">
        <v>10764.75</v>
      </c>
      <c r="F217" s="0" t="n">
        <v>719.36</v>
      </c>
      <c r="G217" s="0" t="n">
        <v>906.55</v>
      </c>
      <c r="H217" s="0" t="n">
        <v>5.65</v>
      </c>
      <c r="I217" s="0" t="n">
        <v>21.47</v>
      </c>
      <c r="J217" s="0" t="n">
        <v>0</v>
      </c>
      <c r="K217" s="0" t="n">
        <v>118.77</v>
      </c>
      <c r="L217" s="0" t="n">
        <v>98.97</v>
      </c>
      <c r="M217" s="0" t="n">
        <v>59.44</v>
      </c>
      <c r="N217" s="0" t="n">
        <v>1.13</v>
      </c>
      <c r="O217" s="0" t="n">
        <v>-1.27</v>
      </c>
      <c r="P217" s="0" t="n">
        <v>17.67</v>
      </c>
      <c r="Q217" s="0" t="n">
        <v>6.11</v>
      </c>
      <c r="R217" s="0" t="n">
        <v>-327.43</v>
      </c>
      <c r="S217" s="0" t="n">
        <v>-3267.14</v>
      </c>
      <c r="T217" s="0" t="n">
        <v>43.34</v>
      </c>
      <c r="U217" s="0" t="n">
        <v>18.23</v>
      </c>
      <c r="V217" s="0" t="n">
        <v>0.43</v>
      </c>
      <c r="W217" s="0" t="n">
        <v>514.53</v>
      </c>
      <c r="X217" s="0" t="n">
        <v>0.44471</v>
      </c>
      <c r="Y217" s="0" t="n">
        <v>2.84996</v>
      </c>
    </row>
    <row r="218" customFormat="false" ht="12.8" hidden="false" customHeight="false" outlineLevel="0" collapsed="false">
      <c r="A218" s="0" t="n">
        <v>5</v>
      </c>
      <c r="B218" s="0" t="n">
        <v>1</v>
      </c>
      <c r="C218" s="0" t="n">
        <v>1</v>
      </c>
      <c r="D218" s="0" t="n">
        <v>25</v>
      </c>
      <c r="E218" s="0" t="n">
        <v>11267</v>
      </c>
      <c r="F218" s="0" t="n">
        <v>752.92</v>
      </c>
      <c r="G218" s="0" t="n">
        <v>919.37</v>
      </c>
      <c r="H218" s="0" t="n">
        <v>85.18</v>
      </c>
      <c r="I218" s="0" t="n">
        <v>21.72</v>
      </c>
      <c r="J218" s="0" t="n">
        <v>0</v>
      </c>
      <c r="K218" s="0" t="n">
        <v>112.66</v>
      </c>
      <c r="L218" s="0" t="n">
        <v>103.58</v>
      </c>
      <c r="M218" s="0" t="n">
        <v>1.69</v>
      </c>
      <c r="N218" s="0" t="n">
        <v>1.23</v>
      </c>
      <c r="O218" s="0" t="n">
        <v>-0.85</v>
      </c>
      <c r="P218" s="0" t="n">
        <v>17.87</v>
      </c>
      <c r="Q218" s="0" t="n">
        <v>6.21</v>
      </c>
      <c r="R218" s="0" t="n">
        <v>-9.69</v>
      </c>
      <c r="S218" s="0" t="n">
        <v>-13.47</v>
      </c>
      <c r="T218" s="0" t="n">
        <v>53.03</v>
      </c>
      <c r="U218" s="0" t="n">
        <v>18.46</v>
      </c>
      <c r="V218" s="0" t="n">
        <v>0.44</v>
      </c>
      <c r="W218" s="0" t="n">
        <v>538.54</v>
      </c>
      <c r="X218" s="0" t="n">
        <v>0.43</v>
      </c>
      <c r="Y218" s="0" t="n">
        <v>3.14986</v>
      </c>
    </row>
    <row r="219" customFormat="false" ht="12.8" hidden="false" customHeight="false" outlineLevel="0" collapsed="false">
      <c r="A219" s="0" t="n">
        <v>5</v>
      </c>
      <c r="B219" s="0" t="n">
        <v>1</v>
      </c>
      <c r="C219" s="0" t="n">
        <v>1</v>
      </c>
      <c r="D219" s="0" t="n">
        <v>26</v>
      </c>
      <c r="E219" s="0" t="n">
        <v>10962.86</v>
      </c>
      <c r="F219" s="0" t="n">
        <v>732.6</v>
      </c>
      <c r="G219" s="0" t="n">
        <v>935.47</v>
      </c>
      <c r="H219" s="0" t="n">
        <v>84.57</v>
      </c>
      <c r="I219" s="0" t="n">
        <v>21.69</v>
      </c>
      <c r="J219" s="0" t="n">
        <v>0</v>
      </c>
      <c r="K219" s="0" t="n">
        <v>113.5</v>
      </c>
      <c r="L219" s="0" t="n">
        <v>101.11</v>
      </c>
      <c r="M219" s="0" t="n">
        <v>1.67</v>
      </c>
      <c r="N219" s="0" t="n">
        <v>1.18</v>
      </c>
      <c r="O219" s="0" t="n">
        <v>-0.95</v>
      </c>
      <c r="P219" s="0" t="n">
        <v>17.85</v>
      </c>
      <c r="Q219" s="0" t="n">
        <v>6.1</v>
      </c>
      <c r="R219" s="0" t="n">
        <v>-9.5</v>
      </c>
      <c r="S219" s="0" t="n">
        <v>-13.15</v>
      </c>
      <c r="T219" s="0" t="n">
        <v>44.91</v>
      </c>
      <c r="U219" s="0" t="n">
        <v>18.42</v>
      </c>
      <c r="V219" s="0" t="n">
        <v>0.44</v>
      </c>
      <c r="W219" s="0" t="n">
        <v>524</v>
      </c>
      <c r="X219" s="0" t="n">
        <v>0.44636</v>
      </c>
      <c r="Y219" s="0" t="n">
        <v>3.44875</v>
      </c>
    </row>
    <row r="220" customFormat="false" ht="12.8" hidden="false" customHeight="false" outlineLevel="0" collapsed="false">
      <c r="A220" s="0" t="n">
        <v>5</v>
      </c>
      <c r="B220" s="0" t="n">
        <v>1</v>
      </c>
      <c r="C220" s="0" t="n">
        <v>1</v>
      </c>
      <c r="D220" s="0" t="n">
        <v>27</v>
      </c>
      <c r="E220" s="0" t="n">
        <v>13621.52</v>
      </c>
      <c r="F220" s="0" t="n">
        <v>910.3</v>
      </c>
      <c r="G220" s="0" t="n">
        <v>915.76</v>
      </c>
      <c r="H220" s="0" t="n">
        <v>9.12</v>
      </c>
      <c r="I220" s="0" t="n">
        <v>22.08</v>
      </c>
      <c r="J220" s="0" t="n">
        <v>0</v>
      </c>
      <c r="K220" s="0" t="n">
        <v>140.6</v>
      </c>
      <c r="L220" s="0" t="n">
        <v>119.1</v>
      </c>
      <c r="M220" s="0" t="n">
        <v>23.87</v>
      </c>
      <c r="N220" s="0" t="n">
        <v>1.14</v>
      </c>
      <c r="O220" s="0" t="n">
        <v>-1.41</v>
      </c>
      <c r="P220" s="0" t="n">
        <v>18.16</v>
      </c>
      <c r="Q220" s="0" t="n">
        <v>6.09</v>
      </c>
      <c r="R220" s="0" t="n">
        <v>-156.85</v>
      </c>
      <c r="S220" s="0" t="n">
        <v>-1988.25</v>
      </c>
      <c r="T220" s="0" t="n">
        <v>-57.87</v>
      </c>
      <c r="U220" s="0" t="n">
        <v>18.8</v>
      </c>
      <c r="V220" s="0" t="n">
        <v>0.51</v>
      </c>
      <c r="W220" s="0" t="n">
        <v>651.22</v>
      </c>
      <c r="X220" s="0" t="n">
        <v>0.49063</v>
      </c>
      <c r="Y220" s="0" t="n">
        <v>3.71436</v>
      </c>
    </row>
    <row r="221" customFormat="false" ht="12.8" hidden="false" customHeight="false" outlineLevel="0" collapsed="false">
      <c r="A221" s="0" t="n">
        <v>5</v>
      </c>
      <c r="B221" s="0" t="n">
        <v>1</v>
      </c>
      <c r="C221" s="0" t="n">
        <v>1</v>
      </c>
      <c r="D221" s="0" t="n">
        <v>28</v>
      </c>
      <c r="E221" s="0" t="n">
        <v>19603.61</v>
      </c>
      <c r="F221" s="0" t="n">
        <v>1325.08</v>
      </c>
      <c r="G221" s="0" t="n">
        <v>854.56</v>
      </c>
      <c r="H221" s="0" t="n">
        <v>-49.54</v>
      </c>
      <c r="I221" s="0" t="n">
        <v>22.69</v>
      </c>
      <c r="J221" s="0" t="n">
        <v>0</v>
      </c>
      <c r="K221" s="0" t="n">
        <v>178.73</v>
      </c>
      <c r="L221" s="0" t="n">
        <v>157.31</v>
      </c>
      <c r="M221" s="0" t="n">
        <v>2.66</v>
      </c>
      <c r="N221" s="0" t="n">
        <v>1.14</v>
      </c>
      <c r="O221" s="0" t="n">
        <v>-1.43</v>
      </c>
      <c r="P221" s="0" t="n">
        <v>18.63</v>
      </c>
      <c r="Q221" s="0" t="n">
        <v>0.21</v>
      </c>
      <c r="R221" s="0" t="n">
        <v>-20.06</v>
      </c>
      <c r="S221" s="0" t="n">
        <v>-547.44</v>
      </c>
      <c r="T221" s="0" t="n">
        <v>-195.82</v>
      </c>
      <c r="U221" s="0" t="n">
        <v>19.32</v>
      </c>
      <c r="V221" s="0" t="n">
        <v>0.58</v>
      </c>
      <c r="W221" s="0" t="n">
        <v>971.99</v>
      </c>
      <c r="X221" s="0" t="n">
        <v>0.55607</v>
      </c>
      <c r="Y221" s="0" t="n">
        <v>3.93395</v>
      </c>
    </row>
    <row r="222" customFormat="false" ht="12.8" hidden="false" customHeight="false" outlineLevel="0" collapsed="false">
      <c r="A222" s="0" t="n">
        <v>5</v>
      </c>
      <c r="B222" s="0" t="n">
        <v>1</v>
      </c>
      <c r="C222" s="0" t="n">
        <v>1</v>
      </c>
      <c r="D222" s="0" t="n">
        <v>29</v>
      </c>
      <c r="E222" s="0" t="n">
        <v>32931.24</v>
      </c>
      <c r="F222" s="0" t="n">
        <v>2399.56</v>
      </c>
      <c r="G222" s="0" t="n">
        <v>527.04</v>
      </c>
      <c r="H222" s="0" t="n">
        <v>-6.16</v>
      </c>
      <c r="I222" s="0" t="n">
        <v>23.74</v>
      </c>
      <c r="J222" s="0" t="n">
        <v>0</v>
      </c>
      <c r="K222" s="0" t="n">
        <v>255.92</v>
      </c>
      <c r="L222" s="0" t="n">
        <v>242.81</v>
      </c>
      <c r="M222" s="0" t="n">
        <v>5.65</v>
      </c>
      <c r="N222" s="0" t="n">
        <v>1.17</v>
      </c>
      <c r="O222" s="0" t="n">
        <v>-1.17</v>
      </c>
      <c r="P222" s="0" t="n">
        <v>19.42</v>
      </c>
      <c r="Q222" s="0" t="n">
        <v>5.96</v>
      </c>
      <c r="R222" s="0" t="n">
        <v>-50.49</v>
      </c>
      <c r="S222" s="0" t="n">
        <v>-607.79</v>
      </c>
      <c r="T222" s="0" t="n">
        <v>-104.98</v>
      </c>
      <c r="U222" s="0" t="n">
        <v>20.13</v>
      </c>
      <c r="V222" s="0" t="n">
        <v>0.69</v>
      </c>
      <c r="W222" s="0" t="n">
        <v>2006.6</v>
      </c>
      <c r="X222" s="0" t="n">
        <v>0.63597</v>
      </c>
      <c r="Y222" s="0" t="n">
        <v>4.11137</v>
      </c>
    </row>
    <row r="223" customFormat="false" ht="12.8" hidden="false" customHeight="false" outlineLevel="0" collapsed="false">
      <c r="A223" s="0" t="n">
        <v>5</v>
      </c>
      <c r="B223" s="0" t="n">
        <v>1</v>
      </c>
      <c r="C223" s="0" t="n">
        <v>1</v>
      </c>
      <c r="D223" s="0" t="n">
        <v>30</v>
      </c>
      <c r="E223" s="0" t="n">
        <v>36258.11</v>
      </c>
      <c r="F223" s="0" t="n">
        <v>2622.87</v>
      </c>
      <c r="G223" s="0" t="n">
        <v>505.18</v>
      </c>
      <c r="H223" s="0" t="n">
        <v>-5.57</v>
      </c>
      <c r="I223" s="0" t="n">
        <v>24.87</v>
      </c>
      <c r="J223" s="0" t="n">
        <v>0</v>
      </c>
      <c r="K223" s="0" t="n">
        <v>292.34</v>
      </c>
      <c r="L223" s="0" t="n">
        <v>268.02</v>
      </c>
      <c r="M223" s="0" t="n">
        <v>5.47</v>
      </c>
      <c r="N223" s="0" t="n">
        <v>1.23</v>
      </c>
      <c r="O223" s="0" t="n">
        <v>-1.84</v>
      </c>
      <c r="P223" s="0" t="n">
        <v>20.23</v>
      </c>
      <c r="Q223" s="0" t="n">
        <v>6.37</v>
      </c>
      <c r="R223" s="0" t="n">
        <v>-59.17</v>
      </c>
      <c r="S223" s="0" t="n">
        <v>-688.06</v>
      </c>
      <c r="T223" s="0" t="n">
        <v>-115.25</v>
      </c>
      <c r="U223" s="0" t="n">
        <v>21.1</v>
      </c>
      <c r="V223" s="0" t="n">
        <v>0.84</v>
      </c>
      <c r="W223" s="0" t="n">
        <v>2167.39</v>
      </c>
      <c r="X223" s="0" t="n">
        <v>0.72535</v>
      </c>
      <c r="Y223" s="0" t="n">
        <v>4.25613</v>
      </c>
    </row>
    <row r="224" customFormat="false" ht="12.8" hidden="false" customHeight="false" outlineLevel="0" collapsed="false">
      <c r="A224" s="0" t="n">
        <v>5</v>
      </c>
      <c r="B224" s="0" t="n">
        <v>1</v>
      </c>
      <c r="C224" s="0" t="n">
        <v>1</v>
      </c>
      <c r="D224" s="0" t="n">
        <v>31</v>
      </c>
      <c r="E224" s="0" t="n">
        <v>34722.56</v>
      </c>
      <c r="F224" s="0" t="n">
        <v>2482.83</v>
      </c>
      <c r="G224" s="0" t="n">
        <v>556.85</v>
      </c>
      <c r="H224" s="0" t="n">
        <v>59.19</v>
      </c>
      <c r="I224" s="0" t="n">
        <v>25.1</v>
      </c>
      <c r="J224" s="0" t="n">
        <v>0</v>
      </c>
      <c r="K224" s="0" t="n">
        <v>284.33</v>
      </c>
      <c r="L224" s="0" t="n">
        <v>264.43</v>
      </c>
      <c r="M224" s="0" t="n">
        <v>13.55</v>
      </c>
      <c r="N224" s="0" t="n">
        <v>1.39</v>
      </c>
      <c r="O224" s="0" t="n">
        <v>-1.9</v>
      </c>
      <c r="P224" s="0" t="n">
        <v>20.38</v>
      </c>
      <c r="Q224" s="0" t="n">
        <v>6.79</v>
      </c>
      <c r="R224" s="0" t="n">
        <v>-149.87</v>
      </c>
      <c r="S224" s="0" t="n">
        <v>-4888.93</v>
      </c>
      <c r="T224" s="0" t="n">
        <v>-47.48</v>
      </c>
      <c r="U224" s="0" t="n">
        <v>21.33</v>
      </c>
      <c r="V224" s="0" t="n">
        <v>0.85</v>
      </c>
      <c r="W224" s="0" t="n">
        <v>2012.27</v>
      </c>
      <c r="X224" s="0" t="n">
        <v>0.82082</v>
      </c>
      <c r="Y224" s="0" t="n">
        <v>4.3773</v>
      </c>
    </row>
    <row r="225" customFormat="false" ht="12.8" hidden="false" customHeight="false" outlineLevel="0" collapsed="false">
      <c r="A225" s="0" t="n">
        <v>5</v>
      </c>
      <c r="B225" s="0" t="n">
        <v>1</v>
      </c>
      <c r="C225" s="0" t="n">
        <v>1</v>
      </c>
      <c r="D225" s="0" t="n">
        <v>32</v>
      </c>
      <c r="E225" s="0" t="n">
        <v>33936.21</v>
      </c>
      <c r="F225" s="0" t="n">
        <v>2373.39</v>
      </c>
      <c r="G225" s="0" t="n">
        <v>601</v>
      </c>
      <c r="H225" s="0" t="n">
        <v>36.06</v>
      </c>
      <c r="I225" s="0" t="n">
        <v>24.93</v>
      </c>
      <c r="J225" s="0" t="n">
        <v>0</v>
      </c>
      <c r="K225" s="0" t="n">
        <v>281.91</v>
      </c>
      <c r="L225" s="0" t="n">
        <v>259.9</v>
      </c>
      <c r="M225" s="0" t="n">
        <v>3.27</v>
      </c>
      <c r="N225" s="0" t="n">
        <v>1.46</v>
      </c>
      <c r="O225" s="0" t="n">
        <v>-2.04</v>
      </c>
      <c r="P225" s="0" t="n">
        <v>20.27</v>
      </c>
      <c r="Q225" s="0" t="n">
        <v>7.48</v>
      </c>
      <c r="R225" s="0" t="n">
        <v>-34.88</v>
      </c>
      <c r="S225" s="0" t="n">
        <v>-1340.11</v>
      </c>
      <c r="T225" s="0" t="n">
        <v>-18.42</v>
      </c>
      <c r="U225" s="0" t="n">
        <v>21.2</v>
      </c>
      <c r="V225" s="0" t="n">
        <v>0.82</v>
      </c>
      <c r="W225" s="0" t="n">
        <v>1852.37</v>
      </c>
      <c r="X225" s="0" t="n">
        <v>0.92015</v>
      </c>
      <c r="Y225" s="0" t="n">
        <v>4.48192</v>
      </c>
    </row>
    <row r="226" customFormat="false" ht="12.8" hidden="false" customHeight="false" outlineLevel="0" collapsed="false">
      <c r="A226" s="0" t="n">
        <v>5</v>
      </c>
      <c r="B226" s="0" t="n">
        <v>1</v>
      </c>
      <c r="C226" s="0" t="n">
        <v>1</v>
      </c>
      <c r="D226" s="0" t="n">
        <v>33</v>
      </c>
      <c r="E226" s="0" t="n">
        <v>33147.77</v>
      </c>
      <c r="F226" s="0" t="n">
        <v>2247.67</v>
      </c>
      <c r="G226" s="0" t="n">
        <v>626.38</v>
      </c>
      <c r="H226" s="0" t="n">
        <v>88.2</v>
      </c>
      <c r="I226" s="0" t="n">
        <v>24.8</v>
      </c>
      <c r="J226" s="0" t="n">
        <v>0</v>
      </c>
      <c r="K226" s="0" t="n">
        <v>274.87</v>
      </c>
      <c r="L226" s="0" t="n">
        <v>256.16</v>
      </c>
      <c r="M226" s="0" t="n">
        <v>3.47</v>
      </c>
      <c r="N226" s="0" t="n">
        <v>1.56</v>
      </c>
      <c r="O226" s="0" t="n">
        <v>-2</v>
      </c>
      <c r="P226" s="0" t="n">
        <v>20.18</v>
      </c>
      <c r="Q226" s="0" t="n">
        <v>7.73</v>
      </c>
      <c r="R226" s="0" t="n">
        <v>-35.08</v>
      </c>
      <c r="S226" s="0" t="n">
        <v>-892.6</v>
      </c>
      <c r="T226" s="0" t="n">
        <v>13.81</v>
      </c>
      <c r="U226" s="0" t="n">
        <v>21.07</v>
      </c>
      <c r="V226" s="0" t="n">
        <v>0.78</v>
      </c>
      <c r="W226" s="0" t="n">
        <v>1662.25</v>
      </c>
      <c r="X226" s="0" t="n">
        <v>1.02184</v>
      </c>
      <c r="Y226" s="0" t="n">
        <v>4.57513</v>
      </c>
    </row>
    <row r="227" customFormat="false" ht="12.8" hidden="false" customHeight="false" outlineLevel="0" collapsed="false">
      <c r="A227" s="0" t="n">
        <v>5</v>
      </c>
      <c r="B227" s="0" t="n">
        <v>1</v>
      </c>
      <c r="C227" s="0" t="n">
        <v>1</v>
      </c>
      <c r="D227" s="0" t="n">
        <v>34</v>
      </c>
      <c r="E227" s="0" t="n">
        <v>32229.39</v>
      </c>
      <c r="F227" s="0" t="n">
        <v>2103.92</v>
      </c>
      <c r="G227" s="0" t="n">
        <v>648.83</v>
      </c>
      <c r="H227" s="0" t="n">
        <v>55.53</v>
      </c>
      <c r="I227" s="0" t="n">
        <v>25.03</v>
      </c>
      <c r="J227" s="0" t="n">
        <v>0</v>
      </c>
      <c r="K227" s="0" t="n">
        <v>266.12</v>
      </c>
      <c r="L227" s="0" t="n">
        <v>246.96</v>
      </c>
      <c r="M227" s="0" t="n">
        <v>3.5</v>
      </c>
      <c r="N227" s="0" t="n">
        <v>1.52</v>
      </c>
      <c r="O227" s="0" t="n">
        <v>-1.93</v>
      </c>
      <c r="P227" s="0" t="n">
        <v>20.34</v>
      </c>
      <c r="Q227" s="0" t="n">
        <v>7.78</v>
      </c>
      <c r="R227" s="0" t="n">
        <v>-34.75</v>
      </c>
      <c r="S227" s="0" t="n">
        <v>-833.31</v>
      </c>
      <c r="T227" s="0" t="n">
        <v>-2.29</v>
      </c>
      <c r="U227" s="0" t="n">
        <v>21.21</v>
      </c>
      <c r="V227" s="0" t="n">
        <v>0.77</v>
      </c>
      <c r="W227" s="0" t="n">
        <v>1451.59</v>
      </c>
      <c r="X227" s="0" t="n">
        <v>1.12481</v>
      </c>
      <c r="Y227" s="0" t="n">
        <v>4.66071</v>
      </c>
    </row>
    <row r="228" customFormat="false" ht="12.8" hidden="false" customHeight="false" outlineLevel="0" collapsed="false">
      <c r="A228" s="0" t="n">
        <v>5</v>
      </c>
      <c r="B228" s="0" t="n">
        <v>1</v>
      </c>
      <c r="C228" s="0" t="n">
        <v>1</v>
      </c>
      <c r="D228" s="0" t="n">
        <v>35</v>
      </c>
      <c r="E228" s="0" t="n">
        <v>30685.03</v>
      </c>
      <c r="F228" s="0" t="n">
        <v>1917.14</v>
      </c>
      <c r="G228" s="0" t="n">
        <v>706.4</v>
      </c>
      <c r="H228" s="0" t="n">
        <v>77.95</v>
      </c>
      <c r="I228" s="0" t="n">
        <v>24.67</v>
      </c>
      <c r="J228" s="0" t="n">
        <v>0</v>
      </c>
      <c r="K228" s="0" t="n">
        <v>250.87</v>
      </c>
      <c r="L228" s="0" t="n">
        <v>238.73</v>
      </c>
      <c r="M228" s="0" t="n">
        <v>2.67</v>
      </c>
      <c r="N228" s="0" t="n">
        <v>1.64</v>
      </c>
      <c r="O228" s="0" t="n">
        <v>-1.73</v>
      </c>
      <c r="P228" s="0" t="n">
        <v>20.09</v>
      </c>
      <c r="Q228" s="0" t="n">
        <v>7.49</v>
      </c>
      <c r="R228" s="0" t="n">
        <v>-25.07</v>
      </c>
      <c r="S228" s="0" t="n">
        <v>-1454.47</v>
      </c>
      <c r="T228" s="0" t="n">
        <v>33.35</v>
      </c>
      <c r="U228" s="0" t="n">
        <v>20.93</v>
      </c>
      <c r="V228" s="0" t="n">
        <v>0.72</v>
      </c>
      <c r="W228" s="0" t="n">
        <v>1213.45</v>
      </c>
      <c r="X228" s="0" t="n">
        <v>1.22823</v>
      </c>
      <c r="Y228" s="0" t="n">
        <v>4.68332</v>
      </c>
    </row>
    <row r="229" customFormat="false" ht="12.8" hidden="false" customHeight="false" outlineLevel="0" collapsed="false">
      <c r="A229" s="0" t="n">
        <v>5</v>
      </c>
      <c r="B229" s="0" t="n">
        <v>1</v>
      </c>
      <c r="C229" s="0" t="n">
        <v>1</v>
      </c>
      <c r="D229" s="0" t="n">
        <v>36</v>
      </c>
      <c r="E229" s="0" t="n">
        <v>28265.67</v>
      </c>
      <c r="F229" s="0" t="n">
        <v>1683.45</v>
      </c>
      <c r="G229" s="0" t="n">
        <v>754.17</v>
      </c>
      <c r="H229" s="0" t="n">
        <v>89.8</v>
      </c>
      <c r="I229" s="0" t="n">
        <v>24.28</v>
      </c>
      <c r="J229" s="0" t="n">
        <v>0</v>
      </c>
      <c r="K229" s="0" t="n">
        <v>238.58</v>
      </c>
      <c r="L229" s="0" t="n">
        <v>223.08</v>
      </c>
      <c r="M229" s="0" t="n">
        <v>2.27</v>
      </c>
      <c r="N229" s="0" t="n">
        <v>1.68</v>
      </c>
      <c r="O229" s="0" t="n">
        <v>-1.91</v>
      </c>
      <c r="P229" s="0" t="n">
        <v>19.81</v>
      </c>
      <c r="Q229" s="0" t="n">
        <v>6.87</v>
      </c>
      <c r="R229" s="0" t="n">
        <v>-20.55</v>
      </c>
      <c r="S229" s="0" t="n">
        <v>-784.84</v>
      </c>
      <c r="T229" s="0" t="n">
        <v>44.6</v>
      </c>
      <c r="U229" s="0" t="n">
        <v>20.65</v>
      </c>
      <c r="V229" s="0" t="n">
        <v>0.7</v>
      </c>
      <c r="W229" s="0" t="n">
        <v>953.93</v>
      </c>
      <c r="X229" s="0" t="n">
        <v>1.33141</v>
      </c>
      <c r="Y229" s="0" t="n">
        <v>4.81962</v>
      </c>
    </row>
    <row r="230" customFormat="false" ht="12.8" hidden="false" customHeight="false" outlineLevel="0" collapsed="false">
      <c r="A230" s="0" t="n">
        <v>5</v>
      </c>
      <c r="B230" s="0" t="n">
        <v>1</v>
      </c>
      <c r="C230" s="0" t="n">
        <v>1</v>
      </c>
      <c r="D230" s="0" t="n">
        <v>37</v>
      </c>
      <c r="E230" s="0" t="n">
        <v>14526.61</v>
      </c>
      <c r="F230" s="0" t="n">
        <v>970.74</v>
      </c>
      <c r="G230" s="0" t="n">
        <v>964.49</v>
      </c>
      <c r="H230" s="0" t="n">
        <v>81.56</v>
      </c>
      <c r="I230" s="0" t="n">
        <v>23.94</v>
      </c>
      <c r="J230" s="0" t="n">
        <v>0</v>
      </c>
      <c r="K230" s="0" t="n">
        <v>169.31</v>
      </c>
      <c r="L230" s="0" t="n">
        <v>145.25</v>
      </c>
      <c r="M230" s="0" t="n">
        <v>22.62</v>
      </c>
      <c r="N230" s="0" t="n">
        <v>1.63</v>
      </c>
      <c r="O230" s="0" t="n">
        <v>-2.36</v>
      </c>
      <c r="P230" s="0" t="n">
        <v>19.57</v>
      </c>
      <c r="Q230" s="0" t="n">
        <v>8.16</v>
      </c>
      <c r="R230" s="0" t="n">
        <v>-208.88</v>
      </c>
      <c r="S230" s="0" t="n">
        <v>-1754.45</v>
      </c>
      <c r="T230" s="0" t="n">
        <v>91.35</v>
      </c>
      <c r="U230" s="0" t="n">
        <v>20.52</v>
      </c>
      <c r="V230" s="0" t="n">
        <v>0.71</v>
      </c>
      <c r="W230" s="0" t="n">
        <v>694.34</v>
      </c>
      <c r="X230" s="0" t="n">
        <v>1.43374</v>
      </c>
      <c r="Y230" s="0" t="n">
        <v>4.89703</v>
      </c>
    </row>
    <row r="231" customFormat="false" ht="12.8" hidden="false" customHeight="false" outlineLevel="0" collapsed="false">
      <c r="A231" s="0" t="n">
        <v>5</v>
      </c>
      <c r="B231" s="0" t="n">
        <v>1</v>
      </c>
      <c r="C231" s="0" t="n">
        <v>1</v>
      </c>
      <c r="D231" s="0" t="n">
        <v>38</v>
      </c>
      <c r="E231" s="0" t="n">
        <v>8527.21</v>
      </c>
      <c r="F231" s="0" t="n">
        <v>569.83</v>
      </c>
      <c r="G231" s="0" t="n">
        <v>980.22</v>
      </c>
      <c r="H231" s="0" t="n">
        <v>191.62</v>
      </c>
      <c r="I231" s="0" t="n">
        <v>23.41</v>
      </c>
      <c r="J231" s="0" t="n">
        <v>0</v>
      </c>
      <c r="K231" s="0" t="n">
        <v>132.34</v>
      </c>
      <c r="L231" s="0" t="n">
        <v>102.53</v>
      </c>
      <c r="M231" s="0" t="n">
        <v>2.11</v>
      </c>
      <c r="N231" s="0" t="n">
        <v>1.53</v>
      </c>
      <c r="O231" s="0" t="n">
        <v>-2.43</v>
      </c>
      <c r="P231" s="0" t="n">
        <v>19.18</v>
      </c>
      <c r="Q231" s="0" t="n">
        <v>5.87</v>
      </c>
      <c r="R231" s="0" t="n">
        <v>-19.36</v>
      </c>
      <c r="S231" s="0" t="n">
        <v>-23.59</v>
      </c>
      <c r="T231" s="0" t="n">
        <v>165.36</v>
      </c>
      <c r="U231" s="0" t="n">
        <v>20.18</v>
      </c>
      <c r="V231" s="0" t="n">
        <v>0.71</v>
      </c>
      <c r="W231" s="0" t="n">
        <v>407.58</v>
      </c>
      <c r="X231" s="0" t="n">
        <v>1.5346</v>
      </c>
      <c r="Y231" s="0" t="n">
        <v>4.9753</v>
      </c>
    </row>
    <row r="232" customFormat="false" ht="12.8" hidden="false" customHeight="false" outlineLevel="0" collapsed="false">
      <c r="A232" s="0" t="n">
        <v>5</v>
      </c>
      <c r="B232" s="0" t="n">
        <v>1</v>
      </c>
      <c r="C232" s="0" t="n">
        <v>1</v>
      </c>
      <c r="D232" s="0" t="n">
        <v>39</v>
      </c>
      <c r="E232" s="0" t="n">
        <v>0</v>
      </c>
      <c r="F232" s="0" t="n">
        <v>0</v>
      </c>
      <c r="G232" s="0" t="n">
        <v>991.88</v>
      </c>
      <c r="H232" s="0" t="n">
        <v>-39.8</v>
      </c>
      <c r="I232" s="0" t="n">
        <v>39.8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19.52</v>
      </c>
      <c r="Q232" s="0" t="n">
        <v>0</v>
      </c>
      <c r="R232" s="0" t="n">
        <v>-0.02</v>
      </c>
      <c r="S232" s="0" t="n">
        <v>-0.02</v>
      </c>
      <c r="T232" s="0" t="n">
        <v>450</v>
      </c>
      <c r="U232" s="0" t="n">
        <v>19.52</v>
      </c>
      <c r="V232" s="0" t="n">
        <v>0.64</v>
      </c>
      <c r="W232" s="0" t="n">
        <v>153.06</v>
      </c>
      <c r="X232" s="0" t="n">
        <v>1.63331</v>
      </c>
      <c r="Y232" s="0" t="n">
        <v>1.91439</v>
      </c>
    </row>
    <row r="233" customFormat="false" ht="12.8" hidden="false" customHeight="false" outlineLevel="0" collapsed="false">
      <c r="A233" s="0" t="n">
        <v>5</v>
      </c>
      <c r="B233" s="0" t="n">
        <v>1</v>
      </c>
      <c r="C233" s="0" t="n">
        <v>1</v>
      </c>
      <c r="D233" s="0" t="n">
        <v>40</v>
      </c>
      <c r="E233" s="0" t="n">
        <v>0</v>
      </c>
      <c r="F233" s="0" t="n">
        <v>0</v>
      </c>
      <c r="G233" s="0" t="n">
        <v>998.56</v>
      </c>
      <c r="H233" s="0" t="n">
        <v>-37.9</v>
      </c>
      <c r="I233" s="0" t="n">
        <v>37.9</v>
      </c>
      <c r="J233" s="0" t="n">
        <v>0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18.67</v>
      </c>
      <c r="Q233" s="0" t="n">
        <v>0</v>
      </c>
      <c r="R233" s="0" t="n">
        <v>-0.02</v>
      </c>
      <c r="S233" s="0" t="n">
        <v>-0.02</v>
      </c>
      <c r="T233" s="0" t="n">
        <v>450</v>
      </c>
      <c r="U233" s="0" t="n">
        <v>18.67</v>
      </c>
      <c r="V233" s="0" t="n">
        <v>0.54</v>
      </c>
      <c r="W233" s="0" t="n">
        <v>30.55</v>
      </c>
      <c r="X233" s="0" t="n">
        <v>1.72914</v>
      </c>
      <c r="Y233" s="0" t="n">
        <v>1.14262</v>
      </c>
    </row>
    <row r="234" customFormat="false" ht="12.8" hidden="false" customHeight="false" outlineLevel="0" collapsed="false">
      <c r="A234" s="0" t="n">
        <v>5</v>
      </c>
      <c r="B234" s="0" t="n">
        <v>1</v>
      </c>
      <c r="C234" s="0" t="n">
        <v>1</v>
      </c>
      <c r="D234" s="0" t="n">
        <v>41</v>
      </c>
      <c r="E234" s="0" t="n">
        <v>0</v>
      </c>
      <c r="F234" s="0" t="n">
        <v>0</v>
      </c>
      <c r="G234" s="0" t="n">
        <v>973.54</v>
      </c>
      <c r="H234" s="0" t="n">
        <v>-36.7</v>
      </c>
      <c r="I234" s="0" t="n">
        <v>36.7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18.11</v>
      </c>
      <c r="Q234" s="0" t="n">
        <v>0</v>
      </c>
      <c r="R234" s="0" t="n">
        <v>-0.02</v>
      </c>
      <c r="S234" s="0" t="n">
        <v>-0.02</v>
      </c>
      <c r="T234" s="0" t="n">
        <v>450</v>
      </c>
      <c r="U234" s="0" t="n">
        <v>18.11</v>
      </c>
      <c r="V234" s="0" t="n">
        <v>0.5</v>
      </c>
      <c r="W234" s="0" t="n">
        <v>-4.58</v>
      </c>
      <c r="X234" s="0" t="n">
        <v>1.82122</v>
      </c>
      <c r="Y234" s="0" t="n">
        <v>1.05257</v>
      </c>
    </row>
    <row r="235" customFormat="false" ht="12.8" hidden="false" customHeight="false" outlineLevel="0" collapsed="false">
      <c r="A235" s="0" t="n">
        <v>5</v>
      </c>
      <c r="B235" s="0" t="n">
        <v>1</v>
      </c>
      <c r="C235" s="0" t="n">
        <v>1</v>
      </c>
      <c r="D235" s="0" t="n">
        <v>42</v>
      </c>
      <c r="E235" s="0" t="n">
        <v>0</v>
      </c>
      <c r="F235" s="0" t="n">
        <v>0</v>
      </c>
      <c r="G235" s="0" t="n">
        <v>955.86</v>
      </c>
      <c r="H235" s="0" t="n">
        <v>-36.04</v>
      </c>
      <c r="I235" s="0" t="n">
        <v>36.04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17.8</v>
      </c>
      <c r="Q235" s="0" t="n">
        <v>0</v>
      </c>
      <c r="R235" s="0" t="n">
        <v>-0.02</v>
      </c>
      <c r="S235" s="0" t="n">
        <v>-0.02</v>
      </c>
      <c r="T235" s="0" t="n">
        <v>450</v>
      </c>
      <c r="U235" s="0" t="n">
        <v>17.8</v>
      </c>
      <c r="V235" s="0" t="n">
        <v>0.45</v>
      </c>
      <c r="W235" s="0" t="n">
        <v>-5.89</v>
      </c>
      <c r="X235" s="0" t="n">
        <v>1.9085</v>
      </c>
      <c r="Y235" s="0" t="n">
        <v>0.95546</v>
      </c>
    </row>
    <row r="236" customFormat="false" ht="12.8" hidden="false" customHeight="false" outlineLevel="0" collapsed="false">
      <c r="A236" s="0" t="n">
        <v>5</v>
      </c>
      <c r="B236" s="0" t="n">
        <v>1</v>
      </c>
      <c r="C236" s="0" t="n">
        <v>1</v>
      </c>
      <c r="D236" s="0" t="n">
        <v>43</v>
      </c>
      <c r="E236" s="0" t="n">
        <v>0</v>
      </c>
      <c r="F236" s="0" t="n">
        <v>0</v>
      </c>
      <c r="G236" s="0" t="n">
        <v>955.09</v>
      </c>
      <c r="H236" s="0" t="n">
        <v>-35.22</v>
      </c>
      <c r="I236" s="0" t="n">
        <v>35.22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17.4</v>
      </c>
      <c r="Q236" s="0" t="n">
        <v>0</v>
      </c>
      <c r="R236" s="0" t="n">
        <v>-0.02</v>
      </c>
      <c r="S236" s="0" t="n">
        <v>-0.02</v>
      </c>
      <c r="T236" s="0" t="n">
        <v>450</v>
      </c>
      <c r="U236" s="0" t="n">
        <v>17.4</v>
      </c>
      <c r="V236" s="0" t="n">
        <v>0.41</v>
      </c>
      <c r="W236" s="0" t="n">
        <v>-5.85</v>
      </c>
      <c r="X236" s="0" t="n">
        <v>1.98972</v>
      </c>
      <c r="Y236" s="0" t="n">
        <v>0.8497</v>
      </c>
    </row>
    <row r="237" customFormat="false" ht="12.8" hidden="false" customHeight="false" outlineLevel="0" collapsed="false">
      <c r="A237" s="0" t="n">
        <v>5</v>
      </c>
      <c r="B237" s="0" t="n">
        <v>1</v>
      </c>
      <c r="C237" s="0" t="n">
        <v>1</v>
      </c>
      <c r="D237" s="0" t="n">
        <v>44</v>
      </c>
      <c r="E237" s="0" t="n">
        <v>0</v>
      </c>
      <c r="F237" s="0" t="n">
        <v>0</v>
      </c>
      <c r="G237" s="0" t="n">
        <v>956.23</v>
      </c>
      <c r="H237" s="0" t="n">
        <v>-34.11</v>
      </c>
      <c r="I237" s="0" t="n">
        <v>34.11</v>
      </c>
      <c r="J237" s="0" t="n">
        <v>0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16.84</v>
      </c>
      <c r="Q237" s="0" t="n">
        <v>0</v>
      </c>
      <c r="R237" s="0" t="n">
        <v>-0.02</v>
      </c>
      <c r="S237" s="0" t="n">
        <v>-0.02</v>
      </c>
      <c r="T237" s="0" t="n">
        <v>450</v>
      </c>
      <c r="U237" s="0" t="n">
        <v>16.84</v>
      </c>
      <c r="V237" s="0" t="n">
        <v>0.35</v>
      </c>
      <c r="W237" s="0" t="n">
        <v>-5.86</v>
      </c>
      <c r="X237" s="0" t="n">
        <v>2.06336</v>
      </c>
      <c r="Y237" s="0" t="n">
        <v>0.73377</v>
      </c>
    </row>
    <row r="238" customFormat="false" ht="12.8" hidden="false" customHeight="false" outlineLevel="0" collapsed="false">
      <c r="A238" s="0" t="n">
        <v>5</v>
      </c>
      <c r="B238" s="0" t="n">
        <v>1</v>
      </c>
      <c r="C238" s="0" t="n">
        <v>1</v>
      </c>
      <c r="D238" s="0" t="n">
        <v>45</v>
      </c>
      <c r="E238" s="0" t="n">
        <v>0</v>
      </c>
      <c r="F238" s="0" t="n">
        <v>0</v>
      </c>
      <c r="G238" s="0" t="n">
        <v>944.62</v>
      </c>
      <c r="H238" s="0" t="n">
        <v>-33.24</v>
      </c>
      <c r="I238" s="0" t="n">
        <v>33.24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16.39</v>
      </c>
      <c r="Q238" s="0" t="n">
        <v>0</v>
      </c>
      <c r="R238" s="0" t="n">
        <v>-0.02</v>
      </c>
      <c r="S238" s="0" t="n">
        <v>-0.02</v>
      </c>
      <c r="T238" s="0" t="n">
        <v>450</v>
      </c>
      <c r="U238" s="0" t="n">
        <v>16.39</v>
      </c>
      <c r="V238" s="0" t="n">
        <v>0.29</v>
      </c>
      <c r="W238" s="0" t="n">
        <v>-6.07</v>
      </c>
      <c r="X238" s="0" t="n">
        <v>2.12765</v>
      </c>
      <c r="Y238" s="0" t="n">
        <v>0.60654</v>
      </c>
    </row>
    <row r="239" customFormat="false" ht="12.8" hidden="false" customHeight="false" outlineLevel="0" collapsed="false">
      <c r="A239" s="0" t="n">
        <v>5</v>
      </c>
      <c r="B239" s="0" t="n">
        <v>1</v>
      </c>
      <c r="C239" s="0" t="n">
        <v>1</v>
      </c>
      <c r="D239" s="0" t="n">
        <v>46</v>
      </c>
      <c r="E239" s="0" t="n">
        <v>0</v>
      </c>
      <c r="F239" s="0" t="n">
        <v>0</v>
      </c>
      <c r="G239" s="0" t="n">
        <v>919.81</v>
      </c>
      <c r="H239" s="0" t="n">
        <v>-33.23</v>
      </c>
      <c r="I239" s="0" t="n">
        <v>33.23</v>
      </c>
      <c r="J239" s="0" t="n">
        <v>0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16.38</v>
      </c>
      <c r="Q239" s="0" t="n">
        <v>0</v>
      </c>
      <c r="R239" s="0" t="n">
        <v>-0.02</v>
      </c>
      <c r="S239" s="0" t="n">
        <v>-0.02</v>
      </c>
      <c r="T239" s="0" t="n">
        <v>450</v>
      </c>
      <c r="U239" s="0" t="n">
        <v>16.38</v>
      </c>
      <c r="V239" s="0" t="n">
        <v>0.3</v>
      </c>
      <c r="W239" s="0" t="n">
        <v>-6.62</v>
      </c>
      <c r="X239" s="0" t="n">
        <v>2.18062</v>
      </c>
      <c r="Y239" s="0" t="n">
        <v>0.46756</v>
      </c>
    </row>
    <row r="240" customFormat="false" ht="12.8" hidden="false" customHeight="false" outlineLevel="0" collapsed="false">
      <c r="A240" s="0" t="n">
        <v>5</v>
      </c>
      <c r="B240" s="0" t="n">
        <v>1</v>
      </c>
      <c r="C240" s="0" t="n">
        <v>1</v>
      </c>
      <c r="D240" s="0" t="n">
        <v>47</v>
      </c>
      <c r="E240" s="0" t="n">
        <v>0</v>
      </c>
      <c r="F240" s="0" t="n">
        <v>0</v>
      </c>
      <c r="G240" s="0" t="n">
        <v>920.4</v>
      </c>
      <c r="H240" s="0" t="n">
        <v>-33.17</v>
      </c>
      <c r="I240" s="0" t="n">
        <v>33.17</v>
      </c>
      <c r="J240" s="0" t="n">
        <v>0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16.35</v>
      </c>
      <c r="Q240" s="0" t="n">
        <v>0</v>
      </c>
      <c r="R240" s="0" t="n">
        <v>-0.02</v>
      </c>
      <c r="S240" s="0" t="n">
        <v>-0.02</v>
      </c>
      <c r="T240" s="0" t="n">
        <v>450</v>
      </c>
      <c r="U240" s="0" t="n">
        <v>16.35</v>
      </c>
      <c r="V240" s="0" t="n">
        <v>0.3</v>
      </c>
      <c r="W240" s="0" t="n">
        <v>-6.49</v>
      </c>
      <c r="X240" s="0" t="n">
        <v>2.22024</v>
      </c>
      <c r="Y240" s="0" t="n">
        <v>0.31759</v>
      </c>
    </row>
    <row r="241" customFormat="false" ht="12.8" hidden="false" customHeight="false" outlineLevel="0" collapsed="false">
      <c r="A241" s="0" t="n">
        <v>5</v>
      </c>
      <c r="B241" s="0" t="n">
        <v>1</v>
      </c>
      <c r="C241" s="0" t="n">
        <v>1</v>
      </c>
      <c r="D241" s="0" t="n">
        <v>48</v>
      </c>
      <c r="E241" s="0" t="n">
        <v>0</v>
      </c>
      <c r="F241" s="0" t="n">
        <v>0</v>
      </c>
      <c r="G241" s="0" t="n">
        <v>925.55</v>
      </c>
      <c r="H241" s="0" t="n">
        <v>-32.88</v>
      </c>
      <c r="I241" s="0" t="n">
        <v>32.88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16.2</v>
      </c>
      <c r="Q241" s="0" t="n">
        <v>0</v>
      </c>
      <c r="R241" s="0" t="n">
        <v>-0.02</v>
      </c>
      <c r="S241" s="0" t="n">
        <v>-0.02</v>
      </c>
      <c r="T241" s="0" t="n">
        <v>450</v>
      </c>
      <c r="U241" s="0" t="n">
        <v>16.2</v>
      </c>
      <c r="V241" s="0" t="n">
        <v>0.28</v>
      </c>
      <c r="W241" s="0" t="n">
        <v>-7.2</v>
      </c>
      <c r="X241" s="0" t="n">
        <v>2.2447</v>
      </c>
      <c r="Y241" s="0" t="n">
        <v>0.15896</v>
      </c>
    </row>
    <row r="242" customFormat="false" ht="12.8" hidden="false" customHeight="false" outlineLevel="0" collapsed="false">
      <c r="A242" s="0" t="n">
        <v>6</v>
      </c>
      <c r="B242" s="0" t="n">
        <v>1</v>
      </c>
      <c r="C242" s="0" t="n">
        <v>1</v>
      </c>
      <c r="D242" s="0" t="n">
        <v>1</v>
      </c>
      <c r="E242" s="0" t="n">
        <v>0</v>
      </c>
      <c r="F242" s="0" t="n">
        <v>0</v>
      </c>
      <c r="G242" s="0" t="n">
        <v>934.37</v>
      </c>
      <c r="H242" s="0" t="n">
        <v>-32.12</v>
      </c>
      <c r="I242" s="0" t="n">
        <v>32.12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15.79</v>
      </c>
      <c r="Q242" s="0" t="n">
        <v>0</v>
      </c>
      <c r="R242" s="0" t="n">
        <v>-0.02</v>
      </c>
      <c r="S242" s="0" t="n">
        <v>-0.02</v>
      </c>
      <c r="T242" s="0" t="n">
        <v>450</v>
      </c>
      <c r="U242" s="0" t="n">
        <v>15.79</v>
      </c>
      <c r="V242" s="0" t="n">
        <v>0.22</v>
      </c>
      <c r="W242" s="0" t="n">
        <v>-5.69</v>
      </c>
      <c r="X242" s="0" t="n">
        <v>2.25863</v>
      </c>
      <c r="Y242" s="0" t="n">
        <v>-0.00467</v>
      </c>
    </row>
    <row r="243" customFormat="false" ht="12.8" hidden="false" customHeight="false" outlineLevel="0" collapsed="false">
      <c r="A243" s="0" t="n">
        <v>6</v>
      </c>
      <c r="B243" s="0" t="n">
        <v>1</v>
      </c>
      <c r="C243" s="0" t="n">
        <v>1</v>
      </c>
      <c r="D243" s="0" t="n">
        <v>2</v>
      </c>
      <c r="E243" s="0" t="n">
        <v>0</v>
      </c>
      <c r="F243" s="0" t="n">
        <v>0</v>
      </c>
      <c r="G243" s="0" t="n">
        <v>931.52</v>
      </c>
      <c r="H243" s="0" t="n">
        <v>-31.29</v>
      </c>
      <c r="I243" s="0" t="n">
        <v>31.29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15.34</v>
      </c>
      <c r="Q243" s="0" t="n">
        <v>0</v>
      </c>
      <c r="R243" s="0" t="n">
        <v>-0.02</v>
      </c>
      <c r="S243" s="0" t="n">
        <v>-0.02</v>
      </c>
      <c r="T243" s="0" t="n">
        <v>450</v>
      </c>
      <c r="U243" s="0" t="n">
        <v>15.34</v>
      </c>
      <c r="V243" s="0" t="n">
        <v>0.17</v>
      </c>
      <c r="W243" s="0" t="n">
        <v>-5.56</v>
      </c>
      <c r="X243" s="0" t="n">
        <v>2.24964</v>
      </c>
      <c r="Y243" s="0" t="n">
        <v>-0.16894</v>
      </c>
    </row>
    <row r="244" customFormat="false" ht="12.8" hidden="false" customHeight="false" outlineLevel="0" collapsed="false">
      <c r="A244" s="0" t="n">
        <v>6</v>
      </c>
      <c r="B244" s="0" t="n">
        <v>1</v>
      </c>
      <c r="C244" s="0" t="n">
        <v>1</v>
      </c>
      <c r="D244" s="0" t="n">
        <v>3</v>
      </c>
      <c r="E244" s="0" t="n">
        <v>0</v>
      </c>
      <c r="F244" s="0" t="n">
        <v>0</v>
      </c>
      <c r="G244" s="0" t="n">
        <v>914.32</v>
      </c>
      <c r="H244" s="0" t="n">
        <v>-30.97</v>
      </c>
      <c r="I244" s="0" t="n">
        <v>30.97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15.16</v>
      </c>
      <c r="Q244" s="0" t="n">
        <v>0</v>
      </c>
      <c r="R244" s="0" t="n">
        <v>-0.02</v>
      </c>
      <c r="S244" s="0" t="n">
        <v>-0.02</v>
      </c>
      <c r="T244" s="0" t="n">
        <v>450</v>
      </c>
      <c r="U244" s="0" t="n">
        <v>15.16</v>
      </c>
      <c r="V244" s="0" t="n">
        <v>0.15</v>
      </c>
      <c r="W244" s="0" t="n">
        <v>-5.47</v>
      </c>
      <c r="X244" s="0" t="n">
        <v>2.22416</v>
      </c>
      <c r="Y244" s="0" t="n">
        <v>-0.32809</v>
      </c>
    </row>
    <row r="245" customFormat="false" ht="12.8" hidden="false" customHeight="false" outlineLevel="0" collapsed="false">
      <c r="A245" s="0" t="n">
        <v>6</v>
      </c>
      <c r="B245" s="0" t="n">
        <v>1</v>
      </c>
      <c r="C245" s="0" t="n">
        <v>1</v>
      </c>
      <c r="D245" s="0" t="n">
        <v>4</v>
      </c>
      <c r="E245" s="0" t="n">
        <v>0</v>
      </c>
      <c r="F245" s="0" t="n">
        <v>0</v>
      </c>
      <c r="G245" s="0" t="n">
        <v>915.77</v>
      </c>
      <c r="H245" s="0" t="n">
        <v>-30.49</v>
      </c>
      <c r="I245" s="0" t="n">
        <v>30.49</v>
      </c>
      <c r="J245" s="0" t="n">
        <v>0</v>
      </c>
      <c r="K245" s="0" t="n">
        <v>0</v>
      </c>
      <c r="L245" s="0" t="n">
        <v>0</v>
      </c>
      <c r="M245" s="0" t="n">
        <v>0</v>
      </c>
      <c r="N245" s="0" t="n">
        <v>0</v>
      </c>
      <c r="O245" s="0" t="n">
        <v>0</v>
      </c>
      <c r="P245" s="0" t="n">
        <v>14.89</v>
      </c>
      <c r="Q245" s="0" t="n">
        <v>0</v>
      </c>
      <c r="R245" s="0" t="n">
        <v>-0.02</v>
      </c>
      <c r="S245" s="0" t="n">
        <v>-0.02</v>
      </c>
      <c r="T245" s="0" t="n">
        <v>450</v>
      </c>
      <c r="U245" s="0" t="n">
        <v>14.89</v>
      </c>
      <c r="V245" s="0" t="n">
        <v>0.12</v>
      </c>
      <c r="W245" s="0" t="n">
        <v>-5.03</v>
      </c>
      <c r="X245" s="0" t="n">
        <v>2.18353</v>
      </c>
      <c r="Y245" s="0" t="n">
        <v>-0.47824</v>
      </c>
    </row>
    <row r="246" customFormat="false" ht="12.8" hidden="false" customHeight="false" outlineLevel="0" collapsed="false">
      <c r="A246" s="0" t="n">
        <v>6</v>
      </c>
      <c r="B246" s="0" t="n">
        <v>1</v>
      </c>
      <c r="C246" s="0" t="n">
        <v>1</v>
      </c>
      <c r="D246" s="0" t="n">
        <v>5</v>
      </c>
      <c r="E246" s="0" t="n">
        <v>0</v>
      </c>
      <c r="F246" s="0" t="n">
        <v>0</v>
      </c>
      <c r="G246" s="0" t="n">
        <v>908.45</v>
      </c>
      <c r="H246" s="0" t="n">
        <v>-30.18</v>
      </c>
      <c r="I246" s="0" t="n">
        <v>30.18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14.71</v>
      </c>
      <c r="Q246" s="0" t="n">
        <v>0</v>
      </c>
      <c r="R246" s="0" t="n">
        <v>-0.02</v>
      </c>
      <c r="S246" s="0" t="n">
        <v>-0.02</v>
      </c>
      <c r="T246" s="0" t="n">
        <v>450</v>
      </c>
      <c r="U246" s="0" t="n">
        <v>14.71</v>
      </c>
      <c r="V246" s="0" t="n">
        <v>0.1</v>
      </c>
      <c r="W246" s="0" t="n">
        <v>-2.1</v>
      </c>
      <c r="X246" s="0" t="n">
        <v>2.12962</v>
      </c>
      <c r="Y246" s="0" t="n">
        <v>-0.61716</v>
      </c>
    </row>
    <row r="247" customFormat="false" ht="12.8" hidden="false" customHeight="false" outlineLevel="0" collapsed="false">
      <c r="A247" s="0" t="n">
        <v>6</v>
      </c>
      <c r="B247" s="0" t="n">
        <v>1</v>
      </c>
      <c r="C247" s="0" t="n">
        <v>1</v>
      </c>
      <c r="D247" s="0" t="n">
        <v>6</v>
      </c>
      <c r="E247" s="0" t="n">
        <v>0</v>
      </c>
      <c r="F247" s="0" t="n">
        <v>0</v>
      </c>
      <c r="G247" s="0" t="n">
        <v>887.95</v>
      </c>
      <c r="H247" s="0" t="n">
        <v>-30.65</v>
      </c>
      <c r="I247" s="0" t="n">
        <v>30.65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14.98</v>
      </c>
      <c r="Q247" s="0" t="n">
        <v>0</v>
      </c>
      <c r="R247" s="0" t="n">
        <v>-0.02</v>
      </c>
      <c r="S247" s="0" t="n">
        <v>-0.02</v>
      </c>
      <c r="T247" s="0" t="n">
        <v>450</v>
      </c>
      <c r="U247" s="0" t="n">
        <v>14.98</v>
      </c>
      <c r="V247" s="0" t="n">
        <v>0.11</v>
      </c>
      <c r="W247" s="0" t="n">
        <v>-1.13</v>
      </c>
      <c r="X247" s="0" t="n">
        <v>2.06448</v>
      </c>
      <c r="Y247" s="0" t="n">
        <v>-0.74417</v>
      </c>
    </row>
    <row r="248" customFormat="false" ht="12.8" hidden="false" customHeight="false" outlineLevel="0" collapsed="false">
      <c r="A248" s="0" t="n">
        <v>6</v>
      </c>
      <c r="B248" s="0" t="n">
        <v>1</v>
      </c>
      <c r="C248" s="0" t="n">
        <v>1</v>
      </c>
      <c r="D248" s="0" t="n">
        <v>7</v>
      </c>
      <c r="E248" s="0" t="n">
        <v>0</v>
      </c>
      <c r="F248" s="0" t="n">
        <v>0</v>
      </c>
      <c r="G248" s="0" t="n">
        <v>890.36</v>
      </c>
      <c r="H248" s="0" t="n">
        <v>-31.2</v>
      </c>
      <c r="I248" s="0" t="n">
        <v>31.2</v>
      </c>
      <c r="J248" s="0" t="n">
        <v>0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15.29</v>
      </c>
      <c r="Q248" s="0" t="n">
        <v>0</v>
      </c>
      <c r="R248" s="0" t="n">
        <v>-0.02</v>
      </c>
      <c r="S248" s="0" t="n">
        <v>-0.02</v>
      </c>
      <c r="T248" s="0" t="n">
        <v>450</v>
      </c>
      <c r="U248" s="0" t="n">
        <v>15.29</v>
      </c>
      <c r="V248" s="0" t="n">
        <v>0.12</v>
      </c>
      <c r="W248" s="0" t="n">
        <v>-0.74</v>
      </c>
      <c r="X248" s="0" t="n">
        <v>1.9901</v>
      </c>
      <c r="Y248" s="0" t="n">
        <v>-0.85978</v>
      </c>
    </row>
    <row r="249" customFormat="false" ht="12.8" hidden="false" customHeight="false" outlineLevel="0" collapsed="false">
      <c r="A249" s="0" t="n">
        <v>6</v>
      </c>
      <c r="B249" s="0" t="n">
        <v>1</v>
      </c>
      <c r="C249" s="0" t="n">
        <v>1</v>
      </c>
      <c r="D249" s="0" t="n">
        <v>8</v>
      </c>
      <c r="E249" s="0" t="n">
        <v>0</v>
      </c>
      <c r="F249" s="0" t="n">
        <v>0</v>
      </c>
      <c r="G249" s="0" t="n">
        <v>906.04</v>
      </c>
      <c r="H249" s="0" t="n">
        <v>-31.24</v>
      </c>
      <c r="I249" s="0" t="n">
        <v>31.24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15.31</v>
      </c>
      <c r="Q249" s="0" t="n">
        <v>0</v>
      </c>
      <c r="R249" s="0" t="n">
        <v>-0.02</v>
      </c>
      <c r="S249" s="0" t="n">
        <v>-0.02</v>
      </c>
      <c r="T249" s="0" t="n">
        <v>450</v>
      </c>
      <c r="U249" s="0" t="n">
        <v>15.31</v>
      </c>
      <c r="V249" s="0" t="n">
        <v>0.12</v>
      </c>
      <c r="W249" s="0" t="n">
        <v>-0.43</v>
      </c>
      <c r="X249" s="0" t="n">
        <v>1.90825</v>
      </c>
      <c r="Y249" s="0" t="n">
        <v>-0.96523</v>
      </c>
    </row>
    <row r="250" customFormat="false" ht="12.8" hidden="false" customHeight="false" outlineLevel="0" collapsed="false">
      <c r="A250" s="0" t="n">
        <v>6</v>
      </c>
      <c r="B250" s="0" t="n">
        <v>1</v>
      </c>
      <c r="C250" s="0" t="n">
        <v>1</v>
      </c>
      <c r="D250" s="0" t="n">
        <v>9</v>
      </c>
      <c r="E250" s="0" t="n">
        <v>0</v>
      </c>
      <c r="F250" s="0" t="n">
        <v>0</v>
      </c>
      <c r="G250" s="0" t="n">
        <v>919.29</v>
      </c>
      <c r="H250" s="0" t="n">
        <v>-30.7</v>
      </c>
      <c r="I250" s="0" t="n">
        <v>30.7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15.01</v>
      </c>
      <c r="Q250" s="0" t="n">
        <v>0</v>
      </c>
      <c r="R250" s="0" t="n">
        <v>-0.02</v>
      </c>
      <c r="S250" s="0" t="n">
        <v>-0.02</v>
      </c>
      <c r="T250" s="0" t="n">
        <v>450</v>
      </c>
      <c r="U250" s="0" t="n">
        <v>15.01</v>
      </c>
      <c r="V250" s="0" t="n">
        <v>0.1</v>
      </c>
      <c r="W250" s="0" t="n">
        <v>-0.28</v>
      </c>
      <c r="X250" s="0" t="n">
        <v>1.82044</v>
      </c>
      <c r="Y250" s="0" t="n">
        <v>-1.06205</v>
      </c>
    </row>
    <row r="251" customFormat="false" ht="12.8" hidden="false" customHeight="false" outlineLevel="0" collapsed="false">
      <c r="A251" s="0" t="n">
        <v>6</v>
      </c>
      <c r="B251" s="0" t="n">
        <v>1</v>
      </c>
      <c r="C251" s="0" t="n">
        <v>1</v>
      </c>
      <c r="D251" s="0" t="n">
        <v>10</v>
      </c>
      <c r="E251" s="0" t="n">
        <v>0</v>
      </c>
      <c r="F251" s="0" t="n">
        <v>0</v>
      </c>
      <c r="G251" s="0" t="n">
        <v>913.45</v>
      </c>
      <c r="H251" s="0" t="n">
        <v>-30.27</v>
      </c>
      <c r="I251" s="0" t="n">
        <v>30.27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14.76</v>
      </c>
      <c r="Q251" s="0" t="n">
        <v>0</v>
      </c>
      <c r="R251" s="0" t="n">
        <v>-0.02</v>
      </c>
      <c r="S251" s="0" t="n">
        <v>-0.02</v>
      </c>
      <c r="T251" s="0" t="n">
        <v>450</v>
      </c>
      <c r="U251" s="0" t="n">
        <v>14.76</v>
      </c>
      <c r="V251" s="0" t="n">
        <v>0.08</v>
      </c>
      <c r="W251" s="0" t="n">
        <v>-0.27</v>
      </c>
      <c r="X251" s="0" t="n">
        <v>1.72792</v>
      </c>
      <c r="Y251" s="0" t="n">
        <v>-1.15187</v>
      </c>
    </row>
    <row r="252" customFormat="false" ht="12.8" hidden="false" customHeight="false" outlineLevel="0" collapsed="false">
      <c r="A252" s="0" t="n">
        <v>6</v>
      </c>
      <c r="B252" s="0" t="n">
        <v>1</v>
      </c>
      <c r="C252" s="0" t="n">
        <v>1</v>
      </c>
      <c r="D252" s="0" t="n">
        <v>11</v>
      </c>
      <c r="E252" s="0" t="n">
        <v>0</v>
      </c>
      <c r="F252" s="0" t="n">
        <v>0</v>
      </c>
      <c r="G252" s="0" t="n">
        <v>902.25</v>
      </c>
      <c r="H252" s="0" t="n">
        <v>-30.19</v>
      </c>
      <c r="I252" s="0" t="n">
        <v>30.19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14.71</v>
      </c>
      <c r="Q252" s="0" t="n">
        <v>0</v>
      </c>
      <c r="R252" s="0" t="n">
        <v>-0.02</v>
      </c>
      <c r="S252" s="0" t="n">
        <v>-0.02</v>
      </c>
      <c r="T252" s="0" t="n">
        <v>450</v>
      </c>
      <c r="U252" s="0" t="n">
        <v>14.71</v>
      </c>
      <c r="V252" s="0" t="n">
        <v>0.08</v>
      </c>
      <c r="W252" s="0" t="n">
        <v>-0.23</v>
      </c>
      <c r="X252" s="0" t="n">
        <v>1.63174</v>
      </c>
      <c r="Y252" s="0" t="n">
        <v>-1.23631</v>
      </c>
    </row>
    <row r="253" customFormat="false" ht="12.8" hidden="false" customHeight="false" outlineLevel="0" collapsed="false">
      <c r="A253" s="0" t="n">
        <v>6</v>
      </c>
      <c r="B253" s="0" t="n">
        <v>1</v>
      </c>
      <c r="C253" s="0" t="n">
        <v>1</v>
      </c>
      <c r="D253" s="0" t="n">
        <v>12</v>
      </c>
      <c r="E253" s="0" t="n">
        <v>0</v>
      </c>
      <c r="F253" s="0" t="n">
        <v>0</v>
      </c>
      <c r="G253" s="0" t="n">
        <v>906.15</v>
      </c>
      <c r="H253" s="0" t="n">
        <v>-29.9</v>
      </c>
      <c r="I253" s="0" t="n">
        <v>29.9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14.55</v>
      </c>
      <c r="Q253" s="0" t="n">
        <v>0</v>
      </c>
      <c r="R253" s="0" t="n">
        <v>-0.02</v>
      </c>
      <c r="S253" s="0" t="n">
        <v>-0.02</v>
      </c>
      <c r="T253" s="0" t="n">
        <v>450</v>
      </c>
      <c r="U253" s="0" t="n">
        <v>14.55</v>
      </c>
      <c r="V253" s="0" t="n">
        <v>0.06</v>
      </c>
      <c r="W253" s="0" t="n">
        <v>-0.42</v>
      </c>
      <c r="X253" s="0" t="n">
        <v>1.53274</v>
      </c>
      <c r="Y253" s="0" t="n">
        <v>1.31692</v>
      </c>
    </row>
    <row r="254" customFormat="false" ht="12.8" hidden="false" customHeight="false" outlineLevel="0" collapsed="false">
      <c r="A254" s="0" t="n">
        <v>6</v>
      </c>
      <c r="B254" s="0" t="n">
        <v>1</v>
      </c>
      <c r="C254" s="0" t="n">
        <v>1</v>
      </c>
      <c r="D254" s="0" t="n">
        <v>13</v>
      </c>
      <c r="E254" s="0" t="n">
        <v>122.43</v>
      </c>
      <c r="F254" s="0" t="n">
        <v>8.18</v>
      </c>
      <c r="G254" s="0" t="n">
        <v>896.05</v>
      </c>
      <c r="H254" s="0" t="n">
        <v>-12.58</v>
      </c>
      <c r="I254" s="0" t="n">
        <v>17.93</v>
      </c>
      <c r="J254" s="0" t="n">
        <v>0</v>
      </c>
      <c r="K254" s="0" t="n">
        <v>23.07</v>
      </c>
      <c r="L254" s="0" t="n">
        <v>21.55</v>
      </c>
      <c r="M254" s="0" t="n">
        <v>1</v>
      </c>
      <c r="N254" s="0" t="n">
        <v>0.86</v>
      </c>
      <c r="O254" s="0" t="n">
        <v>-0.09</v>
      </c>
      <c r="P254" s="0" t="n">
        <v>14.54</v>
      </c>
      <c r="Q254" s="0" t="n">
        <v>0</v>
      </c>
      <c r="R254" s="0" t="n">
        <v>-0.77</v>
      </c>
      <c r="S254" s="0" t="n">
        <v>-0.78</v>
      </c>
      <c r="T254" s="0" t="n">
        <v>470.33</v>
      </c>
      <c r="U254" s="0" t="n">
        <v>14.58</v>
      </c>
      <c r="V254" s="0" t="n">
        <v>0.06</v>
      </c>
      <c r="W254" s="0" t="n">
        <v>5.85</v>
      </c>
      <c r="X254" s="0" t="n">
        <v>1.43169</v>
      </c>
      <c r="Y254" s="0" t="n">
        <v>1.39524</v>
      </c>
    </row>
    <row r="255" customFormat="false" ht="12.8" hidden="false" customHeight="false" outlineLevel="0" collapsed="false">
      <c r="A255" s="0" t="n">
        <v>6</v>
      </c>
      <c r="B255" s="0" t="n">
        <v>1</v>
      </c>
      <c r="C255" s="0" t="n">
        <v>1</v>
      </c>
      <c r="D255" s="0" t="n">
        <v>14</v>
      </c>
      <c r="E255" s="0" t="n">
        <v>1009.46</v>
      </c>
      <c r="F255" s="0" t="n">
        <v>67.46</v>
      </c>
      <c r="G255" s="0" t="n">
        <v>898.78</v>
      </c>
      <c r="H255" s="0" t="n">
        <v>25.21</v>
      </c>
      <c r="I255" s="0" t="n">
        <v>17.96</v>
      </c>
      <c r="J255" s="0" t="n">
        <v>0</v>
      </c>
      <c r="K255" s="0" t="n">
        <v>26.96</v>
      </c>
      <c r="L255" s="0" t="n">
        <v>27.02</v>
      </c>
      <c r="M255" s="0" t="n">
        <v>1.12</v>
      </c>
      <c r="N255" s="0" t="n">
        <v>0.73</v>
      </c>
      <c r="O255" s="0" t="n">
        <v>-0.01</v>
      </c>
      <c r="P255" s="0" t="n">
        <v>14.56</v>
      </c>
      <c r="Q255" s="0" t="n">
        <v>1.13</v>
      </c>
      <c r="R255" s="0" t="n">
        <v>-0.76</v>
      </c>
      <c r="S255" s="0" t="n">
        <v>-0.86</v>
      </c>
      <c r="T255" s="0" t="n">
        <v>417.09</v>
      </c>
      <c r="U255" s="0" t="n">
        <v>14.57</v>
      </c>
      <c r="V255" s="0" t="n">
        <v>0.05</v>
      </c>
      <c r="W255" s="0" t="n">
        <v>48.25</v>
      </c>
      <c r="X255" s="0" t="n">
        <v>1.32923</v>
      </c>
      <c r="Y255" s="0" t="n">
        <v>1.47279</v>
      </c>
    </row>
    <row r="256" customFormat="false" ht="12.8" hidden="false" customHeight="false" outlineLevel="0" collapsed="false">
      <c r="A256" s="0" t="n">
        <v>6</v>
      </c>
      <c r="B256" s="0" t="n">
        <v>1</v>
      </c>
      <c r="C256" s="0" t="n">
        <v>1</v>
      </c>
      <c r="D256" s="0" t="n">
        <v>15</v>
      </c>
      <c r="E256" s="0" t="n">
        <v>3201.01</v>
      </c>
      <c r="F256" s="0" t="n">
        <v>213.91</v>
      </c>
      <c r="G256" s="0" t="n">
        <v>892.27</v>
      </c>
      <c r="H256" s="0" t="n">
        <v>101</v>
      </c>
      <c r="I256" s="0" t="n">
        <v>18.03</v>
      </c>
      <c r="J256" s="0" t="n">
        <v>0</v>
      </c>
      <c r="K256" s="0" t="n">
        <v>40.16</v>
      </c>
      <c r="L256" s="0" t="n">
        <v>41.04</v>
      </c>
      <c r="M256" s="0" t="n">
        <v>1.52</v>
      </c>
      <c r="N256" s="0" t="n">
        <v>0.8</v>
      </c>
      <c r="O256" s="0" t="n">
        <v>0.02</v>
      </c>
      <c r="P256" s="0" t="n">
        <v>14.63</v>
      </c>
      <c r="Q256" s="0" t="n">
        <v>3.59</v>
      </c>
      <c r="R256" s="0" t="n">
        <v>-1.17</v>
      </c>
      <c r="S256" s="0" t="n">
        <v>-1.63</v>
      </c>
      <c r="T256" s="0" t="n">
        <v>255.26</v>
      </c>
      <c r="U256" s="0" t="n">
        <v>14.62</v>
      </c>
      <c r="V256" s="0" t="n">
        <v>0.06</v>
      </c>
      <c r="W256" s="0" t="n">
        <v>153</v>
      </c>
      <c r="X256" s="0" t="n">
        <v>1.22598</v>
      </c>
      <c r="Y256" s="0" t="n">
        <v>1.59037</v>
      </c>
    </row>
    <row r="257" customFormat="false" ht="12.8" hidden="false" customHeight="false" outlineLevel="0" collapsed="false">
      <c r="A257" s="0" t="n">
        <v>6</v>
      </c>
      <c r="B257" s="0" t="n">
        <v>1</v>
      </c>
      <c r="C257" s="0" t="n">
        <v>1</v>
      </c>
      <c r="D257" s="0" t="n">
        <v>16</v>
      </c>
      <c r="E257" s="0" t="n">
        <v>10163.28</v>
      </c>
      <c r="F257" s="0" t="n">
        <v>676.35</v>
      </c>
      <c r="G257" s="0" t="n">
        <v>830.88</v>
      </c>
      <c r="H257" s="0" t="n">
        <v>24.31</v>
      </c>
      <c r="I257" s="0" t="n">
        <v>18.46</v>
      </c>
      <c r="J257" s="0" t="n">
        <v>0</v>
      </c>
      <c r="K257" s="0" t="n">
        <v>80.16</v>
      </c>
      <c r="L257" s="0" t="n">
        <v>84.46</v>
      </c>
      <c r="M257" s="0" t="n">
        <v>1.41</v>
      </c>
      <c r="N257" s="0" t="n">
        <v>0.83</v>
      </c>
      <c r="O257" s="0" t="n">
        <v>0.17</v>
      </c>
      <c r="P257" s="0" t="n">
        <v>15.04</v>
      </c>
      <c r="Q257" s="0" t="n">
        <v>6.52</v>
      </c>
      <c r="R257" s="0" t="n">
        <v>-1.83</v>
      </c>
      <c r="S257" s="0" t="n">
        <v>-2.84</v>
      </c>
      <c r="T257" s="0" t="n">
        <v>-98.82</v>
      </c>
      <c r="U257" s="0" t="n">
        <v>15</v>
      </c>
      <c r="V257" s="0" t="n">
        <v>0.1</v>
      </c>
      <c r="W257" s="0" t="n">
        <v>481.36</v>
      </c>
      <c r="X257" s="0" t="n">
        <v>1.12257</v>
      </c>
      <c r="Y257" s="0" t="n">
        <v>1.6324</v>
      </c>
    </row>
    <row r="258" customFormat="false" ht="12.8" hidden="false" customHeight="false" outlineLevel="0" collapsed="false">
      <c r="A258" s="0" t="n">
        <v>6</v>
      </c>
      <c r="B258" s="0" t="n">
        <v>1</v>
      </c>
      <c r="C258" s="0" t="n">
        <v>1</v>
      </c>
      <c r="D258" s="0" t="n">
        <v>17</v>
      </c>
      <c r="E258" s="0" t="n">
        <v>14325.53</v>
      </c>
      <c r="F258" s="0" t="n">
        <v>960.6</v>
      </c>
      <c r="G258" s="0" t="n">
        <v>723.96</v>
      </c>
      <c r="H258" s="0" t="n">
        <v>-5.97</v>
      </c>
      <c r="I258" s="0" t="n">
        <v>19.7</v>
      </c>
      <c r="J258" s="0" t="n">
        <v>0</v>
      </c>
      <c r="K258" s="0" t="n">
        <v>112.82</v>
      </c>
      <c r="L258" s="0" t="n">
        <v>110.39</v>
      </c>
      <c r="M258" s="0" t="n">
        <v>1.26</v>
      </c>
      <c r="N258" s="0" t="n">
        <v>0.82</v>
      </c>
      <c r="O258" s="0" t="n">
        <v>-0.18</v>
      </c>
      <c r="P258" s="0" t="n">
        <v>16.18</v>
      </c>
      <c r="Q258" s="0" t="n">
        <v>10.78</v>
      </c>
      <c r="R258" s="0" t="n">
        <v>-3.76</v>
      </c>
      <c r="S258" s="0" t="n">
        <v>-8.02</v>
      </c>
      <c r="T258" s="0" t="n">
        <v>-260.18</v>
      </c>
      <c r="U258" s="0" t="n">
        <v>16.32</v>
      </c>
      <c r="V258" s="0" t="n">
        <v>0.23</v>
      </c>
      <c r="W258" s="0" t="n">
        <v>695.18</v>
      </c>
      <c r="X258" s="0" t="n">
        <v>1.01971</v>
      </c>
      <c r="Y258" s="0" t="n">
        <v>1.71858</v>
      </c>
    </row>
    <row r="259" customFormat="false" ht="12.8" hidden="false" customHeight="false" outlineLevel="0" collapsed="false">
      <c r="A259" s="0" t="n">
        <v>6</v>
      </c>
      <c r="B259" s="0" t="n">
        <v>1</v>
      </c>
      <c r="C259" s="0" t="n">
        <v>1</v>
      </c>
      <c r="D259" s="0" t="n">
        <v>18</v>
      </c>
      <c r="E259" s="0" t="n">
        <v>19899.35</v>
      </c>
      <c r="F259" s="0" t="n">
        <v>1361.16</v>
      </c>
      <c r="G259" s="0" t="n">
        <v>603.31</v>
      </c>
      <c r="H259" s="0" t="n">
        <v>-21.89</v>
      </c>
      <c r="I259" s="0" t="n">
        <v>21.89</v>
      </c>
      <c r="J259" s="0" t="n">
        <v>0</v>
      </c>
      <c r="K259" s="0" t="n">
        <v>160.18</v>
      </c>
      <c r="L259" s="0" t="n">
        <v>145.85</v>
      </c>
      <c r="M259" s="0" t="n">
        <v>1.15</v>
      </c>
      <c r="N259" s="0" t="n">
        <v>0.76</v>
      </c>
      <c r="O259" s="0" t="n">
        <v>-0.77</v>
      </c>
      <c r="P259" s="0" t="n">
        <v>18.01</v>
      </c>
      <c r="Q259" s="0" t="n">
        <v>0</v>
      </c>
      <c r="R259" s="0" t="n">
        <v>-7.09</v>
      </c>
      <c r="S259" s="0" t="n">
        <v>-9.04</v>
      </c>
      <c r="T259" s="0" t="n">
        <v>-452.87</v>
      </c>
      <c r="U259" s="0" t="n">
        <v>18.44</v>
      </c>
      <c r="V259" s="0" t="n">
        <v>0.47</v>
      </c>
      <c r="W259" s="0" t="n">
        <v>1019.97</v>
      </c>
      <c r="X259" s="0" t="n">
        <v>0.91824</v>
      </c>
      <c r="Y259" s="0" t="n">
        <v>1.81261</v>
      </c>
    </row>
    <row r="260" customFormat="false" ht="12.8" hidden="false" customHeight="false" outlineLevel="0" collapsed="false">
      <c r="A260" s="0" t="n">
        <v>6</v>
      </c>
      <c r="B260" s="0" t="n">
        <v>1</v>
      </c>
      <c r="C260" s="0" t="n">
        <v>1</v>
      </c>
      <c r="D260" s="0" t="n">
        <v>19</v>
      </c>
      <c r="E260" s="0" t="n">
        <v>23357.28</v>
      </c>
      <c r="F260" s="0" t="n">
        <v>1625.36</v>
      </c>
      <c r="G260" s="0" t="n">
        <v>563.36</v>
      </c>
      <c r="H260" s="0" t="n">
        <v>-23.97</v>
      </c>
      <c r="I260" s="0" t="n">
        <v>23.97</v>
      </c>
      <c r="J260" s="0" t="n">
        <v>0</v>
      </c>
      <c r="K260" s="0" t="n">
        <v>197.34</v>
      </c>
      <c r="L260" s="0" t="n">
        <v>170.13</v>
      </c>
      <c r="M260" s="0" t="n">
        <v>1.15</v>
      </c>
      <c r="N260" s="0" t="n">
        <v>0.78</v>
      </c>
      <c r="O260" s="0" t="n">
        <v>-1.41</v>
      </c>
      <c r="P260" s="0" t="n">
        <v>19.59</v>
      </c>
      <c r="Q260" s="0" t="n">
        <v>0</v>
      </c>
      <c r="R260" s="0" t="n">
        <v>-10.72</v>
      </c>
      <c r="S260" s="0" t="n">
        <v>-13.15</v>
      </c>
      <c r="T260" s="0" t="n">
        <v>-489.64</v>
      </c>
      <c r="U260" s="0" t="n">
        <v>20.31</v>
      </c>
      <c r="V260" s="0" t="n">
        <v>0.72</v>
      </c>
      <c r="W260" s="0" t="n">
        <v>1255.77</v>
      </c>
      <c r="X260" s="0" t="n">
        <v>0.81925</v>
      </c>
      <c r="Y260" s="0" t="n">
        <v>1.91831</v>
      </c>
    </row>
    <row r="261" customFormat="false" ht="12.8" hidden="false" customHeight="false" outlineLevel="0" collapsed="false">
      <c r="A261" s="0" t="n">
        <v>6</v>
      </c>
      <c r="B261" s="0" t="n">
        <v>1</v>
      </c>
      <c r="C261" s="0" t="n">
        <v>1</v>
      </c>
      <c r="D261" s="0" t="n">
        <v>20</v>
      </c>
      <c r="E261" s="0" t="n">
        <v>26596.75</v>
      </c>
      <c r="F261" s="0" t="n">
        <v>1876.82</v>
      </c>
      <c r="G261" s="0" t="n">
        <v>534.06</v>
      </c>
      <c r="H261" s="0" t="n">
        <v>-26.3</v>
      </c>
      <c r="I261" s="0" t="n">
        <v>26.3</v>
      </c>
      <c r="J261" s="0" t="n">
        <v>0</v>
      </c>
      <c r="K261" s="0" t="n">
        <v>233.43</v>
      </c>
      <c r="L261" s="0" t="n">
        <v>193.57</v>
      </c>
      <c r="M261" s="0" t="n">
        <v>1.16</v>
      </c>
      <c r="N261" s="0" t="n">
        <v>0.81</v>
      </c>
      <c r="O261" s="0" t="n">
        <v>-2.06</v>
      </c>
      <c r="P261" s="0" t="n">
        <v>21.2</v>
      </c>
      <c r="Q261" s="0" t="n">
        <v>0</v>
      </c>
      <c r="R261" s="0" t="n">
        <v>-14.92</v>
      </c>
      <c r="S261" s="0" t="n">
        <v>-19.3</v>
      </c>
      <c r="T261" s="0" t="n">
        <v>-499.03</v>
      </c>
      <c r="U261" s="0" t="n">
        <v>22.19</v>
      </c>
      <c r="V261" s="0" t="n">
        <v>0.98</v>
      </c>
      <c r="W261" s="0" t="n">
        <v>1486.52</v>
      </c>
      <c r="X261" s="0" t="n">
        <v>0.72431</v>
      </c>
      <c r="Y261" s="0" t="n">
        <v>2.04087</v>
      </c>
    </row>
    <row r="262" customFormat="false" ht="12.8" hidden="false" customHeight="false" outlineLevel="0" collapsed="false">
      <c r="A262" s="0" t="n">
        <v>6</v>
      </c>
      <c r="B262" s="0" t="n">
        <v>1</v>
      </c>
      <c r="C262" s="0" t="n">
        <v>1</v>
      </c>
      <c r="D262" s="0" t="n">
        <v>21</v>
      </c>
      <c r="E262" s="0" t="n">
        <v>29239.09</v>
      </c>
      <c r="F262" s="0" t="n">
        <v>2087.69</v>
      </c>
      <c r="G262" s="0" t="n">
        <v>510.99</v>
      </c>
      <c r="H262" s="0" t="n">
        <v>-29.05</v>
      </c>
      <c r="I262" s="0" t="n">
        <v>29.05</v>
      </c>
      <c r="J262" s="0" t="n">
        <v>0</v>
      </c>
      <c r="K262" s="0" t="n">
        <v>266.73</v>
      </c>
      <c r="L262" s="0" t="n">
        <v>213.14</v>
      </c>
      <c r="M262" s="0" t="n">
        <v>1.17</v>
      </c>
      <c r="N262" s="0" t="n">
        <v>0.81</v>
      </c>
      <c r="O262" s="0" t="n">
        <v>-2.74</v>
      </c>
      <c r="P262" s="0" t="n">
        <v>22.93</v>
      </c>
      <c r="Q262" s="0" t="n">
        <v>0</v>
      </c>
      <c r="R262" s="0" t="n">
        <v>-19.87</v>
      </c>
      <c r="S262" s="0" t="n">
        <v>-24.85</v>
      </c>
      <c r="T262" s="0" t="n">
        <v>-529.98</v>
      </c>
      <c r="U262" s="0" t="n">
        <v>24.2</v>
      </c>
      <c r="V262" s="0" t="n">
        <v>1.3</v>
      </c>
      <c r="W262" s="0" t="n">
        <v>1687.58</v>
      </c>
      <c r="X262" s="0" t="n">
        <v>0.63571</v>
      </c>
      <c r="Y262" s="0" t="n">
        <v>2.18733</v>
      </c>
    </row>
    <row r="263" customFormat="false" ht="12.8" hidden="false" customHeight="false" outlineLevel="0" collapsed="false">
      <c r="A263" s="0" t="n">
        <v>6</v>
      </c>
      <c r="B263" s="0" t="n">
        <v>1</v>
      </c>
      <c r="C263" s="0" t="n">
        <v>1</v>
      </c>
      <c r="D263" s="0" t="n">
        <v>22</v>
      </c>
      <c r="E263" s="0" t="n">
        <v>31457.89</v>
      </c>
      <c r="F263" s="0" t="n">
        <v>2271.2</v>
      </c>
      <c r="G263" s="0" t="n">
        <v>503.34</v>
      </c>
      <c r="H263" s="0" t="n">
        <v>-245.32</v>
      </c>
      <c r="I263" s="0" t="n">
        <v>31.77</v>
      </c>
      <c r="J263" s="0" t="n">
        <v>0</v>
      </c>
      <c r="K263" s="0" t="n">
        <v>298.29</v>
      </c>
      <c r="L263" s="0" t="n">
        <v>233.91</v>
      </c>
      <c r="M263" s="0" t="n">
        <v>8.53</v>
      </c>
      <c r="N263" s="0" t="n">
        <v>0.91</v>
      </c>
      <c r="O263" s="0" t="n">
        <v>-3.44</v>
      </c>
      <c r="P263" s="0" t="n">
        <v>24.49</v>
      </c>
      <c r="Q263" s="0" t="n">
        <v>0.09</v>
      </c>
      <c r="R263" s="0" t="n">
        <v>-178.63</v>
      </c>
      <c r="S263" s="0" t="n">
        <v>-2087.08</v>
      </c>
      <c r="T263" s="0" t="n">
        <v>-445.22</v>
      </c>
      <c r="U263" s="0" t="n">
        <v>26.02</v>
      </c>
      <c r="V263" s="0" t="n">
        <v>1.61</v>
      </c>
      <c r="W263" s="0" t="n">
        <v>1871.34</v>
      </c>
      <c r="X263" s="0" t="n">
        <v>0.55689</v>
      </c>
      <c r="Y263" s="0" t="n">
        <v>2.36662</v>
      </c>
    </row>
    <row r="264" customFormat="false" ht="12.8" hidden="false" customHeight="false" outlineLevel="0" collapsed="false">
      <c r="A264" s="0" t="n">
        <v>6</v>
      </c>
      <c r="B264" s="0" t="n">
        <v>1</v>
      </c>
      <c r="C264" s="0" t="n">
        <v>1</v>
      </c>
      <c r="D264" s="0" t="n">
        <v>23</v>
      </c>
      <c r="E264" s="0" t="n">
        <v>32643.54</v>
      </c>
      <c r="F264" s="0" t="n">
        <v>2369.57</v>
      </c>
      <c r="G264" s="0" t="n">
        <v>509.42</v>
      </c>
      <c r="H264" s="0" t="n">
        <v>-122.85</v>
      </c>
      <c r="I264" s="0" t="n">
        <v>35.71</v>
      </c>
      <c r="J264" s="0" t="n">
        <v>0</v>
      </c>
      <c r="K264" s="0" t="n">
        <v>321.19</v>
      </c>
      <c r="L264" s="0" t="n">
        <v>243.78</v>
      </c>
      <c r="M264" s="0" t="n">
        <v>6.24</v>
      </c>
      <c r="N264" s="0" t="n">
        <v>0.89</v>
      </c>
      <c r="O264" s="0" t="n">
        <v>-4.05</v>
      </c>
      <c r="P264" s="0" t="n">
        <v>26.52</v>
      </c>
      <c r="Q264" s="0" t="n">
        <v>0</v>
      </c>
      <c r="R264" s="0" t="n">
        <v>-164.8</v>
      </c>
      <c r="S264" s="0" t="n">
        <v>-2211.35</v>
      </c>
      <c r="T264" s="0" t="n">
        <v>-506.95</v>
      </c>
      <c r="U264" s="0" t="n">
        <v>28.31</v>
      </c>
      <c r="V264" s="0" t="n">
        <v>2.03</v>
      </c>
      <c r="W264" s="0" t="n">
        <v>1969.78</v>
      </c>
      <c r="X264" s="0" t="n">
        <v>0.49293</v>
      </c>
      <c r="Y264" s="0" t="n">
        <v>2.58774</v>
      </c>
    </row>
    <row r="265" customFormat="false" ht="12.8" hidden="false" customHeight="false" outlineLevel="0" collapsed="false">
      <c r="A265" s="0" t="n">
        <v>6</v>
      </c>
      <c r="B265" s="0" t="n">
        <v>1</v>
      </c>
      <c r="C265" s="0" t="n">
        <v>1</v>
      </c>
      <c r="D265" s="0" t="n">
        <v>24</v>
      </c>
      <c r="E265" s="0" t="n">
        <v>34099.55</v>
      </c>
      <c r="F265" s="0" t="n">
        <v>2502.63</v>
      </c>
      <c r="G265" s="0" t="n">
        <v>457.56</v>
      </c>
      <c r="H265" s="0" t="n">
        <v>-210.19</v>
      </c>
      <c r="I265" s="0" t="n">
        <v>41.35</v>
      </c>
      <c r="J265" s="0" t="n">
        <v>0</v>
      </c>
      <c r="K265" s="0" t="n">
        <v>356.99</v>
      </c>
      <c r="L265" s="0" t="n">
        <v>254.96</v>
      </c>
      <c r="M265" s="0" t="n">
        <v>25.66</v>
      </c>
      <c r="N265" s="0" t="n">
        <v>0.86</v>
      </c>
      <c r="O265" s="0" t="n">
        <v>-5.18</v>
      </c>
      <c r="P265" s="0" t="n">
        <v>29.07</v>
      </c>
      <c r="Q265" s="0" t="n">
        <v>0.25</v>
      </c>
      <c r="R265" s="0" t="n">
        <v>-898.39</v>
      </c>
      <c r="S265" s="0" t="n">
        <v>-8814.06</v>
      </c>
      <c r="T265" s="0" t="n">
        <v>-548.74</v>
      </c>
      <c r="U265" s="0" t="n">
        <v>31.2</v>
      </c>
      <c r="V265" s="0" t="n">
        <v>2.69</v>
      </c>
      <c r="W265" s="0" t="n">
        <v>2117.31</v>
      </c>
      <c r="X265" s="0" t="n">
        <v>0.45045</v>
      </c>
      <c r="Y265" s="0" t="n">
        <v>2.8535</v>
      </c>
    </row>
    <row r="266" customFormat="false" ht="12.8" hidden="false" customHeight="false" outlineLevel="0" collapsed="false">
      <c r="A266" s="0" t="n">
        <v>6</v>
      </c>
      <c r="B266" s="0" t="n">
        <v>1</v>
      </c>
      <c r="C266" s="0" t="n">
        <v>1</v>
      </c>
      <c r="D266" s="0" t="n">
        <v>25</v>
      </c>
      <c r="E266" s="0" t="n">
        <v>32961.81</v>
      </c>
      <c r="F266" s="0" t="n">
        <v>2389.3</v>
      </c>
      <c r="G266" s="0" t="n">
        <v>533.05</v>
      </c>
      <c r="H266" s="0" t="n">
        <v>-122.86</v>
      </c>
      <c r="I266" s="0" t="n">
        <v>47.43</v>
      </c>
      <c r="J266" s="0" t="n">
        <v>0</v>
      </c>
      <c r="K266" s="0" t="n">
        <v>376.1</v>
      </c>
      <c r="L266" s="0" t="n">
        <v>257.83</v>
      </c>
      <c r="M266" s="0" t="n">
        <v>5.04</v>
      </c>
      <c r="N266" s="0" t="n">
        <v>1</v>
      </c>
      <c r="O266" s="0" t="n">
        <v>-6.25</v>
      </c>
      <c r="P266" s="0" t="n">
        <v>31.45</v>
      </c>
      <c r="Q266" s="0" t="n">
        <v>1.84</v>
      </c>
      <c r="R266" s="0" t="n">
        <v>-220.36</v>
      </c>
      <c r="S266" s="0" t="n">
        <v>-1643.88</v>
      </c>
      <c r="T266" s="0" t="n">
        <v>-384.82</v>
      </c>
      <c r="U266" s="0" t="n">
        <v>33.91</v>
      </c>
      <c r="V266" s="0" t="n">
        <v>3.37</v>
      </c>
      <c r="W266" s="0" t="n">
        <v>1981.75</v>
      </c>
      <c r="X266" s="0" t="n">
        <v>0.43594</v>
      </c>
      <c r="Y266" s="0" t="n">
        <v>3.15014</v>
      </c>
    </row>
    <row r="267" customFormat="false" ht="12.8" hidden="false" customHeight="false" outlineLevel="0" collapsed="false">
      <c r="A267" s="0" t="n">
        <v>6</v>
      </c>
      <c r="B267" s="0" t="n">
        <v>1</v>
      </c>
      <c r="C267" s="0" t="n">
        <v>1</v>
      </c>
      <c r="D267" s="0" t="n">
        <v>26</v>
      </c>
      <c r="E267" s="0" t="n">
        <v>33062.29</v>
      </c>
      <c r="F267" s="0" t="n">
        <v>2401.68</v>
      </c>
      <c r="G267" s="0" t="n">
        <v>652.97</v>
      </c>
      <c r="H267" s="0" t="n">
        <v>-106.15</v>
      </c>
      <c r="I267" s="0" t="n">
        <v>51.26</v>
      </c>
      <c r="J267" s="0" t="n">
        <v>0</v>
      </c>
      <c r="K267" s="0" t="n">
        <v>394.56</v>
      </c>
      <c r="L267" s="0" t="n">
        <v>270.07</v>
      </c>
      <c r="M267" s="0" t="n">
        <v>4.13</v>
      </c>
      <c r="N267" s="0" t="n">
        <v>1.11</v>
      </c>
      <c r="O267" s="0" t="n">
        <v>-6.88</v>
      </c>
      <c r="P267" s="0" t="n">
        <v>32.81</v>
      </c>
      <c r="Q267" s="0" t="n">
        <v>4.02</v>
      </c>
      <c r="R267" s="0" t="n">
        <v>-203.64</v>
      </c>
      <c r="S267" s="0" t="n">
        <v>-2051.27</v>
      </c>
      <c r="T267" s="0" t="n">
        <v>-260.74</v>
      </c>
      <c r="U267" s="0" t="n">
        <v>35.43</v>
      </c>
      <c r="V267" s="0" t="n">
        <v>3.79</v>
      </c>
      <c r="W267" s="0" t="n">
        <v>1998.86</v>
      </c>
      <c r="X267" s="0" t="n">
        <v>0.45215</v>
      </c>
      <c r="Y267" s="0" t="n">
        <v>3.44577</v>
      </c>
    </row>
    <row r="268" customFormat="false" ht="12.8" hidden="false" customHeight="false" outlineLevel="0" collapsed="false">
      <c r="A268" s="0" t="n">
        <v>6</v>
      </c>
      <c r="B268" s="0" t="n">
        <v>1</v>
      </c>
      <c r="C268" s="0" t="n">
        <v>1</v>
      </c>
      <c r="D268" s="0" t="n">
        <v>27</v>
      </c>
      <c r="E268" s="0" t="n">
        <v>29777.62</v>
      </c>
      <c r="F268" s="0" t="n">
        <v>2114.27</v>
      </c>
      <c r="G268" s="0" t="n">
        <v>825.5</v>
      </c>
      <c r="H268" s="0" t="n">
        <v>-183.14</v>
      </c>
      <c r="I268" s="0" t="n">
        <v>52.43</v>
      </c>
      <c r="J268" s="0" t="n">
        <v>0</v>
      </c>
      <c r="K268" s="0" t="n">
        <v>364.4</v>
      </c>
      <c r="L268" s="0" t="n">
        <v>255.64</v>
      </c>
      <c r="M268" s="0" t="n">
        <v>5.33</v>
      </c>
      <c r="N268" s="0" t="n">
        <v>1.17</v>
      </c>
      <c r="O268" s="0" t="n">
        <v>-6.39</v>
      </c>
      <c r="P268" s="0" t="n">
        <v>33.2</v>
      </c>
      <c r="Q268" s="0" t="n">
        <v>2.4</v>
      </c>
      <c r="R268" s="0" t="n">
        <v>-273.55</v>
      </c>
      <c r="S268" s="0" t="n">
        <v>-2787.93</v>
      </c>
      <c r="T268" s="0" t="n">
        <v>-248.83</v>
      </c>
      <c r="U268" s="0" t="n">
        <v>35.9</v>
      </c>
      <c r="V268" s="0" t="n">
        <v>3.95</v>
      </c>
      <c r="W268" s="0" t="n">
        <v>1693.01</v>
      </c>
      <c r="X268" s="0" t="n">
        <v>0.49604</v>
      </c>
      <c r="Y268" s="0" t="n">
        <v>3.70918</v>
      </c>
    </row>
    <row r="269" customFormat="false" ht="12.8" hidden="false" customHeight="false" outlineLevel="0" collapsed="false">
      <c r="A269" s="0" t="n">
        <v>6</v>
      </c>
      <c r="B269" s="0" t="n">
        <v>1</v>
      </c>
      <c r="C269" s="0" t="n">
        <v>1</v>
      </c>
      <c r="D269" s="0" t="n">
        <v>28</v>
      </c>
      <c r="E269" s="0" t="n">
        <v>27443.8</v>
      </c>
      <c r="F269" s="0" t="n">
        <v>1927.02</v>
      </c>
      <c r="G269" s="0" t="n">
        <v>873.3</v>
      </c>
      <c r="H269" s="0" t="n">
        <v>-152.94</v>
      </c>
      <c r="I269" s="0" t="n">
        <v>53.94</v>
      </c>
      <c r="J269" s="0" t="n">
        <v>0</v>
      </c>
      <c r="K269" s="0" t="n">
        <v>353.62</v>
      </c>
      <c r="L269" s="0" t="n">
        <v>229.94</v>
      </c>
      <c r="M269" s="0" t="n">
        <v>3.69</v>
      </c>
      <c r="N269" s="0" t="n">
        <v>0.99</v>
      </c>
      <c r="O269" s="0" t="n">
        <v>-6.57</v>
      </c>
      <c r="P269" s="0" t="n">
        <v>33.69</v>
      </c>
      <c r="Q269" s="0" t="n">
        <v>0.53</v>
      </c>
      <c r="R269" s="0" t="n">
        <v>-200.02</v>
      </c>
      <c r="S269" s="0" t="n">
        <v>-2253.46</v>
      </c>
      <c r="T269" s="0" t="n">
        <v>-349.45</v>
      </c>
      <c r="U269" s="0" t="n">
        <v>36.46</v>
      </c>
      <c r="V269" s="0" t="n">
        <v>4.17</v>
      </c>
      <c r="W269" s="0" t="n">
        <v>1513.5</v>
      </c>
      <c r="X269" s="0" t="n">
        <v>0.56101</v>
      </c>
      <c r="Y269" s="0" t="n">
        <v>3.92775</v>
      </c>
    </row>
    <row r="270" customFormat="false" ht="12.8" hidden="false" customHeight="false" outlineLevel="0" collapsed="false">
      <c r="A270" s="0" t="n">
        <v>6</v>
      </c>
      <c r="B270" s="0" t="n">
        <v>1</v>
      </c>
      <c r="C270" s="0" t="n">
        <v>1</v>
      </c>
      <c r="D270" s="0" t="n">
        <v>29</v>
      </c>
      <c r="E270" s="0" t="n">
        <v>34745.69</v>
      </c>
      <c r="F270" s="0" t="n">
        <v>2530.97</v>
      </c>
      <c r="G270" s="0" t="n">
        <v>650.66</v>
      </c>
      <c r="H270" s="0" t="n">
        <v>-27.09</v>
      </c>
      <c r="I270" s="0" t="n">
        <v>56.82</v>
      </c>
      <c r="J270" s="0" t="n">
        <v>0</v>
      </c>
      <c r="K270" s="0" t="n">
        <v>421.36</v>
      </c>
      <c r="L270" s="0" t="n">
        <v>274.04</v>
      </c>
      <c r="M270" s="0" t="n">
        <v>3.22</v>
      </c>
      <c r="N270" s="0" t="n">
        <v>0.95</v>
      </c>
      <c r="O270" s="0" t="n">
        <v>-7.51</v>
      </c>
      <c r="P270" s="0" t="n">
        <v>34.6</v>
      </c>
      <c r="Q270" s="0" t="n">
        <v>3.61</v>
      </c>
      <c r="R270" s="0" t="n">
        <v>-190.33</v>
      </c>
      <c r="S270" s="0" t="n">
        <v>-2916.27</v>
      </c>
      <c r="T270" s="0" t="n">
        <v>-310.83</v>
      </c>
      <c r="U270" s="0" t="n">
        <v>37.44</v>
      </c>
      <c r="V270" s="0" t="n">
        <v>4.55</v>
      </c>
      <c r="W270" s="0" t="n">
        <v>2115.38</v>
      </c>
      <c r="X270" s="0" t="n">
        <v>0.6405</v>
      </c>
      <c r="Y270" s="0" t="n">
        <v>4.10493</v>
      </c>
    </row>
    <row r="271" customFormat="false" ht="12.8" hidden="false" customHeight="false" outlineLevel="0" collapsed="false">
      <c r="A271" s="0" t="n">
        <v>6</v>
      </c>
      <c r="B271" s="0" t="n">
        <v>1</v>
      </c>
      <c r="C271" s="0" t="n">
        <v>1</v>
      </c>
      <c r="D271" s="0" t="n">
        <v>30</v>
      </c>
      <c r="E271" s="0" t="n">
        <v>33951.74</v>
      </c>
      <c r="F271" s="0" t="n">
        <v>2455.04</v>
      </c>
      <c r="G271" s="0" t="n">
        <v>639.02</v>
      </c>
      <c r="H271" s="0" t="n">
        <v>37.69</v>
      </c>
      <c r="I271" s="0" t="n">
        <v>58.54</v>
      </c>
      <c r="J271" s="0" t="n">
        <v>0</v>
      </c>
      <c r="K271" s="0" t="n">
        <v>431.3</v>
      </c>
      <c r="L271" s="0" t="n">
        <v>286.05</v>
      </c>
      <c r="M271" s="0" t="n">
        <v>1.5</v>
      </c>
      <c r="N271" s="0" t="n">
        <v>1.19</v>
      </c>
      <c r="O271" s="0" t="n">
        <v>-8.19</v>
      </c>
      <c r="P271" s="0" t="n">
        <v>35.11</v>
      </c>
      <c r="Q271" s="0" t="n">
        <v>3.81</v>
      </c>
      <c r="R271" s="0" t="n">
        <v>-94.34</v>
      </c>
      <c r="S271" s="0" t="n">
        <v>-118.68</v>
      </c>
      <c r="T271" s="0" t="n">
        <v>-107.91</v>
      </c>
      <c r="U271" s="0" t="n">
        <v>38.13</v>
      </c>
      <c r="V271" s="0" t="n">
        <v>4.83</v>
      </c>
      <c r="W271" s="0" t="n">
        <v>2027.35</v>
      </c>
      <c r="X271" s="0" t="n">
        <v>0.72954</v>
      </c>
      <c r="Y271" s="0" t="n">
        <v>4.24981</v>
      </c>
    </row>
    <row r="272" customFormat="false" ht="12.8" hidden="false" customHeight="false" outlineLevel="0" collapsed="false">
      <c r="A272" s="0" t="n">
        <v>6</v>
      </c>
      <c r="B272" s="0" t="n">
        <v>1</v>
      </c>
      <c r="C272" s="0" t="n">
        <v>1</v>
      </c>
      <c r="D272" s="0" t="n">
        <v>31</v>
      </c>
      <c r="E272" s="0" t="n">
        <v>29967.78</v>
      </c>
      <c r="F272" s="0" t="n">
        <v>2141.33</v>
      </c>
      <c r="G272" s="0" t="n">
        <v>709.09</v>
      </c>
      <c r="H272" s="0" t="n">
        <v>43.33</v>
      </c>
      <c r="I272" s="0" t="n">
        <v>58.03</v>
      </c>
      <c r="J272" s="0" t="n">
        <v>0</v>
      </c>
      <c r="K272" s="0" t="n">
        <v>413.14</v>
      </c>
      <c r="L272" s="0" t="n">
        <v>267.07</v>
      </c>
      <c r="M272" s="0" t="n">
        <v>1.5</v>
      </c>
      <c r="N272" s="0" t="n">
        <v>1.26</v>
      </c>
      <c r="O272" s="0" t="n">
        <v>-8.52</v>
      </c>
      <c r="P272" s="0" t="n">
        <v>34.96</v>
      </c>
      <c r="Q272" s="0" t="n">
        <v>4.12</v>
      </c>
      <c r="R272" s="0" t="n">
        <v>-96.13</v>
      </c>
      <c r="S272" s="0" t="n">
        <v>-122.21</v>
      </c>
      <c r="T272" s="0" t="n">
        <v>-63.38</v>
      </c>
      <c r="U272" s="0" t="n">
        <v>38.08</v>
      </c>
      <c r="V272" s="0" t="n">
        <v>4.94</v>
      </c>
      <c r="W272" s="0" t="n">
        <v>1733.43</v>
      </c>
      <c r="X272" s="0" t="n">
        <v>0.82476</v>
      </c>
      <c r="Y272" s="0" t="n">
        <v>4.37125</v>
      </c>
    </row>
    <row r="273" customFormat="false" ht="12.8" hidden="false" customHeight="false" outlineLevel="0" collapsed="false">
      <c r="A273" s="0" t="n">
        <v>6</v>
      </c>
      <c r="B273" s="0" t="n">
        <v>1</v>
      </c>
      <c r="C273" s="0" t="n">
        <v>1</v>
      </c>
      <c r="D273" s="0" t="n">
        <v>32</v>
      </c>
      <c r="E273" s="0" t="n">
        <v>23201.72</v>
      </c>
      <c r="F273" s="0" t="n">
        <v>1604.67</v>
      </c>
      <c r="G273" s="0" t="n">
        <v>817.81</v>
      </c>
      <c r="H273" s="0" t="n">
        <v>25.96</v>
      </c>
      <c r="I273" s="0" t="n">
        <v>57.76</v>
      </c>
      <c r="J273" s="0" t="n">
        <v>0</v>
      </c>
      <c r="K273" s="0" t="n">
        <v>373.87</v>
      </c>
      <c r="L273" s="0" t="n">
        <v>224.88</v>
      </c>
      <c r="M273" s="0" t="n">
        <v>2.24</v>
      </c>
      <c r="N273" s="0" t="n">
        <v>1.26</v>
      </c>
      <c r="O273" s="0" t="n">
        <v>-8.73</v>
      </c>
      <c r="P273" s="0" t="n">
        <v>34.88</v>
      </c>
      <c r="Q273" s="0" t="n">
        <v>4.5</v>
      </c>
      <c r="R273" s="0" t="n">
        <v>-145.76</v>
      </c>
      <c r="S273" s="0" t="n">
        <v>-3217.19</v>
      </c>
      <c r="T273" s="0" t="n">
        <v>-33.74</v>
      </c>
      <c r="U273" s="0" t="n">
        <v>38.07</v>
      </c>
      <c r="V273" s="0" t="n">
        <v>5.01</v>
      </c>
      <c r="W273" s="0" t="n">
        <v>1226.62</v>
      </c>
      <c r="X273" s="0" t="n">
        <v>0.92392</v>
      </c>
      <c r="Y273" s="0" t="n">
        <v>4.47616</v>
      </c>
    </row>
    <row r="274" customFormat="false" ht="12.8" hidden="false" customHeight="false" outlineLevel="0" collapsed="false">
      <c r="A274" s="0" t="n">
        <v>6</v>
      </c>
      <c r="B274" s="0" t="n">
        <v>1</v>
      </c>
      <c r="C274" s="0" t="n">
        <v>1</v>
      </c>
      <c r="D274" s="0" t="n">
        <v>33</v>
      </c>
      <c r="E274" s="0" t="n">
        <v>31742.96</v>
      </c>
      <c r="F274" s="0" t="n">
        <v>2149.73</v>
      </c>
      <c r="G274" s="0" t="n">
        <v>704.92</v>
      </c>
      <c r="H274" s="0" t="n">
        <v>47.05</v>
      </c>
      <c r="I274" s="0" t="n">
        <v>58.17</v>
      </c>
      <c r="J274" s="0" t="n">
        <v>0</v>
      </c>
      <c r="K274" s="0" t="n">
        <v>433.13</v>
      </c>
      <c r="L274" s="0" t="n">
        <v>282.35</v>
      </c>
      <c r="M274" s="0" t="n">
        <v>1.52</v>
      </c>
      <c r="N274" s="0" t="n">
        <v>1.3</v>
      </c>
      <c r="O274" s="0" t="n">
        <v>-8.99</v>
      </c>
      <c r="P274" s="0" t="n">
        <v>35.01</v>
      </c>
      <c r="Q274" s="0" t="n">
        <v>4.52</v>
      </c>
      <c r="R274" s="0" t="n">
        <v>-103.72</v>
      </c>
      <c r="S274" s="0" t="n">
        <v>-134.27</v>
      </c>
      <c r="T274" s="0" t="n">
        <v>-58.05</v>
      </c>
      <c r="U274" s="0" t="n">
        <v>38.29</v>
      </c>
      <c r="V274" s="0" t="n">
        <v>5.24</v>
      </c>
      <c r="W274" s="0" t="n">
        <v>1586.31</v>
      </c>
      <c r="X274" s="0" t="n">
        <v>1.0255</v>
      </c>
      <c r="Y274" s="0" t="n">
        <v>4.56966</v>
      </c>
    </row>
    <row r="275" customFormat="false" ht="12.8" hidden="false" customHeight="false" outlineLevel="0" collapsed="false">
      <c r="A275" s="0" t="n">
        <v>6</v>
      </c>
      <c r="B275" s="0" t="n">
        <v>1</v>
      </c>
      <c r="C275" s="0" t="n">
        <v>1</v>
      </c>
      <c r="D275" s="0" t="n">
        <v>34</v>
      </c>
      <c r="E275" s="0" t="n">
        <v>27687.31</v>
      </c>
      <c r="F275" s="0" t="n">
        <v>1804.81</v>
      </c>
      <c r="G275" s="0" t="n">
        <v>723.21</v>
      </c>
      <c r="H275" s="0" t="n">
        <v>38.42</v>
      </c>
      <c r="I275" s="0" t="n">
        <v>58.39</v>
      </c>
      <c r="J275" s="0" t="n">
        <v>0</v>
      </c>
      <c r="K275" s="0" t="n">
        <v>408.89</v>
      </c>
      <c r="L275" s="0" t="n">
        <v>245.98</v>
      </c>
      <c r="M275" s="0" t="n">
        <v>1.47</v>
      </c>
      <c r="N275" s="0" t="n">
        <v>1.19</v>
      </c>
      <c r="O275" s="0" t="n">
        <v>-9.15</v>
      </c>
      <c r="P275" s="0" t="n">
        <v>35.07</v>
      </c>
      <c r="Q275" s="0" t="n">
        <v>4.05</v>
      </c>
      <c r="R275" s="0" t="n">
        <v>-102.29</v>
      </c>
      <c r="S275" s="0" t="n">
        <v>-131.92</v>
      </c>
      <c r="T275" s="0" t="n">
        <v>-75.68</v>
      </c>
      <c r="U275" s="0" t="n">
        <v>38.42</v>
      </c>
      <c r="V275" s="0" t="n">
        <v>5.36</v>
      </c>
      <c r="W275" s="0" t="n">
        <v>1241.84</v>
      </c>
      <c r="X275" s="0" t="n">
        <v>1.12842</v>
      </c>
      <c r="Y275" s="0" t="n">
        <v>4.65548</v>
      </c>
    </row>
    <row r="276" customFormat="false" ht="12.8" hidden="false" customHeight="false" outlineLevel="0" collapsed="false">
      <c r="A276" s="0" t="n">
        <v>6</v>
      </c>
      <c r="B276" s="0" t="n">
        <v>1</v>
      </c>
      <c r="C276" s="0" t="n">
        <v>1</v>
      </c>
      <c r="D276" s="0" t="n">
        <v>35</v>
      </c>
      <c r="E276" s="0" t="n">
        <v>28978.04</v>
      </c>
      <c r="F276" s="0" t="n">
        <v>1807.61</v>
      </c>
      <c r="G276" s="0" t="n">
        <v>787.2</v>
      </c>
      <c r="H276" s="0" t="n">
        <v>37</v>
      </c>
      <c r="I276" s="0" t="n">
        <v>58.51</v>
      </c>
      <c r="J276" s="0" t="n">
        <v>0</v>
      </c>
      <c r="K276" s="0" t="n">
        <v>410.28</v>
      </c>
      <c r="L276" s="0" t="n">
        <v>257.04</v>
      </c>
      <c r="M276" s="0" t="n">
        <v>1.47</v>
      </c>
      <c r="N276" s="0" t="n">
        <v>1.23</v>
      </c>
      <c r="O276" s="0" t="n">
        <v>-8.86</v>
      </c>
      <c r="P276" s="0" t="n">
        <v>35.11</v>
      </c>
      <c r="Q276" s="0" t="n">
        <v>4.43</v>
      </c>
      <c r="R276" s="0" t="n">
        <v>-102.23</v>
      </c>
      <c r="S276" s="0" t="n">
        <v>-134.16</v>
      </c>
      <c r="T276" s="0" t="n">
        <v>-72.54</v>
      </c>
      <c r="U276" s="0" t="n">
        <v>38.44</v>
      </c>
      <c r="V276" s="0" t="n">
        <v>5.35</v>
      </c>
      <c r="W276" s="0" t="n">
        <v>1140.26</v>
      </c>
      <c r="X276" s="0" t="n">
        <v>1.23183</v>
      </c>
      <c r="Y276" s="0" t="n">
        <v>4.68832</v>
      </c>
    </row>
    <row r="277" customFormat="false" ht="12.8" hidden="false" customHeight="false" outlineLevel="0" collapsed="false">
      <c r="A277" s="0" t="n">
        <v>6</v>
      </c>
      <c r="B277" s="0" t="n">
        <v>1</v>
      </c>
      <c r="C277" s="0" t="n">
        <v>1</v>
      </c>
      <c r="D277" s="0" t="n">
        <v>36</v>
      </c>
      <c r="E277" s="0" t="n">
        <v>21293.72</v>
      </c>
      <c r="F277" s="0" t="n">
        <v>1266.07</v>
      </c>
      <c r="G277" s="0" t="n">
        <v>874.76</v>
      </c>
      <c r="H277" s="0" t="n">
        <v>38.04</v>
      </c>
      <c r="I277" s="0" t="n">
        <v>57.66</v>
      </c>
      <c r="J277" s="0" t="n">
        <v>0</v>
      </c>
      <c r="K277" s="0" t="n">
        <v>371.62</v>
      </c>
      <c r="L277" s="0" t="n">
        <v>219.83</v>
      </c>
      <c r="M277" s="0" t="n">
        <v>1.53</v>
      </c>
      <c r="N277" s="0" t="n">
        <v>1.36</v>
      </c>
      <c r="O277" s="0" t="n">
        <v>-9.33</v>
      </c>
      <c r="P277" s="0" t="n">
        <v>34.85</v>
      </c>
      <c r="Q277" s="0" t="n">
        <v>4.91</v>
      </c>
      <c r="R277" s="0" t="n">
        <v>-104.69</v>
      </c>
      <c r="S277" s="0" t="n">
        <v>-138.43</v>
      </c>
      <c r="T277" s="0" t="n">
        <v>26.56</v>
      </c>
      <c r="U277" s="0" t="n">
        <v>38.2</v>
      </c>
      <c r="V277" s="0" t="n">
        <v>5.25</v>
      </c>
      <c r="W277" s="0" t="n">
        <v>714.07</v>
      </c>
      <c r="X277" s="0" t="n">
        <v>1.33505</v>
      </c>
      <c r="Y277" s="0" t="n">
        <v>4.81479</v>
      </c>
    </row>
    <row r="278" customFormat="false" ht="12.8" hidden="false" customHeight="false" outlineLevel="0" collapsed="false">
      <c r="A278" s="0" t="n">
        <v>6</v>
      </c>
      <c r="B278" s="0" t="n">
        <v>1</v>
      </c>
      <c r="C278" s="0" t="n">
        <v>1</v>
      </c>
      <c r="D278" s="0" t="n">
        <v>37</v>
      </c>
      <c r="E278" s="0" t="n">
        <v>13345.29</v>
      </c>
      <c r="F278" s="0" t="n">
        <v>891.8</v>
      </c>
      <c r="G278" s="0" t="n">
        <v>1215.74</v>
      </c>
      <c r="H278" s="0" t="n">
        <v>141.92</v>
      </c>
      <c r="I278" s="0" t="n">
        <v>56.27</v>
      </c>
      <c r="J278" s="0" t="n">
        <v>0</v>
      </c>
      <c r="K278" s="0" t="n">
        <v>313.77</v>
      </c>
      <c r="L278" s="0" t="n">
        <v>184.73</v>
      </c>
      <c r="M278" s="0" t="n">
        <v>1.77</v>
      </c>
      <c r="N278" s="0" t="n">
        <v>1.42</v>
      </c>
      <c r="O278" s="0" t="n">
        <v>-8.59</v>
      </c>
      <c r="P278" s="0" t="n">
        <v>34.43</v>
      </c>
      <c r="Q278" s="0" t="n">
        <v>5.21</v>
      </c>
      <c r="R278" s="0" t="n">
        <v>-117.19</v>
      </c>
      <c r="S278" s="0" t="n">
        <v>-140.75</v>
      </c>
      <c r="T278" s="0" t="n">
        <v>162.82</v>
      </c>
      <c r="U278" s="0" t="n">
        <v>37.77</v>
      </c>
      <c r="V278" s="0" t="n">
        <v>5.1</v>
      </c>
      <c r="W278" s="0" t="n">
        <v>637.88</v>
      </c>
      <c r="X278" s="0" t="n">
        <v>1.43745</v>
      </c>
      <c r="Y278" s="0" t="n">
        <v>4.89234</v>
      </c>
    </row>
    <row r="279" customFormat="false" ht="12.8" hidden="false" customHeight="false" outlineLevel="0" collapsed="false">
      <c r="A279" s="0" t="n">
        <v>6</v>
      </c>
      <c r="B279" s="0" t="n">
        <v>1</v>
      </c>
      <c r="C279" s="0" t="n">
        <v>1</v>
      </c>
      <c r="D279" s="0" t="n">
        <v>38</v>
      </c>
      <c r="E279" s="0" t="n">
        <v>7132.82</v>
      </c>
      <c r="F279" s="0" t="n">
        <v>476.65</v>
      </c>
      <c r="G279" s="0" t="n">
        <v>1224.79</v>
      </c>
      <c r="H279" s="0" t="n">
        <v>124.93</v>
      </c>
      <c r="I279" s="0" t="n">
        <v>54.87</v>
      </c>
      <c r="J279" s="0" t="n">
        <v>0</v>
      </c>
      <c r="K279" s="0" t="n">
        <v>284.27</v>
      </c>
      <c r="L279" s="0" t="n">
        <v>127.54</v>
      </c>
      <c r="M279" s="0" t="n">
        <v>1.58</v>
      </c>
      <c r="N279" s="0" t="n">
        <v>1.26</v>
      </c>
      <c r="O279" s="0" t="n">
        <v>-9.08</v>
      </c>
      <c r="P279" s="0" t="n">
        <v>33.99</v>
      </c>
      <c r="Q279" s="0" t="n">
        <v>4.31</v>
      </c>
      <c r="R279" s="0" t="n">
        <v>-101.11</v>
      </c>
      <c r="S279" s="0" t="n">
        <v>-126.04</v>
      </c>
      <c r="T279" s="0" t="n">
        <v>257.16</v>
      </c>
      <c r="U279" s="0" t="n">
        <v>37.27</v>
      </c>
      <c r="V279" s="0" t="n">
        <v>4.91</v>
      </c>
      <c r="W279" s="0" t="n">
        <v>340.93</v>
      </c>
      <c r="X279" s="0" t="n">
        <v>1.53841</v>
      </c>
      <c r="Y279" s="0" t="n">
        <v>4.97075</v>
      </c>
    </row>
    <row r="280" customFormat="false" ht="12.8" hidden="false" customHeight="false" outlineLevel="0" collapsed="false">
      <c r="A280" s="0" t="n">
        <v>6</v>
      </c>
      <c r="B280" s="0" t="n">
        <v>1</v>
      </c>
      <c r="C280" s="0" t="n">
        <v>1</v>
      </c>
      <c r="D280" s="0" t="n">
        <v>39</v>
      </c>
      <c r="E280" s="0" t="n">
        <v>0</v>
      </c>
      <c r="F280" s="0" t="n">
        <v>0</v>
      </c>
      <c r="G280" s="0" t="n">
        <v>1239.3</v>
      </c>
      <c r="H280" s="0" t="n">
        <v>-106.39</v>
      </c>
      <c r="I280" s="0" t="n">
        <v>106.39</v>
      </c>
      <c r="J280" s="0" t="n">
        <v>0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36.62</v>
      </c>
      <c r="Q280" s="0" t="n">
        <v>0</v>
      </c>
      <c r="R280" s="0" t="n">
        <v>-0.02</v>
      </c>
      <c r="S280" s="0" t="n">
        <v>-0.02</v>
      </c>
      <c r="T280" s="0" t="n">
        <v>450</v>
      </c>
      <c r="U280" s="0" t="n">
        <v>36.62</v>
      </c>
      <c r="V280" s="0" t="n">
        <v>4.46</v>
      </c>
      <c r="W280" s="0" t="n">
        <v>83.21</v>
      </c>
      <c r="X280" s="0" t="n">
        <v>1.63726</v>
      </c>
      <c r="Y280" s="0" t="n">
        <v>1.90994</v>
      </c>
    </row>
    <row r="281" customFormat="false" ht="12.8" hidden="false" customHeight="false" outlineLevel="0" collapsed="false">
      <c r="A281" s="0" t="n">
        <v>6</v>
      </c>
      <c r="B281" s="0" t="n">
        <v>1</v>
      </c>
      <c r="C281" s="0" t="n">
        <v>1</v>
      </c>
      <c r="D281" s="0" t="n">
        <v>40</v>
      </c>
      <c r="E281" s="0" t="n">
        <v>0</v>
      </c>
      <c r="F281" s="0" t="n">
        <v>0</v>
      </c>
      <c r="G281" s="0" t="n">
        <v>1257.43</v>
      </c>
      <c r="H281" s="0" t="n">
        <v>-101.13</v>
      </c>
      <c r="I281" s="0" t="n">
        <v>101.13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35.74</v>
      </c>
      <c r="Q281" s="0" t="n">
        <v>0</v>
      </c>
      <c r="R281" s="0" t="n">
        <v>-0.02</v>
      </c>
      <c r="S281" s="0" t="n">
        <v>-0.02</v>
      </c>
      <c r="T281" s="0" t="n">
        <v>450</v>
      </c>
      <c r="U281" s="0" t="n">
        <v>35.74</v>
      </c>
      <c r="V281" s="0" t="n">
        <v>4.01</v>
      </c>
      <c r="W281" s="0" t="n">
        <v>7.52</v>
      </c>
      <c r="X281" s="0" t="n">
        <v>1.73326</v>
      </c>
      <c r="Y281" s="0" t="n">
        <v>1.14695</v>
      </c>
    </row>
    <row r="282" customFormat="false" ht="12.8" hidden="false" customHeight="false" outlineLevel="0" collapsed="false">
      <c r="A282" s="0" t="n">
        <v>6</v>
      </c>
      <c r="B282" s="0" t="n">
        <v>1</v>
      </c>
      <c r="C282" s="0" t="n">
        <v>1</v>
      </c>
      <c r="D282" s="0" t="n">
        <v>41</v>
      </c>
      <c r="E282" s="0" t="n">
        <v>0</v>
      </c>
      <c r="F282" s="0" t="n">
        <v>0</v>
      </c>
      <c r="G282" s="0" t="n">
        <v>1248.81</v>
      </c>
      <c r="H282" s="0" t="n">
        <v>-95.3</v>
      </c>
      <c r="I282" s="0" t="n">
        <v>95.3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34.71</v>
      </c>
      <c r="Q282" s="0" t="n">
        <v>0</v>
      </c>
      <c r="R282" s="0" t="n">
        <v>-0.02</v>
      </c>
      <c r="S282" s="0" t="n">
        <v>-0.02</v>
      </c>
      <c r="T282" s="0" t="n">
        <v>450</v>
      </c>
      <c r="U282" s="0" t="n">
        <v>34.71</v>
      </c>
      <c r="V282" s="0" t="n">
        <v>3.75</v>
      </c>
      <c r="W282" s="0" t="n">
        <v>-4.68</v>
      </c>
      <c r="X282" s="0" t="n">
        <v>1.82554</v>
      </c>
      <c r="Y282" s="0" t="n">
        <v>1.05677</v>
      </c>
    </row>
    <row r="283" customFormat="false" ht="12.8" hidden="false" customHeight="false" outlineLevel="0" collapsed="false">
      <c r="A283" s="0" t="n">
        <v>6</v>
      </c>
      <c r="B283" s="0" t="n">
        <v>1</v>
      </c>
      <c r="C283" s="0" t="n">
        <v>1</v>
      </c>
      <c r="D283" s="0" t="n">
        <v>42</v>
      </c>
      <c r="E283" s="0" t="n">
        <v>0</v>
      </c>
      <c r="F283" s="0" t="n">
        <v>0</v>
      </c>
      <c r="G283" s="0" t="n">
        <v>1202.08</v>
      </c>
      <c r="H283" s="0" t="n">
        <v>-92.93</v>
      </c>
      <c r="I283" s="0" t="n">
        <v>92.93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34.27</v>
      </c>
      <c r="Q283" s="0" t="n">
        <v>0</v>
      </c>
      <c r="R283" s="0" t="n">
        <v>-0.02</v>
      </c>
      <c r="S283" s="0" t="n">
        <v>-0.02</v>
      </c>
      <c r="T283" s="0" t="n">
        <v>450</v>
      </c>
      <c r="U283" s="0" t="n">
        <v>34.27</v>
      </c>
      <c r="V283" s="0" t="n">
        <v>3.62</v>
      </c>
      <c r="W283" s="0" t="n">
        <v>-4.09</v>
      </c>
      <c r="X283" s="0" t="n">
        <v>1.91305</v>
      </c>
      <c r="Y283" s="0" t="n">
        <v>0.95951</v>
      </c>
    </row>
    <row r="284" customFormat="false" ht="12.8" hidden="false" customHeight="false" outlineLevel="0" collapsed="false">
      <c r="A284" s="0" t="n">
        <v>6</v>
      </c>
      <c r="B284" s="0" t="n">
        <v>1</v>
      </c>
      <c r="C284" s="0" t="n">
        <v>1</v>
      </c>
      <c r="D284" s="0" t="n">
        <v>43</v>
      </c>
      <c r="E284" s="0" t="n">
        <v>0</v>
      </c>
      <c r="F284" s="0" t="n">
        <v>0</v>
      </c>
      <c r="G284" s="0" t="n">
        <v>1175.66</v>
      </c>
      <c r="H284" s="0" t="n">
        <v>-92.72</v>
      </c>
      <c r="I284" s="0" t="n">
        <v>92.72</v>
      </c>
      <c r="J284" s="0" t="n">
        <v>0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v>34.23</v>
      </c>
      <c r="Q284" s="0" t="n">
        <v>0</v>
      </c>
      <c r="R284" s="0" t="n">
        <v>-0.02</v>
      </c>
      <c r="S284" s="0" t="n">
        <v>-0.02</v>
      </c>
      <c r="T284" s="0" t="n">
        <v>450</v>
      </c>
      <c r="U284" s="0" t="n">
        <v>34.23</v>
      </c>
      <c r="V284" s="0" t="n">
        <v>3.59</v>
      </c>
      <c r="W284" s="0" t="n">
        <v>-4.02</v>
      </c>
      <c r="X284" s="0" t="n">
        <v>1.99452</v>
      </c>
      <c r="Y284" s="0" t="n">
        <v>0.85353</v>
      </c>
    </row>
    <row r="285" customFormat="false" ht="12.8" hidden="false" customHeight="false" outlineLevel="0" collapsed="false">
      <c r="A285" s="0" t="n">
        <v>6</v>
      </c>
      <c r="B285" s="0" t="n">
        <v>1</v>
      </c>
      <c r="C285" s="0" t="n">
        <v>1</v>
      </c>
      <c r="D285" s="0" t="n">
        <v>44</v>
      </c>
      <c r="E285" s="0" t="n">
        <v>0</v>
      </c>
      <c r="F285" s="0" t="n">
        <v>0</v>
      </c>
      <c r="G285" s="0" t="n">
        <v>1203.93</v>
      </c>
      <c r="H285" s="0" t="n">
        <v>-89.59</v>
      </c>
      <c r="I285" s="0" t="n">
        <v>89.59</v>
      </c>
      <c r="J285" s="0" t="n">
        <v>0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33.63</v>
      </c>
      <c r="Q285" s="0" t="n">
        <v>0</v>
      </c>
      <c r="R285" s="0" t="n">
        <v>-0.02</v>
      </c>
      <c r="S285" s="0" t="n">
        <v>-0.02</v>
      </c>
      <c r="T285" s="0" t="n">
        <v>450</v>
      </c>
      <c r="U285" s="0" t="n">
        <v>33.63</v>
      </c>
      <c r="V285" s="0" t="n">
        <v>3.4</v>
      </c>
      <c r="W285" s="0" t="n">
        <v>-3.08</v>
      </c>
      <c r="X285" s="0" t="n">
        <v>2.06843</v>
      </c>
      <c r="Y285" s="0" t="n">
        <v>0.73729</v>
      </c>
    </row>
    <row r="286" customFormat="false" ht="12.8" hidden="false" customHeight="false" outlineLevel="0" collapsed="false">
      <c r="A286" s="0" t="n">
        <v>6</v>
      </c>
      <c r="B286" s="0" t="n">
        <v>1</v>
      </c>
      <c r="C286" s="0" t="n">
        <v>1</v>
      </c>
      <c r="D286" s="0" t="n">
        <v>45</v>
      </c>
      <c r="E286" s="0" t="n">
        <v>0</v>
      </c>
      <c r="F286" s="0" t="n">
        <v>0</v>
      </c>
      <c r="G286" s="0" t="n">
        <v>1191.37</v>
      </c>
      <c r="H286" s="0" t="n">
        <v>-86.74</v>
      </c>
      <c r="I286" s="0" t="n">
        <v>86.74</v>
      </c>
      <c r="J286" s="0" t="n">
        <v>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33.07</v>
      </c>
      <c r="Q286" s="0" t="n">
        <v>0</v>
      </c>
      <c r="R286" s="0" t="n">
        <v>-0.02</v>
      </c>
      <c r="S286" s="0" t="n">
        <v>-0.02</v>
      </c>
      <c r="T286" s="0" t="n">
        <v>450</v>
      </c>
      <c r="U286" s="0" t="n">
        <v>33.07</v>
      </c>
      <c r="V286" s="0" t="n">
        <v>3.3</v>
      </c>
      <c r="W286" s="0" t="n">
        <v>-2.64</v>
      </c>
      <c r="X286" s="0" t="n">
        <v>2.13298</v>
      </c>
      <c r="Y286" s="0" t="n">
        <v>0.60962</v>
      </c>
    </row>
    <row r="287" customFormat="false" ht="12.8" hidden="false" customHeight="false" outlineLevel="0" collapsed="false">
      <c r="A287" s="0" t="n">
        <v>6</v>
      </c>
      <c r="B287" s="0" t="n">
        <v>1</v>
      </c>
      <c r="C287" s="0" t="n">
        <v>1</v>
      </c>
      <c r="D287" s="0" t="n">
        <v>46</v>
      </c>
      <c r="E287" s="0" t="n">
        <v>0</v>
      </c>
      <c r="F287" s="0" t="n">
        <v>0</v>
      </c>
      <c r="G287" s="0" t="n">
        <v>1262.26</v>
      </c>
      <c r="H287" s="0" t="n">
        <v>-76.27</v>
      </c>
      <c r="I287" s="0" t="n">
        <v>76.27</v>
      </c>
      <c r="J287" s="0" t="n">
        <v>0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v>30.83</v>
      </c>
      <c r="Q287" s="0" t="n">
        <v>0</v>
      </c>
      <c r="R287" s="0" t="n">
        <v>-0.02</v>
      </c>
      <c r="S287" s="0" t="n">
        <v>-0.02</v>
      </c>
      <c r="T287" s="0" t="n">
        <v>450</v>
      </c>
      <c r="U287" s="0" t="n">
        <v>30.83</v>
      </c>
      <c r="V287" s="0" t="n">
        <v>2.81</v>
      </c>
      <c r="W287" s="0" t="n">
        <v>-2.03</v>
      </c>
      <c r="X287" s="0" t="n">
        <v>2.1862</v>
      </c>
      <c r="Y287" s="0" t="n">
        <v>0.47004</v>
      </c>
    </row>
    <row r="288" customFormat="false" ht="12.8" hidden="false" customHeight="false" outlineLevel="0" collapsed="false">
      <c r="A288" s="0" t="n">
        <v>6</v>
      </c>
      <c r="B288" s="0" t="n">
        <v>1</v>
      </c>
      <c r="C288" s="0" t="n">
        <v>1</v>
      </c>
      <c r="D288" s="0" t="n">
        <v>47</v>
      </c>
      <c r="E288" s="0" t="n">
        <v>0</v>
      </c>
      <c r="F288" s="0" t="n">
        <v>0</v>
      </c>
      <c r="G288" s="0" t="n">
        <v>1134.38</v>
      </c>
      <c r="H288" s="0" t="n">
        <v>-75.72</v>
      </c>
      <c r="I288" s="0" t="n">
        <v>75.72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30.71</v>
      </c>
      <c r="Q288" s="0" t="n">
        <v>0</v>
      </c>
      <c r="R288" s="0" t="n">
        <v>-0.02</v>
      </c>
      <c r="S288" s="0" t="n">
        <v>-0.02</v>
      </c>
      <c r="T288" s="0" t="n">
        <v>450</v>
      </c>
      <c r="U288" s="0" t="n">
        <v>30.71</v>
      </c>
      <c r="V288" s="0" t="n">
        <v>2.46</v>
      </c>
      <c r="W288" s="0" t="n">
        <v>-4.26</v>
      </c>
      <c r="X288" s="0" t="n">
        <v>2.22603</v>
      </c>
      <c r="Y288" s="0" t="n">
        <v>0.31929</v>
      </c>
    </row>
    <row r="289" customFormat="false" ht="12.8" hidden="false" customHeight="false" outlineLevel="0" collapsed="false">
      <c r="A289" s="0" t="n">
        <v>6</v>
      </c>
      <c r="B289" s="0" t="n">
        <v>1</v>
      </c>
      <c r="C289" s="0" t="n">
        <v>1</v>
      </c>
      <c r="D289" s="0" t="n">
        <v>48</v>
      </c>
      <c r="E289" s="0" t="n">
        <v>0</v>
      </c>
      <c r="F289" s="0" t="n">
        <v>0</v>
      </c>
      <c r="G289" s="0" t="n">
        <v>1118.69</v>
      </c>
      <c r="H289" s="0" t="n">
        <v>-76.55</v>
      </c>
      <c r="I289" s="0" t="n">
        <v>76.55</v>
      </c>
      <c r="J289" s="0" t="n">
        <v>0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0</v>
      </c>
      <c r="P289" s="0" t="n">
        <v>30.9</v>
      </c>
      <c r="Q289" s="0" t="n">
        <v>0</v>
      </c>
      <c r="R289" s="0" t="n">
        <v>-0.02</v>
      </c>
      <c r="S289" s="0" t="n">
        <v>-0.02</v>
      </c>
      <c r="T289" s="0" t="n">
        <v>450</v>
      </c>
      <c r="U289" s="0" t="n">
        <v>30.9</v>
      </c>
      <c r="V289" s="0" t="n">
        <v>2.45</v>
      </c>
      <c r="W289" s="0" t="n">
        <v>-3.56</v>
      </c>
      <c r="X289" s="0" t="n">
        <v>2.2506</v>
      </c>
      <c r="Y289" s="0" t="n">
        <v>0.15974</v>
      </c>
    </row>
    <row r="290" customFormat="false" ht="12.8" hidden="false" customHeight="false" outlineLevel="0" collapsed="false">
      <c r="A290" s="0" t="n">
        <v>7</v>
      </c>
      <c r="B290" s="0" t="n">
        <v>1</v>
      </c>
      <c r="C290" s="0" t="n">
        <v>1</v>
      </c>
      <c r="D290" s="0" t="n">
        <v>1</v>
      </c>
      <c r="E290" s="0" t="n">
        <v>0</v>
      </c>
      <c r="F290" s="0" t="n">
        <v>0</v>
      </c>
      <c r="G290" s="0" t="n">
        <v>1147.06</v>
      </c>
      <c r="H290" s="0" t="n">
        <v>-75.02</v>
      </c>
      <c r="I290" s="0" t="n">
        <v>75.02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30.55</v>
      </c>
      <c r="Q290" s="0" t="n">
        <v>0</v>
      </c>
      <c r="R290" s="0" t="n">
        <v>-0.02</v>
      </c>
      <c r="S290" s="0" t="n">
        <v>-0.02</v>
      </c>
      <c r="T290" s="0" t="n">
        <v>450</v>
      </c>
      <c r="U290" s="0" t="n">
        <v>30.55</v>
      </c>
      <c r="V290" s="0" t="n">
        <v>2.4</v>
      </c>
      <c r="W290" s="0" t="n">
        <v>-3.44</v>
      </c>
      <c r="X290" s="0" t="n">
        <v>2.26464</v>
      </c>
      <c r="Y290" s="0" t="n">
        <v>-0.00498</v>
      </c>
    </row>
    <row r="291" customFormat="false" ht="12.8" hidden="false" customHeight="false" outlineLevel="0" collapsed="false">
      <c r="A291" s="0" t="n">
        <v>7</v>
      </c>
      <c r="B291" s="0" t="n">
        <v>1</v>
      </c>
      <c r="C291" s="0" t="n">
        <v>1</v>
      </c>
      <c r="D291" s="0" t="n">
        <v>2</v>
      </c>
      <c r="E291" s="0" t="n">
        <v>0</v>
      </c>
      <c r="F291" s="0" t="n">
        <v>0</v>
      </c>
      <c r="G291" s="0" t="n">
        <v>1258.28</v>
      </c>
      <c r="H291" s="0" t="n">
        <v>-63.85</v>
      </c>
      <c r="I291" s="0" t="n">
        <v>63.85</v>
      </c>
      <c r="J291" s="0" t="n">
        <v>0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0</v>
      </c>
      <c r="P291" s="0" t="n">
        <v>27.74</v>
      </c>
      <c r="Q291" s="0" t="n">
        <v>0</v>
      </c>
      <c r="R291" s="0" t="n">
        <v>-0.02</v>
      </c>
      <c r="S291" s="0" t="n">
        <v>-0.02</v>
      </c>
      <c r="T291" s="0" t="n">
        <v>450</v>
      </c>
      <c r="U291" s="0" t="n">
        <v>27.74</v>
      </c>
      <c r="V291" s="0" t="n">
        <v>1.82</v>
      </c>
      <c r="W291" s="0" t="n">
        <v>-4.65</v>
      </c>
      <c r="X291" s="0" t="n">
        <v>2.25558</v>
      </c>
      <c r="Y291" s="0" t="n">
        <v>-0.17027</v>
      </c>
    </row>
    <row r="292" customFormat="false" ht="12.8" hidden="false" customHeight="false" outlineLevel="0" collapsed="false">
      <c r="A292" s="0" t="n">
        <v>7</v>
      </c>
      <c r="B292" s="0" t="n">
        <v>1</v>
      </c>
      <c r="C292" s="0" t="n">
        <v>1</v>
      </c>
      <c r="D292" s="0" t="n">
        <v>3</v>
      </c>
      <c r="E292" s="0" t="n">
        <v>0</v>
      </c>
      <c r="F292" s="0" t="n">
        <v>0</v>
      </c>
      <c r="G292" s="0" t="n">
        <v>1201.14</v>
      </c>
      <c r="H292" s="0" t="n">
        <v>-55.69</v>
      </c>
      <c r="I292" s="0" t="n">
        <v>55.69</v>
      </c>
      <c r="J292" s="0" t="n">
        <v>0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0</v>
      </c>
      <c r="P292" s="0" t="n">
        <v>25.36</v>
      </c>
      <c r="Q292" s="0" t="n">
        <v>0</v>
      </c>
      <c r="R292" s="0" t="n">
        <v>-0.02</v>
      </c>
      <c r="S292" s="0" t="n">
        <v>-0.02</v>
      </c>
      <c r="T292" s="0" t="n">
        <v>450</v>
      </c>
      <c r="U292" s="0" t="n">
        <v>25.36</v>
      </c>
      <c r="V292" s="0" t="n">
        <v>1.1</v>
      </c>
      <c r="W292" s="0" t="n">
        <v>-1.93</v>
      </c>
      <c r="X292" s="0" t="n">
        <v>2.22992</v>
      </c>
      <c r="Y292" s="0" t="n">
        <v>-0.33033</v>
      </c>
    </row>
    <row r="293" customFormat="false" ht="12.8" hidden="false" customHeight="false" outlineLevel="0" collapsed="false">
      <c r="A293" s="0" t="n">
        <v>7</v>
      </c>
      <c r="B293" s="0" t="n">
        <v>1</v>
      </c>
      <c r="C293" s="0" t="n">
        <v>1</v>
      </c>
      <c r="D293" s="0" t="n">
        <v>4</v>
      </c>
      <c r="E293" s="0" t="n">
        <v>0</v>
      </c>
      <c r="F293" s="0" t="n">
        <v>0</v>
      </c>
      <c r="G293" s="0" t="n">
        <v>956.97</v>
      </c>
      <c r="H293" s="0" t="n">
        <v>-62.92</v>
      </c>
      <c r="I293" s="0" t="n">
        <v>62.92</v>
      </c>
      <c r="J293" s="0" t="n">
        <v>0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27.49</v>
      </c>
      <c r="Q293" s="0" t="n">
        <v>0</v>
      </c>
      <c r="R293" s="0" t="n">
        <v>-0.02</v>
      </c>
      <c r="S293" s="0" t="n">
        <v>-0.02</v>
      </c>
      <c r="T293" s="0" t="n">
        <v>450</v>
      </c>
      <c r="U293" s="0" t="n">
        <v>27.49</v>
      </c>
      <c r="V293" s="0" t="n">
        <v>1.45</v>
      </c>
      <c r="W293" s="0" t="n">
        <v>-2.54</v>
      </c>
      <c r="X293" s="0" t="n">
        <v>2.18903</v>
      </c>
      <c r="Y293" s="0" t="n">
        <v>-0.48124</v>
      </c>
    </row>
    <row r="294" customFormat="false" ht="12.8" hidden="false" customHeight="false" outlineLevel="0" collapsed="false">
      <c r="A294" s="0" t="n">
        <v>7</v>
      </c>
      <c r="B294" s="0" t="n">
        <v>1</v>
      </c>
      <c r="C294" s="0" t="n">
        <v>1</v>
      </c>
      <c r="D294" s="0" t="n">
        <v>5</v>
      </c>
      <c r="E294" s="0" t="n">
        <v>0</v>
      </c>
      <c r="F294" s="0" t="n">
        <v>0</v>
      </c>
      <c r="G294" s="0" t="n">
        <v>1125.25</v>
      </c>
      <c r="H294" s="0" t="n">
        <v>-60.24</v>
      </c>
      <c r="I294" s="0" t="n">
        <v>60.24</v>
      </c>
      <c r="J294" s="0" t="n">
        <v>0</v>
      </c>
      <c r="K294" s="0" t="n">
        <v>0</v>
      </c>
      <c r="L294" s="0" t="n">
        <v>0</v>
      </c>
      <c r="M294" s="0" t="n">
        <v>0</v>
      </c>
      <c r="N294" s="0" t="n">
        <v>0</v>
      </c>
      <c r="O294" s="0" t="n">
        <v>0</v>
      </c>
      <c r="P294" s="0" t="n">
        <v>26.73</v>
      </c>
      <c r="Q294" s="0" t="n">
        <v>0</v>
      </c>
      <c r="R294" s="0" t="n">
        <v>-0.02</v>
      </c>
      <c r="S294" s="0" t="n">
        <v>-0.02</v>
      </c>
      <c r="T294" s="0" t="n">
        <v>450</v>
      </c>
      <c r="U294" s="0" t="n">
        <v>26.73</v>
      </c>
      <c r="V294" s="0" t="n">
        <v>1.22</v>
      </c>
      <c r="W294" s="0" t="n">
        <v>-10.8</v>
      </c>
      <c r="X294" s="0" t="n">
        <v>2.13483</v>
      </c>
      <c r="Y294" s="0" t="n">
        <v>-0.62072</v>
      </c>
    </row>
    <row r="295" customFormat="false" ht="12.8" hidden="false" customHeight="false" outlineLevel="0" collapsed="false">
      <c r="A295" s="0" t="n">
        <v>7</v>
      </c>
      <c r="B295" s="0" t="n">
        <v>1</v>
      </c>
      <c r="C295" s="0" t="n">
        <v>1</v>
      </c>
      <c r="D295" s="0" t="n">
        <v>6</v>
      </c>
      <c r="E295" s="0" t="n">
        <v>0</v>
      </c>
      <c r="F295" s="0" t="n">
        <v>0</v>
      </c>
      <c r="G295" s="0" t="n">
        <v>998.12</v>
      </c>
      <c r="H295" s="0" t="n">
        <v>-66.54</v>
      </c>
      <c r="I295" s="0" t="n">
        <v>66.54</v>
      </c>
      <c r="J295" s="0" t="n">
        <v>0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v>28.46</v>
      </c>
      <c r="Q295" s="0" t="n">
        <v>0</v>
      </c>
      <c r="R295" s="0" t="n">
        <v>-0.02</v>
      </c>
      <c r="S295" s="0" t="n">
        <v>-0.02</v>
      </c>
      <c r="T295" s="0" t="n">
        <v>450</v>
      </c>
      <c r="U295" s="0" t="n">
        <v>28.46</v>
      </c>
      <c r="V295" s="0" t="n">
        <v>1.51</v>
      </c>
      <c r="W295" s="0" t="n">
        <v>-9.33</v>
      </c>
      <c r="X295" s="0" t="n">
        <v>2.06939</v>
      </c>
      <c r="Y295" s="0" t="n">
        <v>-0.74813</v>
      </c>
    </row>
    <row r="296" customFormat="false" ht="12.8" hidden="false" customHeight="false" outlineLevel="0" collapsed="false">
      <c r="A296" s="0" t="n">
        <v>7</v>
      </c>
      <c r="B296" s="0" t="n">
        <v>1</v>
      </c>
      <c r="C296" s="0" t="n">
        <v>1</v>
      </c>
      <c r="D296" s="0" t="n">
        <v>7</v>
      </c>
      <c r="E296" s="0" t="n">
        <v>0</v>
      </c>
      <c r="F296" s="0" t="n">
        <v>0</v>
      </c>
      <c r="G296" s="0" t="n">
        <v>1158.82</v>
      </c>
      <c r="H296" s="0" t="n">
        <v>-62.4</v>
      </c>
      <c r="I296" s="0" t="n">
        <v>62.4</v>
      </c>
      <c r="J296" s="0" t="n">
        <v>0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0</v>
      </c>
      <c r="P296" s="0" t="n">
        <v>27.34</v>
      </c>
      <c r="Q296" s="0" t="n">
        <v>0</v>
      </c>
      <c r="R296" s="0" t="n">
        <v>-0.02</v>
      </c>
      <c r="S296" s="0" t="n">
        <v>-0.02</v>
      </c>
      <c r="T296" s="0" t="n">
        <v>450</v>
      </c>
      <c r="U296" s="0" t="n">
        <v>27.34</v>
      </c>
      <c r="V296" s="0" t="n">
        <v>1.25</v>
      </c>
      <c r="W296" s="0" t="n">
        <v>-0.9</v>
      </c>
      <c r="X296" s="0" t="n">
        <v>1.99471</v>
      </c>
      <c r="Y296" s="0" t="n">
        <v>-0.86402</v>
      </c>
    </row>
    <row r="297" customFormat="false" ht="12.8" hidden="false" customHeight="false" outlineLevel="0" collapsed="false">
      <c r="A297" s="0" t="n">
        <v>7</v>
      </c>
      <c r="B297" s="0" t="n">
        <v>1</v>
      </c>
      <c r="C297" s="0" t="n">
        <v>1</v>
      </c>
      <c r="D297" s="0" t="n">
        <v>8</v>
      </c>
      <c r="E297" s="0" t="n">
        <v>0</v>
      </c>
      <c r="F297" s="0" t="n">
        <v>0</v>
      </c>
      <c r="G297" s="0" t="n">
        <v>1116.33</v>
      </c>
      <c r="H297" s="0" t="n">
        <v>-60.45</v>
      </c>
      <c r="I297" s="0" t="n">
        <v>60.45</v>
      </c>
      <c r="J297" s="0" t="n">
        <v>0</v>
      </c>
      <c r="K297" s="0" t="n">
        <v>0</v>
      </c>
      <c r="L297" s="0" t="n">
        <v>0</v>
      </c>
      <c r="M297" s="0" t="n">
        <v>0</v>
      </c>
      <c r="N297" s="0" t="n">
        <v>0</v>
      </c>
      <c r="O297" s="0" t="n">
        <v>0</v>
      </c>
      <c r="P297" s="0" t="n">
        <v>26.79</v>
      </c>
      <c r="Q297" s="0" t="n">
        <v>0</v>
      </c>
      <c r="R297" s="0" t="n">
        <v>-0.02</v>
      </c>
      <c r="S297" s="0" t="n">
        <v>-0.02</v>
      </c>
      <c r="T297" s="0" t="n">
        <v>450</v>
      </c>
      <c r="U297" s="0" t="n">
        <v>26.79</v>
      </c>
      <c r="V297" s="0" t="n">
        <v>1.12</v>
      </c>
      <c r="W297" s="0" t="n">
        <v>-1.54</v>
      </c>
      <c r="X297" s="0" t="n">
        <v>1.91259</v>
      </c>
      <c r="Y297" s="0" t="n">
        <v>-0.96966</v>
      </c>
    </row>
    <row r="298" customFormat="false" ht="12.8" hidden="false" customHeight="false" outlineLevel="0" collapsed="false">
      <c r="A298" s="0" t="n">
        <v>7</v>
      </c>
      <c r="B298" s="0" t="n">
        <v>1</v>
      </c>
      <c r="C298" s="0" t="n">
        <v>1</v>
      </c>
      <c r="D298" s="0" t="n">
        <v>9</v>
      </c>
      <c r="E298" s="0" t="n">
        <v>0</v>
      </c>
      <c r="F298" s="0" t="n">
        <v>0</v>
      </c>
      <c r="G298" s="0" t="n">
        <v>1083.06</v>
      </c>
      <c r="H298" s="0" t="n">
        <v>-60.45</v>
      </c>
      <c r="I298" s="0" t="n">
        <v>60.45</v>
      </c>
      <c r="J298" s="0" t="n">
        <v>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26.79</v>
      </c>
      <c r="Q298" s="0" t="n">
        <v>0</v>
      </c>
      <c r="R298" s="0" t="n">
        <v>-0.02</v>
      </c>
      <c r="S298" s="0" t="n">
        <v>-0.02</v>
      </c>
      <c r="T298" s="0" t="n">
        <v>450</v>
      </c>
      <c r="U298" s="0" t="n">
        <v>26.79</v>
      </c>
      <c r="V298" s="0" t="n">
        <v>1.09</v>
      </c>
      <c r="W298" s="0" t="n">
        <v>-2.26</v>
      </c>
      <c r="X298" s="0" t="n">
        <v>1.82454</v>
      </c>
      <c r="Y298" s="0" t="n">
        <v>-1.0666</v>
      </c>
    </row>
    <row r="299" customFormat="false" ht="12.8" hidden="false" customHeight="false" outlineLevel="0" collapsed="false">
      <c r="A299" s="0" t="n">
        <v>7</v>
      </c>
      <c r="B299" s="0" t="n">
        <v>1</v>
      </c>
      <c r="C299" s="0" t="n">
        <v>1</v>
      </c>
      <c r="D299" s="0" t="n">
        <v>10</v>
      </c>
      <c r="E299" s="0" t="n">
        <v>0</v>
      </c>
      <c r="F299" s="0" t="n">
        <v>0</v>
      </c>
      <c r="G299" s="0" t="n">
        <v>1075.83</v>
      </c>
      <c r="H299" s="0" t="n">
        <v>-60.85</v>
      </c>
      <c r="I299" s="0" t="n">
        <v>60.85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26.91</v>
      </c>
      <c r="Q299" s="0" t="n">
        <v>0</v>
      </c>
      <c r="R299" s="0" t="n">
        <v>-0.02</v>
      </c>
      <c r="S299" s="0" t="n">
        <v>-0.02</v>
      </c>
      <c r="T299" s="0" t="n">
        <v>450</v>
      </c>
      <c r="U299" s="0" t="n">
        <v>26.91</v>
      </c>
      <c r="V299" s="0" t="n">
        <v>1.18</v>
      </c>
      <c r="W299" s="0" t="n">
        <v>-2.68</v>
      </c>
      <c r="X299" s="0" t="n">
        <v>1.73181</v>
      </c>
      <c r="Y299" s="0" t="n">
        <v>-1.15653</v>
      </c>
    </row>
    <row r="300" customFormat="false" ht="12.8" hidden="false" customHeight="false" outlineLevel="0" collapsed="false">
      <c r="A300" s="0" t="n">
        <v>7</v>
      </c>
      <c r="B300" s="0" t="n">
        <v>1</v>
      </c>
      <c r="C300" s="0" t="n">
        <v>1</v>
      </c>
      <c r="D300" s="0" t="n">
        <v>11</v>
      </c>
      <c r="E300" s="0" t="n">
        <v>0</v>
      </c>
      <c r="F300" s="0" t="n">
        <v>0</v>
      </c>
      <c r="G300" s="0" t="n">
        <v>1049.47</v>
      </c>
      <c r="H300" s="0" t="n">
        <v>-63.33</v>
      </c>
      <c r="I300" s="0" t="n">
        <v>63.33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27.6</v>
      </c>
      <c r="Q300" s="0" t="n">
        <v>0</v>
      </c>
      <c r="R300" s="0" t="n">
        <v>-0.02</v>
      </c>
      <c r="S300" s="0" t="n">
        <v>-0.02</v>
      </c>
      <c r="T300" s="0" t="n">
        <v>450</v>
      </c>
      <c r="U300" s="0" t="n">
        <v>27.6</v>
      </c>
      <c r="V300" s="0" t="n">
        <v>1.35</v>
      </c>
      <c r="W300" s="0" t="n">
        <v>-2.62</v>
      </c>
      <c r="X300" s="0" t="n">
        <v>1.63545</v>
      </c>
      <c r="Y300" s="0" t="n">
        <v>-1.24106</v>
      </c>
    </row>
    <row r="301" customFormat="false" ht="12.8" hidden="false" customHeight="false" outlineLevel="0" collapsed="false">
      <c r="A301" s="0" t="n">
        <v>7</v>
      </c>
      <c r="B301" s="0" t="n">
        <v>1</v>
      </c>
      <c r="C301" s="0" t="n">
        <v>1</v>
      </c>
      <c r="D301" s="0" t="n">
        <v>12</v>
      </c>
      <c r="E301" s="0" t="n">
        <v>0</v>
      </c>
      <c r="F301" s="0" t="n">
        <v>0</v>
      </c>
      <c r="G301" s="0" t="n">
        <v>1068.5</v>
      </c>
      <c r="H301" s="0" t="n">
        <v>-65.01</v>
      </c>
      <c r="I301" s="0" t="n">
        <v>65.01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28.05</v>
      </c>
      <c r="Q301" s="0" t="n">
        <v>0</v>
      </c>
      <c r="R301" s="0" t="n">
        <v>-0.02</v>
      </c>
      <c r="S301" s="0" t="n">
        <v>-0.02</v>
      </c>
      <c r="T301" s="0" t="n">
        <v>450</v>
      </c>
      <c r="U301" s="0" t="n">
        <v>28.05</v>
      </c>
      <c r="V301" s="0" t="n">
        <v>1.52</v>
      </c>
      <c r="W301" s="0" t="n">
        <v>-3.86</v>
      </c>
      <c r="X301" s="0" t="n">
        <v>1.53631</v>
      </c>
      <c r="Y301" s="0" t="n">
        <v>1.32178</v>
      </c>
    </row>
    <row r="302" customFormat="false" ht="12.8" hidden="false" customHeight="false" outlineLevel="0" collapsed="false">
      <c r="A302" s="0" t="n">
        <v>7</v>
      </c>
      <c r="B302" s="0" t="n">
        <v>1</v>
      </c>
      <c r="C302" s="0" t="n">
        <v>1</v>
      </c>
      <c r="D302" s="0" t="n">
        <v>13</v>
      </c>
      <c r="E302" s="0" t="n">
        <v>0</v>
      </c>
      <c r="F302" s="0" t="n">
        <v>0</v>
      </c>
      <c r="G302" s="0" t="n">
        <v>1049.58</v>
      </c>
      <c r="H302" s="0" t="n">
        <v>-68.69</v>
      </c>
      <c r="I302" s="0" t="n">
        <v>68.69</v>
      </c>
      <c r="J302" s="0" t="n">
        <v>0</v>
      </c>
      <c r="K302" s="0" t="n">
        <v>0</v>
      </c>
      <c r="L302" s="0" t="n">
        <v>21.55</v>
      </c>
      <c r="M302" s="0" t="n">
        <v>0</v>
      </c>
      <c r="N302" s="0" t="n">
        <v>0</v>
      </c>
      <c r="O302" s="0" t="n">
        <v>0</v>
      </c>
      <c r="P302" s="0" t="n">
        <v>29.01</v>
      </c>
      <c r="Q302" s="0" t="n">
        <v>0</v>
      </c>
      <c r="R302" s="0" t="n">
        <v>-0.02</v>
      </c>
      <c r="S302" s="0" t="n">
        <v>-0.02</v>
      </c>
      <c r="T302" s="0" t="n">
        <v>450</v>
      </c>
      <c r="U302" s="0" t="n">
        <v>29.01</v>
      </c>
      <c r="V302" s="0" t="n">
        <v>1.78</v>
      </c>
      <c r="W302" s="0" t="n">
        <v>3.08</v>
      </c>
      <c r="X302" s="0" t="n">
        <v>1.43515</v>
      </c>
      <c r="Y302" s="0" t="n">
        <v>1.40021</v>
      </c>
    </row>
    <row r="303" customFormat="false" ht="12.8" hidden="false" customHeight="false" outlineLevel="0" collapsed="false">
      <c r="A303" s="0" t="n">
        <v>7</v>
      </c>
      <c r="B303" s="0" t="n">
        <v>1</v>
      </c>
      <c r="C303" s="0" t="n">
        <v>1</v>
      </c>
      <c r="D303" s="0" t="n">
        <v>14</v>
      </c>
      <c r="E303" s="0" t="n">
        <v>1722.91</v>
      </c>
      <c r="F303" s="0" t="n">
        <v>115.13</v>
      </c>
      <c r="G303" s="0" t="n">
        <v>1097.09</v>
      </c>
      <c r="H303" s="0" t="n">
        <v>25.69</v>
      </c>
      <c r="I303" s="0" t="n">
        <v>37.66</v>
      </c>
      <c r="J303" s="0" t="n">
        <v>0</v>
      </c>
      <c r="K303" s="0" t="n">
        <v>146.32</v>
      </c>
      <c r="L303" s="0" t="n">
        <v>84.62</v>
      </c>
      <c r="M303" s="0" t="n">
        <v>1.12</v>
      </c>
      <c r="N303" s="0" t="n">
        <v>1.6</v>
      </c>
      <c r="O303" s="0" t="n">
        <v>-4.82</v>
      </c>
      <c r="P303" s="0" t="n">
        <v>27.44</v>
      </c>
      <c r="Q303" s="0" t="n">
        <v>1.44</v>
      </c>
      <c r="R303" s="0" t="n">
        <v>-27.29</v>
      </c>
      <c r="S303" s="0" t="n">
        <v>-31.37</v>
      </c>
      <c r="T303" s="0" t="n">
        <v>408.42</v>
      </c>
      <c r="U303" s="0" t="n">
        <v>29.25</v>
      </c>
      <c r="V303" s="0" t="n">
        <v>1.88</v>
      </c>
      <c r="W303" s="0" t="n">
        <v>82.35</v>
      </c>
      <c r="X303" s="0" t="n">
        <v>1.33262</v>
      </c>
      <c r="Y303" s="0" t="n">
        <v>1.47791</v>
      </c>
    </row>
    <row r="304" customFormat="false" ht="12.8" hidden="false" customHeight="false" outlineLevel="0" collapsed="false">
      <c r="A304" s="0" t="n">
        <v>7</v>
      </c>
      <c r="B304" s="0" t="n">
        <v>1</v>
      </c>
      <c r="C304" s="0" t="n">
        <v>1</v>
      </c>
      <c r="D304" s="0" t="n">
        <v>15</v>
      </c>
      <c r="E304" s="0" t="n">
        <v>6471.45</v>
      </c>
      <c r="F304" s="0" t="n">
        <v>430.58</v>
      </c>
      <c r="G304" s="0" t="n">
        <v>1075.49</v>
      </c>
      <c r="H304" s="0" t="n">
        <v>152.13</v>
      </c>
      <c r="I304" s="0" t="n">
        <v>38.54</v>
      </c>
      <c r="J304" s="0" t="n">
        <v>0</v>
      </c>
      <c r="K304" s="0" t="n">
        <v>183.37</v>
      </c>
      <c r="L304" s="0" t="n">
        <v>113.24</v>
      </c>
      <c r="M304" s="0" t="n">
        <v>1.69</v>
      </c>
      <c r="N304" s="0" t="n">
        <v>1.53</v>
      </c>
      <c r="O304" s="0" t="n">
        <v>-5.1</v>
      </c>
      <c r="P304" s="0" t="n">
        <v>27.85</v>
      </c>
      <c r="Q304" s="0" t="n">
        <v>5.69</v>
      </c>
      <c r="R304" s="0" t="n">
        <v>-44.68</v>
      </c>
      <c r="S304" s="0" t="n">
        <v>-58.77</v>
      </c>
      <c r="T304" s="0" t="n">
        <v>249.29</v>
      </c>
      <c r="U304" s="0" t="n">
        <v>29.77</v>
      </c>
      <c r="V304" s="0" t="n">
        <v>2.04</v>
      </c>
      <c r="W304" s="0" t="n">
        <v>306.23</v>
      </c>
      <c r="X304" s="0" t="n">
        <v>1.22934</v>
      </c>
      <c r="Y304" s="0" t="n">
        <v>1.58506</v>
      </c>
    </row>
    <row r="305" customFormat="false" ht="12.8" hidden="false" customHeight="false" outlineLevel="0" collapsed="false">
      <c r="A305" s="0" t="n">
        <v>7</v>
      </c>
      <c r="B305" s="0" t="n">
        <v>1</v>
      </c>
      <c r="C305" s="0" t="n">
        <v>1</v>
      </c>
      <c r="D305" s="0" t="n">
        <v>16</v>
      </c>
      <c r="E305" s="0" t="n">
        <v>7818.38</v>
      </c>
      <c r="F305" s="0" t="n">
        <v>521.9</v>
      </c>
      <c r="G305" s="0" t="n">
        <v>1072.97</v>
      </c>
      <c r="H305" s="0" t="n">
        <v>158.78</v>
      </c>
      <c r="I305" s="0" t="n">
        <v>39.62</v>
      </c>
      <c r="J305" s="0" t="n">
        <v>0</v>
      </c>
      <c r="K305" s="0" t="n">
        <v>201.79</v>
      </c>
      <c r="L305" s="0" t="n">
        <v>115.11</v>
      </c>
      <c r="M305" s="0" t="n">
        <v>1.8</v>
      </c>
      <c r="N305" s="0" t="n">
        <v>1.36</v>
      </c>
      <c r="O305" s="0" t="n">
        <v>-5.52</v>
      </c>
      <c r="P305" s="0" t="n">
        <v>28.33</v>
      </c>
      <c r="Q305" s="0" t="n">
        <v>6.02</v>
      </c>
      <c r="R305" s="0" t="n">
        <v>-53.89</v>
      </c>
      <c r="S305" s="0" t="n">
        <v>-66.36</v>
      </c>
      <c r="T305" s="0" t="n">
        <v>217.2</v>
      </c>
      <c r="U305" s="0" t="n">
        <v>30.42</v>
      </c>
      <c r="V305" s="0" t="n">
        <v>2.31</v>
      </c>
      <c r="W305" s="0" t="n">
        <v>373.11</v>
      </c>
      <c r="X305" s="0" t="n">
        <v>1.12595</v>
      </c>
      <c r="Y305" s="0" t="n">
        <v>1.63793</v>
      </c>
    </row>
    <row r="306" customFormat="false" ht="12.8" hidden="false" customHeight="false" outlineLevel="0" collapsed="false">
      <c r="A306" s="0" t="n">
        <v>7</v>
      </c>
      <c r="B306" s="0" t="n">
        <v>1</v>
      </c>
      <c r="C306" s="0" t="n">
        <v>1</v>
      </c>
      <c r="D306" s="0" t="n">
        <v>17</v>
      </c>
      <c r="E306" s="0" t="n">
        <v>9122.49</v>
      </c>
      <c r="F306" s="0" t="n">
        <v>609.52</v>
      </c>
      <c r="G306" s="0" t="n">
        <v>1142.99</v>
      </c>
      <c r="H306" s="0" t="n">
        <v>176.07</v>
      </c>
      <c r="I306" s="0" t="n">
        <v>38.45</v>
      </c>
      <c r="J306" s="0" t="n">
        <v>0</v>
      </c>
      <c r="K306" s="0" t="n">
        <v>207</v>
      </c>
      <c r="L306" s="0" t="n">
        <v>127.23</v>
      </c>
      <c r="M306" s="0" t="n">
        <v>2.01</v>
      </c>
      <c r="N306" s="0" t="n">
        <v>1.41</v>
      </c>
      <c r="O306" s="0" t="n">
        <v>-5.31</v>
      </c>
      <c r="P306" s="0" t="n">
        <v>27.8</v>
      </c>
      <c r="Q306" s="0" t="n">
        <v>5.87</v>
      </c>
      <c r="R306" s="0" t="n">
        <v>-56.36</v>
      </c>
      <c r="S306" s="0" t="n">
        <v>-2108.72</v>
      </c>
      <c r="T306" s="0" t="n">
        <v>197.53</v>
      </c>
      <c r="U306" s="0" t="n">
        <v>29.83</v>
      </c>
      <c r="V306" s="0" t="n">
        <v>2.17</v>
      </c>
      <c r="W306" s="0" t="n">
        <v>436.35</v>
      </c>
      <c r="X306" s="0" t="n">
        <v>1.02315</v>
      </c>
      <c r="Y306" s="0" t="n">
        <v>1.72438</v>
      </c>
    </row>
    <row r="307" customFormat="false" ht="12.8" hidden="false" customHeight="false" outlineLevel="0" collapsed="false">
      <c r="A307" s="0" t="n">
        <v>7</v>
      </c>
      <c r="B307" s="0" t="n">
        <v>1</v>
      </c>
      <c r="C307" s="0" t="n">
        <v>1</v>
      </c>
      <c r="D307" s="0" t="n">
        <v>18</v>
      </c>
      <c r="E307" s="0" t="n">
        <v>17315.75</v>
      </c>
      <c r="F307" s="0" t="n">
        <v>1173.25</v>
      </c>
      <c r="G307" s="0" t="n">
        <v>1059.07</v>
      </c>
      <c r="H307" s="0" t="n">
        <v>-139.58</v>
      </c>
      <c r="I307" s="0" t="n">
        <v>35.84</v>
      </c>
      <c r="J307" s="0" t="n">
        <v>0</v>
      </c>
      <c r="K307" s="0" t="n">
        <v>238.58</v>
      </c>
      <c r="L307" s="0" t="n">
        <v>177.99</v>
      </c>
      <c r="M307" s="0" t="n">
        <v>13.33</v>
      </c>
      <c r="N307" s="0" t="n">
        <v>1.48</v>
      </c>
      <c r="O307" s="0" t="n">
        <v>-4.43</v>
      </c>
      <c r="P307" s="0" t="n">
        <v>26.58</v>
      </c>
      <c r="Q307" s="0" t="n">
        <v>6.42</v>
      </c>
      <c r="R307" s="0" t="n">
        <v>-302.57</v>
      </c>
      <c r="S307" s="0" t="n">
        <v>-2925.25</v>
      </c>
      <c r="T307" s="0" t="n">
        <v>7.77</v>
      </c>
      <c r="U307" s="0" t="n">
        <v>28.3</v>
      </c>
      <c r="V307" s="0" t="n">
        <v>1.76</v>
      </c>
      <c r="W307" s="0" t="n">
        <v>866.97</v>
      </c>
      <c r="X307" s="0" t="n">
        <v>0.92179</v>
      </c>
      <c r="Y307" s="0" t="n">
        <v>1.81872</v>
      </c>
    </row>
    <row r="308" customFormat="false" ht="12.8" hidden="false" customHeight="false" outlineLevel="0" collapsed="false">
      <c r="A308" s="0" t="n">
        <v>7</v>
      </c>
      <c r="B308" s="0" t="n">
        <v>1</v>
      </c>
      <c r="C308" s="0" t="n">
        <v>1</v>
      </c>
      <c r="D308" s="0" t="n">
        <v>19</v>
      </c>
      <c r="E308" s="0" t="n">
        <v>23110.69</v>
      </c>
      <c r="F308" s="0" t="n">
        <v>1606.34</v>
      </c>
      <c r="G308" s="0" t="n">
        <v>875.68</v>
      </c>
      <c r="H308" s="0" t="n">
        <v>36.76</v>
      </c>
      <c r="I308" s="0" t="n">
        <v>35.96</v>
      </c>
      <c r="J308" s="0" t="n">
        <v>0</v>
      </c>
      <c r="K308" s="0" t="n">
        <v>263.74</v>
      </c>
      <c r="L308" s="0" t="n">
        <v>209.83</v>
      </c>
      <c r="M308" s="0" t="n">
        <v>5.78</v>
      </c>
      <c r="N308" s="0" t="n">
        <v>1.48</v>
      </c>
      <c r="O308" s="0" t="n">
        <v>-4.02</v>
      </c>
      <c r="P308" s="0" t="n">
        <v>26.64</v>
      </c>
      <c r="Q308" s="0" t="n">
        <v>6.39</v>
      </c>
      <c r="R308" s="0" t="n">
        <v>-123.83</v>
      </c>
      <c r="S308" s="0" t="n">
        <v>-2262.07</v>
      </c>
      <c r="T308" s="0" t="n">
        <v>-55.84</v>
      </c>
      <c r="U308" s="0" t="n">
        <v>28.23</v>
      </c>
      <c r="V308" s="0" t="n">
        <v>1.66</v>
      </c>
      <c r="W308" s="0" t="n">
        <v>1238.48</v>
      </c>
      <c r="X308" s="0" t="n">
        <v>0.823</v>
      </c>
      <c r="Y308" s="0" t="n">
        <v>1.92475</v>
      </c>
    </row>
    <row r="309" customFormat="false" ht="12.8" hidden="false" customHeight="false" outlineLevel="0" collapsed="false">
      <c r="A309" s="0" t="n">
        <v>7</v>
      </c>
      <c r="B309" s="0" t="n">
        <v>1</v>
      </c>
      <c r="C309" s="0" t="n">
        <v>1</v>
      </c>
      <c r="D309" s="0" t="n">
        <v>20</v>
      </c>
      <c r="E309" s="0" t="n">
        <v>26519.32</v>
      </c>
      <c r="F309" s="0" t="n">
        <v>1871.04</v>
      </c>
      <c r="G309" s="0" t="n">
        <v>805.05</v>
      </c>
      <c r="H309" s="0" t="n">
        <v>-67.03</v>
      </c>
      <c r="I309" s="0" t="n">
        <v>36.82</v>
      </c>
      <c r="J309" s="0" t="n">
        <v>0</v>
      </c>
      <c r="K309" s="0" t="n">
        <v>281.07</v>
      </c>
      <c r="L309" s="0" t="n">
        <v>228.1</v>
      </c>
      <c r="M309" s="0" t="n">
        <v>6.95</v>
      </c>
      <c r="N309" s="0" t="n">
        <v>1.39</v>
      </c>
      <c r="O309" s="0" t="n">
        <v>-3.83</v>
      </c>
      <c r="P309" s="0" t="n">
        <v>27.05</v>
      </c>
      <c r="Q309" s="0" t="n">
        <v>6.57</v>
      </c>
      <c r="R309" s="0" t="n">
        <v>-157.64</v>
      </c>
      <c r="S309" s="0" t="n">
        <v>-1530.64</v>
      </c>
      <c r="T309" s="0" t="n">
        <v>-114.51</v>
      </c>
      <c r="U309" s="0" t="n">
        <v>28.68</v>
      </c>
      <c r="V309" s="0" t="n">
        <v>1.76</v>
      </c>
      <c r="W309" s="0" t="n">
        <v>1481.48</v>
      </c>
      <c r="X309" s="0" t="n">
        <v>0.72833</v>
      </c>
      <c r="Y309" s="0" t="n">
        <v>2.04763</v>
      </c>
    </row>
    <row r="310" customFormat="false" ht="12.8" hidden="false" customHeight="false" outlineLevel="0" collapsed="false">
      <c r="A310" s="0" t="n">
        <v>7</v>
      </c>
      <c r="B310" s="0" t="n">
        <v>1</v>
      </c>
      <c r="C310" s="0" t="n">
        <v>1</v>
      </c>
      <c r="D310" s="0" t="n">
        <v>21</v>
      </c>
      <c r="E310" s="0" t="n">
        <v>28831.61</v>
      </c>
      <c r="F310" s="0" t="n">
        <v>2053.35</v>
      </c>
      <c r="G310" s="0" t="n">
        <v>781.57</v>
      </c>
      <c r="H310" s="0" t="n">
        <v>-27.91</v>
      </c>
      <c r="I310" s="0" t="n">
        <v>36.72</v>
      </c>
      <c r="J310" s="0" t="n">
        <v>0</v>
      </c>
      <c r="K310" s="0" t="n">
        <v>309.5</v>
      </c>
      <c r="L310" s="0" t="n">
        <v>241.55</v>
      </c>
      <c r="M310" s="0" t="n">
        <v>4.96</v>
      </c>
      <c r="N310" s="0" t="n">
        <v>1.31</v>
      </c>
      <c r="O310" s="0" t="n">
        <v>-4.41</v>
      </c>
      <c r="P310" s="0" t="n">
        <v>27.01</v>
      </c>
      <c r="Q310" s="0" t="n">
        <v>5.99</v>
      </c>
      <c r="R310" s="0" t="n">
        <v>-124.5</v>
      </c>
      <c r="S310" s="0" t="n">
        <v>-1352.72</v>
      </c>
      <c r="T310" s="0" t="n">
        <v>-176.05</v>
      </c>
      <c r="U310" s="0" t="n">
        <v>28.79</v>
      </c>
      <c r="V310" s="0" t="n">
        <v>1.94</v>
      </c>
      <c r="W310" s="0" t="n">
        <v>1652.68</v>
      </c>
      <c r="X310" s="0" t="n">
        <v>0.6401</v>
      </c>
      <c r="Y310" s="0" t="n">
        <v>2.19426</v>
      </c>
    </row>
    <row r="311" customFormat="false" ht="12.8" hidden="false" customHeight="false" outlineLevel="0" collapsed="false">
      <c r="A311" s="0" t="n">
        <v>7</v>
      </c>
      <c r="B311" s="0" t="n">
        <v>1</v>
      </c>
      <c r="C311" s="0" t="n">
        <v>1</v>
      </c>
      <c r="D311" s="0" t="n">
        <v>22</v>
      </c>
      <c r="E311" s="0" t="n">
        <v>30880.78</v>
      </c>
      <c r="F311" s="0" t="n">
        <v>2220.85</v>
      </c>
      <c r="G311" s="0" t="n">
        <v>750.56</v>
      </c>
      <c r="H311" s="0" t="n">
        <v>-14.4</v>
      </c>
      <c r="I311" s="0" t="n">
        <v>36.29</v>
      </c>
      <c r="J311" s="0" t="n">
        <v>0</v>
      </c>
      <c r="K311" s="0" t="n">
        <v>318.78</v>
      </c>
      <c r="L311" s="0" t="n">
        <v>264.44</v>
      </c>
      <c r="M311" s="0" t="n">
        <v>4.3</v>
      </c>
      <c r="N311" s="0" t="n">
        <v>1.45</v>
      </c>
      <c r="O311" s="0" t="n">
        <v>-4.23</v>
      </c>
      <c r="P311" s="0" t="n">
        <v>26.8</v>
      </c>
      <c r="Q311" s="0" t="n">
        <v>6.78</v>
      </c>
      <c r="R311" s="0" t="n">
        <v>-111.95</v>
      </c>
      <c r="S311" s="0" t="n">
        <v>-1617.67</v>
      </c>
      <c r="T311" s="0" t="n">
        <v>-102.66</v>
      </c>
      <c r="U311" s="0" t="n">
        <v>28.68</v>
      </c>
      <c r="V311" s="0" t="n">
        <v>2.02</v>
      </c>
      <c r="W311" s="0" t="n">
        <v>1817.11</v>
      </c>
      <c r="X311" s="0" t="n">
        <v>0.56174</v>
      </c>
      <c r="Y311" s="0" t="n">
        <v>2.37335</v>
      </c>
    </row>
    <row r="312" customFormat="false" ht="12.8" hidden="false" customHeight="false" outlineLevel="0" collapsed="false">
      <c r="A312" s="0" t="n">
        <v>7</v>
      </c>
      <c r="B312" s="0" t="n">
        <v>1</v>
      </c>
      <c r="C312" s="0" t="n">
        <v>1</v>
      </c>
      <c r="D312" s="0" t="n">
        <v>23</v>
      </c>
      <c r="E312" s="0" t="n">
        <v>32492.63</v>
      </c>
      <c r="F312" s="0" t="n">
        <v>2356.66</v>
      </c>
      <c r="G312" s="0" t="n">
        <v>733.23</v>
      </c>
      <c r="H312" s="0" t="n">
        <v>33.33</v>
      </c>
      <c r="I312" s="0" t="n">
        <v>34.8</v>
      </c>
      <c r="J312" s="0" t="n">
        <v>0</v>
      </c>
      <c r="K312" s="0" t="n">
        <v>344.55</v>
      </c>
      <c r="L312" s="0" t="n">
        <v>277.74</v>
      </c>
      <c r="M312" s="0" t="n">
        <v>4.34</v>
      </c>
      <c r="N312" s="0" t="n">
        <v>1.46</v>
      </c>
      <c r="O312" s="0" t="n">
        <v>-4.9</v>
      </c>
      <c r="P312" s="0" t="n">
        <v>26.07</v>
      </c>
      <c r="Q312" s="0" t="n">
        <v>6.95</v>
      </c>
      <c r="R312" s="0" t="n">
        <v>-114.89</v>
      </c>
      <c r="S312" s="0" t="n">
        <v>-1614.93</v>
      </c>
      <c r="T312" s="0" t="n">
        <v>-78.19</v>
      </c>
      <c r="U312" s="0" t="n">
        <v>28.04</v>
      </c>
      <c r="V312" s="0" t="n">
        <v>2.05</v>
      </c>
      <c r="W312" s="0" t="n">
        <v>1956.42</v>
      </c>
      <c r="X312" s="0" t="n">
        <v>0.49829</v>
      </c>
      <c r="Y312" s="0" t="n">
        <v>2.59351</v>
      </c>
    </row>
    <row r="313" customFormat="false" ht="12.8" hidden="false" customHeight="false" outlineLevel="0" collapsed="false">
      <c r="A313" s="0" t="n">
        <v>7</v>
      </c>
      <c r="B313" s="0" t="n">
        <v>1</v>
      </c>
      <c r="C313" s="0" t="n">
        <v>1</v>
      </c>
      <c r="D313" s="0" t="n">
        <v>24</v>
      </c>
      <c r="E313" s="0" t="n">
        <v>33424.05</v>
      </c>
      <c r="F313" s="0" t="n">
        <v>2437.57</v>
      </c>
      <c r="G313" s="0" t="n">
        <v>668.95</v>
      </c>
      <c r="H313" s="0" t="n">
        <v>49.91</v>
      </c>
      <c r="I313" s="0" t="n">
        <v>35.4</v>
      </c>
      <c r="J313" s="0" t="n">
        <v>0</v>
      </c>
      <c r="K313" s="0" t="n">
        <v>352.34</v>
      </c>
      <c r="L313" s="0" t="n">
        <v>290.24</v>
      </c>
      <c r="M313" s="0" t="n">
        <v>3.03</v>
      </c>
      <c r="N313" s="0" t="n">
        <v>1.57</v>
      </c>
      <c r="O313" s="0" t="n">
        <v>-5.02</v>
      </c>
      <c r="P313" s="0" t="n">
        <v>26.37</v>
      </c>
      <c r="Q313" s="0" t="n">
        <v>7.26</v>
      </c>
      <c r="R313" s="0" t="n">
        <v>-81.66</v>
      </c>
      <c r="S313" s="0" t="n">
        <v>-2716.77</v>
      </c>
      <c r="T313" s="0" t="n">
        <v>-49.31</v>
      </c>
      <c r="U313" s="0" t="n">
        <v>28.36</v>
      </c>
      <c r="V313" s="0" t="n">
        <v>2.08</v>
      </c>
      <c r="W313" s="0" t="n">
        <v>2041.65</v>
      </c>
      <c r="X313" s="0" t="n">
        <v>0.45626</v>
      </c>
      <c r="Y313" s="0" t="n">
        <v>2.85711</v>
      </c>
    </row>
    <row r="314" customFormat="false" ht="12.8" hidden="false" customHeight="false" outlineLevel="0" collapsed="false">
      <c r="A314" s="0" t="n">
        <v>7</v>
      </c>
      <c r="B314" s="0" t="n">
        <v>1</v>
      </c>
      <c r="C314" s="0" t="n">
        <v>1</v>
      </c>
      <c r="D314" s="0" t="n">
        <v>25</v>
      </c>
      <c r="E314" s="0" t="n">
        <v>34268.5</v>
      </c>
      <c r="F314" s="0" t="n">
        <v>2518.27</v>
      </c>
      <c r="G314" s="0" t="n">
        <v>643.29</v>
      </c>
      <c r="H314" s="0" t="n">
        <v>113.67</v>
      </c>
      <c r="I314" s="0" t="n">
        <v>36.22</v>
      </c>
      <c r="J314" s="0" t="n">
        <v>0</v>
      </c>
      <c r="K314" s="0" t="n">
        <v>362.96</v>
      </c>
      <c r="L314" s="0" t="n">
        <v>299.53</v>
      </c>
      <c r="M314" s="0" t="n">
        <v>2.05</v>
      </c>
      <c r="N314" s="0" t="n">
        <v>1.61</v>
      </c>
      <c r="O314" s="0" t="n">
        <v>-5.23</v>
      </c>
      <c r="P314" s="0" t="n">
        <v>26.76</v>
      </c>
      <c r="Q314" s="0" t="n">
        <v>7.38</v>
      </c>
      <c r="R314" s="0" t="n">
        <v>-57.9</v>
      </c>
      <c r="S314" s="0" t="n">
        <v>-2790.11</v>
      </c>
      <c r="T314" s="0" t="n">
        <v>-24.37</v>
      </c>
      <c r="U314" s="0" t="n">
        <v>28.82</v>
      </c>
      <c r="V314" s="0" t="n">
        <v>2.19</v>
      </c>
      <c r="W314" s="0" t="n">
        <v>2134.88</v>
      </c>
      <c r="X314" s="0" t="n">
        <v>0.44196</v>
      </c>
      <c r="Y314" s="0" t="n">
        <v>3.15054</v>
      </c>
    </row>
    <row r="315" customFormat="false" ht="12.8" hidden="false" customHeight="false" outlineLevel="0" collapsed="false">
      <c r="A315" s="0" t="n">
        <v>7</v>
      </c>
      <c r="B315" s="0" t="n">
        <v>1</v>
      </c>
      <c r="C315" s="0" t="n">
        <v>1</v>
      </c>
      <c r="D315" s="0" t="n">
        <v>26</v>
      </c>
      <c r="E315" s="0" t="n">
        <v>35923.02</v>
      </c>
      <c r="F315" s="0" t="n">
        <v>2640.25</v>
      </c>
      <c r="G315" s="0" t="n">
        <v>686.25</v>
      </c>
      <c r="H315" s="0" t="n">
        <v>97.26</v>
      </c>
      <c r="I315" s="0" t="n">
        <v>35.47</v>
      </c>
      <c r="J315" s="0" t="n">
        <v>0</v>
      </c>
      <c r="K315" s="0" t="n">
        <v>372.62</v>
      </c>
      <c r="L315" s="0" t="n">
        <v>313.18</v>
      </c>
      <c r="M315" s="0" t="n">
        <v>3.46</v>
      </c>
      <c r="N315" s="0" t="n">
        <v>1.63</v>
      </c>
      <c r="O315" s="0" t="n">
        <v>-5.14</v>
      </c>
      <c r="P315" s="0" t="n">
        <v>26.4</v>
      </c>
      <c r="Q315" s="0" t="n">
        <v>7.64</v>
      </c>
      <c r="R315" s="0" t="n">
        <v>-95.08</v>
      </c>
      <c r="S315" s="0" t="n">
        <v>-3782.11</v>
      </c>
      <c r="T315" s="0" t="n">
        <v>-20.53</v>
      </c>
      <c r="U315" s="0" t="n">
        <v>28.43</v>
      </c>
      <c r="V315" s="0" t="n">
        <v>2.13</v>
      </c>
      <c r="W315" s="0" t="n">
        <v>2238.77</v>
      </c>
      <c r="X315" s="0" t="n">
        <v>0.45805</v>
      </c>
      <c r="Y315" s="0" t="n">
        <v>3.44293</v>
      </c>
    </row>
    <row r="316" customFormat="false" ht="12.8" hidden="false" customHeight="false" outlineLevel="0" collapsed="false">
      <c r="A316" s="0" t="n">
        <v>7</v>
      </c>
      <c r="B316" s="0" t="n">
        <v>1</v>
      </c>
      <c r="C316" s="0" t="n">
        <v>1</v>
      </c>
      <c r="D316" s="0" t="n">
        <v>27</v>
      </c>
      <c r="E316" s="0" t="n">
        <v>33390.71</v>
      </c>
      <c r="F316" s="0" t="n">
        <v>2443.71</v>
      </c>
      <c r="G316" s="0" t="n">
        <v>742.43</v>
      </c>
      <c r="H316" s="0" t="n">
        <v>109.5</v>
      </c>
      <c r="I316" s="0" t="n">
        <v>34.27</v>
      </c>
      <c r="J316" s="0" t="n">
        <v>0</v>
      </c>
      <c r="K316" s="0" t="n">
        <v>340.18</v>
      </c>
      <c r="L316" s="0" t="n">
        <v>293.58</v>
      </c>
      <c r="M316" s="0" t="n">
        <v>3.29</v>
      </c>
      <c r="N316" s="0" t="n">
        <v>1.69</v>
      </c>
      <c r="O316" s="0" t="n">
        <v>-4.42</v>
      </c>
      <c r="P316" s="0" t="n">
        <v>25.8</v>
      </c>
      <c r="Q316" s="0" t="n">
        <v>7.28</v>
      </c>
      <c r="R316" s="0" t="n">
        <v>-75.59</v>
      </c>
      <c r="S316" s="0" t="n">
        <v>-2720.77</v>
      </c>
      <c r="T316" s="0" t="n">
        <v>-0.5</v>
      </c>
      <c r="U316" s="0" t="n">
        <v>27.55</v>
      </c>
      <c r="V316" s="0" t="n">
        <v>1.78</v>
      </c>
      <c r="W316" s="0" t="n">
        <v>2058.17</v>
      </c>
      <c r="X316" s="0" t="n">
        <v>0.50155</v>
      </c>
      <c r="Y316" s="0" t="n">
        <v>3.70412</v>
      </c>
    </row>
    <row r="317" customFormat="false" ht="12.8" hidden="false" customHeight="false" outlineLevel="0" collapsed="false">
      <c r="A317" s="0" t="n">
        <v>7</v>
      </c>
      <c r="B317" s="0" t="n">
        <v>1</v>
      </c>
      <c r="C317" s="0" t="n">
        <v>1</v>
      </c>
      <c r="D317" s="0" t="n">
        <v>28</v>
      </c>
      <c r="E317" s="0" t="n">
        <v>36394.69</v>
      </c>
      <c r="F317" s="0" t="n">
        <v>2663.08</v>
      </c>
      <c r="G317" s="0" t="n">
        <v>732.88</v>
      </c>
      <c r="H317" s="0" t="n">
        <v>87.21</v>
      </c>
      <c r="I317" s="0" t="n">
        <v>33</v>
      </c>
      <c r="J317" s="0" t="n">
        <v>0</v>
      </c>
      <c r="K317" s="0" t="n">
        <v>345.26</v>
      </c>
      <c r="L317" s="0" t="n">
        <v>301.95</v>
      </c>
      <c r="M317" s="0" t="n">
        <v>3.36</v>
      </c>
      <c r="N317" s="0" t="n">
        <v>1.59</v>
      </c>
      <c r="O317" s="0" t="n">
        <v>-3.79</v>
      </c>
      <c r="P317" s="0" t="n">
        <v>25.14</v>
      </c>
      <c r="Q317" s="0" t="n">
        <v>7.75</v>
      </c>
      <c r="R317" s="0" t="n">
        <v>-67.63</v>
      </c>
      <c r="S317" s="0" t="n">
        <v>-6994.07</v>
      </c>
      <c r="T317" s="0" t="n">
        <v>-21.25</v>
      </c>
      <c r="U317" s="0" t="n">
        <v>26.69</v>
      </c>
      <c r="V317" s="0" t="n">
        <v>1.56</v>
      </c>
      <c r="W317" s="0" t="n">
        <v>2242.13</v>
      </c>
      <c r="X317" s="0" t="n">
        <v>0.56607</v>
      </c>
      <c r="Y317" s="0" t="n">
        <v>3.92164</v>
      </c>
    </row>
    <row r="318" customFormat="false" ht="12.8" hidden="false" customHeight="false" outlineLevel="0" collapsed="false">
      <c r="A318" s="0" t="n">
        <v>7</v>
      </c>
      <c r="B318" s="0" t="n">
        <v>1</v>
      </c>
      <c r="C318" s="0" t="n">
        <v>1</v>
      </c>
      <c r="D318" s="0" t="n">
        <v>29</v>
      </c>
      <c r="E318" s="0" t="n">
        <v>24529.33</v>
      </c>
      <c r="F318" s="0" t="n">
        <v>1702.39</v>
      </c>
      <c r="G318" s="0" t="n">
        <v>911.63</v>
      </c>
      <c r="H318" s="0" t="n">
        <v>-337.49</v>
      </c>
      <c r="I318" s="0" t="n">
        <v>31.5</v>
      </c>
      <c r="J318" s="0" t="n">
        <v>0</v>
      </c>
      <c r="K318" s="0" t="n">
        <v>260.87</v>
      </c>
      <c r="L318" s="0" t="n">
        <v>221.31</v>
      </c>
      <c r="M318" s="0" t="n">
        <v>16.9</v>
      </c>
      <c r="N318" s="0" t="n">
        <v>1.59</v>
      </c>
      <c r="O318" s="0" t="n">
        <v>-3.48</v>
      </c>
      <c r="P318" s="0" t="n">
        <v>24.34</v>
      </c>
      <c r="Q318" s="0" t="n">
        <v>7.42</v>
      </c>
      <c r="R318" s="0" t="n">
        <v>-288.46</v>
      </c>
      <c r="S318" s="0" t="n">
        <v>-6612.04</v>
      </c>
      <c r="T318" s="0" t="n">
        <v>-59.79</v>
      </c>
      <c r="U318" s="0" t="n">
        <v>25.74</v>
      </c>
      <c r="V318" s="0" t="n">
        <v>1.33</v>
      </c>
      <c r="W318" s="0" t="n">
        <v>1310.37</v>
      </c>
      <c r="X318" s="0" t="n">
        <v>0.64514</v>
      </c>
      <c r="Y318" s="0" t="n">
        <v>4.09853</v>
      </c>
    </row>
    <row r="319" customFormat="false" ht="12.8" hidden="false" customHeight="false" outlineLevel="0" collapsed="false">
      <c r="A319" s="0" t="n">
        <v>7</v>
      </c>
      <c r="B319" s="0" t="n">
        <v>1</v>
      </c>
      <c r="C319" s="0" t="n">
        <v>1</v>
      </c>
      <c r="D319" s="0" t="n">
        <v>30</v>
      </c>
      <c r="E319" s="0" t="n">
        <v>18053.61</v>
      </c>
      <c r="F319" s="0" t="n">
        <v>1222.02</v>
      </c>
      <c r="G319" s="0" t="n">
        <v>995.14</v>
      </c>
      <c r="H319" s="0" t="n">
        <v>-193.81</v>
      </c>
      <c r="I319" s="0" t="n">
        <v>30.62</v>
      </c>
      <c r="J319" s="0" t="n">
        <v>0</v>
      </c>
      <c r="K319" s="0" t="n">
        <v>202.08</v>
      </c>
      <c r="L319" s="0" t="n">
        <v>168.85</v>
      </c>
      <c r="M319" s="0" t="n">
        <v>13.59</v>
      </c>
      <c r="N319" s="0" t="n">
        <v>1.4</v>
      </c>
      <c r="O319" s="0" t="n">
        <v>-2.71</v>
      </c>
      <c r="P319" s="0" t="n">
        <v>23.84</v>
      </c>
      <c r="Q319" s="0" t="n">
        <v>7</v>
      </c>
      <c r="R319" s="0" t="n">
        <v>-210.06</v>
      </c>
      <c r="S319" s="0" t="n">
        <v>-1522.16</v>
      </c>
      <c r="T319" s="0" t="n">
        <v>-30.56</v>
      </c>
      <c r="U319" s="0" t="n">
        <v>25.16</v>
      </c>
      <c r="V319" s="0" t="n">
        <v>1.2</v>
      </c>
      <c r="W319" s="0" t="n">
        <v>899.41</v>
      </c>
      <c r="X319" s="0" t="n">
        <v>0.73385</v>
      </c>
      <c r="Y319" s="0" t="n">
        <v>4.24351</v>
      </c>
    </row>
    <row r="320" customFormat="false" ht="12.8" hidden="false" customHeight="false" outlineLevel="0" collapsed="false">
      <c r="A320" s="0" t="n">
        <v>7</v>
      </c>
      <c r="B320" s="0" t="n">
        <v>1</v>
      </c>
      <c r="C320" s="0" t="n">
        <v>1</v>
      </c>
      <c r="D320" s="0" t="n">
        <v>31</v>
      </c>
      <c r="E320" s="0" t="n">
        <v>18546.9</v>
      </c>
      <c r="F320" s="0" t="n">
        <v>1261.86</v>
      </c>
      <c r="G320" s="0" t="n">
        <v>996.33</v>
      </c>
      <c r="H320" s="0" t="n">
        <v>-269.59</v>
      </c>
      <c r="I320" s="0" t="n">
        <v>28.57</v>
      </c>
      <c r="J320" s="0" t="n">
        <v>0</v>
      </c>
      <c r="K320" s="0" t="n">
        <v>198.15</v>
      </c>
      <c r="L320" s="0" t="n">
        <v>171.37</v>
      </c>
      <c r="M320" s="0" t="n">
        <v>24.53</v>
      </c>
      <c r="N320" s="0" t="n">
        <v>1.57</v>
      </c>
      <c r="O320" s="0" t="n">
        <v>-2.4</v>
      </c>
      <c r="P320" s="0" t="n">
        <v>22.64</v>
      </c>
      <c r="Q320" s="0" t="n">
        <v>7.29</v>
      </c>
      <c r="R320" s="0" t="n">
        <v>-271.29</v>
      </c>
      <c r="S320" s="0" t="n">
        <v>-5194.19</v>
      </c>
      <c r="T320" s="0" t="n">
        <v>9.51</v>
      </c>
      <c r="U320" s="0" t="n">
        <v>23.62</v>
      </c>
      <c r="V320" s="0" t="n">
        <v>0.86</v>
      </c>
      <c r="W320" s="0" t="n">
        <v>939.55</v>
      </c>
      <c r="X320" s="0" t="n">
        <v>0.82882</v>
      </c>
      <c r="Y320" s="0" t="n">
        <v>4.36519</v>
      </c>
    </row>
    <row r="321" customFormat="false" ht="12.8" hidden="false" customHeight="false" outlineLevel="0" collapsed="false">
      <c r="A321" s="0" t="n">
        <v>7</v>
      </c>
      <c r="B321" s="0" t="n">
        <v>1</v>
      </c>
      <c r="C321" s="0" t="n">
        <v>1</v>
      </c>
      <c r="D321" s="0" t="n">
        <v>32</v>
      </c>
      <c r="E321" s="0" t="n">
        <v>17870.56</v>
      </c>
      <c r="F321" s="0" t="n">
        <v>1214.39</v>
      </c>
      <c r="G321" s="0" t="n">
        <v>864.78</v>
      </c>
      <c r="H321" s="0" t="n">
        <v>54.53</v>
      </c>
      <c r="I321" s="0" t="n">
        <v>29.38</v>
      </c>
      <c r="J321" s="0" t="n">
        <v>0</v>
      </c>
      <c r="K321" s="0" t="n">
        <v>184.1</v>
      </c>
      <c r="L321" s="0" t="n">
        <v>154.4</v>
      </c>
      <c r="M321" s="0" t="n">
        <v>1.54</v>
      </c>
      <c r="N321" s="0" t="n">
        <v>1.32</v>
      </c>
      <c r="O321" s="0" t="n">
        <v>-2.11</v>
      </c>
      <c r="P321" s="0" t="n">
        <v>23.12</v>
      </c>
      <c r="Q321" s="0" t="n">
        <v>6.79</v>
      </c>
      <c r="R321" s="0" t="n">
        <v>-17.68</v>
      </c>
      <c r="S321" s="0" t="n">
        <v>-26.12</v>
      </c>
      <c r="T321" s="0" t="n">
        <v>-59.77</v>
      </c>
      <c r="U321" s="0" t="n">
        <v>24.1</v>
      </c>
      <c r="V321" s="0" t="n">
        <v>0.89</v>
      </c>
      <c r="W321" s="0" t="n">
        <v>898.54</v>
      </c>
      <c r="X321" s="0" t="n">
        <v>0.9278</v>
      </c>
      <c r="Y321" s="0" t="n">
        <v>4.4704</v>
      </c>
    </row>
    <row r="322" customFormat="false" ht="12.8" hidden="false" customHeight="false" outlineLevel="0" collapsed="false">
      <c r="A322" s="0" t="n">
        <v>7</v>
      </c>
      <c r="B322" s="0" t="n">
        <v>1</v>
      </c>
      <c r="C322" s="0" t="n">
        <v>1</v>
      </c>
      <c r="D322" s="0" t="n">
        <v>33</v>
      </c>
      <c r="E322" s="0" t="n">
        <v>18260.57</v>
      </c>
      <c r="F322" s="0" t="n">
        <v>1229.02</v>
      </c>
      <c r="G322" s="0" t="n">
        <v>849.67</v>
      </c>
      <c r="H322" s="0" t="n">
        <v>56.88</v>
      </c>
      <c r="I322" s="0" t="n">
        <v>29.08</v>
      </c>
      <c r="J322" s="0" t="n">
        <v>0</v>
      </c>
      <c r="K322" s="0" t="n">
        <v>186.44</v>
      </c>
      <c r="L322" s="0" t="n">
        <v>158.24</v>
      </c>
      <c r="M322" s="0" t="n">
        <v>3</v>
      </c>
      <c r="N322" s="0" t="n">
        <v>1.41</v>
      </c>
      <c r="O322" s="0" t="n">
        <v>-2.13</v>
      </c>
      <c r="P322" s="0" t="n">
        <v>22.95</v>
      </c>
      <c r="Q322" s="0" t="n">
        <v>7.13</v>
      </c>
      <c r="R322" s="0" t="n">
        <v>-31.51</v>
      </c>
      <c r="S322" s="0" t="n">
        <v>-782.94</v>
      </c>
      <c r="T322" s="0" t="n">
        <v>-13.69</v>
      </c>
      <c r="U322" s="0" t="n">
        <v>23.85</v>
      </c>
      <c r="V322" s="0" t="n">
        <v>0.82</v>
      </c>
      <c r="W322" s="0" t="n">
        <v>894.8</v>
      </c>
      <c r="X322" s="0" t="n">
        <v>1.02927</v>
      </c>
      <c r="Y322" s="0" t="n">
        <v>4.56417</v>
      </c>
    </row>
    <row r="323" customFormat="false" ht="12.8" hidden="false" customHeight="false" outlineLevel="0" collapsed="false">
      <c r="A323" s="0" t="n">
        <v>7</v>
      </c>
      <c r="B323" s="0" t="n">
        <v>1</v>
      </c>
      <c r="C323" s="0" t="n">
        <v>1</v>
      </c>
      <c r="D323" s="0" t="n">
        <v>34</v>
      </c>
      <c r="E323" s="0" t="n">
        <v>20367.12</v>
      </c>
      <c r="F323" s="0" t="n">
        <v>1326.06</v>
      </c>
      <c r="G323" s="0" t="n">
        <v>776.31</v>
      </c>
      <c r="H323" s="0" t="n">
        <v>80.74</v>
      </c>
      <c r="I323" s="0" t="n">
        <v>28.32</v>
      </c>
      <c r="J323" s="0" t="n">
        <v>0</v>
      </c>
      <c r="K323" s="0" t="n">
        <v>191.33</v>
      </c>
      <c r="L323" s="0" t="n">
        <v>169.87</v>
      </c>
      <c r="M323" s="0" t="n">
        <v>1.58</v>
      </c>
      <c r="N323" s="0" t="n">
        <v>1.55</v>
      </c>
      <c r="O323" s="0" t="n">
        <v>-1.86</v>
      </c>
      <c r="P323" s="0" t="n">
        <v>22.49</v>
      </c>
      <c r="Q323" s="0" t="n">
        <v>7.34</v>
      </c>
      <c r="R323" s="0" t="n">
        <v>-14.68</v>
      </c>
      <c r="S323" s="0" t="n">
        <v>-22.62</v>
      </c>
      <c r="T323" s="0" t="n">
        <v>14.01</v>
      </c>
      <c r="U323" s="0" t="n">
        <v>23.29</v>
      </c>
      <c r="V323" s="0" t="n">
        <v>0.72</v>
      </c>
      <c r="W323" s="0" t="n">
        <v>910.33</v>
      </c>
      <c r="X323" s="0" t="n">
        <v>1.13213</v>
      </c>
      <c r="Y323" s="0" t="n">
        <v>4.65024</v>
      </c>
    </row>
    <row r="324" customFormat="false" ht="12.8" hidden="false" customHeight="false" outlineLevel="0" collapsed="false">
      <c r="A324" s="0" t="n">
        <v>7</v>
      </c>
      <c r="B324" s="0" t="n">
        <v>1</v>
      </c>
      <c r="C324" s="0" t="n">
        <v>1</v>
      </c>
      <c r="D324" s="0" t="n">
        <v>35</v>
      </c>
      <c r="E324" s="0" t="n">
        <v>17204.04</v>
      </c>
      <c r="F324" s="0" t="n">
        <v>1071.41</v>
      </c>
      <c r="G324" s="0" t="n">
        <v>759.39</v>
      </c>
      <c r="H324" s="0" t="n">
        <v>68.29</v>
      </c>
      <c r="I324" s="0" t="n">
        <v>28.76</v>
      </c>
      <c r="J324" s="0" t="n">
        <v>0</v>
      </c>
      <c r="K324" s="0" t="n">
        <v>171.74</v>
      </c>
      <c r="L324" s="0" t="n">
        <v>143.01</v>
      </c>
      <c r="M324" s="0" t="n">
        <v>1.49</v>
      </c>
      <c r="N324" s="0" t="n">
        <v>1.32</v>
      </c>
      <c r="O324" s="0" t="n">
        <v>-1.96</v>
      </c>
      <c r="P324" s="0" t="n">
        <v>22.75</v>
      </c>
      <c r="Q324" s="0" t="n">
        <v>6.54</v>
      </c>
      <c r="R324" s="0" t="n">
        <v>-14.73</v>
      </c>
      <c r="S324" s="0" t="n">
        <v>-22.72</v>
      </c>
      <c r="T324" s="0" t="n">
        <v>-28.53</v>
      </c>
      <c r="U324" s="0" t="n">
        <v>23.6</v>
      </c>
      <c r="V324" s="0" t="n">
        <v>0.77</v>
      </c>
      <c r="W324" s="0" t="n">
        <v>673.49</v>
      </c>
      <c r="X324" s="0" t="n">
        <v>1.23553</v>
      </c>
      <c r="Y324" s="0" t="n">
        <v>4.69336</v>
      </c>
    </row>
    <row r="325" customFormat="false" ht="12.8" hidden="false" customHeight="false" outlineLevel="0" collapsed="false">
      <c r="A325" s="0" t="n">
        <v>7</v>
      </c>
      <c r="B325" s="0" t="n">
        <v>1</v>
      </c>
      <c r="C325" s="0" t="n">
        <v>1</v>
      </c>
      <c r="D325" s="0" t="n">
        <v>36</v>
      </c>
      <c r="E325" s="0" t="n">
        <v>22003.16</v>
      </c>
      <c r="F325" s="0" t="n">
        <v>1305.97</v>
      </c>
      <c r="G325" s="0" t="n">
        <v>778.44</v>
      </c>
      <c r="H325" s="0" t="n">
        <v>73.49</v>
      </c>
      <c r="I325" s="0" t="n">
        <v>29.84</v>
      </c>
      <c r="J325" s="0" t="n">
        <v>0</v>
      </c>
      <c r="K325" s="0" t="n">
        <v>205.89</v>
      </c>
      <c r="L325" s="0" t="n">
        <v>175.09</v>
      </c>
      <c r="M325" s="0" t="n">
        <v>1.77</v>
      </c>
      <c r="N325" s="0" t="n">
        <v>1.31</v>
      </c>
      <c r="O325" s="0" t="n">
        <v>-2.16</v>
      </c>
      <c r="P325" s="0" t="n">
        <v>23.39</v>
      </c>
      <c r="Q325" s="0" t="n">
        <v>6.35</v>
      </c>
      <c r="R325" s="0" t="n">
        <v>-21</v>
      </c>
      <c r="S325" s="0" t="n">
        <v>-704.26</v>
      </c>
      <c r="T325" s="0" t="n">
        <v>-65.07</v>
      </c>
      <c r="U325" s="0" t="n">
        <v>24.37</v>
      </c>
      <c r="V325" s="0" t="n">
        <v>0.92</v>
      </c>
      <c r="W325" s="0" t="n">
        <v>732.99</v>
      </c>
      <c r="X325" s="0" t="n">
        <v>1.33878</v>
      </c>
      <c r="Y325" s="0" t="n">
        <v>4.80994</v>
      </c>
    </row>
    <row r="326" customFormat="false" ht="12.8" hidden="false" customHeight="false" outlineLevel="0" collapsed="false">
      <c r="A326" s="0" t="n">
        <v>7</v>
      </c>
      <c r="B326" s="0" t="n">
        <v>1</v>
      </c>
      <c r="C326" s="0" t="n">
        <v>1</v>
      </c>
      <c r="D326" s="0" t="n">
        <v>37</v>
      </c>
      <c r="E326" s="0" t="n">
        <v>10609.76</v>
      </c>
      <c r="F326" s="0" t="n">
        <v>709</v>
      </c>
      <c r="G326" s="0" t="n">
        <v>1059.71</v>
      </c>
      <c r="H326" s="0" t="n">
        <v>231.51</v>
      </c>
      <c r="I326" s="0" t="n">
        <v>28.32</v>
      </c>
      <c r="J326" s="0" t="n">
        <v>0</v>
      </c>
      <c r="K326" s="0" t="n">
        <v>143.74</v>
      </c>
      <c r="L326" s="0" t="n">
        <v>120.25</v>
      </c>
      <c r="M326" s="0" t="n">
        <v>2.17</v>
      </c>
      <c r="N326" s="0" t="n">
        <v>1.69</v>
      </c>
      <c r="O326" s="0" t="n">
        <v>-2.24</v>
      </c>
      <c r="P326" s="0" t="n">
        <v>22.49</v>
      </c>
      <c r="Q326" s="0" t="n">
        <v>7.71</v>
      </c>
      <c r="R326" s="0" t="n">
        <v>-20.59</v>
      </c>
      <c r="S326" s="0" t="n">
        <v>-24.12</v>
      </c>
      <c r="T326" s="0" t="n">
        <v>173.95</v>
      </c>
      <c r="U326" s="0" t="n">
        <v>23.37</v>
      </c>
      <c r="V326" s="0" t="n">
        <v>0.74</v>
      </c>
      <c r="W326" s="0" t="n">
        <v>507.12</v>
      </c>
      <c r="X326" s="0" t="n">
        <v>1.44125</v>
      </c>
      <c r="Y326" s="0" t="n">
        <v>4.88763</v>
      </c>
    </row>
    <row r="327" customFormat="false" ht="12.8" hidden="false" customHeight="false" outlineLevel="0" collapsed="false">
      <c r="A327" s="0" t="n">
        <v>7</v>
      </c>
      <c r="B327" s="0" t="n">
        <v>1</v>
      </c>
      <c r="C327" s="0" t="n">
        <v>1</v>
      </c>
      <c r="D327" s="0" t="n">
        <v>38</v>
      </c>
      <c r="E327" s="0" t="n">
        <v>3470.39</v>
      </c>
      <c r="F327" s="0" t="n">
        <v>231.91</v>
      </c>
      <c r="G327" s="0" t="n">
        <v>1126.88</v>
      </c>
      <c r="H327" s="0" t="n">
        <v>101.4</v>
      </c>
      <c r="I327" s="0" t="n">
        <v>25.32</v>
      </c>
      <c r="J327" s="0" t="n">
        <v>0</v>
      </c>
      <c r="K327" s="0" t="n">
        <v>74.37</v>
      </c>
      <c r="L327" s="0" t="n">
        <v>62.42</v>
      </c>
      <c r="M327" s="0" t="n">
        <v>1.44</v>
      </c>
      <c r="N327" s="0" t="n">
        <v>1.67</v>
      </c>
      <c r="O327" s="0" t="n">
        <v>-1.16</v>
      </c>
      <c r="P327" s="0" t="n">
        <v>20.54</v>
      </c>
      <c r="Q327" s="0" t="n">
        <v>3.73</v>
      </c>
      <c r="R327" s="0" t="n">
        <v>-6.73</v>
      </c>
      <c r="S327" s="0" t="n">
        <v>-8.68</v>
      </c>
      <c r="T327" s="0" t="n">
        <v>297.85</v>
      </c>
      <c r="U327" s="0" t="n">
        <v>21</v>
      </c>
      <c r="V327" s="0" t="n">
        <v>0.36</v>
      </c>
      <c r="W327" s="0" t="n">
        <v>165.88</v>
      </c>
      <c r="X327" s="0" t="n">
        <v>1.54231</v>
      </c>
      <c r="Y327" s="0" t="n">
        <v>4.96616</v>
      </c>
    </row>
    <row r="328" customFormat="false" ht="12.8" hidden="false" customHeight="false" outlineLevel="0" collapsed="false">
      <c r="A328" s="0" t="n">
        <v>7</v>
      </c>
      <c r="B328" s="0" t="n">
        <v>1</v>
      </c>
      <c r="C328" s="0" t="n">
        <v>1</v>
      </c>
      <c r="D328" s="0" t="n">
        <v>39</v>
      </c>
      <c r="E328" s="0" t="n">
        <v>0</v>
      </c>
      <c r="F328" s="0" t="n">
        <v>0</v>
      </c>
      <c r="G328" s="0" t="n">
        <v>1044.51</v>
      </c>
      <c r="H328" s="0" t="n">
        <v>-40.46</v>
      </c>
      <c r="I328" s="0" t="n">
        <v>40.46</v>
      </c>
      <c r="J328" s="0" t="n">
        <v>0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0</v>
      </c>
      <c r="P328" s="0" t="n">
        <v>19.81</v>
      </c>
      <c r="Q328" s="0" t="n">
        <v>0</v>
      </c>
      <c r="R328" s="0" t="n">
        <v>-0.02</v>
      </c>
      <c r="S328" s="0" t="n">
        <v>-0.02</v>
      </c>
      <c r="T328" s="0" t="n">
        <v>450</v>
      </c>
      <c r="U328" s="0" t="n">
        <v>19.81</v>
      </c>
      <c r="V328" s="0" t="n">
        <v>0.24</v>
      </c>
      <c r="W328" s="0" t="n">
        <v>60.05</v>
      </c>
      <c r="X328" s="0" t="n">
        <v>1.6413</v>
      </c>
      <c r="Y328" s="0" t="n">
        <v>1.90547</v>
      </c>
    </row>
    <row r="329" customFormat="false" ht="12.8" hidden="false" customHeight="false" outlineLevel="0" collapsed="false">
      <c r="A329" s="0" t="n">
        <v>7</v>
      </c>
      <c r="B329" s="0" t="n">
        <v>1</v>
      </c>
      <c r="C329" s="0" t="n">
        <v>1</v>
      </c>
      <c r="D329" s="0" t="n">
        <v>40</v>
      </c>
      <c r="E329" s="0" t="n">
        <v>0</v>
      </c>
      <c r="F329" s="0" t="n">
        <v>0</v>
      </c>
      <c r="G329" s="0" t="n">
        <v>985.09</v>
      </c>
      <c r="H329" s="0" t="n">
        <v>-40.05</v>
      </c>
      <c r="I329" s="0" t="n">
        <v>40.05</v>
      </c>
      <c r="J329" s="0" t="n">
        <v>0</v>
      </c>
      <c r="K329" s="0" t="n">
        <v>0</v>
      </c>
      <c r="L329" s="0" t="n">
        <v>0</v>
      </c>
      <c r="M329" s="0" t="n">
        <v>0</v>
      </c>
      <c r="N329" s="0" t="n">
        <v>0</v>
      </c>
      <c r="O329" s="0" t="n">
        <v>0</v>
      </c>
      <c r="P329" s="0" t="n">
        <v>19.63</v>
      </c>
      <c r="Q329" s="0" t="n">
        <v>0</v>
      </c>
      <c r="R329" s="0" t="n">
        <v>-0.02</v>
      </c>
      <c r="S329" s="0" t="n">
        <v>-0.02</v>
      </c>
      <c r="T329" s="0" t="n">
        <v>450</v>
      </c>
      <c r="U329" s="0" t="n">
        <v>19.63</v>
      </c>
      <c r="V329" s="0" t="n">
        <v>0.25</v>
      </c>
      <c r="W329" s="0" t="n">
        <v>14.67</v>
      </c>
      <c r="X329" s="0" t="n">
        <v>1.73747</v>
      </c>
      <c r="Y329" s="0" t="n">
        <v>1.15131</v>
      </c>
    </row>
    <row r="330" customFormat="false" ht="12.8" hidden="false" customHeight="false" outlineLevel="0" collapsed="false">
      <c r="A330" s="0" t="n">
        <v>7</v>
      </c>
      <c r="B330" s="0" t="n">
        <v>1</v>
      </c>
      <c r="C330" s="0" t="n">
        <v>1</v>
      </c>
      <c r="D330" s="0" t="n">
        <v>41</v>
      </c>
      <c r="E330" s="0" t="n">
        <v>0</v>
      </c>
      <c r="F330" s="0" t="n">
        <v>0</v>
      </c>
      <c r="G330" s="0" t="n">
        <v>971.08</v>
      </c>
      <c r="H330" s="0" t="n">
        <v>-40.17</v>
      </c>
      <c r="I330" s="0" t="n">
        <v>40.17</v>
      </c>
      <c r="J330" s="0" t="n">
        <v>0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0</v>
      </c>
      <c r="P330" s="0" t="n">
        <v>19.68</v>
      </c>
      <c r="Q330" s="0" t="n">
        <v>0</v>
      </c>
      <c r="R330" s="0" t="n">
        <v>-0.02</v>
      </c>
      <c r="S330" s="0" t="n">
        <v>-0.02</v>
      </c>
      <c r="T330" s="0" t="n">
        <v>450</v>
      </c>
      <c r="U330" s="0" t="n">
        <v>19.68</v>
      </c>
      <c r="V330" s="0" t="n">
        <v>0.31</v>
      </c>
      <c r="W330" s="0" t="n">
        <v>0.2</v>
      </c>
      <c r="X330" s="0" t="n">
        <v>1.82995</v>
      </c>
      <c r="Y330" s="0" t="n">
        <v>1.06101</v>
      </c>
    </row>
    <row r="331" customFormat="false" ht="12.8" hidden="false" customHeight="false" outlineLevel="0" collapsed="false">
      <c r="A331" s="0" t="n">
        <v>7</v>
      </c>
      <c r="B331" s="0" t="n">
        <v>1</v>
      </c>
      <c r="C331" s="0" t="n">
        <v>1</v>
      </c>
      <c r="D331" s="0" t="n">
        <v>42</v>
      </c>
      <c r="E331" s="0" t="n">
        <v>0</v>
      </c>
      <c r="F331" s="0" t="n">
        <v>0</v>
      </c>
      <c r="G331" s="0" t="n">
        <v>970.43</v>
      </c>
      <c r="H331" s="0" t="n">
        <v>-40.38</v>
      </c>
      <c r="I331" s="0" t="n">
        <v>40.38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0</v>
      </c>
      <c r="P331" s="0" t="n">
        <v>19.77</v>
      </c>
      <c r="Q331" s="0" t="n">
        <v>0</v>
      </c>
      <c r="R331" s="0" t="n">
        <v>-0.02</v>
      </c>
      <c r="S331" s="0" t="n">
        <v>-0.02</v>
      </c>
      <c r="T331" s="0" t="n">
        <v>450</v>
      </c>
      <c r="U331" s="0" t="n">
        <v>19.77</v>
      </c>
      <c r="V331" s="0" t="n">
        <v>0.32</v>
      </c>
      <c r="W331" s="0" t="n">
        <v>-0.31</v>
      </c>
      <c r="X331" s="0" t="n">
        <v>1.91769</v>
      </c>
      <c r="Y331" s="0" t="n">
        <v>0.96359</v>
      </c>
    </row>
    <row r="332" customFormat="false" ht="12.8" hidden="false" customHeight="false" outlineLevel="0" collapsed="false">
      <c r="A332" s="0" t="n">
        <v>7</v>
      </c>
      <c r="B332" s="0" t="n">
        <v>1</v>
      </c>
      <c r="C332" s="0" t="n">
        <v>1</v>
      </c>
      <c r="D332" s="0" t="n">
        <v>43</v>
      </c>
      <c r="E332" s="0" t="n">
        <v>0</v>
      </c>
      <c r="F332" s="0" t="n">
        <v>0</v>
      </c>
      <c r="G332" s="0" t="n">
        <v>998.56</v>
      </c>
      <c r="H332" s="0" t="n">
        <v>-39.16</v>
      </c>
      <c r="I332" s="0" t="n">
        <v>39.16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19.24</v>
      </c>
      <c r="Q332" s="0" t="n">
        <v>0</v>
      </c>
      <c r="R332" s="0" t="n">
        <v>-0.02</v>
      </c>
      <c r="S332" s="0" t="n">
        <v>-0.02</v>
      </c>
      <c r="T332" s="0" t="n">
        <v>450</v>
      </c>
      <c r="U332" s="0" t="n">
        <v>19.24</v>
      </c>
      <c r="V332" s="0" t="n">
        <v>0.26</v>
      </c>
      <c r="W332" s="0" t="n">
        <v>-0.06</v>
      </c>
      <c r="X332" s="0" t="n">
        <v>1.99941</v>
      </c>
      <c r="Y332" s="0" t="n">
        <v>0.85739</v>
      </c>
    </row>
    <row r="333" customFormat="false" ht="12.8" hidden="false" customHeight="false" outlineLevel="0" collapsed="false">
      <c r="A333" s="0" t="n">
        <v>7</v>
      </c>
      <c r="B333" s="0" t="n">
        <v>1</v>
      </c>
      <c r="C333" s="0" t="n">
        <v>1</v>
      </c>
      <c r="D333" s="0" t="n">
        <v>44</v>
      </c>
      <c r="E333" s="0" t="n">
        <v>0</v>
      </c>
      <c r="F333" s="0" t="n">
        <v>0</v>
      </c>
      <c r="G333" s="0" t="n">
        <v>987.45</v>
      </c>
      <c r="H333" s="0" t="n">
        <v>-38.21</v>
      </c>
      <c r="I333" s="0" t="n">
        <v>38.21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18.81</v>
      </c>
      <c r="Q333" s="0" t="n">
        <v>0</v>
      </c>
      <c r="R333" s="0" t="n">
        <v>-0.02</v>
      </c>
      <c r="S333" s="0" t="n">
        <v>-0.02</v>
      </c>
      <c r="T333" s="0" t="n">
        <v>450</v>
      </c>
      <c r="U333" s="0" t="n">
        <v>18.81</v>
      </c>
      <c r="V333" s="0" t="n">
        <v>0.18</v>
      </c>
      <c r="W333" s="0" t="n">
        <v>-0.53</v>
      </c>
      <c r="X333" s="0" t="n">
        <v>2.07358</v>
      </c>
      <c r="Y333" s="0" t="n">
        <v>0.74083</v>
      </c>
    </row>
    <row r="334" customFormat="false" ht="12.8" hidden="false" customHeight="false" outlineLevel="0" collapsed="false">
      <c r="A334" s="0" t="n">
        <v>7</v>
      </c>
      <c r="B334" s="0" t="n">
        <v>1</v>
      </c>
      <c r="C334" s="0" t="n">
        <v>1</v>
      </c>
      <c r="D334" s="0" t="n">
        <v>45</v>
      </c>
      <c r="E334" s="0" t="n">
        <v>0</v>
      </c>
      <c r="F334" s="0" t="n">
        <v>0</v>
      </c>
      <c r="G334" s="0" t="n">
        <v>967.37</v>
      </c>
      <c r="H334" s="0" t="n">
        <v>-37.99</v>
      </c>
      <c r="I334" s="0" t="n">
        <v>37.99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18.71</v>
      </c>
      <c r="Q334" s="0" t="n">
        <v>0</v>
      </c>
      <c r="R334" s="0" t="n">
        <v>-0.02</v>
      </c>
      <c r="S334" s="0" t="n">
        <v>-0.02</v>
      </c>
      <c r="T334" s="0" t="n">
        <v>450</v>
      </c>
      <c r="U334" s="0" t="n">
        <v>18.71</v>
      </c>
      <c r="V334" s="0" t="n">
        <v>0.17</v>
      </c>
      <c r="W334" s="0" t="n">
        <v>-0.34</v>
      </c>
      <c r="X334" s="0" t="n">
        <v>2.13841</v>
      </c>
      <c r="Y334" s="0" t="n">
        <v>0.61271</v>
      </c>
    </row>
    <row r="335" customFormat="false" ht="12.8" hidden="false" customHeight="false" outlineLevel="0" collapsed="false">
      <c r="A335" s="0" t="n">
        <v>7</v>
      </c>
      <c r="B335" s="0" t="n">
        <v>1</v>
      </c>
      <c r="C335" s="0" t="n">
        <v>1</v>
      </c>
      <c r="D335" s="0" t="n">
        <v>46</v>
      </c>
      <c r="E335" s="0" t="n">
        <v>0</v>
      </c>
      <c r="F335" s="0" t="n">
        <v>0</v>
      </c>
      <c r="G335" s="0" t="n">
        <v>943.11</v>
      </c>
      <c r="H335" s="0" t="n">
        <v>-38.82</v>
      </c>
      <c r="I335" s="0" t="n">
        <v>38.82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19.09</v>
      </c>
      <c r="Q335" s="0" t="n">
        <v>0</v>
      </c>
      <c r="R335" s="0" t="n">
        <v>-0.02</v>
      </c>
      <c r="S335" s="0" t="n">
        <v>-0.02</v>
      </c>
      <c r="T335" s="0" t="n">
        <v>450</v>
      </c>
      <c r="U335" s="0" t="n">
        <v>19.09</v>
      </c>
      <c r="V335" s="0" t="n">
        <v>0.3</v>
      </c>
      <c r="W335" s="0" t="n">
        <v>-0.75</v>
      </c>
      <c r="X335" s="0" t="n">
        <v>2.19188</v>
      </c>
      <c r="Y335" s="0" t="n">
        <v>0.47251</v>
      </c>
    </row>
    <row r="336" customFormat="false" ht="12.8" hidden="false" customHeight="false" outlineLevel="0" collapsed="false">
      <c r="A336" s="0" t="n">
        <v>7</v>
      </c>
      <c r="B336" s="0" t="n">
        <v>1</v>
      </c>
      <c r="C336" s="0" t="n">
        <v>1</v>
      </c>
      <c r="D336" s="0" t="n">
        <v>47</v>
      </c>
      <c r="E336" s="0" t="n">
        <v>0</v>
      </c>
      <c r="F336" s="0" t="n">
        <v>0</v>
      </c>
      <c r="G336" s="0" t="n">
        <v>970.4</v>
      </c>
      <c r="H336" s="0" t="n">
        <v>-38.08</v>
      </c>
      <c r="I336" s="0" t="n">
        <v>38.08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18.75</v>
      </c>
      <c r="Q336" s="0" t="n">
        <v>0</v>
      </c>
      <c r="R336" s="0" t="n">
        <v>-0.02</v>
      </c>
      <c r="S336" s="0" t="n">
        <v>-0.02</v>
      </c>
      <c r="T336" s="0" t="n">
        <v>450</v>
      </c>
      <c r="U336" s="0" t="n">
        <v>18.75</v>
      </c>
      <c r="V336" s="0" t="n">
        <v>0.55</v>
      </c>
      <c r="W336" s="0" t="n">
        <v>-0.44</v>
      </c>
      <c r="X336" s="0" t="n">
        <v>2.2319</v>
      </c>
      <c r="Y336" s="0" t="n">
        <v>0.32098</v>
      </c>
    </row>
    <row r="337" customFormat="false" ht="12.8" hidden="false" customHeight="false" outlineLevel="0" collapsed="false">
      <c r="A337" s="0" t="n">
        <v>7</v>
      </c>
      <c r="B337" s="0" t="n">
        <v>1</v>
      </c>
      <c r="C337" s="0" t="n">
        <v>1</v>
      </c>
      <c r="D337" s="0" t="n">
        <v>48</v>
      </c>
      <c r="E337" s="0" t="n">
        <v>0</v>
      </c>
      <c r="F337" s="0" t="n">
        <v>0</v>
      </c>
      <c r="G337" s="0" t="n">
        <v>971.84</v>
      </c>
      <c r="H337" s="0" t="n">
        <v>-36.78</v>
      </c>
      <c r="I337" s="0" t="n">
        <v>36.78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18.15</v>
      </c>
      <c r="Q337" s="0" t="n">
        <v>0</v>
      </c>
      <c r="R337" s="0" t="n">
        <v>-0.02</v>
      </c>
      <c r="S337" s="0" t="n">
        <v>-0.02</v>
      </c>
      <c r="T337" s="0" t="n">
        <v>450</v>
      </c>
      <c r="U337" s="0" t="n">
        <v>18.15</v>
      </c>
      <c r="V337" s="0" t="n">
        <v>0.65</v>
      </c>
      <c r="W337" s="0" t="n">
        <v>-3.4</v>
      </c>
      <c r="X337" s="0" t="n">
        <v>2.2566</v>
      </c>
      <c r="Y337" s="0" t="n">
        <v>0.16047</v>
      </c>
    </row>
    <row r="338" customFormat="false" ht="12.8" hidden="false" customHeight="false" outlineLevel="0" collapsed="false">
      <c r="A338" s="0" t="n">
        <v>8</v>
      </c>
      <c r="B338" s="0" t="n">
        <v>1</v>
      </c>
      <c r="C338" s="0" t="n">
        <v>1</v>
      </c>
      <c r="D338" s="0" t="n">
        <v>1</v>
      </c>
      <c r="E338" s="0" t="n">
        <v>0</v>
      </c>
      <c r="F338" s="0" t="n">
        <v>0</v>
      </c>
      <c r="G338" s="0" t="n">
        <v>951.61</v>
      </c>
      <c r="H338" s="0" t="n">
        <v>-36.05</v>
      </c>
      <c r="I338" s="0" t="n">
        <v>36.05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17.8</v>
      </c>
      <c r="Q338" s="0" t="n">
        <v>0</v>
      </c>
      <c r="R338" s="0" t="n">
        <v>-0.02</v>
      </c>
      <c r="S338" s="0" t="n">
        <v>-0.02</v>
      </c>
      <c r="T338" s="0" t="n">
        <v>450</v>
      </c>
      <c r="U338" s="0" t="n">
        <v>17.8</v>
      </c>
      <c r="V338" s="0" t="n">
        <v>0.64</v>
      </c>
      <c r="W338" s="0" t="n">
        <v>-4.61</v>
      </c>
      <c r="X338" s="0" t="n">
        <v>2.2707</v>
      </c>
      <c r="Y338" s="0" t="n">
        <v>-0.00535</v>
      </c>
    </row>
    <row r="339" customFormat="false" ht="12.8" hidden="false" customHeight="false" outlineLevel="0" collapsed="false">
      <c r="A339" s="0" t="n">
        <v>8</v>
      </c>
      <c r="B339" s="0" t="n">
        <v>1</v>
      </c>
      <c r="C339" s="0" t="n">
        <v>1</v>
      </c>
      <c r="D339" s="0" t="n">
        <v>2</v>
      </c>
      <c r="E339" s="0" t="n">
        <v>0</v>
      </c>
      <c r="F339" s="0" t="n">
        <v>0</v>
      </c>
      <c r="G339" s="0" t="n">
        <v>953.9</v>
      </c>
      <c r="H339" s="0" t="n">
        <v>-35.1</v>
      </c>
      <c r="I339" s="0" t="n">
        <v>35.1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17.34</v>
      </c>
      <c r="Q339" s="0" t="n">
        <v>0</v>
      </c>
      <c r="R339" s="0" t="n">
        <v>-0.02</v>
      </c>
      <c r="S339" s="0" t="n">
        <v>-0.02</v>
      </c>
      <c r="T339" s="0" t="n">
        <v>450</v>
      </c>
      <c r="U339" s="0" t="n">
        <v>17.34</v>
      </c>
      <c r="V339" s="0" t="n">
        <v>0.53</v>
      </c>
      <c r="W339" s="0" t="n">
        <v>-3.82</v>
      </c>
      <c r="X339" s="0" t="n">
        <v>2.26154</v>
      </c>
      <c r="Y339" s="0" t="n">
        <v>-0.17168</v>
      </c>
    </row>
    <row r="340" customFormat="false" ht="12.8" hidden="false" customHeight="false" outlineLevel="0" collapsed="false">
      <c r="A340" s="0" t="n">
        <v>8</v>
      </c>
      <c r="B340" s="0" t="n">
        <v>1</v>
      </c>
      <c r="C340" s="0" t="n">
        <v>1</v>
      </c>
      <c r="D340" s="0" t="n">
        <v>3</v>
      </c>
      <c r="E340" s="0" t="n">
        <v>0</v>
      </c>
      <c r="F340" s="0" t="n">
        <v>0</v>
      </c>
      <c r="G340" s="0" t="n">
        <v>940.99</v>
      </c>
      <c r="H340" s="0" t="n">
        <v>-34.61</v>
      </c>
      <c r="I340" s="0" t="n">
        <v>34.61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17.09</v>
      </c>
      <c r="Q340" s="0" t="n">
        <v>0</v>
      </c>
      <c r="R340" s="0" t="n">
        <v>-0.02</v>
      </c>
      <c r="S340" s="0" t="n">
        <v>-0.02</v>
      </c>
      <c r="T340" s="0" t="n">
        <v>450</v>
      </c>
      <c r="U340" s="0" t="n">
        <v>17.09</v>
      </c>
      <c r="V340" s="0" t="n">
        <v>0.43</v>
      </c>
      <c r="W340" s="0" t="n">
        <v>-1.35</v>
      </c>
      <c r="X340" s="0" t="n">
        <v>2.23569</v>
      </c>
      <c r="Y340" s="0" t="n">
        <v>-0.33267</v>
      </c>
    </row>
    <row r="341" customFormat="false" ht="12.8" hidden="false" customHeight="false" outlineLevel="0" collapsed="false">
      <c r="A341" s="0" t="n">
        <v>8</v>
      </c>
      <c r="B341" s="0" t="n">
        <v>1</v>
      </c>
      <c r="C341" s="0" t="n">
        <v>1</v>
      </c>
      <c r="D341" s="0" t="n">
        <v>4</v>
      </c>
      <c r="E341" s="0" t="n">
        <v>0</v>
      </c>
      <c r="F341" s="0" t="n">
        <v>0</v>
      </c>
      <c r="G341" s="0" t="n">
        <v>945.9</v>
      </c>
      <c r="H341" s="0" t="n">
        <v>-33.8</v>
      </c>
      <c r="I341" s="0" t="n">
        <v>33.8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16.68</v>
      </c>
      <c r="Q341" s="0" t="n">
        <v>0</v>
      </c>
      <c r="R341" s="0" t="n">
        <v>-0.02</v>
      </c>
      <c r="S341" s="0" t="n">
        <v>-0.02</v>
      </c>
      <c r="T341" s="0" t="n">
        <v>450</v>
      </c>
      <c r="U341" s="0" t="n">
        <v>16.68</v>
      </c>
      <c r="V341" s="0" t="n">
        <v>0.35</v>
      </c>
      <c r="W341" s="0" t="n">
        <v>-0.11</v>
      </c>
      <c r="X341" s="0" t="n">
        <v>2.19455</v>
      </c>
      <c r="Y341" s="0" t="n">
        <v>-0.48433</v>
      </c>
    </row>
    <row r="342" customFormat="false" ht="12.8" hidden="false" customHeight="false" outlineLevel="0" collapsed="false">
      <c r="A342" s="0" t="n">
        <v>8</v>
      </c>
      <c r="B342" s="0" t="n">
        <v>1</v>
      </c>
      <c r="C342" s="0" t="n">
        <v>1</v>
      </c>
      <c r="D342" s="0" t="n">
        <v>5</v>
      </c>
      <c r="E342" s="0" t="n">
        <v>0</v>
      </c>
      <c r="F342" s="0" t="n">
        <v>0</v>
      </c>
      <c r="G342" s="0" t="n">
        <v>938.64</v>
      </c>
      <c r="H342" s="0" t="n">
        <v>-33.04</v>
      </c>
      <c r="I342" s="0" t="n">
        <v>33.04</v>
      </c>
      <c r="J342" s="0" t="n">
        <v>0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0</v>
      </c>
      <c r="P342" s="0" t="n">
        <v>16.28</v>
      </c>
      <c r="Q342" s="0" t="n">
        <v>0</v>
      </c>
      <c r="R342" s="0" t="n">
        <v>-0.02</v>
      </c>
      <c r="S342" s="0" t="n">
        <v>-0.02</v>
      </c>
      <c r="T342" s="0" t="n">
        <v>450</v>
      </c>
      <c r="U342" s="0" t="n">
        <v>16.28</v>
      </c>
      <c r="V342" s="0" t="n">
        <v>0.34</v>
      </c>
      <c r="W342" s="0" t="n">
        <v>-3.42</v>
      </c>
      <c r="X342" s="0" t="n">
        <v>2.14004</v>
      </c>
      <c r="Y342" s="0" t="n">
        <v>-0.62438</v>
      </c>
    </row>
    <row r="343" customFormat="false" ht="12.8" hidden="false" customHeight="false" outlineLevel="0" collapsed="false">
      <c r="A343" s="0" t="n">
        <v>8</v>
      </c>
      <c r="B343" s="0" t="n">
        <v>1</v>
      </c>
      <c r="C343" s="0" t="n">
        <v>1</v>
      </c>
      <c r="D343" s="0" t="n">
        <v>6</v>
      </c>
      <c r="E343" s="0" t="n">
        <v>0</v>
      </c>
      <c r="F343" s="0" t="n">
        <v>0</v>
      </c>
      <c r="G343" s="0" t="n">
        <v>936.86</v>
      </c>
      <c r="H343" s="0" t="n">
        <v>-32.06</v>
      </c>
      <c r="I343" s="0" t="n">
        <v>32.06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15.76</v>
      </c>
      <c r="Q343" s="0" t="n">
        <v>0</v>
      </c>
      <c r="R343" s="0" t="n">
        <v>-0.02</v>
      </c>
      <c r="S343" s="0" t="n">
        <v>-0.02</v>
      </c>
      <c r="T343" s="0" t="n">
        <v>450</v>
      </c>
      <c r="U343" s="0" t="n">
        <v>15.76</v>
      </c>
      <c r="V343" s="0" t="n">
        <v>0.35</v>
      </c>
      <c r="W343" s="0" t="n">
        <v>-5.84</v>
      </c>
      <c r="X343" s="0" t="n">
        <v>2.07429</v>
      </c>
      <c r="Y343" s="0" t="n">
        <v>-0.75218</v>
      </c>
    </row>
    <row r="344" customFormat="false" ht="12.8" hidden="false" customHeight="false" outlineLevel="0" collapsed="false">
      <c r="A344" s="0" t="n">
        <v>8</v>
      </c>
      <c r="B344" s="0" t="n">
        <v>1</v>
      </c>
      <c r="C344" s="0" t="n">
        <v>1</v>
      </c>
      <c r="D344" s="0" t="n">
        <v>7</v>
      </c>
      <c r="E344" s="0" t="n">
        <v>0</v>
      </c>
      <c r="F344" s="0" t="n">
        <v>0</v>
      </c>
      <c r="G344" s="0" t="n">
        <v>925.62</v>
      </c>
      <c r="H344" s="0" t="n">
        <v>-31.19</v>
      </c>
      <c r="I344" s="0" t="n">
        <v>31.19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15.28</v>
      </c>
      <c r="Q344" s="0" t="n">
        <v>0</v>
      </c>
      <c r="R344" s="0" t="n">
        <v>-0.02</v>
      </c>
      <c r="S344" s="0" t="n">
        <v>-0.02</v>
      </c>
      <c r="T344" s="0" t="n">
        <v>450</v>
      </c>
      <c r="U344" s="0" t="n">
        <v>15.28</v>
      </c>
      <c r="V344" s="0" t="n">
        <v>0.37</v>
      </c>
      <c r="W344" s="0" t="n">
        <v>-6.92</v>
      </c>
      <c r="X344" s="0" t="n">
        <v>1.99932</v>
      </c>
      <c r="Y344" s="0" t="n">
        <v>-0.86835</v>
      </c>
    </row>
    <row r="345" customFormat="false" ht="12.8" hidden="false" customHeight="false" outlineLevel="0" collapsed="false">
      <c r="A345" s="0" t="n">
        <v>8</v>
      </c>
      <c r="B345" s="0" t="n">
        <v>1</v>
      </c>
      <c r="C345" s="0" t="n">
        <v>1</v>
      </c>
      <c r="D345" s="0" t="n">
        <v>8</v>
      </c>
      <c r="E345" s="0" t="n">
        <v>0</v>
      </c>
      <c r="F345" s="0" t="n">
        <v>0</v>
      </c>
      <c r="G345" s="0" t="n">
        <v>915.5</v>
      </c>
      <c r="H345" s="0" t="n">
        <v>-30.45</v>
      </c>
      <c r="I345" s="0" t="n">
        <v>30.45</v>
      </c>
      <c r="J345" s="0" t="n">
        <v>0</v>
      </c>
      <c r="K345" s="0" t="n">
        <v>0</v>
      </c>
      <c r="L345" s="0" t="n">
        <v>0</v>
      </c>
      <c r="M345" s="0" t="n">
        <v>0</v>
      </c>
      <c r="N345" s="0" t="n">
        <v>0</v>
      </c>
      <c r="O345" s="0" t="n">
        <v>0</v>
      </c>
      <c r="P345" s="0" t="n">
        <v>14.86</v>
      </c>
      <c r="Q345" s="0" t="n">
        <v>0</v>
      </c>
      <c r="R345" s="0" t="n">
        <v>-0.02</v>
      </c>
      <c r="S345" s="0" t="n">
        <v>-0.02</v>
      </c>
      <c r="T345" s="0" t="n">
        <v>450</v>
      </c>
      <c r="U345" s="0" t="n">
        <v>14.86</v>
      </c>
      <c r="V345" s="0" t="n">
        <v>0.37</v>
      </c>
      <c r="W345" s="0" t="n">
        <v>-7.07</v>
      </c>
      <c r="X345" s="0" t="n">
        <v>1.91692</v>
      </c>
      <c r="Y345" s="0" t="n">
        <v>-0.97416</v>
      </c>
    </row>
    <row r="346" customFormat="false" ht="12.8" hidden="false" customHeight="false" outlineLevel="0" collapsed="false">
      <c r="A346" s="0" t="n">
        <v>8</v>
      </c>
      <c r="B346" s="0" t="n">
        <v>1</v>
      </c>
      <c r="C346" s="0" t="n">
        <v>1</v>
      </c>
      <c r="D346" s="0" t="n">
        <v>9</v>
      </c>
      <c r="E346" s="0" t="n">
        <v>0</v>
      </c>
      <c r="F346" s="0" t="n">
        <v>0</v>
      </c>
      <c r="G346" s="0" t="n">
        <v>903.73</v>
      </c>
      <c r="H346" s="0" t="n">
        <v>-29.95</v>
      </c>
      <c r="I346" s="0" t="n">
        <v>29.95</v>
      </c>
      <c r="J346" s="0" t="n">
        <v>0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14.57</v>
      </c>
      <c r="Q346" s="0" t="n">
        <v>0</v>
      </c>
      <c r="R346" s="0" t="n">
        <v>-0.02</v>
      </c>
      <c r="S346" s="0" t="n">
        <v>-0.02</v>
      </c>
      <c r="T346" s="0" t="n">
        <v>450</v>
      </c>
      <c r="U346" s="0" t="n">
        <v>14.57</v>
      </c>
      <c r="V346" s="0" t="n">
        <v>0.37</v>
      </c>
      <c r="W346" s="0" t="n">
        <v>-7.01</v>
      </c>
      <c r="X346" s="0" t="n">
        <v>1.82862</v>
      </c>
      <c r="Y346" s="0" t="n">
        <v>-1.07123</v>
      </c>
    </row>
    <row r="347" customFormat="false" ht="12.8" hidden="false" customHeight="false" outlineLevel="0" collapsed="false">
      <c r="A347" s="0" t="n">
        <v>8</v>
      </c>
      <c r="B347" s="0" t="n">
        <v>1</v>
      </c>
      <c r="C347" s="0" t="n">
        <v>1</v>
      </c>
      <c r="D347" s="0" t="n">
        <v>10</v>
      </c>
      <c r="E347" s="0" t="n">
        <v>0</v>
      </c>
      <c r="F347" s="0" t="n">
        <v>0</v>
      </c>
      <c r="G347" s="0" t="n">
        <v>898.24</v>
      </c>
      <c r="H347" s="0" t="n">
        <v>-29.5</v>
      </c>
      <c r="I347" s="0" t="n">
        <v>29.5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14.31</v>
      </c>
      <c r="Q347" s="0" t="n">
        <v>0</v>
      </c>
      <c r="R347" s="0" t="n">
        <v>-0.02</v>
      </c>
      <c r="S347" s="0" t="n">
        <v>-0.02</v>
      </c>
      <c r="T347" s="0" t="n">
        <v>450</v>
      </c>
      <c r="U347" s="0" t="n">
        <v>14.31</v>
      </c>
      <c r="V347" s="0" t="n">
        <v>0.36</v>
      </c>
      <c r="W347" s="0" t="n">
        <v>-6.75</v>
      </c>
      <c r="X347" s="0" t="n">
        <v>1.73568</v>
      </c>
      <c r="Y347" s="0" t="n">
        <v>-1.16125</v>
      </c>
    </row>
    <row r="348" customFormat="false" ht="12.8" hidden="false" customHeight="false" outlineLevel="0" collapsed="false">
      <c r="A348" s="0" t="n">
        <v>8</v>
      </c>
      <c r="B348" s="0" t="n">
        <v>1</v>
      </c>
      <c r="C348" s="0" t="n">
        <v>1</v>
      </c>
      <c r="D348" s="0" t="n">
        <v>11</v>
      </c>
      <c r="E348" s="0" t="n">
        <v>0</v>
      </c>
      <c r="F348" s="0" t="n">
        <v>0</v>
      </c>
      <c r="G348" s="0" t="n">
        <v>897.39</v>
      </c>
      <c r="H348" s="0" t="n">
        <v>-28.96</v>
      </c>
      <c r="I348" s="0" t="n">
        <v>28.96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13.99</v>
      </c>
      <c r="Q348" s="0" t="n">
        <v>0</v>
      </c>
      <c r="R348" s="0" t="n">
        <v>-0.02</v>
      </c>
      <c r="S348" s="0" t="n">
        <v>-0.02</v>
      </c>
      <c r="T348" s="0" t="n">
        <v>450</v>
      </c>
      <c r="U348" s="0" t="n">
        <v>13.99</v>
      </c>
      <c r="V348" s="0" t="n">
        <v>0.33</v>
      </c>
      <c r="W348" s="0" t="n">
        <v>-6.63</v>
      </c>
      <c r="X348" s="0" t="n">
        <v>1.63914</v>
      </c>
      <c r="Y348" s="0" t="n">
        <v>-1.24588</v>
      </c>
    </row>
    <row r="349" customFormat="false" ht="12.8" hidden="false" customHeight="false" outlineLevel="0" collapsed="false">
      <c r="A349" s="0" t="n">
        <v>8</v>
      </c>
      <c r="B349" s="0" t="n">
        <v>1</v>
      </c>
      <c r="C349" s="0" t="n">
        <v>1</v>
      </c>
      <c r="D349" s="0" t="n">
        <v>12</v>
      </c>
      <c r="E349" s="0" t="n">
        <v>0</v>
      </c>
      <c r="F349" s="0" t="n">
        <v>0</v>
      </c>
      <c r="G349" s="0" t="n">
        <v>884.93</v>
      </c>
      <c r="H349" s="0" t="n">
        <v>-28.79</v>
      </c>
      <c r="I349" s="0" t="n">
        <v>28.79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13.89</v>
      </c>
      <c r="Q349" s="0" t="n">
        <v>0</v>
      </c>
      <c r="R349" s="0" t="n">
        <v>-0.02</v>
      </c>
      <c r="S349" s="0" t="n">
        <v>-0.02</v>
      </c>
      <c r="T349" s="0" t="n">
        <v>450</v>
      </c>
      <c r="U349" s="0" t="n">
        <v>13.89</v>
      </c>
      <c r="V349" s="0" t="n">
        <v>0.31</v>
      </c>
      <c r="W349" s="0" t="n">
        <v>-6.86</v>
      </c>
      <c r="X349" s="0" t="n">
        <v>1.53986</v>
      </c>
      <c r="Y349" s="0" t="n">
        <v>1.32669</v>
      </c>
    </row>
    <row r="350" customFormat="false" ht="12.8" hidden="false" customHeight="false" outlineLevel="0" collapsed="false">
      <c r="A350" s="0" t="n">
        <v>8</v>
      </c>
      <c r="B350" s="0" t="n">
        <v>1</v>
      </c>
      <c r="C350" s="0" t="n">
        <v>1</v>
      </c>
      <c r="D350" s="0" t="n">
        <v>13</v>
      </c>
      <c r="E350" s="0" t="n">
        <v>0</v>
      </c>
      <c r="F350" s="0" t="n">
        <v>0</v>
      </c>
      <c r="G350" s="0" t="n">
        <v>882.76</v>
      </c>
      <c r="H350" s="0" t="n">
        <v>-28.64</v>
      </c>
      <c r="I350" s="0" t="n">
        <v>28.64</v>
      </c>
      <c r="J350" s="0" t="n">
        <v>0</v>
      </c>
      <c r="K350" s="0" t="n">
        <v>0</v>
      </c>
      <c r="L350" s="0" t="n">
        <v>21.55</v>
      </c>
      <c r="M350" s="0" t="n">
        <v>0</v>
      </c>
      <c r="N350" s="0" t="n">
        <v>0</v>
      </c>
      <c r="O350" s="0" t="n">
        <v>0</v>
      </c>
      <c r="P350" s="0" t="n">
        <v>13.8</v>
      </c>
      <c r="Q350" s="0" t="n">
        <v>0</v>
      </c>
      <c r="R350" s="0" t="n">
        <v>-0.02</v>
      </c>
      <c r="S350" s="0" t="n">
        <v>-0.02</v>
      </c>
      <c r="T350" s="0" t="n">
        <v>450</v>
      </c>
      <c r="U350" s="0" t="n">
        <v>13.8</v>
      </c>
      <c r="V350" s="0" t="n">
        <v>0.31</v>
      </c>
      <c r="W350" s="0" t="n">
        <v>2.37</v>
      </c>
      <c r="X350" s="0" t="n">
        <v>1.43859</v>
      </c>
      <c r="Y350" s="0" t="n">
        <v>1.40524</v>
      </c>
    </row>
    <row r="351" customFormat="false" ht="12.8" hidden="false" customHeight="false" outlineLevel="0" collapsed="false">
      <c r="A351" s="0" t="n">
        <v>8</v>
      </c>
      <c r="B351" s="0" t="n">
        <v>1</v>
      </c>
      <c r="C351" s="0" t="n">
        <v>1</v>
      </c>
      <c r="D351" s="0" t="n">
        <v>14</v>
      </c>
      <c r="E351" s="0" t="n">
        <v>1835.44</v>
      </c>
      <c r="F351" s="0" t="n">
        <v>122.65</v>
      </c>
      <c r="G351" s="0" t="n">
        <v>872.91</v>
      </c>
      <c r="H351" s="0" t="n">
        <v>59.09</v>
      </c>
      <c r="I351" s="0" t="n">
        <v>16.73</v>
      </c>
      <c r="J351" s="0" t="n">
        <v>0</v>
      </c>
      <c r="K351" s="0" t="n">
        <v>60.78</v>
      </c>
      <c r="L351" s="0" t="n">
        <v>40.4</v>
      </c>
      <c r="M351" s="0" t="n">
        <v>1.26</v>
      </c>
      <c r="N351" s="0" t="n">
        <v>1.19</v>
      </c>
      <c r="O351" s="0" t="n">
        <v>-1.3</v>
      </c>
      <c r="P351" s="0" t="n">
        <v>13.34</v>
      </c>
      <c r="Q351" s="0" t="n">
        <v>2.31</v>
      </c>
      <c r="R351" s="0" t="n">
        <v>-5.24</v>
      </c>
      <c r="S351" s="0" t="n">
        <v>-6.34</v>
      </c>
      <c r="T351" s="0" t="n">
        <v>338.95</v>
      </c>
      <c r="U351" s="0" t="n">
        <v>13.92</v>
      </c>
      <c r="V351" s="0" t="n">
        <v>0.32</v>
      </c>
      <c r="W351" s="0" t="n">
        <v>87.73</v>
      </c>
      <c r="X351" s="0" t="n">
        <v>1.33599</v>
      </c>
      <c r="Y351" s="0" t="n">
        <v>1.48309</v>
      </c>
    </row>
    <row r="352" customFormat="false" ht="12.8" hidden="false" customHeight="false" outlineLevel="0" collapsed="false">
      <c r="A352" s="0" t="n">
        <v>8</v>
      </c>
      <c r="B352" s="0" t="n">
        <v>1</v>
      </c>
      <c r="C352" s="0" t="n">
        <v>1</v>
      </c>
      <c r="D352" s="0" t="n">
        <v>15</v>
      </c>
      <c r="E352" s="0" t="n">
        <v>5815.49</v>
      </c>
      <c r="F352" s="0" t="n">
        <v>387.95</v>
      </c>
      <c r="G352" s="0" t="n">
        <v>859.68</v>
      </c>
      <c r="H352" s="0" t="n">
        <v>171.57</v>
      </c>
      <c r="I352" s="0" t="n">
        <v>17.03</v>
      </c>
      <c r="J352" s="0" t="n">
        <v>0</v>
      </c>
      <c r="K352" s="0" t="n">
        <v>89.31</v>
      </c>
      <c r="L352" s="0" t="n">
        <v>67.17</v>
      </c>
      <c r="M352" s="0" t="n">
        <v>1.94</v>
      </c>
      <c r="N352" s="0" t="n">
        <v>1.21</v>
      </c>
      <c r="O352" s="0" t="n">
        <v>-1.45</v>
      </c>
      <c r="P352" s="0" t="n">
        <v>13.65</v>
      </c>
      <c r="Q352" s="0" t="n">
        <v>6.38</v>
      </c>
      <c r="R352" s="0" t="n">
        <v>-9.33</v>
      </c>
      <c r="S352" s="0" t="n">
        <v>-11.3</v>
      </c>
      <c r="T352" s="0" t="n">
        <v>187.76</v>
      </c>
      <c r="U352" s="0" t="n">
        <v>14.29</v>
      </c>
      <c r="V352" s="0" t="n">
        <v>0.37</v>
      </c>
      <c r="W352" s="0" t="n">
        <v>276.86</v>
      </c>
      <c r="X352" s="0" t="n">
        <v>1.23269</v>
      </c>
      <c r="Y352" s="0" t="n">
        <v>1.57971</v>
      </c>
    </row>
    <row r="353" customFormat="false" ht="12.8" hidden="false" customHeight="false" outlineLevel="0" collapsed="false">
      <c r="A353" s="0" t="n">
        <v>8</v>
      </c>
      <c r="B353" s="0" t="n">
        <v>1</v>
      </c>
      <c r="C353" s="0" t="n">
        <v>1</v>
      </c>
      <c r="D353" s="0" t="n">
        <v>16</v>
      </c>
      <c r="E353" s="0" t="n">
        <v>11019.96</v>
      </c>
      <c r="F353" s="0" t="n">
        <v>731.18</v>
      </c>
      <c r="G353" s="0" t="n">
        <v>775.18</v>
      </c>
      <c r="H353" s="0" t="n">
        <v>51.66</v>
      </c>
      <c r="I353" s="0" t="n">
        <v>17.5</v>
      </c>
      <c r="J353" s="0" t="n">
        <v>0</v>
      </c>
      <c r="K353" s="0" t="n">
        <v>115.61</v>
      </c>
      <c r="L353" s="0" t="n">
        <v>104.66</v>
      </c>
      <c r="M353" s="0" t="n">
        <v>14.44</v>
      </c>
      <c r="N353" s="0" t="n">
        <v>1.39</v>
      </c>
      <c r="O353" s="0" t="n">
        <v>-1.21</v>
      </c>
      <c r="P353" s="0" t="n">
        <v>14.12</v>
      </c>
      <c r="Q353" s="0" t="n">
        <v>7.22</v>
      </c>
      <c r="R353" s="0" t="n">
        <v>-79.35</v>
      </c>
      <c r="S353" s="0" t="n">
        <v>-1391.66</v>
      </c>
      <c r="T353" s="0" t="n">
        <v>85.97</v>
      </c>
      <c r="U353" s="0" t="n">
        <v>14.81</v>
      </c>
      <c r="V353" s="0" t="n">
        <v>0.43</v>
      </c>
      <c r="W353" s="0" t="n">
        <v>518.27</v>
      </c>
      <c r="X353" s="0" t="n">
        <v>1.12931</v>
      </c>
      <c r="Y353" s="0" t="n">
        <v>1.64351</v>
      </c>
    </row>
    <row r="354" customFormat="false" ht="12.8" hidden="false" customHeight="false" outlineLevel="0" collapsed="false">
      <c r="A354" s="0" t="n">
        <v>8</v>
      </c>
      <c r="B354" s="0" t="n">
        <v>1</v>
      </c>
      <c r="C354" s="0" t="n">
        <v>1</v>
      </c>
      <c r="D354" s="0" t="n">
        <v>17</v>
      </c>
      <c r="E354" s="0" t="n">
        <v>15581.53</v>
      </c>
      <c r="F354" s="0" t="n">
        <v>1045.11</v>
      </c>
      <c r="G354" s="0" t="n">
        <v>714.4</v>
      </c>
      <c r="H354" s="0" t="n">
        <v>-519.48</v>
      </c>
      <c r="I354" s="0" t="n">
        <v>17.91</v>
      </c>
      <c r="J354" s="0" t="n">
        <v>0</v>
      </c>
      <c r="K354" s="0" t="n">
        <v>156.44</v>
      </c>
      <c r="L354" s="0" t="n">
        <v>134.35</v>
      </c>
      <c r="M354" s="0" t="n">
        <v>58.94</v>
      </c>
      <c r="N354" s="0" t="n">
        <v>1.4</v>
      </c>
      <c r="O354" s="0" t="n">
        <v>-1.77</v>
      </c>
      <c r="P354" s="0" t="n">
        <v>14.52</v>
      </c>
      <c r="Q354" s="0" t="n">
        <v>7.22</v>
      </c>
      <c r="R354" s="0" t="n">
        <v>-352.71</v>
      </c>
      <c r="S354" s="0" t="n">
        <v>-1087.26</v>
      </c>
      <c r="T354" s="0" t="n">
        <v>45.8</v>
      </c>
      <c r="U354" s="0" t="n">
        <v>15.24</v>
      </c>
      <c r="V354" s="0" t="n">
        <v>0.46</v>
      </c>
      <c r="W354" s="0" t="n">
        <v>758.04</v>
      </c>
      <c r="X354" s="0" t="n">
        <v>1.02658</v>
      </c>
      <c r="Y354" s="0" t="n">
        <v>1.73022</v>
      </c>
    </row>
    <row r="355" customFormat="false" ht="12.8" hidden="false" customHeight="false" outlineLevel="0" collapsed="false">
      <c r="A355" s="0" t="n">
        <v>8</v>
      </c>
      <c r="B355" s="0" t="n">
        <v>1</v>
      </c>
      <c r="C355" s="0" t="n">
        <v>1</v>
      </c>
      <c r="D355" s="0" t="n">
        <v>18</v>
      </c>
      <c r="E355" s="0" t="n">
        <v>13243.61</v>
      </c>
      <c r="F355" s="0" t="n">
        <v>888.52</v>
      </c>
      <c r="G355" s="0" t="n">
        <v>831.89</v>
      </c>
      <c r="H355" s="0" t="n">
        <v>198.98</v>
      </c>
      <c r="I355" s="0" t="n">
        <v>18.04</v>
      </c>
      <c r="J355" s="0" t="n">
        <v>0</v>
      </c>
      <c r="K355" s="0" t="n">
        <v>146.5</v>
      </c>
      <c r="L355" s="0" t="n">
        <v>126.56</v>
      </c>
      <c r="M355" s="0" t="n">
        <v>2.45</v>
      </c>
      <c r="N355" s="0" t="n">
        <v>1.58</v>
      </c>
      <c r="O355" s="0" t="n">
        <v>-1.88</v>
      </c>
      <c r="P355" s="0" t="n">
        <v>14.65</v>
      </c>
      <c r="Q355" s="0" t="n">
        <v>8.05</v>
      </c>
      <c r="R355" s="0" t="n">
        <v>-15.4</v>
      </c>
      <c r="S355" s="0" t="n">
        <v>-16.39</v>
      </c>
      <c r="T355" s="0" t="n">
        <v>119.26</v>
      </c>
      <c r="U355" s="0" t="n">
        <v>15.45</v>
      </c>
      <c r="V355" s="0" t="n">
        <v>0.49</v>
      </c>
      <c r="W355" s="0" t="n">
        <v>641.59</v>
      </c>
      <c r="X355" s="0" t="n">
        <v>0.92535</v>
      </c>
      <c r="Y355" s="0" t="n">
        <v>1.82487</v>
      </c>
    </row>
    <row r="356" customFormat="false" ht="12.8" hidden="false" customHeight="false" outlineLevel="0" collapsed="false">
      <c r="A356" s="0" t="n">
        <v>8</v>
      </c>
      <c r="B356" s="0" t="n">
        <v>1</v>
      </c>
      <c r="C356" s="0" t="n">
        <v>1</v>
      </c>
      <c r="D356" s="0" t="n">
        <v>19</v>
      </c>
      <c r="E356" s="0" t="n">
        <v>23052.53</v>
      </c>
      <c r="F356" s="0" t="n">
        <v>1601.93</v>
      </c>
      <c r="G356" s="0" t="n">
        <v>614.75</v>
      </c>
      <c r="H356" s="0" t="n">
        <v>-168.88</v>
      </c>
      <c r="I356" s="0" t="n">
        <v>18.61</v>
      </c>
      <c r="J356" s="0" t="n">
        <v>0</v>
      </c>
      <c r="K356" s="0" t="n">
        <v>108.48</v>
      </c>
      <c r="L356" s="0" t="n">
        <v>188.54</v>
      </c>
      <c r="M356" s="0" t="n">
        <v>53.3</v>
      </c>
      <c r="N356" s="0" t="n">
        <v>1.52</v>
      </c>
      <c r="O356" s="0" t="n">
        <v>2.45</v>
      </c>
      <c r="P356" s="0" t="n">
        <v>15.19</v>
      </c>
      <c r="Q356" s="0" t="n">
        <v>7.69</v>
      </c>
      <c r="R356" s="0" t="n">
        <v>-389.78</v>
      </c>
      <c r="S356" s="0" t="n">
        <v>-2382.84</v>
      </c>
      <c r="T356" s="0" t="n">
        <v>43.4</v>
      </c>
      <c r="U356" s="0" t="n">
        <v>16.01</v>
      </c>
      <c r="V356" s="0" t="n">
        <v>0.57</v>
      </c>
      <c r="W356" s="0" t="n">
        <v>1234.56</v>
      </c>
      <c r="X356" s="0" t="n">
        <v>0.82675</v>
      </c>
      <c r="Y356" s="0" t="n">
        <v>1.93123</v>
      </c>
    </row>
    <row r="357" customFormat="false" ht="12.8" hidden="false" customHeight="false" outlineLevel="0" collapsed="false">
      <c r="A357" s="0" t="n">
        <v>8</v>
      </c>
      <c r="B357" s="0" t="n">
        <v>1</v>
      </c>
      <c r="C357" s="0" t="n">
        <v>1</v>
      </c>
      <c r="D357" s="0" t="n">
        <v>20</v>
      </c>
      <c r="E357" s="0" t="n">
        <v>23805.01</v>
      </c>
      <c r="F357" s="0" t="n">
        <v>1654.41</v>
      </c>
      <c r="G357" s="0" t="n">
        <v>667.01</v>
      </c>
      <c r="H357" s="0" t="n">
        <v>166.96</v>
      </c>
      <c r="I357" s="0" t="n">
        <v>18.48</v>
      </c>
      <c r="J357" s="0" t="n">
        <v>0</v>
      </c>
      <c r="K357" s="0" t="n">
        <v>209.08</v>
      </c>
      <c r="L357" s="0" t="n">
        <v>198.05</v>
      </c>
      <c r="M357" s="0" t="n">
        <v>2.43</v>
      </c>
      <c r="N357" s="0" t="n">
        <v>1.67</v>
      </c>
      <c r="O357" s="0" t="n">
        <v>-1.74</v>
      </c>
      <c r="P357" s="0" t="n">
        <v>15.06</v>
      </c>
      <c r="Q357" s="0" t="n">
        <v>8.05</v>
      </c>
      <c r="R357" s="0" t="n">
        <v>-18.12</v>
      </c>
      <c r="S357" s="0" t="n">
        <v>-19.49</v>
      </c>
      <c r="T357" s="0" t="n">
        <v>94.58</v>
      </c>
      <c r="U357" s="0" t="n">
        <v>15.93</v>
      </c>
      <c r="V357" s="0" t="n">
        <v>0.58</v>
      </c>
      <c r="W357" s="0" t="n">
        <v>1275.5</v>
      </c>
      <c r="X357" s="0" t="n">
        <v>0.73236</v>
      </c>
      <c r="Y357" s="0" t="n">
        <v>2.05441</v>
      </c>
    </row>
    <row r="358" customFormat="false" ht="12.8" hidden="false" customHeight="false" outlineLevel="0" collapsed="false">
      <c r="A358" s="0" t="n">
        <v>8</v>
      </c>
      <c r="B358" s="0" t="n">
        <v>1</v>
      </c>
      <c r="C358" s="0" t="n">
        <v>1</v>
      </c>
      <c r="D358" s="0" t="n">
        <v>21</v>
      </c>
      <c r="E358" s="0" t="n">
        <v>28425.52</v>
      </c>
      <c r="F358" s="0" t="n">
        <v>2019.46</v>
      </c>
      <c r="G358" s="0" t="n">
        <v>557.61</v>
      </c>
      <c r="H358" s="0" t="n">
        <v>171.73</v>
      </c>
      <c r="I358" s="0" t="n">
        <v>18.93</v>
      </c>
      <c r="J358" s="0" t="n">
        <v>0</v>
      </c>
      <c r="K358" s="0" t="n">
        <v>229.87</v>
      </c>
      <c r="L358" s="0" t="n">
        <v>227.65</v>
      </c>
      <c r="M358" s="0" t="n">
        <v>2.4</v>
      </c>
      <c r="N358" s="0" t="n">
        <v>1.65</v>
      </c>
      <c r="O358" s="0" t="n">
        <v>-1.39</v>
      </c>
      <c r="P358" s="0" t="n">
        <v>15.48</v>
      </c>
      <c r="Q358" s="0" t="n">
        <v>7.73</v>
      </c>
      <c r="R358" s="0" t="n">
        <v>-19.57</v>
      </c>
      <c r="S358" s="0" t="n">
        <v>-21.6</v>
      </c>
      <c r="T358" s="0" t="n">
        <v>96.5</v>
      </c>
      <c r="U358" s="0" t="n">
        <v>16.39</v>
      </c>
      <c r="V358" s="0" t="n">
        <v>0.63</v>
      </c>
      <c r="W358" s="0" t="n">
        <v>1618.62</v>
      </c>
      <c r="X358" s="0" t="n">
        <v>0.6445</v>
      </c>
      <c r="Y358" s="0" t="n">
        <v>2.20121</v>
      </c>
    </row>
    <row r="359" customFormat="false" ht="12.8" hidden="false" customHeight="false" outlineLevel="0" collapsed="false">
      <c r="A359" s="0" t="n">
        <v>8</v>
      </c>
      <c r="B359" s="0" t="n">
        <v>1</v>
      </c>
      <c r="C359" s="0" t="n">
        <v>1</v>
      </c>
      <c r="D359" s="0" t="n">
        <v>22</v>
      </c>
      <c r="E359" s="0" t="n">
        <v>32455.13</v>
      </c>
      <c r="F359" s="0" t="n">
        <v>2367.22</v>
      </c>
      <c r="G359" s="0" t="n">
        <v>459.16</v>
      </c>
      <c r="H359" s="0" t="n">
        <v>-248.09</v>
      </c>
      <c r="I359" s="0" t="n">
        <v>19.47</v>
      </c>
      <c r="J359" s="0" t="n">
        <v>0</v>
      </c>
      <c r="K359" s="0" t="n">
        <v>277.04</v>
      </c>
      <c r="L359" s="0" t="n">
        <v>256.19</v>
      </c>
      <c r="M359" s="0" t="n">
        <v>91.56</v>
      </c>
      <c r="N359" s="0" t="n">
        <v>1.58</v>
      </c>
      <c r="O359" s="0" t="n">
        <v>-2.34</v>
      </c>
      <c r="P359" s="0" t="n">
        <v>15.97</v>
      </c>
      <c r="Q359" s="0" t="n">
        <v>7.86</v>
      </c>
      <c r="R359" s="0" t="n">
        <v>-834.23</v>
      </c>
      <c r="S359" s="0" t="n">
        <v>-2546.18</v>
      </c>
      <c r="T359" s="0" t="n">
        <v>65.54</v>
      </c>
      <c r="U359" s="0" t="n">
        <v>16.94</v>
      </c>
      <c r="V359" s="0" t="n">
        <v>0.71</v>
      </c>
      <c r="W359" s="0" t="n">
        <v>1982.9</v>
      </c>
      <c r="X359" s="0" t="n">
        <v>0.56661</v>
      </c>
      <c r="Y359" s="0" t="n">
        <v>2.3801</v>
      </c>
    </row>
    <row r="360" customFormat="false" ht="12.8" hidden="false" customHeight="false" outlineLevel="0" collapsed="false">
      <c r="A360" s="0" t="n">
        <v>8</v>
      </c>
      <c r="B360" s="0" t="n">
        <v>1</v>
      </c>
      <c r="C360" s="0" t="n">
        <v>1</v>
      </c>
      <c r="D360" s="0" t="n">
        <v>23</v>
      </c>
      <c r="E360" s="0" t="n">
        <v>33284.61</v>
      </c>
      <c r="F360" s="0" t="n">
        <v>2434.12</v>
      </c>
      <c r="G360" s="0" t="n">
        <v>465.88</v>
      </c>
      <c r="H360" s="0" t="n">
        <v>-328.4</v>
      </c>
      <c r="I360" s="0" t="n">
        <v>19.77</v>
      </c>
      <c r="J360" s="0" t="n">
        <v>0</v>
      </c>
      <c r="K360" s="0" t="n">
        <v>287.89</v>
      </c>
      <c r="L360" s="0" t="n">
        <v>264.8</v>
      </c>
      <c r="M360" s="0" t="n">
        <v>69.98</v>
      </c>
      <c r="N360" s="0" t="n">
        <v>1.6</v>
      </c>
      <c r="O360" s="0" t="n">
        <v>-2.56</v>
      </c>
      <c r="P360" s="0" t="n">
        <v>16.23</v>
      </c>
      <c r="Q360" s="0" t="n">
        <v>7.43</v>
      </c>
      <c r="R360" s="0" t="n">
        <v>-694.82</v>
      </c>
      <c r="S360" s="0" t="n">
        <v>-2522.81</v>
      </c>
      <c r="T360" s="0" t="n">
        <v>57.83</v>
      </c>
      <c r="U360" s="0" t="n">
        <v>17.29</v>
      </c>
      <c r="V360" s="0" t="n">
        <v>0.77</v>
      </c>
      <c r="W360" s="0" t="n">
        <v>2047.66</v>
      </c>
      <c r="X360" s="0" t="n">
        <v>0.50367</v>
      </c>
      <c r="Y360" s="0" t="n">
        <v>2.59929</v>
      </c>
    </row>
    <row r="361" customFormat="false" ht="12.8" hidden="false" customHeight="false" outlineLevel="0" collapsed="false">
      <c r="A361" s="0" t="n">
        <v>8</v>
      </c>
      <c r="B361" s="0" t="n">
        <v>1</v>
      </c>
      <c r="C361" s="0" t="n">
        <v>1</v>
      </c>
      <c r="D361" s="0" t="n">
        <v>24</v>
      </c>
      <c r="E361" s="0" t="n">
        <v>35688.86</v>
      </c>
      <c r="F361" s="0" t="n">
        <v>2622.74</v>
      </c>
      <c r="G361" s="0" t="n">
        <v>446.37</v>
      </c>
      <c r="H361" s="0" t="n">
        <v>90.88</v>
      </c>
      <c r="I361" s="0" t="n">
        <v>20.43</v>
      </c>
      <c r="J361" s="0" t="n">
        <v>0</v>
      </c>
      <c r="K361" s="0" t="n">
        <v>290.81</v>
      </c>
      <c r="L361" s="0" t="n">
        <v>277.33</v>
      </c>
      <c r="M361" s="0" t="n">
        <v>1.7</v>
      </c>
      <c r="N361" s="0" t="n">
        <v>1.57</v>
      </c>
      <c r="O361" s="0" t="n">
        <v>-1.99</v>
      </c>
      <c r="P361" s="0" t="n">
        <v>16.8</v>
      </c>
      <c r="Q361" s="0" t="n">
        <v>7.67</v>
      </c>
      <c r="R361" s="0" t="n">
        <v>-18.48</v>
      </c>
      <c r="S361" s="0" t="n">
        <v>-28.46</v>
      </c>
      <c r="T361" s="0" t="n">
        <v>-128.47</v>
      </c>
      <c r="U361" s="0" t="n">
        <v>17.87</v>
      </c>
      <c r="V361" s="0" t="n">
        <v>0.84</v>
      </c>
      <c r="W361" s="0" t="n">
        <v>2223.52</v>
      </c>
      <c r="X361" s="0" t="n">
        <v>0.4621</v>
      </c>
      <c r="Y361" s="0" t="n">
        <v>2.86077</v>
      </c>
    </row>
    <row r="362" customFormat="false" ht="12.8" hidden="false" customHeight="false" outlineLevel="0" collapsed="false">
      <c r="A362" s="0" t="n">
        <v>8</v>
      </c>
      <c r="B362" s="0" t="n">
        <v>1</v>
      </c>
      <c r="C362" s="0" t="n">
        <v>1</v>
      </c>
      <c r="D362" s="0" t="n">
        <v>25</v>
      </c>
      <c r="E362" s="0" t="n">
        <v>34199.38</v>
      </c>
      <c r="F362" s="0" t="n">
        <v>2513.07</v>
      </c>
      <c r="G362" s="0" t="n">
        <v>492.83</v>
      </c>
      <c r="H362" s="0" t="n">
        <v>5.51</v>
      </c>
      <c r="I362" s="0" t="n">
        <v>20.09</v>
      </c>
      <c r="J362" s="0" t="n">
        <v>0</v>
      </c>
      <c r="K362" s="0" t="n">
        <v>91.38</v>
      </c>
      <c r="L362" s="0" t="n">
        <v>270.72</v>
      </c>
      <c r="M362" s="0" t="n">
        <v>1.31</v>
      </c>
      <c r="N362" s="0" t="n">
        <v>1.69</v>
      </c>
      <c r="O362" s="0" t="n">
        <v>6.44</v>
      </c>
      <c r="P362" s="0" t="n">
        <v>16.51</v>
      </c>
      <c r="Q362" s="0" t="n">
        <v>8.08</v>
      </c>
      <c r="R362" s="0" t="n">
        <v>-13.64</v>
      </c>
      <c r="S362" s="0" t="n">
        <v>-27.36</v>
      </c>
      <c r="T362" s="0" t="n">
        <v>75.43</v>
      </c>
      <c r="U362" s="0" t="n">
        <v>17.62</v>
      </c>
      <c r="V362" s="0" t="n">
        <v>0.8</v>
      </c>
      <c r="W362" s="0" t="n">
        <v>2130.3</v>
      </c>
      <c r="X362" s="0" t="n">
        <v>0.44802</v>
      </c>
      <c r="Y362" s="0" t="n">
        <v>3.15104</v>
      </c>
    </row>
    <row r="363" customFormat="false" ht="12.8" hidden="false" customHeight="false" outlineLevel="0" collapsed="false">
      <c r="A363" s="0" t="n">
        <v>8</v>
      </c>
      <c r="B363" s="0" t="n">
        <v>1</v>
      </c>
      <c r="C363" s="0" t="n">
        <v>1</v>
      </c>
      <c r="D363" s="0" t="n">
        <v>26</v>
      </c>
      <c r="E363" s="0" t="n">
        <v>37074.21</v>
      </c>
      <c r="F363" s="0" t="n">
        <v>2724.39</v>
      </c>
      <c r="G363" s="0" t="n">
        <v>465.97</v>
      </c>
      <c r="H363" s="0" t="n">
        <v>-17.94</v>
      </c>
      <c r="I363" s="0" t="n">
        <v>20.36</v>
      </c>
      <c r="J363" s="0" t="n">
        <v>0</v>
      </c>
      <c r="K363" s="0" t="n">
        <v>95.89</v>
      </c>
      <c r="L363" s="0" t="n">
        <v>291.07</v>
      </c>
      <c r="M363" s="0" t="n">
        <v>1.31</v>
      </c>
      <c r="N363" s="0" t="n">
        <v>1.71</v>
      </c>
      <c r="O363" s="0" t="n">
        <v>7.06</v>
      </c>
      <c r="P363" s="0" t="n">
        <v>16.74</v>
      </c>
      <c r="Q363" s="0" t="n">
        <v>7.78</v>
      </c>
      <c r="R363" s="0" t="n">
        <v>-14.31</v>
      </c>
      <c r="S363" s="0" t="n">
        <v>-29.03</v>
      </c>
      <c r="T363" s="0" t="n">
        <v>72.72</v>
      </c>
      <c r="U363" s="0" t="n">
        <v>17.89</v>
      </c>
      <c r="V363" s="0" t="n">
        <v>0.85</v>
      </c>
      <c r="W363" s="0" t="n">
        <v>2309.47</v>
      </c>
      <c r="X363" s="0" t="n">
        <v>0.46399</v>
      </c>
      <c r="Y363" s="0" t="n">
        <v>3.44025</v>
      </c>
    </row>
    <row r="364" customFormat="false" ht="12.8" hidden="false" customHeight="false" outlineLevel="0" collapsed="false">
      <c r="A364" s="0" t="n">
        <v>8</v>
      </c>
      <c r="B364" s="0" t="n">
        <v>1</v>
      </c>
      <c r="C364" s="0" t="n">
        <v>1</v>
      </c>
      <c r="D364" s="0" t="n">
        <v>27</v>
      </c>
      <c r="E364" s="0" t="n">
        <v>37276.46</v>
      </c>
      <c r="F364" s="0" t="n">
        <v>2734.98</v>
      </c>
      <c r="G364" s="0" t="n">
        <v>478.71</v>
      </c>
      <c r="H364" s="0" t="n">
        <v>46.1</v>
      </c>
      <c r="I364" s="0" t="n">
        <v>20.35</v>
      </c>
      <c r="J364" s="0" t="n">
        <v>0</v>
      </c>
      <c r="K364" s="0" t="n">
        <v>98.65</v>
      </c>
      <c r="L364" s="0" t="n">
        <v>293.58</v>
      </c>
      <c r="M364" s="0" t="n">
        <v>1.39</v>
      </c>
      <c r="N364" s="0" t="n">
        <v>1.73</v>
      </c>
      <c r="O364" s="0" t="n">
        <v>7</v>
      </c>
      <c r="P364" s="0" t="n">
        <v>16.74</v>
      </c>
      <c r="Q364" s="0" t="n">
        <v>7.64</v>
      </c>
      <c r="R364" s="0" t="n">
        <v>-15.1</v>
      </c>
      <c r="S364" s="0" t="n">
        <v>-28.99</v>
      </c>
      <c r="T364" s="0" t="n">
        <v>76.38</v>
      </c>
      <c r="U364" s="0" t="n">
        <v>17.88</v>
      </c>
      <c r="V364" s="0" t="n">
        <v>0.84</v>
      </c>
      <c r="W364" s="0" t="n">
        <v>2312.68</v>
      </c>
      <c r="X364" s="0" t="n">
        <v>0.50713</v>
      </c>
      <c r="Y364" s="0" t="n">
        <v>3.69922</v>
      </c>
    </row>
    <row r="365" customFormat="false" ht="12.8" hidden="false" customHeight="false" outlineLevel="0" collapsed="false">
      <c r="A365" s="0" t="n">
        <v>8</v>
      </c>
      <c r="B365" s="0" t="n">
        <v>1</v>
      </c>
      <c r="C365" s="0" t="n">
        <v>1</v>
      </c>
      <c r="D365" s="0" t="n">
        <v>28</v>
      </c>
      <c r="E365" s="0" t="n">
        <v>37144</v>
      </c>
      <c r="F365" s="0" t="n">
        <v>2717.18</v>
      </c>
      <c r="G365" s="0" t="n">
        <v>476.46</v>
      </c>
      <c r="H365" s="0" t="n">
        <v>233.3</v>
      </c>
      <c r="I365" s="0" t="n">
        <v>20.28</v>
      </c>
      <c r="J365" s="0" t="n">
        <v>0</v>
      </c>
      <c r="K365" s="0" t="n">
        <v>319.76</v>
      </c>
      <c r="L365" s="0" t="n">
        <v>299.36</v>
      </c>
      <c r="M365" s="0" t="n">
        <v>2.67</v>
      </c>
      <c r="N365" s="0" t="n">
        <v>1.8</v>
      </c>
      <c r="O365" s="0" t="n">
        <v>-2.83</v>
      </c>
      <c r="P365" s="0" t="n">
        <v>16.68</v>
      </c>
      <c r="Q365" s="0" t="n">
        <v>8.13</v>
      </c>
      <c r="R365" s="0" t="n">
        <v>-28.86</v>
      </c>
      <c r="S365" s="0" t="n">
        <v>-29.99</v>
      </c>
      <c r="T365" s="0" t="n">
        <v>117.34</v>
      </c>
      <c r="U365" s="0" t="n">
        <v>17.83</v>
      </c>
      <c r="V365" s="0" t="n">
        <v>0.84</v>
      </c>
      <c r="W365" s="0" t="n">
        <v>2286.69</v>
      </c>
      <c r="X365" s="0" t="n">
        <v>0.5712</v>
      </c>
      <c r="Y365" s="0" t="n">
        <v>3.91566</v>
      </c>
    </row>
    <row r="366" customFormat="false" ht="12.8" hidden="false" customHeight="false" outlineLevel="0" collapsed="false">
      <c r="A366" s="0" t="n">
        <v>8</v>
      </c>
      <c r="B366" s="0" t="n">
        <v>1</v>
      </c>
      <c r="C366" s="0" t="n">
        <v>1</v>
      </c>
      <c r="D366" s="0" t="n">
        <v>29</v>
      </c>
      <c r="E366" s="0" t="n">
        <v>36547.84</v>
      </c>
      <c r="F366" s="0" t="n">
        <v>2660.43</v>
      </c>
      <c r="G366" s="0" t="n">
        <v>465.33</v>
      </c>
      <c r="H366" s="0" t="n">
        <v>153.87</v>
      </c>
      <c r="I366" s="0" t="n">
        <v>20.41</v>
      </c>
      <c r="J366" s="0" t="n">
        <v>0</v>
      </c>
      <c r="K366" s="0" t="n">
        <v>177.93</v>
      </c>
      <c r="L366" s="0" t="n">
        <v>295.02</v>
      </c>
      <c r="M366" s="0" t="n">
        <v>2.68</v>
      </c>
      <c r="N366" s="0" t="n">
        <v>1.78</v>
      </c>
      <c r="O366" s="0" t="n">
        <v>3.25</v>
      </c>
      <c r="P366" s="0" t="n">
        <v>16.79</v>
      </c>
      <c r="Q366" s="0" t="n">
        <v>8.26</v>
      </c>
      <c r="R366" s="0" t="n">
        <v>-29.87</v>
      </c>
      <c r="S366" s="0" t="n">
        <v>-2623.77</v>
      </c>
      <c r="T366" s="0" t="n">
        <v>98.3</v>
      </c>
      <c r="U366" s="0" t="n">
        <v>17.98</v>
      </c>
      <c r="V366" s="0" t="n">
        <v>0.86</v>
      </c>
      <c r="W366" s="0" t="n">
        <v>2221.13</v>
      </c>
      <c r="X366" s="0" t="n">
        <v>0.64987</v>
      </c>
      <c r="Y366" s="0" t="n">
        <v>4.09223</v>
      </c>
    </row>
    <row r="367" customFormat="false" ht="12.8" hidden="false" customHeight="false" outlineLevel="0" collapsed="false">
      <c r="A367" s="0" t="n">
        <v>8</v>
      </c>
      <c r="B367" s="0" t="n">
        <v>1</v>
      </c>
      <c r="C367" s="0" t="n">
        <v>1</v>
      </c>
      <c r="D367" s="0" t="n">
        <v>30</v>
      </c>
      <c r="E367" s="0" t="n">
        <v>35736.4</v>
      </c>
      <c r="F367" s="0" t="n">
        <v>2581.88</v>
      </c>
      <c r="G367" s="0" t="n">
        <v>484.99</v>
      </c>
      <c r="H367" s="0" t="n">
        <v>246.06</v>
      </c>
      <c r="I367" s="0" t="n">
        <v>20.38</v>
      </c>
      <c r="J367" s="0" t="n">
        <v>0</v>
      </c>
      <c r="K367" s="0" t="n">
        <v>308.92</v>
      </c>
      <c r="L367" s="0" t="n">
        <v>289.48</v>
      </c>
      <c r="M367" s="0" t="n">
        <v>2.66</v>
      </c>
      <c r="N367" s="0" t="n">
        <v>1.82</v>
      </c>
      <c r="O367" s="0" t="n">
        <v>-2.78</v>
      </c>
      <c r="P367" s="0" t="n">
        <v>16.76</v>
      </c>
      <c r="Q367" s="0" t="n">
        <v>8.3</v>
      </c>
      <c r="R367" s="0" t="n">
        <v>-28.17</v>
      </c>
      <c r="S367" s="0" t="n">
        <v>-29.34</v>
      </c>
      <c r="T367" s="0" t="n">
        <v>125.1</v>
      </c>
      <c r="U367" s="0" t="n">
        <v>17.9</v>
      </c>
      <c r="V367" s="0" t="n">
        <v>0.82</v>
      </c>
      <c r="W367" s="0" t="n">
        <v>2129.08</v>
      </c>
      <c r="X367" s="0" t="n">
        <v>0.73823</v>
      </c>
      <c r="Y367" s="0" t="n">
        <v>4.23728</v>
      </c>
    </row>
    <row r="368" customFormat="false" ht="12.8" hidden="false" customHeight="false" outlineLevel="0" collapsed="false">
      <c r="A368" s="0" t="n">
        <v>8</v>
      </c>
      <c r="B368" s="0" t="n">
        <v>1</v>
      </c>
      <c r="C368" s="0" t="n">
        <v>1</v>
      </c>
      <c r="D368" s="0" t="n">
        <v>31</v>
      </c>
      <c r="E368" s="0" t="n">
        <v>34578.88</v>
      </c>
      <c r="F368" s="0" t="n">
        <v>2467.06</v>
      </c>
      <c r="G368" s="0" t="n">
        <v>492.09</v>
      </c>
      <c r="H368" s="0" t="n">
        <v>237.26</v>
      </c>
      <c r="I368" s="0" t="n">
        <v>20.28</v>
      </c>
      <c r="J368" s="0" t="n">
        <v>0</v>
      </c>
      <c r="K368" s="0" t="n">
        <v>300.27</v>
      </c>
      <c r="L368" s="0" t="n">
        <v>281.07</v>
      </c>
      <c r="M368" s="0" t="n">
        <v>2.64</v>
      </c>
      <c r="N368" s="0" t="n">
        <v>1.82</v>
      </c>
      <c r="O368" s="0" t="n">
        <v>-2.76</v>
      </c>
      <c r="P368" s="0" t="n">
        <v>16.68</v>
      </c>
      <c r="Q368" s="0" t="n">
        <v>7.98</v>
      </c>
      <c r="R368" s="0" t="n">
        <v>-27.45</v>
      </c>
      <c r="S368" s="0" t="n">
        <v>-28.77</v>
      </c>
      <c r="T368" s="0" t="n">
        <v>124.04</v>
      </c>
      <c r="U368" s="0" t="n">
        <v>17.81</v>
      </c>
      <c r="V368" s="0" t="n">
        <v>0.81</v>
      </c>
      <c r="W368" s="0" t="n">
        <v>1992.01</v>
      </c>
      <c r="X368" s="0" t="n">
        <v>0.83295</v>
      </c>
      <c r="Y368" s="0" t="n">
        <v>4.3592</v>
      </c>
    </row>
    <row r="369" customFormat="false" ht="12.8" hidden="false" customHeight="false" outlineLevel="0" collapsed="false">
      <c r="A369" s="0" t="n">
        <v>8</v>
      </c>
      <c r="B369" s="0" t="n">
        <v>1</v>
      </c>
      <c r="C369" s="0" t="n">
        <v>1</v>
      </c>
      <c r="D369" s="0" t="n">
        <v>32</v>
      </c>
      <c r="E369" s="0" t="n">
        <v>33893.61</v>
      </c>
      <c r="F369" s="0" t="n">
        <v>2362.97</v>
      </c>
      <c r="G369" s="0" t="n">
        <v>504.95</v>
      </c>
      <c r="H369" s="0" t="n">
        <v>235.89</v>
      </c>
      <c r="I369" s="0" t="n">
        <v>20.24</v>
      </c>
      <c r="J369" s="0" t="n">
        <v>0</v>
      </c>
      <c r="K369" s="0" t="n">
        <v>294.14</v>
      </c>
      <c r="L369" s="0" t="n">
        <v>276.56</v>
      </c>
      <c r="M369" s="0" t="n">
        <v>2.64</v>
      </c>
      <c r="N369" s="0" t="n">
        <v>1.86</v>
      </c>
      <c r="O369" s="0" t="n">
        <v>-2.73</v>
      </c>
      <c r="P369" s="0" t="n">
        <v>16.65</v>
      </c>
      <c r="Q369" s="0" t="n">
        <v>7.82</v>
      </c>
      <c r="R369" s="0" t="n">
        <v>-26.87</v>
      </c>
      <c r="S369" s="0" t="n">
        <v>-28.14</v>
      </c>
      <c r="T369" s="0" t="n">
        <v>124.08</v>
      </c>
      <c r="U369" s="0" t="n">
        <v>17.76</v>
      </c>
      <c r="V369" s="0" t="n">
        <v>0.79</v>
      </c>
      <c r="W369" s="0" t="n">
        <v>1834.3</v>
      </c>
      <c r="X369" s="0" t="n">
        <v>0.93176</v>
      </c>
      <c r="Y369" s="0" t="n">
        <v>4.46467</v>
      </c>
    </row>
    <row r="370" customFormat="false" ht="12.8" hidden="false" customHeight="false" outlineLevel="0" collapsed="false">
      <c r="A370" s="0" t="n">
        <v>8</v>
      </c>
      <c r="B370" s="0" t="n">
        <v>1</v>
      </c>
      <c r="C370" s="0" t="n">
        <v>1</v>
      </c>
      <c r="D370" s="0" t="n">
        <v>33</v>
      </c>
      <c r="E370" s="0" t="n">
        <v>33040.42</v>
      </c>
      <c r="F370" s="0" t="n">
        <v>2232.2</v>
      </c>
      <c r="G370" s="0" t="n">
        <v>518.93</v>
      </c>
      <c r="H370" s="0" t="n">
        <v>232.94</v>
      </c>
      <c r="I370" s="0" t="n">
        <v>20.08</v>
      </c>
      <c r="J370" s="0" t="n">
        <v>0</v>
      </c>
      <c r="K370" s="0" t="n">
        <v>291.49</v>
      </c>
      <c r="L370" s="0" t="n">
        <v>272.75</v>
      </c>
      <c r="M370" s="0" t="n">
        <v>2.62</v>
      </c>
      <c r="N370" s="0" t="n">
        <v>1.87</v>
      </c>
      <c r="O370" s="0" t="n">
        <v>-2.92</v>
      </c>
      <c r="P370" s="0" t="n">
        <v>16.51</v>
      </c>
      <c r="Q370" s="0" t="n">
        <v>7.79</v>
      </c>
      <c r="R370" s="0" t="n">
        <v>-27.94</v>
      </c>
      <c r="S370" s="0" t="n">
        <v>-29.3</v>
      </c>
      <c r="T370" s="0" t="n">
        <v>123.66</v>
      </c>
      <c r="U370" s="0" t="n">
        <v>17.69</v>
      </c>
      <c r="V370" s="0" t="n">
        <v>0.82</v>
      </c>
      <c r="W370" s="0" t="n">
        <v>1639.52</v>
      </c>
      <c r="X370" s="0" t="n">
        <v>1.03312</v>
      </c>
      <c r="Y370" s="0" t="n">
        <v>4.55871</v>
      </c>
    </row>
    <row r="371" customFormat="false" ht="12.8" hidden="false" customHeight="false" outlineLevel="0" collapsed="false">
      <c r="A371" s="0" t="n">
        <v>8</v>
      </c>
      <c r="B371" s="0" t="n">
        <v>1</v>
      </c>
      <c r="C371" s="0" t="n">
        <v>1</v>
      </c>
      <c r="D371" s="0" t="n">
        <v>34</v>
      </c>
      <c r="E371" s="0" t="n">
        <v>31899.3</v>
      </c>
      <c r="F371" s="0" t="n">
        <v>2073.09</v>
      </c>
      <c r="G371" s="0" t="n">
        <v>546.15</v>
      </c>
      <c r="H371" s="0" t="n">
        <v>227.05</v>
      </c>
      <c r="I371" s="0" t="n">
        <v>20.12</v>
      </c>
      <c r="J371" s="0" t="n">
        <v>0</v>
      </c>
      <c r="K371" s="0" t="n">
        <v>283.33</v>
      </c>
      <c r="L371" s="0" t="n">
        <v>262.15</v>
      </c>
      <c r="M371" s="0" t="n">
        <v>2.61</v>
      </c>
      <c r="N371" s="0" t="n">
        <v>1.82</v>
      </c>
      <c r="O371" s="0" t="n">
        <v>-2.94</v>
      </c>
      <c r="P371" s="0" t="n">
        <v>16.54</v>
      </c>
      <c r="Q371" s="0" t="n">
        <v>7.84</v>
      </c>
      <c r="R371" s="0" t="n">
        <v>-28.04</v>
      </c>
      <c r="S371" s="0" t="n">
        <v>-29.52</v>
      </c>
      <c r="T371" s="0" t="n">
        <v>121.25</v>
      </c>
      <c r="U371" s="0" t="n">
        <v>17.74</v>
      </c>
      <c r="V371" s="0" t="n">
        <v>0.83</v>
      </c>
      <c r="W371" s="0" t="n">
        <v>1418.34</v>
      </c>
      <c r="X371" s="0" t="n">
        <v>1.13591</v>
      </c>
      <c r="Y371" s="0" t="n">
        <v>4.64502</v>
      </c>
    </row>
    <row r="372" customFormat="false" ht="12.8" hidden="false" customHeight="false" outlineLevel="0" collapsed="false">
      <c r="A372" s="0" t="n">
        <v>8</v>
      </c>
      <c r="B372" s="0" t="n">
        <v>1</v>
      </c>
      <c r="C372" s="0" t="n">
        <v>1</v>
      </c>
      <c r="D372" s="0" t="n">
        <v>35</v>
      </c>
      <c r="E372" s="0" t="n">
        <v>30239.53</v>
      </c>
      <c r="F372" s="0" t="n">
        <v>1880.06</v>
      </c>
      <c r="G372" s="0" t="n">
        <v>594.46</v>
      </c>
      <c r="H372" s="0" t="n">
        <v>223.57</v>
      </c>
      <c r="I372" s="0" t="n">
        <v>20.05</v>
      </c>
      <c r="J372" s="0" t="n">
        <v>0</v>
      </c>
      <c r="K372" s="0" t="n">
        <v>272.65</v>
      </c>
      <c r="L372" s="0" t="n">
        <v>250.93</v>
      </c>
      <c r="M372" s="0" t="n">
        <v>2.6</v>
      </c>
      <c r="N372" s="0" t="n">
        <v>1.82</v>
      </c>
      <c r="O372" s="0" t="n">
        <v>-2.98</v>
      </c>
      <c r="P372" s="0" t="n">
        <v>16.48</v>
      </c>
      <c r="Q372" s="0" t="n">
        <v>7.71</v>
      </c>
      <c r="R372" s="0" t="n">
        <v>-27.82</v>
      </c>
      <c r="S372" s="0" t="n">
        <v>-29.37</v>
      </c>
      <c r="T372" s="0" t="n">
        <v>121.84</v>
      </c>
      <c r="U372" s="0" t="n">
        <v>17.7</v>
      </c>
      <c r="V372" s="0" t="n">
        <v>0.83</v>
      </c>
      <c r="W372" s="0" t="n">
        <v>1177.56</v>
      </c>
      <c r="X372" s="0" t="n">
        <v>1.2393</v>
      </c>
      <c r="Y372" s="0" t="n">
        <v>4.69837</v>
      </c>
    </row>
    <row r="373" customFormat="false" ht="12.8" hidden="false" customHeight="false" outlineLevel="0" collapsed="false">
      <c r="A373" s="0" t="n">
        <v>8</v>
      </c>
      <c r="B373" s="0" t="n">
        <v>1</v>
      </c>
      <c r="C373" s="0" t="n">
        <v>1</v>
      </c>
      <c r="D373" s="0" t="n">
        <v>36</v>
      </c>
      <c r="E373" s="0" t="n">
        <v>27726.83</v>
      </c>
      <c r="F373" s="0" t="n">
        <v>1642.77</v>
      </c>
      <c r="G373" s="0" t="n">
        <v>628.75</v>
      </c>
      <c r="H373" s="0" t="n">
        <v>3.57</v>
      </c>
      <c r="I373" s="0" t="n">
        <v>20.61</v>
      </c>
      <c r="J373" s="0" t="n">
        <v>0</v>
      </c>
      <c r="K373" s="0" t="n">
        <v>80</v>
      </c>
      <c r="L373" s="0" t="n">
        <v>226.88</v>
      </c>
      <c r="M373" s="0" t="n">
        <v>1.18</v>
      </c>
      <c r="N373" s="0" t="n">
        <v>1.72</v>
      </c>
      <c r="O373" s="0" t="n">
        <v>4.8</v>
      </c>
      <c r="P373" s="0" t="n">
        <v>16.96</v>
      </c>
      <c r="Q373" s="0" t="n">
        <v>7.19</v>
      </c>
      <c r="R373" s="0" t="n">
        <v>-13.38</v>
      </c>
      <c r="S373" s="0" t="n">
        <v>-29.65</v>
      </c>
      <c r="T373" s="0" t="n">
        <v>81.67</v>
      </c>
      <c r="U373" s="0" t="n">
        <v>18.23</v>
      </c>
      <c r="V373" s="0" t="n">
        <v>0.88</v>
      </c>
      <c r="W373" s="0" t="n">
        <v>917.38</v>
      </c>
      <c r="X373" s="0" t="n">
        <v>1.34258</v>
      </c>
      <c r="Y373" s="0" t="n">
        <v>4.80509</v>
      </c>
    </row>
    <row r="374" customFormat="false" ht="12.8" hidden="false" customHeight="false" outlineLevel="0" collapsed="false">
      <c r="A374" s="0" t="n">
        <v>8</v>
      </c>
      <c r="B374" s="0" t="n">
        <v>1</v>
      </c>
      <c r="C374" s="0" t="n">
        <v>1</v>
      </c>
      <c r="D374" s="0" t="n">
        <v>37</v>
      </c>
      <c r="E374" s="0" t="n">
        <v>13755.94</v>
      </c>
      <c r="F374" s="0" t="n">
        <v>919.24</v>
      </c>
      <c r="G374" s="0" t="n">
        <v>900.49</v>
      </c>
      <c r="H374" s="0" t="n">
        <v>92.08</v>
      </c>
      <c r="I374" s="0" t="n">
        <v>20.66</v>
      </c>
      <c r="J374" s="0" t="n">
        <v>0</v>
      </c>
      <c r="K374" s="0" t="n">
        <v>139.13</v>
      </c>
      <c r="L374" s="0" t="n">
        <v>151.86</v>
      </c>
      <c r="M374" s="0" t="n">
        <v>1.86</v>
      </c>
      <c r="N374" s="0" t="n">
        <v>1.68</v>
      </c>
      <c r="O374" s="0" t="n">
        <v>-1.32</v>
      </c>
      <c r="P374" s="0" t="n">
        <v>17.01</v>
      </c>
      <c r="Q374" s="0" t="n">
        <v>7.92</v>
      </c>
      <c r="R374" s="0" t="n">
        <v>-22.5</v>
      </c>
      <c r="S374" s="0" t="n">
        <v>-32.06</v>
      </c>
      <c r="T374" s="0" t="n">
        <v>92.21</v>
      </c>
      <c r="U374" s="0" t="n">
        <v>18.46</v>
      </c>
      <c r="V374" s="0" t="n">
        <v>0.94</v>
      </c>
      <c r="W374" s="0" t="n">
        <v>657.5</v>
      </c>
      <c r="X374" s="0" t="n">
        <v>1.44512</v>
      </c>
      <c r="Y374" s="0" t="n">
        <v>4.88293</v>
      </c>
    </row>
    <row r="375" customFormat="false" ht="12.8" hidden="false" customHeight="false" outlineLevel="0" collapsed="false">
      <c r="A375" s="0" t="n">
        <v>8</v>
      </c>
      <c r="B375" s="0" t="n">
        <v>1</v>
      </c>
      <c r="C375" s="0" t="n">
        <v>1</v>
      </c>
      <c r="D375" s="0" t="n">
        <v>38</v>
      </c>
      <c r="E375" s="0" t="n">
        <v>8162.89</v>
      </c>
      <c r="F375" s="0" t="n">
        <v>545.49</v>
      </c>
      <c r="G375" s="0" t="n">
        <v>942.23</v>
      </c>
      <c r="H375" s="0" t="n">
        <v>225.69</v>
      </c>
      <c r="I375" s="0" t="n">
        <v>20.19</v>
      </c>
      <c r="J375" s="0" t="n">
        <v>0</v>
      </c>
      <c r="K375" s="0" t="n">
        <v>151.55</v>
      </c>
      <c r="L375" s="0" t="n">
        <v>114.42</v>
      </c>
      <c r="M375" s="0" t="n">
        <v>2.2</v>
      </c>
      <c r="N375" s="0" t="n">
        <v>1.66</v>
      </c>
      <c r="O375" s="0" t="n">
        <v>-3.43</v>
      </c>
      <c r="P375" s="0" t="n">
        <v>16.6</v>
      </c>
      <c r="Q375" s="0" t="n">
        <v>8.14</v>
      </c>
      <c r="R375" s="0" t="n">
        <v>-24.79</v>
      </c>
      <c r="S375" s="0" t="n">
        <v>-29.68</v>
      </c>
      <c r="T375" s="0" t="n">
        <v>179.29</v>
      </c>
      <c r="U375" s="0" t="n">
        <v>18.02</v>
      </c>
      <c r="V375" s="0" t="n">
        <v>0.87</v>
      </c>
      <c r="W375" s="0" t="n">
        <v>390.17</v>
      </c>
      <c r="X375" s="0" t="n">
        <v>1.54628</v>
      </c>
      <c r="Y375" s="0" t="n">
        <v>4.96158</v>
      </c>
    </row>
    <row r="376" customFormat="false" ht="12.8" hidden="false" customHeight="false" outlineLevel="0" collapsed="false">
      <c r="A376" s="0" t="n">
        <v>8</v>
      </c>
      <c r="B376" s="0" t="n">
        <v>1</v>
      </c>
      <c r="C376" s="0" t="n">
        <v>1</v>
      </c>
      <c r="D376" s="0" t="n">
        <v>39</v>
      </c>
      <c r="E376" s="0" t="n">
        <v>0</v>
      </c>
      <c r="F376" s="0" t="n">
        <v>0</v>
      </c>
      <c r="G376" s="0" t="n">
        <v>937.5</v>
      </c>
      <c r="H376" s="0" t="n">
        <v>-35.77</v>
      </c>
      <c r="I376" s="0" t="n">
        <v>35.77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v>17.66</v>
      </c>
      <c r="Q376" s="0" t="n">
        <v>0</v>
      </c>
      <c r="R376" s="0" t="n">
        <v>-0.02</v>
      </c>
      <c r="S376" s="0" t="n">
        <v>-0.02</v>
      </c>
      <c r="T376" s="0" t="n">
        <v>450</v>
      </c>
      <c r="U376" s="0" t="n">
        <v>17.66</v>
      </c>
      <c r="V376" s="0" t="n">
        <v>0.8</v>
      </c>
      <c r="W376" s="0" t="n">
        <v>131.19</v>
      </c>
      <c r="X376" s="0" t="n">
        <v>1.6454</v>
      </c>
      <c r="Y376" s="0" t="n">
        <v>1.901</v>
      </c>
    </row>
    <row r="377" customFormat="false" ht="12.8" hidden="false" customHeight="false" outlineLevel="0" collapsed="false">
      <c r="A377" s="0" t="n">
        <v>8</v>
      </c>
      <c r="B377" s="0" t="n">
        <v>1</v>
      </c>
      <c r="C377" s="0" t="n">
        <v>1</v>
      </c>
      <c r="D377" s="0" t="n">
        <v>40</v>
      </c>
      <c r="E377" s="0" t="n">
        <v>0</v>
      </c>
      <c r="F377" s="0" t="n">
        <v>0</v>
      </c>
      <c r="G377" s="0" t="n">
        <v>955.83</v>
      </c>
      <c r="H377" s="0" t="n">
        <v>-34.24</v>
      </c>
      <c r="I377" s="0" t="n">
        <v>34.24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16.91</v>
      </c>
      <c r="Q377" s="0" t="n">
        <v>0</v>
      </c>
      <c r="R377" s="0" t="n">
        <v>-0.02</v>
      </c>
      <c r="S377" s="0" t="n">
        <v>-0.02</v>
      </c>
      <c r="T377" s="0" t="n">
        <v>450</v>
      </c>
      <c r="U377" s="0" t="n">
        <v>16.91</v>
      </c>
      <c r="V377" s="0" t="n">
        <v>0.73</v>
      </c>
      <c r="W377" s="0" t="n">
        <v>16.75</v>
      </c>
      <c r="X377" s="0" t="n">
        <v>1.74174</v>
      </c>
      <c r="Y377" s="0" t="n">
        <v>1.15567</v>
      </c>
    </row>
    <row r="378" customFormat="false" ht="12.8" hidden="false" customHeight="false" outlineLevel="0" collapsed="false">
      <c r="A378" s="0" t="n">
        <v>8</v>
      </c>
      <c r="B378" s="0" t="n">
        <v>1</v>
      </c>
      <c r="C378" s="0" t="n">
        <v>1</v>
      </c>
      <c r="D378" s="0" t="n">
        <v>41</v>
      </c>
      <c r="E378" s="0" t="n">
        <v>0</v>
      </c>
      <c r="F378" s="0" t="n">
        <v>0</v>
      </c>
      <c r="G378" s="0" t="n">
        <v>939.41</v>
      </c>
      <c r="H378" s="0" t="n">
        <v>-33.14</v>
      </c>
      <c r="I378" s="0" t="n">
        <v>33.14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16.33</v>
      </c>
      <c r="Q378" s="0" t="n">
        <v>0</v>
      </c>
      <c r="R378" s="0" t="n">
        <v>-0.02</v>
      </c>
      <c r="S378" s="0" t="n">
        <v>-0.02</v>
      </c>
      <c r="T378" s="0" t="n">
        <v>450</v>
      </c>
      <c r="U378" s="0" t="n">
        <v>16.33</v>
      </c>
      <c r="V378" s="0" t="n">
        <v>0.62</v>
      </c>
      <c r="W378" s="0" t="n">
        <v>-4.28</v>
      </c>
      <c r="X378" s="0" t="n">
        <v>1.83442</v>
      </c>
      <c r="Y378" s="0" t="n">
        <v>1.06525</v>
      </c>
    </row>
    <row r="379" customFormat="false" ht="12.8" hidden="false" customHeight="false" outlineLevel="0" collapsed="false">
      <c r="A379" s="0" t="n">
        <v>8</v>
      </c>
      <c r="B379" s="0" t="n">
        <v>1</v>
      </c>
      <c r="C379" s="0" t="n">
        <v>1</v>
      </c>
      <c r="D379" s="0" t="n">
        <v>42</v>
      </c>
      <c r="E379" s="0" t="n">
        <v>0</v>
      </c>
      <c r="F379" s="0" t="n">
        <v>0</v>
      </c>
      <c r="G379" s="0" t="n">
        <v>925.14</v>
      </c>
      <c r="H379" s="0" t="n">
        <v>-32.44</v>
      </c>
      <c r="I379" s="0" t="n">
        <v>32.44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15.96</v>
      </c>
      <c r="Q379" s="0" t="n">
        <v>0</v>
      </c>
      <c r="R379" s="0" t="n">
        <v>-0.02</v>
      </c>
      <c r="S379" s="0" t="n">
        <v>-0.02</v>
      </c>
      <c r="T379" s="0" t="n">
        <v>450</v>
      </c>
      <c r="U379" s="0" t="n">
        <v>15.96</v>
      </c>
      <c r="V379" s="0" t="n">
        <v>0.54</v>
      </c>
      <c r="W379" s="0" t="n">
        <v>-5.12</v>
      </c>
      <c r="X379" s="0" t="n">
        <v>1.92238</v>
      </c>
      <c r="Y379" s="0" t="n">
        <v>0.96767</v>
      </c>
    </row>
    <row r="380" customFormat="false" ht="12.8" hidden="false" customHeight="false" outlineLevel="0" collapsed="false">
      <c r="A380" s="0" t="n">
        <v>8</v>
      </c>
      <c r="B380" s="0" t="n">
        <v>1</v>
      </c>
      <c r="C380" s="0" t="n">
        <v>1</v>
      </c>
      <c r="D380" s="0" t="n">
        <v>43</v>
      </c>
      <c r="E380" s="0" t="n">
        <v>0</v>
      </c>
      <c r="F380" s="0" t="n">
        <v>0</v>
      </c>
      <c r="G380" s="0" t="n">
        <v>920.03</v>
      </c>
      <c r="H380" s="0" t="n">
        <v>-31.8</v>
      </c>
      <c r="I380" s="0" t="n">
        <v>31.8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15.62</v>
      </c>
      <c r="Q380" s="0" t="n">
        <v>0</v>
      </c>
      <c r="R380" s="0" t="n">
        <v>-0.02</v>
      </c>
      <c r="S380" s="0" t="n">
        <v>-0.02</v>
      </c>
      <c r="T380" s="0" t="n">
        <v>450</v>
      </c>
      <c r="U380" s="0" t="n">
        <v>15.62</v>
      </c>
      <c r="V380" s="0" t="n">
        <v>0.47</v>
      </c>
      <c r="W380" s="0" t="n">
        <v>-5.11</v>
      </c>
      <c r="X380" s="0" t="n">
        <v>2.00436</v>
      </c>
      <c r="Y380" s="0" t="n">
        <v>0.86124</v>
      </c>
    </row>
    <row r="381" customFormat="false" ht="12.8" hidden="false" customHeight="false" outlineLevel="0" collapsed="false">
      <c r="A381" s="0" t="n">
        <v>8</v>
      </c>
      <c r="B381" s="0" t="n">
        <v>1</v>
      </c>
      <c r="C381" s="0" t="n">
        <v>1</v>
      </c>
      <c r="D381" s="0" t="n">
        <v>44</v>
      </c>
      <c r="E381" s="0" t="n">
        <v>0</v>
      </c>
      <c r="F381" s="0" t="n">
        <v>0</v>
      </c>
      <c r="G381" s="0" t="n">
        <v>915.87</v>
      </c>
      <c r="H381" s="0" t="n">
        <v>-31.21</v>
      </c>
      <c r="I381" s="0" t="n">
        <v>31.21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15.29</v>
      </c>
      <c r="Q381" s="0" t="n">
        <v>0</v>
      </c>
      <c r="R381" s="0" t="n">
        <v>-0.02</v>
      </c>
      <c r="S381" s="0" t="n">
        <v>-0.02</v>
      </c>
      <c r="T381" s="0" t="n">
        <v>450</v>
      </c>
      <c r="U381" s="0" t="n">
        <v>15.29</v>
      </c>
      <c r="V381" s="0" t="n">
        <v>0.42</v>
      </c>
      <c r="W381" s="0" t="n">
        <v>-5.27</v>
      </c>
      <c r="X381" s="0" t="n">
        <v>2.0788</v>
      </c>
      <c r="Y381" s="0" t="n">
        <v>0.74437</v>
      </c>
    </row>
    <row r="382" customFormat="false" ht="12.8" hidden="false" customHeight="false" outlineLevel="0" collapsed="false">
      <c r="A382" s="0" t="n">
        <v>8</v>
      </c>
      <c r="B382" s="0" t="n">
        <v>1</v>
      </c>
      <c r="C382" s="0" t="n">
        <v>1</v>
      </c>
      <c r="D382" s="0" t="n">
        <v>45</v>
      </c>
      <c r="E382" s="0" t="n">
        <v>0</v>
      </c>
      <c r="F382" s="0" t="n">
        <v>0</v>
      </c>
      <c r="G382" s="0" t="n">
        <v>911.46</v>
      </c>
      <c r="H382" s="0" t="n">
        <v>-30.65</v>
      </c>
      <c r="I382" s="0" t="n">
        <v>30.65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14.98</v>
      </c>
      <c r="Q382" s="0" t="n">
        <v>0</v>
      </c>
      <c r="R382" s="0" t="n">
        <v>-0.02</v>
      </c>
      <c r="S382" s="0" t="n">
        <v>-0.02</v>
      </c>
      <c r="T382" s="0" t="n">
        <v>450</v>
      </c>
      <c r="U382" s="0" t="n">
        <v>14.98</v>
      </c>
      <c r="V382" s="0" t="n">
        <v>0.37</v>
      </c>
      <c r="W382" s="0" t="n">
        <v>-5.24</v>
      </c>
      <c r="X382" s="0" t="n">
        <v>2.14389</v>
      </c>
      <c r="Y382" s="0" t="n">
        <v>0.61578</v>
      </c>
    </row>
    <row r="383" customFormat="false" ht="12.8" hidden="false" customHeight="false" outlineLevel="0" collapsed="false">
      <c r="A383" s="0" t="n">
        <v>8</v>
      </c>
      <c r="B383" s="0" t="n">
        <v>1</v>
      </c>
      <c r="C383" s="0" t="n">
        <v>1</v>
      </c>
      <c r="D383" s="0" t="n">
        <v>46</v>
      </c>
      <c r="E383" s="0" t="n">
        <v>0</v>
      </c>
      <c r="F383" s="0" t="n">
        <v>0</v>
      </c>
      <c r="G383" s="0" t="n">
        <v>905.26</v>
      </c>
      <c r="H383" s="0" t="n">
        <v>-30.21</v>
      </c>
      <c r="I383" s="0" t="n">
        <v>30.21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14.73</v>
      </c>
      <c r="Q383" s="0" t="n">
        <v>0</v>
      </c>
      <c r="R383" s="0" t="n">
        <v>-0.02</v>
      </c>
      <c r="S383" s="0" t="n">
        <v>-0.02</v>
      </c>
      <c r="T383" s="0" t="n">
        <v>450</v>
      </c>
      <c r="U383" s="0" t="n">
        <v>14.73</v>
      </c>
      <c r="V383" s="0" t="n">
        <v>0.34</v>
      </c>
      <c r="W383" s="0" t="n">
        <v>-5.93</v>
      </c>
      <c r="X383" s="0" t="n">
        <v>2.1976</v>
      </c>
      <c r="Y383" s="0" t="n">
        <v>0.47496</v>
      </c>
    </row>
    <row r="384" customFormat="false" ht="12.8" hidden="false" customHeight="false" outlineLevel="0" collapsed="false">
      <c r="A384" s="0" t="n">
        <v>8</v>
      </c>
      <c r="B384" s="0" t="n">
        <v>1</v>
      </c>
      <c r="C384" s="0" t="n">
        <v>1</v>
      </c>
      <c r="D384" s="0" t="n">
        <v>47</v>
      </c>
      <c r="E384" s="0" t="n">
        <v>0</v>
      </c>
      <c r="F384" s="0" t="n">
        <v>0</v>
      </c>
      <c r="G384" s="0" t="n">
        <v>898.55</v>
      </c>
      <c r="H384" s="0" t="n">
        <v>-29.92</v>
      </c>
      <c r="I384" s="0" t="n">
        <v>29.92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14.56</v>
      </c>
      <c r="Q384" s="0" t="n">
        <v>0</v>
      </c>
      <c r="R384" s="0" t="n">
        <v>-0.02</v>
      </c>
      <c r="S384" s="0" t="n">
        <v>-0.02</v>
      </c>
      <c r="T384" s="0" t="n">
        <v>450</v>
      </c>
      <c r="U384" s="0" t="n">
        <v>14.56</v>
      </c>
      <c r="V384" s="0" t="n">
        <v>0.32</v>
      </c>
      <c r="W384" s="0" t="n">
        <v>-6.31</v>
      </c>
      <c r="X384" s="0" t="n">
        <v>2.23782</v>
      </c>
      <c r="Y384" s="0" t="n">
        <v>0.32262</v>
      </c>
    </row>
    <row r="385" customFormat="false" ht="12.8" hidden="false" customHeight="false" outlineLevel="0" collapsed="false">
      <c r="A385" s="0" t="n">
        <v>8</v>
      </c>
      <c r="B385" s="0" t="n">
        <v>1</v>
      </c>
      <c r="C385" s="0" t="n">
        <v>1</v>
      </c>
      <c r="D385" s="0" t="n">
        <v>48</v>
      </c>
      <c r="E385" s="0" t="n">
        <v>0</v>
      </c>
      <c r="F385" s="0" t="n">
        <v>0</v>
      </c>
      <c r="G385" s="0" t="n">
        <v>896.7</v>
      </c>
      <c r="H385" s="0" t="n">
        <v>-29.63</v>
      </c>
      <c r="I385" s="0" t="n">
        <v>29.63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14.39</v>
      </c>
      <c r="Q385" s="0" t="n">
        <v>0</v>
      </c>
      <c r="R385" s="0" t="n">
        <v>-0.02</v>
      </c>
      <c r="S385" s="0" t="n">
        <v>-0.02</v>
      </c>
      <c r="T385" s="0" t="n">
        <v>450</v>
      </c>
      <c r="U385" s="0" t="n">
        <v>14.39</v>
      </c>
      <c r="V385" s="0" t="n">
        <v>0.29</v>
      </c>
      <c r="W385" s="0" t="n">
        <v>-6.16</v>
      </c>
      <c r="X385" s="0" t="n">
        <v>2.26263</v>
      </c>
      <c r="Y385" s="0" t="n">
        <v>0.16115</v>
      </c>
    </row>
    <row r="386" customFormat="false" ht="12.8" hidden="false" customHeight="false" outlineLevel="0" collapsed="false">
      <c r="A386" s="0" t="n">
        <v>9</v>
      </c>
      <c r="B386" s="0" t="n">
        <v>1</v>
      </c>
      <c r="C386" s="0" t="n">
        <v>1</v>
      </c>
      <c r="D386" s="0" t="n">
        <v>1</v>
      </c>
      <c r="E386" s="0" t="n">
        <v>0</v>
      </c>
      <c r="F386" s="0" t="n">
        <v>0</v>
      </c>
      <c r="G386" s="0" t="n">
        <v>890.07</v>
      </c>
      <c r="H386" s="0" t="n">
        <v>-29.54</v>
      </c>
      <c r="I386" s="0" t="n">
        <v>29.54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14.34</v>
      </c>
      <c r="Q386" s="0" t="n">
        <v>0</v>
      </c>
      <c r="R386" s="0" t="n">
        <v>-0.02</v>
      </c>
      <c r="S386" s="0" t="n">
        <v>-0.02</v>
      </c>
      <c r="T386" s="0" t="n">
        <v>450</v>
      </c>
      <c r="U386" s="0" t="n">
        <v>14.34</v>
      </c>
      <c r="V386" s="0" t="n">
        <v>0.28</v>
      </c>
      <c r="W386" s="0" t="n">
        <v>-5.83</v>
      </c>
      <c r="X386" s="0" t="n">
        <v>2.2768</v>
      </c>
      <c r="Y386" s="0" t="n">
        <v>-0.0058</v>
      </c>
    </row>
    <row r="387" customFormat="false" ht="12.8" hidden="false" customHeight="false" outlineLevel="0" collapsed="false">
      <c r="A387" s="0" t="n">
        <v>9</v>
      </c>
      <c r="B387" s="0" t="n">
        <v>1</v>
      </c>
      <c r="C387" s="0" t="n">
        <v>1</v>
      </c>
      <c r="D387" s="0" t="n">
        <v>2</v>
      </c>
      <c r="E387" s="0" t="n">
        <v>0</v>
      </c>
      <c r="F387" s="0" t="n">
        <v>0</v>
      </c>
      <c r="G387" s="0" t="n">
        <v>891.07</v>
      </c>
      <c r="H387" s="0" t="n">
        <v>-29.38</v>
      </c>
      <c r="I387" s="0" t="n">
        <v>29.38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14.24</v>
      </c>
      <c r="Q387" s="0" t="n">
        <v>0</v>
      </c>
      <c r="R387" s="0" t="n">
        <v>-0.02</v>
      </c>
      <c r="S387" s="0" t="n">
        <v>-0.02</v>
      </c>
      <c r="T387" s="0" t="n">
        <v>450</v>
      </c>
      <c r="U387" s="0" t="n">
        <v>14.24</v>
      </c>
      <c r="V387" s="0" t="n">
        <v>0.27</v>
      </c>
      <c r="W387" s="0" t="n">
        <v>-5.54</v>
      </c>
      <c r="X387" s="0" t="n">
        <v>2.26754</v>
      </c>
      <c r="Y387" s="0" t="n">
        <v>-0.17318</v>
      </c>
    </row>
    <row r="388" customFormat="false" ht="12.8" hidden="false" customHeight="false" outlineLevel="0" collapsed="false">
      <c r="A388" s="0" t="n">
        <v>9</v>
      </c>
      <c r="B388" s="0" t="n">
        <v>1</v>
      </c>
      <c r="C388" s="0" t="n">
        <v>1</v>
      </c>
      <c r="D388" s="0" t="n">
        <v>3</v>
      </c>
      <c r="E388" s="0" t="n">
        <v>0</v>
      </c>
      <c r="F388" s="0" t="n">
        <v>0</v>
      </c>
      <c r="G388" s="0" t="n">
        <v>891.45</v>
      </c>
      <c r="H388" s="0" t="n">
        <v>-29.15</v>
      </c>
      <c r="I388" s="0" t="n">
        <v>29.15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14.1</v>
      </c>
      <c r="Q388" s="0" t="n">
        <v>0</v>
      </c>
      <c r="R388" s="0" t="n">
        <v>-0.02</v>
      </c>
      <c r="S388" s="0" t="n">
        <v>-0.02</v>
      </c>
      <c r="T388" s="0" t="n">
        <v>450</v>
      </c>
      <c r="U388" s="0" t="n">
        <v>14.1</v>
      </c>
      <c r="V388" s="0" t="n">
        <v>0.27</v>
      </c>
      <c r="W388" s="0" t="n">
        <v>-5.39</v>
      </c>
      <c r="X388" s="0" t="n">
        <v>2.2415</v>
      </c>
      <c r="Y388" s="0" t="n">
        <v>-0.33512</v>
      </c>
    </row>
    <row r="389" customFormat="false" ht="12.8" hidden="false" customHeight="false" outlineLevel="0" collapsed="false">
      <c r="A389" s="0" t="n">
        <v>9</v>
      </c>
      <c r="B389" s="0" t="n">
        <v>1</v>
      </c>
      <c r="C389" s="0" t="n">
        <v>1</v>
      </c>
      <c r="D389" s="0" t="n">
        <v>4</v>
      </c>
      <c r="E389" s="0" t="n">
        <v>0</v>
      </c>
      <c r="F389" s="0" t="n">
        <v>0</v>
      </c>
      <c r="G389" s="0" t="n">
        <v>883.15</v>
      </c>
      <c r="H389" s="0" t="n">
        <v>-29.18</v>
      </c>
      <c r="I389" s="0" t="n">
        <v>29.18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14.12</v>
      </c>
      <c r="Q389" s="0" t="n">
        <v>0</v>
      </c>
      <c r="R389" s="0" t="n">
        <v>-0.02</v>
      </c>
      <c r="S389" s="0" t="n">
        <v>-0.02</v>
      </c>
      <c r="T389" s="0" t="n">
        <v>450</v>
      </c>
      <c r="U389" s="0" t="n">
        <v>14.12</v>
      </c>
      <c r="V389" s="0" t="n">
        <v>0.27</v>
      </c>
      <c r="W389" s="0" t="n">
        <v>-3.03</v>
      </c>
      <c r="X389" s="0" t="n">
        <v>2.20009</v>
      </c>
      <c r="Y389" s="0" t="n">
        <v>-0.48754</v>
      </c>
    </row>
    <row r="390" customFormat="false" ht="12.8" hidden="false" customHeight="false" outlineLevel="0" collapsed="false">
      <c r="A390" s="0" t="n">
        <v>9</v>
      </c>
      <c r="B390" s="0" t="n">
        <v>1</v>
      </c>
      <c r="C390" s="0" t="n">
        <v>1</v>
      </c>
      <c r="D390" s="0" t="n">
        <v>5</v>
      </c>
      <c r="E390" s="0" t="n">
        <v>0</v>
      </c>
      <c r="F390" s="0" t="n">
        <v>0</v>
      </c>
      <c r="G390" s="0" t="n">
        <v>883.34</v>
      </c>
      <c r="H390" s="0" t="n">
        <v>-29.23</v>
      </c>
      <c r="I390" s="0" t="n">
        <v>29.23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14.15</v>
      </c>
      <c r="Q390" s="0" t="n">
        <v>0</v>
      </c>
      <c r="R390" s="0" t="n">
        <v>-0.02</v>
      </c>
      <c r="S390" s="0" t="n">
        <v>-0.02</v>
      </c>
      <c r="T390" s="0" t="n">
        <v>450</v>
      </c>
      <c r="U390" s="0" t="n">
        <v>14.15</v>
      </c>
      <c r="V390" s="0" t="n">
        <v>0.26</v>
      </c>
      <c r="W390" s="0" t="n">
        <v>-5.44</v>
      </c>
      <c r="X390" s="0" t="n">
        <v>2.14528</v>
      </c>
      <c r="Y390" s="0" t="n">
        <v>-0.62814</v>
      </c>
    </row>
    <row r="391" customFormat="false" ht="12.8" hidden="false" customHeight="false" outlineLevel="0" collapsed="false">
      <c r="A391" s="0" t="n">
        <v>9</v>
      </c>
      <c r="B391" s="0" t="n">
        <v>1</v>
      </c>
      <c r="C391" s="0" t="n">
        <v>1</v>
      </c>
      <c r="D391" s="0" t="n">
        <v>6</v>
      </c>
      <c r="E391" s="0" t="n">
        <v>0</v>
      </c>
      <c r="F391" s="0" t="n">
        <v>0</v>
      </c>
      <c r="G391" s="0" t="n">
        <v>885.23</v>
      </c>
      <c r="H391" s="0" t="n">
        <v>-29.24</v>
      </c>
      <c r="I391" s="0" t="n">
        <v>29.24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14.16</v>
      </c>
      <c r="Q391" s="0" t="n">
        <v>0</v>
      </c>
      <c r="R391" s="0" t="n">
        <v>-0.02</v>
      </c>
      <c r="S391" s="0" t="n">
        <v>-0.02</v>
      </c>
      <c r="T391" s="0" t="n">
        <v>450</v>
      </c>
      <c r="U391" s="0" t="n">
        <v>14.16</v>
      </c>
      <c r="V391" s="0" t="n">
        <v>0.24</v>
      </c>
      <c r="W391" s="0" t="n">
        <v>-5.53</v>
      </c>
      <c r="X391" s="0" t="n">
        <v>2.07921</v>
      </c>
      <c r="Y391" s="0" t="n">
        <v>-0.75634</v>
      </c>
    </row>
    <row r="392" customFormat="false" ht="12.8" hidden="false" customHeight="false" outlineLevel="0" collapsed="false">
      <c r="A392" s="0" t="n">
        <v>9</v>
      </c>
      <c r="B392" s="0" t="n">
        <v>1</v>
      </c>
      <c r="C392" s="0" t="n">
        <v>1</v>
      </c>
      <c r="D392" s="0" t="n">
        <v>7</v>
      </c>
      <c r="E392" s="0" t="n">
        <v>0</v>
      </c>
      <c r="F392" s="0" t="n">
        <v>0</v>
      </c>
      <c r="G392" s="0" t="n">
        <v>892.99</v>
      </c>
      <c r="H392" s="0" t="n">
        <v>-28.95</v>
      </c>
      <c r="I392" s="0" t="n">
        <v>28.95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13.98</v>
      </c>
      <c r="Q392" s="0" t="n">
        <v>0</v>
      </c>
      <c r="R392" s="0" t="n">
        <v>-0.02</v>
      </c>
      <c r="S392" s="0" t="n">
        <v>-0.02</v>
      </c>
      <c r="T392" s="0" t="n">
        <v>450</v>
      </c>
      <c r="U392" s="0" t="n">
        <v>13.98</v>
      </c>
      <c r="V392" s="0" t="n">
        <v>0.22</v>
      </c>
      <c r="W392" s="0" t="n">
        <v>-5.47</v>
      </c>
      <c r="X392" s="0" t="n">
        <v>2.00393</v>
      </c>
      <c r="Y392" s="0" t="n">
        <v>-0.87277</v>
      </c>
    </row>
    <row r="393" customFormat="false" ht="12.8" hidden="false" customHeight="false" outlineLevel="0" collapsed="false">
      <c r="A393" s="0" t="n">
        <v>9</v>
      </c>
      <c r="B393" s="0" t="n">
        <v>1</v>
      </c>
      <c r="C393" s="0" t="n">
        <v>1</v>
      </c>
      <c r="D393" s="0" t="n">
        <v>8</v>
      </c>
      <c r="E393" s="0" t="n">
        <v>0</v>
      </c>
      <c r="F393" s="0" t="n">
        <v>0</v>
      </c>
      <c r="G393" s="0" t="n">
        <v>884.92</v>
      </c>
      <c r="H393" s="0" t="n">
        <v>-28.89</v>
      </c>
      <c r="I393" s="0" t="n">
        <v>28.89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13.95</v>
      </c>
      <c r="Q393" s="0" t="n">
        <v>0</v>
      </c>
      <c r="R393" s="0" t="n">
        <v>-0.02</v>
      </c>
      <c r="S393" s="0" t="n">
        <v>-0.02</v>
      </c>
      <c r="T393" s="0" t="n">
        <v>450</v>
      </c>
      <c r="U393" s="0" t="n">
        <v>13.95</v>
      </c>
      <c r="V393" s="0" t="n">
        <v>0.22</v>
      </c>
      <c r="W393" s="0" t="n">
        <v>-2.82</v>
      </c>
      <c r="X393" s="0" t="n">
        <v>1.92125</v>
      </c>
      <c r="Y393" s="0" t="n">
        <v>-0.97875</v>
      </c>
    </row>
    <row r="394" customFormat="false" ht="12.8" hidden="false" customHeight="false" outlineLevel="0" collapsed="false">
      <c r="A394" s="0" t="n">
        <v>9</v>
      </c>
      <c r="B394" s="0" t="n">
        <v>1</v>
      </c>
      <c r="C394" s="0" t="n">
        <v>1</v>
      </c>
      <c r="D394" s="0" t="n">
        <v>9</v>
      </c>
      <c r="E394" s="0" t="n">
        <v>0</v>
      </c>
      <c r="F394" s="0" t="n">
        <v>0</v>
      </c>
      <c r="G394" s="0" t="n">
        <v>883.05</v>
      </c>
      <c r="H394" s="0" t="n">
        <v>-28.88</v>
      </c>
      <c r="I394" s="0" t="n">
        <v>28.88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13.95</v>
      </c>
      <c r="Q394" s="0" t="n">
        <v>0</v>
      </c>
      <c r="R394" s="0" t="n">
        <v>-0.02</v>
      </c>
      <c r="S394" s="0" t="n">
        <v>-0.02</v>
      </c>
      <c r="T394" s="0" t="n">
        <v>450</v>
      </c>
      <c r="U394" s="0" t="n">
        <v>13.95</v>
      </c>
      <c r="V394" s="0" t="n">
        <v>0.21</v>
      </c>
      <c r="W394" s="0" t="n">
        <v>-2.44</v>
      </c>
      <c r="X394" s="0" t="n">
        <v>1.8327</v>
      </c>
      <c r="Y394" s="0" t="n">
        <v>-1.07595</v>
      </c>
    </row>
    <row r="395" customFormat="false" ht="12.8" hidden="false" customHeight="false" outlineLevel="0" collapsed="false">
      <c r="A395" s="0" t="n">
        <v>9</v>
      </c>
      <c r="B395" s="0" t="n">
        <v>1</v>
      </c>
      <c r="C395" s="0" t="n">
        <v>1</v>
      </c>
      <c r="D395" s="0" t="n">
        <v>10</v>
      </c>
      <c r="E395" s="0" t="n">
        <v>0</v>
      </c>
      <c r="F395" s="0" t="n">
        <v>0</v>
      </c>
      <c r="G395" s="0" t="n">
        <v>879.71</v>
      </c>
      <c r="H395" s="0" t="n">
        <v>-29.01</v>
      </c>
      <c r="I395" s="0" t="n">
        <v>29.01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14.02</v>
      </c>
      <c r="Q395" s="0" t="n">
        <v>0</v>
      </c>
      <c r="R395" s="0" t="n">
        <v>-0.02</v>
      </c>
      <c r="S395" s="0" t="n">
        <v>-0.02</v>
      </c>
      <c r="T395" s="0" t="n">
        <v>450</v>
      </c>
      <c r="U395" s="0" t="n">
        <v>14.02</v>
      </c>
      <c r="V395" s="0" t="n">
        <v>0.21</v>
      </c>
      <c r="W395" s="0" t="n">
        <v>-1.84</v>
      </c>
      <c r="X395" s="0" t="n">
        <v>1.73954</v>
      </c>
      <c r="Y395" s="0" t="n">
        <v>-1.16606</v>
      </c>
    </row>
    <row r="396" customFormat="false" ht="12.8" hidden="false" customHeight="false" outlineLevel="0" collapsed="false">
      <c r="A396" s="0" t="n">
        <v>9</v>
      </c>
      <c r="B396" s="0" t="n">
        <v>1</v>
      </c>
      <c r="C396" s="0" t="n">
        <v>1</v>
      </c>
      <c r="D396" s="0" t="n">
        <v>11</v>
      </c>
      <c r="E396" s="0" t="n">
        <v>0</v>
      </c>
      <c r="F396" s="0" t="n">
        <v>0</v>
      </c>
      <c r="G396" s="0" t="n">
        <v>878.18</v>
      </c>
      <c r="H396" s="0" t="n">
        <v>-29.23</v>
      </c>
      <c r="I396" s="0" t="n">
        <v>29.23</v>
      </c>
      <c r="J396" s="0" t="n">
        <v>0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14.16</v>
      </c>
      <c r="Q396" s="0" t="n">
        <v>0</v>
      </c>
      <c r="R396" s="0" t="n">
        <v>-0.02</v>
      </c>
      <c r="S396" s="0" t="n">
        <v>-0.02</v>
      </c>
      <c r="T396" s="0" t="n">
        <v>450</v>
      </c>
      <c r="U396" s="0" t="n">
        <v>14.16</v>
      </c>
      <c r="V396" s="0" t="n">
        <v>0.21</v>
      </c>
      <c r="W396" s="0" t="n">
        <v>-0.9</v>
      </c>
      <c r="X396" s="0" t="n">
        <v>1.64282</v>
      </c>
      <c r="Y396" s="0" t="n">
        <v>-1.25077</v>
      </c>
    </row>
    <row r="397" customFormat="false" ht="12.8" hidden="false" customHeight="false" outlineLevel="0" collapsed="false">
      <c r="A397" s="0" t="n">
        <v>9</v>
      </c>
      <c r="B397" s="0" t="n">
        <v>1</v>
      </c>
      <c r="C397" s="0" t="n">
        <v>1</v>
      </c>
      <c r="D397" s="0" t="n">
        <v>12</v>
      </c>
      <c r="E397" s="0" t="n">
        <v>0</v>
      </c>
      <c r="F397" s="0" t="n">
        <v>0</v>
      </c>
      <c r="G397" s="0" t="n">
        <v>875.05</v>
      </c>
      <c r="H397" s="0" t="n">
        <v>-29.61</v>
      </c>
      <c r="I397" s="0" t="n">
        <v>29.61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14.38</v>
      </c>
      <c r="Q397" s="0" t="n">
        <v>0</v>
      </c>
      <c r="R397" s="0" t="n">
        <v>-0.02</v>
      </c>
      <c r="S397" s="0" t="n">
        <v>-0.02</v>
      </c>
      <c r="T397" s="0" t="n">
        <v>450</v>
      </c>
      <c r="U397" s="0" t="n">
        <v>14.38</v>
      </c>
      <c r="V397" s="0" t="n">
        <v>0.23</v>
      </c>
      <c r="W397" s="0" t="n">
        <v>-0.76</v>
      </c>
      <c r="X397" s="0" t="n">
        <v>1.54341</v>
      </c>
      <c r="Y397" s="0" t="n">
        <v>1.33168</v>
      </c>
    </row>
    <row r="398" customFormat="false" ht="12.8" hidden="false" customHeight="false" outlineLevel="0" collapsed="false">
      <c r="A398" s="0" t="n">
        <v>9</v>
      </c>
      <c r="B398" s="0" t="n">
        <v>1</v>
      </c>
      <c r="C398" s="0" t="n">
        <v>1</v>
      </c>
      <c r="D398" s="0" t="n">
        <v>13</v>
      </c>
      <c r="E398" s="0" t="n">
        <v>0</v>
      </c>
      <c r="F398" s="0" t="n">
        <v>0</v>
      </c>
      <c r="G398" s="0" t="n">
        <v>880.02</v>
      </c>
      <c r="H398" s="0" t="n">
        <v>-29.91</v>
      </c>
      <c r="I398" s="0" t="n">
        <v>29.91</v>
      </c>
      <c r="J398" s="0" t="n">
        <v>0</v>
      </c>
      <c r="K398" s="0" t="n">
        <v>0</v>
      </c>
      <c r="L398" s="0" t="n">
        <v>21.55</v>
      </c>
      <c r="M398" s="0" t="n">
        <v>0</v>
      </c>
      <c r="N398" s="0" t="n">
        <v>0</v>
      </c>
      <c r="O398" s="0" t="n">
        <v>0</v>
      </c>
      <c r="P398" s="0" t="n">
        <v>14.55</v>
      </c>
      <c r="Q398" s="0" t="n">
        <v>0</v>
      </c>
      <c r="R398" s="0" t="n">
        <v>-0.02</v>
      </c>
      <c r="S398" s="0" t="n">
        <v>-0.02</v>
      </c>
      <c r="T398" s="0" t="n">
        <v>450</v>
      </c>
      <c r="U398" s="0" t="n">
        <v>14.55</v>
      </c>
      <c r="V398" s="0" t="n">
        <v>0.24</v>
      </c>
      <c r="W398" s="0" t="n">
        <v>2.93</v>
      </c>
      <c r="X398" s="0" t="n">
        <v>1.44203</v>
      </c>
      <c r="Y398" s="0" t="n">
        <v>1.41034</v>
      </c>
    </row>
    <row r="399" customFormat="false" ht="12.8" hidden="false" customHeight="false" outlineLevel="0" collapsed="false">
      <c r="A399" s="0" t="n">
        <v>9</v>
      </c>
      <c r="B399" s="0" t="n">
        <v>1</v>
      </c>
      <c r="C399" s="0" t="n">
        <v>1</v>
      </c>
      <c r="D399" s="0" t="n">
        <v>14</v>
      </c>
      <c r="E399" s="0" t="n">
        <v>749.64</v>
      </c>
      <c r="F399" s="0" t="n">
        <v>50.09</v>
      </c>
      <c r="G399" s="0" t="n">
        <v>884.84</v>
      </c>
      <c r="H399" s="0" t="n">
        <v>14.36</v>
      </c>
      <c r="I399" s="0" t="n">
        <v>17.65</v>
      </c>
      <c r="J399" s="0" t="n">
        <v>0</v>
      </c>
      <c r="K399" s="0" t="n">
        <v>42.88</v>
      </c>
      <c r="L399" s="0" t="n">
        <v>26.56</v>
      </c>
      <c r="M399" s="0" t="n">
        <v>1.09</v>
      </c>
      <c r="N399" s="0" t="n">
        <v>0.66</v>
      </c>
      <c r="O399" s="0" t="n">
        <v>-0.8</v>
      </c>
      <c r="P399" s="0" t="n">
        <v>14.26</v>
      </c>
      <c r="Q399" s="0" t="n">
        <v>0.79</v>
      </c>
      <c r="R399" s="0" t="n">
        <v>-3.56</v>
      </c>
      <c r="S399" s="0" t="n">
        <v>-3.87</v>
      </c>
      <c r="T399" s="0" t="n">
        <v>408.29</v>
      </c>
      <c r="U399" s="0" t="n">
        <v>14.64</v>
      </c>
      <c r="V399" s="0" t="n">
        <v>0.25</v>
      </c>
      <c r="W399" s="0" t="n">
        <v>35.83</v>
      </c>
      <c r="X399" s="0" t="n">
        <v>1.33937</v>
      </c>
      <c r="Y399" s="0" t="n">
        <v>1.48833</v>
      </c>
    </row>
    <row r="400" customFormat="false" ht="12.8" hidden="false" customHeight="false" outlineLevel="0" collapsed="false">
      <c r="A400" s="0" t="n">
        <v>9</v>
      </c>
      <c r="B400" s="0" t="n">
        <v>1</v>
      </c>
      <c r="C400" s="0" t="n">
        <v>1</v>
      </c>
      <c r="D400" s="0" t="n">
        <v>15</v>
      </c>
      <c r="E400" s="0" t="n">
        <v>2282.76</v>
      </c>
      <c r="F400" s="0" t="n">
        <v>152.55</v>
      </c>
      <c r="G400" s="0" t="n">
        <v>881.4</v>
      </c>
      <c r="H400" s="0" t="n">
        <v>71.85</v>
      </c>
      <c r="I400" s="0" t="n">
        <v>17.79</v>
      </c>
      <c r="J400" s="0" t="n">
        <v>0</v>
      </c>
      <c r="K400" s="0" t="n">
        <v>54.81</v>
      </c>
      <c r="L400" s="0" t="n">
        <v>37.82</v>
      </c>
      <c r="M400" s="0" t="n">
        <v>1.35</v>
      </c>
      <c r="N400" s="0" t="n">
        <v>0.83</v>
      </c>
      <c r="O400" s="0" t="n">
        <v>-0.9</v>
      </c>
      <c r="P400" s="0" t="n">
        <v>14.4</v>
      </c>
      <c r="Q400" s="0" t="n">
        <v>2.67</v>
      </c>
      <c r="R400" s="0" t="n">
        <v>-4.74</v>
      </c>
      <c r="S400" s="0" t="n">
        <v>-6.01</v>
      </c>
      <c r="T400" s="0" t="n">
        <v>288.37</v>
      </c>
      <c r="U400" s="0" t="n">
        <v>14.82</v>
      </c>
      <c r="V400" s="0" t="n">
        <v>0.27</v>
      </c>
      <c r="W400" s="0" t="n">
        <v>109.11</v>
      </c>
      <c r="X400" s="0" t="n">
        <v>1.23604</v>
      </c>
      <c r="Y400" s="0" t="n">
        <v>1.5743</v>
      </c>
    </row>
    <row r="401" customFormat="false" ht="12.8" hidden="false" customHeight="false" outlineLevel="0" collapsed="false">
      <c r="A401" s="0" t="n">
        <v>9</v>
      </c>
      <c r="B401" s="0" t="n">
        <v>1</v>
      </c>
      <c r="C401" s="0" t="n">
        <v>1</v>
      </c>
      <c r="D401" s="0" t="n">
        <v>16</v>
      </c>
      <c r="E401" s="0" t="n">
        <v>5146.93</v>
      </c>
      <c r="F401" s="0" t="n">
        <v>343.95</v>
      </c>
      <c r="G401" s="0" t="n">
        <v>877.99</v>
      </c>
      <c r="H401" s="0" t="n">
        <v>92.68</v>
      </c>
      <c r="I401" s="0" t="n">
        <v>18.04</v>
      </c>
      <c r="J401" s="0" t="n">
        <v>0</v>
      </c>
      <c r="K401" s="0" t="n">
        <v>72.99</v>
      </c>
      <c r="L401" s="0" t="n">
        <v>55.92</v>
      </c>
      <c r="M401" s="0" t="n">
        <v>1.74</v>
      </c>
      <c r="N401" s="0" t="n">
        <v>0.78</v>
      </c>
      <c r="O401" s="0" t="n">
        <v>-0.89</v>
      </c>
      <c r="P401" s="0" t="n">
        <v>14.65</v>
      </c>
      <c r="Q401" s="0" t="n">
        <v>3.16</v>
      </c>
      <c r="R401" s="0" t="n">
        <v>-6.76</v>
      </c>
      <c r="S401" s="0" t="n">
        <v>-8.42</v>
      </c>
      <c r="T401" s="0" t="n">
        <v>121.3</v>
      </c>
      <c r="U401" s="0" t="n">
        <v>15.06</v>
      </c>
      <c r="V401" s="0" t="n">
        <v>0.3</v>
      </c>
      <c r="W401" s="0" t="n">
        <v>246.01</v>
      </c>
      <c r="X401" s="0" t="n">
        <v>1.13268</v>
      </c>
      <c r="Y401" s="0" t="n">
        <v>1.64916</v>
      </c>
    </row>
    <row r="402" customFormat="false" ht="12.8" hidden="false" customHeight="false" outlineLevel="0" collapsed="false">
      <c r="A402" s="0" t="n">
        <v>9</v>
      </c>
      <c r="B402" s="0" t="n">
        <v>1</v>
      </c>
      <c r="C402" s="0" t="n">
        <v>1</v>
      </c>
      <c r="D402" s="0" t="n">
        <v>17</v>
      </c>
      <c r="E402" s="0" t="n">
        <v>15141.17</v>
      </c>
      <c r="F402" s="0" t="n">
        <v>1014.9</v>
      </c>
      <c r="G402" s="0" t="n">
        <v>728.29</v>
      </c>
      <c r="H402" s="0" t="n">
        <v>-3.45</v>
      </c>
      <c r="I402" s="0" t="n">
        <v>18.62</v>
      </c>
      <c r="J402" s="0" t="n">
        <v>0</v>
      </c>
      <c r="K402" s="0" t="n">
        <v>131.09</v>
      </c>
      <c r="L402" s="0" t="n">
        <v>118.59</v>
      </c>
      <c r="M402" s="0" t="n">
        <v>1.88</v>
      </c>
      <c r="N402" s="0" t="n">
        <v>0.92</v>
      </c>
      <c r="O402" s="0" t="n">
        <v>-0.76</v>
      </c>
      <c r="P402" s="0" t="n">
        <v>15.19</v>
      </c>
      <c r="Q402" s="0" t="n">
        <v>5.22</v>
      </c>
      <c r="R402" s="0" t="n">
        <v>-8.81</v>
      </c>
      <c r="S402" s="0" t="n">
        <v>-252.13</v>
      </c>
      <c r="T402" s="0" t="n">
        <v>-178.06</v>
      </c>
      <c r="U402" s="0" t="n">
        <v>15.6</v>
      </c>
      <c r="V402" s="0" t="n">
        <v>0.36</v>
      </c>
      <c r="W402" s="0" t="n">
        <v>734.89</v>
      </c>
      <c r="X402" s="0" t="n">
        <v>1.03002</v>
      </c>
      <c r="Y402" s="0" t="n">
        <v>1.73613</v>
      </c>
    </row>
    <row r="403" customFormat="false" ht="12.8" hidden="false" customHeight="false" outlineLevel="0" collapsed="false">
      <c r="A403" s="0" t="n">
        <v>9</v>
      </c>
      <c r="B403" s="0" t="n">
        <v>1</v>
      </c>
      <c r="C403" s="0" t="n">
        <v>1</v>
      </c>
      <c r="D403" s="0" t="n">
        <v>18</v>
      </c>
      <c r="E403" s="0" t="n">
        <v>16238.58</v>
      </c>
      <c r="F403" s="0" t="n">
        <v>1097.14</v>
      </c>
      <c r="G403" s="0" t="n">
        <v>741.65</v>
      </c>
      <c r="H403" s="0" t="n">
        <v>-24.54</v>
      </c>
      <c r="I403" s="0" t="n">
        <v>19.07</v>
      </c>
      <c r="J403" s="0" t="n">
        <v>0</v>
      </c>
      <c r="K403" s="0" t="n">
        <v>138.01</v>
      </c>
      <c r="L403" s="0" t="n">
        <v>125.62</v>
      </c>
      <c r="M403" s="0" t="n">
        <v>1.44</v>
      </c>
      <c r="N403" s="0" t="n">
        <v>0.86</v>
      </c>
      <c r="O403" s="0" t="n">
        <v>-0.73</v>
      </c>
      <c r="P403" s="0" t="n">
        <v>15.61</v>
      </c>
      <c r="Q403" s="0" t="n">
        <v>0</v>
      </c>
      <c r="R403" s="0" t="n">
        <v>-7.33</v>
      </c>
      <c r="S403" s="0" t="n">
        <v>-304.07</v>
      </c>
      <c r="T403" s="0" t="n">
        <v>-277.48</v>
      </c>
      <c r="U403" s="0" t="n">
        <v>16.03</v>
      </c>
      <c r="V403" s="0" t="n">
        <v>0.39</v>
      </c>
      <c r="W403" s="0" t="n">
        <v>805.57</v>
      </c>
      <c r="X403" s="0" t="n">
        <v>0.92892</v>
      </c>
      <c r="Y403" s="0" t="n">
        <v>1.83108</v>
      </c>
    </row>
    <row r="404" customFormat="false" ht="12.8" hidden="false" customHeight="false" outlineLevel="0" collapsed="false">
      <c r="A404" s="0" t="n">
        <v>9</v>
      </c>
      <c r="B404" s="0" t="n">
        <v>1</v>
      </c>
      <c r="C404" s="0" t="n">
        <v>1</v>
      </c>
      <c r="D404" s="0" t="n">
        <v>19</v>
      </c>
      <c r="E404" s="0" t="n">
        <v>22934.55</v>
      </c>
      <c r="F404" s="0" t="n">
        <v>1592.89</v>
      </c>
      <c r="G404" s="0" t="n">
        <v>612.91</v>
      </c>
      <c r="H404" s="0" t="n">
        <v>-19.63</v>
      </c>
      <c r="I404" s="0" t="n">
        <v>19.63</v>
      </c>
      <c r="J404" s="0" t="n">
        <v>0</v>
      </c>
      <c r="K404" s="0" t="n">
        <v>179.29</v>
      </c>
      <c r="L404" s="0" t="n">
        <v>167.38</v>
      </c>
      <c r="M404" s="0" t="n">
        <v>1.18</v>
      </c>
      <c r="N404" s="0" t="n">
        <v>0.9</v>
      </c>
      <c r="O404" s="0" t="n">
        <v>-0.72</v>
      </c>
      <c r="P404" s="0" t="n">
        <v>16.11</v>
      </c>
      <c r="Q404" s="0" t="n">
        <v>0</v>
      </c>
      <c r="R404" s="0" t="n">
        <v>-6.81</v>
      </c>
      <c r="S404" s="0" t="n">
        <v>-8.97</v>
      </c>
      <c r="T404" s="0" t="n">
        <v>-286.03</v>
      </c>
      <c r="U404" s="0" t="n">
        <v>16.54</v>
      </c>
      <c r="V404" s="0" t="n">
        <v>0.44</v>
      </c>
      <c r="W404" s="0" t="n">
        <v>1226.41</v>
      </c>
      <c r="X404" s="0" t="n">
        <v>0.83052</v>
      </c>
      <c r="Y404" s="0" t="n">
        <v>1.93777</v>
      </c>
    </row>
    <row r="405" customFormat="false" ht="12.8" hidden="false" customHeight="false" outlineLevel="0" collapsed="false">
      <c r="A405" s="0" t="n">
        <v>9</v>
      </c>
      <c r="B405" s="0" t="n">
        <v>1</v>
      </c>
      <c r="C405" s="0" t="n">
        <v>1</v>
      </c>
      <c r="D405" s="0" t="n">
        <v>20</v>
      </c>
      <c r="E405" s="0" t="n">
        <v>26288.88</v>
      </c>
      <c r="F405" s="0" t="n">
        <v>1853.28</v>
      </c>
      <c r="G405" s="0" t="n">
        <v>555.57</v>
      </c>
      <c r="H405" s="0" t="n">
        <v>-20.4</v>
      </c>
      <c r="I405" s="0" t="n">
        <v>20.4</v>
      </c>
      <c r="J405" s="0" t="n">
        <v>0</v>
      </c>
      <c r="K405" s="0" t="n">
        <v>200.52</v>
      </c>
      <c r="L405" s="0" t="n">
        <v>187.83</v>
      </c>
      <c r="M405" s="0" t="n">
        <v>1.13</v>
      </c>
      <c r="N405" s="0" t="n">
        <v>0.79</v>
      </c>
      <c r="O405" s="0" t="n">
        <v>-0.72</v>
      </c>
      <c r="P405" s="0" t="n">
        <v>16.78</v>
      </c>
      <c r="Q405" s="0" t="n">
        <v>0</v>
      </c>
      <c r="R405" s="0" t="n">
        <v>-7.6</v>
      </c>
      <c r="S405" s="0" t="n">
        <v>-9.36</v>
      </c>
      <c r="T405" s="0" t="n">
        <v>-408.96</v>
      </c>
      <c r="U405" s="0" t="n">
        <v>17.22</v>
      </c>
      <c r="V405" s="0" t="n">
        <v>0.52</v>
      </c>
      <c r="W405" s="0" t="n">
        <v>1465.34</v>
      </c>
      <c r="X405" s="0" t="n">
        <v>0.73642</v>
      </c>
      <c r="Y405" s="0" t="n">
        <v>2.06124</v>
      </c>
    </row>
    <row r="406" customFormat="false" ht="12.8" hidden="false" customHeight="false" outlineLevel="0" collapsed="false">
      <c r="A406" s="0" t="n">
        <v>9</v>
      </c>
      <c r="B406" s="0" t="n">
        <v>1</v>
      </c>
      <c r="C406" s="0" t="n">
        <v>1</v>
      </c>
      <c r="D406" s="0" t="n">
        <v>21</v>
      </c>
      <c r="E406" s="0" t="n">
        <v>29037.34</v>
      </c>
      <c r="F406" s="0" t="n">
        <v>2072.72</v>
      </c>
      <c r="G406" s="0" t="n">
        <v>468.18</v>
      </c>
      <c r="H406" s="0" t="n">
        <v>-21.74</v>
      </c>
      <c r="I406" s="0" t="n">
        <v>21.74</v>
      </c>
      <c r="J406" s="0" t="n">
        <v>0</v>
      </c>
      <c r="K406" s="0" t="n">
        <v>227.07</v>
      </c>
      <c r="L406" s="0" t="n">
        <v>205.52</v>
      </c>
      <c r="M406" s="0" t="n">
        <v>1.13</v>
      </c>
      <c r="N406" s="0" t="n">
        <v>0.77</v>
      </c>
      <c r="O406" s="0" t="n">
        <v>-1.15</v>
      </c>
      <c r="P406" s="0" t="n">
        <v>17.88</v>
      </c>
      <c r="Q406" s="0" t="n">
        <v>0</v>
      </c>
      <c r="R406" s="0" t="n">
        <v>-10.05</v>
      </c>
      <c r="S406" s="0" t="n">
        <v>-12.03</v>
      </c>
      <c r="T406" s="0" t="n">
        <v>-461.42</v>
      </c>
      <c r="U406" s="0" t="n">
        <v>18.52</v>
      </c>
      <c r="V406" s="0" t="n">
        <v>0.68</v>
      </c>
      <c r="W406" s="0" t="n">
        <v>1674.68</v>
      </c>
      <c r="X406" s="0" t="n">
        <v>0.64893</v>
      </c>
      <c r="Y406" s="0" t="n">
        <v>2.2082</v>
      </c>
    </row>
    <row r="407" customFormat="false" ht="12.8" hidden="false" customHeight="false" outlineLevel="0" collapsed="false">
      <c r="A407" s="0" t="n">
        <v>9</v>
      </c>
      <c r="B407" s="0" t="n">
        <v>1</v>
      </c>
      <c r="C407" s="0" t="n">
        <v>1</v>
      </c>
      <c r="D407" s="0" t="n">
        <v>22</v>
      </c>
      <c r="E407" s="0" t="n">
        <v>31229.73</v>
      </c>
      <c r="F407" s="0" t="n">
        <v>2253.72</v>
      </c>
      <c r="G407" s="0" t="n">
        <v>449.99</v>
      </c>
      <c r="H407" s="0" t="n">
        <v>-22.82</v>
      </c>
      <c r="I407" s="0" t="n">
        <v>22.82</v>
      </c>
      <c r="J407" s="0" t="n">
        <v>0</v>
      </c>
      <c r="K407" s="0" t="n">
        <v>247.24</v>
      </c>
      <c r="L407" s="0" t="n">
        <v>220.48</v>
      </c>
      <c r="M407" s="0" t="n">
        <v>1.12</v>
      </c>
      <c r="N407" s="0" t="n">
        <v>0.74</v>
      </c>
      <c r="O407" s="0" t="n">
        <v>-1.39</v>
      </c>
      <c r="P407" s="0" t="n">
        <v>18.73</v>
      </c>
      <c r="Q407" s="0" t="n">
        <v>0</v>
      </c>
      <c r="R407" s="0" t="n">
        <v>-11.8</v>
      </c>
      <c r="S407" s="0" t="n">
        <v>-14.02</v>
      </c>
      <c r="T407" s="0" t="n">
        <v>-511.36</v>
      </c>
      <c r="U407" s="0" t="n">
        <v>19.48</v>
      </c>
      <c r="V407" s="0" t="n">
        <v>0.81</v>
      </c>
      <c r="W407" s="0" t="n">
        <v>1855.55</v>
      </c>
      <c r="X407" s="0" t="n">
        <v>0.57152</v>
      </c>
      <c r="Y407" s="0" t="n">
        <v>2.38688</v>
      </c>
    </row>
    <row r="408" customFormat="false" ht="12.8" hidden="false" customHeight="false" outlineLevel="0" collapsed="false">
      <c r="A408" s="0" t="n">
        <v>9</v>
      </c>
      <c r="B408" s="0" t="n">
        <v>1</v>
      </c>
      <c r="C408" s="0" t="n">
        <v>1</v>
      </c>
      <c r="D408" s="0" t="n">
        <v>23</v>
      </c>
      <c r="E408" s="0" t="n">
        <v>32909.22</v>
      </c>
      <c r="F408" s="0" t="n">
        <v>2399.13</v>
      </c>
      <c r="G408" s="0" t="n">
        <v>391.81</v>
      </c>
      <c r="H408" s="0" t="n">
        <v>-24.17</v>
      </c>
      <c r="I408" s="0" t="n">
        <v>24.17</v>
      </c>
      <c r="J408" s="0" t="n">
        <v>0</v>
      </c>
      <c r="K408" s="0" t="n">
        <v>274.3</v>
      </c>
      <c r="L408" s="0" t="n">
        <v>234.87</v>
      </c>
      <c r="M408" s="0" t="n">
        <v>1.2</v>
      </c>
      <c r="N408" s="0" t="n">
        <v>0.87</v>
      </c>
      <c r="O408" s="0" t="n">
        <v>-2.11</v>
      </c>
      <c r="P408" s="0" t="n">
        <v>19.73</v>
      </c>
      <c r="Q408" s="0" t="n">
        <v>0</v>
      </c>
      <c r="R408" s="0" t="n">
        <v>-15.75</v>
      </c>
      <c r="S408" s="0" t="n">
        <v>-20.64</v>
      </c>
      <c r="T408" s="0" t="n">
        <v>-377.14</v>
      </c>
      <c r="U408" s="0" t="n">
        <v>20.78</v>
      </c>
      <c r="V408" s="0" t="n">
        <v>1.01</v>
      </c>
      <c r="W408" s="0" t="n">
        <v>2008.15</v>
      </c>
      <c r="X408" s="0" t="n">
        <v>0.5091</v>
      </c>
      <c r="Y408" s="0" t="n">
        <v>2.6051</v>
      </c>
    </row>
    <row r="409" customFormat="false" ht="12.8" hidden="false" customHeight="false" outlineLevel="0" collapsed="false">
      <c r="A409" s="0" t="n">
        <v>9</v>
      </c>
      <c r="B409" s="0" t="n">
        <v>1</v>
      </c>
      <c r="C409" s="0" t="n">
        <v>1</v>
      </c>
      <c r="D409" s="0" t="n">
        <v>24</v>
      </c>
      <c r="E409" s="0" t="n">
        <v>34139.96</v>
      </c>
      <c r="F409" s="0" t="n">
        <v>2508.47</v>
      </c>
      <c r="G409" s="0" t="n">
        <v>417.24</v>
      </c>
      <c r="H409" s="0" t="n">
        <v>-47.07</v>
      </c>
      <c r="I409" s="0" t="n">
        <v>25.24</v>
      </c>
      <c r="J409" s="0" t="n">
        <v>0</v>
      </c>
      <c r="K409" s="0" t="n">
        <v>292.69</v>
      </c>
      <c r="L409" s="0" t="n">
        <v>254.91</v>
      </c>
      <c r="M409" s="0" t="n">
        <v>4.01</v>
      </c>
      <c r="N409" s="0" t="n">
        <v>1.12</v>
      </c>
      <c r="O409" s="0" t="n">
        <v>-2.51</v>
      </c>
      <c r="P409" s="0" t="n">
        <v>20.49</v>
      </c>
      <c r="Q409" s="0" t="n">
        <v>5.88</v>
      </c>
      <c r="R409" s="0" t="n">
        <v>-62.17</v>
      </c>
      <c r="S409" s="0" t="n">
        <v>-962.1</v>
      </c>
      <c r="T409" s="0" t="n">
        <v>-171.94</v>
      </c>
      <c r="U409" s="0" t="n">
        <v>21.83</v>
      </c>
      <c r="V409" s="0" t="n">
        <v>1.19</v>
      </c>
      <c r="W409" s="0" t="n">
        <v>2126.05</v>
      </c>
      <c r="X409" s="0" t="n">
        <v>0.46798</v>
      </c>
      <c r="Y409" s="0" t="n">
        <v>2.86448</v>
      </c>
    </row>
    <row r="410" customFormat="false" ht="12.8" hidden="false" customHeight="false" outlineLevel="0" collapsed="false">
      <c r="A410" s="0" t="n">
        <v>9</v>
      </c>
      <c r="B410" s="0" t="n">
        <v>1</v>
      </c>
      <c r="C410" s="0" t="n">
        <v>1</v>
      </c>
      <c r="D410" s="0" t="n">
        <v>25</v>
      </c>
      <c r="E410" s="0" t="n">
        <v>35300.09</v>
      </c>
      <c r="F410" s="0" t="n">
        <v>2594.87</v>
      </c>
      <c r="G410" s="0" t="n">
        <v>552.53</v>
      </c>
      <c r="H410" s="0" t="n">
        <v>66.62</v>
      </c>
      <c r="I410" s="0" t="n">
        <v>24.27</v>
      </c>
      <c r="J410" s="0" t="n">
        <v>0</v>
      </c>
      <c r="K410" s="0" t="n">
        <v>314.95</v>
      </c>
      <c r="L410" s="0" t="n">
        <v>281.58</v>
      </c>
      <c r="M410" s="0" t="n">
        <v>7.77</v>
      </c>
      <c r="N410" s="0" t="n">
        <v>1.5</v>
      </c>
      <c r="O410" s="0" t="n">
        <v>-3.02</v>
      </c>
      <c r="P410" s="0" t="n">
        <v>19.8</v>
      </c>
      <c r="Q410" s="0" t="n">
        <v>7.26</v>
      </c>
      <c r="R410" s="0" t="n">
        <v>-109.91</v>
      </c>
      <c r="S410" s="0" t="n">
        <v>-2366.23</v>
      </c>
      <c r="T410" s="0" t="n">
        <v>1.82</v>
      </c>
      <c r="U410" s="0" t="n">
        <v>21.12</v>
      </c>
      <c r="V410" s="0" t="n">
        <v>1.09</v>
      </c>
      <c r="W410" s="0" t="n">
        <v>2200.84</v>
      </c>
      <c r="X410" s="0" t="n">
        <v>0.45413</v>
      </c>
      <c r="Y410" s="0" t="n">
        <v>3.15165</v>
      </c>
    </row>
    <row r="411" customFormat="false" ht="12.8" hidden="false" customHeight="false" outlineLevel="0" collapsed="false">
      <c r="A411" s="0" t="n">
        <v>9</v>
      </c>
      <c r="B411" s="0" t="n">
        <v>1</v>
      </c>
      <c r="C411" s="0" t="n">
        <v>1</v>
      </c>
      <c r="D411" s="0" t="n">
        <v>26</v>
      </c>
      <c r="E411" s="0" t="n">
        <v>35948.27</v>
      </c>
      <c r="F411" s="0" t="n">
        <v>2641.16</v>
      </c>
      <c r="G411" s="0" t="n">
        <v>596.18</v>
      </c>
      <c r="H411" s="0" t="n">
        <v>85.27</v>
      </c>
      <c r="I411" s="0" t="n">
        <v>23.73</v>
      </c>
      <c r="J411" s="0" t="n">
        <v>0</v>
      </c>
      <c r="K411" s="0" t="n">
        <v>298.52</v>
      </c>
      <c r="L411" s="0" t="n">
        <v>280.26</v>
      </c>
      <c r="M411" s="0" t="n">
        <v>1.86</v>
      </c>
      <c r="N411" s="0" t="n">
        <v>1.57</v>
      </c>
      <c r="O411" s="0" t="n">
        <v>-2.08</v>
      </c>
      <c r="P411" s="0" t="n">
        <v>19.41</v>
      </c>
      <c r="Q411" s="0" t="n">
        <v>7.29</v>
      </c>
      <c r="R411" s="0" t="n">
        <v>-20.91</v>
      </c>
      <c r="S411" s="0" t="n">
        <v>-28.99</v>
      </c>
      <c r="T411" s="0" t="n">
        <v>12.91</v>
      </c>
      <c r="U411" s="0" t="n">
        <v>20.44</v>
      </c>
      <c r="V411" s="0" t="n">
        <v>0.87</v>
      </c>
      <c r="W411" s="0" t="n">
        <v>2238.26</v>
      </c>
      <c r="X411" s="0" t="n">
        <v>0.47</v>
      </c>
      <c r="Y411" s="0" t="n">
        <v>3.43771</v>
      </c>
    </row>
    <row r="412" customFormat="false" ht="12.8" hidden="false" customHeight="false" outlineLevel="0" collapsed="false">
      <c r="A412" s="0" t="n">
        <v>9</v>
      </c>
      <c r="B412" s="0" t="n">
        <v>1</v>
      </c>
      <c r="C412" s="0" t="n">
        <v>1</v>
      </c>
      <c r="D412" s="0" t="n">
        <v>27</v>
      </c>
      <c r="E412" s="0" t="n">
        <v>36321.58</v>
      </c>
      <c r="F412" s="0" t="n">
        <v>2664.33</v>
      </c>
      <c r="G412" s="0" t="n">
        <v>575.55</v>
      </c>
      <c r="H412" s="0" t="n">
        <v>85.97</v>
      </c>
      <c r="I412" s="0" t="n">
        <v>23.54</v>
      </c>
      <c r="J412" s="0" t="n">
        <v>0</v>
      </c>
      <c r="K412" s="0" t="n">
        <v>294.91</v>
      </c>
      <c r="L412" s="0" t="n">
        <v>279.77</v>
      </c>
      <c r="M412" s="0" t="n">
        <v>1.86</v>
      </c>
      <c r="N412" s="0" t="n">
        <v>1.57</v>
      </c>
      <c r="O412" s="0" t="n">
        <v>-1.83</v>
      </c>
      <c r="P412" s="0" t="n">
        <v>19.27</v>
      </c>
      <c r="Q412" s="0" t="n">
        <v>7.24</v>
      </c>
      <c r="R412" s="0" t="n">
        <v>-19.29</v>
      </c>
      <c r="S412" s="0" t="n">
        <v>-26.61</v>
      </c>
      <c r="T412" s="0" t="n">
        <v>13.74</v>
      </c>
      <c r="U412" s="0" t="n">
        <v>20.2</v>
      </c>
      <c r="V412" s="0" t="n">
        <v>0.8</v>
      </c>
      <c r="W412" s="0" t="n">
        <v>2252.14</v>
      </c>
      <c r="X412" s="0" t="n">
        <v>0.51279</v>
      </c>
      <c r="Y412" s="0" t="n">
        <v>3.69447</v>
      </c>
    </row>
    <row r="413" customFormat="false" ht="12.8" hidden="false" customHeight="false" outlineLevel="0" collapsed="false">
      <c r="A413" s="0" t="n">
        <v>9</v>
      </c>
      <c r="B413" s="0" t="n">
        <v>1</v>
      </c>
      <c r="C413" s="0" t="n">
        <v>1</v>
      </c>
      <c r="D413" s="0" t="n">
        <v>28</v>
      </c>
      <c r="E413" s="0" t="n">
        <v>36442.06</v>
      </c>
      <c r="F413" s="0" t="n">
        <v>2665.08</v>
      </c>
      <c r="G413" s="0" t="n">
        <v>595.71</v>
      </c>
      <c r="H413" s="0" t="n">
        <v>-284.03</v>
      </c>
      <c r="I413" s="0" t="n">
        <v>22.76</v>
      </c>
      <c r="J413" s="0" t="n">
        <v>0</v>
      </c>
      <c r="K413" s="0" t="n">
        <v>294.95</v>
      </c>
      <c r="L413" s="0" t="n">
        <v>284.09</v>
      </c>
      <c r="M413" s="0" t="n">
        <v>22.45</v>
      </c>
      <c r="N413" s="0" t="n">
        <v>1.64</v>
      </c>
      <c r="O413" s="0" t="n">
        <v>-1.8</v>
      </c>
      <c r="P413" s="0" t="n">
        <v>18.68</v>
      </c>
      <c r="Q413" s="0" t="n">
        <v>7.9</v>
      </c>
      <c r="R413" s="0" t="n">
        <v>-202.81</v>
      </c>
      <c r="S413" s="0" t="n">
        <v>-1888.53</v>
      </c>
      <c r="T413" s="0" t="n">
        <v>-101.28</v>
      </c>
      <c r="U413" s="0" t="n">
        <v>19.44</v>
      </c>
      <c r="V413" s="0" t="n">
        <v>0.7</v>
      </c>
      <c r="W413" s="0" t="n">
        <v>2241.83</v>
      </c>
      <c r="X413" s="0" t="n">
        <v>0.57643</v>
      </c>
      <c r="Y413" s="0" t="n">
        <v>3.9098</v>
      </c>
    </row>
    <row r="414" customFormat="false" ht="12.8" hidden="false" customHeight="false" outlineLevel="0" collapsed="false">
      <c r="A414" s="0" t="n">
        <v>9</v>
      </c>
      <c r="B414" s="0" t="n">
        <v>1</v>
      </c>
      <c r="C414" s="0" t="n">
        <v>1</v>
      </c>
      <c r="D414" s="0" t="n">
        <v>29</v>
      </c>
      <c r="E414" s="0" t="n">
        <v>35776.4</v>
      </c>
      <c r="F414" s="0" t="n">
        <v>2603.34</v>
      </c>
      <c r="G414" s="0" t="n">
        <v>564.35</v>
      </c>
      <c r="H414" s="0" t="n">
        <v>85.1</v>
      </c>
      <c r="I414" s="0" t="n">
        <v>22.51</v>
      </c>
      <c r="J414" s="0" t="n">
        <v>0</v>
      </c>
      <c r="K414" s="0" t="n">
        <v>284.97</v>
      </c>
      <c r="L414" s="0" t="n">
        <v>275.47</v>
      </c>
      <c r="M414" s="0" t="n">
        <v>3.44</v>
      </c>
      <c r="N414" s="0" t="n">
        <v>1.63</v>
      </c>
      <c r="O414" s="0" t="n">
        <v>-1.6</v>
      </c>
      <c r="P414" s="0" t="n">
        <v>18.49</v>
      </c>
      <c r="Q414" s="0" t="n">
        <v>8.06</v>
      </c>
      <c r="R414" s="0" t="n">
        <v>-29.8</v>
      </c>
      <c r="S414" s="0" t="n">
        <v>-1094.43</v>
      </c>
      <c r="T414" s="0" t="n">
        <v>-149.12</v>
      </c>
      <c r="U414" s="0" t="n">
        <v>19.2</v>
      </c>
      <c r="V414" s="0" t="n">
        <v>0.67</v>
      </c>
      <c r="W414" s="0" t="n">
        <v>2172.2</v>
      </c>
      <c r="X414" s="0" t="n">
        <v>0.65468</v>
      </c>
      <c r="Y414" s="0" t="n">
        <v>4.08602</v>
      </c>
    </row>
    <row r="415" customFormat="false" ht="12.8" hidden="false" customHeight="false" outlineLevel="0" collapsed="false">
      <c r="A415" s="0" t="n">
        <v>9</v>
      </c>
      <c r="B415" s="0" t="n">
        <v>1</v>
      </c>
      <c r="C415" s="0" t="n">
        <v>1</v>
      </c>
      <c r="D415" s="0" t="n">
        <v>30</v>
      </c>
      <c r="E415" s="0" t="n">
        <v>34703.53</v>
      </c>
      <c r="F415" s="0" t="n">
        <v>2506.13</v>
      </c>
      <c r="G415" s="0" t="n">
        <v>547.34</v>
      </c>
      <c r="H415" s="0" t="n">
        <v>87.83</v>
      </c>
      <c r="I415" s="0" t="n">
        <v>22.54</v>
      </c>
      <c r="J415" s="0" t="n">
        <v>0</v>
      </c>
      <c r="K415" s="0" t="n">
        <v>280.55</v>
      </c>
      <c r="L415" s="0" t="n">
        <v>265.9</v>
      </c>
      <c r="M415" s="0" t="n">
        <v>3.24</v>
      </c>
      <c r="N415" s="0" t="n">
        <v>1.58</v>
      </c>
      <c r="O415" s="0" t="n">
        <v>-1.75</v>
      </c>
      <c r="P415" s="0" t="n">
        <v>18.51</v>
      </c>
      <c r="Q415" s="0" t="n">
        <v>7.7</v>
      </c>
      <c r="R415" s="0" t="n">
        <v>-28.4</v>
      </c>
      <c r="S415" s="0" t="n">
        <v>-754.36</v>
      </c>
      <c r="T415" s="0" t="n">
        <v>31.4</v>
      </c>
      <c r="U415" s="0" t="n">
        <v>19.3</v>
      </c>
      <c r="V415" s="0" t="n">
        <v>0.68</v>
      </c>
      <c r="W415" s="0" t="n">
        <v>2065.07</v>
      </c>
      <c r="X415" s="0" t="n">
        <v>0.74272</v>
      </c>
      <c r="Y415" s="0" t="n">
        <v>4.23111</v>
      </c>
    </row>
    <row r="416" customFormat="false" ht="12.8" hidden="false" customHeight="false" outlineLevel="0" collapsed="false">
      <c r="A416" s="0" t="n">
        <v>9</v>
      </c>
      <c r="B416" s="0" t="n">
        <v>1</v>
      </c>
      <c r="C416" s="0" t="n">
        <v>1</v>
      </c>
      <c r="D416" s="0" t="n">
        <v>31</v>
      </c>
      <c r="E416" s="0" t="n">
        <v>35552.92</v>
      </c>
      <c r="F416" s="0" t="n">
        <v>2534.5</v>
      </c>
      <c r="G416" s="0" t="n">
        <v>542.86</v>
      </c>
      <c r="H416" s="0" t="n">
        <v>106.88</v>
      </c>
      <c r="I416" s="0" t="n">
        <v>22.77</v>
      </c>
      <c r="J416" s="0" t="n">
        <v>0</v>
      </c>
      <c r="K416" s="0" t="n">
        <v>284.26</v>
      </c>
      <c r="L416" s="0" t="n">
        <v>274.6</v>
      </c>
      <c r="M416" s="0" t="n">
        <v>2.11</v>
      </c>
      <c r="N416" s="0" t="n">
        <v>1.67</v>
      </c>
      <c r="O416" s="0" t="n">
        <v>-1.7</v>
      </c>
      <c r="P416" s="0" t="n">
        <v>18.69</v>
      </c>
      <c r="Q416" s="0" t="n">
        <v>8.2</v>
      </c>
      <c r="R416" s="0" t="n">
        <v>-19.86</v>
      </c>
      <c r="S416" s="0" t="n">
        <v>-1007.47</v>
      </c>
      <c r="T416" s="0" t="n">
        <v>-142.15</v>
      </c>
      <c r="U416" s="0" t="n">
        <v>19.5</v>
      </c>
      <c r="V416" s="0" t="n">
        <v>0.73</v>
      </c>
      <c r="W416" s="0" t="n">
        <v>2043.67</v>
      </c>
      <c r="X416" s="0" t="n">
        <v>0.83718</v>
      </c>
      <c r="Y416" s="0" t="n">
        <v>4.35323</v>
      </c>
    </row>
    <row r="417" customFormat="false" ht="12.8" hidden="false" customHeight="false" outlineLevel="0" collapsed="false">
      <c r="A417" s="0" t="n">
        <v>9</v>
      </c>
      <c r="B417" s="0" t="n">
        <v>1</v>
      </c>
      <c r="C417" s="0" t="n">
        <v>1</v>
      </c>
      <c r="D417" s="0" t="n">
        <v>32</v>
      </c>
      <c r="E417" s="0" t="n">
        <v>30634.83</v>
      </c>
      <c r="F417" s="0" t="n">
        <v>2133.38</v>
      </c>
      <c r="G417" s="0" t="n">
        <v>594.92</v>
      </c>
      <c r="H417" s="0" t="n">
        <v>-78.94</v>
      </c>
      <c r="I417" s="0" t="n">
        <v>22.14</v>
      </c>
      <c r="J417" s="0" t="n">
        <v>0</v>
      </c>
      <c r="K417" s="0" t="n">
        <v>69.63</v>
      </c>
      <c r="L417" s="0" t="n">
        <v>241.26</v>
      </c>
      <c r="M417" s="0" t="n">
        <v>1.17</v>
      </c>
      <c r="N417" s="0" t="n">
        <v>1.81</v>
      </c>
      <c r="O417" s="0" t="n">
        <v>6.35</v>
      </c>
      <c r="P417" s="0" t="n">
        <v>18.2</v>
      </c>
      <c r="Q417" s="0" t="n">
        <v>8.07</v>
      </c>
      <c r="R417" s="0" t="n">
        <v>-9.76</v>
      </c>
      <c r="S417" s="0" t="n">
        <v>-22.59</v>
      </c>
      <c r="T417" s="0" t="n">
        <v>86.15</v>
      </c>
      <c r="U417" s="0" t="n">
        <v>19.02</v>
      </c>
      <c r="V417" s="0" t="n">
        <v>0.64</v>
      </c>
      <c r="W417" s="0" t="n">
        <v>1652.88</v>
      </c>
      <c r="X417" s="0" t="n">
        <v>0.93581</v>
      </c>
      <c r="Y417" s="0" t="n">
        <v>4.45897</v>
      </c>
    </row>
    <row r="418" customFormat="false" ht="12.8" hidden="false" customHeight="false" outlineLevel="0" collapsed="false">
      <c r="A418" s="0" t="n">
        <v>9</v>
      </c>
      <c r="B418" s="0" t="n">
        <v>1</v>
      </c>
      <c r="C418" s="0" t="n">
        <v>1</v>
      </c>
      <c r="D418" s="0" t="n">
        <v>33</v>
      </c>
      <c r="E418" s="0" t="n">
        <v>24096.71</v>
      </c>
      <c r="F418" s="0" t="n">
        <v>1625.74</v>
      </c>
      <c r="G418" s="0" t="n">
        <v>598.85</v>
      </c>
      <c r="H418" s="0" t="n">
        <v>-719.17</v>
      </c>
      <c r="I418" s="0" t="n">
        <v>21.78</v>
      </c>
      <c r="J418" s="0" t="n">
        <v>0</v>
      </c>
      <c r="K418" s="0" t="n">
        <v>220.82</v>
      </c>
      <c r="L418" s="0" t="n">
        <v>200.29</v>
      </c>
      <c r="M418" s="0" t="n">
        <v>60.12</v>
      </c>
      <c r="N418" s="0" t="n">
        <v>1.68</v>
      </c>
      <c r="O418" s="0" t="n">
        <v>-2.27</v>
      </c>
      <c r="P418" s="0" t="n">
        <v>17.92</v>
      </c>
      <c r="Q418" s="0" t="n">
        <v>8.29</v>
      </c>
      <c r="R418" s="0" t="n">
        <v>-504.68</v>
      </c>
      <c r="S418" s="0" t="n">
        <v>-1007.07</v>
      </c>
      <c r="T418" s="0" t="n">
        <v>81.18</v>
      </c>
      <c r="U418" s="0" t="n">
        <v>18.79</v>
      </c>
      <c r="V418" s="0" t="n">
        <v>0.65</v>
      </c>
      <c r="W418" s="0" t="n">
        <v>1191.18</v>
      </c>
      <c r="X418" s="0" t="n">
        <v>1.03705</v>
      </c>
      <c r="Y418" s="0" t="n">
        <v>4.55326</v>
      </c>
    </row>
    <row r="419" customFormat="false" ht="12.8" hidden="false" customHeight="false" outlineLevel="0" collapsed="false">
      <c r="A419" s="0" t="n">
        <v>9</v>
      </c>
      <c r="B419" s="0" t="n">
        <v>1</v>
      </c>
      <c r="C419" s="0" t="n">
        <v>1</v>
      </c>
      <c r="D419" s="0" t="n">
        <v>34</v>
      </c>
      <c r="E419" s="0" t="n">
        <v>29583.94</v>
      </c>
      <c r="F419" s="0" t="n">
        <v>1919.61</v>
      </c>
      <c r="G419" s="0" t="n">
        <v>597.03</v>
      </c>
      <c r="H419" s="0" t="n">
        <v>91.36</v>
      </c>
      <c r="I419" s="0" t="n">
        <v>21.89</v>
      </c>
      <c r="J419" s="0" t="n">
        <v>0</v>
      </c>
      <c r="K419" s="0" t="n">
        <v>250.95</v>
      </c>
      <c r="L419" s="0" t="n">
        <v>232.14</v>
      </c>
      <c r="M419" s="0" t="n">
        <v>2.34</v>
      </c>
      <c r="N419" s="0" t="n">
        <v>1.6</v>
      </c>
      <c r="O419" s="0" t="n">
        <v>-2.1</v>
      </c>
      <c r="P419" s="0" t="n">
        <v>18</v>
      </c>
      <c r="Q419" s="0" t="n">
        <v>7.29</v>
      </c>
      <c r="R419" s="0" t="n">
        <v>-22.67</v>
      </c>
      <c r="S419" s="0" t="n">
        <v>-1149.17</v>
      </c>
      <c r="T419" s="0" t="n">
        <v>-146.39</v>
      </c>
      <c r="U419" s="0" t="n">
        <v>18.92</v>
      </c>
      <c r="V419" s="0" t="n">
        <v>0.75</v>
      </c>
      <c r="W419" s="0" t="n">
        <v>1309.43</v>
      </c>
      <c r="X419" s="0" t="n">
        <v>1.13978</v>
      </c>
      <c r="Y419" s="0" t="n">
        <v>4.6398</v>
      </c>
    </row>
    <row r="420" customFormat="false" ht="12.8" hidden="false" customHeight="false" outlineLevel="0" collapsed="false">
      <c r="A420" s="0" t="n">
        <v>9</v>
      </c>
      <c r="B420" s="0" t="n">
        <v>1</v>
      </c>
      <c r="C420" s="0" t="n">
        <v>1</v>
      </c>
      <c r="D420" s="0" t="n">
        <v>35</v>
      </c>
      <c r="E420" s="0" t="n">
        <v>15782.27</v>
      </c>
      <c r="F420" s="0" t="n">
        <v>982.05</v>
      </c>
      <c r="G420" s="0" t="n">
        <v>684.39</v>
      </c>
      <c r="H420" s="0" t="n">
        <v>-304.35</v>
      </c>
      <c r="I420" s="0" t="n">
        <v>21.13</v>
      </c>
      <c r="J420" s="0" t="n">
        <v>0</v>
      </c>
      <c r="K420" s="0" t="n">
        <v>172.51</v>
      </c>
      <c r="L420" s="0" t="n">
        <v>147.58</v>
      </c>
      <c r="M420" s="0" t="n">
        <v>64.55</v>
      </c>
      <c r="N420" s="0" t="n">
        <v>1.66</v>
      </c>
      <c r="O420" s="0" t="n">
        <v>-2.51</v>
      </c>
      <c r="P420" s="0" t="n">
        <v>17.39</v>
      </c>
      <c r="Q420" s="0" t="n">
        <v>7.35</v>
      </c>
      <c r="R420" s="0" t="n">
        <v>-558.49</v>
      </c>
      <c r="S420" s="0" t="n">
        <v>-1282.77</v>
      </c>
      <c r="T420" s="0" t="n">
        <v>102.95</v>
      </c>
      <c r="U420" s="0" t="n">
        <v>18.38</v>
      </c>
      <c r="V420" s="0" t="n">
        <v>0.67</v>
      </c>
      <c r="W420" s="0" t="n">
        <v>618.7</v>
      </c>
      <c r="X420" s="0" t="n">
        <v>1.24316</v>
      </c>
      <c r="Y420" s="0" t="n">
        <v>4.70339</v>
      </c>
    </row>
    <row r="421" customFormat="false" ht="12.8" hidden="false" customHeight="false" outlineLevel="0" collapsed="false">
      <c r="A421" s="0" t="n">
        <v>9</v>
      </c>
      <c r="B421" s="0" t="n">
        <v>1</v>
      </c>
      <c r="C421" s="0" t="n">
        <v>1</v>
      </c>
      <c r="D421" s="0" t="n">
        <v>36</v>
      </c>
      <c r="E421" s="0" t="n">
        <v>17166.09</v>
      </c>
      <c r="F421" s="0" t="n">
        <v>1015.21</v>
      </c>
      <c r="G421" s="0" t="n">
        <v>692.42</v>
      </c>
      <c r="H421" s="0" t="n">
        <v>-411.66</v>
      </c>
      <c r="I421" s="0" t="n">
        <v>21.36</v>
      </c>
      <c r="J421" s="0" t="n">
        <v>0</v>
      </c>
      <c r="K421" s="0" t="n">
        <v>181.1</v>
      </c>
      <c r="L421" s="0" t="n">
        <v>156.02</v>
      </c>
      <c r="M421" s="0" t="n">
        <v>56.71</v>
      </c>
      <c r="N421" s="0" t="n">
        <v>1.67</v>
      </c>
      <c r="O421" s="0" t="n">
        <v>-2.55</v>
      </c>
      <c r="P421" s="0" t="n">
        <v>17.58</v>
      </c>
      <c r="Q421" s="0" t="n">
        <v>7.59</v>
      </c>
      <c r="R421" s="0" t="n">
        <v>-503.6</v>
      </c>
      <c r="S421" s="0" t="n">
        <v>-1038.18</v>
      </c>
      <c r="T421" s="0" t="n">
        <v>101.36</v>
      </c>
      <c r="U421" s="0" t="n">
        <v>18.58</v>
      </c>
      <c r="V421" s="0" t="n">
        <v>0.68</v>
      </c>
      <c r="W421" s="0" t="n">
        <v>563.97</v>
      </c>
      <c r="X421" s="0" t="n">
        <v>1.34646</v>
      </c>
      <c r="Y421" s="0" t="n">
        <v>4.80024</v>
      </c>
    </row>
    <row r="422" customFormat="false" ht="12.8" hidden="false" customHeight="false" outlineLevel="0" collapsed="false">
      <c r="A422" s="0" t="n">
        <v>9</v>
      </c>
      <c r="B422" s="0" t="n">
        <v>1</v>
      </c>
      <c r="C422" s="0" t="n">
        <v>1</v>
      </c>
      <c r="D422" s="0" t="n">
        <v>37</v>
      </c>
      <c r="E422" s="0" t="n">
        <v>10765.8</v>
      </c>
      <c r="F422" s="0" t="n">
        <v>719.43</v>
      </c>
      <c r="G422" s="0" t="n">
        <v>962.55</v>
      </c>
      <c r="H422" s="0" t="n">
        <v>188.41</v>
      </c>
      <c r="I422" s="0" t="n">
        <v>20.56</v>
      </c>
      <c r="J422" s="0" t="n">
        <v>0</v>
      </c>
      <c r="K422" s="0" t="n">
        <v>142.11</v>
      </c>
      <c r="L422" s="0" t="n">
        <v>120.24</v>
      </c>
      <c r="M422" s="0" t="n">
        <v>14.45</v>
      </c>
      <c r="N422" s="0" t="n">
        <v>1.65</v>
      </c>
      <c r="O422" s="0" t="n">
        <v>-2.25</v>
      </c>
      <c r="P422" s="0" t="n">
        <v>16.91</v>
      </c>
      <c r="Q422" s="0" t="n">
        <v>7.29</v>
      </c>
      <c r="R422" s="0" t="n">
        <v>-113.65</v>
      </c>
      <c r="S422" s="0" t="n">
        <v>-3919.55</v>
      </c>
      <c r="T422" s="0" t="n">
        <v>132.84</v>
      </c>
      <c r="U422" s="0" t="n">
        <v>17.85</v>
      </c>
      <c r="V422" s="0" t="n">
        <v>0.61</v>
      </c>
      <c r="W422" s="0" t="n">
        <v>514.58</v>
      </c>
      <c r="X422" s="0" t="n">
        <v>1.44906</v>
      </c>
      <c r="Y422" s="0" t="n">
        <v>4.87822</v>
      </c>
    </row>
    <row r="423" customFormat="false" ht="12.8" hidden="false" customHeight="false" outlineLevel="0" collapsed="false">
      <c r="A423" s="0" t="n">
        <v>9</v>
      </c>
      <c r="B423" s="0" t="n">
        <v>1</v>
      </c>
      <c r="C423" s="0" t="n">
        <v>1</v>
      </c>
      <c r="D423" s="0" t="n">
        <v>38</v>
      </c>
      <c r="E423" s="0" t="n">
        <v>6853.21</v>
      </c>
      <c r="F423" s="0" t="n">
        <v>457.97</v>
      </c>
      <c r="G423" s="0" t="n">
        <v>937.54</v>
      </c>
      <c r="H423" s="0" t="n">
        <v>200.31</v>
      </c>
      <c r="I423" s="0" t="n">
        <v>20.33</v>
      </c>
      <c r="J423" s="0" t="n">
        <v>0</v>
      </c>
      <c r="K423" s="0" t="n">
        <v>112.93</v>
      </c>
      <c r="L423" s="0" t="n">
        <v>87.86</v>
      </c>
      <c r="M423" s="0" t="n">
        <v>2.03</v>
      </c>
      <c r="N423" s="0" t="n">
        <v>1.54</v>
      </c>
      <c r="O423" s="0" t="n">
        <v>-2.1</v>
      </c>
      <c r="P423" s="0" t="n">
        <v>16.73</v>
      </c>
      <c r="Q423" s="0" t="n">
        <v>7.43</v>
      </c>
      <c r="R423" s="0" t="n">
        <v>-14.64</v>
      </c>
      <c r="S423" s="0" t="n">
        <v>-17.83</v>
      </c>
      <c r="T423" s="0" t="n">
        <v>196.82</v>
      </c>
      <c r="U423" s="0" t="n">
        <v>17.61</v>
      </c>
      <c r="V423" s="0" t="n">
        <v>0.55</v>
      </c>
      <c r="W423" s="0" t="n">
        <v>327.57</v>
      </c>
      <c r="X423" s="0" t="n">
        <v>1.55032</v>
      </c>
      <c r="Y423" s="0" t="n">
        <v>4.95699</v>
      </c>
    </row>
    <row r="424" customFormat="false" ht="12.8" hidden="false" customHeight="false" outlineLevel="0" collapsed="false">
      <c r="A424" s="0" t="n">
        <v>9</v>
      </c>
      <c r="B424" s="0" t="n">
        <v>1</v>
      </c>
      <c r="C424" s="0" t="n">
        <v>1</v>
      </c>
      <c r="D424" s="0" t="n">
        <v>39</v>
      </c>
      <c r="E424" s="0" t="n">
        <v>0</v>
      </c>
      <c r="F424" s="0" t="n">
        <v>0</v>
      </c>
      <c r="G424" s="0" t="n">
        <v>942.9</v>
      </c>
      <c r="H424" s="0" t="n">
        <v>-34.9</v>
      </c>
      <c r="I424" s="0" t="n">
        <v>34.9</v>
      </c>
      <c r="J424" s="0" t="n">
        <v>0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0</v>
      </c>
      <c r="P424" s="0" t="n">
        <v>17.24</v>
      </c>
      <c r="Q424" s="0" t="n">
        <v>0</v>
      </c>
      <c r="R424" s="0" t="n">
        <v>-0.02</v>
      </c>
      <c r="S424" s="0" t="n">
        <v>-0.02</v>
      </c>
      <c r="T424" s="0" t="n">
        <v>450</v>
      </c>
      <c r="U424" s="0" t="n">
        <v>17.24</v>
      </c>
      <c r="V424" s="0" t="n">
        <v>0.48</v>
      </c>
      <c r="W424" s="0" t="n">
        <v>92.81</v>
      </c>
      <c r="X424" s="0" t="n">
        <v>1.64958</v>
      </c>
      <c r="Y424" s="0" t="n">
        <v>1.89651</v>
      </c>
    </row>
    <row r="425" customFormat="false" ht="12.8" hidden="false" customHeight="false" outlineLevel="0" collapsed="false">
      <c r="A425" s="0" t="n">
        <v>9</v>
      </c>
      <c r="B425" s="0" t="n">
        <v>1</v>
      </c>
      <c r="C425" s="0" t="n">
        <v>1</v>
      </c>
      <c r="D425" s="0" t="n">
        <v>40</v>
      </c>
      <c r="E425" s="0" t="n">
        <v>0</v>
      </c>
      <c r="F425" s="0" t="n">
        <v>0</v>
      </c>
      <c r="G425" s="0" t="n">
        <v>953.24</v>
      </c>
      <c r="H425" s="0" t="n">
        <v>-33.73</v>
      </c>
      <c r="I425" s="0" t="n">
        <v>33.73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16.65</v>
      </c>
      <c r="Q425" s="0" t="n">
        <v>0</v>
      </c>
      <c r="R425" s="0" t="n">
        <v>-0.02</v>
      </c>
      <c r="S425" s="0" t="n">
        <v>-0.02</v>
      </c>
      <c r="T425" s="0" t="n">
        <v>450</v>
      </c>
      <c r="U425" s="0" t="n">
        <v>16.65</v>
      </c>
      <c r="V425" s="0" t="n">
        <v>0.41</v>
      </c>
      <c r="W425" s="0" t="n">
        <v>15.24</v>
      </c>
      <c r="X425" s="0" t="n">
        <v>1.74608</v>
      </c>
      <c r="Y425" s="0" t="n">
        <v>1.16005</v>
      </c>
    </row>
    <row r="426" customFormat="false" ht="12.8" hidden="false" customHeight="false" outlineLevel="0" collapsed="false">
      <c r="A426" s="0" t="n">
        <v>9</v>
      </c>
      <c r="B426" s="0" t="n">
        <v>1</v>
      </c>
      <c r="C426" s="0" t="n">
        <v>1</v>
      </c>
      <c r="D426" s="0" t="n">
        <v>41</v>
      </c>
      <c r="E426" s="0" t="n">
        <v>0</v>
      </c>
      <c r="F426" s="0" t="n">
        <v>0</v>
      </c>
      <c r="G426" s="0" t="n">
        <v>927.96</v>
      </c>
      <c r="H426" s="0" t="n">
        <v>-33.38</v>
      </c>
      <c r="I426" s="0" t="n">
        <v>33.38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16.46</v>
      </c>
      <c r="Q426" s="0" t="n">
        <v>0</v>
      </c>
      <c r="R426" s="0" t="n">
        <v>-0.02</v>
      </c>
      <c r="S426" s="0" t="n">
        <v>-0.02</v>
      </c>
      <c r="T426" s="0" t="n">
        <v>450</v>
      </c>
      <c r="U426" s="0" t="n">
        <v>16.46</v>
      </c>
      <c r="V426" s="0" t="n">
        <v>0.4</v>
      </c>
      <c r="W426" s="0" t="n">
        <v>-4.1</v>
      </c>
      <c r="X426" s="0" t="n">
        <v>1.83896</v>
      </c>
      <c r="Y426" s="0" t="n">
        <v>1.0695</v>
      </c>
    </row>
    <row r="427" customFormat="false" ht="12.8" hidden="false" customHeight="false" outlineLevel="0" collapsed="false">
      <c r="A427" s="0" t="n">
        <v>9</v>
      </c>
      <c r="B427" s="0" t="n">
        <v>1</v>
      </c>
      <c r="C427" s="0" t="n">
        <v>1</v>
      </c>
      <c r="D427" s="0" t="n">
        <v>42</v>
      </c>
      <c r="E427" s="0" t="n">
        <v>0</v>
      </c>
      <c r="F427" s="0" t="n">
        <v>0</v>
      </c>
      <c r="G427" s="0" t="n">
        <v>919.19</v>
      </c>
      <c r="H427" s="0" t="n">
        <v>-33.3</v>
      </c>
      <c r="I427" s="0" t="n">
        <v>33.3</v>
      </c>
      <c r="J427" s="0" t="n">
        <v>0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16.42</v>
      </c>
      <c r="Q427" s="0" t="n">
        <v>0</v>
      </c>
      <c r="R427" s="0" t="n">
        <v>-0.02</v>
      </c>
      <c r="S427" s="0" t="n">
        <v>-0.02</v>
      </c>
      <c r="T427" s="0" t="n">
        <v>450</v>
      </c>
      <c r="U427" s="0" t="n">
        <v>16.42</v>
      </c>
      <c r="V427" s="0" t="n">
        <v>0.4</v>
      </c>
      <c r="W427" s="0" t="n">
        <v>-6.18</v>
      </c>
      <c r="X427" s="0" t="n">
        <v>1.92715</v>
      </c>
      <c r="Y427" s="0" t="n">
        <v>0.97176</v>
      </c>
    </row>
    <row r="428" customFormat="false" ht="12.8" hidden="false" customHeight="false" outlineLevel="0" collapsed="false">
      <c r="A428" s="0" t="n">
        <v>9</v>
      </c>
      <c r="B428" s="0" t="n">
        <v>1</v>
      </c>
      <c r="C428" s="0" t="n">
        <v>1</v>
      </c>
      <c r="D428" s="0" t="n">
        <v>43</v>
      </c>
      <c r="E428" s="0" t="n">
        <v>0</v>
      </c>
      <c r="F428" s="0" t="n">
        <v>0</v>
      </c>
      <c r="G428" s="0" t="n">
        <v>921.99</v>
      </c>
      <c r="H428" s="0" t="n">
        <v>-33.05</v>
      </c>
      <c r="I428" s="0" t="n">
        <v>33.05</v>
      </c>
      <c r="J428" s="0" t="n">
        <v>0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16.29</v>
      </c>
      <c r="Q428" s="0" t="n">
        <v>0</v>
      </c>
      <c r="R428" s="0" t="n">
        <v>-0.02</v>
      </c>
      <c r="S428" s="0" t="n">
        <v>-0.02</v>
      </c>
      <c r="T428" s="0" t="n">
        <v>450</v>
      </c>
      <c r="U428" s="0" t="n">
        <v>16.29</v>
      </c>
      <c r="V428" s="0" t="n">
        <v>0.4</v>
      </c>
      <c r="W428" s="0" t="n">
        <v>-5.73</v>
      </c>
      <c r="X428" s="0" t="n">
        <v>2.00937</v>
      </c>
      <c r="Y428" s="0" t="n">
        <v>0.86511</v>
      </c>
    </row>
    <row r="429" customFormat="false" ht="12.8" hidden="false" customHeight="false" outlineLevel="0" collapsed="false">
      <c r="A429" s="0" t="n">
        <v>9</v>
      </c>
      <c r="B429" s="0" t="n">
        <v>1</v>
      </c>
      <c r="C429" s="0" t="n">
        <v>1</v>
      </c>
      <c r="D429" s="0" t="n">
        <v>44</v>
      </c>
      <c r="E429" s="0" t="n">
        <v>0</v>
      </c>
      <c r="F429" s="0" t="n">
        <v>0</v>
      </c>
      <c r="G429" s="0" t="n">
        <v>924.81</v>
      </c>
      <c r="H429" s="0" t="n">
        <v>-32.62</v>
      </c>
      <c r="I429" s="0" t="n">
        <v>32.62</v>
      </c>
      <c r="J429" s="0" t="n">
        <v>0</v>
      </c>
      <c r="K429" s="0" t="n">
        <v>0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16.06</v>
      </c>
      <c r="Q429" s="0" t="n">
        <v>0</v>
      </c>
      <c r="R429" s="0" t="n">
        <v>-0.02</v>
      </c>
      <c r="S429" s="0" t="n">
        <v>-0.02</v>
      </c>
      <c r="T429" s="0" t="n">
        <v>450</v>
      </c>
      <c r="U429" s="0" t="n">
        <v>16.06</v>
      </c>
      <c r="V429" s="0" t="n">
        <v>0.36</v>
      </c>
      <c r="W429" s="0" t="n">
        <v>-5.02</v>
      </c>
      <c r="X429" s="0" t="n">
        <v>2.08408</v>
      </c>
      <c r="Y429" s="0" t="n">
        <v>0.74791</v>
      </c>
    </row>
    <row r="430" customFormat="false" ht="12.8" hidden="false" customHeight="false" outlineLevel="0" collapsed="false">
      <c r="A430" s="0" t="n">
        <v>9</v>
      </c>
      <c r="B430" s="0" t="n">
        <v>1</v>
      </c>
      <c r="C430" s="0" t="n">
        <v>1</v>
      </c>
      <c r="D430" s="0" t="n">
        <v>45</v>
      </c>
      <c r="E430" s="0" t="n">
        <v>0</v>
      </c>
      <c r="F430" s="0" t="n">
        <v>0</v>
      </c>
      <c r="G430" s="0" t="n">
        <v>920.79</v>
      </c>
      <c r="H430" s="0" t="n">
        <v>-32.26</v>
      </c>
      <c r="I430" s="0" t="n">
        <v>32.26</v>
      </c>
      <c r="J430" s="0" t="n">
        <v>0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15.87</v>
      </c>
      <c r="Q430" s="0" t="n">
        <v>0</v>
      </c>
      <c r="R430" s="0" t="n">
        <v>-0.02</v>
      </c>
      <c r="S430" s="0" t="n">
        <v>-0.02</v>
      </c>
      <c r="T430" s="0" t="n">
        <v>450</v>
      </c>
      <c r="U430" s="0" t="n">
        <v>15.87</v>
      </c>
      <c r="V430" s="0" t="n">
        <v>0.34</v>
      </c>
      <c r="W430" s="0" t="n">
        <v>-4.3</v>
      </c>
      <c r="X430" s="0" t="n">
        <v>2.14944</v>
      </c>
      <c r="Y430" s="0" t="n">
        <v>0.61886</v>
      </c>
    </row>
    <row r="431" customFormat="false" ht="12.8" hidden="false" customHeight="false" outlineLevel="0" collapsed="false">
      <c r="A431" s="0" t="n">
        <v>9</v>
      </c>
      <c r="B431" s="0" t="n">
        <v>1</v>
      </c>
      <c r="C431" s="0" t="n">
        <v>1</v>
      </c>
      <c r="D431" s="0" t="n">
        <v>46</v>
      </c>
      <c r="E431" s="0" t="n">
        <v>0</v>
      </c>
      <c r="F431" s="0" t="n">
        <v>0</v>
      </c>
      <c r="G431" s="0" t="n">
        <v>911.59</v>
      </c>
      <c r="H431" s="0" t="n">
        <v>-32.15</v>
      </c>
      <c r="I431" s="0" t="n">
        <v>32.15</v>
      </c>
      <c r="J431" s="0" t="n">
        <v>0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15.81</v>
      </c>
      <c r="Q431" s="0" t="n">
        <v>0</v>
      </c>
      <c r="R431" s="0" t="n">
        <v>-0.02</v>
      </c>
      <c r="S431" s="0" t="n">
        <v>-0.02</v>
      </c>
      <c r="T431" s="0" t="n">
        <v>450</v>
      </c>
      <c r="U431" s="0" t="n">
        <v>15.81</v>
      </c>
      <c r="V431" s="0" t="n">
        <v>0.36</v>
      </c>
      <c r="W431" s="0" t="n">
        <v>-3.93</v>
      </c>
      <c r="X431" s="0" t="n">
        <v>2.20339</v>
      </c>
      <c r="Y431" s="0" t="n">
        <v>0.4774</v>
      </c>
    </row>
    <row r="432" customFormat="false" ht="12.8" hidden="false" customHeight="false" outlineLevel="0" collapsed="false">
      <c r="A432" s="0" t="n">
        <v>9</v>
      </c>
      <c r="B432" s="0" t="n">
        <v>1</v>
      </c>
      <c r="C432" s="0" t="n">
        <v>1</v>
      </c>
      <c r="D432" s="0" t="n">
        <v>47</v>
      </c>
      <c r="E432" s="0" t="n">
        <v>0</v>
      </c>
      <c r="F432" s="0" t="n">
        <v>0</v>
      </c>
      <c r="G432" s="0" t="n">
        <v>911.91</v>
      </c>
      <c r="H432" s="0" t="n">
        <v>-31.94</v>
      </c>
      <c r="I432" s="0" t="n">
        <v>31.94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15.7</v>
      </c>
      <c r="Q432" s="0" t="n">
        <v>0</v>
      </c>
      <c r="R432" s="0" t="n">
        <v>-0.02</v>
      </c>
      <c r="S432" s="0" t="n">
        <v>-0.02</v>
      </c>
      <c r="T432" s="0" t="n">
        <v>450</v>
      </c>
      <c r="U432" s="0" t="n">
        <v>15.7</v>
      </c>
      <c r="V432" s="0" t="n">
        <v>0.38</v>
      </c>
      <c r="W432" s="0" t="n">
        <v>-4.52</v>
      </c>
      <c r="X432" s="0" t="n">
        <v>2.2438</v>
      </c>
      <c r="Y432" s="0" t="n">
        <v>0.32424</v>
      </c>
    </row>
    <row r="433" customFormat="false" ht="12.8" hidden="false" customHeight="false" outlineLevel="0" collapsed="false">
      <c r="A433" s="0" t="n">
        <v>9</v>
      </c>
      <c r="B433" s="0" t="n">
        <v>1</v>
      </c>
      <c r="C433" s="0" t="n">
        <v>1</v>
      </c>
      <c r="D433" s="0" t="n">
        <v>48</v>
      </c>
      <c r="E433" s="0" t="n">
        <v>0</v>
      </c>
      <c r="F433" s="0" t="n">
        <v>0</v>
      </c>
      <c r="G433" s="0" t="n">
        <v>912.1</v>
      </c>
      <c r="H433" s="0" t="n">
        <v>-31.6</v>
      </c>
      <c r="I433" s="0" t="n">
        <v>31.6</v>
      </c>
      <c r="J433" s="0" t="n">
        <v>0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15.51</v>
      </c>
      <c r="Q433" s="0" t="n">
        <v>0</v>
      </c>
      <c r="R433" s="0" t="n">
        <v>-0.02</v>
      </c>
      <c r="S433" s="0" t="n">
        <v>-0.02</v>
      </c>
      <c r="T433" s="0" t="n">
        <v>450</v>
      </c>
      <c r="U433" s="0" t="n">
        <v>15.51</v>
      </c>
      <c r="V433" s="0" t="n">
        <v>0.4</v>
      </c>
      <c r="W433" s="0" t="n">
        <v>-2.04</v>
      </c>
      <c r="X433" s="0" t="n">
        <v>2.26873</v>
      </c>
      <c r="Y433" s="0" t="n">
        <v>0.16178</v>
      </c>
    </row>
    <row r="434" customFormat="false" ht="12.8" hidden="false" customHeight="false" outlineLevel="0" collapsed="false">
      <c r="A434" s="0" t="n">
        <v>10</v>
      </c>
      <c r="B434" s="0" t="n">
        <v>1</v>
      </c>
      <c r="C434" s="0" t="n">
        <v>1</v>
      </c>
      <c r="D434" s="0" t="n">
        <v>1</v>
      </c>
      <c r="E434" s="0" t="n">
        <v>0</v>
      </c>
      <c r="F434" s="0" t="n">
        <v>0</v>
      </c>
      <c r="G434" s="0" t="n">
        <v>904.62</v>
      </c>
      <c r="H434" s="0" t="n">
        <v>-31.41</v>
      </c>
      <c r="I434" s="0" t="n">
        <v>31.41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15.41</v>
      </c>
      <c r="Q434" s="0" t="n">
        <v>0</v>
      </c>
      <c r="R434" s="0" t="n">
        <v>-0.02</v>
      </c>
      <c r="S434" s="0" t="n">
        <v>-0.02</v>
      </c>
      <c r="T434" s="0" t="n">
        <v>450</v>
      </c>
      <c r="U434" s="0" t="n">
        <v>15.41</v>
      </c>
      <c r="V434" s="0" t="n">
        <v>0.44</v>
      </c>
      <c r="W434" s="0" t="n">
        <v>-3.68</v>
      </c>
      <c r="X434" s="0" t="n">
        <v>2.28299</v>
      </c>
      <c r="Y434" s="0" t="n">
        <v>-0.00632</v>
      </c>
    </row>
    <row r="435" customFormat="false" ht="12.8" hidden="false" customHeight="false" outlineLevel="0" collapsed="false">
      <c r="A435" s="0" t="n">
        <v>10</v>
      </c>
      <c r="B435" s="0" t="n">
        <v>1</v>
      </c>
      <c r="C435" s="0" t="n">
        <v>1</v>
      </c>
      <c r="D435" s="0" t="n">
        <v>2</v>
      </c>
      <c r="E435" s="0" t="n">
        <v>0</v>
      </c>
      <c r="F435" s="0" t="n">
        <v>0</v>
      </c>
      <c r="G435" s="0" t="n">
        <v>892.09</v>
      </c>
      <c r="H435" s="0" t="n">
        <v>-31.71</v>
      </c>
      <c r="I435" s="0" t="n">
        <v>31.71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15.57</v>
      </c>
      <c r="Q435" s="0" t="n">
        <v>0</v>
      </c>
      <c r="R435" s="0" t="n">
        <v>-0.02</v>
      </c>
      <c r="S435" s="0" t="n">
        <v>-0.02</v>
      </c>
      <c r="T435" s="0" t="n">
        <v>450</v>
      </c>
      <c r="U435" s="0" t="n">
        <v>15.57</v>
      </c>
      <c r="V435" s="0" t="n">
        <v>0.45</v>
      </c>
      <c r="W435" s="0" t="n">
        <v>-1.96</v>
      </c>
      <c r="X435" s="0" t="n">
        <v>2.27362</v>
      </c>
      <c r="Y435" s="0" t="n">
        <v>-0.17478</v>
      </c>
    </row>
    <row r="436" customFormat="false" ht="12.8" hidden="false" customHeight="false" outlineLevel="0" collapsed="false">
      <c r="A436" s="0" t="n">
        <v>10</v>
      </c>
      <c r="B436" s="0" t="n">
        <v>1</v>
      </c>
      <c r="C436" s="0" t="n">
        <v>1</v>
      </c>
      <c r="D436" s="0" t="n">
        <v>3</v>
      </c>
      <c r="E436" s="0" t="n">
        <v>0</v>
      </c>
      <c r="F436" s="0" t="n">
        <v>0</v>
      </c>
      <c r="G436" s="0" t="n">
        <v>898.17</v>
      </c>
      <c r="H436" s="0" t="n">
        <v>-31.8</v>
      </c>
      <c r="I436" s="0" t="n">
        <v>31.8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15.62</v>
      </c>
      <c r="Q436" s="0" t="n">
        <v>0</v>
      </c>
      <c r="R436" s="0" t="n">
        <v>-0.02</v>
      </c>
      <c r="S436" s="0" t="n">
        <v>-0.02</v>
      </c>
      <c r="T436" s="0" t="n">
        <v>450</v>
      </c>
      <c r="U436" s="0" t="n">
        <v>15.62</v>
      </c>
      <c r="V436" s="0" t="n">
        <v>0.48</v>
      </c>
      <c r="W436" s="0" t="n">
        <v>-1.57</v>
      </c>
      <c r="X436" s="0" t="n">
        <v>2.24736</v>
      </c>
      <c r="Y436" s="0" t="n">
        <v>-0.33767</v>
      </c>
    </row>
    <row r="437" customFormat="false" ht="12.8" hidden="false" customHeight="false" outlineLevel="0" collapsed="false">
      <c r="A437" s="0" t="n">
        <v>10</v>
      </c>
      <c r="B437" s="0" t="n">
        <v>1</v>
      </c>
      <c r="C437" s="0" t="n">
        <v>1</v>
      </c>
      <c r="D437" s="0" t="n">
        <v>4</v>
      </c>
      <c r="E437" s="0" t="n">
        <v>0</v>
      </c>
      <c r="F437" s="0" t="n">
        <v>0</v>
      </c>
      <c r="G437" s="0" t="n">
        <v>899.34</v>
      </c>
      <c r="H437" s="0" t="n">
        <v>-31.83</v>
      </c>
      <c r="I437" s="0" t="n">
        <v>31.83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15.64</v>
      </c>
      <c r="Q437" s="0" t="n">
        <v>0</v>
      </c>
      <c r="R437" s="0" t="n">
        <v>-0.02</v>
      </c>
      <c r="S437" s="0" t="n">
        <v>-0.02</v>
      </c>
      <c r="T437" s="0" t="n">
        <v>450</v>
      </c>
      <c r="U437" s="0" t="n">
        <v>15.64</v>
      </c>
      <c r="V437" s="0" t="n">
        <v>0.51</v>
      </c>
      <c r="W437" s="0" t="n">
        <v>-1.88</v>
      </c>
      <c r="X437" s="0" t="n">
        <v>2.20567</v>
      </c>
      <c r="Y437" s="0" t="n">
        <v>-0.49086</v>
      </c>
    </row>
    <row r="438" customFormat="false" ht="12.8" hidden="false" customHeight="false" outlineLevel="0" collapsed="false">
      <c r="A438" s="0" t="n">
        <v>10</v>
      </c>
      <c r="B438" s="0" t="n">
        <v>1</v>
      </c>
      <c r="C438" s="0" t="n">
        <v>1</v>
      </c>
      <c r="D438" s="0" t="n">
        <v>5</v>
      </c>
      <c r="E438" s="0" t="n">
        <v>0</v>
      </c>
      <c r="F438" s="0" t="n">
        <v>0</v>
      </c>
      <c r="G438" s="0" t="n">
        <v>900.11</v>
      </c>
      <c r="H438" s="0" t="n">
        <v>-31.91</v>
      </c>
      <c r="I438" s="0" t="n">
        <v>31.91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15.68</v>
      </c>
      <c r="Q438" s="0" t="n">
        <v>0</v>
      </c>
      <c r="R438" s="0" t="n">
        <v>-0.02</v>
      </c>
      <c r="S438" s="0" t="n">
        <v>-0.02</v>
      </c>
      <c r="T438" s="0" t="n">
        <v>450</v>
      </c>
      <c r="U438" s="0" t="n">
        <v>15.68</v>
      </c>
      <c r="V438" s="0" t="n">
        <v>0.47</v>
      </c>
      <c r="W438" s="0" t="n">
        <v>-1.47</v>
      </c>
      <c r="X438" s="0" t="n">
        <v>2.15055</v>
      </c>
      <c r="Y438" s="0" t="n">
        <v>-0.63203</v>
      </c>
    </row>
    <row r="439" customFormat="false" ht="12.8" hidden="false" customHeight="false" outlineLevel="0" collapsed="false">
      <c r="A439" s="0" t="n">
        <v>10</v>
      </c>
      <c r="B439" s="0" t="n">
        <v>1</v>
      </c>
      <c r="C439" s="0" t="n">
        <v>1</v>
      </c>
      <c r="D439" s="0" t="n">
        <v>6</v>
      </c>
      <c r="E439" s="0" t="n">
        <v>0</v>
      </c>
      <c r="F439" s="0" t="n">
        <v>0</v>
      </c>
      <c r="G439" s="0" t="n">
        <v>913.63</v>
      </c>
      <c r="H439" s="0" t="n">
        <v>-31.43</v>
      </c>
      <c r="I439" s="0" t="n">
        <v>31.43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15.42</v>
      </c>
      <c r="Q439" s="0" t="n">
        <v>0</v>
      </c>
      <c r="R439" s="0" t="n">
        <v>-0.02</v>
      </c>
      <c r="S439" s="0" t="n">
        <v>-0.02</v>
      </c>
      <c r="T439" s="0" t="n">
        <v>450</v>
      </c>
      <c r="U439" s="0" t="n">
        <v>15.42</v>
      </c>
      <c r="V439" s="0" t="n">
        <v>0.43</v>
      </c>
      <c r="W439" s="0" t="n">
        <v>-3.07</v>
      </c>
      <c r="X439" s="0" t="n">
        <v>2.08416</v>
      </c>
      <c r="Y439" s="0" t="n">
        <v>-0.76063</v>
      </c>
    </row>
    <row r="440" customFormat="false" ht="12.8" hidden="false" customHeight="false" outlineLevel="0" collapsed="false">
      <c r="A440" s="0" t="n">
        <v>10</v>
      </c>
      <c r="B440" s="0" t="n">
        <v>1</v>
      </c>
      <c r="C440" s="0" t="n">
        <v>1</v>
      </c>
      <c r="D440" s="0" t="n">
        <v>7</v>
      </c>
      <c r="E440" s="0" t="n">
        <v>0</v>
      </c>
      <c r="F440" s="0" t="n">
        <v>0</v>
      </c>
      <c r="G440" s="0" t="n">
        <v>912.39</v>
      </c>
      <c r="H440" s="0" t="n">
        <v>-30.75</v>
      </c>
      <c r="I440" s="0" t="n">
        <v>30.75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15.03</v>
      </c>
      <c r="Q440" s="0" t="n">
        <v>0</v>
      </c>
      <c r="R440" s="0" t="n">
        <v>-0.02</v>
      </c>
      <c r="S440" s="0" t="n">
        <v>-0.02</v>
      </c>
      <c r="T440" s="0" t="n">
        <v>450</v>
      </c>
      <c r="U440" s="0" t="n">
        <v>15.03</v>
      </c>
      <c r="V440" s="0" t="n">
        <v>0.47</v>
      </c>
      <c r="W440" s="0" t="n">
        <v>-3.01</v>
      </c>
      <c r="X440" s="0" t="n">
        <v>2.00856</v>
      </c>
      <c r="Y440" s="0" t="n">
        <v>-0.87731</v>
      </c>
    </row>
    <row r="441" customFormat="false" ht="12.8" hidden="false" customHeight="false" outlineLevel="0" collapsed="false">
      <c r="A441" s="0" t="n">
        <v>10</v>
      </c>
      <c r="B441" s="0" t="n">
        <v>1</v>
      </c>
      <c r="C441" s="0" t="n">
        <v>1</v>
      </c>
      <c r="D441" s="0" t="n">
        <v>8</v>
      </c>
      <c r="E441" s="0" t="n">
        <v>0</v>
      </c>
      <c r="F441" s="0" t="n">
        <v>0</v>
      </c>
      <c r="G441" s="0" t="n">
        <v>899.51</v>
      </c>
      <c r="H441" s="0" t="n">
        <v>-30.35</v>
      </c>
      <c r="I441" s="0" t="n">
        <v>30.35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14.81</v>
      </c>
      <c r="Q441" s="0" t="n">
        <v>0</v>
      </c>
      <c r="R441" s="0" t="n">
        <v>-0.02</v>
      </c>
      <c r="S441" s="0" t="n">
        <v>-0.02</v>
      </c>
      <c r="T441" s="0" t="n">
        <v>450</v>
      </c>
      <c r="U441" s="0" t="n">
        <v>14.81</v>
      </c>
      <c r="V441" s="0" t="n">
        <v>0.49</v>
      </c>
      <c r="W441" s="0" t="n">
        <v>-1.62</v>
      </c>
      <c r="X441" s="0" t="n">
        <v>1.9256</v>
      </c>
      <c r="Y441" s="0" t="n">
        <v>-0.98346</v>
      </c>
    </row>
    <row r="442" customFormat="false" ht="12.8" hidden="false" customHeight="false" outlineLevel="0" collapsed="false">
      <c r="A442" s="0" t="n">
        <v>10</v>
      </c>
      <c r="B442" s="0" t="n">
        <v>1</v>
      </c>
      <c r="C442" s="0" t="n">
        <v>1</v>
      </c>
      <c r="D442" s="0" t="n">
        <v>9</v>
      </c>
      <c r="E442" s="0" t="n">
        <v>0</v>
      </c>
      <c r="F442" s="0" t="n">
        <v>0</v>
      </c>
      <c r="G442" s="0" t="n">
        <v>889.01</v>
      </c>
      <c r="H442" s="0" t="n">
        <v>-30.27</v>
      </c>
      <c r="I442" s="0" t="n">
        <v>30.27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14.76</v>
      </c>
      <c r="Q442" s="0" t="n">
        <v>0</v>
      </c>
      <c r="R442" s="0" t="n">
        <v>-0.02</v>
      </c>
      <c r="S442" s="0" t="n">
        <v>-0.02</v>
      </c>
      <c r="T442" s="0" t="n">
        <v>450</v>
      </c>
      <c r="U442" s="0" t="n">
        <v>14.76</v>
      </c>
      <c r="V442" s="0" t="n">
        <v>0.49</v>
      </c>
      <c r="W442" s="0" t="n">
        <v>-1.21</v>
      </c>
      <c r="X442" s="0" t="n">
        <v>1.83679</v>
      </c>
      <c r="Y442" s="0" t="n">
        <v>-1.08077</v>
      </c>
    </row>
    <row r="443" customFormat="false" ht="12.8" hidden="false" customHeight="false" outlineLevel="0" collapsed="false">
      <c r="A443" s="0" t="n">
        <v>10</v>
      </c>
      <c r="B443" s="0" t="n">
        <v>1</v>
      </c>
      <c r="C443" s="0" t="n">
        <v>1</v>
      </c>
      <c r="D443" s="0" t="n">
        <v>10</v>
      </c>
      <c r="E443" s="0" t="n">
        <v>0</v>
      </c>
      <c r="F443" s="0" t="n">
        <v>0</v>
      </c>
      <c r="G443" s="0" t="n">
        <v>882.87</v>
      </c>
      <c r="H443" s="0" t="n">
        <v>-30.45</v>
      </c>
      <c r="I443" s="0" t="n">
        <v>30.45</v>
      </c>
      <c r="J443" s="0" t="n">
        <v>0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0</v>
      </c>
      <c r="P443" s="0" t="n">
        <v>14.86</v>
      </c>
      <c r="Q443" s="0" t="n">
        <v>0</v>
      </c>
      <c r="R443" s="0" t="n">
        <v>-0.02</v>
      </c>
      <c r="S443" s="0" t="n">
        <v>-0.02</v>
      </c>
      <c r="T443" s="0" t="n">
        <v>450</v>
      </c>
      <c r="U443" s="0" t="n">
        <v>14.86</v>
      </c>
      <c r="V443" s="0" t="n">
        <v>0.48</v>
      </c>
      <c r="W443" s="0" t="n">
        <v>-1.12</v>
      </c>
      <c r="X443" s="0" t="n">
        <v>1.74342</v>
      </c>
      <c r="Y443" s="0" t="n">
        <v>-1.17097</v>
      </c>
    </row>
    <row r="444" customFormat="false" ht="12.8" hidden="false" customHeight="false" outlineLevel="0" collapsed="false">
      <c r="A444" s="0" t="n">
        <v>10</v>
      </c>
      <c r="B444" s="0" t="n">
        <v>1</v>
      </c>
      <c r="C444" s="0" t="n">
        <v>1</v>
      </c>
      <c r="D444" s="0" t="n">
        <v>11</v>
      </c>
      <c r="E444" s="0" t="n">
        <v>0</v>
      </c>
      <c r="F444" s="0" t="n">
        <v>0</v>
      </c>
      <c r="G444" s="0" t="n">
        <v>892.1</v>
      </c>
      <c r="H444" s="0" t="n">
        <v>-30.31</v>
      </c>
      <c r="I444" s="0" t="n">
        <v>30.31</v>
      </c>
      <c r="J444" s="0" t="n">
        <v>0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0</v>
      </c>
      <c r="P444" s="0" t="n">
        <v>14.78</v>
      </c>
      <c r="Q444" s="0" t="n">
        <v>0</v>
      </c>
      <c r="R444" s="0" t="n">
        <v>-0.02</v>
      </c>
      <c r="S444" s="0" t="n">
        <v>-0.02</v>
      </c>
      <c r="T444" s="0" t="n">
        <v>450</v>
      </c>
      <c r="U444" s="0" t="n">
        <v>14.78</v>
      </c>
      <c r="V444" s="0" t="n">
        <v>0.46</v>
      </c>
      <c r="W444" s="0" t="n">
        <v>-0.85</v>
      </c>
      <c r="X444" s="0" t="n">
        <v>1.64652</v>
      </c>
      <c r="Y444" s="0" t="n">
        <v>-1.25576</v>
      </c>
    </row>
    <row r="445" customFormat="false" ht="12.8" hidden="false" customHeight="false" outlineLevel="0" collapsed="false">
      <c r="A445" s="0" t="n">
        <v>10</v>
      </c>
      <c r="B445" s="0" t="n">
        <v>1</v>
      </c>
      <c r="C445" s="0" t="n">
        <v>1</v>
      </c>
      <c r="D445" s="0" t="n">
        <v>12</v>
      </c>
      <c r="E445" s="0" t="n">
        <v>0</v>
      </c>
      <c r="F445" s="0" t="n">
        <v>0</v>
      </c>
      <c r="G445" s="0" t="n">
        <v>892.76</v>
      </c>
      <c r="H445" s="0" t="n">
        <v>-30.12</v>
      </c>
      <c r="I445" s="0" t="n">
        <v>30.12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14.68</v>
      </c>
      <c r="Q445" s="0" t="n">
        <v>0</v>
      </c>
      <c r="R445" s="0" t="n">
        <v>-0.02</v>
      </c>
      <c r="S445" s="0" t="n">
        <v>-0.02</v>
      </c>
      <c r="T445" s="0" t="n">
        <v>450</v>
      </c>
      <c r="U445" s="0" t="n">
        <v>14.68</v>
      </c>
      <c r="V445" s="0" t="n">
        <v>0.44</v>
      </c>
      <c r="W445" s="0" t="n">
        <v>-0.8</v>
      </c>
      <c r="X445" s="0" t="n">
        <v>1.54696</v>
      </c>
      <c r="Y445" s="0" t="n">
        <v>1.33676</v>
      </c>
    </row>
    <row r="446" customFormat="false" ht="12.8" hidden="false" customHeight="false" outlineLevel="0" collapsed="false">
      <c r="A446" s="0" t="n">
        <v>10</v>
      </c>
      <c r="B446" s="0" t="n">
        <v>1</v>
      </c>
      <c r="C446" s="0" t="n">
        <v>1</v>
      </c>
      <c r="D446" s="0" t="n">
        <v>13</v>
      </c>
      <c r="E446" s="0" t="n">
        <v>0</v>
      </c>
      <c r="F446" s="0" t="n">
        <v>0</v>
      </c>
      <c r="G446" s="0" t="n">
        <v>887.04</v>
      </c>
      <c r="H446" s="0" t="n">
        <v>-30.14</v>
      </c>
      <c r="I446" s="0" t="n">
        <v>30.14</v>
      </c>
      <c r="J446" s="0" t="n">
        <v>0</v>
      </c>
      <c r="K446" s="0" t="n">
        <v>0</v>
      </c>
      <c r="L446" s="0" t="n">
        <v>21.55</v>
      </c>
      <c r="M446" s="0" t="n">
        <v>0</v>
      </c>
      <c r="N446" s="0" t="n">
        <v>0</v>
      </c>
      <c r="O446" s="0" t="n">
        <v>0</v>
      </c>
      <c r="P446" s="0" t="n">
        <v>14.69</v>
      </c>
      <c r="Q446" s="0" t="n">
        <v>0</v>
      </c>
      <c r="R446" s="0" t="n">
        <v>-0.02</v>
      </c>
      <c r="S446" s="0" t="n">
        <v>-0.02</v>
      </c>
      <c r="T446" s="0" t="n">
        <v>450</v>
      </c>
      <c r="U446" s="0" t="n">
        <v>14.69</v>
      </c>
      <c r="V446" s="0" t="n">
        <v>0.43</v>
      </c>
      <c r="W446" s="0" t="n">
        <v>1.37</v>
      </c>
      <c r="X446" s="0" t="n">
        <v>1.44548</v>
      </c>
      <c r="Y446" s="0" t="n">
        <v>1.41554</v>
      </c>
    </row>
    <row r="447" customFormat="false" ht="12.8" hidden="false" customHeight="false" outlineLevel="0" collapsed="false">
      <c r="A447" s="0" t="n">
        <v>10</v>
      </c>
      <c r="B447" s="0" t="n">
        <v>1</v>
      </c>
      <c r="C447" s="0" t="n">
        <v>1</v>
      </c>
      <c r="D447" s="0" t="n">
        <v>14</v>
      </c>
      <c r="E447" s="0" t="n">
        <v>452</v>
      </c>
      <c r="F447" s="0" t="n">
        <v>30.21</v>
      </c>
      <c r="G447" s="0" t="n">
        <v>887.68</v>
      </c>
      <c r="H447" s="0" t="n">
        <v>2.35</v>
      </c>
      <c r="I447" s="0" t="n">
        <v>17.32</v>
      </c>
      <c r="J447" s="0" t="n">
        <v>0</v>
      </c>
      <c r="K447" s="0" t="n">
        <v>62.42</v>
      </c>
      <c r="L447" s="0" t="n">
        <v>37.59</v>
      </c>
      <c r="M447" s="0" t="n">
        <v>1.04</v>
      </c>
      <c r="N447" s="0" t="n">
        <v>1.34</v>
      </c>
      <c r="O447" s="0" t="n">
        <v>-1.75</v>
      </c>
      <c r="P447" s="0" t="n">
        <v>13.93</v>
      </c>
      <c r="Q447" s="0" t="n">
        <v>0.36</v>
      </c>
      <c r="R447" s="0" t="n">
        <v>-5.67</v>
      </c>
      <c r="S447" s="0" t="n">
        <v>-5.95</v>
      </c>
      <c r="T447" s="0" t="n">
        <v>444.99</v>
      </c>
      <c r="U447" s="0" t="n">
        <v>14.7</v>
      </c>
      <c r="V447" s="0" t="n">
        <v>0.42</v>
      </c>
      <c r="W447" s="0" t="n">
        <v>21.6</v>
      </c>
      <c r="X447" s="0" t="n">
        <v>1.34275</v>
      </c>
      <c r="Y447" s="0" t="n">
        <v>1.49367</v>
      </c>
    </row>
    <row r="448" customFormat="false" ht="12.8" hidden="false" customHeight="false" outlineLevel="0" collapsed="false">
      <c r="A448" s="0" t="n">
        <v>10</v>
      </c>
      <c r="B448" s="0" t="n">
        <v>1</v>
      </c>
      <c r="C448" s="0" t="n">
        <v>1</v>
      </c>
      <c r="D448" s="0" t="n">
        <v>15</v>
      </c>
      <c r="E448" s="0" t="n">
        <v>1641.12</v>
      </c>
      <c r="F448" s="0" t="n">
        <v>109.67</v>
      </c>
      <c r="G448" s="0" t="n">
        <v>884.77</v>
      </c>
      <c r="H448" s="0" t="n">
        <v>51.07</v>
      </c>
      <c r="I448" s="0" t="n">
        <v>17.37</v>
      </c>
      <c r="J448" s="0" t="n">
        <v>0</v>
      </c>
      <c r="K448" s="0" t="n">
        <v>71.42</v>
      </c>
      <c r="L448" s="0" t="n">
        <v>48.72</v>
      </c>
      <c r="M448" s="0" t="n">
        <v>1.22</v>
      </c>
      <c r="N448" s="0" t="n">
        <v>1.48</v>
      </c>
      <c r="O448" s="0" t="n">
        <v>-1.82</v>
      </c>
      <c r="P448" s="0" t="n">
        <v>13.99</v>
      </c>
      <c r="Q448" s="0" t="n">
        <v>2.07</v>
      </c>
      <c r="R448" s="0" t="n">
        <v>-6.78</v>
      </c>
      <c r="S448" s="0" t="n">
        <v>-7.96</v>
      </c>
      <c r="T448" s="0" t="n">
        <v>362.8</v>
      </c>
      <c r="U448" s="0" t="n">
        <v>14.77</v>
      </c>
      <c r="V448" s="0" t="n">
        <v>0.42</v>
      </c>
      <c r="W448" s="0" t="n">
        <v>78.44</v>
      </c>
      <c r="X448" s="0" t="n">
        <v>1.2394</v>
      </c>
      <c r="Y448" s="0" t="n">
        <v>1.57284</v>
      </c>
    </row>
    <row r="449" customFormat="false" ht="12.8" hidden="false" customHeight="false" outlineLevel="0" collapsed="false">
      <c r="A449" s="0" t="n">
        <v>10</v>
      </c>
      <c r="B449" s="0" t="n">
        <v>1</v>
      </c>
      <c r="C449" s="0" t="n">
        <v>1</v>
      </c>
      <c r="D449" s="0" t="n">
        <v>16</v>
      </c>
      <c r="E449" s="0" t="n">
        <v>4389.36</v>
      </c>
      <c r="F449" s="0" t="n">
        <v>293.32</v>
      </c>
      <c r="G449" s="0" t="n">
        <v>845.62</v>
      </c>
      <c r="H449" s="0" t="n">
        <v>143.14</v>
      </c>
      <c r="I449" s="0" t="n">
        <v>18.2</v>
      </c>
      <c r="J449" s="0" t="n">
        <v>0</v>
      </c>
      <c r="K449" s="0" t="n">
        <v>97.95</v>
      </c>
      <c r="L449" s="0" t="n">
        <v>69.71</v>
      </c>
      <c r="M449" s="0" t="n">
        <v>1.69</v>
      </c>
      <c r="N449" s="0" t="n">
        <v>1.49</v>
      </c>
      <c r="O449" s="0" t="n">
        <v>-2.24</v>
      </c>
      <c r="P449" s="0" t="n">
        <v>14.8</v>
      </c>
      <c r="Q449" s="0" t="n">
        <v>4.61</v>
      </c>
      <c r="R449" s="0" t="n">
        <v>-11.94</v>
      </c>
      <c r="S449" s="0" t="n">
        <v>-16.99</v>
      </c>
      <c r="T449" s="0" t="n">
        <v>243.07</v>
      </c>
      <c r="U449" s="0" t="n">
        <v>15.76</v>
      </c>
      <c r="V449" s="0" t="n">
        <v>0.54</v>
      </c>
      <c r="W449" s="0" t="n">
        <v>209.8</v>
      </c>
      <c r="X449" s="0" t="n">
        <v>1.13607</v>
      </c>
      <c r="Y449" s="0" t="n">
        <v>1.65489</v>
      </c>
    </row>
    <row r="450" customFormat="false" ht="12.8" hidden="false" customHeight="false" outlineLevel="0" collapsed="false">
      <c r="A450" s="0" t="n">
        <v>10</v>
      </c>
      <c r="B450" s="0" t="n">
        <v>1</v>
      </c>
      <c r="C450" s="0" t="n">
        <v>1</v>
      </c>
      <c r="D450" s="0" t="n">
        <v>17</v>
      </c>
      <c r="E450" s="0" t="n">
        <v>11442.93</v>
      </c>
      <c r="F450" s="0" t="n">
        <v>765.31</v>
      </c>
      <c r="G450" s="0" t="n">
        <v>846.72</v>
      </c>
      <c r="H450" s="0" t="n">
        <v>123.69</v>
      </c>
      <c r="I450" s="0" t="n">
        <v>18.33</v>
      </c>
      <c r="J450" s="0" t="n">
        <v>0</v>
      </c>
      <c r="K450" s="0" t="n">
        <v>112.15</v>
      </c>
      <c r="L450" s="0" t="n">
        <v>116.95</v>
      </c>
      <c r="M450" s="0" t="n">
        <v>1.87</v>
      </c>
      <c r="N450" s="0" t="n">
        <v>1.49</v>
      </c>
      <c r="O450" s="0" t="n">
        <v>-0.86</v>
      </c>
      <c r="P450" s="0" t="n">
        <v>14.92</v>
      </c>
      <c r="Q450" s="0" t="n">
        <v>7.65</v>
      </c>
      <c r="R450" s="0" t="n">
        <v>-14.68</v>
      </c>
      <c r="S450" s="0" t="n">
        <v>-20.05</v>
      </c>
      <c r="T450" s="0" t="n">
        <v>112.98</v>
      </c>
      <c r="U450" s="0" t="n">
        <v>15.93</v>
      </c>
      <c r="V450" s="0" t="n">
        <v>0.6</v>
      </c>
      <c r="W450" s="0" t="n">
        <v>549.38</v>
      </c>
      <c r="X450" s="0" t="n">
        <v>1.03348</v>
      </c>
      <c r="Y450" s="0" t="n">
        <v>1.74212</v>
      </c>
    </row>
    <row r="451" customFormat="false" ht="12.8" hidden="false" customHeight="false" outlineLevel="0" collapsed="false">
      <c r="A451" s="0" t="n">
        <v>10</v>
      </c>
      <c r="B451" s="0" t="n">
        <v>1</v>
      </c>
      <c r="C451" s="0" t="n">
        <v>1</v>
      </c>
      <c r="D451" s="0" t="n">
        <v>18</v>
      </c>
      <c r="E451" s="0" t="n">
        <v>19865.96</v>
      </c>
      <c r="F451" s="0" t="n">
        <v>1357.61</v>
      </c>
      <c r="G451" s="0" t="n">
        <v>644.15</v>
      </c>
      <c r="H451" s="0" t="n">
        <v>-394.01</v>
      </c>
      <c r="I451" s="0" t="n">
        <v>18.84</v>
      </c>
      <c r="J451" s="0" t="n">
        <v>0</v>
      </c>
      <c r="K451" s="0" t="n">
        <v>203.27</v>
      </c>
      <c r="L451" s="0" t="n">
        <v>171.9</v>
      </c>
      <c r="M451" s="0" t="n">
        <v>75.44</v>
      </c>
      <c r="N451" s="0" t="n">
        <v>1.5</v>
      </c>
      <c r="O451" s="0" t="n">
        <v>-2.66</v>
      </c>
      <c r="P451" s="0" t="n">
        <v>15.4</v>
      </c>
      <c r="Q451" s="0" t="n">
        <v>7.34</v>
      </c>
      <c r="R451" s="0" t="n">
        <v>-675.4</v>
      </c>
      <c r="S451" s="0" t="n">
        <v>-1473.08</v>
      </c>
      <c r="T451" s="0" t="n">
        <v>48.55</v>
      </c>
      <c r="U451" s="0" t="n">
        <v>16.47</v>
      </c>
      <c r="V451" s="0" t="n">
        <v>0.69</v>
      </c>
      <c r="W451" s="0" t="n">
        <v>1015.71</v>
      </c>
      <c r="X451" s="0" t="n">
        <v>0.93252</v>
      </c>
      <c r="Y451" s="0" t="n">
        <v>1.83737</v>
      </c>
    </row>
    <row r="452" customFormat="false" ht="12.8" hidden="false" customHeight="false" outlineLevel="0" collapsed="false">
      <c r="A452" s="0" t="n">
        <v>10</v>
      </c>
      <c r="B452" s="0" t="n">
        <v>1</v>
      </c>
      <c r="C452" s="0" t="n">
        <v>1</v>
      </c>
      <c r="D452" s="0" t="n">
        <v>19</v>
      </c>
      <c r="E452" s="0" t="n">
        <v>23643.36</v>
      </c>
      <c r="F452" s="0" t="n">
        <v>1647.87</v>
      </c>
      <c r="G452" s="0" t="n">
        <v>593.34</v>
      </c>
      <c r="H452" s="0" t="n">
        <v>70.84</v>
      </c>
      <c r="I452" s="0" t="n">
        <v>19.06</v>
      </c>
      <c r="J452" s="0" t="n">
        <v>0</v>
      </c>
      <c r="K452" s="0" t="n">
        <v>217.74</v>
      </c>
      <c r="L452" s="0" t="n">
        <v>194.97</v>
      </c>
      <c r="M452" s="0" t="n">
        <v>1.56</v>
      </c>
      <c r="N452" s="0" t="n">
        <v>1.5</v>
      </c>
      <c r="O452" s="0" t="n">
        <v>-2.23</v>
      </c>
      <c r="P452" s="0" t="n">
        <v>15.6</v>
      </c>
      <c r="Q452" s="0" t="n">
        <v>7.65</v>
      </c>
      <c r="R452" s="0" t="n">
        <v>-15.19</v>
      </c>
      <c r="S452" s="0" t="n">
        <v>-24.94</v>
      </c>
      <c r="T452" s="0" t="n">
        <v>-118.2</v>
      </c>
      <c r="U452" s="0" t="n">
        <v>16.71</v>
      </c>
      <c r="V452" s="0" t="n">
        <v>0.75</v>
      </c>
      <c r="W452" s="0" t="n">
        <v>1276.74</v>
      </c>
      <c r="X452" s="0" t="n">
        <v>0.83433</v>
      </c>
      <c r="Y452" s="0" t="n">
        <v>1.94439</v>
      </c>
    </row>
    <row r="453" customFormat="false" ht="12.8" hidden="false" customHeight="false" outlineLevel="0" collapsed="false">
      <c r="A453" s="0" t="n">
        <v>10</v>
      </c>
      <c r="B453" s="0" t="n">
        <v>1</v>
      </c>
      <c r="C453" s="0" t="n">
        <v>1</v>
      </c>
      <c r="D453" s="0" t="n">
        <v>20</v>
      </c>
      <c r="E453" s="0" t="n">
        <v>26593.96</v>
      </c>
      <c r="F453" s="0" t="n">
        <v>1878.77</v>
      </c>
      <c r="G453" s="0" t="n">
        <v>541.22</v>
      </c>
      <c r="H453" s="0" t="n">
        <v>43.6</v>
      </c>
      <c r="I453" s="0" t="n">
        <v>19.75</v>
      </c>
      <c r="J453" s="0" t="n">
        <v>0</v>
      </c>
      <c r="K453" s="0" t="n">
        <v>235.99</v>
      </c>
      <c r="L453" s="0" t="n">
        <v>217.75</v>
      </c>
      <c r="M453" s="0" t="n">
        <v>5.93</v>
      </c>
      <c r="N453" s="0" t="n">
        <v>1.51</v>
      </c>
      <c r="O453" s="0" t="n">
        <v>-2.21</v>
      </c>
      <c r="P453" s="0" t="n">
        <v>16.22</v>
      </c>
      <c r="Q453" s="0" t="n">
        <v>7.75</v>
      </c>
      <c r="R453" s="0" t="n">
        <v>-62.52</v>
      </c>
      <c r="S453" s="0" t="n">
        <v>-1764.84</v>
      </c>
      <c r="T453" s="0" t="n">
        <v>-160.25</v>
      </c>
      <c r="U453" s="0" t="n">
        <v>17.33</v>
      </c>
      <c r="V453" s="0" t="n">
        <v>0.81</v>
      </c>
      <c r="W453" s="0" t="n">
        <v>1491.15</v>
      </c>
      <c r="X453" s="0" t="n">
        <v>0.74051</v>
      </c>
      <c r="Y453" s="0" t="n">
        <v>2.06815</v>
      </c>
    </row>
    <row r="454" customFormat="false" ht="12.8" hidden="false" customHeight="false" outlineLevel="0" collapsed="false">
      <c r="A454" s="0" t="n">
        <v>10</v>
      </c>
      <c r="B454" s="0" t="n">
        <v>1</v>
      </c>
      <c r="C454" s="0" t="n">
        <v>1</v>
      </c>
      <c r="D454" s="0" t="n">
        <v>21</v>
      </c>
      <c r="E454" s="0" t="n">
        <v>29241.65</v>
      </c>
      <c r="F454" s="0" t="n">
        <v>2091.33</v>
      </c>
      <c r="G454" s="0" t="n">
        <v>515.96</v>
      </c>
      <c r="H454" s="0" t="n">
        <v>59.42</v>
      </c>
      <c r="I454" s="0" t="n">
        <v>20.41</v>
      </c>
      <c r="J454" s="0" t="n">
        <v>0</v>
      </c>
      <c r="K454" s="0" t="n">
        <v>262.21</v>
      </c>
      <c r="L454" s="0" t="n">
        <v>233.57</v>
      </c>
      <c r="M454" s="0" t="n">
        <v>1.6</v>
      </c>
      <c r="N454" s="0" t="n">
        <v>1.51</v>
      </c>
      <c r="O454" s="0" t="n">
        <v>-2.6</v>
      </c>
      <c r="P454" s="0" t="n">
        <v>16.79</v>
      </c>
      <c r="Q454" s="0" t="n">
        <v>7.13</v>
      </c>
      <c r="R454" s="0" t="n">
        <v>-17.99</v>
      </c>
      <c r="S454" s="0" t="n">
        <v>-28.88</v>
      </c>
      <c r="T454" s="0" t="n">
        <v>-177.55</v>
      </c>
      <c r="U454" s="0" t="n">
        <v>17.93</v>
      </c>
      <c r="V454" s="0" t="n">
        <v>0.86</v>
      </c>
      <c r="W454" s="0" t="n">
        <v>1695.17</v>
      </c>
      <c r="X454" s="0" t="n">
        <v>0.65342</v>
      </c>
      <c r="Y454" s="0" t="n">
        <v>2.21526</v>
      </c>
    </row>
    <row r="455" customFormat="false" ht="12.8" hidden="false" customHeight="false" outlineLevel="0" collapsed="false">
      <c r="A455" s="0" t="n">
        <v>10</v>
      </c>
      <c r="B455" s="0" t="n">
        <v>1</v>
      </c>
      <c r="C455" s="0" t="n">
        <v>1</v>
      </c>
      <c r="D455" s="0" t="n">
        <v>22</v>
      </c>
      <c r="E455" s="0" t="n">
        <v>31635.06</v>
      </c>
      <c r="F455" s="0" t="n">
        <v>2292.28</v>
      </c>
      <c r="G455" s="0" t="n">
        <v>483.89</v>
      </c>
      <c r="H455" s="0" t="n">
        <v>56.4</v>
      </c>
      <c r="I455" s="0" t="n">
        <v>20.88</v>
      </c>
      <c r="J455" s="0" t="n">
        <v>0</v>
      </c>
      <c r="K455" s="0" t="n">
        <v>284.7</v>
      </c>
      <c r="L455" s="0" t="n">
        <v>253.73</v>
      </c>
      <c r="M455" s="0" t="n">
        <v>5.84</v>
      </c>
      <c r="N455" s="0" t="n">
        <v>1.52</v>
      </c>
      <c r="O455" s="0" t="n">
        <v>-2.89</v>
      </c>
      <c r="P455" s="0" t="n">
        <v>17.18</v>
      </c>
      <c r="Q455" s="0" t="n">
        <v>7.68</v>
      </c>
      <c r="R455" s="0" t="n">
        <v>-70.24</v>
      </c>
      <c r="S455" s="0" t="n">
        <v>-1089.51</v>
      </c>
      <c r="T455" s="0" t="n">
        <v>31.55</v>
      </c>
      <c r="U455" s="0" t="n">
        <v>18.45</v>
      </c>
      <c r="V455" s="0" t="n">
        <v>0.92</v>
      </c>
      <c r="W455" s="0" t="n">
        <v>1899.86</v>
      </c>
      <c r="X455" s="0" t="n">
        <v>0.57648</v>
      </c>
      <c r="Y455" s="0" t="n">
        <v>2.39371</v>
      </c>
    </row>
    <row r="456" customFormat="false" ht="12.8" hidden="false" customHeight="false" outlineLevel="0" collapsed="false">
      <c r="A456" s="0" t="n">
        <v>10</v>
      </c>
      <c r="B456" s="0" t="n">
        <v>1</v>
      </c>
      <c r="C456" s="0" t="n">
        <v>1</v>
      </c>
      <c r="D456" s="0" t="n">
        <v>23</v>
      </c>
      <c r="E456" s="0" t="n">
        <v>33281.81</v>
      </c>
      <c r="F456" s="0" t="n">
        <v>2437.02</v>
      </c>
      <c r="G456" s="0" t="n">
        <v>446.66</v>
      </c>
      <c r="H456" s="0" t="n">
        <v>89.15</v>
      </c>
      <c r="I456" s="0" t="n">
        <v>21.57</v>
      </c>
      <c r="J456" s="0" t="n">
        <v>0</v>
      </c>
      <c r="K456" s="0" t="n">
        <v>295.7</v>
      </c>
      <c r="L456" s="0" t="n">
        <v>265.04</v>
      </c>
      <c r="M456" s="0" t="n">
        <v>1.91</v>
      </c>
      <c r="N456" s="0" t="n">
        <v>1.52</v>
      </c>
      <c r="O456" s="0" t="n">
        <v>-2.9</v>
      </c>
      <c r="P456" s="0" t="n">
        <v>17.75</v>
      </c>
      <c r="Q456" s="0" t="n">
        <v>7.04</v>
      </c>
      <c r="R456" s="0" t="n">
        <v>-25.5</v>
      </c>
      <c r="S456" s="0" t="n">
        <v>-34.37</v>
      </c>
      <c r="T456" s="0" t="n">
        <v>28.74</v>
      </c>
      <c r="U456" s="0" t="n">
        <v>19.13</v>
      </c>
      <c r="V456" s="0" t="n">
        <v>1.02</v>
      </c>
      <c r="W456" s="0" t="n">
        <v>2054.22</v>
      </c>
      <c r="X456" s="0" t="n">
        <v>0.5146</v>
      </c>
      <c r="Y456" s="0" t="n">
        <v>2.61096</v>
      </c>
    </row>
    <row r="457" customFormat="false" ht="12.8" hidden="false" customHeight="false" outlineLevel="0" collapsed="false">
      <c r="A457" s="0" t="n">
        <v>10</v>
      </c>
      <c r="B457" s="0" t="n">
        <v>1</v>
      </c>
      <c r="C457" s="0" t="n">
        <v>1</v>
      </c>
      <c r="D457" s="0" t="n">
        <v>24</v>
      </c>
      <c r="E457" s="0" t="n">
        <v>35097.07</v>
      </c>
      <c r="F457" s="0" t="n">
        <v>2578.32</v>
      </c>
      <c r="G457" s="0" t="n">
        <v>464.63</v>
      </c>
      <c r="H457" s="0" t="n">
        <v>77.46</v>
      </c>
      <c r="I457" s="0" t="n">
        <v>21.76</v>
      </c>
      <c r="J457" s="0" t="n">
        <v>0</v>
      </c>
      <c r="K457" s="0" t="n">
        <v>306.5</v>
      </c>
      <c r="L457" s="0" t="n">
        <v>279.13</v>
      </c>
      <c r="M457" s="0" t="n">
        <v>1.85</v>
      </c>
      <c r="N457" s="0" t="n">
        <v>1.53</v>
      </c>
      <c r="O457" s="0" t="n">
        <v>-2.82</v>
      </c>
      <c r="P457" s="0" t="n">
        <v>17.91</v>
      </c>
      <c r="Q457" s="0" t="n">
        <v>7.39</v>
      </c>
      <c r="R457" s="0" t="n">
        <v>-26.01</v>
      </c>
      <c r="S457" s="0" t="n">
        <v>-38.15</v>
      </c>
      <c r="T457" s="0" t="n">
        <v>27.6</v>
      </c>
      <c r="U457" s="0" t="n">
        <v>19.33</v>
      </c>
      <c r="V457" s="0" t="n">
        <v>1.07</v>
      </c>
      <c r="W457" s="0" t="n">
        <v>2184.6</v>
      </c>
      <c r="X457" s="0" t="n">
        <v>0.47394</v>
      </c>
      <c r="Y457" s="0" t="n">
        <v>2.86825</v>
      </c>
    </row>
    <row r="458" customFormat="false" ht="12.8" hidden="false" customHeight="false" outlineLevel="0" collapsed="false">
      <c r="A458" s="0" t="n">
        <v>10</v>
      </c>
      <c r="B458" s="0" t="n">
        <v>1</v>
      </c>
      <c r="C458" s="0" t="n">
        <v>1</v>
      </c>
      <c r="D458" s="0" t="n">
        <v>25</v>
      </c>
      <c r="E458" s="0" t="n">
        <v>36732.82</v>
      </c>
      <c r="F458" s="0" t="n">
        <v>2699.71</v>
      </c>
      <c r="G458" s="0" t="n">
        <v>499.13</v>
      </c>
      <c r="H458" s="0" t="n">
        <v>52.69</v>
      </c>
      <c r="I458" s="0" t="n">
        <v>21.27</v>
      </c>
      <c r="J458" s="0" t="n">
        <v>0</v>
      </c>
      <c r="K458" s="0" t="n">
        <v>323.73</v>
      </c>
      <c r="L458" s="0" t="n">
        <v>292.06</v>
      </c>
      <c r="M458" s="0" t="n">
        <v>5.88</v>
      </c>
      <c r="N458" s="0" t="n">
        <v>1.54</v>
      </c>
      <c r="O458" s="0" t="n">
        <v>-3.08</v>
      </c>
      <c r="P458" s="0" t="n">
        <v>17.51</v>
      </c>
      <c r="Q458" s="0" t="n">
        <v>7.75</v>
      </c>
      <c r="R458" s="0" t="n">
        <v>-77.58</v>
      </c>
      <c r="S458" s="0" t="n">
        <v>-1214.09</v>
      </c>
      <c r="T458" s="0" t="n">
        <v>27.76</v>
      </c>
      <c r="U458" s="0" t="n">
        <v>18.85</v>
      </c>
      <c r="V458" s="0" t="n">
        <v>1.01</v>
      </c>
      <c r="W458" s="0" t="n">
        <v>2289.11</v>
      </c>
      <c r="X458" s="0" t="n">
        <v>0.46032</v>
      </c>
      <c r="Y458" s="0" t="n">
        <v>3.15235</v>
      </c>
    </row>
    <row r="459" customFormat="false" ht="12.8" hidden="false" customHeight="false" outlineLevel="0" collapsed="false">
      <c r="A459" s="0" t="n">
        <v>10</v>
      </c>
      <c r="B459" s="0" t="n">
        <v>1</v>
      </c>
      <c r="C459" s="0" t="n">
        <v>1</v>
      </c>
      <c r="D459" s="0" t="n">
        <v>26</v>
      </c>
      <c r="E459" s="0" t="n">
        <v>35815.46</v>
      </c>
      <c r="F459" s="0" t="n">
        <v>2630.9</v>
      </c>
      <c r="G459" s="0" t="n">
        <v>469.43</v>
      </c>
      <c r="H459" s="0" t="n">
        <v>-31.2</v>
      </c>
      <c r="I459" s="0" t="n">
        <v>21.13</v>
      </c>
      <c r="J459" s="0" t="n">
        <v>0</v>
      </c>
      <c r="K459" s="0" t="n">
        <v>319.33</v>
      </c>
      <c r="L459" s="0" t="n">
        <v>286.99</v>
      </c>
      <c r="M459" s="0" t="n">
        <v>16.45</v>
      </c>
      <c r="N459" s="0" t="n">
        <v>1.54</v>
      </c>
      <c r="O459" s="0" t="n">
        <v>-3.18</v>
      </c>
      <c r="P459" s="0" t="n">
        <v>17.4</v>
      </c>
      <c r="Q459" s="0" t="n">
        <v>7.62</v>
      </c>
      <c r="R459" s="0" t="n">
        <v>-219.06</v>
      </c>
      <c r="S459" s="0" t="n">
        <v>-4039.79</v>
      </c>
      <c r="T459" s="0" t="n">
        <v>29.74</v>
      </c>
      <c r="U459" s="0" t="n">
        <v>18.77</v>
      </c>
      <c r="V459" s="0" t="n">
        <v>1.02</v>
      </c>
      <c r="W459" s="0" t="n">
        <v>2228.88</v>
      </c>
      <c r="X459" s="0" t="n">
        <v>0.4761</v>
      </c>
      <c r="Y459" s="0" t="n">
        <v>3.4353</v>
      </c>
    </row>
    <row r="460" customFormat="false" ht="12.8" hidden="false" customHeight="false" outlineLevel="0" collapsed="false">
      <c r="A460" s="0" t="n">
        <v>10</v>
      </c>
      <c r="B460" s="0" t="n">
        <v>1</v>
      </c>
      <c r="C460" s="0" t="n">
        <v>1</v>
      </c>
      <c r="D460" s="0" t="n">
        <v>27</v>
      </c>
      <c r="E460" s="0" t="n">
        <v>38278.68</v>
      </c>
      <c r="F460" s="0" t="n">
        <v>2807.24</v>
      </c>
      <c r="G460" s="0" t="n">
        <v>457.97</v>
      </c>
      <c r="H460" s="0" t="n">
        <v>-4.98</v>
      </c>
      <c r="I460" s="0" t="n">
        <v>21.73</v>
      </c>
      <c r="J460" s="0" t="n">
        <v>0</v>
      </c>
      <c r="K460" s="0" t="n">
        <v>330.96</v>
      </c>
      <c r="L460" s="0" t="n">
        <v>301.63</v>
      </c>
      <c r="M460" s="0" t="n">
        <v>10.56</v>
      </c>
      <c r="N460" s="0" t="n">
        <v>1.55</v>
      </c>
      <c r="O460" s="0" t="n">
        <v>-2.99</v>
      </c>
      <c r="P460" s="0" t="n">
        <v>17.88</v>
      </c>
      <c r="Q460" s="0" t="n">
        <v>7.85</v>
      </c>
      <c r="R460" s="0" t="n">
        <v>-138.81</v>
      </c>
      <c r="S460" s="0" t="n">
        <v>-5099.59</v>
      </c>
      <c r="T460" s="0" t="n">
        <v>26.25</v>
      </c>
      <c r="U460" s="0" t="n">
        <v>19.19</v>
      </c>
      <c r="V460" s="0" t="n">
        <v>1.01</v>
      </c>
      <c r="W460" s="0" t="n">
        <v>2372.06</v>
      </c>
      <c r="X460" s="0" t="n">
        <v>0.51856</v>
      </c>
      <c r="Y460" s="0" t="n">
        <v>3.68984</v>
      </c>
    </row>
    <row r="461" customFormat="false" ht="12.8" hidden="false" customHeight="false" outlineLevel="0" collapsed="false">
      <c r="A461" s="0" t="n">
        <v>10</v>
      </c>
      <c r="B461" s="0" t="n">
        <v>1</v>
      </c>
      <c r="C461" s="0" t="n">
        <v>1</v>
      </c>
      <c r="D461" s="0" t="n">
        <v>28</v>
      </c>
      <c r="E461" s="0" t="n">
        <v>38034.68</v>
      </c>
      <c r="F461" s="0" t="n">
        <v>2780.74</v>
      </c>
      <c r="G461" s="0" t="n">
        <v>493.43</v>
      </c>
      <c r="H461" s="0" t="n">
        <v>73.88</v>
      </c>
      <c r="I461" s="0" t="n">
        <v>21.96</v>
      </c>
      <c r="J461" s="0" t="n">
        <v>0</v>
      </c>
      <c r="K461" s="0" t="n">
        <v>318.48</v>
      </c>
      <c r="L461" s="0" t="n">
        <v>297.31</v>
      </c>
      <c r="M461" s="0" t="n">
        <v>7.12</v>
      </c>
      <c r="N461" s="0" t="n">
        <v>1.55</v>
      </c>
      <c r="O461" s="0" t="n">
        <v>-2.48</v>
      </c>
      <c r="P461" s="0" t="n">
        <v>18.06</v>
      </c>
      <c r="Q461" s="0" t="n">
        <v>7.68</v>
      </c>
      <c r="R461" s="0" t="n">
        <v>-86.19</v>
      </c>
      <c r="S461" s="0" t="n">
        <v>-2430</v>
      </c>
      <c r="T461" s="0" t="n">
        <v>27.14</v>
      </c>
      <c r="U461" s="0" t="n">
        <v>19.24</v>
      </c>
      <c r="V461" s="0" t="n">
        <v>0.93</v>
      </c>
      <c r="W461" s="0" t="n">
        <v>2338.01</v>
      </c>
      <c r="X461" s="0" t="n">
        <v>0.58176</v>
      </c>
      <c r="Y461" s="0" t="n">
        <v>3.90403</v>
      </c>
    </row>
    <row r="462" customFormat="false" ht="12.8" hidden="false" customHeight="false" outlineLevel="0" collapsed="false">
      <c r="A462" s="0" t="n">
        <v>10</v>
      </c>
      <c r="B462" s="0" t="n">
        <v>1</v>
      </c>
      <c r="C462" s="0" t="n">
        <v>1</v>
      </c>
      <c r="D462" s="0" t="n">
        <v>29</v>
      </c>
      <c r="E462" s="0" t="n">
        <v>37983.86</v>
      </c>
      <c r="F462" s="0" t="n">
        <v>2762.94</v>
      </c>
      <c r="G462" s="0" t="n">
        <v>485.05</v>
      </c>
      <c r="H462" s="0" t="n">
        <v>84.28</v>
      </c>
      <c r="I462" s="0" t="n">
        <v>22.24</v>
      </c>
      <c r="J462" s="0" t="n">
        <v>0</v>
      </c>
      <c r="K462" s="0" t="n">
        <v>317.21</v>
      </c>
      <c r="L462" s="0" t="n">
        <v>294.32</v>
      </c>
      <c r="M462" s="0" t="n">
        <v>1.88</v>
      </c>
      <c r="N462" s="0" t="n">
        <v>1.56</v>
      </c>
      <c r="O462" s="0" t="n">
        <v>-2.46</v>
      </c>
      <c r="P462" s="0" t="n">
        <v>18.28</v>
      </c>
      <c r="Q462" s="0" t="n">
        <v>7.37</v>
      </c>
      <c r="R462" s="0" t="n">
        <v>-23.26</v>
      </c>
      <c r="S462" s="0" t="n">
        <v>-33.69</v>
      </c>
      <c r="T462" s="0" t="n">
        <v>22.68</v>
      </c>
      <c r="U462" s="0" t="n">
        <v>19.48</v>
      </c>
      <c r="V462" s="0" t="n">
        <v>0.95</v>
      </c>
      <c r="W462" s="0" t="n">
        <v>2303.97</v>
      </c>
      <c r="X462" s="0" t="n">
        <v>0.65961</v>
      </c>
      <c r="Y462" s="0" t="n">
        <v>4.07986</v>
      </c>
    </row>
    <row r="463" customFormat="false" ht="12.8" hidden="false" customHeight="false" outlineLevel="0" collapsed="false">
      <c r="A463" s="0" t="n">
        <v>10</v>
      </c>
      <c r="B463" s="0" t="n">
        <v>1</v>
      </c>
      <c r="C463" s="0" t="n">
        <v>1</v>
      </c>
      <c r="D463" s="0" t="n">
        <v>30</v>
      </c>
      <c r="E463" s="0" t="n">
        <v>37230.95</v>
      </c>
      <c r="F463" s="0" t="n">
        <v>2687.4</v>
      </c>
      <c r="G463" s="0" t="n">
        <v>504.49</v>
      </c>
      <c r="H463" s="0" t="n">
        <v>94.42</v>
      </c>
      <c r="I463" s="0" t="n">
        <v>22.26</v>
      </c>
      <c r="J463" s="0" t="n">
        <v>0</v>
      </c>
      <c r="K463" s="0" t="n">
        <v>316.56</v>
      </c>
      <c r="L463" s="0" t="n">
        <v>288.93</v>
      </c>
      <c r="M463" s="0" t="n">
        <v>1.91</v>
      </c>
      <c r="N463" s="0" t="n">
        <v>1.56</v>
      </c>
      <c r="O463" s="0" t="n">
        <v>-2.65</v>
      </c>
      <c r="P463" s="0" t="n">
        <v>18.3</v>
      </c>
      <c r="Q463" s="0" t="n">
        <v>7.92</v>
      </c>
      <c r="R463" s="0" t="n">
        <v>-23.19</v>
      </c>
      <c r="S463" s="0" t="n">
        <v>-32.69</v>
      </c>
      <c r="T463" s="0" t="n">
        <v>25.5</v>
      </c>
      <c r="U463" s="0" t="n">
        <v>19.47</v>
      </c>
      <c r="V463" s="0" t="n">
        <v>0.93</v>
      </c>
      <c r="W463" s="0" t="n">
        <v>2212.73</v>
      </c>
      <c r="X463" s="0" t="n">
        <v>0.74731</v>
      </c>
      <c r="Y463" s="0" t="n">
        <v>4.22497</v>
      </c>
    </row>
    <row r="464" customFormat="false" ht="12.8" hidden="false" customHeight="false" outlineLevel="0" collapsed="false">
      <c r="A464" s="0" t="n">
        <v>10</v>
      </c>
      <c r="B464" s="0" t="n">
        <v>1</v>
      </c>
      <c r="C464" s="0" t="n">
        <v>1</v>
      </c>
      <c r="D464" s="0" t="n">
        <v>31</v>
      </c>
      <c r="E464" s="0" t="n">
        <v>36368.44</v>
      </c>
      <c r="F464" s="0" t="n">
        <v>2590.44</v>
      </c>
      <c r="G464" s="0" t="n">
        <v>516.23</v>
      </c>
      <c r="H464" s="0" t="n">
        <v>43.53</v>
      </c>
      <c r="I464" s="0" t="n">
        <v>22.3</v>
      </c>
      <c r="J464" s="0" t="n">
        <v>0</v>
      </c>
      <c r="K464" s="0" t="n">
        <v>308.85</v>
      </c>
      <c r="L464" s="0" t="n">
        <v>283.9</v>
      </c>
      <c r="M464" s="0" t="n">
        <v>3.7</v>
      </c>
      <c r="N464" s="0" t="n">
        <v>1.57</v>
      </c>
      <c r="O464" s="0" t="n">
        <v>-2.58</v>
      </c>
      <c r="P464" s="0" t="n">
        <v>18.33</v>
      </c>
      <c r="Q464" s="0" t="n">
        <v>7.61</v>
      </c>
      <c r="R464" s="0" t="n">
        <v>-43.53</v>
      </c>
      <c r="S464" s="0" t="n">
        <v>-1430.88</v>
      </c>
      <c r="T464" s="0" t="n">
        <v>21.93</v>
      </c>
      <c r="U464" s="0" t="n">
        <v>19.47</v>
      </c>
      <c r="V464" s="0" t="n">
        <v>0.9</v>
      </c>
      <c r="W464" s="0" t="n">
        <v>2085.77</v>
      </c>
      <c r="X464" s="0" t="n">
        <v>0.84151</v>
      </c>
      <c r="Y464" s="0" t="n">
        <v>4.34728</v>
      </c>
    </row>
    <row r="465" customFormat="false" ht="12.8" hidden="false" customHeight="false" outlineLevel="0" collapsed="false">
      <c r="A465" s="0" t="n">
        <v>10</v>
      </c>
      <c r="B465" s="0" t="n">
        <v>1</v>
      </c>
      <c r="C465" s="0" t="n">
        <v>1</v>
      </c>
      <c r="D465" s="0" t="n">
        <v>32</v>
      </c>
      <c r="E465" s="0" t="n">
        <v>35857.66</v>
      </c>
      <c r="F465" s="0" t="n">
        <v>2494.2</v>
      </c>
      <c r="G465" s="0" t="n">
        <v>540.79</v>
      </c>
      <c r="H465" s="0" t="n">
        <v>26.66</v>
      </c>
      <c r="I465" s="0" t="n">
        <v>22.24</v>
      </c>
      <c r="J465" s="0" t="n">
        <v>0</v>
      </c>
      <c r="K465" s="0" t="n">
        <v>301.45</v>
      </c>
      <c r="L465" s="0" t="n">
        <v>278.95</v>
      </c>
      <c r="M465" s="0" t="n">
        <v>5.1</v>
      </c>
      <c r="N465" s="0" t="n">
        <v>1.57</v>
      </c>
      <c r="O465" s="0" t="n">
        <v>-2.44</v>
      </c>
      <c r="P465" s="0" t="n">
        <v>18.28</v>
      </c>
      <c r="Q465" s="0" t="n">
        <v>7.45</v>
      </c>
      <c r="R465" s="0" t="n">
        <v>-56.97</v>
      </c>
      <c r="S465" s="0" t="n">
        <v>-4914.85</v>
      </c>
      <c r="T465" s="0" t="n">
        <v>22.3</v>
      </c>
      <c r="U465" s="0" t="n">
        <v>19.36</v>
      </c>
      <c r="V465" s="0" t="n">
        <v>0.86</v>
      </c>
      <c r="W465" s="0" t="n">
        <v>1928.56</v>
      </c>
      <c r="X465" s="0" t="n">
        <v>0.93996</v>
      </c>
      <c r="Y465" s="0" t="n">
        <v>4.45326</v>
      </c>
    </row>
    <row r="466" customFormat="false" ht="12.8" hidden="false" customHeight="false" outlineLevel="0" collapsed="false">
      <c r="A466" s="0" t="n">
        <v>10</v>
      </c>
      <c r="B466" s="0" t="n">
        <v>1</v>
      </c>
      <c r="C466" s="0" t="n">
        <v>1</v>
      </c>
      <c r="D466" s="0" t="n">
        <v>33</v>
      </c>
      <c r="E466" s="0" t="n">
        <v>35358.77</v>
      </c>
      <c r="F466" s="0" t="n">
        <v>2382.18</v>
      </c>
      <c r="G466" s="0" t="n">
        <v>561.62</v>
      </c>
      <c r="H466" s="0" t="n">
        <v>31.17</v>
      </c>
      <c r="I466" s="0" t="n">
        <v>22.28</v>
      </c>
      <c r="J466" s="0" t="n">
        <v>0</v>
      </c>
      <c r="K466" s="0" t="n">
        <v>295.01</v>
      </c>
      <c r="L466" s="0" t="n">
        <v>273.4</v>
      </c>
      <c r="M466" s="0" t="n">
        <v>4.31</v>
      </c>
      <c r="N466" s="0" t="n">
        <v>1.58</v>
      </c>
      <c r="O466" s="0" t="n">
        <v>-2.36</v>
      </c>
      <c r="P466" s="0" t="n">
        <v>18.31</v>
      </c>
      <c r="Q466" s="0" t="n">
        <v>7.41</v>
      </c>
      <c r="R466" s="0" t="n">
        <v>-46.69</v>
      </c>
      <c r="S466" s="0" t="n">
        <v>-4523.38</v>
      </c>
      <c r="T466" s="0" t="n">
        <v>20.61</v>
      </c>
      <c r="U466" s="0" t="n">
        <v>19.35</v>
      </c>
      <c r="V466" s="0" t="n">
        <v>0.83</v>
      </c>
      <c r="W466" s="0" t="n">
        <v>1741.03</v>
      </c>
      <c r="X466" s="0" t="n">
        <v>1.04108</v>
      </c>
      <c r="Y466" s="0" t="n">
        <v>4.5478</v>
      </c>
    </row>
    <row r="467" customFormat="false" ht="12.8" hidden="false" customHeight="false" outlineLevel="0" collapsed="false">
      <c r="A467" s="0" t="n">
        <v>10</v>
      </c>
      <c r="B467" s="0" t="n">
        <v>1</v>
      </c>
      <c r="C467" s="0" t="n">
        <v>1</v>
      </c>
      <c r="D467" s="0" t="n">
        <v>34</v>
      </c>
      <c r="E467" s="0" t="n">
        <v>32792.93</v>
      </c>
      <c r="F467" s="0" t="n">
        <v>2124.39</v>
      </c>
      <c r="G467" s="0" t="n">
        <v>605.98</v>
      </c>
      <c r="H467" s="0" t="n">
        <v>42.79</v>
      </c>
      <c r="I467" s="0" t="n">
        <v>22</v>
      </c>
      <c r="J467" s="0" t="n">
        <v>0</v>
      </c>
      <c r="K467" s="0" t="n">
        <v>276.49</v>
      </c>
      <c r="L467" s="0" t="n">
        <v>255.21</v>
      </c>
      <c r="M467" s="0" t="n">
        <v>4.9</v>
      </c>
      <c r="N467" s="0" t="n">
        <v>1.59</v>
      </c>
      <c r="O467" s="0" t="n">
        <v>-2.32</v>
      </c>
      <c r="P467" s="0" t="n">
        <v>18.1</v>
      </c>
      <c r="Q467" s="0" t="n">
        <v>7.78</v>
      </c>
      <c r="R467" s="0" t="n">
        <v>-50.52</v>
      </c>
      <c r="S467" s="0" t="n">
        <v>-2811.8</v>
      </c>
      <c r="T467" s="0" t="n">
        <v>31.23</v>
      </c>
      <c r="U467" s="0" t="n">
        <v>19.11</v>
      </c>
      <c r="V467" s="0" t="n">
        <v>0.79</v>
      </c>
      <c r="W467" s="0" t="n">
        <v>1444.68</v>
      </c>
      <c r="X467" s="0" t="n">
        <v>1.14375</v>
      </c>
      <c r="Y467" s="0" t="n">
        <v>4.63456</v>
      </c>
    </row>
    <row r="468" customFormat="false" ht="12.8" hidden="false" customHeight="false" outlineLevel="0" collapsed="false">
      <c r="A468" s="0" t="n">
        <v>10</v>
      </c>
      <c r="B468" s="0" t="n">
        <v>1</v>
      </c>
      <c r="C468" s="0" t="n">
        <v>1</v>
      </c>
      <c r="D468" s="0" t="n">
        <v>35</v>
      </c>
      <c r="E468" s="0" t="n">
        <v>31565.53</v>
      </c>
      <c r="F468" s="0" t="n">
        <v>1955.7</v>
      </c>
      <c r="G468" s="0" t="n">
        <v>655.55</v>
      </c>
      <c r="H468" s="0" t="n">
        <v>-1065.02</v>
      </c>
      <c r="I468" s="0" t="n">
        <v>21.6</v>
      </c>
      <c r="J468" s="0" t="n">
        <v>0</v>
      </c>
      <c r="K468" s="0" t="n">
        <v>272.29</v>
      </c>
      <c r="L468" s="0" t="n">
        <v>249.18</v>
      </c>
      <c r="M468" s="0" t="n">
        <v>71.97</v>
      </c>
      <c r="N468" s="0" t="n">
        <v>1.66</v>
      </c>
      <c r="O468" s="0" t="n">
        <v>-2.52</v>
      </c>
      <c r="P468" s="0" t="n">
        <v>17.78</v>
      </c>
      <c r="Q468" s="0" t="n">
        <v>8.21</v>
      </c>
      <c r="R468" s="0" t="n">
        <v>-690.93</v>
      </c>
      <c r="S468" s="0" t="n">
        <v>-2546.21</v>
      </c>
      <c r="T468" s="0" t="n">
        <v>58.22</v>
      </c>
      <c r="U468" s="0" t="n">
        <v>18.74</v>
      </c>
      <c r="V468" s="0" t="n">
        <v>0.74</v>
      </c>
      <c r="W468" s="0" t="n">
        <v>1215.7</v>
      </c>
      <c r="X468" s="0" t="n">
        <v>1.24711</v>
      </c>
      <c r="Y468" s="0" t="n">
        <v>4.70844</v>
      </c>
    </row>
    <row r="469" customFormat="false" ht="12.8" hidden="false" customHeight="false" outlineLevel="0" collapsed="false">
      <c r="A469" s="0" t="n">
        <v>10</v>
      </c>
      <c r="B469" s="0" t="n">
        <v>1</v>
      </c>
      <c r="C469" s="0" t="n">
        <v>1</v>
      </c>
      <c r="D469" s="0" t="n">
        <v>36</v>
      </c>
      <c r="E469" s="0" t="n">
        <v>29322.88</v>
      </c>
      <c r="F469" s="0" t="n">
        <v>1730.92</v>
      </c>
      <c r="G469" s="0" t="n">
        <v>701.42</v>
      </c>
      <c r="H469" s="0" t="n">
        <v>75.85</v>
      </c>
      <c r="I469" s="0" t="n">
        <v>21.53</v>
      </c>
      <c r="J469" s="0" t="n">
        <v>0</v>
      </c>
      <c r="K469" s="0" t="n">
        <v>244.55</v>
      </c>
      <c r="L469" s="0" t="n">
        <v>229.24</v>
      </c>
      <c r="M469" s="0" t="n">
        <v>6.84</v>
      </c>
      <c r="N469" s="0" t="n">
        <v>1.6</v>
      </c>
      <c r="O469" s="0" t="n">
        <v>-1.97</v>
      </c>
      <c r="P469" s="0" t="n">
        <v>17.72</v>
      </c>
      <c r="Q469" s="0" t="n">
        <v>7.81</v>
      </c>
      <c r="R469" s="0" t="n">
        <v>-62.44</v>
      </c>
      <c r="S469" s="0" t="n">
        <v>-1591.6</v>
      </c>
      <c r="T469" s="0" t="n">
        <v>-136.47</v>
      </c>
      <c r="U469" s="0" t="n">
        <v>18.57</v>
      </c>
      <c r="V469" s="0" t="n">
        <v>0.7</v>
      </c>
      <c r="W469" s="0" t="n">
        <v>956.34</v>
      </c>
      <c r="X469" s="0" t="n">
        <v>1.35044</v>
      </c>
      <c r="Y469" s="0" t="n">
        <v>4.79536</v>
      </c>
    </row>
    <row r="470" customFormat="false" ht="12.8" hidden="false" customHeight="false" outlineLevel="0" collapsed="false">
      <c r="A470" s="0" t="n">
        <v>10</v>
      </c>
      <c r="B470" s="0" t="n">
        <v>1</v>
      </c>
      <c r="C470" s="0" t="n">
        <v>1</v>
      </c>
      <c r="D470" s="0" t="n">
        <v>37</v>
      </c>
      <c r="E470" s="0" t="n">
        <v>14314.36</v>
      </c>
      <c r="F470" s="0" t="n">
        <v>956.56</v>
      </c>
      <c r="G470" s="0" t="n">
        <v>934.25</v>
      </c>
      <c r="H470" s="0" t="n">
        <v>-60.04</v>
      </c>
      <c r="I470" s="0" t="n">
        <v>20.99</v>
      </c>
      <c r="J470" s="0" t="n">
        <v>0</v>
      </c>
      <c r="K470" s="0" t="n">
        <v>168.18</v>
      </c>
      <c r="L470" s="0" t="n">
        <v>143.78</v>
      </c>
      <c r="M470" s="0" t="n">
        <v>55.62</v>
      </c>
      <c r="N470" s="0" t="n">
        <v>1.63</v>
      </c>
      <c r="O470" s="0" t="n">
        <v>-2.42</v>
      </c>
      <c r="P470" s="0" t="n">
        <v>17.28</v>
      </c>
      <c r="Q470" s="0" t="n">
        <v>7.59</v>
      </c>
      <c r="R470" s="0" t="n">
        <v>-474.05</v>
      </c>
      <c r="S470" s="0" t="n">
        <v>-3941.23</v>
      </c>
      <c r="T470" s="0" t="n">
        <v>85.71</v>
      </c>
      <c r="U470" s="0" t="n">
        <v>18.25</v>
      </c>
      <c r="V470" s="0" t="n">
        <v>0.65</v>
      </c>
      <c r="W470" s="0" t="n">
        <v>684.2</v>
      </c>
      <c r="X470" s="0" t="n">
        <v>1.4531</v>
      </c>
      <c r="Y470" s="0" t="n">
        <v>4.87348</v>
      </c>
    </row>
    <row r="471" customFormat="false" ht="12.8" hidden="false" customHeight="false" outlineLevel="0" collapsed="false">
      <c r="A471" s="0" t="n">
        <v>10</v>
      </c>
      <c r="B471" s="0" t="n">
        <v>1</v>
      </c>
      <c r="C471" s="0" t="n">
        <v>1</v>
      </c>
      <c r="D471" s="0" t="n">
        <v>38</v>
      </c>
      <c r="E471" s="0" t="n">
        <v>8734.69</v>
      </c>
      <c r="F471" s="0" t="n">
        <v>583.7</v>
      </c>
      <c r="G471" s="0" t="n">
        <v>932.55</v>
      </c>
      <c r="H471" s="0" t="n">
        <v>193.36</v>
      </c>
      <c r="I471" s="0" t="n">
        <v>20.83</v>
      </c>
      <c r="J471" s="0" t="n">
        <v>0</v>
      </c>
      <c r="K471" s="0" t="n">
        <v>127.92</v>
      </c>
      <c r="L471" s="0" t="n">
        <v>101.83</v>
      </c>
      <c r="M471" s="0" t="n">
        <v>5.61</v>
      </c>
      <c r="N471" s="0" t="n">
        <v>1.48</v>
      </c>
      <c r="O471" s="0" t="n">
        <v>-2.23</v>
      </c>
      <c r="P471" s="0" t="n">
        <v>17.14</v>
      </c>
      <c r="Q471" s="0" t="n">
        <v>7.24</v>
      </c>
      <c r="R471" s="0" t="n">
        <v>-47.77</v>
      </c>
      <c r="S471" s="0" t="n">
        <v>-1215.66</v>
      </c>
      <c r="T471" s="0" t="n">
        <v>162.45</v>
      </c>
      <c r="U471" s="0" t="n">
        <v>18.15</v>
      </c>
      <c r="V471" s="0" t="n">
        <v>0.65</v>
      </c>
      <c r="W471" s="0" t="n">
        <v>417.5</v>
      </c>
      <c r="X471" s="0" t="n">
        <v>1.55445</v>
      </c>
      <c r="Y471" s="0" t="n">
        <v>4.95236</v>
      </c>
    </row>
    <row r="472" customFormat="false" ht="12.8" hidden="false" customHeight="false" outlineLevel="0" collapsed="false">
      <c r="A472" s="0" t="n">
        <v>10</v>
      </c>
      <c r="B472" s="0" t="n">
        <v>1</v>
      </c>
      <c r="C472" s="0" t="n">
        <v>1</v>
      </c>
      <c r="D472" s="0" t="n">
        <v>39</v>
      </c>
      <c r="E472" s="0" t="n">
        <v>0</v>
      </c>
      <c r="F472" s="0" t="n">
        <v>0</v>
      </c>
      <c r="G472" s="0" t="n">
        <v>939.55</v>
      </c>
      <c r="H472" s="0" t="n">
        <v>-36.28</v>
      </c>
      <c r="I472" s="0" t="n">
        <v>36.28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17.91</v>
      </c>
      <c r="Q472" s="0" t="n">
        <v>0</v>
      </c>
      <c r="R472" s="0" t="n">
        <v>-0.02</v>
      </c>
      <c r="S472" s="0" t="n">
        <v>-0.02</v>
      </c>
      <c r="T472" s="0" t="n">
        <v>450</v>
      </c>
      <c r="U472" s="0" t="n">
        <v>17.91</v>
      </c>
      <c r="V472" s="0" t="n">
        <v>0.64</v>
      </c>
      <c r="W472" s="0" t="n">
        <v>160.32</v>
      </c>
      <c r="X472" s="0" t="n">
        <v>1.65384</v>
      </c>
      <c r="Y472" s="0" t="n">
        <v>1.892</v>
      </c>
    </row>
    <row r="473" customFormat="false" ht="12.8" hidden="false" customHeight="false" outlineLevel="0" collapsed="false">
      <c r="A473" s="0" t="n">
        <v>10</v>
      </c>
      <c r="B473" s="0" t="n">
        <v>1</v>
      </c>
      <c r="C473" s="0" t="n">
        <v>1</v>
      </c>
      <c r="D473" s="0" t="n">
        <v>40</v>
      </c>
      <c r="E473" s="0" t="n">
        <v>0</v>
      </c>
      <c r="F473" s="0" t="n">
        <v>0</v>
      </c>
      <c r="G473" s="0" t="n">
        <v>959.63</v>
      </c>
      <c r="H473" s="0" t="n">
        <v>-35.05</v>
      </c>
      <c r="I473" s="0" t="n">
        <v>35.05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17.31</v>
      </c>
      <c r="Q473" s="0" t="n">
        <v>0</v>
      </c>
      <c r="R473" s="0" t="n">
        <v>-0.02</v>
      </c>
      <c r="S473" s="0" t="n">
        <v>-0.02</v>
      </c>
      <c r="T473" s="0" t="n">
        <v>450</v>
      </c>
      <c r="U473" s="0" t="n">
        <v>17.31</v>
      </c>
      <c r="V473" s="0" t="n">
        <v>0.58</v>
      </c>
      <c r="W473" s="0" t="n">
        <v>15.25</v>
      </c>
      <c r="X473" s="0" t="n">
        <v>1.75051</v>
      </c>
      <c r="Y473" s="0" t="n">
        <v>1.16446</v>
      </c>
    </row>
    <row r="474" customFormat="false" ht="12.8" hidden="false" customHeight="false" outlineLevel="0" collapsed="false">
      <c r="A474" s="0" t="n">
        <v>10</v>
      </c>
      <c r="B474" s="0" t="n">
        <v>1</v>
      </c>
      <c r="C474" s="0" t="n">
        <v>1</v>
      </c>
      <c r="D474" s="0" t="n">
        <v>41</v>
      </c>
      <c r="E474" s="0" t="n">
        <v>0</v>
      </c>
      <c r="F474" s="0" t="n">
        <v>0</v>
      </c>
      <c r="G474" s="0" t="n">
        <v>942.74</v>
      </c>
      <c r="H474" s="0" t="n">
        <v>-34.26</v>
      </c>
      <c r="I474" s="0" t="n">
        <v>34.26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16.91</v>
      </c>
      <c r="Q474" s="0" t="n">
        <v>0</v>
      </c>
      <c r="R474" s="0" t="n">
        <v>-0.02</v>
      </c>
      <c r="S474" s="0" t="n">
        <v>-0.02</v>
      </c>
      <c r="T474" s="0" t="n">
        <v>450</v>
      </c>
      <c r="U474" s="0" t="n">
        <v>16.91</v>
      </c>
      <c r="V474" s="0" t="n">
        <v>0.54</v>
      </c>
      <c r="W474" s="0" t="n">
        <v>-5.32</v>
      </c>
      <c r="X474" s="0" t="n">
        <v>1.84358</v>
      </c>
      <c r="Y474" s="0" t="n">
        <v>1.07378</v>
      </c>
    </row>
    <row r="475" customFormat="false" ht="12.8" hidden="false" customHeight="false" outlineLevel="0" collapsed="false">
      <c r="A475" s="0" t="n">
        <v>10</v>
      </c>
      <c r="B475" s="0" t="n">
        <v>1</v>
      </c>
      <c r="C475" s="0" t="n">
        <v>1</v>
      </c>
      <c r="D475" s="0" t="n">
        <v>42</v>
      </c>
      <c r="E475" s="0" t="n">
        <v>0</v>
      </c>
      <c r="F475" s="0" t="n">
        <v>0</v>
      </c>
      <c r="G475" s="0" t="n">
        <v>927.38</v>
      </c>
      <c r="H475" s="0" t="n">
        <v>-33.9</v>
      </c>
      <c r="I475" s="0" t="n">
        <v>33.9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16.73</v>
      </c>
      <c r="Q475" s="0" t="n">
        <v>0</v>
      </c>
      <c r="R475" s="0" t="n">
        <v>-0.02</v>
      </c>
      <c r="S475" s="0" t="n">
        <v>-0.02</v>
      </c>
      <c r="T475" s="0" t="n">
        <v>450</v>
      </c>
      <c r="U475" s="0" t="n">
        <v>16.73</v>
      </c>
      <c r="V475" s="0" t="n">
        <v>0.54</v>
      </c>
      <c r="W475" s="0" t="n">
        <v>-5.95</v>
      </c>
      <c r="X475" s="0" t="n">
        <v>1.932</v>
      </c>
      <c r="Y475" s="0" t="n">
        <v>0.97588</v>
      </c>
    </row>
    <row r="476" customFormat="false" ht="12.8" hidden="false" customHeight="false" outlineLevel="0" collapsed="false">
      <c r="A476" s="0" t="n">
        <v>10</v>
      </c>
      <c r="B476" s="0" t="n">
        <v>1</v>
      </c>
      <c r="C476" s="0" t="n">
        <v>1</v>
      </c>
      <c r="D476" s="0" t="n">
        <v>43</v>
      </c>
      <c r="E476" s="0" t="n">
        <v>0</v>
      </c>
      <c r="F476" s="0" t="n">
        <v>0</v>
      </c>
      <c r="G476" s="0" t="n">
        <v>916.05</v>
      </c>
      <c r="H476" s="0" t="n">
        <v>-33.72</v>
      </c>
      <c r="I476" s="0" t="n">
        <v>33.72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16.64</v>
      </c>
      <c r="Q476" s="0" t="n">
        <v>0</v>
      </c>
      <c r="R476" s="0" t="n">
        <v>-0.02</v>
      </c>
      <c r="S476" s="0" t="n">
        <v>-0.02</v>
      </c>
      <c r="T476" s="0" t="n">
        <v>450</v>
      </c>
      <c r="U476" s="0" t="n">
        <v>16.64</v>
      </c>
      <c r="V476" s="0" t="n">
        <v>0.67</v>
      </c>
      <c r="W476" s="0" t="n">
        <v>-6.61</v>
      </c>
      <c r="X476" s="0" t="n">
        <v>2.01447</v>
      </c>
      <c r="Y476" s="0" t="n">
        <v>0.869</v>
      </c>
    </row>
    <row r="477" customFormat="false" ht="12.8" hidden="false" customHeight="false" outlineLevel="0" collapsed="false">
      <c r="A477" s="0" t="n">
        <v>10</v>
      </c>
      <c r="B477" s="0" t="n">
        <v>1</v>
      </c>
      <c r="C477" s="0" t="n">
        <v>1</v>
      </c>
      <c r="D477" s="0" t="n">
        <v>44</v>
      </c>
      <c r="E477" s="0" t="n">
        <v>0</v>
      </c>
      <c r="F477" s="0" t="n">
        <v>0</v>
      </c>
      <c r="G477" s="0" t="n">
        <v>917.6</v>
      </c>
      <c r="H477" s="0" t="n">
        <v>-33.28</v>
      </c>
      <c r="I477" s="0" t="n">
        <v>33.28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16.41</v>
      </c>
      <c r="Q477" s="0" t="n">
        <v>0</v>
      </c>
      <c r="R477" s="0" t="n">
        <v>-0.02</v>
      </c>
      <c r="S477" s="0" t="n">
        <v>-0.02</v>
      </c>
      <c r="T477" s="0" t="n">
        <v>450</v>
      </c>
      <c r="U477" s="0" t="n">
        <v>16.41</v>
      </c>
      <c r="V477" s="0" t="n">
        <v>0.72</v>
      </c>
      <c r="W477" s="0" t="n">
        <v>-6.7</v>
      </c>
      <c r="X477" s="0" t="n">
        <v>2.08944</v>
      </c>
      <c r="Y477" s="0" t="n">
        <v>0.75147</v>
      </c>
    </row>
    <row r="478" customFormat="false" ht="12.8" hidden="false" customHeight="false" outlineLevel="0" collapsed="false">
      <c r="A478" s="0" t="n">
        <v>10</v>
      </c>
      <c r="B478" s="0" t="n">
        <v>1</v>
      </c>
      <c r="C478" s="0" t="n">
        <v>1</v>
      </c>
      <c r="D478" s="0" t="n">
        <v>45</v>
      </c>
      <c r="E478" s="0" t="n">
        <v>0</v>
      </c>
      <c r="F478" s="0" t="n">
        <v>0</v>
      </c>
      <c r="G478" s="0" t="n">
        <v>914.9</v>
      </c>
      <c r="H478" s="0" t="n">
        <v>-32.72</v>
      </c>
      <c r="I478" s="0" t="n">
        <v>32.72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16.11</v>
      </c>
      <c r="Q478" s="0" t="n">
        <v>0</v>
      </c>
      <c r="R478" s="0" t="n">
        <v>-0.02</v>
      </c>
      <c r="S478" s="0" t="n">
        <v>-0.02</v>
      </c>
      <c r="T478" s="0" t="n">
        <v>450</v>
      </c>
      <c r="U478" s="0" t="n">
        <v>16.11</v>
      </c>
      <c r="V478" s="0" t="n">
        <v>0.75</v>
      </c>
      <c r="W478" s="0" t="n">
        <v>-7.52</v>
      </c>
      <c r="X478" s="0" t="n">
        <v>2.15507</v>
      </c>
      <c r="Y478" s="0" t="n">
        <v>0.62195</v>
      </c>
    </row>
    <row r="479" customFormat="false" ht="12.8" hidden="false" customHeight="false" outlineLevel="0" collapsed="false">
      <c r="A479" s="0" t="n">
        <v>10</v>
      </c>
      <c r="B479" s="0" t="n">
        <v>1</v>
      </c>
      <c r="C479" s="0" t="n">
        <v>1</v>
      </c>
      <c r="D479" s="0" t="n">
        <v>46</v>
      </c>
      <c r="E479" s="0" t="n">
        <v>0</v>
      </c>
      <c r="F479" s="0" t="n">
        <v>0</v>
      </c>
      <c r="G479" s="0" t="n">
        <v>914.62</v>
      </c>
      <c r="H479" s="0" t="n">
        <v>-32.12</v>
      </c>
      <c r="I479" s="0" t="n">
        <v>32.12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15.79</v>
      </c>
      <c r="Q479" s="0" t="n">
        <v>0</v>
      </c>
      <c r="R479" s="0" t="n">
        <v>-0.02</v>
      </c>
      <c r="S479" s="0" t="n">
        <v>-0.02</v>
      </c>
      <c r="T479" s="0" t="n">
        <v>450</v>
      </c>
      <c r="U479" s="0" t="n">
        <v>15.79</v>
      </c>
      <c r="V479" s="0" t="n">
        <v>0.65</v>
      </c>
      <c r="W479" s="0" t="n">
        <v>-7.33</v>
      </c>
      <c r="X479" s="0" t="n">
        <v>2.20927</v>
      </c>
      <c r="Y479" s="0" t="n">
        <v>0.47984</v>
      </c>
    </row>
    <row r="480" customFormat="false" ht="12.8" hidden="false" customHeight="false" outlineLevel="0" collapsed="false">
      <c r="A480" s="0" t="n">
        <v>10</v>
      </c>
      <c r="B480" s="0" t="n">
        <v>1</v>
      </c>
      <c r="C480" s="0" t="n">
        <v>1</v>
      </c>
      <c r="D480" s="0" t="n">
        <v>47</v>
      </c>
      <c r="E480" s="0" t="n">
        <v>0</v>
      </c>
      <c r="F480" s="0" t="n">
        <v>0</v>
      </c>
      <c r="G480" s="0" t="n">
        <v>921.85</v>
      </c>
      <c r="H480" s="0" t="n">
        <v>-31.2</v>
      </c>
      <c r="I480" s="0" t="n">
        <v>31.2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15.29</v>
      </c>
      <c r="Q480" s="0" t="n">
        <v>0</v>
      </c>
      <c r="R480" s="0" t="n">
        <v>-0.02</v>
      </c>
      <c r="S480" s="0" t="n">
        <v>-0.02</v>
      </c>
      <c r="T480" s="0" t="n">
        <v>450</v>
      </c>
      <c r="U480" s="0" t="n">
        <v>15.29</v>
      </c>
      <c r="V480" s="0" t="n">
        <v>0.51</v>
      </c>
      <c r="W480" s="0" t="n">
        <v>-7.25</v>
      </c>
      <c r="X480" s="0" t="n">
        <v>2.24988</v>
      </c>
      <c r="Y480" s="0" t="n">
        <v>0.32583</v>
      </c>
    </row>
    <row r="481" customFormat="false" ht="12.8" hidden="false" customHeight="false" outlineLevel="0" collapsed="false">
      <c r="A481" s="0" t="n">
        <v>10</v>
      </c>
      <c r="B481" s="0" t="n">
        <v>1</v>
      </c>
      <c r="C481" s="0" t="n">
        <v>1</v>
      </c>
      <c r="D481" s="0" t="n">
        <v>48</v>
      </c>
      <c r="E481" s="0" t="n">
        <v>0</v>
      </c>
      <c r="F481" s="0" t="n">
        <v>0</v>
      </c>
      <c r="G481" s="0" t="n">
        <v>910.8</v>
      </c>
      <c r="H481" s="0" t="n">
        <v>-30.58</v>
      </c>
      <c r="I481" s="0" t="n">
        <v>30.58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14.94</v>
      </c>
      <c r="Q481" s="0" t="n">
        <v>0</v>
      </c>
      <c r="R481" s="0" t="n">
        <v>-0.02</v>
      </c>
      <c r="S481" s="0" t="n">
        <v>-0.02</v>
      </c>
      <c r="T481" s="0" t="n">
        <v>450</v>
      </c>
      <c r="U481" s="0" t="n">
        <v>14.94</v>
      </c>
      <c r="V481" s="0" t="n">
        <v>0.42</v>
      </c>
      <c r="W481" s="0" t="n">
        <v>-7.04</v>
      </c>
      <c r="X481" s="0" t="n">
        <v>2.27491</v>
      </c>
      <c r="Y481" s="0" t="n">
        <v>0.16236</v>
      </c>
    </row>
    <row r="482" customFormat="false" ht="12.8" hidden="false" customHeight="false" outlineLevel="0" collapsed="false">
      <c r="A482" s="0" t="n">
        <v>11</v>
      </c>
      <c r="B482" s="0" t="n">
        <v>1</v>
      </c>
      <c r="C482" s="0" t="n">
        <v>1</v>
      </c>
      <c r="D482" s="0" t="n">
        <v>1</v>
      </c>
      <c r="E482" s="0" t="n">
        <v>0</v>
      </c>
      <c r="F482" s="0" t="n">
        <v>0</v>
      </c>
      <c r="G482" s="0" t="n">
        <v>896.46</v>
      </c>
      <c r="H482" s="0" t="n">
        <v>-30.38</v>
      </c>
      <c r="I482" s="0" t="n">
        <v>30.38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14.83</v>
      </c>
      <c r="Q482" s="0" t="n">
        <v>0</v>
      </c>
      <c r="R482" s="0" t="n">
        <v>-0.02</v>
      </c>
      <c r="S482" s="0" t="n">
        <v>-0.02</v>
      </c>
      <c r="T482" s="0" t="n">
        <v>450</v>
      </c>
      <c r="U482" s="0" t="n">
        <v>14.83</v>
      </c>
      <c r="V482" s="0" t="n">
        <v>0.41</v>
      </c>
      <c r="W482" s="0" t="n">
        <v>-7.95</v>
      </c>
      <c r="X482" s="0" t="n">
        <v>2.2892</v>
      </c>
      <c r="Y482" s="0" t="n">
        <v>-0.0069</v>
      </c>
    </row>
    <row r="483" customFormat="false" ht="12.8" hidden="false" customHeight="false" outlineLevel="0" collapsed="false">
      <c r="A483" s="0" t="n">
        <v>11</v>
      </c>
      <c r="B483" s="0" t="n">
        <v>1</v>
      </c>
      <c r="C483" s="0" t="n">
        <v>1</v>
      </c>
      <c r="D483" s="0" t="n">
        <v>2</v>
      </c>
      <c r="E483" s="0" t="n">
        <v>0</v>
      </c>
      <c r="F483" s="0" t="n">
        <v>0</v>
      </c>
      <c r="G483" s="0" t="n">
        <v>890.95</v>
      </c>
      <c r="H483" s="0" t="n">
        <v>-30.33</v>
      </c>
      <c r="I483" s="0" t="n">
        <v>30.33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14.79</v>
      </c>
      <c r="Q483" s="0" t="n">
        <v>0</v>
      </c>
      <c r="R483" s="0" t="n">
        <v>-0.02</v>
      </c>
      <c r="S483" s="0" t="n">
        <v>-0.02</v>
      </c>
      <c r="T483" s="0" t="n">
        <v>450</v>
      </c>
      <c r="U483" s="0" t="n">
        <v>14.79</v>
      </c>
      <c r="V483" s="0" t="n">
        <v>0.4</v>
      </c>
      <c r="W483" s="0" t="n">
        <v>-7.94</v>
      </c>
      <c r="X483" s="0" t="n">
        <v>2.27972</v>
      </c>
      <c r="Y483" s="0" t="n">
        <v>-0.17646</v>
      </c>
    </row>
    <row r="484" customFormat="false" ht="12.8" hidden="false" customHeight="false" outlineLevel="0" collapsed="false">
      <c r="A484" s="0" t="n">
        <v>11</v>
      </c>
      <c r="B484" s="0" t="n">
        <v>1</v>
      </c>
      <c r="C484" s="0" t="n">
        <v>1</v>
      </c>
      <c r="D484" s="0" t="n">
        <v>3</v>
      </c>
      <c r="E484" s="0" t="n">
        <v>0</v>
      </c>
      <c r="F484" s="0" t="n">
        <v>0</v>
      </c>
      <c r="G484" s="0" t="n">
        <v>892.46</v>
      </c>
      <c r="H484" s="0" t="n">
        <v>-30.18</v>
      </c>
      <c r="I484" s="0" t="n">
        <v>30.18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14.71</v>
      </c>
      <c r="Q484" s="0" t="n">
        <v>0</v>
      </c>
      <c r="R484" s="0" t="n">
        <v>-0.02</v>
      </c>
      <c r="S484" s="0" t="n">
        <v>-0.02</v>
      </c>
      <c r="T484" s="0" t="n">
        <v>450</v>
      </c>
      <c r="U484" s="0" t="n">
        <v>14.71</v>
      </c>
      <c r="V484" s="0" t="n">
        <v>0.4</v>
      </c>
      <c r="W484" s="0" t="n">
        <v>-4.64</v>
      </c>
      <c r="X484" s="0" t="n">
        <v>2.25324</v>
      </c>
      <c r="Y484" s="0" t="n">
        <v>-0.34032</v>
      </c>
    </row>
    <row r="485" customFormat="false" ht="12.8" hidden="false" customHeight="false" outlineLevel="0" collapsed="false">
      <c r="A485" s="0" t="n">
        <v>11</v>
      </c>
      <c r="B485" s="0" t="n">
        <v>1</v>
      </c>
      <c r="C485" s="0" t="n">
        <v>1</v>
      </c>
      <c r="D485" s="0" t="n">
        <v>4</v>
      </c>
      <c r="E485" s="0" t="n">
        <v>0</v>
      </c>
      <c r="F485" s="0" t="n">
        <v>0</v>
      </c>
      <c r="G485" s="0" t="n">
        <v>885.5</v>
      </c>
      <c r="H485" s="0" t="n">
        <v>-30.27</v>
      </c>
      <c r="I485" s="0" t="n">
        <v>30.27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14.76</v>
      </c>
      <c r="Q485" s="0" t="n">
        <v>0</v>
      </c>
      <c r="R485" s="0" t="n">
        <v>-0.02</v>
      </c>
      <c r="S485" s="0" t="n">
        <v>-0.02</v>
      </c>
      <c r="T485" s="0" t="n">
        <v>450</v>
      </c>
      <c r="U485" s="0" t="n">
        <v>14.76</v>
      </c>
      <c r="V485" s="0" t="n">
        <v>0.41</v>
      </c>
      <c r="W485" s="0" t="n">
        <v>-1.27</v>
      </c>
      <c r="X485" s="0" t="n">
        <v>2.21127</v>
      </c>
      <c r="Y485" s="0" t="n">
        <v>-0.49428</v>
      </c>
    </row>
    <row r="486" customFormat="false" ht="12.8" hidden="false" customHeight="false" outlineLevel="0" collapsed="false">
      <c r="A486" s="0" t="n">
        <v>11</v>
      </c>
      <c r="B486" s="0" t="n">
        <v>1</v>
      </c>
      <c r="C486" s="0" t="n">
        <v>1</v>
      </c>
      <c r="D486" s="0" t="n">
        <v>5</v>
      </c>
      <c r="E486" s="0" t="n">
        <v>0</v>
      </c>
      <c r="F486" s="0" t="n">
        <v>0</v>
      </c>
      <c r="G486" s="0" t="n">
        <v>884.6</v>
      </c>
      <c r="H486" s="0" t="n">
        <v>-30.46</v>
      </c>
      <c r="I486" s="0" t="n">
        <v>30.46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14.87</v>
      </c>
      <c r="Q486" s="0" t="n">
        <v>0</v>
      </c>
      <c r="R486" s="0" t="n">
        <v>-0.02</v>
      </c>
      <c r="S486" s="0" t="n">
        <v>-0.02</v>
      </c>
      <c r="T486" s="0" t="n">
        <v>450</v>
      </c>
      <c r="U486" s="0" t="n">
        <v>14.87</v>
      </c>
      <c r="V486" s="0" t="n">
        <v>0.41</v>
      </c>
      <c r="W486" s="0" t="n">
        <v>-0.95</v>
      </c>
      <c r="X486" s="0" t="n">
        <v>2.15581</v>
      </c>
      <c r="Y486" s="0" t="n">
        <v>-0.63602</v>
      </c>
    </row>
    <row r="487" customFormat="false" ht="12.8" hidden="false" customHeight="false" outlineLevel="0" collapsed="false">
      <c r="A487" s="0" t="n">
        <v>11</v>
      </c>
      <c r="B487" s="0" t="n">
        <v>1</v>
      </c>
      <c r="C487" s="0" t="n">
        <v>1</v>
      </c>
      <c r="D487" s="0" t="n">
        <v>6</v>
      </c>
      <c r="E487" s="0" t="n">
        <v>0</v>
      </c>
      <c r="F487" s="0" t="n">
        <v>0</v>
      </c>
      <c r="G487" s="0" t="n">
        <v>877.91</v>
      </c>
      <c r="H487" s="0" t="n">
        <v>-31.02</v>
      </c>
      <c r="I487" s="0" t="n">
        <v>31.02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15.19</v>
      </c>
      <c r="Q487" s="0" t="n">
        <v>0</v>
      </c>
      <c r="R487" s="0" t="n">
        <v>-0.02</v>
      </c>
      <c r="S487" s="0" t="n">
        <v>-0.02</v>
      </c>
      <c r="T487" s="0" t="n">
        <v>450</v>
      </c>
      <c r="U487" s="0" t="n">
        <v>15.19</v>
      </c>
      <c r="V487" s="0" t="n">
        <v>0.43</v>
      </c>
      <c r="W487" s="0" t="n">
        <v>-0.93</v>
      </c>
      <c r="X487" s="0" t="n">
        <v>2.08909</v>
      </c>
      <c r="Y487" s="0" t="n">
        <v>-0.765</v>
      </c>
    </row>
    <row r="488" customFormat="false" ht="12.8" hidden="false" customHeight="false" outlineLevel="0" collapsed="false">
      <c r="A488" s="0" t="n">
        <v>11</v>
      </c>
      <c r="B488" s="0" t="n">
        <v>1</v>
      </c>
      <c r="C488" s="0" t="n">
        <v>1</v>
      </c>
      <c r="D488" s="0" t="n">
        <v>7</v>
      </c>
      <c r="E488" s="0" t="n">
        <v>0</v>
      </c>
      <c r="F488" s="0" t="n">
        <v>0</v>
      </c>
      <c r="G488" s="0" t="n">
        <v>886.47</v>
      </c>
      <c r="H488" s="0" t="n">
        <v>-31.44</v>
      </c>
      <c r="I488" s="0" t="n">
        <v>31.44</v>
      </c>
      <c r="J488" s="0" t="n">
        <v>0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15.42</v>
      </c>
      <c r="Q488" s="0" t="n">
        <v>0</v>
      </c>
      <c r="R488" s="0" t="n">
        <v>-0.02</v>
      </c>
      <c r="S488" s="0" t="n">
        <v>-0.02</v>
      </c>
      <c r="T488" s="0" t="n">
        <v>450</v>
      </c>
      <c r="U488" s="0" t="n">
        <v>15.42</v>
      </c>
      <c r="V488" s="0" t="n">
        <v>0.43</v>
      </c>
      <c r="W488" s="0" t="n">
        <v>-0.64</v>
      </c>
      <c r="X488" s="0" t="n">
        <v>2.01318</v>
      </c>
      <c r="Y488" s="0" t="n">
        <v>-0.88193</v>
      </c>
    </row>
    <row r="489" customFormat="false" ht="12.8" hidden="false" customHeight="false" outlineLevel="0" collapsed="false">
      <c r="A489" s="0" t="n">
        <v>11</v>
      </c>
      <c r="B489" s="0" t="n">
        <v>1</v>
      </c>
      <c r="C489" s="0" t="n">
        <v>1</v>
      </c>
      <c r="D489" s="0" t="n">
        <v>8</v>
      </c>
      <c r="E489" s="0" t="n">
        <v>0</v>
      </c>
      <c r="F489" s="0" t="n">
        <v>0</v>
      </c>
      <c r="G489" s="0" t="n">
        <v>904.98</v>
      </c>
      <c r="H489" s="0" t="n">
        <v>-31.25</v>
      </c>
      <c r="I489" s="0" t="n">
        <v>31.25</v>
      </c>
      <c r="J489" s="0" t="n">
        <v>0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15.32</v>
      </c>
      <c r="Q489" s="0" t="n">
        <v>0</v>
      </c>
      <c r="R489" s="0" t="n">
        <v>-0.02</v>
      </c>
      <c r="S489" s="0" t="n">
        <v>-0.02</v>
      </c>
      <c r="T489" s="0" t="n">
        <v>450</v>
      </c>
      <c r="U489" s="0" t="n">
        <v>15.32</v>
      </c>
      <c r="V489" s="0" t="n">
        <v>0.38</v>
      </c>
      <c r="W489" s="0" t="n">
        <v>-1</v>
      </c>
      <c r="X489" s="0" t="n">
        <v>1.92993</v>
      </c>
      <c r="Y489" s="0" t="n">
        <v>-0.98824</v>
      </c>
    </row>
    <row r="490" customFormat="false" ht="12.8" hidden="false" customHeight="false" outlineLevel="0" collapsed="false">
      <c r="A490" s="0" t="n">
        <v>11</v>
      </c>
      <c r="B490" s="0" t="n">
        <v>1</v>
      </c>
      <c r="C490" s="0" t="n">
        <v>1</v>
      </c>
      <c r="D490" s="0" t="n">
        <v>9</v>
      </c>
      <c r="E490" s="0" t="n">
        <v>0</v>
      </c>
      <c r="F490" s="0" t="n">
        <v>0</v>
      </c>
      <c r="G490" s="0" t="n">
        <v>898.86</v>
      </c>
      <c r="H490" s="0" t="n">
        <v>-31.28</v>
      </c>
      <c r="I490" s="0" t="n">
        <v>31.28</v>
      </c>
      <c r="J490" s="0" t="n">
        <v>0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15.34</v>
      </c>
      <c r="Q490" s="0" t="n">
        <v>0</v>
      </c>
      <c r="R490" s="0" t="n">
        <v>-0.02</v>
      </c>
      <c r="S490" s="0" t="n">
        <v>-0.02</v>
      </c>
      <c r="T490" s="0" t="n">
        <v>450</v>
      </c>
      <c r="U490" s="0" t="n">
        <v>15.34</v>
      </c>
      <c r="V490" s="0" t="n">
        <v>0.37</v>
      </c>
      <c r="W490" s="0" t="n">
        <v>-1.3</v>
      </c>
      <c r="X490" s="0" t="n">
        <v>1.84087</v>
      </c>
      <c r="Y490" s="0" t="n">
        <v>-1.08566</v>
      </c>
    </row>
    <row r="491" customFormat="false" ht="12.8" hidden="false" customHeight="false" outlineLevel="0" collapsed="false">
      <c r="A491" s="0" t="n">
        <v>11</v>
      </c>
      <c r="B491" s="0" t="n">
        <v>1</v>
      </c>
      <c r="C491" s="0" t="n">
        <v>1</v>
      </c>
      <c r="D491" s="0" t="n">
        <v>10</v>
      </c>
      <c r="E491" s="0" t="n">
        <v>0</v>
      </c>
      <c r="F491" s="0" t="n">
        <v>0</v>
      </c>
      <c r="G491" s="0" t="n">
        <v>940.35</v>
      </c>
      <c r="H491" s="0" t="n">
        <v>-29.67</v>
      </c>
      <c r="I491" s="0" t="n">
        <v>29.67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14.41</v>
      </c>
      <c r="Q491" s="0" t="n">
        <v>0</v>
      </c>
      <c r="R491" s="0" t="n">
        <v>-0.02</v>
      </c>
      <c r="S491" s="0" t="n">
        <v>-0.02</v>
      </c>
      <c r="T491" s="0" t="n">
        <v>450</v>
      </c>
      <c r="U491" s="0" t="n">
        <v>14.41</v>
      </c>
      <c r="V491" s="0" t="n">
        <v>0.23</v>
      </c>
      <c r="W491" s="0" t="n">
        <v>-0.15</v>
      </c>
      <c r="X491" s="0" t="n">
        <v>1.74728</v>
      </c>
      <c r="Y491" s="0" t="n">
        <v>-1.17594</v>
      </c>
    </row>
    <row r="492" customFormat="false" ht="12.8" hidden="false" customHeight="false" outlineLevel="0" collapsed="false">
      <c r="A492" s="0" t="n">
        <v>11</v>
      </c>
      <c r="B492" s="0" t="n">
        <v>1</v>
      </c>
      <c r="C492" s="0" t="n">
        <v>1</v>
      </c>
      <c r="D492" s="0" t="n">
        <v>11</v>
      </c>
      <c r="E492" s="0" t="n">
        <v>0</v>
      </c>
      <c r="F492" s="0" t="n">
        <v>0</v>
      </c>
      <c r="G492" s="0" t="n">
        <v>940.05</v>
      </c>
      <c r="H492" s="0" t="n">
        <v>-27.73</v>
      </c>
      <c r="I492" s="0" t="n">
        <v>27.73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13.24</v>
      </c>
      <c r="Q492" s="0" t="n">
        <v>0</v>
      </c>
      <c r="R492" s="0" t="n">
        <v>-0.02</v>
      </c>
      <c r="S492" s="0" t="n">
        <v>-0.02</v>
      </c>
      <c r="T492" s="0" t="n">
        <v>450</v>
      </c>
      <c r="U492" s="0" t="n">
        <v>13.24</v>
      </c>
      <c r="V492" s="0" t="n">
        <v>0.08</v>
      </c>
      <c r="W492" s="0" t="n">
        <v>-1.02</v>
      </c>
      <c r="X492" s="0" t="n">
        <v>1.6502</v>
      </c>
      <c r="Y492" s="0" t="n">
        <v>-1.26081</v>
      </c>
    </row>
    <row r="493" customFormat="false" ht="12.8" hidden="false" customHeight="false" outlineLevel="0" collapsed="false">
      <c r="A493" s="0" t="n">
        <v>11</v>
      </c>
      <c r="B493" s="0" t="n">
        <v>1</v>
      </c>
      <c r="C493" s="0" t="n">
        <v>1</v>
      </c>
      <c r="D493" s="0" t="n">
        <v>12</v>
      </c>
      <c r="E493" s="0" t="n">
        <v>0</v>
      </c>
      <c r="F493" s="0" t="n">
        <v>0</v>
      </c>
      <c r="G493" s="0" t="n">
        <v>887.1</v>
      </c>
      <c r="H493" s="0" t="n">
        <v>-27.32</v>
      </c>
      <c r="I493" s="0" t="n">
        <v>27.32</v>
      </c>
      <c r="J493" s="0" t="n">
        <v>0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12.98</v>
      </c>
      <c r="Q493" s="0" t="n">
        <v>0</v>
      </c>
      <c r="R493" s="0" t="n">
        <v>-0.02</v>
      </c>
      <c r="S493" s="0" t="n">
        <v>-0.02</v>
      </c>
      <c r="T493" s="0" t="n">
        <v>450</v>
      </c>
      <c r="U493" s="0" t="n">
        <v>12.98</v>
      </c>
      <c r="V493" s="0" t="n">
        <v>0.08</v>
      </c>
      <c r="W493" s="0" t="n">
        <v>-2.23</v>
      </c>
      <c r="X493" s="0" t="n">
        <v>1.55049</v>
      </c>
      <c r="Y493" s="0" t="n">
        <v>1.34189</v>
      </c>
    </row>
    <row r="494" customFormat="false" ht="12.8" hidden="false" customHeight="false" outlineLevel="0" collapsed="false">
      <c r="A494" s="0" t="n">
        <v>11</v>
      </c>
      <c r="B494" s="0" t="n">
        <v>1</v>
      </c>
      <c r="C494" s="0" t="n">
        <v>1</v>
      </c>
      <c r="D494" s="0" t="n">
        <v>13</v>
      </c>
      <c r="E494" s="0" t="n">
        <v>0</v>
      </c>
      <c r="F494" s="0" t="n">
        <v>0</v>
      </c>
      <c r="G494" s="0" t="n">
        <v>882.91</v>
      </c>
      <c r="H494" s="0" t="n">
        <v>-26.87</v>
      </c>
      <c r="I494" s="0" t="n">
        <v>26.87</v>
      </c>
      <c r="J494" s="0" t="n">
        <v>0</v>
      </c>
      <c r="K494" s="0" t="n">
        <v>0</v>
      </c>
      <c r="L494" s="0" t="n">
        <v>21.55</v>
      </c>
      <c r="M494" s="0" t="n">
        <v>0</v>
      </c>
      <c r="N494" s="0" t="n">
        <v>0</v>
      </c>
      <c r="O494" s="0" t="n">
        <v>0</v>
      </c>
      <c r="P494" s="0" t="n">
        <v>12.69</v>
      </c>
      <c r="Q494" s="0" t="n">
        <v>0</v>
      </c>
      <c r="R494" s="0" t="n">
        <v>-0.02</v>
      </c>
      <c r="S494" s="0" t="n">
        <v>-0.02</v>
      </c>
      <c r="T494" s="0" t="n">
        <v>450</v>
      </c>
      <c r="U494" s="0" t="n">
        <v>12.69</v>
      </c>
      <c r="V494" s="0" t="n">
        <v>0.11</v>
      </c>
      <c r="W494" s="0" t="n">
        <v>1.62</v>
      </c>
      <c r="X494" s="0" t="n">
        <v>1.44892</v>
      </c>
      <c r="Y494" s="0" t="n">
        <v>1.42077</v>
      </c>
    </row>
    <row r="495" customFormat="false" ht="12.8" hidden="false" customHeight="false" outlineLevel="0" collapsed="false">
      <c r="A495" s="0" t="n">
        <v>11</v>
      </c>
      <c r="B495" s="0" t="n">
        <v>1</v>
      </c>
      <c r="C495" s="0" t="n">
        <v>1</v>
      </c>
      <c r="D495" s="0" t="n">
        <v>14</v>
      </c>
      <c r="E495" s="0" t="n">
        <v>885.98</v>
      </c>
      <c r="F495" s="0" t="n">
        <v>59.21</v>
      </c>
      <c r="G495" s="0" t="n">
        <v>876.29</v>
      </c>
      <c r="H495" s="0" t="n">
        <v>22.53</v>
      </c>
      <c r="I495" s="0" t="n">
        <v>15.78</v>
      </c>
      <c r="J495" s="0" t="n">
        <v>0</v>
      </c>
      <c r="K495" s="0" t="n">
        <v>33.18</v>
      </c>
      <c r="L495" s="0" t="n">
        <v>28.32</v>
      </c>
      <c r="M495" s="0" t="n">
        <v>1.11</v>
      </c>
      <c r="N495" s="0" t="n">
        <v>1.21</v>
      </c>
      <c r="O495" s="0" t="n">
        <v>-0.35</v>
      </c>
      <c r="P495" s="0" t="n">
        <v>12.31</v>
      </c>
      <c r="Q495" s="0" t="n">
        <v>1.06</v>
      </c>
      <c r="R495" s="0" t="n">
        <v>-1.54</v>
      </c>
      <c r="S495" s="0" t="n">
        <v>-1.69</v>
      </c>
      <c r="T495" s="0" t="n">
        <v>404.22</v>
      </c>
      <c r="U495" s="0" t="n">
        <v>12.47</v>
      </c>
      <c r="V495" s="0" t="n">
        <v>0.1</v>
      </c>
      <c r="W495" s="0" t="n">
        <v>42.35</v>
      </c>
      <c r="X495" s="0" t="n">
        <v>1.34612</v>
      </c>
      <c r="Y495" s="0" t="n">
        <v>1.49904</v>
      </c>
    </row>
    <row r="496" customFormat="false" ht="12.8" hidden="false" customHeight="false" outlineLevel="0" collapsed="false">
      <c r="A496" s="0" t="n">
        <v>11</v>
      </c>
      <c r="B496" s="0" t="n">
        <v>1</v>
      </c>
      <c r="C496" s="0" t="n">
        <v>1</v>
      </c>
      <c r="D496" s="0" t="n">
        <v>15</v>
      </c>
      <c r="E496" s="0" t="n">
        <v>2783.72</v>
      </c>
      <c r="F496" s="0" t="n">
        <v>186.02</v>
      </c>
      <c r="G496" s="0" t="n">
        <v>856.56</v>
      </c>
      <c r="H496" s="0" t="n">
        <v>94.29</v>
      </c>
      <c r="I496" s="0" t="n">
        <v>15.91</v>
      </c>
      <c r="J496" s="0" t="n">
        <v>0</v>
      </c>
      <c r="K496" s="0" t="n">
        <v>45.41</v>
      </c>
      <c r="L496" s="0" t="n">
        <v>40.09</v>
      </c>
      <c r="M496" s="0" t="n">
        <v>1.45</v>
      </c>
      <c r="N496" s="0" t="n">
        <v>1.14</v>
      </c>
      <c r="O496" s="0" t="n">
        <v>-0.37</v>
      </c>
      <c r="P496" s="0" t="n">
        <v>12.46</v>
      </c>
      <c r="Q496" s="0" t="n">
        <v>3.39</v>
      </c>
      <c r="R496" s="0" t="n">
        <v>-2.32</v>
      </c>
      <c r="S496" s="0" t="n">
        <v>-3.03</v>
      </c>
      <c r="T496" s="0" t="n">
        <v>277.28</v>
      </c>
      <c r="U496" s="0" t="n">
        <v>12.63</v>
      </c>
      <c r="V496" s="0" t="n">
        <v>0.12</v>
      </c>
      <c r="W496" s="0" t="n">
        <v>133.06</v>
      </c>
      <c r="X496" s="0" t="n">
        <v>1.24275</v>
      </c>
      <c r="Y496" s="0" t="n">
        <v>1.57838</v>
      </c>
    </row>
    <row r="497" customFormat="false" ht="12.8" hidden="false" customHeight="false" outlineLevel="0" collapsed="false">
      <c r="A497" s="0" t="n">
        <v>11</v>
      </c>
      <c r="B497" s="0" t="n">
        <v>1</v>
      </c>
      <c r="C497" s="0" t="n">
        <v>1</v>
      </c>
      <c r="D497" s="0" t="n">
        <v>16</v>
      </c>
      <c r="E497" s="0" t="n">
        <v>5822.76</v>
      </c>
      <c r="F497" s="0" t="n">
        <v>389.11</v>
      </c>
      <c r="G497" s="0" t="n">
        <v>845.37</v>
      </c>
      <c r="H497" s="0" t="n">
        <v>175.09</v>
      </c>
      <c r="I497" s="0" t="n">
        <v>16.11</v>
      </c>
      <c r="J497" s="0" t="n">
        <v>0</v>
      </c>
      <c r="K497" s="0" t="n">
        <v>71.94</v>
      </c>
      <c r="L497" s="0" t="n">
        <v>62.02</v>
      </c>
      <c r="M497" s="0" t="n">
        <v>1.95</v>
      </c>
      <c r="N497" s="0" t="n">
        <v>1.19</v>
      </c>
      <c r="O497" s="0" t="n">
        <v>-0.69</v>
      </c>
      <c r="P497" s="0" t="n">
        <v>12.68</v>
      </c>
      <c r="Q497" s="0" t="n">
        <v>6.45</v>
      </c>
      <c r="R497" s="0" t="n">
        <v>-5.19</v>
      </c>
      <c r="S497" s="0" t="n">
        <v>-6.26</v>
      </c>
      <c r="T497" s="0" t="n">
        <v>186.85</v>
      </c>
      <c r="U497" s="0" t="n">
        <v>13</v>
      </c>
      <c r="V497" s="0" t="n">
        <v>0.2</v>
      </c>
      <c r="W497" s="0" t="n">
        <v>278.32</v>
      </c>
      <c r="X497" s="0" t="n">
        <v>1.13945</v>
      </c>
      <c r="Y497" s="0" t="n">
        <v>1.66065</v>
      </c>
    </row>
    <row r="498" customFormat="false" ht="12.8" hidden="false" customHeight="false" outlineLevel="0" collapsed="false">
      <c r="A498" s="0" t="n">
        <v>11</v>
      </c>
      <c r="B498" s="0" t="n">
        <v>1</v>
      </c>
      <c r="C498" s="0" t="n">
        <v>1</v>
      </c>
      <c r="D498" s="0" t="n">
        <v>17</v>
      </c>
      <c r="E498" s="0" t="n">
        <v>12905.86</v>
      </c>
      <c r="F498" s="0" t="n">
        <v>863.58</v>
      </c>
      <c r="G498" s="0" t="n">
        <v>734.56</v>
      </c>
      <c r="H498" s="0" t="n">
        <v>55.4</v>
      </c>
      <c r="I498" s="0" t="n">
        <v>16.99</v>
      </c>
      <c r="J498" s="0" t="n">
        <v>0</v>
      </c>
      <c r="K498" s="0" t="n">
        <v>119.86</v>
      </c>
      <c r="L498" s="0" t="n">
        <v>110.99</v>
      </c>
      <c r="M498" s="0" t="n">
        <v>8.43</v>
      </c>
      <c r="N498" s="0" t="n">
        <v>1.29</v>
      </c>
      <c r="O498" s="0" t="n">
        <v>-0.9</v>
      </c>
      <c r="P498" s="0" t="n">
        <v>13.6</v>
      </c>
      <c r="Q498" s="0" t="n">
        <v>7.06</v>
      </c>
      <c r="R498" s="0" t="n">
        <v>-37.7</v>
      </c>
      <c r="S498" s="0" t="n">
        <v>-797.85</v>
      </c>
      <c r="T498" s="0" t="n">
        <v>-29.13</v>
      </c>
      <c r="U498" s="0" t="n">
        <v>14.09</v>
      </c>
      <c r="V498" s="0" t="n">
        <v>0.34</v>
      </c>
      <c r="W498" s="0" t="n">
        <v>621.71</v>
      </c>
      <c r="X498" s="0" t="n">
        <v>1.03694</v>
      </c>
      <c r="Y498" s="0" t="n">
        <v>1.74815</v>
      </c>
    </row>
    <row r="499" customFormat="false" ht="12.8" hidden="false" customHeight="false" outlineLevel="0" collapsed="false">
      <c r="A499" s="0" t="n">
        <v>11</v>
      </c>
      <c r="B499" s="0" t="n">
        <v>1</v>
      </c>
      <c r="C499" s="0" t="n">
        <v>1</v>
      </c>
      <c r="D499" s="0" t="n">
        <v>18</v>
      </c>
      <c r="E499" s="0" t="n">
        <v>10322.26</v>
      </c>
      <c r="F499" s="0" t="n">
        <v>689.9</v>
      </c>
      <c r="G499" s="0" t="n">
        <v>838.67</v>
      </c>
      <c r="H499" s="0" t="n">
        <v>104.25</v>
      </c>
      <c r="I499" s="0" t="n">
        <v>17.54</v>
      </c>
      <c r="J499" s="0" t="n">
        <v>0</v>
      </c>
      <c r="K499" s="0" t="n">
        <v>116.22</v>
      </c>
      <c r="L499" s="0" t="n">
        <v>100.02</v>
      </c>
      <c r="M499" s="0" t="n">
        <v>30.98</v>
      </c>
      <c r="N499" s="0" t="n">
        <v>1.41</v>
      </c>
      <c r="O499" s="0" t="n">
        <v>-1.37</v>
      </c>
      <c r="P499" s="0" t="n">
        <v>14.15</v>
      </c>
      <c r="Q499" s="0" t="n">
        <v>7.5</v>
      </c>
      <c r="R499" s="0" t="n">
        <v>-147.85</v>
      </c>
      <c r="S499" s="0" t="n">
        <v>-1234.33</v>
      </c>
      <c r="T499" s="0" t="n">
        <v>116.02</v>
      </c>
      <c r="U499" s="0" t="n">
        <v>14.75</v>
      </c>
      <c r="V499" s="0" t="n">
        <v>0.37</v>
      </c>
      <c r="W499" s="0" t="n">
        <v>494.19</v>
      </c>
      <c r="X499" s="0" t="n">
        <v>0.93611</v>
      </c>
      <c r="Y499" s="0" t="n">
        <v>1.8437</v>
      </c>
    </row>
    <row r="500" customFormat="false" ht="12.8" hidden="false" customHeight="false" outlineLevel="0" collapsed="false">
      <c r="A500" s="0" t="n">
        <v>11</v>
      </c>
      <c r="B500" s="0" t="n">
        <v>1</v>
      </c>
      <c r="C500" s="0" t="n">
        <v>1</v>
      </c>
      <c r="D500" s="0" t="n">
        <v>19</v>
      </c>
      <c r="E500" s="0" t="n">
        <v>20272.23</v>
      </c>
      <c r="F500" s="0" t="n">
        <v>1391.15</v>
      </c>
      <c r="G500" s="0" t="n">
        <v>675.46</v>
      </c>
      <c r="H500" s="0" t="n">
        <v>-355.22</v>
      </c>
      <c r="I500" s="0" t="n">
        <v>18.21</v>
      </c>
      <c r="J500" s="0" t="n">
        <v>0</v>
      </c>
      <c r="K500" s="0" t="n">
        <v>178.74</v>
      </c>
      <c r="L500" s="0" t="n">
        <v>162.59</v>
      </c>
      <c r="M500" s="0" t="n">
        <v>47.97</v>
      </c>
      <c r="N500" s="0" t="n">
        <v>1.34</v>
      </c>
      <c r="O500" s="0" t="n">
        <v>-1.43</v>
      </c>
      <c r="P500" s="0" t="n">
        <v>14.81</v>
      </c>
      <c r="Q500" s="0" t="n">
        <v>6.94</v>
      </c>
      <c r="R500" s="0" t="n">
        <v>-294.38</v>
      </c>
      <c r="S500" s="0" t="n">
        <v>-2927.01</v>
      </c>
      <c r="T500" s="0" t="n">
        <v>-12.11</v>
      </c>
      <c r="U500" s="0" t="n">
        <v>15.46</v>
      </c>
      <c r="V500" s="0" t="n">
        <v>0.47</v>
      </c>
      <c r="W500" s="0" t="n">
        <v>1048.44</v>
      </c>
      <c r="X500" s="0" t="n">
        <v>0.83814</v>
      </c>
      <c r="Y500" s="0" t="n">
        <v>1.95103</v>
      </c>
    </row>
    <row r="501" customFormat="false" ht="12.8" hidden="false" customHeight="false" outlineLevel="0" collapsed="false">
      <c r="A501" s="0" t="n">
        <v>11</v>
      </c>
      <c r="B501" s="0" t="n">
        <v>1</v>
      </c>
      <c r="C501" s="0" t="n">
        <v>1</v>
      </c>
      <c r="D501" s="0" t="n">
        <v>20</v>
      </c>
      <c r="E501" s="0" t="n">
        <v>26140.3</v>
      </c>
      <c r="F501" s="0" t="n">
        <v>1842.27</v>
      </c>
      <c r="G501" s="0" t="n">
        <v>556.32</v>
      </c>
      <c r="H501" s="0" t="n">
        <v>-354.28</v>
      </c>
      <c r="I501" s="0" t="n">
        <v>18.52</v>
      </c>
      <c r="J501" s="0" t="n">
        <v>0</v>
      </c>
      <c r="K501" s="0" t="n">
        <v>217.99</v>
      </c>
      <c r="L501" s="0" t="n">
        <v>203.92</v>
      </c>
      <c r="M501" s="0" t="n">
        <v>32.52</v>
      </c>
      <c r="N501" s="0" t="n">
        <v>1.37</v>
      </c>
      <c r="O501" s="0" t="n">
        <v>-1.55</v>
      </c>
      <c r="P501" s="0" t="n">
        <v>15.1</v>
      </c>
      <c r="Q501" s="0" t="n">
        <v>6.89</v>
      </c>
      <c r="R501" s="0" t="n">
        <v>-253.72</v>
      </c>
      <c r="S501" s="0" t="n">
        <v>-2427.89</v>
      </c>
      <c r="T501" s="0" t="n">
        <v>-29.84</v>
      </c>
      <c r="U501" s="0" t="n">
        <v>15.91</v>
      </c>
      <c r="V501" s="0" t="n">
        <v>0.6</v>
      </c>
      <c r="W501" s="0" t="n">
        <v>1455.86</v>
      </c>
      <c r="X501" s="0" t="n">
        <v>0.74462</v>
      </c>
      <c r="Y501" s="0" t="n">
        <v>2.07508</v>
      </c>
    </row>
    <row r="502" customFormat="false" ht="12.8" hidden="false" customHeight="false" outlineLevel="0" collapsed="false">
      <c r="A502" s="0" t="n">
        <v>11</v>
      </c>
      <c r="B502" s="0" t="n">
        <v>1</v>
      </c>
      <c r="C502" s="0" t="n">
        <v>1</v>
      </c>
      <c r="D502" s="0" t="n">
        <v>21</v>
      </c>
      <c r="E502" s="0" t="n">
        <v>29403.93</v>
      </c>
      <c r="F502" s="0" t="n">
        <v>2106.42</v>
      </c>
      <c r="G502" s="0" t="n">
        <v>507.14</v>
      </c>
      <c r="H502" s="0" t="n">
        <v>-14.6</v>
      </c>
      <c r="I502" s="0" t="n">
        <v>18.99</v>
      </c>
      <c r="J502" s="0" t="n">
        <v>0</v>
      </c>
      <c r="K502" s="0" t="n">
        <v>231.72</v>
      </c>
      <c r="L502" s="0" t="n">
        <v>216.97</v>
      </c>
      <c r="M502" s="0" t="n">
        <v>2.23</v>
      </c>
      <c r="N502" s="0" t="n">
        <v>1.14</v>
      </c>
      <c r="O502" s="0" t="n">
        <v>-1.22</v>
      </c>
      <c r="P502" s="0" t="n">
        <v>15.54</v>
      </c>
      <c r="Q502" s="0" t="n">
        <v>6.11</v>
      </c>
      <c r="R502" s="0" t="n">
        <v>-18.42</v>
      </c>
      <c r="S502" s="0" t="n">
        <v>-552.6</v>
      </c>
      <c r="T502" s="0" t="n">
        <v>-110.63</v>
      </c>
      <c r="U502" s="0" t="n">
        <v>16.32</v>
      </c>
      <c r="V502" s="0" t="n">
        <v>0.63</v>
      </c>
      <c r="W502" s="0" t="n">
        <v>1712.11</v>
      </c>
      <c r="X502" s="0" t="n">
        <v>0.65792</v>
      </c>
      <c r="Y502" s="0" t="n">
        <v>2.22233</v>
      </c>
    </row>
    <row r="503" customFormat="false" ht="12.8" hidden="false" customHeight="false" outlineLevel="0" collapsed="false">
      <c r="A503" s="0" t="n">
        <v>11</v>
      </c>
      <c r="B503" s="0" t="n">
        <v>1</v>
      </c>
      <c r="C503" s="0" t="n">
        <v>1</v>
      </c>
      <c r="D503" s="0" t="n">
        <v>22</v>
      </c>
      <c r="E503" s="0" t="n">
        <v>31714.89</v>
      </c>
      <c r="F503" s="0" t="n">
        <v>2300.98</v>
      </c>
      <c r="G503" s="0" t="n">
        <v>448.29</v>
      </c>
      <c r="H503" s="0" t="n">
        <v>1.24</v>
      </c>
      <c r="I503" s="0" t="n">
        <v>19.35</v>
      </c>
      <c r="J503" s="0" t="n">
        <v>0</v>
      </c>
      <c r="K503" s="0" t="n">
        <v>260.21</v>
      </c>
      <c r="L503" s="0" t="n">
        <v>236</v>
      </c>
      <c r="M503" s="0" t="n">
        <v>4.31</v>
      </c>
      <c r="N503" s="0" t="n">
        <v>1.22</v>
      </c>
      <c r="O503" s="0" t="n">
        <v>-1.84</v>
      </c>
      <c r="P503" s="0" t="n">
        <v>15.86</v>
      </c>
      <c r="Q503" s="0" t="n">
        <v>6.63</v>
      </c>
      <c r="R503" s="0" t="n">
        <v>-40.15</v>
      </c>
      <c r="S503" s="0" t="n">
        <v>-649.9</v>
      </c>
      <c r="T503" s="0" t="n">
        <v>-55.76</v>
      </c>
      <c r="U503" s="0" t="n">
        <v>16.76</v>
      </c>
      <c r="V503" s="0" t="n">
        <v>0.71</v>
      </c>
      <c r="W503" s="0" t="n">
        <v>1911</v>
      </c>
      <c r="X503" s="0" t="n">
        <v>0.58146</v>
      </c>
      <c r="Y503" s="0" t="n">
        <v>2.40054</v>
      </c>
    </row>
    <row r="504" customFormat="false" ht="12.8" hidden="false" customHeight="false" outlineLevel="0" collapsed="false">
      <c r="A504" s="0" t="n">
        <v>11</v>
      </c>
      <c r="B504" s="0" t="n">
        <v>1</v>
      </c>
      <c r="C504" s="0" t="n">
        <v>1</v>
      </c>
      <c r="D504" s="0" t="n">
        <v>23</v>
      </c>
      <c r="E504" s="0" t="n">
        <v>33290.23</v>
      </c>
      <c r="F504" s="0" t="n">
        <v>2439.49</v>
      </c>
      <c r="G504" s="0" t="n">
        <v>434.67</v>
      </c>
      <c r="H504" s="0" t="n">
        <v>29.49</v>
      </c>
      <c r="I504" s="0" t="n">
        <v>19.64</v>
      </c>
      <c r="J504" s="0" t="n">
        <v>0</v>
      </c>
      <c r="K504" s="0" t="n">
        <v>267.93</v>
      </c>
      <c r="L504" s="0" t="n">
        <v>249.46</v>
      </c>
      <c r="M504" s="0" t="n">
        <v>3.86</v>
      </c>
      <c r="N504" s="0" t="n">
        <v>1.28</v>
      </c>
      <c r="O504" s="0" t="n">
        <v>-1.71</v>
      </c>
      <c r="P504" s="0" t="n">
        <v>16.12</v>
      </c>
      <c r="Q504" s="0" t="n">
        <v>6.69</v>
      </c>
      <c r="R504" s="0" t="n">
        <v>-38</v>
      </c>
      <c r="S504" s="0" t="n">
        <v>-828.33</v>
      </c>
      <c r="T504" s="0" t="n">
        <v>-24.64</v>
      </c>
      <c r="U504" s="0" t="n">
        <v>17.08</v>
      </c>
      <c r="V504" s="0" t="n">
        <v>0.76</v>
      </c>
      <c r="W504" s="0" t="n">
        <v>2058.76</v>
      </c>
      <c r="X504" s="0" t="n">
        <v>0.52011</v>
      </c>
      <c r="Y504" s="0" t="n">
        <v>2.61682</v>
      </c>
    </row>
    <row r="505" customFormat="false" ht="12.8" hidden="false" customHeight="false" outlineLevel="0" collapsed="false">
      <c r="A505" s="0" t="n">
        <v>11</v>
      </c>
      <c r="B505" s="0" t="n">
        <v>1</v>
      </c>
      <c r="C505" s="0" t="n">
        <v>1</v>
      </c>
      <c r="D505" s="0" t="n">
        <v>24</v>
      </c>
      <c r="E505" s="0" t="n">
        <v>35077.65</v>
      </c>
      <c r="F505" s="0" t="n">
        <v>2576.4</v>
      </c>
      <c r="G505" s="0" t="n">
        <v>435.18</v>
      </c>
      <c r="H505" s="0" t="n">
        <v>-259.56</v>
      </c>
      <c r="I505" s="0" t="n">
        <v>20.03</v>
      </c>
      <c r="J505" s="0" t="n">
        <v>0</v>
      </c>
      <c r="K505" s="0" t="n">
        <v>282.31</v>
      </c>
      <c r="L505" s="0" t="n">
        <v>264.68</v>
      </c>
      <c r="M505" s="0" t="n">
        <v>14.09</v>
      </c>
      <c r="N505" s="0" t="n">
        <v>1.32</v>
      </c>
      <c r="O505" s="0" t="n">
        <v>-1.81</v>
      </c>
      <c r="P505" s="0" t="n">
        <v>16.47</v>
      </c>
      <c r="Q505" s="0" t="n">
        <v>6.98</v>
      </c>
      <c r="R505" s="0" t="n">
        <v>-147.49</v>
      </c>
      <c r="S505" s="0" t="n">
        <v>-2571.35</v>
      </c>
      <c r="T505" s="0" t="n">
        <v>-14.44</v>
      </c>
      <c r="U505" s="0" t="n">
        <v>17.49</v>
      </c>
      <c r="V505" s="0" t="n">
        <v>0.8</v>
      </c>
      <c r="W505" s="0" t="n">
        <v>2182.3</v>
      </c>
      <c r="X505" s="0" t="n">
        <v>0.47992</v>
      </c>
      <c r="Y505" s="0" t="n">
        <v>2.87204</v>
      </c>
    </row>
    <row r="506" customFormat="false" ht="12.8" hidden="false" customHeight="false" outlineLevel="0" collapsed="false">
      <c r="A506" s="0" t="n">
        <v>11</v>
      </c>
      <c r="B506" s="0" t="n">
        <v>1</v>
      </c>
      <c r="C506" s="0" t="n">
        <v>1</v>
      </c>
      <c r="D506" s="0" t="n">
        <v>25</v>
      </c>
      <c r="E506" s="0" t="n">
        <v>36409.02</v>
      </c>
      <c r="F506" s="0" t="n">
        <v>2675.42</v>
      </c>
      <c r="G506" s="0" t="n">
        <v>461.83</v>
      </c>
      <c r="H506" s="0" t="n">
        <v>24.41</v>
      </c>
      <c r="I506" s="0" t="n">
        <v>19.98</v>
      </c>
      <c r="J506" s="0" t="n">
        <v>0</v>
      </c>
      <c r="K506" s="0" t="n">
        <v>300.88</v>
      </c>
      <c r="L506" s="0" t="n">
        <v>277.74</v>
      </c>
      <c r="M506" s="0" t="n">
        <v>31.7</v>
      </c>
      <c r="N506" s="0" t="n">
        <v>1.41</v>
      </c>
      <c r="O506" s="0" t="n">
        <v>-2.22</v>
      </c>
      <c r="P506" s="0" t="n">
        <v>16.42</v>
      </c>
      <c r="Q506" s="0" t="n">
        <v>7.25</v>
      </c>
      <c r="R506" s="0" t="n">
        <v>-328.42</v>
      </c>
      <c r="S506" s="0" t="n">
        <v>-4947.62</v>
      </c>
      <c r="T506" s="0" t="n">
        <v>11.99</v>
      </c>
      <c r="U506" s="0" t="n">
        <v>17.44</v>
      </c>
      <c r="V506" s="0" t="n">
        <v>0.79</v>
      </c>
      <c r="W506" s="0" t="n">
        <v>2267.85</v>
      </c>
      <c r="X506" s="0" t="n">
        <v>0.46654</v>
      </c>
      <c r="Y506" s="0" t="n">
        <v>3.15315</v>
      </c>
    </row>
    <row r="507" customFormat="false" ht="12.8" hidden="false" customHeight="false" outlineLevel="0" collapsed="false">
      <c r="A507" s="0" t="n">
        <v>11</v>
      </c>
      <c r="B507" s="0" t="n">
        <v>1</v>
      </c>
      <c r="C507" s="0" t="n">
        <v>1</v>
      </c>
      <c r="D507" s="0" t="n">
        <v>26</v>
      </c>
      <c r="E507" s="0" t="n">
        <v>37108.54</v>
      </c>
      <c r="F507" s="0" t="n">
        <v>2725.34</v>
      </c>
      <c r="G507" s="0" t="n">
        <v>444.27</v>
      </c>
      <c r="H507" s="0" t="n">
        <v>48.35</v>
      </c>
      <c r="I507" s="0" t="n">
        <v>20.21</v>
      </c>
      <c r="J507" s="0" t="n">
        <v>0</v>
      </c>
      <c r="K507" s="0" t="n">
        <v>295.84</v>
      </c>
      <c r="L507" s="0" t="n">
        <v>281.33</v>
      </c>
      <c r="M507" s="0" t="n">
        <v>1.64</v>
      </c>
      <c r="N507" s="0" t="n">
        <v>1.45</v>
      </c>
      <c r="O507" s="0" t="n">
        <v>-1.81</v>
      </c>
      <c r="P507" s="0" t="n">
        <v>16.62</v>
      </c>
      <c r="Q507" s="0" t="n">
        <v>7.26</v>
      </c>
      <c r="R507" s="0" t="n">
        <v>-18.11</v>
      </c>
      <c r="S507" s="0" t="n">
        <v>-28.99</v>
      </c>
      <c r="T507" s="0" t="n">
        <v>10.39</v>
      </c>
      <c r="U507" s="0" t="n">
        <v>17.72</v>
      </c>
      <c r="V507" s="0" t="n">
        <v>0.85</v>
      </c>
      <c r="W507" s="0" t="n">
        <v>2308.15</v>
      </c>
      <c r="X507" s="0" t="n">
        <v>0.48224</v>
      </c>
      <c r="Y507" s="0" t="n">
        <v>3.43303</v>
      </c>
    </row>
    <row r="508" customFormat="false" ht="12.8" hidden="false" customHeight="false" outlineLevel="0" collapsed="false">
      <c r="A508" s="0" t="n">
        <v>11</v>
      </c>
      <c r="B508" s="0" t="n">
        <v>1</v>
      </c>
      <c r="C508" s="0" t="n">
        <v>1</v>
      </c>
      <c r="D508" s="0" t="n">
        <v>27</v>
      </c>
      <c r="E508" s="0" t="n">
        <v>37364.43</v>
      </c>
      <c r="F508" s="0" t="n">
        <v>2739.54</v>
      </c>
      <c r="G508" s="0" t="n">
        <v>465.52</v>
      </c>
      <c r="H508" s="0" t="n">
        <v>46.45</v>
      </c>
      <c r="I508" s="0" t="n">
        <v>20.12</v>
      </c>
      <c r="J508" s="0" t="n">
        <v>0</v>
      </c>
      <c r="K508" s="0" t="n">
        <v>296.24</v>
      </c>
      <c r="L508" s="0" t="n">
        <v>282.35</v>
      </c>
      <c r="M508" s="0" t="n">
        <v>1.64</v>
      </c>
      <c r="N508" s="0" t="n">
        <v>1.44</v>
      </c>
      <c r="O508" s="0" t="n">
        <v>-1.73</v>
      </c>
      <c r="P508" s="0" t="n">
        <v>16.54</v>
      </c>
      <c r="Q508" s="0" t="n">
        <v>7.21</v>
      </c>
      <c r="R508" s="0" t="n">
        <v>-17.73</v>
      </c>
      <c r="S508" s="0" t="n">
        <v>-28.29</v>
      </c>
      <c r="T508" s="0" t="n">
        <v>4.15</v>
      </c>
      <c r="U508" s="0" t="n">
        <v>17.6</v>
      </c>
      <c r="V508" s="0" t="n">
        <v>0.83</v>
      </c>
      <c r="W508" s="0" t="n">
        <v>2313.95</v>
      </c>
      <c r="X508" s="0" t="n">
        <v>0.52437</v>
      </c>
      <c r="Y508" s="0" t="n">
        <v>3.68537</v>
      </c>
    </row>
    <row r="509" customFormat="false" ht="12.8" hidden="false" customHeight="false" outlineLevel="0" collapsed="false">
      <c r="A509" s="0" t="n">
        <v>11</v>
      </c>
      <c r="B509" s="0" t="n">
        <v>1</v>
      </c>
      <c r="C509" s="0" t="n">
        <v>1</v>
      </c>
      <c r="D509" s="0" t="n">
        <v>28</v>
      </c>
      <c r="E509" s="0" t="n">
        <v>37254.75</v>
      </c>
      <c r="F509" s="0" t="n">
        <v>2722.89</v>
      </c>
      <c r="G509" s="0" t="n">
        <v>443.01</v>
      </c>
      <c r="H509" s="0" t="n">
        <v>0.05</v>
      </c>
      <c r="I509" s="0" t="n">
        <v>20.49</v>
      </c>
      <c r="J509" s="0" t="n">
        <v>0</v>
      </c>
      <c r="K509" s="0" t="n">
        <v>300.06</v>
      </c>
      <c r="L509" s="0" t="n">
        <v>280.44</v>
      </c>
      <c r="M509" s="0" t="n">
        <v>6.59</v>
      </c>
      <c r="N509" s="0" t="n">
        <v>1.34</v>
      </c>
      <c r="O509" s="0" t="n">
        <v>-1.96</v>
      </c>
      <c r="P509" s="0" t="n">
        <v>16.85</v>
      </c>
      <c r="Q509" s="0" t="n">
        <v>7.05</v>
      </c>
      <c r="R509" s="0" t="n">
        <v>-73.4</v>
      </c>
      <c r="S509" s="0" t="n">
        <v>-866.6</v>
      </c>
      <c r="T509" s="0" t="n">
        <v>-11.92</v>
      </c>
      <c r="U509" s="0" t="n">
        <v>17.93</v>
      </c>
      <c r="V509" s="0" t="n">
        <v>0.85</v>
      </c>
      <c r="W509" s="0" t="n">
        <v>2288.25</v>
      </c>
      <c r="X509" s="0" t="n">
        <v>0.58716</v>
      </c>
      <c r="Y509" s="0" t="n">
        <v>3.8984</v>
      </c>
    </row>
    <row r="510" customFormat="false" ht="12.8" hidden="false" customHeight="false" outlineLevel="0" collapsed="false">
      <c r="A510" s="0" t="n">
        <v>11</v>
      </c>
      <c r="B510" s="0" t="n">
        <v>1</v>
      </c>
      <c r="C510" s="0" t="n">
        <v>1</v>
      </c>
      <c r="D510" s="0" t="n">
        <v>29</v>
      </c>
      <c r="E510" s="0" t="n">
        <v>36655.14</v>
      </c>
      <c r="F510" s="0" t="n">
        <v>2665.26</v>
      </c>
      <c r="G510" s="0" t="n">
        <v>419.99</v>
      </c>
      <c r="H510" s="0" t="n">
        <v>-30.53</v>
      </c>
      <c r="I510" s="0" t="n">
        <v>21.13</v>
      </c>
      <c r="J510" s="0" t="n">
        <v>0</v>
      </c>
      <c r="K510" s="0" t="n">
        <v>300.06</v>
      </c>
      <c r="L510" s="0" t="n">
        <v>271.15</v>
      </c>
      <c r="M510" s="0" t="n">
        <v>15.39</v>
      </c>
      <c r="N510" s="0" t="n">
        <v>1.17</v>
      </c>
      <c r="O510" s="0" t="n">
        <v>-2.17</v>
      </c>
      <c r="P510" s="0" t="n">
        <v>17.4</v>
      </c>
      <c r="Q510" s="0" t="n">
        <v>6.19</v>
      </c>
      <c r="R510" s="0" t="n">
        <v>-190.08</v>
      </c>
      <c r="S510" s="0" t="n">
        <v>-2854.89</v>
      </c>
      <c r="T510" s="0" t="n">
        <v>-101.13</v>
      </c>
      <c r="U510" s="0" t="n">
        <v>18.55</v>
      </c>
      <c r="V510" s="0" t="n">
        <v>0.95</v>
      </c>
      <c r="W510" s="0" t="n">
        <v>2221.12</v>
      </c>
      <c r="X510" s="0" t="n">
        <v>0.66461</v>
      </c>
      <c r="Y510" s="0" t="n">
        <v>4.07381</v>
      </c>
    </row>
    <row r="511" customFormat="false" ht="12.8" hidden="false" customHeight="false" outlineLevel="0" collapsed="false">
      <c r="A511" s="0" t="n">
        <v>11</v>
      </c>
      <c r="B511" s="0" t="n">
        <v>1</v>
      </c>
      <c r="C511" s="0" t="n">
        <v>1</v>
      </c>
      <c r="D511" s="0" t="n">
        <v>30</v>
      </c>
      <c r="E511" s="0" t="n">
        <v>35743.81</v>
      </c>
      <c r="F511" s="0" t="n">
        <v>2578.81</v>
      </c>
      <c r="G511" s="0" t="n">
        <v>407.32</v>
      </c>
      <c r="H511" s="0" t="n">
        <v>-19.83</v>
      </c>
      <c r="I511" s="0" t="n">
        <v>21.85</v>
      </c>
      <c r="J511" s="0" t="n">
        <v>0</v>
      </c>
      <c r="K511" s="0" t="n">
        <v>299.06</v>
      </c>
      <c r="L511" s="0" t="n">
        <v>267.14</v>
      </c>
      <c r="M511" s="0" t="n">
        <v>6.19</v>
      </c>
      <c r="N511" s="0" t="n">
        <v>1.21</v>
      </c>
      <c r="O511" s="0" t="n">
        <v>-2.41</v>
      </c>
      <c r="P511" s="0" t="n">
        <v>17.98</v>
      </c>
      <c r="Q511" s="0" t="n">
        <v>6.51</v>
      </c>
      <c r="R511" s="0" t="n">
        <v>-83.73</v>
      </c>
      <c r="S511" s="0" t="n">
        <v>-1018.3</v>
      </c>
      <c r="T511" s="0" t="n">
        <v>-86.71</v>
      </c>
      <c r="U511" s="0" t="n">
        <v>19.26</v>
      </c>
      <c r="V511" s="0" t="n">
        <v>1.03</v>
      </c>
      <c r="W511" s="0" t="n">
        <v>2121.63</v>
      </c>
      <c r="X511" s="0" t="n">
        <v>0.75197</v>
      </c>
      <c r="Y511" s="0" t="n">
        <v>4.21891</v>
      </c>
    </row>
    <row r="512" customFormat="false" ht="12.8" hidden="false" customHeight="false" outlineLevel="0" collapsed="false">
      <c r="A512" s="0" t="n">
        <v>11</v>
      </c>
      <c r="B512" s="0" t="n">
        <v>1</v>
      </c>
      <c r="C512" s="0" t="n">
        <v>1</v>
      </c>
      <c r="D512" s="0" t="n">
        <v>31</v>
      </c>
      <c r="E512" s="0" t="n">
        <v>34825.91</v>
      </c>
      <c r="F512" s="0" t="n">
        <v>2478.38</v>
      </c>
      <c r="G512" s="0" t="n">
        <v>461.64</v>
      </c>
      <c r="H512" s="0" t="n">
        <v>77.91</v>
      </c>
      <c r="I512" s="0" t="n">
        <v>21.8</v>
      </c>
      <c r="J512" s="0" t="n">
        <v>0</v>
      </c>
      <c r="K512" s="0" t="n">
        <v>303.45</v>
      </c>
      <c r="L512" s="0" t="n">
        <v>271.45</v>
      </c>
      <c r="M512" s="0" t="n">
        <v>1.82</v>
      </c>
      <c r="N512" s="0" t="n">
        <v>1.48</v>
      </c>
      <c r="O512" s="0" t="n">
        <v>-2.85</v>
      </c>
      <c r="P512" s="0" t="n">
        <v>17.93</v>
      </c>
      <c r="Q512" s="0" t="n">
        <v>7.43</v>
      </c>
      <c r="R512" s="0" t="n">
        <v>-24.28</v>
      </c>
      <c r="S512" s="0" t="n">
        <v>-36.49</v>
      </c>
      <c r="T512" s="0" t="n">
        <v>5.9</v>
      </c>
      <c r="U512" s="0" t="n">
        <v>19.28</v>
      </c>
      <c r="V512" s="0" t="n">
        <v>1.02</v>
      </c>
      <c r="W512" s="0" t="n">
        <v>1992.57</v>
      </c>
      <c r="X512" s="0" t="n">
        <v>0.84592</v>
      </c>
      <c r="Y512" s="0" t="n">
        <v>4.34139</v>
      </c>
    </row>
    <row r="513" customFormat="false" ht="12.8" hidden="false" customHeight="false" outlineLevel="0" collapsed="false">
      <c r="A513" s="0" t="n">
        <v>11</v>
      </c>
      <c r="B513" s="0" t="n">
        <v>1</v>
      </c>
      <c r="C513" s="0" t="n">
        <v>1</v>
      </c>
      <c r="D513" s="0" t="n">
        <v>32</v>
      </c>
      <c r="E513" s="0" t="n">
        <v>34222.93</v>
      </c>
      <c r="F513" s="0" t="n">
        <v>2377.64</v>
      </c>
      <c r="G513" s="0" t="n">
        <v>510.14</v>
      </c>
      <c r="H513" s="0" t="n">
        <v>77.73</v>
      </c>
      <c r="I513" s="0" t="n">
        <v>21.52</v>
      </c>
      <c r="J513" s="0" t="n">
        <v>0</v>
      </c>
      <c r="K513" s="0" t="n">
        <v>300.5</v>
      </c>
      <c r="L513" s="0" t="n">
        <v>266.26</v>
      </c>
      <c r="M513" s="0" t="n">
        <v>1.85</v>
      </c>
      <c r="N513" s="0" t="n">
        <v>1.48</v>
      </c>
      <c r="O513" s="0" t="n">
        <v>-2.91</v>
      </c>
      <c r="P513" s="0" t="n">
        <v>17.71</v>
      </c>
      <c r="Q513" s="0" t="n">
        <v>7.29</v>
      </c>
      <c r="R513" s="0" t="n">
        <v>-23.71</v>
      </c>
      <c r="S513" s="0" t="n">
        <v>-35.28</v>
      </c>
      <c r="T513" s="0" t="n">
        <v>8.63</v>
      </c>
      <c r="U513" s="0" t="n">
        <v>19</v>
      </c>
      <c r="V513" s="0" t="n">
        <v>0.98</v>
      </c>
      <c r="W513" s="0" t="n">
        <v>1834.65</v>
      </c>
      <c r="X513" s="0" t="n">
        <v>0.94418</v>
      </c>
      <c r="Y513" s="0" t="n">
        <v>4.4476</v>
      </c>
    </row>
    <row r="514" customFormat="false" ht="12.8" hidden="false" customHeight="false" outlineLevel="0" collapsed="false">
      <c r="A514" s="0" t="n">
        <v>11</v>
      </c>
      <c r="B514" s="0" t="n">
        <v>1</v>
      </c>
      <c r="C514" s="0" t="n">
        <v>1</v>
      </c>
      <c r="D514" s="0" t="n">
        <v>33</v>
      </c>
      <c r="E514" s="0" t="n">
        <v>33442.02</v>
      </c>
      <c r="F514" s="0" t="n">
        <v>2249.78</v>
      </c>
      <c r="G514" s="0" t="n">
        <v>498.14</v>
      </c>
      <c r="H514" s="0" t="n">
        <v>62.53</v>
      </c>
      <c r="I514" s="0" t="n">
        <v>22.16</v>
      </c>
      <c r="J514" s="0" t="n">
        <v>0</v>
      </c>
      <c r="K514" s="0" t="n">
        <v>291.76</v>
      </c>
      <c r="L514" s="0" t="n">
        <v>252.19</v>
      </c>
      <c r="M514" s="0" t="n">
        <v>1.59</v>
      </c>
      <c r="N514" s="0" t="n">
        <v>1.31</v>
      </c>
      <c r="O514" s="0" t="n">
        <v>-2.83</v>
      </c>
      <c r="P514" s="0" t="n">
        <v>18.22</v>
      </c>
      <c r="Q514" s="0" t="n">
        <v>6.76</v>
      </c>
      <c r="R514" s="0" t="n">
        <v>-21.33</v>
      </c>
      <c r="S514" s="0" t="n">
        <v>-34.82</v>
      </c>
      <c r="T514" s="0" t="n">
        <v>-45.81</v>
      </c>
      <c r="U514" s="0" t="n">
        <v>19.53</v>
      </c>
      <c r="V514" s="0" t="n">
        <v>1.02</v>
      </c>
      <c r="W514" s="0" t="n">
        <v>1640.03</v>
      </c>
      <c r="X514" s="0" t="n">
        <v>1.04518</v>
      </c>
      <c r="Y514" s="0" t="n">
        <v>4.54237</v>
      </c>
    </row>
    <row r="515" customFormat="false" ht="12.8" hidden="false" customHeight="false" outlineLevel="0" collapsed="false">
      <c r="A515" s="0" t="n">
        <v>11</v>
      </c>
      <c r="B515" s="0" t="n">
        <v>1</v>
      </c>
      <c r="C515" s="0" t="n">
        <v>1</v>
      </c>
      <c r="D515" s="0" t="n">
        <v>34</v>
      </c>
      <c r="E515" s="0" t="n">
        <v>32209.2</v>
      </c>
      <c r="F515" s="0" t="n">
        <v>2083.13</v>
      </c>
      <c r="G515" s="0" t="n">
        <v>522.55</v>
      </c>
      <c r="H515" s="0" t="n">
        <v>-13.6</v>
      </c>
      <c r="I515" s="0" t="n">
        <v>22.82</v>
      </c>
      <c r="J515" s="0" t="n">
        <v>0</v>
      </c>
      <c r="K515" s="0" t="n">
        <v>279.95</v>
      </c>
      <c r="L515" s="0" t="n">
        <v>241.46</v>
      </c>
      <c r="M515" s="0" t="n">
        <v>5.5</v>
      </c>
      <c r="N515" s="0" t="n">
        <v>1.2</v>
      </c>
      <c r="O515" s="0" t="n">
        <v>-2.71</v>
      </c>
      <c r="P515" s="0" t="n">
        <v>18.73</v>
      </c>
      <c r="Q515" s="0" t="n">
        <v>6.33</v>
      </c>
      <c r="R515" s="0" t="n">
        <v>-79.95</v>
      </c>
      <c r="S515" s="0" t="n">
        <v>-929.79</v>
      </c>
      <c r="T515" s="0" t="n">
        <v>-97.87</v>
      </c>
      <c r="U515" s="0" t="n">
        <v>20.12</v>
      </c>
      <c r="V515" s="0" t="n">
        <v>1.11</v>
      </c>
      <c r="W515" s="0" t="n">
        <v>1412.17</v>
      </c>
      <c r="X515" s="0" t="n">
        <v>1.14778</v>
      </c>
      <c r="Y515" s="0" t="n">
        <v>4.62935</v>
      </c>
    </row>
    <row r="516" customFormat="false" ht="12.8" hidden="false" customHeight="false" outlineLevel="0" collapsed="false">
      <c r="A516" s="0" t="n">
        <v>11</v>
      </c>
      <c r="B516" s="0" t="n">
        <v>1</v>
      </c>
      <c r="C516" s="0" t="n">
        <v>1</v>
      </c>
      <c r="D516" s="0" t="n">
        <v>35</v>
      </c>
      <c r="E516" s="0" t="n">
        <v>30602.79</v>
      </c>
      <c r="F516" s="0" t="n">
        <v>1889.91</v>
      </c>
      <c r="G516" s="0" t="n">
        <v>594.76</v>
      </c>
      <c r="H516" s="0" t="n">
        <v>-112.99</v>
      </c>
      <c r="I516" s="0" t="n">
        <v>22.91</v>
      </c>
      <c r="J516" s="0" t="n">
        <v>0</v>
      </c>
      <c r="K516" s="0" t="n">
        <v>278.17</v>
      </c>
      <c r="L516" s="0" t="n">
        <v>233.75</v>
      </c>
      <c r="M516" s="0" t="n">
        <v>6.88</v>
      </c>
      <c r="N516" s="0" t="n">
        <v>1.26</v>
      </c>
      <c r="O516" s="0" t="n">
        <v>-3.1</v>
      </c>
      <c r="P516" s="0" t="n">
        <v>18.8</v>
      </c>
      <c r="Q516" s="0" t="n">
        <v>6.5</v>
      </c>
      <c r="R516" s="0" t="n">
        <v>-99.76</v>
      </c>
      <c r="S516" s="0" t="n">
        <v>-2493.35</v>
      </c>
      <c r="T516" s="0" t="n">
        <v>-76.4</v>
      </c>
      <c r="U516" s="0" t="n">
        <v>20.2</v>
      </c>
      <c r="V516" s="0" t="n">
        <v>1.11</v>
      </c>
      <c r="W516" s="0" t="n">
        <v>1171.87</v>
      </c>
      <c r="X516" s="0" t="n">
        <v>1.25112</v>
      </c>
      <c r="Y516" s="0" t="n">
        <v>4.71135</v>
      </c>
    </row>
    <row r="517" customFormat="false" ht="12.8" hidden="false" customHeight="false" outlineLevel="0" collapsed="false">
      <c r="A517" s="0" t="n">
        <v>11</v>
      </c>
      <c r="B517" s="0" t="n">
        <v>1</v>
      </c>
      <c r="C517" s="0" t="n">
        <v>1</v>
      </c>
      <c r="D517" s="0" t="n">
        <v>36</v>
      </c>
      <c r="E517" s="0" t="n">
        <v>28285.4</v>
      </c>
      <c r="F517" s="0" t="n">
        <v>1666.49</v>
      </c>
      <c r="G517" s="0" t="n">
        <v>704.52</v>
      </c>
      <c r="H517" s="0" t="n">
        <v>71.6</v>
      </c>
      <c r="I517" s="0" t="n">
        <v>22</v>
      </c>
      <c r="J517" s="0" t="n">
        <v>0</v>
      </c>
      <c r="K517" s="0" t="n">
        <v>261.36</v>
      </c>
      <c r="L517" s="0" t="n">
        <v>222.48</v>
      </c>
      <c r="M517" s="0" t="n">
        <v>1.7</v>
      </c>
      <c r="N517" s="0" t="n">
        <v>1.41</v>
      </c>
      <c r="O517" s="0" t="n">
        <v>-2.99</v>
      </c>
      <c r="P517" s="0" t="n">
        <v>18.1</v>
      </c>
      <c r="Q517" s="0" t="n">
        <v>7.24</v>
      </c>
      <c r="R517" s="0" t="n">
        <v>-22.11</v>
      </c>
      <c r="S517" s="0" t="n">
        <v>-35.03</v>
      </c>
      <c r="T517" s="0" t="n">
        <v>-5.12</v>
      </c>
      <c r="U517" s="0" t="n">
        <v>19.43</v>
      </c>
      <c r="V517" s="0" t="n">
        <v>0.99</v>
      </c>
      <c r="W517" s="0" t="n">
        <v>915.58</v>
      </c>
      <c r="X517" s="0" t="n">
        <v>1.35447</v>
      </c>
      <c r="Y517" s="0" t="n">
        <v>4.79049</v>
      </c>
    </row>
    <row r="518" customFormat="false" ht="12.8" hidden="false" customHeight="false" outlineLevel="0" collapsed="false">
      <c r="A518" s="0" t="n">
        <v>11</v>
      </c>
      <c r="B518" s="0" t="n">
        <v>1</v>
      </c>
      <c r="C518" s="0" t="n">
        <v>1</v>
      </c>
      <c r="D518" s="0" t="n">
        <v>37</v>
      </c>
      <c r="E518" s="0" t="n">
        <v>13535.94</v>
      </c>
      <c r="F518" s="0" t="n">
        <v>904.54</v>
      </c>
      <c r="G518" s="0" t="n">
        <v>926.55</v>
      </c>
      <c r="H518" s="0" t="n">
        <v>17.3</v>
      </c>
      <c r="I518" s="0" t="n">
        <v>21.57</v>
      </c>
      <c r="J518" s="0" t="n">
        <v>0</v>
      </c>
      <c r="K518" s="0" t="n">
        <v>185.58</v>
      </c>
      <c r="L518" s="0" t="n">
        <v>136.67</v>
      </c>
      <c r="M518" s="0" t="n">
        <v>6.08</v>
      </c>
      <c r="N518" s="0" t="n">
        <v>1.34</v>
      </c>
      <c r="O518" s="0" t="n">
        <v>-3.41</v>
      </c>
      <c r="P518" s="0" t="n">
        <v>17.75</v>
      </c>
      <c r="Q518" s="0" t="n">
        <v>6.88</v>
      </c>
      <c r="R518" s="0" t="n">
        <v>-79.64</v>
      </c>
      <c r="S518" s="0" t="n">
        <v>-929.32</v>
      </c>
      <c r="T518" s="0" t="n">
        <v>-0.65</v>
      </c>
      <c r="U518" s="0" t="n">
        <v>19.22</v>
      </c>
      <c r="V518" s="0" t="n">
        <v>1</v>
      </c>
      <c r="W518" s="0" t="n">
        <v>646.99</v>
      </c>
      <c r="X518" s="0" t="n">
        <v>1.45719</v>
      </c>
      <c r="Y518" s="0" t="n">
        <v>4.86875</v>
      </c>
    </row>
    <row r="519" customFormat="false" ht="12.8" hidden="false" customHeight="false" outlineLevel="0" collapsed="false">
      <c r="A519" s="0" t="n">
        <v>11</v>
      </c>
      <c r="B519" s="0" t="n">
        <v>1</v>
      </c>
      <c r="C519" s="0" t="n">
        <v>1</v>
      </c>
      <c r="D519" s="0" t="n">
        <v>38</v>
      </c>
      <c r="E519" s="0" t="n">
        <v>7982.9</v>
      </c>
      <c r="F519" s="0" t="n">
        <v>533.46</v>
      </c>
      <c r="G519" s="0" t="n">
        <v>939.61</v>
      </c>
      <c r="H519" s="0" t="n">
        <v>176.77</v>
      </c>
      <c r="I519" s="0" t="n">
        <v>21.1</v>
      </c>
      <c r="J519" s="0" t="n">
        <v>0</v>
      </c>
      <c r="K519" s="0" t="n">
        <v>151.92</v>
      </c>
      <c r="L519" s="0" t="n">
        <v>103.26</v>
      </c>
      <c r="M519" s="0" t="n">
        <v>4.69</v>
      </c>
      <c r="N519" s="0" t="n">
        <v>1.38</v>
      </c>
      <c r="O519" s="0" t="n">
        <v>-3.5</v>
      </c>
      <c r="P519" s="0" t="n">
        <v>17.37</v>
      </c>
      <c r="Q519" s="0" t="n">
        <v>6.6</v>
      </c>
      <c r="R519" s="0" t="n">
        <v>-61.08</v>
      </c>
      <c r="S519" s="0" t="n">
        <v>-1416.53</v>
      </c>
      <c r="T519" s="0" t="n">
        <v>166.27</v>
      </c>
      <c r="U519" s="0" t="n">
        <v>18.91</v>
      </c>
      <c r="V519" s="0" t="n">
        <v>0.99</v>
      </c>
      <c r="W519" s="0" t="n">
        <v>381.57</v>
      </c>
      <c r="X519" s="0" t="n">
        <v>1.55864</v>
      </c>
      <c r="Y519" s="0" t="n">
        <v>4.94775</v>
      </c>
    </row>
    <row r="520" customFormat="false" ht="12.8" hidden="false" customHeight="false" outlineLevel="0" collapsed="false">
      <c r="A520" s="0" t="n">
        <v>11</v>
      </c>
      <c r="B520" s="0" t="n">
        <v>1</v>
      </c>
      <c r="C520" s="0" t="n">
        <v>1</v>
      </c>
      <c r="D520" s="0" t="n">
        <v>39</v>
      </c>
      <c r="E520" s="0" t="n">
        <v>0</v>
      </c>
      <c r="F520" s="0" t="n">
        <v>0</v>
      </c>
      <c r="G520" s="0" t="n">
        <v>950.87</v>
      </c>
      <c r="H520" s="0" t="n">
        <v>-37.51</v>
      </c>
      <c r="I520" s="0" t="n">
        <v>37.51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18.49</v>
      </c>
      <c r="Q520" s="0" t="n">
        <v>0</v>
      </c>
      <c r="R520" s="0" t="n">
        <v>-0.02</v>
      </c>
      <c r="S520" s="0" t="n">
        <v>-0.02</v>
      </c>
      <c r="T520" s="0" t="n">
        <v>450</v>
      </c>
      <c r="U520" s="0" t="n">
        <v>18.49</v>
      </c>
      <c r="V520" s="0" t="n">
        <v>0.86</v>
      </c>
      <c r="W520" s="0" t="n">
        <v>137.75</v>
      </c>
      <c r="X520" s="0" t="n">
        <v>1.65816</v>
      </c>
      <c r="Y520" s="0" t="n">
        <v>1.88749</v>
      </c>
    </row>
    <row r="521" customFormat="false" ht="12.8" hidden="false" customHeight="false" outlineLevel="0" collapsed="false">
      <c r="A521" s="0" t="n">
        <v>11</v>
      </c>
      <c r="B521" s="0" t="n">
        <v>1</v>
      </c>
      <c r="C521" s="0" t="n">
        <v>1</v>
      </c>
      <c r="D521" s="0" t="n">
        <v>40</v>
      </c>
      <c r="E521" s="0" t="n">
        <v>0</v>
      </c>
      <c r="F521" s="0" t="n">
        <v>0</v>
      </c>
      <c r="G521" s="0" t="n">
        <v>966.8</v>
      </c>
      <c r="H521" s="0" t="n">
        <v>-36.12</v>
      </c>
      <c r="I521" s="0" t="n">
        <v>36.12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17.83</v>
      </c>
      <c r="Q521" s="0" t="n">
        <v>0</v>
      </c>
      <c r="R521" s="0" t="n">
        <v>-0.02</v>
      </c>
      <c r="S521" s="0" t="n">
        <v>-0.02</v>
      </c>
      <c r="T521" s="0" t="n">
        <v>450</v>
      </c>
      <c r="U521" s="0" t="n">
        <v>17.83</v>
      </c>
      <c r="V521" s="0" t="n">
        <v>0.72</v>
      </c>
      <c r="W521" s="0" t="n">
        <v>12.03</v>
      </c>
      <c r="X521" s="0" t="n">
        <v>1.75499</v>
      </c>
      <c r="Y521" s="0" t="n">
        <v>1.16886</v>
      </c>
    </row>
    <row r="522" customFormat="false" ht="12.8" hidden="false" customHeight="false" outlineLevel="0" collapsed="false">
      <c r="A522" s="0" t="n">
        <v>11</v>
      </c>
      <c r="B522" s="0" t="n">
        <v>1</v>
      </c>
      <c r="C522" s="0" t="n">
        <v>1</v>
      </c>
      <c r="D522" s="0" t="n">
        <v>41</v>
      </c>
      <c r="E522" s="0" t="n">
        <v>0</v>
      </c>
      <c r="F522" s="0" t="n">
        <v>0</v>
      </c>
      <c r="G522" s="0" t="n">
        <v>959.75</v>
      </c>
      <c r="H522" s="0" t="n">
        <v>-34.8</v>
      </c>
      <c r="I522" s="0" t="n">
        <v>34.8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17.18</v>
      </c>
      <c r="Q522" s="0" t="n">
        <v>0</v>
      </c>
      <c r="R522" s="0" t="n">
        <v>-0.02</v>
      </c>
      <c r="S522" s="0" t="n">
        <v>-0.02</v>
      </c>
      <c r="T522" s="0" t="n">
        <v>450</v>
      </c>
      <c r="U522" s="0" t="n">
        <v>17.18</v>
      </c>
      <c r="V522" s="0" t="n">
        <v>0.58</v>
      </c>
      <c r="W522" s="0" t="n">
        <v>-5.53</v>
      </c>
      <c r="X522" s="0" t="n">
        <v>1.84826</v>
      </c>
      <c r="Y522" s="0" t="n">
        <v>1.07806</v>
      </c>
    </row>
    <row r="523" customFormat="false" ht="12.8" hidden="false" customHeight="false" outlineLevel="0" collapsed="false">
      <c r="A523" s="0" t="n">
        <v>11</v>
      </c>
      <c r="B523" s="0" t="n">
        <v>1</v>
      </c>
      <c r="C523" s="0" t="n">
        <v>1</v>
      </c>
      <c r="D523" s="0" t="n">
        <v>42</v>
      </c>
      <c r="E523" s="0" t="n">
        <v>0</v>
      </c>
      <c r="F523" s="0" t="n">
        <v>0</v>
      </c>
      <c r="G523" s="0" t="n">
        <v>938.84</v>
      </c>
      <c r="H523" s="0" t="n">
        <v>-34.08</v>
      </c>
      <c r="I523" s="0" t="n">
        <v>34.08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16.82</v>
      </c>
      <c r="Q523" s="0" t="n">
        <v>0</v>
      </c>
      <c r="R523" s="0" t="n">
        <v>-0.02</v>
      </c>
      <c r="S523" s="0" t="n">
        <v>-0.02</v>
      </c>
      <c r="T523" s="0" t="n">
        <v>450</v>
      </c>
      <c r="U523" s="0" t="n">
        <v>16.82</v>
      </c>
      <c r="V523" s="0" t="n">
        <v>0.54</v>
      </c>
      <c r="W523" s="0" t="n">
        <v>-5.62</v>
      </c>
      <c r="X523" s="0" t="n">
        <v>1.9369</v>
      </c>
      <c r="Y523" s="0" t="n">
        <v>0.98</v>
      </c>
    </row>
    <row r="524" customFormat="false" ht="12.8" hidden="false" customHeight="false" outlineLevel="0" collapsed="false">
      <c r="A524" s="0" t="n">
        <v>11</v>
      </c>
      <c r="B524" s="0" t="n">
        <v>1</v>
      </c>
      <c r="C524" s="0" t="n">
        <v>1</v>
      </c>
      <c r="D524" s="0" t="n">
        <v>43</v>
      </c>
      <c r="E524" s="0" t="n">
        <v>0</v>
      </c>
      <c r="F524" s="0" t="n">
        <v>0</v>
      </c>
      <c r="G524" s="0" t="n">
        <v>923.31</v>
      </c>
      <c r="H524" s="0" t="n">
        <v>-33.87</v>
      </c>
      <c r="I524" s="0" t="n">
        <v>33.87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16.72</v>
      </c>
      <c r="Q524" s="0" t="n">
        <v>0</v>
      </c>
      <c r="R524" s="0" t="n">
        <v>-0.02</v>
      </c>
      <c r="S524" s="0" t="n">
        <v>-0.02</v>
      </c>
      <c r="T524" s="0" t="n">
        <v>450</v>
      </c>
      <c r="U524" s="0" t="n">
        <v>16.72</v>
      </c>
      <c r="V524" s="0" t="n">
        <v>0.53</v>
      </c>
      <c r="W524" s="0" t="n">
        <v>-5.51</v>
      </c>
      <c r="X524" s="0" t="n">
        <v>2.01962</v>
      </c>
      <c r="Y524" s="0" t="n">
        <v>0.87289</v>
      </c>
    </row>
    <row r="525" customFormat="false" ht="12.8" hidden="false" customHeight="false" outlineLevel="0" collapsed="false">
      <c r="A525" s="0" t="n">
        <v>11</v>
      </c>
      <c r="B525" s="0" t="n">
        <v>1</v>
      </c>
      <c r="C525" s="0" t="n">
        <v>1</v>
      </c>
      <c r="D525" s="0" t="n">
        <v>44</v>
      </c>
      <c r="E525" s="0" t="n">
        <v>0</v>
      </c>
      <c r="F525" s="0" t="n">
        <v>0</v>
      </c>
      <c r="G525" s="0" t="n">
        <v>918.15</v>
      </c>
      <c r="H525" s="0" t="n">
        <v>-33.74</v>
      </c>
      <c r="I525" s="0" t="n">
        <v>33.74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16.65</v>
      </c>
      <c r="Q525" s="0" t="n">
        <v>0</v>
      </c>
      <c r="R525" s="0" t="n">
        <v>-0.02</v>
      </c>
      <c r="S525" s="0" t="n">
        <v>-0.02</v>
      </c>
      <c r="T525" s="0" t="n">
        <v>450</v>
      </c>
      <c r="U525" s="0" t="n">
        <v>16.65</v>
      </c>
      <c r="V525" s="0" t="n">
        <v>0.58</v>
      </c>
      <c r="W525" s="0" t="n">
        <v>-5.92</v>
      </c>
      <c r="X525" s="0" t="n">
        <v>2.09486</v>
      </c>
      <c r="Y525" s="0" t="n">
        <v>0.75503</v>
      </c>
    </row>
    <row r="526" customFormat="false" ht="12.8" hidden="false" customHeight="false" outlineLevel="0" collapsed="false">
      <c r="A526" s="0" t="n">
        <v>11</v>
      </c>
      <c r="B526" s="0" t="n">
        <v>1</v>
      </c>
      <c r="C526" s="0" t="n">
        <v>1</v>
      </c>
      <c r="D526" s="0" t="n">
        <v>45</v>
      </c>
      <c r="E526" s="0" t="n">
        <v>0</v>
      </c>
      <c r="F526" s="0" t="n">
        <v>0</v>
      </c>
      <c r="G526" s="0" t="n">
        <v>927.25</v>
      </c>
      <c r="H526" s="0" t="n">
        <v>-32.99</v>
      </c>
      <c r="I526" s="0" t="n">
        <v>32.99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16.26</v>
      </c>
      <c r="Q526" s="0" t="n">
        <v>0</v>
      </c>
      <c r="R526" s="0" t="n">
        <v>-0.02</v>
      </c>
      <c r="S526" s="0" t="n">
        <v>-0.02</v>
      </c>
      <c r="T526" s="0" t="n">
        <v>450</v>
      </c>
      <c r="U526" s="0" t="n">
        <v>16.26</v>
      </c>
      <c r="V526" s="0" t="n">
        <v>0.64</v>
      </c>
      <c r="W526" s="0" t="n">
        <v>-6.06</v>
      </c>
      <c r="X526" s="0" t="n">
        <v>2.16075</v>
      </c>
      <c r="Y526" s="0" t="n">
        <v>0.62503</v>
      </c>
    </row>
    <row r="527" customFormat="false" ht="12.8" hidden="false" customHeight="false" outlineLevel="0" collapsed="false">
      <c r="A527" s="0" t="n">
        <v>11</v>
      </c>
      <c r="B527" s="0" t="n">
        <v>1</v>
      </c>
      <c r="C527" s="0" t="n">
        <v>1</v>
      </c>
      <c r="D527" s="0" t="n">
        <v>46</v>
      </c>
      <c r="E527" s="0" t="n">
        <v>0</v>
      </c>
      <c r="F527" s="0" t="n">
        <v>0</v>
      </c>
      <c r="G527" s="0" t="n">
        <v>931.72</v>
      </c>
      <c r="H527" s="0" t="n">
        <v>-31.84</v>
      </c>
      <c r="I527" s="0" t="n">
        <v>31.84</v>
      </c>
      <c r="J527" s="0" t="n">
        <v>0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15.64</v>
      </c>
      <c r="Q527" s="0" t="n">
        <v>0</v>
      </c>
      <c r="R527" s="0" t="n">
        <v>-0.02</v>
      </c>
      <c r="S527" s="0" t="n">
        <v>-0.02</v>
      </c>
      <c r="T527" s="0" t="n">
        <v>450</v>
      </c>
      <c r="U527" s="0" t="n">
        <v>15.64</v>
      </c>
      <c r="V527" s="0" t="n">
        <v>0.57</v>
      </c>
      <c r="W527" s="0" t="n">
        <v>-6.56</v>
      </c>
      <c r="X527" s="0" t="n">
        <v>2.21519</v>
      </c>
      <c r="Y527" s="0" t="n">
        <v>0.48226</v>
      </c>
    </row>
    <row r="528" customFormat="false" ht="12.8" hidden="false" customHeight="false" outlineLevel="0" collapsed="false">
      <c r="A528" s="0" t="n">
        <v>11</v>
      </c>
      <c r="B528" s="0" t="n">
        <v>1</v>
      </c>
      <c r="C528" s="0" t="n">
        <v>1</v>
      </c>
      <c r="D528" s="0" t="n">
        <v>47</v>
      </c>
      <c r="E528" s="0" t="n">
        <v>0</v>
      </c>
      <c r="F528" s="0" t="n">
        <v>0</v>
      </c>
      <c r="G528" s="0" t="n">
        <v>911.25</v>
      </c>
      <c r="H528" s="0" t="n">
        <v>-31.25</v>
      </c>
      <c r="I528" s="0" t="n">
        <v>31.25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15.31</v>
      </c>
      <c r="Q528" s="0" t="n">
        <v>0</v>
      </c>
      <c r="R528" s="0" t="n">
        <v>-0.02</v>
      </c>
      <c r="S528" s="0" t="n">
        <v>-0.02</v>
      </c>
      <c r="T528" s="0" t="n">
        <v>450</v>
      </c>
      <c r="U528" s="0" t="n">
        <v>15.31</v>
      </c>
      <c r="V528" s="0" t="n">
        <v>0.53</v>
      </c>
      <c r="W528" s="0" t="n">
        <v>-5.96</v>
      </c>
      <c r="X528" s="0" t="n">
        <v>2.25599</v>
      </c>
      <c r="Y528" s="0" t="n">
        <v>0.32739</v>
      </c>
    </row>
    <row r="529" customFormat="false" ht="12.8" hidden="false" customHeight="false" outlineLevel="0" collapsed="false">
      <c r="A529" s="0" t="n">
        <v>11</v>
      </c>
      <c r="B529" s="0" t="n">
        <v>1</v>
      </c>
      <c r="C529" s="0" t="n">
        <v>1</v>
      </c>
      <c r="D529" s="0" t="n">
        <v>48</v>
      </c>
      <c r="E529" s="0" t="n">
        <v>0</v>
      </c>
      <c r="F529" s="0" t="n">
        <v>0</v>
      </c>
      <c r="G529" s="0" t="n">
        <v>904.22</v>
      </c>
      <c r="H529" s="0" t="n">
        <v>-30.85</v>
      </c>
      <c r="I529" s="0" t="n">
        <v>30.85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15.09</v>
      </c>
      <c r="Q529" s="0" t="n">
        <v>0</v>
      </c>
      <c r="R529" s="0" t="n">
        <v>-0.02</v>
      </c>
      <c r="S529" s="0" t="n">
        <v>-0.02</v>
      </c>
      <c r="T529" s="0" t="n">
        <v>450</v>
      </c>
      <c r="U529" s="0" t="n">
        <v>15.09</v>
      </c>
      <c r="V529" s="0" t="n">
        <v>0.48</v>
      </c>
      <c r="W529" s="0" t="n">
        <v>-6.68</v>
      </c>
      <c r="X529" s="0" t="n">
        <v>2.28113</v>
      </c>
      <c r="Y529" s="0" t="n">
        <v>0.16289</v>
      </c>
    </row>
    <row r="530" customFormat="false" ht="12.8" hidden="false" customHeight="false" outlineLevel="0" collapsed="false">
      <c r="A530" s="0" t="n">
        <v>12</v>
      </c>
      <c r="B530" s="0" t="n">
        <v>1</v>
      </c>
      <c r="C530" s="0" t="n">
        <v>1</v>
      </c>
      <c r="D530" s="0" t="n">
        <v>1</v>
      </c>
      <c r="E530" s="0" t="n">
        <v>0</v>
      </c>
      <c r="F530" s="0" t="n">
        <v>0</v>
      </c>
      <c r="G530" s="0" t="n">
        <v>896.78</v>
      </c>
      <c r="H530" s="0" t="n">
        <v>-30.65</v>
      </c>
      <c r="I530" s="0" t="n">
        <v>30.65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14.98</v>
      </c>
      <c r="Q530" s="0" t="n">
        <v>0</v>
      </c>
      <c r="R530" s="0" t="n">
        <v>-0.02</v>
      </c>
      <c r="S530" s="0" t="n">
        <v>-0.02</v>
      </c>
      <c r="T530" s="0" t="n">
        <v>450</v>
      </c>
      <c r="U530" s="0" t="n">
        <v>14.98</v>
      </c>
      <c r="V530" s="0" t="n">
        <v>0.45</v>
      </c>
      <c r="W530" s="0" t="n">
        <v>-7.06</v>
      </c>
      <c r="X530" s="0" t="n">
        <v>2.29547</v>
      </c>
      <c r="Y530" s="0" t="n">
        <v>-0.00756</v>
      </c>
    </row>
    <row r="531" customFormat="false" ht="12.8" hidden="false" customHeight="false" outlineLevel="0" collapsed="false">
      <c r="A531" s="0" t="n">
        <v>12</v>
      </c>
      <c r="B531" s="0" t="n">
        <v>1</v>
      </c>
      <c r="C531" s="0" t="n">
        <v>1</v>
      </c>
      <c r="D531" s="0" t="n">
        <v>2</v>
      </c>
      <c r="E531" s="0" t="n">
        <v>0</v>
      </c>
      <c r="F531" s="0" t="n">
        <v>0</v>
      </c>
      <c r="G531" s="0" t="n">
        <v>895.13</v>
      </c>
      <c r="H531" s="0" t="n">
        <v>-30.46</v>
      </c>
      <c r="I531" s="0" t="n">
        <v>30.46</v>
      </c>
      <c r="J531" s="0" t="n">
        <v>0</v>
      </c>
      <c r="K531" s="0" t="n">
        <v>0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14.87</v>
      </c>
      <c r="Q531" s="0" t="n">
        <v>0</v>
      </c>
      <c r="R531" s="0" t="n">
        <v>-0.02</v>
      </c>
      <c r="S531" s="0" t="n">
        <v>-0.02</v>
      </c>
      <c r="T531" s="0" t="n">
        <v>450</v>
      </c>
      <c r="U531" s="0" t="n">
        <v>14.87</v>
      </c>
      <c r="V531" s="0" t="n">
        <v>0.42</v>
      </c>
      <c r="W531" s="0" t="n">
        <v>-6.75</v>
      </c>
      <c r="X531" s="0" t="n">
        <v>2.28585</v>
      </c>
      <c r="Y531" s="0" t="n">
        <v>-0.17824</v>
      </c>
    </row>
    <row r="532" customFormat="false" ht="12.8" hidden="false" customHeight="false" outlineLevel="0" collapsed="false">
      <c r="A532" s="0" t="n">
        <v>12</v>
      </c>
      <c r="B532" s="0" t="n">
        <v>1</v>
      </c>
      <c r="C532" s="0" t="n">
        <v>1</v>
      </c>
      <c r="D532" s="0" t="n">
        <v>3</v>
      </c>
      <c r="E532" s="0" t="n">
        <v>0</v>
      </c>
      <c r="F532" s="0" t="n">
        <v>0</v>
      </c>
      <c r="G532" s="0" t="n">
        <v>894.95</v>
      </c>
      <c r="H532" s="0" t="n">
        <v>-30.26</v>
      </c>
      <c r="I532" s="0" t="n">
        <v>30.26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14.76</v>
      </c>
      <c r="Q532" s="0" t="n">
        <v>0</v>
      </c>
      <c r="R532" s="0" t="n">
        <v>-0.02</v>
      </c>
      <c r="S532" s="0" t="n">
        <v>-0.02</v>
      </c>
      <c r="T532" s="0" t="n">
        <v>450</v>
      </c>
      <c r="U532" s="0" t="n">
        <v>14.76</v>
      </c>
      <c r="V532" s="0" t="n">
        <v>0.4</v>
      </c>
      <c r="W532" s="0" t="n">
        <v>-5.94</v>
      </c>
      <c r="X532" s="0" t="n">
        <v>2.25915</v>
      </c>
      <c r="Y532" s="0" t="n">
        <v>-0.34307</v>
      </c>
    </row>
    <row r="533" customFormat="false" ht="12.8" hidden="false" customHeight="false" outlineLevel="0" collapsed="false">
      <c r="A533" s="0" t="n">
        <v>12</v>
      </c>
      <c r="B533" s="0" t="n">
        <v>1</v>
      </c>
      <c r="C533" s="0" t="n">
        <v>1</v>
      </c>
      <c r="D533" s="0" t="n">
        <v>4</v>
      </c>
      <c r="E533" s="0" t="n">
        <v>0</v>
      </c>
      <c r="F533" s="0" t="n">
        <v>0</v>
      </c>
      <c r="G533" s="0" t="n">
        <v>891.8</v>
      </c>
      <c r="H533" s="0" t="n">
        <v>-30.15</v>
      </c>
      <c r="I533" s="0" t="n">
        <v>30.15</v>
      </c>
      <c r="J533" s="0" t="n">
        <v>0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14.69</v>
      </c>
      <c r="Q533" s="0" t="n">
        <v>0</v>
      </c>
      <c r="R533" s="0" t="n">
        <v>-0.02</v>
      </c>
      <c r="S533" s="0" t="n">
        <v>-0.02</v>
      </c>
      <c r="T533" s="0" t="n">
        <v>450</v>
      </c>
      <c r="U533" s="0" t="n">
        <v>14.69</v>
      </c>
      <c r="V533" s="0" t="n">
        <v>0.4</v>
      </c>
      <c r="W533" s="0" t="n">
        <v>-5.46</v>
      </c>
      <c r="X533" s="0" t="n">
        <v>2.21688</v>
      </c>
      <c r="Y533" s="0" t="n">
        <v>-0.49781</v>
      </c>
    </row>
    <row r="534" customFormat="false" ht="12.8" hidden="false" customHeight="false" outlineLevel="0" collapsed="false">
      <c r="A534" s="0" t="n">
        <v>12</v>
      </c>
      <c r="B534" s="0" t="n">
        <v>1</v>
      </c>
      <c r="C534" s="0" t="n">
        <v>1</v>
      </c>
      <c r="D534" s="0" t="n">
        <v>5</v>
      </c>
      <c r="E534" s="0" t="n">
        <v>0</v>
      </c>
      <c r="F534" s="0" t="n">
        <v>0</v>
      </c>
      <c r="G534" s="0" t="n">
        <v>911.24</v>
      </c>
      <c r="H534" s="0" t="n">
        <v>-29.22</v>
      </c>
      <c r="I534" s="0" t="n">
        <v>29.22</v>
      </c>
      <c r="J534" s="0" t="n">
        <v>0</v>
      </c>
      <c r="K534" s="0" t="n">
        <v>0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14.15</v>
      </c>
      <c r="Q534" s="0" t="n">
        <v>0</v>
      </c>
      <c r="R534" s="0" t="n">
        <v>-0.02</v>
      </c>
      <c r="S534" s="0" t="n">
        <v>-0.02</v>
      </c>
      <c r="T534" s="0" t="n">
        <v>450</v>
      </c>
      <c r="U534" s="0" t="n">
        <v>14.15</v>
      </c>
      <c r="V534" s="0" t="n">
        <v>0.34</v>
      </c>
      <c r="W534" s="0" t="n">
        <v>-4.6</v>
      </c>
      <c r="X534" s="0" t="n">
        <v>2.16109</v>
      </c>
      <c r="Y534" s="0" t="n">
        <v>-0.64011</v>
      </c>
    </row>
    <row r="535" customFormat="false" ht="12.8" hidden="false" customHeight="false" outlineLevel="0" collapsed="false">
      <c r="A535" s="0" t="n">
        <v>12</v>
      </c>
      <c r="B535" s="0" t="n">
        <v>1</v>
      </c>
      <c r="C535" s="0" t="n">
        <v>1</v>
      </c>
      <c r="D535" s="0" t="n">
        <v>6</v>
      </c>
      <c r="E535" s="0" t="n">
        <v>0</v>
      </c>
      <c r="F535" s="0" t="n">
        <v>0</v>
      </c>
      <c r="G535" s="0" t="n">
        <v>894.94</v>
      </c>
      <c r="H535" s="0" t="n">
        <v>-28.71</v>
      </c>
      <c r="I535" s="0" t="n">
        <v>28.71</v>
      </c>
      <c r="J535" s="0" t="n">
        <v>0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13.84</v>
      </c>
      <c r="Q535" s="0" t="n">
        <v>0</v>
      </c>
      <c r="R535" s="0" t="n">
        <v>-0.02</v>
      </c>
      <c r="S535" s="0" t="n">
        <v>-0.02</v>
      </c>
      <c r="T535" s="0" t="n">
        <v>450</v>
      </c>
      <c r="U535" s="0" t="n">
        <v>13.84</v>
      </c>
      <c r="V535" s="0" t="n">
        <v>0.31</v>
      </c>
      <c r="W535" s="0" t="n">
        <v>-4.62</v>
      </c>
      <c r="X535" s="0" t="n">
        <v>2.09403</v>
      </c>
      <c r="Y535" s="0" t="n">
        <v>-0.76947</v>
      </c>
    </row>
    <row r="536" customFormat="false" ht="12.8" hidden="false" customHeight="false" outlineLevel="0" collapsed="false">
      <c r="A536" s="0" t="n">
        <v>12</v>
      </c>
      <c r="B536" s="0" t="n">
        <v>1</v>
      </c>
      <c r="C536" s="0" t="n">
        <v>1</v>
      </c>
      <c r="D536" s="0" t="n">
        <v>7</v>
      </c>
      <c r="E536" s="0" t="n">
        <v>0</v>
      </c>
      <c r="F536" s="0" t="n">
        <v>0</v>
      </c>
      <c r="G536" s="0" t="n">
        <v>886.91</v>
      </c>
      <c r="H536" s="0" t="n">
        <v>-28.35</v>
      </c>
      <c r="I536" s="0" t="n">
        <v>28.35</v>
      </c>
      <c r="J536" s="0" t="n">
        <v>0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13.62</v>
      </c>
      <c r="Q536" s="0" t="n">
        <v>0</v>
      </c>
      <c r="R536" s="0" t="n">
        <v>-0.02</v>
      </c>
      <c r="S536" s="0" t="n">
        <v>-0.02</v>
      </c>
      <c r="T536" s="0" t="n">
        <v>450</v>
      </c>
      <c r="U536" s="0" t="n">
        <v>13.62</v>
      </c>
      <c r="V536" s="0" t="n">
        <v>0.3</v>
      </c>
      <c r="W536" s="0" t="n">
        <v>-4.26</v>
      </c>
      <c r="X536" s="0" t="n">
        <v>2.0178</v>
      </c>
      <c r="Y536" s="0" t="n">
        <v>-0.88665</v>
      </c>
    </row>
    <row r="537" customFormat="false" ht="12.8" hidden="false" customHeight="false" outlineLevel="0" collapsed="false">
      <c r="A537" s="0" t="n">
        <v>12</v>
      </c>
      <c r="B537" s="0" t="n">
        <v>1</v>
      </c>
      <c r="C537" s="0" t="n">
        <v>1</v>
      </c>
      <c r="D537" s="0" t="n">
        <v>8</v>
      </c>
      <c r="E537" s="0" t="n">
        <v>0</v>
      </c>
      <c r="F537" s="0" t="n">
        <v>0</v>
      </c>
      <c r="G537" s="0" t="n">
        <v>872.96</v>
      </c>
      <c r="H537" s="0" t="n">
        <v>-28.41</v>
      </c>
      <c r="I537" s="0" t="n">
        <v>28.41</v>
      </c>
      <c r="J537" s="0" t="n">
        <v>0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13.66</v>
      </c>
      <c r="Q537" s="0" t="n">
        <v>0</v>
      </c>
      <c r="R537" s="0" t="n">
        <v>-0.02</v>
      </c>
      <c r="S537" s="0" t="n">
        <v>-0.02</v>
      </c>
      <c r="T537" s="0" t="n">
        <v>450</v>
      </c>
      <c r="U537" s="0" t="n">
        <v>13.66</v>
      </c>
      <c r="V537" s="0" t="n">
        <v>0.32</v>
      </c>
      <c r="W537" s="0" t="n">
        <v>-4.34</v>
      </c>
      <c r="X537" s="0" t="n">
        <v>1.93425</v>
      </c>
      <c r="Y537" s="0" t="n">
        <v>-0.99311</v>
      </c>
    </row>
    <row r="538" customFormat="false" ht="12.8" hidden="false" customHeight="false" outlineLevel="0" collapsed="false">
      <c r="A538" s="0" t="n">
        <v>12</v>
      </c>
      <c r="B538" s="0" t="n">
        <v>1</v>
      </c>
      <c r="C538" s="0" t="n">
        <v>1</v>
      </c>
      <c r="D538" s="0" t="n">
        <v>9</v>
      </c>
      <c r="E538" s="0" t="n">
        <v>0</v>
      </c>
      <c r="F538" s="0" t="n">
        <v>0</v>
      </c>
      <c r="G538" s="0" t="n">
        <v>864.22</v>
      </c>
      <c r="H538" s="0" t="n">
        <v>-28.85</v>
      </c>
      <c r="I538" s="0" t="n">
        <v>28.85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13.93</v>
      </c>
      <c r="Q538" s="0" t="n">
        <v>0</v>
      </c>
      <c r="R538" s="0" t="n">
        <v>-0.02</v>
      </c>
      <c r="S538" s="0" t="n">
        <v>-0.02</v>
      </c>
      <c r="T538" s="0" t="n">
        <v>450</v>
      </c>
      <c r="U538" s="0" t="n">
        <v>13.93</v>
      </c>
      <c r="V538" s="0" t="n">
        <v>0.34</v>
      </c>
      <c r="W538" s="0" t="n">
        <v>-4.48</v>
      </c>
      <c r="X538" s="0" t="n">
        <v>1.84494</v>
      </c>
      <c r="Y538" s="0" t="n">
        <v>-1.09063</v>
      </c>
    </row>
    <row r="539" customFormat="false" ht="12.8" hidden="false" customHeight="false" outlineLevel="0" collapsed="false">
      <c r="A539" s="0" t="n">
        <v>12</v>
      </c>
      <c r="B539" s="0" t="n">
        <v>1</v>
      </c>
      <c r="C539" s="0" t="n">
        <v>1</v>
      </c>
      <c r="D539" s="0" t="n">
        <v>10</v>
      </c>
      <c r="E539" s="0" t="n">
        <v>0</v>
      </c>
      <c r="F539" s="0" t="n">
        <v>0</v>
      </c>
      <c r="G539" s="0" t="n">
        <v>873.43</v>
      </c>
      <c r="H539" s="0" t="n">
        <v>-29.06</v>
      </c>
      <c r="I539" s="0" t="n">
        <v>29.06</v>
      </c>
      <c r="J539" s="0" t="n">
        <v>0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14.05</v>
      </c>
      <c r="Q539" s="0" t="n">
        <v>0</v>
      </c>
      <c r="R539" s="0" t="n">
        <v>-0.02</v>
      </c>
      <c r="S539" s="0" t="n">
        <v>-0.02</v>
      </c>
      <c r="T539" s="0" t="n">
        <v>450</v>
      </c>
      <c r="U539" s="0" t="n">
        <v>14.05</v>
      </c>
      <c r="V539" s="0" t="n">
        <v>0.35</v>
      </c>
      <c r="W539" s="0" t="n">
        <v>-4.59</v>
      </c>
      <c r="X539" s="0" t="n">
        <v>1.75113</v>
      </c>
      <c r="Y539" s="0" t="n">
        <v>-1.18098</v>
      </c>
    </row>
    <row r="540" customFormat="false" ht="12.8" hidden="false" customHeight="false" outlineLevel="0" collapsed="false">
      <c r="A540" s="0" t="n">
        <v>12</v>
      </c>
      <c r="B540" s="0" t="n">
        <v>1</v>
      </c>
      <c r="C540" s="0" t="n">
        <v>1</v>
      </c>
      <c r="D540" s="0" t="n">
        <v>11</v>
      </c>
      <c r="E540" s="0" t="n">
        <v>0</v>
      </c>
      <c r="F540" s="0" t="n">
        <v>0</v>
      </c>
      <c r="G540" s="0" t="n">
        <v>843.37</v>
      </c>
      <c r="H540" s="0" t="n">
        <v>-30.56</v>
      </c>
      <c r="I540" s="0" t="n">
        <v>30.56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14.93</v>
      </c>
      <c r="Q540" s="0" t="n">
        <v>0</v>
      </c>
      <c r="R540" s="0" t="n">
        <v>-0.02</v>
      </c>
      <c r="S540" s="0" t="n">
        <v>-0.02</v>
      </c>
      <c r="T540" s="0" t="n">
        <v>450</v>
      </c>
      <c r="U540" s="0" t="n">
        <v>14.93</v>
      </c>
      <c r="V540" s="0" t="n">
        <v>0.44</v>
      </c>
      <c r="W540" s="0" t="n">
        <v>-4.15</v>
      </c>
      <c r="X540" s="0" t="n">
        <v>1.65387</v>
      </c>
      <c r="Y540" s="0" t="n">
        <v>-1.26592</v>
      </c>
    </row>
    <row r="541" customFormat="false" ht="12.8" hidden="false" customHeight="false" outlineLevel="0" collapsed="false">
      <c r="A541" s="0" t="n">
        <v>12</v>
      </c>
      <c r="B541" s="0" t="n">
        <v>1</v>
      </c>
      <c r="C541" s="0" t="n">
        <v>1</v>
      </c>
      <c r="D541" s="0" t="n">
        <v>12</v>
      </c>
      <c r="E541" s="0" t="n">
        <v>0</v>
      </c>
      <c r="F541" s="0" t="n">
        <v>0</v>
      </c>
      <c r="G541" s="0" t="n">
        <v>858.97</v>
      </c>
      <c r="H541" s="0" t="n">
        <v>-31.84</v>
      </c>
      <c r="I541" s="0" t="n">
        <v>31.84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15.64</v>
      </c>
      <c r="Q541" s="0" t="n">
        <v>0</v>
      </c>
      <c r="R541" s="0" t="n">
        <v>-0.02</v>
      </c>
      <c r="S541" s="0" t="n">
        <v>-0.02</v>
      </c>
      <c r="T541" s="0" t="n">
        <v>450</v>
      </c>
      <c r="U541" s="0" t="n">
        <v>15.64</v>
      </c>
      <c r="V541" s="0" t="n">
        <v>0.57</v>
      </c>
      <c r="W541" s="0" t="n">
        <v>-4.3</v>
      </c>
      <c r="X541" s="0" t="n">
        <v>1.55402</v>
      </c>
      <c r="Y541" s="0" t="n">
        <v>1.34709</v>
      </c>
    </row>
    <row r="542" customFormat="false" ht="12.8" hidden="false" customHeight="false" outlineLevel="0" collapsed="false">
      <c r="A542" s="0" t="n">
        <v>12</v>
      </c>
      <c r="B542" s="0" t="n">
        <v>1</v>
      </c>
      <c r="C542" s="0" t="n">
        <v>1</v>
      </c>
      <c r="D542" s="0" t="n">
        <v>13</v>
      </c>
      <c r="E542" s="0" t="n">
        <v>0</v>
      </c>
      <c r="F542" s="0" t="n">
        <v>0</v>
      </c>
      <c r="G542" s="0" t="n">
        <v>834.08</v>
      </c>
      <c r="H542" s="0" t="n">
        <v>-34.51</v>
      </c>
      <c r="I542" s="0" t="n">
        <v>34.51</v>
      </c>
      <c r="J542" s="0" t="n">
        <v>0</v>
      </c>
      <c r="K542" s="0" t="n">
        <v>0</v>
      </c>
      <c r="L542" s="0" t="n">
        <v>21.55</v>
      </c>
      <c r="M542" s="0" t="n">
        <v>0</v>
      </c>
      <c r="N542" s="0" t="n">
        <v>0</v>
      </c>
      <c r="O542" s="0" t="n">
        <v>0</v>
      </c>
      <c r="P542" s="0" t="n">
        <v>17.04</v>
      </c>
      <c r="Q542" s="0" t="n">
        <v>0</v>
      </c>
      <c r="R542" s="0" t="n">
        <v>-0.02</v>
      </c>
      <c r="S542" s="0" t="n">
        <v>-0.02</v>
      </c>
      <c r="T542" s="0" t="n">
        <v>450</v>
      </c>
      <c r="U542" s="0" t="n">
        <v>17.04</v>
      </c>
      <c r="V542" s="0" t="n">
        <v>0.83</v>
      </c>
      <c r="W542" s="0" t="n">
        <v>0.32</v>
      </c>
      <c r="X542" s="0" t="n">
        <v>1.45234</v>
      </c>
      <c r="Y542" s="0" t="n">
        <v>1.42608</v>
      </c>
    </row>
    <row r="543" customFormat="false" ht="12.8" hidden="false" customHeight="false" outlineLevel="0" collapsed="false">
      <c r="A543" s="0" t="n">
        <v>12</v>
      </c>
      <c r="B543" s="0" t="n">
        <v>1</v>
      </c>
      <c r="C543" s="0" t="n">
        <v>1</v>
      </c>
      <c r="D543" s="0" t="n">
        <v>14</v>
      </c>
      <c r="E543" s="0" t="n">
        <v>1450.75</v>
      </c>
      <c r="F543" s="0" t="n">
        <v>96.95</v>
      </c>
      <c r="G543" s="0" t="n">
        <v>821.27</v>
      </c>
      <c r="H543" s="0" t="n">
        <v>38.84</v>
      </c>
      <c r="I543" s="0" t="n">
        <v>20.7</v>
      </c>
      <c r="J543" s="0" t="n">
        <v>0</v>
      </c>
      <c r="K543" s="0" t="n">
        <v>132.18</v>
      </c>
      <c r="L543" s="0" t="n">
        <v>68.83</v>
      </c>
      <c r="M543" s="0" t="n">
        <v>1.17</v>
      </c>
      <c r="N543" s="0" t="n">
        <v>1.45</v>
      </c>
      <c r="O543" s="0" t="n">
        <v>-4.61</v>
      </c>
      <c r="P543" s="0" t="n">
        <v>17.04</v>
      </c>
      <c r="Q543" s="0" t="n">
        <v>1.69</v>
      </c>
      <c r="R543" s="0" t="n">
        <v>-18.85</v>
      </c>
      <c r="S543" s="0" t="n">
        <v>-21.69</v>
      </c>
      <c r="T543" s="0" t="n">
        <v>382.21</v>
      </c>
      <c r="U543" s="0" t="n">
        <v>18.96</v>
      </c>
      <c r="V543" s="0" t="n">
        <v>1.21</v>
      </c>
      <c r="W543" s="0" t="n">
        <v>69.34</v>
      </c>
      <c r="X543" s="0" t="n">
        <v>1.34949</v>
      </c>
      <c r="Y543" s="0" t="n">
        <v>1.50448</v>
      </c>
    </row>
    <row r="544" customFormat="false" ht="12.8" hidden="false" customHeight="false" outlineLevel="0" collapsed="false">
      <c r="A544" s="0" t="n">
        <v>12</v>
      </c>
      <c r="B544" s="0" t="n">
        <v>1</v>
      </c>
      <c r="C544" s="0" t="n">
        <v>1</v>
      </c>
      <c r="D544" s="0" t="n">
        <v>15</v>
      </c>
      <c r="E544" s="0" t="n">
        <v>5167.28</v>
      </c>
      <c r="F544" s="0" t="n">
        <v>345.11</v>
      </c>
      <c r="G544" s="0" t="n">
        <v>807.05</v>
      </c>
      <c r="H544" s="0" t="n">
        <v>154.26</v>
      </c>
      <c r="I544" s="0" t="n">
        <v>23.42</v>
      </c>
      <c r="J544" s="0" t="n">
        <v>0</v>
      </c>
      <c r="K544" s="0" t="n">
        <v>186.63</v>
      </c>
      <c r="L544" s="0" t="n">
        <v>118.17</v>
      </c>
      <c r="M544" s="0" t="n">
        <v>1.73</v>
      </c>
      <c r="N544" s="0" t="n">
        <v>1.66</v>
      </c>
      <c r="O544" s="0" t="n">
        <v>-5.95</v>
      </c>
      <c r="P544" s="0" t="n">
        <v>19.19</v>
      </c>
      <c r="Q544" s="0" t="n">
        <v>4.87</v>
      </c>
      <c r="R544" s="0" t="n">
        <v>-38.33</v>
      </c>
      <c r="S544" s="0" t="n">
        <v>-54.11</v>
      </c>
      <c r="T544" s="0" t="n">
        <v>243.21</v>
      </c>
      <c r="U544" s="0" t="n">
        <v>21.56</v>
      </c>
      <c r="V544" s="0" t="n">
        <v>1.68</v>
      </c>
      <c r="W544" s="0" t="n">
        <v>246.66</v>
      </c>
      <c r="X544" s="0" t="n">
        <v>1.2461</v>
      </c>
      <c r="Y544" s="0" t="n">
        <v>1.58398</v>
      </c>
    </row>
    <row r="545" customFormat="false" ht="12.8" hidden="false" customHeight="false" outlineLevel="0" collapsed="false">
      <c r="A545" s="0" t="n">
        <v>12</v>
      </c>
      <c r="B545" s="0" t="n">
        <v>1</v>
      </c>
      <c r="C545" s="0" t="n">
        <v>1</v>
      </c>
      <c r="D545" s="0" t="n">
        <v>16</v>
      </c>
      <c r="E545" s="0" t="n">
        <v>10167.64</v>
      </c>
      <c r="F545" s="0" t="n">
        <v>674.7</v>
      </c>
      <c r="G545" s="0" t="n">
        <v>778.82</v>
      </c>
      <c r="H545" s="0" t="n">
        <v>175.72</v>
      </c>
      <c r="I545" s="0" t="n">
        <v>25.65</v>
      </c>
      <c r="J545" s="0" t="n">
        <v>0</v>
      </c>
      <c r="K545" s="0" t="n">
        <v>236.28</v>
      </c>
      <c r="L545" s="0" t="n">
        <v>155.75</v>
      </c>
      <c r="M545" s="0" t="n">
        <v>4.83</v>
      </c>
      <c r="N545" s="0" t="n">
        <v>1.63</v>
      </c>
      <c r="O545" s="0" t="n">
        <v>-6.72</v>
      </c>
      <c r="P545" s="0" t="n">
        <v>20.76</v>
      </c>
      <c r="Q545" s="0" t="n">
        <v>6.27</v>
      </c>
      <c r="R545" s="0" t="n">
        <v>-131.39</v>
      </c>
      <c r="S545" s="0" t="n">
        <v>-3215.9</v>
      </c>
      <c r="T545" s="0" t="n">
        <v>143.25</v>
      </c>
      <c r="U545" s="0" t="n">
        <v>23.42</v>
      </c>
      <c r="V545" s="0" t="n">
        <v>2.06</v>
      </c>
      <c r="W545" s="0" t="n">
        <v>477.99</v>
      </c>
      <c r="X545" s="0" t="n">
        <v>1.14283</v>
      </c>
      <c r="Y545" s="0" t="n">
        <v>1.66647</v>
      </c>
    </row>
    <row r="546" customFormat="false" ht="12.8" hidden="false" customHeight="false" outlineLevel="0" collapsed="false">
      <c r="A546" s="0" t="n">
        <v>12</v>
      </c>
      <c r="B546" s="0" t="n">
        <v>1</v>
      </c>
      <c r="C546" s="0" t="n">
        <v>1</v>
      </c>
      <c r="D546" s="0" t="n">
        <v>17</v>
      </c>
      <c r="E546" s="0" t="n">
        <v>15183.82</v>
      </c>
      <c r="F546" s="0" t="n">
        <v>1016.53</v>
      </c>
      <c r="G546" s="0" t="n">
        <v>640.77</v>
      </c>
      <c r="H546" s="0" t="n">
        <v>-271.7</v>
      </c>
      <c r="I546" s="0" t="n">
        <v>28.83</v>
      </c>
      <c r="J546" s="0" t="n">
        <v>0</v>
      </c>
      <c r="K546" s="0" t="n">
        <v>270.64</v>
      </c>
      <c r="L546" s="0" t="n">
        <v>194.54</v>
      </c>
      <c r="M546" s="0" t="n">
        <v>21.1</v>
      </c>
      <c r="N546" s="0" t="n">
        <v>1.63</v>
      </c>
      <c r="O546" s="0" t="n">
        <v>-6.91</v>
      </c>
      <c r="P546" s="0" t="n">
        <v>22.79</v>
      </c>
      <c r="Q546" s="0" t="n">
        <v>6.51</v>
      </c>
      <c r="R546" s="0" t="n">
        <v>-716.24</v>
      </c>
      <c r="S546" s="0" t="n">
        <v>-9611</v>
      </c>
      <c r="T546" s="0" t="n">
        <v>55.59</v>
      </c>
      <c r="U546" s="0" t="n">
        <v>25.74</v>
      </c>
      <c r="V546" s="0" t="n">
        <v>2.57</v>
      </c>
      <c r="W546" s="0" t="n">
        <v>734.69</v>
      </c>
      <c r="X546" s="0" t="n">
        <v>1.0404</v>
      </c>
      <c r="Y546" s="0" t="n">
        <v>1.75423</v>
      </c>
    </row>
    <row r="547" customFormat="false" ht="12.8" hidden="false" customHeight="false" outlineLevel="0" collapsed="false">
      <c r="A547" s="0" t="n">
        <v>12</v>
      </c>
      <c r="B547" s="0" t="n">
        <v>1</v>
      </c>
      <c r="C547" s="0" t="n">
        <v>1</v>
      </c>
      <c r="D547" s="0" t="n">
        <v>18</v>
      </c>
      <c r="E547" s="0" t="n">
        <v>19779.76</v>
      </c>
      <c r="F547" s="0" t="n">
        <v>1350.7</v>
      </c>
      <c r="G547" s="0" t="n">
        <v>608.14</v>
      </c>
      <c r="H547" s="0" t="n">
        <v>-50.75</v>
      </c>
      <c r="I547" s="0" t="n">
        <v>30.66</v>
      </c>
      <c r="J547" s="0" t="n">
        <v>0</v>
      </c>
      <c r="K547" s="0" t="n">
        <v>321.57</v>
      </c>
      <c r="L547" s="0" t="n">
        <v>225.97</v>
      </c>
      <c r="M547" s="0" t="n">
        <v>7.79</v>
      </c>
      <c r="N547" s="0" t="n">
        <v>1.62</v>
      </c>
      <c r="O547" s="0" t="n">
        <v>-7.82</v>
      </c>
      <c r="P547" s="0" t="n">
        <v>23.87</v>
      </c>
      <c r="Q547" s="0" t="n">
        <v>7.64</v>
      </c>
      <c r="R547" s="0" t="n">
        <v>-289.81</v>
      </c>
      <c r="S547" s="0" t="n">
        <v>-9274.73</v>
      </c>
      <c r="T547" s="0" t="n">
        <v>9.41</v>
      </c>
      <c r="U547" s="0" t="n">
        <v>26.91</v>
      </c>
      <c r="V547" s="0" t="n">
        <v>2.82</v>
      </c>
      <c r="W547" s="0" t="n">
        <v>1009.18</v>
      </c>
      <c r="X547" s="0" t="n">
        <v>0.93973</v>
      </c>
      <c r="Y547" s="0" t="n">
        <v>1.85007</v>
      </c>
    </row>
    <row r="548" customFormat="false" ht="12.8" hidden="false" customHeight="false" outlineLevel="0" collapsed="false">
      <c r="A548" s="0" t="n">
        <v>12</v>
      </c>
      <c r="B548" s="0" t="n">
        <v>1</v>
      </c>
      <c r="C548" s="0" t="n">
        <v>1</v>
      </c>
      <c r="D548" s="0" t="n">
        <v>19</v>
      </c>
      <c r="E548" s="0" t="n">
        <v>23554.8</v>
      </c>
      <c r="F548" s="0" t="n">
        <v>1640.94</v>
      </c>
      <c r="G548" s="0" t="n">
        <v>549.83</v>
      </c>
      <c r="H548" s="0" t="n">
        <v>98</v>
      </c>
      <c r="I548" s="0" t="n">
        <v>32.38</v>
      </c>
      <c r="J548" s="0" t="n">
        <v>0</v>
      </c>
      <c r="K548" s="0" t="n">
        <v>350.7</v>
      </c>
      <c r="L548" s="0" t="n">
        <v>260.82</v>
      </c>
      <c r="M548" s="0" t="n">
        <v>2.18</v>
      </c>
      <c r="N548" s="0" t="n">
        <v>1.71</v>
      </c>
      <c r="O548" s="0" t="n">
        <v>-8.03</v>
      </c>
      <c r="P548" s="0" t="n">
        <v>24.82</v>
      </c>
      <c r="Q548" s="0" t="n">
        <v>7.78</v>
      </c>
      <c r="R548" s="0" t="n">
        <v>-86.25</v>
      </c>
      <c r="S548" s="0" t="n">
        <v>-5586.32</v>
      </c>
      <c r="T548" s="0" t="n">
        <v>4.5</v>
      </c>
      <c r="U548" s="0" t="n">
        <v>27.9</v>
      </c>
      <c r="V548" s="0" t="n">
        <v>2.99</v>
      </c>
      <c r="W548" s="0" t="n">
        <v>1270.33</v>
      </c>
      <c r="X548" s="0" t="n">
        <v>0.84197</v>
      </c>
      <c r="Y548" s="0" t="n">
        <v>1.95771</v>
      </c>
    </row>
    <row r="549" customFormat="false" ht="12.8" hidden="false" customHeight="false" outlineLevel="0" collapsed="false">
      <c r="A549" s="0" t="n">
        <v>12</v>
      </c>
      <c r="B549" s="0" t="n">
        <v>1</v>
      </c>
      <c r="C549" s="0" t="n">
        <v>1</v>
      </c>
      <c r="D549" s="0" t="n">
        <v>20</v>
      </c>
      <c r="E549" s="0" t="n">
        <v>19742.46</v>
      </c>
      <c r="F549" s="0" t="n">
        <v>1345.68</v>
      </c>
      <c r="G549" s="0" t="n">
        <v>797.54</v>
      </c>
      <c r="H549" s="0" t="n">
        <v>-441.03</v>
      </c>
      <c r="I549" s="0" t="n">
        <v>33.37</v>
      </c>
      <c r="J549" s="0" t="n">
        <v>0</v>
      </c>
      <c r="K549" s="0" t="n">
        <v>327.71</v>
      </c>
      <c r="L549" s="0" t="n">
        <v>245.92</v>
      </c>
      <c r="M549" s="0" t="n">
        <v>19.37</v>
      </c>
      <c r="N549" s="0" t="n">
        <v>1.72</v>
      </c>
      <c r="O549" s="0" t="n">
        <v>-7.89</v>
      </c>
      <c r="P549" s="0" t="n">
        <v>25.34</v>
      </c>
      <c r="Q549" s="0" t="n">
        <v>7.78</v>
      </c>
      <c r="R549" s="0" t="n">
        <v>-805.41</v>
      </c>
      <c r="S549" s="0" t="n">
        <v>-7551.96</v>
      </c>
      <c r="T549" s="0" t="n">
        <v>30.67</v>
      </c>
      <c r="U549" s="0" t="n">
        <v>28.5</v>
      </c>
      <c r="V549" s="0" t="n">
        <v>3.14</v>
      </c>
      <c r="W549" s="0" t="n">
        <v>1005.48</v>
      </c>
      <c r="X549" s="0" t="n">
        <v>0.74876</v>
      </c>
      <c r="Y549" s="0" t="n">
        <v>2.08204</v>
      </c>
    </row>
    <row r="550" customFormat="false" ht="12.8" hidden="false" customHeight="false" outlineLevel="0" collapsed="false">
      <c r="A550" s="0" t="n">
        <v>12</v>
      </c>
      <c r="B550" s="0" t="n">
        <v>1</v>
      </c>
      <c r="C550" s="0" t="n">
        <v>1</v>
      </c>
      <c r="D550" s="0" t="n">
        <v>21</v>
      </c>
      <c r="E550" s="0" t="n">
        <v>28898.27</v>
      </c>
      <c r="F550" s="0" t="n">
        <v>2063.25</v>
      </c>
      <c r="G550" s="0" t="n">
        <v>407.63</v>
      </c>
      <c r="H550" s="0" t="n">
        <v>109.84</v>
      </c>
      <c r="I550" s="0" t="n">
        <v>36.67</v>
      </c>
      <c r="J550" s="0" t="n">
        <v>0</v>
      </c>
      <c r="K550" s="0" t="n">
        <v>403.03</v>
      </c>
      <c r="L550" s="0" t="n">
        <v>303.45</v>
      </c>
      <c r="M550" s="0" t="n">
        <v>2.11</v>
      </c>
      <c r="N550" s="0" t="n">
        <v>1.72</v>
      </c>
      <c r="O550" s="0" t="n">
        <v>-8.83</v>
      </c>
      <c r="P550" s="0" t="n">
        <v>26.98</v>
      </c>
      <c r="Q550" s="0" t="n">
        <v>7.78</v>
      </c>
      <c r="R550" s="0" t="n">
        <v>-101.01</v>
      </c>
      <c r="S550" s="0" t="n">
        <v>-4970.7</v>
      </c>
      <c r="T550" s="0" t="n">
        <v>-12.69</v>
      </c>
      <c r="U550" s="0" t="n">
        <v>30.31</v>
      </c>
      <c r="V550" s="0" t="n">
        <v>3.62</v>
      </c>
      <c r="W550" s="0" t="n">
        <v>1667.59</v>
      </c>
      <c r="X550" s="0" t="n">
        <v>0.66245</v>
      </c>
      <c r="Y550" s="0" t="n">
        <v>2.22942</v>
      </c>
    </row>
    <row r="551" customFormat="false" ht="12.8" hidden="false" customHeight="false" outlineLevel="0" collapsed="false">
      <c r="A551" s="0" t="n">
        <v>12</v>
      </c>
      <c r="B551" s="0" t="n">
        <v>1</v>
      </c>
      <c r="C551" s="0" t="n">
        <v>1</v>
      </c>
      <c r="D551" s="0" t="n">
        <v>22</v>
      </c>
      <c r="E551" s="0" t="n">
        <v>30837.87</v>
      </c>
      <c r="F551" s="0" t="n">
        <v>2221.52</v>
      </c>
      <c r="G551" s="0" t="n">
        <v>418.26</v>
      </c>
      <c r="H551" s="0" t="n">
        <v>107.25</v>
      </c>
      <c r="I551" s="0" t="n">
        <v>38.32</v>
      </c>
      <c r="J551" s="0" t="n">
        <v>0</v>
      </c>
      <c r="K551" s="0" t="n">
        <v>421.04</v>
      </c>
      <c r="L551" s="0" t="n">
        <v>325.27</v>
      </c>
      <c r="M551" s="0" t="n">
        <v>2.16</v>
      </c>
      <c r="N551" s="0" t="n">
        <v>1.76</v>
      </c>
      <c r="O551" s="0" t="n">
        <v>-9.01</v>
      </c>
      <c r="P551" s="0" t="n">
        <v>27.75</v>
      </c>
      <c r="Q551" s="0" t="n">
        <v>7.45</v>
      </c>
      <c r="R551" s="0" t="n">
        <v>-110.77</v>
      </c>
      <c r="S551" s="0" t="n">
        <v>-3693.11</v>
      </c>
      <c r="T551" s="0" t="n">
        <v>-8.72</v>
      </c>
      <c r="U551" s="0" t="n">
        <v>31.17</v>
      </c>
      <c r="V551" s="0" t="n">
        <v>3.87</v>
      </c>
      <c r="W551" s="0" t="n">
        <v>1823.71</v>
      </c>
      <c r="X551" s="0" t="n">
        <v>0.58649</v>
      </c>
      <c r="Y551" s="0" t="n">
        <v>2.40739</v>
      </c>
    </row>
    <row r="552" customFormat="false" ht="12.8" hidden="false" customHeight="false" outlineLevel="0" collapsed="false">
      <c r="A552" s="0" t="n">
        <v>12</v>
      </c>
      <c r="B552" s="0" t="n">
        <v>1</v>
      </c>
      <c r="C552" s="0" t="n">
        <v>1</v>
      </c>
      <c r="D552" s="0" t="n">
        <v>23</v>
      </c>
      <c r="E552" s="0" t="n">
        <v>32887.2</v>
      </c>
      <c r="F552" s="0" t="n">
        <v>2401.59</v>
      </c>
      <c r="G552" s="0" t="n">
        <v>365.64</v>
      </c>
      <c r="H552" s="0" t="n">
        <v>113.03</v>
      </c>
      <c r="I552" s="0" t="n">
        <v>39.49</v>
      </c>
      <c r="J552" s="0" t="n">
        <v>0</v>
      </c>
      <c r="K552" s="0" t="n">
        <v>442.67</v>
      </c>
      <c r="L552" s="0" t="n">
        <v>341.34</v>
      </c>
      <c r="M552" s="0" t="n">
        <v>1.77</v>
      </c>
      <c r="N552" s="0" t="n">
        <v>1.77</v>
      </c>
      <c r="O552" s="0" t="n">
        <v>-9.37</v>
      </c>
      <c r="P552" s="0" t="n">
        <v>28.27</v>
      </c>
      <c r="Q552" s="0" t="n">
        <v>7.65</v>
      </c>
      <c r="R552" s="0" t="n">
        <v>-95.07</v>
      </c>
      <c r="S552" s="0" t="n">
        <v>-138.32</v>
      </c>
      <c r="T552" s="0" t="n">
        <v>-5.1</v>
      </c>
      <c r="U552" s="0" t="n">
        <v>31.74</v>
      </c>
      <c r="V552" s="0" t="n">
        <v>4.05</v>
      </c>
      <c r="W552" s="0" t="n">
        <v>2015.61</v>
      </c>
      <c r="X552" s="0" t="n">
        <v>0.52567</v>
      </c>
      <c r="Y552" s="0" t="n">
        <v>2.62269</v>
      </c>
    </row>
    <row r="553" customFormat="false" ht="12.8" hidden="false" customHeight="false" outlineLevel="0" collapsed="false">
      <c r="A553" s="0" t="n">
        <v>12</v>
      </c>
      <c r="B553" s="0" t="n">
        <v>1</v>
      </c>
      <c r="C553" s="0" t="n">
        <v>1</v>
      </c>
      <c r="D553" s="0" t="n">
        <v>24</v>
      </c>
      <c r="E553" s="0" t="n">
        <v>33565.46</v>
      </c>
      <c r="F553" s="0" t="n">
        <v>2459.67</v>
      </c>
      <c r="G553" s="0" t="n">
        <v>357.81</v>
      </c>
      <c r="H553" s="0" t="n">
        <v>100.35</v>
      </c>
      <c r="I553" s="0" t="n">
        <v>41.58</v>
      </c>
      <c r="J553" s="0" t="n">
        <v>0</v>
      </c>
      <c r="K553" s="0" t="n">
        <v>440.98</v>
      </c>
      <c r="L553" s="0" t="n">
        <v>324.98</v>
      </c>
      <c r="M553" s="0" t="n">
        <v>1.75</v>
      </c>
      <c r="N553" s="0" t="n">
        <v>1.6</v>
      </c>
      <c r="O553" s="0" t="n">
        <v>-9.08</v>
      </c>
      <c r="P553" s="0" t="n">
        <v>29.17</v>
      </c>
      <c r="Q553" s="0" t="n">
        <v>6.52</v>
      </c>
      <c r="R553" s="0" t="n">
        <v>-98.32</v>
      </c>
      <c r="S553" s="0" t="n">
        <v>-3484.33</v>
      </c>
      <c r="T553" s="0" t="n">
        <v>-41.13</v>
      </c>
      <c r="U553" s="0" t="n">
        <v>32.65</v>
      </c>
      <c r="V553" s="0" t="n">
        <v>4.25</v>
      </c>
      <c r="W553" s="0" t="n">
        <v>2075.89</v>
      </c>
      <c r="X553" s="0" t="n">
        <v>0.48595</v>
      </c>
      <c r="Y553" s="0" t="n">
        <v>2.87588</v>
      </c>
    </row>
    <row r="554" customFormat="false" ht="12.8" hidden="false" customHeight="false" outlineLevel="0" collapsed="false">
      <c r="A554" s="0" t="n">
        <v>12</v>
      </c>
      <c r="B554" s="0" t="n">
        <v>1</v>
      </c>
      <c r="C554" s="0" t="n">
        <v>1</v>
      </c>
      <c r="D554" s="0" t="n">
        <v>25</v>
      </c>
      <c r="E554" s="0" t="n">
        <v>28020.46</v>
      </c>
      <c r="F554" s="0" t="n">
        <v>1965.69</v>
      </c>
      <c r="G554" s="0" t="n">
        <v>670.72</v>
      </c>
      <c r="H554" s="0" t="n">
        <v>-106.66</v>
      </c>
      <c r="I554" s="0" t="n">
        <v>42.73</v>
      </c>
      <c r="J554" s="0" t="n">
        <v>0</v>
      </c>
      <c r="K554" s="0" t="n">
        <v>402.49</v>
      </c>
      <c r="L554" s="0" t="n">
        <v>288.11</v>
      </c>
      <c r="M554" s="0" t="n">
        <v>4.09</v>
      </c>
      <c r="N554" s="0" t="n">
        <v>1.54</v>
      </c>
      <c r="O554" s="0" t="n">
        <v>-8.78</v>
      </c>
      <c r="P554" s="0" t="n">
        <v>29.64</v>
      </c>
      <c r="Q554" s="0" t="n">
        <v>6.4</v>
      </c>
      <c r="R554" s="0" t="n">
        <v>-236.86</v>
      </c>
      <c r="S554" s="0" t="n">
        <v>-7468.6</v>
      </c>
      <c r="T554" s="0" t="n">
        <v>-93.86</v>
      </c>
      <c r="U554" s="0" t="n">
        <v>33.15</v>
      </c>
      <c r="V554" s="0" t="n">
        <v>4.37</v>
      </c>
      <c r="W554" s="0" t="n">
        <v>1541.48</v>
      </c>
      <c r="X554" s="0" t="n">
        <v>0.47281</v>
      </c>
      <c r="Y554" s="0" t="n">
        <v>3.15402</v>
      </c>
    </row>
    <row r="555" customFormat="false" ht="12.8" hidden="false" customHeight="false" outlineLevel="0" collapsed="false">
      <c r="A555" s="0" t="n">
        <v>12</v>
      </c>
      <c r="B555" s="0" t="n">
        <v>1</v>
      </c>
      <c r="C555" s="0" t="n">
        <v>1</v>
      </c>
      <c r="D555" s="0" t="n">
        <v>26</v>
      </c>
      <c r="E555" s="0" t="n">
        <v>35693.26</v>
      </c>
      <c r="F555" s="0" t="n">
        <v>2620.85</v>
      </c>
      <c r="G555" s="0" t="n">
        <v>400.24</v>
      </c>
      <c r="H555" s="0" t="n">
        <v>70.7</v>
      </c>
      <c r="I555" s="0" t="n">
        <v>44.35</v>
      </c>
      <c r="J555" s="0" t="n">
        <v>0</v>
      </c>
      <c r="K555" s="0" t="n">
        <v>460.86</v>
      </c>
      <c r="L555" s="0" t="n">
        <v>326.89</v>
      </c>
      <c r="M555" s="0" t="n">
        <v>1.93</v>
      </c>
      <c r="N555" s="0" t="n">
        <v>1.48</v>
      </c>
      <c r="O555" s="0" t="n">
        <v>-9.25</v>
      </c>
      <c r="P555" s="0" t="n">
        <v>30.29</v>
      </c>
      <c r="Q555" s="0" t="n">
        <v>5.78</v>
      </c>
      <c r="R555" s="0" t="n">
        <v>-114.56</v>
      </c>
      <c r="S555" s="0" t="n">
        <v>-6126.47</v>
      </c>
      <c r="T555" s="0" t="n">
        <v>-82.64</v>
      </c>
      <c r="U555" s="0" t="n">
        <v>33.75</v>
      </c>
      <c r="V555" s="0" t="n">
        <v>4.48</v>
      </c>
      <c r="W555" s="0" t="n">
        <v>2218.9</v>
      </c>
      <c r="X555" s="0" t="n">
        <v>0.48844</v>
      </c>
      <c r="Y555" s="0" t="n">
        <v>3.43089</v>
      </c>
    </row>
    <row r="556" customFormat="false" ht="12.8" hidden="false" customHeight="false" outlineLevel="0" collapsed="false">
      <c r="A556" s="0" t="n">
        <v>12</v>
      </c>
      <c r="B556" s="0" t="n">
        <v>1</v>
      </c>
      <c r="C556" s="0" t="n">
        <v>1</v>
      </c>
      <c r="D556" s="0" t="n">
        <v>27</v>
      </c>
      <c r="E556" s="0" t="n">
        <v>36417.12</v>
      </c>
      <c r="F556" s="0" t="n">
        <v>2669.41</v>
      </c>
      <c r="G556" s="0" t="n">
        <v>455.62</v>
      </c>
      <c r="H556" s="0" t="n">
        <v>82.05</v>
      </c>
      <c r="I556" s="0" t="n">
        <v>46.07</v>
      </c>
      <c r="J556" s="0" t="n">
        <v>0</v>
      </c>
      <c r="K556" s="0" t="n">
        <v>460.97</v>
      </c>
      <c r="L556" s="0" t="n">
        <v>338.8</v>
      </c>
      <c r="M556" s="0" t="n">
        <v>1.97</v>
      </c>
      <c r="N556" s="0" t="n">
        <v>1.55</v>
      </c>
      <c r="O556" s="0" t="n">
        <v>-8.98</v>
      </c>
      <c r="P556" s="0" t="n">
        <v>30.95</v>
      </c>
      <c r="Q556" s="0" t="n">
        <v>6.34</v>
      </c>
      <c r="R556" s="0" t="n">
        <v>-116.87</v>
      </c>
      <c r="S556" s="0" t="n">
        <v>-3483.71</v>
      </c>
      <c r="T556" s="0" t="n">
        <v>-52.91</v>
      </c>
      <c r="U556" s="0" t="n">
        <v>34.32</v>
      </c>
      <c r="V556" s="0" t="n">
        <v>4.48</v>
      </c>
      <c r="W556" s="0" t="n">
        <v>2253.81</v>
      </c>
      <c r="X556" s="0" t="n">
        <v>0.53026</v>
      </c>
      <c r="Y556" s="0" t="n">
        <v>3.68103</v>
      </c>
    </row>
    <row r="557" customFormat="false" ht="12.8" hidden="false" customHeight="false" outlineLevel="0" collapsed="false">
      <c r="A557" s="0" t="n">
        <v>12</v>
      </c>
      <c r="B557" s="0" t="n">
        <v>1</v>
      </c>
      <c r="C557" s="0" t="n">
        <v>1</v>
      </c>
      <c r="D557" s="0" t="n">
        <v>28</v>
      </c>
      <c r="E557" s="0" t="n">
        <v>31171.41</v>
      </c>
      <c r="F557" s="0" t="n">
        <v>2253.03</v>
      </c>
      <c r="G557" s="0" t="n">
        <v>541.78</v>
      </c>
      <c r="H557" s="0" t="n">
        <v>66.81</v>
      </c>
      <c r="I557" s="0" t="n">
        <v>46.48</v>
      </c>
      <c r="J557" s="0" t="n">
        <v>0</v>
      </c>
      <c r="K557" s="0" t="n">
        <v>432.34</v>
      </c>
      <c r="L557" s="0" t="n">
        <v>300.68</v>
      </c>
      <c r="M557" s="0" t="n">
        <v>1.9</v>
      </c>
      <c r="N557" s="0" t="n">
        <v>1.5</v>
      </c>
      <c r="O557" s="0" t="n">
        <v>-9.21</v>
      </c>
      <c r="P557" s="0" t="n">
        <v>31.1</v>
      </c>
      <c r="Q557" s="0" t="n">
        <v>5.63</v>
      </c>
      <c r="R557" s="0" t="n">
        <v>-114.56</v>
      </c>
      <c r="S557" s="0" t="n">
        <v>-5096.57</v>
      </c>
      <c r="T557" s="0" t="n">
        <v>-60.49</v>
      </c>
      <c r="U557" s="0" t="n">
        <v>34.51</v>
      </c>
      <c r="V557" s="0" t="n">
        <v>4.54</v>
      </c>
      <c r="W557" s="0" t="n">
        <v>1859.69</v>
      </c>
      <c r="X557" s="0" t="n">
        <v>0.59264</v>
      </c>
      <c r="Y557" s="0" t="n">
        <v>3.89288</v>
      </c>
    </row>
    <row r="558" customFormat="false" ht="12.8" hidden="false" customHeight="false" outlineLevel="0" collapsed="false">
      <c r="A558" s="0" t="n">
        <v>12</v>
      </c>
      <c r="B558" s="0" t="n">
        <v>1</v>
      </c>
      <c r="C558" s="0" t="n">
        <v>1</v>
      </c>
      <c r="D558" s="0" t="n">
        <v>29</v>
      </c>
      <c r="E558" s="0" t="n">
        <v>27800.89</v>
      </c>
      <c r="F558" s="0" t="n">
        <v>1970.89</v>
      </c>
      <c r="G558" s="0" t="n">
        <v>608.04</v>
      </c>
      <c r="H558" s="0" t="n">
        <v>-78.36</v>
      </c>
      <c r="I558" s="0" t="n">
        <v>48.35</v>
      </c>
      <c r="J558" s="0" t="n">
        <v>0</v>
      </c>
      <c r="K558" s="0" t="n">
        <v>409.28</v>
      </c>
      <c r="L558" s="0" t="n">
        <v>274.3</v>
      </c>
      <c r="M558" s="0" t="n">
        <v>4.35</v>
      </c>
      <c r="N558" s="0" t="n">
        <v>1.44</v>
      </c>
      <c r="O558" s="0" t="n">
        <v>-9.15</v>
      </c>
      <c r="P558" s="0" t="n">
        <v>31.79</v>
      </c>
      <c r="Q558" s="0" t="n">
        <v>5.66</v>
      </c>
      <c r="R558" s="0" t="n">
        <v>-276.72</v>
      </c>
      <c r="S558" s="0" t="n">
        <v>-5972.92</v>
      </c>
      <c r="T558" s="0" t="n">
        <v>-64.29</v>
      </c>
      <c r="U558" s="0" t="n">
        <v>35.27</v>
      </c>
      <c r="V558" s="0" t="n">
        <v>4.78</v>
      </c>
      <c r="W558" s="0" t="n">
        <v>1573.68</v>
      </c>
      <c r="X558" s="0" t="n">
        <v>0.66969</v>
      </c>
      <c r="Y558" s="0" t="n">
        <v>4.06785</v>
      </c>
    </row>
    <row r="559" customFormat="false" ht="12.8" hidden="false" customHeight="false" outlineLevel="0" collapsed="false">
      <c r="A559" s="0" t="n">
        <v>12</v>
      </c>
      <c r="B559" s="0" t="n">
        <v>1</v>
      </c>
      <c r="C559" s="0" t="n">
        <v>1</v>
      </c>
      <c r="D559" s="0" t="n">
        <v>30</v>
      </c>
      <c r="E559" s="0" t="n">
        <v>11503.35</v>
      </c>
      <c r="F559" s="0" t="n">
        <v>768.78</v>
      </c>
      <c r="G559" s="0" t="n">
        <v>1098.11</v>
      </c>
      <c r="H559" s="0" t="n">
        <v>161.47</v>
      </c>
      <c r="I559" s="0" t="n">
        <v>49.08</v>
      </c>
      <c r="J559" s="0" t="n">
        <v>0</v>
      </c>
      <c r="K559" s="0" t="n">
        <v>329.07</v>
      </c>
      <c r="L559" s="0" t="n">
        <v>183.95</v>
      </c>
      <c r="M559" s="0" t="n">
        <v>1.88</v>
      </c>
      <c r="N559" s="0" t="n">
        <v>1.5</v>
      </c>
      <c r="O559" s="0" t="n">
        <v>-9.93</v>
      </c>
      <c r="P559" s="0" t="n">
        <v>32.05</v>
      </c>
      <c r="Q559" s="0" t="n">
        <v>5.09</v>
      </c>
      <c r="R559" s="0" t="n">
        <v>-122.98</v>
      </c>
      <c r="S559" s="0" t="n">
        <v>-143.08</v>
      </c>
      <c r="T559" s="0" t="n">
        <v>180.63</v>
      </c>
      <c r="U559" s="0" t="n">
        <v>35.62</v>
      </c>
      <c r="V559" s="0" t="n">
        <v>4.92</v>
      </c>
      <c r="W559" s="0" t="n">
        <v>550.08</v>
      </c>
      <c r="X559" s="0" t="n">
        <v>0.75672</v>
      </c>
      <c r="Y559" s="0" t="n">
        <v>4.2129</v>
      </c>
    </row>
    <row r="560" customFormat="false" ht="12.8" hidden="false" customHeight="false" outlineLevel="0" collapsed="false">
      <c r="A560" s="0" t="n">
        <v>12</v>
      </c>
      <c r="B560" s="0" t="n">
        <v>1</v>
      </c>
      <c r="C560" s="0" t="n">
        <v>1</v>
      </c>
      <c r="D560" s="0" t="n">
        <v>31</v>
      </c>
      <c r="E560" s="0" t="n">
        <v>17641.22</v>
      </c>
      <c r="F560" s="0" t="n">
        <v>1197.1</v>
      </c>
      <c r="G560" s="0" t="n">
        <v>937.61</v>
      </c>
      <c r="H560" s="0" t="n">
        <v>-79.23</v>
      </c>
      <c r="I560" s="0" t="n">
        <v>50.19</v>
      </c>
      <c r="J560" s="0" t="n">
        <v>0</v>
      </c>
      <c r="K560" s="0" t="n">
        <v>373.21</v>
      </c>
      <c r="L560" s="0" t="n">
        <v>251.8</v>
      </c>
      <c r="M560" s="0" t="n">
        <v>7.58</v>
      </c>
      <c r="N560" s="0" t="n">
        <v>1.72</v>
      </c>
      <c r="O560" s="0" t="n">
        <v>-10.23</v>
      </c>
      <c r="P560" s="0" t="n">
        <v>32.44</v>
      </c>
      <c r="Q560" s="0" t="n">
        <v>6.4</v>
      </c>
      <c r="R560" s="0" t="n">
        <v>-509.12</v>
      </c>
      <c r="S560" s="0" t="n">
        <v>-7497.09</v>
      </c>
      <c r="T560" s="0" t="n">
        <v>113.74</v>
      </c>
      <c r="U560" s="0" t="n">
        <v>36.04</v>
      </c>
      <c r="V560" s="0" t="n">
        <v>5.05</v>
      </c>
      <c r="W560" s="0" t="n">
        <v>886.42</v>
      </c>
      <c r="X560" s="0" t="n">
        <v>0.85041</v>
      </c>
      <c r="Y560" s="0" t="n">
        <v>4.33553</v>
      </c>
    </row>
    <row r="561" customFormat="false" ht="12.8" hidden="false" customHeight="false" outlineLevel="0" collapsed="false">
      <c r="A561" s="0" t="n">
        <v>12</v>
      </c>
      <c r="B561" s="0" t="n">
        <v>1</v>
      </c>
      <c r="C561" s="0" t="n">
        <v>1</v>
      </c>
      <c r="D561" s="0" t="n">
        <v>32</v>
      </c>
      <c r="E561" s="0" t="n">
        <v>24342.53</v>
      </c>
      <c r="F561" s="0" t="n">
        <v>1683.98</v>
      </c>
      <c r="G561" s="0" t="n">
        <v>568.26</v>
      </c>
      <c r="H561" s="0" t="n">
        <v>-1134.91</v>
      </c>
      <c r="I561" s="0" t="n">
        <v>52.7</v>
      </c>
      <c r="J561" s="0" t="n">
        <v>0</v>
      </c>
      <c r="K561" s="0" t="n">
        <v>411.01</v>
      </c>
      <c r="L561" s="0" t="n">
        <v>298.49</v>
      </c>
      <c r="M561" s="0" t="n">
        <v>22.6</v>
      </c>
      <c r="N561" s="0" t="n">
        <v>1.79</v>
      </c>
      <c r="O561" s="0" t="n">
        <v>-10.28</v>
      </c>
      <c r="P561" s="0" t="n">
        <v>33.29</v>
      </c>
      <c r="Q561" s="0" t="n">
        <v>6.25</v>
      </c>
      <c r="R561" s="0" t="n">
        <v>-1575.56</v>
      </c>
      <c r="S561" s="0" t="n">
        <v>-11744.36</v>
      </c>
      <c r="T561" s="0" t="n">
        <v>-23.86</v>
      </c>
      <c r="U561" s="0" t="n">
        <v>36.86</v>
      </c>
      <c r="V561" s="0" t="n">
        <v>5.24</v>
      </c>
      <c r="W561" s="0" t="n">
        <v>1288.69</v>
      </c>
      <c r="X561" s="0" t="n">
        <v>0.94849</v>
      </c>
      <c r="Y561" s="0" t="n">
        <v>4.44196</v>
      </c>
    </row>
    <row r="562" customFormat="false" ht="12.8" hidden="false" customHeight="false" outlineLevel="0" collapsed="false">
      <c r="A562" s="0" t="n">
        <v>12</v>
      </c>
      <c r="B562" s="0" t="n">
        <v>1</v>
      </c>
      <c r="C562" s="0" t="n">
        <v>1</v>
      </c>
      <c r="D562" s="0" t="n">
        <v>33</v>
      </c>
      <c r="E562" s="0" t="n">
        <v>22066.45</v>
      </c>
      <c r="F562" s="0" t="n">
        <v>1481.79</v>
      </c>
      <c r="G562" s="0" t="n">
        <v>695.84</v>
      </c>
      <c r="H562" s="0" t="n">
        <v>-577.18</v>
      </c>
      <c r="I562" s="0" t="n">
        <v>53.39</v>
      </c>
      <c r="J562" s="0" t="n">
        <v>0</v>
      </c>
      <c r="K562" s="0" t="n">
        <v>390.58</v>
      </c>
      <c r="L562" s="0" t="n">
        <v>289.46</v>
      </c>
      <c r="M562" s="0" t="n">
        <v>18.2</v>
      </c>
      <c r="N562" s="0" t="n">
        <v>1.86</v>
      </c>
      <c r="O562" s="0" t="n">
        <v>-9.96</v>
      </c>
      <c r="P562" s="0" t="n">
        <v>33.52</v>
      </c>
      <c r="Q562" s="0" t="n">
        <v>7.96</v>
      </c>
      <c r="R562" s="0" t="n">
        <v>-1222.22</v>
      </c>
      <c r="S562" s="0" t="n">
        <v>-6849.63</v>
      </c>
      <c r="T562" s="0" t="n">
        <v>79.52</v>
      </c>
      <c r="U562" s="0" t="n">
        <v>36.95</v>
      </c>
      <c r="V562" s="0" t="n">
        <v>5.04</v>
      </c>
      <c r="W562" s="0" t="n">
        <v>1076.18</v>
      </c>
      <c r="X562" s="0" t="n">
        <v>1.04936</v>
      </c>
      <c r="Y562" s="0" t="n">
        <v>4.53696</v>
      </c>
    </row>
    <row r="563" customFormat="false" ht="12.8" hidden="false" customHeight="false" outlineLevel="0" collapsed="false">
      <c r="A563" s="0" t="n">
        <v>12</v>
      </c>
      <c r="B563" s="0" t="n">
        <v>1</v>
      </c>
      <c r="C563" s="0" t="n">
        <v>1</v>
      </c>
      <c r="D563" s="0" t="n">
        <v>34</v>
      </c>
      <c r="E563" s="0" t="n">
        <v>13061.34</v>
      </c>
      <c r="F563" s="0" t="n">
        <v>857.44</v>
      </c>
      <c r="G563" s="0" t="n">
        <v>1077.82</v>
      </c>
      <c r="H563" s="0" t="n">
        <v>166.6</v>
      </c>
      <c r="I563" s="0" t="n">
        <v>49.18</v>
      </c>
      <c r="J563" s="0" t="n">
        <v>0</v>
      </c>
      <c r="K563" s="0" t="n">
        <v>319.03</v>
      </c>
      <c r="L563" s="0" t="n">
        <v>213.77</v>
      </c>
      <c r="M563" s="0" t="n">
        <v>1.92</v>
      </c>
      <c r="N563" s="0" t="n">
        <v>1.75</v>
      </c>
      <c r="O563" s="0" t="n">
        <v>-9.09</v>
      </c>
      <c r="P563" s="0" t="n">
        <v>32.09</v>
      </c>
      <c r="Q563" s="0" t="n">
        <v>6.4</v>
      </c>
      <c r="R563" s="0" t="n">
        <v>-111.42</v>
      </c>
      <c r="S563" s="0" t="n">
        <v>-142.69</v>
      </c>
      <c r="T563" s="0" t="n">
        <v>184.87</v>
      </c>
      <c r="U563" s="0" t="n">
        <v>35.3</v>
      </c>
      <c r="V563" s="0" t="n">
        <v>4.35</v>
      </c>
      <c r="W563" s="0" t="n">
        <v>597.91</v>
      </c>
      <c r="X563" s="0" t="n">
        <v>1.15189</v>
      </c>
      <c r="Y563" s="0" t="n">
        <v>4.62415</v>
      </c>
    </row>
    <row r="564" customFormat="false" ht="12.8" hidden="false" customHeight="false" outlineLevel="0" collapsed="false">
      <c r="A564" s="0" t="n">
        <v>12</v>
      </c>
      <c r="B564" s="0" t="n">
        <v>1</v>
      </c>
      <c r="C564" s="0" t="n">
        <v>1</v>
      </c>
      <c r="D564" s="0" t="n">
        <v>35</v>
      </c>
      <c r="E564" s="0" t="n">
        <v>25462.14</v>
      </c>
      <c r="F564" s="0" t="n">
        <v>1569.62</v>
      </c>
      <c r="G564" s="0" t="n">
        <v>1068.4</v>
      </c>
      <c r="H564" s="0" t="n">
        <v>80.25</v>
      </c>
      <c r="I564" s="0" t="n">
        <v>38.44</v>
      </c>
      <c r="J564" s="0" t="n">
        <v>0</v>
      </c>
      <c r="K564" s="0" t="n">
        <v>349.42</v>
      </c>
      <c r="L564" s="0" t="n">
        <v>264.39</v>
      </c>
      <c r="M564" s="0" t="n">
        <v>1.63</v>
      </c>
      <c r="N564" s="0" t="n">
        <v>1.66</v>
      </c>
      <c r="O564" s="0" t="n">
        <v>-7.07</v>
      </c>
      <c r="P564" s="0" t="n">
        <v>27.8</v>
      </c>
      <c r="Q564" s="0" t="n">
        <v>5.8</v>
      </c>
      <c r="R564" s="0" t="n">
        <v>-64.51</v>
      </c>
      <c r="S564" s="0" t="n">
        <v>-98.91</v>
      </c>
      <c r="T564" s="0" t="n">
        <v>-9.96</v>
      </c>
      <c r="U564" s="0" t="n">
        <v>30.48</v>
      </c>
      <c r="V564" s="0" t="n">
        <v>2.97</v>
      </c>
      <c r="W564" s="0" t="n">
        <v>969.29</v>
      </c>
      <c r="X564" s="0" t="n">
        <v>1.25521</v>
      </c>
      <c r="Y564" s="0" t="n">
        <v>4.70629</v>
      </c>
    </row>
    <row r="565" customFormat="false" ht="12.8" hidden="false" customHeight="false" outlineLevel="0" collapsed="false">
      <c r="A565" s="0" t="n">
        <v>12</v>
      </c>
      <c r="B565" s="0" t="n">
        <v>1</v>
      </c>
      <c r="C565" s="0" t="n">
        <v>1</v>
      </c>
      <c r="D565" s="0" t="n">
        <v>36</v>
      </c>
      <c r="E565" s="0" t="n">
        <v>25685.38</v>
      </c>
      <c r="F565" s="0" t="n">
        <v>1510.36</v>
      </c>
      <c r="G565" s="0" t="n">
        <v>829.1</v>
      </c>
      <c r="H565" s="0" t="n">
        <v>83.87</v>
      </c>
      <c r="I565" s="0" t="n">
        <v>36.83</v>
      </c>
      <c r="J565" s="0" t="n">
        <v>0</v>
      </c>
      <c r="K565" s="0" t="n">
        <v>344.34</v>
      </c>
      <c r="L565" s="0" t="n">
        <v>257.14</v>
      </c>
      <c r="M565" s="0" t="n">
        <v>1.63</v>
      </c>
      <c r="N565" s="0" t="n">
        <v>1.63</v>
      </c>
      <c r="O565" s="0" t="n">
        <v>-7.1</v>
      </c>
      <c r="P565" s="0" t="n">
        <v>27.06</v>
      </c>
      <c r="Q565" s="0" t="n">
        <v>6.18</v>
      </c>
      <c r="R565" s="0" t="n">
        <v>-63.41</v>
      </c>
      <c r="S565" s="0" t="n">
        <v>-97.17</v>
      </c>
      <c r="T565" s="0" t="n">
        <v>-18.72</v>
      </c>
      <c r="U565" s="0" t="n">
        <v>29.78</v>
      </c>
      <c r="V565" s="0" t="n">
        <v>2.92</v>
      </c>
      <c r="W565" s="0" t="n">
        <v>824.98</v>
      </c>
      <c r="X565" s="0" t="n">
        <v>1.35857</v>
      </c>
      <c r="Y565" s="0" t="n">
        <v>4.78563</v>
      </c>
    </row>
    <row r="566" customFormat="false" ht="12.8" hidden="false" customHeight="false" outlineLevel="0" collapsed="false">
      <c r="A566" s="0" t="n">
        <v>12</v>
      </c>
      <c r="B566" s="0" t="n">
        <v>1</v>
      </c>
      <c r="C566" s="0" t="n">
        <v>1</v>
      </c>
      <c r="D566" s="0" t="n">
        <v>37</v>
      </c>
      <c r="E566" s="0" t="n">
        <v>9598.06</v>
      </c>
      <c r="F566" s="0" t="n">
        <v>641.39</v>
      </c>
      <c r="G566" s="0" t="n">
        <v>1224.67</v>
      </c>
      <c r="H566" s="0" t="n">
        <v>231.49</v>
      </c>
      <c r="I566" s="0" t="n">
        <v>31.5</v>
      </c>
      <c r="J566" s="0" t="n">
        <v>0</v>
      </c>
      <c r="K566" s="0" t="n">
        <v>227.79</v>
      </c>
      <c r="L566" s="0" t="n">
        <v>160.48</v>
      </c>
      <c r="M566" s="0" t="n">
        <v>2.12</v>
      </c>
      <c r="N566" s="0" t="n">
        <v>1.71</v>
      </c>
      <c r="O566" s="0" t="n">
        <v>-6.03</v>
      </c>
      <c r="P566" s="0" t="n">
        <v>24.34</v>
      </c>
      <c r="Q566" s="0" t="n">
        <v>8.16</v>
      </c>
      <c r="R566" s="0" t="n">
        <v>-58.78</v>
      </c>
      <c r="S566" s="0" t="n">
        <v>-73.01</v>
      </c>
      <c r="T566" s="0" t="n">
        <v>199.97</v>
      </c>
      <c r="U566" s="0" t="n">
        <v>26.63</v>
      </c>
      <c r="V566" s="0" t="n">
        <v>2.09</v>
      </c>
      <c r="W566" s="0" t="n">
        <v>458.77</v>
      </c>
      <c r="X566" s="0" t="n">
        <v>1.46135</v>
      </c>
      <c r="Y566" s="0" t="n">
        <v>4.86401</v>
      </c>
    </row>
    <row r="567" customFormat="false" ht="12.8" hidden="false" customHeight="false" outlineLevel="0" collapsed="false">
      <c r="A567" s="0" t="n">
        <v>12</v>
      </c>
      <c r="B567" s="0" t="n">
        <v>1</v>
      </c>
      <c r="C567" s="0" t="n">
        <v>1</v>
      </c>
      <c r="D567" s="0" t="n">
        <v>38</v>
      </c>
      <c r="E567" s="0" t="n">
        <v>4342.37</v>
      </c>
      <c r="F567" s="0" t="n">
        <v>290.18</v>
      </c>
      <c r="G567" s="0" t="n">
        <v>1139.85</v>
      </c>
      <c r="H567" s="0" t="n">
        <v>120.02</v>
      </c>
      <c r="I567" s="0" t="n">
        <v>29.21</v>
      </c>
      <c r="J567" s="0" t="n">
        <v>0</v>
      </c>
      <c r="K567" s="0" t="n">
        <v>156.6</v>
      </c>
      <c r="L567" s="0" t="n">
        <v>108.29</v>
      </c>
      <c r="M567" s="0" t="n">
        <v>1.53</v>
      </c>
      <c r="N567" s="0" t="n">
        <v>1.73</v>
      </c>
      <c r="O567" s="0" t="n">
        <v>-4.5</v>
      </c>
      <c r="P567" s="0" t="n">
        <v>23.02</v>
      </c>
      <c r="Q567" s="0" t="n">
        <v>4.29</v>
      </c>
      <c r="R567" s="0" t="n">
        <v>-29.53</v>
      </c>
      <c r="S567" s="0" t="n">
        <v>-38.85</v>
      </c>
      <c r="T567" s="0" t="n">
        <v>283.76</v>
      </c>
      <c r="U567" s="0" t="n">
        <v>24.76</v>
      </c>
      <c r="V567" s="0" t="n">
        <v>1.45</v>
      </c>
      <c r="W567" s="0" t="n">
        <v>207.56</v>
      </c>
      <c r="X567" s="0" t="n">
        <v>1.56289</v>
      </c>
      <c r="Y567" s="0" t="n">
        <v>4.94313</v>
      </c>
    </row>
    <row r="568" customFormat="false" ht="12.8" hidden="false" customHeight="false" outlineLevel="0" collapsed="false">
      <c r="A568" s="0" t="n">
        <v>12</v>
      </c>
      <c r="B568" s="0" t="n">
        <v>1</v>
      </c>
      <c r="C568" s="0" t="n">
        <v>1</v>
      </c>
      <c r="D568" s="0" t="n">
        <v>39</v>
      </c>
      <c r="E568" s="0" t="n">
        <v>0</v>
      </c>
      <c r="F568" s="0" t="n">
        <v>0</v>
      </c>
      <c r="G568" s="0" t="n">
        <v>1074.24</v>
      </c>
      <c r="H568" s="0" t="n">
        <v>-51.25</v>
      </c>
      <c r="I568" s="0" t="n">
        <v>51.25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23.92</v>
      </c>
      <c r="Q568" s="0" t="n">
        <v>0</v>
      </c>
      <c r="R568" s="0" t="n">
        <v>-0.02</v>
      </c>
      <c r="S568" s="0" t="n">
        <v>-0.02</v>
      </c>
      <c r="T568" s="0" t="n">
        <v>450</v>
      </c>
      <c r="U568" s="0" t="n">
        <v>23.92</v>
      </c>
      <c r="V568" s="0" t="n">
        <v>1.14</v>
      </c>
      <c r="W568" s="0" t="n">
        <v>54.61</v>
      </c>
      <c r="X568" s="0" t="n">
        <v>1.66254</v>
      </c>
      <c r="Y568" s="0" t="n">
        <v>1.88297</v>
      </c>
    </row>
    <row r="569" customFormat="false" ht="12.8" hidden="false" customHeight="false" outlineLevel="0" collapsed="false">
      <c r="A569" s="0" t="n">
        <v>12</v>
      </c>
      <c r="B569" s="0" t="n">
        <v>1</v>
      </c>
      <c r="C569" s="0" t="n">
        <v>1</v>
      </c>
      <c r="D569" s="0" t="n">
        <v>40</v>
      </c>
      <c r="E569" s="0" t="n">
        <v>0</v>
      </c>
      <c r="F569" s="0" t="n">
        <v>0</v>
      </c>
      <c r="G569" s="0" t="n">
        <v>1044.13</v>
      </c>
      <c r="H569" s="0" t="n">
        <v>-50.26</v>
      </c>
      <c r="I569" s="0" t="n">
        <v>50.26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0</v>
      </c>
      <c r="P569" s="0" t="n">
        <v>23.58</v>
      </c>
      <c r="Q569" s="0" t="n">
        <v>0</v>
      </c>
      <c r="R569" s="0" t="n">
        <v>-0.02</v>
      </c>
      <c r="S569" s="0" t="n">
        <v>-0.02</v>
      </c>
      <c r="T569" s="0" t="n">
        <v>450</v>
      </c>
      <c r="U569" s="0" t="n">
        <v>23.58</v>
      </c>
      <c r="V569" s="0" t="n">
        <v>1.02</v>
      </c>
      <c r="W569" s="0" t="n">
        <v>4.22</v>
      </c>
      <c r="X569" s="0" t="n">
        <v>1.75953</v>
      </c>
      <c r="Y569" s="0" t="n">
        <v>1.17327</v>
      </c>
    </row>
    <row r="570" customFormat="false" ht="12.8" hidden="false" customHeight="false" outlineLevel="0" collapsed="false">
      <c r="A570" s="0" t="n">
        <v>12</v>
      </c>
      <c r="B570" s="0" t="n">
        <v>1</v>
      </c>
      <c r="C570" s="0" t="n">
        <v>1</v>
      </c>
      <c r="D570" s="0" t="n">
        <v>41</v>
      </c>
      <c r="E570" s="0" t="n">
        <v>0</v>
      </c>
      <c r="F570" s="0" t="n">
        <v>0</v>
      </c>
      <c r="G570" s="0" t="n">
        <v>1057.89</v>
      </c>
      <c r="H570" s="0" t="n">
        <v>-48.22</v>
      </c>
      <c r="I570" s="0" t="n">
        <v>48.22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22.86</v>
      </c>
      <c r="Q570" s="0" t="n">
        <v>0</v>
      </c>
      <c r="R570" s="0" t="n">
        <v>-0.02</v>
      </c>
      <c r="S570" s="0" t="n">
        <v>-0.02</v>
      </c>
      <c r="T570" s="0" t="n">
        <v>450</v>
      </c>
      <c r="U570" s="0" t="n">
        <v>22.86</v>
      </c>
      <c r="V570" s="0" t="n">
        <v>0.86</v>
      </c>
      <c r="W570" s="0" t="n">
        <v>-0.79</v>
      </c>
      <c r="X570" s="0" t="n">
        <v>1.85299</v>
      </c>
      <c r="Y570" s="0" t="n">
        <v>1.08236</v>
      </c>
    </row>
    <row r="571" customFormat="false" ht="12.8" hidden="false" customHeight="false" outlineLevel="0" collapsed="false">
      <c r="A571" s="0" t="n">
        <v>12</v>
      </c>
      <c r="B571" s="0" t="n">
        <v>1</v>
      </c>
      <c r="C571" s="0" t="n">
        <v>1</v>
      </c>
      <c r="D571" s="0" t="n">
        <v>42</v>
      </c>
      <c r="E571" s="0" t="n">
        <v>0</v>
      </c>
      <c r="F571" s="0" t="n">
        <v>0</v>
      </c>
      <c r="G571" s="0" t="n">
        <v>1013.76</v>
      </c>
      <c r="H571" s="0" t="n">
        <v>-48.31</v>
      </c>
      <c r="I571" s="0" t="n">
        <v>48.31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22.89</v>
      </c>
      <c r="Q571" s="0" t="n">
        <v>0</v>
      </c>
      <c r="R571" s="0" t="n">
        <v>-0.02</v>
      </c>
      <c r="S571" s="0" t="n">
        <v>-0.02</v>
      </c>
      <c r="T571" s="0" t="n">
        <v>450</v>
      </c>
      <c r="U571" s="0" t="n">
        <v>22.89</v>
      </c>
      <c r="V571" s="0" t="n">
        <v>0.85</v>
      </c>
      <c r="W571" s="0" t="n">
        <v>-1.86</v>
      </c>
      <c r="X571" s="0" t="n">
        <v>1.94186</v>
      </c>
      <c r="Y571" s="0" t="n">
        <v>0.98413</v>
      </c>
    </row>
    <row r="572" customFormat="false" ht="12.8" hidden="false" customHeight="false" outlineLevel="0" collapsed="false">
      <c r="A572" s="0" t="n">
        <v>12</v>
      </c>
      <c r="B572" s="0" t="n">
        <v>1</v>
      </c>
      <c r="C572" s="0" t="n">
        <v>1</v>
      </c>
      <c r="D572" s="0" t="n">
        <v>43</v>
      </c>
      <c r="E572" s="0" t="n">
        <v>0</v>
      </c>
      <c r="F572" s="0" t="n">
        <v>0</v>
      </c>
      <c r="G572" s="0" t="n">
        <v>1044.51</v>
      </c>
      <c r="H572" s="0" t="n">
        <v>-46.41</v>
      </c>
      <c r="I572" s="0" t="n">
        <v>46.41</v>
      </c>
      <c r="J572" s="0" t="n">
        <v>0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22.19</v>
      </c>
      <c r="Q572" s="0" t="n">
        <v>0</v>
      </c>
      <c r="R572" s="0" t="n">
        <v>-0.02</v>
      </c>
      <c r="S572" s="0" t="n">
        <v>-0.02</v>
      </c>
      <c r="T572" s="0" t="n">
        <v>450</v>
      </c>
      <c r="U572" s="0" t="n">
        <v>22.19</v>
      </c>
      <c r="V572" s="0" t="n">
        <v>0.84</v>
      </c>
      <c r="W572" s="0" t="n">
        <v>-1.03</v>
      </c>
      <c r="X572" s="0" t="n">
        <v>2.02483</v>
      </c>
      <c r="Y572" s="0" t="n">
        <v>0.87679</v>
      </c>
    </row>
    <row r="573" customFormat="false" ht="12.8" hidden="false" customHeight="false" outlineLevel="0" collapsed="false">
      <c r="A573" s="0" t="n">
        <v>12</v>
      </c>
      <c r="B573" s="0" t="n">
        <v>1</v>
      </c>
      <c r="C573" s="0" t="n">
        <v>1</v>
      </c>
      <c r="D573" s="0" t="n">
        <v>44</v>
      </c>
      <c r="E573" s="0" t="n">
        <v>0</v>
      </c>
      <c r="F573" s="0" t="n">
        <v>0</v>
      </c>
      <c r="G573" s="0" t="n">
        <v>1053.53</v>
      </c>
      <c r="H573" s="0" t="n">
        <v>-43.36</v>
      </c>
      <c r="I573" s="0" t="n">
        <v>43.36</v>
      </c>
      <c r="J573" s="0" t="n">
        <v>0</v>
      </c>
      <c r="K573" s="0" t="n">
        <v>0</v>
      </c>
      <c r="L573" s="0" t="n">
        <v>0</v>
      </c>
      <c r="M573" s="0" t="n">
        <v>0</v>
      </c>
      <c r="N573" s="0" t="n">
        <v>0</v>
      </c>
      <c r="O573" s="0" t="n">
        <v>0</v>
      </c>
      <c r="P573" s="0" t="n">
        <v>21.01</v>
      </c>
      <c r="Q573" s="0" t="n">
        <v>0</v>
      </c>
      <c r="R573" s="0" t="n">
        <v>-0.02</v>
      </c>
      <c r="S573" s="0" t="n">
        <v>-0.02</v>
      </c>
      <c r="T573" s="0" t="n">
        <v>450</v>
      </c>
      <c r="U573" s="0" t="n">
        <v>21.01</v>
      </c>
      <c r="V573" s="0" t="n">
        <v>0.76</v>
      </c>
      <c r="W573" s="0" t="n">
        <v>-2.02</v>
      </c>
      <c r="X573" s="0" t="n">
        <v>2.10033</v>
      </c>
      <c r="Y573" s="0" t="n">
        <v>0.75859</v>
      </c>
    </row>
    <row r="574" customFormat="false" ht="12.8" hidden="false" customHeight="false" outlineLevel="0" collapsed="false">
      <c r="A574" s="0" t="n">
        <v>12</v>
      </c>
      <c r="B574" s="0" t="n">
        <v>1</v>
      </c>
      <c r="C574" s="0" t="n">
        <v>1</v>
      </c>
      <c r="D574" s="0" t="n">
        <v>45</v>
      </c>
      <c r="E574" s="0" t="n">
        <v>0</v>
      </c>
      <c r="F574" s="0" t="n">
        <v>0</v>
      </c>
      <c r="G574" s="0" t="n">
        <v>1026.93</v>
      </c>
      <c r="H574" s="0" t="n">
        <v>-41.03</v>
      </c>
      <c r="I574" s="0" t="n">
        <v>41.03</v>
      </c>
      <c r="J574" s="0" t="n">
        <v>0</v>
      </c>
      <c r="K574" s="0" t="n">
        <v>0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20.05</v>
      </c>
      <c r="Q574" s="0" t="n">
        <v>0</v>
      </c>
      <c r="R574" s="0" t="n">
        <v>-0.02</v>
      </c>
      <c r="S574" s="0" t="n">
        <v>-0.02</v>
      </c>
      <c r="T574" s="0" t="n">
        <v>450</v>
      </c>
      <c r="U574" s="0" t="n">
        <v>20.05</v>
      </c>
      <c r="V574" s="0" t="n">
        <v>0.63</v>
      </c>
      <c r="W574" s="0" t="n">
        <v>-2.02</v>
      </c>
      <c r="X574" s="0" t="n">
        <v>2.16649</v>
      </c>
      <c r="Y574" s="0" t="n">
        <v>0.62811</v>
      </c>
    </row>
    <row r="575" customFormat="false" ht="12.8" hidden="false" customHeight="false" outlineLevel="0" collapsed="false">
      <c r="A575" s="0" t="n">
        <v>12</v>
      </c>
      <c r="B575" s="0" t="n">
        <v>1</v>
      </c>
      <c r="C575" s="0" t="n">
        <v>1</v>
      </c>
      <c r="D575" s="0" t="n">
        <v>46</v>
      </c>
      <c r="E575" s="0" t="n">
        <v>0</v>
      </c>
      <c r="F575" s="0" t="n">
        <v>0</v>
      </c>
      <c r="G575" s="0" t="n">
        <v>1004.92</v>
      </c>
      <c r="H575" s="0" t="n">
        <v>-39.3</v>
      </c>
      <c r="I575" s="0" t="n">
        <v>39.3</v>
      </c>
      <c r="J575" s="0" t="n">
        <v>0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0</v>
      </c>
      <c r="P575" s="0" t="n">
        <v>19.3</v>
      </c>
      <c r="Q575" s="0" t="n">
        <v>0</v>
      </c>
      <c r="R575" s="0" t="n">
        <v>-0.02</v>
      </c>
      <c r="S575" s="0" t="n">
        <v>-0.02</v>
      </c>
      <c r="T575" s="0" t="n">
        <v>450</v>
      </c>
      <c r="U575" s="0" t="n">
        <v>19.3</v>
      </c>
      <c r="V575" s="0" t="n">
        <v>0.51</v>
      </c>
      <c r="W575" s="0" t="n">
        <v>-2.86</v>
      </c>
      <c r="X575" s="0" t="n">
        <v>2.22117</v>
      </c>
      <c r="Y575" s="0" t="n">
        <v>0.48467</v>
      </c>
    </row>
    <row r="576" customFormat="false" ht="12.8" hidden="false" customHeight="false" outlineLevel="0" collapsed="false">
      <c r="A576" s="0" t="n">
        <v>12</v>
      </c>
      <c r="B576" s="0" t="n">
        <v>1</v>
      </c>
      <c r="C576" s="0" t="n">
        <v>1</v>
      </c>
      <c r="D576" s="0" t="n">
        <v>47</v>
      </c>
      <c r="E576" s="0" t="n">
        <v>0</v>
      </c>
      <c r="F576" s="0" t="n">
        <v>0</v>
      </c>
      <c r="G576" s="0" t="n">
        <v>999.67</v>
      </c>
      <c r="H576" s="0" t="n">
        <v>-37.38</v>
      </c>
      <c r="I576" s="0" t="n">
        <v>37.38</v>
      </c>
      <c r="J576" s="0" t="n">
        <v>0</v>
      </c>
      <c r="K576" s="0" t="n">
        <v>0</v>
      </c>
      <c r="L576" s="0" t="n">
        <v>0</v>
      </c>
      <c r="M576" s="0" t="n">
        <v>0</v>
      </c>
      <c r="N576" s="0" t="n">
        <v>0</v>
      </c>
      <c r="O576" s="0" t="n">
        <v>0</v>
      </c>
      <c r="P576" s="0" t="n">
        <v>18.43</v>
      </c>
      <c r="Q576" s="0" t="n">
        <v>0</v>
      </c>
      <c r="R576" s="0" t="n">
        <v>-0.02</v>
      </c>
      <c r="S576" s="0" t="n">
        <v>-0.02</v>
      </c>
      <c r="T576" s="0" t="n">
        <v>450</v>
      </c>
      <c r="U576" s="0" t="n">
        <v>18.43</v>
      </c>
      <c r="V576" s="0" t="n">
        <v>0.41</v>
      </c>
      <c r="W576" s="0" t="n">
        <v>-3.17</v>
      </c>
      <c r="X576" s="0" t="n">
        <v>2.26216</v>
      </c>
      <c r="Y576" s="0" t="n">
        <v>0.32892</v>
      </c>
    </row>
    <row r="577" customFormat="false" ht="12.8" hidden="false" customHeight="false" outlineLevel="0" collapsed="false">
      <c r="A577" s="0" t="n">
        <v>12</v>
      </c>
      <c r="B577" s="0" t="n">
        <v>1</v>
      </c>
      <c r="C577" s="0" t="n">
        <v>1</v>
      </c>
      <c r="D577" s="0" t="n">
        <v>48</v>
      </c>
      <c r="E577" s="0" t="n">
        <v>0</v>
      </c>
      <c r="F577" s="0" t="n">
        <v>0</v>
      </c>
      <c r="G577" s="0" t="n">
        <v>966.06</v>
      </c>
      <c r="H577" s="0" t="n">
        <v>-36.3</v>
      </c>
      <c r="I577" s="0" t="n">
        <v>36.3</v>
      </c>
      <c r="J577" s="0" t="n">
        <v>0</v>
      </c>
      <c r="K577" s="0" t="n">
        <v>0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v>17.92</v>
      </c>
      <c r="Q577" s="0" t="n">
        <v>0</v>
      </c>
      <c r="R577" s="0" t="n">
        <v>-0.02</v>
      </c>
      <c r="S577" s="0" t="n">
        <v>-0.02</v>
      </c>
      <c r="T577" s="0" t="n">
        <v>450</v>
      </c>
      <c r="U577" s="0" t="n">
        <v>17.92</v>
      </c>
      <c r="V577" s="0" t="n">
        <v>0.55</v>
      </c>
      <c r="W577" s="0" t="n">
        <v>-4.19</v>
      </c>
      <c r="X577" s="0" t="n">
        <v>2.2874</v>
      </c>
      <c r="Y577" s="0" t="n">
        <v>0.16338</v>
      </c>
    </row>
    <row r="578" customFormat="false" ht="12.8" hidden="false" customHeight="false" outlineLevel="0" collapsed="false">
      <c r="A578" s="0" t="n">
        <v>13</v>
      </c>
      <c r="B578" s="0" t="n">
        <v>1</v>
      </c>
      <c r="C578" s="0" t="n">
        <v>1</v>
      </c>
      <c r="D578" s="0" t="n">
        <v>1</v>
      </c>
      <c r="E578" s="0" t="n">
        <v>0</v>
      </c>
      <c r="F578" s="0" t="n">
        <v>0</v>
      </c>
      <c r="G578" s="0" t="n">
        <v>950.51</v>
      </c>
      <c r="H578" s="0" t="n">
        <v>-35.54</v>
      </c>
      <c r="I578" s="0" t="n">
        <v>35.54</v>
      </c>
      <c r="J578" s="0" t="n">
        <v>0</v>
      </c>
      <c r="K578" s="0" t="n">
        <v>0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17.55</v>
      </c>
      <c r="Q578" s="0" t="n">
        <v>0</v>
      </c>
      <c r="R578" s="0" t="n">
        <v>-0.02</v>
      </c>
      <c r="S578" s="0" t="n">
        <v>-0.02</v>
      </c>
      <c r="T578" s="0" t="n">
        <v>450</v>
      </c>
      <c r="U578" s="0" t="n">
        <v>17.55</v>
      </c>
      <c r="V578" s="0" t="n">
        <v>0.58</v>
      </c>
      <c r="W578" s="0" t="n">
        <v>-2.88</v>
      </c>
      <c r="X578" s="0" t="n">
        <v>2.3018</v>
      </c>
      <c r="Y578" s="0" t="n">
        <v>-0.00829</v>
      </c>
    </row>
    <row r="579" customFormat="false" ht="12.8" hidden="false" customHeight="false" outlineLevel="0" collapsed="false">
      <c r="A579" s="0" t="n">
        <v>13</v>
      </c>
      <c r="B579" s="0" t="n">
        <v>1</v>
      </c>
      <c r="C579" s="0" t="n">
        <v>1</v>
      </c>
      <c r="D579" s="0" t="n">
        <v>2</v>
      </c>
      <c r="E579" s="0" t="n">
        <v>0</v>
      </c>
      <c r="F579" s="0" t="n">
        <v>0</v>
      </c>
      <c r="G579" s="0" t="n">
        <v>952.14</v>
      </c>
      <c r="H579" s="0" t="n">
        <v>-34.48</v>
      </c>
      <c r="I579" s="0" t="n">
        <v>34.48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17.02</v>
      </c>
      <c r="Q579" s="0" t="n">
        <v>0</v>
      </c>
      <c r="R579" s="0" t="n">
        <v>-0.02</v>
      </c>
      <c r="S579" s="0" t="n">
        <v>-0.02</v>
      </c>
      <c r="T579" s="0" t="n">
        <v>450</v>
      </c>
      <c r="U579" s="0" t="n">
        <v>17.02</v>
      </c>
      <c r="V579" s="0" t="n">
        <v>0.53</v>
      </c>
      <c r="W579" s="0" t="n">
        <v>-1.93</v>
      </c>
      <c r="X579" s="0" t="n">
        <v>2.29205</v>
      </c>
      <c r="Y579" s="0" t="n">
        <v>-0.18011</v>
      </c>
    </row>
    <row r="580" customFormat="false" ht="12.8" hidden="false" customHeight="false" outlineLevel="0" collapsed="false">
      <c r="A580" s="0" t="n">
        <v>13</v>
      </c>
      <c r="B580" s="0" t="n">
        <v>1</v>
      </c>
      <c r="C580" s="0" t="n">
        <v>1</v>
      </c>
      <c r="D580" s="0" t="n">
        <v>3</v>
      </c>
      <c r="E580" s="0" t="n">
        <v>0</v>
      </c>
      <c r="F580" s="0" t="n">
        <v>0</v>
      </c>
      <c r="G580" s="0" t="n">
        <v>933.53</v>
      </c>
      <c r="H580" s="0" t="n">
        <v>-34.04</v>
      </c>
      <c r="I580" s="0" t="n">
        <v>34.04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16.8</v>
      </c>
      <c r="Q580" s="0" t="n">
        <v>0</v>
      </c>
      <c r="R580" s="0" t="n">
        <v>-0.02</v>
      </c>
      <c r="S580" s="0" t="n">
        <v>-0.02</v>
      </c>
      <c r="T580" s="0" t="n">
        <v>450</v>
      </c>
      <c r="U580" s="0" t="n">
        <v>16.8</v>
      </c>
      <c r="V580" s="0" t="n">
        <v>0.47</v>
      </c>
      <c r="W580" s="0" t="n">
        <v>-1.3</v>
      </c>
      <c r="X580" s="0" t="n">
        <v>2.26512</v>
      </c>
      <c r="Y580" s="0" t="n">
        <v>-0.34594</v>
      </c>
    </row>
    <row r="581" customFormat="false" ht="12.8" hidden="false" customHeight="false" outlineLevel="0" collapsed="false">
      <c r="A581" s="0" t="n">
        <v>13</v>
      </c>
      <c r="B581" s="0" t="n">
        <v>1</v>
      </c>
      <c r="C581" s="0" t="n">
        <v>1</v>
      </c>
      <c r="D581" s="0" t="n">
        <v>4</v>
      </c>
      <c r="E581" s="0" t="n">
        <v>0</v>
      </c>
      <c r="F581" s="0" t="n">
        <v>0</v>
      </c>
      <c r="G581" s="0" t="n">
        <v>920.02</v>
      </c>
      <c r="H581" s="0" t="n">
        <v>-34.08</v>
      </c>
      <c r="I581" s="0" t="n">
        <v>34.08</v>
      </c>
      <c r="J581" s="0" t="n">
        <v>0</v>
      </c>
      <c r="K581" s="0" t="n">
        <v>0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16.83</v>
      </c>
      <c r="Q581" s="0" t="n">
        <v>0</v>
      </c>
      <c r="R581" s="0" t="n">
        <v>-0.02</v>
      </c>
      <c r="S581" s="0" t="n">
        <v>-0.02</v>
      </c>
      <c r="T581" s="0" t="n">
        <v>450</v>
      </c>
      <c r="U581" s="0" t="n">
        <v>16.83</v>
      </c>
      <c r="V581" s="0" t="n">
        <v>0.47</v>
      </c>
      <c r="W581" s="0" t="n">
        <v>-1.17</v>
      </c>
      <c r="X581" s="0" t="n">
        <v>2.22253</v>
      </c>
      <c r="Y581" s="0" t="n">
        <v>-0.50146</v>
      </c>
    </row>
    <row r="582" customFormat="false" ht="12.8" hidden="false" customHeight="false" outlineLevel="0" collapsed="false">
      <c r="A582" s="0" t="n">
        <v>13</v>
      </c>
      <c r="B582" s="0" t="n">
        <v>1</v>
      </c>
      <c r="C582" s="0" t="n">
        <v>1</v>
      </c>
      <c r="D582" s="0" t="n">
        <v>5</v>
      </c>
      <c r="E582" s="0" t="n">
        <v>0</v>
      </c>
      <c r="F582" s="0" t="n">
        <v>0</v>
      </c>
      <c r="G582" s="0" t="n">
        <v>926.32</v>
      </c>
      <c r="H582" s="0" t="n">
        <v>-33.82</v>
      </c>
      <c r="I582" s="0" t="n">
        <v>33.82</v>
      </c>
      <c r="J582" s="0" t="n">
        <v>0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16.69</v>
      </c>
      <c r="Q582" s="0" t="n">
        <v>0</v>
      </c>
      <c r="R582" s="0" t="n">
        <v>-0.02</v>
      </c>
      <c r="S582" s="0" t="n">
        <v>-0.02</v>
      </c>
      <c r="T582" s="0" t="n">
        <v>450</v>
      </c>
      <c r="U582" s="0" t="n">
        <v>16.69</v>
      </c>
      <c r="V582" s="0" t="n">
        <v>0.48</v>
      </c>
      <c r="W582" s="0" t="n">
        <v>-0.48</v>
      </c>
      <c r="X582" s="0" t="n">
        <v>2.16641</v>
      </c>
      <c r="Y582" s="0" t="n">
        <v>-0.64433</v>
      </c>
    </row>
    <row r="583" customFormat="false" ht="12.8" hidden="false" customHeight="false" outlineLevel="0" collapsed="false">
      <c r="A583" s="0" t="n">
        <v>13</v>
      </c>
      <c r="B583" s="0" t="n">
        <v>1</v>
      </c>
      <c r="C583" s="0" t="n">
        <v>1</v>
      </c>
      <c r="D583" s="0" t="n">
        <v>6</v>
      </c>
      <c r="E583" s="0" t="n">
        <v>0</v>
      </c>
      <c r="F583" s="0" t="n">
        <v>0</v>
      </c>
      <c r="G583" s="0" t="n">
        <v>934.44</v>
      </c>
      <c r="H583" s="0" t="n">
        <v>-33.13</v>
      </c>
      <c r="I583" s="0" t="n">
        <v>33.13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16.33</v>
      </c>
      <c r="Q583" s="0" t="n">
        <v>0</v>
      </c>
      <c r="R583" s="0" t="n">
        <v>-0.02</v>
      </c>
      <c r="S583" s="0" t="n">
        <v>-0.02</v>
      </c>
      <c r="T583" s="0" t="n">
        <v>450</v>
      </c>
      <c r="U583" s="0" t="n">
        <v>16.33</v>
      </c>
      <c r="V583" s="0" t="n">
        <v>0.43</v>
      </c>
      <c r="W583" s="0" t="n">
        <v>-1.04</v>
      </c>
      <c r="X583" s="0" t="n">
        <v>2.099</v>
      </c>
      <c r="Y583" s="0" t="n">
        <v>-0.77406</v>
      </c>
    </row>
    <row r="584" customFormat="false" ht="12.8" hidden="false" customHeight="false" outlineLevel="0" collapsed="false">
      <c r="A584" s="0" t="n">
        <v>13</v>
      </c>
      <c r="B584" s="0" t="n">
        <v>1</v>
      </c>
      <c r="C584" s="0" t="n">
        <v>1</v>
      </c>
      <c r="D584" s="0" t="n">
        <v>7</v>
      </c>
      <c r="E584" s="0" t="n">
        <v>0</v>
      </c>
      <c r="F584" s="0" t="n">
        <v>0</v>
      </c>
      <c r="G584" s="0" t="n">
        <v>915.62</v>
      </c>
      <c r="H584" s="0" t="n">
        <v>-33.07</v>
      </c>
      <c r="I584" s="0" t="n">
        <v>33.07</v>
      </c>
      <c r="J584" s="0" t="n">
        <v>0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16.3</v>
      </c>
      <c r="Q584" s="0" t="n">
        <v>0</v>
      </c>
      <c r="R584" s="0" t="n">
        <v>-0.02</v>
      </c>
      <c r="S584" s="0" t="n">
        <v>-0.02</v>
      </c>
      <c r="T584" s="0" t="n">
        <v>450</v>
      </c>
      <c r="U584" s="0" t="n">
        <v>16.3</v>
      </c>
      <c r="V584" s="0" t="n">
        <v>0.43</v>
      </c>
      <c r="W584" s="0" t="n">
        <v>-1.05</v>
      </c>
      <c r="X584" s="0" t="n">
        <v>2.02244</v>
      </c>
      <c r="Y584" s="0" t="n">
        <v>-0.89148</v>
      </c>
    </row>
    <row r="585" customFormat="false" ht="12.8" hidden="false" customHeight="false" outlineLevel="0" collapsed="false">
      <c r="A585" s="0" t="n">
        <v>13</v>
      </c>
      <c r="B585" s="0" t="n">
        <v>1</v>
      </c>
      <c r="C585" s="0" t="n">
        <v>1</v>
      </c>
      <c r="D585" s="0" t="n">
        <v>8</v>
      </c>
      <c r="E585" s="0" t="n">
        <v>0</v>
      </c>
      <c r="F585" s="0" t="n">
        <v>0</v>
      </c>
      <c r="G585" s="0" t="n">
        <v>919.62</v>
      </c>
      <c r="H585" s="0" t="n">
        <v>-32.81</v>
      </c>
      <c r="I585" s="0" t="n">
        <v>32.81</v>
      </c>
      <c r="J585" s="0" t="n">
        <v>0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v>16.16</v>
      </c>
      <c r="Q585" s="0" t="n">
        <v>0</v>
      </c>
      <c r="R585" s="0" t="n">
        <v>-0.02</v>
      </c>
      <c r="S585" s="0" t="n">
        <v>-0.02</v>
      </c>
      <c r="T585" s="0" t="n">
        <v>450</v>
      </c>
      <c r="U585" s="0" t="n">
        <v>16.16</v>
      </c>
      <c r="V585" s="0" t="n">
        <v>0.42</v>
      </c>
      <c r="W585" s="0" t="n">
        <v>-1.4</v>
      </c>
      <c r="X585" s="0" t="n">
        <v>1.93859</v>
      </c>
      <c r="Y585" s="0" t="n">
        <v>-0.99809</v>
      </c>
    </row>
    <row r="586" customFormat="false" ht="12.8" hidden="false" customHeight="false" outlineLevel="0" collapsed="false">
      <c r="A586" s="0" t="n">
        <v>13</v>
      </c>
      <c r="B586" s="0" t="n">
        <v>1</v>
      </c>
      <c r="C586" s="0" t="n">
        <v>1</v>
      </c>
      <c r="D586" s="0" t="n">
        <v>9</v>
      </c>
      <c r="E586" s="0" t="n">
        <v>0</v>
      </c>
      <c r="F586" s="0" t="n">
        <v>0</v>
      </c>
      <c r="G586" s="0" t="n">
        <v>914.52</v>
      </c>
      <c r="H586" s="0" t="n">
        <v>-32.7</v>
      </c>
      <c r="I586" s="0" t="n">
        <v>32.7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16.1</v>
      </c>
      <c r="Q586" s="0" t="n">
        <v>0</v>
      </c>
      <c r="R586" s="0" t="n">
        <v>-0.02</v>
      </c>
      <c r="S586" s="0" t="n">
        <v>-0.02</v>
      </c>
      <c r="T586" s="0" t="n">
        <v>450</v>
      </c>
      <c r="U586" s="0" t="n">
        <v>16.1</v>
      </c>
      <c r="V586" s="0" t="n">
        <v>0.42</v>
      </c>
      <c r="W586" s="0" t="n">
        <v>-0.9</v>
      </c>
      <c r="X586" s="0" t="n">
        <v>1.84901</v>
      </c>
      <c r="Y586" s="0" t="n">
        <v>-1.0957</v>
      </c>
    </row>
    <row r="587" customFormat="false" ht="12.8" hidden="false" customHeight="false" outlineLevel="0" collapsed="false">
      <c r="A587" s="0" t="n">
        <v>13</v>
      </c>
      <c r="B587" s="0" t="n">
        <v>1</v>
      </c>
      <c r="C587" s="0" t="n">
        <v>1</v>
      </c>
      <c r="D587" s="0" t="n">
        <v>10</v>
      </c>
      <c r="E587" s="0" t="n">
        <v>0</v>
      </c>
      <c r="F587" s="0" t="n">
        <v>0</v>
      </c>
      <c r="G587" s="0" t="n">
        <v>914.07</v>
      </c>
      <c r="H587" s="0" t="n">
        <v>-32.56</v>
      </c>
      <c r="I587" s="0" t="n">
        <v>32.56</v>
      </c>
      <c r="J587" s="0" t="n">
        <v>0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16.03</v>
      </c>
      <c r="Q587" s="0" t="n">
        <v>0</v>
      </c>
      <c r="R587" s="0" t="n">
        <v>-0.02</v>
      </c>
      <c r="S587" s="0" t="n">
        <v>-0.02</v>
      </c>
      <c r="T587" s="0" t="n">
        <v>450</v>
      </c>
      <c r="U587" s="0" t="n">
        <v>16.03</v>
      </c>
      <c r="V587" s="0" t="n">
        <v>0.42</v>
      </c>
      <c r="W587" s="0" t="n">
        <v>-1.13</v>
      </c>
      <c r="X587" s="0" t="n">
        <v>1.75498</v>
      </c>
      <c r="Y587" s="0" t="n">
        <v>-1.18613</v>
      </c>
    </row>
    <row r="588" customFormat="false" ht="12.8" hidden="false" customHeight="false" outlineLevel="0" collapsed="false">
      <c r="A588" s="0" t="n">
        <v>13</v>
      </c>
      <c r="B588" s="0" t="n">
        <v>1</v>
      </c>
      <c r="C588" s="0" t="n">
        <v>1</v>
      </c>
      <c r="D588" s="0" t="n">
        <v>11</v>
      </c>
      <c r="E588" s="0" t="n">
        <v>0</v>
      </c>
      <c r="F588" s="0" t="n">
        <v>0</v>
      </c>
      <c r="G588" s="0" t="n">
        <v>911.81</v>
      </c>
      <c r="H588" s="0" t="n">
        <v>-32.44</v>
      </c>
      <c r="I588" s="0" t="n">
        <v>32.44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15.97</v>
      </c>
      <c r="Q588" s="0" t="n">
        <v>0</v>
      </c>
      <c r="R588" s="0" t="n">
        <v>-0.02</v>
      </c>
      <c r="S588" s="0" t="n">
        <v>-0.02</v>
      </c>
      <c r="T588" s="0" t="n">
        <v>450</v>
      </c>
      <c r="U588" s="0" t="n">
        <v>15.97</v>
      </c>
      <c r="V588" s="0" t="n">
        <v>0.43</v>
      </c>
      <c r="W588" s="0" t="n">
        <v>-1.22</v>
      </c>
      <c r="X588" s="0" t="n">
        <v>1.65754</v>
      </c>
      <c r="Y588" s="0" t="n">
        <v>-1.27113</v>
      </c>
    </row>
    <row r="589" customFormat="false" ht="12.8" hidden="false" customHeight="false" outlineLevel="0" collapsed="false">
      <c r="A589" s="0" t="n">
        <v>13</v>
      </c>
      <c r="B589" s="0" t="n">
        <v>1</v>
      </c>
      <c r="C589" s="0" t="n">
        <v>1</v>
      </c>
      <c r="D589" s="0" t="n">
        <v>12</v>
      </c>
      <c r="E589" s="0" t="n">
        <v>0</v>
      </c>
      <c r="F589" s="0" t="n">
        <v>0</v>
      </c>
      <c r="G589" s="0" t="n">
        <v>909.91</v>
      </c>
      <c r="H589" s="0" t="n">
        <v>-32.37</v>
      </c>
      <c r="I589" s="0" t="n">
        <v>32.37</v>
      </c>
      <c r="J589" s="0" t="n">
        <v>0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15.93</v>
      </c>
      <c r="Q589" s="0" t="n">
        <v>0</v>
      </c>
      <c r="R589" s="0" t="n">
        <v>-0.02</v>
      </c>
      <c r="S589" s="0" t="n">
        <v>-0.02</v>
      </c>
      <c r="T589" s="0" t="n">
        <v>450</v>
      </c>
      <c r="U589" s="0" t="n">
        <v>15.93</v>
      </c>
      <c r="V589" s="0" t="n">
        <v>0.43</v>
      </c>
      <c r="W589" s="0" t="n">
        <v>-1.47</v>
      </c>
      <c r="X589" s="0" t="n">
        <v>1.55756</v>
      </c>
      <c r="Y589" s="0" t="n">
        <v>1.35238</v>
      </c>
    </row>
    <row r="590" customFormat="false" ht="12.8" hidden="false" customHeight="false" outlineLevel="0" collapsed="false">
      <c r="A590" s="0" t="n">
        <v>13</v>
      </c>
      <c r="B590" s="0" t="n">
        <v>1</v>
      </c>
      <c r="C590" s="0" t="n">
        <v>1</v>
      </c>
      <c r="D590" s="0" t="n">
        <v>13</v>
      </c>
      <c r="E590" s="0" t="n">
        <v>0</v>
      </c>
      <c r="F590" s="0" t="n">
        <v>0</v>
      </c>
      <c r="G590" s="0" t="n">
        <v>909.98</v>
      </c>
      <c r="H590" s="0" t="n">
        <v>-32.24</v>
      </c>
      <c r="I590" s="0" t="n">
        <v>32.24</v>
      </c>
      <c r="J590" s="0" t="n">
        <v>0</v>
      </c>
      <c r="K590" s="0" t="n">
        <v>0</v>
      </c>
      <c r="L590" s="0" t="n">
        <v>21.55</v>
      </c>
      <c r="M590" s="0" t="n">
        <v>0</v>
      </c>
      <c r="N590" s="0" t="n">
        <v>0</v>
      </c>
      <c r="O590" s="0" t="n">
        <v>0</v>
      </c>
      <c r="P590" s="0" t="n">
        <v>15.86</v>
      </c>
      <c r="Q590" s="0" t="n">
        <v>0</v>
      </c>
      <c r="R590" s="0" t="n">
        <v>-0.02</v>
      </c>
      <c r="S590" s="0" t="n">
        <v>-0.02</v>
      </c>
      <c r="T590" s="0" t="n">
        <v>450</v>
      </c>
      <c r="U590" s="0" t="n">
        <v>15.86</v>
      </c>
      <c r="V590" s="0" t="n">
        <v>0.45</v>
      </c>
      <c r="W590" s="0" t="n">
        <v>0.72</v>
      </c>
      <c r="X590" s="0" t="n">
        <v>1.45578</v>
      </c>
      <c r="Y590" s="0" t="n">
        <v>1.43146</v>
      </c>
    </row>
    <row r="591" customFormat="false" ht="12.8" hidden="false" customHeight="false" outlineLevel="0" collapsed="false">
      <c r="A591" s="0" t="n">
        <v>13</v>
      </c>
      <c r="B591" s="0" t="n">
        <v>1</v>
      </c>
      <c r="C591" s="0" t="n">
        <v>1</v>
      </c>
      <c r="D591" s="0" t="n">
        <v>14</v>
      </c>
      <c r="E591" s="0" t="n">
        <v>389.52</v>
      </c>
      <c r="F591" s="0" t="n">
        <v>26.03</v>
      </c>
      <c r="G591" s="0" t="n">
        <v>907.29</v>
      </c>
      <c r="H591" s="0" t="n">
        <v>-1.6</v>
      </c>
      <c r="I591" s="0" t="n">
        <v>18.46</v>
      </c>
      <c r="J591" s="0" t="n">
        <v>0</v>
      </c>
      <c r="K591" s="0" t="n">
        <v>64.69</v>
      </c>
      <c r="L591" s="0" t="n">
        <v>41.8</v>
      </c>
      <c r="M591" s="0" t="n">
        <v>1.03</v>
      </c>
      <c r="N591" s="0" t="n">
        <v>1.5</v>
      </c>
      <c r="O591" s="0" t="n">
        <v>-1.85</v>
      </c>
      <c r="P591" s="0" t="n">
        <v>15.04</v>
      </c>
      <c r="Q591" s="0" t="n">
        <v>0.24</v>
      </c>
      <c r="R591" s="0" t="n">
        <v>-6.11</v>
      </c>
      <c r="S591" s="0" t="n">
        <v>-6.36</v>
      </c>
      <c r="T591" s="0" t="n">
        <v>450.91</v>
      </c>
      <c r="U591" s="0" t="n">
        <v>15.83</v>
      </c>
      <c r="V591" s="0" t="n">
        <v>0.45</v>
      </c>
      <c r="W591" s="0" t="n">
        <v>18.62</v>
      </c>
      <c r="X591" s="0" t="n">
        <v>1.35287</v>
      </c>
      <c r="Y591" s="0" t="n">
        <v>1.51</v>
      </c>
    </row>
    <row r="592" customFormat="false" ht="12.8" hidden="false" customHeight="false" outlineLevel="0" collapsed="false">
      <c r="A592" s="0" t="n">
        <v>13</v>
      </c>
      <c r="B592" s="0" t="n">
        <v>1</v>
      </c>
      <c r="C592" s="0" t="n">
        <v>1</v>
      </c>
      <c r="D592" s="0" t="n">
        <v>15</v>
      </c>
      <c r="E592" s="0" t="n">
        <v>1754.61</v>
      </c>
      <c r="F592" s="0" t="n">
        <v>117.25</v>
      </c>
      <c r="G592" s="0" t="n">
        <v>907.63</v>
      </c>
      <c r="H592" s="0" t="n">
        <v>53.76</v>
      </c>
      <c r="I592" s="0" t="n">
        <v>18.45</v>
      </c>
      <c r="J592" s="0" t="n">
        <v>0</v>
      </c>
      <c r="K592" s="0" t="n">
        <v>71.04</v>
      </c>
      <c r="L592" s="0" t="n">
        <v>47.81</v>
      </c>
      <c r="M592" s="0" t="n">
        <v>1.23</v>
      </c>
      <c r="N592" s="0" t="n">
        <v>1.41</v>
      </c>
      <c r="O592" s="0" t="n">
        <v>-1.74</v>
      </c>
      <c r="P592" s="0" t="n">
        <v>15.04</v>
      </c>
      <c r="Q592" s="0" t="n">
        <v>2.17</v>
      </c>
      <c r="R592" s="0" t="n">
        <v>-7.04</v>
      </c>
      <c r="S592" s="0" t="n">
        <v>-8.36</v>
      </c>
      <c r="T592" s="0" t="n">
        <v>356.76</v>
      </c>
      <c r="U592" s="0" t="n">
        <v>15.79</v>
      </c>
      <c r="V592" s="0" t="n">
        <v>0.43</v>
      </c>
      <c r="W592" s="0" t="n">
        <v>83.87</v>
      </c>
      <c r="X592" s="0" t="n">
        <v>1.24947</v>
      </c>
      <c r="Y592" s="0" t="n">
        <v>1.58967</v>
      </c>
    </row>
    <row r="593" customFormat="false" ht="12.8" hidden="false" customHeight="false" outlineLevel="0" collapsed="false">
      <c r="A593" s="0" t="n">
        <v>13</v>
      </c>
      <c r="B593" s="0" t="n">
        <v>1</v>
      </c>
      <c r="C593" s="0" t="n">
        <v>1</v>
      </c>
      <c r="D593" s="0" t="n">
        <v>16</v>
      </c>
      <c r="E593" s="0" t="n">
        <v>2289.88</v>
      </c>
      <c r="F593" s="0" t="n">
        <v>153.02</v>
      </c>
      <c r="G593" s="0" t="n">
        <v>902.44</v>
      </c>
      <c r="H593" s="0" t="n">
        <v>73.15</v>
      </c>
      <c r="I593" s="0" t="n">
        <v>18.55</v>
      </c>
      <c r="J593" s="0" t="n">
        <v>0</v>
      </c>
      <c r="K593" s="0" t="n">
        <v>71.93</v>
      </c>
      <c r="L593" s="0" t="n">
        <v>47.78</v>
      </c>
      <c r="M593" s="0" t="n">
        <v>1.32</v>
      </c>
      <c r="N593" s="0" t="n">
        <v>1.28</v>
      </c>
      <c r="O593" s="0" t="n">
        <v>-1.63</v>
      </c>
      <c r="P593" s="0" t="n">
        <v>15.13</v>
      </c>
      <c r="Q593" s="0" t="n">
        <v>2.78</v>
      </c>
      <c r="R593" s="0" t="n">
        <v>-7.33</v>
      </c>
      <c r="S593" s="0" t="n">
        <v>-9.12</v>
      </c>
      <c r="T593" s="0" t="n">
        <v>321.47</v>
      </c>
      <c r="U593" s="0" t="n">
        <v>15.84</v>
      </c>
      <c r="V593" s="0" t="n">
        <v>0.42</v>
      </c>
      <c r="W593" s="0" t="n">
        <v>109.45</v>
      </c>
      <c r="X593" s="0" t="n">
        <v>1.14623</v>
      </c>
      <c r="Y593" s="0" t="n">
        <v>1.67238</v>
      </c>
    </row>
    <row r="594" customFormat="false" ht="12.8" hidden="false" customHeight="false" outlineLevel="0" collapsed="false">
      <c r="A594" s="0" t="n">
        <v>13</v>
      </c>
      <c r="B594" s="0" t="n">
        <v>1</v>
      </c>
      <c r="C594" s="0" t="n">
        <v>1</v>
      </c>
      <c r="D594" s="0" t="n">
        <v>17</v>
      </c>
      <c r="E594" s="0" t="n">
        <v>4700.52</v>
      </c>
      <c r="F594" s="0" t="n">
        <v>314.11</v>
      </c>
      <c r="G594" s="0" t="n">
        <v>903.65</v>
      </c>
      <c r="H594" s="0" t="n">
        <v>148.06</v>
      </c>
      <c r="I594" s="0" t="n">
        <v>18.63</v>
      </c>
      <c r="J594" s="0" t="n">
        <v>0</v>
      </c>
      <c r="K594" s="0" t="n">
        <v>85.14</v>
      </c>
      <c r="L594" s="0" t="n">
        <v>63.66</v>
      </c>
      <c r="M594" s="0" t="n">
        <v>1.76</v>
      </c>
      <c r="N594" s="0" t="n">
        <v>1.33</v>
      </c>
      <c r="O594" s="0" t="n">
        <v>-1.53</v>
      </c>
      <c r="P594" s="0" t="n">
        <v>15.2</v>
      </c>
      <c r="Q594" s="0" t="n">
        <v>4.98</v>
      </c>
      <c r="R594" s="0" t="n">
        <v>-9.31</v>
      </c>
      <c r="S594" s="0" t="n">
        <v>-12.92</v>
      </c>
      <c r="T594" s="0" t="n">
        <v>224.44</v>
      </c>
      <c r="U594" s="0" t="n">
        <v>15.87</v>
      </c>
      <c r="V594" s="0" t="n">
        <v>0.4</v>
      </c>
      <c r="W594" s="0" t="n">
        <v>224.67</v>
      </c>
      <c r="X594" s="0" t="n">
        <v>1.04389</v>
      </c>
      <c r="Y594" s="0" t="n">
        <v>1.76038</v>
      </c>
    </row>
    <row r="595" customFormat="false" ht="12.8" hidden="false" customHeight="false" outlineLevel="0" collapsed="false">
      <c r="A595" s="0" t="n">
        <v>13</v>
      </c>
      <c r="B595" s="0" t="n">
        <v>1</v>
      </c>
      <c r="C595" s="0" t="n">
        <v>1</v>
      </c>
      <c r="D595" s="0" t="n">
        <v>18</v>
      </c>
      <c r="E595" s="0" t="n">
        <v>6497.39</v>
      </c>
      <c r="F595" s="0" t="n">
        <v>434.19</v>
      </c>
      <c r="G595" s="0" t="n">
        <v>895.76</v>
      </c>
      <c r="H595" s="0" t="n">
        <v>148.58</v>
      </c>
      <c r="I595" s="0" t="n">
        <v>18.8</v>
      </c>
      <c r="J595" s="0" t="n">
        <v>0</v>
      </c>
      <c r="K595" s="0" t="n">
        <v>93.23</v>
      </c>
      <c r="L595" s="0" t="n">
        <v>73.07</v>
      </c>
      <c r="M595" s="0" t="n">
        <v>1.95</v>
      </c>
      <c r="N595" s="0" t="n">
        <v>1.22</v>
      </c>
      <c r="O595" s="0" t="n">
        <v>-1.38</v>
      </c>
      <c r="P595" s="0" t="n">
        <v>15.36</v>
      </c>
      <c r="Q595" s="0" t="n">
        <v>4.85</v>
      </c>
      <c r="R595" s="0" t="n">
        <v>-10.79</v>
      </c>
      <c r="S595" s="0" t="n">
        <v>-14.23</v>
      </c>
      <c r="T595" s="0" t="n">
        <v>158.43</v>
      </c>
      <c r="U595" s="0" t="n">
        <v>16.03</v>
      </c>
      <c r="V595" s="0" t="n">
        <v>0.42</v>
      </c>
      <c r="W595" s="0" t="n">
        <v>310.56</v>
      </c>
      <c r="X595" s="0" t="n">
        <v>0.94336</v>
      </c>
      <c r="Y595" s="0" t="n">
        <v>1.85653</v>
      </c>
    </row>
    <row r="596" customFormat="false" ht="12.8" hidden="false" customHeight="false" outlineLevel="0" collapsed="false">
      <c r="A596" s="0" t="n">
        <v>13</v>
      </c>
      <c r="B596" s="0" t="n">
        <v>1</v>
      </c>
      <c r="C596" s="0" t="n">
        <v>1</v>
      </c>
      <c r="D596" s="0" t="n">
        <v>19</v>
      </c>
      <c r="E596" s="0" t="n">
        <v>9110.44</v>
      </c>
      <c r="F596" s="0" t="n">
        <v>608.81</v>
      </c>
      <c r="G596" s="0" t="n">
        <v>895.42</v>
      </c>
      <c r="H596" s="0" t="n">
        <v>166.71</v>
      </c>
      <c r="I596" s="0" t="n">
        <v>19</v>
      </c>
      <c r="J596" s="0" t="n">
        <v>0</v>
      </c>
      <c r="K596" s="0" t="n">
        <v>111.35</v>
      </c>
      <c r="L596" s="0" t="n">
        <v>90.55</v>
      </c>
      <c r="M596" s="0" t="n">
        <v>1.96</v>
      </c>
      <c r="N596" s="0" t="n">
        <v>1.26</v>
      </c>
      <c r="O596" s="0" t="n">
        <v>-1.44</v>
      </c>
      <c r="P596" s="0" t="n">
        <v>15.55</v>
      </c>
      <c r="Q596" s="0" t="n">
        <v>6.74</v>
      </c>
      <c r="R596" s="0" t="n">
        <v>-10.88</v>
      </c>
      <c r="S596" s="0" t="n">
        <v>-13.36</v>
      </c>
      <c r="T596" s="0" t="n">
        <v>116.97</v>
      </c>
      <c r="U596" s="0" t="n">
        <v>16.18</v>
      </c>
      <c r="V596" s="0" t="n">
        <v>0.42</v>
      </c>
      <c r="W596" s="0" t="n">
        <v>435.46</v>
      </c>
      <c r="X596" s="0" t="n">
        <v>0.84583</v>
      </c>
      <c r="Y596" s="0" t="n">
        <v>1.96447</v>
      </c>
    </row>
    <row r="597" customFormat="false" ht="12.8" hidden="false" customHeight="false" outlineLevel="0" collapsed="false">
      <c r="A597" s="0" t="n">
        <v>13</v>
      </c>
      <c r="B597" s="0" t="n">
        <v>1</v>
      </c>
      <c r="C597" s="0" t="n">
        <v>1</v>
      </c>
      <c r="D597" s="0" t="n">
        <v>20</v>
      </c>
      <c r="E597" s="0" t="n">
        <v>14162.65</v>
      </c>
      <c r="F597" s="0" t="n">
        <v>947.87</v>
      </c>
      <c r="G597" s="0" t="n">
        <v>882.75</v>
      </c>
      <c r="H597" s="0" t="n">
        <v>24.43</v>
      </c>
      <c r="I597" s="0" t="n">
        <v>19.07</v>
      </c>
      <c r="J597" s="0" t="n">
        <v>0</v>
      </c>
      <c r="K597" s="0" t="n">
        <v>140.24</v>
      </c>
      <c r="L597" s="0" t="n">
        <v>127.46</v>
      </c>
      <c r="M597" s="0" t="n">
        <v>7.35</v>
      </c>
      <c r="N597" s="0" t="n">
        <v>1.38</v>
      </c>
      <c r="O597" s="0" t="n">
        <v>-1.29</v>
      </c>
      <c r="P597" s="0" t="n">
        <v>15.61</v>
      </c>
      <c r="Q597" s="0" t="n">
        <v>7.25</v>
      </c>
      <c r="R597" s="0" t="n">
        <v>-44.98</v>
      </c>
      <c r="S597" s="0" t="n">
        <v>-516.3</v>
      </c>
      <c r="T597" s="0" t="n">
        <v>27.03</v>
      </c>
      <c r="U597" s="0" t="n">
        <v>16.29</v>
      </c>
      <c r="V597" s="0" t="n">
        <v>0.46</v>
      </c>
      <c r="W597" s="0" t="n">
        <v>682.81</v>
      </c>
      <c r="X597" s="0" t="n">
        <v>0.75293</v>
      </c>
      <c r="Y597" s="0" t="n">
        <v>2.08908</v>
      </c>
    </row>
    <row r="598" customFormat="false" ht="12.8" hidden="false" customHeight="false" outlineLevel="0" collapsed="false">
      <c r="A598" s="0" t="n">
        <v>13</v>
      </c>
      <c r="B598" s="0" t="n">
        <v>1</v>
      </c>
      <c r="C598" s="0" t="n">
        <v>1</v>
      </c>
      <c r="D598" s="0" t="n">
        <v>21</v>
      </c>
      <c r="E598" s="0" t="n">
        <v>10195.1</v>
      </c>
      <c r="F598" s="0" t="n">
        <v>681.29</v>
      </c>
      <c r="G598" s="0" t="n">
        <v>889.66</v>
      </c>
      <c r="H598" s="0" t="n">
        <v>125.02</v>
      </c>
      <c r="I598" s="0" t="n">
        <v>19.14</v>
      </c>
      <c r="J598" s="0" t="n">
        <v>0</v>
      </c>
      <c r="K598" s="0" t="n">
        <v>128.3</v>
      </c>
      <c r="L598" s="0" t="n">
        <v>105.47</v>
      </c>
      <c r="M598" s="0" t="n">
        <v>9.36</v>
      </c>
      <c r="N598" s="0" t="n">
        <v>1.45</v>
      </c>
      <c r="O598" s="0" t="n">
        <v>-1.88</v>
      </c>
      <c r="P598" s="0" t="n">
        <v>15.67</v>
      </c>
      <c r="Q598" s="0" t="n">
        <v>7.32</v>
      </c>
      <c r="R598" s="0" t="n">
        <v>-62.33</v>
      </c>
      <c r="S598" s="0" t="n">
        <v>-570.75</v>
      </c>
      <c r="T598" s="0" t="n">
        <v>123.45</v>
      </c>
      <c r="U598" s="0" t="n">
        <v>16.47</v>
      </c>
      <c r="V598" s="0" t="n">
        <v>0.5</v>
      </c>
      <c r="W598" s="0" t="n">
        <v>487.3</v>
      </c>
      <c r="X598" s="0" t="n">
        <v>0.66703</v>
      </c>
      <c r="Y598" s="0" t="n">
        <v>2.23657</v>
      </c>
    </row>
    <row r="599" customFormat="false" ht="12.8" hidden="false" customHeight="false" outlineLevel="0" collapsed="false">
      <c r="A599" s="0" t="n">
        <v>13</v>
      </c>
      <c r="B599" s="0" t="n">
        <v>1</v>
      </c>
      <c r="C599" s="0" t="n">
        <v>1</v>
      </c>
      <c r="D599" s="0" t="n">
        <v>22</v>
      </c>
      <c r="E599" s="0" t="n">
        <v>8740.28</v>
      </c>
      <c r="F599" s="0" t="n">
        <v>584.07</v>
      </c>
      <c r="G599" s="0" t="n">
        <v>908.15</v>
      </c>
      <c r="H599" s="0" t="n">
        <v>150.72</v>
      </c>
      <c r="I599" s="0" t="n">
        <v>19.04</v>
      </c>
      <c r="J599" s="0" t="n">
        <v>0</v>
      </c>
      <c r="K599" s="0" t="n">
        <v>109.66</v>
      </c>
      <c r="L599" s="0" t="n">
        <v>92.82</v>
      </c>
      <c r="M599" s="0" t="n">
        <v>1.98</v>
      </c>
      <c r="N599" s="0" t="n">
        <v>1.34</v>
      </c>
      <c r="O599" s="0" t="n">
        <v>-1.46</v>
      </c>
      <c r="P599" s="0" t="n">
        <v>15.58</v>
      </c>
      <c r="Q599" s="0" t="n">
        <v>6.2</v>
      </c>
      <c r="R599" s="0" t="n">
        <v>-13.18</v>
      </c>
      <c r="S599" s="0" t="n">
        <v>-16.44</v>
      </c>
      <c r="T599" s="0" t="n">
        <v>125.2</v>
      </c>
      <c r="U599" s="0" t="n">
        <v>16.38</v>
      </c>
      <c r="V599" s="0" t="n">
        <v>0.5</v>
      </c>
      <c r="W599" s="0" t="n">
        <v>417.77</v>
      </c>
      <c r="X599" s="0" t="n">
        <v>0.59156</v>
      </c>
      <c r="Y599" s="0" t="n">
        <v>2.41428</v>
      </c>
    </row>
    <row r="600" customFormat="false" ht="12.8" hidden="false" customHeight="false" outlineLevel="0" collapsed="false">
      <c r="A600" s="0" t="n">
        <v>13</v>
      </c>
      <c r="B600" s="0" t="n">
        <v>1</v>
      </c>
      <c r="C600" s="0" t="n">
        <v>1</v>
      </c>
      <c r="D600" s="0" t="n">
        <v>23</v>
      </c>
      <c r="E600" s="0" t="n">
        <v>9120.81</v>
      </c>
      <c r="F600" s="0" t="n">
        <v>609.5</v>
      </c>
      <c r="G600" s="0" t="n">
        <v>896.61</v>
      </c>
      <c r="H600" s="0" t="n">
        <v>96.36</v>
      </c>
      <c r="I600" s="0" t="n">
        <v>19.14</v>
      </c>
      <c r="J600" s="0" t="n">
        <v>0</v>
      </c>
      <c r="K600" s="0" t="n">
        <v>102.58</v>
      </c>
      <c r="L600" s="0" t="n">
        <v>92.17</v>
      </c>
      <c r="M600" s="0" t="n">
        <v>1.71</v>
      </c>
      <c r="N600" s="0" t="n">
        <v>1.2</v>
      </c>
      <c r="O600" s="0" t="n">
        <v>-1.04</v>
      </c>
      <c r="P600" s="0" t="n">
        <v>15.68</v>
      </c>
      <c r="Q600" s="0" t="n">
        <v>6.37</v>
      </c>
      <c r="R600" s="0" t="n">
        <v>-12.19</v>
      </c>
      <c r="S600" s="0" t="n">
        <v>-18.24</v>
      </c>
      <c r="T600" s="0" t="n">
        <v>92.25</v>
      </c>
      <c r="U600" s="0" t="n">
        <v>16.52</v>
      </c>
      <c r="V600" s="0" t="n">
        <v>0.54</v>
      </c>
      <c r="W600" s="0" t="n">
        <v>435.96</v>
      </c>
      <c r="X600" s="0" t="n">
        <v>0.53128</v>
      </c>
      <c r="Y600" s="0" t="n">
        <v>2.6286</v>
      </c>
    </row>
    <row r="601" customFormat="false" ht="12.8" hidden="false" customHeight="false" outlineLevel="0" collapsed="false">
      <c r="A601" s="0" t="n">
        <v>13</v>
      </c>
      <c r="B601" s="0" t="n">
        <v>1</v>
      </c>
      <c r="C601" s="0" t="n">
        <v>1</v>
      </c>
      <c r="D601" s="0" t="n">
        <v>24</v>
      </c>
      <c r="E601" s="0" t="n">
        <v>12271.25</v>
      </c>
      <c r="F601" s="0" t="n">
        <v>820.03</v>
      </c>
      <c r="G601" s="0" t="n">
        <v>894.99</v>
      </c>
      <c r="H601" s="0" t="n">
        <v>47.11</v>
      </c>
      <c r="I601" s="0" t="n">
        <v>19.35</v>
      </c>
      <c r="J601" s="0" t="n">
        <v>0</v>
      </c>
      <c r="K601" s="0" t="n">
        <v>130.23</v>
      </c>
      <c r="L601" s="0" t="n">
        <v>111.32</v>
      </c>
      <c r="M601" s="0" t="n">
        <v>1.61</v>
      </c>
      <c r="N601" s="0" t="n">
        <v>1.16</v>
      </c>
      <c r="O601" s="0" t="n">
        <v>-1.37</v>
      </c>
      <c r="P601" s="0" t="n">
        <v>15.87</v>
      </c>
      <c r="Q601" s="0" t="n">
        <v>6.12</v>
      </c>
      <c r="R601" s="0" t="n">
        <v>-11.61</v>
      </c>
      <c r="S601" s="0" t="n">
        <v>-18.41</v>
      </c>
      <c r="T601" s="0" t="n">
        <v>-11.35</v>
      </c>
      <c r="U601" s="0" t="n">
        <v>16.67</v>
      </c>
      <c r="V601" s="0" t="n">
        <v>0.54</v>
      </c>
      <c r="W601" s="0" t="n">
        <v>586.54</v>
      </c>
      <c r="X601" s="0" t="n">
        <v>0.49204</v>
      </c>
      <c r="Y601" s="0" t="n">
        <v>2.87976</v>
      </c>
    </row>
    <row r="602" customFormat="false" ht="12.8" hidden="false" customHeight="false" outlineLevel="0" collapsed="false">
      <c r="A602" s="0" t="n">
        <v>13</v>
      </c>
      <c r="B602" s="0" t="n">
        <v>1</v>
      </c>
      <c r="C602" s="0" t="n">
        <v>1</v>
      </c>
      <c r="D602" s="0" t="n">
        <v>25</v>
      </c>
      <c r="E602" s="0" t="n">
        <v>16494.1</v>
      </c>
      <c r="F602" s="0" t="n">
        <v>1103.81</v>
      </c>
      <c r="G602" s="0" t="n">
        <v>881.37</v>
      </c>
      <c r="H602" s="0" t="n">
        <v>-24.99</v>
      </c>
      <c r="I602" s="0" t="n">
        <v>19.59</v>
      </c>
      <c r="J602" s="0" t="n">
        <v>0</v>
      </c>
      <c r="K602" s="0" t="n">
        <v>162.47</v>
      </c>
      <c r="L602" s="0" t="n">
        <v>136.24</v>
      </c>
      <c r="M602" s="0" t="n">
        <v>1.88</v>
      </c>
      <c r="N602" s="0" t="n">
        <v>1.05</v>
      </c>
      <c r="O602" s="0" t="n">
        <v>-1.6</v>
      </c>
      <c r="P602" s="0" t="n">
        <v>16.08</v>
      </c>
      <c r="Q602" s="0" t="n">
        <v>0.02</v>
      </c>
      <c r="R602" s="0" t="n">
        <v>-14.46</v>
      </c>
      <c r="S602" s="0" t="n">
        <v>-468.36</v>
      </c>
      <c r="T602" s="0" t="n">
        <v>-171.55</v>
      </c>
      <c r="U602" s="0" t="n">
        <v>16.86</v>
      </c>
      <c r="V602" s="0" t="n">
        <v>0.58</v>
      </c>
      <c r="W602" s="0" t="n">
        <v>793.98</v>
      </c>
      <c r="X602" s="0" t="n">
        <v>0.47915</v>
      </c>
      <c r="Y602" s="0" t="n">
        <v>3.15498</v>
      </c>
    </row>
    <row r="603" customFormat="false" ht="12.8" hidden="false" customHeight="false" outlineLevel="0" collapsed="false">
      <c r="A603" s="0" t="n">
        <v>13</v>
      </c>
      <c r="B603" s="0" t="n">
        <v>1</v>
      </c>
      <c r="C603" s="0" t="n">
        <v>1</v>
      </c>
      <c r="D603" s="0" t="n">
        <v>26</v>
      </c>
      <c r="E603" s="0" t="n">
        <v>10562.06</v>
      </c>
      <c r="F603" s="0" t="n">
        <v>705.81</v>
      </c>
      <c r="G603" s="0" t="n">
        <v>880.57</v>
      </c>
      <c r="H603" s="0" t="n">
        <v>70.37</v>
      </c>
      <c r="I603" s="0" t="n">
        <v>19.67</v>
      </c>
      <c r="J603" s="0" t="n">
        <v>0</v>
      </c>
      <c r="K603" s="0" t="n">
        <v>131.39</v>
      </c>
      <c r="L603" s="0" t="n">
        <v>99.29</v>
      </c>
      <c r="M603" s="0" t="n">
        <v>1.67</v>
      </c>
      <c r="N603" s="0" t="n">
        <v>1.09</v>
      </c>
      <c r="O603" s="0" t="n">
        <v>-1.92</v>
      </c>
      <c r="P603" s="0" t="n">
        <v>16.15</v>
      </c>
      <c r="Q603" s="0" t="n">
        <v>6.02</v>
      </c>
      <c r="R603" s="0" t="n">
        <v>-13.02</v>
      </c>
      <c r="S603" s="0" t="n">
        <v>-19.11</v>
      </c>
      <c r="T603" s="0" t="n">
        <v>-1.07</v>
      </c>
      <c r="U603" s="0" t="n">
        <v>17.02</v>
      </c>
      <c r="V603" s="0" t="n">
        <v>0.59</v>
      </c>
      <c r="W603" s="0" t="n">
        <v>504.84</v>
      </c>
      <c r="X603" s="0" t="n">
        <v>0.49473</v>
      </c>
      <c r="Y603" s="0" t="n">
        <v>3.42887</v>
      </c>
    </row>
    <row r="604" customFormat="false" ht="12.8" hidden="false" customHeight="false" outlineLevel="0" collapsed="false">
      <c r="A604" s="0" t="n">
        <v>13</v>
      </c>
      <c r="B604" s="0" t="n">
        <v>1</v>
      </c>
      <c r="C604" s="0" t="n">
        <v>1</v>
      </c>
      <c r="D604" s="0" t="n">
        <v>27</v>
      </c>
      <c r="E604" s="0" t="n">
        <v>12977.94</v>
      </c>
      <c r="F604" s="0" t="n">
        <v>867.27</v>
      </c>
      <c r="G604" s="0" t="n">
        <v>899.77</v>
      </c>
      <c r="H604" s="0" t="n">
        <v>26.36</v>
      </c>
      <c r="I604" s="0" t="n">
        <v>19.73</v>
      </c>
      <c r="J604" s="0" t="n">
        <v>0</v>
      </c>
      <c r="K604" s="0" t="n">
        <v>125.87</v>
      </c>
      <c r="L604" s="0" t="n">
        <v>116.05</v>
      </c>
      <c r="M604" s="0" t="n">
        <v>1.33</v>
      </c>
      <c r="N604" s="0" t="n">
        <v>1.13</v>
      </c>
      <c r="O604" s="0" t="n">
        <v>-0.97</v>
      </c>
      <c r="P604" s="0" t="n">
        <v>16.2</v>
      </c>
      <c r="Q604" s="0" t="n">
        <v>6.18</v>
      </c>
      <c r="R604" s="0" t="n">
        <v>-10.5</v>
      </c>
      <c r="S604" s="0" t="n">
        <v>-19.66</v>
      </c>
      <c r="T604" s="0" t="n">
        <v>-34</v>
      </c>
      <c r="U604" s="0" t="n">
        <v>17.07</v>
      </c>
      <c r="V604" s="0" t="n">
        <v>0.59</v>
      </c>
      <c r="W604" s="0" t="n">
        <v>620.36</v>
      </c>
      <c r="X604" s="0" t="n">
        <v>0.53625</v>
      </c>
      <c r="Y604" s="0" t="n">
        <v>3.67681</v>
      </c>
    </row>
    <row r="605" customFormat="false" ht="12.8" hidden="false" customHeight="false" outlineLevel="0" collapsed="false">
      <c r="A605" s="0" t="n">
        <v>13</v>
      </c>
      <c r="B605" s="0" t="n">
        <v>1</v>
      </c>
      <c r="C605" s="0" t="n">
        <v>1</v>
      </c>
      <c r="D605" s="0" t="n">
        <v>28</v>
      </c>
      <c r="E605" s="0" t="n">
        <v>12853.49</v>
      </c>
      <c r="F605" s="0" t="n">
        <v>858.99</v>
      </c>
      <c r="G605" s="0" t="n">
        <v>895.59</v>
      </c>
      <c r="H605" s="0" t="n">
        <v>-14.79</v>
      </c>
      <c r="I605" s="0" t="n">
        <v>19.84</v>
      </c>
      <c r="J605" s="0" t="n">
        <v>0</v>
      </c>
      <c r="K605" s="0" t="n">
        <v>134.8</v>
      </c>
      <c r="L605" s="0" t="n">
        <v>111.05</v>
      </c>
      <c r="M605" s="0" t="n">
        <v>1.21</v>
      </c>
      <c r="N605" s="0" t="n">
        <v>0.93</v>
      </c>
      <c r="O605" s="0" t="n">
        <v>-1.4</v>
      </c>
      <c r="P605" s="0" t="n">
        <v>16.3</v>
      </c>
      <c r="Q605" s="0" t="n">
        <v>5.2</v>
      </c>
      <c r="R605" s="0" t="n">
        <v>-9.99</v>
      </c>
      <c r="S605" s="0" t="n">
        <v>-16.92</v>
      </c>
      <c r="T605" s="0" t="n">
        <v>-155.7</v>
      </c>
      <c r="U605" s="0" t="n">
        <v>17.17</v>
      </c>
      <c r="V605" s="0" t="n">
        <v>0.62</v>
      </c>
      <c r="W605" s="0" t="n">
        <v>614.56</v>
      </c>
      <c r="X605" s="0" t="n">
        <v>0.59823</v>
      </c>
      <c r="Y605" s="0" t="n">
        <v>3.88745</v>
      </c>
    </row>
    <row r="606" customFormat="false" ht="12.8" hidden="false" customHeight="false" outlineLevel="0" collapsed="false">
      <c r="A606" s="0" t="n">
        <v>13</v>
      </c>
      <c r="B606" s="0" t="n">
        <v>1</v>
      </c>
      <c r="C606" s="0" t="n">
        <v>1</v>
      </c>
      <c r="D606" s="0" t="n">
        <v>29</v>
      </c>
      <c r="E606" s="0" t="n">
        <v>18928.92</v>
      </c>
      <c r="F606" s="0" t="n">
        <v>1282.41</v>
      </c>
      <c r="G606" s="0" t="n">
        <v>806.69</v>
      </c>
      <c r="H606" s="0" t="n">
        <v>-20.04</v>
      </c>
      <c r="I606" s="0" t="n">
        <v>20.04</v>
      </c>
      <c r="J606" s="0" t="n">
        <v>0</v>
      </c>
      <c r="K606" s="0" t="n">
        <v>176.9</v>
      </c>
      <c r="L606" s="0" t="n">
        <v>148.83</v>
      </c>
      <c r="M606" s="0" t="n">
        <v>1.18</v>
      </c>
      <c r="N606" s="0" t="n">
        <v>0.96</v>
      </c>
      <c r="O606" s="0" t="n">
        <v>-1.6</v>
      </c>
      <c r="P606" s="0" t="n">
        <v>16.47</v>
      </c>
      <c r="Q606" s="0" t="n">
        <v>0</v>
      </c>
      <c r="R606" s="0" t="n">
        <v>-9.88</v>
      </c>
      <c r="S606" s="0" t="n">
        <v>-13.14</v>
      </c>
      <c r="T606" s="0" t="n">
        <v>-256.61</v>
      </c>
      <c r="U606" s="0" t="n">
        <v>17.28</v>
      </c>
      <c r="V606" s="0" t="n">
        <v>0.63</v>
      </c>
      <c r="W606" s="0" t="n">
        <v>945.55</v>
      </c>
      <c r="X606" s="0" t="n">
        <v>0.67488</v>
      </c>
      <c r="Y606" s="0" t="n">
        <v>4.06195</v>
      </c>
    </row>
    <row r="607" customFormat="false" ht="12.8" hidden="false" customHeight="false" outlineLevel="0" collapsed="false">
      <c r="A607" s="0" t="n">
        <v>13</v>
      </c>
      <c r="B607" s="0" t="n">
        <v>1</v>
      </c>
      <c r="C607" s="0" t="n">
        <v>1</v>
      </c>
      <c r="D607" s="0" t="n">
        <v>30</v>
      </c>
      <c r="E607" s="0" t="n">
        <v>21155.64</v>
      </c>
      <c r="F607" s="0" t="n">
        <v>1453.84</v>
      </c>
      <c r="G607" s="0" t="n">
        <v>697.84</v>
      </c>
      <c r="H607" s="0" t="n">
        <v>-50.07</v>
      </c>
      <c r="I607" s="0" t="n">
        <v>20.39</v>
      </c>
      <c r="J607" s="0" t="n">
        <v>0</v>
      </c>
      <c r="K607" s="0" t="n">
        <v>194.72</v>
      </c>
      <c r="L607" s="0" t="n">
        <v>164.26</v>
      </c>
      <c r="M607" s="0" t="n">
        <v>3.87</v>
      </c>
      <c r="N607" s="0" t="n">
        <v>1.01</v>
      </c>
      <c r="O607" s="0" t="n">
        <v>-1.84</v>
      </c>
      <c r="P607" s="0" t="n">
        <v>16.77</v>
      </c>
      <c r="Q607" s="0" t="n">
        <v>0</v>
      </c>
      <c r="R607" s="0" t="n">
        <v>-35.93</v>
      </c>
      <c r="S607" s="0" t="n">
        <v>-519.93</v>
      </c>
      <c r="T607" s="0" t="n">
        <v>-233.21</v>
      </c>
      <c r="U607" s="0" t="n">
        <v>17.67</v>
      </c>
      <c r="V607" s="0" t="n">
        <v>0.7</v>
      </c>
      <c r="W607" s="0" t="n">
        <v>1098.64</v>
      </c>
      <c r="X607" s="0" t="n">
        <v>0.76158</v>
      </c>
      <c r="Y607" s="0" t="n">
        <v>4.20694</v>
      </c>
    </row>
    <row r="608" customFormat="false" ht="12.8" hidden="false" customHeight="false" outlineLevel="0" collapsed="false">
      <c r="A608" s="0" t="n">
        <v>13</v>
      </c>
      <c r="B608" s="0" t="n">
        <v>1</v>
      </c>
      <c r="C608" s="0" t="n">
        <v>1</v>
      </c>
      <c r="D608" s="0" t="n">
        <v>31</v>
      </c>
      <c r="E608" s="0" t="n">
        <v>16675.78</v>
      </c>
      <c r="F608" s="0" t="n">
        <v>1128.19</v>
      </c>
      <c r="G608" s="0" t="n">
        <v>785.75</v>
      </c>
      <c r="H608" s="0" t="n">
        <v>-5.71</v>
      </c>
      <c r="I608" s="0" t="n">
        <v>20.38</v>
      </c>
      <c r="J608" s="0" t="n">
        <v>0</v>
      </c>
      <c r="K608" s="0" t="n">
        <v>174.55</v>
      </c>
      <c r="L608" s="0" t="n">
        <v>142.12</v>
      </c>
      <c r="M608" s="0" t="n">
        <v>25.48</v>
      </c>
      <c r="N608" s="0" t="n">
        <v>1.18</v>
      </c>
      <c r="O608" s="0" t="n">
        <v>-2.16</v>
      </c>
      <c r="P608" s="0" t="n">
        <v>16.76</v>
      </c>
      <c r="Q608" s="0" t="n">
        <v>6.31</v>
      </c>
      <c r="R608" s="0" t="n">
        <v>-238.47</v>
      </c>
      <c r="S608" s="0" t="n">
        <v>-4911.69</v>
      </c>
      <c r="T608" s="0" t="n">
        <v>-99.43</v>
      </c>
      <c r="U608" s="0" t="n">
        <v>17.76</v>
      </c>
      <c r="V608" s="0" t="n">
        <v>0.7</v>
      </c>
      <c r="W608" s="0" t="n">
        <v>829.88</v>
      </c>
      <c r="X608" s="0" t="n">
        <v>0.85501</v>
      </c>
      <c r="Y608" s="0" t="n">
        <v>4.3297</v>
      </c>
    </row>
    <row r="609" customFormat="false" ht="12.8" hidden="false" customHeight="false" outlineLevel="0" collapsed="false">
      <c r="A609" s="0" t="n">
        <v>13</v>
      </c>
      <c r="B609" s="0" t="n">
        <v>1</v>
      </c>
      <c r="C609" s="0" t="n">
        <v>1</v>
      </c>
      <c r="D609" s="0" t="n">
        <v>32</v>
      </c>
      <c r="E609" s="0" t="n">
        <v>14305.68</v>
      </c>
      <c r="F609" s="0" t="n">
        <v>962.08</v>
      </c>
      <c r="G609" s="0" t="n">
        <v>824.71</v>
      </c>
      <c r="H609" s="0" t="n">
        <v>26.02</v>
      </c>
      <c r="I609" s="0" t="n">
        <v>20.43</v>
      </c>
      <c r="J609" s="0" t="n">
        <v>0</v>
      </c>
      <c r="K609" s="0" t="n">
        <v>152.14</v>
      </c>
      <c r="L609" s="0" t="n">
        <v>132.28</v>
      </c>
      <c r="M609" s="0" t="n">
        <v>14.76</v>
      </c>
      <c r="N609" s="0" t="n">
        <v>1.34</v>
      </c>
      <c r="O609" s="0" t="n">
        <v>-1.82</v>
      </c>
      <c r="P609" s="0" t="n">
        <v>16.81</v>
      </c>
      <c r="Q609" s="0" t="n">
        <v>7.04</v>
      </c>
      <c r="R609" s="0" t="n">
        <v>-134.51</v>
      </c>
      <c r="S609" s="0" t="n">
        <v>-2781.03</v>
      </c>
      <c r="T609" s="0" t="n">
        <v>15.09</v>
      </c>
      <c r="U609" s="0" t="n">
        <v>17.83</v>
      </c>
      <c r="V609" s="0" t="n">
        <v>0.68</v>
      </c>
      <c r="W609" s="0" t="n">
        <v>699.09</v>
      </c>
      <c r="X609" s="0" t="n">
        <v>0.95289</v>
      </c>
      <c r="Y609" s="0" t="n">
        <v>4.43632</v>
      </c>
    </row>
    <row r="610" customFormat="false" ht="12.8" hidden="false" customHeight="false" outlineLevel="0" collapsed="false">
      <c r="A610" s="0" t="n">
        <v>13</v>
      </c>
      <c r="B610" s="0" t="n">
        <v>1</v>
      </c>
      <c r="C610" s="0" t="n">
        <v>1</v>
      </c>
      <c r="D610" s="0" t="n">
        <v>33</v>
      </c>
      <c r="E610" s="0" t="n">
        <v>8367.27</v>
      </c>
      <c r="F610" s="0" t="n">
        <v>559.04</v>
      </c>
      <c r="G610" s="0" t="n">
        <v>920.21</v>
      </c>
      <c r="H610" s="0" t="n">
        <v>177.27</v>
      </c>
      <c r="I610" s="0" t="n">
        <v>20.17</v>
      </c>
      <c r="J610" s="0" t="n">
        <v>0</v>
      </c>
      <c r="K610" s="0" t="n">
        <v>133.36</v>
      </c>
      <c r="L610" s="0" t="n">
        <v>98.66</v>
      </c>
      <c r="M610" s="0" t="n">
        <v>4.57</v>
      </c>
      <c r="N610" s="0" t="n">
        <v>1.41</v>
      </c>
      <c r="O610" s="0" t="n">
        <v>-2.59</v>
      </c>
      <c r="P610" s="0" t="n">
        <v>16.58</v>
      </c>
      <c r="Q610" s="0" t="n">
        <v>7.11</v>
      </c>
      <c r="R610" s="0" t="n">
        <v>-41.93</v>
      </c>
      <c r="S610" s="0" t="n">
        <v>-1400.26</v>
      </c>
      <c r="T610" s="0" t="n">
        <v>159.6</v>
      </c>
      <c r="U610" s="0" t="n">
        <v>17.68</v>
      </c>
      <c r="V610" s="0" t="n">
        <v>0.69</v>
      </c>
      <c r="W610" s="0" t="n">
        <v>400.01</v>
      </c>
      <c r="X610" s="0" t="n">
        <v>1.05364</v>
      </c>
      <c r="Y610" s="0" t="n">
        <v>4.53154</v>
      </c>
    </row>
    <row r="611" customFormat="false" ht="12.8" hidden="false" customHeight="false" outlineLevel="0" collapsed="false">
      <c r="A611" s="0" t="n">
        <v>13</v>
      </c>
      <c r="B611" s="0" t="n">
        <v>1</v>
      </c>
      <c r="C611" s="0" t="n">
        <v>1</v>
      </c>
      <c r="D611" s="0" t="n">
        <v>34</v>
      </c>
      <c r="E611" s="0" t="n">
        <v>5487.31</v>
      </c>
      <c r="F611" s="0" t="n">
        <v>366.69</v>
      </c>
      <c r="G611" s="0" t="n">
        <v>929.77</v>
      </c>
      <c r="H611" s="0" t="n">
        <v>168.8</v>
      </c>
      <c r="I611" s="0" t="n">
        <v>19.88</v>
      </c>
      <c r="J611" s="0" t="n">
        <v>0</v>
      </c>
      <c r="K611" s="0" t="n">
        <v>114.83</v>
      </c>
      <c r="L611" s="0" t="n">
        <v>79.12</v>
      </c>
      <c r="M611" s="0" t="n">
        <v>1.86</v>
      </c>
      <c r="N611" s="0" t="n">
        <v>1.4</v>
      </c>
      <c r="O611" s="0" t="n">
        <v>-2.59</v>
      </c>
      <c r="P611" s="0" t="n">
        <v>16.34</v>
      </c>
      <c r="Q611" s="0" t="n">
        <v>6.48</v>
      </c>
      <c r="R611" s="0" t="n">
        <v>-16.64</v>
      </c>
      <c r="S611" s="0" t="n">
        <v>-22.28</v>
      </c>
      <c r="T611" s="0" t="n">
        <v>213.9</v>
      </c>
      <c r="U611" s="0" t="n">
        <v>17.44</v>
      </c>
      <c r="V611" s="0" t="n">
        <v>0.67</v>
      </c>
      <c r="W611" s="0" t="n">
        <v>262.28</v>
      </c>
      <c r="X611" s="0" t="n">
        <v>1.1561</v>
      </c>
      <c r="Y611" s="0" t="n">
        <v>4.61893</v>
      </c>
    </row>
    <row r="612" customFormat="false" ht="12.8" hidden="false" customHeight="false" outlineLevel="0" collapsed="false">
      <c r="A612" s="0" t="n">
        <v>13</v>
      </c>
      <c r="B612" s="0" t="n">
        <v>1</v>
      </c>
      <c r="C612" s="0" t="n">
        <v>1</v>
      </c>
      <c r="D612" s="0" t="n">
        <v>35</v>
      </c>
      <c r="E612" s="0" t="n">
        <v>5400.53</v>
      </c>
      <c r="F612" s="0" t="n">
        <v>360.07</v>
      </c>
      <c r="G612" s="0" t="n">
        <v>943.28</v>
      </c>
      <c r="H612" s="0" t="n">
        <v>165.69</v>
      </c>
      <c r="I612" s="0" t="n">
        <v>19.27</v>
      </c>
      <c r="J612" s="0" t="n">
        <v>0</v>
      </c>
      <c r="K612" s="0" t="n">
        <v>110.28</v>
      </c>
      <c r="L612" s="0" t="n">
        <v>75.54</v>
      </c>
      <c r="M612" s="0" t="n">
        <v>1.87</v>
      </c>
      <c r="N612" s="0" t="n">
        <v>1.33</v>
      </c>
      <c r="O612" s="0" t="n">
        <v>-2.4</v>
      </c>
      <c r="P612" s="0" t="n">
        <v>15.79</v>
      </c>
      <c r="Q612" s="0" t="n">
        <v>6.58</v>
      </c>
      <c r="R612" s="0" t="n">
        <v>-15.44</v>
      </c>
      <c r="S612" s="0" t="n">
        <v>-21.98</v>
      </c>
      <c r="T612" s="0" t="n">
        <v>208.43</v>
      </c>
      <c r="U612" s="0" t="n">
        <v>16.82</v>
      </c>
      <c r="V612" s="0" t="n">
        <v>0.62</v>
      </c>
      <c r="W612" s="0" t="n">
        <v>256.72</v>
      </c>
      <c r="X612" s="0" t="n">
        <v>1.25938</v>
      </c>
      <c r="Y612" s="0" t="n">
        <v>4.70126</v>
      </c>
    </row>
    <row r="613" customFormat="false" ht="12.8" hidden="false" customHeight="false" outlineLevel="0" collapsed="false">
      <c r="A613" s="0" t="n">
        <v>13</v>
      </c>
      <c r="B613" s="0" t="n">
        <v>1</v>
      </c>
      <c r="C613" s="0" t="n">
        <v>1</v>
      </c>
      <c r="D613" s="0" t="n">
        <v>36</v>
      </c>
      <c r="E613" s="0" t="n">
        <v>5290.97</v>
      </c>
      <c r="F613" s="0" t="n">
        <v>340.49</v>
      </c>
      <c r="G613" s="0" t="n">
        <v>882.33</v>
      </c>
      <c r="H613" s="0" t="n">
        <v>150.51</v>
      </c>
      <c r="I613" s="0" t="n">
        <v>19.05</v>
      </c>
      <c r="J613" s="0" t="n">
        <v>0</v>
      </c>
      <c r="K613" s="0" t="n">
        <v>96.41</v>
      </c>
      <c r="L613" s="0" t="n">
        <v>64.52</v>
      </c>
      <c r="M613" s="0" t="n">
        <v>1.84</v>
      </c>
      <c r="N613" s="0" t="n">
        <v>1.09</v>
      </c>
      <c r="O613" s="0" t="n">
        <v>-1.89</v>
      </c>
      <c r="P613" s="0" t="n">
        <v>15.59</v>
      </c>
      <c r="Q613" s="0" t="n">
        <v>6.08</v>
      </c>
      <c r="R613" s="0" t="n">
        <v>-12.66</v>
      </c>
      <c r="S613" s="0" t="n">
        <v>-16.71</v>
      </c>
      <c r="T613" s="0" t="n">
        <v>197.88</v>
      </c>
      <c r="U613" s="0" t="n">
        <v>16.43</v>
      </c>
      <c r="V613" s="0" t="n">
        <v>0.52</v>
      </c>
      <c r="W613" s="0" t="n">
        <v>227.29</v>
      </c>
      <c r="X613" s="0" t="n">
        <v>1.36277</v>
      </c>
      <c r="Y613" s="0" t="n">
        <v>4.78074</v>
      </c>
    </row>
    <row r="614" customFormat="false" ht="12.8" hidden="false" customHeight="false" outlineLevel="0" collapsed="false">
      <c r="A614" s="0" t="n">
        <v>13</v>
      </c>
      <c r="B614" s="0" t="n">
        <v>1</v>
      </c>
      <c r="C614" s="0" t="n">
        <v>1</v>
      </c>
      <c r="D614" s="0" t="n">
        <v>37</v>
      </c>
      <c r="E614" s="0" t="n">
        <v>2229.74</v>
      </c>
      <c r="F614" s="0" t="n">
        <v>149</v>
      </c>
      <c r="G614" s="0" t="n">
        <v>901.11</v>
      </c>
      <c r="H614" s="0" t="n">
        <v>68.88</v>
      </c>
      <c r="I614" s="0" t="n">
        <v>19.06</v>
      </c>
      <c r="J614" s="0" t="n">
        <v>0</v>
      </c>
      <c r="K614" s="0" t="n">
        <v>79.44</v>
      </c>
      <c r="L614" s="0" t="n">
        <v>43.76</v>
      </c>
      <c r="M614" s="0" t="n">
        <v>1.32</v>
      </c>
      <c r="N614" s="0" t="n">
        <v>0.99</v>
      </c>
      <c r="O614" s="0" t="n">
        <v>-1.98</v>
      </c>
      <c r="P614" s="0" t="n">
        <v>15.6</v>
      </c>
      <c r="Q614" s="0" t="n">
        <v>2.6</v>
      </c>
      <c r="R614" s="0" t="n">
        <v>-9.49</v>
      </c>
      <c r="S614" s="0" t="n">
        <v>-11.88</v>
      </c>
      <c r="T614" s="0" t="n">
        <v>308.59</v>
      </c>
      <c r="U614" s="0" t="n">
        <v>16.49</v>
      </c>
      <c r="V614" s="0" t="n">
        <v>0.54</v>
      </c>
      <c r="W614" s="0" t="n">
        <v>106.58</v>
      </c>
      <c r="X614" s="0" t="n">
        <v>1.4656</v>
      </c>
      <c r="Y614" s="0" t="n">
        <v>4.85925</v>
      </c>
    </row>
    <row r="615" customFormat="false" ht="12.8" hidden="false" customHeight="false" outlineLevel="0" collapsed="false">
      <c r="A615" s="0" t="n">
        <v>13</v>
      </c>
      <c r="B615" s="0" t="n">
        <v>1</v>
      </c>
      <c r="C615" s="0" t="n">
        <v>1</v>
      </c>
      <c r="D615" s="0" t="n">
        <v>38</v>
      </c>
      <c r="E615" s="0" t="n">
        <v>1239.07</v>
      </c>
      <c r="F615" s="0" t="n">
        <v>82.8</v>
      </c>
      <c r="G615" s="0" t="n">
        <v>905.53</v>
      </c>
      <c r="H615" s="0" t="n">
        <v>32.38</v>
      </c>
      <c r="I615" s="0" t="n">
        <v>19.1</v>
      </c>
      <c r="J615" s="0" t="n">
        <v>0</v>
      </c>
      <c r="K615" s="0" t="n">
        <v>74.45</v>
      </c>
      <c r="L615" s="0" t="n">
        <v>37.83</v>
      </c>
      <c r="M615" s="0" t="n">
        <v>1.15</v>
      </c>
      <c r="N615" s="0" t="n">
        <v>0.99</v>
      </c>
      <c r="O615" s="0" t="n">
        <v>-2.04</v>
      </c>
      <c r="P615" s="0" t="n">
        <v>15.64</v>
      </c>
      <c r="Q615" s="0" t="n">
        <v>1.44</v>
      </c>
      <c r="R615" s="0" t="n">
        <v>-8.42</v>
      </c>
      <c r="S615" s="0" t="n">
        <v>-9.61</v>
      </c>
      <c r="T615" s="0" t="n">
        <v>379.68</v>
      </c>
      <c r="U615" s="0" t="n">
        <v>16.55</v>
      </c>
      <c r="V615" s="0" t="n">
        <v>0.55</v>
      </c>
      <c r="W615" s="0" t="n">
        <v>59.22</v>
      </c>
      <c r="X615" s="0" t="n">
        <v>1.56723</v>
      </c>
      <c r="Y615" s="0" t="n">
        <v>4.93848</v>
      </c>
    </row>
    <row r="616" customFormat="false" ht="12.8" hidden="false" customHeight="false" outlineLevel="0" collapsed="false">
      <c r="A616" s="0" t="n">
        <v>13</v>
      </c>
      <c r="B616" s="0" t="n">
        <v>1</v>
      </c>
      <c r="C616" s="0" t="n">
        <v>1</v>
      </c>
      <c r="D616" s="0" t="n">
        <v>39</v>
      </c>
      <c r="E616" s="0" t="n">
        <v>0</v>
      </c>
      <c r="F616" s="0" t="n">
        <v>0</v>
      </c>
      <c r="G616" s="0" t="n">
        <v>907.7</v>
      </c>
      <c r="H616" s="0" t="n">
        <v>-33.69</v>
      </c>
      <c r="I616" s="0" t="n">
        <v>33.69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16.62</v>
      </c>
      <c r="Q616" s="0" t="n">
        <v>0</v>
      </c>
      <c r="R616" s="0" t="n">
        <v>-0.02</v>
      </c>
      <c r="S616" s="0" t="n">
        <v>-0.02</v>
      </c>
      <c r="T616" s="0" t="n">
        <v>450</v>
      </c>
      <c r="U616" s="0" t="n">
        <v>16.62</v>
      </c>
      <c r="V616" s="0" t="n">
        <v>0.57</v>
      </c>
      <c r="W616" s="0" t="n">
        <v>20.72</v>
      </c>
      <c r="X616" s="0" t="n">
        <v>1.66701</v>
      </c>
      <c r="Y616" s="0" t="n">
        <v>1.87842</v>
      </c>
    </row>
    <row r="617" customFormat="false" ht="12.8" hidden="false" customHeight="false" outlineLevel="0" collapsed="false">
      <c r="A617" s="0" t="n">
        <v>13</v>
      </c>
      <c r="B617" s="0" t="n">
        <v>1</v>
      </c>
      <c r="C617" s="0" t="n">
        <v>1</v>
      </c>
      <c r="D617" s="0" t="n">
        <v>40</v>
      </c>
      <c r="E617" s="0" t="n">
        <v>0</v>
      </c>
      <c r="F617" s="0" t="n">
        <v>0</v>
      </c>
      <c r="G617" s="0" t="n">
        <v>911.26</v>
      </c>
      <c r="H617" s="0" t="n">
        <v>-33.89</v>
      </c>
      <c r="I617" s="0" t="n">
        <v>33.89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16.73</v>
      </c>
      <c r="Q617" s="0" t="n">
        <v>0</v>
      </c>
      <c r="R617" s="0" t="n">
        <v>-0.02</v>
      </c>
      <c r="S617" s="0" t="n">
        <v>-0.02</v>
      </c>
      <c r="T617" s="0" t="n">
        <v>450</v>
      </c>
      <c r="U617" s="0" t="n">
        <v>16.73</v>
      </c>
      <c r="V617" s="0" t="n">
        <v>0.55</v>
      </c>
      <c r="W617" s="0" t="n">
        <v>1.05</v>
      </c>
      <c r="X617" s="0" t="n">
        <v>1.76416</v>
      </c>
      <c r="Y617" s="0" t="n">
        <v>1.17772</v>
      </c>
    </row>
    <row r="618" customFormat="false" ht="12.8" hidden="false" customHeight="false" outlineLevel="0" collapsed="false">
      <c r="A618" s="0" t="n">
        <v>13</v>
      </c>
      <c r="B618" s="0" t="n">
        <v>1</v>
      </c>
      <c r="C618" s="0" t="n">
        <v>1</v>
      </c>
      <c r="D618" s="0" t="n">
        <v>41</v>
      </c>
      <c r="E618" s="0" t="n">
        <v>0</v>
      </c>
      <c r="F618" s="0" t="n">
        <v>0</v>
      </c>
      <c r="G618" s="0" t="n">
        <v>930.22</v>
      </c>
      <c r="H618" s="0" t="n">
        <v>-33.31</v>
      </c>
      <c r="I618" s="0" t="n">
        <v>33.31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16.42</v>
      </c>
      <c r="Q618" s="0" t="n">
        <v>0</v>
      </c>
      <c r="R618" s="0" t="n">
        <v>-0.02</v>
      </c>
      <c r="S618" s="0" t="n">
        <v>-0.02</v>
      </c>
      <c r="T618" s="0" t="n">
        <v>450</v>
      </c>
      <c r="U618" s="0" t="n">
        <v>16.42</v>
      </c>
      <c r="V618" s="0" t="n">
        <v>0.5</v>
      </c>
      <c r="W618" s="0" t="n">
        <v>-0.8</v>
      </c>
      <c r="X618" s="0" t="n">
        <v>1.85781</v>
      </c>
      <c r="Y618" s="0" t="n">
        <v>1.08668</v>
      </c>
    </row>
    <row r="619" customFormat="false" ht="12.8" hidden="false" customHeight="false" outlineLevel="0" collapsed="false">
      <c r="A619" s="0" t="n">
        <v>13</v>
      </c>
      <c r="B619" s="0" t="n">
        <v>1</v>
      </c>
      <c r="C619" s="0" t="n">
        <v>1</v>
      </c>
      <c r="D619" s="0" t="n">
        <v>42</v>
      </c>
      <c r="E619" s="0" t="n">
        <v>0</v>
      </c>
      <c r="F619" s="0" t="n">
        <v>0</v>
      </c>
      <c r="G619" s="0" t="n">
        <v>910.96</v>
      </c>
      <c r="H619" s="0" t="n">
        <v>-33.45</v>
      </c>
      <c r="I619" s="0" t="n">
        <v>33.45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16.5</v>
      </c>
      <c r="Q619" s="0" t="n">
        <v>0</v>
      </c>
      <c r="R619" s="0" t="n">
        <v>-0.02</v>
      </c>
      <c r="S619" s="0" t="n">
        <v>-0.02</v>
      </c>
      <c r="T619" s="0" t="n">
        <v>450</v>
      </c>
      <c r="U619" s="0" t="n">
        <v>16.5</v>
      </c>
      <c r="V619" s="0" t="n">
        <v>0.5</v>
      </c>
      <c r="W619" s="0" t="n">
        <v>-1.75</v>
      </c>
      <c r="X619" s="0" t="n">
        <v>1.9469</v>
      </c>
      <c r="Y619" s="0" t="n">
        <v>0.98829</v>
      </c>
    </row>
    <row r="620" customFormat="false" ht="12.8" hidden="false" customHeight="false" outlineLevel="0" collapsed="false">
      <c r="A620" s="0" t="n">
        <v>13</v>
      </c>
      <c r="B620" s="0" t="n">
        <v>1</v>
      </c>
      <c r="C620" s="0" t="n">
        <v>1</v>
      </c>
      <c r="D620" s="0" t="n">
        <v>43</v>
      </c>
      <c r="E620" s="0" t="n">
        <v>0</v>
      </c>
      <c r="F620" s="0" t="n">
        <v>0</v>
      </c>
      <c r="G620" s="0" t="n">
        <v>906.35</v>
      </c>
      <c r="H620" s="0" t="n">
        <v>-33.88</v>
      </c>
      <c r="I620" s="0" t="n">
        <v>33.88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16.72</v>
      </c>
      <c r="Q620" s="0" t="n">
        <v>0</v>
      </c>
      <c r="R620" s="0" t="n">
        <v>-0.02</v>
      </c>
      <c r="S620" s="0" t="n">
        <v>-0.02</v>
      </c>
      <c r="T620" s="0" t="n">
        <v>450</v>
      </c>
      <c r="U620" s="0" t="n">
        <v>16.72</v>
      </c>
      <c r="V620" s="0" t="n">
        <v>0.49</v>
      </c>
      <c r="W620" s="0" t="n">
        <v>-1.22</v>
      </c>
      <c r="X620" s="0" t="n">
        <v>2.03012</v>
      </c>
      <c r="Y620" s="0" t="n">
        <v>0.88072</v>
      </c>
    </row>
    <row r="621" customFormat="false" ht="12.8" hidden="false" customHeight="false" outlineLevel="0" collapsed="false">
      <c r="A621" s="0" t="n">
        <v>13</v>
      </c>
      <c r="B621" s="0" t="n">
        <v>1</v>
      </c>
      <c r="C621" s="0" t="n">
        <v>1</v>
      </c>
      <c r="D621" s="0" t="n">
        <v>44</v>
      </c>
      <c r="E621" s="0" t="n">
        <v>0</v>
      </c>
      <c r="F621" s="0" t="n">
        <v>0</v>
      </c>
      <c r="G621" s="0" t="n">
        <v>932.28</v>
      </c>
      <c r="H621" s="0" t="n">
        <v>-33.22</v>
      </c>
      <c r="I621" s="0" t="n">
        <v>33.22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16.38</v>
      </c>
      <c r="Q621" s="0" t="n">
        <v>0</v>
      </c>
      <c r="R621" s="0" t="n">
        <v>-0.02</v>
      </c>
      <c r="S621" s="0" t="n">
        <v>-0.02</v>
      </c>
      <c r="T621" s="0" t="n">
        <v>450</v>
      </c>
      <c r="U621" s="0" t="n">
        <v>16.38</v>
      </c>
      <c r="V621" s="0" t="n">
        <v>0.49</v>
      </c>
      <c r="W621" s="0" t="n">
        <v>-1.03</v>
      </c>
      <c r="X621" s="0" t="n">
        <v>2.10589</v>
      </c>
      <c r="Y621" s="0" t="n">
        <v>0.76218</v>
      </c>
    </row>
    <row r="622" customFormat="false" ht="12.8" hidden="false" customHeight="false" outlineLevel="0" collapsed="false">
      <c r="A622" s="0" t="n">
        <v>13</v>
      </c>
      <c r="B622" s="0" t="n">
        <v>1</v>
      </c>
      <c r="C622" s="0" t="n">
        <v>1</v>
      </c>
      <c r="D622" s="0" t="n">
        <v>45</v>
      </c>
      <c r="E622" s="0" t="n">
        <v>0</v>
      </c>
      <c r="F622" s="0" t="n">
        <v>0</v>
      </c>
      <c r="G622" s="0" t="n">
        <v>921.07</v>
      </c>
      <c r="H622" s="0" t="n">
        <v>-32.85</v>
      </c>
      <c r="I622" s="0" t="n">
        <v>32.85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16.19</v>
      </c>
      <c r="Q622" s="0" t="n">
        <v>0</v>
      </c>
      <c r="R622" s="0" t="n">
        <v>-0.02</v>
      </c>
      <c r="S622" s="0" t="n">
        <v>-0.02</v>
      </c>
      <c r="T622" s="0" t="n">
        <v>450</v>
      </c>
      <c r="U622" s="0" t="n">
        <v>16.19</v>
      </c>
      <c r="V622" s="0" t="n">
        <v>0.48</v>
      </c>
      <c r="W622" s="0" t="n">
        <v>-1.31</v>
      </c>
      <c r="X622" s="0" t="n">
        <v>2.17231</v>
      </c>
      <c r="Y622" s="0" t="n">
        <v>0.6312</v>
      </c>
    </row>
    <row r="623" customFormat="false" ht="12.8" hidden="false" customHeight="false" outlineLevel="0" collapsed="false">
      <c r="A623" s="0" t="n">
        <v>13</v>
      </c>
      <c r="B623" s="0" t="n">
        <v>1</v>
      </c>
      <c r="C623" s="0" t="n">
        <v>1</v>
      </c>
      <c r="D623" s="0" t="n">
        <v>46</v>
      </c>
      <c r="E623" s="0" t="n">
        <v>0</v>
      </c>
      <c r="F623" s="0" t="n">
        <v>0</v>
      </c>
      <c r="G623" s="0" t="n">
        <v>927.22</v>
      </c>
      <c r="H623" s="0" t="n">
        <v>-32.1</v>
      </c>
      <c r="I623" s="0" t="n">
        <v>32.1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15.78</v>
      </c>
      <c r="Q623" s="0" t="n">
        <v>0</v>
      </c>
      <c r="R623" s="0" t="n">
        <v>-0.02</v>
      </c>
      <c r="S623" s="0" t="n">
        <v>-0.02</v>
      </c>
      <c r="T623" s="0" t="n">
        <v>450</v>
      </c>
      <c r="U623" s="0" t="n">
        <v>15.78</v>
      </c>
      <c r="V623" s="0" t="n">
        <v>0.45</v>
      </c>
      <c r="W623" s="0" t="n">
        <v>-1.74</v>
      </c>
      <c r="X623" s="0" t="n">
        <v>2.22724</v>
      </c>
      <c r="Y623" s="0" t="n">
        <v>0.48707</v>
      </c>
    </row>
    <row r="624" customFormat="false" ht="12.8" hidden="false" customHeight="false" outlineLevel="0" collapsed="false">
      <c r="A624" s="0" t="n">
        <v>13</v>
      </c>
      <c r="B624" s="0" t="n">
        <v>1</v>
      </c>
      <c r="C624" s="0" t="n">
        <v>1</v>
      </c>
      <c r="D624" s="0" t="n">
        <v>47</v>
      </c>
      <c r="E624" s="0" t="n">
        <v>0</v>
      </c>
      <c r="F624" s="0" t="n">
        <v>0</v>
      </c>
      <c r="G624" s="0" t="n">
        <v>915.14</v>
      </c>
      <c r="H624" s="0" t="n">
        <v>-31.46</v>
      </c>
      <c r="I624" s="0" t="n">
        <v>31.46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15.43</v>
      </c>
      <c r="Q624" s="0" t="n">
        <v>0</v>
      </c>
      <c r="R624" s="0" t="n">
        <v>-0.02</v>
      </c>
      <c r="S624" s="0" t="n">
        <v>-0.02</v>
      </c>
      <c r="T624" s="0" t="n">
        <v>450</v>
      </c>
      <c r="U624" s="0" t="n">
        <v>15.43</v>
      </c>
      <c r="V624" s="0" t="n">
        <v>0.54</v>
      </c>
      <c r="W624" s="0" t="n">
        <v>-0.77</v>
      </c>
      <c r="X624" s="0" t="n">
        <v>2.26841</v>
      </c>
      <c r="Y624" s="0" t="n">
        <v>0.33043</v>
      </c>
    </row>
    <row r="625" customFormat="false" ht="12.8" hidden="false" customHeight="false" outlineLevel="0" collapsed="false">
      <c r="A625" s="0" t="n">
        <v>13</v>
      </c>
      <c r="B625" s="0" t="n">
        <v>1</v>
      </c>
      <c r="C625" s="0" t="n">
        <v>1</v>
      </c>
      <c r="D625" s="0" t="n">
        <v>48</v>
      </c>
      <c r="E625" s="0" t="n">
        <v>0</v>
      </c>
      <c r="F625" s="0" t="n">
        <v>0</v>
      </c>
      <c r="G625" s="0" t="n">
        <v>988.06</v>
      </c>
      <c r="H625" s="0" t="n">
        <v>-27.67</v>
      </c>
      <c r="I625" s="0" t="n">
        <v>27.67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13.2</v>
      </c>
      <c r="Q625" s="0" t="n">
        <v>0</v>
      </c>
      <c r="R625" s="0" t="n">
        <v>-0.02</v>
      </c>
      <c r="S625" s="0" t="n">
        <v>-0.02</v>
      </c>
      <c r="T625" s="0" t="n">
        <v>450</v>
      </c>
      <c r="U625" s="0" t="n">
        <v>13.2</v>
      </c>
      <c r="V625" s="0" t="n">
        <v>0.34</v>
      </c>
      <c r="W625" s="0" t="n">
        <v>1.61</v>
      </c>
      <c r="X625" s="0" t="n">
        <v>2.29375</v>
      </c>
      <c r="Y625" s="0" t="n">
        <v>0.16381</v>
      </c>
    </row>
    <row r="626" customFormat="false" ht="12.8" hidden="false" customHeight="false" outlineLevel="0" collapsed="false">
      <c r="A626" s="0" t="n">
        <v>14</v>
      </c>
      <c r="B626" s="0" t="n">
        <v>1</v>
      </c>
      <c r="C626" s="0" t="n">
        <v>1</v>
      </c>
      <c r="D626" s="0" t="n">
        <v>1</v>
      </c>
      <c r="E626" s="0" t="n">
        <v>0</v>
      </c>
      <c r="F626" s="0" t="n">
        <v>0</v>
      </c>
      <c r="G626" s="0" t="n">
        <v>867.16</v>
      </c>
      <c r="H626" s="0" t="n">
        <v>-27.76</v>
      </c>
      <c r="I626" s="0" t="n">
        <v>27.76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13.26</v>
      </c>
      <c r="Q626" s="0" t="n">
        <v>0</v>
      </c>
      <c r="R626" s="0" t="n">
        <v>-0.02</v>
      </c>
      <c r="S626" s="0" t="n">
        <v>-0.02</v>
      </c>
      <c r="T626" s="0" t="n">
        <v>450</v>
      </c>
      <c r="U626" s="0" t="n">
        <v>13.26</v>
      </c>
      <c r="V626" s="0" t="n">
        <v>0.29</v>
      </c>
      <c r="W626" s="0" t="n">
        <v>-3.78</v>
      </c>
      <c r="X626" s="0" t="n">
        <v>2.30816</v>
      </c>
      <c r="Y626" s="0" t="n">
        <v>-0.00909</v>
      </c>
    </row>
    <row r="627" customFormat="false" ht="12.8" hidden="false" customHeight="false" outlineLevel="0" collapsed="false">
      <c r="A627" s="0" t="n">
        <v>14</v>
      </c>
      <c r="B627" s="0" t="n">
        <v>1</v>
      </c>
      <c r="C627" s="0" t="n">
        <v>1</v>
      </c>
      <c r="D627" s="0" t="n">
        <v>2</v>
      </c>
      <c r="E627" s="0" t="n">
        <v>0</v>
      </c>
      <c r="F627" s="0" t="n">
        <v>0</v>
      </c>
      <c r="G627" s="0" t="n">
        <v>866.52</v>
      </c>
      <c r="H627" s="0" t="n">
        <v>-27.95</v>
      </c>
      <c r="I627" s="0" t="n">
        <v>27.95</v>
      </c>
      <c r="J627" s="0" t="n">
        <v>0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13.37</v>
      </c>
      <c r="Q627" s="0" t="n">
        <v>0</v>
      </c>
      <c r="R627" s="0" t="n">
        <v>-0.02</v>
      </c>
      <c r="S627" s="0" t="n">
        <v>-0.02</v>
      </c>
      <c r="T627" s="0" t="n">
        <v>450</v>
      </c>
      <c r="U627" s="0" t="n">
        <v>13.37</v>
      </c>
      <c r="V627" s="0" t="n">
        <v>0.27</v>
      </c>
      <c r="W627" s="0" t="n">
        <v>-3.68</v>
      </c>
      <c r="X627" s="0" t="n">
        <v>2.29827</v>
      </c>
      <c r="Y627" s="0" t="n">
        <v>-0.18207</v>
      </c>
    </row>
    <row r="628" customFormat="false" ht="12.8" hidden="false" customHeight="false" outlineLevel="0" collapsed="false">
      <c r="A628" s="0" t="n">
        <v>14</v>
      </c>
      <c r="B628" s="0" t="n">
        <v>1</v>
      </c>
      <c r="C628" s="0" t="n">
        <v>1</v>
      </c>
      <c r="D628" s="0" t="n">
        <v>3</v>
      </c>
      <c r="E628" s="0" t="n">
        <v>0</v>
      </c>
      <c r="F628" s="0" t="n">
        <v>0</v>
      </c>
      <c r="G628" s="0" t="n">
        <v>874.64</v>
      </c>
      <c r="H628" s="0" t="n">
        <v>-27.86</v>
      </c>
      <c r="I628" s="0" t="n">
        <v>27.86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13.32</v>
      </c>
      <c r="Q628" s="0" t="n">
        <v>0</v>
      </c>
      <c r="R628" s="0" t="n">
        <v>-0.02</v>
      </c>
      <c r="S628" s="0" t="n">
        <v>-0.02</v>
      </c>
      <c r="T628" s="0" t="n">
        <v>450</v>
      </c>
      <c r="U628" s="0" t="n">
        <v>13.32</v>
      </c>
      <c r="V628" s="0" t="n">
        <v>0.27</v>
      </c>
      <c r="W628" s="0" t="n">
        <v>-4.3</v>
      </c>
      <c r="X628" s="0" t="n">
        <v>2.27108</v>
      </c>
      <c r="Y628" s="0" t="n">
        <v>-0.3489</v>
      </c>
    </row>
    <row r="629" customFormat="false" ht="12.8" hidden="false" customHeight="false" outlineLevel="0" collapsed="false">
      <c r="A629" s="0" t="n">
        <v>14</v>
      </c>
      <c r="B629" s="0" t="n">
        <v>1</v>
      </c>
      <c r="C629" s="0" t="n">
        <v>1</v>
      </c>
      <c r="D629" s="0" t="n">
        <v>4</v>
      </c>
      <c r="E629" s="0" t="n">
        <v>0</v>
      </c>
      <c r="F629" s="0" t="n">
        <v>0</v>
      </c>
      <c r="G629" s="0" t="n">
        <v>874.71</v>
      </c>
      <c r="H629" s="0" t="n">
        <v>-27.76</v>
      </c>
      <c r="I629" s="0" t="n">
        <v>27.76</v>
      </c>
      <c r="J629" s="0" t="n">
        <v>0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13.26</v>
      </c>
      <c r="Q629" s="0" t="n">
        <v>0</v>
      </c>
      <c r="R629" s="0" t="n">
        <v>-0.02</v>
      </c>
      <c r="S629" s="0" t="n">
        <v>-0.02</v>
      </c>
      <c r="T629" s="0" t="n">
        <v>450</v>
      </c>
      <c r="U629" s="0" t="n">
        <v>13.26</v>
      </c>
      <c r="V629" s="0" t="n">
        <v>0.26</v>
      </c>
      <c r="W629" s="0" t="n">
        <v>-3.78</v>
      </c>
      <c r="X629" s="0" t="n">
        <v>2.22818</v>
      </c>
      <c r="Y629" s="0" t="n">
        <v>-0.5052</v>
      </c>
    </row>
    <row r="630" customFormat="false" ht="12.8" hidden="false" customHeight="false" outlineLevel="0" collapsed="false">
      <c r="A630" s="0" t="n">
        <v>14</v>
      </c>
      <c r="B630" s="0" t="n">
        <v>1</v>
      </c>
      <c r="C630" s="0" t="n">
        <v>1</v>
      </c>
      <c r="D630" s="0" t="n">
        <v>5</v>
      </c>
      <c r="E630" s="0" t="n">
        <v>0</v>
      </c>
      <c r="F630" s="0" t="n">
        <v>0</v>
      </c>
      <c r="G630" s="0" t="n">
        <v>873.11</v>
      </c>
      <c r="H630" s="0" t="n">
        <v>-27.7</v>
      </c>
      <c r="I630" s="0" t="n">
        <v>27.7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13.22</v>
      </c>
      <c r="Q630" s="0" t="n">
        <v>0</v>
      </c>
      <c r="R630" s="0" t="n">
        <v>-0.02</v>
      </c>
      <c r="S630" s="0" t="n">
        <v>-0.02</v>
      </c>
      <c r="T630" s="0" t="n">
        <v>450</v>
      </c>
      <c r="U630" s="0" t="n">
        <v>13.22</v>
      </c>
      <c r="V630" s="0" t="n">
        <v>0.24</v>
      </c>
      <c r="W630" s="0" t="n">
        <v>-4.05</v>
      </c>
      <c r="X630" s="0" t="n">
        <v>2.17171</v>
      </c>
      <c r="Y630" s="0" t="n">
        <v>-0.64863</v>
      </c>
    </row>
    <row r="631" customFormat="false" ht="12.8" hidden="false" customHeight="false" outlineLevel="0" collapsed="false">
      <c r="A631" s="0" t="n">
        <v>14</v>
      </c>
      <c r="B631" s="0" t="n">
        <v>1</v>
      </c>
      <c r="C631" s="0" t="n">
        <v>1</v>
      </c>
      <c r="D631" s="0" t="n">
        <v>6</v>
      </c>
      <c r="E631" s="0" t="n">
        <v>0</v>
      </c>
      <c r="F631" s="0" t="n">
        <v>0</v>
      </c>
      <c r="G631" s="0" t="n">
        <v>876.49</v>
      </c>
      <c r="H631" s="0" t="n">
        <v>-27.5</v>
      </c>
      <c r="I631" s="0" t="n">
        <v>27.5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13.09</v>
      </c>
      <c r="Q631" s="0" t="n">
        <v>0</v>
      </c>
      <c r="R631" s="0" t="n">
        <v>-0.02</v>
      </c>
      <c r="S631" s="0" t="n">
        <v>-0.02</v>
      </c>
      <c r="T631" s="0" t="n">
        <v>450</v>
      </c>
      <c r="U631" s="0" t="n">
        <v>13.09</v>
      </c>
      <c r="V631" s="0" t="n">
        <v>0.23</v>
      </c>
      <c r="W631" s="0" t="n">
        <v>-3.72</v>
      </c>
      <c r="X631" s="0" t="n">
        <v>2.10395</v>
      </c>
      <c r="Y631" s="0" t="n">
        <v>-0.77874</v>
      </c>
    </row>
    <row r="632" customFormat="false" ht="12.8" hidden="false" customHeight="false" outlineLevel="0" collapsed="false">
      <c r="A632" s="0" t="n">
        <v>14</v>
      </c>
      <c r="B632" s="0" t="n">
        <v>1</v>
      </c>
      <c r="C632" s="0" t="n">
        <v>1</v>
      </c>
      <c r="D632" s="0" t="n">
        <v>7</v>
      </c>
      <c r="E632" s="0" t="n">
        <v>0</v>
      </c>
      <c r="F632" s="0" t="n">
        <v>0</v>
      </c>
      <c r="G632" s="0" t="n">
        <v>872.98</v>
      </c>
      <c r="H632" s="0" t="n">
        <v>-27.37</v>
      </c>
      <c r="I632" s="0" t="n">
        <v>27.37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13.01</v>
      </c>
      <c r="Q632" s="0" t="n">
        <v>0</v>
      </c>
      <c r="R632" s="0" t="n">
        <v>-0.02</v>
      </c>
      <c r="S632" s="0" t="n">
        <v>-0.02</v>
      </c>
      <c r="T632" s="0" t="n">
        <v>450</v>
      </c>
      <c r="U632" s="0" t="n">
        <v>13.01</v>
      </c>
      <c r="V632" s="0" t="n">
        <v>0.23</v>
      </c>
      <c r="W632" s="0" t="n">
        <v>-4.05</v>
      </c>
      <c r="X632" s="0" t="n">
        <v>2.02705</v>
      </c>
      <c r="Y632" s="0" t="n">
        <v>-0.89639</v>
      </c>
    </row>
    <row r="633" customFormat="false" ht="12.8" hidden="false" customHeight="false" outlineLevel="0" collapsed="false">
      <c r="A633" s="0" t="n">
        <v>14</v>
      </c>
      <c r="B633" s="0" t="n">
        <v>1</v>
      </c>
      <c r="C633" s="0" t="n">
        <v>1</v>
      </c>
      <c r="D633" s="0" t="n">
        <v>8</v>
      </c>
      <c r="E633" s="0" t="n">
        <v>0</v>
      </c>
      <c r="F633" s="0" t="n">
        <v>0</v>
      </c>
      <c r="G633" s="0" t="n">
        <v>873.25</v>
      </c>
      <c r="H633" s="0" t="n">
        <v>-27.19</v>
      </c>
      <c r="I633" s="0" t="n">
        <v>27.19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12.9</v>
      </c>
      <c r="Q633" s="0" t="n">
        <v>0</v>
      </c>
      <c r="R633" s="0" t="n">
        <v>-0.02</v>
      </c>
      <c r="S633" s="0" t="n">
        <v>-0.02</v>
      </c>
      <c r="T633" s="0" t="n">
        <v>450</v>
      </c>
      <c r="U633" s="0" t="n">
        <v>12.9</v>
      </c>
      <c r="V633" s="0" t="n">
        <v>0.21</v>
      </c>
      <c r="W633" s="0" t="n">
        <v>-4.04</v>
      </c>
      <c r="X633" s="0" t="n">
        <v>1.94291</v>
      </c>
      <c r="Y633" s="0" t="n">
        <v>-1.00314</v>
      </c>
    </row>
    <row r="634" customFormat="false" ht="12.8" hidden="false" customHeight="false" outlineLevel="0" collapsed="false">
      <c r="A634" s="0" t="n">
        <v>14</v>
      </c>
      <c r="B634" s="0" t="n">
        <v>1</v>
      </c>
      <c r="C634" s="0" t="n">
        <v>1</v>
      </c>
      <c r="D634" s="0" t="n">
        <v>9</v>
      </c>
      <c r="E634" s="0" t="n">
        <v>0</v>
      </c>
      <c r="F634" s="0" t="n">
        <v>0</v>
      </c>
      <c r="G634" s="0" t="n">
        <v>872.08</v>
      </c>
      <c r="H634" s="0" t="n">
        <v>-27</v>
      </c>
      <c r="I634" s="0" t="n">
        <v>27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12.77</v>
      </c>
      <c r="Q634" s="0" t="n">
        <v>0</v>
      </c>
      <c r="R634" s="0" t="n">
        <v>-0.02</v>
      </c>
      <c r="S634" s="0" t="n">
        <v>-0.02</v>
      </c>
      <c r="T634" s="0" t="n">
        <v>450</v>
      </c>
      <c r="U634" s="0" t="n">
        <v>12.77</v>
      </c>
      <c r="V634" s="0" t="n">
        <v>0.21</v>
      </c>
      <c r="W634" s="0" t="n">
        <v>-5.03</v>
      </c>
      <c r="X634" s="0" t="n">
        <v>1.85307</v>
      </c>
      <c r="Y634" s="0" t="n">
        <v>-1.10083</v>
      </c>
    </row>
    <row r="635" customFormat="false" ht="12.8" hidden="false" customHeight="false" outlineLevel="0" collapsed="false">
      <c r="A635" s="0" t="n">
        <v>14</v>
      </c>
      <c r="B635" s="0" t="n">
        <v>1</v>
      </c>
      <c r="C635" s="0" t="n">
        <v>1</v>
      </c>
      <c r="D635" s="0" t="n">
        <v>10</v>
      </c>
      <c r="E635" s="0" t="n">
        <v>0</v>
      </c>
      <c r="F635" s="0" t="n">
        <v>0</v>
      </c>
      <c r="G635" s="0" t="n">
        <v>873.5</v>
      </c>
      <c r="H635" s="0" t="n">
        <v>-26.67</v>
      </c>
      <c r="I635" s="0" t="n">
        <v>26.67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12.56</v>
      </c>
      <c r="Q635" s="0" t="n">
        <v>0</v>
      </c>
      <c r="R635" s="0" t="n">
        <v>-0.02</v>
      </c>
      <c r="S635" s="0" t="n">
        <v>-0.02</v>
      </c>
      <c r="T635" s="0" t="n">
        <v>450</v>
      </c>
      <c r="U635" s="0" t="n">
        <v>12.56</v>
      </c>
      <c r="V635" s="0" t="n">
        <v>0.21</v>
      </c>
      <c r="W635" s="0" t="n">
        <v>-3.88</v>
      </c>
      <c r="X635" s="0" t="n">
        <v>1.75881</v>
      </c>
      <c r="Y635" s="0" t="n">
        <v>-1.19132</v>
      </c>
    </row>
    <row r="636" customFormat="false" ht="12.8" hidden="false" customHeight="false" outlineLevel="0" collapsed="false">
      <c r="A636" s="0" t="n">
        <v>14</v>
      </c>
      <c r="B636" s="0" t="n">
        <v>1</v>
      </c>
      <c r="C636" s="0" t="n">
        <v>1</v>
      </c>
      <c r="D636" s="0" t="n">
        <v>11</v>
      </c>
      <c r="E636" s="0" t="n">
        <v>0</v>
      </c>
      <c r="F636" s="0" t="n">
        <v>0</v>
      </c>
      <c r="G636" s="0" t="n">
        <v>864.86</v>
      </c>
      <c r="H636" s="0" t="n">
        <v>-26.53</v>
      </c>
      <c r="I636" s="0" t="n">
        <v>26.53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12.47</v>
      </c>
      <c r="Q636" s="0" t="n">
        <v>0</v>
      </c>
      <c r="R636" s="0" t="n">
        <v>-0.02</v>
      </c>
      <c r="S636" s="0" t="n">
        <v>-0.02</v>
      </c>
      <c r="T636" s="0" t="n">
        <v>450</v>
      </c>
      <c r="U636" s="0" t="n">
        <v>12.47</v>
      </c>
      <c r="V636" s="0" t="n">
        <v>0.23</v>
      </c>
      <c r="W636" s="0" t="n">
        <v>-2.69</v>
      </c>
      <c r="X636" s="0" t="n">
        <v>1.66119</v>
      </c>
      <c r="Y636" s="0" t="n">
        <v>-1.27639</v>
      </c>
    </row>
    <row r="637" customFormat="false" ht="12.8" hidden="false" customHeight="false" outlineLevel="0" collapsed="false">
      <c r="A637" s="0" t="n">
        <v>14</v>
      </c>
      <c r="B637" s="0" t="n">
        <v>1</v>
      </c>
      <c r="C637" s="0" t="n">
        <v>1</v>
      </c>
      <c r="D637" s="0" t="n">
        <v>12</v>
      </c>
      <c r="E637" s="0" t="n">
        <v>0</v>
      </c>
      <c r="F637" s="0" t="n">
        <v>0</v>
      </c>
      <c r="G637" s="0" t="n">
        <v>862</v>
      </c>
      <c r="H637" s="0" t="n">
        <v>-26.46</v>
      </c>
      <c r="I637" s="0" t="n">
        <v>26.46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12.42</v>
      </c>
      <c r="Q637" s="0" t="n">
        <v>0</v>
      </c>
      <c r="R637" s="0" t="n">
        <v>-0.02</v>
      </c>
      <c r="S637" s="0" t="n">
        <v>-0.02</v>
      </c>
      <c r="T637" s="0" t="n">
        <v>450</v>
      </c>
      <c r="U637" s="0" t="n">
        <v>12.42</v>
      </c>
      <c r="V637" s="0" t="n">
        <v>0.23</v>
      </c>
      <c r="W637" s="0" t="n">
        <v>-5.13</v>
      </c>
      <c r="X637" s="0" t="n">
        <v>1.56107</v>
      </c>
      <c r="Y637" s="0" t="n">
        <v>1.35771</v>
      </c>
    </row>
    <row r="638" customFormat="false" ht="12.8" hidden="false" customHeight="false" outlineLevel="0" collapsed="false">
      <c r="A638" s="0" t="n">
        <v>14</v>
      </c>
      <c r="B638" s="0" t="n">
        <v>1</v>
      </c>
      <c r="C638" s="0" t="n">
        <v>1</v>
      </c>
      <c r="D638" s="0" t="n">
        <v>13</v>
      </c>
      <c r="E638" s="0" t="n">
        <v>0</v>
      </c>
      <c r="F638" s="0" t="n">
        <v>0</v>
      </c>
      <c r="G638" s="0" t="n">
        <v>865.38</v>
      </c>
      <c r="H638" s="0" t="n">
        <v>-26.22</v>
      </c>
      <c r="I638" s="0" t="n">
        <v>26.22</v>
      </c>
      <c r="J638" s="0" t="n">
        <v>0</v>
      </c>
      <c r="K638" s="0" t="n">
        <v>0</v>
      </c>
      <c r="L638" s="0" t="n">
        <v>21.55</v>
      </c>
      <c r="M638" s="0" t="n">
        <v>0</v>
      </c>
      <c r="N638" s="0" t="n">
        <v>0</v>
      </c>
      <c r="O638" s="0" t="n">
        <v>0</v>
      </c>
      <c r="P638" s="0" t="n">
        <v>12.26</v>
      </c>
      <c r="Q638" s="0" t="n">
        <v>0</v>
      </c>
      <c r="R638" s="0" t="n">
        <v>-0.02</v>
      </c>
      <c r="S638" s="0" t="n">
        <v>-0.02</v>
      </c>
      <c r="T638" s="0" t="n">
        <v>450</v>
      </c>
      <c r="U638" s="0" t="n">
        <v>12.26</v>
      </c>
      <c r="V638" s="0" t="n">
        <v>0.23</v>
      </c>
      <c r="W638" s="0" t="n">
        <v>-1.69</v>
      </c>
      <c r="X638" s="0" t="n">
        <v>1.4592</v>
      </c>
      <c r="Y638" s="0" t="n">
        <v>1.43689</v>
      </c>
    </row>
    <row r="639" customFormat="false" ht="12.8" hidden="false" customHeight="false" outlineLevel="0" collapsed="false">
      <c r="A639" s="0" t="n">
        <v>14</v>
      </c>
      <c r="B639" s="0" t="n">
        <v>1</v>
      </c>
      <c r="C639" s="0" t="n">
        <v>1</v>
      </c>
      <c r="D639" s="0" t="n">
        <v>14</v>
      </c>
      <c r="E639" s="0" t="n">
        <v>1204.36</v>
      </c>
      <c r="F639" s="0" t="n">
        <v>80.48</v>
      </c>
      <c r="G639" s="0" t="n">
        <v>861.69</v>
      </c>
      <c r="H639" s="0" t="n">
        <v>36.45</v>
      </c>
      <c r="I639" s="0" t="n">
        <v>15.21</v>
      </c>
      <c r="J639" s="0" t="n">
        <v>0</v>
      </c>
      <c r="K639" s="0" t="n">
        <v>49.5</v>
      </c>
      <c r="L639" s="0" t="n">
        <v>34.64</v>
      </c>
      <c r="M639" s="0" t="n">
        <v>1.17</v>
      </c>
      <c r="N639" s="0" t="n">
        <v>1.22</v>
      </c>
      <c r="O639" s="0" t="n">
        <v>-1</v>
      </c>
      <c r="P639" s="0" t="n">
        <v>11.68</v>
      </c>
      <c r="Q639" s="0" t="n">
        <v>1.54</v>
      </c>
      <c r="R639" s="0" t="n">
        <v>-3.63</v>
      </c>
      <c r="S639" s="0" t="n">
        <v>-4.13</v>
      </c>
      <c r="T639" s="0" t="n">
        <v>378.95</v>
      </c>
      <c r="U639" s="0" t="n">
        <v>12.13</v>
      </c>
      <c r="V639" s="0" t="n">
        <v>0.23</v>
      </c>
      <c r="W639" s="0" t="n">
        <v>57.57</v>
      </c>
      <c r="X639" s="0" t="n">
        <v>1.35623</v>
      </c>
      <c r="Y639" s="0" t="n">
        <v>1.51555</v>
      </c>
    </row>
    <row r="640" customFormat="false" ht="12.8" hidden="false" customHeight="false" outlineLevel="0" collapsed="false">
      <c r="A640" s="0" t="n">
        <v>14</v>
      </c>
      <c r="B640" s="0" t="n">
        <v>1</v>
      </c>
      <c r="C640" s="0" t="n">
        <v>1</v>
      </c>
      <c r="D640" s="0" t="n">
        <v>15</v>
      </c>
      <c r="E640" s="0" t="n">
        <v>2715.64</v>
      </c>
      <c r="F640" s="0" t="n">
        <v>181.47</v>
      </c>
      <c r="G640" s="0" t="n">
        <v>858.89</v>
      </c>
      <c r="H640" s="0" t="n">
        <v>93.82</v>
      </c>
      <c r="I640" s="0" t="n">
        <v>15.09</v>
      </c>
      <c r="J640" s="0" t="n">
        <v>0</v>
      </c>
      <c r="K640" s="0" t="n">
        <v>58.04</v>
      </c>
      <c r="L640" s="0" t="n">
        <v>43.69</v>
      </c>
      <c r="M640" s="0" t="n">
        <v>1.44</v>
      </c>
      <c r="N640" s="0" t="n">
        <v>1.18</v>
      </c>
      <c r="O640" s="0" t="n">
        <v>-0.95</v>
      </c>
      <c r="P640" s="0" t="n">
        <v>11.54</v>
      </c>
      <c r="Q640" s="0" t="n">
        <v>3.37</v>
      </c>
      <c r="R640" s="0" t="n">
        <v>-4.43</v>
      </c>
      <c r="S640" s="0" t="n">
        <v>-5.78</v>
      </c>
      <c r="T640" s="0" t="n">
        <v>283.16</v>
      </c>
      <c r="U640" s="0" t="n">
        <v>11.97</v>
      </c>
      <c r="V640" s="0" t="n">
        <v>0.23</v>
      </c>
      <c r="W640" s="0" t="n">
        <v>129.8</v>
      </c>
      <c r="X640" s="0" t="n">
        <v>1.25282</v>
      </c>
      <c r="Y640" s="0" t="n">
        <v>1.59539</v>
      </c>
    </row>
    <row r="641" customFormat="false" ht="12.8" hidden="false" customHeight="false" outlineLevel="0" collapsed="false">
      <c r="A641" s="0" t="n">
        <v>14</v>
      </c>
      <c r="B641" s="0" t="n">
        <v>1</v>
      </c>
      <c r="C641" s="0" t="n">
        <v>1</v>
      </c>
      <c r="D641" s="0" t="n">
        <v>16</v>
      </c>
      <c r="E641" s="0" t="n">
        <v>6052.67</v>
      </c>
      <c r="F641" s="0" t="n">
        <v>404.47</v>
      </c>
      <c r="G641" s="0" t="n">
        <v>851.15</v>
      </c>
      <c r="H641" s="0" t="n">
        <v>143.31</v>
      </c>
      <c r="I641" s="0" t="n">
        <v>15.12</v>
      </c>
      <c r="J641" s="0" t="n">
        <v>0</v>
      </c>
      <c r="K641" s="0" t="n">
        <v>74.82</v>
      </c>
      <c r="L641" s="0" t="n">
        <v>63.72</v>
      </c>
      <c r="M641" s="0" t="n">
        <v>3.75</v>
      </c>
      <c r="N641" s="0" t="n">
        <v>1.12</v>
      </c>
      <c r="O641" s="0" t="n">
        <v>-0.75</v>
      </c>
      <c r="P641" s="0" t="n">
        <v>11.58</v>
      </c>
      <c r="Q641" s="0" t="n">
        <v>5.53</v>
      </c>
      <c r="R641" s="0" t="n">
        <v>-10.58</v>
      </c>
      <c r="S641" s="0" t="n">
        <v>-208.28</v>
      </c>
      <c r="T641" s="0" t="n">
        <v>163.82</v>
      </c>
      <c r="U641" s="0" t="n">
        <v>11.92</v>
      </c>
      <c r="V641" s="0" t="n">
        <v>0.21</v>
      </c>
      <c r="W641" s="0" t="n">
        <v>289.3</v>
      </c>
      <c r="X641" s="0" t="n">
        <v>1.14961</v>
      </c>
      <c r="Y641" s="0" t="n">
        <v>1.67831</v>
      </c>
    </row>
    <row r="642" customFormat="false" ht="12.8" hidden="false" customHeight="false" outlineLevel="0" collapsed="false">
      <c r="A642" s="0" t="n">
        <v>14</v>
      </c>
      <c r="B642" s="0" t="n">
        <v>1</v>
      </c>
      <c r="C642" s="0" t="n">
        <v>1</v>
      </c>
      <c r="D642" s="0" t="n">
        <v>17</v>
      </c>
      <c r="E642" s="0" t="n">
        <v>11407.98</v>
      </c>
      <c r="F642" s="0" t="n">
        <v>762.57</v>
      </c>
      <c r="G642" s="0" t="n">
        <v>782.93</v>
      </c>
      <c r="H642" s="0" t="n">
        <v>136.53</v>
      </c>
      <c r="I642" s="0" t="n">
        <v>15.41</v>
      </c>
      <c r="J642" s="0" t="n">
        <v>0</v>
      </c>
      <c r="K642" s="0" t="n">
        <v>99.1</v>
      </c>
      <c r="L642" s="0" t="n">
        <v>99.23</v>
      </c>
      <c r="M642" s="0" t="n">
        <v>2</v>
      </c>
      <c r="N642" s="0" t="n">
        <v>1.31</v>
      </c>
      <c r="O642" s="0" t="n">
        <v>-0.37</v>
      </c>
      <c r="P642" s="0" t="n">
        <v>11.9</v>
      </c>
      <c r="Q642" s="0" t="n">
        <v>7.13</v>
      </c>
      <c r="R642" s="0" t="n">
        <v>-6.56</v>
      </c>
      <c r="S642" s="0" t="n">
        <v>-7.95</v>
      </c>
      <c r="T642" s="0" t="n">
        <v>102.35</v>
      </c>
      <c r="U642" s="0" t="n">
        <v>12.27</v>
      </c>
      <c r="V642" s="0" t="n">
        <v>0.25</v>
      </c>
      <c r="W642" s="0" t="n">
        <v>547.04</v>
      </c>
      <c r="X642" s="0" t="n">
        <v>1.04737</v>
      </c>
      <c r="Y642" s="0" t="n">
        <v>1.76657</v>
      </c>
    </row>
    <row r="643" customFormat="false" ht="12.8" hidden="false" customHeight="false" outlineLevel="0" collapsed="false">
      <c r="A643" s="0" t="n">
        <v>14</v>
      </c>
      <c r="B643" s="0" t="n">
        <v>1</v>
      </c>
      <c r="C643" s="0" t="n">
        <v>1</v>
      </c>
      <c r="D643" s="0" t="n">
        <v>18</v>
      </c>
      <c r="E643" s="0" t="n">
        <v>17114.11</v>
      </c>
      <c r="F643" s="0" t="n">
        <v>1158.03</v>
      </c>
      <c r="G643" s="0" t="n">
        <v>666.01</v>
      </c>
      <c r="H643" s="0" t="n">
        <v>19.36</v>
      </c>
      <c r="I643" s="0" t="n">
        <v>16.04</v>
      </c>
      <c r="J643" s="0" t="n">
        <v>0</v>
      </c>
      <c r="K643" s="0" t="n">
        <v>138.17</v>
      </c>
      <c r="L643" s="0" t="n">
        <v>132.57</v>
      </c>
      <c r="M643" s="0" t="n">
        <v>1.52</v>
      </c>
      <c r="N643" s="0" t="n">
        <v>1.16</v>
      </c>
      <c r="O643" s="0" t="n">
        <v>-0.57</v>
      </c>
      <c r="P643" s="0" t="n">
        <v>12.6</v>
      </c>
      <c r="Q643" s="0" t="n">
        <v>6.34</v>
      </c>
      <c r="R643" s="0" t="n">
        <v>-6.42</v>
      </c>
      <c r="S643" s="0" t="n">
        <v>-9.76</v>
      </c>
      <c r="T643" s="0" t="n">
        <v>-9.93</v>
      </c>
      <c r="U643" s="0" t="n">
        <v>13.01</v>
      </c>
      <c r="V643" s="0" t="n">
        <v>0.32</v>
      </c>
      <c r="W643" s="0" t="n">
        <v>853.82</v>
      </c>
      <c r="X643" s="0" t="n">
        <v>0.947</v>
      </c>
      <c r="Y643" s="0" t="n">
        <v>1.863</v>
      </c>
    </row>
    <row r="644" customFormat="false" ht="12.8" hidden="false" customHeight="false" outlineLevel="0" collapsed="false">
      <c r="A644" s="0" t="n">
        <v>14</v>
      </c>
      <c r="B644" s="0" t="n">
        <v>1</v>
      </c>
      <c r="C644" s="0" t="n">
        <v>1</v>
      </c>
      <c r="D644" s="0" t="n">
        <v>19</v>
      </c>
      <c r="E644" s="0" t="n">
        <v>24751.52</v>
      </c>
      <c r="F644" s="0" t="n">
        <v>1734.41</v>
      </c>
      <c r="G644" s="0" t="n">
        <v>495.17</v>
      </c>
      <c r="H644" s="0" t="n">
        <v>34.25</v>
      </c>
      <c r="I644" s="0" t="n">
        <v>16.85</v>
      </c>
      <c r="J644" s="0" t="n">
        <v>0</v>
      </c>
      <c r="K644" s="0" t="n">
        <v>190.26</v>
      </c>
      <c r="L644" s="0" t="n">
        <v>180.86</v>
      </c>
      <c r="M644" s="0" t="n">
        <v>1.6</v>
      </c>
      <c r="N644" s="0" t="n">
        <v>1.2</v>
      </c>
      <c r="O644" s="0" t="n">
        <v>-0.81</v>
      </c>
      <c r="P644" s="0" t="n">
        <v>13.46</v>
      </c>
      <c r="Q644" s="0" t="n">
        <v>6.6</v>
      </c>
      <c r="R644" s="0" t="n">
        <v>-8.05</v>
      </c>
      <c r="S644" s="0" t="n">
        <v>-11.89</v>
      </c>
      <c r="T644" s="0" t="n">
        <v>-12.54</v>
      </c>
      <c r="U644" s="0" t="n">
        <v>13.89</v>
      </c>
      <c r="V644" s="0" t="n">
        <v>0.38</v>
      </c>
      <c r="W644" s="0" t="n">
        <v>1356.86</v>
      </c>
      <c r="X644" s="0" t="n">
        <v>0.84969</v>
      </c>
      <c r="Y644" s="0" t="n">
        <v>1.97125</v>
      </c>
    </row>
    <row r="645" customFormat="false" ht="12.8" hidden="false" customHeight="false" outlineLevel="0" collapsed="false">
      <c r="A645" s="0" t="n">
        <v>14</v>
      </c>
      <c r="B645" s="0" t="n">
        <v>1</v>
      </c>
      <c r="C645" s="0" t="n">
        <v>1</v>
      </c>
      <c r="D645" s="0" t="n">
        <v>20</v>
      </c>
      <c r="E645" s="0" t="n">
        <v>21055.32</v>
      </c>
      <c r="F645" s="0" t="n">
        <v>1446.04</v>
      </c>
      <c r="G645" s="0" t="n">
        <v>670.25</v>
      </c>
      <c r="H645" s="0" t="n">
        <v>-242.23</v>
      </c>
      <c r="I645" s="0" t="n">
        <v>17.08</v>
      </c>
      <c r="J645" s="0" t="n">
        <v>0</v>
      </c>
      <c r="K645" s="0" t="n">
        <v>44.01</v>
      </c>
      <c r="L645" s="0" t="n">
        <v>167.74</v>
      </c>
      <c r="M645" s="0" t="n">
        <v>22.25</v>
      </c>
      <c r="N645" s="0" t="n">
        <v>1.41</v>
      </c>
      <c r="O645" s="0" t="n">
        <v>4.77</v>
      </c>
      <c r="P645" s="0" t="n">
        <v>13.69</v>
      </c>
      <c r="Q645" s="0" t="n">
        <v>7.5</v>
      </c>
      <c r="R645" s="0" t="n">
        <v>-117.65</v>
      </c>
      <c r="S645" s="0" t="n">
        <v>-2986.52</v>
      </c>
      <c r="T645" s="0" t="n">
        <v>30.58</v>
      </c>
      <c r="U645" s="0" t="n">
        <v>14.25</v>
      </c>
      <c r="V645" s="0" t="n">
        <v>0.4</v>
      </c>
      <c r="W645" s="0" t="n">
        <v>1091.46</v>
      </c>
      <c r="X645" s="0" t="n">
        <v>0.75711</v>
      </c>
      <c r="Y645" s="0" t="n">
        <v>2.09611</v>
      </c>
    </row>
    <row r="646" customFormat="false" ht="12.8" hidden="false" customHeight="false" outlineLevel="0" collapsed="false">
      <c r="A646" s="0" t="n">
        <v>14</v>
      </c>
      <c r="B646" s="0" t="n">
        <v>1</v>
      </c>
      <c r="C646" s="0" t="n">
        <v>1</v>
      </c>
      <c r="D646" s="0" t="n">
        <v>21</v>
      </c>
      <c r="E646" s="0" t="n">
        <v>23093.33</v>
      </c>
      <c r="F646" s="0" t="n">
        <v>1594.1</v>
      </c>
      <c r="G646" s="0" t="n">
        <v>682.65</v>
      </c>
      <c r="H646" s="0" t="n">
        <v>-63.42</v>
      </c>
      <c r="I646" s="0" t="n">
        <v>17.2</v>
      </c>
      <c r="J646" s="0" t="n">
        <v>0</v>
      </c>
      <c r="K646" s="0" t="n">
        <v>182.53</v>
      </c>
      <c r="L646" s="0" t="n">
        <v>177.64</v>
      </c>
      <c r="M646" s="0" t="n">
        <v>9.04</v>
      </c>
      <c r="N646" s="0" t="n">
        <v>1.24</v>
      </c>
      <c r="O646" s="0" t="n">
        <v>-0.78</v>
      </c>
      <c r="P646" s="0" t="n">
        <v>13.81</v>
      </c>
      <c r="Q646" s="0" t="n">
        <v>1.13</v>
      </c>
      <c r="R646" s="0" t="n">
        <v>-51.03</v>
      </c>
      <c r="S646" s="0" t="n">
        <v>-1631.28</v>
      </c>
      <c r="T646" s="0" t="n">
        <v>-44.24</v>
      </c>
      <c r="U646" s="0" t="n">
        <v>14.36</v>
      </c>
      <c r="V646" s="0" t="n">
        <v>0.43</v>
      </c>
      <c r="W646" s="0" t="n">
        <v>1214.83</v>
      </c>
      <c r="X646" s="0" t="n">
        <v>0.67163</v>
      </c>
      <c r="Y646" s="0" t="n">
        <v>2.24371</v>
      </c>
    </row>
    <row r="647" customFormat="false" ht="12.8" hidden="false" customHeight="false" outlineLevel="0" collapsed="false">
      <c r="A647" s="0" t="n">
        <v>14</v>
      </c>
      <c r="B647" s="0" t="n">
        <v>1</v>
      </c>
      <c r="C647" s="0" t="n">
        <v>1</v>
      </c>
      <c r="D647" s="0" t="n">
        <v>22</v>
      </c>
      <c r="E647" s="0" t="n">
        <v>29196.03</v>
      </c>
      <c r="F647" s="0" t="n">
        <v>2079.59</v>
      </c>
      <c r="G647" s="0" t="n">
        <v>488.89</v>
      </c>
      <c r="H647" s="0" t="n">
        <v>-60.68</v>
      </c>
      <c r="I647" s="0" t="n">
        <v>17.99</v>
      </c>
      <c r="J647" s="0" t="n">
        <v>0</v>
      </c>
      <c r="K647" s="0" t="n">
        <v>230.26</v>
      </c>
      <c r="L647" s="0" t="n">
        <v>215.07</v>
      </c>
      <c r="M647" s="0" t="n">
        <v>5.05</v>
      </c>
      <c r="N647" s="0" t="n">
        <v>1.11</v>
      </c>
      <c r="O647" s="0" t="n">
        <v>-1.26</v>
      </c>
      <c r="P647" s="0" t="n">
        <v>14.59</v>
      </c>
      <c r="Q647" s="0" t="n">
        <v>0.37</v>
      </c>
      <c r="R647" s="0" t="n">
        <v>-40.87</v>
      </c>
      <c r="S647" s="0" t="n">
        <v>-543.8</v>
      </c>
      <c r="T647" s="0" t="n">
        <v>-119.6</v>
      </c>
      <c r="U647" s="0" t="n">
        <v>15.37</v>
      </c>
      <c r="V647" s="0" t="n">
        <v>0.61</v>
      </c>
      <c r="W647" s="0" t="n">
        <v>1674.31</v>
      </c>
      <c r="X647" s="0" t="n">
        <v>0.59666</v>
      </c>
      <c r="Y647" s="0" t="n">
        <v>2.42116</v>
      </c>
    </row>
    <row r="648" customFormat="false" ht="12.8" hidden="false" customHeight="false" outlineLevel="0" collapsed="false">
      <c r="A648" s="0" t="n">
        <v>14</v>
      </c>
      <c r="B648" s="0" t="n">
        <v>1</v>
      </c>
      <c r="C648" s="0" t="n">
        <v>1</v>
      </c>
      <c r="D648" s="0" t="n">
        <v>23</v>
      </c>
      <c r="E648" s="0" t="n">
        <v>29875.33</v>
      </c>
      <c r="F648" s="0" t="n">
        <v>2129.95</v>
      </c>
      <c r="G648" s="0" t="n">
        <v>470.28</v>
      </c>
      <c r="H648" s="0" t="n">
        <v>-59.83</v>
      </c>
      <c r="I648" s="0" t="n">
        <v>18.67</v>
      </c>
      <c r="J648" s="0" t="n">
        <v>0</v>
      </c>
      <c r="K648" s="0" t="n">
        <v>260.65</v>
      </c>
      <c r="L648" s="0" t="n">
        <v>230.92</v>
      </c>
      <c r="M648" s="0" t="n">
        <v>6.59</v>
      </c>
      <c r="N648" s="0" t="n">
        <v>1.32</v>
      </c>
      <c r="O648" s="0" t="n">
        <v>-2.41</v>
      </c>
      <c r="P648" s="0" t="n">
        <v>15.24</v>
      </c>
      <c r="Q648" s="0" t="n">
        <v>2.06</v>
      </c>
      <c r="R648" s="0" t="n">
        <v>-69.86</v>
      </c>
      <c r="S648" s="0" t="n">
        <v>-932.69</v>
      </c>
      <c r="T648" s="0" t="n">
        <v>-45.97</v>
      </c>
      <c r="U648" s="0" t="n">
        <v>16.39</v>
      </c>
      <c r="V648" s="0" t="n">
        <v>0.8</v>
      </c>
      <c r="W648" s="0" t="n">
        <v>1717.44</v>
      </c>
      <c r="X648" s="0" t="n">
        <v>0.53692</v>
      </c>
      <c r="Y648" s="0" t="n">
        <v>2.63449</v>
      </c>
    </row>
    <row r="649" customFormat="false" ht="12.8" hidden="false" customHeight="false" outlineLevel="0" collapsed="false">
      <c r="A649" s="0" t="n">
        <v>14</v>
      </c>
      <c r="B649" s="0" t="n">
        <v>1</v>
      </c>
      <c r="C649" s="0" t="n">
        <v>1</v>
      </c>
      <c r="D649" s="0" t="n">
        <v>24</v>
      </c>
      <c r="E649" s="0" t="n">
        <v>32353.24</v>
      </c>
      <c r="F649" s="0" t="n">
        <v>2345.94</v>
      </c>
      <c r="G649" s="0" t="n">
        <v>428.95</v>
      </c>
      <c r="H649" s="0" t="n">
        <v>27.96</v>
      </c>
      <c r="I649" s="0" t="n">
        <v>19.13</v>
      </c>
      <c r="J649" s="0" t="n">
        <v>0</v>
      </c>
      <c r="K649" s="0" t="n">
        <v>280.54</v>
      </c>
      <c r="L649" s="0" t="n">
        <v>250.76</v>
      </c>
      <c r="M649" s="0" t="n">
        <v>1.57</v>
      </c>
      <c r="N649" s="0" t="n">
        <v>1.38</v>
      </c>
      <c r="O649" s="0" t="n">
        <v>-2.57</v>
      </c>
      <c r="P649" s="0" t="n">
        <v>15.66</v>
      </c>
      <c r="Q649" s="0" t="n">
        <v>7.18</v>
      </c>
      <c r="R649" s="0" t="n">
        <v>-19.63</v>
      </c>
      <c r="S649" s="0" t="n">
        <v>-31</v>
      </c>
      <c r="T649" s="0" t="n">
        <v>-12</v>
      </c>
      <c r="U649" s="0" t="n">
        <v>17.01</v>
      </c>
      <c r="V649" s="0" t="n">
        <v>0.94</v>
      </c>
      <c r="W649" s="0" t="n">
        <v>1946.69</v>
      </c>
      <c r="X649" s="0" t="n">
        <v>0.49815</v>
      </c>
      <c r="Y649" s="0" t="n">
        <v>2.88366</v>
      </c>
    </row>
    <row r="650" customFormat="false" ht="12.8" hidden="false" customHeight="false" outlineLevel="0" collapsed="false">
      <c r="A650" s="0" t="n">
        <v>14</v>
      </c>
      <c r="B650" s="0" t="n">
        <v>1</v>
      </c>
      <c r="C650" s="0" t="n">
        <v>1</v>
      </c>
      <c r="D650" s="0" t="n">
        <v>25</v>
      </c>
      <c r="E650" s="0" t="n">
        <v>22447.86</v>
      </c>
      <c r="F650" s="0" t="n">
        <v>1530.35</v>
      </c>
      <c r="G650" s="0" t="n">
        <v>772.84</v>
      </c>
      <c r="H650" s="0" t="n">
        <v>-382.59</v>
      </c>
      <c r="I650" s="0" t="n">
        <v>18.53</v>
      </c>
      <c r="J650" s="0" t="n">
        <v>0</v>
      </c>
      <c r="K650" s="0" t="n">
        <v>221.89</v>
      </c>
      <c r="L650" s="0" t="n">
        <v>193.95</v>
      </c>
      <c r="M650" s="0" t="n">
        <v>35.45</v>
      </c>
      <c r="N650" s="0" t="n">
        <v>1.36</v>
      </c>
      <c r="O650" s="0" t="n">
        <v>-2.62</v>
      </c>
      <c r="P650" s="0" t="n">
        <v>15.11</v>
      </c>
      <c r="Q650" s="0" t="n">
        <v>1.65</v>
      </c>
      <c r="R650" s="0" t="n">
        <v>-429.07</v>
      </c>
      <c r="S650" s="0" t="n">
        <v>-3890.9</v>
      </c>
      <c r="T650" s="0" t="n">
        <v>-134.04</v>
      </c>
      <c r="U650" s="0" t="n">
        <v>16.51</v>
      </c>
      <c r="V650" s="0" t="n">
        <v>0.92</v>
      </c>
      <c r="W650" s="0" t="n">
        <v>1143.11</v>
      </c>
      <c r="X650" s="0" t="n">
        <v>0.48552</v>
      </c>
      <c r="Y650" s="0" t="n">
        <v>3.15602</v>
      </c>
    </row>
    <row r="651" customFormat="false" ht="12.8" hidden="false" customHeight="false" outlineLevel="0" collapsed="false">
      <c r="A651" s="0" t="n">
        <v>14</v>
      </c>
      <c r="B651" s="0" t="n">
        <v>1</v>
      </c>
      <c r="C651" s="0" t="n">
        <v>1</v>
      </c>
      <c r="D651" s="0" t="n">
        <v>26</v>
      </c>
      <c r="E651" s="0" t="n">
        <v>28886.45</v>
      </c>
      <c r="F651" s="0" t="n">
        <v>2040.89</v>
      </c>
      <c r="G651" s="0" t="n">
        <v>559.85</v>
      </c>
      <c r="H651" s="0" t="n">
        <v>-452.8</v>
      </c>
      <c r="I651" s="0" t="n">
        <v>18.72</v>
      </c>
      <c r="J651" s="0" t="n">
        <v>0</v>
      </c>
      <c r="K651" s="0" t="n">
        <v>275.57</v>
      </c>
      <c r="L651" s="0" t="n">
        <v>235.75</v>
      </c>
      <c r="M651" s="0" t="n">
        <v>31.83</v>
      </c>
      <c r="N651" s="0" t="n">
        <v>1.39</v>
      </c>
      <c r="O651" s="0" t="n">
        <v>-3.29</v>
      </c>
      <c r="P651" s="0" t="n">
        <v>15.29</v>
      </c>
      <c r="Q651" s="0" t="n">
        <v>1.43</v>
      </c>
      <c r="R651" s="0" t="n">
        <v>-416.04</v>
      </c>
      <c r="S651" s="0" t="n">
        <v>-3024.56</v>
      </c>
      <c r="T651" s="0" t="n">
        <v>-166.38</v>
      </c>
      <c r="U651" s="0" t="n">
        <v>16.73</v>
      </c>
      <c r="V651" s="0" t="n">
        <v>0.99</v>
      </c>
      <c r="W651" s="0" t="n">
        <v>1620.43</v>
      </c>
      <c r="X651" s="0" t="n">
        <v>0.50105</v>
      </c>
      <c r="Y651" s="0" t="n">
        <v>3.42697</v>
      </c>
    </row>
    <row r="652" customFormat="false" ht="12.8" hidden="false" customHeight="false" outlineLevel="0" collapsed="false">
      <c r="A652" s="0" t="n">
        <v>14</v>
      </c>
      <c r="B652" s="0" t="n">
        <v>1</v>
      </c>
      <c r="C652" s="0" t="n">
        <v>1</v>
      </c>
      <c r="D652" s="0" t="n">
        <v>27</v>
      </c>
      <c r="E652" s="0" t="n">
        <v>28516.54</v>
      </c>
      <c r="F652" s="0" t="n">
        <v>2014.8</v>
      </c>
      <c r="G652" s="0" t="n">
        <v>564.64</v>
      </c>
      <c r="H652" s="0" t="n">
        <v>-18.96</v>
      </c>
      <c r="I652" s="0" t="n">
        <v>18.96</v>
      </c>
      <c r="J652" s="0" t="n">
        <v>0</v>
      </c>
      <c r="K652" s="0" t="n">
        <v>260.86</v>
      </c>
      <c r="L652" s="0" t="n">
        <v>216.37</v>
      </c>
      <c r="M652" s="0" t="n">
        <v>1.23</v>
      </c>
      <c r="N652" s="0" t="n">
        <v>1.1</v>
      </c>
      <c r="O652" s="0" t="n">
        <v>-2.74</v>
      </c>
      <c r="P652" s="0" t="n">
        <v>15.51</v>
      </c>
      <c r="Q652" s="0" t="n">
        <v>0</v>
      </c>
      <c r="R652" s="0" t="n">
        <v>-15.42</v>
      </c>
      <c r="S652" s="0" t="n">
        <v>-20.01</v>
      </c>
      <c r="T652" s="0" t="n">
        <v>-160.74</v>
      </c>
      <c r="U652" s="0" t="n">
        <v>16.85</v>
      </c>
      <c r="V652" s="0" t="n">
        <v>0.95</v>
      </c>
      <c r="W652" s="0" t="n">
        <v>1599.7</v>
      </c>
      <c r="X652" s="0" t="n">
        <v>0.54228</v>
      </c>
      <c r="Y652" s="0" t="n">
        <v>3.67273</v>
      </c>
    </row>
    <row r="653" customFormat="false" ht="12.8" hidden="false" customHeight="false" outlineLevel="0" collapsed="false">
      <c r="A653" s="0" t="n">
        <v>14</v>
      </c>
      <c r="B653" s="0" t="n">
        <v>1</v>
      </c>
      <c r="C653" s="0" t="n">
        <v>1</v>
      </c>
      <c r="D653" s="0" t="n">
        <v>28</v>
      </c>
      <c r="E653" s="0" t="n">
        <v>16893.76</v>
      </c>
      <c r="F653" s="0" t="n">
        <v>1134.08</v>
      </c>
      <c r="G653" s="0" t="n">
        <v>823.56</v>
      </c>
      <c r="H653" s="0" t="n">
        <v>-122.17</v>
      </c>
      <c r="I653" s="0" t="n">
        <v>18.8</v>
      </c>
      <c r="J653" s="0" t="n">
        <v>0</v>
      </c>
      <c r="K653" s="0" t="n">
        <v>204.51</v>
      </c>
      <c r="L653" s="0" t="n">
        <v>156.98</v>
      </c>
      <c r="M653" s="0" t="n">
        <v>38.01</v>
      </c>
      <c r="N653" s="0" t="n">
        <v>1.31</v>
      </c>
      <c r="O653" s="0" t="n">
        <v>-3.41</v>
      </c>
      <c r="P653" s="0" t="n">
        <v>15.36</v>
      </c>
      <c r="Q653" s="0" t="n">
        <v>6.85</v>
      </c>
      <c r="R653" s="0" t="n">
        <v>-479.45</v>
      </c>
      <c r="S653" s="0" t="n">
        <v>-5702.43</v>
      </c>
      <c r="T653" s="0" t="n">
        <v>-34.59</v>
      </c>
      <c r="U653" s="0" t="n">
        <v>16.89</v>
      </c>
      <c r="V653" s="0" t="n">
        <v>0.95</v>
      </c>
      <c r="W653" s="0" t="n">
        <v>820.17</v>
      </c>
      <c r="X653" s="0" t="n">
        <v>0.60387</v>
      </c>
      <c r="Y653" s="0" t="n">
        <v>3.88216</v>
      </c>
    </row>
    <row r="654" customFormat="false" ht="12.8" hidden="false" customHeight="false" outlineLevel="0" collapsed="false">
      <c r="A654" s="0" t="n">
        <v>14</v>
      </c>
      <c r="B654" s="0" t="n">
        <v>1</v>
      </c>
      <c r="C654" s="0" t="n">
        <v>1</v>
      </c>
      <c r="D654" s="0" t="n">
        <v>29</v>
      </c>
      <c r="E654" s="0" t="n">
        <v>28673.95</v>
      </c>
      <c r="F654" s="0" t="n">
        <v>2046.84</v>
      </c>
      <c r="G654" s="0" t="n">
        <v>465.4</v>
      </c>
      <c r="H654" s="0" t="n">
        <v>-41.93</v>
      </c>
      <c r="I654" s="0" t="n">
        <v>19.21</v>
      </c>
      <c r="J654" s="0" t="n">
        <v>0</v>
      </c>
      <c r="K654" s="0" t="n">
        <v>266.94</v>
      </c>
      <c r="L654" s="0" t="n">
        <v>214.48</v>
      </c>
      <c r="M654" s="0" t="n">
        <v>4.75</v>
      </c>
      <c r="N654" s="0" t="n">
        <v>0.98</v>
      </c>
      <c r="O654" s="0" t="n">
        <v>-3.03</v>
      </c>
      <c r="P654" s="0" t="n">
        <v>15.73</v>
      </c>
      <c r="Q654" s="0" t="n">
        <v>0.11</v>
      </c>
      <c r="R654" s="0" t="n">
        <v>-67.16</v>
      </c>
      <c r="S654" s="0" t="n">
        <v>-930.26</v>
      </c>
      <c r="T654" s="0" t="n">
        <v>-207.93</v>
      </c>
      <c r="U654" s="0" t="n">
        <v>17.21</v>
      </c>
      <c r="V654" s="0" t="n">
        <v>1.07</v>
      </c>
      <c r="W654" s="0" t="n">
        <v>1653.74</v>
      </c>
      <c r="X654" s="0" t="n">
        <v>0.68013</v>
      </c>
      <c r="Y654" s="0" t="n">
        <v>4.05616</v>
      </c>
    </row>
    <row r="655" customFormat="false" ht="12.8" hidden="false" customHeight="false" outlineLevel="0" collapsed="false">
      <c r="A655" s="0" t="n">
        <v>14</v>
      </c>
      <c r="B655" s="0" t="n">
        <v>1</v>
      </c>
      <c r="C655" s="0" t="n">
        <v>1</v>
      </c>
      <c r="D655" s="0" t="n">
        <v>30</v>
      </c>
      <c r="E655" s="0" t="n">
        <v>26132.96</v>
      </c>
      <c r="F655" s="0" t="n">
        <v>1844.24</v>
      </c>
      <c r="G655" s="0" t="n">
        <v>438.94</v>
      </c>
      <c r="H655" s="0" t="n">
        <v>-21.23</v>
      </c>
      <c r="I655" s="0" t="n">
        <v>19.8</v>
      </c>
      <c r="J655" s="0" t="n">
        <v>0</v>
      </c>
      <c r="K655" s="0" t="n">
        <v>251.86</v>
      </c>
      <c r="L655" s="0" t="n">
        <v>206.73</v>
      </c>
      <c r="M655" s="0" t="n">
        <v>5.72</v>
      </c>
      <c r="N655" s="0" t="n">
        <v>1.18</v>
      </c>
      <c r="O655" s="0" t="n">
        <v>-3.14</v>
      </c>
      <c r="P655" s="0" t="n">
        <v>16.27</v>
      </c>
      <c r="Q655" s="0" t="n">
        <v>6.42</v>
      </c>
      <c r="R655" s="0" t="n">
        <v>-86.8</v>
      </c>
      <c r="S655" s="0" t="n">
        <v>-1421.21</v>
      </c>
      <c r="T655" s="0" t="n">
        <v>-90.12</v>
      </c>
      <c r="U655" s="0" t="n">
        <v>17.93</v>
      </c>
      <c r="V655" s="0" t="n">
        <v>1.15</v>
      </c>
      <c r="W655" s="0" t="n">
        <v>1460.96</v>
      </c>
      <c r="X655" s="0" t="n">
        <v>0.7665</v>
      </c>
      <c r="Y655" s="0" t="n">
        <v>4.20106</v>
      </c>
    </row>
    <row r="656" customFormat="false" ht="12.8" hidden="false" customHeight="false" outlineLevel="0" collapsed="false">
      <c r="A656" s="0" t="n">
        <v>14</v>
      </c>
      <c r="B656" s="0" t="n">
        <v>1</v>
      </c>
      <c r="C656" s="0" t="n">
        <v>1</v>
      </c>
      <c r="D656" s="0" t="n">
        <v>31</v>
      </c>
      <c r="E656" s="0" t="n">
        <v>23291.82</v>
      </c>
      <c r="F656" s="0" t="n">
        <v>1619.94</v>
      </c>
      <c r="G656" s="0" t="n">
        <v>506.22</v>
      </c>
      <c r="H656" s="0" t="n">
        <v>-22.3</v>
      </c>
      <c r="I656" s="0" t="n">
        <v>20.29</v>
      </c>
      <c r="J656" s="0" t="n">
        <v>0</v>
      </c>
      <c r="K656" s="0" t="n">
        <v>238.47</v>
      </c>
      <c r="L656" s="0" t="n">
        <v>190.73</v>
      </c>
      <c r="M656" s="0" t="n">
        <v>3.58</v>
      </c>
      <c r="N656" s="0" t="n">
        <v>1.18</v>
      </c>
      <c r="O656" s="0" t="n">
        <v>-3.32</v>
      </c>
      <c r="P656" s="0" t="n">
        <v>16.69</v>
      </c>
      <c r="Q656" s="0" t="n">
        <v>6.31</v>
      </c>
      <c r="R656" s="0" t="n">
        <v>-59.53</v>
      </c>
      <c r="S656" s="0" t="n">
        <v>-1101.49</v>
      </c>
      <c r="T656" s="0" t="n">
        <v>-84.79</v>
      </c>
      <c r="U656" s="0" t="n">
        <v>18.53</v>
      </c>
      <c r="V656" s="0" t="n">
        <v>1.26</v>
      </c>
      <c r="W656" s="0" t="n">
        <v>1250.37</v>
      </c>
      <c r="X656" s="0" t="n">
        <v>0.85967</v>
      </c>
      <c r="Y656" s="0" t="n">
        <v>4.32393</v>
      </c>
    </row>
    <row r="657" customFormat="false" ht="12.8" hidden="false" customHeight="false" outlineLevel="0" collapsed="false">
      <c r="A657" s="0" t="n">
        <v>14</v>
      </c>
      <c r="B657" s="0" t="n">
        <v>1</v>
      </c>
      <c r="C657" s="0" t="n">
        <v>1</v>
      </c>
      <c r="D657" s="0" t="n">
        <v>32</v>
      </c>
      <c r="E657" s="0" t="n">
        <v>34289.11</v>
      </c>
      <c r="F657" s="0" t="n">
        <v>2373.17</v>
      </c>
      <c r="G657" s="0" t="n">
        <v>386.47</v>
      </c>
      <c r="H657" s="0" t="n">
        <v>7.54</v>
      </c>
      <c r="I657" s="0" t="n">
        <v>20.43</v>
      </c>
      <c r="J657" s="0" t="n">
        <v>0</v>
      </c>
      <c r="K657" s="0" t="n">
        <v>326.66</v>
      </c>
      <c r="L657" s="0" t="n">
        <v>270.46</v>
      </c>
      <c r="M657" s="0" t="n">
        <v>5.55</v>
      </c>
      <c r="N657" s="0" t="n">
        <v>1.35</v>
      </c>
      <c r="O657" s="0" t="n">
        <v>-4.18</v>
      </c>
      <c r="P657" s="0" t="n">
        <v>16.81</v>
      </c>
      <c r="Q657" s="0" t="n">
        <v>6.94</v>
      </c>
      <c r="R657" s="0" t="n">
        <v>-97.14</v>
      </c>
      <c r="S657" s="0" t="n">
        <v>-1435.48</v>
      </c>
      <c r="T657" s="0" t="n">
        <v>-4.28</v>
      </c>
      <c r="U657" s="0" t="n">
        <v>18.68</v>
      </c>
      <c r="V657" s="0" t="n">
        <v>1.32</v>
      </c>
      <c r="W657" s="0" t="n">
        <v>1819.15</v>
      </c>
      <c r="X657" s="0" t="n">
        <v>0.95736</v>
      </c>
      <c r="Y657" s="0" t="n">
        <v>4.43074</v>
      </c>
    </row>
    <row r="658" customFormat="false" ht="12.8" hidden="false" customHeight="false" outlineLevel="0" collapsed="false">
      <c r="A658" s="0" t="n">
        <v>14</v>
      </c>
      <c r="B658" s="0" t="n">
        <v>1</v>
      </c>
      <c r="C658" s="0" t="n">
        <v>1</v>
      </c>
      <c r="D658" s="0" t="n">
        <v>33</v>
      </c>
      <c r="E658" s="0" t="n">
        <v>22545.13</v>
      </c>
      <c r="F658" s="0" t="n">
        <v>1509.73</v>
      </c>
      <c r="G658" s="0" t="n">
        <v>444.31</v>
      </c>
      <c r="H658" s="0" t="n">
        <v>92.96</v>
      </c>
      <c r="I658" s="0" t="n">
        <v>19.93</v>
      </c>
      <c r="J658" s="0" t="n">
        <v>0</v>
      </c>
      <c r="K658" s="0" t="n">
        <v>257.35</v>
      </c>
      <c r="L658" s="0" t="n">
        <v>205.25</v>
      </c>
      <c r="M658" s="0" t="n">
        <v>1.65</v>
      </c>
      <c r="N658" s="0" t="n">
        <v>1.56</v>
      </c>
      <c r="O658" s="0" t="n">
        <v>-4.5</v>
      </c>
      <c r="P658" s="0" t="n">
        <v>16.38</v>
      </c>
      <c r="Q658" s="0" t="n">
        <v>5.88</v>
      </c>
      <c r="R658" s="0" t="n">
        <v>-27.66</v>
      </c>
      <c r="S658" s="0" t="n">
        <v>-43.58</v>
      </c>
      <c r="T658" s="0" t="n">
        <v>-80.7</v>
      </c>
      <c r="U658" s="0" t="n">
        <v>18.31</v>
      </c>
      <c r="V658" s="0" t="n">
        <v>1.27</v>
      </c>
      <c r="W658" s="0" t="n">
        <v>1091.45</v>
      </c>
      <c r="X658" s="0" t="n">
        <v>1.05798</v>
      </c>
      <c r="Y658" s="0" t="n">
        <v>4.52616</v>
      </c>
    </row>
    <row r="659" customFormat="false" ht="12.8" hidden="false" customHeight="false" outlineLevel="0" collapsed="false">
      <c r="A659" s="0" t="n">
        <v>14</v>
      </c>
      <c r="B659" s="0" t="n">
        <v>1</v>
      </c>
      <c r="C659" s="0" t="n">
        <v>1</v>
      </c>
      <c r="D659" s="0" t="n">
        <v>34</v>
      </c>
      <c r="E659" s="0" t="n">
        <v>24249.77</v>
      </c>
      <c r="F659" s="0" t="n">
        <v>1560.23</v>
      </c>
      <c r="G659" s="0" t="n">
        <v>514.04</v>
      </c>
      <c r="H659" s="0" t="n">
        <v>96.57</v>
      </c>
      <c r="I659" s="0" t="n">
        <v>20.06</v>
      </c>
      <c r="J659" s="0" t="n">
        <v>0</v>
      </c>
      <c r="K659" s="0" t="n">
        <v>256.15</v>
      </c>
      <c r="L659" s="0" t="n">
        <v>205.94</v>
      </c>
      <c r="M659" s="0" t="n">
        <v>2.08</v>
      </c>
      <c r="N659" s="0" t="n">
        <v>1.46</v>
      </c>
      <c r="O659" s="0" t="n">
        <v>-3.95</v>
      </c>
      <c r="P659" s="0" t="n">
        <v>16.49</v>
      </c>
      <c r="Q659" s="0" t="n">
        <v>7.48</v>
      </c>
      <c r="R659" s="0" t="n">
        <v>-31.44</v>
      </c>
      <c r="S659" s="0" t="n">
        <v>-1226.29</v>
      </c>
      <c r="T659" s="0" t="n">
        <v>54.01</v>
      </c>
      <c r="U659" s="0" t="n">
        <v>18.22</v>
      </c>
      <c r="V659" s="0" t="n">
        <v>1.14</v>
      </c>
      <c r="W659" s="0" t="n">
        <v>1047.18</v>
      </c>
      <c r="X659" s="0" t="n">
        <v>1.16036</v>
      </c>
      <c r="Y659" s="0" t="n">
        <v>4.61374</v>
      </c>
    </row>
    <row r="660" customFormat="false" ht="12.8" hidden="false" customHeight="false" outlineLevel="0" collapsed="false">
      <c r="A660" s="0" t="n">
        <v>14</v>
      </c>
      <c r="B660" s="0" t="n">
        <v>1</v>
      </c>
      <c r="C660" s="0" t="n">
        <v>1</v>
      </c>
      <c r="D660" s="0" t="n">
        <v>35</v>
      </c>
      <c r="E660" s="0" t="n">
        <v>32794.77</v>
      </c>
      <c r="F660" s="0" t="n">
        <v>2014.14</v>
      </c>
      <c r="G660" s="0" t="n">
        <v>562.82</v>
      </c>
      <c r="H660" s="0" t="n">
        <v>19.13</v>
      </c>
      <c r="I660" s="0" t="n">
        <v>20.3</v>
      </c>
      <c r="J660" s="0" t="n">
        <v>0</v>
      </c>
      <c r="K660" s="0" t="n">
        <v>300.87</v>
      </c>
      <c r="L660" s="0" t="n">
        <v>257.11</v>
      </c>
      <c r="M660" s="0" t="n">
        <v>4.63</v>
      </c>
      <c r="N660" s="0" t="n">
        <v>1.42</v>
      </c>
      <c r="O660" s="0" t="n">
        <v>-3.56</v>
      </c>
      <c r="P660" s="0" t="n">
        <v>16.69</v>
      </c>
      <c r="Q660" s="0" t="n">
        <v>7.07</v>
      </c>
      <c r="R660" s="0" t="n">
        <v>-68.18</v>
      </c>
      <c r="S660" s="0" t="n">
        <v>-1272.19</v>
      </c>
      <c r="T660" s="0" t="n">
        <v>7.48</v>
      </c>
      <c r="U660" s="0" t="n">
        <v>18.27</v>
      </c>
      <c r="V660" s="0" t="n">
        <v>1.11</v>
      </c>
      <c r="W660" s="0" t="n">
        <v>1233.17</v>
      </c>
      <c r="X660" s="0" t="n">
        <v>1.26362</v>
      </c>
      <c r="Y660" s="0" t="n">
        <v>4.69624</v>
      </c>
    </row>
    <row r="661" customFormat="false" ht="12.8" hidden="false" customHeight="false" outlineLevel="0" collapsed="false">
      <c r="A661" s="0" t="n">
        <v>14</v>
      </c>
      <c r="B661" s="0" t="n">
        <v>1</v>
      </c>
      <c r="C661" s="0" t="n">
        <v>1</v>
      </c>
      <c r="D661" s="0" t="n">
        <v>36</v>
      </c>
      <c r="E661" s="0" t="n">
        <v>31128.2</v>
      </c>
      <c r="F661" s="0" t="n">
        <v>1823.02</v>
      </c>
      <c r="G661" s="0" t="n">
        <v>619.09</v>
      </c>
      <c r="H661" s="0" t="n">
        <v>75.45</v>
      </c>
      <c r="I661" s="0" t="n">
        <v>20.07</v>
      </c>
      <c r="J661" s="0" t="n">
        <v>0</v>
      </c>
      <c r="K661" s="0" t="n">
        <v>288.91</v>
      </c>
      <c r="L661" s="0" t="n">
        <v>251.35</v>
      </c>
      <c r="M661" s="0" t="n">
        <v>1.64</v>
      </c>
      <c r="N661" s="0" t="n">
        <v>1.52</v>
      </c>
      <c r="O661" s="0" t="n">
        <v>-3.53</v>
      </c>
      <c r="P661" s="0" t="n">
        <v>16.5</v>
      </c>
      <c r="Q661" s="0" t="n">
        <v>7.16</v>
      </c>
      <c r="R661" s="0" t="n">
        <v>-25.1</v>
      </c>
      <c r="S661" s="0" t="n">
        <v>-41.31</v>
      </c>
      <c r="T661" s="0" t="n">
        <v>-163.57</v>
      </c>
      <c r="U661" s="0" t="n">
        <v>18.13</v>
      </c>
      <c r="V661" s="0" t="n">
        <v>1.16</v>
      </c>
      <c r="W661" s="0" t="n">
        <v>983.56</v>
      </c>
      <c r="X661" s="0" t="n">
        <v>1.36702</v>
      </c>
      <c r="Y661" s="0" t="n">
        <v>4.77587</v>
      </c>
    </row>
    <row r="662" customFormat="false" ht="12.8" hidden="false" customHeight="false" outlineLevel="0" collapsed="false">
      <c r="A662" s="0" t="n">
        <v>14</v>
      </c>
      <c r="B662" s="0" t="n">
        <v>1</v>
      </c>
      <c r="C662" s="0" t="n">
        <v>1</v>
      </c>
      <c r="D662" s="0" t="n">
        <v>37</v>
      </c>
      <c r="E662" s="0" t="n">
        <v>7547.44</v>
      </c>
      <c r="F662" s="0" t="n">
        <v>504.36</v>
      </c>
      <c r="G662" s="0" t="n">
        <v>905.29</v>
      </c>
      <c r="H662" s="0" t="n">
        <v>178.9</v>
      </c>
      <c r="I662" s="0" t="n">
        <v>19.3</v>
      </c>
      <c r="J662" s="0" t="n">
        <v>0</v>
      </c>
      <c r="K662" s="0" t="n">
        <v>170.67</v>
      </c>
      <c r="L662" s="0" t="n">
        <v>108.37</v>
      </c>
      <c r="M662" s="0" t="n">
        <v>2.09</v>
      </c>
      <c r="N662" s="0" t="n">
        <v>1.42</v>
      </c>
      <c r="O662" s="0" t="n">
        <v>-4.49</v>
      </c>
      <c r="P662" s="0" t="n">
        <v>15.82</v>
      </c>
      <c r="Q662" s="0" t="n">
        <v>5.39</v>
      </c>
      <c r="R662" s="0" t="n">
        <v>-31.69</v>
      </c>
      <c r="S662" s="0" t="n">
        <v>-39.37</v>
      </c>
      <c r="T662" s="0" t="n">
        <v>157.85</v>
      </c>
      <c r="U662" s="0" t="n">
        <v>17.72</v>
      </c>
      <c r="V662" s="0" t="n">
        <v>1.14</v>
      </c>
      <c r="W662" s="0" t="n">
        <v>360.75</v>
      </c>
      <c r="X662" s="0" t="n">
        <v>1.4699</v>
      </c>
      <c r="Y662" s="0" t="n">
        <v>4.85451</v>
      </c>
    </row>
    <row r="663" customFormat="false" ht="12.8" hidden="false" customHeight="false" outlineLevel="0" collapsed="false">
      <c r="A663" s="0" t="n">
        <v>14</v>
      </c>
      <c r="B663" s="0" t="n">
        <v>1</v>
      </c>
      <c r="C663" s="0" t="n">
        <v>1</v>
      </c>
      <c r="D663" s="0" t="n">
        <v>38</v>
      </c>
      <c r="E663" s="0" t="n">
        <v>0</v>
      </c>
      <c r="F663" s="0" t="n">
        <v>0</v>
      </c>
      <c r="G663" s="0" t="n">
        <v>919.53</v>
      </c>
      <c r="H663" s="0" t="n">
        <v>-35.04</v>
      </c>
      <c r="I663" s="0" t="n">
        <v>35.04</v>
      </c>
      <c r="J663" s="0" t="n">
        <v>0</v>
      </c>
      <c r="K663" s="0" t="n">
        <v>0</v>
      </c>
      <c r="L663" s="0" t="n">
        <v>37.83</v>
      </c>
      <c r="M663" s="0" t="n">
        <v>0</v>
      </c>
      <c r="N663" s="0" t="n">
        <v>0</v>
      </c>
      <c r="O663" s="0" t="n">
        <v>0</v>
      </c>
      <c r="P663" s="0" t="n">
        <v>17.31</v>
      </c>
      <c r="Q663" s="0" t="n">
        <v>0</v>
      </c>
      <c r="R663" s="0" t="n">
        <v>-0.02</v>
      </c>
      <c r="S663" s="0" t="n">
        <v>-0.02</v>
      </c>
      <c r="T663" s="0" t="n">
        <v>450</v>
      </c>
      <c r="U663" s="0" t="n">
        <v>17.31</v>
      </c>
      <c r="V663" s="0" t="n">
        <v>1.09</v>
      </c>
      <c r="W663" s="0" t="n">
        <v>254.56</v>
      </c>
      <c r="X663" s="0" t="n">
        <v>1.57162</v>
      </c>
      <c r="Y663" s="0" t="n">
        <v>1.79225</v>
      </c>
    </row>
    <row r="664" customFormat="false" ht="12.8" hidden="false" customHeight="false" outlineLevel="0" collapsed="false">
      <c r="A664" s="0" t="n">
        <v>14</v>
      </c>
      <c r="B664" s="0" t="n">
        <v>1</v>
      </c>
      <c r="C664" s="0" t="n">
        <v>1</v>
      </c>
      <c r="D664" s="0" t="n">
        <v>39</v>
      </c>
      <c r="E664" s="0" t="n">
        <v>0</v>
      </c>
      <c r="F664" s="0" t="n">
        <v>0</v>
      </c>
      <c r="G664" s="0" t="n">
        <v>946.73</v>
      </c>
      <c r="H664" s="0" t="n">
        <v>-33.32</v>
      </c>
      <c r="I664" s="0" t="n">
        <v>33.32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16.43</v>
      </c>
      <c r="Q664" s="0" t="n">
        <v>0</v>
      </c>
      <c r="R664" s="0" t="n">
        <v>-0.02</v>
      </c>
      <c r="S664" s="0" t="n">
        <v>-0.02</v>
      </c>
      <c r="T664" s="0" t="n">
        <v>450</v>
      </c>
      <c r="U664" s="0" t="n">
        <v>16.43</v>
      </c>
      <c r="V664" s="0" t="n">
        <v>0.9</v>
      </c>
      <c r="W664" s="0" t="n">
        <v>49.54</v>
      </c>
      <c r="X664" s="0" t="n">
        <v>1.67152</v>
      </c>
      <c r="Y664" s="0" t="n">
        <v>1.26771</v>
      </c>
    </row>
    <row r="665" customFormat="false" ht="12.8" hidden="false" customHeight="false" outlineLevel="0" collapsed="false">
      <c r="A665" s="0" t="n">
        <v>14</v>
      </c>
      <c r="B665" s="0" t="n">
        <v>1</v>
      </c>
      <c r="C665" s="0" t="n">
        <v>1</v>
      </c>
      <c r="D665" s="0" t="n">
        <v>40</v>
      </c>
      <c r="E665" s="0" t="n">
        <v>0</v>
      </c>
      <c r="F665" s="0" t="n">
        <v>0</v>
      </c>
      <c r="G665" s="0" t="n">
        <v>925.24</v>
      </c>
      <c r="H665" s="0" t="n">
        <v>-32.26</v>
      </c>
      <c r="I665" s="0" t="n">
        <v>32.26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15.87</v>
      </c>
      <c r="Q665" s="0" t="n">
        <v>0</v>
      </c>
      <c r="R665" s="0" t="n">
        <v>-0.02</v>
      </c>
      <c r="S665" s="0" t="n">
        <v>-0.02</v>
      </c>
      <c r="T665" s="0" t="n">
        <v>450</v>
      </c>
      <c r="U665" s="0" t="n">
        <v>15.87</v>
      </c>
      <c r="V665" s="0" t="n">
        <v>0.76</v>
      </c>
      <c r="W665" s="0" t="n">
        <v>3.76</v>
      </c>
      <c r="X665" s="0" t="n">
        <v>1.76883</v>
      </c>
      <c r="Y665" s="0" t="n">
        <v>1.18215</v>
      </c>
    </row>
    <row r="666" customFormat="false" ht="12.8" hidden="false" customHeight="false" outlineLevel="0" collapsed="false">
      <c r="A666" s="0" t="n">
        <v>14</v>
      </c>
      <c r="B666" s="0" t="n">
        <v>1</v>
      </c>
      <c r="C666" s="0" t="n">
        <v>1</v>
      </c>
      <c r="D666" s="0" t="n">
        <v>41</v>
      </c>
      <c r="E666" s="0" t="n">
        <v>0</v>
      </c>
      <c r="F666" s="0" t="n">
        <v>0</v>
      </c>
      <c r="G666" s="0" t="n">
        <v>913.93</v>
      </c>
      <c r="H666" s="0" t="n">
        <v>-31.51</v>
      </c>
      <c r="I666" s="0" t="n">
        <v>31.51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15.46</v>
      </c>
      <c r="Q666" s="0" t="n">
        <v>0</v>
      </c>
      <c r="R666" s="0" t="n">
        <v>-0.02</v>
      </c>
      <c r="S666" s="0" t="n">
        <v>-0.02</v>
      </c>
      <c r="T666" s="0" t="n">
        <v>450</v>
      </c>
      <c r="U666" s="0" t="n">
        <v>15.46</v>
      </c>
      <c r="V666" s="0" t="n">
        <v>0.66</v>
      </c>
      <c r="W666" s="0" t="n">
        <v>-5.95</v>
      </c>
      <c r="X666" s="0" t="n">
        <v>1.86268</v>
      </c>
      <c r="Y666" s="0" t="n">
        <v>1.091</v>
      </c>
    </row>
    <row r="667" customFormat="false" ht="12.8" hidden="false" customHeight="false" outlineLevel="0" collapsed="false">
      <c r="A667" s="0" t="n">
        <v>14</v>
      </c>
      <c r="B667" s="0" t="n">
        <v>1</v>
      </c>
      <c r="C667" s="0" t="n">
        <v>1</v>
      </c>
      <c r="D667" s="0" t="n">
        <v>42</v>
      </c>
      <c r="E667" s="0" t="n">
        <v>0</v>
      </c>
      <c r="F667" s="0" t="n">
        <v>0</v>
      </c>
      <c r="G667" s="0" t="n">
        <v>899.07</v>
      </c>
      <c r="H667" s="0" t="n">
        <v>-31.2</v>
      </c>
      <c r="I667" s="0" t="n">
        <v>31.2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15.29</v>
      </c>
      <c r="Q667" s="0" t="n">
        <v>0</v>
      </c>
      <c r="R667" s="0" t="n">
        <v>-0.02</v>
      </c>
      <c r="S667" s="0" t="n">
        <v>-0.02</v>
      </c>
      <c r="T667" s="0" t="n">
        <v>450</v>
      </c>
      <c r="U667" s="0" t="n">
        <v>15.29</v>
      </c>
      <c r="V667" s="0" t="n">
        <v>0.63</v>
      </c>
      <c r="W667" s="0" t="n">
        <v>-7.03</v>
      </c>
      <c r="X667" s="0" t="n">
        <v>1.95198</v>
      </c>
      <c r="Y667" s="0" t="n">
        <v>0.99245</v>
      </c>
    </row>
    <row r="668" customFormat="false" ht="12.8" hidden="false" customHeight="false" outlineLevel="0" collapsed="false">
      <c r="A668" s="0" t="n">
        <v>14</v>
      </c>
      <c r="B668" s="0" t="n">
        <v>1</v>
      </c>
      <c r="C668" s="0" t="n">
        <v>1</v>
      </c>
      <c r="D668" s="0" t="n">
        <v>43</v>
      </c>
      <c r="E668" s="0" t="n">
        <v>0</v>
      </c>
      <c r="F668" s="0" t="n">
        <v>0</v>
      </c>
      <c r="G668" s="0" t="n">
        <v>888.67</v>
      </c>
      <c r="H668" s="0" t="n">
        <v>-31.18</v>
      </c>
      <c r="I668" s="0" t="n">
        <v>31.18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15.27</v>
      </c>
      <c r="Q668" s="0" t="n">
        <v>0</v>
      </c>
      <c r="R668" s="0" t="n">
        <v>-0.02</v>
      </c>
      <c r="S668" s="0" t="n">
        <v>-0.02</v>
      </c>
      <c r="T668" s="0" t="n">
        <v>450</v>
      </c>
      <c r="U668" s="0" t="n">
        <v>15.27</v>
      </c>
      <c r="V668" s="0" t="n">
        <v>0.65</v>
      </c>
      <c r="W668" s="0" t="n">
        <v>-8</v>
      </c>
      <c r="X668" s="0" t="n">
        <v>2.03545</v>
      </c>
      <c r="Y668" s="0" t="n">
        <v>0.88464</v>
      </c>
    </row>
    <row r="669" customFormat="false" ht="12.8" hidden="false" customHeight="false" outlineLevel="0" collapsed="false">
      <c r="A669" s="0" t="n">
        <v>14</v>
      </c>
      <c r="B669" s="0" t="n">
        <v>1</v>
      </c>
      <c r="C669" s="0" t="n">
        <v>1</v>
      </c>
      <c r="D669" s="0" t="n">
        <v>44</v>
      </c>
      <c r="E669" s="0" t="n">
        <v>0</v>
      </c>
      <c r="F669" s="0" t="n">
        <v>0</v>
      </c>
      <c r="G669" s="0" t="n">
        <v>883.14</v>
      </c>
      <c r="H669" s="0" t="n">
        <v>-31.2</v>
      </c>
      <c r="I669" s="0" t="n">
        <v>31.2</v>
      </c>
      <c r="J669" s="0" t="n">
        <v>0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15.29</v>
      </c>
      <c r="Q669" s="0" t="n">
        <v>0</v>
      </c>
      <c r="R669" s="0" t="n">
        <v>-0.02</v>
      </c>
      <c r="S669" s="0" t="n">
        <v>-0.02</v>
      </c>
      <c r="T669" s="0" t="n">
        <v>450</v>
      </c>
      <c r="U669" s="0" t="n">
        <v>15.29</v>
      </c>
      <c r="V669" s="0" t="n">
        <v>0.75</v>
      </c>
      <c r="W669" s="0" t="n">
        <v>-8.05</v>
      </c>
      <c r="X669" s="0" t="n">
        <v>2.11148</v>
      </c>
      <c r="Y669" s="0" t="n">
        <v>0.76576</v>
      </c>
    </row>
    <row r="670" customFormat="false" ht="12.8" hidden="false" customHeight="false" outlineLevel="0" collapsed="false">
      <c r="A670" s="0" t="n">
        <v>14</v>
      </c>
      <c r="B670" s="0" t="n">
        <v>1</v>
      </c>
      <c r="C670" s="0" t="n">
        <v>1</v>
      </c>
      <c r="D670" s="0" t="n">
        <v>45</v>
      </c>
      <c r="E670" s="0" t="n">
        <v>0</v>
      </c>
      <c r="F670" s="0" t="n">
        <v>0</v>
      </c>
      <c r="G670" s="0" t="n">
        <v>883.01</v>
      </c>
      <c r="H670" s="0" t="n">
        <v>-31.15</v>
      </c>
      <c r="I670" s="0" t="n">
        <v>31.15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15.26</v>
      </c>
      <c r="Q670" s="0" t="n">
        <v>0</v>
      </c>
      <c r="R670" s="0" t="n">
        <v>-0.02</v>
      </c>
      <c r="S670" s="0" t="n">
        <v>-0.02</v>
      </c>
      <c r="T670" s="0" t="n">
        <v>450</v>
      </c>
      <c r="U670" s="0" t="n">
        <v>15.26</v>
      </c>
      <c r="V670" s="0" t="n">
        <v>0.79</v>
      </c>
      <c r="W670" s="0" t="n">
        <v>-7.55</v>
      </c>
      <c r="X670" s="0" t="n">
        <v>2.17817</v>
      </c>
      <c r="Y670" s="0" t="n">
        <v>0.63428</v>
      </c>
    </row>
    <row r="671" customFormat="false" ht="12.8" hidden="false" customHeight="false" outlineLevel="0" collapsed="false">
      <c r="A671" s="0" t="n">
        <v>14</v>
      </c>
      <c r="B671" s="0" t="n">
        <v>1</v>
      </c>
      <c r="C671" s="0" t="n">
        <v>1</v>
      </c>
      <c r="D671" s="0" t="n">
        <v>46</v>
      </c>
      <c r="E671" s="0" t="n">
        <v>0</v>
      </c>
      <c r="F671" s="0" t="n">
        <v>0</v>
      </c>
      <c r="G671" s="0" t="n">
        <v>881.72</v>
      </c>
      <c r="H671" s="0" t="n">
        <v>-31.12</v>
      </c>
      <c r="I671" s="0" t="n">
        <v>31.12</v>
      </c>
      <c r="J671" s="0" t="n">
        <v>0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15.24</v>
      </c>
      <c r="Q671" s="0" t="n">
        <v>0</v>
      </c>
      <c r="R671" s="0" t="n">
        <v>-0.02</v>
      </c>
      <c r="S671" s="0" t="n">
        <v>-0.02</v>
      </c>
      <c r="T671" s="0" t="n">
        <v>450</v>
      </c>
      <c r="U671" s="0" t="n">
        <v>15.24</v>
      </c>
      <c r="V671" s="0" t="n">
        <v>0.8</v>
      </c>
      <c r="W671" s="0" t="n">
        <v>-6.47</v>
      </c>
      <c r="X671" s="0" t="n">
        <v>2.23334</v>
      </c>
      <c r="Y671" s="0" t="n">
        <v>0.48946</v>
      </c>
    </row>
    <row r="672" customFormat="false" ht="12.8" hidden="false" customHeight="false" outlineLevel="0" collapsed="false">
      <c r="A672" s="0" t="n">
        <v>14</v>
      </c>
      <c r="B672" s="0" t="n">
        <v>1</v>
      </c>
      <c r="C672" s="0" t="n">
        <v>1</v>
      </c>
      <c r="D672" s="0" t="n">
        <v>47</v>
      </c>
      <c r="E672" s="0" t="n">
        <v>0</v>
      </c>
      <c r="F672" s="0" t="n">
        <v>0</v>
      </c>
      <c r="G672" s="0" t="n">
        <v>891.12</v>
      </c>
      <c r="H672" s="0" t="n">
        <v>-30.69</v>
      </c>
      <c r="I672" s="0" t="n">
        <v>30.69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15</v>
      </c>
      <c r="Q672" s="0" t="n">
        <v>0</v>
      </c>
      <c r="R672" s="0" t="n">
        <v>-0.02</v>
      </c>
      <c r="S672" s="0" t="n">
        <v>-0.02</v>
      </c>
      <c r="T672" s="0" t="n">
        <v>450</v>
      </c>
      <c r="U672" s="0" t="n">
        <v>15</v>
      </c>
      <c r="V672" s="0" t="n">
        <v>0.78</v>
      </c>
      <c r="W672" s="0" t="n">
        <v>-6.14</v>
      </c>
      <c r="X672" s="0" t="n">
        <v>2.27469</v>
      </c>
      <c r="Y672" s="0" t="n">
        <v>0.33191</v>
      </c>
    </row>
    <row r="673" customFormat="false" ht="12.8" hidden="false" customHeight="false" outlineLevel="0" collapsed="false">
      <c r="A673" s="0" t="n">
        <v>14</v>
      </c>
      <c r="B673" s="0" t="n">
        <v>1</v>
      </c>
      <c r="C673" s="0" t="n">
        <v>1</v>
      </c>
      <c r="D673" s="0" t="n">
        <v>48</v>
      </c>
      <c r="E673" s="0" t="n">
        <v>0</v>
      </c>
      <c r="F673" s="0" t="n">
        <v>0</v>
      </c>
      <c r="G673" s="0" t="n">
        <v>892.59</v>
      </c>
      <c r="H673" s="0" t="n">
        <v>-29.95</v>
      </c>
      <c r="I673" s="0" t="n">
        <v>29.95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14.58</v>
      </c>
      <c r="Q673" s="0" t="n">
        <v>0</v>
      </c>
      <c r="R673" s="0" t="n">
        <v>-0.02</v>
      </c>
      <c r="S673" s="0" t="n">
        <v>-0.02</v>
      </c>
      <c r="T673" s="0" t="n">
        <v>450</v>
      </c>
      <c r="U673" s="0" t="n">
        <v>14.58</v>
      </c>
      <c r="V673" s="0" t="n">
        <v>0.8</v>
      </c>
      <c r="W673" s="0" t="n">
        <v>-7.58</v>
      </c>
      <c r="X673" s="0" t="n">
        <v>2.30013</v>
      </c>
      <c r="Y673" s="0" t="n">
        <v>0.1642</v>
      </c>
    </row>
    <row r="674" customFormat="false" ht="12.8" hidden="false" customHeight="false" outlineLevel="0" collapsed="false">
      <c r="A674" s="0" t="n">
        <v>15</v>
      </c>
      <c r="B674" s="0" t="n">
        <v>1</v>
      </c>
      <c r="C674" s="0" t="n">
        <v>1</v>
      </c>
      <c r="D674" s="0" t="n">
        <v>1</v>
      </c>
      <c r="E674" s="0" t="n">
        <v>0</v>
      </c>
      <c r="F674" s="0" t="n">
        <v>0</v>
      </c>
      <c r="G674" s="0" t="n">
        <v>885.37</v>
      </c>
      <c r="H674" s="0" t="n">
        <v>-29.28</v>
      </c>
      <c r="I674" s="0" t="n">
        <v>29.28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14.18</v>
      </c>
      <c r="Q674" s="0" t="n">
        <v>0</v>
      </c>
      <c r="R674" s="0" t="n">
        <v>-0.02</v>
      </c>
      <c r="S674" s="0" t="n">
        <v>-0.02</v>
      </c>
      <c r="T674" s="0" t="n">
        <v>450</v>
      </c>
      <c r="U674" s="0" t="n">
        <v>14.18</v>
      </c>
      <c r="V674" s="0" t="n">
        <v>0.77</v>
      </c>
      <c r="W674" s="0" t="n">
        <v>-7.04</v>
      </c>
      <c r="X674" s="0" t="n">
        <v>2.31456</v>
      </c>
      <c r="Y674" s="0" t="n">
        <v>-0.00997</v>
      </c>
    </row>
    <row r="675" customFormat="false" ht="12.8" hidden="false" customHeight="false" outlineLevel="0" collapsed="false">
      <c r="A675" s="0" t="n">
        <v>15</v>
      </c>
      <c r="B675" s="0" t="n">
        <v>1</v>
      </c>
      <c r="C675" s="0" t="n">
        <v>1</v>
      </c>
      <c r="D675" s="0" t="n">
        <v>2</v>
      </c>
      <c r="E675" s="0" t="n">
        <v>0</v>
      </c>
      <c r="F675" s="0" t="n">
        <v>0</v>
      </c>
      <c r="G675" s="0" t="n">
        <v>872.95</v>
      </c>
      <c r="H675" s="0" t="n">
        <v>-28.98</v>
      </c>
      <c r="I675" s="0" t="n">
        <v>28.98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14.01</v>
      </c>
      <c r="Q675" s="0" t="n">
        <v>0</v>
      </c>
      <c r="R675" s="0" t="n">
        <v>-0.02</v>
      </c>
      <c r="S675" s="0" t="n">
        <v>-0.02</v>
      </c>
      <c r="T675" s="0" t="n">
        <v>450</v>
      </c>
      <c r="U675" s="0" t="n">
        <v>14.01</v>
      </c>
      <c r="V675" s="0" t="n">
        <v>0.73</v>
      </c>
      <c r="W675" s="0" t="n">
        <v>-6.38</v>
      </c>
      <c r="X675" s="0" t="n">
        <v>2.30452</v>
      </c>
      <c r="Y675" s="0" t="n">
        <v>-0.18411</v>
      </c>
    </row>
    <row r="676" customFormat="false" ht="12.8" hidden="false" customHeight="false" outlineLevel="0" collapsed="false">
      <c r="A676" s="0" t="n">
        <v>15</v>
      </c>
      <c r="B676" s="0" t="n">
        <v>1</v>
      </c>
      <c r="C676" s="0" t="n">
        <v>1</v>
      </c>
      <c r="D676" s="0" t="n">
        <v>3</v>
      </c>
      <c r="E676" s="0" t="n">
        <v>0</v>
      </c>
      <c r="F676" s="0" t="n">
        <v>0</v>
      </c>
      <c r="G676" s="0" t="n">
        <v>874.43</v>
      </c>
      <c r="H676" s="0" t="n">
        <v>-28.63</v>
      </c>
      <c r="I676" s="0" t="n">
        <v>28.63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13.79</v>
      </c>
      <c r="Q676" s="0" t="n">
        <v>0</v>
      </c>
      <c r="R676" s="0" t="n">
        <v>-0.02</v>
      </c>
      <c r="S676" s="0" t="n">
        <v>-0.02</v>
      </c>
      <c r="T676" s="0" t="n">
        <v>450</v>
      </c>
      <c r="U676" s="0" t="n">
        <v>13.79</v>
      </c>
      <c r="V676" s="0" t="n">
        <v>0.66</v>
      </c>
      <c r="W676" s="0" t="n">
        <v>-6.16</v>
      </c>
      <c r="X676" s="0" t="n">
        <v>2.27708</v>
      </c>
      <c r="Y676" s="0" t="n">
        <v>-0.35196</v>
      </c>
    </row>
    <row r="677" customFormat="false" ht="12.8" hidden="false" customHeight="false" outlineLevel="0" collapsed="false">
      <c r="A677" s="0" t="n">
        <v>15</v>
      </c>
      <c r="B677" s="0" t="n">
        <v>1</v>
      </c>
      <c r="C677" s="0" t="n">
        <v>1</v>
      </c>
      <c r="D677" s="0" t="n">
        <v>4</v>
      </c>
      <c r="E677" s="0" t="n">
        <v>0</v>
      </c>
      <c r="F677" s="0" t="n">
        <v>0</v>
      </c>
      <c r="G677" s="0" t="n">
        <v>883.68</v>
      </c>
      <c r="H677" s="0" t="n">
        <v>-27.91</v>
      </c>
      <c r="I677" s="0" t="n">
        <v>27.91</v>
      </c>
      <c r="J677" s="0" t="n">
        <v>0</v>
      </c>
      <c r="K677" s="0" t="n">
        <v>0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13.35</v>
      </c>
      <c r="Q677" s="0" t="n">
        <v>0</v>
      </c>
      <c r="R677" s="0" t="n">
        <v>-0.02</v>
      </c>
      <c r="S677" s="0" t="n">
        <v>-0.02</v>
      </c>
      <c r="T677" s="0" t="n">
        <v>450</v>
      </c>
      <c r="U677" s="0" t="n">
        <v>13.35</v>
      </c>
      <c r="V677" s="0" t="n">
        <v>0.57</v>
      </c>
      <c r="W677" s="0" t="n">
        <v>-4.98</v>
      </c>
      <c r="X677" s="0" t="n">
        <v>2.23385</v>
      </c>
      <c r="Y677" s="0" t="n">
        <v>-0.50905</v>
      </c>
    </row>
    <row r="678" customFormat="false" ht="12.8" hidden="false" customHeight="false" outlineLevel="0" collapsed="false">
      <c r="A678" s="0" t="n">
        <v>15</v>
      </c>
      <c r="B678" s="0" t="n">
        <v>1</v>
      </c>
      <c r="C678" s="0" t="n">
        <v>1</v>
      </c>
      <c r="D678" s="0" t="n">
        <v>5</v>
      </c>
      <c r="E678" s="0" t="n">
        <v>0</v>
      </c>
      <c r="F678" s="0" t="n">
        <v>0</v>
      </c>
      <c r="G678" s="0" t="n">
        <v>880.97</v>
      </c>
      <c r="H678" s="0" t="n">
        <v>-27.13</v>
      </c>
      <c r="I678" s="0" t="n">
        <v>27.13</v>
      </c>
      <c r="J678" s="0" t="n">
        <v>0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12.85</v>
      </c>
      <c r="Q678" s="0" t="n">
        <v>0</v>
      </c>
      <c r="R678" s="0" t="n">
        <v>-0.02</v>
      </c>
      <c r="S678" s="0" t="n">
        <v>-0.02</v>
      </c>
      <c r="T678" s="0" t="n">
        <v>450</v>
      </c>
      <c r="U678" s="0" t="n">
        <v>12.85</v>
      </c>
      <c r="V678" s="0" t="n">
        <v>0.51</v>
      </c>
      <c r="W678" s="0" t="n">
        <v>-5.1</v>
      </c>
      <c r="X678" s="0" t="n">
        <v>2.17701</v>
      </c>
      <c r="Y678" s="0" t="n">
        <v>-0.65304</v>
      </c>
    </row>
    <row r="679" customFormat="false" ht="12.8" hidden="false" customHeight="false" outlineLevel="0" collapsed="false">
      <c r="A679" s="0" t="n">
        <v>15</v>
      </c>
      <c r="B679" s="0" t="n">
        <v>1</v>
      </c>
      <c r="C679" s="0" t="n">
        <v>1</v>
      </c>
      <c r="D679" s="0" t="n">
        <v>6</v>
      </c>
      <c r="E679" s="0" t="n">
        <v>0</v>
      </c>
      <c r="F679" s="0" t="n">
        <v>0</v>
      </c>
      <c r="G679" s="0" t="n">
        <v>876.51</v>
      </c>
      <c r="H679" s="0" t="n">
        <v>-26.28</v>
      </c>
      <c r="I679" s="0" t="n">
        <v>26.28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12.31</v>
      </c>
      <c r="Q679" s="0" t="n">
        <v>0</v>
      </c>
      <c r="R679" s="0" t="n">
        <v>-0.02</v>
      </c>
      <c r="S679" s="0" t="n">
        <v>-0.02</v>
      </c>
      <c r="T679" s="0" t="n">
        <v>450</v>
      </c>
      <c r="U679" s="0" t="n">
        <v>12.31</v>
      </c>
      <c r="V679" s="0" t="n">
        <v>0.48</v>
      </c>
      <c r="W679" s="0" t="n">
        <v>-4.38</v>
      </c>
      <c r="X679" s="0" t="n">
        <v>2.10889</v>
      </c>
      <c r="Y679" s="0" t="n">
        <v>-0.78352</v>
      </c>
    </row>
    <row r="680" customFormat="false" ht="12.8" hidden="false" customHeight="false" outlineLevel="0" collapsed="false">
      <c r="A680" s="0" t="n">
        <v>15</v>
      </c>
      <c r="B680" s="0" t="n">
        <v>1</v>
      </c>
      <c r="C680" s="0" t="n">
        <v>1</v>
      </c>
      <c r="D680" s="0" t="n">
        <v>7</v>
      </c>
      <c r="E680" s="0" t="n">
        <v>0</v>
      </c>
      <c r="F680" s="0" t="n">
        <v>0</v>
      </c>
      <c r="G680" s="0" t="n">
        <v>860.46</v>
      </c>
      <c r="H680" s="0" t="n">
        <v>-25.82</v>
      </c>
      <c r="I680" s="0" t="n">
        <v>25.82</v>
      </c>
      <c r="J680" s="0" t="n">
        <v>0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11.99</v>
      </c>
      <c r="Q680" s="0" t="n">
        <v>0</v>
      </c>
      <c r="R680" s="0" t="n">
        <v>-0.02</v>
      </c>
      <c r="S680" s="0" t="n">
        <v>-0.02</v>
      </c>
      <c r="T680" s="0" t="n">
        <v>450</v>
      </c>
      <c r="U680" s="0" t="n">
        <v>11.99</v>
      </c>
      <c r="V680" s="0" t="n">
        <v>0.44</v>
      </c>
      <c r="W680" s="0" t="n">
        <v>-5.06</v>
      </c>
      <c r="X680" s="0" t="n">
        <v>2.03167</v>
      </c>
      <c r="Y680" s="0" t="n">
        <v>-0.90139</v>
      </c>
    </row>
    <row r="681" customFormat="false" ht="12.8" hidden="false" customHeight="false" outlineLevel="0" collapsed="false">
      <c r="A681" s="0" t="n">
        <v>15</v>
      </c>
      <c r="B681" s="0" t="n">
        <v>1</v>
      </c>
      <c r="C681" s="0" t="n">
        <v>1</v>
      </c>
      <c r="D681" s="0" t="n">
        <v>8</v>
      </c>
      <c r="E681" s="0" t="n">
        <v>0</v>
      </c>
      <c r="F681" s="0" t="n">
        <v>0</v>
      </c>
      <c r="G681" s="0" t="n">
        <v>847.52</v>
      </c>
      <c r="H681" s="0" t="n">
        <v>-25.77</v>
      </c>
      <c r="I681" s="0" t="n">
        <v>25.77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11.96</v>
      </c>
      <c r="Q681" s="0" t="n">
        <v>0</v>
      </c>
      <c r="R681" s="0" t="n">
        <v>-0.02</v>
      </c>
      <c r="S681" s="0" t="n">
        <v>-0.02</v>
      </c>
      <c r="T681" s="0" t="n">
        <v>450</v>
      </c>
      <c r="U681" s="0" t="n">
        <v>11.96</v>
      </c>
      <c r="V681" s="0" t="n">
        <v>0.38</v>
      </c>
      <c r="W681" s="0" t="n">
        <v>-5.69</v>
      </c>
      <c r="X681" s="0" t="n">
        <v>1.94721</v>
      </c>
      <c r="Y681" s="0" t="n">
        <v>-1.00827</v>
      </c>
    </row>
    <row r="682" customFormat="false" ht="12.8" hidden="false" customHeight="false" outlineLevel="0" collapsed="false">
      <c r="A682" s="0" t="n">
        <v>15</v>
      </c>
      <c r="B682" s="0" t="n">
        <v>1</v>
      </c>
      <c r="C682" s="0" t="n">
        <v>1</v>
      </c>
      <c r="D682" s="0" t="n">
        <v>9</v>
      </c>
      <c r="E682" s="0" t="n">
        <v>0</v>
      </c>
      <c r="F682" s="0" t="n">
        <v>0</v>
      </c>
      <c r="G682" s="0" t="n">
        <v>852.19</v>
      </c>
      <c r="H682" s="0" t="n">
        <v>-25.52</v>
      </c>
      <c r="I682" s="0" t="n">
        <v>25.52</v>
      </c>
      <c r="J682" s="0" t="n">
        <v>0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11.79</v>
      </c>
      <c r="Q682" s="0" t="n">
        <v>0</v>
      </c>
      <c r="R682" s="0" t="n">
        <v>-0.02</v>
      </c>
      <c r="S682" s="0" t="n">
        <v>-0.02</v>
      </c>
      <c r="T682" s="0" t="n">
        <v>450</v>
      </c>
      <c r="U682" s="0" t="n">
        <v>11.79</v>
      </c>
      <c r="V682" s="0" t="n">
        <v>0.38</v>
      </c>
      <c r="W682" s="0" t="n">
        <v>-3.21</v>
      </c>
      <c r="X682" s="0" t="n">
        <v>1.85711</v>
      </c>
      <c r="Y682" s="0" t="n">
        <v>-1.10604</v>
      </c>
    </row>
    <row r="683" customFormat="false" ht="12.8" hidden="false" customHeight="false" outlineLevel="0" collapsed="false">
      <c r="A683" s="0" t="n">
        <v>15</v>
      </c>
      <c r="B683" s="0" t="n">
        <v>1</v>
      </c>
      <c r="C683" s="0" t="n">
        <v>1</v>
      </c>
      <c r="D683" s="0" t="n">
        <v>10</v>
      </c>
      <c r="E683" s="0" t="n">
        <v>0</v>
      </c>
      <c r="F683" s="0" t="n">
        <v>0</v>
      </c>
      <c r="G683" s="0" t="n">
        <v>857.08</v>
      </c>
      <c r="H683" s="0" t="n">
        <v>-25.14</v>
      </c>
      <c r="I683" s="0" t="n">
        <v>25.14</v>
      </c>
      <c r="J683" s="0" t="n">
        <v>0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11.53</v>
      </c>
      <c r="Q683" s="0" t="n">
        <v>0</v>
      </c>
      <c r="R683" s="0" t="n">
        <v>-0.02</v>
      </c>
      <c r="S683" s="0" t="n">
        <v>-0.02</v>
      </c>
      <c r="T683" s="0" t="n">
        <v>450</v>
      </c>
      <c r="U683" s="0" t="n">
        <v>11.53</v>
      </c>
      <c r="V683" s="0" t="n">
        <v>0.28</v>
      </c>
      <c r="W683" s="0" t="n">
        <v>-1.38</v>
      </c>
      <c r="X683" s="0" t="n">
        <v>1.76264</v>
      </c>
      <c r="Y683" s="0" t="n">
        <v>-1.19659</v>
      </c>
    </row>
    <row r="684" customFormat="false" ht="12.8" hidden="false" customHeight="false" outlineLevel="0" collapsed="false">
      <c r="A684" s="0" t="n">
        <v>15</v>
      </c>
      <c r="B684" s="0" t="n">
        <v>1</v>
      </c>
      <c r="C684" s="0" t="n">
        <v>1</v>
      </c>
      <c r="D684" s="0" t="n">
        <v>11</v>
      </c>
      <c r="E684" s="0" t="n">
        <v>0</v>
      </c>
      <c r="F684" s="0" t="n">
        <v>0</v>
      </c>
      <c r="G684" s="0" t="n">
        <v>838.22</v>
      </c>
      <c r="H684" s="0" t="n">
        <v>-25.41</v>
      </c>
      <c r="I684" s="0" t="n">
        <v>25.41</v>
      </c>
      <c r="J684" s="0" t="n">
        <v>0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11.72</v>
      </c>
      <c r="Q684" s="0" t="n">
        <v>0</v>
      </c>
      <c r="R684" s="0" t="n">
        <v>-0.02</v>
      </c>
      <c r="S684" s="0" t="n">
        <v>-0.02</v>
      </c>
      <c r="T684" s="0" t="n">
        <v>450</v>
      </c>
      <c r="U684" s="0" t="n">
        <v>11.72</v>
      </c>
      <c r="V684" s="0" t="n">
        <v>0.24</v>
      </c>
      <c r="W684" s="0" t="n">
        <v>-1.41</v>
      </c>
      <c r="X684" s="0" t="n">
        <v>1.66484</v>
      </c>
      <c r="Y684" s="0" t="n">
        <v>-1.28171</v>
      </c>
    </row>
    <row r="685" customFormat="false" ht="12.8" hidden="false" customHeight="false" outlineLevel="0" collapsed="false">
      <c r="A685" s="0" t="n">
        <v>15</v>
      </c>
      <c r="B685" s="0" t="n">
        <v>1</v>
      </c>
      <c r="C685" s="0" t="n">
        <v>1</v>
      </c>
      <c r="D685" s="0" t="n">
        <v>12</v>
      </c>
      <c r="E685" s="0" t="n">
        <v>0</v>
      </c>
      <c r="F685" s="0" t="n">
        <v>0</v>
      </c>
      <c r="G685" s="0" t="n">
        <v>836.27</v>
      </c>
      <c r="H685" s="0" t="n">
        <v>-25.84</v>
      </c>
      <c r="I685" s="0" t="n">
        <v>25.84</v>
      </c>
      <c r="J685" s="0" t="n">
        <v>0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12.01</v>
      </c>
      <c r="Q685" s="0" t="n">
        <v>0</v>
      </c>
      <c r="R685" s="0" t="n">
        <v>-0.02</v>
      </c>
      <c r="S685" s="0" t="n">
        <v>-0.02</v>
      </c>
      <c r="T685" s="0" t="n">
        <v>450</v>
      </c>
      <c r="U685" s="0" t="n">
        <v>12.01</v>
      </c>
      <c r="V685" s="0" t="n">
        <v>0.26</v>
      </c>
      <c r="W685" s="0" t="n">
        <v>-3.77</v>
      </c>
      <c r="X685" s="0" t="n">
        <v>1.56458</v>
      </c>
      <c r="Y685" s="0" t="n">
        <v>1.3631</v>
      </c>
    </row>
    <row r="686" customFormat="false" ht="12.8" hidden="false" customHeight="false" outlineLevel="0" collapsed="false">
      <c r="A686" s="0" t="n">
        <v>15</v>
      </c>
      <c r="B686" s="0" t="n">
        <v>1</v>
      </c>
      <c r="C686" s="0" t="n">
        <v>1</v>
      </c>
      <c r="D686" s="0" t="n">
        <v>13</v>
      </c>
      <c r="E686" s="0" t="n">
        <v>0</v>
      </c>
      <c r="F686" s="0" t="n">
        <v>0</v>
      </c>
      <c r="G686" s="0" t="n">
        <v>852.21</v>
      </c>
      <c r="H686" s="0" t="n">
        <v>-25.81</v>
      </c>
      <c r="I686" s="0" t="n">
        <v>25.81</v>
      </c>
      <c r="J686" s="0" t="n">
        <v>0</v>
      </c>
      <c r="K686" s="0" t="n">
        <v>0</v>
      </c>
      <c r="L686" s="0" t="n">
        <v>21.55</v>
      </c>
      <c r="M686" s="0" t="n">
        <v>0</v>
      </c>
      <c r="N686" s="0" t="n">
        <v>0</v>
      </c>
      <c r="O686" s="0" t="n">
        <v>0</v>
      </c>
      <c r="P686" s="0" t="n">
        <v>11.99</v>
      </c>
      <c r="Q686" s="0" t="n">
        <v>0</v>
      </c>
      <c r="R686" s="0" t="n">
        <v>-0.02</v>
      </c>
      <c r="S686" s="0" t="n">
        <v>-0.02</v>
      </c>
      <c r="T686" s="0" t="n">
        <v>450</v>
      </c>
      <c r="U686" s="0" t="n">
        <v>11.99</v>
      </c>
      <c r="V686" s="0" t="n">
        <v>0.27</v>
      </c>
      <c r="W686" s="0" t="n">
        <v>-1.74</v>
      </c>
      <c r="X686" s="0" t="n">
        <v>1.46261</v>
      </c>
      <c r="Y686" s="0" t="n">
        <v>1.44238</v>
      </c>
    </row>
    <row r="687" customFormat="false" ht="12.8" hidden="false" customHeight="false" outlineLevel="0" collapsed="false">
      <c r="A687" s="0" t="n">
        <v>15</v>
      </c>
      <c r="B687" s="0" t="n">
        <v>1</v>
      </c>
      <c r="C687" s="0" t="n">
        <v>1</v>
      </c>
      <c r="D687" s="0" t="n">
        <v>14</v>
      </c>
      <c r="E687" s="0" t="n">
        <v>848.17</v>
      </c>
      <c r="F687" s="0" t="n">
        <v>56.68</v>
      </c>
      <c r="G687" s="0" t="n">
        <v>861.51</v>
      </c>
      <c r="H687" s="0" t="n">
        <v>22.12</v>
      </c>
      <c r="I687" s="0" t="n">
        <v>14.86</v>
      </c>
      <c r="J687" s="0" t="n">
        <v>0</v>
      </c>
      <c r="K687" s="0" t="n">
        <v>48.35</v>
      </c>
      <c r="L687" s="0" t="n">
        <v>34.56</v>
      </c>
      <c r="M687" s="0" t="n">
        <v>1.11</v>
      </c>
      <c r="N687" s="0" t="n">
        <v>1.37</v>
      </c>
      <c r="O687" s="0" t="n">
        <v>-1.05</v>
      </c>
      <c r="P687" s="0" t="n">
        <v>11.28</v>
      </c>
      <c r="Q687" s="0" t="n">
        <v>1.04</v>
      </c>
      <c r="R687" s="0" t="n">
        <v>-3.43</v>
      </c>
      <c r="S687" s="0" t="n">
        <v>-3.75</v>
      </c>
      <c r="T687" s="0" t="n">
        <v>408.33</v>
      </c>
      <c r="U687" s="0" t="n">
        <v>11.74</v>
      </c>
      <c r="V687" s="0" t="n">
        <v>0.23</v>
      </c>
      <c r="W687" s="0" t="n">
        <v>40.54</v>
      </c>
      <c r="X687" s="0" t="n">
        <v>1.35959</v>
      </c>
      <c r="Y687" s="0" t="n">
        <v>1.52117</v>
      </c>
    </row>
    <row r="688" customFormat="false" ht="12.8" hidden="false" customHeight="false" outlineLevel="0" collapsed="false">
      <c r="A688" s="0" t="n">
        <v>15</v>
      </c>
      <c r="B688" s="0" t="n">
        <v>1</v>
      </c>
      <c r="C688" s="0" t="n">
        <v>1</v>
      </c>
      <c r="D688" s="0" t="n">
        <v>15</v>
      </c>
      <c r="E688" s="0" t="n">
        <v>3546.31</v>
      </c>
      <c r="F688" s="0" t="n">
        <v>236.98</v>
      </c>
      <c r="G688" s="0" t="n">
        <v>847.02</v>
      </c>
      <c r="H688" s="0" t="n">
        <v>123.47</v>
      </c>
      <c r="I688" s="0" t="n">
        <v>14.87</v>
      </c>
      <c r="J688" s="0" t="n">
        <v>0</v>
      </c>
      <c r="K688" s="0" t="n">
        <v>65.19</v>
      </c>
      <c r="L688" s="0" t="n">
        <v>51.46</v>
      </c>
      <c r="M688" s="0" t="n">
        <v>1.59</v>
      </c>
      <c r="N688" s="0" t="n">
        <v>1.35</v>
      </c>
      <c r="O688" s="0" t="n">
        <v>-1.04</v>
      </c>
      <c r="P688" s="0" t="n">
        <v>11.29</v>
      </c>
      <c r="Q688" s="0" t="n">
        <v>4.3</v>
      </c>
      <c r="R688" s="0" t="n">
        <v>-5.1</v>
      </c>
      <c r="S688" s="0" t="n">
        <v>-6.9</v>
      </c>
      <c r="T688" s="0" t="n">
        <v>256.18</v>
      </c>
      <c r="U688" s="0" t="n">
        <v>11.76</v>
      </c>
      <c r="V688" s="0" t="n">
        <v>0.24</v>
      </c>
      <c r="W688" s="0" t="n">
        <v>169.51</v>
      </c>
      <c r="X688" s="0" t="n">
        <v>1.25617</v>
      </c>
      <c r="Y688" s="0" t="n">
        <v>1.60117</v>
      </c>
    </row>
    <row r="689" customFormat="false" ht="12.8" hidden="false" customHeight="false" outlineLevel="0" collapsed="false">
      <c r="A689" s="0" t="n">
        <v>15</v>
      </c>
      <c r="B689" s="0" t="n">
        <v>1</v>
      </c>
      <c r="C689" s="0" t="n">
        <v>1</v>
      </c>
      <c r="D689" s="0" t="n">
        <v>16</v>
      </c>
      <c r="E689" s="0" t="n">
        <v>9985.39</v>
      </c>
      <c r="F689" s="0" t="n">
        <v>661.87</v>
      </c>
      <c r="G689" s="0" t="n">
        <v>757.74</v>
      </c>
      <c r="H689" s="0" t="n">
        <v>174.26</v>
      </c>
      <c r="I689" s="0" t="n">
        <v>15.24</v>
      </c>
      <c r="J689" s="0" t="n">
        <v>0</v>
      </c>
      <c r="K689" s="0" t="n">
        <v>109.19</v>
      </c>
      <c r="L689" s="0" t="n">
        <v>93.34</v>
      </c>
      <c r="M689" s="0" t="n">
        <v>2.22</v>
      </c>
      <c r="N689" s="0" t="n">
        <v>1.36</v>
      </c>
      <c r="O689" s="0" t="n">
        <v>-1.25</v>
      </c>
      <c r="P689" s="0" t="n">
        <v>11.71</v>
      </c>
      <c r="Q689" s="0" t="n">
        <v>7.02</v>
      </c>
      <c r="R689" s="0" t="n">
        <v>-9.33</v>
      </c>
      <c r="S689" s="0" t="n">
        <v>-10.1</v>
      </c>
      <c r="T689" s="0" t="n">
        <v>130.03</v>
      </c>
      <c r="U689" s="0" t="n">
        <v>12.28</v>
      </c>
      <c r="V689" s="0" t="n">
        <v>0.32</v>
      </c>
      <c r="W689" s="0" t="n">
        <v>467.98</v>
      </c>
      <c r="X689" s="0" t="n">
        <v>1.15301</v>
      </c>
      <c r="Y689" s="0" t="n">
        <v>1.68429</v>
      </c>
    </row>
    <row r="690" customFormat="false" ht="12.8" hidden="false" customHeight="false" outlineLevel="0" collapsed="false">
      <c r="A690" s="0" t="n">
        <v>15</v>
      </c>
      <c r="B690" s="0" t="n">
        <v>1</v>
      </c>
      <c r="C690" s="0" t="n">
        <v>1</v>
      </c>
      <c r="D690" s="0" t="n">
        <v>17</v>
      </c>
      <c r="E690" s="0" t="n">
        <v>15389.26</v>
      </c>
      <c r="F690" s="0" t="n">
        <v>1028.85</v>
      </c>
      <c r="G690" s="0" t="n">
        <v>659.75</v>
      </c>
      <c r="H690" s="0" t="n">
        <v>137.21</v>
      </c>
      <c r="I690" s="0" t="n">
        <v>15.75</v>
      </c>
      <c r="J690" s="0" t="n">
        <v>0</v>
      </c>
      <c r="K690" s="0" t="n">
        <v>142.86</v>
      </c>
      <c r="L690" s="0" t="n">
        <v>127.67</v>
      </c>
      <c r="M690" s="0" t="n">
        <v>2.28</v>
      </c>
      <c r="N690" s="0" t="n">
        <v>1.4</v>
      </c>
      <c r="O690" s="0" t="n">
        <v>-1.3</v>
      </c>
      <c r="P690" s="0" t="n">
        <v>12.28</v>
      </c>
      <c r="Q690" s="0" t="n">
        <v>7.04</v>
      </c>
      <c r="R690" s="0" t="n">
        <v>-10.86</v>
      </c>
      <c r="S690" s="0" t="n">
        <v>-11.59</v>
      </c>
      <c r="T690" s="0" t="n">
        <v>85.09</v>
      </c>
      <c r="U690" s="0" t="n">
        <v>12.86</v>
      </c>
      <c r="V690" s="0" t="n">
        <v>0.36</v>
      </c>
      <c r="W690" s="0" t="n">
        <v>742.09</v>
      </c>
      <c r="X690" s="0" t="n">
        <v>1.05086</v>
      </c>
      <c r="Y690" s="0" t="n">
        <v>1.7728</v>
      </c>
    </row>
    <row r="691" customFormat="false" ht="12.8" hidden="false" customHeight="false" outlineLevel="0" collapsed="false">
      <c r="A691" s="0" t="n">
        <v>15</v>
      </c>
      <c r="B691" s="0" t="n">
        <v>1</v>
      </c>
      <c r="C691" s="0" t="n">
        <v>1</v>
      </c>
      <c r="D691" s="0" t="n">
        <v>18</v>
      </c>
      <c r="E691" s="0" t="n">
        <v>18411.88</v>
      </c>
      <c r="F691" s="0" t="n">
        <v>1251.69</v>
      </c>
      <c r="G691" s="0" t="n">
        <v>627.44</v>
      </c>
      <c r="H691" s="0" t="n">
        <v>-30.23</v>
      </c>
      <c r="I691" s="0" t="n">
        <v>16.29</v>
      </c>
      <c r="J691" s="0" t="n">
        <v>0</v>
      </c>
      <c r="K691" s="0" t="n">
        <v>77.05</v>
      </c>
      <c r="L691" s="0" t="n">
        <v>149.53</v>
      </c>
      <c r="M691" s="0" t="n">
        <v>6.92</v>
      </c>
      <c r="N691" s="0" t="n">
        <v>1.38</v>
      </c>
      <c r="O691" s="0" t="n">
        <v>2.48</v>
      </c>
      <c r="P691" s="0" t="n">
        <v>12.87</v>
      </c>
      <c r="Q691" s="0" t="n">
        <v>7.11</v>
      </c>
      <c r="R691" s="0" t="n">
        <v>-38.83</v>
      </c>
      <c r="S691" s="0" t="n">
        <v>-727.9</v>
      </c>
      <c r="T691" s="0" t="n">
        <v>44.95</v>
      </c>
      <c r="U691" s="0" t="n">
        <v>13.53</v>
      </c>
      <c r="V691" s="0" t="n">
        <v>0.43</v>
      </c>
      <c r="W691" s="0" t="n">
        <v>927.22</v>
      </c>
      <c r="X691" s="0" t="n">
        <v>0.95065</v>
      </c>
      <c r="Y691" s="0" t="n">
        <v>1.86951</v>
      </c>
    </row>
    <row r="692" customFormat="false" ht="12.8" hidden="false" customHeight="false" outlineLevel="0" collapsed="false">
      <c r="A692" s="0" t="n">
        <v>15</v>
      </c>
      <c r="B692" s="0" t="n">
        <v>1</v>
      </c>
      <c r="C692" s="0" t="n">
        <v>1</v>
      </c>
      <c r="D692" s="0" t="n">
        <v>19</v>
      </c>
      <c r="E692" s="0" t="n">
        <v>21478.59</v>
      </c>
      <c r="F692" s="0" t="n">
        <v>1482.03</v>
      </c>
      <c r="G692" s="0" t="n">
        <v>588.43</v>
      </c>
      <c r="H692" s="0" t="n">
        <v>6.45</v>
      </c>
      <c r="I692" s="0" t="n">
        <v>16.85</v>
      </c>
      <c r="J692" s="0" t="n">
        <v>0</v>
      </c>
      <c r="K692" s="0" t="n">
        <v>43.81</v>
      </c>
      <c r="L692" s="0" t="n">
        <v>167.94</v>
      </c>
      <c r="M692" s="0" t="n">
        <v>0.75</v>
      </c>
      <c r="N692" s="0" t="n">
        <v>1.41</v>
      </c>
      <c r="O692" s="0" t="n">
        <v>4.82</v>
      </c>
      <c r="P692" s="0" t="n">
        <v>13.46</v>
      </c>
      <c r="Q692" s="0" t="n">
        <v>7.28</v>
      </c>
      <c r="R692" s="0" t="n">
        <v>-5.23</v>
      </c>
      <c r="S692" s="0" t="n">
        <v>-17.11</v>
      </c>
      <c r="T692" s="0" t="n">
        <v>56.29</v>
      </c>
      <c r="U692" s="0" t="n">
        <v>14.28</v>
      </c>
      <c r="V692" s="0" t="n">
        <v>0.53</v>
      </c>
      <c r="W692" s="0" t="n">
        <v>1127.53</v>
      </c>
      <c r="X692" s="0" t="n">
        <v>0.85358</v>
      </c>
      <c r="Y692" s="0" t="n">
        <v>1.97806</v>
      </c>
    </row>
    <row r="693" customFormat="false" ht="12.8" hidden="false" customHeight="false" outlineLevel="0" collapsed="false">
      <c r="A693" s="0" t="n">
        <v>15</v>
      </c>
      <c r="B693" s="0" t="n">
        <v>1</v>
      </c>
      <c r="C693" s="0" t="n">
        <v>1</v>
      </c>
      <c r="D693" s="0" t="n">
        <v>20</v>
      </c>
      <c r="E693" s="0" t="n">
        <v>23612.61</v>
      </c>
      <c r="F693" s="0" t="n">
        <v>1642.55</v>
      </c>
      <c r="G693" s="0" t="n">
        <v>586.89</v>
      </c>
      <c r="H693" s="0" t="n">
        <v>-2.58</v>
      </c>
      <c r="I693" s="0" t="n">
        <v>17.44</v>
      </c>
      <c r="J693" s="0" t="n">
        <v>0</v>
      </c>
      <c r="K693" s="0" t="n">
        <v>49.62</v>
      </c>
      <c r="L693" s="0" t="n">
        <v>185.15</v>
      </c>
      <c r="M693" s="0" t="n">
        <v>0.79</v>
      </c>
      <c r="N693" s="0" t="n">
        <v>1.47</v>
      </c>
      <c r="O693" s="0" t="n">
        <v>5.19</v>
      </c>
      <c r="P693" s="0" t="n">
        <v>14.05</v>
      </c>
      <c r="Q693" s="0" t="n">
        <v>7.61</v>
      </c>
      <c r="R693" s="0" t="n">
        <v>-6.14</v>
      </c>
      <c r="S693" s="0" t="n">
        <v>-18.67</v>
      </c>
      <c r="T693" s="0" t="n">
        <v>52.07</v>
      </c>
      <c r="U693" s="0" t="n">
        <v>14.96</v>
      </c>
      <c r="V693" s="0" t="n">
        <v>0.59</v>
      </c>
      <c r="W693" s="0" t="n">
        <v>1268.37</v>
      </c>
      <c r="X693" s="0" t="n">
        <v>0.76132</v>
      </c>
      <c r="Y693" s="0" t="n">
        <v>2.10318</v>
      </c>
    </row>
    <row r="694" customFormat="false" ht="12.8" hidden="false" customHeight="false" outlineLevel="0" collapsed="false">
      <c r="A694" s="0" t="n">
        <v>15</v>
      </c>
      <c r="B694" s="0" t="n">
        <v>1</v>
      </c>
      <c r="C694" s="0" t="n">
        <v>1</v>
      </c>
      <c r="D694" s="0" t="n">
        <v>21</v>
      </c>
      <c r="E694" s="0" t="n">
        <v>25752.25</v>
      </c>
      <c r="F694" s="0" t="n">
        <v>1803.73</v>
      </c>
      <c r="G694" s="0" t="n">
        <v>597.25</v>
      </c>
      <c r="H694" s="0" t="n">
        <v>-8.88</v>
      </c>
      <c r="I694" s="0" t="n">
        <v>17.54</v>
      </c>
      <c r="J694" s="0" t="n">
        <v>0</v>
      </c>
      <c r="K694" s="0" t="n">
        <v>141.46</v>
      </c>
      <c r="L694" s="0" t="n">
        <v>208.14</v>
      </c>
      <c r="M694" s="0" t="n">
        <v>6.58</v>
      </c>
      <c r="N694" s="0" t="n">
        <v>1.51</v>
      </c>
      <c r="O694" s="0" t="n">
        <v>1.76</v>
      </c>
      <c r="P694" s="0" t="n">
        <v>14.15</v>
      </c>
      <c r="Q694" s="0" t="n">
        <v>7.7</v>
      </c>
      <c r="R694" s="0" t="n">
        <v>-53.76</v>
      </c>
      <c r="S694" s="0" t="n">
        <v>-1803.68</v>
      </c>
      <c r="T694" s="0" t="n">
        <v>70.77</v>
      </c>
      <c r="U694" s="0" t="n">
        <v>15.1</v>
      </c>
      <c r="V694" s="0" t="n">
        <v>0.62</v>
      </c>
      <c r="W694" s="0" t="n">
        <v>1410.23</v>
      </c>
      <c r="X694" s="0" t="n">
        <v>0.67625</v>
      </c>
      <c r="Y694" s="0" t="n">
        <v>2.25088</v>
      </c>
    </row>
    <row r="695" customFormat="false" ht="12.8" hidden="false" customHeight="false" outlineLevel="0" collapsed="false">
      <c r="A695" s="0" t="n">
        <v>15</v>
      </c>
      <c r="B695" s="0" t="n">
        <v>1</v>
      </c>
      <c r="C695" s="0" t="n">
        <v>1</v>
      </c>
      <c r="D695" s="0" t="n">
        <v>22</v>
      </c>
      <c r="E695" s="0" t="n">
        <v>29959.18</v>
      </c>
      <c r="F695" s="0" t="n">
        <v>2147.17</v>
      </c>
      <c r="G695" s="0" t="n">
        <v>488.22</v>
      </c>
      <c r="H695" s="0" t="n">
        <v>174.58</v>
      </c>
      <c r="I695" s="0" t="n">
        <v>17.92</v>
      </c>
      <c r="J695" s="0" t="n">
        <v>0</v>
      </c>
      <c r="K695" s="0" t="n">
        <v>262.21</v>
      </c>
      <c r="L695" s="0" t="n">
        <v>238.86</v>
      </c>
      <c r="M695" s="0" t="n">
        <v>2.52</v>
      </c>
      <c r="N695" s="0" t="n">
        <v>1.61</v>
      </c>
      <c r="O695" s="0" t="n">
        <v>-2.44</v>
      </c>
      <c r="P695" s="0" t="n">
        <v>14.53</v>
      </c>
      <c r="Q695" s="0" t="n">
        <v>7.62</v>
      </c>
      <c r="R695" s="0" t="n">
        <v>-22.79</v>
      </c>
      <c r="S695" s="0" t="n">
        <v>-23.51</v>
      </c>
      <c r="T695" s="0" t="n">
        <v>99.12</v>
      </c>
      <c r="U695" s="0" t="n">
        <v>15.57</v>
      </c>
      <c r="V695" s="0" t="n">
        <v>0.69</v>
      </c>
      <c r="W695" s="0" t="n">
        <v>1746.72</v>
      </c>
      <c r="X695" s="0" t="n">
        <v>0.60178</v>
      </c>
      <c r="Y695" s="0" t="n">
        <v>2.42804</v>
      </c>
    </row>
    <row r="696" customFormat="false" ht="12.8" hidden="false" customHeight="false" outlineLevel="0" collapsed="false">
      <c r="A696" s="0" t="n">
        <v>15</v>
      </c>
      <c r="B696" s="0" t="n">
        <v>1</v>
      </c>
      <c r="C696" s="0" t="n">
        <v>1</v>
      </c>
      <c r="D696" s="0" t="n">
        <v>23</v>
      </c>
      <c r="E696" s="0" t="n">
        <v>30094.27</v>
      </c>
      <c r="F696" s="0" t="n">
        <v>2149.9</v>
      </c>
      <c r="G696" s="0" t="n">
        <v>538.88</v>
      </c>
      <c r="H696" s="0" t="n">
        <v>165.99</v>
      </c>
      <c r="I696" s="0" t="n">
        <v>18.02</v>
      </c>
      <c r="J696" s="0" t="n">
        <v>0</v>
      </c>
      <c r="K696" s="0" t="n">
        <v>262.87</v>
      </c>
      <c r="L696" s="0" t="n">
        <v>240.2</v>
      </c>
      <c r="M696" s="0" t="n">
        <v>2.54</v>
      </c>
      <c r="N696" s="0" t="n">
        <v>1.61</v>
      </c>
      <c r="O696" s="0" t="n">
        <v>-2.38</v>
      </c>
      <c r="P696" s="0" t="n">
        <v>14.63</v>
      </c>
      <c r="Q696" s="0" t="n">
        <v>7.61</v>
      </c>
      <c r="R696" s="0" t="n">
        <v>-22.67</v>
      </c>
      <c r="S696" s="0" t="n">
        <v>-23.27</v>
      </c>
      <c r="T696" s="0" t="n">
        <v>92.9</v>
      </c>
      <c r="U696" s="0" t="n">
        <v>15.64</v>
      </c>
      <c r="V696" s="0" t="n">
        <v>0.68</v>
      </c>
      <c r="W696" s="0" t="n">
        <v>1739.67</v>
      </c>
      <c r="X696" s="0" t="n">
        <v>0.54259</v>
      </c>
      <c r="Y696" s="0" t="n">
        <v>2.64039</v>
      </c>
    </row>
    <row r="697" customFormat="false" ht="12.8" hidden="false" customHeight="false" outlineLevel="0" collapsed="false">
      <c r="A697" s="0" t="n">
        <v>15</v>
      </c>
      <c r="B697" s="0" t="n">
        <v>1</v>
      </c>
      <c r="C697" s="0" t="n">
        <v>1</v>
      </c>
      <c r="D697" s="0" t="n">
        <v>24</v>
      </c>
      <c r="E697" s="0" t="n">
        <v>31935.9</v>
      </c>
      <c r="F697" s="0" t="n">
        <v>2308.48</v>
      </c>
      <c r="G697" s="0" t="n">
        <v>484.02</v>
      </c>
      <c r="H697" s="0" t="n">
        <v>178.66</v>
      </c>
      <c r="I697" s="0" t="n">
        <v>18.12</v>
      </c>
      <c r="J697" s="0" t="n">
        <v>0</v>
      </c>
      <c r="K697" s="0" t="n">
        <v>278.91</v>
      </c>
      <c r="L697" s="0" t="n">
        <v>254.14</v>
      </c>
      <c r="M697" s="0" t="n">
        <v>2.52</v>
      </c>
      <c r="N697" s="0" t="n">
        <v>1.62</v>
      </c>
      <c r="O697" s="0" t="n">
        <v>-2.59</v>
      </c>
      <c r="P697" s="0" t="n">
        <v>14.72</v>
      </c>
      <c r="Q697" s="0" t="n">
        <v>7.76</v>
      </c>
      <c r="R697" s="0" t="n">
        <v>-24.36</v>
      </c>
      <c r="S697" s="0" t="n">
        <v>-25.29</v>
      </c>
      <c r="T697" s="0" t="n">
        <v>100.75</v>
      </c>
      <c r="U697" s="0" t="n">
        <v>15.81</v>
      </c>
      <c r="V697" s="0" t="n">
        <v>0.74</v>
      </c>
      <c r="W697" s="0" t="n">
        <v>1905.91</v>
      </c>
      <c r="X697" s="0" t="n">
        <v>0.5043</v>
      </c>
      <c r="Y697" s="0" t="n">
        <v>2.88758</v>
      </c>
    </row>
    <row r="698" customFormat="false" ht="12.8" hidden="false" customHeight="false" outlineLevel="0" collapsed="false">
      <c r="A698" s="0" t="n">
        <v>15</v>
      </c>
      <c r="B698" s="0" t="n">
        <v>1</v>
      </c>
      <c r="C698" s="0" t="n">
        <v>1</v>
      </c>
      <c r="D698" s="0" t="n">
        <v>25</v>
      </c>
      <c r="E698" s="0" t="n">
        <v>33973.47</v>
      </c>
      <c r="F698" s="0" t="n">
        <v>2494.39</v>
      </c>
      <c r="G698" s="0" t="n">
        <v>403.64</v>
      </c>
      <c r="H698" s="0" t="n">
        <v>98.25</v>
      </c>
      <c r="I698" s="0" t="n">
        <v>18.41</v>
      </c>
      <c r="J698" s="0" t="n">
        <v>0</v>
      </c>
      <c r="K698" s="0" t="n">
        <v>95.94</v>
      </c>
      <c r="L698" s="0" t="n">
        <v>266.12</v>
      </c>
      <c r="M698" s="0" t="n">
        <v>1.36</v>
      </c>
      <c r="N698" s="0" t="n">
        <v>1.59</v>
      </c>
      <c r="O698" s="0" t="n">
        <v>6.08</v>
      </c>
      <c r="P698" s="0" t="n">
        <v>14.99</v>
      </c>
      <c r="Q698" s="0" t="n">
        <v>7.31</v>
      </c>
      <c r="R698" s="0" t="n">
        <v>-14.7</v>
      </c>
      <c r="S698" s="0" t="n">
        <v>-28.01</v>
      </c>
      <c r="T698" s="0" t="n">
        <v>78.51</v>
      </c>
      <c r="U698" s="0" t="n">
        <v>16.21</v>
      </c>
      <c r="V698" s="0" t="n">
        <v>0.82</v>
      </c>
      <c r="W698" s="0" t="n">
        <v>2111.6</v>
      </c>
      <c r="X698" s="0" t="n">
        <v>0.49193</v>
      </c>
      <c r="Y698" s="0" t="n">
        <v>3.15712</v>
      </c>
    </row>
    <row r="699" customFormat="false" ht="12.8" hidden="false" customHeight="false" outlineLevel="0" collapsed="false">
      <c r="A699" s="0" t="n">
        <v>15</v>
      </c>
      <c r="B699" s="0" t="n">
        <v>1</v>
      </c>
      <c r="C699" s="0" t="n">
        <v>1</v>
      </c>
      <c r="D699" s="0" t="n">
        <v>26</v>
      </c>
      <c r="E699" s="0" t="n">
        <v>34055.81</v>
      </c>
      <c r="F699" s="0" t="n">
        <v>2498.89</v>
      </c>
      <c r="G699" s="0" t="n">
        <v>414.77</v>
      </c>
      <c r="H699" s="0" t="n">
        <v>209.55</v>
      </c>
      <c r="I699" s="0" t="n">
        <v>18.47</v>
      </c>
      <c r="J699" s="0" t="n">
        <v>0</v>
      </c>
      <c r="K699" s="0" t="n">
        <v>301.91</v>
      </c>
      <c r="L699" s="0" t="n">
        <v>274.26</v>
      </c>
      <c r="M699" s="0" t="n">
        <v>2.56</v>
      </c>
      <c r="N699" s="0" t="n">
        <v>1.67</v>
      </c>
      <c r="O699" s="0" t="n">
        <v>-3.02</v>
      </c>
      <c r="P699" s="0" t="n">
        <v>15.05</v>
      </c>
      <c r="Q699" s="0" t="n">
        <v>7.96</v>
      </c>
      <c r="R699" s="0" t="n">
        <v>-28.41</v>
      </c>
      <c r="S699" s="0" t="n">
        <v>-29.38</v>
      </c>
      <c r="T699" s="0" t="n">
        <v>114.09</v>
      </c>
      <c r="U699" s="0" t="n">
        <v>16.32</v>
      </c>
      <c r="V699" s="0" t="n">
        <v>0.84</v>
      </c>
      <c r="W699" s="0" t="n">
        <v>2113.32</v>
      </c>
      <c r="X699" s="0" t="n">
        <v>0.50742</v>
      </c>
      <c r="Y699" s="0" t="n">
        <v>3.42519</v>
      </c>
    </row>
    <row r="700" customFormat="false" ht="12.8" hidden="false" customHeight="false" outlineLevel="0" collapsed="false">
      <c r="A700" s="0" t="n">
        <v>15</v>
      </c>
      <c r="B700" s="0" t="n">
        <v>1</v>
      </c>
      <c r="C700" s="0" t="n">
        <v>1</v>
      </c>
      <c r="D700" s="0" t="n">
        <v>27</v>
      </c>
      <c r="E700" s="0" t="n">
        <v>33177.89</v>
      </c>
      <c r="F700" s="0" t="n">
        <v>2429.97</v>
      </c>
      <c r="G700" s="0" t="n">
        <v>393.34</v>
      </c>
      <c r="H700" s="0" t="n">
        <v>207.22</v>
      </c>
      <c r="I700" s="0" t="n">
        <v>18.54</v>
      </c>
      <c r="J700" s="0" t="n">
        <v>0</v>
      </c>
      <c r="K700" s="0" t="n">
        <v>304.07</v>
      </c>
      <c r="L700" s="0" t="n">
        <v>270.4</v>
      </c>
      <c r="M700" s="0" t="n">
        <v>2.58</v>
      </c>
      <c r="N700" s="0" t="n">
        <v>1.64</v>
      </c>
      <c r="O700" s="0" t="n">
        <v>-3.39</v>
      </c>
      <c r="P700" s="0" t="n">
        <v>15.12</v>
      </c>
      <c r="Q700" s="0" t="n">
        <v>7.62</v>
      </c>
      <c r="R700" s="0" t="n">
        <v>-31.55</v>
      </c>
      <c r="S700" s="0" t="n">
        <v>-32.47</v>
      </c>
      <c r="T700" s="0" t="n">
        <v>113.15</v>
      </c>
      <c r="U700" s="0" t="n">
        <v>16.54</v>
      </c>
      <c r="V700" s="0" t="n">
        <v>0.93</v>
      </c>
      <c r="W700" s="0" t="n">
        <v>2048.95</v>
      </c>
      <c r="X700" s="0" t="n">
        <v>0.54838</v>
      </c>
      <c r="Y700" s="0" t="n">
        <v>3.66878</v>
      </c>
    </row>
    <row r="701" customFormat="false" ht="12.8" hidden="false" customHeight="false" outlineLevel="0" collapsed="false">
      <c r="A701" s="0" t="n">
        <v>15</v>
      </c>
      <c r="B701" s="0" t="n">
        <v>1</v>
      </c>
      <c r="C701" s="0" t="n">
        <v>1</v>
      </c>
      <c r="D701" s="0" t="n">
        <v>28</v>
      </c>
      <c r="E701" s="0" t="n">
        <v>37890.83</v>
      </c>
      <c r="F701" s="0" t="n">
        <v>2765.68</v>
      </c>
      <c r="G701" s="0" t="n">
        <v>379.44</v>
      </c>
      <c r="H701" s="0" t="n">
        <v>212.66</v>
      </c>
      <c r="I701" s="0" t="n">
        <v>18.76</v>
      </c>
      <c r="J701" s="0" t="n">
        <v>0</v>
      </c>
      <c r="K701" s="0" t="n">
        <v>338.64</v>
      </c>
      <c r="L701" s="0" t="n">
        <v>304.81</v>
      </c>
      <c r="M701" s="0" t="n">
        <v>2.59</v>
      </c>
      <c r="N701" s="0" t="n">
        <v>1.66</v>
      </c>
      <c r="O701" s="0" t="n">
        <v>-3.57</v>
      </c>
      <c r="P701" s="0" t="n">
        <v>15.33</v>
      </c>
      <c r="Q701" s="0" t="n">
        <v>7.72</v>
      </c>
      <c r="R701" s="0" t="n">
        <v>-34.02</v>
      </c>
      <c r="S701" s="0" t="n">
        <v>-35.15</v>
      </c>
      <c r="T701" s="0" t="n">
        <v>113.37</v>
      </c>
      <c r="U701" s="0" t="n">
        <v>16.82</v>
      </c>
      <c r="V701" s="0" t="n">
        <v>1</v>
      </c>
      <c r="W701" s="0" t="n">
        <v>2319.18</v>
      </c>
      <c r="X701" s="0" t="n">
        <v>0.60958</v>
      </c>
      <c r="Y701" s="0" t="n">
        <v>3.87698</v>
      </c>
    </row>
    <row r="702" customFormat="false" ht="12.8" hidden="false" customHeight="false" outlineLevel="0" collapsed="false">
      <c r="A702" s="0" t="n">
        <v>15</v>
      </c>
      <c r="B702" s="0" t="n">
        <v>1</v>
      </c>
      <c r="C702" s="0" t="n">
        <v>1</v>
      </c>
      <c r="D702" s="0" t="n">
        <v>29</v>
      </c>
      <c r="E702" s="0" t="n">
        <v>37812.94</v>
      </c>
      <c r="F702" s="0" t="n">
        <v>2744.83</v>
      </c>
      <c r="G702" s="0" t="n">
        <v>366.33</v>
      </c>
      <c r="H702" s="0" t="n">
        <v>218.1</v>
      </c>
      <c r="I702" s="0" t="n">
        <v>18.86</v>
      </c>
      <c r="J702" s="0" t="n">
        <v>0</v>
      </c>
      <c r="K702" s="0" t="n">
        <v>345.55</v>
      </c>
      <c r="L702" s="0" t="n">
        <v>311.33</v>
      </c>
      <c r="M702" s="0" t="n">
        <v>2.61</v>
      </c>
      <c r="N702" s="0" t="n">
        <v>1.73</v>
      </c>
      <c r="O702" s="0" t="n">
        <v>-3.92</v>
      </c>
      <c r="P702" s="0" t="n">
        <v>15.42</v>
      </c>
      <c r="Q702" s="0" t="n">
        <v>8.22</v>
      </c>
      <c r="R702" s="0" t="n">
        <v>-36.68</v>
      </c>
      <c r="S702" s="0" t="n">
        <v>-37.82</v>
      </c>
      <c r="T702" s="0" t="n">
        <v>114.39</v>
      </c>
      <c r="U702" s="0" t="n">
        <v>17.04</v>
      </c>
      <c r="V702" s="0" t="n">
        <v>1.07</v>
      </c>
      <c r="W702" s="0" t="n">
        <v>2281.14</v>
      </c>
      <c r="X702" s="0" t="n">
        <v>0.68546</v>
      </c>
      <c r="Y702" s="0" t="n">
        <v>4.05045</v>
      </c>
    </row>
    <row r="703" customFormat="false" ht="12.8" hidden="false" customHeight="false" outlineLevel="0" collapsed="false">
      <c r="A703" s="0" t="n">
        <v>15</v>
      </c>
      <c r="B703" s="0" t="n">
        <v>1</v>
      </c>
      <c r="C703" s="0" t="n">
        <v>1</v>
      </c>
      <c r="D703" s="0" t="n">
        <v>30</v>
      </c>
      <c r="E703" s="0" t="n">
        <v>34185.64</v>
      </c>
      <c r="F703" s="0" t="n">
        <v>2461.28</v>
      </c>
      <c r="G703" s="0" t="n">
        <v>374.67</v>
      </c>
      <c r="H703" s="0" t="n">
        <v>89.94</v>
      </c>
      <c r="I703" s="0" t="n">
        <v>19.31</v>
      </c>
      <c r="J703" s="0" t="n">
        <v>0</v>
      </c>
      <c r="K703" s="0" t="n">
        <v>96.07</v>
      </c>
      <c r="L703" s="0" t="n">
        <v>278.46</v>
      </c>
      <c r="M703" s="0" t="n">
        <v>1.27</v>
      </c>
      <c r="N703" s="0" t="n">
        <v>1.66</v>
      </c>
      <c r="O703" s="0" t="n">
        <v>6.06</v>
      </c>
      <c r="P703" s="0" t="n">
        <v>15.83</v>
      </c>
      <c r="Q703" s="0" t="n">
        <v>8.18</v>
      </c>
      <c r="R703" s="0" t="n">
        <v>-18</v>
      </c>
      <c r="S703" s="0" t="n">
        <v>-37.26</v>
      </c>
      <c r="T703" s="0" t="n">
        <v>82.48</v>
      </c>
      <c r="U703" s="0" t="n">
        <v>17.45</v>
      </c>
      <c r="V703" s="0" t="n">
        <v>1.08</v>
      </c>
      <c r="W703" s="0" t="n">
        <v>2017.93</v>
      </c>
      <c r="X703" s="0" t="n">
        <v>0.7715</v>
      </c>
      <c r="Y703" s="0" t="n">
        <v>4.19524</v>
      </c>
    </row>
    <row r="704" customFormat="false" ht="12.8" hidden="false" customHeight="false" outlineLevel="0" collapsed="false">
      <c r="A704" s="0" t="n">
        <v>15</v>
      </c>
      <c r="B704" s="0" t="n">
        <v>1</v>
      </c>
      <c r="C704" s="0" t="n">
        <v>1</v>
      </c>
      <c r="D704" s="0" t="n">
        <v>31</v>
      </c>
      <c r="E704" s="0" t="n">
        <v>35330.57</v>
      </c>
      <c r="F704" s="0" t="n">
        <v>2504.51</v>
      </c>
      <c r="G704" s="0" t="n">
        <v>409.11</v>
      </c>
      <c r="H704" s="0" t="n">
        <v>79.64</v>
      </c>
      <c r="I704" s="0" t="n">
        <v>19.71</v>
      </c>
      <c r="J704" s="0" t="n">
        <v>0</v>
      </c>
      <c r="K704" s="0" t="n">
        <v>310.36</v>
      </c>
      <c r="L704" s="0" t="n">
        <v>277.55</v>
      </c>
      <c r="M704" s="0" t="n">
        <v>1.65</v>
      </c>
      <c r="N704" s="0" t="n">
        <v>1.51</v>
      </c>
      <c r="O704" s="0" t="n">
        <v>-3.09</v>
      </c>
      <c r="P704" s="0" t="n">
        <v>16.19</v>
      </c>
      <c r="Q704" s="0" t="n">
        <v>6.94</v>
      </c>
      <c r="R704" s="0" t="n">
        <v>-22.92</v>
      </c>
      <c r="S704" s="0" t="n">
        <v>-37.07</v>
      </c>
      <c r="T704" s="0" t="n">
        <v>-165.22</v>
      </c>
      <c r="U704" s="0" t="n">
        <v>17.63</v>
      </c>
      <c r="V704" s="0" t="n">
        <v>1.06</v>
      </c>
      <c r="W704" s="0" t="n">
        <v>2000.32</v>
      </c>
      <c r="X704" s="0" t="n">
        <v>0.86441</v>
      </c>
      <c r="Y704" s="0" t="n">
        <v>4.3182</v>
      </c>
    </row>
    <row r="705" customFormat="false" ht="12.8" hidden="false" customHeight="false" outlineLevel="0" collapsed="false">
      <c r="A705" s="0" t="n">
        <v>15</v>
      </c>
      <c r="B705" s="0" t="n">
        <v>1</v>
      </c>
      <c r="C705" s="0" t="n">
        <v>1</v>
      </c>
      <c r="D705" s="0" t="n">
        <v>32</v>
      </c>
      <c r="E705" s="0" t="n">
        <v>32706.45</v>
      </c>
      <c r="F705" s="0" t="n">
        <v>2260.59</v>
      </c>
      <c r="G705" s="0" t="n">
        <v>448.67</v>
      </c>
      <c r="H705" s="0" t="n">
        <v>220.31</v>
      </c>
      <c r="I705" s="0" t="n">
        <v>19.48</v>
      </c>
      <c r="J705" s="0" t="n">
        <v>0</v>
      </c>
      <c r="K705" s="0" t="n">
        <v>303.96</v>
      </c>
      <c r="L705" s="0" t="n">
        <v>270.98</v>
      </c>
      <c r="M705" s="0" t="n">
        <v>2.58</v>
      </c>
      <c r="N705" s="0" t="n">
        <v>1.71</v>
      </c>
      <c r="O705" s="0" t="n">
        <v>-3.59</v>
      </c>
      <c r="P705" s="0" t="n">
        <v>15.98</v>
      </c>
      <c r="Q705" s="0" t="n">
        <v>7.83</v>
      </c>
      <c r="R705" s="0" t="n">
        <v>-33.64</v>
      </c>
      <c r="S705" s="0" t="n">
        <v>-35.25</v>
      </c>
      <c r="T705" s="0" t="n">
        <v>118.91</v>
      </c>
      <c r="U705" s="0" t="n">
        <v>17.46</v>
      </c>
      <c r="V705" s="0" t="n">
        <v>0.99</v>
      </c>
      <c r="W705" s="0" t="n">
        <v>1728.81</v>
      </c>
      <c r="X705" s="0" t="n">
        <v>0.96191</v>
      </c>
      <c r="Y705" s="0" t="n">
        <v>4.42518</v>
      </c>
    </row>
    <row r="706" customFormat="false" ht="12.8" hidden="false" customHeight="false" outlineLevel="0" collapsed="false">
      <c r="A706" s="0" t="n">
        <v>15</v>
      </c>
      <c r="B706" s="0" t="n">
        <v>1</v>
      </c>
      <c r="C706" s="0" t="n">
        <v>1</v>
      </c>
      <c r="D706" s="0" t="n">
        <v>33</v>
      </c>
      <c r="E706" s="0" t="n">
        <v>33303.31</v>
      </c>
      <c r="F706" s="0" t="n">
        <v>2226.61</v>
      </c>
      <c r="G706" s="0" t="n">
        <v>473.51</v>
      </c>
      <c r="H706" s="0" t="n">
        <v>228.9</v>
      </c>
      <c r="I706" s="0" t="n">
        <v>19.37</v>
      </c>
      <c r="J706" s="0" t="n">
        <v>0</v>
      </c>
      <c r="K706" s="0" t="n">
        <v>308.26</v>
      </c>
      <c r="L706" s="0" t="n">
        <v>275.41</v>
      </c>
      <c r="M706" s="0" t="n">
        <v>2.62</v>
      </c>
      <c r="N706" s="0" t="n">
        <v>1.73</v>
      </c>
      <c r="O706" s="0" t="n">
        <v>-3.66</v>
      </c>
      <c r="P706" s="0" t="n">
        <v>15.88</v>
      </c>
      <c r="Q706" s="0" t="n">
        <v>8.22</v>
      </c>
      <c r="R706" s="0" t="n">
        <v>-34.51</v>
      </c>
      <c r="S706" s="0" t="n">
        <v>-35.68</v>
      </c>
      <c r="T706" s="0" t="n">
        <v>121.33</v>
      </c>
      <c r="U706" s="0" t="n">
        <v>17.4</v>
      </c>
      <c r="V706" s="0" t="n">
        <v>1</v>
      </c>
      <c r="W706" s="0" t="n">
        <v>1605.21</v>
      </c>
      <c r="X706" s="0" t="n">
        <v>1.06239</v>
      </c>
      <c r="Y706" s="0" t="n">
        <v>4.5208</v>
      </c>
    </row>
    <row r="707" customFormat="false" ht="12.8" hidden="false" customHeight="false" outlineLevel="0" collapsed="false">
      <c r="A707" s="0" t="n">
        <v>15</v>
      </c>
      <c r="B707" s="0" t="n">
        <v>1</v>
      </c>
      <c r="C707" s="0" t="n">
        <v>1</v>
      </c>
      <c r="D707" s="0" t="n">
        <v>34</v>
      </c>
      <c r="E707" s="0" t="n">
        <v>32221.38</v>
      </c>
      <c r="F707" s="0" t="n">
        <v>2069.38</v>
      </c>
      <c r="G707" s="0" t="n">
        <v>507.84</v>
      </c>
      <c r="H707" s="0" t="n">
        <v>140.28</v>
      </c>
      <c r="I707" s="0" t="n">
        <v>19.4</v>
      </c>
      <c r="J707" s="0" t="n">
        <v>0</v>
      </c>
      <c r="K707" s="0" t="n">
        <v>209.37</v>
      </c>
      <c r="L707" s="0" t="n">
        <v>266.05</v>
      </c>
      <c r="M707" s="0" t="n">
        <v>3.71</v>
      </c>
      <c r="N707" s="0" t="n">
        <v>1.69</v>
      </c>
      <c r="O707" s="0" t="n">
        <v>0.36</v>
      </c>
      <c r="P707" s="0" t="n">
        <v>15.91</v>
      </c>
      <c r="Q707" s="0" t="n">
        <v>8.25</v>
      </c>
      <c r="R707" s="0" t="n">
        <v>-48.97</v>
      </c>
      <c r="S707" s="0" t="n">
        <v>-3203.33</v>
      </c>
      <c r="T707" s="0" t="n">
        <v>87.89</v>
      </c>
      <c r="U707" s="0" t="n">
        <v>17.42</v>
      </c>
      <c r="V707" s="0" t="n">
        <v>1.01</v>
      </c>
      <c r="W707" s="0" t="n">
        <v>1384.05</v>
      </c>
      <c r="X707" s="0" t="n">
        <v>1.1647</v>
      </c>
      <c r="Y707" s="0" t="n">
        <v>4.60857</v>
      </c>
    </row>
    <row r="708" customFormat="false" ht="12.8" hidden="false" customHeight="false" outlineLevel="0" collapsed="false">
      <c r="A708" s="0" t="n">
        <v>15</v>
      </c>
      <c r="B708" s="0" t="n">
        <v>1</v>
      </c>
      <c r="C708" s="0" t="n">
        <v>1</v>
      </c>
      <c r="D708" s="0" t="n">
        <v>35</v>
      </c>
      <c r="E708" s="0" t="n">
        <v>30707.87</v>
      </c>
      <c r="F708" s="0" t="n">
        <v>1882.38</v>
      </c>
      <c r="G708" s="0" t="n">
        <v>573.47</v>
      </c>
      <c r="H708" s="0" t="n">
        <v>219.59</v>
      </c>
      <c r="I708" s="0" t="n">
        <v>19.17</v>
      </c>
      <c r="J708" s="0" t="n">
        <v>0</v>
      </c>
      <c r="K708" s="0" t="n">
        <v>289.83</v>
      </c>
      <c r="L708" s="0" t="n">
        <v>260.46</v>
      </c>
      <c r="M708" s="0" t="n">
        <v>2.57</v>
      </c>
      <c r="N708" s="0" t="n">
        <v>1.8</v>
      </c>
      <c r="O708" s="0" t="n">
        <v>-3.66</v>
      </c>
      <c r="P708" s="0" t="n">
        <v>15.7</v>
      </c>
      <c r="Q708" s="0" t="n">
        <v>8.07</v>
      </c>
      <c r="R708" s="0" t="n">
        <v>-32.9</v>
      </c>
      <c r="S708" s="0" t="n">
        <v>-34.43</v>
      </c>
      <c r="T708" s="0" t="n">
        <v>119.93</v>
      </c>
      <c r="U708" s="0" t="n">
        <v>17.2</v>
      </c>
      <c r="V708" s="0" t="n">
        <v>0.97</v>
      </c>
      <c r="W708" s="0" t="n">
        <v>1147.36</v>
      </c>
      <c r="X708" s="0" t="n">
        <v>1.26792</v>
      </c>
      <c r="Y708" s="0" t="n">
        <v>4.69123</v>
      </c>
    </row>
    <row r="709" customFormat="false" ht="12.8" hidden="false" customHeight="false" outlineLevel="0" collapsed="false">
      <c r="A709" s="0" t="n">
        <v>15</v>
      </c>
      <c r="B709" s="0" t="n">
        <v>1</v>
      </c>
      <c r="C709" s="0" t="n">
        <v>1</v>
      </c>
      <c r="D709" s="0" t="n">
        <v>36</v>
      </c>
      <c r="E709" s="0" t="n">
        <v>27793.13</v>
      </c>
      <c r="F709" s="0" t="n">
        <v>1624.32</v>
      </c>
      <c r="G709" s="0" t="n">
        <v>650.46</v>
      </c>
      <c r="H709" s="0" t="n">
        <v>207.48</v>
      </c>
      <c r="I709" s="0" t="n">
        <v>18.73</v>
      </c>
      <c r="J709" s="0" t="n">
        <v>0</v>
      </c>
      <c r="K709" s="0" t="n">
        <v>269.21</v>
      </c>
      <c r="L709" s="0" t="n">
        <v>239.41</v>
      </c>
      <c r="M709" s="0" t="n">
        <v>2.54</v>
      </c>
      <c r="N709" s="0" t="n">
        <v>1.78</v>
      </c>
      <c r="O709" s="0" t="n">
        <v>-3.57</v>
      </c>
      <c r="P709" s="0" t="n">
        <v>15.3</v>
      </c>
      <c r="Q709" s="0" t="n">
        <v>7.38</v>
      </c>
      <c r="R709" s="0" t="n">
        <v>-30.92</v>
      </c>
      <c r="S709" s="0" t="n">
        <v>-32.3</v>
      </c>
      <c r="T709" s="0" t="n">
        <v>119.67</v>
      </c>
      <c r="U709" s="0" t="n">
        <v>16.77</v>
      </c>
      <c r="V709" s="0" t="n">
        <v>0.93</v>
      </c>
      <c r="W709" s="0" t="n">
        <v>870.67</v>
      </c>
      <c r="X709" s="0" t="n">
        <v>1.37133</v>
      </c>
      <c r="Y709" s="0" t="n">
        <v>4.771</v>
      </c>
    </row>
    <row r="710" customFormat="false" ht="12.8" hidden="false" customHeight="false" outlineLevel="0" collapsed="false">
      <c r="A710" s="0" t="n">
        <v>15</v>
      </c>
      <c r="B710" s="0" t="n">
        <v>1</v>
      </c>
      <c r="C710" s="0" t="n">
        <v>1</v>
      </c>
      <c r="D710" s="0" t="n">
        <v>37</v>
      </c>
      <c r="E710" s="0" t="n">
        <v>12580.17</v>
      </c>
      <c r="F710" s="0" t="n">
        <v>840.67</v>
      </c>
      <c r="G710" s="0" t="n">
        <v>882.94</v>
      </c>
      <c r="H710" s="0" t="n">
        <v>203.57</v>
      </c>
      <c r="I710" s="0" t="n">
        <v>18.6</v>
      </c>
      <c r="J710" s="0" t="n">
        <v>0</v>
      </c>
      <c r="K710" s="0" t="n">
        <v>189.22</v>
      </c>
      <c r="L710" s="0" t="n">
        <v>149.61</v>
      </c>
      <c r="M710" s="0" t="n">
        <v>2.48</v>
      </c>
      <c r="N710" s="0" t="n">
        <v>1.7</v>
      </c>
      <c r="O710" s="0" t="n">
        <v>-3.91</v>
      </c>
      <c r="P710" s="0" t="n">
        <v>15.18</v>
      </c>
      <c r="Q710" s="0" t="n">
        <v>7.34</v>
      </c>
      <c r="R710" s="0" t="n">
        <v>-30.78</v>
      </c>
      <c r="S710" s="0" t="n">
        <v>-32.22</v>
      </c>
      <c r="T710" s="0" t="n">
        <v>119.53</v>
      </c>
      <c r="U710" s="0" t="n">
        <v>16.8</v>
      </c>
      <c r="V710" s="0" t="n">
        <v>0.95</v>
      </c>
      <c r="W710" s="0" t="n">
        <v>601.3</v>
      </c>
      <c r="X710" s="0" t="n">
        <v>1.47426</v>
      </c>
      <c r="Y710" s="0" t="n">
        <v>4.84976</v>
      </c>
    </row>
    <row r="711" customFormat="false" ht="12.8" hidden="false" customHeight="false" outlineLevel="0" collapsed="false">
      <c r="A711" s="0" t="n">
        <v>15</v>
      </c>
      <c r="B711" s="0" t="n">
        <v>1</v>
      </c>
      <c r="C711" s="0" t="n">
        <v>1</v>
      </c>
      <c r="D711" s="0" t="n">
        <v>38</v>
      </c>
      <c r="E711" s="0" t="n">
        <v>0</v>
      </c>
      <c r="F711" s="0" t="n">
        <v>0</v>
      </c>
      <c r="G711" s="0" t="n">
        <v>911.08</v>
      </c>
      <c r="H711" s="0" t="n">
        <v>-33.22</v>
      </c>
      <c r="I711" s="0" t="n">
        <v>33.22</v>
      </c>
      <c r="J711" s="0" t="n">
        <v>0</v>
      </c>
      <c r="K711" s="0" t="n">
        <v>0</v>
      </c>
      <c r="L711" s="0" t="n">
        <v>37.83</v>
      </c>
      <c r="M711" s="0" t="n">
        <v>0</v>
      </c>
      <c r="N711" s="0" t="n">
        <v>0</v>
      </c>
      <c r="O711" s="0" t="n">
        <v>0</v>
      </c>
      <c r="P711" s="0" t="n">
        <v>16.38</v>
      </c>
      <c r="Q711" s="0" t="n">
        <v>0</v>
      </c>
      <c r="R711" s="0" t="n">
        <v>-0.02</v>
      </c>
      <c r="S711" s="0" t="n">
        <v>-0.02</v>
      </c>
      <c r="T711" s="0" t="n">
        <v>450</v>
      </c>
      <c r="U711" s="0" t="n">
        <v>16.38</v>
      </c>
      <c r="V711" s="0" t="n">
        <v>0.9</v>
      </c>
      <c r="W711" s="0" t="n">
        <v>335.04</v>
      </c>
      <c r="X711" s="0" t="n">
        <v>1.57607</v>
      </c>
      <c r="Y711" s="0" t="n">
        <v>1.78761</v>
      </c>
    </row>
    <row r="712" customFormat="false" ht="12.8" hidden="false" customHeight="false" outlineLevel="0" collapsed="false">
      <c r="A712" s="0" t="n">
        <v>15</v>
      </c>
      <c r="B712" s="0" t="n">
        <v>1</v>
      </c>
      <c r="C712" s="0" t="n">
        <v>1</v>
      </c>
      <c r="D712" s="0" t="n">
        <v>39</v>
      </c>
      <c r="E712" s="0" t="n">
        <v>0</v>
      </c>
      <c r="F712" s="0" t="n">
        <v>0</v>
      </c>
      <c r="G712" s="0" t="n">
        <v>920.09</v>
      </c>
      <c r="H712" s="0" t="n">
        <v>-32.16</v>
      </c>
      <c r="I712" s="0" t="n">
        <v>32.16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15.81</v>
      </c>
      <c r="Q712" s="0" t="n">
        <v>0</v>
      </c>
      <c r="R712" s="0" t="n">
        <v>-0.02</v>
      </c>
      <c r="S712" s="0" t="n">
        <v>-0.02</v>
      </c>
      <c r="T712" s="0" t="n">
        <v>450</v>
      </c>
      <c r="U712" s="0" t="n">
        <v>15.81</v>
      </c>
      <c r="V712" s="0" t="n">
        <v>0.86</v>
      </c>
      <c r="W712" s="0" t="n">
        <v>115.05</v>
      </c>
      <c r="X712" s="0" t="n">
        <v>1.67609</v>
      </c>
      <c r="Y712" s="0" t="n">
        <v>1.27225</v>
      </c>
    </row>
    <row r="713" customFormat="false" ht="12.8" hidden="false" customHeight="false" outlineLevel="0" collapsed="false">
      <c r="A713" s="0" t="n">
        <v>15</v>
      </c>
      <c r="B713" s="0" t="n">
        <v>1</v>
      </c>
      <c r="C713" s="0" t="n">
        <v>1</v>
      </c>
      <c r="D713" s="0" t="n">
        <v>40</v>
      </c>
      <c r="E713" s="0" t="n">
        <v>0</v>
      </c>
      <c r="F713" s="0" t="n">
        <v>0</v>
      </c>
      <c r="G713" s="0" t="n">
        <v>911.6</v>
      </c>
      <c r="H713" s="0" t="n">
        <v>-31.18</v>
      </c>
      <c r="I713" s="0" t="n">
        <v>31.18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15.27</v>
      </c>
      <c r="Q713" s="0" t="n">
        <v>0</v>
      </c>
      <c r="R713" s="0" t="n">
        <v>-0.02</v>
      </c>
      <c r="S713" s="0" t="n">
        <v>-0.02</v>
      </c>
      <c r="T713" s="0" t="n">
        <v>450</v>
      </c>
      <c r="U713" s="0" t="n">
        <v>15.27</v>
      </c>
      <c r="V713" s="0" t="n">
        <v>0.8</v>
      </c>
      <c r="W713" s="0" t="n">
        <v>3.47</v>
      </c>
      <c r="X713" s="0" t="n">
        <v>1.77356</v>
      </c>
      <c r="Y713" s="0" t="n">
        <v>1.1866</v>
      </c>
    </row>
    <row r="714" customFormat="false" ht="12.8" hidden="false" customHeight="false" outlineLevel="0" collapsed="false">
      <c r="A714" s="0" t="n">
        <v>15</v>
      </c>
      <c r="B714" s="0" t="n">
        <v>1</v>
      </c>
      <c r="C714" s="0" t="n">
        <v>1</v>
      </c>
      <c r="D714" s="0" t="n">
        <v>41</v>
      </c>
      <c r="E714" s="0" t="n">
        <v>0</v>
      </c>
      <c r="F714" s="0" t="n">
        <v>0</v>
      </c>
      <c r="G714" s="0" t="n">
        <v>896.17</v>
      </c>
      <c r="H714" s="0" t="n">
        <v>-30.56</v>
      </c>
      <c r="I714" s="0" t="n">
        <v>30.56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14.93</v>
      </c>
      <c r="Q714" s="0" t="n">
        <v>0</v>
      </c>
      <c r="R714" s="0" t="n">
        <v>-0.02</v>
      </c>
      <c r="S714" s="0" t="n">
        <v>-0.02</v>
      </c>
      <c r="T714" s="0" t="n">
        <v>450</v>
      </c>
      <c r="U714" s="0" t="n">
        <v>14.93</v>
      </c>
      <c r="V714" s="0" t="n">
        <v>0.77</v>
      </c>
      <c r="W714" s="0" t="n">
        <v>-6.12</v>
      </c>
      <c r="X714" s="0" t="n">
        <v>1.86759</v>
      </c>
      <c r="Y714" s="0" t="n">
        <v>1.09533</v>
      </c>
    </row>
    <row r="715" customFormat="false" ht="12.8" hidden="false" customHeight="false" outlineLevel="0" collapsed="false">
      <c r="A715" s="0" t="n">
        <v>15</v>
      </c>
      <c r="B715" s="0" t="n">
        <v>1</v>
      </c>
      <c r="C715" s="0" t="n">
        <v>1</v>
      </c>
      <c r="D715" s="0" t="n">
        <v>42</v>
      </c>
      <c r="E715" s="0" t="n">
        <v>0</v>
      </c>
      <c r="F715" s="0" t="n">
        <v>0</v>
      </c>
      <c r="G715" s="0" t="n">
        <v>888.44</v>
      </c>
      <c r="H715" s="0" t="n">
        <v>-30.09</v>
      </c>
      <c r="I715" s="0" t="n">
        <v>30.09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14.66</v>
      </c>
      <c r="Q715" s="0" t="n">
        <v>0</v>
      </c>
      <c r="R715" s="0" t="n">
        <v>-0.02</v>
      </c>
      <c r="S715" s="0" t="n">
        <v>-0.02</v>
      </c>
      <c r="T715" s="0" t="n">
        <v>450</v>
      </c>
      <c r="U715" s="0" t="n">
        <v>14.66</v>
      </c>
      <c r="V715" s="0" t="n">
        <v>0.74</v>
      </c>
      <c r="W715" s="0" t="n">
        <v>-6.38</v>
      </c>
      <c r="X715" s="0" t="n">
        <v>1.95712</v>
      </c>
      <c r="Y715" s="0" t="n">
        <v>0.99662</v>
      </c>
    </row>
    <row r="716" customFormat="false" ht="12.8" hidden="false" customHeight="false" outlineLevel="0" collapsed="false">
      <c r="A716" s="0" t="n">
        <v>15</v>
      </c>
      <c r="B716" s="0" t="n">
        <v>1</v>
      </c>
      <c r="C716" s="0" t="n">
        <v>1</v>
      </c>
      <c r="D716" s="0" t="n">
        <v>43</v>
      </c>
      <c r="E716" s="0" t="n">
        <v>0</v>
      </c>
      <c r="F716" s="0" t="n">
        <v>0</v>
      </c>
      <c r="G716" s="0" t="n">
        <v>890.34</v>
      </c>
      <c r="H716" s="0" t="n">
        <v>-29.4</v>
      </c>
      <c r="I716" s="0" t="n">
        <v>29.4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14.26</v>
      </c>
      <c r="Q716" s="0" t="n">
        <v>0</v>
      </c>
      <c r="R716" s="0" t="n">
        <v>-0.02</v>
      </c>
      <c r="S716" s="0" t="n">
        <v>-0.02</v>
      </c>
      <c r="T716" s="0" t="n">
        <v>450</v>
      </c>
      <c r="U716" s="0" t="n">
        <v>14.26</v>
      </c>
      <c r="V716" s="0" t="n">
        <v>0.71</v>
      </c>
      <c r="W716" s="0" t="n">
        <v>-6.46</v>
      </c>
      <c r="X716" s="0" t="n">
        <v>2.04084</v>
      </c>
      <c r="Y716" s="0" t="n">
        <v>0.88858</v>
      </c>
    </row>
    <row r="717" customFormat="false" ht="12.8" hidden="false" customHeight="false" outlineLevel="0" collapsed="false">
      <c r="A717" s="0" t="n">
        <v>15</v>
      </c>
      <c r="B717" s="0" t="n">
        <v>1</v>
      </c>
      <c r="C717" s="0" t="n">
        <v>1</v>
      </c>
      <c r="D717" s="0" t="n">
        <v>44</v>
      </c>
      <c r="E717" s="0" t="n">
        <v>0</v>
      </c>
      <c r="F717" s="0" t="n">
        <v>0</v>
      </c>
      <c r="G717" s="0" t="n">
        <v>890.77</v>
      </c>
      <c r="H717" s="0" t="n">
        <v>-28.59</v>
      </c>
      <c r="I717" s="0" t="n">
        <v>28.59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13.77</v>
      </c>
      <c r="Q717" s="0" t="n">
        <v>0</v>
      </c>
      <c r="R717" s="0" t="n">
        <v>-0.02</v>
      </c>
      <c r="S717" s="0" t="n">
        <v>-0.02</v>
      </c>
      <c r="T717" s="0" t="n">
        <v>450</v>
      </c>
      <c r="U717" s="0" t="n">
        <v>13.77</v>
      </c>
      <c r="V717" s="0" t="n">
        <v>0.62</v>
      </c>
      <c r="W717" s="0" t="n">
        <v>-5.77</v>
      </c>
      <c r="X717" s="0" t="n">
        <v>2.11713</v>
      </c>
      <c r="Y717" s="0" t="n">
        <v>0.76935</v>
      </c>
    </row>
    <row r="718" customFormat="false" ht="12.8" hidden="false" customHeight="false" outlineLevel="0" collapsed="false">
      <c r="A718" s="0" t="n">
        <v>15</v>
      </c>
      <c r="B718" s="0" t="n">
        <v>1</v>
      </c>
      <c r="C718" s="0" t="n">
        <v>1</v>
      </c>
      <c r="D718" s="0" t="n">
        <v>45</v>
      </c>
      <c r="E718" s="0" t="n">
        <v>0</v>
      </c>
      <c r="F718" s="0" t="n">
        <v>0</v>
      </c>
      <c r="G718" s="0" t="n">
        <v>883.01</v>
      </c>
      <c r="H718" s="0" t="n">
        <v>-27.93</v>
      </c>
      <c r="I718" s="0" t="n">
        <v>27.93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13.36</v>
      </c>
      <c r="Q718" s="0" t="n">
        <v>0</v>
      </c>
      <c r="R718" s="0" t="n">
        <v>-0.02</v>
      </c>
      <c r="S718" s="0" t="n">
        <v>-0.02</v>
      </c>
      <c r="T718" s="0" t="n">
        <v>450</v>
      </c>
      <c r="U718" s="0" t="n">
        <v>13.36</v>
      </c>
      <c r="V718" s="0" t="n">
        <v>0.55</v>
      </c>
      <c r="W718" s="0" t="n">
        <v>-6.18</v>
      </c>
      <c r="X718" s="0" t="n">
        <v>2.18409</v>
      </c>
      <c r="Y718" s="0" t="n">
        <v>0.63736</v>
      </c>
    </row>
    <row r="719" customFormat="false" ht="12.8" hidden="false" customHeight="false" outlineLevel="0" collapsed="false">
      <c r="A719" s="0" t="n">
        <v>15</v>
      </c>
      <c r="B719" s="0" t="n">
        <v>1</v>
      </c>
      <c r="C719" s="0" t="n">
        <v>1</v>
      </c>
      <c r="D719" s="0" t="n">
        <v>46</v>
      </c>
      <c r="E719" s="0" t="n">
        <v>0</v>
      </c>
      <c r="F719" s="0" t="n">
        <v>0</v>
      </c>
      <c r="G719" s="0" t="n">
        <v>879.11</v>
      </c>
      <c r="H719" s="0" t="n">
        <v>-27.24</v>
      </c>
      <c r="I719" s="0" t="n">
        <v>27.24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12.93</v>
      </c>
      <c r="Q719" s="0" t="n">
        <v>0</v>
      </c>
      <c r="R719" s="0" t="n">
        <v>-0.02</v>
      </c>
      <c r="S719" s="0" t="n">
        <v>-0.02</v>
      </c>
      <c r="T719" s="0" t="n">
        <v>450</v>
      </c>
      <c r="U719" s="0" t="n">
        <v>12.93</v>
      </c>
      <c r="V719" s="0" t="n">
        <v>0.5</v>
      </c>
      <c r="W719" s="0" t="n">
        <v>-6.06</v>
      </c>
      <c r="X719" s="0" t="n">
        <v>2.23949</v>
      </c>
      <c r="Y719" s="0" t="n">
        <v>0.49183</v>
      </c>
    </row>
    <row r="720" customFormat="false" ht="12.8" hidden="false" customHeight="false" outlineLevel="0" collapsed="false">
      <c r="A720" s="0" t="n">
        <v>15</v>
      </c>
      <c r="B720" s="0" t="n">
        <v>1</v>
      </c>
      <c r="C720" s="0" t="n">
        <v>1</v>
      </c>
      <c r="D720" s="0" t="n">
        <v>47</v>
      </c>
      <c r="E720" s="0" t="n">
        <v>0</v>
      </c>
      <c r="F720" s="0" t="n">
        <v>0</v>
      </c>
      <c r="G720" s="0" t="n">
        <v>869.19</v>
      </c>
      <c r="H720" s="0" t="n">
        <v>-26.75</v>
      </c>
      <c r="I720" s="0" t="n">
        <v>26.75</v>
      </c>
      <c r="J720" s="0" t="n">
        <v>0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12.61</v>
      </c>
      <c r="Q720" s="0" t="n">
        <v>0</v>
      </c>
      <c r="R720" s="0" t="n">
        <v>-0.02</v>
      </c>
      <c r="S720" s="0" t="n">
        <v>-0.02</v>
      </c>
      <c r="T720" s="0" t="n">
        <v>450</v>
      </c>
      <c r="U720" s="0" t="n">
        <v>12.61</v>
      </c>
      <c r="V720" s="0" t="n">
        <v>0.47</v>
      </c>
      <c r="W720" s="0" t="n">
        <v>-6.29</v>
      </c>
      <c r="X720" s="0" t="n">
        <v>2.28103</v>
      </c>
      <c r="Y720" s="0" t="n">
        <v>0.33336</v>
      </c>
    </row>
    <row r="721" customFormat="false" ht="12.8" hidden="false" customHeight="false" outlineLevel="0" collapsed="false">
      <c r="A721" s="0" t="n">
        <v>15</v>
      </c>
      <c r="B721" s="0" t="n">
        <v>1</v>
      </c>
      <c r="C721" s="0" t="n">
        <v>1</v>
      </c>
      <c r="D721" s="0" t="n">
        <v>48</v>
      </c>
      <c r="E721" s="0" t="n">
        <v>0</v>
      </c>
      <c r="F721" s="0" t="n">
        <v>0</v>
      </c>
      <c r="G721" s="0" t="n">
        <v>865.98</v>
      </c>
      <c r="H721" s="0" t="n">
        <v>-26.21</v>
      </c>
      <c r="I721" s="0" t="n">
        <v>26.21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12.26</v>
      </c>
      <c r="Q721" s="0" t="n">
        <v>0</v>
      </c>
      <c r="R721" s="0" t="n">
        <v>-0.02</v>
      </c>
      <c r="S721" s="0" t="n">
        <v>-0.02</v>
      </c>
      <c r="T721" s="0" t="n">
        <v>450</v>
      </c>
      <c r="U721" s="0" t="n">
        <v>12.26</v>
      </c>
      <c r="V721" s="0" t="n">
        <v>0.45</v>
      </c>
      <c r="W721" s="0" t="n">
        <v>-6.26</v>
      </c>
      <c r="X721" s="0" t="n">
        <v>2.30656</v>
      </c>
      <c r="Y721" s="0" t="n">
        <v>0.16453</v>
      </c>
    </row>
    <row r="722" customFormat="false" ht="12.8" hidden="false" customHeight="false" outlineLevel="0" collapsed="false">
      <c r="A722" s="0" t="n">
        <v>16</v>
      </c>
      <c r="B722" s="0" t="n">
        <v>1</v>
      </c>
      <c r="C722" s="0" t="n">
        <v>1</v>
      </c>
      <c r="D722" s="0" t="n">
        <v>1</v>
      </c>
      <c r="E722" s="0" t="n">
        <v>0</v>
      </c>
      <c r="F722" s="0" t="n">
        <v>0</v>
      </c>
      <c r="G722" s="0" t="n">
        <v>861.09</v>
      </c>
      <c r="H722" s="0" t="n">
        <v>-25.69</v>
      </c>
      <c r="I722" s="0" t="n">
        <v>25.69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11.91</v>
      </c>
      <c r="Q722" s="0" t="n">
        <v>0</v>
      </c>
      <c r="R722" s="0" t="n">
        <v>-0.02</v>
      </c>
      <c r="S722" s="0" t="n">
        <v>-0.02</v>
      </c>
      <c r="T722" s="0" t="n">
        <v>450</v>
      </c>
      <c r="U722" s="0" t="n">
        <v>11.91</v>
      </c>
      <c r="V722" s="0" t="n">
        <v>0.44</v>
      </c>
      <c r="W722" s="0" t="n">
        <v>-6.29</v>
      </c>
      <c r="X722" s="0" t="n">
        <v>2.32102</v>
      </c>
      <c r="Y722" s="0" t="n">
        <v>-0.01092</v>
      </c>
    </row>
    <row r="723" customFormat="false" ht="12.8" hidden="false" customHeight="false" outlineLevel="0" collapsed="false">
      <c r="A723" s="0" t="n">
        <v>16</v>
      </c>
      <c r="B723" s="0" t="n">
        <v>1</v>
      </c>
      <c r="C723" s="0" t="n">
        <v>1</v>
      </c>
      <c r="D723" s="0" t="n">
        <v>2</v>
      </c>
      <c r="E723" s="0" t="n">
        <v>0</v>
      </c>
      <c r="F723" s="0" t="n">
        <v>0</v>
      </c>
      <c r="G723" s="0" t="n">
        <v>853.15</v>
      </c>
      <c r="H723" s="0" t="n">
        <v>-25.3</v>
      </c>
      <c r="I723" s="0" t="n">
        <v>25.3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11.64</v>
      </c>
      <c r="Q723" s="0" t="n">
        <v>0</v>
      </c>
      <c r="R723" s="0" t="n">
        <v>-0.02</v>
      </c>
      <c r="S723" s="0" t="n">
        <v>-0.02</v>
      </c>
      <c r="T723" s="0" t="n">
        <v>450</v>
      </c>
      <c r="U723" s="0" t="n">
        <v>11.64</v>
      </c>
      <c r="V723" s="0" t="n">
        <v>0.42</v>
      </c>
      <c r="W723" s="0" t="n">
        <v>-6.35</v>
      </c>
      <c r="X723" s="0" t="n">
        <v>2.31082</v>
      </c>
      <c r="Y723" s="0" t="n">
        <v>-0.18626</v>
      </c>
    </row>
    <row r="724" customFormat="false" ht="12.8" hidden="false" customHeight="false" outlineLevel="0" collapsed="false">
      <c r="A724" s="0" t="n">
        <v>16</v>
      </c>
      <c r="B724" s="0" t="n">
        <v>1</v>
      </c>
      <c r="C724" s="0" t="n">
        <v>1</v>
      </c>
      <c r="D724" s="0" t="n">
        <v>3</v>
      </c>
      <c r="E724" s="0" t="n">
        <v>0</v>
      </c>
      <c r="F724" s="0" t="n">
        <v>0</v>
      </c>
      <c r="G724" s="0" t="n">
        <v>845.46</v>
      </c>
      <c r="H724" s="0" t="n">
        <v>-25.05</v>
      </c>
      <c r="I724" s="0" t="n">
        <v>25.05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11.47</v>
      </c>
      <c r="Q724" s="0" t="n">
        <v>0</v>
      </c>
      <c r="R724" s="0" t="n">
        <v>-0.02</v>
      </c>
      <c r="S724" s="0" t="n">
        <v>-0.02</v>
      </c>
      <c r="T724" s="0" t="n">
        <v>450</v>
      </c>
      <c r="U724" s="0" t="n">
        <v>11.47</v>
      </c>
      <c r="V724" s="0" t="n">
        <v>0.42</v>
      </c>
      <c r="W724" s="0" t="n">
        <v>-6.22</v>
      </c>
      <c r="X724" s="0" t="n">
        <v>2.28312</v>
      </c>
      <c r="Y724" s="0" t="n">
        <v>-0.35514</v>
      </c>
    </row>
    <row r="725" customFormat="false" ht="12.8" hidden="false" customHeight="false" outlineLevel="0" collapsed="false">
      <c r="A725" s="0" t="n">
        <v>16</v>
      </c>
      <c r="B725" s="0" t="n">
        <v>1</v>
      </c>
      <c r="C725" s="0" t="n">
        <v>1</v>
      </c>
      <c r="D725" s="0" t="n">
        <v>4</v>
      </c>
      <c r="E725" s="0" t="n">
        <v>0</v>
      </c>
      <c r="F725" s="0" t="n">
        <v>0</v>
      </c>
      <c r="G725" s="0" t="n">
        <v>840.72</v>
      </c>
      <c r="H725" s="0" t="n">
        <v>-24.89</v>
      </c>
      <c r="I725" s="0" t="n">
        <v>24.89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11.36</v>
      </c>
      <c r="Q725" s="0" t="n">
        <v>0</v>
      </c>
      <c r="R725" s="0" t="n">
        <v>-0.02</v>
      </c>
      <c r="S725" s="0" t="n">
        <v>-0.02</v>
      </c>
      <c r="T725" s="0" t="n">
        <v>450</v>
      </c>
      <c r="U725" s="0" t="n">
        <v>11.36</v>
      </c>
      <c r="V725" s="0" t="n">
        <v>0.42</v>
      </c>
      <c r="W725" s="0" t="n">
        <v>-6.11</v>
      </c>
      <c r="X725" s="0" t="n">
        <v>2.23955</v>
      </c>
      <c r="Y725" s="0" t="n">
        <v>-0.51303</v>
      </c>
    </row>
    <row r="726" customFormat="false" ht="12.8" hidden="false" customHeight="false" outlineLevel="0" collapsed="false">
      <c r="A726" s="0" t="n">
        <v>16</v>
      </c>
      <c r="B726" s="0" t="n">
        <v>1</v>
      </c>
      <c r="C726" s="0" t="n">
        <v>1</v>
      </c>
      <c r="D726" s="0" t="n">
        <v>5</v>
      </c>
      <c r="E726" s="0" t="n">
        <v>0</v>
      </c>
      <c r="F726" s="0" t="n">
        <v>0</v>
      </c>
      <c r="G726" s="0" t="n">
        <v>834.4</v>
      </c>
      <c r="H726" s="0" t="n">
        <v>-24.88</v>
      </c>
      <c r="I726" s="0" t="n">
        <v>24.88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11.35</v>
      </c>
      <c r="Q726" s="0" t="n">
        <v>0</v>
      </c>
      <c r="R726" s="0" t="n">
        <v>-0.02</v>
      </c>
      <c r="S726" s="0" t="n">
        <v>-0.02</v>
      </c>
      <c r="T726" s="0" t="n">
        <v>450</v>
      </c>
      <c r="U726" s="0" t="n">
        <v>11.35</v>
      </c>
      <c r="V726" s="0" t="n">
        <v>0.43</v>
      </c>
      <c r="W726" s="0" t="n">
        <v>-6.18</v>
      </c>
      <c r="X726" s="0" t="n">
        <v>2.18235</v>
      </c>
      <c r="Y726" s="0" t="n">
        <v>-0.65758</v>
      </c>
    </row>
    <row r="727" customFormat="false" ht="12.8" hidden="false" customHeight="false" outlineLevel="0" collapsed="false">
      <c r="A727" s="0" t="n">
        <v>16</v>
      </c>
      <c r="B727" s="0" t="n">
        <v>1</v>
      </c>
      <c r="C727" s="0" t="n">
        <v>1</v>
      </c>
      <c r="D727" s="0" t="n">
        <v>6</v>
      </c>
      <c r="E727" s="0" t="n">
        <v>0</v>
      </c>
      <c r="F727" s="0" t="n">
        <v>0</v>
      </c>
      <c r="G727" s="0" t="n">
        <v>839.5</v>
      </c>
      <c r="H727" s="0" t="n">
        <v>-24.69</v>
      </c>
      <c r="I727" s="0" t="n">
        <v>24.69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11.22</v>
      </c>
      <c r="Q727" s="0" t="n">
        <v>0</v>
      </c>
      <c r="R727" s="0" t="n">
        <v>-0.02</v>
      </c>
      <c r="S727" s="0" t="n">
        <v>-0.02</v>
      </c>
      <c r="T727" s="0" t="n">
        <v>450</v>
      </c>
      <c r="U727" s="0" t="n">
        <v>11.22</v>
      </c>
      <c r="V727" s="0" t="n">
        <v>0.42</v>
      </c>
      <c r="W727" s="0" t="n">
        <v>-5.96</v>
      </c>
      <c r="X727" s="0" t="n">
        <v>2.11386</v>
      </c>
      <c r="Y727" s="0" t="n">
        <v>-0.78841</v>
      </c>
    </row>
    <row r="728" customFormat="false" ht="12.8" hidden="false" customHeight="false" outlineLevel="0" collapsed="false">
      <c r="A728" s="0" t="n">
        <v>16</v>
      </c>
      <c r="B728" s="0" t="n">
        <v>1</v>
      </c>
      <c r="C728" s="0" t="n">
        <v>1</v>
      </c>
      <c r="D728" s="0" t="n">
        <v>7</v>
      </c>
      <c r="E728" s="0" t="n">
        <v>0</v>
      </c>
      <c r="F728" s="0" t="n">
        <v>0</v>
      </c>
      <c r="G728" s="0" t="n">
        <v>842.92</v>
      </c>
      <c r="H728" s="0" t="n">
        <v>-24.33</v>
      </c>
      <c r="I728" s="0" t="n">
        <v>24.33</v>
      </c>
      <c r="J728" s="0" t="n">
        <v>0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10.96</v>
      </c>
      <c r="Q728" s="0" t="n">
        <v>0</v>
      </c>
      <c r="R728" s="0" t="n">
        <v>-0.02</v>
      </c>
      <c r="S728" s="0" t="n">
        <v>-0.02</v>
      </c>
      <c r="T728" s="0" t="n">
        <v>450</v>
      </c>
      <c r="U728" s="0" t="n">
        <v>10.96</v>
      </c>
      <c r="V728" s="0" t="n">
        <v>0.4</v>
      </c>
      <c r="W728" s="0" t="n">
        <v>-5.61</v>
      </c>
      <c r="X728" s="0" t="n">
        <v>2.03629</v>
      </c>
      <c r="Y728" s="0" t="n">
        <v>-0.9065</v>
      </c>
    </row>
    <row r="729" customFormat="false" ht="12.8" hidden="false" customHeight="false" outlineLevel="0" collapsed="false">
      <c r="A729" s="0" t="n">
        <v>16</v>
      </c>
      <c r="B729" s="0" t="n">
        <v>1</v>
      </c>
      <c r="C729" s="0" t="n">
        <v>1</v>
      </c>
      <c r="D729" s="0" t="n">
        <v>8</v>
      </c>
      <c r="E729" s="0" t="n">
        <v>0</v>
      </c>
      <c r="F729" s="0" t="n">
        <v>0</v>
      </c>
      <c r="G729" s="0" t="n">
        <v>842.14</v>
      </c>
      <c r="H729" s="0" t="n">
        <v>-23.9</v>
      </c>
      <c r="I729" s="0" t="n">
        <v>23.9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10.65</v>
      </c>
      <c r="Q729" s="0" t="n">
        <v>0</v>
      </c>
      <c r="R729" s="0" t="n">
        <v>-0.02</v>
      </c>
      <c r="S729" s="0" t="n">
        <v>-0.02</v>
      </c>
      <c r="T729" s="0" t="n">
        <v>450</v>
      </c>
      <c r="U729" s="0" t="n">
        <v>10.65</v>
      </c>
      <c r="V729" s="0" t="n">
        <v>0.38</v>
      </c>
      <c r="W729" s="0" t="n">
        <v>-5.61</v>
      </c>
      <c r="X729" s="0" t="n">
        <v>1.95153</v>
      </c>
      <c r="Y729" s="0" t="n">
        <v>-1.0135</v>
      </c>
    </row>
    <row r="730" customFormat="false" ht="12.8" hidden="false" customHeight="false" outlineLevel="0" collapsed="false">
      <c r="A730" s="0" t="n">
        <v>16</v>
      </c>
      <c r="B730" s="0" t="n">
        <v>1</v>
      </c>
      <c r="C730" s="0" t="n">
        <v>1</v>
      </c>
      <c r="D730" s="0" t="n">
        <v>9</v>
      </c>
      <c r="E730" s="0" t="n">
        <v>0</v>
      </c>
      <c r="F730" s="0" t="n">
        <v>0</v>
      </c>
      <c r="G730" s="0" t="n">
        <v>838.31</v>
      </c>
      <c r="H730" s="0" t="n">
        <v>-23.47</v>
      </c>
      <c r="I730" s="0" t="n">
        <v>23.47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10.33</v>
      </c>
      <c r="Q730" s="0" t="n">
        <v>0</v>
      </c>
      <c r="R730" s="0" t="n">
        <v>-0.02</v>
      </c>
      <c r="S730" s="0" t="n">
        <v>-0.02</v>
      </c>
      <c r="T730" s="0" t="n">
        <v>450</v>
      </c>
      <c r="U730" s="0" t="n">
        <v>10.33</v>
      </c>
      <c r="V730" s="0" t="n">
        <v>0.36</v>
      </c>
      <c r="W730" s="0" t="n">
        <v>-6.14</v>
      </c>
      <c r="X730" s="0" t="n">
        <v>1.86116</v>
      </c>
      <c r="Y730" s="0" t="n">
        <v>-1.11135</v>
      </c>
    </row>
    <row r="731" customFormat="false" ht="12.8" hidden="false" customHeight="false" outlineLevel="0" collapsed="false">
      <c r="A731" s="0" t="n">
        <v>16</v>
      </c>
      <c r="B731" s="0" t="n">
        <v>1</v>
      </c>
      <c r="C731" s="0" t="n">
        <v>1</v>
      </c>
      <c r="D731" s="0" t="n">
        <v>10</v>
      </c>
      <c r="E731" s="0" t="n">
        <v>0</v>
      </c>
      <c r="F731" s="0" t="n">
        <v>0</v>
      </c>
      <c r="G731" s="0" t="n">
        <v>828.85</v>
      </c>
      <c r="H731" s="0" t="n">
        <v>-23.23</v>
      </c>
      <c r="I731" s="0" t="n">
        <v>23.23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10.15</v>
      </c>
      <c r="Q731" s="0" t="n">
        <v>0</v>
      </c>
      <c r="R731" s="0" t="n">
        <v>-0.02</v>
      </c>
      <c r="S731" s="0" t="n">
        <v>-0.02</v>
      </c>
      <c r="T731" s="0" t="n">
        <v>450</v>
      </c>
      <c r="U731" s="0" t="n">
        <v>10.15</v>
      </c>
      <c r="V731" s="0" t="n">
        <v>0.35</v>
      </c>
      <c r="W731" s="0" t="n">
        <v>-6.16</v>
      </c>
      <c r="X731" s="0" t="n">
        <v>1.76646</v>
      </c>
      <c r="Y731" s="0" t="n">
        <v>-1.20195</v>
      </c>
    </row>
    <row r="732" customFormat="false" ht="12.8" hidden="false" customHeight="false" outlineLevel="0" collapsed="false">
      <c r="A732" s="0" t="n">
        <v>16</v>
      </c>
      <c r="B732" s="0" t="n">
        <v>1</v>
      </c>
      <c r="C732" s="0" t="n">
        <v>1</v>
      </c>
      <c r="D732" s="0" t="n">
        <v>11</v>
      </c>
      <c r="E732" s="0" t="n">
        <v>0</v>
      </c>
      <c r="F732" s="0" t="n">
        <v>0</v>
      </c>
      <c r="G732" s="0" t="n">
        <v>823.55</v>
      </c>
      <c r="H732" s="0" t="n">
        <v>-23.09</v>
      </c>
      <c r="I732" s="0" t="n">
        <v>23.09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10.05</v>
      </c>
      <c r="Q732" s="0" t="n">
        <v>0</v>
      </c>
      <c r="R732" s="0" t="n">
        <v>-0.02</v>
      </c>
      <c r="S732" s="0" t="n">
        <v>-0.02</v>
      </c>
      <c r="T732" s="0" t="n">
        <v>450</v>
      </c>
      <c r="U732" s="0" t="n">
        <v>10.05</v>
      </c>
      <c r="V732" s="0" t="n">
        <v>0.34</v>
      </c>
      <c r="W732" s="0" t="n">
        <v>-5.76</v>
      </c>
      <c r="X732" s="0" t="n">
        <v>1.66848</v>
      </c>
      <c r="Y732" s="0" t="n">
        <v>-1.28712</v>
      </c>
    </row>
    <row r="733" customFormat="false" ht="12.8" hidden="false" customHeight="false" outlineLevel="0" collapsed="false">
      <c r="A733" s="0" t="n">
        <v>16</v>
      </c>
      <c r="B733" s="0" t="n">
        <v>1</v>
      </c>
      <c r="C733" s="0" t="n">
        <v>1</v>
      </c>
      <c r="D733" s="0" t="n">
        <v>12</v>
      </c>
      <c r="E733" s="0" t="n">
        <v>0</v>
      </c>
      <c r="F733" s="0" t="n">
        <v>0</v>
      </c>
      <c r="G733" s="0" t="n">
        <v>826.27</v>
      </c>
      <c r="H733" s="0" t="n">
        <v>-22.83</v>
      </c>
      <c r="I733" s="0" t="n">
        <v>22.83</v>
      </c>
      <c r="J733" s="0" t="n">
        <v>0</v>
      </c>
      <c r="K733" s="0" t="n">
        <v>0</v>
      </c>
      <c r="L733" s="0" t="n">
        <v>0</v>
      </c>
      <c r="M733" s="0" t="n">
        <v>0</v>
      </c>
      <c r="N733" s="0" t="n">
        <v>0</v>
      </c>
      <c r="O733" s="0" t="n">
        <v>0</v>
      </c>
      <c r="P733" s="0" t="n">
        <v>9.85</v>
      </c>
      <c r="Q733" s="0" t="n">
        <v>0</v>
      </c>
      <c r="R733" s="0" t="n">
        <v>-0.02</v>
      </c>
      <c r="S733" s="0" t="n">
        <v>-0.02</v>
      </c>
      <c r="T733" s="0" t="n">
        <v>450</v>
      </c>
      <c r="U733" s="0" t="n">
        <v>9.85</v>
      </c>
      <c r="V733" s="0" t="n">
        <v>0.33</v>
      </c>
      <c r="W733" s="0" t="n">
        <v>-5.61</v>
      </c>
      <c r="X733" s="0" t="n">
        <v>1.56809</v>
      </c>
      <c r="Y733" s="0" t="n">
        <v>1.36857</v>
      </c>
    </row>
    <row r="734" customFormat="false" ht="12.8" hidden="false" customHeight="false" outlineLevel="0" collapsed="false">
      <c r="A734" s="0" t="n">
        <v>16</v>
      </c>
      <c r="B734" s="0" t="n">
        <v>1</v>
      </c>
      <c r="C734" s="0" t="n">
        <v>1</v>
      </c>
      <c r="D734" s="0" t="n">
        <v>13</v>
      </c>
      <c r="E734" s="0" t="n">
        <v>0</v>
      </c>
      <c r="F734" s="0" t="n">
        <v>0</v>
      </c>
      <c r="G734" s="0" t="n">
        <v>821.64</v>
      </c>
      <c r="H734" s="0" t="n">
        <v>-22.64</v>
      </c>
      <c r="I734" s="0" t="n">
        <v>22.64</v>
      </c>
      <c r="J734" s="0" t="n">
        <v>0</v>
      </c>
      <c r="K734" s="0" t="n">
        <v>0</v>
      </c>
      <c r="L734" s="0" t="n">
        <v>21.55</v>
      </c>
      <c r="M734" s="0" t="n">
        <v>0</v>
      </c>
      <c r="N734" s="0" t="n">
        <v>0</v>
      </c>
      <c r="O734" s="0" t="n">
        <v>0</v>
      </c>
      <c r="P734" s="0" t="n">
        <v>9.71</v>
      </c>
      <c r="Q734" s="0" t="n">
        <v>0</v>
      </c>
      <c r="R734" s="0" t="n">
        <v>-0.02</v>
      </c>
      <c r="S734" s="0" t="n">
        <v>-0.02</v>
      </c>
      <c r="T734" s="0" t="n">
        <v>450</v>
      </c>
      <c r="U734" s="0" t="n">
        <v>9.71</v>
      </c>
      <c r="V734" s="0" t="n">
        <v>0.32</v>
      </c>
      <c r="W734" s="0" t="n">
        <v>-3.22</v>
      </c>
      <c r="X734" s="0" t="n">
        <v>1.46602</v>
      </c>
      <c r="Y734" s="0" t="n">
        <v>1.44794</v>
      </c>
    </row>
    <row r="735" customFormat="false" ht="12.8" hidden="false" customHeight="false" outlineLevel="0" collapsed="false">
      <c r="A735" s="0" t="n">
        <v>16</v>
      </c>
      <c r="B735" s="0" t="n">
        <v>1</v>
      </c>
      <c r="C735" s="0" t="n">
        <v>1</v>
      </c>
      <c r="D735" s="0" t="n">
        <v>14</v>
      </c>
      <c r="E735" s="0" t="n">
        <v>1101.2</v>
      </c>
      <c r="F735" s="0" t="n">
        <v>73.59</v>
      </c>
      <c r="G735" s="0" t="n">
        <v>814.1</v>
      </c>
      <c r="H735" s="0" t="n">
        <v>34.98</v>
      </c>
      <c r="I735" s="0" t="n">
        <v>13.04</v>
      </c>
      <c r="J735" s="0" t="n">
        <v>0</v>
      </c>
      <c r="K735" s="0" t="n">
        <v>59.22</v>
      </c>
      <c r="L735" s="0" t="n">
        <v>34.46</v>
      </c>
      <c r="M735" s="0" t="n">
        <v>1.16</v>
      </c>
      <c r="N735" s="0" t="n">
        <v>1.1</v>
      </c>
      <c r="O735" s="0" t="n">
        <v>-1.51</v>
      </c>
      <c r="P735" s="0" t="n">
        <v>8.99</v>
      </c>
      <c r="Q735" s="0" t="n">
        <v>1.46</v>
      </c>
      <c r="R735" s="0" t="n">
        <v>-4.82</v>
      </c>
      <c r="S735" s="0" t="n">
        <v>-5.46</v>
      </c>
      <c r="T735" s="0" t="n">
        <v>378.36</v>
      </c>
      <c r="U735" s="0" t="n">
        <v>9.71</v>
      </c>
      <c r="V735" s="0" t="n">
        <v>0.32</v>
      </c>
      <c r="W735" s="0" t="n">
        <v>52.63</v>
      </c>
      <c r="X735" s="0" t="n">
        <v>1.36296</v>
      </c>
      <c r="Y735" s="0" t="n">
        <v>1.52685</v>
      </c>
    </row>
    <row r="736" customFormat="false" ht="12.8" hidden="false" customHeight="false" outlineLevel="0" collapsed="false">
      <c r="A736" s="0" t="n">
        <v>16</v>
      </c>
      <c r="B736" s="0" t="n">
        <v>1</v>
      </c>
      <c r="C736" s="0" t="n">
        <v>1</v>
      </c>
      <c r="D736" s="0" t="n">
        <v>15</v>
      </c>
      <c r="E736" s="0" t="n">
        <v>4772.38</v>
      </c>
      <c r="F736" s="0" t="n">
        <v>318.84</v>
      </c>
      <c r="G736" s="0" t="n">
        <v>800.75</v>
      </c>
      <c r="H736" s="0" t="n">
        <v>153.73</v>
      </c>
      <c r="I736" s="0" t="n">
        <v>13.25</v>
      </c>
      <c r="J736" s="0" t="n">
        <v>0</v>
      </c>
      <c r="K736" s="0" t="n">
        <v>82.83</v>
      </c>
      <c r="L736" s="0" t="n">
        <v>57.58</v>
      </c>
      <c r="M736" s="0" t="n">
        <v>1.86</v>
      </c>
      <c r="N736" s="0" t="n">
        <v>1.07</v>
      </c>
      <c r="O736" s="0" t="n">
        <v>-1.53</v>
      </c>
      <c r="P736" s="0" t="n">
        <v>9.27</v>
      </c>
      <c r="Q736" s="0" t="n">
        <v>5.98</v>
      </c>
      <c r="R736" s="0" t="n">
        <v>-8.32</v>
      </c>
      <c r="S736" s="0" t="n">
        <v>-9.88</v>
      </c>
      <c r="T736" s="0" t="n">
        <v>192.37</v>
      </c>
      <c r="U736" s="0" t="n">
        <v>10</v>
      </c>
      <c r="V736" s="0" t="n">
        <v>0.34</v>
      </c>
      <c r="W736" s="0" t="n">
        <v>227.98</v>
      </c>
      <c r="X736" s="0" t="n">
        <v>1.25953</v>
      </c>
      <c r="Y736" s="0" t="n">
        <v>1.60702</v>
      </c>
    </row>
    <row r="737" customFormat="false" ht="12.8" hidden="false" customHeight="false" outlineLevel="0" collapsed="false">
      <c r="A737" s="0" t="n">
        <v>16</v>
      </c>
      <c r="B737" s="0" t="n">
        <v>1</v>
      </c>
      <c r="C737" s="0" t="n">
        <v>1</v>
      </c>
      <c r="D737" s="0" t="n">
        <v>16</v>
      </c>
      <c r="E737" s="0" t="n">
        <v>10132.37</v>
      </c>
      <c r="F737" s="0" t="n">
        <v>670.86</v>
      </c>
      <c r="G737" s="0" t="n">
        <v>709.55</v>
      </c>
      <c r="H737" s="0" t="n">
        <v>11.95</v>
      </c>
      <c r="I737" s="0" t="n">
        <v>13.75</v>
      </c>
      <c r="J737" s="0" t="n">
        <v>0</v>
      </c>
      <c r="K737" s="0" t="n">
        <v>105.17</v>
      </c>
      <c r="L737" s="0" t="n">
        <v>85.72</v>
      </c>
      <c r="M737" s="0" t="n">
        <v>1.36</v>
      </c>
      <c r="N737" s="0" t="n">
        <v>0.83</v>
      </c>
      <c r="O737" s="0" t="n">
        <v>-1.09</v>
      </c>
      <c r="P737" s="0" t="n">
        <v>9.92</v>
      </c>
      <c r="Q737" s="0" t="n">
        <v>4.88</v>
      </c>
      <c r="R737" s="0" t="n">
        <v>-6.79</v>
      </c>
      <c r="S737" s="0" t="n">
        <v>-11.4</v>
      </c>
      <c r="T737" s="0" t="n">
        <v>-64.43</v>
      </c>
      <c r="U737" s="0" t="n">
        <v>10.57</v>
      </c>
      <c r="V737" s="0" t="n">
        <v>0.38</v>
      </c>
      <c r="W737" s="0" t="n">
        <v>473.5</v>
      </c>
      <c r="X737" s="0" t="n">
        <v>1.15642</v>
      </c>
      <c r="Y737" s="0" t="n">
        <v>1.69035</v>
      </c>
    </row>
    <row r="738" customFormat="false" ht="12.8" hidden="false" customHeight="false" outlineLevel="0" collapsed="false">
      <c r="A738" s="0" t="n">
        <v>16</v>
      </c>
      <c r="B738" s="0" t="n">
        <v>1</v>
      </c>
      <c r="C738" s="0" t="n">
        <v>1</v>
      </c>
      <c r="D738" s="0" t="n">
        <v>17</v>
      </c>
      <c r="E738" s="0" t="n">
        <v>15718.79</v>
      </c>
      <c r="F738" s="0" t="n">
        <v>1050.31</v>
      </c>
      <c r="G738" s="0" t="n">
        <v>580.04</v>
      </c>
      <c r="H738" s="0" t="n">
        <v>-14.38</v>
      </c>
      <c r="I738" s="0" t="n">
        <v>14.38</v>
      </c>
      <c r="J738" s="0" t="n">
        <v>0</v>
      </c>
      <c r="K738" s="0" t="n">
        <v>135.79</v>
      </c>
      <c r="L738" s="0" t="n">
        <v>116.99</v>
      </c>
      <c r="M738" s="0" t="n">
        <v>1.14</v>
      </c>
      <c r="N738" s="0" t="n">
        <v>0.7</v>
      </c>
      <c r="O738" s="0" t="n">
        <v>-0.98</v>
      </c>
      <c r="P738" s="0" t="n">
        <v>10.7</v>
      </c>
      <c r="Q738" s="0" t="n">
        <v>0</v>
      </c>
      <c r="R738" s="0" t="n">
        <v>-6.47</v>
      </c>
      <c r="S738" s="0" t="n">
        <v>-8.18</v>
      </c>
      <c r="T738" s="0" t="n">
        <v>-255.44</v>
      </c>
      <c r="U738" s="0" t="n">
        <v>11.26</v>
      </c>
      <c r="V738" s="0" t="n">
        <v>0.43</v>
      </c>
      <c r="W738" s="0" t="n">
        <v>757.21</v>
      </c>
      <c r="X738" s="0" t="n">
        <v>1.05437</v>
      </c>
      <c r="Y738" s="0" t="n">
        <v>1.7791</v>
      </c>
    </row>
    <row r="739" customFormat="false" ht="12.8" hidden="false" customHeight="false" outlineLevel="0" collapsed="false">
      <c r="A739" s="0" t="n">
        <v>16</v>
      </c>
      <c r="B739" s="0" t="n">
        <v>1</v>
      </c>
      <c r="C739" s="0" t="n">
        <v>1</v>
      </c>
      <c r="D739" s="0" t="n">
        <v>18</v>
      </c>
      <c r="E739" s="0" t="n">
        <v>17647.51</v>
      </c>
      <c r="F739" s="0" t="n">
        <v>1197.16</v>
      </c>
      <c r="G739" s="0" t="n">
        <v>543.34</v>
      </c>
      <c r="H739" s="0" t="n">
        <v>-15.09</v>
      </c>
      <c r="I739" s="0" t="n">
        <v>15.09</v>
      </c>
      <c r="J739" s="0" t="n">
        <v>0</v>
      </c>
      <c r="K739" s="0" t="n">
        <v>146.75</v>
      </c>
      <c r="L739" s="0" t="n">
        <v>128</v>
      </c>
      <c r="M739" s="0" t="n">
        <v>1.09</v>
      </c>
      <c r="N739" s="0" t="n">
        <v>0.59</v>
      </c>
      <c r="O739" s="0" t="n">
        <v>-0.93</v>
      </c>
      <c r="P739" s="0" t="n">
        <v>11.54</v>
      </c>
      <c r="Q739" s="0" t="n">
        <v>0</v>
      </c>
      <c r="R739" s="0" t="n">
        <v>-7.05</v>
      </c>
      <c r="S739" s="0" t="n">
        <v>-7.43</v>
      </c>
      <c r="T739" s="0" t="n">
        <v>-456.7</v>
      </c>
      <c r="U739" s="0" t="n">
        <v>12.09</v>
      </c>
      <c r="V739" s="0" t="n">
        <v>0.49</v>
      </c>
      <c r="W739" s="0" t="n">
        <v>883.11</v>
      </c>
      <c r="X739" s="0" t="n">
        <v>0.95433</v>
      </c>
      <c r="Y739" s="0" t="n">
        <v>1.87609</v>
      </c>
    </row>
    <row r="740" customFormat="false" ht="12.8" hidden="false" customHeight="false" outlineLevel="0" collapsed="false">
      <c r="A740" s="0" t="n">
        <v>16</v>
      </c>
      <c r="B740" s="0" t="n">
        <v>1</v>
      </c>
      <c r="C740" s="0" t="n">
        <v>1</v>
      </c>
      <c r="D740" s="0" t="n">
        <v>19</v>
      </c>
      <c r="E740" s="0" t="n">
        <v>24334.97</v>
      </c>
      <c r="F740" s="0" t="n">
        <v>1701.35</v>
      </c>
      <c r="G740" s="0" t="n">
        <v>375.76</v>
      </c>
      <c r="H740" s="0" t="n">
        <v>-15.43</v>
      </c>
      <c r="I740" s="0" t="n">
        <v>15.43</v>
      </c>
      <c r="J740" s="0" t="n">
        <v>0</v>
      </c>
      <c r="K740" s="0" t="n">
        <v>187.85</v>
      </c>
      <c r="L740" s="0" t="n">
        <v>170.52</v>
      </c>
      <c r="M740" s="0" t="n">
        <v>1.14</v>
      </c>
      <c r="N740" s="0" t="n">
        <v>0.76</v>
      </c>
      <c r="O740" s="0" t="n">
        <v>-0.95</v>
      </c>
      <c r="P740" s="0" t="n">
        <v>11.92</v>
      </c>
      <c r="Q740" s="0" t="n">
        <v>0</v>
      </c>
      <c r="R740" s="0" t="n">
        <v>-7.72</v>
      </c>
      <c r="S740" s="0" t="n">
        <v>-10.12</v>
      </c>
      <c r="T740" s="0" t="n">
        <v>-259.62</v>
      </c>
      <c r="U740" s="0" t="n">
        <v>12.5</v>
      </c>
      <c r="V740" s="0" t="n">
        <v>0.52</v>
      </c>
      <c r="W740" s="0" t="n">
        <v>1325.48</v>
      </c>
      <c r="X740" s="0" t="n">
        <v>0.8575</v>
      </c>
      <c r="Y740" s="0" t="n">
        <v>1.98493</v>
      </c>
    </row>
    <row r="741" customFormat="false" ht="12.8" hidden="false" customHeight="false" outlineLevel="0" collapsed="false">
      <c r="A741" s="0" t="n">
        <v>16</v>
      </c>
      <c r="B741" s="0" t="n">
        <v>1</v>
      </c>
      <c r="C741" s="0" t="n">
        <v>1</v>
      </c>
      <c r="D741" s="0" t="n">
        <v>20</v>
      </c>
      <c r="E741" s="0" t="n">
        <v>25913.79</v>
      </c>
      <c r="F741" s="0" t="n">
        <v>1826.62</v>
      </c>
      <c r="G741" s="0" t="n">
        <v>412.04</v>
      </c>
      <c r="H741" s="0" t="n">
        <v>-15.76</v>
      </c>
      <c r="I741" s="0" t="n">
        <v>15.76</v>
      </c>
      <c r="J741" s="0" t="n">
        <v>0</v>
      </c>
      <c r="K741" s="0" t="n">
        <v>204.29</v>
      </c>
      <c r="L741" s="0" t="n">
        <v>184.48</v>
      </c>
      <c r="M741" s="0" t="n">
        <v>1.2</v>
      </c>
      <c r="N741" s="0" t="n">
        <v>0.9</v>
      </c>
      <c r="O741" s="0" t="n">
        <v>-1.18</v>
      </c>
      <c r="P741" s="0" t="n">
        <v>12.3</v>
      </c>
      <c r="Q741" s="0" t="n">
        <v>0</v>
      </c>
      <c r="R741" s="0" t="n">
        <v>-8.55</v>
      </c>
      <c r="S741" s="0" t="n">
        <v>-10.9</v>
      </c>
      <c r="T741" s="0" t="n">
        <v>-167.78</v>
      </c>
      <c r="U741" s="0" t="n">
        <v>12.97</v>
      </c>
      <c r="V741" s="0" t="n">
        <v>0.54</v>
      </c>
      <c r="W741" s="0" t="n">
        <v>1443.86</v>
      </c>
      <c r="X741" s="0" t="n">
        <v>0.76557</v>
      </c>
      <c r="Y741" s="0" t="n">
        <v>2.1103</v>
      </c>
    </row>
    <row r="742" customFormat="false" ht="12.8" hidden="false" customHeight="false" outlineLevel="0" collapsed="false">
      <c r="A742" s="0" t="n">
        <v>16</v>
      </c>
      <c r="B742" s="0" t="n">
        <v>1</v>
      </c>
      <c r="C742" s="0" t="n">
        <v>1</v>
      </c>
      <c r="D742" s="0" t="n">
        <v>21</v>
      </c>
      <c r="E742" s="0" t="n">
        <v>27399.23</v>
      </c>
      <c r="F742" s="0" t="n">
        <v>1939.31</v>
      </c>
      <c r="G742" s="0" t="n">
        <v>434.36</v>
      </c>
      <c r="H742" s="0" t="n">
        <v>-16.31</v>
      </c>
      <c r="I742" s="0" t="n">
        <v>16.31</v>
      </c>
      <c r="J742" s="0" t="n">
        <v>0</v>
      </c>
      <c r="K742" s="0" t="n">
        <v>220.24</v>
      </c>
      <c r="L742" s="0" t="n">
        <v>196.95</v>
      </c>
      <c r="M742" s="0" t="n">
        <v>1.23</v>
      </c>
      <c r="N742" s="0" t="n">
        <v>0.97</v>
      </c>
      <c r="O742" s="0" t="n">
        <v>-1.42</v>
      </c>
      <c r="P742" s="0" t="n">
        <v>12.89</v>
      </c>
      <c r="Q742" s="0" t="n">
        <v>0</v>
      </c>
      <c r="R742" s="0" t="n">
        <v>-9.66</v>
      </c>
      <c r="S742" s="0" t="n">
        <v>-12.49</v>
      </c>
      <c r="T742" s="0" t="n">
        <v>-147.77</v>
      </c>
      <c r="U742" s="0" t="n">
        <v>13.67</v>
      </c>
      <c r="V742" s="0" t="n">
        <v>0.6</v>
      </c>
      <c r="W742" s="0" t="n">
        <v>1544.18</v>
      </c>
      <c r="X742" s="0" t="n">
        <v>0.68093</v>
      </c>
      <c r="Y742" s="0" t="n">
        <v>2.25808</v>
      </c>
    </row>
    <row r="743" customFormat="false" ht="12.8" hidden="false" customHeight="false" outlineLevel="0" collapsed="false">
      <c r="A743" s="0" t="n">
        <v>16</v>
      </c>
      <c r="B743" s="0" t="n">
        <v>1</v>
      </c>
      <c r="C743" s="0" t="n">
        <v>1</v>
      </c>
      <c r="D743" s="0" t="n">
        <v>22</v>
      </c>
      <c r="E743" s="0" t="n">
        <v>20089.51</v>
      </c>
      <c r="F743" s="0" t="n">
        <v>1363.33</v>
      </c>
      <c r="G743" s="0" t="n">
        <v>677.86</v>
      </c>
      <c r="H743" s="0" t="n">
        <v>-16.91</v>
      </c>
      <c r="I743" s="0" t="n">
        <v>16.91</v>
      </c>
      <c r="J743" s="0" t="n">
        <v>0</v>
      </c>
      <c r="K743" s="0" t="n">
        <v>180.96</v>
      </c>
      <c r="L743" s="0" t="n">
        <v>149.68</v>
      </c>
      <c r="M743" s="0" t="n">
        <v>1.1</v>
      </c>
      <c r="N743" s="0" t="n">
        <v>0.72</v>
      </c>
      <c r="O743" s="0" t="n">
        <v>-1.6</v>
      </c>
      <c r="P743" s="0" t="n">
        <v>13.52</v>
      </c>
      <c r="Q743" s="0" t="n">
        <v>0</v>
      </c>
      <c r="R743" s="0" t="n">
        <v>-9.61</v>
      </c>
      <c r="S743" s="0" t="n">
        <v>-9.95</v>
      </c>
      <c r="T743" s="0" t="n">
        <v>-405.72</v>
      </c>
      <c r="U743" s="0" t="n">
        <v>14.39</v>
      </c>
      <c r="V743" s="0" t="n">
        <v>0.67</v>
      </c>
      <c r="W743" s="0" t="n">
        <v>1008.72</v>
      </c>
      <c r="X743" s="0" t="n">
        <v>0.60697</v>
      </c>
      <c r="Y743" s="0" t="n">
        <v>2.43495</v>
      </c>
    </row>
    <row r="744" customFormat="false" ht="12.8" hidden="false" customHeight="false" outlineLevel="0" collapsed="false">
      <c r="A744" s="0" t="n">
        <v>16</v>
      </c>
      <c r="B744" s="0" t="n">
        <v>1</v>
      </c>
      <c r="C744" s="0" t="n">
        <v>1</v>
      </c>
      <c r="D744" s="0" t="n">
        <v>23</v>
      </c>
      <c r="E744" s="0" t="n">
        <v>24358.53</v>
      </c>
      <c r="F744" s="0" t="n">
        <v>1681.65</v>
      </c>
      <c r="G744" s="0" t="n">
        <v>578.31</v>
      </c>
      <c r="H744" s="0" t="n">
        <v>-17.48</v>
      </c>
      <c r="I744" s="0" t="n">
        <v>17.48</v>
      </c>
      <c r="J744" s="0" t="n">
        <v>0</v>
      </c>
      <c r="K744" s="0" t="n">
        <v>208.59</v>
      </c>
      <c r="L744" s="0" t="n">
        <v>176.53</v>
      </c>
      <c r="M744" s="0" t="n">
        <v>1.1</v>
      </c>
      <c r="N744" s="0" t="n">
        <v>0.75</v>
      </c>
      <c r="O744" s="0" t="n">
        <v>-1.67</v>
      </c>
      <c r="P744" s="0" t="n">
        <v>14.1</v>
      </c>
      <c r="Q744" s="0" t="n">
        <v>0</v>
      </c>
      <c r="R744" s="0" t="n">
        <v>-10.52</v>
      </c>
      <c r="S744" s="0" t="n">
        <v>-10.86</v>
      </c>
      <c r="T744" s="0" t="n">
        <v>-399.61</v>
      </c>
      <c r="U744" s="0" t="n">
        <v>15.01</v>
      </c>
      <c r="V744" s="0" t="n">
        <v>0.73</v>
      </c>
      <c r="W744" s="0" t="n">
        <v>1281.92</v>
      </c>
      <c r="X744" s="0" t="n">
        <v>0.54833</v>
      </c>
      <c r="Y744" s="0" t="n">
        <v>2.6463</v>
      </c>
    </row>
    <row r="745" customFormat="false" ht="12.8" hidden="false" customHeight="false" outlineLevel="0" collapsed="false">
      <c r="A745" s="0" t="n">
        <v>16</v>
      </c>
      <c r="B745" s="0" t="n">
        <v>1</v>
      </c>
      <c r="C745" s="0" t="n">
        <v>1</v>
      </c>
      <c r="D745" s="0" t="n">
        <v>24</v>
      </c>
      <c r="E745" s="0" t="n">
        <v>35159.47</v>
      </c>
      <c r="F745" s="0" t="n">
        <v>2579.59</v>
      </c>
      <c r="G745" s="0" t="n">
        <v>294.77</v>
      </c>
      <c r="H745" s="0" t="n">
        <v>-18.36</v>
      </c>
      <c r="I745" s="0" t="n">
        <v>18.36</v>
      </c>
      <c r="J745" s="0" t="n">
        <v>0</v>
      </c>
      <c r="K745" s="0" t="n">
        <v>276.03</v>
      </c>
      <c r="L745" s="0" t="n">
        <v>246.02</v>
      </c>
      <c r="M745" s="0" t="n">
        <v>1.18</v>
      </c>
      <c r="N745" s="0" t="n">
        <v>0.86</v>
      </c>
      <c r="O745" s="0" t="n">
        <v>-1.67</v>
      </c>
      <c r="P745" s="0" t="n">
        <v>14.95</v>
      </c>
      <c r="Q745" s="0" t="n">
        <v>0</v>
      </c>
      <c r="R745" s="0" t="n">
        <v>-12.6</v>
      </c>
      <c r="S745" s="0" t="n">
        <v>-16.06</v>
      </c>
      <c r="T745" s="0" t="n">
        <v>-272.93</v>
      </c>
      <c r="U745" s="0" t="n">
        <v>15.87</v>
      </c>
      <c r="V745" s="0" t="n">
        <v>0.82</v>
      </c>
      <c r="W745" s="0" t="n">
        <v>2181.19</v>
      </c>
      <c r="X745" s="0" t="n">
        <v>0.51051</v>
      </c>
      <c r="Y745" s="0" t="n">
        <v>2.89153</v>
      </c>
    </row>
    <row r="746" customFormat="false" ht="12.8" hidden="false" customHeight="false" outlineLevel="0" collapsed="false">
      <c r="A746" s="0" t="n">
        <v>16</v>
      </c>
      <c r="B746" s="0" t="n">
        <v>1</v>
      </c>
      <c r="C746" s="0" t="n">
        <v>1</v>
      </c>
      <c r="D746" s="0" t="n">
        <v>25</v>
      </c>
      <c r="E746" s="0" t="n">
        <v>31774.21</v>
      </c>
      <c r="F746" s="0" t="n">
        <v>2293.92</v>
      </c>
      <c r="G746" s="0" t="n">
        <v>371.42</v>
      </c>
      <c r="H746" s="0" t="n">
        <v>-18.79</v>
      </c>
      <c r="I746" s="0" t="n">
        <v>18.79</v>
      </c>
      <c r="J746" s="0" t="n">
        <v>0</v>
      </c>
      <c r="K746" s="0" t="n">
        <v>266.25</v>
      </c>
      <c r="L746" s="0" t="n">
        <v>227.56</v>
      </c>
      <c r="M746" s="0" t="n">
        <v>1.17</v>
      </c>
      <c r="N746" s="0" t="n">
        <v>0.93</v>
      </c>
      <c r="O746" s="0" t="n">
        <v>-2.18</v>
      </c>
      <c r="P746" s="0" t="n">
        <v>15.35</v>
      </c>
      <c r="Q746" s="0" t="n">
        <v>0</v>
      </c>
      <c r="R746" s="0" t="n">
        <v>-13.67</v>
      </c>
      <c r="S746" s="0" t="n">
        <v>-15.99</v>
      </c>
      <c r="T746" s="0" t="n">
        <v>-250.5</v>
      </c>
      <c r="U746" s="0" t="n">
        <v>16.49</v>
      </c>
      <c r="V746" s="0" t="n">
        <v>0.89</v>
      </c>
      <c r="W746" s="0" t="n">
        <v>1888.97</v>
      </c>
      <c r="X746" s="0" t="n">
        <v>0.49841</v>
      </c>
      <c r="Y746" s="0" t="n">
        <v>3.1583</v>
      </c>
    </row>
    <row r="747" customFormat="false" ht="12.8" hidden="false" customHeight="false" outlineLevel="0" collapsed="false">
      <c r="A747" s="0" t="n">
        <v>16</v>
      </c>
      <c r="B747" s="0" t="n">
        <v>1</v>
      </c>
      <c r="C747" s="0" t="n">
        <v>1</v>
      </c>
      <c r="D747" s="0" t="n">
        <v>26</v>
      </c>
      <c r="E747" s="0" t="n">
        <v>31941.3</v>
      </c>
      <c r="F747" s="0" t="n">
        <v>2311.02</v>
      </c>
      <c r="G747" s="0" t="n">
        <v>377.35</v>
      </c>
      <c r="H747" s="0" t="n">
        <v>-19.48</v>
      </c>
      <c r="I747" s="0" t="n">
        <v>19.48</v>
      </c>
      <c r="J747" s="0" t="n">
        <v>0</v>
      </c>
      <c r="K747" s="0" t="n">
        <v>272.3</v>
      </c>
      <c r="L747" s="0" t="n">
        <v>227.83</v>
      </c>
      <c r="M747" s="0" t="n">
        <v>1.15</v>
      </c>
      <c r="N747" s="0" t="n">
        <v>0.85</v>
      </c>
      <c r="O747" s="0" t="n">
        <v>-2.38</v>
      </c>
      <c r="P747" s="0" t="n">
        <v>15.98</v>
      </c>
      <c r="Q747" s="0" t="n">
        <v>0</v>
      </c>
      <c r="R747" s="0" t="n">
        <v>-14.99</v>
      </c>
      <c r="S747" s="0" t="n">
        <v>-18.92</v>
      </c>
      <c r="T747" s="0" t="n">
        <v>-324.63</v>
      </c>
      <c r="U747" s="0" t="n">
        <v>17.21</v>
      </c>
      <c r="V747" s="0" t="n">
        <v>0.99</v>
      </c>
      <c r="W747" s="0" t="n">
        <v>1910.9</v>
      </c>
      <c r="X747" s="0" t="n">
        <v>0.51387</v>
      </c>
      <c r="Y747" s="0" t="n">
        <v>3.42351</v>
      </c>
    </row>
    <row r="748" customFormat="false" ht="12.8" hidden="false" customHeight="false" outlineLevel="0" collapsed="false">
      <c r="A748" s="0" t="n">
        <v>16</v>
      </c>
      <c r="B748" s="0" t="n">
        <v>1</v>
      </c>
      <c r="C748" s="0" t="n">
        <v>1</v>
      </c>
      <c r="D748" s="0" t="n">
        <v>27</v>
      </c>
      <c r="E748" s="0" t="n">
        <v>38537.52</v>
      </c>
      <c r="F748" s="0" t="n">
        <v>2821.68</v>
      </c>
      <c r="G748" s="0" t="n">
        <v>293.63</v>
      </c>
      <c r="H748" s="0" t="n">
        <v>-20.57</v>
      </c>
      <c r="I748" s="0" t="n">
        <v>20.57</v>
      </c>
      <c r="J748" s="0" t="n">
        <v>0</v>
      </c>
      <c r="K748" s="0" t="n">
        <v>312.56</v>
      </c>
      <c r="L748" s="0" t="n">
        <v>268.55</v>
      </c>
      <c r="M748" s="0" t="n">
        <v>1.12</v>
      </c>
      <c r="N748" s="0" t="n">
        <v>0.77</v>
      </c>
      <c r="O748" s="0" t="n">
        <v>-2.28</v>
      </c>
      <c r="P748" s="0" t="n">
        <v>16.92</v>
      </c>
      <c r="Q748" s="0" t="n">
        <v>0</v>
      </c>
      <c r="R748" s="0" t="n">
        <v>-16.35</v>
      </c>
      <c r="S748" s="0" t="n">
        <v>-19.25</v>
      </c>
      <c r="T748" s="0" t="n">
        <v>-428.04</v>
      </c>
      <c r="U748" s="0" t="n">
        <v>18.12</v>
      </c>
      <c r="V748" s="0" t="n">
        <v>1.11</v>
      </c>
      <c r="W748" s="0" t="n">
        <v>2378.09</v>
      </c>
      <c r="X748" s="0" t="n">
        <v>0.55456</v>
      </c>
      <c r="Y748" s="0" t="n">
        <v>3.66494</v>
      </c>
    </row>
    <row r="749" customFormat="false" ht="12.8" hidden="false" customHeight="false" outlineLevel="0" collapsed="false">
      <c r="A749" s="0" t="n">
        <v>16</v>
      </c>
      <c r="B749" s="0" t="n">
        <v>1</v>
      </c>
      <c r="C749" s="0" t="n">
        <v>1</v>
      </c>
      <c r="D749" s="0" t="n">
        <v>28</v>
      </c>
      <c r="E749" s="0" t="n">
        <v>37341.33</v>
      </c>
      <c r="F749" s="0" t="n">
        <v>2724.57</v>
      </c>
      <c r="G749" s="0" t="n">
        <v>266.82</v>
      </c>
      <c r="H749" s="0" t="n">
        <v>-61.81</v>
      </c>
      <c r="I749" s="0" t="n">
        <v>20.98</v>
      </c>
      <c r="J749" s="0" t="n">
        <v>0</v>
      </c>
      <c r="K749" s="0" t="n">
        <v>318.44</v>
      </c>
      <c r="L749" s="0" t="n">
        <v>268.71</v>
      </c>
      <c r="M749" s="0" t="n">
        <v>8.38</v>
      </c>
      <c r="N749" s="0" t="n">
        <v>0.98</v>
      </c>
      <c r="O749" s="0" t="n">
        <v>-2.92</v>
      </c>
      <c r="P749" s="0" t="n">
        <v>17.26</v>
      </c>
      <c r="Q749" s="0" t="n">
        <v>0.82</v>
      </c>
      <c r="R749" s="0" t="n">
        <v>-128.65</v>
      </c>
      <c r="S749" s="0" t="n">
        <v>-1093.99</v>
      </c>
      <c r="T749" s="0" t="n">
        <v>-232.68</v>
      </c>
      <c r="U749" s="0" t="n">
        <v>18.69</v>
      </c>
      <c r="V749" s="0" t="n">
        <v>1.17</v>
      </c>
      <c r="W749" s="0" t="n">
        <v>2283.35</v>
      </c>
      <c r="X749" s="0" t="n">
        <v>0.61539</v>
      </c>
      <c r="Y749" s="0" t="n">
        <v>3.87189</v>
      </c>
    </row>
    <row r="750" customFormat="false" ht="12.8" hidden="false" customHeight="false" outlineLevel="0" collapsed="false">
      <c r="A750" s="0" t="n">
        <v>16</v>
      </c>
      <c r="B750" s="0" t="n">
        <v>1</v>
      </c>
      <c r="C750" s="0" t="n">
        <v>1</v>
      </c>
      <c r="D750" s="0" t="n">
        <v>29</v>
      </c>
      <c r="E750" s="0" t="n">
        <v>32415.88</v>
      </c>
      <c r="F750" s="0" t="n">
        <v>2351.98</v>
      </c>
      <c r="G750" s="0" t="n">
        <v>322.31</v>
      </c>
      <c r="H750" s="0" t="n">
        <v>-97.13</v>
      </c>
      <c r="I750" s="0" t="n">
        <v>21.95</v>
      </c>
      <c r="J750" s="0" t="n">
        <v>0</v>
      </c>
      <c r="K750" s="0" t="n">
        <v>281.01</v>
      </c>
      <c r="L750" s="0" t="n">
        <v>234.28</v>
      </c>
      <c r="M750" s="0" t="n">
        <v>6.09</v>
      </c>
      <c r="N750" s="0" t="n">
        <v>0.88</v>
      </c>
      <c r="O750" s="0" t="n">
        <v>-2.65</v>
      </c>
      <c r="P750" s="0" t="n">
        <v>18.05</v>
      </c>
      <c r="Q750" s="0" t="n">
        <v>4.93</v>
      </c>
      <c r="R750" s="0" t="n">
        <v>-101.34</v>
      </c>
      <c r="S750" s="0" t="n">
        <v>-925.13</v>
      </c>
      <c r="T750" s="0" t="n">
        <v>-281.45</v>
      </c>
      <c r="U750" s="0" t="n">
        <v>19.58</v>
      </c>
      <c r="V750" s="0" t="n">
        <v>1.26</v>
      </c>
      <c r="W750" s="0" t="n">
        <v>1953.19</v>
      </c>
      <c r="X750" s="0" t="n">
        <v>0.69089</v>
      </c>
      <c r="Y750" s="0" t="n">
        <v>4.04481</v>
      </c>
    </row>
    <row r="751" customFormat="false" ht="12.8" hidden="false" customHeight="false" outlineLevel="0" collapsed="false">
      <c r="A751" s="0" t="n">
        <v>16</v>
      </c>
      <c r="B751" s="0" t="n">
        <v>1</v>
      </c>
      <c r="C751" s="0" t="n">
        <v>1</v>
      </c>
      <c r="D751" s="0" t="n">
        <v>30</v>
      </c>
      <c r="E751" s="0" t="n">
        <v>27947.95</v>
      </c>
      <c r="F751" s="0" t="n">
        <v>1996.99</v>
      </c>
      <c r="G751" s="0" t="n">
        <v>380.08</v>
      </c>
      <c r="H751" s="0" t="n">
        <v>-17.87</v>
      </c>
      <c r="I751" s="0" t="n">
        <v>22.37</v>
      </c>
      <c r="J751" s="0" t="n">
        <v>0</v>
      </c>
      <c r="K751" s="0" t="n">
        <v>280.15</v>
      </c>
      <c r="L751" s="0" t="n">
        <v>217.85</v>
      </c>
      <c r="M751" s="0" t="n">
        <v>17.69</v>
      </c>
      <c r="N751" s="0" t="n">
        <v>1.15</v>
      </c>
      <c r="O751" s="0" t="n">
        <v>-3.88</v>
      </c>
      <c r="P751" s="0" t="n">
        <v>18.38</v>
      </c>
      <c r="Q751" s="0" t="n">
        <v>4.69</v>
      </c>
      <c r="R751" s="0" t="n">
        <v>-309.27</v>
      </c>
      <c r="S751" s="0" t="n">
        <v>-6433.28</v>
      </c>
      <c r="T751" s="0" t="n">
        <v>-115.18</v>
      </c>
      <c r="U751" s="0" t="n">
        <v>20.13</v>
      </c>
      <c r="V751" s="0" t="n">
        <v>1.33</v>
      </c>
      <c r="W751" s="0" t="n">
        <v>1616.71</v>
      </c>
      <c r="X751" s="0" t="n">
        <v>0.7766</v>
      </c>
      <c r="Y751" s="0" t="n">
        <v>4.18947</v>
      </c>
    </row>
    <row r="752" customFormat="false" ht="12.8" hidden="false" customHeight="false" outlineLevel="0" collapsed="false">
      <c r="A752" s="0" t="n">
        <v>16</v>
      </c>
      <c r="B752" s="0" t="n">
        <v>1</v>
      </c>
      <c r="C752" s="0" t="n">
        <v>1</v>
      </c>
      <c r="D752" s="0" t="n">
        <v>31</v>
      </c>
      <c r="E752" s="0" t="n">
        <v>22167.68</v>
      </c>
      <c r="F752" s="0" t="n">
        <v>1533.64</v>
      </c>
      <c r="G752" s="0" t="n">
        <v>627.91</v>
      </c>
      <c r="H752" s="0" t="n">
        <v>3.19</v>
      </c>
      <c r="I752" s="0" t="n">
        <v>21.84</v>
      </c>
      <c r="J752" s="0" t="n">
        <v>0</v>
      </c>
      <c r="K752" s="0" t="n">
        <v>244.35</v>
      </c>
      <c r="L752" s="0" t="n">
        <v>194.92</v>
      </c>
      <c r="M752" s="0" t="n">
        <v>7.2</v>
      </c>
      <c r="N752" s="0" t="n">
        <v>1.37</v>
      </c>
      <c r="O752" s="0" t="n">
        <v>-3.78</v>
      </c>
      <c r="P752" s="0" t="n">
        <v>17.97</v>
      </c>
      <c r="Q752" s="0" t="n">
        <v>7.19</v>
      </c>
      <c r="R752" s="0" t="n">
        <v>-120.01</v>
      </c>
      <c r="S752" s="0" t="n">
        <v>-1693.45</v>
      </c>
      <c r="T752" s="0" t="n">
        <v>-35.32</v>
      </c>
      <c r="U752" s="0" t="n">
        <v>19.76</v>
      </c>
      <c r="V752" s="0" t="n">
        <v>1.27</v>
      </c>
      <c r="W752" s="0" t="n">
        <v>1172.5</v>
      </c>
      <c r="X752" s="0" t="n">
        <v>0.86924</v>
      </c>
      <c r="Y752" s="0" t="n">
        <v>4.31249</v>
      </c>
    </row>
    <row r="753" customFormat="false" ht="12.8" hidden="false" customHeight="false" outlineLevel="0" collapsed="false">
      <c r="A753" s="0" t="n">
        <v>16</v>
      </c>
      <c r="B753" s="0" t="n">
        <v>1</v>
      </c>
      <c r="C753" s="0" t="n">
        <v>1</v>
      </c>
      <c r="D753" s="0" t="n">
        <v>32</v>
      </c>
      <c r="E753" s="0" t="n">
        <v>23697.74</v>
      </c>
      <c r="F753" s="0" t="n">
        <v>1630.65</v>
      </c>
      <c r="G753" s="0" t="n">
        <v>520.33</v>
      </c>
      <c r="H753" s="0" t="n">
        <v>74.93</v>
      </c>
      <c r="I753" s="0" t="n">
        <v>21.96</v>
      </c>
      <c r="J753" s="0" t="n">
        <v>0</v>
      </c>
      <c r="K753" s="0" t="n">
        <v>255.44</v>
      </c>
      <c r="L753" s="0" t="n">
        <v>201.11</v>
      </c>
      <c r="M753" s="0" t="n">
        <v>3.09</v>
      </c>
      <c r="N753" s="0" t="n">
        <v>1.38</v>
      </c>
      <c r="O753" s="0" t="n">
        <v>-3.95</v>
      </c>
      <c r="P753" s="0" t="n">
        <v>18.06</v>
      </c>
      <c r="Q753" s="0" t="n">
        <v>6.82</v>
      </c>
      <c r="R753" s="0" t="n">
        <v>-49.95</v>
      </c>
      <c r="S753" s="0" t="n">
        <v>-1214.05</v>
      </c>
      <c r="T753" s="0" t="n">
        <v>5.55</v>
      </c>
      <c r="U753" s="0" t="n">
        <v>19.78</v>
      </c>
      <c r="V753" s="0" t="n">
        <v>1.23</v>
      </c>
      <c r="W753" s="0" t="n">
        <v>1236.24</v>
      </c>
      <c r="X753" s="0" t="n">
        <v>0.96655</v>
      </c>
      <c r="Y753" s="0" t="n">
        <v>4.41964</v>
      </c>
    </row>
    <row r="754" customFormat="false" ht="12.8" hidden="false" customHeight="false" outlineLevel="0" collapsed="false">
      <c r="A754" s="0" t="n">
        <v>16</v>
      </c>
      <c r="B754" s="0" t="n">
        <v>1</v>
      </c>
      <c r="C754" s="0" t="n">
        <v>1</v>
      </c>
      <c r="D754" s="0" t="n">
        <v>33</v>
      </c>
      <c r="E754" s="0" t="n">
        <v>17799.79</v>
      </c>
      <c r="F754" s="0" t="n">
        <v>1188.33</v>
      </c>
      <c r="G754" s="0" t="n">
        <v>650.29</v>
      </c>
      <c r="H754" s="0" t="n">
        <v>50.92</v>
      </c>
      <c r="I754" s="0" t="n">
        <v>22.11</v>
      </c>
      <c r="J754" s="0" t="n">
        <v>0</v>
      </c>
      <c r="K754" s="0" t="n">
        <v>220.67</v>
      </c>
      <c r="L754" s="0" t="n">
        <v>165.2</v>
      </c>
      <c r="M754" s="0" t="n">
        <v>3.55</v>
      </c>
      <c r="N754" s="0" t="n">
        <v>1.4</v>
      </c>
      <c r="O754" s="0" t="n">
        <v>-4.01</v>
      </c>
      <c r="P754" s="0" t="n">
        <v>18.18</v>
      </c>
      <c r="Q754" s="0" t="n">
        <v>7.24</v>
      </c>
      <c r="R754" s="0" t="n">
        <v>-56.46</v>
      </c>
      <c r="S754" s="0" t="n">
        <v>-1570.31</v>
      </c>
      <c r="T754" s="0" t="n">
        <v>11.19</v>
      </c>
      <c r="U754" s="0" t="n">
        <v>19.91</v>
      </c>
      <c r="V754" s="0" t="n">
        <v>1.21</v>
      </c>
      <c r="W754" s="0" t="n">
        <v>852.91</v>
      </c>
      <c r="X754" s="0" t="n">
        <v>1.0669</v>
      </c>
      <c r="Y754" s="0" t="n">
        <v>4.51544</v>
      </c>
    </row>
    <row r="755" customFormat="false" ht="12.8" hidden="false" customHeight="false" outlineLevel="0" collapsed="false">
      <c r="A755" s="0" t="n">
        <v>16</v>
      </c>
      <c r="B755" s="0" t="n">
        <v>1</v>
      </c>
      <c r="C755" s="0" t="n">
        <v>1</v>
      </c>
      <c r="D755" s="0" t="n">
        <v>34</v>
      </c>
      <c r="E755" s="0" t="n">
        <v>16675.57</v>
      </c>
      <c r="F755" s="0" t="n">
        <v>1077.03</v>
      </c>
      <c r="G755" s="0" t="n">
        <v>648.08</v>
      </c>
      <c r="H755" s="0" t="n">
        <v>82.98</v>
      </c>
      <c r="I755" s="0" t="n">
        <v>22.22</v>
      </c>
      <c r="J755" s="0" t="n">
        <v>0</v>
      </c>
      <c r="K755" s="0" t="n">
        <v>206.69</v>
      </c>
      <c r="L755" s="0" t="n">
        <v>155.15</v>
      </c>
      <c r="M755" s="0" t="n">
        <v>1.71</v>
      </c>
      <c r="N755" s="0" t="n">
        <v>1.42</v>
      </c>
      <c r="O755" s="0" t="n">
        <v>-3.76</v>
      </c>
      <c r="P755" s="0" t="n">
        <v>18.27</v>
      </c>
      <c r="Q755" s="0" t="n">
        <v>5.4</v>
      </c>
      <c r="R755" s="0" t="n">
        <v>-25.52</v>
      </c>
      <c r="S755" s="0" t="n">
        <v>-40.16</v>
      </c>
      <c r="T755" s="0" t="n">
        <v>25.75</v>
      </c>
      <c r="U755" s="0" t="n">
        <v>19.89</v>
      </c>
      <c r="V755" s="0" t="n">
        <v>1.13</v>
      </c>
      <c r="W755" s="0" t="n">
        <v>727.83</v>
      </c>
      <c r="X755" s="0" t="n">
        <v>1.16912</v>
      </c>
      <c r="Y755" s="0" t="n">
        <v>4.60338</v>
      </c>
    </row>
    <row r="756" customFormat="false" ht="12.8" hidden="false" customHeight="false" outlineLevel="0" collapsed="false">
      <c r="A756" s="0" t="n">
        <v>16</v>
      </c>
      <c r="B756" s="0" t="n">
        <v>1</v>
      </c>
      <c r="C756" s="0" t="n">
        <v>1</v>
      </c>
      <c r="D756" s="0" t="n">
        <v>35</v>
      </c>
      <c r="E756" s="0" t="n">
        <v>23751.14</v>
      </c>
      <c r="F756" s="0" t="n">
        <v>1453.09</v>
      </c>
      <c r="G756" s="0" t="n">
        <v>633.56</v>
      </c>
      <c r="H756" s="0" t="n">
        <v>99.24</v>
      </c>
      <c r="I756" s="0" t="n">
        <v>22.45</v>
      </c>
      <c r="J756" s="0" t="n">
        <v>0</v>
      </c>
      <c r="K756" s="0" t="n">
        <v>244.89</v>
      </c>
      <c r="L756" s="0" t="n">
        <v>202.78</v>
      </c>
      <c r="M756" s="0" t="n">
        <v>1.83</v>
      </c>
      <c r="N756" s="0" t="n">
        <v>1.55</v>
      </c>
      <c r="O756" s="0" t="n">
        <v>-3.53</v>
      </c>
      <c r="P756" s="0" t="n">
        <v>18.45</v>
      </c>
      <c r="Q756" s="0" t="n">
        <v>7.21</v>
      </c>
      <c r="R756" s="0" t="n">
        <v>-26.25</v>
      </c>
      <c r="S756" s="0" t="n">
        <v>-35.76</v>
      </c>
      <c r="T756" s="0" t="n">
        <v>48.9</v>
      </c>
      <c r="U756" s="0" t="n">
        <v>19.96</v>
      </c>
      <c r="V756" s="0" t="n">
        <v>1.09</v>
      </c>
      <c r="W756" s="0" t="n">
        <v>881.64</v>
      </c>
      <c r="X756" s="0" t="n">
        <v>1.27231</v>
      </c>
      <c r="Y756" s="0" t="n">
        <v>4.68621</v>
      </c>
    </row>
    <row r="757" customFormat="false" ht="12.8" hidden="false" customHeight="false" outlineLevel="0" collapsed="false">
      <c r="A757" s="0" t="n">
        <v>16</v>
      </c>
      <c r="B757" s="0" t="n">
        <v>1</v>
      </c>
      <c r="C757" s="0" t="n">
        <v>1</v>
      </c>
      <c r="D757" s="0" t="n">
        <v>36</v>
      </c>
      <c r="E757" s="0" t="n">
        <v>18707.33</v>
      </c>
      <c r="F757" s="0" t="n">
        <v>1090.99</v>
      </c>
      <c r="G757" s="0" t="n">
        <v>680.56</v>
      </c>
      <c r="H757" s="0" t="n">
        <v>88.87</v>
      </c>
      <c r="I757" s="0" t="n">
        <v>22.52</v>
      </c>
      <c r="J757" s="0" t="n">
        <v>0</v>
      </c>
      <c r="K757" s="0" t="n">
        <v>221.38</v>
      </c>
      <c r="L757" s="0" t="n">
        <v>173.67</v>
      </c>
      <c r="M757" s="0" t="n">
        <v>1.75</v>
      </c>
      <c r="N757" s="0" t="n">
        <v>1.55</v>
      </c>
      <c r="O757" s="0" t="n">
        <v>-3.91</v>
      </c>
      <c r="P757" s="0" t="n">
        <v>18.5</v>
      </c>
      <c r="Q757" s="0" t="n">
        <v>7.76</v>
      </c>
      <c r="R757" s="0" t="n">
        <v>-26.78</v>
      </c>
      <c r="S757" s="0" t="n">
        <v>-37.94</v>
      </c>
      <c r="T757" s="0" t="n">
        <v>64.86</v>
      </c>
      <c r="U757" s="0" t="n">
        <v>20.15</v>
      </c>
      <c r="V757" s="0" t="n">
        <v>1.16</v>
      </c>
      <c r="W757" s="0" t="n">
        <v>580.85</v>
      </c>
      <c r="X757" s="0" t="n">
        <v>1.37573</v>
      </c>
      <c r="Y757" s="0" t="n">
        <v>4.76612</v>
      </c>
    </row>
    <row r="758" customFormat="false" ht="12.8" hidden="false" customHeight="false" outlineLevel="0" collapsed="false">
      <c r="A758" s="0" t="n">
        <v>16</v>
      </c>
      <c r="B758" s="0" t="n">
        <v>1</v>
      </c>
      <c r="C758" s="0" t="n">
        <v>1</v>
      </c>
      <c r="D758" s="0" t="n">
        <v>37</v>
      </c>
      <c r="E758" s="0" t="n">
        <v>4501.46</v>
      </c>
      <c r="F758" s="0" t="n">
        <v>300.81</v>
      </c>
      <c r="G758" s="0" t="n">
        <v>958.07</v>
      </c>
      <c r="H758" s="0" t="n">
        <v>138.69</v>
      </c>
      <c r="I758" s="0" t="n">
        <v>22.1</v>
      </c>
      <c r="J758" s="0" t="n">
        <v>0</v>
      </c>
      <c r="K758" s="0" t="n">
        <v>138.7</v>
      </c>
      <c r="L758" s="0" t="n">
        <v>91.97</v>
      </c>
      <c r="M758" s="0" t="n">
        <v>1.64</v>
      </c>
      <c r="N758" s="0" t="n">
        <v>1.6</v>
      </c>
      <c r="O758" s="0" t="n">
        <v>-3.88</v>
      </c>
      <c r="P758" s="0" t="n">
        <v>18.17</v>
      </c>
      <c r="Q758" s="0" t="n">
        <v>4.56</v>
      </c>
      <c r="R758" s="0" t="n">
        <v>-22.69</v>
      </c>
      <c r="S758" s="0" t="n">
        <v>-31.5</v>
      </c>
      <c r="T758" s="0" t="n">
        <v>255.93</v>
      </c>
      <c r="U758" s="0" t="n">
        <v>19.76</v>
      </c>
      <c r="V758" s="0" t="n">
        <v>1.05</v>
      </c>
      <c r="W758" s="0" t="n">
        <v>215.16</v>
      </c>
      <c r="X758" s="0" t="n">
        <v>1.47871</v>
      </c>
      <c r="Y758" s="0" t="n">
        <v>4.845</v>
      </c>
    </row>
    <row r="759" customFormat="false" ht="12.8" hidden="false" customHeight="false" outlineLevel="0" collapsed="false">
      <c r="A759" s="0" t="n">
        <v>16</v>
      </c>
      <c r="B759" s="0" t="n">
        <v>1</v>
      </c>
      <c r="C759" s="0" t="n">
        <v>1</v>
      </c>
      <c r="D759" s="0" t="n">
        <v>38</v>
      </c>
      <c r="E759" s="0" t="n">
        <v>0</v>
      </c>
      <c r="F759" s="0" t="n">
        <v>0</v>
      </c>
      <c r="G759" s="0" t="n">
        <v>953.12</v>
      </c>
      <c r="H759" s="0" t="n">
        <v>-40.09</v>
      </c>
      <c r="I759" s="0" t="n">
        <v>40.09</v>
      </c>
      <c r="J759" s="0" t="n">
        <v>0</v>
      </c>
      <c r="K759" s="0" t="n">
        <v>0</v>
      </c>
      <c r="L759" s="0" t="n">
        <v>37.83</v>
      </c>
      <c r="M759" s="0" t="n">
        <v>0</v>
      </c>
      <c r="N759" s="0" t="n">
        <v>0</v>
      </c>
      <c r="O759" s="0" t="n">
        <v>0</v>
      </c>
      <c r="P759" s="0" t="n">
        <v>19.65</v>
      </c>
      <c r="Q759" s="0" t="n">
        <v>0</v>
      </c>
      <c r="R759" s="0" t="n">
        <v>-0.02</v>
      </c>
      <c r="S759" s="0" t="n">
        <v>-0.02</v>
      </c>
      <c r="T759" s="0" t="n">
        <v>450</v>
      </c>
      <c r="U759" s="0" t="n">
        <v>19.65</v>
      </c>
      <c r="V759" s="0" t="n">
        <v>1.03</v>
      </c>
      <c r="W759" s="0" t="n">
        <v>160.63</v>
      </c>
      <c r="X759" s="0" t="n">
        <v>1.5806</v>
      </c>
      <c r="Y759" s="0" t="n">
        <v>1.78294</v>
      </c>
    </row>
    <row r="760" customFormat="false" ht="12.8" hidden="false" customHeight="false" outlineLevel="0" collapsed="false">
      <c r="A760" s="0" t="n">
        <v>16</v>
      </c>
      <c r="B760" s="0" t="n">
        <v>1</v>
      </c>
      <c r="C760" s="0" t="n">
        <v>1</v>
      </c>
      <c r="D760" s="0" t="n">
        <v>39</v>
      </c>
      <c r="E760" s="0" t="n">
        <v>0</v>
      </c>
      <c r="F760" s="0" t="n">
        <v>0</v>
      </c>
      <c r="G760" s="0" t="n">
        <v>949.61</v>
      </c>
      <c r="H760" s="0" t="n">
        <v>-40.07</v>
      </c>
      <c r="I760" s="0" t="n">
        <v>40.07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19.64</v>
      </c>
      <c r="Q760" s="0" t="n">
        <v>0</v>
      </c>
      <c r="R760" s="0" t="n">
        <v>-0.02</v>
      </c>
      <c r="S760" s="0" t="n">
        <v>-0.02</v>
      </c>
      <c r="T760" s="0" t="n">
        <v>450</v>
      </c>
      <c r="U760" s="0" t="n">
        <v>19.64</v>
      </c>
      <c r="V760" s="0" t="n">
        <v>1.06</v>
      </c>
      <c r="W760" s="0" t="n">
        <v>110.55</v>
      </c>
      <c r="X760" s="0" t="n">
        <v>1.68074</v>
      </c>
      <c r="Y760" s="0" t="n">
        <v>1.27683</v>
      </c>
    </row>
    <row r="761" customFormat="false" ht="12.8" hidden="false" customHeight="false" outlineLevel="0" collapsed="false">
      <c r="A761" s="0" t="n">
        <v>16</v>
      </c>
      <c r="B761" s="0" t="n">
        <v>1</v>
      </c>
      <c r="C761" s="0" t="n">
        <v>1</v>
      </c>
      <c r="D761" s="0" t="n">
        <v>40</v>
      </c>
      <c r="E761" s="0" t="n">
        <v>0</v>
      </c>
      <c r="F761" s="0" t="n">
        <v>0</v>
      </c>
      <c r="G761" s="0" t="n">
        <v>958.11</v>
      </c>
      <c r="H761" s="0" t="n">
        <v>-39.58</v>
      </c>
      <c r="I761" s="0" t="n">
        <v>39.58</v>
      </c>
      <c r="J761" s="0" t="n">
        <v>0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19.42</v>
      </c>
      <c r="Q761" s="0" t="n">
        <v>0</v>
      </c>
      <c r="R761" s="0" t="n">
        <v>-0.02</v>
      </c>
      <c r="S761" s="0" t="n">
        <v>-0.02</v>
      </c>
      <c r="T761" s="0" t="n">
        <v>450</v>
      </c>
      <c r="U761" s="0" t="n">
        <v>19.42</v>
      </c>
      <c r="V761" s="0" t="n">
        <v>1.04</v>
      </c>
      <c r="W761" s="0" t="n">
        <v>4.54</v>
      </c>
      <c r="X761" s="0" t="n">
        <v>1.77837</v>
      </c>
      <c r="Y761" s="0" t="n">
        <v>1.19108</v>
      </c>
    </row>
    <row r="762" customFormat="false" ht="12.8" hidden="false" customHeight="false" outlineLevel="0" collapsed="false">
      <c r="A762" s="0" t="n">
        <v>16</v>
      </c>
      <c r="B762" s="0" t="n">
        <v>1</v>
      </c>
      <c r="C762" s="0" t="n">
        <v>1</v>
      </c>
      <c r="D762" s="0" t="n">
        <v>41</v>
      </c>
      <c r="E762" s="0" t="n">
        <v>0</v>
      </c>
      <c r="F762" s="0" t="n">
        <v>0</v>
      </c>
      <c r="G762" s="0" t="n">
        <v>958.48</v>
      </c>
      <c r="H762" s="0" t="n">
        <v>-38.86</v>
      </c>
      <c r="I762" s="0" t="n">
        <v>38.86</v>
      </c>
      <c r="J762" s="0" t="n">
        <v>0</v>
      </c>
      <c r="K762" s="0" t="n">
        <v>0</v>
      </c>
      <c r="L762" s="0" t="n">
        <v>0</v>
      </c>
      <c r="M762" s="0" t="n">
        <v>0</v>
      </c>
      <c r="N762" s="0" t="n">
        <v>0</v>
      </c>
      <c r="O762" s="0" t="n">
        <v>0</v>
      </c>
      <c r="P762" s="0" t="n">
        <v>19.11</v>
      </c>
      <c r="Q762" s="0" t="n">
        <v>0</v>
      </c>
      <c r="R762" s="0" t="n">
        <v>-0.02</v>
      </c>
      <c r="S762" s="0" t="n">
        <v>-0.02</v>
      </c>
      <c r="T762" s="0" t="n">
        <v>450</v>
      </c>
      <c r="U762" s="0" t="n">
        <v>19.11</v>
      </c>
      <c r="V762" s="0" t="n">
        <v>1.03</v>
      </c>
      <c r="W762" s="0" t="n">
        <v>-3.85</v>
      </c>
      <c r="X762" s="0" t="n">
        <v>1.87259</v>
      </c>
      <c r="Y762" s="0" t="n">
        <v>1.09968</v>
      </c>
    </row>
    <row r="763" customFormat="false" ht="12.8" hidden="false" customHeight="false" outlineLevel="0" collapsed="false">
      <c r="A763" s="0" t="n">
        <v>16</v>
      </c>
      <c r="B763" s="0" t="n">
        <v>1</v>
      </c>
      <c r="C763" s="0" t="n">
        <v>1</v>
      </c>
      <c r="D763" s="0" t="n">
        <v>42</v>
      </c>
      <c r="E763" s="0" t="n">
        <v>0</v>
      </c>
      <c r="F763" s="0" t="n">
        <v>0</v>
      </c>
      <c r="G763" s="0" t="n">
        <v>953.57</v>
      </c>
      <c r="H763" s="0" t="n">
        <v>-38.22</v>
      </c>
      <c r="I763" s="0" t="n">
        <v>38.22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18.82</v>
      </c>
      <c r="Q763" s="0" t="n">
        <v>0</v>
      </c>
      <c r="R763" s="0" t="n">
        <v>-0.02</v>
      </c>
      <c r="S763" s="0" t="n">
        <v>-0.02</v>
      </c>
      <c r="T763" s="0" t="n">
        <v>450</v>
      </c>
      <c r="U763" s="0" t="n">
        <v>18.82</v>
      </c>
      <c r="V763" s="0" t="n">
        <v>0.98</v>
      </c>
      <c r="W763" s="0" t="n">
        <v>-4.82</v>
      </c>
      <c r="X763" s="0" t="n">
        <v>1.96234</v>
      </c>
      <c r="Y763" s="0" t="n">
        <v>1.00081</v>
      </c>
    </row>
    <row r="764" customFormat="false" ht="12.8" hidden="false" customHeight="false" outlineLevel="0" collapsed="false">
      <c r="A764" s="0" t="n">
        <v>16</v>
      </c>
      <c r="B764" s="0" t="n">
        <v>1</v>
      </c>
      <c r="C764" s="0" t="n">
        <v>1</v>
      </c>
      <c r="D764" s="0" t="n">
        <v>43</v>
      </c>
      <c r="E764" s="0" t="n">
        <v>0</v>
      </c>
      <c r="F764" s="0" t="n">
        <v>0</v>
      </c>
      <c r="G764" s="0" t="n">
        <v>939.76</v>
      </c>
      <c r="H764" s="0" t="n">
        <v>-38.13</v>
      </c>
      <c r="I764" s="0" t="n">
        <v>38.13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18.77</v>
      </c>
      <c r="Q764" s="0" t="n">
        <v>0</v>
      </c>
      <c r="R764" s="0" t="n">
        <v>-0.02</v>
      </c>
      <c r="S764" s="0" t="n">
        <v>-0.02</v>
      </c>
      <c r="T764" s="0" t="n">
        <v>450</v>
      </c>
      <c r="U764" s="0" t="n">
        <v>18.77</v>
      </c>
      <c r="V764" s="0" t="n">
        <v>0.95</v>
      </c>
      <c r="W764" s="0" t="n">
        <v>-5.61</v>
      </c>
      <c r="X764" s="0" t="n">
        <v>2.0463</v>
      </c>
      <c r="Y764" s="0" t="n">
        <v>0.89254</v>
      </c>
    </row>
    <row r="765" customFormat="false" ht="12.8" hidden="false" customHeight="false" outlineLevel="0" collapsed="false">
      <c r="A765" s="0" t="n">
        <v>16</v>
      </c>
      <c r="B765" s="0" t="n">
        <v>1</v>
      </c>
      <c r="C765" s="0" t="n">
        <v>1</v>
      </c>
      <c r="D765" s="0" t="n">
        <v>44</v>
      </c>
      <c r="E765" s="0" t="n">
        <v>0</v>
      </c>
      <c r="F765" s="0" t="n">
        <v>0</v>
      </c>
      <c r="G765" s="0" t="n">
        <v>938.52</v>
      </c>
      <c r="H765" s="0" t="n">
        <v>-38.23</v>
      </c>
      <c r="I765" s="0" t="n">
        <v>38.23</v>
      </c>
      <c r="J765" s="0" t="n">
        <v>0</v>
      </c>
      <c r="K765" s="0" t="n">
        <v>0</v>
      </c>
      <c r="L765" s="0" t="n">
        <v>0</v>
      </c>
      <c r="M765" s="0" t="n">
        <v>0</v>
      </c>
      <c r="N765" s="0" t="n">
        <v>0</v>
      </c>
      <c r="O765" s="0" t="n">
        <v>0</v>
      </c>
      <c r="P765" s="0" t="n">
        <v>18.82</v>
      </c>
      <c r="Q765" s="0" t="n">
        <v>0</v>
      </c>
      <c r="R765" s="0" t="n">
        <v>-0.02</v>
      </c>
      <c r="S765" s="0" t="n">
        <v>-0.02</v>
      </c>
      <c r="T765" s="0" t="n">
        <v>450</v>
      </c>
      <c r="U765" s="0" t="n">
        <v>18.82</v>
      </c>
      <c r="V765" s="0" t="n">
        <v>0.87</v>
      </c>
      <c r="W765" s="0" t="n">
        <v>-6.35</v>
      </c>
      <c r="X765" s="0" t="n">
        <v>2.12286</v>
      </c>
      <c r="Y765" s="0" t="n">
        <v>0.77296</v>
      </c>
    </row>
    <row r="766" customFormat="false" ht="12.8" hidden="false" customHeight="false" outlineLevel="0" collapsed="false">
      <c r="A766" s="0" t="n">
        <v>16</v>
      </c>
      <c r="B766" s="0" t="n">
        <v>1</v>
      </c>
      <c r="C766" s="0" t="n">
        <v>1</v>
      </c>
      <c r="D766" s="0" t="n">
        <v>45</v>
      </c>
      <c r="E766" s="0" t="n">
        <v>0</v>
      </c>
      <c r="F766" s="0" t="n">
        <v>0</v>
      </c>
      <c r="G766" s="0" t="n">
        <v>946.77</v>
      </c>
      <c r="H766" s="0" t="n">
        <v>-37.99</v>
      </c>
      <c r="I766" s="0" t="n">
        <v>37.99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18.71</v>
      </c>
      <c r="Q766" s="0" t="n">
        <v>0</v>
      </c>
      <c r="R766" s="0" t="n">
        <v>-0.02</v>
      </c>
      <c r="S766" s="0" t="n">
        <v>-0.02</v>
      </c>
      <c r="T766" s="0" t="n">
        <v>450</v>
      </c>
      <c r="U766" s="0" t="n">
        <v>18.71</v>
      </c>
      <c r="V766" s="0" t="n">
        <v>0.82</v>
      </c>
      <c r="W766" s="0" t="n">
        <v>-6.66</v>
      </c>
      <c r="X766" s="0" t="n">
        <v>2.19008</v>
      </c>
      <c r="Y766" s="0" t="n">
        <v>0.64046</v>
      </c>
    </row>
    <row r="767" customFormat="false" ht="12.8" hidden="false" customHeight="false" outlineLevel="0" collapsed="false">
      <c r="A767" s="0" t="n">
        <v>16</v>
      </c>
      <c r="B767" s="0" t="n">
        <v>1</v>
      </c>
      <c r="C767" s="0" t="n">
        <v>1</v>
      </c>
      <c r="D767" s="0" t="n">
        <v>46</v>
      </c>
      <c r="E767" s="0" t="n">
        <v>0</v>
      </c>
      <c r="F767" s="0" t="n">
        <v>0</v>
      </c>
      <c r="G767" s="0" t="n">
        <v>967.16</v>
      </c>
      <c r="H767" s="0" t="n">
        <v>-36.69</v>
      </c>
      <c r="I767" s="0" t="n">
        <v>36.69</v>
      </c>
      <c r="J767" s="0" t="n">
        <v>0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18.11</v>
      </c>
      <c r="Q767" s="0" t="n">
        <v>0</v>
      </c>
      <c r="R767" s="0" t="n">
        <v>-0.02</v>
      </c>
      <c r="S767" s="0" t="n">
        <v>-0.02</v>
      </c>
      <c r="T767" s="0" t="n">
        <v>450</v>
      </c>
      <c r="U767" s="0" t="n">
        <v>18.11</v>
      </c>
      <c r="V767" s="0" t="n">
        <v>0.74</v>
      </c>
      <c r="W767" s="0" t="n">
        <v>-6.92</v>
      </c>
      <c r="X767" s="0" t="n">
        <v>2.24572</v>
      </c>
      <c r="Y767" s="0" t="n">
        <v>0.49421</v>
      </c>
    </row>
    <row r="768" customFormat="false" ht="12.8" hidden="false" customHeight="false" outlineLevel="0" collapsed="false">
      <c r="A768" s="0" t="n">
        <v>16</v>
      </c>
      <c r="B768" s="0" t="n">
        <v>1</v>
      </c>
      <c r="C768" s="0" t="n">
        <v>1</v>
      </c>
      <c r="D768" s="0" t="n">
        <v>47</v>
      </c>
      <c r="E768" s="0" t="n">
        <v>0</v>
      </c>
      <c r="F768" s="0" t="n">
        <v>0</v>
      </c>
      <c r="G768" s="0" t="n">
        <v>948.08</v>
      </c>
      <c r="H768" s="0" t="n">
        <v>-35.98</v>
      </c>
      <c r="I768" s="0" t="n">
        <v>35.98</v>
      </c>
      <c r="J768" s="0" t="n">
        <v>0</v>
      </c>
      <c r="K768" s="0" t="n">
        <v>0</v>
      </c>
      <c r="L768" s="0" t="n">
        <v>0</v>
      </c>
      <c r="M768" s="0" t="n">
        <v>0</v>
      </c>
      <c r="N768" s="0" t="n">
        <v>0</v>
      </c>
      <c r="O768" s="0" t="n">
        <v>0</v>
      </c>
      <c r="P768" s="0" t="n">
        <v>17.77</v>
      </c>
      <c r="Q768" s="0" t="n">
        <v>0</v>
      </c>
      <c r="R768" s="0" t="n">
        <v>-0.02</v>
      </c>
      <c r="S768" s="0" t="n">
        <v>-0.02</v>
      </c>
      <c r="T768" s="0" t="n">
        <v>450</v>
      </c>
      <c r="U768" s="0" t="n">
        <v>17.77</v>
      </c>
      <c r="V768" s="0" t="n">
        <v>0.68</v>
      </c>
      <c r="W768" s="0" t="n">
        <v>-7.17</v>
      </c>
      <c r="X768" s="0" t="n">
        <v>2.28744</v>
      </c>
      <c r="Y768" s="0" t="n">
        <v>0.33479</v>
      </c>
    </row>
    <row r="769" customFormat="false" ht="12.8" hidden="false" customHeight="false" outlineLevel="0" collapsed="false">
      <c r="A769" s="0" t="n">
        <v>16</v>
      </c>
      <c r="B769" s="0" t="n">
        <v>1</v>
      </c>
      <c r="C769" s="0" t="n">
        <v>1</v>
      </c>
      <c r="D769" s="0" t="n">
        <v>48</v>
      </c>
      <c r="E769" s="0" t="n">
        <v>0</v>
      </c>
      <c r="F769" s="0" t="n">
        <v>0</v>
      </c>
      <c r="G769" s="0" t="n">
        <v>958.11</v>
      </c>
      <c r="H769" s="0" t="n">
        <v>-34.62</v>
      </c>
      <c r="I769" s="0" t="n">
        <v>34.62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17.1</v>
      </c>
      <c r="Q769" s="0" t="n">
        <v>0</v>
      </c>
      <c r="R769" s="0" t="n">
        <v>-0.02</v>
      </c>
      <c r="S769" s="0" t="n">
        <v>-0.02</v>
      </c>
      <c r="T769" s="0" t="n">
        <v>450</v>
      </c>
      <c r="U769" s="0" t="n">
        <v>17.1</v>
      </c>
      <c r="V769" s="0" t="n">
        <v>0.59</v>
      </c>
      <c r="W769" s="0" t="n">
        <v>-5.89</v>
      </c>
      <c r="X769" s="0" t="n">
        <v>2.31306</v>
      </c>
      <c r="Y769" s="0" t="n">
        <v>0.16482</v>
      </c>
    </row>
    <row r="770" customFormat="false" ht="12.8" hidden="false" customHeight="false" outlineLevel="0" collapsed="false">
      <c r="A770" s="0" t="n">
        <v>17</v>
      </c>
      <c r="B770" s="0" t="n">
        <v>1</v>
      </c>
      <c r="C770" s="0" t="n">
        <v>1</v>
      </c>
      <c r="D770" s="0" t="n">
        <v>1</v>
      </c>
      <c r="E770" s="0" t="n">
        <v>0</v>
      </c>
      <c r="F770" s="0" t="n">
        <v>0</v>
      </c>
      <c r="G770" s="0" t="n">
        <v>961.43</v>
      </c>
      <c r="H770" s="0" t="n">
        <v>-32.84</v>
      </c>
      <c r="I770" s="0" t="n">
        <v>32.84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16.18</v>
      </c>
      <c r="Q770" s="0" t="n">
        <v>0</v>
      </c>
      <c r="R770" s="0" t="n">
        <v>-0.02</v>
      </c>
      <c r="S770" s="0" t="n">
        <v>-0.02</v>
      </c>
      <c r="T770" s="0" t="n">
        <v>450</v>
      </c>
      <c r="U770" s="0" t="n">
        <v>16.18</v>
      </c>
      <c r="V770" s="0" t="n">
        <v>0.46</v>
      </c>
      <c r="W770" s="0" t="n">
        <v>-4.4</v>
      </c>
      <c r="X770" s="0" t="n">
        <v>2.3275</v>
      </c>
      <c r="Y770" s="0" t="n">
        <v>-0.01193</v>
      </c>
    </row>
    <row r="771" customFormat="false" ht="12.8" hidden="false" customHeight="false" outlineLevel="0" collapsed="false">
      <c r="A771" s="0" t="n">
        <v>17</v>
      </c>
      <c r="B771" s="0" t="n">
        <v>1</v>
      </c>
      <c r="C771" s="0" t="n">
        <v>1</v>
      </c>
      <c r="D771" s="0" t="n">
        <v>2</v>
      </c>
      <c r="E771" s="0" t="n">
        <v>0</v>
      </c>
      <c r="F771" s="0" t="n">
        <v>0</v>
      </c>
      <c r="G771" s="0" t="n">
        <v>915.27</v>
      </c>
      <c r="H771" s="0" t="n">
        <v>-32.69</v>
      </c>
      <c r="I771" s="0" t="n">
        <v>32.69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16.1</v>
      </c>
      <c r="Q771" s="0" t="n">
        <v>0</v>
      </c>
      <c r="R771" s="0" t="n">
        <v>-0.02</v>
      </c>
      <c r="S771" s="0" t="n">
        <v>-0.02</v>
      </c>
      <c r="T771" s="0" t="n">
        <v>450</v>
      </c>
      <c r="U771" s="0" t="n">
        <v>16.1</v>
      </c>
      <c r="V771" s="0" t="n">
        <v>0.42</v>
      </c>
      <c r="W771" s="0" t="n">
        <v>-4.96</v>
      </c>
      <c r="X771" s="0" t="n">
        <v>2.31714</v>
      </c>
      <c r="Y771" s="0" t="n">
        <v>-0.18849</v>
      </c>
    </row>
    <row r="772" customFormat="false" ht="12.8" hidden="false" customHeight="false" outlineLevel="0" collapsed="false">
      <c r="A772" s="0" t="n">
        <v>17</v>
      </c>
      <c r="B772" s="0" t="n">
        <v>1</v>
      </c>
      <c r="C772" s="0" t="n">
        <v>1</v>
      </c>
      <c r="D772" s="0" t="n">
        <v>3</v>
      </c>
      <c r="E772" s="0" t="n">
        <v>0</v>
      </c>
      <c r="F772" s="0" t="n">
        <v>0</v>
      </c>
      <c r="G772" s="0" t="n">
        <v>927.24</v>
      </c>
      <c r="H772" s="0" t="n">
        <v>-31.99</v>
      </c>
      <c r="I772" s="0" t="n">
        <v>31.99</v>
      </c>
      <c r="J772" s="0" t="n">
        <v>0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0</v>
      </c>
      <c r="P772" s="0" t="n">
        <v>15.72</v>
      </c>
      <c r="Q772" s="0" t="n">
        <v>0</v>
      </c>
      <c r="R772" s="0" t="n">
        <v>-0.02</v>
      </c>
      <c r="S772" s="0" t="n">
        <v>-0.02</v>
      </c>
      <c r="T772" s="0" t="n">
        <v>450</v>
      </c>
      <c r="U772" s="0" t="n">
        <v>15.72</v>
      </c>
      <c r="V772" s="0" t="n">
        <v>0.37</v>
      </c>
      <c r="W772" s="0" t="n">
        <v>-4.01</v>
      </c>
      <c r="X772" s="0" t="n">
        <v>2.28915</v>
      </c>
      <c r="Y772" s="0" t="n">
        <v>-0.35841</v>
      </c>
    </row>
    <row r="773" customFormat="false" ht="12.8" hidden="false" customHeight="false" outlineLevel="0" collapsed="false">
      <c r="A773" s="0" t="n">
        <v>17</v>
      </c>
      <c r="B773" s="0" t="n">
        <v>1</v>
      </c>
      <c r="C773" s="0" t="n">
        <v>1</v>
      </c>
      <c r="D773" s="0" t="n">
        <v>4</v>
      </c>
      <c r="E773" s="0" t="n">
        <v>0</v>
      </c>
      <c r="F773" s="0" t="n">
        <v>0</v>
      </c>
      <c r="G773" s="0" t="n">
        <v>911.44</v>
      </c>
      <c r="H773" s="0" t="n">
        <v>-31.81</v>
      </c>
      <c r="I773" s="0" t="n">
        <v>31.81</v>
      </c>
      <c r="J773" s="0" t="n">
        <v>0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15.62</v>
      </c>
      <c r="Q773" s="0" t="n">
        <v>0</v>
      </c>
      <c r="R773" s="0" t="n">
        <v>-0.02</v>
      </c>
      <c r="S773" s="0" t="n">
        <v>-0.02</v>
      </c>
      <c r="T773" s="0" t="n">
        <v>450</v>
      </c>
      <c r="U773" s="0" t="n">
        <v>15.62</v>
      </c>
      <c r="V773" s="0" t="n">
        <v>0.33</v>
      </c>
      <c r="W773" s="0" t="n">
        <v>-3.23</v>
      </c>
      <c r="X773" s="0" t="n">
        <v>2.24524</v>
      </c>
      <c r="Y773" s="0" t="n">
        <v>-0.5171</v>
      </c>
    </row>
    <row r="774" customFormat="false" ht="12.8" hidden="false" customHeight="false" outlineLevel="0" collapsed="false">
      <c r="A774" s="0" t="n">
        <v>17</v>
      </c>
      <c r="B774" s="0" t="n">
        <v>1</v>
      </c>
      <c r="C774" s="0" t="n">
        <v>1</v>
      </c>
      <c r="D774" s="0" t="n">
        <v>5</v>
      </c>
      <c r="E774" s="0" t="n">
        <v>0</v>
      </c>
      <c r="F774" s="0" t="n">
        <v>0</v>
      </c>
      <c r="G774" s="0" t="n">
        <v>916.5</v>
      </c>
      <c r="H774" s="0" t="n">
        <v>-31.38</v>
      </c>
      <c r="I774" s="0" t="n">
        <v>31.38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15.39</v>
      </c>
      <c r="Q774" s="0" t="n">
        <v>0</v>
      </c>
      <c r="R774" s="0" t="n">
        <v>-0.02</v>
      </c>
      <c r="S774" s="0" t="n">
        <v>-0.02</v>
      </c>
      <c r="T774" s="0" t="n">
        <v>450</v>
      </c>
      <c r="U774" s="0" t="n">
        <v>15.39</v>
      </c>
      <c r="V774" s="0" t="n">
        <v>0.29</v>
      </c>
      <c r="W774" s="0" t="n">
        <v>-2.35</v>
      </c>
      <c r="X774" s="0" t="n">
        <v>2.18767</v>
      </c>
      <c r="Y774" s="0" t="n">
        <v>-0.6622</v>
      </c>
    </row>
    <row r="775" customFormat="false" ht="12.8" hidden="false" customHeight="false" outlineLevel="0" collapsed="false">
      <c r="A775" s="0" t="n">
        <v>17</v>
      </c>
      <c r="B775" s="0" t="n">
        <v>1</v>
      </c>
      <c r="C775" s="0" t="n">
        <v>1</v>
      </c>
      <c r="D775" s="0" t="n">
        <v>6</v>
      </c>
      <c r="E775" s="0" t="n">
        <v>0</v>
      </c>
      <c r="F775" s="0" t="n">
        <v>0</v>
      </c>
      <c r="G775" s="0" t="n">
        <v>908.33</v>
      </c>
      <c r="H775" s="0" t="n">
        <v>-31.19</v>
      </c>
      <c r="I775" s="0" t="n">
        <v>31.19</v>
      </c>
      <c r="J775" s="0" t="n">
        <v>0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15.28</v>
      </c>
      <c r="Q775" s="0" t="n">
        <v>0</v>
      </c>
      <c r="R775" s="0" t="n">
        <v>-0.02</v>
      </c>
      <c r="S775" s="0" t="n">
        <v>-0.02</v>
      </c>
      <c r="T775" s="0" t="n">
        <v>450</v>
      </c>
      <c r="U775" s="0" t="n">
        <v>15.28</v>
      </c>
      <c r="V775" s="0" t="n">
        <v>0.28</v>
      </c>
      <c r="W775" s="0" t="n">
        <v>-4.83</v>
      </c>
      <c r="X775" s="0" t="n">
        <v>2.11881</v>
      </c>
      <c r="Y775" s="0" t="n">
        <v>-0.79338</v>
      </c>
    </row>
    <row r="776" customFormat="false" ht="12.8" hidden="false" customHeight="false" outlineLevel="0" collapsed="false">
      <c r="A776" s="0" t="n">
        <v>17</v>
      </c>
      <c r="B776" s="0" t="n">
        <v>1</v>
      </c>
      <c r="C776" s="0" t="n">
        <v>1</v>
      </c>
      <c r="D776" s="0" t="n">
        <v>7</v>
      </c>
      <c r="E776" s="0" t="n">
        <v>0</v>
      </c>
      <c r="F776" s="0" t="n">
        <v>0</v>
      </c>
      <c r="G776" s="0" t="n">
        <v>907.81</v>
      </c>
      <c r="H776" s="0" t="n">
        <v>-30.95</v>
      </c>
      <c r="I776" s="0" t="n">
        <v>30.95</v>
      </c>
      <c r="J776" s="0" t="n">
        <v>0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15.15</v>
      </c>
      <c r="Q776" s="0" t="n">
        <v>0</v>
      </c>
      <c r="R776" s="0" t="n">
        <v>-0.02</v>
      </c>
      <c r="S776" s="0" t="n">
        <v>-0.02</v>
      </c>
      <c r="T776" s="0" t="n">
        <v>450</v>
      </c>
      <c r="U776" s="0" t="n">
        <v>15.15</v>
      </c>
      <c r="V776" s="0" t="n">
        <v>0.27</v>
      </c>
      <c r="W776" s="0" t="n">
        <v>-5.11</v>
      </c>
      <c r="X776" s="0" t="n">
        <v>2.04089</v>
      </c>
      <c r="Y776" s="0" t="n">
        <v>-0.91168</v>
      </c>
    </row>
    <row r="777" customFormat="false" ht="12.8" hidden="false" customHeight="false" outlineLevel="0" collapsed="false">
      <c r="A777" s="0" t="n">
        <v>17</v>
      </c>
      <c r="B777" s="0" t="n">
        <v>1</v>
      </c>
      <c r="C777" s="0" t="n">
        <v>1</v>
      </c>
      <c r="D777" s="0" t="n">
        <v>8</v>
      </c>
      <c r="E777" s="0" t="n">
        <v>0</v>
      </c>
      <c r="F777" s="0" t="n">
        <v>0</v>
      </c>
      <c r="G777" s="0" t="n">
        <v>913.88</v>
      </c>
      <c r="H777" s="0" t="n">
        <v>-30.39</v>
      </c>
      <c r="I777" s="0" t="n">
        <v>30.39</v>
      </c>
      <c r="J777" s="0" t="n">
        <v>0</v>
      </c>
      <c r="K777" s="0" t="n">
        <v>0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14.83</v>
      </c>
      <c r="Q777" s="0" t="n">
        <v>0</v>
      </c>
      <c r="R777" s="0" t="n">
        <v>-0.02</v>
      </c>
      <c r="S777" s="0" t="n">
        <v>-0.02</v>
      </c>
      <c r="T777" s="0" t="n">
        <v>450</v>
      </c>
      <c r="U777" s="0" t="n">
        <v>14.83</v>
      </c>
      <c r="V777" s="0" t="n">
        <v>0.24</v>
      </c>
      <c r="W777" s="0" t="n">
        <v>-5.07</v>
      </c>
      <c r="X777" s="0" t="n">
        <v>1.95582</v>
      </c>
      <c r="Y777" s="0" t="n">
        <v>-1.0188</v>
      </c>
    </row>
    <row r="778" customFormat="false" ht="12.8" hidden="false" customHeight="false" outlineLevel="0" collapsed="false">
      <c r="A778" s="0" t="n">
        <v>17</v>
      </c>
      <c r="B778" s="0" t="n">
        <v>1</v>
      </c>
      <c r="C778" s="0" t="n">
        <v>1</v>
      </c>
      <c r="D778" s="0" t="n">
        <v>9</v>
      </c>
      <c r="E778" s="0" t="n">
        <v>0</v>
      </c>
      <c r="F778" s="0" t="n">
        <v>0</v>
      </c>
      <c r="G778" s="0" t="n">
        <v>907.1</v>
      </c>
      <c r="H778" s="0" t="n">
        <v>-29.94</v>
      </c>
      <c r="I778" s="0" t="n">
        <v>29.94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14.57</v>
      </c>
      <c r="Q778" s="0" t="n">
        <v>0</v>
      </c>
      <c r="R778" s="0" t="n">
        <v>-0.02</v>
      </c>
      <c r="S778" s="0" t="n">
        <v>-0.02</v>
      </c>
      <c r="T778" s="0" t="n">
        <v>450</v>
      </c>
      <c r="U778" s="0" t="n">
        <v>14.57</v>
      </c>
      <c r="V778" s="0" t="n">
        <v>0.22</v>
      </c>
      <c r="W778" s="0" t="n">
        <v>-4.87</v>
      </c>
      <c r="X778" s="0" t="n">
        <v>1.86519</v>
      </c>
      <c r="Y778" s="0" t="n">
        <v>-1.11671</v>
      </c>
    </row>
    <row r="779" customFormat="false" ht="12.8" hidden="false" customHeight="false" outlineLevel="0" collapsed="false">
      <c r="A779" s="0" t="n">
        <v>17</v>
      </c>
      <c r="B779" s="0" t="n">
        <v>1</v>
      </c>
      <c r="C779" s="0" t="n">
        <v>1</v>
      </c>
      <c r="D779" s="0" t="n">
        <v>10</v>
      </c>
      <c r="E779" s="0" t="n">
        <v>0</v>
      </c>
      <c r="F779" s="0" t="n">
        <v>0</v>
      </c>
      <c r="G779" s="0" t="n">
        <v>901.76</v>
      </c>
      <c r="H779" s="0" t="n">
        <v>-29.58</v>
      </c>
      <c r="I779" s="0" t="n">
        <v>29.58</v>
      </c>
      <c r="J779" s="0" t="n">
        <v>0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14.36</v>
      </c>
      <c r="Q779" s="0" t="n">
        <v>0</v>
      </c>
      <c r="R779" s="0" t="n">
        <v>-0.02</v>
      </c>
      <c r="S779" s="0" t="n">
        <v>-0.02</v>
      </c>
      <c r="T779" s="0" t="n">
        <v>450</v>
      </c>
      <c r="U779" s="0" t="n">
        <v>14.36</v>
      </c>
      <c r="V779" s="0" t="n">
        <v>0.2</v>
      </c>
      <c r="W779" s="0" t="n">
        <v>-5</v>
      </c>
      <c r="X779" s="0" t="n">
        <v>1.77027</v>
      </c>
      <c r="Y779" s="0" t="n">
        <v>-1.20735</v>
      </c>
    </row>
    <row r="780" customFormat="false" ht="12.8" hidden="false" customHeight="false" outlineLevel="0" collapsed="false">
      <c r="A780" s="0" t="n">
        <v>17</v>
      </c>
      <c r="B780" s="0" t="n">
        <v>1</v>
      </c>
      <c r="C780" s="0" t="n">
        <v>1</v>
      </c>
      <c r="D780" s="0" t="n">
        <v>11</v>
      </c>
      <c r="E780" s="0" t="n">
        <v>0</v>
      </c>
      <c r="F780" s="0" t="n">
        <v>0</v>
      </c>
      <c r="G780" s="0" t="n">
        <v>897.83</v>
      </c>
      <c r="H780" s="0" t="n">
        <v>-29.28</v>
      </c>
      <c r="I780" s="0" t="n">
        <v>29.28</v>
      </c>
      <c r="J780" s="0" t="n">
        <v>0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14.19</v>
      </c>
      <c r="Q780" s="0" t="n">
        <v>0</v>
      </c>
      <c r="R780" s="0" t="n">
        <v>-0.02</v>
      </c>
      <c r="S780" s="0" t="n">
        <v>-0.02</v>
      </c>
      <c r="T780" s="0" t="n">
        <v>450</v>
      </c>
      <c r="U780" s="0" t="n">
        <v>14.19</v>
      </c>
      <c r="V780" s="0" t="n">
        <v>0.18</v>
      </c>
      <c r="W780" s="0" t="n">
        <v>-4.94</v>
      </c>
      <c r="X780" s="0" t="n">
        <v>1.67211</v>
      </c>
      <c r="Y780" s="0" t="n">
        <v>-1.29257</v>
      </c>
    </row>
    <row r="781" customFormat="false" ht="12.8" hidden="false" customHeight="false" outlineLevel="0" collapsed="false">
      <c r="A781" s="0" t="n">
        <v>17</v>
      </c>
      <c r="B781" s="0" t="n">
        <v>1</v>
      </c>
      <c r="C781" s="0" t="n">
        <v>1</v>
      </c>
      <c r="D781" s="0" t="n">
        <v>12</v>
      </c>
      <c r="E781" s="0" t="n">
        <v>0</v>
      </c>
      <c r="F781" s="0" t="n">
        <v>0</v>
      </c>
      <c r="G781" s="0" t="n">
        <v>888.3</v>
      </c>
      <c r="H781" s="0" t="n">
        <v>-29.27</v>
      </c>
      <c r="I781" s="0" t="n">
        <v>29.27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14.18</v>
      </c>
      <c r="Q781" s="0" t="n">
        <v>0</v>
      </c>
      <c r="R781" s="0" t="n">
        <v>-0.02</v>
      </c>
      <c r="S781" s="0" t="n">
        <v>-0.02</v>
      </c>
      <c r="T781" s="0" t="n">
        <v>450</v>
      </c>
      <c r="U781" s="0" t="n">
        <v>14.18</v>
      </c>
      <c r="V781" s="0" t="n">
        <v>0.18</v>
      </c>
      <c r="W781" s="0" t="n">
        <v>-5.34</v>
      </c>
      <c r="X781" s="0" t="n">
        <v>1.57158</v>
      </c>
      <c r="Y781" s="0" t="n">
        <v>-1.37408</v>
      </c>
    </row>
    <row r="782" customFormat="false" ht="12.8" hidden="false" customHeight="false" outlineLevel="0" collapsed="false">
      <c r="A782" s="0" t="n">
        <v>17</v>
      </c>
      <c r="B782" s="0" t="n">
        <v>1</v>
      </c>
      <c r="C782" s="0" t="n">
        <v>1</v>
      </c>
      <c r="D782" s="0" t="n">
        <v>13</v>
      </c>
      <c r="E782" s="0" t="n">
        <v>0</v>
      </c>
      <c r="F782" s="0" t="n">
        <v>0</v>
      </c>
      <c r="G782" s="0" t="n">
        <v>881.38</v>
      </c>
      <c r="H782" s="0" t="n">
        <v>-29.54</v>
      </c>
      <c r="I782" s="0" t="n">
        <v>29.54</v>
      </c>
      <c r="J782" s="0" t="n">
        <v>0</v>
      </c>
      <c r="K782" s="0" t="n">
        <v>0</v>
      </c>
      <c r="L782" s="0" t="n">
        <v>21.55</v>
      </c>
      <c r="M782" s="0" t="n">
        <v>0</v>
      </c>
      <c r="N782" s="0" t="n">
        <v>0</v>
      </c>
      <c r="O782" s="0" t="n">
        <v>0</v>
      </c>
      <c r="P782" s="0" t="n">
        <v>14.34</v>
      </c>
      <c r="Q782" s="0" t="n">
        <v>0</v>
      </c>
      <c r="R782" s="0" t="n">
        <v>-0.02</v>
      </c>
      <c r="S782" s="0" t="n">
        <v>-0.02</v>
      </c>
      <c r="T782" s="0" t="n">
        <v>450</v>
      </c>
      <c r="U782" s="0" t="n">
        <v>14.34</v>
      </c>
      <c r="V782" s="0" t="n">
        <v>0.2</v>
      </c>
      <c r="W782" s="0" t="n">
        <v>-3.21</v>
      </c>
      <c r="X782" s="0" t="n">
        <v>1.46942</v>
      </c>
      <c r="Y782" s="0" t="n">
        <v>1.45354</v>
      </c>
    </row>
    <row r="783" customFormat="false" ht="12.8" hidden="false" customHeight="false" outlineLevel="0" collapsed="false">
      <c r="A783" s="0" t="n">
        <v>17</v>
      </c>
      <c r="B783" s="0" t="n">
        <v>1</v>
      </c>
      <c r="C783" s="0" t="n">
        <v>1</v>
      </c>
      <c r="D783" s="0" t="n">
        <v>14</v>
      </c>
      <c r="E783" s="0" t="n">
        <v>641.55</v>
      </c>
      <c r="F783" s="0" t="n">
        <v>42.87</v>
      </c>
      <c r="G783" s="0" t="n">
        <v>877.72</v>
      </c>
      <c r="H783" s="0" t="n">
        <v>10.06</v>
      </c>
      <c r="I783" s="0" t="n">
        <v>17.6</v>
      </c>
      <c r="J783" s="0" t="n">
        <v>0</v>
      </c>
      <c r="K783" s="0" t="n">
        <v>44.58</v>
      </c>
      <c r="L783" s="0" t="n">
        <v>30.02</v>
      </c>
      <c r="M783" s="0" t="n">
        <v>1.07</v>
      </c>
      <c r="N783" s="0" t="n">
        <v>1.16</v>
      </c>
      <c r="O783" s="0" t="n">
        <v>-0.92</v>
      </c>
      <c r="P783" s="0" t="n">
        <v>14.21</v>
      </c>
      <c r="Q783" s="0" t="n">
        <v>0.64</v>
      </c>
      <c r="R783" s="0" t="n">
        <v>-3.4</v>
      </c>
      <c r="S783" s="0" t="n">
        <v>-3.64</v>
      </c>
      <c r="T783" s="0" t="n">
        <v>429.09</v>
      </c>
      <c r="U783" s="0" t="n">
        <v>14.62</v>
      </c>
      <c r="V783" s="0" t="n">
        <v>0.24</v>
      </c>
      <c r="W783" s="0" t="n">
        <v>30.66</v>
      </c>
      <c r="X783" s="0" t="n">
        <v>1.36631</v>
      </c>
      <c r="Y783" s="0" t="n">
        <v>1.60902</v>
      </c>
    </row>
    <row r="784" customFormat="false" ht="12.8" hidden="false" customHeight="false" outlineLevel="0" collapsed="false">
      <c r="A784" s="0" t="n">
        <v>17</v>
      </c>
      <c r="B784" s="0" t="n">
        <v>1</v>
      </c>
      <c r="C784" s="0" t="n">
        <v>1</v>
      </c>
      <c r="D784" s="0" t="n">
        <v>15</v>
      </c>
      <c r="E784" s="0" t="n">
        <v>2378.23</v>
      </c>
      <c r="F784" s="0" t="n">
        <v>158.93</v>
      </c>
      <c r="G784" s="0" t="n">
        <v>882.04</v>
      </c>
      <c r="H784" s="0" t="n">
        <v>76.39</v>
      </c>
      <c r="I784" s="0" t="n">
        <v>17.8</v>
      </c>
      <c r="J784" s="0" t="n">
        <v>0</v>
      </c>
      <c r="K784" s="0" t="n">
        <v>57.31</v>
      </c>
      <c r="L784" s="0" t="n">
        <v>40.46</v>
      </c>
      <c r="M784" s="0" t="n">
        <v>1.36</v>
      </c>
      <c r="N784" s="0" t="n">
        <v>1.03</v>
      </c>
      <c r="O784" s="0" t="n">
        <v>-0.98</v>
      </c>
      <c r="P784" s="0" t="n">
        <v>14.41</v>
      </c>
      <c r="Q784" s="0" t="n">
        <v>2.83</v>
      </c>
      <c r="R784" s="0" t="n">
        <v>-4.92</v>
      </c>
      <c r="S784" s="0" t="n">
        <v>-6.24</v>
      </c>
      <c r="T784" s="0" t="n">
        <v>299.11</v>
      </c>
      <c r="U784" s="0" t="n">
        <v>14.86</v>
      </c>
      <c r="V784" s="0" t="n">
        <v>0.27</v>
      </c>
      <c r="W784" s="0" t="n">
        <v>113.67</v>
      </c>
      <c r="X784" s="0" t="n">
        <v>1.26288</v>
      </c>
      <c r="Y784" s="0" t="n">
        <v>1.61289</v>
      </c>
    </row>
    <row r="785" customFormat="false" ht="12.8" hidden="false" customHeight="false" outlineLevel="0" collapsed="false">
      <c r="A785" s="0" t="n">
        <v>17</v>
      </c>
      <c r="B785" s="0" t="n">
        <v>1</v>
      </c>
      <c r="C785" s="0" t="n">
        <v>1</v>
      </c>
      <c r="D785" s="0" t="n">
        <v>16</v>
      </c>
      <c r="E785" s="0" t="n">
        <v>5583.25</v>
      </c>
      <c r="F785" s="0" t="n">
        <v>373.1</v>
      </c>
      <c r="G785" s="0" t="n">
        <v>877.93</v>
      </c>
      <c r="H785" s="0" t="n">
        <v>108.08</v>
      </c>
      <c r="I785" s="0" t="n">
        <v>18.09</v>
      </c>
      <c r="J785" s="0" t="n">
        <v>0</v>
      </c>
      <c r="K785" s="0" t="n">
        <v>79.5</v>
      </c>
      <c r="L785" s="0" t="n">
        <v>61.55</v>
      </c>
      <c r="M785" s="0" t="n">
        <v>3.42</v>
      </c>
      <c r="N785" s="0" t="n">
        <v>1.02</v>
      </c>
      <c r="O785" s="0" t="n">
        <v>-1.06</v>
      </c>
      <c r="P785" s="0" t="n">
        <v>14.69</v>
      </c>
      <c r="Q785" s="0" t="n">
        <v>3.53</v>
      </c>
      <c r="R785" s="0" t="n">
        <v>-14.07</v>
      </c>
      <c r="S785" s="0" t="n">
        <v>-257.67</v>
      </c>
      <c r="T785" s="0" t="n">
        <v>152.45</v>
      </c>
      <c r="U785" s="0" t="n">
        <v>15.17</v>
      </c>
      <c r="V785" s="0" t="n">
        <v>0.31</v>
      </c>
      <c r="W785" s="0" t="n">
        <v>266.87</v>
      </c>
      <c r="X785" s="0" t="n">
        <v>1.15982</v>
      </c>
      <c r="Y785" s="0" t="n">
        <v>1.69642</v>
      </c>
    </row>
    <row r="786" customFormat="false" ht="12.8" hidden="false" customHeight="false" outlineLevel="0" collapsed="false">
      <c r="A786" s="0" t="n">
        <v>17</v>
      </c>
      <c r="B786" s="0" t="n">
        <v>1</v>
      </c>
      <c r="C786" s="0" t="n">
        <v>1</v>
      </c>
      <c r="D786" s="0" t="n">
        <v>17</v>
      </c>
      <c r="E786" s="0" t="n">
        <v>8309.27</v>
      </c>
      <c r="F786" s="0" t="n">
        <v>555.15</v>
      </c>
      <c r="G786" s="0" t="n">
        <v>850.37</v>
      </c>
      <c r="H786" s="0" t="n">
        <v>17</v>
      </c>
      <c r="I786" s="0" t="n">
        <v>19.05</v>
      </c>
      <c r="J786" s="0" t="n">
        <v>0</v>
      </c>
      <c r="K786" s="0" t="n">
        <v>93.88</v>
      </c>
      <c r="L786" s="0" t="n">
        <v>74.85</v>
      </c>
      <c r="M786" s="0" t="n">
        <v>1.26</v>
      </c>
      <c r="N786" s="0" t="n">
        <v>0.63</v>
      </c>
      <c r="O786" s="0" t="n">
        <v>-0.94</v>
      </c>
      <c r="P786" s="0" t="n">
        <v>15.59</v>
      </c>
      <c r="Q786" s="0" t="n">
        <v>4.51</v>
      </c>
      <c r="R786" s="0" t="n">
        <v>-6.69</v>
      </c>
      <c r="S786" s="0" t="n">
        <v>-11.25</v>
      </c>
      <c r="T786" s="0" t="n">
        <v>-139.61</v>
      </c>
      <c r="U786" s="0" t="n">
        <v>16.07</v>
      </c>
      <c r="V786" s="0" t="n">
        <v>0.4</v>
      </c>
      <c r="W786" s="0" t="n">
        <v>397.22</v>
      </c>
      <c r="X786" s="0" t="n">
        <v>1.05788</v>
      </c>
      <c r="Y786" s="0" t="n">
        <v>1.78542</v>
      </c>
    </row>
    <row r="787" customFormat="false" ht="12.8" hidden="false" customHeight="false" outlineLevel="0" collapsed="false">
      <c r="A787" s="0" t="n">
        <v>17</v>
      </c>
      <c r="B787" s="0" t="n">
        <v>1</v>
      </c>
      <c r="C787" s="0" t="n">
        <v>1</v>
      </c>
      <c r="D787" s="0" t="n">
        <v>18</v>
      </c>
      <c r="E787" s="0" t="n">
        <v>10688.15</v>
      </c>
      <c r="F787" s="0" t="n">
        <v>714.38</v>
      </c>
      <c r="G787" s="0" t="n">
        <v>836.61</v>
      </c>
      <c r="H787" s="0" t="n">
        <v>-74</v>
      </c>
      <c r="I787" s="0" t="n">
        <v>19.55</v>
      </c>
      <c r="J787" s="0" t="n">
        <v>0</v>
      </c>
      <c r="K787" s="0" t="n">
        <v>111.17</v>
      </c>
      <c r="L787" s="0" t="n">
        <v>91.82</v>
      </c>
      <c r="M787" s="0" t="n">
        <v>3.78</v>
      </c>
      <c r="N787" s="0" t="n">
        <v>0.8</v>
      </c>
      <c r="O787" s="0" t="n">
        <v>-1.04</v>
      </c>
      <c r="P787" s="0" t="n">
        <v>16.04</v>
      </c>
      <c r="Q787" s="0" t="n">
        <v>4.59</v>
      </c>
      <c r="R787" s="0" t="n">
        <v>-20.88</v>
      </c>
      <c r="S787" s="0" t="n">
        <v>-515.35</v>
      </c>
      <c r="T787" s="0" t="n">
        <v>-165.92</v>
      </c>
      <c r="U787" s="0" t="n">
        <v>16.56</v>
      </c>
      <c r="V787" s="0" t="n">
        <v>0.42</v>
      </c>
      <c r="W787" s="0" t="n">
        <v>512.43</v>
      </c>
      <c r="X787" s="0" t="n">
        <v>0.95801</v>
      </c>
      <c r="Y787" s="0" t="n">
        <v>1.88269</v>
      </c>
    </row>
    <row r="788" customFormat="false" ht="12.8" hidden="false" customHeight="false" outlineLevel="0" collapsed="false">
      <c r="A788" s="0" t="n">
        <v>17</v>
      </c>
      <c r="B788" s="0" t="n">
        <v>1</v>
      </c>
      <c r="C788" s="0" t="n">
        <v>1</v>
      </c>
      <c r="D788" s="0" t="n">
        <v>19</v>
      </c>
      <c r="E788" s="0" t="n">
        <v>13102.09</v>
      </c>
      <c r="F788" s="0" t="n">
        <v>876.8</v>
      </c>
      <c r="G788" s="0" t="n">
        <v>849.73</v>
      </c>
      <c r="H788" s="0" t="n">
        <v>-31.33</v>
      </c>
      <c r="I788" s="0" t="n">
        <v>20.01</v>
      </c>
      <c r="J788" s="0" t="n">
        <v>0</v>
      </c>
      <c r="K788" s="0" t="n">
        <v>123.21</v>
      </c>
      <c r="L788" s="0" t="n">
        <v>107.42</v>
      </c>
      <c r="M788" s="0" t="n">
        <v>1.63</v>
      </c>
      <c r="N788" s="0" t="n">
        <v>0.81</v>
      </c>
      <c r="O788" s="0" t="n">
        <v>-0.86</v>
      </c>
      <c r="P788" s="0" t="n">
        <v>16.44</v>
      </c>
      <c r="Q788" s="0" t="n">
        <v>0</v>
      </c>
      <c r="R788" s="0" t="n">
        <v>-8.94</v>
      </c>
      <c r="S788" s="0" t="n">
        <v>-488.16</v>
      </c>
      <c r="T788" s="0" t="n">
        <v>-255.64</v>
      </c>
      <c r="U788" s="0" t="n">
        <v>16.92</v>
      </c>
      <c r="V788" s="0" t="n">
        <v>0.41</v>
      </c>
      <c r="W788" s="0" t="n">
        <v>632.24</v>
      </c>
      <c r="X788" s="0" t="n">
        <v>0.86143</v>
      </c>
      <c r="Y788" s="0" t="n">
        <v>1.99181</v>
      </c>
    </row>
    <row r="789" customFormat="false" ht="12.8" hidden="false" customHeight="false" outlineLevel="0" collapsed="false">
      <c r="A789" s="0" t="n">
        <v>17</v>
      </c>
      <c r="B789" s="0" t="n">
        <v>1</v>
      </c>
      <c r="C789" s="0" t="n">
        <v>1</v>
      </c>
      <c r="D789" s="0" t="n">
        <v>20</v>
      </c>
      <c r="E789" s="0" t="n">
        <v>19169.38</v>
      </c>
      <c r="F789" s="0" t="n">
        <v>1305.14</v>
      </c>
      <c r="G789" s="0" t="n">
        <v>746.83</v>
      </c>
      <c r="H789" s="0" t="n">
        <v>-20.75</v>
      </c>
      <c r="I789" s="0" t="n">
        <v>20.75</v>
      </c>
      <c r="J789" s="0" t="n">
        <v>0</v>
      </c>
      <c r="K789" s="0" t="n">
        <v>157.58</v>
      </c>
      <c r="L789" s="0" t="n">
        <v>143.9</v>
      </c>
      <c r="M789" s="0" t="n">
        <v>1.11</v>
      </c>
      <c r="N789" s="0" t="n">
        <v>0.75</v>
      </c>
      <c r="O789" s="0" t="n">
        <v>-0.73</v>
      </c>
      <c r="P789" s="0" t="n">
        <v>17.08</v>
      </c>
      <c r="Q789" s="0" t="n">
        <v>0</v>
      </c>
      <c r="R789" s="0" t="n">
        <v>-6.77</v>
      </c>
      <c r="S789" s="0" t="n">
        <v>-7.61</v>
      </c>
      <c r="T789" s="0" t="n">
        <v>-477.39</v>
      </c>
      <c r="U789" s="0" t="n">
        <v>17.5</v>
      </c>
      <c r="V789" s="0" t="n">
        <v>0.46</v>
      </c>
      <c r="W789" s="0" t="n">
        <v>972.9</v>
      </c>
      <c r="X789" s="0" t="n">
        <v>0.76983</v>
      </c>
      <c r="Y789" s="0" t="n">
        <v>2.11741</v>
      </c>
    </row>
    <row r="790" customFormat="false" ht="12.8" hidden="false" customHeight="false" outlineLevel="0" collapsed="false">
      <c r="A790" s="0" t="n">
        <v>17</v>
      </c>
      <c r="B790" s="0" t="n">
        <v>1</v>
      </c>
      <c r="C790" s="0" t="n">
        <v>1</v>
      </c>
      <c r="D790" s="0" t="n">
        <v>21</v>
      </c>
      <c r="E790" s="0" t="n">
        <v>29313.48</v>
      </c>
      <c r="F790" s="0" t="n">
        <v>2103.16</v>
      </c>
      <c r="G790" s="0" t="n">
        <v>477.88</v>
      </c>
      <c r="H790" s="0" t="n">
        <v>-22.03</v>
      </c>
      <c r="I790" s="0" t="n">
        <v>22.03</v>
      </c>
      <c r="J790" s="0" t="n">
        <v>0</v>
      </c>
      <c r="K790" s="0" t="n">
        <v>220.57</v>
      </c>
      <c r="L790" s="0" t="n">
        <v>206.42</v>
      </c>
      <c r="M790" s="0" t="n">
        <v>1.13</v>
      </c>
      <c r="N790" s="0" t="n">
        <v>0.72</v>
      </c>
      <c r="O790" s="0" t="n">
        <v>-0.76</v>
      </c>
      <c r="P790" s="0" t="n">
        <v>18.12</v>
      </c>
      <c r="Q790" s="0" t="n">
        <v>0</v>
      </c>
      <c r="R790" s="0" t="n">
        <v>-9.02</v>
      </c>
      <c r="S790" s="0" t="n">
        <v>-10.47</v>
      </c>
      <c r="T790" s="0" t="n">
        <v>-507.7</v>
      </c>
      <c r="U790" s="0" t="n">
        <v>18.58</v>
      </c>
      <c r="V790" s="0" t="n">
        <v>0.6</v>
      </c>
      <c r="W790" s="0" t="n">
        <v>1714.71</v>
      </c>
      <c r="X790" s="0" t="n">
        <v>0.68561</v>
      </c>
      <c r="Y790" s="0" t="n">
        <v>2.26527</v>
      </c>
    </row>
    <row r="791" customFormat="false" ht="12.8" hidden="false" customHeight="false" outlineLevel="0" collapsed="false">
      <c r="A791" s="0" t="n">
        <v>17</v>
      </c>
      <c r="B791" s="0" t="n">
        <v>1</v>
      </c>
      <c r="C791" s="0" t="n">
        <v>1</v>
      </c>
      <c r="D791" s="0" t="n">
        <v>22</v>
      </c>
      <c r="E791" s="0" t="n">
        <v>29908.48</v>
      </c>
      <c r="F791" s="0" t="n">
        <v>2144.84</v>
      </c>
      <c r="G791" s="0" t="n">
        <v>490.37</v>
      </c>
      <c r="H791" s="0" t="n">
        <v>-22.34</v>
      </c>
      <c r="I791" s="0" t="n">
        <v>22.34</v>
      </c>
      <c r="J791" s="0" t="n">
        <v>0</v>
      </c>
      <c r="K791" s="0" t="n">
        <v>229.4</v>
      </c>
      <c r="L791" s="0" t="n">
        <v>211.23</v>
      </c>
      <c r="M791" s="0" t="n">
        <v>1.12</v>
      </c>
      <c r="N791" s="0" t="n">
        <v>0.74</v>
      </c>
      <c r="O791" s="0" t="n">
        <v>-0.96</v>
      </c>
      <c r="P791" s="0" t="n">
        <v>18.36</v>
      </c>
      <c r="Q791" s="0" t="n">
        <v>0</v>
      </c>
      <c r="R791" s="0" t="n">
        <v>-9.84</v>
      </c>
      <c r="S791" s="0" t="n">
        <v>-11.45</v>
      </c>
      <c r="T791" s="0" t="n">
        <v>-520.53</v>
      </c>
      <c r="U791" s="0" t="n">
        <v>18.92</v>
      </c>
      <c r="V791" s="0" t="n">
        <v>0.67</v>
      </c>
      <c r="W791" s="0" t="n">
        <v>1746.56</v>
      </c>
      <c r="X791" s="0" t="n">
        <v>0.61217</v>
      </c>
      <c r="Y791" s="0" t="n">
        <v>2.44183</v>
      </c>
    </row>
    <row r="792" customFormat="false" ht="12.8" hidden="false" customHeight="false" outlineLevel="0" collapsed="false">
      <c r="A792" s="0" t="n">
        <v>17</v>
      </c>
      <c r="B792" s="0" t="n">
        <v>1</v>
      </c>
      <c r="C792" s="0" t="n">
        <v>1</v>
      </c>
      <c r="D792" s="0" t="n">
        <v>23</v>
      </c>
      <c r="E792" s="0" t="n">
        <v>31511.12</v>
      </c>
      <c r="F792" s="0" t="n">
        <v>2278.74</v>
      </c>
      <c r="G792" s="0" t="n">
        <v>454.74</v>
      </c>
      <c r="H792" s="0" t="n">
        <v>-23.08</v>
      </c>
      <c r="I792" s="0" t="n">
        <v>23.08</v>
      </c>
      <c r="J792" s="0" t="n">
        <v>0</v>
      </c>
      <c r="K792" s="0" t="n">
        <v>247.38</v>
      </c>
      <c r="L792" s="0" t="n">
        <v>222.85</v>
      </c>
      <c r="M792" s="0" t="n">
        <v>1.14</v>
      </c>
      <c r="N792" s="0" t="n">
        <v>0.78</v>
      </c>
      <c r="O792" s="0" t="n">
        <v>-1.3</v>
      </c>
      <c r="P792" s="0" t="n">
        <v>18.93</v>
      </c>
      <c r="Q792" s="0" t="n">
        <v>0</v>
      </c>
      <c r="R792" s="0" t="n">
        <v>-11.64</v>
      </c>
      <c r="S792" s="0" t="n">
        <v>-14.98</v>
      </c>
      <c r="T792" s="0" t="n">
        <v>-463.11</v>
      </c>
      <c r="U792" s="0" t="n">
        <v>19.64</v>
      </c>
      <c r="V792" s="0" t="n">
        <v>0.77</v>
      </c>
      <c r="W792" s="0" t="n">
        <v>1882.57</v>
      </c>
      <c r="X792" s="0" t="n">
        <v>0.55407</v>
      </c>
      <c r="Y792" s="0" t="n">
        <v>2.65219</v>
      </c>
    </row>
    <row r="793" customFormat="false" ht="12.8" hidden="false" customHeight="false" outlineLevel="0" collapsed="false">
      <c r="A793" s="0" t="n">
        <v>17</v>
      </c>
      <c r="B793" s="0" t="n">
        <v>1</v>
      </c>
      <c r="C793" s="0" t="n">
        <v>1</v>
      </c>
      <c r="D793" s="0" t="n">
        <v>24</v>
      </c>
      <c r="E793" s="0" t="n">
        <v>32906.74</v>
      </c>
      <c r="F793" s="0" t="n">
        <v>2403.74</v>
      </c>
      <c r="G793" s="0" t="n">
        <v>421.77</v>
      </c>
      <c r="H793" s="0" t="n">
        <v>-24.17</v>
      </c>
      <c r="I793" s="0" t="n">
        <v>24.17</v>
      </c>
      <c r="J793" s="0" t="n">
        <v>0</v>
      </c>
      <c r="K793" s="0" t="n">
        <v>265.74</v>
      </c>
      <c r="L793" s="0" t="n">
        <v>232.7</v>
      </c>
      <c r="M793" s="0" t="n">
        <v>1.16</v>
      </c>
      <c r="N793" s="0" t="n">
        <v>0.76</v>
      </c>
      <c r="O793" s="0" t="n">
        <v>-1.7</v>
      </c>
      <c r="P793" s="0" t="n">
        <v>19.73</v>
      </c>
      <c r="Q793" s="0" t="n">
        <v>0</v>
      </c>
      <c r="R793" s="0" t="n">
        <v>-14.29</v>
      </c>
      <c r="S793" s="0" t="n">
        <v>-17.72</v>
      </c>
      <c r="T793" s="0" t="n">
        <v>-483.79</v>
      </c>
      <c r="U793" s="0" t="n">
        <v>20.61</v>
      </c>
      <c r="V793" s="0" t="n">
        <v>0.93</v>
      </c>
      <c r="W793" s="0" t="n">
        <v>2018.41</v>
      </c>
      <c r="X793" s="0" t="n">
        <v>0.51674</v>
      </c>
      <c r="Y793" s="0" t="n">
        <v>2.89549</v>
      </c>
    </row>
    <row r="794" customFormat="false" ht="12.8" hidden="false" customHeight="false" outlineLevel="0" collapsed="false">
      <c r="A794" s="0" t="n">
        <v>17</v>
      </c>
      <c r="B794" s="0" t="n">
        <v>1</v>
      </c>
      <c r="C794" s="0" t="n">
        <v>1</v>
      </c>
      <c r="D794" s="0" t="n">
        <v>25</v>
      </c>
      <c r="E794" s="0" t="n">
        <v>33968.93</v>
      </c>
      <c r="F794" s="0" t="n">
        <v>2492.88</v>
      </c>
      <c r="G794" s="0" t="n">
        <v>404.28</v>
      </c>
      <c r="H794" s="0" t="n">
        <v>-27.59</v>
      </c>
      <c r="I794" s="0" t="n">
        <v>24.98</v>
      </c>
      <c r="J794" s="0" t="n">
        <v>0</v>
      </c>
      <c r="K794" s="0" t="n">
        <v>283.49</v>
      </c>
      <c r="L794" s="0" t="n">
        <v>243.1</v>
      </c>
      <c r="M794" s="0" t="n">
        <v>1.43</v>
      </c>
      <c r="N794" s="0" t="n">
        <v>0.86</v>
      </c>
      <c r="O794" s="0" t="n">
        <v>-2.17</v>
      </c>
      <c r="P794" s="0" t="n">
        <v>20.3</v>
      </c>
      <c r="Q794" s="0" t="n">
        <v>0</v>
      </c>
      <c r="R794" s="0" t="n">
        <v>-20.38</v>
      </c>
      <c r="S794" s="0" t="n">
        <v>-628.87</v>
      </c>
      <c r="T794" s="0" t="n">
        <v>-380.99</v>
      </c>
      <c r="U794" s="0" t="n">
        <v>21.4</v>
      </c>
      <c r="V794" s="0" t="n">
        <v>1.08</v>
      </c>
      <c r="W794" s="0" t="n">
        <v>2108.74</v>
      </c>
      <c r="X794" s="0" t="n">
        <v>0.5049</v>
      </c>
      <c r="Y794" s="0" t="n">
        <v>3.15953</v>
      </c>
    </row>
    <row r="795" customFormat="false" ht="12.8" hidden="false" customHeight="false" outlineLevel="0" collapsed="false">
      <c r="A795" s="0" t="n">
        <v>17</v>
      </c>
      <c r="B795" s="0" t="n">
        <v>1</v>
      </c>
      <c r="C795" s="0" t="n">
        <v>1</v>
      </c>
      <c r="D795" s="0" t="n">
        <v>26</v>
      </c>
      <c r="E795" s="0" t="n">
        <v>34611.59</v>
      </c>
      <c r="F795" s="0" t="n">
        <v>2538.37</v>
      </c>
      <c r="G795" s="0" t="n">
        <v>428.77</v>
      </c>
      <c r="H795" s="0" t="n">
        <v>-76.95</v>
      </c>
      <c r="I795" s="0" t="n">
        <v>25.9</v>
      </c>
      <c r="J795" s="0" t="n">
        <v>0</v>
      </c>
      <c r="K795" s="0" t="n">
        <v>301</v>
      </c>
      <c r="L795" s="0" t="n">
        <v>251.54</v>
      </c>
      <c r="M795" s="0" t="n">
        <v>3.74</v>
      </c>
      <c r="N795" s="0" t="n">
        <v>0.92</v>
      </c>
      <c r="O795" s="0" t="n">
        <v>-2.73</v>
      </c>
      <c r="P795" s="0" t="n">
        <v>20.93</v>
      </c>
      <c r="Q795" s="0" t="n">
        <v>0.65</v>
      </c>
      <c r="R795" s="0" t="n">
        <v>-60.88</v>
      </c>
      <c r="S795" s="0" t="n">
        <v>-792.2</v>
      </c>
      <c r="T795" s="0" t="n">
        <v>-341.28</v>
      </c>
      <c r="U795" s="0" t="n">
        <v>22.22</v>
      </c>
      <c r="V795" s="0" t="n">
        <v>1.23</v>
      </c>
      <c r="W795" s="0" t="n">
        <v>2144.95</v>
      </c>
      <c r="X795" s="0" t="n">
        <v>0.52035</v>
      </c>
      <c r="Y795" s="0" t="n">
        <v>3.42194</v>
      </c>
    </row>
    <row r="796" customFormat="false" ht="12.8" hidden="false" customHeight="false" outlineLevel="0" collapsed="false">
      <c r="A796" s="0" t="n">
        <v>17</v>
      </c>
      <c r="B796" s="0" t="n">
        <v>1</v>
      </c>
      <c r="C796" s="0" t="n">
        <v>1</v>
      </c>
      <c r="D796" s="0" t="n">
        <v>27</v>
      </c>
      <c r="E796" s="0" t="n">
        <v>35172.49</v>
      </c>
      <c r="F796" s="0" t="n">
        <v>2574.5</v>
      </c>
      <c r="G796" s="0" t="n">
        <v>450.42</v>
      </c>
      <c r="H796" s="0" t="n">
        <v>-41.85</v>
      </c>
      <c r="I796" s="0" t="n">
        <v>26.89</v>
      </c>
      <c r="J796" s="0" t="n">
        <v>0</v>
      </c>
      <c r="K796" s="0" t="n">
        <v>312.01</v>
      </c>
      <c r="L796" s="0" t="n">
        <v>258.32</v>
      </c>
      <c r="M796" s="0" t="n">
        <v>8.85</v>
      </c>
      <c r="N796" s="0" t="n">
        <v>0.97</v>
      </c>
      <c r="O796" s="0" t="n">
        <v>-3.02</v>
      </c>
      <c r="P796" s="0" t="n">
        <v>21.58</v>
      </c>
      <c r="Q796" s="0" t="n">
        <v>1.34</v>
      </c>
      <c r="R796" s="0" t="n">
        <v>-156.6</v>
      </c>
      <c r="S796" s="0" t="n">
        <v>-3091.48</v>
      </c>
      <c r="T796" s="0" t="n">
        <v>-311.37</v>
      </c>
      <c r="U796" s="0" t="n">
        <v>22.98</v>
      </c>
      <c r="V796" s="0" t="n">
        <v>1.34</v>
      </c>
      <c r="W796" s="0" t="n">
        <v>2168.7</v>
      </c>
      <c r="X796" s="0" t="n">
        <v>0.56078</v>
      </c>
      <c r="Y796" s="0" t="n">
        <v>3.66124</v>
      </c>
    </row>
    <row r="797" customFormat="false" ht="12.8" hidden="false" customHeight="false" outlineLevel="0" collapsed="false">
      <c r="A797" s="0" t="n">
        <v>17</v>
      </c>
      <c r="B797" s="0" t="n">
        <v>1</v>
      </c>
      <c r="C797" s="0" t="n">
        <v>1</v>
      </c>
      <c r="D797" s="0" t="n">
        <v>28</v>
      </c>
      <c r="E797" s="0" t="n">
        <v>34832.76</v>
      </c>
      <c r="F797" s="0" t="n">
        <v>2540.57</v>
      </c>
      <c r="G797" s="0" t="n">
        <v>491.47</v>
      </c>
      <c r="H797" s="0" t="n">
        <v>-3.96</v>
      </c>
      <c r="I797" s="0" t="n">
        <v>27.62</v>
      </c>
      <c r="J797" s="0" t="n">
        <v>0</v>
      </c>
      <c r="K797" s="0" t="n">
        <v>303.03</v>
      </c>
      <c r="L797" s="0" t="n">
        <v>258.45</v>
      </c>
      <c r="M797" s="0" t="n">
        <v>1.33</v>
      </c>
      <c r="N797" s="0" t="n">
        <v>1.06</v>
      </c>
      <c r="O797" s="0" t="n">
        <v>-2.69</v>
      </c>
      <c r="P797" s="0" t="n">
        <v>22.05</v>
      </c>
      <c r="Q797" s="0" t="n">
        <v>5.53</v>
      </c>
      <c r="R797" s="0" t="n">
        <v>-23.68</v>
      </c>
      <c r="S797" s="0" t="n">
        <v>-38.45</v>
      </c>
      <c r="T797" s="0" t="n">
        <v>-247.44</v>
      </c>
      <c r="U797" s="0" t="n">
        <v>23.45</v>
      </c>
      <c r="V797" s="0" t="n">
        <v>1.34</v>
      </c>
      <c r="W797" s="0" t="n">
        <v>2127.84</v>
      </c>
      <c r="X797" s="0" t="n">
        <v>0.62124</v>
      </c>
      <c r="Y797" s="0" t="n">
        <v>3.86693</v>
      </c>
    </row>
    <row r="798" customFormat="false" ht="12.8" hidden="false" customHeight="false" outlineLevel="0" collapsed="false">
      <c r="A798" s="0" t="n">
        <v>17</v>
      </c>
      <c r="B798" s="0" t="n">
        <v>1</v>
      </c>
      <c r="C798" s="0" t="n">
        <v>1</v>
      </c>
      <c r="D798" s="0" t="n">
        <v>29</v>
      </c>
      <c r="E798" s="0" t="n">
        <v>34056.75</v>
      </c>
      <c r="F798" s="0" t="n">
        <v>2469.88</v>
      </c>
      <c r="G798" s="0" t="n">
        <v>502.47</v>
      </c>
      <c r="H798" s="0" t="n">
        <v>63.79</v>
      </c>
      <c r="I798" s="0" t="n">
        <v>27.83</v>
      </c>
      <c r="J798" s="0" t="n">
        <v>0</v>
      </c>
      <c r="K798" s="0" t="n">
        <v>315.54</v>
      </c>
      <c r="L798" s="0" t="n">
        <v>262.67</v>
      </c>
      <c r="M798" s="0" t="n">
        <v>1.51</v>
      </c>
      <c r="N798" s="0" t="n">
        <v>1.24</v>
      </c>
      <c r="O798" s="0" t="n">
        <v>-3.46</v>
      </c>
      <c r="P798" s="0" t="n">
        <v>22.18</v>
      </c>
      <c r="Q798" s="0" t="n">
        <v>6.4</v>
      </c>
      <c r="R798" s="0" t="n">
        <v>-29.46</v>
      </c>
      <c r="S798" s="0" t="n">
        <v>-44.06</v>
      </c>
      <c r="T798" s="0" t="n">
        <v>-120.75</v>
      </c>
      <c r="U798" s="0" t="n">
        <v>23.79</v>
      </c>
      <c r="V798" s="0" t="n">
        <v>1.47</v>
      </c>
      <c r="W798" s="0" t="n">
        <v>2049.51</v>
      </c>
      <c r="X798" s="0" t="n">
        <v>0.69637</v>
      </c>
      <c r="Y798" s="0" t="n">
        <v>4.03928</v>
      </c>
    </row>
    <row r="799" customFormat="false" ht="12.8" hidden="false" customHeight="false" outlineLevel="0" collapsed="false">
      <c r="A799" s="0" t="n">
        <v>17</v>
      </c>
      <c r="B799" s="0" t="n">
        <v>1</v>
      </c>
      <c r="C799" s="0" t="n">
        <v>1</v>
      </c>
      <c r="D799" s="0" t="n">
        <v>30</v>
      </c>
      <c r="E799" s="0" t="n">
        <v>33512.67</v>
      </c>
      <c r="F799" s="0" t="n">
        <v>2410.09</v>
      </c>
      <c r="G799" s="0" t="n">
        <v>519.56</v>
      </c>
      <c r="H799" s="0" t="n">
        <v>33.2</v>
      </c>
      <c r="I799" s="0" t="n">
        <v>28.57</v>
      </c>
      <c r="J799" s="0" t="n">
        <v>0</v>
      </c>
      <c r="K799" s="0" t="n">
        <v>299.55</v>
      </c>
      <c r="L799" s="0" t="n">
        <v>256.76</v>
      </c>
      <c r="M799" s="0" t="n">
        <v>1.35</v>
      </c>
      <c r="N799" s="0" t="n">
        <v>1.17</v>
      </c>
      <c r="O799" s="0" t="n">
        <v>-2.91</v>
      </c>
      <c r="P799" s="0" t="n">
        <v>22.64</v>
      </c>
      <c r="Q799" s="0" t="n">
        <v>6.11</v>
      </c>
      <c r="R799" s="0" t="n">
        <v>-27.99</v>
      </c>
      <c r="S799" s="0" t="n">
        <v>-46.81</v>
      </c>
      <c r="T799" s="0" t="n">
        <v>-162.68</v>
      </c>
      <c r="U799" s="0" t="n">
        <v>24.31</v>
      </c>
      <c r="V799" s="0" t="n">
        <v>1.57</v>
      </c>
      <c r="W799" s="0" t="n">
        <v>1972.2</v>
      </c>
      <c r="X799" s="0" t="n">
        <v>0.78175</v>
      </c>
      <c r="Y799" s="0" t="n">
        <v>4.18378</v>
      </c>
    </row>
    <row r="800" customFormat="false" ht="12.8" hidden="false" customHeight="false" outlineLevel="0" collapsed="false">
      <c r="A800" s="0" t="n">
        <v>17</v>
      </c>
      <c r="B800" s="0" t="n">
        <v>1</v>
      </c>
      <c r="C800" s="0" t="n">
        <v>1</v>
      </c>
      <c r="D800" s="0" t="n">
        <v>31</v>
      </c>
      <c r="E800" s="0" t="n">
        <v>32606.75</v>
      </c>
      <c r="F800" s="0" t="n">
        <v>2306.41</v>
      </c>
      <c r="G800" s="0" t="n">
        <v>549.29</v>
      </c>
      <c r="H800" s="0" t="n">
        <v>74.7</v>
      </c>
      <c r="I800" s="0" t="n">
        <v>28.49</v>
      </c>
      <c r="J800" s="0" t="n">
        <v>0</v>
      </c>
      <c r="K800" s="0" t="n">
        <v>322.02</v>
      </c>
      <c r="L800" s="0" t="n">
        <v>266.02</v>
      </c>
      <c r="M800" s="0" t="n">
        <v>2.75</v>
      </c>
      <c r="N800" s="0" t="n">
        <v>1.44</v>
      </c>
      <c r="O800" s="0" t="n">
        <v>-4.17</v>
      </c>
      <c r="P800" s="0" t="n">
        <v>22.59</v>
      </c>
      <c r="Q800" s="0" t="n">
        <v>7.13</v>
      </c>
      <c r="R800" s="0" t="n">
        <v>-57.47</v>
      </c>
      <c r="S800" s="0" t="n">
        <v>-1378.49</v>
      </c>
      <c r="T800" s="0" t="n">
        <v>-44.63</v>
      </c>
      <c r="U800" s="0" t="n">
        <v>24.35</v>
      </c>
      <c r="V800" s="0" t="n">
        <v>1.58</v>
      </c>
      <c r="W800" s="0" t="n">
        <v>1835.3</v>
      </c>
      <c r="X800" s="0" t="n">
        <v>0.87413</v>
      </c>
      <c r="Y800" s="0" t="n">
        <v>4.30686</v>
      </c>
    </row>
    <row r="801" customFormat="false" ht="12.8" hidden="false" customHeight="false" outlineLevel="0" collapsed="false">
      <c r="A801" s="0" t="n">
        <v>17</v>
      </c>
      <c r="B801" s="0" t="n">
        <v>1</v>
      </c>
      <c r="C801" s="0" t="n">
        <v>1</v>
      </c>
      <c r="D801" s="0" t="n">
        <v>32</v>
      </c>
      <c r="E801" s="0" t="n">
        <v>31601.54</v>
      </c>
      <c r="F801" s="0" t="n">
        <v>2178.09</v>
      </c>
      <c r="G801" s="0" t="n">
        <v>624.78</v>
      </c>
      <c r="H801" s="0" t="n">
        <v>77.32</v>
      </c>
      <c r="I801" s="0" t="n">
        <v>28.15</v>
      </c>
      <c r="J801" s="0" t="n">
        <v>0</v>
      </c>
      <c r="K801" s="0" t="n">
        <v>304.27</v>
      </c>
      <c r="L801" s="0" t="n">
        <v>260.79</v>
      </c>
      <c r="M801" s="0" t="n">
        <v>4.03</v>
      </c>
      <c r="N801" s="0" t="n">
        <v>1.51</v>
      </c>
      <c r="O801" s="0" t="n">
        <v>-3.67</v>
      </c>
      <c r="P801" s="0" t="n">
        <v>22.39</v>
      </c>
      <c r="Q801" s="0" t="n">
        <v>6.77</v>
      </c>
      <c r="R801" s="0" t="n">
        <v>-75.69</v>
      </c>
      <c r="S801" s="0" t="n">
        <v>-7479.65</v>
      </c>
      <c r="T801" s="0" t="n">
        <v>-20.03</v>
      </c>
      <c r="U801" s="0" t="n">
        <v>23.99</v>
      </c>
      <c r="V801" s="0" t="n">
        <v>1.42</v>
      </c>
      <c r="W801" s="0" t="n">
        <v>1657.61</v>
      </c>
      <c r="X801" s="0" t="n">
        <v>0.97124</v>
      </c>
      <c r="Y801" s="0" t="n">
        <v>4.41415</v>
      </c>
    </row>
    <row r="802" customFormat="false" ht="12.8" hidden="false" customHeight="false" outlineLevel="0" collapsed="false">
      <c r="A802" s="0" t="n">
        <v>17</v>
      </c>
      <c r="B802" s="0" t="n">
        <v>1</v>
      </c>
      <c r="C802" s="0" t="n">
        <v>1</v>
      </c>
      <c r="D802" s="0" t="n">
        <v>33</v>
      </c>
      <c r="E802" s="0" t="n">
        <v>31254.94</v>
      </c>
      <c r="F802" s="0" t="n">
        <v>2082.7</v>
      </c>
      <c r="G802" s="0" t="n">
        <v>650.39</v>
      </c>
      <c r="H802" s="0" t="n">
        <v>72.56</v>
      </c>
      <c r="I802" s="0" t="n">
        <v>27.82</v>
      </c>
      <c r="J802" s="0" t="n">
        <v>0</v>
      </c>
      <c r="K802" s="0" t="n">
        <v>296.71</v>
      </c>
      <c r="L802" s="0" t="n">
        <v>257.49</v>
      </c>
      <c r="M802" s="0" t="n">
        <v>4.44</v>
      </c>
      <c r="N802" s="0" t="n">
        <v>1.54</v>
      </c>
      <c r="O802" s="0" t="n">
        <v>-3.49</v>
      </c>
      <c r="P802" s="0" t="n">
        <v>22.18</v>
      </c>
      <c r="Q802" s="0" t="n">
        <v>6.88</v>
      </c>
      <c r="R802" s="0" t="n">
        <v>-78.99</v>
      </c>
      <c r="S802" s="0" t="n">
        <v>-7282.1</v>
      </c>
      <c r="T802" s="0" t="n">
        <v>-10.67</v>
      </c>
      <c r="U802" s="0" t="n">
        <v>23.71</v>
      </c>
      <c r="V802" s="0" t="n">
        <v>1.34</v>
      </c>
      <c r="W802" s="0" t="n">
        <v>1492.47</v>
      </c>
      <c r="X802" s="0" t="n">
        <v>1.07146</v>
      </c>
      <c r="Y802" s="0" t="n">
        <v>4.51011</v>
      </c>
    </row>
    <row r="803" customFormat="false" ht="12.8" hidden="false" customHeight="false" outlineLevel="0" collapsed="false">
      <c r="A803" s="0" t="n">
        <v>17</v>
      </c>
      <c r="B803" s="0" t="n">
        <v>1</v>
      </c>
      <c r="C803" s="0" t="n">
        <v>1</v>
      </c>
      <c r="D803" s="0" t="n">
        <v>34</v>
      </c>
      <c r="E803" s="0" t="n">
        <v>30674.58</v>
      </c>
      <c r="F803" s="0" t="n">
        <v>1962.7</v>
      </c>
      <c r="G803" s="0" t="n">
        <v>668.44</v>
      </c>
      <c r="H803" s="0" t="n">
        <v>75.94</v>
      </c>
      <c r="I803" s="0" t="n">
        <v>27.96</v>
      </c>
      <c r="J803" s="0" t="n">
        <v>0</v>
      </c>
      <c r="K803" s="0" t="n">
        <v>294.98</v>
      </c>
      <c r="L803" s="0" t="n">
        <v>252.29</v>
      </c>
      <c r="M803" s="0" t="n">
        <v>4.77</v>
      </c>
      <c r="N803" s="0" t="n">
        <v>1.54</v>
      </c>
      <c r="O803" s="0" t="n">
        <v>-3.64</v>
      </c>
      <c r="P803" s="0" t="n">
        <v>22.26</v>
      </c>
      <c r="Q803" s="0" t="n">
        <v>7.05</v>
      </c>
      <c r="R803" s="0" t="n">
        <v>-84.63</v>
      </c>
      <c r="S803" s="0" t="n">
        <v>-2228.62</v>
      </c>
      <c r="T803" s="0" t="n">
        <v>-10.89</v>
      </c>
      <c r="U803" s="0" t="n">
        <v>23.79</v>
      </c>
      <c r="V803" s="0" t="n">
        <v>1.34</v>
      </c>
      <c r="W803" s="0" t="n">
        <v>1303.17</v>
      </c>
      <c r="X803" s="0" t="n">
        <v>1.17359</v>
      </c>
      <c r="Y803" s="0" t="n">
        <v>4.59823</v>
      </c>
    </row>
    <row r="804" customFormat="false" ht="12.8" hidden="false" customHeight="false" outlineLevel="0" collapsed="false">
      <c r="A804" s="0" t="n">
        <v>17</v>
      </c>
      <c r="B804" s="0" t="n">
        <v>1</v>
      </c>
      <c r="C804" s="0" t="n">
        <v>1</v>
      </c>
      <c r="D804" s="0" t="n">
        <v>35</v>
      </c>
      <c r="E804" s="0" t="n">
        <v>28836.85</v>
      </c>
      <c r="F804" s="0" t="n">
        <v>1760.74</v>
      </c>
      <c r="G804" s="0" t="n">
        <v>702.05</v>
      </c>
      <c r="H804" s="0" t="n">
        <v>57.88</v>
      </c>
      <c r="I804" s="0" t="n">
        <v>28.42</v>
      </c>
      <c r="J804" s="0" t="n">
        <v>0</v>
      </c>
      <c r="K804" s="0" t="n">
        <v>285.42</v>
      </c>
      <c r="L804" s="0" t="n">
        <v>237.67</v>
      </c>
      <c r="M804" s="0" t="n">
        <v>4.19</v>
      </c>
      <c r="N804" s="0" t="n">
        <v>1.49</v>
      </c>
      <c r="O804" s="0" t="n">
        <v>-3.78</v>
      </c>
      <c r="P804" s="0" t="n">
        <v>22.55</v>
      </c>
      <c r="Q804" s="0" t="n">
        <v>6.86</v>
      </c>
      <c r="R804" s="0" t="n">
        <v>-77.65</v>
      </c>
      <c r="S804" s="0" t="n">
        <v>-1797.9</v>
      </c>
      <c r="T804" s="0" t="n">
        <v>-25.16</v>
      </c>
      <c r="U804" s="0" t="n">
        <v>24.13</v>
      </c>
      <c r="V804" s="0" t="n">
        <v>1.4</v>
      </c>
      <c r="W804" s="0" t="n">
        <v>1063.28</v>
      </c>
      <c r="X804" s="0" t="n">
        <v>1.27675</v>
      </c>
      <c r="Y804" s="0" t="n">
        <v>4.68121</v>
      </c>
    </row>
    <row r="805" customFormat="false" ht="12.8" hidden="false" customHeight="false" outlineLevel="0" collapsed="false">
      <c r="A805" s="0" t="n">
        <v>17</v>
      </c>
      <c r="B805" s="0" t="n">
        <v>1</v>
      </c>
      <c r="C805" s="0" t="n">
        <v>1</v>
      </c>
      <c r="D805" s="0" t="n">
        <v>36</v>
      </c>
      <c r="E805" s="0" t="n">
        <v>26111.28</v>
      </c>
      <c r="F805" s="0" t="n">
        <v>1519.48</v>
      </c>
      <c r="G805" s="0" t="n">
        <v>777.78</v>
      </c>
      <c r="H805" s="0" t="n">
        <v>-12.45</v>
      </c>
      <c r="I805" s="0" t="n">
        <v>28.19</v>
      </c>
      <c r="J805" s="0" t="n">
        <v>0</v>
      </c>
      <c r="K805" s="0" t="n">
        <v>272.57</v>
      </c>
      <c r="L805" s="0" t="n">
        <v>222.68</v>
      </c>
      <c r="M805" s="0" t="n">
        <v>5.28</v>
      </c>
      <c r="N805" s="0" t="n">
        <v>1.5</v>
      </c>
      <c r="O805" s="0" t="n">
        <v>-3.98</v>
      </c>
      <c r="P805" s="0" t="n">
        <v>22.4</v>
      </c>
      <c r="Q805" s="0" t="n">
        <v>7.53</v>
      </c>
      <c r="R805" s="0" t="n">
        <v>-100.48</v>
      </c>
      <c r="S805" s="0" t="n">
        <v>-5544.87</v>
      </c>
      <c r="T805" s="0" t="n">
        <v>-8.69</v>
      </c>
      <c r="U805" s="0" t="n">
        <v>24.06</v>
      </c>
      <c r="V805" s="0" t="n">
        <v>1.44</v>
      </c>
      <c r="W805" s="0" t="n">
        <v>803.34</v>
      </c>
      <c r="X805" s="0" t="n">
        <v>1.38017</v>
      </c>
      <c r="Y805" s="0" t="n">
        <v>4.76125</v>
      </c>
    </row>
    <row r="806" customFormat="false" ht="12.8" hidden="false" customHeight="false" outlineLevel="0" collapsed="false">
      <c r="A806" s="0" t="n">
        <v>17</v>
      </c>
      <c r="B806" s="0" t="n">
        <v>1</v>
      </c>
      <c r="C806" s="0" t="n">
        <v>1</v>
      </c>
      <c r="D806" s="0" t="n">
        <v>37</v>
      </c>
      <c r="E806" s="0" t="n">
        <v>11134.1</v>
      </c>
      <c r="F806" s="0" t="n">
        <v>744.04</v>
      </c>
      <c r="G806" s="0" t="n">
        <v>991.59</v>
      </c>
      <c r="H806" s="0" t="n">
        <v>58.54</v>
      </c>
      <c r="I806" s="0" t="n">
        <v>27.89</v>
      </c>
      <c r="J806" s="0" t="n">
        <v>0</v>
      </c>
      <c r="K806" s="0" t="n">
        <v>199.75</v>
      </c>
      <c r="L806" s="0" t="n">
        <v>134.6</v>
      </c>
      <c r="M806" s="0" t="n">
        <v>7.84</v>
      </c>
      <c r="N806" s="0" t="n">
        <v>1.44</v>
      </c>
      <c r="O806" s="0" t="n">
        <v>-4.62</v>
      </c>
      <c r="P806" s="0" t="n">
        <v>22.22</v>
      </c>
      <c r="Q806" s="0" t="n">
        <v>7.12</v>
      </c>
      <c r="R806" s="0" t="n">
        <v>-158.18</v>
      </c>
      <c r="S806" s="0" t="n">
        <v>-1443.15</v>
      </c>
      <c r="T806" s="0" t="n">
        <v>133.93</v>
      </c>
      <c r="U806" s="0" t="n">
        <v>24.07</v>
      </c>
      <c r="V806" s="0" t="n">
        <v>1.52</v>
      </c>
      <c r="W806" s="0" t="n">
        <v>532.19</v>
      </c>
      <c r="X806" s="0" t="n">
        <v>1.48319</v>
      </c>
      <c r="Y806" s="0" t="n">
        <v>4.84024</v>
      </c>
    </row>
    <row r="807" customFormat="false" ht="12.8" hidden="false" customHeight="false" outlineLevel="0" collapsed="false">
      <c r="A807" s="0" t="n">
        <v>17</v>
      </c>
      <c r="B807" s="0" t="n">
        <v>1</v>
      </c>
      <c r="C807" s="0" t="n">
        <v>1</v>
      </c>
      <c r="D807" s="0" t="n">
        <v>38</v>
      </c>
      <c r="E807" s="0" t="n">
        <v>0</v>
      </c>
      <c r="F807" s="0" t="n">
        <v>0</v>
      </c>
      <c r="G807" s="0" t="n">
        <v>1009.84</v>
      </c>
      <c r="H807" s="0" t="n">
        <v>-50.73</v>
      </c>
      <c r="I807" s="0" t="n">
        <v>50.73</v>
      </c>
      <c r="J807" s="0" t="n">
        <v>0</v>
      </c>
      <c r="K807" s="0" t="n">
        <v>0</v>
      </c>
      <c r="L807" s="0" t="n">
        <v>37.83</v>
      </c>
      <c r="M807" s="0" t="n">
        <v>0</v>
      </c>
      <c r="N807" s="0" t="n">
        <v>0</v>
      </c>
      <c r="O807" s="0" t="n">
        <v>0</v>
      </c>
      <c r="P807" s="0" t="n">
        <v>23.74</v>
      </c>
      <c r="Q807" s="0" t="n">
        <v>0</v>
      </c>
      <c r="R807" s="0" t="n">
        <v>-0.02</v>
      </c>
      <c r="S807" s="0" t="n">
        <v>-0.02</v>
      </c>
      <c r="T807" s="0" t="n">
        <v>450</v>
      </c>
      <c r="U807" s="0" t="n">
        <v>23.74</v>
      </c>
      <c r="V807" s="0" t="n">
        <v>1.73</v>
      </c>
      <c r="W807" s="0" t="n">
        <v>276.66</v>
      </c>
      <c r="X807" s="0" t="n">
        <v>1.58517</v>
      </c>
      <c r="Y807" s="0" t="n">
        <v>1.77829</v>
      </c>
    </row>
    <row r="808" customFormat="false" ht="12.8" hidden="false" customHeight="false" outlineLevel="0" collapsed="false">
      <c r="A808" s="0" t="n">
        <v>17</v>
      </c>
      <c r="B808" s="0" t="n">
        <v>1</v>
      </c>
      <c r="C808" s="0" t="n">
        <v>1</v>
      </c>
      <c r="D808" s="0" t="n">
        <v>39</v>
      </c>
      <c r="E808" s="0" t="n">
        <v>0</v>
      </c>
      <c r="F808" s="0" t="n">
        <v>0</v>
      </c>
      <c r="G808" s="0" t="n">
        <v>1002.9</v>
      </c>
      <c r="H808" s="0" t="n">
        <v>-50.79</v>
      </c>
      <c r="I808" s="0" t="n">
        <v>50.79</v>
      </c>
      <c r="J808" s="0" t="n">
        <v>0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23.76</v>
      </c>
      <c r="Q808" s="0" t="n">
        <v>0</v>
      </c>
      <c r="R808" s="0" t="n">
        <v>-0.02</v>
      </c>
      <c r="S808" s="0" t="n">
        <v>-0.02</v>
      </c>
      <c r="T808" s="0" t="n">
        <v>450</v>
      </c>
      <c r="U808" s="0" t="n">
        <v>23.76</v>
      </c>
      <c r="V808" s="0" t="n">
        <v>1.69</v>
      </c>
      <c r="W808" s="0" t="n">
        <v>82.19</v>
      </c>
      <c r="X808" s="0" t="n">
        <v>1.68543</v>
      </c>
      <c r="Y808" s="0" t="n">
        <v>1.28139</v>
      </c>
    </row>
    <row r="809" customFormat="false" ht="12.8" hidden="false" customHeight="false" outlineLevel="0" collapsed="false">
      <c r="A809" s="0" t="n">
        <v>17</v>
      </c>
      <c r="B809" s="0" t="n">
        <v>1</v>
      </c>
      <c r="C809" s="0" t="n">
        <v>1</v>
      </c>
      <c r="D809" s="0" t="n">
        <v>40</v>
      </c>
      <c r="E809" s="0" t="n">
        <v>0</v>
      </c>
      <c r="F809" s="0" t="n">
        <v>0</v>
      </c>
      <c r="G809" s="0" t="n">
        <v>1007.96</v>
      </c>
      <c r="H809" s="0" t="n">
        <v>-50.72</v>
      </c>
      <c r="I809" s="0" t="n">
        <v>50.72</v>
      </c>
      <c r="J809" s="0" t="n">
        <v>0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0</v>
      </c>
      <c r="P809" s="0" t="n">
        <v>23.74</v>
      </c>
      <c r="Q809" s="0" t="n">
        <v>0</v>
      </c>
      <c r="R809" s="0" t="n">
        <v>-0.02</v>
      </c>
      <c r="S809" s="0" t="n">
        <v>-0.02</v>
      </c>
      <c r="T809" s="0" t="n">
        <v>450</v>
      </c>
      <c r="U809" s="0" t="n">
        <v>23.74</v>
      </c>
      <c r="V809" s="0" t="n">
        <v>1.61</v>
      </c>
      <c r="W809" s="0" t="n">
        <v>0.65</v>
      </c>
      <c r="X809" s="0" t="n">
        <v>1.78321</v>
      </c>
      <c r="Y809" s="0" t="n">
        <v>1.19555</v>
      </c>
    </row>
    <row r="810" customFormat="false" ht="12.8" hidden="false" customHeight="false" outlineLevel="0" collapsed="false">
      <c r="A810" s="0" t="n">
        <v>17</v>
      </c>
      <c r="B810" s="0" t="n">
        <v>1</v>
      </c>
      <c r="C810" s="0" t="n">
        <v>1</v>
      </c>
      <c r="D810" s="0" t="n">
        <v>41</v>
      </c>
      <c r="E810" s="0" t="n">
        <v>0</v>
      </c>
      <c r="F810" s="0" t="n">
        <v>0</v>
      </c>
      <c r="G810" s="0" t="n">
        <v>1036.14</v>
      </c>
      <c r="H810" s="0" t="n">
        <v>-48.99</v>
      </c>
      <c r="I810" s="0" t="n">
        <v>48.99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23.13</v>
      </c>
      <c r="Q810" s="0" t="n">
        <v>0</v>
      </c>
      <c r="R810" s="0" t="n">
        <v>-0.02</v>
      </c>
      <c r="S810" s="0" t="n">
        <v>-0.02</v>
      </c>
      <c r="T810" s="0" t="n">
        <v>450</v>
      </c>
      <c r="U810" s="0" t="n">
        <v>23.13</v>
      </c>
      <c r="V810" s="0" t="n">
        <v>1.45</v>
      </c>
      <c r="W810" s="0" t="n">
        <v>-6.45</v>
      </c>
      <c r="X810" s="0" t="n">
        <v>1.87762</v>
      </c>
      <c r="Y810" s="0" t="n">
        <v>1.10404</v>
      </c>
    </row>
    <row r="811" customFormat="false" ht="12.8" hidden="false" customHeight="false" outlineLevel="0" collapsed="false">
      <c r="A811" s="0" t="n">
        <v>17</v>
      </c>
      <c r="B811" s="0" t="n">
        <v>1</v>
      </c>
      <c r="C811" s="0" t="n">
        <v>1</v>
      </c>
      <c r="D811" s="0" t="n">
        <v>42</v>
      </c>
      <c r="E811" s="0" t="n">
        <v>0</v>
      </c>
      <c r="F811" s="0" t="n">
        <v>0</v>
      </c>
      <c r="G811" s="0" t="n">
        <v>1029.79</v>
      </c>
      <c r="H811" s="0" t="n">
        <v>-47.33</v>
      </c>
      <c r="I811" s="0" t="n">
        <v>47.33</v>
      </c>
      <c r="J811" s="0" t="n">
        <v>0</v>
      </c>
      <c r="K811" s="0" t="n">
        <v>0</v>
      </c>
      <c r="L811" s="0" t="n">
        <v>0</v>
      </c>
      <c r="M811" s="0" t="n">
        <v>0</v>
      </c>
      <c r="N811" s="0" t="n">
        <v>0</v>
      </c>
      <c r="O811" s="0" t="n">
        <v>0</v>
      </c>
      <c r="P811" s="0" t="n">
        <v>22.53</v>
      </c>
      <c r="Q811" s="0" t="n">
        <v>0</v>
      </c>
      <c r="R811" s="0" t="n">
        <v>-0.02</v>
      </c>
      <c r="S811" s="0" t="n">
        <v>-0.02</v>
      </c>
      <c r="T811" s="0" t="n">
        <v>450</v>
      </c>
      <c r="U811" s="0" t="n">
        <v>22.53</v>
      </c>
      <c r="V811" s="0" t="n">
        <v>1.29</v>
      </c>
      <c r="W811" s="0" t="n">
        <v>-6.67</v>
      </c>
      <c r="X811" s="0" t="n">
        <v>1.96759</v>
      </c>
      <c r="Y811" s="0" t="n">
        <v>1.00501</v>
      </c>
    </row>
    <row r="812" customFormat="false" ht="12.8" hidden="false" customHeight="false" outlineLevel="0" collapsed="false">
      <c r="A812" s="0" t="n">
        <v>17</v>
      </c>
      <c r="B812" s="0" t="n">
        <v>1</v>
      </c>
      <c r="C812" s="0" t="n">
        <v>1</v>
      </c>
      <c r="D812" s="0" t="n">
        <v>43</v>
      </c>
      <c r="E812" s="0" t="n">
        <v>0</v>
      </c>
      <c r="F812" s="0" t="n">
        <v>0</v>
      </c>
      <c r="G812" s="0" t="n">
        <v>1026.37</v>
      </c>
      <c r="H812" s="0" t="n">
        <v>-45.49</v>
      </c>
      <c r="I812" s="0" t="n">
        <v>45.49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21.85</v>
      </c>
      <c r="Q812" s="0" t="n">
        <v>0</v>
      </c>
      <c r="R812" s="0" t="n">
        <v>-0.02</v>
      </c>
      <c r="S812" s="0" t="n">
        <v>-0.02</v>
      </c>
      <c r="T812" s="0" t="n">
        <v>450</v>
      </c>
      <c r="U812" s="0" t="n">
        <v>21.85</v>
      </c>
      <c r="V812" s="0" t="n">
        <v>1.15</v>
      </c>
      <c r="W812" s="0" t="n">
        <v>-6.78</v>
      </c>
      <c r="X812" s="0" t="n">
        <v>2.0518</v>
      </c>
      <c r="Y812" s="0" t="n">
        <v>0.8965</v>
      </c>
    </row>
    <row r="813" customFormat="false" ht="12.8" hidden="false" customHeight="false" outlineLevel="0" collapsed="false">
      <c r="A813" s="0" t="n">
        <v>17</v>
      </c>
      <c r="B813" s="0" t="n">
        <v>1</v>
      </c>
      <c r="C813" s="0" t="n">
        <v>1</v>
      </c>
      <c r="D813" s="0" t="n">
        <v>44</v>
      </c>
      <c r="E813" s="0" t="n">
        <v>0</v>
      </c>
      <c r="F813" s="0" t="n">
        <v>0</v>
      </c>
      <c r="G813" s="0" t="n">
        <v>1015.02</v>
      </c>
      <c r="H813" s="0" t="n">
        <v>-43.87</v>
      </c>
      <c r="I813" s="0" t="n">
        <v>43.87</v>
      </c>
      <c r="J813" s="0" t="n">
        <v>0</v>
      </c>
      <c r="K813" s="0" t="n">
        <v>0</v>
      </c>
      <c r="L813" s="0" t="n">
        <v>0</v>
      </c>
      <c r="M813" s="0" t="n">
        <v>0</v>
      </c>
      <c r="N813" s="0" t="n">
        <v>0</v>
      </c>
      <c r="O813" s="0" t="n">
        <v>0</v>
      </c>
      <c r="P813" s="0" t="n">
        <v>21.21</v>
      </c>
      <c r="Q813" s="0" t="n">
        <v>0</v>
      </c>
      <c r="R813" s="0" t="n">
        <v>-0.02</v>
      </c>
      <c r="S813" s="0" t="n">
        <v>-0.02</v>
      </c>
      <c r="T813" s="0" t="n">
        <v>450</v>
      </c>
      <c r="U813" s="0" t="n">
        <v>21.21</v>
      </c>
      <c r="V813" s="0" t="n">
        <v>1.04</v>
      </c>
      <c r="W813" s="0" t="n">
        <v>-7.1</v>
      </c>
      <c r="X813" s="0" t="n">
        <v>2.12862</v>
      </c>
      <c r="Y813" s="0" t="n">
        <v>0.77657</v>
      </c>
    </row>
    <row r="814" customFormat="false" ht="12.8" hidden="false" customHeight="false" outlineLevel="0" collapsed="false">
      <c r="A814" s="0" t="n">
        <v>17</v>
      </c>
      <c r="B814" s="0" t="n">
        <v>1</v>
      </c>
      <c r="C814" s="0" t="n">
        <v>1</v>
      </c>
      <c r="D814" s="0" t="n">
        <v>45</v>
      </c>
      <c r="E814" s="0" t="n">
        <v>0</v>
      </c>
      <c r="F814" s="0" t="n">
        <v>0</v>
      </c>
      <c r="G814" s="0" t="n">
        <v>999.48</v>
      </c>
      <c r="H814" s="0" t="n">
        <v>-42.68</v>
      </c>
      <c r="I814" s="0" t="n">
        <v>42.68</v>
      </c>
      <c r="J814" s="0" t="n">
        <v>0</v>
      </c>
      <c r="K814" s="0" t="n">
        <v>0</v>
      </c>
      <c r="L814" s="0" t="n">
        <v>0</v>
      </c>
      <c r="M814" s="0" t="n">
        <v>0</v>
      </c>
      <c r="N814" s="0" t="n">
        <v>0</v>
      </c>
      <c r="O814" s="0" t="n">
        <v>0</v>
      </c>
      <c r="P814" s="0" t="n">
        <v>20.74</v>
      </c>
      <c r="Q814" s="0" t="n">
        <v>0</v>
      </c>
      <c r="R814" s="0" t="n">
        <v>-0.02</v>
      </c>
      <c r="S814" s="0" t="n">
        <v>-0.02</v>
      </c>
      <c r="T814" s="0" t="n">
        <v>450</v>
      </c>
      <c r="U814" s="0" t="n">
        <v>20.74</v>
      </c>
      <c r="V814" s="0" t="n">
        <v>0.96</v>
      </c>
      <c r="W814" s="0" t="n">
        <v>-7.57</v>
      </c>
      <c r="X814" s="0" t="n">
        <v>2.1961</v>
      </c>
      <c r="Y814" s="0" t="n">
        <v>0.64355</v>
      </c>
    </row>
    <row r="815" customFormat="false" ht="12.8" hidden="false" customHeight="false" outlineLevel="0" collapsed="false">
      <c r="A815" s="0" t="n">
        <v>17</v>
      </c>
      <c r="B815" s="0" t="n">
        <v>1</v>
      </c>
      <c r="C815" s="0" t="n">
        <v>1</v>
      </c>
      <c r="D815" s="0" t="n">
        <v>46</v>
      </c>
      <c r="E815" s="0" t="n">
        <v>0</v>
      </c>
      <c r="F815" s="0" t="n">
        <v>0</v>
      </c>
      <c r="G815" s="0" t="n">
        <v>996.73</v>
      </c>
      <c r="H815" s="0" t="n">
        <v>-41.3</v>
      </c>
      <c r="I815" s="0" t="n">
        <v>41.3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0</v>
      </c>
      <c r="P815" s="0" t="n">
        <v>20.17</v>
      </c>
      <c r="Q815" s="0" t="n">
        <v>0</v>
      </c>
      <c r="R815" s="0" t="n">
        <v>-0.02</v>
      </c>
      <c r="S815" s="0" t="n">
        <v>-0.02</v>
      </c>
      <c r="T815" s="0" t="n">
        <v>450</v>
      </c>
      <c r="U815" s="0" t="n">
        <v>20.17</v>
      </c>
      <c r="V815" s="0" t="n">
        <v>0.88</v>
      </c>
      <c r="W815" s="0" t="n">
        <v>-7.49</v>
      </c>
      <c r="X815" s="0" t="n">
        <v>2.25198</v>
      </c>
      <c r="Y815" s="0" t="n">
        <v>0.49657</v>
      </c>
    </row>
    <row r="816" customFormat="false" ht="12.8" hidden="false" customHeight="false" outlineLevel="0" collapsed="false">
      <c r="A816" s="0" t="n">
        <v>17</v>
      </c>
      <c r="B816" s="0" t="n">
        <v>1</v>
      </c>
      <c r="C816" s="0" t="n">
        <v>1</v>
      </c>
      <c r="D816" s="0" t="n">
        <v>47</v>
      </c>
      <c r="E816" s="0" t="n">
        <v>0</v>
      </c>
      <c r="F816" s="0" t="n">
        <v>0</v>
      </c>
      <c r="G816" s="0" t="n">
        <v>976.61</v>
      </c>
      <c r="H816" s="0" t="n">
        <v>-40.62</v>
      </c>
      <c r="I816" s="0" t="n">
        <v>40.62</v>
      </c>
      <c r="J816" s="0" t="n">
        <v>0</v>
      </c>
      <c r="K816" s="0" t="n">
        <v>0</v>
      </c>
      <c r="L816" s="0" t="n">
        <v>0</v>
      </c>
      <c r="M816" s="0" t="n">
        <v>0</v>
      </c>
      <c r="N816" s="0" t="n">
        <v>0</v>
      </c>
      <c r="O816" s="0" t="n">
        <v>0</v>
      </c>
      <c r="P816" s="0" t="n">
        <v>19.88</v>
      </c>
      <c r="Q816" s="0" t="n">
        <v>0</v>
      </c>
      <c r="R816" s="0" t="n">
        <v>-0.02</v>
      </c>
      <c r="S816" s="0" t="n">
        <v>-0.02</v>
      </c>
      <c r="T816" s="0" t="n">
        <v>450</v>
      </c>
      <c r="U816" s="0" t="n">
        <v>19.88</v>
      </c>
      <c r="V816" s="0" t="n">
        <v>0.83</v>
      </c>
      <c r="W816" s="0" t="n">
        <v>-8.35</v>
      </c>
      <c r="X816" s="0" t="n">
        <v>2.29388</v>
      </c>
      <c r="Y816" s="0" t="n">
        <v>0.33619</v>
      </c>
    </row>
    <row r="817" customFormat="false" ht="12.8" hidden="false" customHeight="false" outlineLevel="0" collapsed="false">
      <c r="A817" s="0" t="n">
        <v>17</v>
      </c>
      <c r="B817" s="0" t="n">
        <v>1</v>
      </c>
      <c r="C817" s="0" t="n">
        <v>1</v>
      </c>
      <c r="D817" s="0" t="n">
        <v>48</v>
      </c>
      <c r="E817" s="0" t="n">
        <v>0</v>
      </c>
      <c r="F817" s="0" t="n">
        <v>0</v>
      </c>
      <c r="G817" s="0" t="n">
        <v>963.83</v>
      </c>
      <c r="H817" s="0" t="n">
        <v>-40.36</v>
      </c>
      <c r="I817" s="0" t="n">
        <v>40.36</v>
      </c>
      <c r="J817" s="0" t="n">
        <v>0</v>
      </c>
      <c r="K817" s="0" t="n">
        <v>0</v>
      </c>
      <c r="L817" s="0" t="n">
        <v>0</v>
      </c>
      <c r="M817" s="0" t="n">
        <v>0</v>
      </c>
      <c r="N817" s="0" t="n">
        <v>0</v>
      </c>
      <c r="O817" s="0" t="n">
        <v>0</v>
      </c>
      <c r="P817" s="0" t="n">
        <v>19.76</v>
      </c>
      <c r="Q817" s="0" t="n">
        <v>0</v>
      </c>
      <c r="R817" s="0" t="n">
        <v>-0.02</v>
      </c>
      <c r="S817" s="0" t="n">
        <v>-0.02</v>
      </c>
      <c r="T817" s="0" t="n">
        <v>450</v>
      </c>
      <c r="U817" s="0" t="n">
        <v>19.76</v>
      </c>
      <c r="V817" s="0" t="n">
        <v>0.81</v>
      </c>
      <c r="W817" s="0" t="n">
        <v>-7.65</v>
      </c>
      <c r="X817" s="0" t="n">
        <v>2.31958</v>
      </c>
      <c r="Y817" s="0" t="n">
        <v>0.16506</v>
      </c>
    </row>
    <row r="818" customFormat="false" ht="12.8" hidden="false" customHeight="false" outlineLevel="0" collapsed="false">
      <c r="A818" s="0" t="n">
        <v>18</v>
      </c>
      <c r="B818" s="0" t="n">
        <v>1</v>
      </c>
      <c r="C818" s="0" t="n">
        <v>1</v>
      </c>
      <c r="D818" s="0" t="n">
        <v>1</v>
      </c>
      <c r="E818" s="0" t="n">
        <v>0</v>
      </c>
      <c r="F818" s="0" t="n">
        <v>0</v>
      </c>
      <c r="G818" s="0" t="n">
        <v>957.18</v>
      </c>
      <c r="H818" s="0" t="n">
        <v>-40.43</v>
      </c>
      <c r="I818" s="0" t="n">
        <v>40.43</v>
      </c>
      <c r="J818" s="0" t="n">
        <v>0</v>
      </c>
      <c r="K818" s="0" t="n">
        <v>0</v>
      </c>
      <c r="L818" s="0" t="n">
        <v>0</v>
      </c>
      <c r="M818" s="0" t="n">
        <v>0</v>
      </c>
      <c r="N818" s="0" t="n">
        <v>0</v>
      </c>
      <c r="O818" s="0" t="n">
        <v>0</v>
      </c>
      <c r="P818" s="0" t="n">
        <v>19.79</v>
      </c>
      <c r="Q818" s="0" t="n">
        <v>0</v>
      </c>
      <c r="R818" s="0" t="n">
        <v>-0.02</v>
      </c>
      <c r="S818" s="0" t="n">
        <v>-0.02</v>
      </c>
      <c r="T818" s="0" t="n">
        <v>450</v>
      </c>
      <c r="U818" s="0" t="n">
        <v>19.79</v>
      </c>
      <c r="V818" s="0" t="n">
        <v>0.82</v>
      </c>
      <c r="W818" s="0" t="n">
        <v>-7.39</v>
      </c>
      <c r="X818" s="0" t="n">
        <v>2.33402</v>
      </c>
      <c r="Y818" s="0" t="n">
        <v>-0.01302</v>
      </c>
    </row>
    <row r="819" customFormat="false" ht="12.8" hidden="false" customHeight="false" outlineLevel="0" collapsed="false">
      <c r="A819" s="0" t="n">
        <v>18</v>
      </c>
      <c r="B819" s="0" t="n">
        <v>1</v>
      </c>
      <c r="C819" s="0" t="n">
        <v>1</v>
      </c>
      <c r="D819" s="0" t="n">
        <v>2</v>
      </c>
      <c r="E819" s="0" t="n">
        <v>0</v>
      </c>
      <c r="F819" s="0" t="n">
        <v>0</v>
      </c>
      <c r="G819" s="0" t="n">
        <v>965.51</v>
      </c>
      <c r="H819" s="0" t="n">
        <v>-40.11</v>
      </c>
      <c r="I819" s="0" t="n">
        <v>40.11</v>
      </c>
      <c r="J819" s="0" t="n">
        <v>0</v>
      </c>
      <c r="K819" s="0" t="n">
        <v>0</v>
      </c>
      <c r="L819" s="0" t="n">
        <v>0</v>
      </c>
      <c r="M819" s="0" t="n">
        <v>0</v>
      </c>
      <c r="N819" s="0" t="n">
        <v>0</v>
      </c>
      <c r="O819" s="0" t="n">
        <v>0</v>
      </c>
      <c r="P819" s="0" t="n">
        <v>19.66</v>
      </c>
      <c r="Q819" s="0" t="n">
        <v>0</v>
      </c>
      <c r="R819" s="0" t="n">
        <v>-0.02</v>
      </c>
      <c r="S819" s="0" t="n">
        <v>-0.02</v>
      </c>
      <c r="T819" s="0" t="n">
        <v>450</v>
      </c>
      <c r="U819" s="0" t="n">
        <v>19.66</v>
      </c>
      <c r="V819" s="0" t="n">
        <v>0.8</v>
      </c>
      <c r="W819" s="0" t="n">
        <v>-7.1</v>
      </c>
      <c r="X819" s="0" t="n">
        <v>2.32348</v>
      </c>
      <c r="Y819" s="0" t="n">
        <v>-0.19081</v>
      </c>
    </row>
    <row r="820" customFormat="false" ht="12.8" hidden="false" customHeight="false" outlineLevel="0" collapsed="false">
      <c r="A820" s="0" t="n">
        <v>18</v>
      </c>
      <c r="B820" s="0" t="n">
        <v>1</v>
      </c>
      <c r="C820" s="0" t="n">
        <v>1</v>
      </c>
      <c r="D820" s="0" t="n">
        <v>3</v>
      </c>
      <c r="E820" s="0" t="n">
        <v>0</v>
      </c>
      <c r="F820" s="0" t="n">
        <v>0</v>
      </c>
      <c r="G820" s="0" t="n">
        <v>972.02</v>
      </c>
      <c r="H820" s="0" t="n">
        <v>-39.36</v>
      </c>
      <c r="I820" s="0" t="n">
        <v>39.36</v>
      </c>
      <c r="J820" s="0" t="n">
        <v>0</v>
      </c>
      <c r="K820" s="0" t="n">
        <v>0</v>
      </c>
      <c r="L820" s="0" t="n">
        <v>0</v>
      </c>
      <c r="M820" s="0" t="n">
        <v>0</v>
      </c>
      <c r="N820" s="0" t="n">
        <v>0</v>
      </c>
      <c r="O820" s="0" t="n">
        <v>0</v>
      </c>
      <c r="P820" s="0" t="n">
        <v>19.33</v>
      </c>
      <c r="Q820" s="0" t="n">
        <v>0</v>
      </c>
      <c r="R820" s="0" t="n">
        <v>-0.02</v>
      </c>
      <c r="S820" s="0" t="n">
        <v>-0.02</v>
      </c>
      <c r="T820" s="0" t="n">
        <v>450</v>
      </c>
      <c r="U820" s="0" t="n">
        <v>19.33</v>
      </c>
      <c r="V820" s="0" t="n">
        <v>0.76</v>
      </c>
      <c r="W820" s="0" t="n">
        <v>-7.09</v>
      </c>
      <c r="X820" s="0" t="n">
        <v>2.29521</v>
      </c>
      <c r="Y820" s="0" t="n">
        <v>-0.36178</v>
      </c>
    </row>
    <row r="821" customFormat="false" ht="12.8" hidden="false" customHeight="false" outlineLevel="0" collapsed="false">
      <c r="A821" s="0" t="n">
        <v>18</v>
      </c>
      <c r="B821" s="0" t="n">
        <v>1</v>
      </c>
      <c r="C821" s="0" t="n">
        <v>1</v>
      </c>
      <c r="D821" s="0" t="n">
        <v>4</v>
      </c>
      <c r="E821" s="0" t="n">
        <v>0</v>
      </c>
      <c r="F821" s="0" t="n">
        <v>0</v>
      </c>
      <c r="G821" s="0" t="n">
        <v>983.96</v>
      </c>
      <c r="H821" s="0" t="n">
        <v>-37.81</v>
      </c>
      <c r="I821" s="0" t="n">
        <v>37.81</v>
      </c>
      <c r="J821" s="0" t="n">
        <v>0</v>
      </c>
      <c r="K821" s="0" t="n">
        <v>0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18.63</v>
      </c>
      <c r="Q821" s="0" t="n">
        <v>0</v>
      </c>
      <c r="R821" s="0" t="n">
        <v>-0.02</v>
      </c>
      <c r="S821" s="0" t="n">
        <v>-0.02</v>
      </c>
      <c r="T821" s="0" t="n">
        <v>450</v>
      </c>
      <c r="U821" s="0" t="n">
        <v>18.63</v>
      </c>
      <c r="V821" s="0" t="n">
        <v>0.67</v>
      </c>
      <c r="W821" s="0" t="n">
        <v>-5.45</v>
      </c>
      <c r="X821" s="0" t="n">
        <v>2.25095</v>
      </c>
      <c r="Y821" s="0" t="n">
        <v>-0.52127</v>
      </c>
    </row>
    <row r="822" customFormat="false" ht="12.8" hidden="false" customHeight="false" outlineLevel="0" collapsed="false">
      <c r="A822" s="0" t="n">
        <v>18</v>
      </c>
      <c r="B822" s="0" t="n">
        <v>1</v>
      </c>
      <c r="C822" s="0" t="n">
        <v>1</v>
      </c>
      <c r="D822" s="0" t="n">
        <v>5</v>
      </c>
      <c r="E822" s="0" t="n">
        <v>0</v>
      </c>
      <c r="F822" s="0" t="n">
        <v>0</v>
      </c>
      <c r="G822" s="0" t="n">
        <v>968.99</v>
      </c>
      <c r="H822" s="0" t="n">
        <v>-36.63</v>
      </c>
      <c r="I822" s="0" t="n">
        <v>36.63</v>
      </c>
      <c r="J822" s="0" t="n">
        <v>0</v>
      </c>
      <c r="K822" s="0" t="n">
        <v>0</v>
      </c>
      <c r="L822" s="0" t="n">
        <v>0</v>
      </c>
      <c r="M822" s="0" t="n">
        <v>0</v>
      </c>
      <c r="N822" s="0" t="n">
        <v>0</v>
      </c>
      <c r="O822" s="0" t="n">
        <v>0</v>
      </c>
      <c r="P822" s="0" t="n">
        <v>18.08</v>
      </c>
      <c r="Q822" s="0" t="n">
        <v>0</v>
      </c>
      <c r="R822" s="0" t="n">
        <v>-0.02</v>
      </c>
      <c r="S822" s="0" t="n">
        <v>-0.02</v>
      </c>
      <c r="T822" s="0" t="n">
        <v>450</v>
      </c>
      <c r="U822" s="0" t="n">
        <v>18.08</v>
      </c>
      <c r="V822" s="0" t="n">
        <v>0.59</v>
      </c>
      <c r="W822" s="0" t="n">
        <v>-3.25</v>
      </c>
      <c r="X822" s="0" t="n">
        <v>2.19299</v>
      </c>
      <c r="Y822" s="0" t="n">
        <v>-0.66692</v>
      </c>
    </row>
    <row r="823" customFormat="false" ht="12.8" hidden="false" customHeight="false" outlineLevel="0" collapsed="false">
      <c r="A823" s="0" t="n">
        <v>18</v>
      </c>
      <c r="B823" s="0" t="n">
        <v>1</v>
      </c>
      <c r="C823" s="0" t="n">
        <v>1</v>
      </c>
      <c r="D823" s="0" t="n">
        <v>6</v>
      </c>
      <c r="E823" s="0" t="n">
        <v>0</v>
      </c>
      <c r="F823" s="0" t="n">
        <v>0</v>
      </c>
      <c r="G823" s="0" t="n">
        <v>946.1</v>
      </c>
      <c r="H823" s="0" t="n">
        <v>-36.22</v>
      </c>
      <c r="I823" s="0" t="n">
        <v>36.22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0</v>
      </c>
      <c r="P823" s="0" t="n">
        <v>17.88</v>
      </c>
      <c r="Q823" s="0" t="n">
        <v>0</v>
      </c>
      <c r="R823" s="0" t="n">
        <v>-0.02</v>
      </c>
      <c r="S823" s="0" t="n">
        <v>-0.02</v>
      </c>
      <c r="T823" s="0" t="n">
        <v>450</v>
      </c>
      <c r="U823" s="0" t="n">
        <v>17.88</v>
      </c>
      <c r="V823" s="0" t="n">
        <v>0.57</v>
      </c>
      <c r="W823" s="0" t="n">
        <v>-4.63</v>
      </c>
      <c r="X823" s="0" t="n">
        <v>2.12375</v>
      </c>
      <c r="Y823" s="0" t="n">
        <v>-0.79845</v>
      </c>
    </row>
    <row r="824" customFormat="false" ht="12.8" hidden="false" customHeight="false" outlineLevel="0" collapsed="false">
      <c r="A824" s="0" t="n">
        <v>18</v>
      </c>
      <c r="B824" s="0" t="n">
        <v>1</v>
      </c>
      <c r="C824" s="0" t="n">
        <v>1</v>
      </c>
      <c r="D824" s="0" t="n">
        <v>7</v>
      </c>
      <c r="E824" s="0" t="n">
        <v>0</v>
      </c>
      <c r="F824" s="0" t="n">
        <v>0</v>
      </c>
      <c r="G824" s="0" t="n">
        <v>921.17</v>
      </c>
      <c r="H824" s="0" t="n">
        <v>-36.93</v>
      </c>
      <c r="I824" s="0" t="n">
        <v>36.93</v>
      </c>
      <c r="J824" s="0" t="n">
        <v>0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0</v>
      </c>
      <c r="P824" s="0" t="n">
        <v>18.22</v>
      </c>
      <c r="Q824" s="0" t="n">
        <v>0</v>
      </c>
      <c r="R824" s="0" t="n">
        <v>-0.02</v>
      </c>
      <c r="S824" s="0" t="n">
        <v>-0.02</v>
      </c>
      <c r="T824" s="0" t="n">
        <v>450</v>
      </c>
      <c r="U824" s="0" t="n">
        <v>18.22</v>
      </c>
      <c r="V824" s="0" t="n">
        <v>0.6</v>
      </c>
      <c r="W824" s="0" t="n">
        <v>-4.68</v>
      </c>
      <c r="X824" s="0" t="n">
        <v>2.04548</v>
      </c>
      <c r="Y824" s="0" t="n">
        <v>-0.91695</v>
      </c>
    </row>
    <row r="825" customFormat="false" ht="12.8" hidden="false" customHeight="false" outlineLevel="0" collapsed="false">
      <c r="A825" s="0" t="n">
        <v>18</v>
      </c>
      <c r="B825" s="0" t="n">
        <v>1</v>
      </c>
      <c r="C825" s="0" t="n">
        <v>1</v>
      </c>
      <c r="D825" s="0" t="n">
        <v>8</v>
      </c>
      <c r="E825" s="0" t="n">
        <v>0</v>
      </c>
      <c r="F825" s="0" t="n">
        <v>0</v>
      </c>
      <c r="G825" s="0" t="n">
        <v>959.6</v>
      </c>
      <c r="H825" s="0" t="n">
        <v>-35.98</v>
      </c>
      <c r="I825" s="0" t="n">
        <v>35.98</v>
      </c>
      <c r="J825" s="0" t="n">
        <v>0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0</v>
      </c>
      <c r="P825" s="0" t="n">
        <v>17.76</v>
      </c>
      <c r="Q825" s="0" t="n">
        <v>0</v>
      </c>
      <c r="R825" s="0" t="n">
        <v>-0.02</v>
      </c>
      <c r="S825" s="0" t="n">
        <v>-0.02</v>
      </c>
      <c r="T825" s="0" t="n">
        <v>450</v>
      </c>
      <c r="U825" s="0" t="n">
        <v>17.76</v>
      </c>
      <c r="V825" s="0" t="n">
        <v>0.55</v>
      </c>
      <c r="W825" s="0" t="n">
        <v>-4.83</v>
      </c>
      <c r="X825" s="0" t="n">
        <v>1.9601</v>
      </c>
      <c r="Y825" s="0" t="n">
        <v>-1.02418</v>
      </c>
    </row>
    <row r="826" customFormat="false" ht="12.8" hidden="false" customHeight="false" outlineLevel="0" collapsed="false">
      <c r="A826" s="0" t="n">
        <v>18</v>
      </c>
      <c r="B826" s="0" t="n">
        <v>1</v>
      </c>
      <c r="C826" s="0" t="n">
        <v>1</v>
      </c>
      <c r="D826" s="0" t="n">
        <v>9</v>
      </c>
      <c r="E826" s="0" t="n">
        <v>0</v>
      </c>
      <c r="F826" s="0" t="n">
        <v>0</v>
      </c>
      <c r="G826" s="0" t="n">
        <v>948.49</v>
      </c>
      <c r="H826" s="0" t="n">
        <v>-35.28</v>
      </c>
      <c r="I826" s="0" t="n">
        <v>35.28</v>
      </c>
      <c r="J826" s="0" t="n">
        <v>0</v>
      </c>
      <c r="K826" s="0" t="n">
        <v>0</v>
      </c>
      <c r="L826" s="0" t="n">
        <v>0</v>
      </c>
      <c r="M826" s="0" t="n">
        <v>0</v>
      </c>
      <c r="N826" s="0" t="n">
        <v>0</v>
      </c>
      <c r="O826" s="0" t="n">
        <v>0</v>
      </c>
      <c r="P826" s="0" t="n">
        <v>17.43</v>
      </c>
      <c r="Q826" s="0" t="n">
        <v>0</v>
      </c>
      <c r="R826" s="0" t="n">
        <v>-0.02</v>
      </c>
      <c r="S826" s="0" t="n">
        <v>-0.02</v>
      </c>
      <c r="T826" s="0" t="n">
        <v>450</v>
      </c>
      <c r="U826" s="0" t="n">
        <v>17.43</v>
      </c>
      <c r="V826" s="0" t="n">
        <v>0.51</v>
      </c>
      <c r="W826" s="0" t="n">
        <v>-4.53</v>
      </c>
      <c r="X826" s="0" t="n">
        <v>1.8692</v>
      </c>
      <c r="Y826" s="0" t="n">
        <v>-1.12214</v>
      </c>
    </row>
    <row r="827" customFormat="false" ht="12.8" hidden="false" customHeight="false" outlineLevel="0" collapsed="false">
      <c r="A827" s="0" t="n">
        <v>18</v>
      </c>
      <c r="B827" s="0" t="n">
        <v>1</v>
      </c>
      <c r="C827" s="0" t="n">
        <v>1</v>
      </c>
      <c r="D827" s="0" t="n">
        <v>10</v>
      </c>
      <c r="E827" s="0" t="n">
        <v>0</v>
      </c>
      <c r="F827" s="0" t="n">
        <v>0</v>
      </c>
      <c r="G827" s="0" t="n">
        <v>957.09</v>
      </c>
      <c r="H827" s="0" t="n">
        <v>-34</v>
      </c>
      <c r="I827" s="0" t="n">
        <v>34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16.78</v>
      </c>
      <c r="Q827" s="0" t="n">
        <v>0</v>
      </c>
      <c r="R827" s="0" t="n">
        <v>-0.02</v>
      </c>
      <c r="S827" s="0" t="n">
        <v>-0.02</v>
      </c>
      <c r="T827" s="0" t="n">
        <v>450</v>
      </c>
      <c r="U827" s="0" t="n">
        <v>16.78</v>
      </c>
      <c r="V827" s="0" t="n">
        <v>0.43</v>
      </c>
      <c r="W827" s="0" t="n">
        <v>-6.22</v>
      </c>
      <c r="X827" s="0" t="n">
        <v>1.77405</v>
      </c>
      <c r="Y827" s="0" t="n">
        <v>-1.21282</v>
      </c>
    </row>
    <row r="828" customFormat="false" ht="12.8" hidden="false" customHeight="false" outlineLevel="0" collapsed="false">
      <c r="A828" s="0" t="n">
        <v>18</v>
      </c>
      <c r="B828" s="0" t="n">
        <v>1</v>
      </c>
      <c r="C828" s="0" t="n">
        <v>1</v>
      </c>
      <c r="D828" s="0" t="n">
        <v>11</v>
      </c>
      <c r="E828" s="0" t="n">
        <v>0</v>
      </c>
      <c r="F828" s="0" t="n">
        <v>0</v>
      </c>
      <c r="G828" s="0" t="n">
        <v>910.81</v>
      </c>
      <c r="H828" s="0" t="n">
        <v>-34.48</v>
      </c>
      <c r="I828" s="0" t="n">
        <v>34.48</v>
      </c>
      <c r="J828" s="0" t="n">
        <v>0</v>
      </c>
      <c r="K828" s="0" t="n">
        <v>0</v>
      </c>
      <c r="L828" s="0" t="n">
        <v>0</v>
      </c>
      <c r="M828" s="0" t="n">
        <v>0</v>
      </c>
      <c r="N828" s="0" t="n">
        <v>0</v>
      </c>
      <c r="O828" s="0" t="n">
        <v>0</v>
      </c>
      <c r="P828" s="0" t="n">
        <v>17.02</v>
      </c>
      <c r="Q828" s="0" t="n">
        <v>0</v>
      </c>
      <c r="R828" s="0" t="n">
        <v>-0.02</v>
      </c>
      <c r="S828" s="0" t="n">
        <v>-0.02</v>
      </c>
      <c r="T828" s="0" t="n">
        <v>450</v>
      </c>
      <c r="U828" s="0" t="n">
        <v>17.02</v>
      </c>
      <c r="V828" s="0" t="n">
        <v>0.47</v>
      </c>
      <c r="W828" s="0" t="n">
        <v>-5.72</v>
      </c>
      <c r="X828" s="0" t="n">
        <v>1.67572</v>
      </c>
      <c r="Y828" s="0" t="n">
        <v>-1.29808</v>
      </c>
    </row>
    <row r="829" customFormat="false" ht="12.8" hidden="false" customHeight="false" outlineLevel="0" collapsed="false">
      <c r="A829" s="0" t="n">
        <v>18</v>
      </c>
      <c r="B829" s="0" t="n">
        <v>1</v>
      </c>
      <c r="C829" s="0" t="n">
        <v>1</v>
      </c>
      <c r="D829" s="0" t="n">
        <v>12</v>
      </c>
      <c r="E829" s="0" t="n">
        <v>0</v>
      </c>
      <c r="F829" s="0" t="n">
        <v>0</v>
      </c>
      <c r="G829" s="0" t="n">
        <v>906.49</v>
      </c>
      <c r="H829" s="0" t="n">
        <v>-35.29</v>
      </c>
      <c r="I829" s="0" t="n">
        <v>35.29</v>
      </c>
      <c r="J829" s="0" t="n">
        <v>0</v>
      </c>
      <c r="K829" s="0" t="n">
        <v>0</v>
      </c>
      <c r="L829" s="0" t="n">
        <v>0</v>
      </c>
      <c r="M829" s="0" t="n">
        <v>0</v>
      </c>
      <c r="N829" s="0" t="n">
        <v>0</v>
      </c>
      <c r="O829" s="0" t="n">
        <v>0</v>
      </c>
      <c r="P829" s="0" t="n">
        <v>17.43</v>
      </c>
      <c r="Q829" s="0" t="n">
        <v>0</v>
      </c>
      <c r="R829" s="0" t="n">
        <v>-0.02</v>
      </c>
      <c r="S829" s="0" t="n">
        <v>-0.02</v>
      </c>
      <c r="T829" s="0" t="n">
        <v>450</v>
      </c>
      <c r="U829" s="0" t="n">
        <v>17.43</v>
      </c>
      <c r="V829" s="0" t="n">
        <v>0.52</v>
      </c>
      <c r="W829" s="0" t="n">
        <v>-6.22</v>
      </c>
      <c r="X829" s="0" t="n">
        <v>1.57506</v>
      </c>
      <c r="Y829" s="0" t="n">
        <v>-1.37965</v>
      </c>
    </row>
    <row r="830" customFormat="false" ht="12.8" hidden="false" customHeight="false" outlineLevel="0" collapsed="false">
      <c r="A830" s="0" t="n">
        <v>18</v>
      </c>
      <c r="B830" s="0" t="n">
        <v>1</v>
      </c>
      <c r="C830" s="0" t="n">
        <v>1</v>
      </c>
      <c r="D830" s="0" t="n">
        <v>13</v>
      </c>
      <c r="E830" s="0" t="n">
        <v>0</v>
      </c>
      <c r="F830" s="0" t="n">
        <v>0</v>
      </c>
      <c r="G830" s="0" t="n">
        <v>896.99</v>
      </c>
      <c r="H830" s="0" t="n">
        <v>-36.83</v>
      </c>
      <c r="I830" s="0" t="n">
        <v>36.83</v>
      </c>
      <c r="J830" s="0" t="n">
        <v>0</v>
      </c>
      <c r="K830" s="0" t="n">
        <v>0</v>
      </c>
      <c r="L830" s="0" t="n">
        <v>21.55</v>
      </c>
      <c r="M830" s="0" t="n">
        <v>0</v>
      </c>
      <c r="N830" s="0" t="n">
        <v>0</v>
      </c>
      <c r="O830" s="0" t="n">
        <v>0</v>
      </c>
      <c r="P830" s="0" t="n">
        <v>18.17</v>
      </c>
      <c r="Q830" s="0" t="n">
        <v>0</v>
      </c>
      <c r="R830" s="0" t="n">
        <v>-0.02</v>
      </c>
      <c r="S830" s="0" t="n">
        <v>-0.02</v>
      </c>
      <c r="T830" s="0" t="n">
        <v>450</v>
      </c>
      <c r="U830" s="0" t="n">
        <v>18.17</v>
      </c>
      <c r="V830" s="0" t="n">
        <v>0.62</v>
      </c>
      <c r="W830" s="0" t="n">
        <v>-3.5</v>
      </c>
      <c r="X830" s="0" t="n">
        <v>1.47281</v>
      </c>
      <c r="Y830" s="0" t="n">
        <v>1.45919</v>
      </c>
    </row>
    <row r="831" customFormat="false" ht="12.8" hidden="false" customHeight="false" outlineLevel="0" collapsed="false">
      <c r="A831" s="0" t="n">
        <v>18</v>
      </c>
      <c r="B831" s="0" t="n">
        <v>1</v>
      </c>
      <c r="C831" s="0" t="n">
        <v>1</v>
      </c>
      <c r="D831" s="0" t="n">
        <v>14</v>
      </c>
      <c r="E831" s="0" t="n">
        <v>1024.52</v>
      </c>
      <c r="F831" s="0" t="n">
        <v>68.46</v>
      </c>
      <c r="G831" s="0" t="n">
        <v>932.57</v>
      </c>
      <c r="H831" s="0" t="n">
        <v>21.64</v>
      </c>
      <c r="I831" s="0" t="n">
        <v>21.02</v>
      </c>
      <c r="J831" s="0" t="n">
        <v>0</v>
      </c>
      <c r="K831" s="0" t="n">
        <v>82.36</v>
      </c>
      <c r="L831" s="0" t="n">
        <v>49.17</v>
      </c>
      <c r="M831" s="0" t="n">
        <v>1.11</v>
      </c>
      <c r="N831" s="0" t="n">
        <v>1.43</v>
      </c>
      <c r="O831" s="0" t="n">
        <v>-2.42</v>
      </c>
      <c r="P831" s="0" t="n">
        <v>17.3</v>
      </c>
      <c r="Q831" s="0" t="n">
        <v>1.11</v>
      </c>
      <c r="R831" s="0" t="n">
        <v>-9.49</v>
      </c>
      <c r="S831" s="0" t="n">
        <v>-10.5</v>
      </c>
      <c r="T831" s="0" t="n">
        <v>411.22</v>
      </c>
      <c r="U831" s="0" t="n">
        <v>18.32</v>
      </c>
      <c r="V831" s="0" t="n">
        <v>0.64</v>
      </c>
      <c r="W831" s="0" t="n">
        <v>48.97</v>
      </c>
      <c r="X831" s="0" t="n">
        <v>1.36965</v>
      </c>
      <c r="Y831" s="0" t="n">
        <v>1.60325</v>
      </c>
    </row>
    <row r="832" customFormat="false" ht="12.8" hidden="false" customHeight="false" outlineLevel="0" collapsed="false">
      <c r="A832" s="0" t="n">
        <v>18</v>
      </c>
      <c r="B832" s="0" t="n">
        <v>1</v>
      </c>
      <c r="C832" s="0" t="n">
        <v>1</v>
      </c>
      <c r="D832" s="0" t="n">
        <v>15</v>
      </c>
      <c r="E832" s="0" t="n">
        <v>3441.76</v>
      </c>
      <c r="F832" s="0" t="n">
        <v>230</v>
      </c>
      <c r="G832" s="0" t="n">
        <v>933.36</v>
      </c>
      <c r="H832" s="0" t="n">
        <v>108.1</v>
      </c>
      <c r="I832" s="0" t="n">
        <v>21</v>
      </c>
      <c r="J832" s="0" t="n">
        <v>0</v>
      </c>
      <c r="K832" s="0" t="n">
        <v>104.07</v>
      </c>
      <c r="L832" s="0" t="n">
        <v>67.61</v>
      </c>
      <c r="M832" s="0" t="n">
        <v>1.49</v>
      </c>
      <c r="N832" s="0" t="n">
        <v>1.44</v>
      </c>
      <c r="O832" s="0" t="n">
        <v>-2.69</v>
      </c>
      <c r="P832" s="0" t="n">
        <v>17.29</v>
      </c>
      <c r="Q832" s="0" t="n">
        <v>3.87</v>
      </c>
      <c r="R832" s="0" t="n">
        <v>-14.15</v>
      </c>
      <c r="S832" s="0" t="n">
        <v>-18.59</v>
      </c>
      <c r="T832" s="0" t="n">
        <v>282.22</v>
      </c>
      <c r="U832" s="0" t="n">
        <v>18.42</v>
      </c>
      <c r="V832" s="0" t="n">
        <v>0.71</v>
      </c>
      <c r="W832" s="0" t="n">
        <v>164.51</v>
      </c>
      <c r="X832" s="0" t="n">
        <v>1.26623</v>
      </c>
      <c r="Y832" s="0" t="n">
        <v>1.61882</v>
      </c>
    </row>
    <row r="833" customFormat="false" ht="12.8" hidden="false" customHeight="false" outlineLevel="0" collapsed="false">
      <c r="A833" s="0" t="n">
        <v>18</v>
      </c>
      <c r="B833" s="0" t="n">
        <v>1</v>
      </c>
      <c r="C833" s="0" t="n">
        <v>1</v>
      </c>
      <c r="D833" s="0" t="n">
        <v>16</v>
      </c>
      <c r="E833" s="0" t="n">
        <v>8393.9</v>
      </c>
      <c r="F833" s="0" t="n">
        <v>558.53</v>
      </c>
      <c r="G833" s="0" t="n">
        <v>886.43</v>
      </c>
      <c r="H833" s="0" t="n">
        <v>144.56</v>
      </c>
      <c r="I833" s="0" t="n">
        <v>21.46</v>
      </c>
      <c r="J833" s="0" t="n">
        <v>0</v>
      </c>
      <c r="K833" s="0" t="n">
        <v>142.09</v>
      </c>
      <c r="L833" s="0" t="n">
        <v>98.81</v>
      </c>
      <c r="M833" s="0" t="n">
        <v>5.61</v>
      </c>
      <c r="N833" s="0" t="n">
        <v>1.35</v>
      </c>
      <c r="O833" s="0" t="n">
        <v>-3</v>
      </c>
      <c r="P833" s="0" t="n">
        <v>17.66</v>
      </c>
      <c r="Q833" s="0" t="n">
        <v>6.48</v>
      </c>
      <c r="R833" s="0" t="n">
        <v>-62.39</v>
      </c>
      <c r="S833" s="0" t="n">
        <v>-1006.91</v>
      </c>
      <c r="T833" s="0" t="n">
        <v>139.7</v>
      </c>
      <c r="U833" s="0" t="n">
        <v>18.93</v>
      </c>
      <c r="V833" s="0" t="n">
        <v>0.84</v>
      </c>
      <c r="W833" s="0" t="n">
        <v>397.21</v>
      </c>
      <c r="X833" s="0" t="n">
        <v>1.16322</v>
      </c>
      <c r="Y833" s="0" t="n">
        <v>1.70254</v>
      </c>
    </row>
    <row r="834" customFormat="false" ht="12.8" hidden="false" customHeight="false" outlineLevel="0" collapsed="false">
      <c r="A834" s="0" t="n">
        <v>18</v>
      </c>
      <c r="B834" s="0" t="n">
        <v>1</v>
      </c>
      <c r="C834" s="0" t="n">
        <v>1</v>
      </c>
      <c r="D834" s="0" t="n">
        <v>17</v>
      </c>
      <c r="E834" s="0" t="n">
        <v>13394.59</v>
      </c>
      <c r="F834" s="0" t="n">
        <v>894.35</v>
      </c>
      <c r="G834" s="0" t="n">
        <v>765.85</v>
      </c>
      <c r="H834" s="0" t="n">
        <v>1.38</v>
      </c>
      <c r="I834" s="0" t="n">
        <v>22.81</v>
      </c>
      <c r="J834" s="0" t="n">
        <v>0</v>
      </c>
      <c r="K834" s="0" t="n">
        <v>178.96</v>
      </c>
      <c r="L834" s="0" t="n">
        <v>127.14</v>
      </c>
      <c r="M834" s="0" t="n">
        <v>7.24</v>
      </c>
      <c r="N834" s="0" t="n">
        <v>1.23</v>
      </c>
      <c r="O834" s="0" t="n">
        <v>-3.31</v>
      </c>
      <c r="P834" s="0" t="n">
        <v>18.72</v>
      </c>
      <c r="Q834" s="0" t="n">
        <v>6.41</v>
      </c>
      <c r="R834" s="0" t="n">
        <v>-99.66</v>
      </c>
      <c r="S834" s="0" t="n">
        <v>-5169.5</v>
      </c>
      <c r="T834" s="0" t="n">
        <v>-29.58</v>
      </c>
      <c r="U834" s="0" t="n">
        <v>20.16</v>
      </c>
      <c r="V834" s="0" t="n">
        <v>1.04</v>
      </c>
      <c r="W834" s="0" t="n">
        <v>642.13</v>
      </c>
      <c r="X834" s="0" t="n">
        <v>1.06139</v>
      </c>
      <c r="Y834" s="0" t="n">
        <v>1.79178</v>
      </c>
    </row>
    <row r="835" customFormat="false" ht="12.8" hidden="false" customHeight="false" outlineLevel="0" collapsed="false">
      <c r="A835" s="0" t="n">
        <v>18</v>
      </c>
      <c r="B835" s="0" t="n">
        <v>1</v>
      </c>
      <c r="C835" s="0" t="n">
        <v>1</v>
      </c>
      <c r="D835" s="0" t="n">
        <v>18</v>
      </c>
      <c r="E835" s="0" t="n">
        <v>16708.2</v>
      </c>
      <c r="F835" s="0" t="n">
        <v>1128.77</v>
      </c>
      <c r="G835" s="0" t="n">
        <v>722.94</v>
      </c>
      <c r="H835" s="0" t="n">
        <v>-89.86</v>
      </c>
      <c r="I835" s="0" t="n">
        <v>24.29</v>
      </c>
      <c r="J835" s="0" t="n">
        <v>0</v>
      </c>
      <c r="K835" s="0" t="n">
        <v>205.31</v>
      </c>
      <c r="L835" s="0" t="n">
        <v>166.52</v>
      </c>
      <c r="M835" s="0" t="n">
        <v>9.29</v>
      </c>
      <c r="N835" s="0" t="n">
        <v>1.52</v>
      </c>
      <c r="O835" s="0" t="n">
        <v>-3.55</v>
      </c>
      <c r="P835" s="0" t="n">
        <v>19.82</v>
      </c>
      <c r="Q835" s="0" t="n">
        <v>7.09</v>
      </c>
      <c r="R835" s="0" t="n">
        <v>-154.92</v>
      </c>
      <c r="S835" s="0" t="n">
        <v>-2693.47</v>
      </c>
      <c r="T835" s="0" t="n">
        <v>5.5</v>
      </c>
      <c r="U835" s="0" t="n">
        <v>21.51</v>
      </c>
      <c r="V835" s="0" t="n">
        <v>1.26</v>
      </c>
      <c r="W835" s="0" t="n">
        <v>829.67</v>
      </c>
      <c r="X835" s="0" t="n">
        <v>0.9617</v>
      </c>
      <c r="Y835" s="0" t="n">
        <v>1.88932</v>
      </c>
    </row>
    <row r="836" customFormat="false" ht="12.8" hidden="false" customHeight="false" outlineLevel="0" collapsed="false">
      <c r="A836" s="0" t="n">
        <v>18</v>
      </c>
      <c r="B836" s="0" t="n">
        <v>1</v>
      </c>
      <c r="C836" s="0" t="n">
        <v>1</v>
      </c>
      <c r="D836" s="0" t="n">
        <v>19</v>
      </c>
      <c r="E836" s="0" t="n">
        <v>16749.05</v>
      </c>
      <c r="F836" s="0" t="n">
        <v>1133.7</v>
      </c>
      <c r="G836" s="0" t="n">
        <v>830.38</v>
      </c>
      <c r="H836" s="0" t="n">
        <v>-72.7</v>
      </c>
      <c r="I836" s="0" t="n">
        <v>24.79</v>
      </c>
      <c r="J836" s="0" t="n">
        <v>0</v>
      </c>
      <c r="K836" s="0" t="n">
        <v>221.45</v>
      </c>
      <c r="L836" s="0" t="n">
        <v>179.9</v>
      </c>
      <c r="M836" s="0" t="n">
        <v>12.24</v>
      </c>
      <c r="N836" s="0" t="n">
        <v>1.65</v>
      </c>
      <c r="O836" s="0" t="n">
        <v>-4.13</v>
      </c>
      <c r="P836" s="0" t="n">
        <v>20.17</v>
      </c>
      <c r="Q836" s="0" t="n">
        <v>8.18</v>
      </c>
      <c r="R836" s="0" t="n">
        <v>-218.01</v>
      </c>
      <c r="S836" s="0" t="n">
        <v>-1558.41</v>
      </c>
      <c r="T836" s="0" t="n">
        <v>37.2</v>
      </c>
      <c r="U836" s="0" t="n">
        <v>21.95</v>
      </c>
      <c r="V836" s="0" t="n">
        <v>1.34</v>
      </c>
      <c r="W836" s="0" t="n">
        <v>834.93</v>
      </c>
      <c r="X836" s="0" t="n">
        <v>0.86537</v>
      </c>
      <c r="Y836" s="0" t="n">
        <v>1.99872</v>
      </c>
    </row>
    <row r="837" customFormat="false" ht="12.8" hidden="false" customHeight="false" outlineLevel="0" collapsed="false">
      <c r="A837" s="0" t="n">
        <v>18</v>
      </c>
      <c r="B837" s="0" t="n">
        <v>1</v>
      </c>
      <c r="C837" s="0" t="n">
        <v>1</v>
      </c>
      <c r="D837" s="0" t="n">
        <v>20</v>
      </c>
      <c r="E837" s="0" t="n">
        <v>22305.02</v>
      </c>
      <c r="F837" s="0" t="n">
        <v>1542.28</v>
      </c>
      <c r="G837" s="0" t="n">
        <v>725.72</v>
      </c>
      <c r="H837" s="0" t="n">
        <v>-31.18</v>
      </c>
      <c r="I837" s="0" t="n">
        <v>25.45</v>
      </c>
      <c r="J837" s="0" t="n">
        <v>0</v>
      </c>
      <c r="K837" s="0" t="n">
        <v>263.13</v>
      </c>
      <c r="L837" s="0" t="n">
        <v>213</v>
      </c>
      <c r="M837" s="0" t="n">
        <v>6.01</v>
      </c>
      <c r="N837" s="0" t="n">
        <v>1.61</v>
      </c>
      <c r="O837" s="0" t="n">
        <v>-4.45</v>
      </c>
      <c r="P837" s="0" t="n">
        <v>20.63</v>
      </c>
      <c r="Q837" s="0" t="n">
        <v>7.8</v>
      </c>
      <c r="R837" s="0" t="n">
        <v>-114.41</v>
      </c>
      <c r="S837" s="0" t="n">
        <v>-1863.35</v>
      </c>
      <c r="T837" s="0" t="n">
        <v>-11.88</v>
      </c>
      <c r="U837" s="0" t="n">
        <v>22.46</v>
      </c>
      <c r="V837" s="0" t="n">
        <v>1.43</v>
      </c>
      <c r="W837" s="0" t="n">
        <v>1178.92</v>
      </c>
      <c r="X837" s="0" t="n">
        <v>0.77411</v>
      </c>
      <c r="Y837" s="0" t="n">
        <v>2.12455</v>
      </c>
    </row>
    <row r="838" customFormat="false" ht="12.8" hidden="false" customHeight="false" outlineLevel="0" collapsed="false">
      <c r="A838" s="0" t="n">
        <v>18</v>
      </c>
      <c r="B838" s="0" t="n">
        <v>1</v>
      </c>
      <c r="C838" s="0" t="n">
        <v>1</v>
      </c>
      <c r="D838" s="0" t="n">
        <v>21</v>
      </c>
      <c r="E838" s="0" t="n">
        <v>27653.13</v>
      </c>
      <c r="F838" s="0" t="n">
        <v>1961.95</v>
      </c>
      <c r="G838" s="0" t="n">
        <v>593</v>
      </c>
      <c r="H838" s="0" t="n">
        <v>24.47</v>
      </c>
      <c r="I838" s="0" t="n">
        <v>26.5</v>
      </c>
      <c r="J838" s="0" t="n">
        <v>0</v>
      </c>
      <c r="K838" s="0" t="n">
        <v>299.78</v>
      </c>
      <c r="L838" s="0" t="n">
        <v>245.12</v>
      </c>
      <c r="M838" s="0" t="n">
        <v>5.05</v>
      </c>
      <c r="N838" s="0" t="n">
        <v>1.56</v>
      </c>
      <c r="O838" s="0" t="n">
        <v>-4.59</v>
      </c>
      <c r="P838" s="0" t="n">
        <v>21.33</v>
      </c>
      <c r="Q838" s="0" t="n">
        <v>7.55</v>
      </c>
      <c r="R838" s="0" t="n">
        <v>-105.43</v>
      </c>
      <c r="S838" s="0" t="n">
        <v>-1544.72</v>
      </c>
      <c r="T838" s="0" t="n">
        <v>-17.03</v>
      </c>
      <c r="U838" s="0" t="n">
        <v>23.24</v>
      </c>
      <c r="V838" s="0" t="n">
        <v>1.57</v>
      </c>
      <c r="W838" s="0" t="n">
        <v>1568.78</v>
      </c>
      <c r="X838" s="0" t="n">
        <v>0.69033</v>
      </c>
      <c r="Y838" s="0" t="n">
        <v>2.27246</v>
      </c>
    </row>
    <row r="839" customFormat="false" ht="12.8" hidden="false" customHeight="false" outlineLevel="0" collapsed="false">
      <c r="A839" s="0" t="n">
        <v>18</v>
      </c>
      <c r="B839" s="0" t="n">
        <v>1</v>
      </c>
      <c r="C839" s="0" t="n">
        <v>1</v>
      </c>
      <c r="D839" s="0" t="n">
        <v>22</v>
      </c>
      <c r="E839" s="0" t="n">
        <v>27203.21</v>
      </c>
      <c r="F839" s="0" t="n">
        <v>1915.51</v>
      </c>
      <c r="G839" s="0" t="n">
        <v>655.22</v>
      </c>
      <c r="H839" s="0" t="n">
        <v>-33.79</v>
      </c>
      <c r="I839" s="0" t="n">
        <v>27.48</v>
      </c>
      <c r="J839" s="0" t="n">
        <v>0</v>
      </c>
      <c r="K839" s="0" t="n">
        <v>287.65</v>
      </c>
      <c r="L839" s="0" t="n">
        <v>229.46</v>
      </c>
      <c r="M839" s="0" t="n">
        <v>5.59</v>
      </c>
      <c r="N839" s="0" t="n">
        <v>1.31</v>
      </c>
      <c r="O839" s="0" t="n">
        <v>-4.13</v>
      </c>
      <c r="P839" s="0" t="n">
        <v>21.97</v>
      </c>
      <c r="Q839" s="0" t="n">
        <v>6.78</v>
      </c>
      <c r="R839" s="0" t="n">
        <v>-124.91</v>
      </c>
      <c r="S839" s="0" t="n">
        <v>-1908.17</v>
      </c>
      <c r="T839" s="0" t="n">
        <v>-146.33</v>
      </c>
      <c r="U839" s="0" t="n">
        <v>23.91</v>
      </c>
      <c r="V839" s="0" t="n">
        <v>1.68</v>
      </c>
      <c r="W839" s="0" t="n">
        <v>1511.8</v>
      </c>
      <c r="X839" s="0" t="n">
        <v>0.6174</v>
      </c>
      <c r="Y839" s="0" t="n">
        <v>2.44871</v>
      </c>
    </row>
    <row r="840" customFormat="false" ht="12.8" hidden="false" customHeight="false" outlineLevel="0" collapsed="false">
      <c r="A840" s="0" t="n">
        <v>18</v>
      </c>
      <c r="B840" s="0" t="n">
        <v>1</v>
      </c>
      <c r="C840" s="0" t="n">
        <v>1</v>
      </c>
      <c r="D840" s="0" t="n">
        <v>23</v>
      </c>
      <c r="E840" s="0" t="n">
        <v>30859.93</v>
      </c>
      <c r="F840" s="0" t="n">
        <v>2221.56</v>
      </c>
      <c r="G840" s="0" t="n">
        <v>550.2</v>
      </c>
      <c r="H840" s="0" t="n">
        <v>-75.91</v>
      </c>
      <c r="I840" s="0" t="n">
        <v>28.56</v>
      </c>
      <c r="J840" s="0" t="n">
        <v>0</v>
      </c>
      <c r="K840" s="0" t="n">
        <v>324.46</v>
      </c>
      <c r="L840" s="0" t="n">
        <v>248.22</v>
      </c>
      <c r="M840" s="0" t="n">
        <v>20.58</v>
      </c>
      <c r="N840" s="0" t="n">
        <v>1.2</v>
      </c>
      <c r="O840" s="0" t="n">
        <v>-4.74</v>
      </c>
      <c r="P840" s="0" t="n">
        <v>22.63</v>
      </c>
      <c r="Q840" s="0" t="n">
        <v>6.28</v>
      </c>
      <c r="R840" s="0" t="n">
        <v>-503.31</v>
      </c>
      <c r="S840" s="0" t="n">
        <v>-7862.6</v>
      </c>
      <c r="T840" s="0" t="n">
        <v>-183.5</v>
      </c>
      <c r="U840" s="0" t="n">
        <v>24.65</v>
      </c>
      <c r="V840" s="0" t="n">
        <v>1.84</v>
      </c>
      <c r="W840" s="0" t="n">
        <v>1820.69</v>
      </c>
      <c r="X840" s="0" t="n">
        <v>0.55985</v>
      </c>
      <c r="Y840" s="0" t="n">
        <v>2.65808</v>
      </c>
    </row>
    <row r="841" customFormat="false" ht="12.8" hidden="false" customHeight="false" outlineLevel="0" collapsed="false">
      <c r="A841" s="0" t="n">
        <v>18</v>
      </c>
      <c r="B841" s="0" t="n">
        <v>1</v>
      </c>
      <c r="C841" s="0" t="n">
        <v>1</v>
      </c>
      <c r="D841" s="0" t="n">
        <v>24</v>
      </c>
      <c r="E841" s="0" t="n">
        <v>32183.79</v>
      </c>
      <c r="F841" s="0" t="n">
        <v>2336.15</v>
      </c>
      <c r="G841" s="0" t="n">
        <v>507.83</v>
      </c>
      <c r="H841" s="0" t="n">
        <v>-37.99</v>
      </c>
      <c r="I841" s="0" t="n">
        <v>29.77</v>
      </c>
      <c r="J841" s="0" t="n">
        <v>0</v>
      </c>
      <c r="K841" s="0" t="n">
        <v>328.73</v>
      </c>
      <c r="L841" s="0" t="n">
        <v>241.68</v>
      </c>
      <c r="M841" s="0" t="n">
        <v>1.66</v>
      </c>
      <c r="N841" s="0" t="n">
        <v>0.9</v>
      </c>
      <c r="O841" s="0" t="n">
        <v>-4.56</v>
      </c>
      <c r="P841" s="0" t="n">
        <v>23.35</v>
      </c>
      <c r="Q841" s="0" t="n">
        <v>0</v>
      </c>
      <c r="R841" s="0" t="n">
        <v>-44.36</v>
      </c>
      <c r="S841" s="0" t="n">
        <v>-982.19</v>
      </c>
      <c r="T841" s="0" t="n">
        <v>-431.57</v>
      </c>
      <c r="U841" s="0" t="n">
        <v>25.39</v>
      </c>
      <c r="V841" s="0" t="n">
        <v>2</v>
      </c>
      <c r="W841" s="0" t="n">
        <v>1941.9</v>
      </c>
      <c r="X841" s="0" t="n">
        <v>0.523</v>
      </c>
      <c r="Y841" s="0" t="n">
        <v>2.89945</v>
      </c>
    </row>
    <row r="842" customFormat="false" ht="12.8" hidden="false" customHeight="false" outlineLevel="0" collapsed="false">
      <c r="A842" s="0" t="n">
        <v>18</v>
      </c>
      <c r="B842" s="0" t="n">
        <v>1</v>
      </c>
      <c r="C842" s="0" t="n">
        <v>1</v>
      </c>
      <c r="D842" s="0" t="n">
        <v>25</v>
      </c>
      <c r="E842" s="0" t="n">
        <v>31953.22</v>
      </c>
      <c r="F842" s="0" t="n">
        <v>2312.46</v>
      </c>
      <c r="G842" s="0" t="n">
        <v>476.6</v>
      </c>
      <c r="H842" s="0" t="n">
        <v>-64.61</v>
      </c>
      <c r="I842" s="0" t="n">
        <v>30.8</v>
      </c>
      <c r="J842" s="0" t="n">
        <v>0</v>
      </c>
      <c r="K842" s="0" t="n">
        <v>338.31</v>
      </c>
      <c r="L842" s="0" t="n">
        <v>244.51</v>
      </c>
      <c r="M842" s="0" t="n">
        <v>6.36</v>
      </c>
      <c r="N842" s="0" t="n">
        <v>0.98</v>
      </c>
      <c r="O842" s="0" t="n">
        <v>-5.07</v>
      </c>
      <c r="P842" s="0" t="n">
        <v>23.94</v>
      </c>
      <c r="Q842" s="0" t="n">
        <v>1.12</v>
      </c>
      <c r="R842" s="0" t="n">
        <v>-183.81</v>
      </c>
      <c r="S842" s="0" t="n">
        <v>-2197.19</v>
      </c>
      <c r="T842" s="0" t="n">
        <v>-377.31</v>
      </c>
      <c r="U842" s="0" t="n">
        <v>26.13</v>
      </c>
      <c r="V842" s="0" t="n">
        <v>2.17</v>
      </c>
      <c r="W842" s="0" t="n">
        <v>1912.87</v>
      </c>
      <c r="X842" s="0" t="n">
        <v>0.51144</v>
      </c>
      <c r="Y842" s="0" t="n">
        <v>3.16081</v>
      </c>
    </row>
    <row r="843" customFormat="false" ht="12.8" hidden="false" customHeight="false" outlineLevel="0" collapsed="false">
      <c r="A843" s="0" t="n">
        <v>18</v>
      </c>
      <c r="B843" s="0" t="n">
        <v>1</v>
      </c>
      <c r="C843" s="0" t="n">
        <v>1</v>
      </c>
      <c r="D843" s="0" t="n">
        <v>26</v>
      </c>
      <c r="E843" s="0" t="n">
        <v>30500.66</v>
      </c>
      <c r="F843" s="0" t="n">
        <v>2184.16</v>
      </c>
      <c r="G843" s="0" t="n">
        <v>561.17</v>
      </c>
      <c r="H843" s="0" t="n">
        <v>-85.66</v>
      </c>
      <c r="I843" s="0" t="n">
        <v>31.35</v>
      </c>
      <c r="J843" s="0" t="n">
        <v>0</v>
      </c>
      <c r="K843" s="0" t="n">
        <v>329.76</v>
      </c>
      <c r="L843" s="0" t="n">
        <v>230.29</v>
      </c>
      <c r="M843" s="0" t="n">
        <v>2.59</v>
      </c>
      <c r="N843" s="0" t="n">
        <v>0.85</v>
      </c>
      <c r="O843" s="0" t="n">
        <v>-5.05</v>
      </c>
      <c r="P843" s="0" t="n">
        <v>24.26</v>
      </c>
      <c r="Q843" s="0" t="n">
        <v>0</v>
      </c>
      <c r="R843" s="0" t="n">
        <v>-77.96</v>
      </c>
      <c r="S843" s="0" t="n">
        <v>-2337.41</v>
      </c>
      <c r="T843" s="0" t="n">
        <v>-534.68</v>
      </c>
      <c r="U843" s="0" t="n">
        <v>26.47</v>
      </c>
      <c r="V843" s="0" t="n">
        <v>2.26</v>
      </c>
      <c r="W843" s="0" t="n">
        <v>1774.55</v>
      </c>
      <c r="X843" s="0" t="n">
        <v>0.52687</v>
      </c>
      <c r="Y843" s="0" t="n">
        <v>3.42047</v>
      </c>
    </row>
    <row r="844" customFormat="false" ht="12.8" hidden="false" customHeight="false" outlineLevel="0" collapsed="false">
      <c r="A844" s="0" t="n">
        <v>18</v>
      </c>
      <c r="B844" s="0" t="n">
        <v>1</v>
      </c>
      <c r="C844" s="0" t="n">
        <v>1</v>
      </c>
      <c r="D844" s="0" t="n">
        <v>27</v>
      </c>
      <c r="E844" s="0" t="n">
        <v>29254.47</v>
      </c>
      <c r="F844" s="0" t="n">
        <v>2081.47</v>
      </c>
      <c r="G844" s="0" t="n">
        <v>525</v>
      </c>
      <c r="H844" s="0" t="n">
        <v>-91.76</v>
      </c>
      <c r="I844" s="0" t="n">
        <v>32.97</v>
      </c>
      <c r="J844" s="0" t="n">
        <v>0</v>
      </c>
      <c r="K844" s="0" t="n">
        <v>329.45</v>
      </c>
      <c r="L844" s="0" t="n">
        <v>221.46</v>
      </c>
      <c r="M844" s="0" t="n">
        <v>2.61</v>
      </c>
      <c r="N844" s="0" t="n">
        <v>0.83</v>
      </c>
      <c r="O844" s="0" t="n">
        <v>-5.44</v>
      </c>
      <c r="P844" s="0" t="n">
        <v>25.13</v>
      </c>
      <c r="Q844" s="0" t="n">
        <v>0</v>
      </c>
      <c r="R844" s="0" t="n">
        <v>-86.21</v>
      </c>
      <c r="S844" s="0" t="n">
        <v>-2609.53</v>
      </c>
      <c r="T844" s="0" t="n">
        <v>-572.7</v>
      </c>
      <c r="U844" s="0" t="n">
        <v>27.48</v>
      </c>
      <c r="V844" s="0" t="n">
        <v>2.48</v>
      </c>
      <c r="W844" s="0" t="n">
        <v>1672.55</v>
      </c>
      <c r="X844" s="0" t="n">
        <v>0.56706</v>
      </c>
      <c r="Y844" s="0" t="n">
        <v>3.65765</v>
      </c>
    </row>
    <row r="845" customFormat="false" ht="12.8" hidden="false" customHeight="false" outlineLevel="0" collapsed="false">
      <c r="A845" s="0" t="n">
        <v>18</v>
      </c>
      <c r="B845" s="0" t="n">
        <v>1</v>
      </c>
      <c r="C845" s="0" t="n">
        <v>1</v>
      </c>
      <c r="D845" s="0" t="n">
        <v>28</v>
      </c>
      <c r="E845" s="0" t="n">
        <v>18597.17</v>
      </c>
      <c r="F845" s="0" t="n">
        <v>1256.3</v>
      </c>
      <c r="G845" s="0" t="n">
        <v>903.43</v>
      </c>
      <c r="H845" s="0" t="n">
        <v>-31.79</v>
      </c>
      <c r="I845" s="0" t="n">
        <v>31.79</v>
      </c>
      <c r="J845" s="0" t="n">
        <v>0</v>
      </c>
      <c r="K845" s="0" t="n">
        <v>267.58</v>
      </c>
      <c r="L845" s="0" t="n">
        <v>157.31</v>
      </c>
      <c r="M845" s="0" t="n">
        <v>1.2</v>
      </c>
      <c r="N845" s="0" t="n">
        <v>0.83</v>
      </c>
      <c r="O845" s="0" t="n">
        <v>-5.51</v>
      </c>
      <c r="P845" s="0" t="n">
        <v>24.5</v>
      </c>
      <c r="Q845" s="0" t="n">
        <v>0</v>
      </c>
      <c r="R845" s="0" t="n">
        <v>-37.54</v>
      </c>
      <c r="S845" s="0" t="n">
        <v>-49.55</v>
      </c>
      <c r="T845" s="0" t="n">
        <v>-412.98</v>
      </c>
      <c r="U845" s="0" t="n">
        <v>26.86</v>
      </c>
      <c r="V845" s="0" t="n">
        <v>2.35</v>
      </c>
      <c r="W845" s="0" t="n">
        <v>920.43</v>
      </c>
      <c r="X845" s="0" t="n">
        <v>0.62716</v>
      </c>
      <c r="Y845" s="0" t="n">
        <v>3.86207</v>
      </c>
    </row>
    <row r="846" customFormat="false" ht="12.8" hidden="false" customHeight="false" outlineLevel="0" collapsed="false">
      <c r="A846" s="0" t="n">
        <v>18</v>
      </c>
      <c r="B846" s="0" t="n">
        <v>1</v>
      </c>
      <c r="C846" s="0" t="n">
        <v>1</v>
      </c>
      <c r="D846" s="0" t="n">
        <v>29</v>
      </c>
      <c r="E846" s="0" t="n">
        <v>32480.75</v>
      </c>
      <c r="F846" s="0" t="n">
        <v>2354.44</v>
      </c>
      <c r="G846" s="0" t="n">
        <v>444.05</v>
      </c>
      <c r="H846" s="0" t="n">
        <v>-369.85</v>
      </c>
      <c r="I846" s="0" t="n">
        <v>33.07</v>
      </c>
      <c r="J846" s="0" t="n">
        <v>0</v>
      </c>
      <c r="K846" s="0" t="n">
        <v>337.82</v>
      </c>
      <c r="L846" s="0" t="n">
        <v>240.95</v>
      </c>
      <c r="M846" s="0" t="n">
        <v>9.47</v>
      </c>
      <c r="N846" s="0" t="n">
        <v>0.81</v>
      </c>
      <c r="O846" s="0" t="n">
        <v>-4.91</v>
      </c>
      <c r="P846" s="0" t="n">
        <v>25.18</v>
      </c>
      <c r="Q846" s="0" t="n">
        <v>0.9</v>
      </c>
      <c r="R846" s="0" t="n">
        <v>-315.05</v>
      </c>
      <c r="S846" s="0" t="n">
        <v>-3429.42</v>
      </c>
      <c r="T846" s="0" t="n">
        <v>-545.7</v>
      </c>
      <c r="U846" s="0" t="n">
        <v>27.49</v>
      </c>
      <c r="V846" s="0" t="n">
        <v>2.49</v>
      </c>
      <c r="W846" s="0" t="n">
        <v>1952.16</v>
      </c>
      <c r="X846" s="0" t="n">
        <v>0.70192</v>
      </c>
      <c r="Y846" s="0" t="n">
        <v>4.03383</v>
      </c>
    </row>
    <row r="847" customFormat="false" ht="12.8" hidden="false" customHeight="false" outlineLevel="0" collapsed="false">
      <c r="A847" s="0" t="n">
        <v>18</v>
      </c>
      <c r="B847" s="0" t="n">
        <v>1</v>
      </c>
      <c r="C847" s="0" t="n">
        <v>1</v>
      </c>
      <c r="D847" s="0" t="n">
        <v>30</v>
      </c>
      <c r="E847" s="0" t="n">
        <v>27897.96</v>
      </c>
      <c r="F847" s="0" t="n">
        <v>1994.23</v>
      </c>
      <c r="G847" s="0" t="n">
        <v>453.66</v>
      </c>
      <c r="H847" s="0" t="n">
        <v>-35.36</v>
      </c>
      <c r="I847" s="0" t="n">
        <v>32.99</v>
      </c>
      <c r="J847" s="0" t="n">
        <v>0</v>
      </c>
      <c r="K847" s="0" t="n">
        <v>324.05</v>
      </c>
      <c r="L847" s="0" t="n">
        <v>212.93</v>
      </c>
      <c r="M847" s="0" t="n">
        <v>3.53</v>
      </c>
      <c r="N847" s="0" t="n">
        <v>0.87</v>
      </c>
      <c r="O847" s="0" t="n">
        <v>-5.66</v>
      </c>
      <c r="P847" s="0" t="n">
        <v>25.14</v>
      </c>
      <c r="Q847" s="0" t="n">
        <v>3.97</v>
      </c>
      <c r="R847" s="0" t="n">
        <v>-118.59</v>
      </c>
      <c r="S847" s="0" t="n">
        <v>-1640.95</v>
      </c>
      <c r="T847" s="0" t="n">
        <v>-465.37</v>
      </c>
      <c r="U847" s="0" t="n">
        <v>27.55</v>
      </c>
      <c r="V847" s="0" t="n">
        <v>2.52</v>
      </c>
      <c r="W847" s="0" t="n">
        <v>1615.54</v>
      </c>
      <c r="X847" s="0" t="n">
        <v>0.78697</v>
      </c>
      <c r="Y847" s="0" t="n">
        <v>4.17815</v>
      </c>
    </row>
    <row r="848" customFormat="false" ht="12.8" hidden="false" customHeight="false" outlineLevel="0" collapsed="false">
      <c r="A848" s="0" t="n">
        <v>18</v>
      </c>
      <c r="B848" s="0" t="n">
        <v>1</v>
      </c>
      <c r="C848" s="0" t="n">
        <v>1</v>
      </c>
      <c r="D848" s="0" t="n">
        <v>31</v>
      </c>
      <c r="E848" s="0" t="n">
        <v>17753.4</v>
      </c>
      <c r="F848" s="0" t="n">
        <v>1205.51</v>
      </c>
      <c r="G848" s="0" t="n">
        <v>798.71</v>
      </c>
      <c r="H848" s="0" t="n">
        <v>-519.54</v>
      </c>
      <c r="I848" s="0" t="n">
        <v>32.39</v>
      </c>
      <c r="J848" s="0" t="n">
        <v>0</v>
      </c>
      <c r="K848" s="0" t="n">
        <v>278.95</v>
      </c>
      <c r="L848" s="0" t="n">
        <v>169.89</v>
      </c>
      <c r="M848" s="0" t="n">
        <v>19.65</v>
      </c>
      <c r="N848" s="0" t="n">
        <v>1.17</v>
      </c>
      <c r="O848" s="0" t="n">
        <v>-6.34</v>
      </c>
      <c r="P848" s="0" t="n">
        <v>24.82</v>
      </c>
      <c r="Q848" s="0" t="n">
        <v>5.64</v>
      </c>
      <c r="R848" s="0" t="n">
        <v>-658.62</v>
      </c>
      <c r="S848" s="0" t="n">
        <v>-9001.89</v>
      </c>
      <c r="T848" s="0" t="n">
        <v>-114.95</v>
      </c>
      <c r="U848" s="0" t="n">
        <v>27.4</v>
      </c>
      <c r="V848" s="0" t="n">
        <v>2.51</v>
      </c>
      <c r="W848" s="0" t="n">
        <v>894.29</v>
      </c>
      <c r="X848" s="0" t="n">
        <v>0.8791</v>
      </c>
      <c r="Y848" s="0" t="n">
        <v>4.30127</v>
      </c>
    </row>
    <row r="849" customFormat="false" ht="12.8" hidden="false" customHeight="false" outlineLevel="0" collapsed="false">
      <c r="A849" s="0" t="n">
        <v>18</v>
      </c>
      <c r="B849" s="0" t="n">
        <v>1</v>
      </c>
      <c r="C849" s="0" t="n">
        <v>1</v>
      </c>
      <c r="D849" s="0" t="n">
        <v>32</v>
      </c>
      <c r="E849" s="0" t="n">
        <v>23241.22</v>
      </c>
      <c r="F849" s="0" t="n">
        <v>1594.31</v>
      </c>
      <c r="G849" s="0" t="n">
        <v>571.34</v>
      </c>
      <c r="H849" s="0" t="n">
        <v>-12.13</v>
      </c>
      <c r="I849" s="0" t="n">
        <v>33.26</v>
      </c>
      <c r="J849" s="0" t="n">
        <v>0</v>
      </c>
      <c r="K849" s="0" t="n">
        <v>301.69</v>
      </c>
      <c r="L849" s="0" t="n">
        <v>184.64</v>
      </c>
      <c r="M849" s="0" t="n">
        <v>2.78</v>
      </c>
      <c r="N849" s="0" t="n">
        <v>0.88</v>
      </c>
      <c r="O849" s="0" t="n">
        <v>-5.97</v>
      </c>
      <c r="P849" s="0" t="n">
        <v>25.28</v>
      </c>
      <c r="Q849" s="0" t="n">
        <v>3.95</v>
      </c>
      <c r="R849" s="0" t="n">
        <v>-96.56</v>
      </c>
      <c r="S849" s="0" t="n">
        <v>-1326.78</v>
      </c>
      <c r="T849" s="0" t="n">
        <v>-396.34</v>
      </c>
      <c r="U849" s="0" t="n">
        <v>27.8</v>
      </c>
      <c r="V849" s="0" t="n">
        <v>2.6</v>
      </c>
      <c r="W849" s="0" t="n">
        <v>1202.06</v>
      </c>
      <c r="X849" s="0" t="n">
        <v>0.97601</v>
      </c>
      <c r="Y849" s="0" t="n">
        <v>4.40869</v>
      </c>
    </row>
    <row r="850" customFormat="false" ht="12.8" hidden="false" customHeight="false" outlineLevel="0" collapsed="false">
      <c r="A850" s="0" t="n">
        <v>18</v>
      </c>
      <c r="B850" s="0" t="n">
        <v>1</v>
      </c>
      <c r="C850" s="0" t="n">
        <v>1</v>
      </c>
      <c r="D850" s="0" t="n">
        <v>33</v>
      </c>
      <c r="E850" s="0" t="n">
        <v>23633.1</v>
      </c>
      <c r="F850" s="0" t="n">
        <v>1572.11</v>
      </c>
      <c r="G850" s="0" t="n">
        <v>505.86</v>
      </c>
      <c r="H850" s="0" t="n">
        <v>11.03</v>
      </c>
      <c r="I850" s="0" t="n">
        <v>33.76</v>
      </c>
      <c r="J850" s="0" t="n">
        <v>0</v>
      </c>
      <c r="K850" s="0" t="n">
        <v>301.74</v>
      </c>
      <c r="L850" s="0" t="n">
        <v>192.48</v>
      </c>
      <c r="M850" s="0" t="n">
        <v>2.17</v>
      </c>
      <c r="N850" s="0" t="n">
        <v>1.02</v>
      </c>
      <c r="O850" s="0" t="n">
        <v>-5.97</v>
      </c>
      <c r="P850" s="0" t="n">
        <v>25.54</v>
      </c>
      <c r="Q850" s="0" t="n">
        <v>4.84</v>
      </c>
      <c r="R850" s="0" t="n">
        <v>-78.42</v>
      </c>
      <c r="S850" s="0" t="n">
        <v>-5325.69</v>
      </c>
      <c r="T850" s="0" t="n">
        <v>-248.55</v>
      </c>
      <c r="U850" s="0" t="n">
        <v>28.16</v>
      </c>
      <c r="V850" s="0" t="n">
        <v>2.7</v>
      </c>
      <c r="W850" s="0" t="n">
        <v>1123.08</v>
      </c>
      <c r="X850" s="0" t="n">
        <v>1.07608</v>
      </c>
      <c r="Y850" s="0" t="n">
        <v>4.50482</v>
      </c>
    </row>
    <row r="851" customFormat="false" ht="12.8" hidden="false" customHeight="false" outlineLevel="0" collapsed="false">
      <c r="A851" s="0" t="n">
        <v>18</v>
      </c>
      <c r="B851" s="0" t="n">
        <v>1</v>
      </c>
      <c r="C851" s="0" t="n">
        <v>1</v>
      </c>
      <c r="D851" s="0" t="n">
        <v>34</v>
      </c>
      <c r="E851" s="0" t="n">
        <v>9110.97</v>
      </c>
      <c r="F851" s="0" t="n">
        <v>603.41</v>
      </c>
      <c r="G851" s="0" t="n">
        <v>959.27</v>
      </c>
      <c r="H851" s="0" t="n">
        <v>-22.72</v>
      </c>
      <c r="I851" s="0" t="n">
        <v>32.63</v>
      </c>
      <c r="J851" s="0" t="n">
        <v>0</v>
      </c>
      <c r="K851" s="0" t="n">
        <v>234.24</v>
      </c>
      <c r="L851" s="0" t="n">
        <v>110.76</v>
      </c>
      <c r="M851" s="0" t="n">
        <v>7.22</v>
      </c>
      <c r="N851" s="0" t="n">
        <v>1.05</v>
      </c>
      <c r="O851" s="0" t="n">
        <v>-6.71</v>
      </c>
      <c r="P851" s="0" t="n">
        <v>24.95</v>
      </c>
      <c r="Q851" s="0" t="n">
        <v>5.08</v>
      </c>
      <c r="R851" s="0" t="n">
        <v>-253.68</v>
      </c>
      <c r="S851" s="0" t="n">
        <v>-6492.99</v>
      </c>
      <c r="T851" s="0" t="n">
        <v>125.3</v>
      </c>
      <c r="U851" s="0" t="n">
        <v>27.64</v>
      </c>
      <c r="V851" s="0" t="n">
        <v>2.63</v>
      </c>
      <c r="W851" s="0" t="n">
        <v>425.78</v>
      </c>
      <c r="X851" s="0" t="n">
        <v>1.17813</v>
      </c>
      <c r="Y851" s="0" t="n">
        <v>4.59309</v>
      </c>
    </row>
    <row r="852" customFormat="false" ht="12.8" hidden="false" customHeight="false" outlineLevel="0" collapsed="false">
      <c r="A852" s="0" t="n">
        <v>18</v>
      </c>
      <c r="B852" s="0" t="n">
        <v>1</v>
      </c>
      <c r="C852" s="0" t="n">
        <v>1</v>
      </c>
      <c r="D852" s="0" t="n">
        <v>35</v>
      </c>
      <c r="E852" s="0" t="n">
        <v>22124.33</v>
      </c>
      <c r="F852" s="0" t="n">
        <v>1348.16</v>
      </c>
      <c r="G852" s="0" t="n">
        <v>639.15</v>
      </c>
      <c r="H852" s="0" t="n">
        <v>18.19</v>
      </c>
      <c r="I852" s="0" t="n">
        <v>33.56</v>
      </c>
      <c r="J852" s="0" t="n">
        <v>0</v>
      </c>
      <c r="K852" s="0" t="n">
        <v>299.65</v>
      </c>
      <c r="L852" s="0" t="n">
        <v>173.69</v>
      </c>
      <c r="M852" s="0" t="n">
        <v>1.34</v>
      </c>
      <c r="N852" s="0" t="n">
        <v>0.84</v>
      </c>
      <c r="O852" s="0" t="n">
        <v>-6.3</v>
      </c>
      <c r="P852" s="0" t="n">
        <v>25.44</v>
      </c>
      <c r="Q852" s="0" t="n">
        <v>4.01</v>
      </c>
      <c r="R852" s="0" t="n">
        <v>-49.84</v>
      </c>
      <c r="S852" s="0" t="n">
        <v>-69.98</v>
      </c>
      <c r="T852" s="0" t="n">
        <v>-392</v>
      </c>
      <c r="U852" s="0" t="n">
        <v>28.09</v>
      </c>
      <c r="V852" s="0" t="n">
        <v>2.78</v>
      </c>
      <c r="W852" s="0" t="n">
        <v>810.2</v>
      </c>
      <c r="X852" s="0" t="n">
        <v>1.28125</v>
      </c>
      <c r="Y852" s="0" t="n">
        <v>4.67622</v>
      </c>
    </row>
    <row r="853" customFormat="false" ht="12.8" hidden="false" customHeight="false" outlineLevel="0" collapsed="false">
      <c r="A853" s="0" t="n">
        <v>18</v>
      </c>
      <c r="B853" s="0" t="n">
        <v>1</v>
      </c>
      <c r="C853" s="0" t="n">
        <v>1</v>
      </c>
      <c r="D853" s="0" t="n">
        <v>36</v>
      </c>
      <c r="E853" s="0" t="n">
        <v>14752.73</v>
      </c>
      <c r="F853" s="0" t="n">
        <v>856.6</v>
      </c>
      <c r="G853" s="0" t="n">
        <v>691.58</v>
      </c>
      <c r="H853" s="0" t="n">
        <v>44.46</v>
      </c>
      <c r="I853" s="0" t="n">
        <v>33.15</v>
      </c>
      <c r="J853" s="0" t="n">
        <v>0</v>
      </c>
      <c r="K853" s="0" t="n">
        <v>261.74</v>
      </c>
      <c r="L853" s="0" t="n">
        <v>134.14</v>
      </c>
      <c r="M853" s="0" t="n">
        <v>1.39</v>
      </c>
      <c r="N853" s="0" t="n">
        <v>0.97</v>
      </c>
      <c r="O853" s="0" t="n">
        <v>-6.69</v>
      </c>
      <c r="P853" s="0" t="n">
        <v>25.22</v>
      </c>
      <c r="Q853" s="0" t="n">
        <v>3.85</v>
      </c>
      <c r="R853" s="0" t="n">
        <v>-51.33</v>
      </c>
      <c r="S853" s="0" t="n">
        <v>-70.37</v>
      </c>
      <c r="T853" s="0" t="n">
        <v>-111.32</v>
      </c>
      <c r="U853" s="0" t="n">
        <v>27.98</v>
      </c>
      <c r="V853" s="0" t="n">
        <v>2.77</v>
      </c>
      <c r="W853" s="0" t="n">
        <v>449.6</v>
      </c>
      <c r="X853" s="0" t="n">
        <v>1.38468</v>
      </c>
      <c r="Y853" s="0" t="n">
        <v>4.75639</v>
      </c>
    </row>
    <row r="854" customFormat="false" ht="12.8" hidden="false" customHeight="false" outlineLevel="0" collapsed="false">
      <c r="A854" s="0" t="n">
        <v>18</v>
      </c>
      <c r="B854" s="0" t="n">
        <v>1</v>
      </c>
      <c r="C854" s="0" t="n">
        <v>1</v>
      </c>
      <c r="D854" s="0" t="n">
        <v>37</v>
      </c>
      <c r="E854" s="0" t="n">
        <v>4827.07</v>
      </c>
      <c r="F854" s="0" t="n">
        <v>322.57</v>
      </c>
      <c r="G854" s="0" t="n">
        <v>1021.66</v>
      </c>
      <c r="H854" s="0" t="n">
        <v>121.3</v>
      </c>
      <c r="I854" s="0" t="n">
        <v>32.67</v>
      </c>
      <c r="J854" s="0" t="n">
        <v>0</v>
      </c>
      <c r="K854" s="0" t="n">
        <v>214.21</v>
      </c>
      <c r="L854" s="0" t="n">
        <v>84.24</v>
      </c>
      <c r="M854" s="0" t="n">
        <v>1.57</v>
      </c>
      <c r="N854" s="0" t="n">
        <v>1.04</v>
      </c>
      <c r="O854" s="0" t="n">
        <v>-6.99</v>
      </c>
      <c r="P854" s="0" t="n">
        <v>24.97</v>
      </c>
      <c r="Q854" s="0" t="n">
        <v>4.98</v>
      </c>
      <c r="R854" s="0" t="n">
        <v>-57.48</v>
      </c>
      <c r="S854" s="0" t="n">
        <v>-72.08</v>
      </c>
      <c r="T854" s="0" t="n">
        <v>252.48</v>
      </c>
      <c r="U854" s="0" t="n">
        <v>27.77</v>
      </c>
      <c r="V854" s="0" t="n">
        <v>2.74</v>
      </c>
      <c r="W854" s="0" t="n">
        <v>230.72</v>
      </c>
      <c r="X854" s="0" t="n">
        <v>1.48774</v>
      </c>
      <c r="Y854" s="0" t="n">
        <v>4.83549</v>
      </c>
    </row>
    <row r="855" customFormat="false" ht="12.8" hidden="false" customHeight="false" outlineLevel="0" collapsed="false">
      <c r="A855" s="0" t="n">
        <v>18</v>
      </c>
      <c r="B855" s="0" t="n">
        <v>1</v>
      </c>
      <c r="C855" s="0" t="n">
        <v>1</v>
      </c>
      <c r="D855" s="0" t="n">
        <v>38</v>
      </c>
      <c r="E855" s="0" t="n">
        <v>0</v>
      </c>
      <c r="F855" s="0" t="n">
        <v>0</v>
      </c>
      <c r="G855" s="0" t="n">
        <v>1044.14</v>
      </c>
      <c r="H855" s="0" t="n">
        <v>-63.48</v>
      </c>
      <c r="I855" s="0" t="n">
        <v>63.48</v>
      </c>
      <c r="J855" s="0" t="n">
        <v>0</v>
      </c>
      <c r="K855" s="0" t="n">
        <v>0</v>
      </c>
      <c r="L855" s="0" t="n">
        <v>37.83</v>
      </c>
      <c r="M855" s="0" t="n">
        <v>0</v>
      </c>
      <c r="N855" s="0" t="n">
        <v>0</v>
      </c>
      <c r="O855" s="0" t="n">
        <v>0</v>
      </c>
      <c r="P855" s="0" t="n">
        <v>27.64</v>
      </c>
      <c r="Q855" s="0" t="n">
        <v>0</v>
      </c>
      <c r="R855" s="0" t="n">
        <v>-0.02</v>
      </c>
      <c r="S855" s="0" t="n">
        <v>-0.02</v>
      </c>
      <c r="T855" s="0" t="n">
        <v>450</v>
      </c>
      <c r="U855" s="0" t="n">
        <v>27.64</v>
      </c>
      <c r="V855" s="0" t="n">
        <v>2.66</v>
      </c>
      <c r="W855" s="0" t="n">
        <v>158.2</v>
      </c>
      <c r="X855" s="0" t="n">
        <v>1.5898</v>
      </c>
      <c r="Y855" s="0" t="n">
        <v>1.77363</v>
      </c>
    </row>
    <row r="856" customFormat="false" ht="12.8" hidden="false" customHeight="false" outlineLevel="0" collapsed="false">
      <c r="A856" s="0" t="n">
        <v>18</v>
      </c>
      <c r="B856" s="0" t="n">
        <v>1</v>
      </c>
      <c r="C856" s="0" t="n">
        <v>1</v>
      </c>
      <c r="D856" s="0" t="n">
        <v>39</v>
      </c>
      <c r="E856" s="0" t="n">
        <v>0</v>
      </c>
      <c r="F856" s="0" t="n">
        <v>0</v>
      </c>
      <c r="G856" s="0" t="n">
        <v>1066.6</v>
      </c>
      <c r="H856" s="0" t="n">
        <v>-62.07</v>
      </c>
      <c r="I856" s="0" t="n">
        <v>62.07</v>
      </c>
      <c r="J856" s="0" t="n">
        <v>0</v>
      </c>
      <c r="K856" s="0" t="n">
        <v>0</v>
      </c>
      <c r="L856" s="0" t="n">
        <v>0</v>
      </c>
      <c r="M856" s="0" t="n">
        <v>0</v>
      </c>
      <c r="N856" s="0" t="n">
        <v>0</v>
      </c>
      <c r="O856" s="0" t="n">
        <v>0</v>
      </c>
      <c r="P856" s="0" t="n">
        <v>27.25</v>
      </c>
      <c r="Q856" s="0" t="n">
        <v>0</v>
      </c>
      <c r="R856" s="0" t="n">
        <v>-0.02</v>
      </c>
      <c r="S856" s="0" t="n">
        <v>-0.02</v>
      </c>
      <c r="T856" s="0" t="n">
        <v>450</v>
      </c>
      <c r="U856" s="0" t="n">
        <v>27.25</v>
      </c>
      <c r="V856" s="0" t="n">
        <v>2.56</v>
      </c>
      <c r="W856" s="0" t="n">
        <v>65.6</v>
      </c>
      <c r="X856" s="0" t="n">
        <v>1.69017</v>
      </c>
      <c r="Y856" s="0" t="n">
        <v>1.28596</v>
      </c>
    </row>
    <row r="857" customFormat="false" ht="12.8" hidden="false" customHeight="false" outlineLevel="0" collapsed="false">
      <c r="A857" s="0" t="n">
        <v>18</v>
      </c>
      <c r="B857" s="0" t="n">
        <v>1</v>
      </c>
      <c r="C857" s="0" t="n">
        <v>1</v>
      </c>
      <c r="D857" s="0" t="n">
        <v>40</v>
      </c>
      <c r="E857" s="0" t="n">
        <v>0</v>
      </c>
      <c r="F857" s="0" t="n">
        <v>0</v>
      </c>
      <c r="G857" s="0" t="n">
        <v>1059.33</v>
      </c>
      <c r="H857" s="0" t="n">
        <v>-60.67</v>
      </c>
      <c r="I857" s="0" t="n">
        <v>60.67</v>
      </c>
      <c r="J857" s="0" t="n">
        <v>0</v>
      </c>
      <c r="K857" s="0" t="n">
        <v>0</v>
      </c>
      <c r="L857" s="0" t="n">
        <v>0</v>
      </c>
      <c r="M857" s="0" t="n">
        <v>0</v>
      </c>
      <c r="N857" s="0" t="n">
        <v>0</v>
      </c>
      <c r="O857" s="0" t="n">
        <v>0</v>
      </c>
      <c r="P857" s="0" t="n">
        <v>26.85</v>
      </c>
      <c r="Q857" s="0" t="n">
        <v>0</v>
      </c>
      <c r="R857" s="0" t="n">
        <v>-0.02</v>
      </c>
      <c r="S857" s="0" t="n">
        <v>-0.02</v>
      </c>
      <c r="T857" s="0" t="n">
        <v>450</v>
      </c>
      <c r="U857" s="0" t="n">
        <v>26.85</v>
      </c>
      <c r="V857" s="0" t="n">
        <v>2.51</v>
      </c>
      <c r="W857" s="0" t="n">
        <v>-2.64</v>
      </c>
      <c r="X857" s="0" t="n">
        <v>1.7881</v>
      </c>
      <c r="Y857" s="0" t="n">
        <v>1.20002</v>
      </c>
    </row>
    <row r="858" customFormat="false" ht="12.8" hidden="false" customHeight="false" outlineLevel="0" collapsed="false">
      <c r="A858" s="0" t="n">
        <v>18</v>
      </c>
      <c r="B858" s="0" t="n">
        <v>1</v>
      </c>
      <c r="C858" s="0" t="n">
        <v>1</v>
      </c>
      <c r="D858" s="0" t="n">
        <v>41</v>
      </c>
      <c r="E858" s="0" t="n">
        <v>0</v>
      </c>
      <c r="F858" s="0" t="n">
        <v>0</v>
      </c>
      <c r="G858" s="0" t="n">
        <v>1049.32</v>
      </c>
      <c r="H858" s="0" t="n">
        <v>-59.96</v>
      </c>
      <c r="I858" s="0" t="n">
        <v>59.96</v>
      </c>
      <c r="J858" s="0" t="n">
        <v>0</v>
      </c>
      <c r="K858" s="0" t="n">
        <v>0</v>
      </c>
      <c r="L858" s="0" t="n">
        <v>0</v>
      </c>
      <c r="M858" s="0" t="n">
        <v>0</v>
      </c>
      <c r="N858" s="0" t="n">
        <v>0</v>
      </c>
      <c r="O858" s="0" t="n">
        <v>0</v>
      </c>
      <c r="P858" s="0" t="n">
        <v>26.65</v>
      </c>
      <c r="Q858" s="0" t="n">
        <v>0</v>
      </c>
      <c r="R858" s="0" t="n">
        <v>-0.02</v>
      </c>
      <c r="S858" s="0" t="n">
        <v>-0.02</v>
      </c>
      <c r="T858" s="0" t="n">
        <v>450</v>
      </c>
      <c r="U858" s="0" t="n">
        <v>26.65</v>
      </c>
      <c r="V858" s="0" t="n">
        <v>2.38</v>
      </c>
      <c r="W858" s="0" t="n">
        <v>-7.54</v>
      </c>
      <c r="X858" s="0" t="n">
        <v>1.8827</v>
      </c>
      <c r="Y858" s="0" t="n">
        <v>1.1084</v>
      </c>
    </row>
    <row r="859" customFormat="false" ht="12.8" hidden="false" customHeight="false" outlineLevel="0" collapsed="false">
      <c r="A859" s="0" t="n">
        <v>18</v>
      </c>
      <c r="B859" s="0" t="n">
        <v>1</v>
      </c>
      <c r="C859" s="0" t="n">
        <v>1</v>
      </c>
      <c r="D859" s="0" t="n">
        <v>42</v>
      </c>
      <c r="E859" s="0" t="n">
        <v>0</v>
      </c>
      <c r="F859" s="0" t="n">
        <v>0</v>
      </c>
      <c r="G859" s="0" t="n">
        <v>1079.43</v>
      </c>
      <c r="H859" s="0" t="n">
        <v>-57.03</v>
      </c>
      <c r="I859" s="0" t="n">
        <v>57.03</v>
      </c>
      <c r="J859" s="0" t="n">
        <v>0</v>
      </c>
      <c r="K859" s="0" t="n">
        <v>0</v>
      </c>
      <c r="L859" s="0" t="n">
        <v>0</v>
      </c>
      <c r="M859" s="0" t="n">
        <v>0</v>
      </c>
      <c r="N859" s="0" t="n">
        <v>0</v>
      </c>
      <c r="O859" s="0" t="n">
        <v>0</v>
      </c>
      <c r="P859" s="0" t="n">
        <v>25.78</v>
      </c>
      <c r="Q859" s="0" t="n">
        <v>0</v>
      </c>
      <c r="R859" s="0" t="n">
        <v>-0.02</v>
      </c>
      <c r="S859" s="0" t="n">
        <v>-0.02</v>
      </c>
      <c r="T859" s="0" t="n">
        <v>450</v>
      </c>
      <c r="U859" s="0" t="n">
        <v>25.78</v>
      </c>
      <c r="V859" s="0" t="n">
        <v>2.17</v>
      </c>
      <c r="W859" s="0" t="n">
        <v>-4.8</v>
      </c>
      <c r="X859" s="0" t="n">
        <v>1.97289</v>
      </c>
      <c r="Y859" s="0" t="n">
        <v>1.00922</v>
      </c>
    </row>
    <row r="860" customFormat="false" ht="12.8" hidden="false" customHeight="false" outlineLevel="0" collapsed="false">
      <c r="A860" s="0" t="n">
        <v>18</v>
      </c>
      <c r="B860" s="0" t="n">
        <v>1</v>
      </c>
      <c r="C860" s="0" t="n">
        <v>1</v>
      </c>
      <c r="D860" s="0" t="n">
        <v>43</v>
      </c>
      <c r="E860" s="0" t="n">
        <v>0</v>
      </c>
      <c r="F860" s="0" t="n">
        <v>0</v>
      </c>
      <c r="G860" s="0" t="n">
        <v>1065.87</v>
      </c>
      <c r="H860" s="0" t="n">
        <v>-54.66</v>
      </c>
      <c r="I860" s="0" t="n">
        <v>54.66</v>
      </c>
      <c r="J860" s="0" t="n">
        <v>0</v>
      </c>
      <c r="K860" s="0" t="n">
        <v>0</v>
      </c>
      <c r="L860" s="0" t="n">
        <v>0</v>
      </c>
      <c r="M860" s="0" t="n">
        <v>0</v>
      </c>
      <c r="N860" s="0" t="n">
        <v>0</v>
      </c>
      <c r="O860" s="0" t="n">
        <v>0</v>
      </c>
      <c r="P860" s="0" t="n">
        <v>25.04</v>
      </c>
      <c r="Q860" s="0" t="n">
        <v>0</v>
      </c>
      <c r="R860" s="0" t="n">
        <v>-0.02</v>
      </c>
      <c r="S860" s="0" t="n">
        <v>-0.02</v>
      </c>
      <c r="T860" s="0" t="n">
        <v>450</v>
      </c>
      <c r="U860" s="0" t="n">
        <v>25.04</v>
      </c>
      <c r="V860" s="0" t="n">
        <v>1.93</v>
      </c>
      <c r="W860" s="0" t="n">
        <v>-4.44</v>
      </c>
      <c r="X860" s="0" t="n">
        <v>2.05734</v>
      </c>
      <c r="Y860" s="0" t="n">
        <v>0.90047</v>
      </c>
    </row>
    <row r="861" customFormat="false" ht="12.8" hidden="false" customHeight="false" outlineLevel="0" collapsed="false">
      <c r="A861" s="0" t="n">
        <v>18</v>
      </c>
      <c r="B861" s="0" t="n">
        <v>1</v>
      </c>
      <c r="C861" s="0" t="n">
        <v>1</v>
      </c>
      <c r="D861" s="0" t="n">
        <v>44</v>
      </c>
      <c r="E861" s="0" t="n">
        <v>0</v>
      </c>
      <c r="F861" s="0" t="n">
        <v>0</v>
      </c>
      <c r="G861" s="0" t="n">
        <v>1044.1</v>
      </c>
      <c r="H861" s="0" t="n">
        <v>-53.18</v>
      </c>
      <c r="I861" s="0" t="n">
        <v>53.18</v>
      </c>
      <c r="J861" s="0" t="n">
        <v>0</v>
      </c>
      <c r="K861" s="0" t="n">
        <v>0</v>
      </c>
      <c r="L861" s="0" t="n">
        <v>0</v>
      </c>
      <c r="M861" s="0" t="n">
        <v>0</v>
      </c>
      <c r="N861" s="0" t="n">
        <v>0</v>
      </c>
      <c r="O861" s="0" t="n">
        <v>0</v>
      </c>
      <c r="P861" s="0" t="n">
        <v>24.56</v>
      </c>
      <c r="Q861" s="0" t="n">
        <v>0</v>
      </c>
      <c r="R861" s="0" t="n">
        <v>-0.02</v>
      </c>
      <c r="S861" s="0" t="n">
        <v>-0.02</v>
      </c>
      <c r="T861" s="0" t="n">
        <v>450</v>
      </c>
      <c r="U861" s="0" t="n">
        <v>24.56</v>
      </c>
      <c r="V861" s="0" t="n">
        <v>1.82</v>
      </c>
      <c r="W861" s="0" t="n">
        <v>-6.21</v>
      </c>
      <c r="X861" s="0" t="n">
        <v>2.13442</v>
      </c>
      <c r="Y861" s="0" t="n">
        <v>0.78018</v>
      </c>
    </row>
    <row r="862" customFormat="false" ht="12.8" hidden="false" customHeight="false" outlineLevel="0" collapsed="false">
      <c r="A862" s="0" t="n">
        <v>18</v>
      </c>
      <c r="B862" s="0" t="n">
        <v>1</v>
      </c>
      <c r="C862" s="0" t="n">
        <v>1</v>
      </c>
      <c r="D862" s="0" t="n">
        <v>45</v>
      </c>
      <c r="E862" s="0" t="n">
        <v>0</v>
      </c>
      <c r="F862" s="0" t="n">
        <v>0</v>
      </c>
      <c r="G862" s="0" t="n">
        <v>1047.15</v>
      </c>
      <c r="H862" s="0" t="n">
        <v>-51.08</v>
      </c>
      <c r="I862" s="0" t="n">
        <v>51.08</v>
      </c>
      <c r="J862" s="0" t="n">
        <v>0</v>
      </c>
      <c r="K862" s="0" t="n">
        <v>0</v>
      </c>
      <c r="L862" s="0" t="n">
        <v>0</v>
      </c>
      <c r="M862" s="0" t="n">
        <v>0</v>
      </c>
      <c r="N862" s="0" t="n">
        <v>0</v>
      </c>
      <c r="O862" s="0" t="n">
        <v>0</v>
      </c>
      <c r="P862" s="0" t="n">
        <v>23.86</v>
      </c>
      <c r="Q862" s="0" t="n">
        <v>0</v>
      </c>
      <c r="R862" s="0" t="n">
        <v>-0.02</v>
      </c>
      <c r="S862" s="0" t="n">
        <v>-0.02</v>
      </c>
      <c r="T862" s="0" t="n">
        <v>450</v>
      </c>
      <c r="U862" s="0" t="n">
        <v>23.86</v>
      </c>
      <c r="V862" s="0" t="n">
        <v>1.71</v>
      </c>
      <c r="W862" s="0" t="n">
        <v>-4.95</v>
      </c>
      <c r="X862" s="0" t="n">
        <v>2.20217</v>
      </c>
      <c r="Y862" s="0" t="n">
        <v>0.64664</v>
      </c>
    </row>
    <row r="863" customFormat="false" ht="12.8" hidden="false" customHeight="false" outlineLevel="0" collapsed="false">
      <c r="A863" s="0" t="n">
        <v>18</v>
      </c>
      <c r="B863" s="0" t="n">
        <v>1</v>
      </c>
      <c r="C863" s="0" t="n">
        <v>1</v>
      </c>
      <c r="D863" s="0" t="n">
        <v>46</v>
      </c>
      <c r="E863" s="0" t="n">
        <v>0</v>
      </c>
      <c r="F863" s="0" t="n">
        <v>0</v>
      </c>
      <c r="G863" s="0" t="n">
        <v>1019.08</v>
      </c>
      <c r="H863" s="0" t="n">
        <v>-50.22</v>
      </c>
      <c r="I863" s="0" t="n">
        <v>50.22</v>
      </c>
      <c r="J863" s="0" t="n">
        <v>0</v>
      </c>
      <c r="K863" s="0" t="n">
        <v>0</v>
      </c>
      <c r="L863" s="0" t="n">
        <v>0</v>
      </c>
      <c r="M863" s="0" t="n">
        <v>0</v>
      </c>
      <c r="N863" s="0" t="n">
        <v>0</v>
      </c>
      <c r="O863" s="0" t="n">
        <v>0</v>
      </c>
      <c r="P863" s="0" t="n">
        <v>23.57</v>
      </c>
      <c r="Q863" s="0" t="n">
        <v>0</v>
      </c>
      <c r="R863" s="0" t="n">
        <v>-0.02</v>
      </c>
      <c r="S863" s="0" t="n">
        <v>-0.02</v>
      </c>
      <c r="T863" s="0" t="n">
        <v>450</v>
      </c>
      <c r="U863" s="0" t="n">
        <v>23.57</v>
      </c>
      <c r="V863" s="0" t="n">
        <v>1.65</v>
      </c>
      <c r="W863" s="0" t="n">
        <v>-4.15</v>
      </c>
      <c r="X863" s="0" t="n">
        <v>2.25829</v>
      </c>
      <c r="Y863" s="0" t="n">
        <v>0.49892</v>
      </c>
    </row>
    <row r="864" customFormat="false" ht="12.8" hidden="false" customHeight="false" outlineLevel="0" collapsed="false">
      <c r="A864" s="0" t="n">
        <v>18</v>
      </c>
      <c r="B864" s="0" t="n">
        <v>1</v>
      </c>
      <c r="C864" s="0" t="n">
        <v>1</v>
      </c>
      <c r="D864" s="0" t="n">
        <v>47</v>
      </c>
      <c r="E864" s="0" t="n">
        <v>0</v>
      </c>
      <c r="F864" s="0" t="n">
        <v>0</v>
      </c>
      <c r="G864" s="0" t="n">
        <v>985.15</v>
      </c>
      <c r="H864" s="0" t="n">
        <v>-51.3</v>
      </c>
      <c r="I864" s="0" t="n">
        <v>51.3</v>
      </c>
      <c r="J864" s="0" t="n">
        <v>0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0</v>
      </c>
      <c r="P864" s="0" t="n">
        <v>23.94</v>
      </c>
      <c r="Q864" s="0" t="n">
        <v>0</v>
      </c>
      <c r="R864" s="0" t="n">
        <v>-0.02</v>
      </c>
      <c r="S864" s="0" t="n">
        <v>-0.02</v>
      </c>
      <c r="T864" s="0" t="n">
        <v>450</v>
      </c>
      <c r="U864" s="0" t="n">
        <v>23.94</v>
      </c>
      <c r="V864" s="0" t="n">
        <v>1.69</v>
      </c>
      <c r="W864" s="0" t="n">
        <v>-5.05</v>
      </c>
      <c r="X864" s="0" t="n">
        <v>2.30036</v>
      </c>
      <c r="Y864" s="0" t="n">
        <v>0.33756</v>
      </c>
    </row>
    <row r="865" customFormat="false" ht="12.8" hidden="false" customHeight="false" outlineLevel="0" collapsed="false">
      <c r="A865" s="0" t="n">
        <v>18</v>
      </c>
      <c r="B865" s="0" t="n">
        <v>1</v>
      </c>
      <c r="C865" s="0" t="n">
        <v>1</v>
      </c>
      <c r="D865" s="0" t="n">
        <v>48</v>
      </c>
      <c r="E865" s="0" t="n">
        <v>0</v>
      </c>
      <c r="F865" s="0" t="n">
        <v>0</v>
      </c>
      <c r="G865" s="0" t="n">
        <v>1008.98</v>
      </c>
      <c r="H865" s="0" t="n">
        <v>-51.13</v>
      </c>
      <c r="I865" s="0" t="n">
        <v>51.13</v>
      </c>
      <c r="J865" s="0" t="n">
        <v>0</v>
      </c>
      <c r="K865" s="0" t="n">
        <v>0</v>
      </c>
      <c r="L865" s="0" t="n">
        <v>0</v>
      </c>
      <c r="M865" s="0" t="n">
        <v>0</v>
      </c>
      <c r="N865" s="0" t="n">
        <v>0</v>
      </c>
      <c r="O865" s="0" t="n">
        <v>0</v>
      </c>
      <c r="P865" s="0" t="n">
        <v>23.88</v>
      </c>
      <c r="Q865" s="0" t="n">
        <v>0</v>
      </c>
      <c r="R865" s="0" t="n">
        <v>-0.02</v>
      </c>
      <c r="S865" s="0" t="n">
        <v>-0.02</v>
      </c>
      <c r="T865" s="0" t="n">
        <v>450</v>
      </c>
      <c r="U865" s="0" t="n">
        <v>23.88</v>
      </c>
      <c r="V865" s="0" t="n">
        <v>1.69</v>
      </c>
      <c r="W865" s="0" t="n">
        <v>-7.44</v>
      </c>
      <c r="X865" s="0" t="n">
        <v>2.32614</v>
      </c>
      <c r="Y865" s="0" t="n">
        <v>0.16526</v>
      </c>
    </row>
    <row r="866" customFormat="false" ht="12.8" hidden="false" customHeight="false" outlineLevel="0" collapsed="false">
      <c r="A866" s="0" t="n">
        <v>19</v>
      </c>
      <c r="B866" s="0" t="n">
        <v>1</v>
      </c>
      <c r="C866" s="0" t="n">
        <v>1</v>
      </c>
      <c r="D866" s="0" t="n">
        <v>1</v>
      </c>
      <c r="E866" s="0" t="n">
        <v>0</v>
      </c>
      <c r="F866" s="0" t="n">
        <v>0</v>
      </c>
      <c r="G866" s="0" t="n">
        <v>1037.3</v>
      </c>
      <c r="H866" s="0" t="n">
        <v>-49.23</v>
      </c>
      <c r="I866" s="0" t="n">
        <v>49.23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23.22</v>
      </c>
      <c r="Q866" s="0" t="n">
        <v>0</v>
      </c>
      <c r="R866" s="0" t="n">
        <v>-0.02</v>
      </c>
      <c r="S866" s="0" t="n">
        <v>-0.02</v>
      </c>
      <c r="T866" s="0" t="n">
        <v>450</v>
      </c>
      <c r="U866" s="0" t="n">
        <v>23.22</v>
      </c>
      <c r="V866" s="0" t="n">
        <v>1.53</v>
      </c>
      <c r="W866" s="0" t="n">
        <v>-6.83</v>
      </c>
      <c r="X866" s="0" t="n">
        <v>2.3406</v>
      </c>
      <c r="Y866" s="0" t="n">
        <v>-0.01418</v>
      </c>
    </row>
    <row r="867" customFormat="false" ht="12.8" hidden="false" customHeight="false" outlineLevel="0" collapsed="false">
      <c r="A867" s="0" t="n">
        <v>19</v>
      </c>
      <c r="B867" s="0" t="n">
        <v>1</v>
      </c>
      <c r="C867" s="0" t="n">
        <v>1</v>
      </c>
      <c r="D867" s="0" t="n">
        <v>2</v>
      </c>
      <c r="E867" s="0" t="n">
        <v>0</v>
      </c>
      <c r="F867" s="0" t="n">
        <v>0</v>
      </c>
      <c r="G867" s="0" t="n">
        <v>1077.96</v>
      </c>
      <c r="H867" s="0" t="n">
        <v>-44.72</v>
      </c>
      <c r="I867" s="0" t="n">
        <v>44.72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21.55</v>
      </c>
      <c r="Q867" s="0" t="n">
        <v>0</v>
      </c>
      <c r="R867" s="0" t="n">
        <v>-0.02</v>
      </c>
      <c r="S867" s="0" t="n">
        <v>-0.02</v>
      </c>
      <c r="T867" s="0" t="n">
        <v>450</v>
      </c>
      <c r="U867" s="0" t="n">
        <v>21.55</v>
      </c>
      <c r="V867" s="0" t="n">
        <v>1.18</v>
      </c>
      <c r="W867" s="0" t="n">
        <v>-3.86</v>
      </c>
      <c r="X867" s="0" t="n">
        <v>2.32987</v>
      </c>
      <c r="Y867" s="0" t="n">
        <v>-0.19323</v>
      </c>
    </row>
    <row r="868" customFormat="false" ht="12.8" hidden="false" customHeight="false" outlineLevel="0" collapsed="false">
      <c r="A868" s="0" t="n">
        <v>19</v>
      </c>
      <c r="B868" s="0" t="n">
        <v>1</v>
      </c>
      <c r="C868" s="0" t="n">
        <v>1</v>
      </c>
      <c r="D868" s="0" t="n">
        <v>3</v>
      </c>
      <c r="E868" s="0" t="n">
        <v>0</v>
      </c>
      <c r="F868" s="0" t="n">
        <v>0</v>
      </c>
      <c r="G868" s="0" t="n">
        <v>1056.82</v>
      </c>
      <c r="H868" s="0" t="n">
        <v>-40.54</v>
      </c>
      <c r="I868" s="0" t="n">
        <v>40.54</v>
      </c>
      <c r="J868" s="0" t="n">
        <v>0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0</v>
      </c>
      <c r="P868" s="0" t="n">
        <v>19.84</v>
      </c>
      <c r="Q868" s="0" t="n">
        <v>0</v>
      </c>
      <c r="R868" s="0" t="n">
        <v>-0.02</v>
      </c>
      <c r="S868" s="0" t="n">
        <v>-0.02</v>
      </c>
      <c r="T868" s="0" t="n">
        <v>450</v>
      </c>
      <c r="U868" s="0" t="n">
        <v>19.84</v>
      </c>
      <c r="V868" s="0" t="n">
        <v>0.91</v>
      </c>
      <c r="W868" s="0" t="n">
        <v>-3.52</v>
      </c>
      <c r="X868" s="0" t="n">
        <v>2.30131</v>
      </c>
      <c r="Y868" s="0" t="n">
        <v>-0.36527</v>
      </c>
    </row>
    <row r="869" customFormat="false" ht="12.8" hidden="false" customHeight="false" outlineLevel="0" collapsed="false">
      <c r="A869" s="0" t="n">
        <v>19</v>
      </c>
      <c r="B869" s="0" t="n">
        <v>1</v>
      </c>
      <c r="C869" s="0" t="n">
        <v>1</v>
      </c>
      <c r="D869" s="0" t="n">
        <v>4</v>
      </c>
      <c r="E869" s="0" t="n">
        <v>0</v>
      </c>
      <c r="F869" s="0" t="n">
        <v>0</v>
      </c>
      <c r="G869" s="0" t="n">
        <v>981.5</v>
      </c>
      <c r="H869" s="0" t="n">
        <v>-39.37</v>
      </c>
      <c r="I869" s="0" t="n">
        <v>39.37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19.33</v>
      </c>
      <c r="Q869" s="0" t="n">
        <v>0</v>
      </c>
      <c r="R869" s="0" t="n">
        <v>-0.02</v>
      </c>
      <c r="S869" s="0" t="n">
        <v>-0.02</v>
      </c>
      <c r="T869" s="0" t="n">
        <v>450</v>
      </c>
      <c r="U869" s="0" t="n">
        <v>19.33</v>
      </c>
      <c r="V869" s="0" t="n">
        <v>0.82</v>
      </c>
      <c r="W869" s="0" t="n">
        <v>-3.17</v>
      </c>
      <c r="X869" s="0" t="n">
        <v>2.25668</v>
      </c>
      <c r="Y869" s="0" t="n">
        <v>-0.52556</v>
      </c>
    </row>
    <row r="870" customFormat="false" ht="12.8" hidden="false" customHeight="false" outlineLevel="0" collapsed="false">
      <c r="A870" s="0" t="n">
        <v>19</v>
      </c>
      <c r="B870" s="0" t="n">
        <v>1</v>
      </c>
      <c r="C870" s="0" t="n">
        <v>1</v>
      </c>
      <c r="D870" s="0" t="n">
        <v>5</v>
      </c>
      <c r="E870" s="0" t="n">
        <v>0</v>
      </c>
      <c r="F870" s="0" t="n">
        <v>0</v>
      </c>
      <c r="G870" s="0" t="n">
        <v>954.73</v>
      </c>
      <c r="H870" s="0" t="n">
        <v>-39.13</v>
      </c>
      <c r="I870" s="0" t="n">
        <v>39.13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19.23</v>
      </c>
      <c r="Q870" s="0" t="n">
        <v>0</v>
      </c>
      <c r="R870" s="0" t="n">
        <v>-0.02</v>
      </c>
      <c r="S870" s="0" t="n">
        <v>-0.02</v>
      </c>
      <c r="T870" s="0" t="n">
        <v>450</v>
      </c>
      <c r="U870" s="0" t="n">
        <v>19.23</v>
      </c>
      <c r="V870" s="0" t="n">
        <v>0.87</v>
      </c>
      <c r="W870" s="0" t="n">
        <v>-3.79</v>
      </c>
      <c r="X870" s="0" t="n">
        <v>2.19833</v>
      </c>
      <c r="Y870" s="0" t="n">
        <v>-0.67177</v>
      </c>
    </row>
    <row r="871" customFormat="false" ht="12.8" hidden="false" customHeight="false" outlineLevel="0" collapsed="false">
      <c r="A871" s="0" t="n">
        <v>19</v>
      </c>
      <c r="B871" s="0" t="n">
        <v>1</v>
      </c>
      <c r="C871" s="0" t="n">
        <v>1</v>
      </c>
      <c r="D871" s="0" t="n">
        <v>6</v>
      </c>
      <c r="E871" s="0" t="n">
        <v>0</v>
      </c>
      <c r="F871" s="0" t="n">
        <v>0</v>
      </c>
      <c r="G871" s="0" t="n">
        <v>956.73</v>
      </c>
      <c r="H871" s="0" t="n">
        <v>-38.81</v>
      </c>
      <c r="I871" s="0" t="n">
        <v>38.81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19.08</v>
      </c>
      <c r="Q871" s="0" t="n">
        <v>0</v>
      </c>
      <c r="R871" s="0" t="n">
        <v>-0.02</v>
      </c>
      <c r="S871" s="0" t="n">
        <v>-0.02</v>
      </c>
      <c r="T871" s="0" t="n">
        <v>450</v>
      </c>
      <c r="U871" s="0" t="n">
        <v>19.08</v>
      </c>
      <c r="V871" s="0" t="n">
        <v>0.8</v>
      </c>
      <c r="W871" s="0" t="n">
        <v>-4.94</v>
      </c>
      <c r="X871" s="0" t="n">
        <v>2.12871</v>
      </c>
      <c r="Y871" s="0" t="n">
        <v>-0.80364</v>
      </c>
    </row>
    <row r="872" customFormat="false" ht="12.8" hidden="false" customHeight="false" outlineLevel="0" collapsed="false">
      <c r="A872" s="0" t="n">
        <v>19</v>
      </c>
      <c r="B872" s="0" t="n">
        <v>1</v>
      </c>
      <c r="C872" s="0" t="n">
        <v>1</v>
      </c>
      <c r="D872" s="0" t="n">
        <v>7</v>
      </c>
      <c r="E872" s="0" t="n">
        <v>0</v>
      </c>
      <c r="F872" s="0" t="n">
        <v>0</v>
      </c>
      <c r="G872" s="0" t="n">
        <v>956.85</v>
      </c>
      <c r="H872" s="0" t="n">
        <v>-38.47</v>
      </c>
      <c r="I872" s="0" t="n">
        <v>38.47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18.93</v>
      </c>
      <c r="Q872" s="0" t="n">
        <v>0</v>
      </c>
      <c r="R872" s="0" t="n">
        <v>-0.02</v>
      </c>
      <c r="S872" s="0" t="n">
        <v>-0.02</v>
      </c>
      <c r="T872" s="0" t="n">
        <v>450</v>
      </c>
      <c r="U872" s="0" t="n">
        <v>18.93</v>
      </c>
      <c r="V872" s="0" t="n">
        <v>0.73</v>
      </c>
      <c r="W872" s="0" t="n">
        <v>-5.16</v>
      </c>
      <c r="X872" s="0" t="n">
        <v>2.05008</v>
      </c>
      <c r="Y872" s="0" t="n">
        <v>-0.92232</v>
      </c>
    </row>
    <row r="873" customFormat="false" ht="12.8" hidden="false" customHeight="false" outlineLevel="0" collapsed="false">
      <c r="A873" s="0" t="n">
        <v>19</v>
      </c>
      <c r="B873" s="0" t="n">
        <v>1</v>
      </c>
      <c r="C873" s="0" t="n">
        <v>1</v>
      </c>
      <c r="D873" s="0" t="n">
        <v>8</v>
      </c>
      <c r="E873" s="0" t="n">
        <v>0</v>
      </c>
      <c r="F873" s="0" t="n">
        <v>0</v>
      </c>
      <c r="G873" s="0" t="n">
        <v>962.75</v>
      </c>
      <c r="H873" s="0" t="n">
        <v>-37.93</v>
      </c>
      <c r="I873" s="0" t="n">
        <v>37.93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18.68</v>
      </c>
      <c r="Q873" s="0" t="n">
        <v>0</v>
      </c>
      <c r="R873" s="0" t="n">
        <v>-0.02</v>
      </c>
      <c r="S873" s="0" t="n">
        <v>-0.02</v>
      </c>
      <c r="T873" s="0" t="n">
        <v>450</v>
      </c>
      <c r="U873" s="0" t="n">
        <v>18.68</v>
      </c>
      <c r="V873" s="0" t="n">
        <v>0.59</v>
      </c>
      <c r="W873" s="0" t="n">
        <v>-4.88</v>
      </c>
      <c r="X873" s="0" t="n">
        <v>1.96439</v>
      </c>
      <c r="Y873" s="0" t="n">
        <v>-1.02965</v>
      </c>
    </row>
    <row r="874" customFormat="false" ht="12.8" hidden="false" customHeight="false" outlineLevel="0" collapsed="false">
      <c r="A874" s="0" t="n">
        <v>19</v>
      </c>
      <c r="B874" s="0" t="n">
        <v>1</v>
      </c>
      <c r="C874" s="0" t="n">
        <v>1</v>
      </c>
      <c r="D874" s="0" t="n">
        <v>9</v>
      </c>
      <c r="E874" s="0" t="n">
        <v>0</v>
      </c>
      <c r="F874" s="0" t="n">
        <v>0</v>
      </c>
      <c r="G874" s="0" t="n">
        <v>972.2</v>
      </c>
      <c r="H874" s="0" t="n">
        <v>-36.91</v>
      </c>
      <c r="I874" s="0" t="n">
        <v>36.91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18.21</v>
      </c>
      <c r="Q874" s="0" t="n">
        <v>0</v>
      </c>
      <c r="R874" s="0" t="n">
        <v>-0.02</v>
      </c>
      <c r="S874" s="0" t="n">
        <v>-0.02</v>
      </c>
      <c r="T874" s="0" t="n">
        <v>450</v>
      </c>
      <c r="U874" s="0" t="n">
        <v>18.21</v>
      </c>
      <c r="V874" s="0" t="n">
        <v>0.44</v>
      </c>
      <c r="W874" s="0" t="n">
        <v>-4.42</v>
      </c>
      <c r="X874" s="0" t="n">
        <v>1.87321</v>
      </c>
      <c r="Y874" s="0" t="n">
        <v>-1.12767</v>
      </c>
    </row>
    <row r="875" customFormat="false" ht="12.8" hidden="false" customHeight="false" outlineLevel="0" collapsed="false">
      <c r="A875" s="0" t="n">
        <v>19</v>
      </c>
      <c r="B875" s="0" t="n">
        <v>1</v>
      </c>
      <c r="C875" s="0" t="n">
        <v>1</v>
      </c>
      <c r="D875" s="0" t="n">
        <v>10</v>
      </c>
      <c r="E875" s="0" t="n">
        <v>0</v>
      </c>
      <c r="F875" s="0" t="n">
        <v>0</v>
      </c>
      <c r="G875" s="0" t="n">
        <v>980.43</v>
      </c>
      <c r="H875" s="0" t="n">
        <v>-35.17</v>
      </c>
      <c r="I875" s="0" t="n">
        <v>35.17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17.37</v>
      </c>
      <c r="Q875" s="0" t="n">
        <v>0</v>
      </c>
      <c r="R875" s="0" t="n">
        <v>-0.02</v>
      </c>
      <c r="S875" s="0" t="n">
        <v>-0.02</v>
      </c>
      <c r="T875" s="0" t="n">
        <v>450</v>
      </c>
      <c r="U875" s="0" t="n">
        <v>17.37</v>
      </c>
      <c r="V875" s="0" t="n">
        <v>0.38</v>
      </c>
      <c r="W875" s="0" t="n">
        <v>-4.17</v>
      </c>
      <c r="X875" s="0" t="n">
        <v>1.77785</v>
      </c>
      <c r="Y875" s="0" t="n">
        <v>-1.21838</v>
      </c>
    </row>
    <row r="876" customFormat="false" ht="12.8" hidden="false" customHeight="false" outlineLevel="0" collapsed="false">
      <c r="A876" s="0" t="n">
        <v>19</v>
      </c>
      <c r="B876" s="0" t="n">
        <v>1</v>
      </c>
      <c r="C876" s="0" t="n">
        <v>1</v>
      </c>
      <c r="D876" s="0" t="n">
        <v>11</v>
      </c>
      <c r="E876" s="0" t="n">
        <v>0</v>
      </c>
      <c r="F876" s="0" t="n">
        <v>0</v>
      </c>
      <c r="G876" s="0" t="n">
        <v>958.84</v>
      </c>
      <c r="H876" s="0" t="n">
        <v>-34.02</v>
      </c>
      <c r="I876" s="0" t="n">
        <v>34.02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16.79</v>
      </c>
      <c r="Q876" s="0" t="n">
        <v>0</v>
      </c>
      <c r="R876" s="0" t="n">
        <v>-0.02</v>
      </c>
      <c r="S876" s="0" t="n">
        <v>-0.02</v>
      </c>
      <c r="T876" s="0" t="n">
        <v>450</v>
      </c>
      <c r="U876" s="0" t="n">
        <v>16.79</v>
      </c>
      <c r="V876" s="0" t="n">
        <v>0.29</v>
      </c>
      <c r="W876" s="0" t="n">
        <v>-4.01</v>
      </c>
      <c r="X876" s="0" t="n">
        <v>1.67933</v>
      </c>
      <c r="Y876" s="0" t="n">
        <v>-1.30367</v>
      </c>
    </row>
    <row r="877" customFormat="false" ht="12.8" hidden="false" customHeight="false" outlineLevel="0" collapsed="false">
      <c r="A877" s="0" t="n">
        <v>19</v>
      </c>
      <c r="B877" s="0" t="n">
        <v>1</v>
      </c>
      <c r="C877" s="0" t="n">
        <v>1</v>
      </c>
      <c r="D877" s="0" t="n">
        <v>12</v>
      </c>
      <c r="E877" s="0" t="n">
        <v>0</v>
      </c>
      <c r="F877" s="0" t="n">
        <v>0</v>
      </c>
      <c r="G877" s="0" t="n">
        <v>946.44</v>
      </c>
      <c r="H877" s="0" t="n">
        <v>-33.26</v>
      </c>
      <c r="I877" s="0" t="n">
        <v>33.26</v>
      </c>
      <c r="J877" s="0" t="n">
        <v>0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16.4</v>
      </c>
      <c r="Q877" s="0" t="n">
        <v>0</v>
      </c>
      <c r="R877" s="0" t="n">
        <v>-0.02</v>
      </c>
      <c r="S877" s="0" t="n">
        <v>-0.02</v>
      </c>
      <c r="T877" s="0" t="n">
        <v>450</v>
      </c>
      <c r="U877" s="0" t="n">
        <v>16.4</v>
      </c>
      <c r="V877" s="0" t="n">
        <v>0.13</v>
      </c>
      <c r="W877" s="0" t="n">
        <v>-1.11</v>
      </c>
      <c r="X877" s="0" t="n">
        <v>1.57854</v>
      </c>
      <c r="Y877" s="0" t="n">
        <v>-1.38529</v>
      </c>
    </row>
    <row r="878" customFormat="false" ht="12.8" hidden="false" customHeight="false" outlineLevel="0" collapsed="false">
      <c r="A878" s="0" t="n">
        <v>19</v>
      </c>
      <c r="B878" s="0" t="n">
        <v>1</v>
      </c>
      <c r="C878" s="0" t="n">
        <v>1</v>
      </c>
      <c r="D878" s="0" t="n">
        <v>13</v>
      </c>
      <c r="E878" s="0" t="n">
        <v>0</v>
      </c>
      <c r="F878" s="0" t="n">
        <v>0</v>
      </c>
      <c r="G878" s="0" t="n">
        <v>934.8</v>
      </c>
      <c r="H878" s="0" t="n">
        <v>-32.94</v>
      </c>
      <c r="I878" s="0" t="n">
        <v>32.94</v>
      </c>
      <c r="J878" s="0" t="n">
        <v>0</v>
      </c>
      <c r="K878" s="0" t="n">
        <v>0</v>
      </c>
      <c r="L878" s="0" t="n">
        <v>21.55</v>
      </c>
      <c r="M878" s="0" t="n">
        <v>0</v>
      </c>
      <c r="N878" s="0" t="n">
        <v>0</v>
      </c>
      <c r="O878" s="0" t="n">
        <v>0</v>
      </c>
      <c r="P878" s="0" t="n">
        <v>16.23</v>
      </c>
      <c r="Q878" s="0" t="n">
        <v>0</v>
      </c>
      <c r="R878" s="0" t="n">
        <v>-0.02</v>
      </c>
      <c r="S878" s="0" t="n">
        <v>-0.02</v>
      </c>
      <c r="T878" s="0" t="n">
        <v>450</v>
      </c>
      <c r="U878" s="0" t="n">
        <v>16.23</v>
      </c>
      <c r="V878" s="0" t="n">
        <v>0.01</v>
      </c>
      <c r="W878" s="0" t="n">
        <v>-0.01</v>
      </c>
      <c r="X878" s="0" t="n">
        <v>1.47621</v>
      </c>
      <c r="Y878" s="0" t="n">
        <v>1.46491</v>
      </c>
    </row>
    <row r="879" customFormat="false" ht="12.8" hidden="false" customHeight="false" outlineLevel="0" collapsed="false">
      <c r="A879" s="0" t="n">
        <v>19</v>
      </c>
      <c r="B879" s="0" t="n">
        <v>1</v>
      </c>
      <c r="C879" s="0" t="n">
        <v>1</v>
      </c>
      <c r="D879" s="0" t="n">
        <v>14</v>
      </c>
      <c r="E879" s="0" t="n">
        <v>216.56</v>
      </c>
      <c r="F879" s="0" t="n">
        <v>14.47</v>
      </c>
      <c r="G879" s="0" t="n">
        <v>923.15</v>
      </c>
      <c r="H879" s="0" t="n">
        <v>-10.44</v>
      </c>
      <c r="I879" s="0" t="n">
        <v>19.77</v>
      </c>
      <c r="J879" s="0" t="n">
        <v>0</v>
      </c>
      <c r="K879" s="0" t="n">
        <v>23.76</v>
      </c>
      <c r="L879" s="0" t="n">
        <v>23</v>
      </c>
      <c r="M879" s="0" t="n">
        <v>1.01</v>
      </c>
      <c r="N879" s="0" t="n">
        <v>1.14</v>
      </c>
      <c r="O879" s="0" t="n">
        <v>-0.07</v>
      </c>
      <c r="P879" s="0" t="n">
        <v>16.24</v>
      </c>
      <c r="Q879" s="0" t="n">
        <v>0</v>
      </c>
      <c r="R879" s="0" t="n">
        <v>-0.67</v>
      </c>
      <c r="S879" s="0" t="n">
        <v>-0.69</v>
      </c>
      <c r="T879" s="0" t="n">
        <v>462.5</v>
      </c>
      <c r="U879" s="0" t="n">
        <v>16.27</v>
      </c>
      <c r="V879" s="0" t="n">
        <v>0.05</v>
      </c>
      <c r="W879" s="0" t="n">
        <v>10.35</v>
      </c>
      <c r="X879" s="0" t="n">
        <v>1.37301</v>
      </c>
      <c r="Y879" s="0" t="n">
        <v>1.59742</v>
      </c>
    </row>
    <row r="880" customFormat="false" ht="12.8" hidden="false" customHeight="false" outlineLevel="0" collapsed="false">
      <c r="A880" s="0" t="n">
        <v>19</v>
      </c>
      <c r="B880" s="0" t="n">
        <v>1</v>
      </c>
      <c r="C880" s="0" t="n">
        <v>1</v>
      </c>
      <c r="D880" s="0" t="n">
        <v>15</v>
      </c>
      <c r="E880" s="0" t="n">
        <v>861.31</v>
      </c>
      <c r="F880" s="0" t="n">
        <v>57.56</v>
      </c>
      <c r="G880" s="0" t="n">
        <v>916.99</v>
      </c>
      <c r="H880" s="0" t="n">
        <v>16.42</v>
      </c>
      <c r="I880" s="0" t="n">
        <v>19.84</v>
      </c>
      <c r="J880" s="0" t="n">
        <v>0</v>
      </c>
      <c r="K880" s="0" t="n">
        <v>32.82</v>
      </c>
      <c r="L880" s="0" t="n">
        <v>28.29</v>
      </c>
      <c r="M880" s="0" t="n">
        <v>1.09</v>
      </c>
      <c r="N880" s="0" t="n">
        <v>1.1</v>
      </c>
      <c r="O880" s="0" t="n">
        <v>-0.29</v>
      </c>
      <c r="P880" s="0" t="n">
        <v>16.3</v>
      </c>
      <c r="Q880" s="0" t="n">
        <v>0.9</v>
      </c>
      <c r="R880" s="0" t="n">
        <v>-1.6</v>
      </c>
      <c r="S880" s="0" t="n">
        <v>-1.75</v>
      </c>
      <c r="T880" s="0" t="n">
        <v>414.54</v>
      </c>
      <c r="U880" s="0" t="n">
        <v>16.42</v>
      </c>
      <c r="V880" s="0" t="n">
        <v>0.11</v>
      </c>
      <c r="W880" s="0" t="n">
        <v>41.17</v>
      </c>
      <c r="X880" s="0" t="n">
        <v>1.26959</v>
      </c>
      <c r="Y880" s="0" t="n">
        <v>1.6248</v>
      </c>
    </row>
    <row r="881" customFormat="false" ht="12.8" hidden="false" customHeight="false" outlineLevel="0" collapsed="false">
      <c r="A881" s="0" t="n">
        <v>19</v>
      </c>
      <c r="B881" s="0" t="n">
        <v>1</v>
      </c>
      <c r="C881" s="0" t="n">
        <v>1</v>
      </c>
      <c r="D881" s="0" t="n">
        <v>16</v>
      </c>
      <c r="E881" s="0" t="n">
        <v>1796.96</v>
      </c>
      <c r="F881" s="0" t="n">
        <v>120.08</v>
      </c>
      <c r="G881" s="0" t="n">
        <v>922.37</v>
      </c>
      <c r="H881" s="0" t="n">
        <v>52.52</v>
      </c>
      <c r="I881" s="0" t="n">
        <v>19.77</v>
      </c>
      <c r="J881" s="0" t="n">
        <v>0</v>
      </c>
      <c r="K881" s="0" t="n">
        <v>43.1</v>
      </c>
      <c r="L881" s="0" t="n">
        <v>35.43</v>
      </c>
      <c r="M881" s="0" t="n">
        <v>1.24</v>
      </c>
      <c r="N881" s="0" t="n">
        <v>1.08</v>
      </c>
      <c r="O881" s="0" t="n">
        <v>-0.47</v>
      </c>
      <c r="P881" s="0" t="n">
        <v>16.24</v>
      </c>
      <c r="Q881" s="0" t="n">
        <v>2.11</v>
      </c>
      <c r="R881" s="0" t="n">
        <v>-2.67</v>
      </c>
      <c r="S881" s="0" t="n">
        <v>-3.19</v>
      </c>
      <c r="T881" s="0" t="n">
        <v>340.42</v>
      </c>
      <c r="U881" s="0" t="n">
        <v>16.44</v>
      </c>
      <c r="V881" s="0" t="n">
        <v>0.16</v>
      </c>
      <c r="W881" s="0" t="n">
        <v>85.89</v>
      </c>
      <c r="X881" s="0" t="n">
        <v>1.16664</v>
      </c>
      <c r="Y881" s="0" t="n">
        <v>1.70873</v>
      </c>
    </row>
    <row r="882" customFormat="false" ht="12.8" hidden="false" customHeight="false" outlineLevel="0" collapsed="false">
      <c r="A882" s="0" t="n">
        <v>19</v>
      </c>
      <c r="B882" s="0" t="n">
        <v>1</v>
      </c>
      <c r="C882" s="0" t="n">
        <v>1</v>
      </c>
      <c r="D882" s="0" t="n">
        <v>17</v>
      </c>
      <c r="E882" s="0" t="n">
        <v>2034.89</v>
      </c>
      <c r="F882" s="0" t="n">
        <v>135.98</v>
      </c>
      <c r="G882" s="0" t="n">
        <v>928.72</v>
      </c>
      <c r="H882" s="0" t="n">
        <v>61.87</v>
      </c>
      <c r="I882" s="0" t="n">
        <v>19.54</v>
      </c>
      <c r="J882" s="0" t="n">
        <v>0</v>
      </c>
      <c r="K882" s="0" t="n">
        <v>45.75</v>
      </c>
      <c r="L882" s="0" t="n">
        <v>38</v>
      </c>
      <c r="M882" s="0" t="n">
        <v>1.28</v>
      </c>
      <c r="N882" s="0" t="n">
        <v>1.19</v>
      </c>
      <c r="O882" s="0" t="n">
        <v>-0.52</v>
      </c>
      <c r="P882" s="0" t="n">
        <v>16.04</v>
      </c>
      <c r="Q882" s="0" t="n">
        <v>2.42</v>
      </c>
      <c r="R882" s="0" t="n">
        <v>-2.85</v>
      </c>
      <c r="S882" s="0" t="n">
        <v>-3.48</v>
      </c>
      <c r="T882" s="0" t="n">
        <v>330.73</v>
      </c>
      <c r="U882" s="0" t="n">
        <v>16.26</v>
      </c>
      <c r="V882" s="0" t="n">
        <v>0.17</v>
      </c>
      <c r="W882" s="0" t="n">
        <v>97.26</v>
      </c>
      <c r="X882" s="0" t="n">
        <v>1.06493</v>
      </c>
      <c r="Y882" s="0" t="n">
        <v>1.7982</v>
      </c>
    </row>
    <row r="883" customFormat="false" ht="12.8" hidden="false" customHeight="false" outlineLevel="0" collapsed="false">
      <c r="A883" s="0" t="n">
        <v>19</v>
      </c>
      <c r="B883" s="0" t="n">
        <v>1</v>
      </c>
      <c r="C883" s="0" t="n">
        <v>1</v>
      </c>
      <c r="D883" s="0" t="n">
        <v>18</v>
      </c>
      <c r="E883" s="0" t="n">
        <v>2768.04</v>
      </c>
      <c r="F883" s="0" t="n">
        <v>184.97</v>
      </c>
      <c r="G883" s="0" t="n">
        <v>917.95</v>
      </c>
      <c r="H883" s="0" t="n">
        <v>87.42</v>
      </c>
      <c r="I883" s="0" t="n">
        <v>19.48</v>
      </c>
      <c r="J883" s="0" t="n">
        <v>0</v>
      </c>
      <c r="K883" s="0" t="n">
        <v>53.07</v>
      </c>
      <c r="L883" s="0" t="n">
        <v>43.25</v>
      </c>
      <c r="M883" s="0" t="n">
        <v>1.4</v>
      </c>
      <c r="N883" s="0" t="n">
        <v>1.18</v>
      </c>
      <c r="O883" s="0" t="n">
        <v>-0.64</v>
      </c>
      <c r="P883" s="0" t="n">
        <v>15.98</v>
      </c>
      <c r="Q883" s="0" t="n">
        <v>3.2</v>
      </c>
      <c r="R883" s="0" t="n">
        <v>-3.77</v>
      </c>
      <c r="S883" s="0" t="n">
        <v>-4.85</v>
      </c>
      <c r="T883" s="0" t="n">
        <v>291.18</v>
      </c>
      <c r="U883" s="0" t="n">
        <v>16.26</v>
      </c>
      <c r="V883" s="0" t="n">
        <v>0.2</v>
      </c>
      <c r="W883" s="0" t="n">
        <v>132.31</v>
      </c>
      <c r="X883" s="0" t="n">
        <v>0.96542</v>
      </c>
      <c r="Y883" s="0" t="n">
        <v>1.896</v>
      </c>
    </row>
    <row r="884" customFormat="false" ht="12.8" hidden="false" customHeight="false" outlineLevel="0" collapsed="false">
      <c r="A884" s="0" t="n">
        <v>19</v>
      </c>
      <c r="B884" s="0" t="n">
        <v>1</v>
      </c>
      <c r="C884" s="0" t="n">
        <v>1</v>
      </c>
      <c r="D884" s="0" t="n">
        <v>19</v>
      </c>
      <c r="E884" s="0" t="n">
        <v>4495.34</v>
      </c>
      <c r="F884" s="0" t="n">
        <v>300.4</v>
      </c>
      <c r="G884" s="0" t="n">
        <v>909.31</v>
      </c>
      <c r="H884" s="0" t="n">
        <v>140.33</v>
      </c>
      <c r="I884" s="0" t="n">
        <v>19.53</v>
      </c>
      <c r="J884" s="0" t="n">
        <v>0</v>
      </c>
      <c r="K884" s="0" t="n">
        <v>68.84</v>
      </c>
      <c r="L884" s="0" t="n">
        <v>56.16</v>
      </c>
      <c r="M884" s="0" t="n">
        <v>1.71</v>
      </c>
      <c r="N884" s="0" t="n">
        <v>1.23</v>
      </c>
      <c r="O884" s="0" t="n">
        <v>-0.86</v>
      </c>
      <c r="P884" s="0" t="n">
        <v>16.03</v>
      </c>
      <c r="Q884" s="0" t="n">
        <v>4.71</v>
      </c>
      <c r="R884" s="0" t="n">
        <v>-5.87</v>
      </c>
      <c r="S884" s="0" t="n">
        <v>-8.16</v>
      </c>
      <c r="T884" s="0" t="n">
        <v>229.83</v>
      </c>
      <c r="U884" s="0" t="n">
        <v>16.4</v>
      </c>
      <c r="V884" s="0" t="n">
        <v>0.26</v>
      </c>
      <c r="W884" s="0" t="n">
        <v>214.87</v>
      </c>
      <c r="X884" s="0" t="n">
        <v>0.86935</v>
      </c>
      <c r="Y884" s="0" t="n">
        <v>2.00567</v>
      </c>
    </row>
    <row r="885" customFormat="false" ht="12.8" hidden="false" customHeight="false" outlineLevel="0" collapsed="false">
      <c r="A885" s="0" t="n">
        <v>19</v>
      </c>
      <c r="B885" s="0" t="n">
        <v>1</v>
      </c>
      <c r="C885" s="0" t="n">
        <v>1</v>
      </c>
      <c r="D885" s="0" t="n">
        <v>20</v>
      </c>
      <c r="E885" s="0" t="n">
        <v>4918.9</v>
      </c>
      <c r="F885" s="0" t="n">
        <v>328.71</v>
      </c>
      <c r="G885" s="0" t="n">
        <v>917.09</v>
      </c>
      <c r="H885" s="0" t="n">
        <v>151.46</v>
      </c>
      <c r="I885" s="0" t="n">
        <v>19.47</v>
      </c>
      <c r="J885" s="0" t="n">
        <v>0</v>
      </c>
      <c r="K885" s="0" t="n">
        <v>72.23</v>
      </c>
      <c r="L885" s="0" t="n">
        <v>59.35</v>
      </c>
      <c r="M885" s="0" t="n">
        <v>1.79</v>
      </c>
      <c r="N885" s="0" t="n">
        <v>1.24</v>
      </c>
      <c r="O885" s="0" t="n">
        <v>-0.88</v>
      </c>
      <c r="P885" s="0" t="n">
        <v>15.97</v>
      </c>
      <c r="Q885" s="0" t="n">
        <v>5.91</v>
      </c>
      <c r="R885" s="0" t="n">
        <v>-6.29</v>
      </c>
      <c r="S885" s="0" t="n">
        <v>-8.42</v>
      </c>
      <c r="T885" s="0" t="n">
        <v>217.37</v>
      </c>
      <c r="U885" s="0" t="n">
        <v>16.35</v>
      </c>
      <c r="V885" s="0" t="n">
        <v>0.26</v>
      </c>
      <c r="W885" s="0" t="n">
        <v>235.11</v>
      </c>
      <c r="X885" s="0" t="n">
        <v>0.77843</v>
      </c>
      <c r="Y885" s="0" t="n">
        <v>2.13172</v>
      </c>
    </row>
    <row r="886" customFormat="false" ht="12.8" hidden="false" customHeight="false" outlineLevel="0" collapsed="false">
      <c r="A886" s="0" t="n">
        <v>19</v>
      </c>
      <c r="B886" s="0" t="n">
        <v>1</v>
      </c>
      <c r="C886" s="0" t="n">
        <v>1</v>
      </c>
      <c r="D886" s="0" t="n">
        <v>21</v>
      </c>
      <c r="E886" s="0" t="n">
        <v>6095.25</v>
      </c>
      <c r="F886" s="0" t="n">
        <v>407.32</v>
      </c>
      <c r="G886" s="0" t="n">
        <v>918.33</v>
      </c>
      <c r="H886" s="0" t="n">
        <v>138.84</v>
      </c>
      <c r="I886" s="0" t="n">
        <v>19.5</v>
      </c>
      <c r="J886" s="0" t="n">
        <v>0</v>
      </c>
      <c r="K886" s="0" t="n">
        <v>74.22</v>
      </c>
      <c r="L886" s="0" t="n">
        <v>64.75</v>
      </c>
      <c r="M886" s="0" t="n">
        <v>4.29</v>
      </c>
      <c r="N886" s="0" t="n">
        <v>1.12</v>
      </c>
      <c r="O886" s="0" t="n">
        <v>-0.63</v>
      </c>
      <c r="P886" s="0" t="n">
        <v>16</v>
      </c>
      <c r="Q886" s="0" t="n">
        <v>4.6</v>
      </c>
      <c r="R886" s="0" t="n">
        <v>-12.53</v>
      </c>
      <c r="S886" s="0" t="n">
        <v>-287.17</v>
      </c>
      <c r="T886" s="0" t="n">
        <v>170.26</v>
      </c>
      <c r="U886" s="0" t="n">
        <v>16.28</v>
      </c>
      <c r="V886" s="0" t="n">
        <v>0.22</v>
      </c>
      <c r="W886" s="0" t="n">
        <v>291.34</v>
      </c>
      <c r="X886" s="0" t="n">
        <v>0.69509</v>
      </c>
      <c r="Y886" s="0" t="n">
        <v>2.27969</v>
      </c>
    </row>
    <row r="887" customFormat="false" ht="12.8" hidden="false" customHeight="false" outlineLevel="0" collapsed="false">
      <c r="A887" s="0" t="n">
        <v>19</v>
      </c>
      <c r="B887" s="0" t="n">
        <v>1</v>
      </c>
      <c r="C887" s="0" t="n">
        <v>1</v>
      </c>
      <c r="D887" s="0" t="n">
        <v>22</v>
      </c>
      <c r="E887" s="0" t="n">
        <v>6478.22</v>
      </c>
      <c r="F887" s="0" t="n">
        <v>432.91</v>
      </c>
      <c r="G887" s="0" t="n">
        <v>902.49</v>
      </c>
      <c r="H887" s="0" t="n">
        <v>144.93</v>
      </c>
      <c r="I887" s="0" t="n">
        <v>19.54</v>
      </c>
      <c r="J887" s="0" t="n">
        <v>0</v>
      </c>
      <c r="K887" s="0" t="n">
        <v>82.46</v>
      </c>
      <c r="L887" s="0" t="n">
        <v>68.43</v>
      </c>
      <c r="M887" s="0" t="n">
        <v>1.99</v>
      </c>
      <c r="N887" s="0" t="n">
        <v>1.15</v>
      </c>
      <c r="O887" s="0" t="n">
        <v>-0.9</v>
      </c>
      <c r="P887" s="0" t="n">
        <v>16.03</v>
      </c>
      <c r="Q887" s="0" t="n">
        <v>3.88</v>
      </c>
      <c r="R887" s="0" t="n">
        <v>-7.57</v>
      </c>
      <c r="S887" s="0" t="n">
        <v>-9.79</v>
      </c>
      <c r="T887" s="0" t="n">
        <v>147.08</v>
      </c>
      <c r="U887" s="0" t="n">
        <v>16.43</v>
      </c>
      <c r="V887" s="0" t="n">
        <v>0.28</v>
      </c>
      <c r="W887" s="0" t="n">
        <v>309.64</v>
      </c>
      <c r="X887" s="0" t="n">
        <v>0.62268</v>
      </c>
      <c r="Y887" s="0" t="n">
        <v>2.4556</v>
      </c>
    </row>
    <row r="888" customFormat="false" ht="12.8" hidden="false" customHeight="false" outlineLevel="0" collapsed="false">
      <c r="A888" s="0" t="n">
        <v>19</v>
      </c>
      <c r="B888" s="0" t="n">
        <v>1</v>
      </c>
      <c r="C888" s="0" t="n">
        <v>1</v>
      </c>
      <c r="D888" s="0" t="n">
        <v>23</v>
      </c>
      <c r="E888" s="0" t="n">
        <v>8435.09</v>
      </c>
      <c r="F888" s="0" t="n">
        <v>563.68</v>
      </c>
      <c r="G888" s="0" t="n">
        <v>909.55</v>
      </c>
      <c r="H888" s="0" t="n">
        <v>151.1</v>
      </c>
      <c r="I888" s="0" t="n">
        <v>19.51</v>
      </c>
      <c r="J888" s="0" t="n">
        <v>0</v>
      </c>
      <c r="K888" s="0" t="n">
        <v>97.18</v>
      </c>
      <c r="L888" s="0" t="n">
        <v>82.66</v>
      </c>
      <c r="M888" s="0" t="n">
        <v>2.01</v>
      </c>
      <c r="N888" s="0" t="n">
        <v>1.22</v>
      </c>
      <c r="O888" s="0" t="n">
        <v>-0.99</v>
      </c>
      <c r="P888" s="0" t="n">
        <v>16.01</v>
      </c>
      <c r="Q888" s="0" t="n">
        <v>6.12</v>
      </c>
      <c r="R888" s="0" t="n">
        <v>-8.47</v>
      </c>
      <c r="S888" s="0" t="n">
        <v>-10.9</v>
      </c>
      <c r="T888" s="0" t="n">
        <v>113.22</v>
      </c>
      <c r="U888" s="0" t="n">
        <v>16.44</v>
      </c>
      <c r="V888" s="0" t="n">
        <v>0.31</v>
      </c>
      <c r="W888" s="0" t="n">
        <v>403.18</v>
      </c>
      <c r="X888" s="0" t="n">
        <v>0.56569</v>
      </c>
      <c r="Y888" s="0" t="n">
        <v>2.66397</v>
      </c>
    </row>
    <row r="889" customFormat="false" ht="12.8" hidden="false" customHeight="false" outlineLevel="0" collapsed="false">
      <c r="A889" s="0" t="n">
        <v>19</v>
      </c>
      <c r="B889" s="0" t="n">
        <v>1</v>
      </c>
      <c r="C889" s="0" t="n">
        <v>1</v>
      </c>
      <c r="D889" s="0" t="n">
        <v>24</v>
      </c>
      <c r="E889" s="0" t="n">
        <v>16261.43</v>
      </c>
      <c r="F889" s="0" t="n">
        <v>1088.44</v>
      </c>
      <c r="G889" s="0" t="n">
        <v>878.36</v>
      </c>
      <c r="H889" s="0" t="n">
        <v>-24.2</v>
      </c>
      <c r="I889" s="0" t="n">
        <v>20.03</v>
      </c>
      <c r="J889" s="0" t="n">
        <v>0</v>
      </c>
      <c r="K889" s="0" t="n">
        <v>140.42</v>
      </c>
      <c r="L889" s="0" t="n">
        <v>132.9</v>
      </c>
      <c r="M889" s="0" t="n">
        <v>4.61</v>
      </c>
      <c r="N889" s="0" t="n">
        <v>1.13</v>
      </c>
      <c r="O889" s="0" t="n">
        <v>-0.7</v>
      </c>
      <c r="P889" s="0" t="n">
        <v>16.47</v>
      </c>
      <c r="Q889" s="0" t="n">
        <v>1.25</v>
      </c>
      <c r="R889" s="0" t="n">
        <v>-23.97</v>
      </c>
      <c r="S889" s="0" t="n">
        <v>-1823.46</v>
      </c>
      <c r="T889" s="0" t="n">
        <v>-121.76</v>
      </c>
      <c r="U889" s="0" t="n">
        <v>16.93</v>
      </c>
      <c r="V889" s="0" t="n">
        <v>0.39</v>
      </c>
      <c r="W889" s="0" t="n">
        <v>783.57</v>
      </c>
      <c r="X889" s="0" t="n">
        <v>0.52932</v>
      </c>
      <c r="Y889" s="0" t="n">
        <v>2.90344</v>
      </c>
    </row>
    <row r="890" customFormat="false" ht="12.8" hidden="false" customHeight="false" outlineLevel="0" collapsed="false">
      <c r="A890" s="0" t="n">
        <v>19</v>
      </c>
      <c r="B890" s="0" t="n">
        <v>1</v>
      </c>
      <c r="C890" s="0" t="n">
        <v>1</v>
      </c>
      <c r="D890" s="0" t="n">
        <v>25</v>
      </c>
      <c r="E890" s="0" t="n">
        <v>20287.57</v>
      </c>
      <c r="F890" s="0" t="n">
        <v>1373.53</v>
      </c>
      <c r="G890" s="0" t="n">
        <v>805.61</v>
      </c>
      <c r="H890" s="0" t="n">
        <v>-20.68</v>
      </c>
      <c r="I890" s="0" t="n">
        <v>20.68</v>
      </c>
      <c r="J890" s="0" t="n">
        <v>0</v>
      </c>
      <c r="K890" s="0" t="n">
        <v>176.27</v>
      </c>
      <c r="L890" s="0" t="n">
        <v>157.65</v>
      </c>
      <c r="M890" s="0" t="n">
        <v>1.21</v>
      </c>
      <c r="N890" s="0" t="n">
        <v>1.08</v>
      </c>
      <c r="O890" s="0" t="n">
        <v>-1.18</v>
      </c>
      <c r="P890" s="0" t="n">
        <v>17.02</v>
      </c>
      <c r="Q890" s="0" t="n">
        <v>0</v>
      </c>
      <c r="R890" s="0" t="n">
        <v>-8.32</v>
      </c>
      <c r="S890" s="0" t="n">
        <v>-10.56</v>
      </c>
      <c r="T890" s="0" t="n">
        <v>-203.07</v>
      </c>
      <c r="U890" s="0" t="n">
        <v>17.63</v>
      </c>
      <c r="V890" s="0" t="n">
        <v>0.51</v>
      </c>
      <c r="W890" s="0" t="n">
        <v>1011</v>
      </c>
      <c r="X890" s="0" t="n">
        <v>0.51803</v>
      </c>
      <c r="Y890" s="0" t="n">
        <v>3.16216</v>
      </c>
    </row>
    <row r="891" customFormat="false" ht="12.8" hidden="false" customHeight="false" outlineLevel="0" collapsed="false">
      <c r="A891" s="0" t="n">
        <v>19</v>
      </c>
      <c r="B891" s="0" t="n">
        <v>1</v>
      </c>
      <c r="C891" s="0" t="n">
        <v>1</v>
      </c>
      <c r="D891" s="0" t="n">
        <v>26</v>
      </c>
      <c r="E891" s="0" t="n">
        <v>24740.41</v>
      </c>
      <c r="F891" s="0" t="n">
        <v>1710.38</v>
      </c>
      <c r="G891" s="0" t="n">
        <v>702.99</v>
      </c>
      <c r="H891" s="0" t="n">
        <v>-21.65</v>
      </c>
      <c r="I891" s="0" t="n">
        <v>21.65</v>
      </c>
      <c r="J891" s="0" t="n">
        <v>0</v>
      </c>
      <c r="K891" s="0" t="n">
        <v>207.85</v>
      </c>
      <c r="L891" s="0" t="n">
        <v>185.38</v>
      </c>
      <c r="M891" s="0" t="n">
        <v>1.19</v>
      </c>
      <c r="N891" s="0" t="n">
        <v>1.03</v>
      </c>
      <c r="O891" s="0" t="n">
        <v>-1.37</v>
      </c>
      <c r="P891" s="0" t="n">
        <v>17.82</v>
      </c>
      <c r="Q891" s="0" t="n">
        <v>0</v>
      </c>
      <c r="R891" s="0" t="n">
        <v>-9.92</v>
      </c>
      <c r="S891" s="0" t="n">
        <v>-13.7</v>
      </c>
      <c r="T891" s="0" t="n">
        <v>-263.6</v>
      </c>
      <c r="U891" s="0" t="n">
        <v>18.53</v>
      </c>
      <c r="V891" s="0" t="n">
        <v>0.62</v>
      </c>
      <c r="W891" s="0" t="n">
        <v>1307.18</v>
      </c>
      <c r="X891" s="0" t="n">
        <v>0.53347</v>
      </c>
      <c r="Y891" s="0" t="n">
        <v>3.41909</v>
      </c>
    </row>
    <row r="892" customFormat="false" ht="12.8" hidden="false" customHeight="false" outlineLevel="0" collapsed="false">
      <c r="A892" s="0" t="n">
        <v>19</v>
      </c>
      <c r="B892" s="0" t="n">
        <v>1</v>
      </c>
      <c r="C892" s="0" t="n">
        <v>1</v>
      </c>
      <c r="D892" s="0" t="n">
        <v>27</v>
      </c>
      <c r="E892" s="0" t="n">
        <v>26448.47</v>
      </c>
      <c r="F892" s="0" t="n">
        <v>1849.39</v>
      </c>
      <c r="G892" s="0" t="n">
        <v>666.25</v>
      </c>
      <c r="H892" s="0" t="n">
        <v>-38.56</v>
      </c>
      <c r="I892" s="0" t="n">
        <v>22.25</v>
      </c>
      <c r="J892" s="0" t="n">
        <v>0</v>
      </c>
      <c r="K892" s="0" t="n">
        <v>221.34</v>
      </c>
      <c r="L892" s="0" t="n">
        <v>197.58</v>
      </c>
      <c r="M892" s="0" t="n">
        <v>2.01</v>
      </c>
      <c r="N892" s="0" t="n">
        <v>1.03</v>
      </c>
      <c r="O892" s="0" t="n">
        <v>-1.48</v>
      </c>
      <c r="P892" s="0" t="n">
        <v>18.29</v>
      </c>
      <c r="Q892" s="0" t="n">
        <v>0</v>
      </c>
      <c r="R892" s="0" t="n">
        <v>-18.23</v>
      </c>
      <c r="S892" s="0" t="n">
        <v>-577.63</v>
      </c>
      <c r="T892" s="0" t="n">
        <v>-263.73</v>
      </c>
      <c r="U892" s="0" t="n">
        <v>19.05</v>
      </c>
      <c r="V892" s="0" t="n">
        <v>0.68</v>
      </c>
      <c r="W892" s="0" t="n">
        <v>1441.81</v>
      </c>
      <c r="X892" s="0" t="n">
        <v>0.57342</v>
      </c>
      <c r="Y892" s="0" t="n">
        <v>3.65416</v>
      </c>
    </row>
    <row r="893" customFormat="false" ht="12.8" hidden="false" customHeight="false" outlineLevel="0" collapsed="false">
      <c r="A893" s="0" t="n">
        <v>19</v>
      </c>
      <c r="B893" s="0" t="n">
        <v>1</v>
      </c>
      <c r="C893" s="0" t="n">
        <v>1</v>
      </c>
      <c r="D893" s="0" t="n">
        <v>28</v>
      </c>
      <c r="E893" s="0" t="n">
        <v>28977.21</v>
      </c>
      <c r="F893" s="0" t="n">
        <v>2067.09</v>
      </c>
      <c r="G893" s="0" t="n">
        <v>576.02</v>
      </c>
      <c r="H893" s="0" t="n">
        <v>-42.74</v>
      </c>
      <c r="I893" s="0" t="n">
        <v>22.76</v>
      </c>
      <c r="J893" s="0" t="n">
        <v>0</v>
      </c>
      <c r="K893" s="0" t="n">
        <v>242.63</v>
      </c>
      <c r="L893" s="0" t="n">
        <v>216.59</v>
      </c>
      <c r="M893" s="0" t="n">
        <v>6.62</v>
      </c>
      <c r="N893" s="0" t="n">
        <v>1.1</v>
      </c>
      <c r="O893" s="0" t="n">
        <v>-1.74</v>
      </c>
      <c r="P893" s="0" t="n">
        <v>18.69</v>
      </c>
      <c r="Q893" s="0" t="n">
        <v>1.29</v>
      </c>
      <c r="R893" s="0" t="n">
        <v>-66.65</v>
      </c>
      <c r="S893" s="0" t="n">
        <v>-1583.58</v>
      </c>
      <c r="T893" s="0" t="n">
        <v>-191.05</v>
      </c>
      <c r="U893" s="0" t="n">
        <v>19.54</v>
      </c>
      <c r="V893" s="0" t="n">
        <v>0.75</v>
      </c>
      <c r="W893" s="0" t="n">
        <v>1668.35</v>
      </c>
      <c r="X893" s="0" t="n">
        <v>0.63317</v>
      </c>
      <c r="Y893" s="0" t="n">
        <v>3.8573</v>
      </c>
    </row>
    <row r="894" customFormat="false" ht="12.8" hidden="false" customHeight="false" outlineLevel="0" collapsed="false">
      <c r="A894" s="0" t="n">
        <v>19</v>
      </c>
      <c r="B894" s="0" t="n">
        <v>1</v>
      </c>
      <c r="C894" s="0" t="n">
        <v>1</v>
      </c>
      <c r="D894" s="0" t="n">
        <v>29</v>
      </c>
      <c r="E894" s="0" t="n">
        <v>38028.29</v>
      </c>
      <c r="F894" s="0" t="n">
        <v>2755.18</v>
      </c>
      <c r="G894" s="0" t="n">
        <v>482.82</v>
      </c>
      <c r="H894" s="0" t="n">
        <v>-48.39</v>
      </c>
      <c r="I894" s="0" t="n">
        <v>23.68</v>
      </c>
      <c r="J894" s="0" t="n">
        <v>0</v>
      </c>
      <c r="K894" s="0" t="n">
        <v>296.31</v>
      </c>
      <c r="L894" s="0" t="n">
        <v>277.74</v>
      </c>
      <c r="M894" s="0" t="n">
        <v>3.82</v>
      </c>
      <c r="N894" s="0" t="n">
        <v>1.16</v>
      </c>
      <c r="O894" s="0" t="n">
        <v>-1.52</v>
      </c>
      <c r="P894" s="0" t="n">
        <v>19.37</v>
      </c>
      <c r="Q894" s="0" t="n">
        <v>6.18</v>
      </c>
      <c r="R894" s="0" t="n">
        <v>-44.45</v>
      </c>
      <c r="S894" s="0" t="n">
        <v>-763.63</v>
      </c>
      <c r="T894" s="0" t="n">
        <v>-151.96</v>
      </c>
      <c r="U894" s="0" t="n">
        <v>20.29</v>
      </c>
      <c r="V894" s="0" t="n">
        <v>0.87</v>
      </c>
      <c r="W894" s="0" t="n">
        <v>2282.54</v>
      </c>
      <c r="X894" s="0" t="n">
        <v>0.70756</v>
      </c>
      <c r="Y894" s="0" t="n">
        <v>4.02845</v>
      </c>
    </row>
    <row r="895" customFormat="false" ht="12.8" hidden="false" customHeight="false" outlineLevel="0" collapsed="false">
      <c r="A895" s="0" t="n">
        <v>19</v>
      </c>
      <c r="B895" s="0" t="n">
        <v>1</v>
      </c>
      <c r="C895" s="0" t="n">
        <v>1</v>
      </c>
      <c r="D895" s="0" t="n">
        <v>30</v>
      </c>
      <c r="E895" s="0" t="n">
        <v>27595.29</v>
      </c>
      <c r="F895" s="0" t="n">
        <v>1968.88</v>
      </c>
      <c r="G895" s="0" t="n">
        <v>528.82</v>
      </c>
      <c r="H895" s="0" t="n">
        <v>52.25</v>
      </c>
      <c r="I895" s="0" t="n">
        <v>23.79</v>
      </c>
      <c r="J895" s="0" t="n">
        <v>0</v>
      </c>
      <c r="K895" s="0" t="n">
        <v>249</v>
      </c>
      <c r="L895" s="0" t="n">
        <v>217.37</v>
      </c>
      <c r="M895" s="0" t="n">
        <v>5.9</v>
      </c>
      <c r="N895" s="0" t="n">
        <v>1.33</v>
      </c>
      <c r="O895" s="0" t="n">
        <v>-2.45</v>
      </c>
      <c r="P895" s="0" t="n">
        <v>19.46</v>
      </c>
      <c r="Q895" s="0" t="n">
        <v>6.85</v>
      </c>
      <c r="R895" s="0" t="n">
        <v>-74.57</v>
      </c>
      <c r="S895" s="0" t="n">
        <v>-2044.57</v>
      </c>
      <c r="T895" s="0" t="n">
        <v>-46.89</v>
      </c>
      <c r="U895" s="0" t="n">
        <v>20.63</v>
      </c>
      <c r="V895" s="0" t="n">
        <v>0.94</v>
      </c>
      <c r="W895" s="0" t="n">
        <v>1589.94</v>
      </c>
      <c r="X895" s="0" t="n">
        <v>0.79229</v>
      </c>
      <c r="Y895" s="0" t="n">
        <v>4.17257</v>
      </c>
    </row>
    <row r="896" customFormat="false" ht="12.8" hidden="false" customHeight="false" outlineLevel="0" collapsed="false">
      <c r="A896" s="0" t="n">
        <v>19</v>
      </c>
      <c r="B896" s="0" t="n">
        <v>1</v>
      </c>
      <c r="C896" s="0" t="n">
        <v>1</v>
      </c>
      <c r="D896" s="0" t="n">
        <v>31</v>
      </c>
      <c r="E896" s="0" t="n">
        <v>32340.93</v>
      </c>
      <c r="F896" s="0" t="n">
        <v>2282.29</v>
      </c>
      <c r="G896" s="0" t="n">
        <v>565.25</v>
      </c>
      <c r="H896" s="0" t="n">
        <v>102.55</v>
      </c>
      <c r="I896" s="0" t="n">
        <v>23.42</v>
      </c>
      <c r="J896" s="0" t="n">
        <v>0</v>
      </c>
      <c r="K896" s="0" t="n">
        <v>283.47</v>
      </c>
      <c r="L896" s="0" t="n">
        <v>261.07</v>
      </c>
      <c r="M896" s="0" t="n">
        <v>1.86</v>
      </c>
      <c r="N896" s="0" t="n">
        <v>1.68</v>
      </c>
      <c r="O896" s="0" t="n">
        <v>-2.59</v>
      </c>
      <c r="P896" s="0" t="n">
        <v>19.18</v>
      </c>
      <c r="Q896" s="0" t="n">
        <v>7.16</v>
      </c>
      <c r="R896" s="0" t="n">
        <v>-22.79</v>
      </c>
      <c r="S896" s="0" t="n">
        <v>-1420.54</v>
      </c>
      <c r="T896" s="0" t="n">
        <v>-148.22</v>
      </c>
      <c r="U896" s="0" t="n">
        <v>20.27</v>
      </c>
      <c r="V896" s="0" t="n">
        <v>0.91</v>
      </c>
      <c r="W896" s="0" t="n">
        <v>1808.94</v>
      </c>
      <c r="X896" s="0" t="n">
        <v>0.88415</v>
      </c>
      <c r="Y896" s="0" t="n">
        <v>4.2957</v>
      </c>
    </row>
    <row r="897" customFormat="false" ht="12.8" hidden="false" customHeight="false" outlineLevel="0" collapsed="false">
      <c r="A897" s="0" t="n">
        <v>19</v>
      </c>
      <c r="B897" s="0" t="n">
        <v>1</v>
      </c>
      <c r="C897" s="0" t="n">
        <v>1</v>
      </c>
      <c r="D897" s="0" t="n">
        <v>32</v>
      </c>
      <c r="E897" s="0" t="n">
        <v>32687.73</v>
      </c>
      <c r="F897" s="0" t="n">
        <v>2246.3</v>
      </c>
      <c r="G897" s="0" t="n">
        <v>602.47</v>
      </c>
      <c r="H897" s="0" t="n">
        <v>101.89</v>
      </c>
      <c r="I897" s="0" t="n">
        <v>22.62</v>
      </c>
      <c r="J897" s="0" t="n">
        <v>0</v>
      </c>
      <c r="K897" s="0" t="n">
        <v>277.54</v>
      </c>
      <c r="L897" s="0" t="n">
        <v>260</v>
      </c>
      <c r="M897" s="0" t="n">
        <v>1.83</v>
      </c>
      <c r="N897" s="0" t="n">
        <v>1.68</v>
      </c>
      <c r="O897" s="0" t="n">
        <v>-2.26</v>
      </c>
      <c r="P897" s="0" t="n">
        <v>18.58</v>
      </c>
      <c r="Q897" s="0" t="n">
        <v>7.51</v>
      </c>
      <c r="R897" s="0" t="n">
        <v>-20.25</v>
      </c>
      <c r="S897" s="0" t="n">
        <v>-969.1</v>
      </c>
      <c r="T897" s="0" t="n">
        <v>-139.62</v>
      </c>
      <c r="U897" s="0" t="n">
        <v>19.57</v>
      </c>
      <c r="V897" s="0" t="n">
        <v>0.83</v>
      </c>
      <c r="W897" s="0" t="n">
        <v>1700.72</v>
      </c>
      <c r="X897" s="0" t="n">
        <v>0.98086</v>
      </c>
      <c r="Y897" s="0" t="n">
        <v>4.40324</v>
      </c>
    </row>
    <row r="898" customFormat="false" ht="12.8" hidden="false" customHeight="false" outlineLevel="0" collapsed="false">
      <c r="A898" s="0" t="n">
        <v>19</v>
      </c>
      <c r="B898" s="0" t="n">
        <v>1</v>
      </c>
      <c r="C898" s="0" t="n">
        <v>1</v>
      </c>
      <c r="D898" s="0" t="n">
        <v>33</v>
      </c>
      <c r="E898" s="0" t="n">
        <v>31982.61</v>
      </c>
      <c r="F898" s="0" t="n">
        <v>2123.78</v>
      </c>
      <c r="G898" s="0" t="n">
        <v>599.28</v>
      </c>
      <c r="H898" s="0" t="n">
        <v>100.99</v>
      </c>
      <c r="I898" s="0" t="n">
        <v>22.34</v>
      </c>
      <c r="J898" s="0" t="n">
        <v>0</v>
      </c>
      <c r="K898" s="0" t="n">
        <v>269.8</v>
      </c>
      <c r="L898" s="0" t="n">
        <v>252.12</v>
      </c>
      <c r="M898" s="0" t="n">
        <v>2.3</v>
      </c>
      <c r="N898" s="0" t="n">
        <v>1.66</v>
      </c>
      <c r="O898" s="0" t="n">
        <v>-2.2</v>
      </c>
      <c r="P898" s="0" t="n">
        <v>18.36</v>
      </c>
      <c r="Q898" s="0" t="n">
        <v>7.67</v>
      </c>
      <c r="R898" s="0" t="n">
        <v>-24.29</v>
      </c>
      <c r="S898" s="0" t="n">
        <v>-1117.4</v>
      </c>
      <c r="T898" s="0" t="n">
        <v>-143.26</v>
      </c>
      <c r="U898" s="0" t="n">
        <v>19.3</v>
      </c>
      <c r="V898" s="0" t="n">
        <v>0.79</v>
      </c>
      <c r="W898" s="0" t="n">
        <v>1512.33</v>
      </c>
      <c r="X898" s="0" t="n">
        <v>1.08079</v>
      </c>
      <c r="Y898" s="0" t="n">
        <v>4.49952</v>
      </c>
    </row>
    <row r="899" customFormat="false" ht="12.8" hidden="false" customHeight="false" outlineLevel="0" collapsed="false">
      <c r="A899" s="0" t="n">
        <v>19</v>
      </c>
      <c r="B899" s="0" t="n">
        <v>1</v>
      </c>
      <c r="C899" s="0" t="n">
        <v>1</v>
      </c>
      <c r="D899" s="0" t="n">
        <v>34</v>
      </c>
      <c r="E899" s="0" t="n">
        <v>30868.24</v>
      </c>
      <c r="F899" s="0" t="n">
        <v>1966.96</v>
      </c>
      <c r="G899" s="0" t="n">
        <v>639.57</v>
      </c>
      <c r="H899" s="0" t="n">
        <v>-1459.75</v>
      </c>
      <c r="I899" s="0" t="n">
        <v>21.85</v>
      </c>
      <c r="J899" s="0" t="n">
        <v>0</v>
      </c>
      <c r="K899" s="0" t="n">
        <v>266.07</v>
      </c>
      <c r="L899" s="0" t="n">
        <v>244.75</v>
      </c>
      <c r="M899" s="0" t="n">
        <v>75.11</v>
      </c>
      <c r="N899" s="0" t="n">
        <v>1.66</v>
      </c>
      <c r="O899" s="0" t="n">
        <v>-2.4</v>
      </c>
      <c r="P899" s="0" t="n">
        <v>17.97</v>
      </c>
      <c r="Q899" s="0" t="n">
        <v>7.74</v>
      </c>
      <c r="R899" s="0" t="n">
        <v>-725.47</v>
      </c>
      <c r="S899" s="0" t="n">
        <v>-1583.49</v>
      </c>
      <c r="T899" s="0" t="n">
        <v>56.15</v>
      </c>
      <c r="U899" s="0" t="n">
        <v>18.91</v>
      </c>
      <c r="V899" s="0" t="n">
        <v>0.72</v>
      </c>
      <c r="W899" s="0" t="n">
        <v>1296.37</v>
      </c>
      <c r="X899" s="0" t="n">
        <v>1.18276</v>
      </c>
      <c r="Y899" s="0" t="n">
        <v>4.58795</v>
      </c>
    </row>
    <row r="900" customFormat="false" ht="12.8" hidden="false" customHeight="false" outlineLevel="0" collapsed="false">
      <c r="A900" s="0" t="n">
        <v>19</v>
      </c>
      <c r="B900" s="0" t="n">
        <v>1</v>
      </c>
      <c r="C900" s="0" t="n">
        <v>1</v>
      </c>
      <c r="D900" s="0" t="n">
        <v>35</v>
      </c>
      <c r="E900" s="0" t="n">
        <v>28906.55</v>
      </c>
      <c r="F900" s="0" t="n">
        <v>1757.83</v>
      </c>
      <c r="G900" s="0" t="n">
        <v>677.63</v>
      </c>
      <c r="H900" s="0" t="n">
        <v>-1523.03</v>
      </c>
      <c r="I900" s="0" t="n">
        <v>21.4</v>
      </c>
      <c r="J900" s="0" t="n">
        <v>0</v>
      </c>
      <c r="K900" s="0" t="n">
        <v>247.88</v>
      </c>
      <c r="L900" s="0" t="n">
        <v>229.39</v>
      </c>
      <c r="M900" s="0" t="n">
        <v>76.79</v>
      </c>
      <c r="N900" s="0" t="n">
        <v>1.63</v>
      </c>
      <c r="O900" s="0" t="n">
        <v>-2.2</v>
      </c>
      <c r="P900" s="0" t="n">
        <v>17.61</v>
      </c>
      <c r="Q900" s="0" t="n">
        <v>7.54</v>
      </c>
      <c r="R900" s="0" t="n">
        <v>-719.31</v>
      </c>
      <c r="S900" s="0" t="n">
        <v>-1621.4</v>
      </c>
      <c r="T900" s="0" t="n">
        <v>58.67</v>
      </c>
      <c r="U900" s="0" t="n">
        <v>18.54</v>
      </c>
      <c r="V900" s="0" t="n">
        <v>0.7</v>
      </c>
      <c r="W900" s="0" t="n">
        <v>1051.13</v>
      </c>
      <c r="X900" s="0" t="n">
        <v>1.28583</v>
      </c>
      <c r="Y900" s="0" t="n">
        <v>4.67122</v>
      </c>
    </row>
    <row r="901" customFormat="false" ht="12.8" hidden="false" customHeight="false" outlineLevel="0" collapsed="false">
      <c r="A901" s="0" t="n">
        <v>19</v>
      </c>
      <c r="B901" s="0" t="n">
        <v>1</v>
      </c>
      <c r="C901" s="0" t="n">
        <v>1</v>
      </c>
      <c r="D901" s="0" t="n">
        <v>36</v>
      </c>
      <c r="E901" s="0" t="n">
        <v>25825.96</v>
      </c>
      <c r="F901" s="0" t="n">
        <v>1496.15</v>
      </c>
      <c r="G901" s="0" t="n">
        <v>731.9</v>
      </c>
      <c r="H901" s="0" t="n">
        <v>-941.31</v>
      </c>
      <c r="I901" s="0" t="n">
        <v>21.02</v>
      </c>
      <c r="J901" s="0" t="n">
        <v>0</v>
      </c>
      <c r="K901" s="0" t="n">
        <v>230.07</v>
      </c>
      <c r="L901" s="0" t="n">
        <v>207.63</v>
      </c>
      <c r="M901" s="0" t="n">
        <v>63.74</v>
      </c>
      <c r="N901" s="0" t="n">
        <v>1.62</v>
      </c>
      <c r="O901" s="0" t="n">
        <v>-2.3</v>
      </c>
      <c r="P901" s="0" t="n">
        <v>17.3</v>
      </c>
      <c r="Q901" s="0" t="n">
        <v>8.16</v>
      </c>
      <c r="R901" s="0" t="n">
        <v>-558.16</v>
      </c>
      <c r="S901" s="0" t="n">
        <v>-1199.6</v>
      </c>
      <c r="T901" s="0" t="n">
        <v>73.12</v>
      </c>
      <c r="U901" s="0" t="n">
        <v>18.19</v>
      </c>
      <c r="V901" s="0" t="n">
        <v>0.65</v>
      </c>
      <c r="W901" s="0" t="n">
        <v>779.36</v>
      </c>
      <c r="X901" s="0" t="n">
        <v>1.38926</v>
      </c>
      <c r="Y901" s="0" t="n">
        <v>4.67327</v>
      </c>
    </row>
    <row r="902" customFormat="false" ht="12.8" hidden="false" customHeight="false" outlineLevel="0" collapsed="false">
      <c r="A902" s="0" t="n">
        <v>19</v>
      </c>
      <c r="B902" s="0" t="n">
        <v>1</v>
      </c>
      <c r="C902" s="0" t="n">
        <v>1</v>
      </c>
      <c r="D902" s="0" t="n">
        <v>37</v>
      </c>
      <c r="E902" s="0" t="n">
        <v>10535.19</v>
      </c>
      <c r="F902" s="0" t="n">
        <v>704.02</v>
      </c>
      <c r="G902" s="0" t="n">
        <v>936.01</v>
      </c>
      <c r="H902" s="0" t="n">
        <v>182.43</v>
      </c>
      <c r="I902" s="0" t="n">
        <v>20.55</v>
      </c>
      <c r="J902" s="0" t="n">
        <v>0</v>
      </c>
      <c r="K902" s="0" t="n">
        <v>137.46</v>
      </c>
      <c r="L902" s="0" t="n">
        <v>114.77</v>
      </c>
      <c r="M902" s="0" t="n">
        <v>5.33</v>
      </c>
      <c r="N902" s="0" t="n">
        <v>1.59</v>
      </c>
      <c r="O902" s="0" t="n">
        <v>-2.14</v>
      </c>
      <c r="P902" s="0" t="n">
        <v>16.91</v>
      </c>
      <c r="Q902" s="0" t="n">
        <v>7.18</v>
      </c>
      <c r="R902" s="0" t="n">
        <v>-41.45</v>
      </c>
      <c r="S902" s="0" t="n">
        <v>-1002.17</v>
      </c>
      <c r="T902" s="0" t="n">
        <v>130.26</v>
      </c>
      <c r="U902" s="0" t="n">
        <v>17.81</v>
      </c>
      <c r="V902" s="0" t="n">
        <v>0.58</v>
      </c>
      <c r="W902" s="0" t="n">
        <v>503.56</v>
      </c>
      <c r="X902" s="0" t="n">
        <v>1.49236</v>
      </c>
      <c r="Y902" s="0" t="n">
        <v>4.83072</v>
      </c>
    </row>
    <row r="903" customFormat="false" ht="12.8" hidden="false" customHeight="false" outlineLevel="0" collapsed="false">
      <c r="A903" s="0" t="n">
        <v>19</v>
      </c>
      <c r="B903" s="0" t="n">
        <v>1</v>
      </c>
      <c r="C903" s="0" t="n">
        <v>1</v>
      </c>
      <c r="D903" s="0" t="n">
        <v>38</v>
      </c>
      <c r="E903" s="0" t="n">
        <v>0</v>
      </c>
      <c r="F903" s="0" t="n">
        <v>0</v>
      </c>
      <c r="G903" s="0" t="n">
        <v>936.12</v>
      </c>
      <c r="H903" s="0" t="n">
        <v>-35.55</v>
      </c>
      <c r="I903" s="0" t="n">
        <v>35.55</v>
      </c>
      <c r="J903" s="0" t="n">
        <v>0</v>
      </c>
      <c r="K903" s="0" t="n">
        <v>0</v>
      </c>
      <c r="L903" s="0" t="n">
        <v>37.83</v>
      </c>
      <c r="M903" s="0" t="n">
        <v>0</v>
      </c>
      <c r="N903" s="0" t="n">
        <v>0</v>
      </c>
      <c r="O903" s="0" t="n">
        <v>0</v>
      </c>
      <c r="P903" s="0" t="n">
        <v>17.56</v>
      </c>
      <c r="Q903" s="0" t="n">
        <v>0</v>
      </c>
      <c r="R903" s="0" t="n">
        <v>-0.02</v>
      </c>
      <c r="S903" s="0" t="n">
        <v>-0.02</v>
      </c>
      <c r="T903" s="0" t="n">
        <v>450</v>
      </c>
      <c r="U903" s="0" t="n">
        <v>17.56</v>
      </c>
      <c r="V903" s="0" t="n">
        <v>0.57</v>
      </c>
      <c r="W903" s="0" t="n">
        <v>256.76</v>
      </c>
      <c r="X903" s="0" t="n">
        <v>1.5945</v>
      </c>
      <c r="Y903" s="0" t="n">
        <v>1.76895</v>
      </c>
    </row>
    <row r="904" customFormat="false" ht="12.8" hidden="false" customHeight="false" outlineLevel="0" collapsed="false">
      <c r="A904" s="0" t="n">
        <v>19</v>
      </c>
      <c r="B904" s="0" t="n">
        <v>1</v>
      </c>
      <c r="C904" s="0" t="n">
        <v>1</v>
      </c>
      <c r="D904" s="0" t="n">
        <v>39</v>
      </c>
      <c r="E904" s="0" t="n">
        <v>0</v>
      </c>
      <c r="F904" s="0" t="n">
        <v>0</v>
      </c>
      <c r="G904" s="0" t="n">
        <v>941.67</v>
      </c>
      <c r="H904" s="0" t="n">
        <v>-35.04</v>
      </c>
      <c r="I904" s="0" t="n">
        <v>35.04</v>
      </c>
      <c r="J904" s="0" t="n">
        <v>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0</v>
      </c>
      <c r="P904" s="0" t="n">
        <v>17.3</v>
      </c>
      <c r="Q904" s="0" t="n">
        <v>0</v>
      </c>
      <c r="R904" s="0" t="n">
        <v>-0.02</v>
      </c>
      <c r="S904" s="0" t="n">
        <v>-0.02</v>
      </c>
      <c r="T904" s="0" t="n">
        <v>450</v>
      </c>
      <c r="U904" s="0" t="n">
        <v>17.3</v>
      </c>
      <c r="V904" s="0" t="n">
        <v>0.53</v>
      </c>
      <c r="W904" s="0" t="n">
        <v>79</v>
      </c>
      <c r="X904" s="0" t="n">
        <v>1.69499</v>
      </c>
      <c r="Y904" s="0" t="n">
        <v>1.29055</v>
      </c>
    </row>
    <row r="905" customFormat="false" ht="12.8" hidden="false" customHeight="false" outlineLevel="0" collapsed="false">
      <c r="A905" s="0" t="n">
        <v>19</v>
      </c>
      <c r="B905" s="0" t="n">
        <v>1</v>
      </c>
      <c r="C905" s="0" t="n">
        <v>1</v>
      </c>
      <c r="D905" s="0" t="n">
        <v>40</v>
      </c>
      <c r="E905" s="0" t="n">
        <v>0</v>
      </c>
      <c r="F905" s="0" t="n">
        <v>0</v>
      </c>
      <c r="G905" s="0" t="n">
        <v>937.97</v>
      </c>
      <c r="H905" s="0" t="n">
        <v>-34.52</v>
      </c>
      <c r="I905" s="0" t="n">
        <v>34.52</v>
      </c>
      <c r="J905" s="0" t="n">
        <v>0</v>
      </c>
      <c r="K905" s="0" t="n">
        <v>0</v>
      </c>
      <c r="L905" s="0" t="n">
        <v>0</v>
      </c>
      <c r="M905" s="0" t="n">
        <v>0</v>
      </c>
      <c r="N905" s="0" t="n">
        <v>0</v>
      </c>
      <c r="O905" s="0" t="n">
        <v>0</v>
      </c>
      <c r="P905" s="0" t="n">
        <v>17.05</v>
      </c>
      <c r="Q905" s="0" t="n">
        <v>0</v>
      </c>
      <c r="R905" s="0" t="n">
        <v>-0.02</v>
      </c>
      <c r="S905" s="0" t="n">
        <v>-0.02</v>
      </c>
      <c r="T905" s="0" t="n">
        <v>450</v>
      </c>
      <c r="U905" s="0" t="n">
        <v>17.05</v>
      </c>
      <c r="V905" s="0" t="n">
        <v>0.51</v>
      </c>
      <c r="W905" s="0" t="n">
        <v>0.26</v>
      </c>
      <c r="X905" s="0" t="n">
        <v>1.79307</v>
      </c>
      <c r="Y905" s="0" t="n">
        <v>1.20453</v>
      </c>
    </row>
    <row r="906" customFormat="false" ht="12.8" hidden="false" customHeight="false" outlineLevel="0" collapsed="false">
      <c r="A906" s="0" t="n">
        <v>19</v>
      </c>
      <c r="B906" s="0" t="n">
        <v>1</v>
      </c>
      <c r="C906" s="0" t="n">
        <v>1</v>
      </c>
      <c r="D906" s="0" t="n">
        <v>41</v>
      </c>
      <c r="E906" s="0" t="n">
        <v>0</v>
      </c>
      <c r="F906" s="0" t="n">
        <v>0</v>
      </c>
      <c r="G906" s="0" t="n">
        <v>933.57</v>
      </c>
      <c r="H906" s="0" t="n">
        <v>-34.08</v>
      </c>
      <c r="I906" s="0" t="n">
        <v>34.08</v>
      </c>
      <c r="J906" s="0" t="n">
        <v>0</v>
      </c>
      <c r="K906" s="0" t="n">
        <v>0</v>
      </c>
      <c r="L906" s="0" t="n">
        <v>0</v>
      </c>
      <c r="M906" s="0" t="n">
        <v>0</v>
      </c>
      <c r="N906" s="0" t="n">
        <v>0</v>
      </c>
      <c r="O906" s="0" t="n">
        <v>0</v>
      </c>
      <c r="P906" s="0" t="n">
        <v>16.83</v>
      </c>
      <c r="Q906" s="0" t="n">
        <v>0</v>
      </c>
      <c r="R906" s="0" t="n">
        <v>-0.02</v>
      </c>
      <c r="S906" s="0" t="n">
        <v>-0.02</v>
      </c>
      <c r="T906" s="0" t="n">
        <v>450</v>
      </c>
      <c r="U906" s="0" t="n">
        <v>16.83</v>
      </c>
      <c r="V906" s="0" t="n">
        <v>0.47</v>
      </c>
      <c r="W906" s="0" t="n">
        <v>-4.97</v>
      </c>
      <c r="X906" s="0" t="n">
        <v>1.88785</v>
      </c>
      <c r="Y906" s="0" t="n">
        <v>1.1128</v>
      </c>
    </row>
    <row r="907" customFormat="false" ht="12.8" hidden="false" customHeight="false" outlineLevel="0" collapsed="false">
      <c r="A907" s="0" t="n">
        <v>19</v>
      </c>
      <c r="B907" s="0" t="n">
        <v>1</v>
      </c>
      <c r="C907" s="0" t="n">
        <v>1</v>
      </c>
      <c r="D907" s="0" t="n">
        <v>42</v>
      </c>
      <c r="E907" s="0" t="n">
        <v>0</v>
      </c>
      <c r="F907" s="0" t="n">
        <v>0</v>
      </c>
      <c r="G907" s="0" t="n">
        <v>927.4</v>
      </c>
      <c r="H907" s="0" t="n">
        <v>-33.81</v>
      </c>
      <c r="I907" s="0" t="n">
        <v>33.81</v>
      </c>
      <c r="J907" s="0" t="n">
        <v>0</v>
      </c>
      <c r="K907" s="0" t="n">
        <v>0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16.69</v>
      </c>
      <c r="Q907" s="0" t="n">
        <v>0</v>
      </c>
      <c r="R907" s="0" t="n">
        <v>-0.02</v>
      </c>
      <c r="S907" s="0" t="n">
        <v>-0.02</v>
      </c>
      <c r="T907" s="0" t="n">
        <v>450</v>
      </c>
      <c r="U907" s="0" t="n">
        <v>16.69</v>
      </c>
      <c r="V907" s="0" t="n">
        <v>0.45</v>
      </c>
      <c r="W907" s="0" t="n">
        <v>-5.19</v>
      </c>
      <c r="X907" s="0" t="n">
        <v>1.97825</v>
      </c>
      <c r="Y907" s="0" t="n">
        <v>1.01345</v>
      </c>
    </row>
    <row r="908" customFormat="false" ht="12.8" hidden="false" customHeight="false" outlineLevel="0" collapsed="false">
      <c r="A908" s="0" t="n">
        <v>19</v>
      </c>
      <c r="B908" s="0" t="n">
        <v>1</v>
      </c>
      <c r="C908" s="0" t="n">
        <v>1</v>
      </c>
      <c r="D908" s="0" t="n">
        <v>43</v>
      </c>
      <c r="E908" s="0" t="n">
        <v>0</v>
      </c>
      <c r="F908" s="0" t="n">
        <v>0</v>
      </c>
      <c r="G908" s="0" t="n">
        <v>921.11</v>
      </c>
      <c r="H908" s="0" t="n">
        <v>-33.6</v>
      </c>
      <c r="I908" s="0" t="n">
        <v>33.6</v>
      </c>
      <c r="J908" s="0" t="n">
        <v>0</v>
      </c>
      <c r="K908" s="0" t="n">
        <v>0</v>
      </c>
      <c r="L908" s="0" t="n">
        <v>0</v>
      </c>
      <c r="M908" s="0" t="n">
        <v>0</v>
      </c>
      <c r="N908" s="0" t="n">
        <v>0</v>
      </c>
      <c r="O908" s="0" t="n">
        <v>0</v>
      </c>
      <c r="P908" s="0" t="n">
        <v>16.58</v>
      </c>
      <c r="Q908" s="0" t="n">
        <v>0</v>
      </c>
      <c r="R908" s="0" t="n">
        <v>-0.02</v>
      </c>
      <c r="S908" s="0" t="n">
        <v>-0.02</v>
      </c>
      <c r="T908" s="0" t="n">
        <v>450</v>
      </c>
      <c r="U908" s="0" t="n">
        <v>16.58</v>
      </c>
      <c r="V908" s="0" t="n">
        <v>0.53</v>
      </c>
      <c r="W908" s="0" t="n">
        <v>-5.27</v>
      </c>
      <c r="X908" s="0" t="n">
        <v>2.06295</v>
      </c>
      <c r="Y908" s="0" t="n">
        <v>0.90447</v>
      </c>
    </row>
    <row r="909" customFormat="false" ht="12.8" hidden="false" customHeight="false" outlineLevel="0" collapsed="false">
      <c r="A909" s="0" t="n">
        <v>19</v>
      </c>
      <c r="B909" s="0" t="n">
        <v>1</v>
      </c>
      <c r="C909" s="0" t="n">
        <v>1</v>
      </c>
      <c r="D909" s="0" t="n">
        <v>44</v>
      </c>
      <c r="E909" s="0" t="n">
        <v>0</v>
      </c>
      <c r="F909" s="0" t="n">
        <v>0</v>
      </c>
      <c r="G909" s="0" t="n">
        <v>923.71</v>
      </c>
      <c r="H909" s="0" t="n">
        <v>-33.25</v>
      </c>
      <c r="I909" s="0" t="n">
        <v>33.25</v>
      </c>
      <c r="J909" s="0" t="n">
        <v>0</v>
      </c>
      <c r="K909" s="0" t="n">
        <v>0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16.39</v>
      </c>
      <c r="Q909" s="0" t="n">
        <v>0</v>
      </c>
      <c r="R909" s="0" t="n">
        <v>-0.02</v>
      </c>
      <c r="S909" s="0" t="n">
        <v>-0.02</v>
      </c>
      <c r="T909" s="0" t="n">
        <v>450</v>
      </c>
      <c r="U909" s="0" t="n">
        <v>16.39</v>
      </c>
      <c r="V909" s="0" t="n">
        <v>0.48</v>
      </c>
      <c r="W909" s="0" t="n">
        <v>-4.74</v>
      </c>
      <c r="X909" s="0" t="n">
        <v>2.1403</v>
      </c>
      <c r="Y909" s="0" t="n">
        <v>0.78383</v>
      </c>
    </row>
    <row r="910" customFormat="false" ht="12.8" hidden="false" customHeight="false" outlineLevel="0" collapsed="false">
      <c r="A910" s="0" t="n">
        <v>19</v>
      </c>
      <c r="B910" s="0" t="n">
        <v>1</v>
      </c>
      <c r="C910" s="0" t="n">
        <v>1</v>
      </c>
      <c r="D910" s="0" t="n">
        <v>45</v>
      </c>
      <c r="E910" s="0" t="n">
        <v>0</v>
      </c>
      <c r="F910" s="0" t="n">
        <v>0</v>
      </c>
      <c r="G910" s="0" t="n">
        <v>926.25</v>
      </c>
      <c r="H910" s="0" t="n">
        <v>-32.72</v>
      </c>
      <c r="I910" s="0" t="n">
        <v>32.72</v>
      </c>
      <c r="J910" s="0" t="n">
        <v>0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16.12</v>
      </c>
      <c r="Q910" s="0" t="n">
        <v>0</v>
      </c>
      <c r="R910" s="0" t="n">
        <v>-0.02</v>
      </c>
      <c r="S910" s="0" t="n">
        <v>-0.02</v>
      </c>
      <c r="T910" s="0" t="n">
        <v>450</v>
      </c>
      <c r="U910" s="0" t="n">
        <v>16.12</v>
      </c>
      <c r="V910" s="0" t="n">
        <v>0.42</v>
      </c>
      <c r="W910" s="0" t="n">
        <v>-1.37</v>
      </c>
      <c r="X910" s="0" t="n">
        <v>2.20831</v>
      </c>
      <c r="Y910" s="0" t="n">
        <v>0.64976</v>
      </c>
    </row>
    <row r="911" customFormat="false" ht="12.8" hidden="false" customHeight="false" outlineLevel="0" collapsed="false">
      <c r="A911" s="0" t="n">
        <v>19</v>
      </c>
      <c r="B911" s="0" t="n">
        <v>1</v>
      </c>
      <c r="C911" s="0" t="n">
        <v>1</v>
      </c>
      <c r="D911" s="0" t="n">
        <v>46</v>
      </c>
      <c r="E911" s="0" t="n">
        <v>0</v>
      </c>
      <c r="F911" s="0" t="n">
        <v>0</v>
      </c>
      <c r="G911" s="0" t="n">
        <v>913.49</v>
      </c>
      <c r="H911" s="0" t="n">
        <v>-32.62</v>
      </c>
      <c r="I911" s="0" t="n">
        <v>32.62</v>
      </c>
      <c r="J911" s="0" t="n">
        <v>0</v>
      </c>
      <c r="K911" s="0" t="n">
        <v>0</v>
      </c>
      <c r="L911" s="0" t="n">
        <v>0</v>
      </c>
      <c r="M911" s="0" t="n">
        <v>0</v>
      </c>
      <c r="N911" s="0" t="n">
        <v>0</v>
      </c>
      <c r="O911" s="0" t="n">
        <v>0</v>
      </c>
      <c r="P911" s="0" t="n">
        <v>16.06</v>
      </c>
      <c r="Q911" s="0" t="n">
        <v>0</v>
      </c>
      <c r="R911" s="0" t="n">
        <v>-0.02</v>
      </c>
      <c r="S911" s="0" t="n">
        <v>-0.02</v>
      </c>
      <c r="T911" s="0" t="n">
        <v>450</v>
      </c>
      <c r="U911" s="0" t="n">
        <v>16.06</v>
      </c>
      <c r="V911" s="0" t="n">
        <v>0.4</v>
      </c>
      <c r="W911" s="0" t="n">
        <v>-1.02</v>
      </c>
      <c r="X911" s="0" t="n">
        <v>2.26467</v>
      </c>
      <c r="Y911" s="0" t="n">
        <v>0.50128</v>
      </c>
    </row>
    <row r="912" customFormat="false" ht="12.8" hidden="false" customHeight="false" outlineLevel="0" collapsed="false">
      <c r="A912" s="0" t="n">
        <v>19</v>
      </c>
      <c r="B912" s="0" t="n">
        <v>1</v>
      </c>
      <c r="C912" s="0" t="n">
        <v>1</v>
      </c>
      <c r="D912" s="0" t="n">
        <v>47</v>
      </c>
      <c r="E912" s="0" t="n">
        <v>0</v>
      </c>
      <c r="F912" s="0" t="n">
        <v>0</v>
      </c>
      <c r="G912" s="0" t="n">
        <v>910.38</v>
      </c>
      <c r="H912" s="0" t="n">
        <v>-32.6</v>
      </c>
      <c r="I912" s="0" t="n">
        <v>32.6</v>
      </c>
      <c r="J912" s="0" t="n">
        <v>0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v>16.05</v>
      </c>
      <c r="Q912" s="0" t="n">
        <v>0</v>
      </c>
      <c r="R912" s="0" t="n">
        <v>-0.02</v>
      </c>
      <c r="S912" s="0" t="n">
        <v>-0.02</v>
      </c>
      <c r="T912" s="0" t="n">
        <v>450</v>
      </c>
      <c r="U912" s="0" t="n">
        <v>16.05</v>
      </c>
      <c r="V912" s="0" t="n">
        <v>0.41</v>
      </c>
      <c r="W912" s="0" t="n">
        <v>-1.07</v>
      </c>
      <c r="X912" s="0" t="n">
        <v>2.30692</v>
      </c>
      <c r="Y912" s="0" t="n">
        <v>0.33892</v>
      </c>
    </row>
    <row r="913" customFormat="false" ht="12.8" hidden="false" customHeight="false" outlineLevel="0" collapsed="false">
      <c r="A913" s="0" t="n">
        <v>19</v>
      </c>
      <c r="B913" s="0" t="n">
        <v>1</v>
      </c>
      <c r="C913" s="0" t="n">
        <v>1</v>
      </c>
      <c r="D913" s="0" t="n">
        <v>48</v>
      </c>
      <c r="E913" s="0" t="n">
        <v>0</v>
      </c>
      <c r="F913" s="0" t="n">
        <v>0</v>
      </c>
      <c r="G913" s="0" t="n">
        <v>911.65</v>
      </c>
      <c r="H913" s="0" t="n">
        <v>-32.55</v>
      </c>
      <c r="I913" s="0" t="n">
        <v>32.55</v>
      </c>
      <c r="J913" s="0" t="n">
        <v>0</v>
      </c>
      <c r="K913" s="0" t="n">
        <v>0</v>
      </c>
      <c r="L913" s="0" t="n">
        <v>0</v>
      </c>
      <c r="M913" s="0" t="n">
        <v>0</v>
      </c>
      <c r="N913" s="0" t="n">
        <v>0</v>
      </c>
      <c r="O913" s="0" t="n">
        <v>0</v>
      </c>
      <c r="P913" s="0" t="n">
        <v>16.02</v>
      </c>
      <c r="Q913" s="0" t="n">
        <v>0</v>
      </c>
      <c r="R913" s="0" t="n">
        <v>-0.02</v>
      </c>
      <c r="S913" s="0" t="n">
        <v>-0.02</v>
      </c>
      <c r="T913" s="0" t="n">
        <v>450</v>
      </c>
      <c r="U913" s="0" t="n">
        <v>16.02</v>
      </c>
      <c r="V913" s="0" t="n">
        <v>0.4</v>
      </c>
      <c r="W913" s="0" t="n">
        <v>-1.34</v>
      </c>
      <c r="X913" s="0" t="n">
        <v>2.33277</v>
      </c>
      <c r="Y913" s="0" t="n">
        <v>0.1654</v>
      </c>
    </row>
    <row r="914" customFormat="false" ht="12.8" hidden="false" customHeight="false" outlineLevel="0" collapsed="false">
      <c r="A914" s="0" t="n">
        <v>20</v>
      </c>
      <c r="B914" s="0" t="n">
        <v>1</v>
      </c>
      <c r="C914" s="0" t="n">
        <v>1</v>
      </c>
      <c r="D914" s="0" t="n">
        <v>1</v>
      </c>
      <c r="E914" s="0" t="n">
        <v>0</v>
      </c>
      <c r="F914" s="0" t="n">
        <v>0</v>
      </c>
      <c r="G914" s="0" t="n">
        <v>914.73</v>
      </c>
      <c r="H914" s="0" t="n">
        <v>-32.35</v>
      </c>
      <c r="I914" s="0" t="n">
        <v>32.35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15.92</v>
      </c>
      <c r="Q914" s="0" t="n">
        <v>0</v>
      </c>
      <c r="R914" s="0" t="n">
        <v>-0.02</v>
      </c>
      <c r="S914" s="0" t="n">
        <v>-0.02</v>
      </c>
      <c r="T914" s="0" t="n">
        <v>450</v>
      </c>
      <c r="U914" s="0" t="n">
        <v>15.92</v>
      </c>
      <c r="V914" s="0" t="n">
        <v>0.38</v>
      </c>
      <c r="W914" s="0" t="n">
        <v>-0.99</v>
      </c>
      <c r="X914" s="0" t="n">
        <v>2.3538</v>
      </c>
      <c r="Y914" s="0" t="n">
        <v>-0.01671</v>
      </c>
    </row>
    <row r="915" customFormat="false" ht="12.8" hidden="false" customHeight="false" outlineLevel="0" collapsed="false">
      <c r="A915" s="0" t="n">
        <v>20</v>
      </c>
      <c r="B915" s="0" t="n">
        <v>1</v>
      </c>
      <c r="C915" s="0" t="n">
        <v>1</v>
      </c>
      <c r="D915" s="0" t="n">
        <v>2</v>
      </c>
      <c r="E915" s="0" t="n">
        <v>0</v>
      </c>
      <c r="F915" s="0" t="n">
        <v>0</v>
      </c>
      <c r="G915" s="0" t="n">
        <v>913.85</v>
      </c>
      <c r="H915" s="0" t="n">
        <v>-32.14</v>
      </c>
      <c r="I915" s="0" t="n">
        <v>32.14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15.8</v>
      </c>
      <c r="Q915" s="0" t="n">
        <v>0</v>
      </c>
      <c r="R915" s="0" t="n">
        <v>-0.02</v>
      </c>
      <c r="S915" s="0" t="n">
        <v>-0.02</v>
      </c>
      <c r="T915" s="0" t="n">
        <v>450</v>
      </c>
      <c r="U915" s="0" t="n">
        <v>15.8</v>
      </c>
      <c r="V915" s="0" t="n">
        <v>0.36</v>
      </c>
      <c r="W915" s="0" t="n">
        <v>-0.88</v>
      </c>
      <c r="X915" s="0" t="n">
        <v>2.34268</v>
      </c>
      <c r="Y915" s="0" t="n">
        <v>-0.19832</v>
      </c>
    </row>
    <row r="916" customFormat="false" ht="12.8" hidden="false" customHeight="false" outlineLevel="0" collapsed="false">
      <c r="A916" s="0" t="n">
        <v>20</v>
      </c>
      <c r="B916" s="0" t="n">
        <v>1</v>
      </c>
      <c r="C916" s="0" t="n">
        <v>1</v>
      </c>
      <c r="D916" s="0" t="n">
        <v>3</v>
      </c>
      <c r="E916" s="0" t="n">
        <v>0</v>
      </c>
      <c r="F916" s="0" t="n">
        <v>0</v>
      </c>
      <c r="G916" s="0" t="n">
        <v>909.5</v>
      </c>
      <c r="H916" s="0" t="n">
        <v>-32.04</v>
      </c>
      <c r="I916" s="0" t="n">
        <v>32.04</v>
      </c>
      <c r="J916" s="0" t="n">
        <v>0</v>
      </c>
      <c r="K916" s="0" t="n">
        <v>0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15.75</v>
      </c>
      <c r="Q916" s="0" t="n">
        <v>0</v>
      </c>
      <c r="R916" s="0" t="n">
        <v>-0.02</v>
      </c>
      <c r="S916" s="0" t="n">
        <v>-0.02</v>
      </c>
      <c r="T916" s="0" t="n">
        <v>450</v>
      </c>
      <c r="U916" s="0" t="n">
        <v>15.75</v>
      </c>
      <c r="V916" s="0" t="n">
        <v>0.36</v>
      </c>
      <c r="W916" s="0" t="n">
        <v>-0.83</v>
      </c>
      <c r="X916" s="0" t="n">
        <v>2.3135</v>
      </c>
      <c r="Y916" s="0" t="n">
        <v>-0.37253</v>
      </c>
    </row>
    <row r="917" customFormat="false" ht="12.8" hidden="false" customHeight="false" outlineLevel="0" collapsed="false">
      <c r="A917" s="0" t="n">
        <v>20</v>
      </c>
      <c r="B917" s="0" t="n">
        <v>1</v>
      </c>
      <c r="C917" s="0" t="n">
        <v>1</v>
      </c>
      <c r="D917" s="0" t="n">
        <v>4</v>
      </c>
      <c r="E917" s="0" t="n">
        <v>0</v>
      </c>
      <c r="F917" s="0" t="n">
        <v>0</v>
      </c>
      <c r="G917" s="0" t="n">
        <v>908.49</v>
      </c>
      <c r="H917" s="0" t="n">
        <v>-31.94</v>
      </c>
      <c r="I917" s="0" t="n">
        <v>31.94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15.7</v>
      </c>
      <c r="Q917" s="0" t="n">
        <v>0</v>
      </c>
      <c r="R917" s="0" t="n">
        <v>-0.02</v>
      </c>
      <c r="S917" s="0" t="n">
        <v>-0.02</v>
      </c>
      <c r="T917" s="0" t="n">
        <v>450</v>
      </c>
      <c r="U917" s="0" t="n">
        <v>15.7</v>
      </c>
      <c r="V917" s="0" t="n">
        <v>0.37</v>
      </c>
      <c r="W917" s="0" t="n">
        <v>-0.91</v>
      </c>
      <c r="X917" s="0" t="n">
        <v>2.26812</v>
      </c>
      <c r="Y917" s="0" t="n">
        <v>-0.53444</v>
      </c>
    </row>
    <row r="918" customFormat="false" ht="12.8" hidden="false" customHeight="false" outlineLevel="0" collapsed="false">
      <c r="A918" s="0" t="n">
        <v>20</v>
      </c>
      <c r="B918" s="0" t="n">
        <v>1</v>
      </c>
      <c r="C918" s="0" t="n">
        <v>1</v>
      </c>
      <c r="D918" s="0" t="n">
        <v>5</v>
      </c>
      <c r="E918" s="0" t="n">
        <v>0</v>
      </c>
      <c r="F918" s="0" t="n">
        <v>0</v>
      </c>
      <c r="G918" s="0" t="n">
        <v>909.91</v>
      </c>
      <c r="H918" s="0" t="n">
        <v>-31.74</v>
      </c>
      <c r="I918" s="0" t="n">
        <v>31.74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15.59</v>
      </c>
      <c r="Q918" s="0" t="n">
        <v>0</v>
      </c>
      <c r="R918" s="0" t="n">
        <v>-0.02</v>
      </c>
      <c r="S918" s="0" t="n">
        <v>-0.02</v>
      </c>
      <c r="T918" s="0" t="n">
        <v>450</v>
      </c>
      <c r="U918" s="0" t="n">
        <v>15.59</v>
      </c>
      <c r="V918" s="0" t="n">
        <v>0.37</v>
      </c>
      <c r="W918" s="0" t="n">
        <v>-1.62</v>
      </c>
      <c r="X918" s="0" t="n">
        <v>2.20896</v>
      </c>
      <c r="Y918" s="0" t="n">
        <v>-0.68172</v>
      </c>
    </row>
    <row r="919" customFormat="false" ht="12.8" hidden="false" customHeight="false" outlineLevel="0" collapsed="false">
      <c r="A919" s="0" t="n">
        <v>20</v>
      </c>
      <c r="B919" s="0" t="n">
        <v>1</v>
      </c>
      <c r="C919" s="0" t="n">
        <v>1</v>
      </c>
      <c r="D919" s="0" t="n">
        <v>6</v>
      </c>
      <c r="E919" s="0" t="n">
        <v>0</v>
      </c>
      <c r="F919" s="0" t="n">
        <v>0</v>
      </c>
      <c r="G919" s="0" t="n">
        <v>908.7</v>
      </c>
      <c r="H919" s="0" t="n">
        <v>-31.51</v>
      </c>
      <c r="I919" s="0" t="n">
        <v>31.51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15.46</v>
      </c>
      <c r="Q919" s="0" t="n">
        <v>0</v>
      </c>
      <c r="R919" s="0" t="n">
        <v>-0.02</v>
      </c>
      <c r="S919" s="0" t="n">
        <v>-0.02</v>
      </c>
      <c r="T919" s="0" t="n">
        <v>450</v>
      </c>
      <c r="U919" s="0" t="n">
        <v>15.46</v>
      </c>
      <c r="V919" s="0" t="n">
        <v>0.36</v>
      </c>
      <c r="W919" s="0" t="n">
        <v>-1.38</v>
      </c>
      <c r="X919" s="0" t="n">
        <v>2.13856</v>
      </c>
      <c r="Y919" s="0" t="n">
        <v>-0.81425</v>
      </c>
    </row>
    <row r="920" customFormat="false" ht="12.8" hidden="false" customHeight="false" outlineLevel="0" collapsed="false">
      <c r="A920" s="0" t="n">
        <v>20</v>
      </c>
      <c r="B920" s="0" t="n">
        <v>1</v>
      </c>
      <c r="C920" s="0" t="n">
        <v>1</v>
      </c>
      <c r="D920" s="0" t="n">
        <v>7</v>
      </c>
      <c r="E920" s="0" t="n">
        <v>0</v>
      </c>
      <c r="F920" s="0" t="n">
        <v>0</v>
      </c>
      <c r="G920" s="0" t="n">
        <v>902.49</v>
      </c>
      <c r="H920" s="0" t="n">
        <v>-31.49</v>
      </c>
      <c r="I920" s="0" t="n">
        <v>31.49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15.45</v>
      </c>
      <c r="Q920" s="0" t="n">
        <v>0</v>
      </c>
      <c r="R920" s="0" t="n">
        <v>-0.02</v>
      </c>
      <c r="S920" s="0" t="n">
        <v>-0.02</v>
      </c>
      <c r="T920" s="0" t="n">
        <v>450</v>
      </c>
      <c r="U920" s="0" t="n">
        <v>15.45</v>
      </c>
      <c r="V920" s="0" t="n">
        <v>0.36</v>
      </c>
      <c r="W920" s="0" t="n">
        <v>-0.99</v>
      </c>
      <c r="X920" s="0" t="n">
        <v>2.05921</v>
      </c>
      <c r="Y920" s="0" t="n">
        <v>-0.93329</v>
      </c>
    </row>
    <row r="921" customFormat="false" ht="12.8" hidden="false" customHeight="false" outlineLevel="0" collapsed="false">
      <c r="A921" s="0" t="n">
        <v>20</v>
      </c>
      <c r="B921" s="0" t="n">
        <v>1</v>
      </c>
      <c r="C921" s="0" t="n">
        <v>1</v>
      </c>
      <c r="D921" s="0" t="n">
        <v>8</v>
      </c>
      <c r="E921" s="0" t="n">
        <v>0</v>
      </c>
      <c r="F921" s="0" t="n">
        <v>0</v>
      </c>
      <c r="G921" s="0" t="n">
        <v>902.17</v>
      </c>
      <c r="H921" s="0" t="n">
        <v>-31.47</v>
      </c>
      <c r="I921" s="0" t="n">
        <v>31.47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15.44</v>
      </c>
      <c r="Q921" s="0" t="n">
        <v>0</v>
      </c>
      <c r="R921" s="0" t="n">
        <v>-0.02</v>
      </c>
      <c r="S921" s="0" t="n">
        <v>-0.02</v>
      </c>
      <c r="T921" s="0" t="n">
        <v>450</v>
      </c>
      <c r="U921" s="0" t="n">
        <v>15.44</v>
      </c>
      <c r="V921" s="0" t="n">
        <v>0.36</v>
      </c>
      <c r="W921" s="0" t="n">
        <v>-1.03</v>
      </c>
      <c r="X921" s="0" t="n">
        <v>1.97288</v>
      </c>
      <c r="Y921" s="0" t="n">
        <v>-1.04078</v>
      </c>
    </row>
    <row r="922" customFormat="false" ht="12.8" hidden="false" customHeight="false" outlineLevel="0" collapsed="false">
      <c r="A922" s="0" t="n">
        <v>20</v>
      </c>
      <c r="B922" s="0" t="n">
        <v>1</v>
      </c>
      <c r="C922" s="0" t="n">
        <v>1</v>
      </c>
      <c r="D922" s="0" t="n">
        <v>9</v>
      </c>
      <c r="E922" s="0" t="n">
        <v>0</v>
      </c>
      <c r="F922" s="0" t="n">
        <v>0</v>
      </c>
      <c r="G922" s="0" t="n">
        <v>896.95</v>
      </c>
      <c r="H922" s="0" t="n">
        <v>-31.63</v>
      </c>
      <c r="I922" s="0" t="n">
        <v>31.63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15.52</v>
      </c>
      <c r="Q922" s="0" t="n">
        <v>0</v>
      </c>
      <c r="R922" s="0" t="n">
        <v>-0.02</v>
      </c>
      <c r="S922" s="0" t="n">
        <v>-0.02</v>
      </c>
      <c r="T922" s="0" t="n">
        <v>450</v>
      </c>
      <c r="U922" s="0" t="n">
        <v>15.52</v>
      </c>
      <c r="V922" s="0" t="n">
        <v>0.4</v>
      </c>
      <c r="W922" s="0" t="n">
        <v>-1.18</v>
      </c>
      <c r="X922" s="0" t="n">
        <v>1.88117</v>
      </c>
      <c r="Y922" s="0" t="n">
        <v>-1.13888</v>
      </c>
    </row>
    <row r="923" customFormat="false" ht="12.8" hidden="false" customHeight="false" outlineLevel="0" collapsed="false">
      <c r="A923" s="0" t="n">
        <v>20</v>
      </c>
      <c r="B923" s="0" t="n">
        <v>1</v>
      </c>
      <c r="C923" s="0" t="n">
        <v>1</v>
      </c>
      <c r="D923" s="0" t="n">
        <v>10</v>
      </c>
      <c r="E923" s="0" t="n">
        <v>0</v>
      </c>
      <c r="F923" s="0" t="n">
        <v>0</v>
      </c>
      <c r="G923" s="0" t="n">
        <v>898.93</v>
      </c>
      <c r="H923" s="0" t="n">
        <v>-31.7</v>
      </c>
      <c r="I923" s="0" t="n">
        <v>31.7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15.56</v>
      </c>
      <c r="Q923" s="0" t="n">
        <v>0</v>
      </c>
      <c r="R923" s="0" t="n">
        <v>-0.02</v>
      </c>
      <c r="S923" s="0" t="n">
        <v>-0.02</v>
      </c>
      <c r="T923" s="0" t="n">
        <v>450</v>
      </c>
      <c r="U923" s="0" t="n">
        <v>15.56</v>
      </c>
      <c r="V923" s="0" t="n">
        <v>0.43</v>
      </c>
      <c r="W923" s="0" t="n">
        <v>-1.01</v>
      </c>
      <c r="X923" s="0" t="n">
        <v>1.78536</v>
      </c>
      <c r="Y923" s="0" t="n">
        <v>-1.22963</v>
      </c>
    </row>
    <row r="924" customFormat="false" ht="12.8" hidden="false" customHeight="false" outlineLevel="0" collapsed="false">
      <c r="A924" s="0" t="n">
        <v>20</v>
      </c>
      <c r="B924" s="0" t="n">
        <v>1</v>
      </c>
      <c r="C924" s="0" t="n">
        <v>1</v>
      </c>
      <c r="D924" s="0" t="n">
        <v>11</v>
      </c>
      <c r="E924" s="0" t="n">
        <v>0</v>
      </c>
      <c r="F924" s="0" t="n">
        <v>0</v>
      </c>
      <c r="G924" s="0" t="n">
        <v>899.35</v>
      </c>
      <c r="H924" s="0" t="n">
        <v>-31.79</v>
      </c>
      <c r="I924" s="0" t="n">
        <v>31.79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15.61</v>
      </c>
      <c r="Q924" s="0" t="n">
        <v>0</v>
      </c>
      <c r="R924" s="0" t="n">
        <v>-0.02</v>
      </c>
      <c r="S924" s="0" t="n">
        <v>-0.02</v>
      </c>
      <c r="T924" s="0" t="n">
        <v>450</v>
      </c>
      <c r="U924" s="0" t="n">
        <v>15.61</v>
      </c>
      <c r="V924" s="0" t="n">
        <v>0.43</v>
      </c>
      <c r="W924" s="0" t="n">
        <v>-0.98</v>
      </c>
      <c r="X924" s="0" t="n">
        <v>1.6865</v>
      </c>
      <c r="Y924" s="0" t="n">
        <v>-1.31498</v>
      </c>
    </row>
    <row r="925" customFormat="false" ht="12.8" hidden="false" customHeight="false" outlineLevel="0" collapsed="false">
      <c r="A925" s="0" t="n">
        <v>20</v>
      </c>
      <c r="B925" s="0" t="n">
        <v>1</v>
      </c>
      <c r="C925" s="0" t="n">
        <v>1</v>
      </c>
      <c r="D925" s="0" t="n">
        <v>12</v>
      </c>
      <c r="E925" s="0" t="n">
        <v>0</v>
      </c>
      <c r="F925" s="0" t="n">
        <v>0</v>
      </c>
      <c r="G925" s="0" t="n">
        <v>901.59</v>
      </c>
      <c r="H925" s="0" t="n">
        <v>-31.88</v>
      </c>
      <c r="I925" s="0" t="n">
        <v>31.88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15.66</v>
      </c>
      <c r="Q925" s="0" t="n">
        <v>0</v>
      </c>
      <c r="R925" s="0" t="n">
        <v>-0.02</v>
      </c>
      <c r="S925" s="0" t="n">
        <v>-0.02</v>
      </c>
      <c r="T925" s="0" t="n">
        <v>450</v>
      </c>
      <c r="U925" s="0" t="n">
        <v>15.66</v>
      </c>
      <c r="V925" s="0" t="n">
        <v>0.38</v>
      </c>
      <c r="W925" s="0" t="n">
        <v>-1.01</v>
      </c>
      <c r="X925" s="0" t="n">
        <v>1.58545</v>
      </c>
      <c r="Y925" s="0" t="n">
        <v>-1.39669</v>
      </c>
    </row>
    <row r="926" customFormat="false" ht="12.8" hidden="false" customHeight="false" outlineLevel="0" collapsed="false">
      <c r="A926" s="0" t="n">
        <v>20</v>
      </c>
      <c r="B926" s="0" t="n">
        <v>1</v>
      </c>
      <c r="C926" s="0" t="n">
        <v>1</v>
      </c>
      <c r="D926" s="0" t="n">
        <v>13</v>
      </c>
      <c r="E926" s="0" t="n">
        <v>0</v>
      </c>
      <c r="F926" s="0" t="n">
        <v>0</v>
      </c>
      <c r="G926" s="0" t="n">
        <v>901.02</v>
      </c>
      <c r="H926" s="0" t="n">
        <v>-32</v>
      </c>
      <c r="I926" s="0" t="n">
        <v>32</v>
      </c>
      <c r="J926" s="0" t="n">
        <v>0</v>
      </c>
      <c r="K926" s="0" t="n">
        <v>0</v>
      </c>
      <c r="L926" s="0" t="n">
        <v>21.55</v>
      </c>
      <c r="M926" s="0" t="n">
        <v>0</v>
      </c>
      <c r="N926" s="0" t="n">
        <v>0</v>
      </c>
      <c r="O926" s="0" t="n">
        <v>0</v>
      </c>
      <c r="P926" s="0" t="n">
        <v>15.73</v>
      </c>
      <c r="Q926" s="0" t="n">
        <v>0</v>
      </c>
      <c r="R926" s="0" t="n">
        <v>-0.02</v>
      </c>
      <c r="S926" s="0" t="n">
        <v>-0.02</v>
      </c>
      <c r="T926" s="0" t="n">
        <v>450</v>
      </c>
      <c r="U926" s="0" t="n">
        <v>15.73</v>
      </c>
      <c r="V926" s="0" t="n">
        <v>0.41</v>
      </c>
      <c r="W926" s="0" t="n">
        <v>-0.02</v>
      </c>
      <c r="X926" s="0" t="n">
        <v>1.48295</v>
      </c>
      <c r="Y926" s="0" t="n">
        <v>1.47645</v>
      </c>
    </row>
    <row r="927" customFormat="false" ht="12.8" hidden="false" customHeight="false" outlineLevel="0" collapsed="false">
      <c r="A927" s="0" t="n">
        <v>20</v>
      </c>
      <c r="B927" s="0" t="n">
        <v>1</v>
      </c>
      <c r="C927" s="0" t="n">
        <v>1</v>
      </c>
      <c r="D927" s="0" t="n">
        <v>14</v>
      </c>
      <c r="E927" s="0" t="n">
        <v>362.22</v>
      </c>
      <c r="F927" s="0" t="n">
        <v>24.21</v>
      </c>
      <c r="G927" s="0" t="n">
        <v>900.65</v>
      </c>
      <c r="H927" s="0" t="n">
        <v>-2.76</v>
      </c>
      <c r="I927" s="0" t="n">
        <v>18.45</v>
      </c>
      <c r="J927" s="0" t="n">
        <v>0</v>
      </c>
      <c r="K927" s="0" t="n">
        <v>59.99</v>
      </c>
      <c r="L927" s="0" t="n">
        <v>27.95</v>
      </c>
      <c r="M927" s="0" t="n">
        <v>1.03</v>
      </c>
      <c r="N927" s="0" t="n">
        <v>0.82</v>
      </c>
      <c r="O927" s="0" t="n">
        <v>-1.66</v>
      </c>
      <c r="P927" s="0" t="n">
        <v>15.03</v>
      </c>
      <c r="Q927" s="0" t="n">
        <v>0.2</v>
      </c>
      <c r="R927" s="0" t="n">
        <v>-6.31</v>
      </c>
      <c r="S927" s="0" t="n">
        <v>-6.56</v>
      </c>
      <c r="T927" s="0" t="n">
        <v>453.43</v>
      </c>
      <c r="U927" s="0" t="n">
        <v>15.79</v>
      </c>
      <c r="V927" s="0" t="n">
        <v>0.46</v>
      </c>
      <c r="W927" s="0" t="n">
        <v>17.31</v>
      </c>
      <c r="X927" s="0" t="n">
        <v>1.37968</v>
      </c>
      <c r="Y927" s="0" t="n">
        <v>1.58566</v>
      </c>
    </row>
    <row r="928" customFormat="false" ht="12.8" hidden="false" customHeight="false" outlineLevel="0" collapsed="false">
      <c r="A928" s="0" t="n">
        <v>20</v>
      </c>
      <c r="B928" s="0" t="n">
        <v>1</v>
      </c>
      <c r="C928" s="0" t="n">
        <v>1</v>
      </c>
      <c r="D928" s="0" t="n">
        <v>15</v>
      </c>
      <c r="E928" s="0" t="n">
        <v>1855.57</v>
      </c>
      <c r="F928" s="0" t="n">
        <v>124</v>
      </c>
      <c r="G928" s="0" t="n">
        <v>903.3</v>
      </c>
      <c r="H928" s="0" t="n">
        <v>56.37</v>
      </c>
      <c r="I928" s="0" t="n">
        <v>18.39</v>
      </c>
      <c r="J928" s="0" t="n">
        <v>0</v>
      </c>
      <c r="K928" s="0" t="n">
        <v>71.72</v>
      </c>
      <c r="L928" s="0" t="n">
        <v>39.17</v>
      </c>
      <c r="M928" s="0" t="n">
        <v>1.26</v>
      </c>
      <c r="N928" s="0" t="n">
        <v>0.91</v>
      </c>
      <c r="O928" s="0" t="n">
        <v>-1.75</v>
      </c>
      <c r="P928" s="0" t="n">
        <v>14.98</v>
      </c>
      <c r="Q928" s="0" t="n">
        <v>2.2</v>
      </c>
      <c r="R928" s="0" t="n">
        <v>-8.09</v>
      </c>
      <c r="S928" s="0" t="n">
        <v>-9.87</v>
      </c>
      <c r="T928" s="0" t="n">
        <v>325.52</v>
      </c>
      <c r="U928" s="0" t="n">
        <v>15.77</v>
      </c>
      <c r="V928" s="0" t="n">
        <v>0.48</v>
      </c>
      <c r="W928" s="0" t="n">
        <v>88.69</v>
      </c>
      <c r="X928" s="0" t="n">
        <v>1.27628</v>
      </c>
      <c r="Y928" s="0" t="n">
        <v>1.63686</v>
      </c>
    </row>
    <row r="929" customFormat="false" ht="12.8" hidden="false" customHeight="false" outlineLevel="0" collapsed="false">
      <c r="A929" s="0" t="n">
        <v>20</v>
      </c>
      <c r="B929" s="0" t="n">
        <v>1</v>
      </c>
      <c r="C929" s="0" t="n">
        <v>1</v>
      </c>
      <c r="D929" s="0" t="n">
        <v>16</v>
      </c>
      <c r="E929" s="0" t="n">
        <v>3232.9</v>
      </c>
      <c r="F929" s="0" t="n">
        <v>216.04</v>
      </c>
      <c r="G929" s="0" t="n">
        <v>899.97</v>
      </c>
      <c r="H929" s="0" t="n">
        <v>100.14</v>
      </c>
      <c r="I929" s="0" t="n">
        <v>18.44</v>
      </c>
      <c r="J929" s="0" t="n">
        <v>0</v>
      </c>
      <c r="K929" s="0" t="n">
        <v>77.33</v>
      </c>
      <c r="L929" s="0" t="n">
        <v>47.02</v>
      </c>
      <c r="M929" s="0" t="n">
        <v>1.53</v>
      </c>
      <c r="N929" s="0" t="n">
        <v>0.87</v>
      </c>
      <c r="O929" s="0" t="n">
        <v>-1.61</v>
      </c>
      <c r="P929" s="0" t="n">
        <v>15.03</v>
      </c>
      <c r="Q929" s="0" t="n">
        <v>3.55</v>
      </c>
      <c r="R929" s="0" t="n">
        <v>-9.34</v>
      </c>
      <c r="S929" s="0" t="n">
        <v>-12.42</v>
      </c>
      <c r="T929" s="0" t="n">
        <v>240.75</v>
      </c>
      <c r="U929" s="0" t="n">
        <v>15.76</v>
      </c>
      <c r="V929" s="0" t="n">
        <v>0.45</v>
      </c>
      <c r="W929" s="0" t="n">
        <v>154.53</v>
      </c>
      <c r="X929" s="0" t="n">
        <v>1.17346</v>
      </c>
      <c r="Y929" s="0" t="n">
        <v>1.72116</v>
      </c>
    </row>
    <row r="930" customFormat="false" ht="12.8" hidden="false" customHeight="false" outlineLevel="0" collapsed="false">
      <c r="A930" s="0" t="n">
        <v>20</v>
      </c>
      <c r="B930" s="0" t="n">
        <v>1</v>
      </c>
      <c r="C930" s="0" t="n">
        <v>1</v>
      </c>
      <c r="D930" s="0" t="n">
        <v>17</v>
      </c>
      <c r="E930" s="0" t="n">
        <v>8815.53</v>
      </c>
      <c r="F930" s="0" t="n">
        <v>588.68</v>
      </c>
      <c r="G930" s="0" t="n">
        <v>880.63</v>
      </c>
      <c r="H930" s="0" t="n">
        <v>21.33</v>
      </c>
      <c r="I930" s="0" t="n">
        <v>18.72</v>
      </c>
      <c r="J930" s="0" t="n">
        <v>0</v>
      </c>
      <c r="K930" s="0" t="n">
        <v>102.54</v>
      </c>
      <c r="L930" s="0" t="n">
        <v>80.96</v>
      </c>
      <c r="M930" s="0" t="n">
        <v>1.4</v>
      </c>
      <c r="N930" s="0" t="n">
        <v>0.77</v>
      </c>
      <c r="O930" s="0" t="n">
        <v>-1.15</v>
      </c>
      <c r="P930" s="0" t="n">
        <v>15.29</v>
      </c>
      <c r="Q930" s="0" t="n">
        <v>4.43</v>
      </c>
      <c r="R930" s="0" t="n">
        <v>-8.97</v>
      </c>
      <c r="S930" s="0" t="n">
        <v>-14.71</v>
      </c>
      <c r="T930" s="0" t="n">
        <v>-86.03</v>
      </c>
      <c r="U930" s="0" t="n">
        <v>15.96</v>
      </c>
      <c r="V930" s="0" t="n">
        <v>0.48</v>
      </c>
      <c r="W930" s="0" t="n">
        <v>421.34</v>
      </c>
      <c r="X930" s="0" t="n">
        <v>1.072</v>
      </c>
      <c r="Y930" s="0" t="n">
        <v>1.81109</v>
      </c>
    </row>
    <row r="931" customFormat="false" ht="12.8" hidden="false" customHeight="false" outlineLevel="0" collapsed="false">
      <c r="A931" s="0" t="n">
        <v>20</v>
      </c>
      <c r="B931" s="0" t="n">
        <v>1</v>
      </c>
      <c r="C931" s="0" t="n">
        <v>1</v>
      </c>
      <c r="D931" s="0" t="n">
        <v>18</v>
      </c>
      <c r="E931" s="0" t="n">
        <v>10977.59</v>
      </c>
      <c r="F931" s="0" t="n">
        <v>733.7</v>
      </c>
      <c r="G931" s="0" t="n">
        <v>851.58</v>
      </c>
      <c r="H931" s="0" t="n">
        <v>-18.34</v>
      </c>
      <c r="I931" s="0" t="n">
        <v>18.95</v>
      </c>
      <c r="J931" s="0" t="n">
        <v>0</v>
      </c>
      <c r="K931" s="0" t="n">
        <v>119.02</v>
      </c>
      <c r="L931" s="0" t="n">
        <v>93.97</v>
      </c>
      <c r="M931" s="0" t="n">
        <v>1.75</v>
      </c>
      <c r="N931" s="0" t="n">
        <v>0.74</v>
      </c>
      <c r="O931" s="0" t="n">
        <v>-1.29</v>
      </c>
      <c r="P931" s="0" t="n">
        <v>15.5</v>
      </c>
      <c r="Q931" s="0" t="n">
        <v>0.5</v>
      </c>
      <c r="R931" s="0" t="n">
        <v>-11.8</v>
      </c>
      <c r="S931" s="0" t="n">
        <v>-2561.48</v>
      </c>
      <c r="T931" s="0" t="n">
        <v>-236.23</v>
      </c>
      <c r="U931" s="0" t="n">
        <v>16.16</v>
      </c>
      <c r="V931" s="0" t="n">
        <v>0.5</v>
      </c>
      <c r="W931" s="0" t="n">
        <v>526.93</v>
      </c>
      <c r="X931" s="0" t="n">
        <v>0.97286</v>
      </c>
      <c r="Y931" s="0" t="n">
        <v>1.90941</v>
      </c>
    </row>
    <row r="932" customFormat="false" ht="12.8" hidden="false" customHeight="false" outlineLevel="0" collapsed="false">
      <c r="A932" s="0" t="n">
        <v>20</v>
      </c>
      <c r="B932" s="0" t="n">
        <v>1</v>
      </c>
      <c r="C932" s="0" t="n">
        <v>1</v>
      </c>
      <c r="D932" s="0" t="n">
        <v>19</v>
      </c>
      <c r="E932" s="0" t="n">
        <v>15473.91</v>
      </c>
      <c r="F932" s="0" t="n">
        <v>1043.63</v>
      </c>
      <c r="G932" s="0" t="n">
        <v>778.13</v>
      </c>
      <c r="H932" s="0" t="n">
        <v>-19.28</v>
      </c>
      <c r="I932" s="0" t="n">
        <v>19.28</v>
      </c>
      <c r="J932" s="0" t="n">
        <v>0</v>
      </c>
      <c r="K932" s="0" t="n">
        <v>145.06</v>
      </c>
      <c r="L932" s="0" t="n">
        <v>121.33</v>
      </c>
      <c r="M932" s="0" t="n">
        <v>1.13</v>
      </c>
      <c r="N932" s="0" t="n">
        <v>0.74</v>
      </c>
      <c r="O932" s="0" t="n">
        <v>-1.22</v>
      </c>
      <c r="P932" s="0" t="n">
        <v>15.8</v>
      </c>
      <c r="Q932" s="0" t="n">
        <v>0</v>
      </c>
      <c r="R932" s="0" t="n">
        <v>-8.17</v>
      </c>
      <c r="S932" s="0" t="n">
        <v>-10.18</v>
      </c>
      <c r="T932" s="0" t="n">
        <v>-388.9</v>
      </c>
      <c r="U932" s="0" t="n">
        <v>16.44</v>
      </c>
      <c r="V932" s="0" t="n">
        <v>0.54</v>
      </c>
      <c r="W932" s="0" t="n">
        <v>762.5</v>
      </c>
      <c r="X932" s="0" t="n">
        <v>0.87732</v>
      </c>
      <c r="Y932" s="0" t="n">
        <v>2.0196</v>
      </c>
    </row>
    <row r="933" customFormat="false" ht="12.8" hidden="false" customHeight="false" outlineLevel="0" collapsed="false">
      <c r="A933" s="0" t="n">
        <v>20</v>
      </c>
      <c r="B933" s="0" t="n">
        <v>1</v>
      </c>
      <c r="C933" s="0" t="n">
        <v>1</v>
      </c>
      <c r="D933" s="0" t="n">
        <v>20</v>
      </c>
      <c r="E933" s="0" t="n">
        <v>22898.81</v>
      </c>
      <c r="F933" s="0" t="n">
        <v>1589.62</v>
      </c>
      <c r="G933" s="0" t="n">
        <v>588.36</v>
      </c>
      <c r="H933" s="0" t="n">
        <v>-20.15</v>
      </c>
      <c r="I933" s="0" t="n">
        <v>20.15</v>
      </c>
      <c r="J933" s="0" t="n">
        <v>0</v>
      </c>
      <c r="K933" s="0" t="n">
        <v>190.91</v>
      </c>
      <c r="L933" s="0" t="n">
        <v>165.89</v>
      </c>
      <c r="M933" s="0" t="n">
        <v>1.1</v>
      </c>
      <c r="N933" s="0" t="n">
        <v>0.68</v>
      </c>
      <c r="O933" s="0" t="n">
        <v>-1.27</v>
      </c>
      <c r="P933" s="0" t="n">
        <v>16.56</v>
      </c>
      <c r="Q933" s="0" t="n">
        <v>0</v>
      </c>
      <c r="R933" s="0" t="n">
        <v>-9.82</v>
      </c>
      <c r="S933" s="0" t="n">
        <v>-10.68</v>
      </c>
      <c r="T933" s="0" t="n">
        <v>-545.66</v>
      </c>
      <c r="U933" s="0" t="n">
        <v>17.26</v>
      </c>
      <c r="V933" s="0" t="n">
        <v>0.66</v>
      </c>
      <c r="W933" s="0" t="n">
        <v>1222.89</v>
      </c>
      <c r="X933" s="0" t="n">
        <v>0.78712</v>
      </c>
      <c r="Y933" s="0" t="n">
        <v>2.14605</v>
      </c>
    </row>
    <row r="934" customFormat="false" ht="12.8" hidden="false" customHeight="false" outlineLevel="0" collapsed="false">
      <c r="A934" s="0" t="n">
        <v>20</v>
      </c>
      <c r="B934" s="0" t="n">
        <v>1</v>
      </c>
      <c r="C934" s="0" t="n">
        <v>1</v>
      </c>
      <c r="D934" s="0" t="n">
        <v>21</v>
      </c>
      <c r="E934" s="0" t="n">
        <v>26437.18</v>
      </c>
      <c r="F934" s="0" t="n">
        <v>1863.17</v>
      </c>
      <c r="G934" s="0" t="n">
        <v>516.75</v>
      </c>
      <c r="H934" s="0" t="n">
        <v>-20.58</v>
      </c>
      <c r="I934" s="0" t="n">
        <v>20.58</v>
      </c>
      <c r="J934" s="0" t="n">
        <v>0</v>
      </c>
      <c r="K934" s="0" t="n">
        <v>210.9</v>
      </c>
      <c r="L934" s="0" t="n">
        <v>187.73</v>
      </c>
      <c r="M934" s="0" t="n">
        <v>1.09</v>
      </c>
      <c r="N934" s="0" t="n">
        <v>0.67</v>
      </c>
      <c r="O934" s="0" t="n">
        <v>-1.17</v>
      </c>
      <c r="P934" s="0" t="n">
        <v>16.94</v>
      </c>
      <c r="Q934" s="0" t="n">
        <v>0</v>
      </c>
      <c r="R934" s="0" t="n">
        <v>-10.22</v>
      </c>
      <c r="S934" s="0" t="n">
        <v>-11.01</v>
      </c>
      <c r="T934" s="0" t="n">
        <v>-589.87</v>
      </c>
      <c r="U934" s="0" t="n">
        <v>17.6</v>
      </c>
      <c r="V934" s="0" t="n">
        <v>0.69</v>
      </c>
      <c r="W934" s="0" t="n">
        <v>1472.49</v>
      </c>
      <c r="X934" s="0" t="n">
        <v>0.70466</v>
      </c>
      <c r="Y934" s="0" t="n">
        <v>2.29407</v>
      </c>
    </row>
    <row r="935" customFormat="false" ht="12.8" hidden="false" customHeight="false" outlineLevel="0" collapsed="false">
      <c r="A935" s="0" t="n">
        <v>20</v>
      </c>
      <c r="B935" s="0" t="n">
        <v>1</v>
      </c>
      <c r="C935" s="0" t="n">
        <v>1</v>
      </c>
      <c r="D935" s="0" t="n">
        <v>22</v>
      </c>
      <c r="E935" s="0" t="n">
        <v>25779.31</v>
      </c>
      <c r="F935" s="0" t="n">
        <v>1801.98</v>
      </c>
      <c r="G935" s="0" t="n">
        <v>529.85</v>
      </c>
      <c r="H935" s="0" t="n">
        <v>-21.49</v>
      </c>
      <c r="I935" s="0" t="n">
        <v>21.49</v>
      </c>
      <c r="J935" s="0" t="n">
        <v>0</v>
      </c>
      <c r="K935" s="0" t="n">
        <v>207.67</v>
      </c>
      <c r="L935" s="0" t="n">
        <v>182.22</v>
      </c>
      <c r="M935" s="0" t="n">
        <v>1.07</v>
      </c>
      <c r="N935" s="0" t="n">
        <v>0.54</v>
      </c>
      <c r="O935" s="0" t="n">
        <v>-1.21</v>
      </c>
      <c r="P935" s="0" t="n">
        <v>17.68</v>
      </c>
      <c r="Q935" s="0" t="n">
        <v>0</v>
      </c>
      <c r="R935" s="0" t="n">
        <v>-11.34</v>
      </c>
      <c r="S935" s="0" t="n">
        <v>-11.61</v>
      </c>
      <c r="T935" s="0" t="n">
        <v>-940.76</v>
      </c>
      <c r="U935" s="0" t="n">
        <v>18.36</v>
      </c>
      <c r="V935" s="0" t="n">
        <v>0.79</v>
      </c>
      <c r="W935" s="0" t="n">
        <v>1403.89</v>
      </c>
      <c r="X935" s="0" t="n">
        <v>0.6333</v>
      </c>
      <c r="Y935" s="0" t="n">
        <v>2.4693</v>
      </c>
    </row>
    <row r="936" customFormat="false" ht="12.8" hidden="false" customHeight="false" outlineLevel="0" collapsed="false">
      <c r="A936" s="0" t="n">
        <v>20</v>
      </c>
      <c r="B936" s="0" t="n">
        <v>1</v>
      </c>
      <c r="C936" s="0" t="n">
        <v>1</v>
      </c>
      <c r="D936" s="0" t="n">
        <v>23</v>
      </c>
      <c r="E936" s="0" t="n">
        <v>31212.91</v>
      </c>
      <c r="F936" s="0" t="n">
        <v>2256.54</v>
      </c>
      <c r="G936" s="0" t="n">
        <v>323.71</v>
      </c>
      <c r="H936" s="0" t="n">
        <v>-22.12</v>
      </c>
      <c r="I936" s="0" t="n">
        <v>22.12</v>
      </c>
      <c r="J936" s="0" t="n">
        <v>0</v>
      </c>
      <c r="K936" s="0" t="n">
        <v>252.46</v>
      </c>
      <c r="L936" s="0" t="n">
        <v>219.04</v>
      </c>
      <c r="M936" s="0" t="n">
        <v>1.14</v>
      </c>
      <c r="N936" s="0" t="n">
        <v>0.79</v>
      </c>
      <c r="O936" s="0" t="n">
        <v>-1.75</v>
      </c>
      <c r="P936" s="0" t="n">
        <v>18.19</v>
      </c>
      <c r="Q936" s="0" t="n">
        <v>0</v>
      </c>
      <c r="R936" s="0" t="n">
        <v>-13.51</v>
      </c>
      <c r="S936" s="0" t="n">
        <v>-17.83</v>
      </c>
      <c r="T936" s="0" t="n">
        <v>-431.25</v>
      </c>
      <c r="U936" s="0" t="n">
        <v>19.1</v>
      </c>
      <c r="V936" s="0" t="n">
        <v>0.88</v>
      </c>
      <c r="W936" s="0" t="n">
        <v>1863.31</v>
      </c>
      <c r="X936" s="0" t="n">
        <v>0.57742</v>
      </c>
      <c r="Y936" s="0" t="n">
        <v>2.67566</v>
      </c>
    </row>
    <row r="937" customFormat="false" ht="12.8" hidden="false" customHeight="false" outlineLevel="0" collapsed="false">
      <c r="A937" s="0" t="n">
        <v>20</v>
      </c>
      <c r="B937" s="0" t="n">
        <v>1</v>
      </c>
      <c r="C937" s="0" t="n">
        <v>1</v>
      </c>
      <c r="D937" s="0" t="n">
        <v>24</v>
      </c>
      <c r="E937" s="0" t="n">
        <v>34687.1</v>
      </c>
      <c r="F937" s="0" t="n">
        <v>2541.57</v>
      </c>
      <c r="G937" s="0" t="n">
        <v>374.71</v>
      </c>
      <c r="H937" s="0" t="n">
        <v>-23.26</v>
      </c>
      <c r="I937" s="0" t="n">
        <v>23.26</v>
      </c>
      <c r="J937" s="0" t="n">
        <v>0</v>
      </c>
      <c r="K937" s="0" t="n">
        <v>276.69</v>
      </c>
      <c r="L937" s="0" t="n">
        <v>241.76</v>
      </c>
      <c r="M937" s="0" t="n">
        <v>1.11</v>
      </c>
      <c r="N937" s="0" t="n">
        <v>0.63</v>
      </c>
      <c r="O937" s="0" t="n">
        <v>-1.71</v>
      </c>
      <c r="P937" s="0" t="n">
        <v>19.06</v>
      </c>
      <c r="Q937" s="0" t="n">
        <v>0</v>
      </c>
      <c r="R937" s="0" t="n">
        <v>-15.2</v>
      </c>
      <c r="S937" s="0" t="n">
        <v>-16.47</v>
      </c>
      <c r="T937" s="0" t="n">
        <v>-663.33</v>
      </c>
      <c r="U937" s="0" t="n">
        <v>19.97</v>
      </c>
      <c r="V937" s="0" t="n">
        <v>1.02</v>
      </c>
      <c r="W937" s="0" t="n">
        <v>2144.48</v>
      </c>
      <c r="X937" s="0" t="n">
        <v>0.54201</v>
      </c>
      <c r="Y937" s="0" t="n">
        <v>2.9114</v>
      </c>
    </row>
    <row r="938" customFormat="false" ht="12.8" hidden="false" customHeight="false" outlineLevel="0" collapsed="false">
      <c r="A938" s="0" t="n">
        <v>20</v>
      </c>
      <c r="B938" s="0" t="n">
        <v>1</v>
      </c>
      <c r="C938" s="0" t="n">
        <v>1</v>
      </c>
      <c r="D938" s="0" t="n">
        <v>25</v>
      </c>
      <c r="E938" s="0" t="n">
        <v>32419.06</v>
      </c>
      <c r="F938" s="0" t="n">
        <v>2361.06</v>
      </c>
      <c r="G938" s="0" t="n">
        <v>303.39</v>
      </c>
      <c r="H938" s="0" t="n">
        <v>-24.31</v>
      </c>
      <c r="I938" s="0" t="n">
        <v>24.31</v>
      </c>
      <c r="J938" s="0" t="n">
        <v>0</v>
      </c>
      <c r="K938" s="0" t="n">
        <v>275.81</v>
      </c>
      <c r="L938" s="0" t="n">
        <v>226.94</v>
      </c>
      <c r="M938" s="0" t="n">
        <v>1.12</v>
      </c>
      <c r="N938" s="0" t="n">
        <v>0.69</v>
      </c>
      <c r="O938" s="0" t="n">
        <v>-2.41</v>
      </c>
      <c r="P938" s="0" t="n">
        <v>19.83</v>
      </c>
      <c r="Q938" s="0" t="n">
        <v>0</v>
      </c>
      <c r="R938" s="0" t="n">
        <v>-17.99</v>
      </c>
      <c r="S938" s="0" t="n">
        <v>-20.07</v>
      </c>
      <c r="T938" s="0" t="n">
        <v>-597.17</v>
      </c>
      <c r="U938" s="0" t="n">
        <v>21.03</v>
      </c>
      <c r="V938" s="0" t="n">
        <v>1.19</v>
      </c>
      <c r="W938" s="0" t="n">
        <v>1973.12</v>
      </c>
      <c r="X938" s="0" t="n">
        <v>0.53128</v>
      </c>
      <c r="Y938" s="0" t="n">
        <v>3.16497</v>
      </c>
    </row>
    <row r="939" customFormat="false" ht="12.8" hidden="false" customHeight="false" outlineLevel="0" collapsed="false">
      <c r="A939" s="0" t="n">
        <v>20</v>
      </c>
      <c r="B939" s="0" t="n">
        <v>1</v>
      </c>
      <c r="C939" s="0" t="n">
        <v>1</v>
      </c>
      <c r="D939" s="0" t="n">
        <v>26</v>
      </c>
      <c r="E939" s="0" t="n">
        <v>34488.89</v>
      </c>
      <c r="F939" s="0" t="n">
        <v>2526.45</v>
      </c>
      <c r="G939" s="0" t="n">
        <v>321.93</v>
      </c>
      <c r="H939" s="0" t="n">
        <v>-108.95</v>
      </c>
      <c r="I939" s="0" t="n">
        <v>25.49</v>
      </c>
      <c r="J939" s="0" t="n">
        <v>0</v>
      </c>
      <c r="K939" s="0" t="n">
        <v>305.98</v>
      </c>
      <c r="L939" s="0" t="n">
        <v>248.22</v>
      </c>
      <c r="M939" s="0" t="n">
        <v>5.95</v>
      </c>
      <c r="N939" s="0" t="n">
        <v>0.87</v>
      </c>
      <c r="O939" s="0" t="n">
        <v>-3.09</v>
      </c>
      <c r="P939" s="0" t="n">
        <v>20.66</v>
      </c>
      <c r="Q939" s="0" t="n">
        <v>0.1</v>
      </c>
      <c r="R939" s="0" t="n">
        <v>-109.66</v>
      </c>
      <c r="S939" s="0" t="n">
        <v>-819.13</v>
      </c>
      <c r="T939" s="0" t="n">
        <v>-372.29</v>
      </c>
      <c r="U939" s="0" t="n">
        <v>22.12</v>
      </c>
      <c r="V939" s="0" t="n">
        <v>1.37</v>
      </c>
      <c r="W939" s="0" t="n">
        <v>2130.92</v>
      </c>
      <c r="X939" s="0" t="n">
        <v>0.54673</v>
      </c>
      <c r="Y939" s="0" t="n">
        <v>3.41662</v>
      </c>
    </row>
    <row r="940" customFormat="false" ht="12.8" hidden="false" customHeight="false" outlineLevel="0" collapsed="false">
      <c r="A940" s="0" t="n">
        <v>20</v>
      </c>
      <c r="B940" s="0" t="n">
        <v>1</v>
      </c>
      <c r="C940" s="0" t="n">
        <v>1</v>
      </c>
      <c r="D940" s="0" t="n">
        <v>27</v>
      </c>
      <c r="E940" s="0" t="n">
        <v>36213.55</v>
      </c>
      <c r="F940" s="0" t="n">
        <v>2647.11</v>
      </c>
      <c r="G940" s="0" t="n">
        <v>375.97</v>
      </c>
      <c r="H940" s="0" t="n">
        <v>-27.06</v>
      </c>
      <c r="I940" s="0" t="n">
        <v>27.06</v>
      </c>
      <c r="J940" s="0" t="n">
        <v>0</v>
      </c>
      <c r="K940" s="0" t="n">
        <v>324.04</v>
      </c>
      <c r="L940" s="0" t="n">
        <v>257.35</v>
      </c>
      <c r="M940" s="0" t="n">
        <v>1.15</v>
      </c>
      <c r="N940" s="0" t="n">
        <v>0.75</v>
      </c>
      <c r="O940" s="0" t="n">
        <v>-3.32</v>
      </c>
      <c r="P940" s="0" t="n">
        <v>21.69</v>
      </c>
      <c r="Q940" s="0" t="n">
        <v>0</v>
      </c>
      <c r="R940" s="0" t="n">
        <v>-24.55</v>
      </c>
      <c r="S940" s="0" t="n">
        <v>-28.38</v>
      </c>
      <c r="T940" s="0" t="n">
        <v>-560.55</v>
      </c>
      <c r="U940" s="0" t="n">
        <v>23.26</v>
      </c>
      <c r="V940" s="0" t="n">
        <v>1.58</v>
      </c>
      <c r="W940" s="0" t="n">
        <v>2225</v>
      </c>
      <c r="X940" s="0" t="n">
        <v>0.58624</v>
      </c>
      <c r="Y940" s="0" t="n">
        <v>3.64754</v>
      </c>
    </row>
    <row r="941" customFormat="false" ht="12.8" hidden="false" customHeight="false" outlineLevel="0" collapsed="false">
      <c r="A941" s="0" t="n">
        <v>20</v>
      </c>
      <c r="B941" s="0" t="n">
        <v>1</v>
      </c>
      <c r="C941" s="0" t="n">
        <v>1</v>
      </c>
      <c r="D941" s="0" t="n">
        <v>28</v>
      </c>
      <c r="E941" s="0" t="n">
        <v>32449.79</v>
      </c>
      <c r="F941" s="0" t="n">
        <v>2362.85</v>
      </c>
      <c r="G941" s="0" t="n">
        <v>335.92</v>
      </c>
      <c r="H941" s="0" t="n">
        <v>-33.65</v>
      </c>
      <c r="I941" s="0" t="n">
        <v>27.62</v>
      </c>
      <c r="J941" s="0" t="n">
        <v>0</v>
      </c>
      <c r="K941" s="0" t="n">
        <v>320.09</v>
      </c>
      <c r="L941" s="0" t="n">
        <v>240.42</v>
      </c>
      <c r="M941" s="0" t="n">
        <v>5.24</v>
      </c>
      <c r="N941" s="0" t="n">
        <v>0.93</v>
      </c>
      <c r="O941" s="0" t="n">
        <v>-4.28</v>
      </c>
      <c r="P941" s="0" t="n">
        <v>22.05</v>
      </c>
      <c r="Q941" s="0" t="n">
        <v>4.6</v>
      </c>
      <c r="R941" s="0" t="n">
        <v>-125.67</v>
      </c>
      <c r="S941" s="0" t="n">
        <v>-1611.66</v>
      </c>
      <c r="T941" s="0" t="n">
        <v>-319.99</v>
      </c>
      <c r="U941" s="0" t="n">
        <v>23.96</v>
      </c>
      <c r="V941" s="0" t="n">
        <v>1.78</v>
      </c>
      <c r="W941" s="0" t="n">
        <v>1973.68</v>
      </c>
      <c r="X941" s="0" t="n">
        <v>0.64531</v>
      </c>
      <c r="Y941" s="0" t="n">
        <v>3.84812</v>
      </c>
    </row>
    <row r="942" customFormat="false" ht="12.8" hidden="false" customHeight="false" outlineLevel="0" collapsed="false">
      <c r="A942" s="0" t="n">
        <v>20</v>
      </c>
      <c r="B942" s="0" t="n">
        <v>1</v>
      </c>
      <c r="C942" s="0" t="n">
        <v>1</v>
      </c>
      <c r="D942" s="0" t="n">
        <v>29</v>
      </c>
      <c r="E942" s="0" t="n">
        <v>36032.31</v>
      </c>
      <c r="F942" s="0" t="n">
        <v>2607.84</v>
      </c>
      <c r="G942" s="0" t="n">
        <v>419.49</v>
      </c>
      <c r="H942" s="0" t="n">
        <v>-36.9</v>
      </c>
      <c r="I942" s="0" t="n">
        <v>28.06</v>
      </c>
      <c r="J942" s="0" t="n">
        <v>0</v>
      </c>
      <c r="K942" s="0" t="n">
        <v>356.25</v>
      </c>
      <c r="L942" s="0" t="n">
        <v>279.07</v>
      </c>
      <c r="M942" s="0" t="n">
        <v>8.61</v>
      </c>
      <c r="N942" s="0" t="n">
        <v>1.18</v>
      </c>
      <c r="O942" s="0" t="n">
        <v>-4.76</v>
      </c>
      <c r="P942" s="0" t="n">
        <v>22.32</v>
      </c>
      <c r="Q942" s="0" t="n">
        <v>6.11</v>
      </c>
      <c r="R942" s="0" t="n">
        <v>-217.85</v>
      </c>
      <c r="S942" s="0" t="n">
        <v>-2438.58</v>
      </c>
      <c r="T942" s="0" t="n">
        <v>-158.5</v>
      </c>
      <c r="U942" s="0" t="n">
        <v>24.37</v>
      </c>
      <c r="V942" s="0" t="n">
        <v>1.88</v>
      </c>
      <c r="W942" s="0" t="n">
        <v>2156.75</v>
      </c>
      <c r="X942" s="0" t="n">
        <v>0.71899</v>
      </c>
      <c r="Y942" s="0" t="n">
        <v>4.01799</v>
      </c>
    </row>
    <row r="943" customFormat="false" ht="12.8" hidden="false" customHeight="false" outlineLevel="0" collapsed="false">
      <c r="A943" s="0" t="n">
        <v>20</v>
      </c>
      <c r="B943" s="0" t="n">
        <v>1</v>
      </c>
      <c r="C943" s="0" t="n">
        <v>1</v>
      </c>
      <c r="D943" s="0" t="n">
        <v>30</v>
      </c>
      <c r="E943" s="0" t="n">
        <v>33445.01</v>
      </c>
      <c r="F943" s="0" t="n">
        <v>2398.3</v>
      </c>
      <c r="G943" s="0" t="n">
        <v>489.17</v>
      </c>
      <c r="H943" s="0" t="n">
        <v>47.6</v>
      </c>
      <c r="I943" s="0" t="n">
        <v>29.17</v>
      </c>
      <c r="J943" s="0" t="n">
        <v>0</v>
      </c>
      <c r="K943" s="0" t="n">
        <v>325.39</v>
      </c>
      <c r="L943" s="0" t="n">
        <v>259.05</v>
      </c>
      <c r="M943" s="0" t="n">
        <v>1.44</v>
      </c>
      <c r="N943" s="0" t="n">
        <v>1.17</v>
      </c>
      <c r="O943" s="0" t="n">
        <v>-4.1</v>
      </c>
      <c r="P943" s="0" t="n">
        <v>23</v>
      </c>
      <c r="Q943" s="0" t="n">
        <v>6</v>
      </c>
      <c r="R943" s="0" t="n">
        <v>-34.88</v>
      </c>
      <c r="S943" s="0" t="n">
        <v>-55</v>
      </c>
      <c r="T943" s="0" t="n">
        <v>-177.92</v>
      </c>
      <c r="U943" s="0" t="n">
        <v>24.92</v>
      </c>
      <c r="V943" s="0" t="n">
        <v>1.8</v>
      </c>
      <c r="W943" s="0" t="n">
        <v>1953.09</v>
      </c>
      <c r="X943" s="0" t="n">
        <v>0.80308</v>
      </c>
      <c r="Y943" s="0" t="n">
        <v>4.16165</v>
      </c>
    </row>
    <row r="944" customFormat="false" ht="12.8" hidden="false" customHeight="false" outlineLevel="0" collapsed="false">
      <c r="A944" s="0" t="n">
        <v>20</v>
      </c>
      <c r="B944" s="0" t="n">
        <v>1</v>
      </c>
      <c r="C944" s="0" t="n">
        <v>1</v>
      </c>
      <c r="D944" s="0" t="n">
        <v>31</v>
      </c>
      <c r="E944" s="0" t="n">
        <v>30370.9</v>
      </c>
      <c r="F944" s="0" t="n">
        <v>2137.98</v>
      </c>
      <c r="G944" s="0" t="n">
        <v>533.86</v>
      </c>
      <c r="H944" s="0" t="n">
        <v>88.14</v>
      </c>
      <c r="I944" s="0" t="n">
        <v>28</v>
      </c>
      <c r="J944" s="0" t="n">
        <v>0</v>
      </c>
      <c r="K944" s="0" t="n">
        <v>327.09</v>
      </c>
      <c r="L944" s="0" t="n">
        <v>260.75</v>
      </c>
      <c r="M944" s="0" t="n">
        <v>2.07</v>
      </c>
      <c r="N944" s="0" t="n">
        <v>1.49</v>
      </c>
      <c r="O944" s="0" t="n">
        <v>-5.07</v>
      </c>
      <c r="P944" s="0" t="n">
        <v>22.29</v>
      </c>
      <c r="Q944" s="0" t="n">
        <v>7.22</v>
      </c>
      <c r="R944" s="0" t="n">
        <v>-51.04</v>
      </c>
      <c r="S944" s="0" t="n">
        <v>-2278.78</v>
      </c>
      <c r="T944" s="0" t="n">
        <v>-25.72</v>
      </c>
      <c r="U944" s="0" t="n">
        <v>24.39</v>
      </c>
      <c r="V944" s="0" t="n">
        <v>1.83</v>
      </c>
      <c r="W944" s="0" t="n">
        <v>1687.43</v>
      </c>
      <c r="X944" s="0" t="n">
        <v>0.89442</v>
      </c>
      <c r="Y944" s="0" t="n">
        <v>4.28476</v>
      </c>
    </row>
    <row r="945" customFormat="false" ht="12.8" hidden="false" customHeight="false" outlineLevel="0" collapsed="false">
      <c r="A945" s="0" t="n">
        <v>20</v>
      </c>
      <c r="B945" s="0" t="n">
        <v>1</v>
      </c>
      <c r="C945" s="0" t="n">
        <v>1</v>
      </c>
      <c r="D945" s="0" t="n">
        <v>32</v>
      </c>
      <c r="E945" s="0" t="n">
        <v>23160.62</v>
      </c>
      <c r="F945" s="0" t="n">
        <v>1583.32</v>
      </c>
      <c r="G945" s="0" t="n">
        <v>657.38</v>
      </c>
      <c r="H945" s="0" t="n">
        <v>91.47</v>
      </c>
      <c r="I945" s="0" t="n">
        <v>26.13</v>
      </c>
      <c r="J945" s="0" t="n">
        <v>0</v>
      </c>
      <c r="K945" s="0" t="n">
        <v>274.86</v>
      </c>
      <c r="L945" s="0" t="n">
        <v>219.32</v>
      </c>
      <c r="M945" s="0" t="n">
        <v>1.76</v>
      </c>
      <c r="N945" s="0" t="n">
        <v>1.62</v>
      </c>
      <c r="O945" s="0" t="n">
        <v>-4.8</v>
      </c>
      <c r="P945" s="0" t="n">
        <v>21.09</v>
      </c>
      <c r="Q945" s="0" t="n">
        <v>6.16</v>
      </c>
      <c r="R945" s="0" t="n">
        <v>-37.58</v>
      </c>
      <c r="S945" s="0" t="n">
        <v>-55.56</v>
      </c>
      <c r="T945" s="0" t="n">
        <v>24.67</v>
      </c>
      <c r="U945" s="0" t="n">
        <v>23.06</v>
      </c>
      <c r="V945" s="0" t="n">
        <v>1.58</v>
      </c>
      <c r="W945" s="0" t="n">
        <v>1186.75</v>
      </c>
      <c r="X945" s="0" t="n">
        <v>0.99072</v>
      </c>
      <c r="Y945" s="0" t="n">
        <v>4.39249</v>
      </c>
    </row>
    <row r="946" customFormat="false" ht="12.8" hidden="false" customHeight="false" outlineLevel="0" collapsed="false">
      <c r="A946" s="0" t="n">
        <v>20</v>
      </c>
      <c r="B946" s="0" t="n">
        <v>1</v>
      </c>
      <c r="C946" s="0" t="n">
        <v>1</v>
      </c>
      <c r="D946" s="0" t="n">
        <v>33</v>
      </c>
      <c r="E946" s="0" t="n">
        <v>21170.87</v>
      </c>
      <c r="F946" s="0" t="n">
        <v>1401.34</v>
      </c>
      <c r="G946" s="0" t="n">
        <v>625.62</v>
      </c>
      <c r="H946" s="0" t="n">
        <v>88.4</v>
      </c>
      <c r="I946" s="0" t="n">
        <v>25.49</v>
      </c>
      <c r="J946" s="0" t="n">
        <v>0</v>
      </c>
      <c r="K946" s="0" t="n">
        <v>253.24</v>
      </c>
      <c r="L946" s="0" t="n">
        <v>195.45</v>
      </c>
      <c r="M946" s="0" t="n">
        <v>1.66</v>
      </c>
      <c r="N946" s="0" t="n">
        <v>1.51</v>
      </c>
      <c r="O946" s="0" t="n">
        <v>-4.5</v>
      </c>
      <c r="P946" s="0" t="n">
        <v>20.66</v>
      </c>
      <c r="Q946" s="0" t="n">
        <v>7.67</v>
      </c>
      <c r="R946" s="0" t="n">
        <v>-32.97</v>
      </c>
      <c r="S946" s="0" t="n">
        <v>-50.72</v>
      </c>
      <c r="T946" s="0" t="n">
        <v>21.88</v>
      </c>
      <c r="U946" s="0" t="n">
        <v>22.53</v>
      </c>
      <c r="V946" s="0" t="n">
        <v>1.47</v>
      </c>
      <c r="W946" s="0" t="n">
        <v>991.74</v>
      </c>
      <c r="X946" s="0" t="n">
        <v>1.09037</v>
      </c>
      <c r="Y946" s="0" t="n">
        <v>4.48905</v>
      </c>
    </row>
    <row r="947" customFormat="false" ht="12.8" hidden="false" customHeight="false" outlineLevel="0" collapsed="false">
      <c r="A947" s="0" t="n">
        <v>20</v>
      </c>
      <c r="B947" s="0" t="n">
        <v>1</v>
      </c>
      <c r="C947" s="0" t="n">
        <v>1</v>
      </c>
      <c r="D947" s="0" t="n">
        <v>34</v>
      </c>
      <c r="E947" s="0" t="n">
        <v>12733.32</v>
      </c>
      <c r="F947" s="0" t="n">
        <v>825.64</v>
      </c>
      <c r="G947" s="0" t="n">
        <v>788.7</v>
      </c>
      <c r="H947" s="0" t="n">
        <v>-195.53</v>
      </c>
      <c r="I947" s="0" t="n">
        <v>25.16</v>
      </c>
      <c r="J947" s="0" t="n">
        <v>0</v>
      </c>
      <c r="K947" s="0" t="n">
        <v>201.6</v>
      </c>
      <c r="L947" s="0" t="n">
        <v>148.77</v>
      </c>
      <c r="M947" s="0" t="n">
        <v>17.66</v>
      </c>
      <c r="N947" s="0" t="n">
        <v>1.54</v>
      </c>
      <c r="O947" s="0" t="n">
        <v>-4.48</v>
      </c>
      <c r="P947" s="0" t="n">
        <v>20.43</v>
      </c>
      <c r="Q947" s="0" t="n">
        <v>7.83</v>
      </c>
      <c r="R947" s="0" t="n">
        <v>-350.24</v>
      </c>
      <c r="S947" s="0" t="n">
        <v>-3362.96</v>
      </c>
      <c r="T947" s="0" t="n">
        <v>76.94</v>
      </c>
      <c r="U947" s="0" t="n">
        <v>22.37</v>
      </c>
      <c r="V947" s="0" t="n">
        <v>1.47</v>
      </c>
      <c r="W947" s="0" t="n">
        <v>562.91</v>
      </c>
      <c r="X947" s="0" t="n">
        <v>1.19215</v>
      </c>
      <c r="Y947" s="0" t="n">
        <v>4.57776</v>
      </c>
    </row>
    <row r="948" customFormat="false" ht="12.8" hidden="false" customHeight="false" outlineLevel="0" collapsed="false">
      <c r="A948" s="0" t="n">
        <v>20</v>
      </c>
      <c r="B948" s="0" t="n">
        <v>1</v>
      </c>
      <c r="C948" s="0" t="n">
        <v>1</v>
      </c>
      <c r="D948" s="0" t="n">
        <v>35</v>
      </c>
      <c r="E948" s="0" t="n">
        <v>5424.11</v>
      </c>
      <c r="F948" s="0" t="n">
        <v>359.37</v>
      </c>
      <c r="G948" s="0" t="n">
        <v>1005.03</v>
      </c>
      <c r="H948" s="0" t="n">
        <v>158.98</v>
      </c>
      <c r="I948" s="0" t="n">
        <v>23.26</v>
      </c>
      <c r="J948" s="0" t="n">
        <v>0</v>
      </c>
      <c r="K948" s="0" t="n">
        <v>174.36</v>
      </c>
      <c r="L948" s="0" t="n">
        <v>108.97</v>
      </c>
      <c r="M948" s="0" t="n">
        <v>1.78</v>
      </c>
      <c r="N948" s="0" t="n">
        <v>1.55</v>
      </c>
      <c r="O948" s="0" t="n">
        <v>-5.14</v>
      </c>
      <c r="P948" s="0" t="n">
        <v>19.07</v>
      </c>
      <c r="Q948" s="0" t="n">
        <v>5.29</v>
      </c>
      <c r="R948" s="0" t="n">
        <v>-35.04</v>
      </c>
      <c r="S948" s="0" t="n">
        <v>-48.72</v>
      </c>
      <c r="T948" s="0" t="n">
        <v>230.17</v>
      </c>
      <c r="U948" s="0" t="n">
        <v>21.15</v>
      </c>
      <c r="V948" s="0" t="n">
        <v>1.46</v>
      </c>
      <c r="W948" s="0" t="n">
        <v>253.68</v>
      </c>
      <c r="X948" s="0" t="n">
        <v>1.29513</v>
      </c>
      <c r="Y948" s="0" t="n">
        <v>4.66129</v>
      </c>
    </row>
    <row r="949" customFormat="false" ht="12.8" hidden="false" customHeight="false" outlineLevel="0" collapsed="false">
      <c r="A949" s="0" t="n">
        <v>20</v>
      </c>
      <c r="B949" s="0" t="n">
        <v>1</v>
      </c>
      <c r="C949" s="0" t="n">
        <v>1</v>
      </c>
      <c r="D949" s="0" t="n">
        <v>36</v>
      </c>
      <c r="E949" s="0" t="n">
        <v>1812.4</v>
      </c>
      <c r="F949" s="0" t="n">
        <v>121.11</v>
      </c>
      <c r="G949" s="0" t="n">
        <v>1012.01</v>
      </c>
      <c r="H949" s="0" t="n">
        <v>50.53</v>
      </c>
      <c r="I949" s="0" t="n">
        <v>22.07</v>
      </c>
      <c r="J949" s="0" t="n">
        <v>0</v>
      </c>
      <c r="K949" s="0" t="n">
        <v>134.48</v>
      </c>
      <c r="L949" s="0" t="n">
        <v>74.3</v>
      </c>
      <c r="M949" s="0" t="n">
        <v>1.22</v>
      </c>
      <c r="N949" s="0" t="n">
        <v>1.46</v>
      </c>
      <c r="O949" s="0" t="n">
        <v>-4.41</v>
      </c>
      <c r="P949" s="0" t="n">
        <v>18.15</v>
      </c>
      <c r="Q949" s="0" t="n">
        <v>2.1</v>
      </c>
      <c r="R949" s="0" t="n">
        <v>-19.99</v>
      </c>
      <c r="S949" s="0" t="n">
        <v>-23.66</v>
      </c>
      <c r="T949" s="0" t="n">
        <v>363.99</v>
      </c>
      <c r="U949" s="0" t="n">
        <v>19.97</v>
      </c>
      <c r="V949" s="0" t="n">
        <v>1.21</v>
      </c>
      <c r="W949" s="0" t="n">
        <v>86.63</v>
      </c>
      <c r="X949" s="0" t="n">
        <v>1.39855</v>
      </c>
      <c r="Y949" s="0" t="n">
        <v>4.68297</v>
      </c>
    </row>
    <row r="950" customFormat="false" ht="12.8" hidden="false" customHeight="false" outlineLevel="0" collapsed="false">
      <c r="A950" s="0" t="n">
        <v>20</v>
      </c>
      <c r="B950" s="0" t="n">
        <v>1</v>
      </c>
      <c r="C950" s="0" t="n">
        <v>1</v>
      </c>
      <c r="D950" s="0" t="n">
        <v>37</v>
      </c>
      <c r="E950" s="0" t="n">
        <v>687.59</v>
      </c>
      <c r="F950" s="0" t="n">
        <v>45.95</v>
      </c>
      <c r="G950" s="0" t="n">
        <v>959.85</v>
      </c>
      <c r="H950" s="0" t="n">
        <v>6.27</v>
      </c>
      <c r="I950" s="0" t="n">
        <v>22.44</v>
      </c>
      <c r="J950" s="0" t="n">
        <v>0</v>
      </c>
      <c r="K950" s="0" t="n">
        <v>103.88</v>
      </c>
      <c r="L950" s="0" t="n">
        <v>50.13</v>
      </c>
      <c r="M950" s="0" t="n">
        <v>1.06</v>
      </c>
      <c r="N950" s="0" t="n">
        <v>1.27</v>
      </c>
      <c r="O950" s="0" t="n">
        <v>-3.43</v>
      </c>
      <c r="P950" s="0" t="n">
        <v>18.44</v>
      </c>
      <c r="Q950" s="0" t="n">
        <v>0.58</v>
      </c>
      <c r="R950" s="0" t="n">
        <v>-13.92</v>
      </c>
      <c r="S950" s="0" t="n">
        <v>-14.91</v>
      </c>
      <c r="T950" s="0" t="n">
        <v>436.92</v>
      </c>
      <c r="U950" s="0" t="n">
        <v>19.89</v>
      </c>
      <c r="V950" s="0" t="n">
        <v>0.98</v>
      </c>
      <c r="W950" s="0" t="n">
        <v>32.87</v>
      </c>
      <c r="X950" s="0" t="n">
        <v>1.50173</v>
      </c>
      <c r="Y950" s="0" t="n">
        <v>4.82122</v>
      </c>
    </row>
    <row r="951" customFormat="false" ht="12.8" hidden="false" customHeight="false" outlineLevel="0" collapsed="false">
      <c r="A951" s="0" t="n">
        <v>20</v>
      </c>
      <c r="B951" s="0" t="n">
        <v>1</v>
      </c>
      <c r="C951" s="0" t="n">
        <v>1</v>
      </c>
      <c r="D951" s="0" t="n">
        <v>38</v>
      </c>
      <c r="E951" s="0" t="n">
        <v>0</v>
      </c>
      <c r="F951" s="0" t="n">
        <v>0</v>
      </c>
      <c r="G951" s="0" t="n">
        <v>975.03</v>
      </c>
      <c r="H951" s="0" t="n">
        <v>-39.81</v>
      </c>
      <c r="I951" s="0" t="n">
        <v>39.81</v>
      </c>
      <c r="J951" s="0" t="n">
        <v>0</v>
      </c>
      <c r="K951" s="0" t="n">
        <v>0</v>
      </c>
      <c r="L951" s="0" t="n">
        <v>37.83</v>
      </c>
      <c r="M951" s="0" t="n">
        <v>0</v>
      </c>
      <c r="N951" s="0" t="n">
        <v>0</v>
      </c>
      <c r="O951" s="0" t="n">
        <v>0</v>
      </c>
      <c r="P951" s="0" t="n">
        <v>19.53</v>
      </c>
      <c r="Q951" s="0" t="n">
        <v>0</v>
      </c>
      <c r="R951" s="0" t="n">
        <v>-0.02</v>
      </c>
      <c r="S951" s="0" t="n">
        <v>-0.02</v>
      </c>
      <c r="T951" s="0" t="n">
        <v>450</v>
      </c>
      <c r="U951" s="0" t="n">
        <v>19.53</v>
      </c>
      <c r="V951" s="0" t="n">
        <v>0.84</v>
      </c>
      <c r="W951" s="0" t="n">
        <v>14.18</v>
      </c>
      <c r="X951" s="0" t="n">
        <v>1.60402</v>
      </c>
      <c r="Y951" s="0" t="n">
        <v>1.75962</v>
      </c>
    </row>
    <row r="952" customFormat="false" ht="12.8" hidden="false" customHeight="false" outlineLevel="0" collapsed="false">
      <c r="A952" s="0" t="n">
        <v>20</v>
      </c>
      <c r="B952" s="0" t="n">
        <v>1</v>
      </c>
      <c r="C952" s="0" t="n">
        <v>1</v>
      </c>
      <c r="D952" s="0" t="n">
        <v>39</v>
      </c>
      <c r="E952" s="0" t="n">
        <v>0</v>
      </c>
      <c r="F952" s="0" t="n">
        <v>0</v>
      </c>
      <c r="G952" s="0" t="n">
        <v>961.27</v>
      </c>
      <c r="H952" s="0" t="n">
        <v>-39.53</v>
      </c>
      <c r="I952" s="0" t="n">
        <v>39.53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19.4</v>
      </c>
      <c r="Q952" s="0" t="n">
        <v>0</v>
      </c>
      <c r="R952" s="0" t="n">
        <v>-0.02</v>
      </c>
      <c r="S952" s="0" t="n">
        <v>-0.02</v>
      </c>
      <c r="T952" s="0" t="n">
        <v>450</v>
      </c>
      <c r="U952" s="0" t="n">
        <v>19.4</v>
      </c>
      <c r="V952" s="0" t="n">
        <v>0.8</v>
      </c>
      <c r="W952" s="0" t="n">
        <v>4.3</v>
      </c>
      <c r="X952" s="0" t="n">
        <v>1.70472</v>
      </c>
      <c r="Y952" s="0" t="n">
        <v>1.29973</v>
      </c>
    </row>
    <row r="953" customFormat="false" ht="12.8" hidden="false" customHeight="false" outlineLevel="0" collapsed="false">
      <c r="A953" s="0" t="n">
        <v>20</v>
      </c>
      <c r="B953" s="0" t="n">
        <v>1</v>
      </c>
      <c r="C953" s="0" t="n">
        <v>1</v>
      </c>
      <c r="D953" s="0" t="n">
        <v>40</v>
      </c>
      <c r="E953" s="0" t="n">
        <v>0</v>
      </c>
      <c r="F953" s="0" t="n">
        <v>0</v>
      </c>
      <c r="G953" s="0" t="n">
        <v>954.31</v>
      </c>
      <c r="H953" s="0" t="n">
        <v>-39.41</v>
      </c>
      <c r="I953" s="0" t="n">
        <v>39.41</v>
      </c>
      <c r="J953" s="0" t="n">
        <v>0</v>
      </c>
      <c r="K953" s="0" t="n">
        <v>0</v>
      </c>
      <c r="L953" s="0" t="n">
        <v>0</v>
      </c>
      <c r="M953" s="0" t="n">
        <v>0</v>
      </c>
      <c r="N953" s="0" t="n">
        <v>0</v>
      </c>
      <c r="O953" s="0" t="n">
        <v>0</v>
      </c>
      <c r="P953" s="0" t="n">
        <v>19.35</v>
      </c>
      <c r="Q953" s="0" t="n">
        <v>0</v>
      </c>
      <c r="R953" s="0" t="n">
        <v>-0.02</v>
      </c>
      <c r="S953" s="0" t="n">
        <v>-0.02</v>
      </c>
      <c r="T953" s="0" t="n">
        <v>450</v>
      </c>
      <c r="U953" s="0" t="n">
        <v>19.35</v>
      </c>
      <c r="V953" s="0" t="n">
        <v>0.85</v>
      </c>
      <c r="W953" s="0" t="n">
        <v>-2.89</v>
      </c>
      <c r="X953" s="0" t="n">
        <v>1.8031</v>
      </c>
      <c r="Y953" s="0" t="n">
        <v>1.21353</v>
      </c>
    </row>
    <row r="954" customFormat="false" ht="12.8" hidden="false" customHeight="false" outlineLevel="0" collapsed="false">
      <c r="A954" s="0" t="n">
        <v>20</v>
      </c>
      <c r="B954" s="0" t="n">
        <v>1</v>
      </c>
      <c r="C954" s="0" t="n">
        <v>1</v>
      </c>
      <c r="D954" s="0" t="n">
        <v>41</v>
      </c>
      <c r="E954" s="0" t="n">
        <v>0</v>
      </c>
      <c r="F954" s="0" t="n">
        <v>0</v>
      </c>
      <c r="G954" s="0" t="n">
        <v>940.28</v>
      </c>
      <c r="H954" s="0" t="n">
        <v>-40.1</v>
      </c>
      <c r="I954" s="0" t="n">
        <v>40.1</v>
      </c>
      <c r="J954" s="0" t="n">
        <v>0</v>
      </c>
      <c r="K954" s="0" t="n">
        <v>0</v>
      </c>
      <c r="L954" s="0" t="n">
        <v>0</v>
      </c>
      <c r="M954" s="0" t="n">
        <v>0</v>
      </c>
      <c r="N954" s="0" t="n">
        <v>0</v>
      </c>
      <c r="O954" s="0" t="n">
        <v>0</v>
      </c>
      <c r="P954" s="0" t="n">
        <v>19.65</v>
      </c>
      <c r="Q954" s="0" t="n">
        <v>0</v>
      </c>
      <c r="R954" s="0" t="n">
        <v>-0.02</v>
      </c>
      <c r="S954" s="0" t="n">
        <v>-0.02</v>
      </c>
      <c r="T954" s="0" t="n">
        <v>450</v>
      </c>
      <c r="U954" s="0" t="n">
        <v>19.65</v>
      </c>
      <c r="V954" s="0" t="n">
        <v>0.84</v>
      </c>
      <c r="W954" s="0" t="n">
        <v>-3.12</v>
      </c>
      <c r="X954" s="0" t="n">
        <v>1.89824</v>
      </c>
      <c r="Y954" s="0" t="n">
        <v>1.12158</v>
      </c>
    </row>
    <row r="955" customFormat="false" ht="12.8" hidden="false" customHeight="false" outlineLevel="0" collapsed="false">
      <c r="A955" s="0" t="n">
        <v>20</v>
      </c>
      <c r="B955" s="0" t="n">
        <v>1</v>
      </c>
      <c r="C955" s="0" t="n">
        <v>1</v>
      </c>
      <c r="D955" s="0" t="n">
        <v>42</v>
      </c>
      <c r="E955" s="0" t="n">
        <v>0</v>
      </c>
      <c r="F955" s="0" t="n">
        <v>0</v>
      </c>
      <c r="G955" s="0" t="n">
        <v>949.89</v>
      </c>
      <c r="H955" s="0" t="n">
        <v>-40.48</v>
      </c>
      <c r="I955" s="0" t="n">
        <v>40.48</v>
      </c>
      <c r="J955" s="0" t="n">
        <v>0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0</v>
      </c>
      <c r="P955" s="0" t="n">
        <v>19.82</v>
      </c>
      <c r="Q955" s="0" t="n">
        <v>0</v>
      </c>
      <c r="R955" s="0" t="n">
        <v>-0.02</v>
      </c>
      <c r="S955" s="0" t="n">
        <v>-0.02</v>
      </c>
      <c r="T955" s="0" t="n">
        <v>450</v>
      </c>
      <c r="U955" s="0" t="n">
        <v>19.82</v>
      </c>
      <c r="V955" s="0" t="n">
        <v>0.86</v>
      </c>
      <c r="W955" s="0" t="n">
        <v>-4.13</v>
      </c>
      <c r="X955" s="0" t="n">
        <v>1.98908</v>
      </c>
      <c r="Y955" s="0" t="n">
        <v>1.02193</v>
      </c>
    </row>
    <row r="956" customFormat="false" ht="12.8" hidden="false" customHeight="false" outlineLevel="0" collapsed="false">
      <c r="A956" s="0" t="n">
        <v>20</v>
      </c>
      <c r="B956" s="0" t="n">
        <v>1</v>
      </c>
      <c r="C956" s="0" t="n">
        <v>1</v>
      </c>
      <c r="D956" s="0" t="n">
        <v>43</v>
      </c>
      <c r="E956" s="0" t="n">
        <v>0</v>
      </c>
      <c r="F956" s="0" t="n">
        <v>0</v>
      </c>
      <c r="G956" s="0" t="n">
        <v>955.09</v>
      </c>
      <c r="H956" s="0" t="n">
        <v>-40.6</v>
      </c>
      <c r="I956" s="0" t="n">
        <v>40.6</v>
      </c>
      <c r="J956" s="0" t="n">
        <v>0</v>
      </c>
      <c r="K956" s="0" t="n">
        <v>0</v>
      </c>
      <c r="L956" s="0" t="n">
        <v>0</v>
      </c>
      <c r="M956" s="0" t="n">
        <v>0</v>
      </c>
      <c r="N956" s="0" t="n">
        <v>0</v>
      </c>
      <c r="O956" s="0" t="n">
        <v>0</v>
      </c>
      <c r="P956" s="0" t="n">
        <v>19.87</v>
      </c>
      <c r="Q956" s="0" t="n">
        <v>0</v>
      </c>
      <c r="R956" s="0" t="n">
        <v>-0.02</v>
      </c>
      <c r="S956" s="0" t="n">
        <v>-0.02</v>
      </c>
      <c r="T956" s="0" t="n">
        <v>450</v>
      </c>
      <c r="U956" s="0" t="n">
        <v>19.87</v>
      </c>
      <c r="V956" s="0" t="n">
        <v>0.93</v>
      </c>
      <c r="W956" s="0" t="n">
        <v>-2.83</v>
      </c>
      <c r="X956" s="0" t="n">
        <v>2.07426</v>
      </c>
      <c r="Y956" s="0" t="n">
        <v>0.91249</v>
      </c>
    </row>
    <row r="957" customFormat="false" ht="12.8" hidden="false" customHeight="false" outlineLevel="0" collapsed="false">
      <c r="A957" s="0" t="n">
        <v>20</v>
      </c>
      <c r="B957" s="0" t="n">
        <v>1</v>
      </c>
      <c r="C957" s="0" t="n">
        <v>1</v>
      </c>
      <c r="D957" s="0" t="n">
        <v>44</v>
      </c>
      <c r="E957" s="0" t="n">
        <v>0</v>
      </c>
      <c r="F957" s="0" t="n">
        <v>0</v>
      </c>
      <c r="G957" s="0" t="n">
        <v>934.48</v>
      </c>
      <c r="H957" s="0" t="n">
        <v>-41.84</v>
      </c>
      <c r="I957" s="0" t="n">
        <v>41.84</v>
      </c>
      <c r="J957" s="0" t="n">
        <v>0</v>
      </c>
      <c r="K957" s="0" t="n">
        <v>0</v>
      </c>
      <c r="L957" s="0" t="n">
        <v>0</v>
      </c>
      <c r="M957" s="0" t="n">
        <v>0</v>
      </c>
      <c r="N957" s="0" t="n">
        <v>0</v>
      </c>
      <c r="O957" s="0" t="n">
        <v>0</v>
      </c>
      <c r="P957" s="0" t="n">
        <v>20.39</v>
      </c>
      <c r="Q957" s="0" t="n">
        <v>0</v>
      </c>
      <c r="R957" s="0" t="n">
        <v>-0.02</v>
      </c>
      <c r="S957" s="0" t="n">
        <v>-0.02</v>
      </c>
      <c r="T957" s="0" t="n">
        <v>450</v>
      </c>
      <c r="U957" s="0" t="n">
        <v>20.39</v>
      </c>
      <c r="V957" s="0" t="n">
        <v>1.02</v>
      </c>
      <c r="W957" s="0" t="n">
        <v>-1.76</v>
      </c>
      <c r="X957" s="0" t="n">
        <v>2.15214</v>
      </c>
      <c r="Y957" s="0" t="n">
        <v>0.79112</v>
      </c>
    </row>
    <row r="958" customFormat="false" ht="12.8" hidden="false" customHeight="false" outlineLevel="0" collapsed="false">
      <c r="A958" s="0" t="n">
        <v>20</v>
      </c>
      <c r="B958" s="0" t="n">
        <v>1</v>
      </c>
      <c r="C958" s="0" t="n">
        <v>1</v>
      </c>
      <c r="D958" s="0" t="n">
        <v>45</v>
      </c>
      <c r="E958" s="0" t="n">
        <v>0</v>
      </c>
      <c r="F958" s="0" t="n">
        <v>0</v>
      </c>
      <c r="G958" s="0" t="n">
        <v>1047.58</v>
      </c>
      <c r="H958" s="0" t="n">
        <v>-37.45</v>
      </c>
      <c r="I958" s="0" t="n">
        <v>37.45</v>
      </c>
      <c r="J958" s="0" t="n">
        <v>0</v>
      </c>
      <c r="K958" s="0" t="n">
        <v>0</v>
      </c>
      <c r="L958" s="0" t="n">
        <v>0</v>
      </c>
      <c r="M958" s="0" t="n">
        <v>0</v>
      </c>
      <c r="N958" s="0" t="n">
        <v>0</v>
      </c>
      <c r="O958" s="0" t="n">
        <v>0</v>
      </c>
      <c r="P958" s="0" t="n">
        <v>18.46</v>
      </c>
      <c r="Q958" s="0" t="n">
        <v>0</v>
      </c>
      <c r="R958" s="0" t="n">
        <v>-0.02</v>
      </c>
      <c r="S958" s="0" t="n">
        <v>-0.02</v>
      </c>
      <c r="T958" s="0" t="n">
        <v>450</v>
      </c>
      <c r="U958" s="0" t="n">
        <v>18.46</v>
      </c>
      <c r="V958" s="0" t="n">
        <v>0.81</v>
      </c>
      <c r="W958" s="0" t="n">
        <v>0.46</v>
      </c>
      <c r="X958" s="0" t="n">
        <v>2.22067</v>
      </c>
      <c r="Y958" s="0" t="n">
        <v>0.65597</v>
      </c>
    </row>
    <row r="959" customFormat="false" ht="12.8" hidden="false" customHeight="false" outlineLevel="0" collapsed="false">
      <c r="A959" s="0" t="n">
        <v>20</v>
      </c>
      <c r="B959" s="0" t="n">
        <v>1</v>
      </c>
      <c r="C959" s="0" t="n">
        <v>1</v>
      </c>
      <c r="D959" s="0" t="n">
        <v>46</v>
      </c>
      <c r="E959" s="0" t="n">
        <v>0</v>
      </c>
      <c r="F959" s="0" t="n">
        <v>0</v>
      </c>
      <c r="G959" s="0" t="n">
        <v>957.36</v>
      </c>
      <c r="H959" s="0" t="n">
        <v>-36.6</v>
      </c>
      <c r="I959" s="0" t="n">
        <v>36.6</v>
      </c>
      <c r="J959" s="0" t="n">
        <v>0</v>
      </c>
      <c r="K959" s="0" t="n">
        <v>0</v>
      </c>
      <c r="L959" s="0" t="n">
        <v>0</v>
      </c>
      <c r="M959" s="0" t="n">
        <v>0</v>
      </c>
      <c r="N959" s="0" t="n">
        <v>0</v>
      </c>
      <c r="O959" s="0" t="n">
        <v>0</v>
      </c>
      <c r="P959" s="0" t="n">
        <v>18.07</v>
      </c>
      <c r="Q959" s="0" t="n">
        <v>0</v>
      </c>
      <c r="R959" s="0" t="n">
        <v>-0.02</v>
      </c>
      <c r="S959" s="0" t="n">
        <v>-0.02</v>
      </c>
      <c r="T959" s="0" t="n">
        <v>450</v>
      </c>
      <c r="U959" s="0" t="n">
        <v>18.07</v>
      </c>
      <c r="V959" s="0" t="n">
        <v>0.69</v>
      </c>
      <c r="W959" s="0" t="n">
        <v>-0.57</v>
      </c>
      <c r="X959" s="0" t="n">
        <v>2.2775</v>
      </c>
      <c r="Y959" s="0" t="n">
        <v>0.50595</v>
      </c>
    </row>
    <row r="960" customFormat="false" ht="12.8" hidden="false" customHeight="false" outlineLevel="0" collapsed="false">
      <c r="A960" s="0" t="n">
        <v>20</v>
      </c>
      <c r="B960" s="0" t="n">
        <v>1</v>
      </c>
      <c r="C960" s="0" t="n">
        <v>1</v>
      </c>
      <c r="D960" s="0" t="n">
        <v>47</v>
      </c>
      <c r="E960" s="0" t="n">
        <v>0</v>
      </c>
      <c r="F960" s="0" t="n">
        <v>0</v>
      </c>
      <c r="G960" s="0" t="n">
        <v>971.11</v>
      </c>
      <c r="H960" s="0" t="n">
        <v>-35.22</v>
      </c>
      <c r="I960" s="0" t="n">
        <v>35.22</v>
      </c>
      <c r="J960" s="0" t="n">
        <v>0</v>
      </c>
      <c r="K960" s="0" t="n">
        <v>0</v>
      </c>
      <c r="L960" s="0" t="n">
        <v>0</v>
      </c>
      <c r="M960" s="0" t="n">
        <v>0</v>
      </c>
      <c r="N960" s="0" t="n">
        <v>0</v>
      </c>
      <c r="O960" s="0" t="n">
        <v>0</v>
      </c>
      <c r="P960" s="0" t="n">
        <v>17.4</v>
      </c>
      <c r="Q960" s="0" t="n">
        <v>0</v>
      </c>
      <c r="R960" s="0" t="n">
        <v>-0.02</v>
      </c>
      <c r="S960" s="0" t="n">
        <v>-0.02</v>
      </c>
      <c r="T960" s="0" t="n">
        <v>450</v>
      </c>
      <c r="U960" s="0" t="n">
        <v>17.4</v>
      </c>
      <c r="V960" s="0" t="n">
        <v>0.39</v>
      </c>
      <c r="W960" s="0" t="n">
        <v>-0.13</v>
      </c>
      <c r="X960" s="0" t="n">
        <v>2.3201</v>
      </c>
      <c r="Y960" s="0" t="n">
        <v>0.34155</v>
      </c>
    </row>
    <row r="961" customFormat="false" ht="12.8" hidden="false" customHeight="false" outlineLevel="0" collapsed="false">
      <c r="A961" s="0" t="n">
        <v>20</v>
      </c>
      <c r="B961" s="0" t="n">
        <v>1</v>
      </c>
      <c r="C961" s="0" t="n">
        <v>1</v>
      </c>
      <c r="D961" s="0" t="n">
        <v>48</v>
      </c>
      <c r="E961" s="0" t="n">
        <v>0</v>
      </c>
      <c r="F961" s="0" t="n">
        <v>0</v>
      </c>
      <c r="G961" s="0" t="n">
        <v>943.29</v>
      </c>
      <c r="H961" s="0" t="n">
        <v>-34.83</v>
      </c>
      <c r="I961" s="0" t="n">
        <v>34.83</v>
      </c>
      <c r="J961" s="0" t="n">
        <v>0</v>
      </c>
      <c r="K961" s="0" t="n">
        <v>0</v>
      </c>
      <c r="L961" s="0" t="n">
        <v>0</v>
      </c>
      <c r="M961" s="0" t="n">
        <v>0</v>
      </c>
      <c r="N961" s="0" t="n">
        <v>0</v>
      </c>
      <c r="O961" s="0" t="n">
        <v>0</v>
      </c>
      <c r="P961" s="0" t="n">
        <v>17.2</v>
      </c>
      <c r="Q961" s="0" t="n">
        <v>0</v>
      </c>
      <c r="R961" s="0" t="n">
        <v>-0.02</v>
      </c>
      <c r="S961" s="0" t="n">
        <v>-0.02</v>
      </c>
      <c r="T961" s="0" t="n">
        <v>450</v>
      </c>
      <c r="U961" s="0" t="n">
        <v>17.2</v>
      </c>
      <c r="V961" s="0" t="n">
        <v>0.32</v>
      </c>
      <c r="W961" s="0" t="n">
        <v>-0.97</v>
      </c>
      <c r="X961" s="0" t="n">
        <v>2.34609</v>
      </c>
      <c r="Y961" s="0" t="n">
        <v>0.16555</v>
      </c>
    </row>
    <row r="962" customFormat="false" ht="12.8" hidden="false" customHeight="false" outlineLevel="0" collapsed="false">
      <c r="A962" s="0" t="n">
        <v>21</v>
      </c>
      <c r="B962" s="0" t="n">
        <v>1</v>
      </c>
      <c r="C962" s="0" t="n">
        <v>1</v>
      </c>
      <c r="D962" s="0" t="n">
        <v>1</v>
      </c>
      <c r="E962" s="0" t="n">
        <v>0</v>
      </c>
      <c r="F962" s="0" t="n">
        <v>0</v>
      </c>
      <c r="G962" s="0" t="n">
        <v>955.34</v>
      </c>
      <c r="H962" s="0" t="n">
        <v>-33.73</v>
      </c>
      <c r="I962" s="0" t="n">
        <v>33.73</v>
      </c>
      <c r="J962" s="0" t="n">
        <v>0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16.64</v>
      </c>
      <c r="Q962" s="0" t="n">
        <v>0</v>
      </c>
      <c r="R962" s="0" t="n">
        <v>-0.02</v>
      </c>
      <c r="S962" s="0" t="n">
        <v>-0.02</v>
      </c>
      <c r="T962" s="0" t="n">
        <v>450</v>
      </c>
      <c r="U962" s="0" t="n">
        <v>16.64</v>
      </c>
      <c r="V962" s="0" t="n">
        <v>0.29</v>
      </c>
      <c r="W962" s="0" t="n">
        <v>-3.27</v>
      </c>
      <c r="X962" s="0" t="n">
        <v>2.36045</v>
      </c>
      <c r="Y962" s="0" t="n">
        <v>-0.01808</v>
      </c>
    </row>
    <row r="963" customFormat="false" ht="12.8" hidden="false" customHeight="false" outlineLevel="0" collapsed="false">
      <c r="A963" s="0" t="n">
        <v>21</v>
      </c>
      <c r="B963" s="0" t="n">
        <v>1</v>
      </c>
      <c r="C963" s="0" t="n">
        <v>1</v>
      </c>
      <c r="D963" s="0" t="n">
        <v>2</v>
      </c>
      <c r="E963" s="0" t="n">
        <v>0</v>
      </c>
      <c r="F963" s="0" t="n">
        <v>0</v>
      </c>
      <c r="G963" s="0" t="n">
        <v>935.26</v>
      </c>
      <c r="H963" s="0" t="n">
        <v>-33.22</v>
      </c>
      <c r="I963" s="0" t="n">
        <v>33.22</v>
      </c>
      <c r="J963" s="0" t="n">
        <v>0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16.38</v>
      </c>
      <c r="Q963" s="0" t="n">
        <v>0</v>
      </c>
      <c r="R963" s="0" t="n">
        <v>-0.02</v>
      </c>
      <c r="S963" s="0" t="n">
        <v>-0.02</v>
      </c>
      <c r="T963" s="0" t="n">
        <v>450</v>
      </c>
      <c r="U963" s="0" t="n">
        <v>16.38</v>
      </c>
      <c r="V963" s="0" t="n">
        <v>0.27</v>
      </c>
      <c r="W963" s="0" t="n">
        <v>-1.51</v>
      </c>
      <c r="X963" s="0" t="n">
        <v>2.34911</v>
      </c>
      <c r="Y963" s="0" t="n">
        <v>-0.20101</v>
      </c>
    </row>
    <row r="964" customFormat="false" ht="12.8" hidden="false" customHeight="false" outlineLevel="0" collapsed="false">
      <c r="A964" s="0" t="n">
        <v>21</v>
      </c>
      <c r="B964" s="0" t="n">
        <v>1</v>
      </c>
      <c r="C964" s="0" t="n">
        <v>1</v>
      </c>
      <c r="D964" s="0" t="n">
        <v>3</v>
      </c>
      <c r="E964" s="0" t="n">
        <v>0</v>
      </c>
      <c r="F964" s="0" t="n">
        <v>0</v>
      </c>
      <c r="G964" s="0" t="n">
        <v>937.62</v>
      </c>
      <c r="H964" s="0" t="n">
        <v>-32.31</v>
      </c>
      <c r="I964" s="0" t="n">
        <v>32.31</v>
      </c>
      <c r="J964" s="0" t="n">
        <v>0</v>
      </c>
      <c r="K964" s="0" t="n">
        <v>0</v>
      </c>
      <c r="L964" s="0" t="n">
        <v>0</v>
      </c>
      <c r="M964" s="0" t="n">
        <v>0</v>
      </c>
      <c r="N964" s="0" t="n">
        <v>0</v>
      </c>
      <c r="O964" s="0" t="n">
        <v>0</v>
      </c>
      <c r="P964" s="0" t="n">
        <v>15.9</v>
      </c>
      <c r="Q964" s="0" t="n">
        <v>0</v>
      </c>
      <c r="R964" s="0" t="n">
        <v>-0.02</v>
      </c>
      <c r="S964" s="0" t="n">
        <v>-0.02</v>
      </c>
      <c r="T964" s="0" t="n">
        <v>450</v>
      </c>
      <c r="U964" s="0" t="n">
        <v>15.9</v>
      </c>
      <c r="V964" s="0" t="n">
        <v>0.33</v>
      </c>
      <c r="W964" s="0" t="n">
        <v>-0.14</v>
      </c>
      <c r="X964" s="0" t="n">
        <v>2.31962</v>
      </c>
      <c r="Y964" s="0" t="n">
        <v>-0.37631</v>
      </c>
    </row>
    <row r="965" customFormat="false" ht="12.8" hidden="false" customHeight="false" outlineLevel="0" collapsed="false">
      <c r="A965" s="0" t="n">
        <v>21</v>
      </c>
      <c r="B965" s="0" t="n">
        <v>1</v>
      </c>
      <c r="C965" s="0" t="n">
        <v>1</v>
      </c>
      <c r="D965" s="0" t="n">
        <v>4</v>
      </c>
      <c r="E965" s="0" t="n">
        <v>0</v>
      </c>
      <c r="F965" s="0" t="n">
        <v>0</v>
      </c>
      <c r="G965" s="0" t="n">
        <v>933</v>
      </c>
      <c r="H965" s="0" t="n">
        <v>-31.39</v>
      </c>
      <c r="I965" s="0" t="n">
        <v>31.39</v>
      </c>
      <c r="J965" s="0" t="n">
        <v>0</v>
      </c>
      <c r="K965" s="0" t="n">
        <v>0</v>
      </c>
      <c r="L965" s="0" t="n">
        <v>0</v>
      </c>
      <c r="M965" s="0" t="n">
        <v>0</v>
      </c>
      <c r="N965" s="0" t="n">
        <v>0</v>
      </c>
      <c r="O965" s="0" t="n">
        <v>0</v>
      </c>
      <c r="P965" s="0" t="n">
        <v>15.39</v>
      </c>
      <c r="Q965" s="0" t="n">
        <v>0</v>
      </c>
      <c r="R965" s="0" t="n">
        <v>-0.02</v>
      </c>
      <c r="S965" s="0" t="n">
        <v>-0.02</v>
      </c>
      <c r="T965" s="0" t="n">
        <v>450</v>
      </c>
      <c r="U965" s="0" t="n">
        <v>15.39</v>
      </c>
      <c r="V965" s="0" t="n">
        <v>0.25</v>
      </c>
      <c r="W965" s="0" t="n">
        <v>-1.38</v>
      </c>
      <c r="X965" s="0" t="n">
        <v>2.27384</v>
      </c>
      <c r="Y965" s="0" t="n">
        <v>-0.53903</v>
      </c>
    </row>
    <row r="966" customFormat="false" ht="12.8" hidden="false" customHeight="false" outlineLevel="0" collapsed="false">
      <c r="A966" s="0" t="n">
        <v>21</v>
      </c>
      <c r="B966" s="0" t="n">
        <v>1</v>
      </c>
      <c r="C966" s="0" t="n">
        <v>1</v>
      </c>
      <c r="D966" s="0" t="n">
        <v>5</v>
      </c>
      <c r="E966" s="0" t="n">
        <v>0</v>
      </c>
      <c r="F966" s="0" t="n">
        <v>0</v>
      </c>
      <c r="G966" s="0" t="n">
        <v>923.96</v>
      </c>
      <c r="H966" s="0" t="n">
        <v>-30.46</v>
      </c>
      <c r="I966" s="0" t="n">
        <v>30.46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14.87</v>
      </c>
      <c r="Q966" s="0" t="n">
        <v>0</v>
      </c>
      <c r="R966" s="0" t="n">
        <v>-0.02</v>
      </c>
      <c r="S966" s="0" t="n">
        <v>-0.02</v>
      </c>
      <c r="T966" s="0" t="n">
        <v>450</v>
      </c>
      <c r="U966" s="0" t="n">
        <v>14.87</v>
      </c>
      <c r="V966" s="0" t="n">
        <v>0.3</v>
      </c>
      <c r="W966" s="0" t="n">
        <v>-2.59</v>
      </c>
      <c r="X966" s="0" t="n">
        <v>2.21428</v>
      </c>
      <c r="Y966" s="0" t="n">
        <v>-0.68685</v>
      </c>
    </row>
    <row r="967" customFormat="false" ht="12.8" hidden="false" customHeight="false" outlineLevel="0" collapsed="false">
      <c r="A967" s="0" t="n">
        <v>21</v>
      </c>
      <c r="B967" s="0" t="n">
        <v>1</v>
      </c>
      <c r="C967" s="0" t="n">
        <v>1</v>
      </c>
      <c r="D967" s="0" t="n">
        <v>6</v>
      </c>
      <c r="E967" s="0" t="n">
        <v>0</v>
      </c>
      <c r="F967" s="0" t="n">
        <v>0</v>
      </c>
      <c r="G967" s="0" t="n">
        <v>906.18</v>
      </c>
      <c r="H967" s="0" t="n">
        <v>-29.74</v>
      </c>
      <c r="I967" s="0" t="n">
        <v>29.74</v>
      </c>
      <c r="J967" s="0" t="n">
        <v>0</v>
      </c>
      <c r="K967" s="0" t="n">
        <v>0</v>
      </c>
      <c r="L967" s="0" t="n">
        <v>0</v>
      </c>
      <c r="M967" s="0" t="n">
        <v>0</v>
      </c>
      <c r="N967" s="0" t="n">
        <v>0</v>
      </c>
      <c r="O967" s="0" t="n">
        <v>0</v>
      </c>
      <c r="P967" s="0" t="n">
        <v>14.45</v>
      </c>
      <c r="Q967" s="0" t="n">
        <v>0</v>
      </c>
      <c r="R967" s="0" t="n">
        <v>-0.02</v>
      </c>
      <c r="S967" s="0" t="n">
        <v>-0.02</v>
      </c>
      <c r="T967" s="0" t="n">
        <v>450</v>
      </c>
      <c r="U967" s="0" t="n">
        <v>14.45</v>
      </c>
      <c r="V967" s="0" t="n">
        <v>0.44</v>
      </c>
      <c r="W967" s="0" t="n">
        <v>-3.28</v>
      </c>
      <c r="X967" s="0" t="n">
        <v>2.14347</v>
      </c>
      <c r="Y967" s="0" t="n">
        <v>-0.81969</v>
      </c>
    </row>
    <row r="968" customFormat="false" ht="12.8" hidden="false" customHeight="false" outlineLevel="0" collapsed="false">
      <c r="A968" s="0" t="n">
        <v>21</v>
      </c>
      <c r="B968" s="0" t="n">
        <v>1</v>
      </c>
      <c r="C968" s="0" t="n">
        <v>1</v>
      </c>
      <c r="D968" s="0" t="n">
        <v>7</v>
      </c>
      <c r="E968" s="0" t="n">
        <v>0</v>
      </c>
      <c r="F968" s="0" t="n">
        <v>0</v>
      </c>
      <c r="G968" s="0" t="n">
        <v>894.19</v>
      </c>
      <c r="H968" s="0" t="n">
        <v>-29.17</v>
      </c>
      <c r="I968" s="0" t="n">
        <v>29.17</v>
      </c>
      <c r="J968" s="0" t="n">
        <v>0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14.12</v>
      </c>
      <c r="Q968" s="0" t="n">
        <v>0</v>
      </c>
      <c r="R968" s="0" t="n">
        <v>-0.02</v>
      </c>
      <c r="S968" s="0" t="n">
        <v>-0.02</v>
      </c>
      <c r="T968" s="0" t="n">
        <v>450</v>
      </c>
      <c r="U968" s="0" t="n">
        <v>14.12</v>
      </c>
      <c r="V968" s="0" t="n">
        <v>0.5</v>
      </c>
      <c r="W968" s="0" t="n">
        <v>-4.11</v>
      </c>
      <c r="X968" s="0" t="n">
        <v>2.06376</v>
      </c>
      <c r="Y968" s="0" t="n">
        <v>-0.93889</v>
      </c>
    </row>
    <row r="969" customFormat="false" ht="12.8" hidden="false" customHeight="false" outlineLevel="0" collapsed="false">
      <c r="A969" s="0" t="n">
        <v>21</v>
      </c>
      <c r="B969" s="0" t="n">
        <v>1</v>
      </c>
      <c r="C969" s="0" t="n">
        <v>1</v>
      </c>
      <c r="D969" s="0" t="n">
        <v>8</v>
      </c>
      <c r="E969" s="0" t="n">
        <v>0</v>
      </c>
      <c r="F969" s="0" t="n">
        <v>0</v>
      </c>
      <c r="G969" s="0" t="n">
        <v>884.61</v>
      </c>
      <c r="H969" s="0" t="n">
        <v>-28.7</v>
      </c>
      <c r="I969" s="0" t="n">
        <v>28.7</v>
      </c>
      <c r="J969" s="0" t="n">
        <v>0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13.83</v>
      </c>
      <c r="Q969" s="0" t="n">
        <v>0</v>
      </c>
      <c r="R969" s="0" t="n">
        <v>-0.02</v>
      </c>
      <c r="S969" s="0" t="n">
        <v>-0.02</v>
      </c>
      <c r="T969" s="0" t="n">
        <v>450</v>
      </c>
      <c r="U969" s="0" t="n">
        <v>13.83</v>
      </c>
      <c r="V969" s="0" t="n">
        <v>0.54</v>
      </c>
      <c r="W969" s="0" t="n">
        <v>-3.79</v>
      </c>
      <c r="X969" s="0" t="n">
        <v>1.97711</v>
      </c>
      <c r="Y969" s="0" t="n">
        <v>-1.04646</v>
      </c>
    </row>
    <row r="970" customFormat="false" ht="12.8" hidden="false" customHeight="false" outlineLevel="0" collapsed="false">
      <c r="A970" s="0" t="n">
        <v>21</v>
      </c>
      <c r="B970" s="0" t="n">
        <v>1</v>
      </c>
      <c r="C970" s="0" t="n">
        <v>1</v>
      </c>
      <c r="D970" s="0" t="n">
        <v>9</v>
      </c>
      <c r="E970" s="0" t="n">
        <v>0</v>
      </c>
      <c r="F970" s="0" t="n">
        <v>0</v>
      </c>
      <c r="G970" s="0" t="n">
        <v>883.74</v>
      </c>
      <c r="H970" s="0" t="n">
        <v>-28.28</v>
      </c>
      <c r="I970" s="0" t="n">
        <v>28.28</v>
      </c>
      <c r="J970" s="0" t="n">
        <v>0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13.58</v>
      </c>
      <c r="Q970" s="0" t="n">
        <v>0</v>
      </c>
      <c r="R970" s="0" t="n">
        <v>-0.02</v>
      </c>
      <c r="S970" s="0" t="n">
        <v>-0.02</v>
      </c>
      <c r="T970" s="0" t="n">
        <v>450</v>
      </c>
      <c r="U970" s="0" t="n">
        <v>13.58</v>
      </c>
      <c r="V970" s="0" t="n">
        <v>0.43</v>
      </c>
      <c r="W970" s="0" t="n">
        <v>-3.18</v>
      </c>
      <c r="X970" s="0" t="n">
        <v>1.88512</v>
      </c>
      <c r="Y970" s="0" t="n">
        <v>-1.14458</v>
      </c>
    </row>
    <row r="971" customFormat="false" ht="12.8" hidden="false" customHeight="false" outlineLevel="0" collapsed="false">
      <c r="A971" s="0" t="n">
        <v>21</v>
      </c>
      <c r="B971" s="0" t="n">
        <v>1</v>
      </c>
      <c r="C971" s="0" t="n">
        <v>1</v>
      </c>
      <c r="D971" s="0" t="n">
        <v>10</v>
      </c>
      <c r="E971" s="0" t="n">
        <v>0</v>
      </c>
      <c r="F971" s="0" t="n">
        <v>0</v>
      </c>
      <c r="G971" s="0" t="n">
        <v>886.61</v>
      </c>
      <c r="H971" s="0" t="n">
        <v>-27.7</v>
      </c>
      <c r="I971" s="0" t="n">
        <v>27.7</v>
      </c>
      <c r="J971" s="0" t="n">
        <v>0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13.22</v>
      </c>
      <c r="Q971" s="0" t="n">
        <v>0</v>
      </c>
      <c r="R971" s="0" t="n">
        <v>-0.02</v>
      </c>
      <c r="S971" s="0" t="n">
        <v>-0.02</v>
      </c>
      <c r="T971" s="0" t="n">
        <v>450</v>
      </c>
      <c r="U971" s="0" t="n">
        <v>13.22</v>
      </c>
      <c r="V971" s="0" t="n">
        <v>0.34</v>
      </c>
      <c r="W971" s="0" t="n">
        <v>-3.19</v>
      </c>
      <c r="X971" s="0" t="n">
        <v>1.78909</v>
      </c>
      <c r="Y971" s="0" t="n">
        <v>-1.23535</v>
      </c>
    </row>
    <row r="972" customFormat="false" ht="12.8" hidden="false" customHeight="false" outlineLevel="0" collapsed="false">
      <c r="A972" s="0" t="n">
        <v>21</v>
      </c>
      <c r="B972" s="0" t="n">
        <v>1</v>
      </c>
      <c r="C972" s="0" t="n">
        <v>1</v>
      </c>
      <c r="D972" s="0" t="n">
        <v>11</v>
      </c>
      <c r="E972" s="0" t="n">
        <v>0</v>
      </c>
      <c r="F972" s="0" t="n">
        <v>0</v>
      </c>
      <c r="G972" s="0" t="n">
        <v>873.85</v>
      </c>
      <c r="H972" s="0" t="n">
        <v>-27.41</v>
      </c>
      <c r="I972" s="0" t="n">
        <v>27.41</v>
      </c>
      <c r="J972" s="0" t="n">
        <v>0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v>13.04</v>
      </c>
      <c r="Q972" s="0" t="n">
        <v>0</v>
      </c>
      <c r="R972" s="0" t="n">
        <v>-0.02</v>
      </c>
      <c r="S972" s="0" t="n">
        <v>-0.02</v>
      </c>
      <c r="T972" s="0" t="n">
        <v>450</v>
      </c>
      <c r="U972" s="0" t="n">
        <v>13.04</v>
      </c>
      <c r="V972" s="0" t="n">
        <v>0.36</v>
      </c>
      <c r="W972" s="0" t="n">
        <v>-2.3</v>
      </c>
      <c r="X972" s="0" t="n">
        <v>1.69006</v>
      </c>
      <c r="Y972" s="0" t="n">
        <v>-1.32071</v>
      </c>
    </row>
    <row r="973" customFormat="false" ht="12.8" hidden="false" customHeight="false" outlineLevel="0" collapsed="false">
      <c r="A973" s="0" t="n">
        <v>21</v>
      </c>
      <c r="B973" s="0" t="n">
        <v>1</v>
      </c>
      <c r="C973" s="0" t="n">
        <v>1</v>
      </c>
      <c r="D973" s="0" t="n">
        <v>12</v>
      </c>
      <c r="E973" s="0" t="n">
        <v>0</v>
      </c>
      <c r="F973" s="0" t="n">
        <v>0</v>
      </c>
      <c r="G973" s="0" t="n">
        <v>866.6</v>
      </c>
      <c r="H973" s="0" t="n">
        <v>-27.21</v>
      </c>
      <c r="I973" s="0" t="n">
        <v>27.21</v>
      </c>
      <c r="J973" s="0" t="n">
        <v>0</v>
      </c>
      <c r="K973" s="0" t="n">
        <v>0</v>
      </c>
      <c r="L973" s="0" t="n">
        <v>0</v>
      </c>
      <c r="M973" s="0" t="n">
        <v>0</v>
      </c>
      <c r="N973" s="0" t="n">
        <v>0</v>
      </c>
      <c r="O973" s="0" t="n">
        <v>0</v>
      </c>
      <c r="P973" s="0" t="n">
        <v>12.9</v>
      </c>
      <c r="Q973" s="0" t="n">
        <v>0</v>
      </c>
      <c r="R973" s="0" t="n">
        <v>-0.02</v>
      </c>
      <c r="S973" s="0" t="n">
        <v>-0.02</v>
      </c>
      <c r="T973" s="0" t="n">
        <v>450</v>
      </c>
      <c r="U973" s="0" t="n">
        <v>12.9</v>
      </c>
      <c r="V973" s="0" t="n">
        <v>0.42</v>
      </c>
      <c r="W973" s="0" t="n">
        <v>-2.51</v>
      </c>
      <c r="X973" s="0" t="n">
        <v>1.58889</v>
      </c>
      <c r="Y973" s="0" t="n">
        <v>-1.40246</v>
      </c>
    </row>
    <row r="974" customFormat="false" ht="12.8" hidden="false" customHeight="false" outlineLevel="0" collapsed="false">
      <c r="A974" s="0" t="n">
        <v>21</v>
      </c>
      <c r="B974" s="0" t="n">
        <v>1</v>
      </c>
      <c r="C974" s="0" t="n">
        <v>1</v>
      </c>
      <c r="D974" s="0" t="n">
        <v>13</v>
      </c>
      <c r="E974" s="0" t="n">
        <v>0</v>
      </c>
      <c r="F974" s="0" t="n">
        <v>0</v>
      </c>
      <c r="G974" s="0" t="n">
        <v>879.82</v>
      </c>
      <c r="H974" s="0" t="n">
        <v>-26.39</v>
      </c>
      <c r="I974" s="0" t="n">
        <v>26.39</v>
      </c>
      <c r="J974" s="0" t="n">
        <v>0</v>
      </c>
      <c r="K974" s="0" t="n">
        <v>0</v>
      </c>
      <c r="L974" s="0" t="n">
        <v>21.55</v>
      </c>
      <c r="M974" s="0" t="n">
        <v>0</v>
      </c>
      <c r="N974" s="0" t="n">
        <v>0</v>
      </c>
      <c r="O974" s="0" t="n">
        <v>0</v>
      </c>
      <c r="P974" s="0" t="n">
        <v>12.38</v>
      </c>
      <c r="Q974" s="0" t="n">
        <v>0</v>
      </c>
      <c r="R974" s="0" t="n">
        <v>-0.02</v>
      </c>
      <c r="S974" s="0" t="n">
        <v>-0.02</v>
      </c>
      <c r="T974" s="0" t="n">
        <v>450</v>
      </c>
      <c r="U974" s="0" t="n">
        <v>12.38</v>
      </c>
      <c r="V974" s="0" t="n">
        <v>0.41</v>
      </c>
      <c r="W974" s="0" t="n">
        <v>-3.02</v>
      </c>
      <c r="X974" s="0" t="n">
        <v>1.48631</v>
      </c>
      <c r="Y974" s="0" t="n">
        <v>1.48229</v>
      </c>
    </row>
    <row r="975" customFormat="false" ht="12.8" hidden="false" customHeight="false" outlineLevel="0" collapsed="false">
      <c r="A975" s="0" t="n">
        <v>21</v>
      </c>
      <c r="B975" s="0" t="n">
        <v>1</v>
      </c>
      <c r="C975" s="0" t="n">
        <v>1</v>
      </c>
      <c r="D975" s="0" t="n">
        <v>14</v>
      </c>
      <c r="E975" s="0" t="n">
        <v>362.51</v>
      </c>
      <c r="F975" s="0" t="n">
        <v>24.22</v>
      </c>
      <c r="G975" s="0" t="n">
        <v>869.45</v>
      </c>
      <c r="H975" s="0" t="n">
        <v>1.38</v>
      </c>
      <c r="I975" s="0" t="n">
        <v>14.7</v>
      </c>
      <c r="J975" s="0" t="n">
        <v>0</v>
      </c>
      <c r="K975" s="0" t="n">
        <v>65.57</v>
      </c>
      <c r="L975" s="0" t="n">
        <v>48.26</v>
      </c>
      <c r="M975" s="0" t="n">
        <v>1.04</v>
      </c>
      <c r="N975" s="0" t="n">
        <v>1.74</v>
      </c>
      <c r="O975" s="0" t="n">
        <v>-1.95</v>
      </c>
      <c r="P975" s="0" t="n">
        <v>11.09</v>
      </c>
      <c r="Q975" s="0" t="n">
        <v>0.29</v>
      </c>
      <c r="R975" s="0" t="n">
        <v>-5.42</v>
      </c>
      <c r="S975" s="0" t="n">
        <v>-5.63</v>
      </c>
      <c r="T975" s="0" t="n">
        <v>446.97</v>
      </c>
      <c r="U975" s="0" t="n">
        <v>11.93</v>
      </c>
      <c r="V975" s="0" t="n">
        <v>0.39</v>
      </c>
      <c r="W975" s="0" t="n">
        <v>17.33</v>
      </c>
      <c r="X975" s="0" t="n">
        <v>1.38301</v>
      </c>
      <c r="Y975" s="0" t="n">
        <v>1.57972</v>
      </c>
    </row>
    <row r="976" customFormat="false" ht="12.8" hidden="false" customHeight="false" outlineLevel="0" collapsed="false">
      <c r="A976" s="0" t="n">
        <v>21</v>
      </c>
      <c r="B976" s="0" t="n">
        <v>1</v>
      </c>
      <c r="C976" s="0" t="n">
        <v>1</v>
      </c>
      <c r="D976" s="0" t="n">
        <v>15</v>
      </c>
      <c r="E976" s="0" t="n">
        <v>3161.24</v>
      </c>
      <c r="F976" s="0" t="n">
        <v>211.25</v>
      </c>
      <c r="G976" s="0" t="n">
        <v>858.43</v>
      </c>
      <c r="H976" s="0" t="n">
        <v>113.33</v>
      </c>
      <c r="I976" s="0" t="n">
        <v>14.37</v>
      </c>
      <c r="J976" s="0" t="n">
        <v>0</v>
      </c>
      <c r="K976" s="0" t="n">
        <v>84.25</v>
      </c>
      <c r="L976" s="0" t="n">
        <v>65.4</v>
      </c>
      <c r="M976" s="0" t="n">
        <v>1.5</v>
      </c>
      <c r="N976" s="0" t="n">
        <v>1.68</v>
      </c>
      <c r="O976" s="0" t="n">
        <v>-1.99</v>
      </c>
      <c r="P976" s="0" t="n">
        <v>10.69</v>
      </c>
      <c r="Q976" s="0" t="n">
        <v>4.04</v>
      </c>
      <c r="R976" s="0" t="n">
        <v>-7.99</v>
      </c>
      <c r="S976" s="0" t="n">
        <v>-10.53</v>
      </c>
      <c r="T976" s="0" t="n">
        <v>287.71</v>
      </c>
      <c r="U976" s="0" t="n">
        <v>11.56</v>
      </c>
      <c r="V976" s="0" t="n">
        <v>0.4</v>
      </c>
      <c r="W976" s="0" t="n">
        <v>151.1</v>
      </c>
      <c r="X976" s="0" t="n">
        <v>1.27963</v>
      </c>
      <c r="Y976" s="0" t="n">
        <v>1.64294</v>
      </c>
    </row>
    <row r="977" customFormat="false" ht="12.8" hidden="false" customHeight="false" outlineLevel="0" collapsed="false">
      <c r="A977" s="0" t="n">
        <v>21</v>
      </c>
      <c r="B977" s="0" t="n">
        <v>1</v>
      </c>
      <c r="C977" s="0" t="n">
        <v>1</v>
      </c>
      <c r="D977" s="0" t="n">
        <v>16</v>
      </c>
      <c r="E977" s="0" t="n">
        <v>7530.43</v>
      </c>
      <c r="F977" s="0" t="n">
        <v>501.45</v>
      </c>
      <c r="G977" s="0" t="n">
        <v>821.69</v>
      </c>
      <c r="H977" s="0" t="n">
        <v>241.43</v>
      </c>
      <c r="I977" s="0" t="n">
        <v>14.41</v>
      </c>
      <c r="J977" s="0" t="n">
        <v>0</v>
      </c>
      <c r="K977" s="0" t="n">
        <v>109.91</v>
      </c>
      <c r="L977" s="0" t="n">
        <v>90.33</v>
      </c>
      <c r="M977" s="0" t="n">
        <v>2.14</v>
      </c>
      <c r="N977" s="0" t="n">
        <v>1.6</v>
      </c>
      <c r="O977" s="0" t="n">
        <v>-1.92</v>
      </c>
      <c r="P977" s="0" t="n">
        <v>10.73</v>
      </c>
      <c r="Q977" s="0" t="n">
        <v>6.77</v>
      </c>
      <c r="R977" s="0" t="n">
        <v>-11.6</v>
      </c>
      <c r="S977" s="0" t="n">
        <v>-12.68</v>
      </c>
      <c r="T977" s="0" t="n">
        <v>199.22</v>
      </c>
      <c r="U977" s="0" t="n">
        <v>11.58</v>
      </c>
      <c r="V977" s="0" t="n">
        <v>0.4</v>
      </c>
      <c r="W977" s="0" t="n">
        <v>357.4</v>
      </c>
      <c r="X977" s="0" t="n">
        <v>1.17688</v>
      </c>
      <c r="Y977" s="0" t="n">
        <v>1.72742</v>
      </c>
    </row>
    <row r="978" customFormat="false" ht="12.8" hidden="false" customHeight="false" outlineLevel="0" collapsed="false">
      <c r="A978" s="0" t="n">
        <v>21</v>
      </c>
      <c r="B978" s="0" t="n">
        <v>1</v>
      </c>
      <c r="C978" s="0" t="n">
        <v>1</v>
      </c>
      <c r="D978" s="0" t="n">
        <v>17</v>
      </c>
      <c r="E978" s="0" t="n">
        <v>12081.06</v>
      </c>
      <c r="F978" s="0" t="n">
        <v>805.83</v>
      </c>
      <c r="G978" s="0" t="n">
        <v>729.58</v>
      </c>
      <c r="H978" s="0" t="n">
        <v>302.91</v>
      </c>
      <c r="I978" s="0" t="n">
        <v>14.72</v>
      </c>
      <c r="J978" s="0" t="n">
        <v>0</v>
      </c>
      <c r="K978" s="0" t="n">
        <v>138.88</v>
      </c>
      <c r="L978" s="0" t="n">
        <v>121.95</v>
      </c>
      <c r="M978" s="0" t="n">
        <v>2.31</v>
      </c>
      <c r="N978" s="0" t="n">
        <v>1.71</v>
      </c>
      <c r="O978" s="0" t="n">
        <v>-2</v>
      </c>
      <c r="P978" s="0" t="n">
        <v>11.11</v>
      </c>
      <c r="Q978" s="0" t="n">
        <v>6.83</v>
      </c>
      <c r="R978" s="0" t="n">
        <v>-13.56</v>
      </c>
      <c r="S978" s="0" t="n">
        <v>-13.91</v>
      </c>
      <c r="T978" s="0" t="n">
        <v>206.96</v>
      </c>
      <c r="U978" s="0" t="n">
        <v>11.98</v>
      </c>
      <c r="V978" s="0" t="n">
        <v>0.44</v>
      </c>
      <c r="W978" s="0" t="n">
        <v>576.74</v>
      </c>
      <c r="X978" s="0" t="n">
        <v>1.07554</v>
      </c>
      <c r="Y978" s="0" t="n">
        <v>1.81757</v>
      </c>
    </row>
    <row r="979" customFormat="false" ht="12.8" hidden="false" customHeight="false" outlineLevel="0" collapsed="false">
      <c r="A979" s="0" t="n">
        <v>21</v>
      </c>
      <c r="B979" s="0" t="n">
        <v>1</v>
      </c>
      <c r="C979" s="0" t="n">
        <v>1</v>
      </c>
      <c r="D979" s="0" t="n">
        <v>18</v>
      </c>
      <c r="E979" s="0" t="n">
        <v>15571.09</v>
      </c>
      <c r="F979" s="0" t="n">
        <v>1048.9</v>
      </c>
      <c r="G979" s="0" t="n">
        <v>686.3</v>
      </c>
      <c r="H979" s="0" t="n">
        <v>322.96</v>
      </c>
      <c r="I979" s="0" t="n">
        <v>15.28</v>
      </c>
      <c r="J979" s="0" t="n">
        <v>0</v>
      </c>
      <c r="K979" s="0" t="n">
        <v>156.11</v>
      </c>
      <c r="L979" s="0" t="n">
        <v>145.11</v>
      </c>
      <c r="M979" s="0" t="n">
        <v>2.39</v>
      </c>
      <c r="N979" s="0" t="n">
        <v>1.83</v>
      </c>
      <c r="O979" s="0" t="n">
        <v>-1.8</v>
      </c>
      <c r="P979" s="0" t="n">
        <v>11.75</v>
      </c>
      <c r="Q979" s="0" t="n">
        <v>6.99</v>
      </c>
      <c r="R979" s="0" t="n">
        <v>-13.32</v>
      </c>
      <c r="S979" s="0" t="n">
        <v>-13.52</v>
      </c>
      <c r="T979" s="0" t="n">
        <v>205.58</v>
      </c>
      <c r="U979" s="0" t="n">
        <v>12.52</v>
      </c>
      <c r="V979" s="0" t="n">
        <v>0.42</v>
      </c>
      <c r="W979" s="0" t="n">
        <v>766.06</v>
      </c>
      <c r="X979" s="0" t="n">
        <v>0.9766</v>
      </c>
      <c r="Y979" s="0" t="n">
        <v>1.91614</v>
      </c>
    </row>
    <row r="980" customFormat="false" ht="12.8" hidden="false" customHeight="false" outlineLevel="0" collapsed="false">
      <c r="A980" s="0" t="n">
        <v>21</v>
      </c>
      <c r="B980" s="0" t="n">
        <v>1</v>
      </c>
      <c r="C980" s="0" t="n">
        <v>1</v>
      </c>
      <c r="D980" s="0" t="n">
        <v>19</v>
      </c>
      <c r="E980" s="0" t="n">
        <v>22741.58</v>
      </c>
      <c r="F980" s="0" t="n">
        <v>1576.7</v>
      </c>
      <c r="G980" s="0" t="n">
        <v>532.77</v>
      </c>
      <c r="H980" s="0" t="n">
        <v>333.08</v>
      </c>
      <c r="I980" s="0" t="n">
        <v>15.58</v>
      </c>
      <c r="J980" s="0" t="n">
        <v>0</v>
      </c>
      <c r="K980" s="0" t="n">
        <v>205.51</v>
      </c>
      <c r="L980" s="0" t="n">
        <v>195.18</v>
      </c>
      <c r="M980" s="0" t="n">
        <v>2.42</v>
      </c>
      <c r="N980" s="0" t="n">
        <v>1.88</v>
      </c>
      <c r="O980" s="0" t="n">
        <v>-2.05</v>
      </c>
      <c r="P980" s="0" t="n">
        <v>12.09</v>
      </c>
      <c r="Q980" s="0" t="n">
        <v>7.18</v>
      </c>
      <c r="R980" s="0" t="n">
        <v>-16.14</v>
      </c>
      <c r="S980" s="0" t="n">
        <v>-16.32</v>
      </c>
      <c r="T980" s="0" t="n">
        <v>205.97</v>
      </c>
      <c r="U980" s="0" t="n">
        <v>12.96</v>
      </c>
      <c r="V980" s="0" t="n">
        <v>0.5</v>
      </c>
      <c r="W980" s="0" t="n">
        <v>1210.17</v>
      </c>
      <c r="X980" s="0" t="n">
        <v>0.88134</v>
      </c>
      <c r="Y980" s="0" t="n">
        <v>2.02658</v>
      </c>
    </row>
    <row r="981" customFormat="false" ht="12.8" hidden="false" customHeight="false" outlineLevel="0" collapsed="false">
      <c r="A981" s="0" t="n">
        <v>21</v>
      </c>
      <c r="B981" s="0" t="n">
        <v>1</v>
      </c>
      <c r="C981" s="0" t="n">
        <v>1</v>
      </c>
      <c r="D981" s="0" t="n">
        <v>20</v>
      </c>
      <c r="E981" s="0" t="n">
        <v>19492.71</v>
      </c>
      <c r="F981" s="0" t="n">
        <v>1330.12</v>
      </c>
      <c r="G981" s="0" t="n">
        <v>669.32</v>
      </c>
      <c r="H981" s="0" t="n">
        <v>346.51</v>
      </c>
      <c r="I981" s="0" t="n">
        <v>15.86</v>
      </c>
      <c r="J981" s="0" t="n">
        <v>0</v>
      </c>
      <c r="K981" s="0" t="n">
        <v>198.98</v>
      </c>
      <c r="L981" s="0" t="n">
        <v>186.11</v>
      </c>
      <c r="M981" s="0" t="n">
        <v>2.45</v>
      </c>
      <c r="N981" s="0" t="n">
        <v>1.94</v>
      </c>
      <c r="O981" s="0" t="n">
        <v>-2.58</v>
      </c>
      <c r="P981" s="0" t="n">
        <v>12.4</v>
      </c>
      <c r="Q981" s="0" t="n">
        <v>7.32</v>
      </c>
      <c r="R981" s="0" t="n">
        <v>-19.15</v>
      </c>
      <c r="S981" s="0" t="n">
        <v>-19.36</v>
      </c>
      <c r="T981" s="0" t="n">
        <v>209.46</v>
      </c>
      <c r="U981" s="0" t="n">
        <v>13.48</v>
      </c>
      <c r="V981" s="0" t="n">
        <v>0.58</v>
      </c>
      <c r="W981" s="0" t="n">
        <v>996.4</v>
      </c>
      <c r="X981" s="0" t="n">
        <v>0.7915</v>
      </c>
      <c r="Y981" s="0" t="n">
        <v>2.15323</v>
      </c>
    </row>
    <row r="982" customFormat="false" ht="12.8" hidden="false" customHeight="false" outlineLevel="0" collapsed="false">
      <c r="A982" s="0" t="n">
        <v>21</v>
      </c>
      <c r="B982" s="0" t="n">
        <v>1</v>
      </c>
      <c r="C982" s="0" t="n">
        <v>1</v>
      </c>
      <c r="D982" s="0" t="n">
        <v>21</v>
      </c>
      <c r="E982" s="0" t="n">
        <v>20417.18</v>
      </c>
      <c r="F982" s="0" t="n">
        <v>1393.43</v>
      </c>
      <c r="G982" s="0" t="n">
        <v>693.45</v>
      </c>
      <c r="H982" s="0" t="n">
        <v>357.32</v>
      </c>
      <c r="I982" s="0" t="n">
        <v>15.95</v>
      </c>
      <c r="J982" s="0" t="n">
        <v>0</v>
      </c>
      <c r="K982" s="0" t="n">
        <v>214.15</v>
      </c>
      <c r="L982" s="0" t="n">
        <v>196.24</v>
      </c>
      <c r="M982" s="0" t="n">
        <v>2.45</v>
      </c>
      <c r="N982" s="0" t="n">
        <v>1.89</v>
      </c>
      <c r="O982" s="0" t="n">
        <v>-2.96</v>
      </c>
      <c r="P982" s="0" t="n">
        <v>12.51</v>
      </c>
      <c r="Q982" s="0" t="n">
        <v>7.53</v>
      </c>
      <c r="R982" s="0" t="n">
        <v>-22.01</v>
      </c>
      <c r="S982" s="0" t="n">
        <v>-22.28</v>
      </c>
      <c r="T982" s="0" t="n">
        <v>215.88</v>
      </c>
      <c r="U982" s="0" t="n">
        <v>13.74</v>
      </c>
      <c r="V982" s="0" t="n">
        <v>0.67</v>
      </c>
      <c r="W982" s="0" t="n">
        <v>1043.79</v>
      </c>
      <c r="X982" s="0" t="n">
        <v>0.70949</v>
      </c>
      <c r="Y982" s="0" t="n">
        <v>2.30126</v>
      </c>
    </row>
    <row r="983" customFormat="false" ht="12.8" hidden="false" customHeight="false" outlineLevel="0" collapsed="false">
      <c r="A983" s="0" t="n">
        <v>21</v>
      </c>
      <c r="B983" s="0" t="n">
        <v>1</v>
      </c>
      <c r="C983" s="0" t="n">
        <v>1</v>
      </c>
      <c r="D983" s="0" t="n">
        <v>22</v>
      </c>
      <c r="E983" s="0" t="n">
        <v>27823.66</v>
      </c>
      <c r="F983" s="0" t="n">
        <v>1970.23</v>
      </c>
      <c r="G983" s="0" t="n">
        <v>522.5</v>
      </c>
      <c r="H983" s="0" t="n">
        <v>355.5</v>
      </c>
      <c r="I983" s="0" t="n">
        <v>16.19</v>
      </c>
      <c r="J983" s="0" t="n">
        <v>0</v>
      </c>
      <c r="K983" s="0" t="n">
        <v>255.35</v>
      </c>
      <c r="L983" s="0" t="n">
        <v>244.42</v>
      </c>
      <c r="M983" s="0" t="n">
        <v>2.47</v>
      </c>
      <c r="N983" s="0" t="n">
        <v>1.98</v>
      </c>
      <c r="O983" s="0" t="n">
        <v>-2.76</v>
      </c>
      <c r="P983" s="0" t="n">
        <v>12.76</v>
      </c>
      <c r="Q983" s="0" t="n">
        <v>7.53</v>
      </c>
      <c r="R983" s="0" t="n">
        <v>-21.92</v>
      </c>
      <c r="S983" s="0" t="n">
        <v>-22.1</v>
      </c>
      <c r="T983" s="0" t="n">
        <v>209.6</v>
      </c>
      <c r="U983" s="0" t="n">
        <v>13.9</v>
      </c>
      <c r="V983" s="0" t="n">
        <v>0.66</v>
      </c>
      <c r="W983" s="0" t="n">
        <v>1570.13</v>
      </c>
      <c r="X983" s="0" t="n">
        <v>0.63866</v>
      </c>
      <c r="Y983" s="0" t="n">
        <v>2.47612</v>
      </c>
    </row>
    <row r="984" customFormat="false" ht="12.8" hidden="false" customHeight="false" outlineLevel="0" collapsed="false">
      <c r="A984" s="0" t="n">
        <v>21</v>
      </c>
      <c r="B984" s="0" t="n">
        <v>1</v>
      </c>
      <c r="C984" s="0" t="n">
        <v>1</v>
      </c>
      <c r="D984" s="0" t="n">
        <v>23</v>
      </c>
      <c r="E984" s="0" t="n">
        <v>23632.26</v>
      </c>
      <c r="F984" s="0" t="n">
        <v>1628.98</v>
      </c>
      <c r="G984" s="0" t="n">
        <v>658.04</v>
      </c>
      <c r="H984" s="0" t="n">
        <v>355.44</v>
      </c>
      <c r="I984" s="0" t="n">
        <v>16.07</v>
      </c>
      <c r="J984" s="0" t="n">
        <v>0</v>
      </c>
      <c r="K984" s="0" t="n">
        <v>244.03</v>
      </c>
      <c r="L984" s="0" t="n">
        <v>230.59</v>
      </c>
      <c r="M984" s="0" t="n">
        <v>2.46</v>
      </c>
      <c r="N984" s="0" t="n">
        <v>2.03</v>
      </c>
      <c r="O984" s="0" t="n">
        <v>-3.38</v>
      </c>
      <c r="P984" s="0" t="n">
        <v>12.63</v>
      </c>
      <c r="Q984" s="0" t="n">
        <v>7.43</v>
      </c>
      <c r="R984" s="0" t="n">
        <v>-24.99</v>
      </c>
      <c r="S984" s="0" t="n">
        <v>-25.15</v>
      </c>
      <c r="T984" s="0" t="n">
        <v>211.85</v>
      </c>
      <c r="U984" s="0" t="n">
        <v>14.03</v>
      </c>
      <c r="V984" s="0" t="n">
        <v>0.76</v>
      </c>
      <c r="W984" s="0" t="n">
        <v>1238.16</v>
      </c>
      <c r="X984" s="0" t="n">
        <v>0.58333</v>
      </c>
      <c r="Y984" s="0" t="n">
        <v>2.68147</v>
      </c>
    </row>
    <row r="985" customFormat="false" ht="12.8" hidden="false" customHeight="false" outlineLevel="0" collapsed="false">
      <c r="A985" s="0" t="n">
        <v>21</v>
      </c>
      <c r="B985" s="0" t="n">
        <v>1</v>
      </c>
      <c r="C985" s="0" t="n">
        <v>1</v>
      </c>
      <c r="D985" s="0" t="n">
        <v>24</v>
      </c>
      <c r="E985" s="0" t="n">
        <v>21412.79</v>
      </c>
      <c r="F985" s="0" t="n">
        <v>1457.57</v>
      </c>
      <c r="G985" s="0" t="n">
        <v>735.4</v>
      </c>
      <c r="H985" s="0" t="n">
        <v>357.59</v>
      </c>
      <c r="I985" s="0" t="n">
        <v>16.31</v>
      </c>
      <c r="J985" s="0" t="n">
        <v>0</v>
      </c>
      <c r="K985" s="0" t="n">
        <v>226.92</v>
      </c>
      <c r="L985" s="0" t="n">
        <v>217.01</v>
      </c>
      <c r="M985" s="0" t="n">
        <v>2.48</v>
      </c>
      <c r="N985" s="0" t="n">
        <v>2.09</v>
      </c>
      <c r="O985" s="0" t="n">
        <v>-3.2</v>
      </c>
      <c r="P985" s="0" t="n">
        <v>12.89</v>
      </c>
      <c r="Q985" s="0" t="n">
        <v>7.48</v>
      </c>
      <c r="R985" s="0" t="n">
        <v>-23.7</v>
      </c>
      <c r="S985" s="0" t="n">
        <v>-23.87</v>
      </c>
      <c r="T985" s="0" t="n">
        <v>208.77</v>
      </c>
      <c r="U985" s="0" t="n">
        <v>14.19</v>
      </c>
      <c r="V985" s="0" t="n">
        <v>0.71</v>
      </c>
      <c r="W985" s="0" t="n">
        <v>1085.36</v>
      </c>
      <c r="X985" s="0" t="n">
        <v>0.5484</v>
      </c>
      <c r="Y985" s="0" t="n">
        <v>2.91537</v>
      </c>
    </row>
    <row r="986" customFormat="false" ht="12.8" hidden="false" customHeight="false" outlineLevel="0" collapsed="false">
      <c r="A986" s="0" t="n">
        <v>21</v>
      </c>
      <c r="B986" s="0" t="n">
        <v>1</v>
      </c>
      <c r="C986" s="0" t="n">
        <v>1</v>
      </c>
      <c r="D986" s="0" t="n">
        <v>25</v>
      </c>
      <c r="E986" s="0" t="n">
        <v>25547.49</v>
      </c>
      <c r="F986" s="0" t="n">
        <v>1774.12</v>
      </c>
      <c r="G986" s="0" t="n">
        <v>622.56</v>
      </c>
      <c r="H986" s="0" t="n">
        <v>353.59</v>
      </c>
      <c r="I986" s="0" t="n">
        <v>16.34</v>
      </c>
      <c r="J986" s="0" t="n">
        <v>0</v>
      </c>
      <c r="K986" s="0" t="n">
        <v>260.75</v>
      </c>
      <c r="L986" s="0" t="n">
        <v>245.81</v>
      </c>
      <c r="M986" s="0" t="n">
        <v>2.48</v>
      </c>
      <c r="N986" s="0" t="n">
        <v>2.03</v>
      </c>
      <c r="O986" s="0" t="n">
        <v>-3.59</v>
      </c>
      <c r="P986" s="0" t="n">
        <v>12.93</v>
      </c>
      <c r="Q986" s="0" t="n">
        <v>7.65</v>
      </c>
      <c r="R986" s="0" t="n">
        <v>-27.16</v>
      </c>
      <c r="S986" s="0" t="n">
        <v>-27.33</v>
      </c>
      <c r="T986" s="0" t="n">
        <v>206.93</v>
      </c>
      <c r="U986" s="0" t="n">
        <v>14.4</v>
      </c>
      <c r="V986" s="0" t="n">
        <v>0.82</v>
      </c>
      <c r="W986" s="0" t="n">
        <v>1367.17</v>
      </c>
      <c r="X986" s="0" t="n">
        <v>0.53796</v>
      </c>
      <c r="Y986" s="0" t="n">
        <v>3.16644</v>
      </c>
    </row>
    <row r="987" customFormat="false" ht="12.8" hidden="false" customHeight="false" outlineLevel="0" collapsed="false">
      <c r="A987" s="0" t="n">
        <v>21</v>
      </c>
      <c r="B987" s="0" t="n">
        <v>1</v>
      </c>
      <c r="C987" s="0" t="n">
        <v>1</v>
      </c>
      <c r="D987" s="0" t="n">
        <v>26</v>
      </c>
      <c r="E987" s="0" t="n">
        <v>32101.97</v>
      </c>
      <c r="F987" s="0" t="n">
        <v>2335.58</v>
      </c>
      <c r="G987" s="0" t="n">
        <v>339.98</v>
      </c>
      <c r="H987" s="0" t="n">
        <v>209.02</v>
      </c>
      <c r="I987" s="0" t="n">
        <v>16.68</v>
      </c>
      <c r="J987" s="0" t="n">
        <v>0</v>
      </c>
      <c r="K987" s="0" t="n">
        <v>312.06</v>
      </c>
      <c r="L987" s="0" t="n">
        <v>289.48</v>
      </c>
      <c r="M987" s="0" t="n">
        <v>2.45</v>
      </c>
      <c r="N987" s="0" t="n">
        <v>1.95</v>
      </c>
      <c r="O987" s="0" t="n">
        <v>-4.15</v>
      </c>
      <c r="P987" s="0" t="n">
        <v>13.28</v>
      </c>
      <c r="Q987" s="0" t="n">
        <v>7.74</v>
      </c>
      <c r="R987" s="0" t="n">
        <v>-32.3</v>
      </c>
      <c r="S987" s="0" t="n">
        <v>-33.42</v>
      </c>
      <c r="T987" s="0" t="n">
        <v>123.23</v>
      </c>
      <c r="U987" s="0" t="n">
        <v>14.99</v>
      </c>
      <c r="V987" s="0" t="n">
        <v>0.99</v>
      </c>
      <c r="W987" s="0" t="n">
        <v>1948.58</v>
      </c>
      <c r="X987" s="0" t="n">
        <v>0.55342</v>
      </c>
      <c r="Y987" s="0" t="n">
        <v>3.4155</v>
      </c>
    </row>
    <row r="988" customFormat="false" ht="12.8" hidden="false" customHeight="false" outlineLevel="0" collapsed="false">
      <c r="A988" s="0" t="n">
        <v>21</v>
      </c>
      <c r="B988" s="0" t="n">
        <v>1</v>
      </c>
      <c r="C988" s="0" t="n">
        <v>1</v>
      </c>
      <c r="D988" s="0" t="n">
        <v>27</v>
      </c>
      <c r="E988" s="0" t="n">
        <v>34980.57</v>
      </c>
      <c r="F988" s="0" t="n">
        <v>2556.04</v>
      </c>
      <c r="G988" s="0" t="n">
        <v>345.25</v>
      </c>
      <c r="H988" s="0" t="n">
        <v>204.89</v>
      </c>
      <c r="I988" s="0" t="n">
        <v>17.07</v>
      </c>
      <c r="J988" s="0" t="n">
        <v>0</v>
      </c>
      <c r="K988" s="0" t="n">
        <v>324.28</v>
      </c>
      <c r="L988" s="0" t="n">
        <v>306.11</v>
      </c>
      <c r="M988" s="0" t="n">
        <v>2.46</v>
      </c>
      <c r="N988" s="0" t="n">
        <v>1.98</v>
      </c>
      <c r="O988" s="0" t="n">
        <v>-3.83</v>
      </c>
      <c r="P988" s="0" t="n">
        <v>13.68</v>
      </c>
      <c r="Q988" s="0" t="n">
        <v>7.63</v>
      </c>
      <c r="R988" s="0" t="n">
        <v>-31.04</v>
      </c>
      <c r="S988" s="0" t="n">
        <v>-32.3</v>
      </c>
      <c r="T988" s="0" t="n">
        <v>119.2</v>
      </c>
      <c r="U988" s="0" t="n">
        <v>15.25</v>
      </c>
      <c r="V988" s="0" t="n">
        <v>0.94</v>
      </c>
      <c r="W988" s="0" t="n">
        <v>2147.16</v>
      </c>
      <c r="X988" s="0" t="n">
        <v>0.59272</v>
      </c>
      <c r="Y988" s="0" t="n">
        <v>3.64438</v>
      </c>
    </row>
    <row r="989" customFormat="false" ht="12.8" hidden="false" customHeight="false" outlineLevel="0" collapsed="false">
      <c r="A989" s="0" t="n">
        <v>21</v>
      </c>
      <c r="B989" s="0" t="n">
        <v>1</v>
      </c>
      <c r="C989" s="0" t="n">
        <v>1</v>
      </c>
      <c r="D989" s="0" t="n">
        <v>28</v>
      </c>
      <c r="E989" s="0" t="n">
        <v>33311.5</v>
      </c>
      <c r="F989" s="0" t="n">
        <v>2424.51</v>
      </c>
      <c r="G989" s="0" t="n">
        <v>369.83</v>
      </c>
      <c r="H989" s="0" t="n">
        <v>205.59</v>
      </c>
      <c r="I989" s="0" t="n">
        <v>17.21</v>
      </c>
      <c r="J989" s="0" t="n">
        <v>0</v>
      </c>
      <c r="K989" s="0" t="n">
        <v>308.99</v>
      </c>
      <c r="L989" s="0" t="n">
        <v>291.06</v>
      </c>
      <c r="M989" s="0" t="n">
        <v>2.45</v>
      </c>
      <c r="N989" s="0" t="n">
        <v>1.96</v>
      </c>
      <c r="O989" s="0" t="n">
        <v>-3.63</v>
      </c>
      <c r="P989" s="0" t="n">
        <v>13.82</v>
      </c>
      <c r="Q989" s="0" t="n">
        <v>8</v>
      </c>
      <c r="R989" s="0" t="n">
        <v>-29.47</v>
      </c>
      <c r="S989" s="0" t="n">
        <v>-30.84</v>
      </c>
      <c r="T989" s="0" t="n">
        <v>120.13</v>
      </c>
      <c r="U989" s="0" t="n">
        <v>15.31</v>
      </c>
      <c r="V989" s="0" t="n">
        <v>0.9</v>
      </c>
      <c r="W989" s="0" t="n">
        <v>2023.71</v>
      </c>
      <c r="X989" s="0" t="n">
        <v>0.65147</v>
      </c>
      <c r="Y989" s="0" t="n">
        <v>3.84367</v>
      </c>
    </row>
    <row r="990" customFormat="false" ht="12.8" hidden="false" customHeight="false" outlineLevel="0" collapsed="false">
      <c r="A990" s="0" t="n">
        <v>21</v>
      </c>
      <c r="B990" s="0" t="n">
        <v>1</v>
      </c>
      <c r="C990" s="0" t="n">
        <v>1</v>
      </c>
      <c r="D990" s="0" t="n">
        <v>29</v>
      </c>
      <c r="E990" s="0" t="n">
        <v>32816.76</v>
      </c>
      <c r="F990" s="0" t="n">
        <v>2373.82</v>
      </c>
      <c r="G990" s="0" t="n">
        <v>400.02</v>
      </c>
      <c r="H990" s="0" t="n">
        <v>206.61</v>
      </c>
      <c r="I990" s="0" t="n">
        <v>17.19</v>
      </c>
      <c r="J990" s="0" t="n">
        <v>0</v>
      </c>
      <c r="K990" s="0" t="n">
        <v>298.15</v>
      </c>
      <c r="L990" s="0" t="n">
        <v>284.51</v>
      </c>
      <c r="M990" s="0" t="n">
        <v>2.46</v>
      </c>
      <c r="N990" s="0" t="n">
        <v>2</v>
      </c>
      <c r="O990" s="0" t="n">
        <v>-3.28</v>
      </c>
      <c r="P990" s="0" t="n">
        <v>13.81</v>
      </c>
      <c r="Q990" s="0" t="n">
        <v>7.81</v>
      </c>
      <c r="R990" s="0" t="n">
        <v>-26.86</v>
      </c>
      <c r="S990" s="0" t="n">
        <v>-28.04</v>
      </c>
      <c r="T990" s="0" t="n">
        <v>122.04</v>
      </c>
      <c r="U990" s="0" t="n">
        <v>15.15</v>
      </c>
      <c r="V990" s="0" t="n">
        <v>0.81</v>
      </c>
      <c r="W990" s="0" t="n">
        <v>1961.43</v>
      </c>
      <c r="X990" s="0" t="n">
        <v>0.7248</v>
      </c>
      <c r="Y990" s="0" t="n">
        <v>4.01289</v>
      </c>
    </row>
    <row r="991" customFormat="false" ht="12.8" hidden="false" customHeight="false" outlineLevel="0" collapsed="false">
      <c r="A991" s="0" t="n">
        <v>21</v>
      </c>
      <c r="B991" s="0" t="n">
        <v>1</v>
      </c>
      <c r="C991" s="0" t="n">
        <v>1</v>
      </c>
      <c r="D991" s="0" t="n">
        <v>30</v>
      </c>
      <c r="E991" s="0" t="n">
        <v>32798.06</v>
      </c>
      <c r="F991" s="0" t="n">
        <v>2349.86</v>
      </c>
      <c r="G991" s="0" t="n">
        <v>392.53</v>
      </c>
      <c r="H991" s="0" t="n">
        <v>298.9</v>
      </c>
      <c r="I991" s="0" t="n">
        <v>17.17</v>
      </c>
      <c r="J991" s="0" t="n">
        <v>0</v>
      </c>
      <c r="K991" s="0" t="n">
        <v>300.05</v>
      </c>
      <c r="L991" s="0" t="n">
        <v>288.88</v>
      </c>
      <c r="M991" s="0" t="n">
        <v>2.54</v>
      </c>
      <c r="N991" s="0" t="n">
        <v>2.06</v>
      </c>
      <c r="O991" s="0" t="n">
        <v>-3.39</v>
      </c>
      <c r="P991" s="0" t="n">
        <v>13.78</v>
      </c>
      <c r="Q991" s="0" t="n">
        <v>8.1</v>
      </c>
      <c r="R991" s="0" t="n">
        <v>-28.09</v>
      </c>
      <c r="S991" s="0" t="n">
        <v>-29.02</v>
      </c>
      <c r="T991" s="0" t="n">
        <v>167.08</v>
      </c>
      <c r="U991" s="0" t="n">
        <v>15.16</v>
      </c>
      <c r="V991" s="0" t="n">
        <v>0.83</v>
      </c>
      <c r="W991" s="0" t="n">
        <v>1910.85</v>
      </c>
      <c r="X991" s="0" t="n">
        <v>0.80857</v>
      </c>
      <c r="Y991" s="0" t="n">
        <v>4.15629</v>
      </c>
    </row>
    <row r="992" customFormat="false" ht="12.8" hidden="false" customHeight="false" outlineLevel="0" collapsed="false">
      <c r="A992" s="0" t="n">
        <v>21</v>
      </c>
      <c r="B992" s="0" t="n">
        <v>1</v>
      </c>
      <c r="C992" s="0" t="n">
        <v>1</v>
      </c>
      <c r="D992" s="0" t="n">
        <v>31</v>
      </c>
      <c r="E992" s="0" t="n">
        <v>29043.4</v>
      </c>
      <c r="F992" s="0" t="n">
        <v>2041.89</v>
      </c>
      <c r="G992" s="0" t="n">
        <v>380.27</v>
      </c>
      <c r="H992" s="0" t="n">
        <v>331.54</v>
      </c>
      <c r="I992" s="0" t="n">
        <v>16.89</v>
      </c>
      <c r="J992" s="0" t="n">
        <v>0</v>
      </c>
      <c r="K992" s="0" t="n">
        <v>286.5</v>
      </c>
      <c r="L992" s="0" t="n">
        <v>271.37</v>
      </c>
      <c r="M992" s="0" t="n">
        <v>2.45</v>
      </c>
      <c r="N992" s="0" t="n">
        <v>2.06</v>
      </c>
      <c r="O992" s="0" t="n">
        <v>-3.94</v>
      </c>
      <c r="P992" s="0" t="n">
        <v>13.5</v>
      </c>
      <c r="Q992" s="0" t="n">
        <v>8.02</v>
      </c>
      <c r="R992" s="0" t="n">
        <v>-30.1</v>
      </c>
      <c r="S992" s="0" t="n">
        <v>-31.28</v>
      </c>
      <c r="T992" s="0" t="n">
        <v>197.44</v>
      </c>
      <c r="U992" s="0" t="n">
        <v>15.1</v>
      </c>
      <c r="V992" s="0" t="n">
        <v>0.92</v>
      </c>
      <c r="W992" s="0" t="n">
        <v>1608.04</v>
      </c>
      <c r="X992" s="0" t="n">
        <v>0.89965</v>
      </c>
      <c r="Y992" s="0" t="n">
        <v>4.27937</v>
      </c>
    </row>
    <row r="993" customFormat="false" ht="12.8" hidden="false" customHeight="false" outlineLevel="0" collapsed="false">
      <c r="A993" s="0" t="n">
        <v>21</v>
      </c>
      <c r="B993" s="0" t="n">
        <v>1</v>
      </c>
      <c r="C993" s="0" t="n">
        <v>1</v>
      </c>
      <c r="D993" s="0" t="n">
        <v>32</v>
      </c>
      <c r="E993" s="0" t="n">
        <v>30750.94</v>
      </c>
      <c r="F993" s="0" t="n">
        <v>2103.27</v>
      </c>
      <c r="G993" s="0" t="n">
        <v>374.04</v>
      </c>
      <c r="H993" s="0" t="n">
        <v>336.89</v>
      </c>
      <c r="I993" s="0" t="n">
        <v>16.8</v>
      </c>
      <c r="J993" s="0" t="n">
        <v>0</v>
      </c>
      <c r="K993" s="0" t="n">
        <v>304.39</v>
      </c>
      <c r="L993" s="0" t="n">
        <v>288.04</v>
      </c>
      <c r="M993" s="0" t="n">
        <v>2.47</v>
      </c>
      <c r="N993" s="0" t="n">
        <v>2.07</v>
      </c>
      <c r="O993" s="0" t="n">
        <v>-4.3</v>
      </c>
      <c r="P993" s="0" t="n">
        <v>13.4</v>
      </c>
      <c r="Q993" s="0" t="n">
        <v>7.99</v>
      </c>
      <c r="R993" s="0" t="n">
        <v>-32.95</v>
      </c>
      <c r="S993" s="0" t="n">
        <v>-33.84</v>
      </c>
      <c r="T993" s="0" t="n">
        <v>197.49</v>
      </c>
      <c r="U993" s="0" t="n">
        <v>15.15</v>
      </c>
      <c r="V993" s="0" t="n">
        <v>0.99</v>
      </c>
      <c r="W993" s="0" t="n">
        <v>1579.37</v>
      </c>
      <c r="X993" s="0" t="n">
        <v>0.99575</v>
      </c>
      <c r="Y993" s="0" t="n">
        <v>4.38717</v>
      </c>
    </row>
    <row r="994" customFormat="false" ht="12.8" hidden="false" customHeight="false" outlineLevel="0" collapsed="false">
      <c r="A994" s="0" t="n">
        <v>21</v>
      </c>
      <c r="B994" s="0" t="n">
        <v>1</v>
      </c>
      <c r="C994" s="0" t="n">
        <v>1</v>
      </c>
      <c r="D994" s="0" t="n">
        <v>33</v>
      </c>
      <c r="E994" s="0" t="n">
        <v>34128.46</v>
      </c>
      <c r="F994" s="0" t="n">
        <v>2253.98</v>
      </c>
      <c r="G994" s="0" t="n">
        <v>447.04</v>
      </c>
      <c r="H994" s="0" t="n">
        <v>323.6</v>
      </c>
      <c r="I994" s="0" t="n">
        <v>17.05</v>
      </c>
      <c r="J994" s="0" t="n">
        <v>0</v>
      </c>
      <c r="K994" s="0" t="n">
        <v>309.19</v>
      </c>
      <c r="L994" s="0" t="n">
        <v>297.56</v>
      </c>
      <c r="M994" s="0" t="n">
        <v>2.53</v>
      </c>
      <c r="N994" s="0" t="n">
        <v>2.06</v>
      </c>
      <c r="O994" s="0" t="n">
        <v>-3.55</v>
      </c>
      <c r="P994" s="0" t="n">
        <v>13.66</v>
      </c>
      <c r="Q994" s="0" t="n">
        <v>8.06</v>
      </c>
      <c r="R994" s="0" t="n">
        <v>-29.18</v>
      </c>
      <c r="S994" s="0" t="n">
        <v>-29.91</v>
      </c>
      <c r="T994" s="0" t="n">
        <v>180.47</v>
      </c>
      <c r="U994" s="0" t="n">
        <v>15.1</v>
      </c>
      <c r="V994" s="0" t="n">
        <v>0.86</v>
      </c>
      <c r="W994" s="0" t="n">
        <v>1589.05</v>
      </c>
      <c r="X994" s="0" t="n">
        <v>1.09525</v>
      </c>
      <c r="Y994" s="0" t="n">
        <v>4.48385</v>
      </c>
    </row>
    <row r="995" customFormat="false" ht="12.8" hidden="false" customHeight="false" outlineLevel="0" collapsed="false">
      <c r="A995" s="0" t="n">
        <v>21</v>
      </c>
      <c r="B995" s="0" t="n">
        <v>1</v>
      </c>
      <c r="C995" s="0" t="n">
        <v>1</v>
      </c>
      <c r="D995" s="0" t="n">
        <v>34</v>
      </c>
      <c r="E995" s="0" t="n">
        <v>30779.01</v>
      </c>
      <c r="F995" s="0" t="n">
        <v>1949.45</v>
      </c>
      <c r="G995" s="0" t="n">
        <v>487.29</v>
      </c>
      <c r="H995" s="0" t="n">
        <v>341.74</v>
      </c>
      <c r="I995" s="0" t="n">
        <v>16.87</v>
      </c>
      <c r="J995" s="0" t="n">
        <v>0</v>
      </c>
      <c r="K995" s="0" t="n">
        <v>290</v>
      </c>
      <c r="L995" s="0" t="n">
        <v>277.68</v>
      </c>
      <c r="M995" s="0" t="n">
        <v>2.49</v>
      </c>
      <c r="N995" s="0" t="n">
        <v>2.08</v>
      </c>
      <c r="O995" s="0" t="n">
        <v>-3.7</v>
      </c>
      <c r="P995" s="0" t="n">
        <v>13.48</v>
      </c>
      <c r="Q995" s="0" t="n">
        <v>7.96</v>
      </c>
      <c r="R995" s="0" t="n">
        <v>-29.03</v>
      </c>
      <c r="S995" s="0" t="n">
        <v>-29.68</v>
      </c>
      <c r="T995" s="0" t="n">
        <v>196.98</v>
      </c>
      <c r="U995" s="0" t="n">
        <v>14.98</v>
      </c>
      <c r="V995" s="0" t="n">
        <v>0.87</v>
      </c>
      <c r="W995" s="0" t="n">
        <v>1269.33</v>
      </c>
      <c r="X995" s="0" t="n">
        <v>1.19693</v>
      </c>
      <c r="Y995" s="0" t="n">
        <v>4.57269</v>
      </c>
    </row>
    <row r="996" customFormat="false" ht="12.8" hidden="false" customHeight="false" outlineLevel="0" collapsed="false">
      <c r="A996" s="0" t="n">
        <v>21</v>
      </c>
      <c r="B996" s="0" t="n">
        <v>1</v>
      </c>
      <c r="C996" s="0" t="n">
        <v>1</v>
      </c>
      <c r="D996" s="0" t="n">
        <v>35</v>
      </c>
      <c r="E996" s="0" t="n">
        <v>27625.26</v>
      </c>
      <c r="F996" s="0" t="n">
        <v>1669.29</v>
      </c>
      <c r="G996" s="0" t="n">
        <v>562.64</v>
      </c>
      <c r="H996" s="0" t="n">
        <v>329.91</v>
      </c>
      <c r="I996" s="0" t="n">
        <v>16.69</v>
      </c>
      <c r="J996" s="0" t="n">
        <v>0</v>
      </c>
      <c r="K996" s="0" t="n">
        <v>264.42</v>
      </c>
      <c r="L996" s="0" t="n">
        <v>253.26</v>
      </c>
      <c r="M996" s="0" t="n">
        <v>2.46</v>
      </c>
      <c r="N996" s="0" t="n">
        <v>2.08</v>
      </c>
      <c r="O996" s="0" t="n">
        <v>-3.46</v>
      </c>
      <c r="P996" s="0" t="n">
        <v>13.29</v>
      </c>
      <c r="Q996" s="0" t="n">
        <v>7.79</v>
      </c>
      <c r="R996" s="0" t="n">
        <v>-26.35</v>
      </c>
      <c r="S996" s="0" t="n">
        <v>-27.14</v>
      </c>
      <c r="T996" s="0" t="n">
        <v>196.51</v>
      </c>
      <c r="U996" s="0" t="n">
        <v>14.7</v>
      </c>
      <c r="V996" s="0" t="n">
        <v>0.8</v>
      </c>
      <c r="W996" s="0" t="n">
        <v>982.63</v>
      </c>
      <c r="X996" s="0" t="n">
        <v>1.29986</v>
      </c>
      <c r="Y996" s="0" t="n">
        <v>4.65634</v>
      </c>
    </row>
    <row r="997" customFormat="false" ht="12.8" hidden="false" customHeight="false" outlineLevel="0" collapsed="false">
      <c r="A997" s="0" t="n">
        <v>21</v>
      </c>
      <c r="B997" s="0" t="n">
        <v>1</v>
      </c>
      <c r="C997" s="0" t="n">
        <v>1</v>
      </c>
      <c r="D997" s="0" t="n">
        <v>36</v>
      </c>
      <c r="E997" s="0" t="n">
        <v>16271.75</v>
      </c>
      <c r="F997" s="0" t="n">
        <v>1087.36</v>
      </c>
      <c r="G997" s="0" t="n">
        <v>855.97</v>
      </c>
      <c r="H997" s="0" t="n">
        <v>225.02</v>
      </c>
      <c r="I997" s="0" t="n">
        <v>16.68</v>
      </c>
      <c r="J997" s="0" t="n">
        <v>0</v>
      </c>
      <c r="K997" s="0" t="n">
        <v>207.14</v>
      </c>
      <c r="L997" s="0" t="n">
        <v>189.46</v>
      </c>
      <c r="M997" s="0" t="n">
        <v>2.49</v>
      </c>
      <c r="N997" s="0" t="n">
        <v>2.03</v>
      </c>
      <c r="O997" s="0" t="n">
        <v>-3.69</v>
      </c>
      <c r="P997" s="0" t="n">
        <v>13.28</v>
      </c>
      <c r="Q997" s="0" t="n">
        <v>7.86</v>
      </c>
      <c r="R997" s="0" t="n">
        <v>-27</v>
      </c>
      <c r="S997" s="0" t="n">
        <v>-27.5</v>
      </c>
      <c r="T997" s="0" t="n">
        <v>128.82</v>
      </c>
      <c r="U997" s="0" t="n">
        <v>14.79</v>
      </c>
      <c r="V997" s="0" t="n">
        <v>0.81</v>
      </c>
      <c r="W997" s="0" t="n">
        <v>777.75</v>
      </c>
      <c r="X997" s="0" t="n">
        <v>1.40328</v>
      </c>
      <c r="Y997" s="0" t="n">
        <v>4.68781</v>
      </c>
    </row>
    <row r="998" customFormat="false" ht="12.8" hidden="false" customHeight="false" outlineLevel="0" collapsed="false">
      <c r="A998" s="0" t="n">
        <v>21</v>
      </c>
      <c r="B998" s="0" t="n">
        <v>1</v>
      </c>
      <c r="C998" s="0" t="n">
        <v>1</v>
      </c>
      <c r="D998" s="0" t="n">
        <v>37</v>
      </c>
      <c r="E998" s="0" t="n">
        <v>9810.27</v>
      </c>
      <c r="F998" s="0" t="n">
        <v>655.57</v>
      </c>
      <c r="G998" s="0" t="n">
        <v>878.46</v>
      </c>
      <c r="H998" s="0" t="n">
        <v>263.24</v>
      </c>
      <c r="I998" s="0" t="n">
        <v>16.41</v>
      </c>
      <c r="J998" s="0" t="n">
        <v>0</v>
      </c>
      <c r="K998" s="0" t="n">
        <v>165.19</v>
      </c>
      <c r="L998" s="0" t="n">
        <v>146.22</v>
      </c>
      <c r="M998" s="0" t="n">
        <v>2.34</v>
      </c>
      <c r="N998" s="0" t="n">
        <v>2.02</v>
      </c>
      <c r="O998" s="0" t="n">
        <v>-3.65</v>
      </c>
      <c r="P998" s="0" t="n">
        <v>12.99</v>
      </c>
      <c r="Q998" s="0" t="n">
        <v>7.66</v>
      </c>
      <c r="R998" s="0" t="n">
        <v>-24</v>
      </c>
      <c r="S998" s="0" t="n">
        <v>-25.84</v>
      </c>
      <c r="T998" s="0" t="n">
        <v>177.48</v>
      </c>
      <c r="U998" s="0" t="n">
        <v>14.49</v>
      </c>
      <c r="V998" s="0" t="n">
        <v>0.76</v>
      </c>
      <c r="W998" s="0" t="n">
        <v>468.91</v>
      </c>
      <c r="X998" s="0" t="n">
        <v>1.50649</v>
      </c>
      <c r="Y998" s="0" t="n">
        <v>4.81647</v>
      </c>
    </row>
    <row r="999" customFormat="false" ht="12.8" hidden="false" customHeight="false" outlineLevel="0" collapsed="false">
      <c r="A999" s="0" t="n">
        <v>21</v>
      </c>
      <c r="B999" s="0" t="n">
        <v>1</v>
      </c>
      <c r="C999" s="0" t="n">
        <v>1</v>
      </c>
      <c r="D999" s="0" t="n">
        <v>38</v>
      </c>
      <c r="E999" s="0" t="n">
        <v>0</v>
      </c>
      <c r="F999" s="0" t="n">
        <v>0</v>
      </c>
      <c r="G999" s="0" t="n">
        <v>874.35</v>
      </c>
      <c r="H999" s="0" t="n">
        <v>-29.31</v>
      </c>
      <c r="I999" s="0" t="n">
        <v>29.31</v>
      </c>
      <c r="J999" s="0" t="n">
        <v>0</v>
      </c>
      <c r="K999" s="0" t="n">
        <v>0</v>
      </c>
      <c r="L999" s="0" t="n">
        <v>37.83</v>
      </c>
      <c r="M999" s="0" t="n">
        <v>0</v>
      </c>
      <c r="N999" s="0" t="n">
        <v>0</v>
      </c>
      <c r="O999" s="0" t="n">
        <v>0</v>
      </c>
      <c r="P999" s="0" t="n">
        <v>14.2</v>
      </c>
      <c r="Q999" s="0" t="n">
        <v>0</v>
      </c>
      <c r="R999" s="0" t="n">
        <v>-0.02</v>
      </c>
      <c r="S999" s="0" t="n">
        <v>-0.02</v>
      </c>
      <c r="T999" s="0" t="n">
        <v>450</v>
      </c>
      <c r="U999" s="0" t="n">
        <v>14.2</v>
      </c>
      <c r="V999" s="0" t="n">
        <v>0.8</v>
      </c>
      <c r="W999" s="0" t="n">
        <v>237.21</v>
      </c>
      <c r="X999" s="0" t="n">
        <v>1.60885</v>
      </c>
      <c r="Y999" s="0" t="n">
        <v>1.75495</v>
      </c>
    </row>
    <row r="1000" customFormat="false" ht="12.8" hidden="false" customHeight="false" outlineLevel="0" collapsed="false">
      <c r="A1000" s="0" t="n">
        <v>21</v>
      </c>
      <c r="B1000" s="0" t="n">
        <v>1</v>
      </c>
      <c r="C1000" s="0" t="n">
        <v>1</v>
      </c>
      <c r="D1000" s="0" t="n">
        <v>39</v>
      </c>
      <c r="E1000" s="0" t="n">
        <v>0</v>
      </c>
      <c r="F1000" s="0" t="n">
        <v>0</v>
      </c>
      <c r="G1000" s="0" t="n">
        <v>874.46</v>
      </c>
      <c r="H1000" s="0" t="n">
        <v>-29</v>
      </c>
      <c r="I1000" s="0" t="n">
        <v>29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14.01</v>
      </c>
      <c r="Q1000" s="0" t="n">
        <v>0</v>
      </c>
      <c r="R1000" s="0" t="n">
        <v>-0.02</v>
      </c>
      <c r="S1000" s="0" t="n">
        <v>-0.02</v>
      </c>
      <c r="T1000" s="0" t="n">
        <v>450</v>
      </c>
      <c r="U1000" s="0" t="n">
        <v>14.01</v>
      </c>
      <c r="V1000" s="0" t="n">
        <v>0.72</v>
      </c>
      <c r="W1000" s="0" t="n">
        <v>61.45</v>
      </c>
      <c r="X1000" s="0" t="n">
        <v>1.70966</v>
      </c>
      <c r="Y1000" s="0" t="n">
        <v>1.30432</v>
      </c>
    </row>
    <row r="1001" customFormat="false" ht="12.8" hidden="false" customHeight="false" outlineLevel="0" collapsed="false">
      <c r="A1001" s="0" t="n">
        <v>21</v>
      </c>
      <c r="B1001" s="0" t="n">
        <v>1</v>
      </c>
      <c r="C1001" s="0" t="n">
        <v>1</v>
      </c>
      <c r="D1001" s="0" t="n">
        <v>40</v>
      </c>
      <c r="E1001" s="0" t="n">
        <v>0</v>
      </c>
      <c r="F1001" s="0" t="n">
        <v>0</v>
      </c>
      <c r="G1001" s="0" t="n">
        <v>875.57</v>
      </c>
      <c r="H1001" s="0" t="n">
        <v>-28.69</v>
      </c>
      <c r="I1001" s="0" t="n">
        <v>28.69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13.83</v>
      </c>
      <c r="Q1001" s="0" t="n">
        <v>0</v>
      </c>
      <c r="R1001" s="0" t="n">
        <v>-0.02</v>
      </c>
      <c r="S1001" s="0" t="n">
        <v>-0.02</v>
      </c>
      <c r="T1001" s="0" t="n">
        <v>450</v>
      </c>
      <c r="U1001" s="0" t="n">
        <v>13.83</v>
      </c>
      <c r="V1001" s="0" t="n">
        <v>0.62</v>
      </c>
      <c r="W1001" s="0" t="n">
        <v>-0.16</v>
      </c>
      <c r="X1001" s="0" t="n">
        <v>1.80818</v>
      </c>
      <c r="Y1001" s="0" t="n">
        <v>1.21804</v>
      </c>
    </row>
    <row r="1002" customFormat="false" ht="12.8" hidden="false" customHeight="false" outlineLevel="0" collapsed="false">
      <c r="A1002" s="0" t="n">
        <v>21</v>
      </c>
      <c r="B1002" s="0" t="n">
        <v>1</v>
      </c>
      <c r="C1002" s="0" t="n">
        <v>1</v>
      </c>
      <c r="D1002" s="0" t="n">
        <v>41</v>
      </c>
      <c r="E1002" s="0" t="n">
        <v>0</v>
      </c>
      <c r="F1002" s="0" t="n">
        <v>0</v>
      </c>
      <c r="G1002" s="0" t="n">
        <v>864.4</v>
      </c>
      <c r="H1002" s="0" t="n">
        <v>-28.6</v>
      </c>
      <c r="I1002" s="0" t="n">
        <v>28.6</v>
      </c>
      <c r="J1002" s="0" t="n">
        <v>0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13.77</v>
      </c>
      <c r="Q1002" s="0" t="n">
        <v>0</v>
      </c>
      <c r="R1002" s="0" t="n">
        <v>-0.02</v>
      </c>
      <c r="S1002" s="0" t="n">
        <v>-0.02</v>
      </c>
      <c r="T1002" s="0" t="n">
        <v>450</v>
      </c>
      <c r="U1002" s="0" t="n">
        <v>13.77</v>
      </c>
      <c r="V1002" s="0" t="n">
        <v>0.69</v>
      </c>
      <c r="W1002" s="0" t="n">
        <v>-2.36</v>
      </c>
      <c r="X1002" s="0" t="n">
        <v>1.90351</v>
      </c>
      <c r="Y1002" s="0" t="n">
        <v>1.12599</v>
      </c>
    </row>
    <row r="1003" customFormat="false" ht="12.8" hidden="false" customHeight="false" outlineLevel="0" collapsed="false">
      <c r="A1003" s="0" t="n">
        <v>21</v>
      </c>
      <c r="B1003" s="0" t="n">
        <v>1</v>
      </c>
      <c r="C1003" s="0" t="n">
        <v>1</v>
      </c>
      <c r="D1003" s="0" t="n">
        <v>42</v>
      </c>
      <c r="E1003" s="0" t="n">
        <v>0</v>
      </c>
      <c r="F1003" s="0" t="n">
        <v>0</v>
      </c>
      <c r="G1003" s="0" t="n">
        <v>864.71</v>
      </c>
      <c r="H1003" s="0" t="n">
        <v>-28.4</v>
      </c>
      <c r="I1003" s="0" t="n">
        <v>28.4</v>
      </c>
      <c r="J1003" s="0" t="n">
        <v>0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13.65</v>
      </c>
      <c r="Q1003" s="0" t="n">
        <v>0</v>
      </c>
      <c r="R1003" s="0" t="n">
        <v>-0.02</v>
      </c>
      <c r="S1003" s="0" t="n">
        <v>-0.02</v>
      </c>
      <c r="T1003" s="0" t="n">
        <v>450</v>
      </c>
      <c r="U1003" s="0" t="n">
        <v>13.65</v>
      </c>
      <c r="V1003" s="0" t="n">
        <v>0.72</v>
      </c>
      <c r="W1003" s="0" t="n">
        <v>-2.33</v>
      </c>
      <c r="X1003" s="0" t="n">
        <v>1.99456</v>
      </c>
      <c r="Y1003" s="0" t="n">
        <v>1.02619</v>
      </c>
    </row>
    <row r="1004" customFormat="false" ht="12.8" hidden="false" customHeight="false" outlineLevel="0" collapsed="false">
      <c r="A1004" s="0" t="n">
        <v>21</v>
      </c>
      <c r="B1004" s="0" t="n">
        <v>1</v>
      </c>
      <c r="C1004" s="0" t="n">
        <v>1</v>
      </c>
      <c r="D1004" s="0" t="n">
        <v>43</v>
      </c>
      <c r="E1004" s="0" t="n">
        <v>0</v>
      </c>
      <c r="F1004" s="0" t="n">
        <v>0</v>
      </c>
      <c r="G1004" s="0" t="n">
        <v>859.29</v>
      </c>
      <c r="H1004" s="0" t="n">
        <v>-28.39</v>
      </c>
      <c r="I1004" s="0" t="n">
        <v>28.39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13.65</v>
      </c>
      <c r="Q1004" s="0" t="n">
        <v>0</v>
      </c>
      <c r="R1004" s="0" t="n">
        <v>-0.02</v>
      </c>
      <c r="S1004" s="0" t="n">
        <v>-0.02</v>
      </c>
      <c r="T1004" s="0" t="n">
        <v>450</v>
      </c>
      <c r="U1004" s="0" t="n">
        <v>13.65</v>
      </c>
      <c r="V1004" s="0" t="n">
        <v>0.7</v>
      </c>
      <c r="W1004" s="0" t="n">
        <v>-2.28</v>
      </c>
      <c r="X1004" s="0" t="n">
        <v>2.07998</v>
      </c>
      <c r="Y1004" s="0" t="n">
        <v>0.91651</v>
      </c>
    </row>
    <row r="1005" customFormat="false" ht="12.8" hidden="false" customHeight="false" outlineLevel="0" collapsed="false">
      <c r="A1005" s="0" t="n">
        <v>21</v>
      </c>
      <c r="B1005" s="0" t="n">
        <v>1</v>
      </c>
      <c r="C1005" s="0" t="n">
        <v>1</v>
      </c>
      <c r="D1005" s="0" t="n">
        <v>44</v>
      </c>
      <c r="E1005" s="0" t="n">
        <v>0</v>
      </c>
      <c r="F1005" s="0" t="n">
        <v>0</v>
      </c>
      <c r="G1005" s="0" t="n">
        <v>865.12</v>
      </c>
      <c r="H1005" s="0" t="n">
        <v>-28.22</v>
      </c>
      <c r="I1005" s="0" t="n">
        <v>28.22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13.54</v>
      </c>
      <c r="Q1005" s="0" t="n">
        <v>0</v>
      </c>
      <c r="R1005" s="0" t="n">
        <v>-0.02</v>
      </c>
      <c r="S1005" s="0" t="n">
        <v>-0.02</v>
      </c>
      <c r="T1005" s="0" t="n">
        <v>450</v>
      </c>
      <c r="U1005" s="0" t="n">
        <v>13.54</v>
      </c>
      <c r="V1005" s="0" t="n">
        <v>0.65</v>
      </c>
      <c r="W1005" s="0" t="n">
        <v>-1.3</v>
      </c>
      <c r="X1005" s="0" t="n">
        <v>2.15812</v>
      </c>
      <c r="Y1005" s="0" t="n">
        <v>0.79479</v>
      </c>
    </row>
    <row r="1006" customFormat="false" ht="12.8" hidden="false" customHeight="false" outlineLevel="0" collapsed="false">
      <c r="A1006" s="0" t="n">
        <v>21</v>
      </c>
      <c r="B1006" s="0" t="n">
        <v>1</v>
      </c>
      <c r="C1006" s="0" t="n">
        <v>1</v>
      </c>
      <c r="D1006" s="0" t="n">
        <v>45</v>
      </c>
      <c r="E1006" s="0" t="n">
        <v>0</v>
      </c>
      <c r="F1006" s="0" t="n">
        <v>0</v>
      </c>
      <c r="G1006" s="0" t="n">
        <v>857.67</v>
      </c>
      <c r="H1006" s="0" t="n">
        <v>-28.38</v>
      </c>
      <c r="I1006" s="0" t="n">
        <v>28.38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13.64</v>
      </c>
      <c r="Q1006" s="0" t="n">
        <v>0</v>
      </c>
      <c r="R1006" s="0" t="n">
        <v>-0.02</v>
      </c>
      <c r="S1006" s="0" t="n">
        <v>-0.02</v>
      </c>
      <c r="T1006" s="0" t="n">
        <v>450</v>
      </c>
      <c r="U1006" s="0" t="n">
        <v>13.64</v>
      </c>
      <c r="V1006" s="0" t="n">
        <v>0.61</v>
      </c>
      <c r="W1006" s="0" t="n">
        <v>-1.1</v>
      </c>
      <c r="X1006" s="0" t="n">
        <v>2.22691</v>
      </c>
      <c r="Y1006" s="0" t="n">
        <v>0.65909</v>
      </c>
    </row>
    <row r="1007" customFormat="false" ht="12.8" hidden="false" customHeight="false" outlineLevel="0" collapsed="false">
      <c r="A1007" s="0" t="n">
        <v>21</v>
      </c>
      <c r="B1007" s="0" t="n">
        <v>1</v>
      </c>
      <c r="C1007" s="0" t="n">
        <v>1</v>
      </c>
      <c r="D1007" s="0" t="n">
        <v>46</v>
      </c>
      <c r="E1007" s="0" t="n">
        <v>0</v>
      </c>
      <c r="F1007" s="0" t="n">
        <v>0</v>
      </c>
      <c r="G1007" s="0" t="n">
        <v>861.43</v>
      </c>
      <c r="H1007" s="0" t="n">
        <v>-28.38</v>
      </c>
      <c r="I1007" s="0" t="n">
        <v>28.38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13.64</v>
      </c>
      <c r="Q1007" s="0" t="n">
        <v>0</v>
      </c>
      <c r="R1007" s="0" t="n">
        <v>-0.02</v>
      </c>
      <c r="S1007" s="0" t="n">
        <v>-0.02</v>
      </c>
      <c r="T1007" s="0" t="n">
        <v>450</v>
      </c>
      <c r="U1007" s="0" t="n">
        <v>13.64</v>
      </c>
      <c r="V1007" s="0" t="n">
        <v>0.64</v>
      </c>
      <c r="W1007" s="0" t="n">
        <v>-1.24</v>
      </c>
      <c r="X1007" s="0" t="n">
        <v>2.28398</v>
      </c>
      <c r="Y1007" s="0" t="n">
        <v>0.50828</v>
      </c>
    </row>
    <row r="1008" customFormat="false" ht="12.8" hidden="false" customHeight="false" outlineLevel="0" collapsed="false">
      <c r="A1008" s="0" t="n">
        <v>21</v>
      </c>
      <c r="B1008" s="0" t="n">
        <v>1</v>
      </c>
      <c r="C1008" s="0" t="n">
        <v>1</v>
      </c>
      <c r="D1008" s="0" t="n">
        <v>47</v>
      </c>
      <c r="E1008" s="0" t="n">
        <v>0</v>
      </c>
      <c r="F1008" s="0" t="n">
        <v>0</v>
      </c>
      <c r="G1008" s="0" t="n">
        <v>861.67</v>
      </c>
      <c r="H1008" s="0" t="n">
        <v>-28.28</v>
      </c>
      <c r="I1008" s="0" t="n">
        <v>28.28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13.58</v>
      </c>
      <c r="Q1008" s="0" t="n">
        <v>0</v>
      </c>
      <c r="R1008" s="0" t="n">
        <v>-0.02</v>
      </c>
      <c r="S1008" s="0" t="n">
        <v>-0.02</v>
      </c>
      <c r="T1008" s="0" t="n">
        <v>450</v>
      </c>
      <c r="U1008" s="0" t="n">
        <v>13.58</v>
      </c>
      <c r="V1008" s="0" t="n">
        <v>0.69</v>
      </c>
      <c r="W1008" s="0" t="n">
        <v>-1.05</v>
      </c>
      <c r="X1008" s="0" t="n">
        <v>2.32675</v>
      </c>
      <c r="Y1008" s="0" t="n">
        <v>0.34283</v>
      </c>
    </row>
    <row r="1009" customFormat="false" ht="12.8" hidden="false" customHeight="false" outlineLevel="0" collapsed="false">
      <c r="A1009" s="0" t="n">
        <v>21</v>
      </c>
      <c r="B1009" s="0" t="n">
        <v>1</v>
      </c>
      <c r="C1009" s="0" t="n">
        <v>1</v>
      </c>
      <c r="D1009" s="0" t="n">
        <v>48</v>
      </c>
      <c r="E1009" s="0" t="n">
        <v>0</v>
      </c>
      <c r="F1009" s="0" t="n">
        <v>0</v>
      </c>
      <c r="G1009" s="0" t="n">
        <v>859.42</v>
      </c>
      <c r="H1009" s="0" t="n">
        <v>-28.17</v>
      </c>
      <c r="I1009" s="0" t="n">
        <v>28.17</v>
      </c>
      <c r="J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13.51</v>
      </c>
      <c r="Q1009" s="0" t="n">
        <v>0</v>
      </c>
      <c r="R1009" s="0" t="n">
        <v>-0.02</v>
      </c>
      <c r="S1009" s="0" t="n">
        <v>-0.02</v>
      </c>
      <c r="T1009" s="0" t="n">
        <v>450</v>
      </c>
      <c r="U1009" s="0" t="n">
        <v>13.51</v>
      </c>
      <c r="V1009" s="0" t="n">
        <v>0.71</v>
      </c>
      <c r="W1009" s="0" t="n">
        <v>-1.43</v>
      </c>
      <c r="X1009" s="0" t="n">
        <v>2.35281</v>
      </c>
      <c r="Y1009" s="0" t="n">
        <v>0.16556</v>
      </c>
    </row>
    <row r="1010" customFormat="false" ht="12.8" hidden="false" customHeight="false" outlineLevel="0" collapsed="false">
      <c r="A1010" s="0" t="n">
        <v>22</v>
      </c>
      <c r="B1010" s="0" t="n">
        <v>1</v>
      </c>
      <c r="C1010" s="0" t="n">
        <v>1</v>
      </c>
      <c r="D1010" s="0" t="n">
        <v>1</v>
      </c>
      <c r="E1010" s="0" t="n">
        <v>0</v>
      </c>
      <c r="F1010" s="0" t="n">
        <v>0</v>
      </c>
      <c r="G1010" s="0" t="n">
        <v>859.67</v>
      </c>
      <c r="H1010" s="0" t="n">
        <v>-28.06</v>
      </c>
      <c r="I1010" s="0" t="n">
        <v>28.06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13.44</v>
      </c>
      <c r="Q1010" s="0" t="n">
        <v>0</v>
      </c>
      <c r="R1010" s="0" t="n">
        <v>-0.02</v>
      </c>
      <c r="S1010" s="0" t="n">
        <v>-0.02</v>
      </c>
      <c r="T1010" s="0" t="n">
        <v>450</v>
      </c>
      <c r="U1010" s="0" t="n">
        <v>13.44</v>
      </c>
      <c r="V1010" s="0" t="n">
        <v>0.69</v>
      </c>
      <c r="W1010" s="0" t="n">
        <v>-1.16</v>
      </c>
      <c r="X1010" s="0" t="n">
        <v>2.36715</v>
      </c>
      <c r="Y1010" s="0" t="n">
        <v>-0.01953</v>
      </c>
    </row>
    <row r="1011" customFormat="false" ht="12.8" hidden="false" customHeight="false" outlineLevel="0" collapsed="false">
      <c r="A1011" s="0" t="n">
        <v>22</v>
      </c>
      <c r="B1011" s="0" t="n">
        <v>1</v>
      </c>
      <c r="C1011" s="0" t="n">
        <v>1</v>
      </c>
      <c r="D1011" s="0" t="n">
        <v>2</v>
      </c>
      <c r="E1011" s="0" t="n">
        <v>0</v>
      </c>
      <c r="F1011" s="0" t="n">
        <v>0</v>
      </c>
      <c r="G1011" s="0" t="n">
        <v>864.63</v>
      </c>
      <c r="H1011" s="0" t="n">
        <v>-27.69</v>
      </c>
      <c r="I1011" s="0" t="n">
        <v>27.69</v>
      </c>
      <c r="J1011" s="0" t="n">
        <v>0</v>
      </c>
      <c r="K1011" s="0" t="n">
        <v>0</v>
      </c>
      <c r="L1011" s="0" t="n">
        <v>0</v>
      </c>
      <c r="M1011" s="0" t="n">
        <v>0</v>
      </c>
      <c r="N1011" s="0" t="n">
        <v>0</v>
      </c>
      <c r="O1011" s="0" t="n">
        <v>0</v>
      </c>
      <c r="P1011" s="0" t="n">
        <v>13.21</v>
      </c>
      <c r="Q1011" s="0" t="n">
        <v>0</v>
      </c>
      <c r="R1011" s="0" t="n">
        <v>-0.02</v>
      </c>
      <c r="S1011" s="0" t="n">
        <v>-0.02</v>
      </c>
      <c r="T1011" s="0" t="n">
        <v>450</v>
      </c>
      <c r="U1011" s="0" t="n">
        <v>13.21</v>
      </c>
      <c r="V1011" s="0" t="n">
        <v>0.68</v>
      </c>
      <c r="W1011" s="0" t="n">
        <v>-1.09</v>
      </c>
      <c r="X1011" s="0" t="n">
        <v>2.3556</v>
      </c>
      <c r="Y1011" s="0" t="n">
        <v>-0.20379</v>
      </c>
    </row>
    <row r="1012" customFormat="false" ht="12.8" hidden="false" customHeight="false" outlineLevel="0" collapsed="false">
      <c r="A1012" s="0" t="n">
        <v>22</v>
      </c>
      <c r="B1012" s="0" t="n">
        <v>1</v>
      </c>
      <c r="C1012" s="0" t="n">
        <v>1</v>
      </c>
      <c r="D1012" s="0" t="n">
        <v>3</v>
      </c>
      <c r="E1012" s="0" t="n">
        <v>0</v>
      </c>
      <c r="F1012" s="0" t="n">
        <v>0</v>
      </c>
      <c r="G1012" s="0" t="n">
        <v>860.02</v>
      </c>
      <c r="H1012" s="0" t="n">
        <v>-27.33</v>
      </c>
      <c r="I1012" s="0" t="n">
        <v>27.33</v>
      </c>
      <c r="J1012" s="0" t="n">
        <v>0</v>
      </c>
      <c r="K1012" s="0" t="n">
        <v>0</v>
      </c>
      <c r="L1012" s="0" t="n">
        <v>0</v>
      </c>
      <c r="M1012" s="0" t="n">
        <v>0</v>
      </c>
      <c r="N1012" s="0" t="n">
        <v>0</v>
      </c>
      <c r="O1012" s="0" t="n">
        <v>0</v>
      </c>
      <c r="P1012" s="0" t="n">
        <v>12.98</v>
      </c>
      <c r="Q1012" s="0" t="n">
        <v>0</v>
      </c>
      <c r="R1012" s="0" t="n">
        <v>-0.02</v>
      </c>
      <c r="S1012" s="0" t="n">
        <v>-0.02</v>
      </c>
      <c r="T1012" s="0" t="n">
        <v>450</v>
      </c>
      <c r="U1012" s="0" t="n">
        <v>12.98</v>
      </c>
      <c r="V1012" s="0" t="n">
        <v>0.7</v>
      </c>
      <c r="W1012" s="0" t="n">
        <v>-1.46</v>
      </c>
      <c r="X1012" s="0" t="n">
        <v>2.32576</v>
      </c>
      <c r="Y1012" s="0" t="n">
        <v>-0.38021</v>
      </c>
    </row>
    <row r="1013" customFormat="false" ht="12.8" hidden="false" customHeight="false" outlineLevel="0" collapsed="false">
      <c r="A1013" s="0" t="n">
        <v>22</v>
      </c>
      <c r="B1013" s="0" t="n">
        <v>1</v>
      </c>
      <c r="C1013" s="0" t="n">
        <v>1</v>
      </c>
      <c r="D1013" s="0" t="n">
        <v>4</v>
      </c>
      <c r="E1013" s="0" t="n">
        <v>0</v>
      </c>
      <c r="F1013" s="0" t="n">
        <v>0</v>
      </c>
      <c r="G1013" s="0" t="n">
        <v>850.03</v>
      </c>
      <c r="H1013" s="0" t="n">
        <v>-27.25</v>
      </c>
      <c r="I1013" s="0" t="n">
        <v>27.25</v>
      </c>
      <c r="J1013" s="0" t="n">
        <v>0</v>
      </c>
      <c r="K1013" s="0" t="n">
        <v>0</v>
      </c>
      <c r="L1013" s="0" t="n">
        <v>0</v>
      </c>
      <c r="M1013" s="0" t="n">
        <v>0</v>
      </c>
      <c r="N1013" s="0" t="n">
        <v>0</v>
      </c>
      <c r="O1013" s="0" t="n">
        <v>0</v>
      </c>
      <c r="P1013" s="0" t="n">
        <v>12.93</v>
      </c>
      <c r="Q1013" s="0" t="n">
        <v>0</v>
      </c>
      <c r="R1013" s="0" t="n">
        <v>-0.02</v>
      </c>
      <c r="S1013" s="0" t="n">
        <v>-0.02</v>
      </c>
      <c r="T1013" s="0" t="n">
        <v>450</v>
      </c>
      <c r="U1013" s="0" t="n">
        <v>12.93</v>
      </c>
      <c r="V1013" s="0" t="n">
        <v>0.68</v>
      </c>
      <c r="W1013" s="0" t="n">
        <v>-1.35</v>
      </c>
      <c r="X1013" s="0" t="n">
        <v>2.27959</v>
      </c>
      <c r="Y1013" s="0" t="n">
        <v>-0.54375</v>
      </c>
    </row>
    <row r="1014" customFormat="false" ht="12.8" hidden="false" customHeight="false" outlineLevel="0" collapsed="false">
      <c r="A1014" s="0" t="n">
        <v>22</v>
      </c>
      <c r="B1014" s="0" t="n">
        <v>1</v>
      </c>
      <c r="C1014" s="0" t="n">
        <v>1</v>
      </c>
      <c r="D1014" s="0" t="n">
        <v>5</v>
      </c>
      <c r="E1014" s="0" t="n">
        <v>0</v>
      </c>
      <c r="F1014" s="0" t="n">
        <v>0</v>
      </c>
      <c r="G1014" s="0" t="n">
        <v>851.83</v>
      </c>
      <c r="H1014" s="0" t="n">
        <v>-27.1</v>
      </c>
      <c r="I1014" s="0" t="n">
        <v>27.1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v>12.84</v>
      </c>
      <c r="Q1014" s="0" t="n">
        <v>0</v>
      </c>
      <c r="R1014" s="0" t="n">
        <v>-0.02</v>
      </c>
      <c r="S1014" s="0" t="n">
        <v>-0.02</v>
      </c>
      <c r="T1014" s="0" t="n">
        <v>450</v>
      </c>
      <c r="U1014" s="0" t="n">
        <v>12.84</v>
      </c>
      <c r="V1014" s="0" t="n">
        <v>0.67</v>
      </c>
      <c r="W1014" s="0" t="n">
        <v>-1.34</v>
      </c>
      <c r="X1014" s="0" t="n">
        <v>2.2196</v>
      </c>
      <c r="Y1014" s="0" t="n">
        <v>-0.69209</v>
      </c>
    </row>
    <row r="1015" customFormat="false" ht="12.8" hidden="false" customHeight="false" outlineLevel="0" collapsed="false">
      <c r="A1015" s="0" t="n">
        <v>22</v>
      </c>
      <c r="B1015" s="0" t="n">
        <v>1</v>
      </c>
      <c r="C1015" s="0" t="n">
        <v>1</v>
      </c>
      <c r="D1015" s="0" t="n">
        <v>6</v>
      </c>
      <c r="E1015" s="0" t="n">
        <v>0</v>
      </c>
      <c r="F1015" s="0" t="n">
        <v>0</v>
      </c>
      <c r="G1015" s="0" t="n">
        <v>850.96</v>
      </c>
      <c r="H1015" s="0" t="n">
        <v>-26.94</v>
      </c>
      <c r="I1015" s="0" t="n">
        <v>26.94</v>
      </c>
      <c r="J1015" s="0" t="n">
        <v>0</v>
      </c>
      <c r="K1015" s="0" t="n">
        <v>0</v>
      </c>
      <c r="L1015" s="0" t="n">
        <v>0</v>
      </c>
      <c r="M1015" s="0" t="n">
        <v>0</v>
      </c>
      <c r="N1015" s="0" t="n">
        <v>0</v>
      </c>
      <c r="O1015" s="0" t="n">
        <v>0</v>
      </c>
      <c r="P1015" s="0" t="n">
        <v>12.74</v>
      </c>
      <c r="Q1015" s="0" t="n">
        <v>0</v>
      </c>
      <c r="R1015" s="0" t="n">
        <v>-0.02</v>
      </c>
      <c r="S1015" s="0" t="n">
        <v>-0.02</v>
      </c>
      <c r="T1015" s="0" t="n">
        <v>450</v>
      </c>
      <c r="U1015" s="0" t="n">
        <v>12.74</v>
      </c>
      <c r="V1015" s="0" t="n">
        <v>0.66</v>
      </c>
      <c r="W1015" s="0" t="n">
        <v>-1.3</v>
      </c>
      <c r="X1015" s="0" t="n">
        <v>2.14839</v>
      </c>
      <c r="Y1015" s="0" t="n">
        <v>-0.82524</v>
      </c>
    </row>
    <row r="1016" customFormat="false" ht="12.8" hidden="false" customHeight="false" outlineLevel="0" collapsed="false">
      <c r="A1016" s="0" t="n">
        <v>22</v>
      </c>
      <c r="B1016" s="0" t="n">
        <v>1</v>
      </c>
      <c r="C1016" s="0" t="n">
        <v>1</v>
      </c>
      <c r="D1016" s="0" t="n">
        <v>7</v>
      </c>
      <c r="E1016" s="0" t="n">
        <v>0</v>
      </c>
      <c r="F1016" s="0" t="n">
        <v>0</v>
      </c>
      <c r="G1016" s="0" t="n">
        <v>851.11</v>
      </c>
      <c r="H1016" s="0" t="n">
        <v>-26.71</v>
      </c>
      <c r="I1016" s="0" t="n">
        <v>26.71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  <c r="O1016" s="0" t="n">
        <v>0</v>
      </c>
      <c r="P1016" s="0" t="n">
        <v>12.59</v>
      </c>
      <c r="Q1016" s="0" t="n">
        <v>0</v>
      </c>
      <c r="R1016" s="0" t="n">
        <v>-0.02</v>
      </c>
      <c r="S1016" s="0" t="n">
        <v>-0.02</v>
      </c>
      <c r="T1016" s="0" t="n">
        <v>450</v>
      </c>
      <c r="U1016" s="0" t="n">
        <v>12.59</v>
      </c>
      <c r="V1016" s="0" t="n">
        <v>0.66</v>
      </c>
      <c r="W1016" s="0" t="n">
        <v>-1.88</v>
      </c>
      <c r="X1016" s="0" t="n">
        <v>2.06831</v>
      </c>
      <c r="Y1016" s="0" t="n">
        <v>-0.9446</v>
      </c>
    </row>
    <row r="1017" customFormat="false" ht="12.8" hidden="false" customHeight="false" outlineLevel="0" collapsed="false">
      <c r="A1017" s="0" t="n">
        <v>22</v>
      </c>
      <c r="B1017" s="0" t="n">
        <v>1</v>
      </c>
      <c r="C1017" s="0" t="n">
        <v>1</v>
      </c>
      <c r="D1017" s="0" t="n">
        <v>8</v>
      </c>
      <c r="E1017" s="0" t="n">
        <v>0</v>
      </c>
      <c r="F1017" s="0" t="n">
        <v>0</v>
      </c>
      <c r="G1017" s="0" t="n">
        <v>840.99</v>
      </c>
      <c r="H1017" s="0" t="n">
        <v>-26.77</v>
      </c>
      <c r="I1017" s="0" t="n">
        <v>26.77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  <c r="P1017" s="0" t="n">
        <v>12.62</v>
      </c>
      <c r="Q1017" s="0" t="n">
        <v>0</v>
      </c>
      <c r="R1017" s="0" t="n">
        <v>-0.02</v>
      </c>
      <c r="S1017" s="0" t="n">
        <v>-0.02</v>
      </c>
      <c r="T1017" s="0" t="n">
        <v>450</v>
      </c>
      <c r="U1017" s="0" t="n">
        <v>12.62</v>
      </c>
      <c r="V1017" s="0" t="n">
        <v>0.67</v>
      </c>
      <c r="W1017" s="0" t="n">
        <v>-1.93</v>
      </c>
      <c r="X1017" s="0" t="n">
        <v>1.98134</v>
      </c>
      <c r="Y1017" s="0" t="n">
        <v>-1.05223</v>
      </c>
    </row>
    <row r="1018" customFormat="false" ht="12.8" hidden="false" customHeight="false" outlineLevel="0" collapsed="false">
      <c r="A1018" s="0" t="n">
        <v>22</v>
      </c>
      <c r="B1018" s="0" t="n">
        <v>1</v>
      </c>
      <c r="C1018" s="0" t="n">
        <v>1</v>
      </c>
      <c r="D1018" s="0" t="n">
        <v>9</v>
      </c>
      <c r="E1018" s="0" t="n">
        <v>0</v>
      </c>
      <c r="F1018" s="0" t="n">
        <v>0</v>
      </c>
      <c r="G1018" s="0" t="n">
        <v>840.01</v>
      </c>
      <c r="H1018" s="0" t="n">
        <v>-26.97</v>
      </c>
      <c r="I1018" s="0" t="n">
        <v>26.97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12.75</v>
      </c>
      <c r="Q1018" s="0" t="n">
        <v>0</v>
      </c>
      <c r="R1018" s="0" t="n">
        <v>-0.02</v>
      </c>
      <c r="S1018" s="0" t="n">
        <v>-0.02</v>
      </c>
      <c r="T1018" s="0" t="n">
        <v>450</v>
      </c>
      <c r="U1018" s="0" t="n">
        <v>12.75</v>
      </c>
      <c r="V1018" s="0" t="n">
        <v>0.63</v>
      </c>
      <c r="W1018" s="0" t="n">
        <v>-2.08</v>
      </c>
      <c r="X1018" s="0" t="n">
        <v>1.88908</v>
      </c>
      <c r="Y1018" s="0" t="n">
        <v>-1.15037</v>
      </c>
    </row>
    <row r="1019" customFormat="false" ht="12.8" hidden="false" customHeight="false" outlineLevel="0" collapsed="false">
      <c r="A1019" s="0" t="n">
        <v>22</v>
      </c>
      <c r="B1019" s="0" t="n">
        <v>1</v>
      </c>
      <c r="C1019" s="0" t="n">
        <v>1</v>
      </c>
      <c r="D1019" s="0" t="n">
        <v>10</v>
      </c>
      <c r="E1019" s="0" t="n">
        <v>0</v>
      </c>
      <c r="F1019" s="0" t="n">
        <v>0</v>
      </c>
      <c r="G1019" s="0" t="n">
        <v>846.07</v>
      </c>
      <c r="H1019" s="0" t="n">
        <v>-27.07</v>
      </c>
      <c r="I1019" s="0" t="n">
        <v>27.07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12.82</v>
      </c>
      <c r="Q1019" s="0" t="n">
        <v>0</v>
      </c>
      <c r="R1019" s="0" t="n">
        <v>-0.02</v>
      </c>
      <c r="S1019" s="0" t="n">
        <v>-0.02</v>
      </c>
      <c r="T1019" s="0" t="n">
        <v>450</v>
      </c>
      <c r="U1019" s="0" t="n">
        <v>12.82</v>
      </c>
      <c r="V1019" s="0" t="n">
        <v>0.6</v>
      </c>
      <c r="W1019" s="0" t="n">
        <v>-2</v>
      </c>
      <c r="X1019" s="0" t="n">
        <v>1.79283</v>
      </c>
      <c r="Y1019" s="0" t="n">
        <v>-1.24114</v>
      </c>
    </row>
    <row r="1020" customFormat="false" ht="12.8" hidden="false" customHeight="false" outlineLevel="0" collapsed="false">
      <c r="A1020" s="0" t="n">
        <v>22</v>
      </c>
      <c r="B1020" s="0" t="n">
        <v>1</v>
      </c>
      <c r="C1020" s="0" t="n">
        <v>1</v>
      </c>
      <c r="D1020" s="0" t="n">
        <v>11</v>
      </c>
      <c r="E1020" s="0" t="n">
        <v>0</v>
      </c>
      <c r="F1020" s="0" t="n">
        <v>0</v>
      </c>
      <c r="G1020" s="0" t="n">
        <v>854.23</v>
      </c>
      <c r="H1020" s="0" t="n">
        <v>-26.9</v>
      </c>
      <c r="I1020" s="0" t="n">
        <v>26.9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12.71</v>
      </c>
      <c r="Q1020" s="0" t="n">
        <v>0</v>
      </c>
      <c r="R1020" s="0" t="n">
        <v>-0.02</v>
      </c>
      <c r="S1020" s="0" t="n">
        <v>-0.02</v>
      </c>
      <c r="T1020" s="0" t="n">
        <v>450</v>
      </c>
      <c r="U1020" s="0" t="n">
        <v>12.71</v>
      </c>
      <c r="V1020" s="0" t="n">
        <v>0.59</v>
      </c>
      <c r="W1020" s="0" t="n">
        <v>-1.52</v>
      </c>
      <c r="X1020" s="0" t="n">
        <v>1.69362</v>
      </c>
      <c r="Y1020" s="0" t="n">
        <v>-1.32651</v>
      </c>
    </row>
    <row r="1021" customFormat="false" ht="12.8" hidden="false" customHeight="false" outlineLevel="0" collapsed="false">
      <c r="A1021" s="0" t="n">
        <v>22</v>
      </c>
      <c r="B1021" s="0" t="n">
        <v>1</v>
      </c>
      <c r="C1021" s="0" t="n">
        <v>1</v>
      </c>
      <c r="D1021" s="0" t="n">
        <v>12</v>
      </c>
      <c r="E1021" s="0" t="n">
        <v>0</v>
      </c>
      <c r="F1021" s="0" t="n">
        <v>0</v>
      </c>
      <c r="G1021" s="0" t="n">
        <v>851.78</v>
      </c>
      <c r="H1021" s="0" t="n">
        <v>-26.75</v>
      </c>
      <c r="I1021" s="0" t="n">
        <v>26.75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12.61</v>
      </c>
      <c r="Q1021" s="0" t="n">
        <v>0</v>
      </c>
      <c r="R1021" s="0" t="n">
        <v>-0.02</v>
      </c>
      <c r="S1021" s="0" t="n">
        <v>-0.02</v>
      </c>
      <c r="T1021" s="0" t="n">
        <v>450</v>
      </c>
      <c r="U1021" s="0" t="n">
        <v>12.61</v>
      </c>
      <c r="V1021" s="0" t="n">
        <v>0.59</v>
      </c>
      <c r="W1021" s="0" t="n">
        <v>-1.87</v>
      </c>
      <c r="X1021" s="0" t="n">
        <v>1.59233</v>
      </c>
      <c r="Y1021" s="0" t="n">
        <v>-1.4083</v>
      </c>
    </row>
    <row r="1022" customFormat="false" ht="12.8" hidden="false" customHeight="false" outlineLevel="0" collapsed="false">
      <c r="A1022" s="0" t="n">
        <v>22</v>
      </c>
      <c r="B1022" s="0" t="n">
        <v>1</v>
      </c>
      <c r="C1022" s="0" t="n">
        <v>1</v>
      </c>
      <c r="D1022" s="0" t="n">
        <v>13</v>
      </c>
      <c r="E1022" s="0" t="n">
        <v>0</v>
      </c>
      <c r="F1022" s="0" t="n">
        <v>0</v>
      </c>
      <c r="G1022" s="0" t="n">
        <v>847.98</v>
      </c>
      <c r="H1022" s="0" t="n">
        <v>-26.64</v>
      </c>
      <c r="I1022" s="0" t="n">
        <v>26.64</v>
      </c>
      <c r="J1022" s="0" t="n">
        <v>0</v>
      </c>
      <c r="K1022" s="0" t="n">
        <v>0</v>
      </c>
      <c r="L1022" s="0" t="n">
        <v>21.55</v>
      </c>
      <c r="M1022" s="0" t="n">
        <v>0</v>
      </c>
      <c r="N1022" s="0" t="n">
        <v>0</v>
      </c>
      <c r="O1022" s="0" t="n">
        <v>0</v>
      </c>
      <c r="P1022" s="0" t="n">
        <v>12.54</v>
      </c>
      <c r="Q1022" s="0" t="n">
        <v>0</v>
      </c>
      <c r="R1022" s="0" t="n">
        <v>-0.02</v>
      </c>
      <c r="S1022" s="0" t="n">
        <v>-0.02</v>
      </c>
      <c r="T1022" s="0" t="n">
        <v>450</v>
      </c>
      <c r="U1022" s="0" t="n">
        <v>12.54</v>
      </c>
      <c r="V1022" s="0" t="n">
        <v>0.62</v>
      </c>
      <c r="W1022" s="0" t="n">
        <v>-1.02</v>
      </c>
      <c r="X1022" s="0" t="n">
        <v>1.48967</v>
      </c>
      <c r="Y1022" s="0" t="n">
        <v>1.48819</v>
      </c>
    </row>
    <row r="1023" customFormat="false" ht="12.8" hidden="false" customHeight="false" outlineLevel="0" collapsed="false">
      <c r="A1023" s="0" t="n">
        <v>22</v>
      </c>
      <c r="B1023" s="0" t="n">
        <v>1</v>
      </c>
      <c r="C1023" s="0" t="n">
        <v>1</v>
      </c>
      <c r="D1023" s="0" t="n">
        <v>14</v>
      </c>
      <c r="E1023" s="0" t="n">
        <v>319.72</v>
      </c>
      <c r="F1023" s="0" t="n">
        <v>21.37</v>
      </c>
      <c r="G1023" s="0" t="n">
        <v>844.44</v>
      </c>
      <c r="H1023" s="0" t="n">
        <v>-0.7</v>
      </c>
      <c r="I1023" s="0" t="n">
        <v>14.88</v>
      </c>
      <c r="J1023" s="0" t="n">
        <v>0</v>
      </c>
      <c r="K1023" s="0" t="n">
        <v>84.4</v>
      </c>
      <c r="L1023" s="0" t="n">
        <v>42.85</v>
      </c>
      <c r="M1023" s="0" t="n">
        <v>1.04</v>
      </c>
      <c r="N1023" s="0" t="n">
        <v>1.3</v>
      </c>
      <c r="O1023" s="0" t="n">
        <v>-2.82</v>
      </c>
      <c r="P1023" s="0" t="n">
        <v>11.29</v>
      </c>
      <c r="Q1023" s="0" t="n">
        <v>0.22</v>
      </c>
      <c r="R1023" s="0" t="n">
        <v>-8.31</v>
      </c>
      <c r="S1023" s="0" t="n">
        <v>-8.6</v>
      </c>
      <c r="T1023" s="0" t="n">
        <v>449.29</v>
      </c>
      <c r="U1023" s="0" t="n">
        <v>12.56</v>
      </c>
      <c r="V1023" s="0" t="n">
        <v>0.6</v>
      </c>
      <c r="W1023" s="0" t="n">
        <v>15.28</v>
      </c>
      <c r="X1023" s="0" t="n">
        <v>1.38634</v>
      </c>
      <c r="Y1023" s="0" t="n">
        <v>1.57373</v>
      </c>
    </row>
    <row r="1024" customFormat="false" ht="12.8" hidden="false" customHeight="false" outlineLevel="0" collapsed="false">
      <c r="A1024" s="0" t="n">
        <v>22</v>
      </c>
      <c r="B1024" s="0" t="n">
        <v>1</v>
      </c>
      <c r="C1024" s="0" t="n">
        <v>1</v>
      </c>
      <c r="D1024" s="0" t="n">
        <v>15</v>
      </c>
      <c r="E1024" s="0" t="n">
        <v>1594.74</v>
      </c>
      <c r="F1024" s="0" t="n">
        <v>106.57</v>
      </c>
      <c r="G1024" s="0" t="n">
        <v>848.72</v>
      </c>
      <c r="H1024" s="0" t="n">
        <v>52.64</v>
      </c>
      <c r="I1024" s="0" t="n">
        <v>14.86</v>
      </c>
      <c r="J1024" s="0" t="n">
        <v>0</v>
      </c>
      <c r="K1024" s="0" t="n">
        <v>89.66</v>
      </c>
      <c r="L1024" s="0" t="n">
        <v>47.41</v>
      </c>
      <c r="M1024" s="0" t="n">
        <v>1.23</v>
      </c>
      <c r="N1024" s="0" t="n">
        <v>1.21</v>
      </c>
      <c r="O1024" s="0" t="n">
        <v>-2.68</v>
      </c>
      <c r="P1024" s="0" t="n">
        <v>11.27</v>
      </c>
      <c r="Q1024" s="0" t="n">
        <v>2.08</v>
      </c>
      <c r="R1024" s="0" t="n">
        <v>-9.62</v>
      </c>
      <c r="S1024" s="0" t="n">
        <v>-11.4</v>
      </c>
      <c r="T1024" s="0" t="n">
        <v>350.81</v>
      </c>
      <c r="U1024" s="0" t="n">
        <v>12.49</v>
      </c>
      <c r="V1024" s="0" t="n">
        <v>0.58</v>
      </c>
      <c r="W1024" s="0" t="n">
        <v>76.23</v>
      </c>
      <c r="X1024" s="0" t="n">
        <v>1.28299</v>
      </c>
      <c r="Y1024" s="0" t="n">
        <v>1.64908</v>
      </c>
    </row>
    <row r="1025" customFormat="false" ht="12.8" hidden="false" customHeight="false" outlineLevel="0" collapsed="false">
      <c r="A1025" s="0" t="n">
        <v>22</v>
      </c>
      <c r="B1025" s="0" t="n">
        <v>1</v>
      </c>
      <c r="C1025" s="0" t="n">
        <v>1</v>
      </c>
      <c r="D1025" s="0" t="n">
        <v>16</v>
      </c>
      <c r="E1025" s="0" t="n">
        <v>5642.02</v>
      </c>
      <c r="F1025" s="0" t="n">
        <v>377.03</v>
      </c>
      <c r="G1025" s="0" t="n">
        <v>838.1</v>
      </c>
      <c r="H1025" s="0" t="n">
        <v>172.58</v>
      </c>
      <c r="I1025" s="0" t="n">
        <v>14.95</v>
      </c>
      <c r="J1025" s="0" t="n">
        <v>0</v>
      </c>
      <c r="K1025" s="0" t="n">
        <v>115.49</v>
      </c>
      <c r="L1025" s="0" t="n">
        <v>72.28</v>
      </c>
      <c r="M1025" s="0" t="n">
        <v>1.96</v>
      </c>
      <c r="N1025" s="0" t="n">
        <v>1.17</v>
      </c>
      <c r="O1025" s="0" t="n">
        <v>-2.69</v>
      </c>
      <c r="P1025" s="0" t="n">
        <v>11.37</v>
      </c>
      <c r="Q1025" s="0" t="n">
        <v>6.37</v>
      </c>
      <c r="R1025" s="0" t="n">
        <v>-15.76</v>
      </c>
      <c r="S1025" s="0" t="n">
        <v>-18.59</v>
      </c>
      <c r="T1025" s="0" t="n">
        <v>184.18</v>
      </c>
      <c r="U1025" s="0" t="n">
        <v>12.6</v>
      </c>
      <c r="V1025" s="0" t="n">
        <v>0.6</v>
      </c>
      <c r="W1025" s="0" t="n">
        <v>269.67</v>
      </c>
      <c r="X1025" s="0" t="n">
        <v>1.18031</v>
      </c>
      <c r="Y1025" s="0" t="n">
        <v>1.73374</v>
      </c>
    </row>
    <row r="1026" customFormat="false" ht="12.8" hidden="false" customHeight="false" outlineLevel="0" collapsed="false">
      <c r="A1026" s="0" t="n">
        <v>22</v>
      </c>
      <c r="B1026" s="0" t="n">
        <v>1</v>
      </c>
      <c r="C1026" s="0" t="n">
        <v>1</v>
      </c>
      <c r="D1026" s="0" t="n">
        <v>17</v>
      </c>
      <c r="E1026" s="0" t="n">
        <v>9903</v>
      </c>
      <c r="F1026" s="0" t="n">
        <v>661.12</v>
      </c>
      <c r="G1026" s="0" t="n">
        <v>803.38</v>
      </c>
      <c r="H1026" s="0" t="n">
        <v>168.59</v>
      </c>
      <c r="I1026" s="0" t="n">
        <v>15.06</v>
      </c>
      <c r="J1026" s="0" t="n">
        <v>0</v>
      </c>
      <c r="K1026" s="0" t="n">
        <v>142.05</v>
      </c>
      <c r="L1026" s="0" t="n">
        <v>103.23</v>
      </c>
      <c r="M1026" s="0" t="n">
        <v>2.27</v>
      </c>
      <c r="N1026" s="0" t="n">
        <v>1.3</v>
      </c>
      <c r="O1026" s="0" t="n">
        <v>-2.69</v>
      </c>
      <c r="P1026" s="0" t="n">
        <v>11.5</v>
      </c>
      <c r="Q1026" s="0" t="n">
        <v>6.82</v>
      </c>
      <c r="R1026" s="0" t="n">
        <v>-18.49</v>
      </c>
      <c r="S1026" s="0" t="n">
        <v>-19.39</v>
      </c>
      <c r="T1026" s="0" t="n">
        <v>121.22</v>
      </c>
      <c r="U1026" s="0" t="n">
        <v>12.71</v>
      </c>
      <c r="V1026" s="0" t="n">
        <v>0.61</v>
      </c>
      <c r="W1026" s="0" t="n">
        <v>472.98</v>
      </c>
      <c r="X1026" s="0" t="n">
        <v>1.07911</v>
      </c>
      <c r="Y1026" s="0" t="n">
        <v>1.82411</v>
      </c>
    </row>
    <row r="1027" customFormat="false" ht="12.8" hidden="false" customHeight="false" outlineLevel="0" collapsed="false">
      <c r="A1027" s="0" t="n">
        <v>22</v>
      </c>
      <c r="B1027" s="0" t="n">
        <v>1</v>
      </c>
      <c r="C1027" s="0" t="n">
        <v>1</v>
      </c>
      <c r="D1027" s="0" t="n">
        <v>18</v>
      </c>
      <c r="E1027" s="0" t="n">
        <v>15905.82</v>
      </c>
      <c r="F1027" s="0" t="n">
        <v>1071.82</v>
      </c>
      <c r="G1027" s="0" t="n">
        <v>668.97</v>
      </c>
      <c r="H1027" s="0" t="n">
        <v>129.73</v>
      </c>
      <c r="I1027" s="0" t="n">
        <v>15.28</v>
      </c>
      <c r="J1027" s="0" t="n">
        <v>0</v>
      </c>
      <c r="K1027" s="0" t="n">
        <v>177.45</v>
      </c>
      <c r="L1027" s="0" t="n">
        <v>141.37</v>
      </c>
      <c r="M1027" s="0" t="n">
        <v>2.29</v>
      </c>
      <c r="N1027" s="0" t="n">
        <v>1.36</v>
      </c>
      <c r="O1027" s="0" t="n">
        <v>-2.67</v>
      </c>
      <c r="P1027" s="0" t="n">
        <v>11.76</v>
      </c>
      <c r="Q1027" s="0" t="n">
        <v>7.14</v>
      </c>
      <c r="R1027" s="0" t="n">
        <v>-19.58</v>
      </c>
      <c r="S1027" s="0" t="n">
        <v>-20.59</v>
      </c>
      <c r="T1027" s="0" t="n">
        <v>85.61</v>
      </c>
      <c r="U1027" s="0" t="n">
        <v>12.95</v>
      </c>
      <c r="V1027" s="0" t="n">
        <v>0.64</v>
      </c>
      <c r="W1027" s="0" t="n">
        <v>783.67</v>
      </c>
      <c r="X1027" s="0" t="n">
        <v>0.98038</v>
      </c>
      <c r="Y1027" s="0" t="n">
        <v>1.92293</v>
      </c>
    </row>
    <row r="1028" customFormat="false" ht="12.8" hidden="false" customHeight="false" outlineLevel="0" collapsed="false">
      <c r="A1028" s="0" t="n">
        <v>22</v>
      </c>
      <c r="B1028" s="0" t="n">
        <v>1</v>
      </c>
      <c r="C1028" s="0" t="n">
        <v>1</v>
      </c>
      <c r="D1028" s="0" t="n">
        <v>19</v>
      </c>
      <c r="E1028" s="0" t="n">
        <v>13477.47</v>
      </c>
      <c r="F1028" s="0" t="n">
        <v>904.29</v>
      </c>
      <c r="G1028" s="0" t="n">
        <v>793.01</v>
      </c>
      <c r="H1028" s="0" t="n">
        <v>160.92</v>
      </c>
      <c r="I1028" s="0" t="n">
        <v>15.27</v>
      </c>
      <c r="J1028" s="0" t="n">
        <v>0</v>
      </c>
      <c r="K1028" s="0" t="n">
        <v>168.19</v>
      </c>
      <c r="L1028" s="0" t="n">
        <v>132</v>
      </c>
      <c r="M1028" s="0" t="n">
        <v>2.36</v>
      </c>
      <c r="N1028" s="0" t="n">
        <v>1.43</v>
      </c>
      <c r="O1028" s="0" t="n">
        <v>-2.83</v>
      </c>
      <c r="P1028" s="0" t="n">
        <v>11.74</v>
      </c>
      <c r="Q1028" s="0" t="n">
        <v>7.22</v>
      </c>
      <c r="R1028" s="0" t="n">
        <v>-20.48</v>
      </c>
      <c r="S1028" s="0" t="n">
        <v>-21.1</v>
      </c>
      <c r="T1028" s="0" t="n">
        <v>105.15</v>
      </c>
      <c r="U1028" s="0" t="n">
        <v>12.99</v>
      </c>
      <c r="V1028" s="0" t="n">
        <v>0.65</v>
      </c>
      <c r="W1028" s="0" t="n">
        <v>652.93</v>
      </c>
      <c r="X1028" s="0" t="n">
        <v>0.88539</v>
      </c>
      <c r="Y1028" s="0" t="n">
        <v>2.03361</v>
      </c>
    </row>
    <row r="1029" customFormat="false" ht="12.8" hidden="false" customHeight="false" outlineLevel="0" collapsed="false">
      <c r="A1029" s="0" t="n">
        <v>22</v>
      </c>
      <c r="B1029" s="0" t="n">
        <v>1</v>
      </c>
      <c r="C1029" s="0" t="n">
        <v>1</v>
      </c>
      <c r="D1029" s="0" t="n">
        <v>20</v>
      </c>
      <c r="E1029" s="0" t="n">
        <v>18199.79</v>
      </c>
      <c r="F1029" s="0" t="n">
        <v>1236.16</v>
      </c>
      <c r="G1029" s="0" t="n">
        <v>700.25</v>
      </c>
      <c r="H1029" s="0" t="n">
        <v>-30.46</v>
      </c>
      <c r="I1029" s="0" t="n">
        <v>15.59</v>
      </c>
      <c r="J1029" s="0" t="n">
        <v>0</v>
      </c>
      <c r="K1029" s="0" t="n">
        <v>187.2</v>
      </c>
      <c r="L1029" s="0" t="n">
        <v>154.88</v>
      </c>
      <c r="M1029" s="0" t="n">
        <v>6.24</v>
      </c>
      <c r="N1029" s="0" t="n">
        <v>1.26</v>
      </c>
      <c r="O1029" s="0" t="n">
        <v>-2.4</v>
      </c>
      <c r="P1029" s="0" t="n">
        <v>12.1</v>
      </c>
      <c r="Q1029" s="0" t="n">
        <v>6.48</v>
      </c>
      <c r="R1029" s="0" t="n">
        <v>-55.52</v>
      </c>
      <c r="S1029" s="0" t="n">
        <v>-3335.53</v>
      </c>
      <c r="T1029" s="0" t="n">
        <v>-143.08</v>
      </c>
      <c r="U1029" s="0" t="n">
        <v>13.27</v>
      </c>
      <c r="V1029" s="0" t="n">
        <v>0.67</v>
      </c>
      <c r="W1029" s="0" t="n">
        <v>916.83</v>
      </c>
      <c r="X1029" s="0" t="n">
        <v>0.79592</v>
      </c>
      <c r="Y1029" s="0" t="n">
        <v>2.16043</v>
      </c>
    </row>
    <row r="1030" customFormat="false" ht="12.8" hidden="false" customHeight="false" outlineLevel="0" collapsed="false">
      <c r="A1030" s="0" t="n">
        <v>22</v>
      </c>
      <c r="B1030" s="0" t="n">
        <v>1</v>
      </c>
      <c r="C1030" s="0" t="n">
        <v>1</v>
      </c>
      <c r="D1030" s="0" t="n">
        <v>21</v>
      </c>
      <c r="E1030" s="0" t="n">
        <v>23690.22</v>
      </c>
      <c r="F1030" s="0" t="n">
        <v>1645.04</v>
      </c>
      <c r="G1030" s="0" t="n">
        <v>572.64</v>
      </c>
      <c r="H1030" s="0" t="n">
        <v>115.56</v>
      </c>
      <c r="I1030" s="0" t="n">
        <v>15.96</v>
      </c>
      <c r="J1030" s="0" t="n">
        <v>0</v>
      </c>
      <c r="K1030" s="0" t="n">
        <v>227.06</v>
      </c>
      <c r="L1030" s="0" t="n">
        <v>195.52</v>
      </c>
      <c r="M1030" s="0" t="n">
        <v>2.35</v>
      </c>
      <c r="N1030" s="0" t="n">
        <v>1.48</v>
      </c>
      <c r="O1030" s="0" t="n">
        <v>-2.69</v>
      </c>
      <c r="P1030" s="0" t="n">
        <v>12.51</v>
      </c>
      <c r="Q1030" s="0" t="n">
        <v>7.26</v>
      </c>
      <c r="R1030" s="0" t="n">
        <v>-21.63</v>
      </c>
      <c r="S1030" s="0" t="n">
        <v>-22.4</v>
      </c>
      <c r="T1030" s="0" t="n">
        <v>70.25</v>
      </c>
      <c r="U1030" s="0" t="n">
        <v>13.69</v>
      </c>
      <c r="V1030" s="0" t="n">
        <v>0.69</v>
      </c>
      <c r="W1030" s="0" t="n">
        <v>1266.36</v>
      </c>
      <c r="X1030" s="0" t="n">
        <v>0.71437</v>
      </c>
      <c r="Y1030" s="0" t="n">
        <v>2.30846</v>
      </c>
    </row>
    <row r="1031" customFormat="false" ht="12.8" hidden="false" customHeight="false" outlineLevel="0" collapsed="false">
      <c r="A1031" s="0" t="n">
        <v>22</v>
      </c>
      <c r="B1031" s="0" t="n">
        <v>1</v>
      </c>
      <c r="C1031" s="0" t="n">
        <v>1</v>
      </c>
      <c r="D1031" s="0" t="n">
        <v>22</v>
      </c>
      <c r="E1031" s="0" t="n">
        <v>23523.01</v>
      </c>
      <c r="F1031" s="0" t="n">
        <v>1625.54</v>
      </c>
      <c r="G1031" s="0" t="n">
        <v>630.04</v>
      </c>
      <c r="H1031" s="0" t="n">
        <v>-84.7</v>
      </c>
      <c r="I1031" s="0" t="n">
        <v>16.11</v>
      </c>
      <c r="J1031" s="0" t="n">
        <v>0</v>
      </c>
      <c r="K1031" s="0" t="n">
        <v>26.7</v>
      </c>
      <c r="L1031" s="0" t="n">
        <v>179.88</v>
      </c>
      <c r="M1031" s="0" t="n">
        <v>0.36</v>
      </c>
      <c r="N1031" s="0" t="n">
        <v>1.34</v>
      </c>
      <c r="O1031" s="0" t="n">
        <v>6.22</v>
      </c>
      <c r="P1031" s="0" t="n">
        <v>12.68</v>
      </c>
      <c r="Q1031" s="0" t="n">
        <v>1.72</v>
      </c>
      <c r="R1031" s="0" t="n">
        <v>-3.35</v>
      </c>
      <c r="S1031" s="0" t="n">
        <v>-21.62</v>
      </c>
      <c r="T1031" s="0" t="n">
        <v>17.58</v>
      </c>
      <c r="U1031" s="0" t="n">
        <v>13.84</v>
      </c>
      <c r="V1031" s="0" t="n">
        <v>0.7</v>
      </c>
      <c r="W1031" s="0" t="n">
        <v>1241.33</v>
      </c>
      <c r="X1031" s="0" t="n">
        <v>0.64407</v>
      </c>
      <c r="Y1031" s="0" t="n">
        <v>2.48294</v>
      </c>
    </row>
    <row r="1032" customFormat="false" ht="12.8" hidden="false" customHeight="false" outlineLevel="0" collapsed="false">
      <c r="A1032" s="0" t="n">
        <v>22</v>
      </c>
      <c r="B1032" s="0" t="n">
        <v>1</v>
      </c>
      <c r="C1032" s="0" t="n">
        <v>1</v>
      </c>
      <c r="D1032" s="0" t="n">
        <v>23</v>
      </c>
      <c r="E1032" s="0" t="n">
        <v>32068.83</v>
      </c>
      <c r="F1032" s="0" t="n">
        <v>2340.1</v>
      </c>
      <c r="G1032" s="0" t="n">
        <v>347.76</v>
      </c>
      <c r="H1032" s="0" t="n">
        <v>60.35</v>
      </c>
      <c r="I1032" s="0" t="n">
        <v>16.82</v>
      </c>
      <c r="J1032" s="0" t="n">
        <v>0</v>
      </c>
      <c r="K1032" s="0" t="n">
        <v>262.01</v>
      </c>
      <c r="L1032" s="0" t="n">
        <v>241.11</v>
      </c>
      <c r="M1032" s="0" t="n">
        <v>1.55</v>
      </c>
      <c r="N1032" s="0" t="n">
        <v>1.33</v>
      </c>
      <c r="O1032" s="0" t="n">
        <v>-1.93</v>
      </c>
      <c r="P1032" s="0" t="n">
        <v>13.43</v>
      </c>
      <c r="Q1032" s="0" t="n">
        <v>6.49</v>
      </c>
      <c r="R1032" s="0" t="n">
        <v>-15.61</v>
      </c>
      <c r="S1032" s="0" t="n">
        <v>-24.47</v>
      </c>
      <c r="T1032" s="0" t="n">
        <v>-157.54</v>
      </c>
      <c r="U1032" s="0" t="n">
        <v>14.49</v>
      </c>
      <c r="V1032" s="0" t="n">
        <v>0.75</v>
      </c>
      <c r="W1032" s="0" t="n">
        <v>1961.54</v>
      </c>
      <c r="X1032" s="0" t="n">
        <v>0.5893</v>
      </c>
      <c r="Y1032" s="0" t="n">
        <v>2.68728</v>
      </c>
    </row>
    <row r="1033" customFormat="false" ht="12.8" hidden="false" customHeight="false" outlineLevel="0" collapsed="false">
      <c r="A1033" s="0" t="n">
        <v>22</v>
      </c>
      <c r="B1033" s="0" t="n">
        <v>1</v>
      </c>
      <c r="C1033" s="0" t="n">
        <v>1</v>
      </c>
      <c r="D1033" s="0" t="n">
        <v>24</v>
      </c>
      <c r="E1033" s="0" t="n">
        <v>34243.57</v>
      </c>
      <c r="F1033" s="0" t="n">
        <v>2507.56</v>
      </c>
      <c r="G1033" s="0" t="n">
        <v>348.73</v>
      </c>
      <c r="H1033" s="0" t="n">
        <v>-82.48</v>
      </c>
      <c r="I1033" s="0" t="n">
        <v>17.17</v>
      </c>
      <c r="J1033" s="0" t="n">
        <v>0</v>
      </c>
      <c r="K1033" s="0" t="n">
        <v>286.44</v>
      </c>
      <c r="L1033" s="0" t="n">
        <v>261.4</v>
      </c>
      <c r="M1033" s="0" t="n">
        <v>16.54</v>
      </c>
      <c r="N1033" s="0" t="n">
        <v>1.37</v>
      </c>
      <c r="O1033" s="0" t="n">
        <v>-2.36</v>
      </c>
      <c r="P1033" s="0" t="n">
        <v>13.78</v>
      </c>
      <c r="Q1033" s="0" t="n">
        <v>6.82</v>
      </c>
      <c r="R1033" s="0" t="n">
        <v>-175.33</v>
      </c>
      <c r="S1033" s="0" t="n">
        <v>-3966.79</v>
      </c>
      <c r="T1033" s="0" t="n">
        <v>-149.92</v>
      </c>
      <c r="U1033" s="0" t="n">
        <v>14.89</v>
      </c>
      <c r="V1033" s="0" t="n">
        <v>0.79</v>
      </c>
      <c r="W1033" s="0" t="n">
        <v>2113.74</v>
      </c>
      <c r="X1033" s="0" t="n">
        <v>0.55485</v>
      </c>
      <c r="Y1033" s="0" t="n">
        <v>2.91936</v>
      </c>
    </row>
    <row r="1034" customFormat="false" ht="12.8" hidden="false" customHeight="false" outlineLevel="0" collapsed="false">
      <c r="A1034" s="0" t="n">
        <v>22</v>
      </c>
      <c r="B1034" s="0" t="n">
        <v>1</v>
      </c>
      <c r="C1034" s="0" t="n">
        <v>1</v>
      </c>
      <c r="D1034" s="0" t="n">
        <v>25</v>
      </c>
      <c r="E1034" s="0" t="n">
        <v>34768.97</v>
      </c>
      <c r="F1034" s="0" t="n">
        <v>2547.36</v>
      </c>
      <c r="G1034" s="0" t="n">
        <v>348.95</v>
      </c>
      <c r="H1034" s="0" t="n">
        <v>65.44</v>
      </c>
      <c r="I1034" s="0" t="n">
        <v>17.49</v>
      </c>
      <c r="J1034" s="0" t="n">
        <v>0</v>
      </c>
      <c r="K1034" s="0" t="n">
        <v>294.08</v>
      </c>
      <c r="L1034" s="0" t="n">
        <v>264.13</v>
      </c>
      <c r="M1034" s="0" t="n">
        <v>1.62</v>
      </c>
      <c r="N1034" s="0" t="n">
        <v>1.4</v>
      </c>
      <c r="O1034" s="0" t="n">
        <v>-2.54</v>
      </c>
      <c r="P1034" s="0" t="n">
        <v>14.11</v>
      </c>
      <c r="Q1034" s="0" t="n">
        <v>6.88</v>
      </c>
      <c r="R1034" s="0" t="n">
        <v>-18.26</v>
      </c>
      <c r="S1034" s="0" t="n">
        <v>-27.9</v>
      </c>
      <c r="T1034" s="0" t="n">
        <v>-143.28</v>
      </c>
      <c r="U1034" s="0" t="n">
        <v>15.3</v>
      </c>
      <c r="V1034" s="0" t="n">
        <v>0.84</v>
      </c>
      <c r="W1034" s="0" t="n">
        <v>2149.09</v>
      </c>
      <c r="X1034" s="0" t="n">
        <v>0.54469</v>
      </c>
      <c r="Y1034" s="0" t="n">
        <v>3.16795</v>
      </c>
    </row>
    <row r="1035" customFormat="false" ht="12.8" hidden="false" customHeight="false" outlineLevel="0" collapsed="false">
      <c r="A1035" s="0" t="n">
        <v>22</v>
      </c>
      <c r="B1035" s="0" t="n">
        <v>1</v>
      </c>
      <c r="C1035" s="0" t="n">
        <v>1</v>
      </c>
      <c r="D1035" s="0" t="n">
        <v>26</v>
      </c>
      <c r="E1035" s="0" t="n">
        <v>35421.09</v>
      </c>
      <c r="F1035" s="0" t="n">
        <v>2593.06</v>
      </c>
      <c r="G1035" s="0" t="n">
        <v>352.92</v>
      </c>
      <c r="H1035" s="0" t="n">
        <v>-14.17</v>
      </c>
      <c r="I1035" s="0" t="n">
        <v>17.77</v>
      </c>
      <c r="J1035" s="0" t="n">
        <v>0</v>
      </c>
      <c r="K1035" s="0" t="n">
        <v>96.09</v>
      </c>
      <c r="L1035" s="0" t="n">
        <v>272.85</v>
      </c>
      <c r="M1035" s="0" t="n">
        <v>1.29</v>
      </c>
      <c r="N1035" s="0" t="n">
        <v>1.5</v>
      </c>
      <c r="O1035" s="0" t="n">
        <v>6.44</v>
      </c>
      <c r="P1035" s="0" t="n">
        <v>14.38</v>
      </c>
      <c r="Q1035" s="0" t="n">
        <v>7.64</v>
      </c>
      <c r="R1035" s="0" t="n">
        <v>-15.22</v>
      </c>
      <c r="S1035" s="0" t="n">
        <v>-29.94</v>
      </c>
      <c r="T1035" s="0" t="n">
        <v>77.79</v>
      </c>
      <c r="U1035" s="0" t="n">
        <v>15.71</v>
      </c>
      <c r="V1035" s="0" t="n">
        <v>0.88</v>
      </c>
      <c r="W1035" s="0" t="n">
        <v>2184.82</v>
      </c>
      <c r="X1035" s="0" t="n">
        <v>0.56017</v>
      </c>
      <c r="Y1035" s="0" t="n">
        <v>3.41446</v>
      </c>
    </row>
    <row r="1036" customFormat="false" ht="12.8" hidden="false" customHeight="false" outlineLevel="0" collapsed="false">
      <c r="A1036" s="0" t="n">
        <v>22</v>
      </c>
      <c r="B1036" s="0" t="n">
        <v>1</v>
      </c>
      <c r="C1036" s="0" t="n">
        <v>1</v>
      </c>
      <c r="D1036" s="0" t="n">
        <v>27</v>
      </c>
      <c r="E1036" s="0" t="n">
        <v>35864.85</v>
      </c>
      <c r="F1036" s="0" t="n">
        <v>2619.64</v>
      </c>
      <c r="G1036" s="0" t="n">
        <v>368.8</v>
      </c>
      <c r="H1036" s="0" t="n">
        <v>-388.42</v>
      </c>
      <c r="I1036" s="0" t="n">
        <v>17.97</v>
      </c>
      <c r="J1036" s="0" t="n">
        <v>0</v>
      </c>
      <c r="K1036" s="0" t="n">
        <v>311.84</v>
      </c>
      <c r="L1036" s="0" t="n">
        <v>280.17</v>
      </c>
      <c r="M1036" s="0" t="n">
        <v>66.32</v>
      </c>
      <c r="N1036" s="0" t="n">
        <v>1.46</v>
      </c>
      <c r="O1036" s="0" t="n">
        <v>-2.99</v>
      </c>
      <c r="P1036" s="0" t="n">
        <v>14.58</v>
      </c>
      <c r="Q1036" s="0" t="n">
        <v>7.48</v>
      </c>
      <c r="R1036" s="0" t="n">
        <v>-800.69</v>
      </c>
      <c r="S1036" s="0" t="n">
        <v>-2626.63</v>
      </c>
      <c r="T1036" s="0" t="n">
        <v>49.21</v>
      </c>
      <c r="U1036" s="0" t="n">
        <v>15.91</v>
      </c>
      <c r="V1036" s="0" t="n">
        <v>0.9</v>
      </c>
      <c r="W1036" s="0" t="n">
        <v>2199.23</v>
      </c>
      <c r="X1036" s="0" t="n">
        <v>0.59927</v>
      </c>
      <c r="Y1036" s="0" t="n">
        <v>3.64131</v>
      </c>
    </row>
    <row r="1037" customFormat="false" ht="12.8" hidden="false" customHeight="false" outlineLevel="0" collapsed="false">
      <c r="A1037" s="0" t="n">
        <v>22</v>
      </c>
      <c r="B1037" s="0" t="n">
        <v>1</v>
      </c>
      <c r="C1037" s="0" t="n">
        <v>1</v>
      </c>
      <c r="D1037" s="0" t="n">
        <v>28</v>
      </c>
      <c r="E1037" s="0" t="n">
        <v>35823.02</v>
      </c>
      <c r="F1037" s="0" t="n">
        <v>2606.09</v>
      </c>
      <c r="G1037" s="0" t="n">
        <v>350.13</v>
      </c>
      <c r="H1037" s="0" t="n">
        <v>28.45</v>
      </c>
      <c r="I1037" s="0" t="n">
        <v>18.47</v>
      </c>
      <c r="J1037" s="0" t="n">
        <v>0</v>
      </c>
      <c r="K1037" s="0" t="n">
        <v>307.93</v>
      </c>
      <c r="L1037" s="0" t="n">
        <v>275.22</v>
      </c>
      <c r="M1037" s="0" t="n">
        <v>6.74</v>
      </c>
      <c r="N1037" s="0" t="n">
        <v>1.38</v>
      </c>
      <c r="O1037" s="0" t="n">
        <v>-2.85</v>
      </c>
      <c r="P1037" s="0" t="n">
        <v>15.05</v>
      </c>
      <c r="Q1037" s="0" t="n">
        <v>6.77</v>
      </c>
      <c r="R1037" s="0" t="n">
        <v>-86.82</v>
      </c>
      <c r="S1037" s="0" t="n">
        <v>-2698.31</v>
      </c>
      <c r="T1037" s="0" t="n">
        <v>10.13</v>
      </c>
      <c r="U1037" s="0" t="n">
        <v>16.43</v>
      </c>
      <c r="V1037" s="0" t="n">
        <v>0.96</v>
      </c>
      <c r="W1037" s="0" t="n">
        <v>2173.63</v>
      </c>
      <c r="X1037" s="0" t="n">
        <v>0.6577</v>
      </c>
      <c r="Y1037" s="0" t="n">
        <v>3.83931</v>
      </c>
    </row>
    <row r="1038" customFormat="false" ht="12.8" hidden="false" customHeight="false" outlineLevel="0" collapsed="false">
      <c r="A1038" s="0" t="n">
        <v>22</v>
      </c>
      <c r="B1038" s="0" t="n">
        <v>1</v>
      </c>
      <c r="C1038" s="0" t="n">
        <v>1</v>
      </c>
      <c r="D1038" s="0" t="n">
        <v>29</v>
      </c>
      <c r="E1038" s="0" t="n">
        <v>35517.26</v>
      </c>
      <c r="F1038" s="0" t="n">
        <v>2567.71</v>
      </c>
      <c r="G1038" s="0" t="n">
        <v>355.66</v>
      </c>
      <c r="H1038" s="0" t="n">
        <v>41.69</v>
      </c>
      <c r="I1038" s="0" t="n">
        <v>18.87</v>
      </c>
      <c r="J1038" s="0" t="n">
        <v>0</v>
      </c>
      <c r="K1038" s="0" t="n">
        <v>301.98</v>
      </c>
      <c r="L1038" s="0" t="n">
        <v>266.42</v>
      </c>
      <c r="M1038" s="0" t="n">
        <v>1.57</v>
      </c>
      <c r="N1038" s="0" t="n">
        <v>1.27</v>
      </c>
      <c r="O1038" s="0" t="n">
        <v>-2.68</v>
      </c>
      <c r="P1038" s="0" t="n">
        <v>15.43</v>
      </c>
      <c r="Q1038" s="0" t="n">
        <v>6.74</v>
      </c>
      <c r="R1038" s="0" t="n">
        <v>-21.12</v>
      </c>
      <c r="S1038" s="0" t="n">
        <v>-34.45</v>
      </c>
      <c r="T1038" s="0" t="n">
        <v>-22.04</v>
      </c>
      <c r="U1038" s="0" t="n">
        <v>16.84</v>
      </c>
      <c r="V1038" s="0" t="n">
        <v>1.01</v>
      </c>
      <c r="W1038" s="0" t="n">
        <v>2119.67</v>
      </c>
      <c r="X1038" s="0" t="n">
        <v>0.73069</v>
      </c>
      <c r="Y1038" s="0" t="n">
        <v>4.00784</v>
      </c>
    </row>
    <row r="1039" customFormat="false" ht="12.8" hidden="false" customHeight="false" outlineLevel="0" collapsed="false">
      <c r="A1039" s="0" t="n">
        <v>22</v>
      </c>
      <c r="B1039" s="0" t="n">
        <v>1</v>
      </c>
      <c r="C1039" s="0" t="n">
        <v>1</v>
      </c>
      <c r="D1039" s="0" t="n">
        <v>30</v>
      </c>
      <c r="E1039" s="0" t="n">
        <v>34633.93</v>
      </c>
      <c r="F1039" s="0" t="n">
        <v>2479.11</v>
      </c>
      <c r="G1039" s="0" t="n">
        <v>345.62</v>
      </c>
      <c r="H1039" s="0" t="n">
        <v>22.52</v>
      </c>
      <c r="I1039" s="0" t="n">
        <v>19.59</v>
      </c>
      <c r="J1039" s="0" t="n">
        <v>0</v>
      </c>
      <c r="K1039" s="0" t="n">
        <v>302.71</v>
      </c>
      <c r="L1039" s="0" t="n">
        <v>263.12</v>
      </c>
      <c r="M1039" s="0" t="n">
        <v>9.91</v>
      </c>
      <c r="N1039" s="0" t="n">
        <v>1.27</v>
      </c>
      <c r="O1039" s="0" t="n">
        <v>-3</v>
      </c>
      <c r="P1039" s="0" t="n">
        <v>16.08</v>
      </c>
      <c r="Q1039" s="0" t="n">
        <v>6.4</v>
      </c>
      <c r="R1039" s="0" t="n">
        <v>-142.15</v>
      </c>
      <c r="S1039" s="0" t="n">
        <v>-3333.75</v>
      </c>
      <c r="T1039" s="0" t="n">
        <v>-30.9</v>
      </c>
      <c r="U1039" s="0" t="n">
        <v>17.57</v>
      </c>
      <c r="V1039" s="0" t="n">
        <v>1.07</v>
      </c>
      <c r="W1039" s="0" t="n">
        <v>2012.83</v>
      </c>
      <c r="X1039" s="0" t="n">
        <v>0.81414</v>
      </c>
      <c r="Y1039" s="0" t="n">
        <v>4.15097</v>
      </c>
    </row>
    <row r="1040" customFormat="false" ht="12.8" hidden="false" customHeight="false" outlineLevel="0" collapsed="false">
      <c r="A1040" s="0" t="n">
        <v>22</v>
      </c>
      <c r="B1040" s="0" t="n">
        <v>1</v>
      </c>
      <c r="C1040" s="0" t="n">
        <v>1</v>
      </c>
      <c r="D1040" s="0" t="n">
        <v>31</v>
      </c>
      <c r="E1040" s="0" t="n">
        <v>33991.98</v>
      </c>
      <c r="F1040" s="0" t="n">
        <v>2386.61</v>
      </c>
      <c r="G1040" s="0" t="n">
        <v>380.21</v>
      </c>
      <c r="H1040" s="0" t="n">
        <v>60.83</v>
      </c>
      <c r="I1040" s="0" t="n">
        <v>19.89</v>
      </c>
      <c r="J1040" s="0" t="n">
        <v>0</v>
      </c>
      <c r="K1040" s="0" t="n">
        <v>300.66</v>
      </c>
      <c r="L1040" s="0" t="n">
        <v>264.37</v>
      </c>
      <c r="M1040" s="0" t="n">
        <v>1.77</v>
      </c>
      <c r="N1040" s="0" t="n">
        <v>1.41</v>
      </c>
      <c r="O1040" s="0" t="n">
        <v>-3.1</v>
      </c>
      <c r="P1040" s="0" t="n">
        <v>16.35</v>
      </c>
      <c r="Q1040" s="0" t="n">
        <v>6.76</v>
      </c>
      <c r="R1040" s="0" t="n">
        <v>-26.44</v>
      </c>
      <c r="S1040" s="0" t="n">
        <v>-39.21</v>
      </c>
      <c r="T1040" s="0" t="n">
        <v>16.28</v>
      </c>
      <c r="U1040" s="0" t="n">
        <v>17.93</v>
      </c>
      <c r="V1040" s="0" t="n">
        <v>1.11</v>
      </c>
      <c r="W1040" s="0" t="n">
        <v>1875.23</v>
      </c>
      <c r="X1040" s="0" t="n">
        <v>0.90495</v>
      </c>
      <c r="Y1040" s="0" t="n">
        <v>4.274</v>
      </c>
    </row>
    <row r="1041" customFormat="false" ht="12.8" hidden="false" customHeight="false" outlineLevel="0" collapsed="false">
      <c r="A1041" s="0" t="n">
        <v>22</v>
      </c>
      <c r="B1041" s="0" t="n">
        <v>1</v>
      </c>
      <c r="C1041" s="0" t="n">
        <v>1</v>
      </c>
      <c r="D1041" s="0" t="n">
        <v>32</v>
      </c>
      <c r="E1041" s="0" t="n">
        <v>33426.14</v>
      </c>
      <c r="F1041" s="0" t="n">
        <v>2282.48</v>
      </c>
      <c r="G1041" s="0" t="n">
        <v>446.5</v>
      </c>
      <c r="H1041" s="0" t="n">
        <v>92.33</v>
      </c>
      <c r="I1041" s="0" t="n">
        <v>19.68</v>
      </c>
      <c r="J1041" s="0" t="n">
        <v>0</v>
      </c>
      <c r="K1041" s="0" t="n">
        <v>301.54</v>
      </c>
      <c r="L1041" s="0" t="n">
        <v>268.14</v>
      </c>
      <c r="M1041" s="0" t="n">
        <v>1.72</v>
      </c>
      <c r="N1041" s="0" t="n">
        <v>1.57</v>
      </c>
      <c r="O1041" s="0" t="n">
        <v>-3.3</v>
      </c>
      <c r="P1041" s="0" t="n">
        <v>16.16</v>
      </c>
      <c r="Q1041" s="0" t="n">
        <v>7.84</v>
      </c>
      <c r="R1041" s="0" t="n">
        <v>-24.64</v>
      </c>
      <c r="S1041" s="0" t="n">
        <v>-37.22</v>
      </c>
      <c r="T1041" s="0" t="n">
        <v>-114.43</v>
      </c>
      <c r="U1041" s="0" t="n">
        <v>17.7</v>
      </c>
      <c r="V1041" s="0" t="n">
        <v>1.07</v>
      </c>
      <c r="W1041" s="0" t="n">
        <v>1708.99</v>
      </c>
      <c r="X1041" s="0" t="n">
        <v>1.00085</v>
      </c>
      <c r="Y1041" s="0" t="n">
        <v>4.38187</v>
      </c>
    </row>
    <row r="1042" customFormat="false" ht="12.8" hidden="false" customHeight="false" outlineLevel="0" collapsed="false">
      <c r="A1042" s="0" t="n">
        <v>22</v>
      </c>
      <c r="B1042" s="0" t="n">
        <v>1</v>
      </c>
      <c r="C1042" s="0" t="n">
        <v>1</v>
      </c>
      <c r="D1042" s="0" t="n">
        <v>33</v>
      </c>
      <c r="E1042" s="0" t="n">
        <v>32758.88</v>
      </c>
      <c r="F1042" s="0" t="n">
        <v>2159.41</v>
      </c>
      <c r="G1042" s="0" t="n">
        <v>502.78</v>
      </c>
      <c r="H1042" s="0" t="n">
        <v>223.76</v>
      </c>
      <c r="I1042" s="0" t="n">
        <v>19.12</v>
      </c>
      <c r="J1042" s="0" t="n">
        <v>0</v>
      </c>
      <c r="K1042" s="0" t="n">
        <v>304.25</v>
      </c>
      <c r="L1042" s="0" t="n">
        <v>272.42</v>
      </c>
      <c r="M1042" s="0" t="n">
        <v>2.59</v>
      </c>
      <c r="N1042" s="0" t="n">
        <v>1.74</v>
      </c>
      <c r="O1042" s="0" t="n">
        <v>-3.64</v>
      </c>
      <c r="P1042" s="0" t="n">
        <v>15.65</v>
      </c>
      <c r="Q1042" s="0" t="n">
        <v>8.19</v>
      </c>
      <c r="R1042" s="0" t="n">
        <v>-34.23</v>
      </c>
      <c r="S1042" s="0" t="n">
        <v>-35.57</v>
      </c>
      <c r="T1042" s="0" t="n">
        <v>118.42</v>
      </c>
      <c r="U1042" s="0" t="n">
        <v>17.16</v>
      </c>
      <c r="V1042" s="0" t="n">
        <v>0.99</v>
      </c>
      <c r="W1042" s="0" t="n">
        <v>1517.05</v>
      </c>
      <c r="X1042" s="0" t="n">
        <v>1.1002</v>
      </c>
      <c r="Y1042" s="0" t="n">
        <v>4.47865</v>
      </c>
    </row>
    <row r="1043" customFormat="false" ht="12.8" hidden="false" customHeight="false" outlineLevel="0" collapsed="false">
      <c r="A1043" s="0" t="n">
        <v>22</v>
      </c>
      <c r="B1043" s="0" t="n">
        <v>1</v>
      </c>
      <c r="C1043" s="0" t="n">
        <v>1</v>
      </c>
      <c r="D1043" s="0" t="n">
        <v>34</v>
      </c>
      <c r="E1043" s="0" t="n">
        <v>31674.69</v>
      </c>
      <c r="F1043" s="0" t="n">
        <v>2002</v>
      </c>
      <c r="G1043" s="0" t="n">
        <v>519.73</v>
      </c>
      <c r="H1043" s="0" t="n">
        <v>224.6</v>
      </c>
      <c r="I1043" s="0" t="n">
        <v>19.13</v>
      </c>
      <c r="J1043" s="0" t="n">
        <v>0</v>
      </c>
      <c r="K1043" s="0" t="n">
        <v>297.06</v>
      </c>
      <c r="L1043" s="0" t="n">
        <v>264.49</v>
      </c>
      <c r="M1043" s="0" t="n">
        <v>2.6</v>
      </c>
      <c r="N1043" s="0" t="n">
        <v>1.75</v>
      </c>
      <c r="O1043" s="0" t="n">
        <v>-3.7</v>
      </c>
      <c r="P1043" s="0" t="n">
        <v>15.67</v>
      </c>
      <c r="Q1043" s="0" t="n">
        <v>8.22</v>
      </c>
      <c r="R1043" s="0" t="n">
        <v>-34.66</v>
      </c>
      <c r="S1043" s="0" t="n">
        <v>-35.83</v>
      </c>
      <c r="T1043" s="0" t="n">
        <v>120.56</v>
      </c>
      <c r="U1043" s="0" t="n">
        <v>17.19</v>
      </c>
      <c r="V1043" s="0" t="n">
        <v>0.99</v>
      </c>
      <c r="W1043" s="0" t="n">
        <v>1298.03</v>
      </c>
      <c r="X1043" s="0" t="n">
        <v>1.20178</v>
      </c>
      <c r="Y1043" s="0" t="n">
        <v>4.56762</v>
      </c>
    </row>
    <row r="1044" customFormat="false" ht="12.8" hidden="false" customHeight="false" outlineLevel="0" collapsed="false">
      <c r="A1044" s="0" t="n">
        <v>22</v>
      </c>
      <c r="B1044" s="0" t="n">
        <v>1</v>
      </c>
      <c r="C1044" s="0" t="n">
        <v>1</v>
      </c>
      <c r="D1044" s="0" t="n">
        <v>35</v>
      </c>
      <c r="E1044" s="0" t="n">
        <v>30193.26</v>
      </c>
      <c r="F1044" s="0" t="n">
        <v>1820.49</v>
      </c>
      <c r="G1044" s="0" t="n">
        <v>589.07</v>
      </c>
      <c r="H1044" s="0" t="n">
        <v>217.94</v>
      </c>
      <c r="I1044" s="0" t="n">
        <v>18.93</v>
      </c>
      <c r="J1044" s="0" t="n">
        <v>0</v>
      </c>
      <c r="K1044" s="0" t="n">
        <v>286.95</v>
      </c>
      <c r="L1044" s="0" t="n">
        <v>255.85</v>
      </c>
      <c r="M1044" s="0" t="n">
        <v>2.57</v>
      </c>
      <c r="N1044" s="0" t="n">
        <v>1.77</v>
      </c>
      <c r="O1044" s="0" t="n">
        <v>-3.69</v>
      </c>
      <c r="P1044" s="0" t="n">
        <v>15.48</v>
      </c>
      <c r="Q1044" s="0" t="n">
        <v>8.05</v>
      </c>
      <c r="R1044" s="0" t="n">
        <v>-33.6</v>
      </c>
      <c r="S1044" s="0" t="n">
        <v>-35.02</v>
      </c>
      <c r="T1044" s="0" t="n">
        <v>119.91</v>
      </c>
      <c r="U1044" s="0" t="n">
        <v>17</v>
      </c>
      <c r="V1044" s="0" t="n">
        <v>0.97</v>
      </c>
      <c r="W1044" s="0" t="n">
        <v>1065.71</v>
      </c>
      <c r="X1044" s="0" t="n">
        <v>1.30467</v>
      </c>
      <c r="Y1044" s="0" t="n">
        <v>4.65138</v>
      </c>
    </row>
    <row r="1045" customFormat="false" ht="12.8" hidden="false" customHeight="false" outlineLevel="0" collapsed="false">
      <c r="A1045" s="0" t="n">
        <v>22</v>
      </c>
      <c r="B1045" s="0" t="n">
        <v>1</v>
      </c>
      <c r="C1045" s="0" t="n">
        <v>1</v>
      </c>
      <c r="D1045" s="0" t="n">
        <v>36</v>
      </c>
      <c r="E1045" s="0" t="n">
        <v>15469.86</v>
      </c>
      <c r="F1045" s="0" t="n">
        <v>1033.78</v>
      </c>
      <c r="G1045" s="0" t="n">
        <v>908.06</v>
      </c>
      <c r="H1045" s="0" t="n">
        <v>204.74</v>
      </c>
      <c r="I1045" s="0" t="n">
        <v>18.32</v>
      </c>
      <c r="J1045" s="0" t="n">
        <v>0</v>
      </c>
      <c r="K1045" s="0" t="n">
        <v>204.95</v>
      </c>
      <c r="L1045" s="0" t="n">
        <v>170.57</v>
      </c>
      <c r="M1045" s="0" t="n">
        <v>2.55</v>
      </c>
      <c r="N1045" s="0" t="n">
        <v>1.76</v>
      </c>
      <c r="O1045" s="0" t="n">
        <v>-3.76</v>
      </c>
      <c r="P1045" s="0" t="n">
        <v>14.91</v>
      </c>
      <c r="Q1045" s="0" t="n">
        <v>8.14</v>
      </c>
      <c r="R1045" s="0" t="n">
        <v>-30.97</v>
      </c>
      <c r="S1045" s="0" t="n">
        <v>-31.83</v>
      </c>
      <c r="T1045" s="0" t="n">
        <v>111.98</v>
      </c>
      <c r="U1045" s="0" t="n">
        <v>16.47</v>
      </c>
      <c r="V1045" s="0" t="n">
        <v>0.91</v>
      </c>
      <c r="W1045" s="0" t="n">
        <v>739.43</v>
      </c>
      <c r="X1045" s="0" t="n">
        <v>1.40807</v>
      </c>
      <c r="Y1045" s="0" t="n">
        <v>4.69266</v>
      </c>
    </row>
    <row r="1046" customFormat="false" ht="12.8" hidden="false" customHeight="false" outlineLevel="0" collapsed="false">
      <c r="A1046" s="0" t="n">
        <v>22</v>
      </c>
      <c r="B1046" s="0" t="n">
        <v>1</v>
      </c>
      <c r="C1046" s="0" t="n">
        <v>1</v>
      </c>
      <c r="D1046" s="0" t="n">
        <v>37</v>
      </c>
      <c r="E1046" s="0" t="n">
        <v>9794.82</v>
      </c>
      <c r="F1046" s="0" t="n">
        <v>654.54</v>
      </c>
      <c r="G1046" s="0" t="n">
        <v>895.8</v>
      </c>
      <c r="H1046" s="0" t="n">
        <v>252.16</v>
      </c>
      <c r="I1046" s="0" t="n">
        <v>18.14</v>
      </c>
      <c r="J1046" s="0" t="n">
        <v>0</v>
      </c>
      <c r="K1046" s="0" t="n">
        <v>161.88</v>
      </c>
      <c r="L1046" s="0" t="n">
        <v>129.56</v>
      </c>
      <c r="M1046" s="0" t="n">
        <v>2.31</v>
      </c>
      <c r="N1046" s="0" t="n">
        <v>1.7</v>
      </c>
      <c r="O1046" s="0" t="n">
        <v>-3.48</v>
      </c>
      <c r="P1046" s="0" t="n">
        <v>14.74</v>
      </c>
      <c r="Q1046" s="0" t="n">
        <v>8.19</v>
      </c>
      <c r="R1046" s="0" t="n">
        <v>-26.97</v>
      </c>
      <c r="S1046" s="0" t="n">
        <v>-30.23</v>
      </c>
      <c r="T1046" s="0" t="n">
        <v>167.27</v>
      </c>
      <c r="U1046" s="0" t="n">
        <v>16.29</v>
      </c>
      <c r="V1046" s="0" t="n">
        <v>0.87</v>
      </c>
      <c r="W1046" s="0" t="n">
        <v>468.17</v>
      </c>
      <c r="X1046" s="0" t="n">
        <v>1.51131</v>
      </c>
      <c r="Y1046" s="0" t="n">
        <v>4.8117</v>
      </c>
    </row>
    <row r="1047" customFormat="false" ht="12.8" hidden="false" customHeight="false" outlineLevel="0" collapsed="false">
      <c r="A1047" s="0" t="n">
        <v>22</v>
      </c>
      <c r="B1047" s="0" t="n">
        <v>1</v>
      </c>
      <c r="C1047" s="0" t="n">
        <v>1</v>
      </c>
      <c r="D1047" s="0" t="n">
        <v>38</v>
      </c>
      <c r="E1047" s="0" t="n">
        <v>0</v>
      </c>
      <c r="F1047" s="0" t="n">
        <v>0</v>
      </c>
      <c r="G1047" s="0" t="n">
        <v>872.81</v>
      </c>
      <c r="H1047" s="0" t="n">
        <v>-33.88</v>
      </c>
      <c r="I1047" s="0" t="n">
        <v>33.88</v>
      </c>
      <c r="J1047" s="0" t="n">
        <v>0</v>
      </c>
      <c r="K1047" s="0" t="n">
        <v>0</v>
      </c>
      <c r="L1047" s="0" t="n">
        <v>37.83</v>
      </c>
      <c r="M1047" s="0" t="n">
        <v>0</v>
      </c>
      <c r="N1047" s="0" t="n">
        <v>0</v>
      </c>
      <c r="O1047" s="0" t="n">
        <v>0</v>
      </c>
      <c r="P1047" s="0" t="n">
        <v>16.72</v>
      </c>
      <c r="Q1047" s="0" t="n">
        <v>0</v>
      </c>
      <c r="R1047" s="0" t="n">
        <v>-0.02</v>
      </c>
      <c r="S1047" s="0" t="n">
        <v>-0.02</v>
      </c>
      <c r="T1047" s="0" t="n">
        <v>450</v>
      </c>
      <c r="U1047" s="0" t="n">
        <v>16.72</v>
      </c>
      <c r="V1047" s="0" t="n">
        <v>0.89</v>
      </c>
      <c r="W1047" s="0" t="n">
        <v>253.11</v>
      </c>
      <c r="X1047" s="0" t="n">
        <v>1.61374</v>
      </c>
      <c r="Y1047" s="0" t="n">
        <v>1.75026</v>
      </c>
    </row>
    <row r="1048" customFormat="false" ht="12.8" hidden="false" customHeight="false" outlineLevel="0" collapsed="false">
      <c r="A1048" s="0" t="n">
        <v>22</v>
      </c>
      <c r="B1048" s="0" t="n">
        <v>1</v>
      </c>
      <c r="C1048" s="0" t="n">
        <v>1</v>
      </c>
      <c r="D1048" s="0" t="n">
        <v>39</v>
      </c>
      <c r="E1048" s="0" t="n">
        <v>0</v>
      </c>
      <c r="F1048" s="0" t="n">
        <v>0</v>
      </c>
      <c r="G1048" s="0" t="n">
        <v>924.27</v>
      </c>
      <c r="H1048" s="0" t="n">
        <v>-32.98</v>
      </c>
      <c r="I1048" s="0" t="n">
        <v>32.98</v>
      </c>
      <c r="J1048" s="0" t="n">
        <v>0</v>
      </c>
      <c r="K1048" s="0" t="n">
        <v>0</v>
      </c>
      <c r="L1048" s="0" t="n">
        <v>0</v>
      </c>
      <c r="M1048" s="0" t="n">
        <v>0</v>
      </c>
      <c r="N1048" s="0" t="n">
        <v>0</v>
      </c>
      <c r="O1048" s="0" t="n">
        <v>0</v>
      </c>
      <c r="P1048" s="0" t="n">
        <v>16.25</v>
      </c>
      <c r="Q1048" s="0" t="n">
        <v>0</v>
      </c>
      <c r="R1048" s="0" t="n">
        <v>-0.02</v>
      </c>
      <c r="S1048" s="0" t="n">
        <v>-0.02</v>
      </c>
      <c r="T1048" s="0" t="n">
        <v>450</v>
      </c>
      <c r="U1048" s="0" t="n">
        <v>16.25</v>
      </c>
      <c r="V1048" s="0" t="n">
        <v>0.82</v>
      </c>
      <c r="W1048" s="0" t="n">
        <v>52.89</v>
      </c>
      <c r="X1048" s="0" t="n">
        <v>1.71466</v>
      </c>
      <c r="Y1048" s="0" t="n">
        <v>1.30894</v>
      </c>
    </row>
    <row r="1049" customFormat="false" ht="12.8" hidden="false" customHeight="false" outlineLevel="0" collapsed="false">
      <c r="A1049" s="0" t="n">
        <v>22</v>
      </c>
      <c r="B1049" s="0" t="n">
        <v>1</v>
      </c>
      <c r="C1049" s="0" t="n">
        <v>1</v>
      </c>
      <c r="D1049" s="0" t="n">
        <v>40</v>
      </c>
      <c r="E1049" s="0" t="n">
        <v>0</v>
      </c>
      <c r="F1049" s="0" t="n">
        <v>0</v>
      </c>
      <c r="G1049" s="0" t="n">
        <v>949.17</v>
      </c>
      <c r="H1049" s="0" t="n">
        <v>-30.78</v>
      </c>
      <c r="I1049" s="0" t="n">
        <v>30.78</v>
      </c>
      <c r="J1049" s="0" t="n">
        <v>0</v>
      </c>
      <c r="K1049" s="0" t="n">
        <v>0</v>
      </c>
      <c r="L1049" s="0" t="n">
        <v>0</v>
      </c>
      <c r="M1049" s="0" t="n">
        <v>0</v>
      </c>
      <c r="N1049" s="0" t="n">
        <v>0</v>
      </c>
      <c r="O1049" s="0" t="n">
        <v>0</v>
      </c>
      <c r="P1049" s="0" t="n">
        <v>15.05</v>
      </c>
      <c r="Q1049" s="0" t="n">
        <v>0</v>
      </c>
      <c r="R1049" s="0" t="n">
        <v>-0.02</v>
      </c>
      <c r="S1049" s="0" t="n">
        <v>-0.02</v>
      </c>
      <c r="T1049" s="0" t="n">
        <v>450</v>
      </c>
      <c r="U1049" s="0" t="n">
        <v>15.05</v>
      </c>
      <c r="V1049" s="0" t="n">
        <v>0.69</v>
      </c>
      <c r="W1049" s="0" t="n">
        <v>-1.41</v>
      </c>
      <c r="X1049" s="0" t="n">
        <v>1.81332</v>
      </c>
      <c r="Y1049" s="0" t="n">
        <v>1.22259</v>
      </c>
    </row>
    <row r="1050" customFormat="false" ht="12.8" hidden="false" customHeight="false" outlineLevel="0" collapsed="false">
      <c r="A1050" s="0" t="n">
        <v>22</v>
      </c>
      <c r="B1050" s="0" t="n">
        <v>1</v>
      </c>
      <c r="C1050" s="0" t="n">
        <v>1</v>
      </c>
      <c r="D1050" s="0" t="n">
        <v>41</v>
      </c>
      <c r="E1050" s="0" t="n">
        <v>0</v>
      </c>
      <c r="F1050" s="0" t="n">
        <v>0</v>
      </c>
      <c r="G1050" s="0" t="n">
        <v>916.28</v>
      </c>
      <c r="H1050" s="0" t="n">
        <v>-29.43</v>
      </c>
      <c r="I1050" s="0" t="n">
        <v>29.43</v>
      </c>
      <c r="J1050" s="0" t="n">
        <v>0</v>
      </c>
      <c r="K1050" s="0" t="n">
        <v>0</v>
      </c>
      <c r="L1050" s="0" t="n">
        <v>0</v>
      </c>
      <c r="M1050" s="0" t="n">
        <v>0</v>
      </c>
      <c r="N1050" s="0" t="n">
        <v>0</v>
      </c>
      <c r="O1050" s="0" t="n">
        <v>0</v>
      </c>
      <c r="P1050" s="0" t="n">
        <v>14.27</v>
      </c>
      <c r="Q1050" s="0" t="n">
        <v>0</v>
      </c>
      <c r="R1050" s="0" t="n">
        <v>-0.02</v>
      </c>
      <c r="S1050" s="0" t="n">
        <v>-0.02</v>
      </c>
      <c r="T1050" s="0" t="n">
        <v>450</v>
      </c>
      <c r="U1050" s="0" t="n">
        <v>14.27</v>
      </c>
      <c r="V1050" s="0" t="n">
        <v>0.6</v>
      </c>
      <c r="W1050" s="0" t="n">
        <v>-5.07</v>
      </c>
      <c r="X1050" s="0" t="n">
        <v>1.90883</v>
      </c>
      <c r="Y1050" s="0" t="n">
        <v>1.13044</v>
      </c>
    </row>
    <row r="1051" customFormat="false" ht="12.8" hidden="false" customHeight="false" outlineLevel="0" collapsed="false">
      <c r="A1051" s="0" t="n">
        <v>22</v>
      </c>
      <c r="B1051" s="0" t="n">
        <v>1</v>
      </c>
      <c r="C1051" s="0" t="n">
        <v>1</v>
      </c>
      <c r="D1051" s="0" t="n">
        <v>42</v>
      </c>
      <c r="E1051" s="0" t="n">
        <v>0</v>
      </c>
      <c r="F1051" s="0" t="n">
        <v>0</v>
      </c>
      <c r="G1051" s="0" t="n">
        <v>895.84</v>
      </c>
      <c r="H1051" s="0" t="n">
        <v>-28.59</v>
      </c>
      <c r="I1051" s="0" t="n">
        <v>28.59</v>
      </c>
      <c r="J1051" s="0" t="n">
        <v>0</v>
      </c>
      <c r="K1051" s="0" t="n">
        <v>0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n">
        <v>13.77</v>
      </c>
      <c r="Q1051" s="0" t="n">
        <v>0</v>
      </c>
      <c r="R1051" s="0" t="n">
        <v>-0.02</v>
      </c>
      <c r="S1051" s="0" t="n">
        <v>-0.02</v>
      </c>
      <c r="T1051" s="0" t="n">
        <v>450</v>
      </c>
      <c r="U1051" s="0" t="n">
        <v>13.77</v>
      </c>
      <c r="V1051" s="0" t="n">
        <v>0.53</v>
      </c>
      <c r="W1051" s="0" t="n">
        <v>-5.46</v>
      </c>
      <c r="X1051" s="0" t="n">
        <v>2.00009</v>
      </c>
      <c r="Y1051" s="0" t="n">
        <v>1.03049</v>
      </c>
    </row>
    <row r="1052" customFormat="false" ht="12.8" hidden="false" customHeight="false" outlineLevel="0" collapsed="false">
      <c r="A1052" s="0" t="n">
        <v>22</v>
      </c>
      <c r="B1052" s="0" t="n">
        <v>1</v>
      </c>
      <c r="C1052" s="0" t="n">
        <v>1</v>
      </c>
      <c r="D1052" s="0" t="n">
        <v>43</v>
      </c>
      <c r="E1052" s="0" t="n">
        <v>0</v>
      </c>
      <c r="F1052" s="0" t="n">
        <v>0</v>
      </c>
      <c r="G1052" s="0" t="n">
        <v>884.56</v>
      </c>
      <c r="H1052" s="0" t="n">
        <v>-27.97</v>
      </c>
      <c r="I1052" s="0" t="n">
        <v>27.97</v>
      </c>
      <c r="J1052" s="0" t="n">
        <v>0</v>
      </c>
      <c r="K1052" s="0" t="n">
        <v>0</v>
      </c>
      <c r="L1052" s="0" t="n">
        <v>0</v>
      </c>
      <c r="M1052" s="0" t="n">
        <v>0</v>
      </c>
      <c r="N1052" s="0" t="n">
        <v>0</v>
      </c>
      <c r="O1052" s="0" t="n">
        <v>0</v>
      </c>
      <c r="P1052" s="0" t="n">
        <v>13.39</v>
      </c>
      <c r="Q1052" s="0" t="n">
        <v>0</v>
      </c>
      <c r="R1052" s="0" t="n">
        <v>-0.02</v>
      </c>
      <c r="S1052" s="0" t="n">
        <v>-0.02</v>
      </c>
      <c r="T1052" s="0" t="n">
        <v>450</v>
      </c>
      <c r="U1052" s="0" t="n">
        <v>13.39</v>
      </c>
      <c r="V1052" s="0" t="n">
        <v>0.49</v>
      </c>
      <c r="W1052" s="0" t="n">
        <v>-6.17</v>
      </c>
      <c r="X1052" s="0" t="n">
        <v>2.08576</v>
      </c>
      <c r="Y1052" s="0" t="n">
        <v>0.92057</v>
      </c>
    </row>
    <row r="1053" customFormat="false" ht="12.8" hidden="false" customHeight="false" outlineLevel="0" collapsed="false">
      <c r="A1053" s="0" t="n">
        <v>22</v>
      </c>
      <c r="B1053" s="0" t="n">
        <v>1</v>
      </c>
      <c r="C1053" s="0" t="n">
        <v>1</v>
      </c>
      <c r="D1053" s="0" t="n">
        <v>44</v>
      </c>
      <c r="E1053" s="0" t="n">
        <v>0</v>
      </c>
      <c r="F1053" s="0" t="n">
        <v>0</v>
      </c>
      <c r="G1053" s="0" t="n">
        <v>877.38</v>
      </c>
      <c r="H1053" s="0" t="n">
        <v>-27.46</v>
      </c>
      <c r="I1053" s="0" t="n">
        <v>27.46</v>
      </c>
      <c r="J1053" s="0" t="n">
        <v>0</v>
      </c>
      <c r="K1053" s="0" t="n">
        <v>0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13.07</v>
      </c>
      <c r="Q1053" s="0" t="n">
        <v>0</v>
      </c>
      <c r="R1053" s="0" t="n">
        <v>-0.02</v>
      </c>
      <c r="S1053" s="0" t="n">
        <v>-0.02</v>
      </c>
      <c r="T1053" s="0" t="n">
        <v>450</v>
      </c>
      <c r="U1053" s="0" t="n">
        <v>13.07</v>
      </c>
      <c r="V1053" s="0" t="n">
        <v>0.46</v>
      </c>
      <c r="W1053" s="0" t="n">
        <v>-6.61</v>
      </c>
      <c r="X1053" s="0" t="n">
        <v>2.16416</v>
      </c>
      <c r="Y1053" s="0" t="n">
        <v>0.79848</v>
      </c>
    </row>
    <row r="1054" customFormat="false" ht="12.8" hidden="false" customHeight="false" outlineLevel="0" collapsed="false">
      <c r="A1054" s="0" t="n">
        <v>22</v>
      </c>
      <c r="B1054" s="0" t="n">
        <v>1</v>
      </c>
      <c r="C1054" s="0" t="n">
        <v>1</v>
      </c>
      <c r="D1054" s="0" t="n">
        <v>45</v>
      </c>
      <c r="E1054" s="0" t="n">
        <v>0</v>
      </c>
      <c r="F1054" s="0" t="n">
        <v>0</v>
      </c>
      <c r="G1054" s="0" t="n">
        <v>870.99</v>
      </c>
      <c r="H1054" s="0" t="n">
        <v>-27.04</v>
      </c>
      <c r="I1054" s="0" t="n">
        <v>27.04</v>
      </c>
      <c r="J1054" s="0" t="n">
        <v>0</v>
      </c>
      <c r="K1054" s="0" t="n">
        <v>0</v>
      </c>
      <c r="L1054" s="0" t="n">
        <v>0</v>
      </c>
      <c r="M1054" s="0" t="n">
        <v>0</v>
      </c>
      <c r="N1054" s="0" t="n">
        <v>0</v>
      </c>
      <c r="O1054" s="0" t="n">
        <v>0</v>
      </c>
      <c r="P1054" s="0" t="n">
        <v>12.8</v>
      </c>
      <c r="Q1054" s="0" t="n">
        <v>0</v>
      </c>
      <c r="R1054" s="0" t="n">
        <v>-0.02</v>
      </c>
      <c r="S1054" s="0" t="n">
        <v>-0.02</v>
      </c>
      <c r="T1054" s="0" t="n">
        <v>450</v>
      </c>
      <c r="U1054" s="0" t="n">
        <v>12.8</v>
      </c>
      <c r="V1054" s="0" t="n">
        <v>0.44</v>
      </c>
      <c r="W1054" s="0" t="n">
        <v>-6.72</v>
      </c>
      <c r="X1054" s="0" t="n">
        <v>2.23322</v>
      </c>
      <c r="Y1054" s="0" t="n">
        <v>0.66222</v>
      </c>
    </row>
    <row r="1055" customFormat="false" ht="12.8" hidden="false" customHeight="false" outlineLevel="0" collapsed="false">
      <c r="A1055" s="0" t="n">
        <v>22</v>
      </c>
      <c r="B1055" s="0" t="n">
        <v>1</v>
      </c>
      <c r="C1055" s="0" t="n">
        <v>1</v>
      </c>
      <c r="D1055" s="0" t="n">
        <v>46</v>
      </c>
      <c r="E1055" s="0" t="n">
        <v>0</v>
      </c>
      <c r="F1055" s="0" t="n">
        <v>0</v>
      </c>
      <c r="G1055" s="0" t="n">
        <v>864.26</v>
      </c>
      <c r="H1055" s="0" t="n">
        <v>-26.75</v>
      </c>
      <c r="I1055" s="0" t="n">
        <v>26.75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  <c r="O1055" s="0" t="n">
        <v>0</v>
      </c>
      <c r="P1055" s="0" t="n">
        <v>12.61</v>
      </c>
      <c r="Q1055" s="0" t="n">
        <v>0</v>
      </c>
      <c r="R1055" s="0" t="n">
        <v>-0.02</v>
      </c>
      <c r="S1055" s="0" t="n">
        <v>-0.02</v>
      </c>
      <c r="T1055" s="0" t="n">
        <v>450</v>
      </c>
      <c r="U1055" s="0" t="n">
        <v>12.61</v>
      </c>
      <c r="V1055" s="0" t="n">
        <v>0.42</v>
      </c>
      <c r="W1055" s="0" t="n">
        <v>-7.27</v>
      </c>
      <c r="X1055" s="0" t="n">
        <v>2.29052</v>
      </c>
      <c r="Y1055" s="0" t="n">
        <v>0.51062</v>
      </c>
    </row>
    <row r="1056" customFormat="false" ht="12.8" hidden="false" customHeight="false" outlineLevel="0" collapsed="false">
      <c r="A1056" s="0" t="n">
        <v>22</v>
      </c>
      <c r="B1056" s="0" t="n">
        <v>1</v>
      </c>
      <c r="C1056" s="0" t="n">
        <v>1</v>
      </c>
      <c r="D1056" s="0" t="n">
        <v>47</v>
      </c>
      <c r="E1056" s="0" t="n">
        <v>0</v>
      </c>
      <c r="F1056" s="0" t="n">
        <v>0</v>
      </c>
      <c r="G1056" s="0" t="n">
        <v>861.12</v>
      </c>
      <c r="H1056" s="0" t="n">
        <v>-26.49</v>
      </c>
      <c r="I1056" s="0" t="n">
        <v>26.49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  <c r="P1056" s="0" t="n">
        <v>12.44</v>
      </c>
      <c r="Q1056" s="0" t="n">
        <v>0</v>
      </c>
      <c r="R1056" s="0" t="n">
        <v>-0.02</v>
      </c>
      <c r="S1056" s="0" t="n">
        <v>-0.02</v>
      </c>
      <c r="T1056" s="0" t="n">
        <v>450</v>
      </c>
      <c r="U1056" s="0" t="n">
        <v>12.44</v>
      </c>
      <c r="V1056" s="0" t="n">
        <v>0.41</v>
      </c>
      <c r="W1056" s="0" t="n">
        <v>-7.63</v>
      </c>
      <c r="X1056" s="0" t="n">
        <v>2.33346</v>
      </c>
      <c r="Y1056" s="0" t="n">
        <v>0.34409</v>
      </c>
    </row>
    <row r="1057" customFormat="false" ht="12.8" hidden="false" customHeight="false" outlineLevel="0" collapsed="false">
      <c r="A1057" s="0" t="n">
        <v>22</v>
      </c>
      <c r="B1057" s="0" t="n">
        <v>1</v>
      </c>
      <c r="C1057" s="0" t="n">
        <v>1</v>
      </c>
      <c r="D1057" s="0" t="n">
        <v>48</v>
      </c>
      <c r="E1057" s="0" t="n">
        <v>0</v>
      </c>
      <c r="F1057" s="0" t="n">
        <v>0</v>
      </c>
      <c r="G1057" s="0" t="n">
        <v>856.8</v>
      </c>
      <c r="H1057" s="0" t="n">
        <v>-26.3</v>
      </c>
      <c r="I1057" s="0" t="n">
        <v>26.3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12.32</v>
      </c>
      <c r="Q1057" s="0" t="n">
        <v>0</v>
      </c>
      <c r="R1057" s="0" t="n">
        <v>-0.02</v>
      </c>
      <c r="S1057" s="0" t="n">
        <v>-0.02</v>
      </c>
      <c r="T1057" s="0" t="n">
        <v>450</v>
      </c>
      <c r="U1057" s="0" t="n">
        <v>12.32</v>
      </c>
      <c r="V1057" s="0" t="n">
        <v>0.41</v>
      </c>
      <c r="W1057" s="0" t="n">
        <v>-7.95</v>
      </c>
      <c r="X1057" s="0" t="n">
        <v>2.35959</v>
      </c>
      <c r="Y1057" s="0" t="n">
        <v>0.16552</v>
      </c>
    </row>
    <row r="1058" customFormat="false" ht="12.8" hidden="false" customHeight="false" outlineLevel="0" collapsed="false">
      <c r="A1058" s="0" t="n">
        <v>23</v>
      </c>
      <c r="B1058" s="0" t="n">
        <v>1</v>
      </c>
      <c r="C1058" s="0" t="n">
        <v>1</v>
      </c>
      <c r="D1058" s="0" t="n">
        <v>1</v>
      </c>
      <c r="E1058" s="0" t="n">
        <v>0</v>
      </c>
      <c r="F1058" s="0" t="n">
        <v>0</v>
      </c>
      <c r="G1058" s="0" t="n">
        <v>854.23</v>
      </c>
      <c r="H1058" s="0" t="n">
        <v>-26.14</v>
      </c>
      <c r="I1058" s="0" t="n">
        <v>26.14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12.21</v>
      </c>
      <c r="Q1058" s="0" t="n">
        <v>0</v>
      </c>
      <c r="R1058" s="0" t="n">
        <v>-0.02</v>
      </c>
      <c r="S1058" s="0" t="n">
        <v>-0.02</v>
      </c>
      <c r="T1058" s="0" t="n">
        <v>450</v>
      </c>
      <c r="U1058" s="0" t="n">
        <v>12.21</v>
      </c>
      <c r="V1058" s="0" t="n">
        <v>0.4</v>
      </c>
      <c r="W1058" s="0" t="n">
        <v>-7.9</v>
      </c>
      <c r="X1058" s="0" t="n">
        <v>2.37384</v>
      </c>
      <c r="Y1058" s="0" t="n">
        <v>-0.02104</v>
      </c>
    </row>
    <row r="1059" customFormat="false" ht="12.8" hidden="false" customHeight="false" outlineLevel="0" collapsed="false">
      <c r="A1059" s="0" t="n">
        <v>23</v>
      </c>
      <c r="B1059" s="0" t="n">
        <v>1</v>
      </c>
      <c r="C1059" s="0" t="n">
        <v>1</v>
      </c>
      <c r="D1059" s="0" t="n">
        <v>2</v>
      </c>
      <c r="E1059" s="0" t="n">
        <v>0</v>
      </c>
      <c r="F1059" s="0" t="n">
        <v>0</v>
      </c>
      <c r="G1059" s="0" t="n">
        <v>852.14</v>
      </c>
      <c r="H1059" s="0" t="n">
        <v>-26</v>
      </c>
      <c r="I1059" s="0" t="n">
        <v>26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12.12</v>
      </c>
      <c r="Q1059" s="0" t="n">
        <v>0</v>
      </c>
      <c r="R1059" s="0" t="n">
        <v>-0.02</v>
      </c>
      <c r="S1059" s="0" t="n">
        <v>-0.02</v>
      </c>
      <c r="T1059" s="0" t="n">
        <v>450</v>
      </c>
      <c r="U1059" s="0" t="n">
        <v>12.12</v>
      </c>
      <c r="V1059" s="0" t="n">
        <v>0.4</v>
      </c>
      <c r="W1059" s="0" t="n">
        <v>-7.52</v>
      </c>
      <c r="X1059" s="0" t="n">
        <v>2.36207</v>
      </c>
      <c r="Y1059" s="0" t="n">
        <v>-0.20666</v>
      </c>
    </row>
    <row r="1060" customFormat="false" ht="12.8" hidden="false" customHeight="false" outlineLevel="0" collapsed="false">
      <c r="A1060" s="0" t="n">
        <v>23</v>
      </c>
      <c r="B1060" s="0" t="n">
        <v>1</v>
      </c>
      <c r="C1060" s="0" t="n">
        <v>1</v>
      </c>
      <c r="D1060" s="0" t="n">
        <v>3</v>
      </c>
      <c r="E1060" s="0" t="n">
        <v>0</v>
      </c>
      <c r="F1060" s="0" t="n">
        <v>0</v>
      </c>
      <c r="G1060" s="0" t="n">
        <v>847.67</v>
      </c>
      <c r="H1060" s="0" t="n">
        <v>-25.99</v>
      </c>
      <c r="I1060" s="0" t="n">
        <v>25.99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12.11</v>
      </c>
      <c r="Q1060" s="0" t="n">
        <v>0</v>
      </c>
      <c r="R1060" s="0" t="n">
        <v>-0.02</v>
      </c>
      <c r="S1060" s="0" t="n">
        <v>-0.02</v>
      </c>
      <c r="T1060" s="0" t="n">
        <v>450</v>
      </c>
      <c r="U1060" s="0" t="n">
        <v>12.11</v>
      </c>
      <c r="V1060" s="0" t="n">
        <v>0.4</v>
      </c>
      <c r="W1060" s="0" t="n">
        <v>-7.61</v>
      </c>
      <c r="X1060" s="0" t="n">
        <v>2.33189</v>
      </c>
      <c r="Y1060" s="0" t="n">
        <v>-0.38419</v>
      </c>
    </row>
    <row r="1061" customFormat="false" ht="12.8" hidden="false" customHeight="false" outlineLevel="0" collapsed="false">
      <c r="A1061" s="0" t="n">
        <v>23</v>
      </c>
      <c r="B1061" s="0" t="n">
        <v>1</v>
      </c>
      <c r="C1061" s="0" t="n">
        <v>1</v>
      </c>
      <c r="D1061" s="0" t="n">
        <v>4</v>
      </c>
      <c r="E1061" s="0" t="n">
        <v>0</v>
      </c>
      <c r="F1061" s="0" t="n">
        <v>0</v>
      </c>
      <c r="G1061" s="0" t="n">
        <v>856.76</v>
      </c>
      <c r="H1061" s="0" t="n">
        <v>-25.64</v>
      </c>
      <c r="I1061" s="0" t="n">
        <v>25.64</v>
      </c>
      <c r="J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11.87</v>
      </c>
      <c r="Q1061" s="0" t="n">
        <v>0</v>
      </c>
      <c r="R1061" s="0" t="n">
        <v>-0.02</v>
      </c>
      <c r="S1061" s="0" t="n">
        <v>-0.02</v>
      </c>
      <c r="T1061" s="0" t="n">
        <v>450</v>
      </c>
      <c r="U1061" s="0" t="n">
        <v>11.87</v>
      </c>
      <c r="V1061" s="0" t="n">
        <v>0.37</v>
      </c>
      <c r="W1061" s="0" t="n">
        <v>-8.32</v>
      </c>
      <c r="X1061" s="0" t="n">
        <v>2.28531</v>
      </c>
      <c r="Y1061" s="0" t="n">
        <v>-0.54855</v>
      </c>
    </row>
    <row r="1062" customFormat="false" ht="12.8" hidden="false" customHeight="false" outlineLevel="0" collapsed="false">
      <c r="A1062" s="0" t="n">
        <v>23</v>
      </c>
      <c r="B1062" s="0" t="n">
        <v>1</v>
      </c>
      <c r="C1062" s="0" t="n">
        <v>1</v>
      </c>
      <c r="D1062" s="0" t="n">
        <v>5</v>
      </c>
      <c r="E1062" s="0" t="n">
        <v>0</v>
      </c>
      <c r="F1062" s="0" t="n">
        <v>0</v>
      </c>
      <c r="G1062" s="0" t="n">
        <v>865.99</v>
      </c>
      <c r="H1062" s="0" t="n">
        <v>-24.85</v>
      </c>
      <c r="I1062" s="0" t="n">
        <v>24.85</v>
      </c>
      <c r="J1062" s="0" t="n">
        <v>0</v>
      </c>
      <c r="K1062" s="0" t="n">
        <v>0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11.33</v>
      </c>
      <c r="Q1062" s="0" t="n">
        <v>0</v>
      </c>
      <c r="R1062" s="0" t="n">
        <v>-0.02</v>
      </c>
      <c r="S1062" s="0" t="n">
        <v>-0.02</v>
      </c>
      <c r="T1062" s="0" t="n">
        <v>450</v>
      </c>
      <c r="U1062" s="0" t="n">
        <v>11.33</v>
      </c>
      <c r="V1062" s="0" t="n">
        <v>0.32</v>
      </c>
      <c r="W1062" s="0" t="n">
        <v>-6.88</v>
      </c>
      <c r="X1062" s="0" t="n">
        <v>2.2249</v>
      </c>
      <c r="Y1062" s="0" t="n">
        <v>-0.69742</v>
      </c>
    </row>
    <row r="1063" customFormat="false" ht="12.8" hidden="false" customHeight="false" outlineLevel="0" collapsed="false">
      <c r="A1063" s="0" t="n">
        <v>23</v>
      </c>
      <c r="B1063" s="0" t="n">
        <v>1</v>
      </c>
      <c r="C1063" s="0" t="n">
        <v>1</v>
      </c>
      <c r="D1063" s="0" t="n">
        <v>6</v>
      </c>
      <c r="E1063" s="0" t="n">
        <v>0</v>
      </c>
      <c r="F1063" s="0" t="n">
        <v>0</v>
      </c>
      <c r="G1063" s="0" t="n">
        <v>865.5</v>
      </c>
      <c r="H1063" s="0" t="n">
        <v>-23.92</v>
      </c>
      <c r="I1063" s="0" t="n">
        <v>23.92</v>
      </c>
      <c r="J1063" s="0" t="n">
        <v>0</v>
      </c>
      <c r="K1063" s="0" t="n">
        <v>0</v>
      </c>
      <c r="L1063" s="0" t="n">
        <v>0</v>
      </c>
      <c r="M1063" s="0" t="n">
        <v>0</v>
      </c>
      <c r="N1063" s="0" t="n">
        <v>0</v>
      </c>
      <c r="O1063" s="0" t="n">
        <v>0</v>
      </c>
      <c r="P1063" s="0" t="n">
        <v>10.67</v>
      </c>
      <c r="Q1063" s="0" t="n">
        <v>0</v>
      </c>
      <c r="R1063" s="0" t="n">
        <v>-0.02</v>
      </c>
      <c r="S1063" s="0" t="n">
        <v>-0.02</v>
      </c>
      <c r="T1063" s="0" t="n">
        <v>450</v>
      </c>
      <c r="U1063" s="0" t="n">
        <v>10.67</v>
      </c>
      <c r="V1063" s="0" t="n">
        <v>0.26</v>
      </c>
      <c r="W1063" s="0" t="n">
        <v>-5.93</v>
      </c>
      <c r="X1063" s="0" t="n">
        <v>2.15328</v>
      </c>
      <c r="Y1063" s="0" t="n">
        <v>-0.83086</v>
      </c>
    </row>
    <row r="1064" customFormat="false" ht="12.8" hidden="false" customHeight="false" outlineLevel="0" collapsed="false">
      <c r="A1064" s="0" t="n">
        <v>23</v>
      </c>
      <c r="B1064" s="0" t="n">
        <v>1</v>
      </c>
      <c r="C1064" s="0" t="n">
        <v>1</v>
      </c>
      <c r="D1064" s="0" t="n">
        <v>7</v>
      </c>
      <c r="E1064" s="0" t="n">
        <v>0</v>
      </c>
      <c r="F1064" s="0" t="n">
        <v>0</v>
      </c>
      <c r="G1064" s="0" t="n">
        <v>842.17</v>
      </c>
      <c r="H1064" s="0" t="n">
        <v>-23.54</v>
      </c>
      <c r="I1064" s="0" t="n">
        <v>23.54</v>
      </c>
      <c r="J1064" s="0" t="n">
        <v>0</v>
      </c>
      <c r="K1064" s="0" t="n">
        <v>0</v>
      </c>
      <c r="L1064" s="0" t="n">
        <v>0</v>
      </c>
      <c r="M1064" s="0" t="n">
        <v>0</v>
      </c>
      <c r="N1064" s="0" t="n">
        <v>0</v>
      </c>
      <c r="O1064" s="0" t="n">
        <v>0</v>
      </c>
      <c r="P1064" s="0" t="n">
        <v>10.39</v>
      </c>
      <c r="Q1064" s="0" t="n">
        <v>0</v>
      </c>
      <c r="R1064" s="0" t="n">
        <v>-0.02</v>
      </c>
      <c r="S1064" s="0" t="n">
        <v>-0.02</v>
      </c>
      <c r="T1064" s="0" t="n">
        <v>450</v>
      </c>
      <c r="U1064" s="0" t="n">
        <v>10.39</v>
      </c>
      <c r="V1064" s="0" t="n">
        <v>0.24</v>
      </c>
      <c r="W1064" s="0" t="n">
        <v>-5.96</v>
      </c>
      <c r="X1064" s="0" t="n">
        <v>2.07282</v>
      </c>
      <c r="Y1064" s="0" t="n">
        <v>-0.95036</v>
      </c>
    </row>
    <row r="1065" customFormat="false" ht="12.8" hidden="false" customHeight="false" outlineLevel="0" collapsed="false">
      <c r="A1065" s="0" t="n">
        <v>23</v>
      </c>
      <c r="B1065" s="0" t="n">
        <v>1</v>
      </c>
      <c r="C1065" s="0" t="n">
        <v>1</v>
      </c>
      <c r="D1065" s="0" t="n">
        <v>8</v>
      </c>
      <c r="E1065" s="0" t="n">
        <v>0</v>
      </c>
      <c r="F1065" s="0" t="n">
        <v>0</v>
      </c>
      <c r="G1065" s="0" t="n">
        <v>835.42</v>
      </c>
      <c r="H1065" s="0" t="n">
        <v>-23.27</v>
      </c>
      <c r="I1065" s="0" t="n">
        <v>23.27</v>
      </c>
      <c r="J1065" s="0" t="n">
        <v>0</v>
      </c>
      <c r="K1065" s="0" t="n">
        <v>0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n">
        <v>10.19</v>
      </c>
      <c r="Q1065" s="0" t="n">
        <v>0</v>
      </c>
      <c r="R1065" s="0" t="n">
        <v>-0.02</v>
      </c>
      <c r="S1065" s="0" t="n">
        <v>-0.02</v>
      </c>
      <c r="T1065" s="0" t="n">
        <v>450</v>
      </c>
      <c r="U1065" s="0" t="n">
        <v>10.19</v>
      </c>
      <c r="V1065" s="0" t="n">
        <v>0.23</v>
      </c>
      <c r="W1065" s="0" t="n">
        <v>-6</v>
      </c>
      <c r="X1065" s="0" t="n">
        <v>1.98553</v>
      </c>
      <c r="Y1065" s="0" t="n">
        <v>-1.05805</v>
      </c>
    </row>
    <row r="1066" customFormat="false" ht="12.8" hidden="false" customHeight="false" outlineLevel="0" collapsed="false">
      <c r="A1066" s="0" t="n">
        <v>23</v>
      </c>
      <c r="B1066" s="0" t="n">
        <v>1</v>
      </c>
      <c r="C1066" s="0" t="n">
        <v>1</v>
      </c>
      <c r="D1066" s="0" t="n">
        <v>9</v>
      </c>
      <c r="E1066" s="0" t="n">
        <v>0</v>
      </c>
      <c r="F1066" s="0" t="n">
        <v>0</v>
      </c>
      <c r="G1066" s="0" t="n">
        <v>829.58</v>
      </c>
      <c r="H1066" s="0" t="n">
        <v>-23.11</v>
      </c>
      <c r="I1066" s="0" t="n">
        <v>23.11</v>
      </c>
      <c r="J1066" s="0" t="n">
        <v>0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n">
        <v>10.06</v>
      </c>
      <c r="Q1066" s="0" t="n">
        <v>0</v>
      </c>
      <c r="R1066" s="0" t="n">
        <v>-0.02</v>
      </c>
      <c r="S1066" s="0" t="n">
        <v>-0.02</v>
      </c>
      <c r="T1066" s="0" t="n">
        <v>450</v>
      </c>
      <c r="U1066" s="0" t="n">
        <v>10.06</v>
      </c>
      <c r="V1066" s="0" t="n">
        <v>0.23</v>
      </c>
      <c r="W1066" s="0" t="n">
        <v>-6.07</v>
      </c>
      <c r="X1066" s="0" t="n">
        <v>1.893</v>
      </c>
      <c r="Y1066" s="0" t="n">
        <v>-1.15619</v>
      </c>
    </row>
    <row r="1067" customFormat="false" ht="12.8" hidden="false" customHeight="false" outlineLevel="0" collapsed="false">
      <c r="A1067" s="0" t="n">
        <v>23</v>
      </c>
      <c r="B1067" s="0" t="n">
        <v>1</v>
      </c>
      <c r="C1067" s="0" t="n">
        <v>1</v>
      </c>
      <c r="D1067" s="0" t="n">
        <v>10</v>
      </c>
      <c r="E1067" s="0" t="n">
        <v>0</v>
      </c>
      <c r="F1067" s="0" t="n">
        <v>0</v>
      </c>
      <c r="G1067" s="0" t="n">
        <v>830.03</v>
      </c>
      <c r="H1067" s="0" t="n">
        <v>-22.87</v>
      </c>
      <c r="I1067" s="0" t="n">
        <v>22.87</v>
      </c>
      <c r="J1067" s="0" t="n">
        <v>0</v>
      </c>
      <c r="K1067" s="0" t="n">
        <v>0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n">
        <v>9.89</v>
      </c>
      <c r="Q1067" s="0" t="n">
        <v>0</v>
      </c>
      <c r="R1067" s="0" t="n">
        <v>-0.02</v>
      </c>
      <c r="S1067" s="0" t="n">
        <v>-0.02</v>
      </c>
      <c r="T1067" s="0" t="n">
        <v>450</v>
      </c>
      <c r="U1067" s="0" t="n">
        <v>9.89</v>
      </c>
      <c r="V1067" s="0" t="n">
        <v>0.22</v>
      </c>
      <c r="W1067" s="0" t="n">
        <v>-6.42</v>
      </c>
      <c r="X1067" s="0" t="n">
        <v>1.79653</v>
      </c>
      <c r="Y1067" s="0" t="n">
        <v>-1.24696</v>
      </c>
    </row>
    <row r="1068" customFormat="false" ht="12.8" hidden="false" customHeight="false" outlineLevel="0" collapsed="false">
      <c r="A1068" s="0" t="n">
        <v>23</v>
      </c>
      <c r="B1068" s="0" t="n">
        <v>1</v>
      </c>
      <c r="C1068" s="0" t="n">
        <v>1</v>
      </c>
      <c r="D1068" s="0" t="n">
        <v>11</v>
      </c>
      <c r="E1068" s="0" t="n">
        <v>0</v>
      </c>
      <c r="F1068" s="0" t="n">
        <v>0</v>
      </c>
      <c r="G1068" s="0" t="n">
        <v>812.83</v>
      </c>
      <c r="H1068" s="0" t="n">
        <v>-23.13</v>
      </c>
      <c r="I1068" s="0" t="n">
        <v>23.13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  <c r="O1068" s="0" t="n">
        <v>0</v>
      </c>
      <c r="P1068" s="0" t="n">
        <v>10.08</v>
      </c>
      <c r="Q1068" s="0" t="n">
        <v>0</v>
      </c>
      <c r="R1068" s="0" t="n">
        <v>-0.02</v>
      </c>
      <c r="S1068" s="0" t="n">
        <v>-0.02</v>
      </c>
      <c r="T1068" s="0" t="n">
        <v>450</v>
      </c>
      <c r="U1068" s="0" t="n">
        <v>10.08</v>
      </c>
      <c r="V1068" s="0" t="n">
        <v>0.24</v>
      </c>
      <c r="W1068" s="0" t="n">
        <v>-5.93</v>
      </c>
      <c r="X1068" s="0" t="n">
        <v>1.69716</v>
      </c>
      <c r="Y1068" s="0" t="n">
        <v>-1.33234</v>
      </c>
    </row>
    <row r="1069" customFormat="false" ht="12.8" hidden="false" customHeight="false" outlineLevel="0" collapsed="false">
      <c r="A1069" s="0" t="n">
        <v>23</v>
      </c>
      <c r="B1069" s="0" t="n">
        <v>1</v>
      </c>
      <c r="C1069" s="0" t="n">
        <v>1</v>
      </c>
      <c r="D1069" s="0" t="n">
        <v>12</v>
      </c>
      <c r="E1069" s="0" t="n">
        <v>0</v>
      </c>
      <c r="F1069" s="0" t="n">
        <v>0</v>
      </c>
      <c r="G1069" s="0" t="n">
        <v>819.84</v>
      </c>
      <c r="H1069" s="0" t="n">
        <v>-23.24</v>
      </c>
      <c r="I1069" s="0" t="n">
        <v>23.24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0</v>
      </c>
      <c r="P1069" s="0" t="n">
        <v>10.16</v>
      </c>
      <c r="Q1069" s="0" t="n">
        <v>0</v>
      </c>
      <c r="R1069" s="0" t="n">
        <v>-0.02</v>
      </c>
      <c r="S1069" s="0" t="n">
        <v>-0.02</v>
      </c>
      <c r="T1069" s="0" t="n">
        <v>450</v>
      </c>
      <c r="U1069" s="0" t="n">
        <v>10.16</v>
      </c>
      <c r="V1069" s="0" t="n">
        <v>0.25</v>
      </c>
      <c r="W1069" s="0" t="n">
        <v>-6.04</v>
      </c>
      <c r="X1069" s="0" t="n">
        <v>1.59574</v>
      </c>
      <c r="Y1069" s="0" t="n">
        <v>-1.41416</v>
      </c>
    </row>
    <row r="1070" customFormat="false" ht="12.8" hidden="false" customHeight="false" outlineLevel="0" collapsed="false">
      <c r="A1070" s="0" t="n">
        <v>23</v>
      </c>
      <c r="B1070" s="0" t="n">
        <v>1</v>
      </c>
      <c r="C1070" s="0" t="n">
        <v>1</v>
      </c>
      <c r="D1070" s="0" t="n">
        <v>13</v>
      </c>
      <c r="E1070" s="0" t="n">
        <v>0</v>
      </c>
      <c r="F1070" s="0" t="n">
        <v>0</v>
      </c>
      <c r="G1070" s="0" t="n">
        <v>819.21</v>
      </c>
      <c r="H1070" s="0" t="n">
        <v>-23.4</v>
      </c>
      <c r="I1070" s="0" t="n">
        <v>23.4</v>
      </c>
      <c r="J1070" s="0" t="n">
        <v>0</v>
      </c>
      <c r="K1070" s="0" t="n">
        <v>0</v>
      </c>
      <c r="L1070" s="0" t="n">
        <v>21.55</v>
      </c>
      <c r="M1070" s="0" t="n">
        <v>0</v>
      </c>
      <c r="N1070" s="0" t="n">
        <v>0</v>
      </c>
      <c r="O1070" s="0" t="n">
        <v>0</v>
      </c>
      <c r="P1070" s="0" t="n">
        <v>10.28</v>
      </c>
      <c r="Q1070" s="0" t="n">
        <v>0</v>
      </c>
      <c r="R1070" s="0" t="n">
        <v>-0.02</v>
      </c>
      <c r="S1070" s="0" t="n">
        <v>-0.02</v>
      </c>
      <c r="T1070" s="0" t="n">
        <v>450</v>
      </c>
      <c r="U1070" s="0" t="n">
        <v>10.28</v>
      </c>
      <c r="V1070" s="0" t="n">
        <v>0.26</v>
      </c>
      <c r="W1070" s="0" t="n">
        <v>-4.81</v>
      </c>
      <c r="X1070" s="0" t="n">
        <v>1.49302</v>
      </c>
      <c r="Y1070" s="0" t="n">
        <v>1.49411</v>
      </c>
    </row>
    <row r="1071" customFormat="false" ht="12.8" hidden="false" customHeight="false" outlineLevel="0" collapsed="false">
      <c r="A1071" s="0" t="n">
        <v>23</v>
      </c>
      <c r="B1071" s="0" t="n">
        <v>1</v>
      </c>
      <c r="C1071" s="0" t="n">
        <v>1</v>
      </c>
      <c r="D1071" s="0" t="n">
        <v>14</v>
      </c>
      <c r="E1071" s="0" t="n">
        <v>672.34</v>
      </c>
      <c r="F1071" s="0" t="n">
        <v>44.93</v>
      </c>
      <c r="G1071" s="0" t="n">
        <v>827.39</v>
      </c>
      <c r="H1071" s="0" t="n">
        <v>16.16</v>
      </c>
      <c r="I1071" s="0" t="n">
        <v>13.58</v>
      </c>
      <c r="J1071" s="0" t="n">
        <v>0</v>
      </c>
      <c r="K1071" s="0" t="n">
        <v>49.87</v>
      </c>
      <c r="L1071" s="0" t="n">
        <v>35.03</v>
      </c>
      <c r="M1071" s="0" t="n">
        <v>1.09</v>
      </c>
      <c r="N1071" s="0" t="n">
        <v>1.44</v>
      </c>
      <c r="O1071" s="0" t="n">
        <v>-1.2</v>
      </c>
      <c r="P1071" s="0" t="n">
        <v>9.71</v>
      </c>
      <c r="Q1071" s="0" t="n">
        <v>0.81</v>
      </c>
      <c r="R1071" s="0" t="n">
        <v>-3.6</v>
      </c>
      <c r="S1071" s="0" t="n">
        <v>-3.87</v>
      </c>
      <c r="T1071" s="0" t="n">
        <v>420.22</v>
      </c>
      <c r="U1071" s="0" t="n">
        <v>10.25</v>
      </c>
      <c r="V1071" s="0" t="n">
        <v>0.24</v>
      </c>
      <c r="W1071" s="0" t="n">
        <v>32.14</v>
      </c>
      <c r="X1071" s="0" t="n">
        <v>1.38966</v>
      </c>
      <c r="Y1071" s="0" t="n">
        <v>1.57387</v>
      </c>
    </row>
    <row r="1072" customFormat="false" ht="12.8" hidden="false" customHeight="false" outlineLevel="0" collapsed="false">
      <c r="A1072" s="0" t="n">
        <v>23</v>
      </c>
      <c r="B1072" s="0" t="n">
        <v>1</v>
      </c>
      <c r="C1072" s="0" t="n">
        <v>1</v>
      </c>
      <c r="D1072" s="0" t="n">
        <v>15</v>
      </c>
      <c r="E1072" s="0" t="n">
        <v>3825.11</v>
      </c>
      <c r="F1072" s="0" t="n">
        <v>255.61</v>
      </c>
      <c r="G1072" s="0" t="n">
        <v>830.94</v>
      </c>
      <c r="H1072" s="0" t="n">
        <v>135.09</v>
      </c>
      <c r="I1072" s="0" t="n">
        <v>13.55</v>
      </c>
      <c r="J1072" s="0" t="n">
        <v>0</v>
      </c>
      <c r="K1072" s="0" t="n">
        <v>64.97</v>
      </c>
      <c r="L1072" s="0" t="n">
        <v>51.79</v>
      </c>
      <c r="M1072" s="0" t="n">
        <v>1.66</v>
      </c>
      <c r="N1072" s="0" t="n">
        <v>1.3</v>
      </c>
      <c r="O1072" s="0" t="n">
        <v>-0.97</v>
      </c>
      <c r="P1072" s="0" t="n">
        <v>9.66</v>
      </c>
      <c r="Q1072" s="0" t="n">
        <v>4.83</v>
      </c>
      <c r="R1072" s="0" t="n">
        <v>-4.96</v>
      </c>
      <c r="S1072" s="0" t="n">
        <v>-6.51</v>
      </c>
      <c r="T1072" s="0" t="n">
        <v>239.44</v>
      </c>
      <c r="U1072" s="0" t="n">
        <v>10.11</v>
      </c>
      <c r="V1072" s="0" t="n">
        <v>0.22</v>
      </c>
      <c r="W1072" s="0" t="n">
        <v>182.83</v>
      </c>
      <c r="X1072" s="0" t="n">
        <v>1.28633</v>
      </c>
      <c r="Y1072" s="0" t="n">
        <v>1.65523</v>
      </c>
    </row>
    <row r="1073" customFormat="false" ht="12.8" hidden="false" customHeight="false" outlineLevel="0" collapsed="false">
      <c r="A1073" s="0" t="n">
        <v>23</v>
      </c>
      <c r="B1073" s="0" t="n">
        <v>1</v>
      </c>
      <c r="C1073" s="0" t="n">
        <v>1</v>
      </c>
      <c r="D1073" s="0" t="n">
        <v>16</v>
      </c>
      <c r="E1073" s="0" t="n">
        <v>8530.34</v>
      </c>
      <c r="F1073" s="0" t="n">
        <v>565.85</v>
      </c>
      <c r="G1073" s="0" t="n">
        <v>746.55</v>
      </c>
      <c r="H1073" s="0" t="n">
        <v>80.86</v>
      </c>
      <c r="I1073" s="0" t="n">
        <v>14.2</v>
      </c>
      <c r="J1073" s="0" t="n">
        <v>0</v>
      </c>
      <c r="K1073" s="0" t="n">
        <v>93.35</v>
      </c>
      <c r="L1073" s="0" t="n">
        <v>77.76</v>
      </c>
      <c r="M1073" s="0" t="n">
        <v>3.76</v>
      </c>
      <c r="N1073" s="0" t="n">
        <v>1.02</v>
      </c>
      <c r="O1073" s="0" t="n">
        <v>-0.98</v>
      </c>
      <c r="P1073" s="0" t="n">
        <v>10.48</v>
      </c>
      <c r="Q1073" s="0" t="n">
        <v>5.68</v>
      </c>
      <c r="R1073" s="0" t="n">
        <v>-14.2</v>
      </c>
      <c r="S1073" s="0" t="n">
        <v>-305.58</v>
      </c>
      <c r="T1073" s="0" t="n">
        <v>63.55</v>
      </c>
      <c r="U1073" s="0" t="n">
        <v>10.95</v>
      </c>
      <c r="V1073" s="0" t="n">
        <v>0.28</v>
      </c>
      <c r="W1073" s="0" t="n">
        <v>400.21</v>
      </c>
      <c r="X1073" s="0" t="n">
        <v>1.18373</v>
      </c>
      <c r="Y1073" s="0" t="n">
        <v>1.74007</v>
      </c>
    </row>
    <row r="1074" customFormat="false" ht="12.8" hidden="false" customHeight="false" outlineLevel="0" collapsed="false">
      <c r="A1074" s="0" t="n">
        <v>23</v>
      </c>
      <c r="B1074" s="0" t="n">
        <v>1</v>
      </c>
      <c r="C1074" s="0" t="n">
        <v>1</v>
      </c>
      <c r="D1074" s="0" t="n">
        <v>17</v>
      </c>
      <c r="E1074" s="0" t="n">
        <v>13994.17</v>
      </c>
      <c r="F1074" s="0" t="n">
        <v>931.29</v>
      </c>
      <c r="G1074" s="0" t="n">
        <v>623.79</v>
      </c>
      <c r="H1074" s="0" t="n">
        <v>-1.95</v>
      </c>
      <c r="I1074" s="0" t="n">
        <v>15.21</v>
      </c>
      <c r="J1074" s="0" t="n">
        <v>0</v>
      </c>
      <c r="K1074" s="0" t="n">
        <v>125.3</v>
      </c>
      <c r="L1074" s="0" t="n">
        <v>108.91</v>
      </c>
      <c r="M1074" s="0" t="n">
        <v>3.69</v>
      </c>
      <c r="N1074" s="0" t="n">
        <v>0.86</v>
      </c>
      <c r="O1074" s="0" t="n">
        <v>-0.96</v>
      </c>
      <c r="P1074" s="0" t="n">
        <v>11.68</v>
      </c>
      <c r="Q1074" s="0" t="n">
        <v>4.64</v>
      </c>
      <c r="R1074" s="0" t="n">
        <v>-18.57</v>
      </c>
      <c r="S1074" s="0" t="n">
        <v>-2714.35</v>
      </c>
      <c r="T1074" s="0" t="n">
        <v>-132.74</v>
      </c>
      <c r="U1074" s="0" t="n">
        <v>12.19</v>
      </c>
      <c r="V1074" s="0" t="n">
        <v>0.38</v>
      </c>
      <c r="W1074" s="0" t="n">
        <v>665.51</v>
      </c>
      <c r="X1074" s="0" t="n">
        <v>1.08267</v>
      </c>
      <c r="Y1074" s="0" t="n">
        <v>1.83065</v>
      </c>
    </row>
    <row r="1075" customFormat="false" ht="12.8" hidden="false" customHeight="false" outlineLevel="0" collapsed="false">
      <c r="A1075" s="0" t="n">
        <v>23</v>
      </c>
      <c r="B1075" s="0" t="n">
        <v>1</v>
      </c>
      <c r="C1075" s="0" t="n">
        <v>1</v>
      </c>
      <c r="D1075" s="0" t="n">
        <v>18</v>
      </c>
      <c r="E1075" s="0" t="n">
        <v>18394.77</v>
      </c>
      <c r="F1075" s="0" t="n">
        <v>1246.81</v>
      </c>
      <c r="G1075" s="0" t="n">
        <v>537.61</v>
      </c>
      <c r="H1075" s="0" t="n">
        <v>-16.23</v>
      </c>
      <c r="I1075" s="0" t="n">
        <v>16.4</v>
      </c>
      <c r="J1075" s="0" t="n">
        <v>0</v>
      </c>
      <c r="K1075" s="0" t="n">
        <v>156.01</v>
      </c>
      <c r="L1075" s="0" t="n">
        <v>135.64</v>
      </c>
      <c r="M1075" s="0" t="n">
        <v>1.17</v>
      </c>
      <c r="N1075" s="0" t="n">
        <v>0.83</v>
      </c>
      <c r="O1075" s="0" t="n">
        <v>-1.12</v>
      </c>
      <c r="P1075" s="0" t="n">
        <v>12.99</v>
      </c>
      <c r="Q1075" s="0" t="n">
        <v>0.01</v>
      </c>
      <c r="R1075" s="0" t="n">
        <v>-7.58</v>
      </c>
      <c r="S1075" s="0" t="n">
        <v>-9.68</v>
      </c>
      <c r="T1075" s="0" t="n">
        <v>-223.52</v>
      </c>
      <c r="U1075" s="0" t="n">
        <v>13.6</v>
      </c>
      <c r="V1075" s="0" t="n">
        <v>0.48</v>
      </c>
      <c r="W1075" s="0" t="n">
        <v>918.97</v>
      </c>
      <c r="X1075" s="0" t="n">
        <v>0.98415</v>
      </c>
      <c r="Y1075" s="0" t="n">
        <v>1.9297</v>
      </c>
    </row>
    <row r="1076" customFormat="false" ht="12.8" hidden="false" customHeight="false" outlineLevel="0" collapsed="false">
      <c r="A1076" s="0" t="n">
        <v>23</v>
      </c>
      <c r="B1076" s="0" t="n">
        <v>1</v>
      </c>
      <c r="C1076" s="0" t="n">
        <v>1</v>
      </c>
      <c r="D1076" s="0" t="n">
        <v>19</v>
      </c>
      <c r="E1076" s="0" t="n">
        <v>22045.2</v>
      </c>
      <c r="F1076" s="0" t="n">
        <v>1523.44</v>
      </c>
      <c r="G1076" s="0" t="n">
        <v>499.14</v>
      </c>
      <c r="H1076" s="0" t="n">
        <v>-20.22</v>
      </c>
      <c r="I1076" s="0" t="n">
        <v>17.33</v>
      </c>
      <c r="J1076" s="0" t="n">
        <v>0</v>
      </c>
      <c r="K1076" s="0" t="n">
        <v>180.58</v>
      </c>
      <c r="L1076" s="0" t="n">
        <v>161.73</v>
      </c>
      <c r="M1076" s="0" t="n">
        <v>1.63</v>
      </c>
      <c r="N1076" s="0" t="n">
        <v>0.94</v>
      </c>
      <c r="O1076" s="0" t="n">
        <v>-1.17</v>
      </c>
      <c r="P1076" s="0" t="n">
        <v>13.95</v>
      </c>
      <c r="Q1076" s="0" t="n">
        <v>0.65</v>
      </c>
      <c r="R1076" s="0" t="n">
        <v>-12.1</v>
      </c>
      <c r="S1076" s="0" t="n">
        <v>-677.12</v>
      </c>
      <c r="T1076" s="0" t="n">
        <v>-180.46</v>
      </c>
      <c r="U1076" s="0" t="n">
        <v>14.66</v>
      </c>
      <c r="V1076" s="0" t="n">
        <v>0.55</v>
      </c>
      <c r="W1076" s="0" t="n">
        <v>1162.4</v>
      </c>
      <c r="X1076" s="0" t="n">
        <v>0.88945</v>
      </c>
      <c r="Y1076" s="0" t="n">
        <v>2.04062</v>
      </c>
    </row>
    <row r="1077" customFormat="false" ht="12.8" hidden="false" customHeight="false" outlineLevel="0" collapsed="false">
      <c r="A1077" s="0" t="n">
        <v>23</v>
      </c>
      <c r="B1077" s="0" t="n">
        <v>1</v>
      </c>
      <c r="C1077" s="0" t="n">
        <v>1</v>
      </c>
      <c r="D1077" s="0" t="n">
        <v>20</v>
      </c>
      <c r="E1077" s="0" t="n">
        <v>25193.23</v>
      </c>
      <c r="F1077" s="0" t="n">
        <v>1771.83</v>
      </c>
      <c r="G1077" s="0" t="n">
        <v>452.14</v>
      </c>
      <c r="H1077" s="0" t="n">
        <v>-33.56</v>
      </c>
      <c r="I1077" s="0" t="n">
        <v>18.56</v>
      </c>
      <c r="J1077" s="0" t="n">
        <v>0</v>
      </c>
      <c r="K1077" s="0" t="n">
        <v>215.27</v>
      </c>
      <c r="L1077" s="0" t="n">
        <v>186.41</v>
      </c>
      <c r="M1077" s="0" t="n">
        <v>3.95</v>
      </c>
      <c r="N1077" s="0" t="n">
        <v>1.03</v>
      </c>
      <c r="O1077" s="0" t="n">
        <v>-1.81</v>
      </c>
      <c r="P1077" s="0" t="n">
        <v>15.14</v>
      </c>
      <c r="Q1077" s="0" t="n">
        <v>0.55</v>
      </c>
      <c r="R1077" s="0" t="n">
        <v>-36.56</v>
      </c>
      <c r="S1077" s="0" t="n">
        <v>-608.86</v>
      </c>
      <c r="T1077" s="0" t="n">
        <v>-151.24</v>
      </c>
      <c r="U1077" s="0" t="n">
        <v>16.05</v>
      </c>
      <c r="V1077" s="0" t="n">
        <v>0.69</v>
      </c>
      <c r="W1077" s="0" t="n">
        <v>1394.94</v>
      </c>
      <c r="X1077" s="0" t="n">
        <v>0.80034</v>
      </c>
      <c r="Y1077" s="0" t="n">
        <v>2.16761</v>
      </c>
    </row>
    <row r="1078" customFormat="false" ht="12.8" hidden="false" customHeight="false" outlineLevel="0" collapsed="false">
      <c r="A1078" s="0" t="n">
        <v>23</v>
      </c>
      <c r="B1078" s="0" t="n">
        <v>1</v>
      </c>
      <c r="C1078" s="0" t="n">
        <v>1</v>
      </c>
      <c r="D1078" s="0" t="n">
        <v>21</v>
      </c>
      <c r="E1078" s="0" t="n">
        <v>27911.26</v>
      </c>
      <c r="F1078" s="0" t="n">
        <v>1988.54</v>
      </c>
      <c r="G1078" s="0" t="n">
        <v>391.55</v>
      </c>
      <c r="H1078" s="0" t="n">
        <v>-10.2</v>
      </c>
      <c r="I1078" s="0" t="n">
        <v>20.6</v>
      </c>
      <c r="J1078" s="0" t="n">
        <v>0</v>
      </c>
      <c r="K1078" s="0" t="n">
        <v>249.15</v>
      </c>
      <c r="L1078" s="0" t="n">
        <v>210.72</v>
      </c>
      <c r="M1078" s="0" t="n">
        <v>10.26</v>
      </c>
      <c r="N1078" s="0" t="n">
        <v>1.13</v>
      </c>
      <c r="O1078" s="0" t="n">
        <v>-2.54</v>
      </c>
      <c r="P1078" s="0" t="n">
        <v>16.95</v>
      </c>
      <c r="Q1078" s="0" t="n">
        <v>6.06</v>
      </c>
      <c r="R1078" s="0" t="n">
        <v>-129.88</v>
      </c>
      <c r="S1078" s="0" t="n">
        <v>-2384.64</v>
      </c>
      <c r="T1078" s="0" t="n">
        <v>-121.92</v>
      </c>
      <c r="U1078" s="0" t="n">
        <v>18.21</v>
      </c>
      <c r="V1078" s="0" t="n">
        <v>0.94</v>
      </c>
      <c r="W1078" s="0" t="n">
        <v>1601.26</v>
      </c>
      <c r="X1078" s="0" t="n">
        <v>0.71925</v>
      </c>
      <c r="Y1078" s="0" t="n">
        <v>2.31562</v>
      </c>
    </row>
    <row r="1079" customFormat="false" ht="12.8" hidden="false" customHeight="false" outlineLevel="0" collapsed="false">
      <c r="A1079" s="0" t="n">
        <v>23</v>
      </c>
      <c r="B1079" s="0" t="n">
        <v>1</v>
      </c>
      <c r="C1079" s="0" t="n">
        <v>1</v>
      </c>
      <c r="D1079" s="0" t="n">
        <v>22</v>
      </c>
      <c r="E1079" s="0" t="n">
        <v>30244.83</v>
      </c>
      <c r="F1079" s="0" t="n">
        <v>2181.87</v>
      </c>
      <c r="G1079" s="0" t="n">
        <v>292.05</v>
      </c>
      <c r="H1079" s="0" t="n">
        <v>124.16</v>
      </c>
      <c r="I1079" s="0" t="n">
        <v>24.37</v>
      </c>
      <c r="J1079" s="0" t="n">
        <v>0</v>
      </c>
      <c r="K1079" s="0" t="n">
        <v>309.9</v>
      </c>
      <c r="L1079" s="0" t="n">
        <v>271.05</v>
      </c>
      <c r="M1079" s="0" t="n">
        <v>1.92</v>
      </c>
      <c r="N1079" s="0" t="n">
        <v>1.8</v>
      </c>
      <c r="O1079" s="0" t="n">
        <v>-4.57</v>
      </c>
      <c r="P1079" s="0" t="n">
        <v>19.87</v>
      </c>
      <c r="Q1079" s="0" t="n">
        <v>8.14</v>
      </c>
      <c r="R1079" s="0" t="n">
        <v>-38.1</v>
      </c>
      <c r="S1079" s="0" t="n">
        <v>-1784.29</v>
      </c>
      <c r="T1079" s="0" t="n">
        <v>-104.46</v>
      </c>
      <c r="U1079" s="0" t="n">
        <v>21.76</v>
      </c>
      <c r="V1079" s="0" t="n">
        <v>1.48</v>
      </c>
      <c r="W1079" s="0" t="n">
        <v>1795.14</v>
      </c>
      <c r="X1079" s="0" t="n">
        <v>0.64948</v>
      </c>
      <c r="Y1079" s="0" t="n">
        <v>2.48971</v>
      </c>
    </row>
    <row r="1080" customFormat="false" ht="12.8" hidden="false" customHeight="false" outlineLevel="0" collapsed="false">
      <c r="A1080" s="0" t="n">
        <v>23</v>
      </c>
      <c r="B1080" s="0" t="n">
        <v>1</v>
      </c>
      <c r="C1080" s="0" t="n">
        <v>1</v>
      </c>
      <c r="D1080" s="0" t="n">
        <v>23</v>
      </c>
      <c r="E1080" s="0" t="n">
        <v>31902.98</v>
      </c>
      <c r="F1080" s="0" t="n">
        <v>2325.85</v>
      </c>
      <c r="G1080" s="0" t="n">
        <v>443.9</v>
      </c>
      <c r="H1080" s="0" t="n">
        <v>118.62</v>
      </c>
      <c r="I1080" s="0" t="n">
        <v>25.33</v>
      </c>
      <c r="J1080" s="0" t="n">
        <v>0</v>
      </c>
      <c r="K1080" s="0" t="n">
        <v>334.2</v>
      </c>
      <c r="L1080" s="0" t="n">
        <v>287.83</v>
      </c>
      <c r="M1080" s="0" t="n">
        <v>2.02</v>
      </c>
      <c r="N1080" s="0" t="n">
        <v>1.76</v>
      </c>
      <c r="O1080" s="0" t="n">
        <v>-4.97</v>
      </c>
      <c r="P1080" s="0" t="n">
        <v>20.54</v>
      </c>
      <c r="Q1080" s="0" t="n">
        <v>7.35</v>
      </c>
      <c r="R1080" s="0" t="n">
        <v>-44.38</v>
      </c>
      <c r="S1080" s="0" t="n">
        <v>-4481.44</v>
      </c>
      <c r="T1080" s="0" t="n">
        <v>-128.48</v>
      </c>
      <c r="U1080" s="0" t="n">
        <v>22.54</v>
      </c>
      <c r="V1080" s="0" t="n">
        <v>1.64</v>
      </c>
      <c r="W1080" s="0" t="n">
        <v>1946.71</v>
      </c>
      <c r="X1080" s="0" t="n">
        <v>0.59526</v>
      </c>
      <c r="Y1080" s="0" t="n">
        <v>2.69305</v>
      </c>
    </row>
    <row r="1081" customFormat="false" ht="12.8" hidden="false" customHeight="false" outlineLevel="0" collapsed="false">
      <c r="A1081" s="0" t="n">
        <v>23</v>
      </c>
      <c r="B1081" s="0" t="n">
        <v>1</v>
      </c>
      <c r="C1081" s="0" t="n">
        <v>1</v>
      </c>
      <c r="D1081" s="0" t="n">
        <v>24</v>
      </c>
      <c r="E1081" s="0" t="n">
        <v>33393.91</v>
      </c>
      <c r="F1081" s="0" t="n">
        <v>2444.57</v>
      </c>
      <c r="G1081" s="0" t="n">
        <v>424.96</v>
      </c>
      <c r="H1081" s="0" t="n">
        <v>112.85</v>
      </c>
      <c r="I1081" s="0" t="n">
        <v>26.21</v>
      </c>
      <c r="J1081" s="0" t="n">
        <v>0</v>
      </c>
      <c r="K1081" s="0" t="n">
        <v>353.68</v>
      </c>
      <c r="L1081" s="0" t="n">
        <v>294.06</v>
      </c>
      <c r="M1081" s="0" t="n">
        <v>2.27</v>
      </c>
      <c r="N1081" s="0" t="n">
        <v>1.66</v>
      </c>
      <c r="O1081" s="0" t="n">
        <v>-5.39</v>
      </c>
      <c r="P1081" s="0" t="n">
        <v>21.14</v>
      </c>
      <c r="Q1081" s="0" t="n">
        <v>7.59</v>
      </c>
      <c r="R1081" s="0" t="n">
        <v>-55.41</v>
      </c>
      <c r="S1081" s="0" t="n">
        <v>-2387.25</v>
      </c>
      <c r="T1081" s="0" t="n">
        <v>28.19</v>
      </c>
      <c r="U1081" s="0" t="n">
        <v>23.34</v>
      </c>
      <c r="V1081" s="0" t="n">
        <v>1.82</v>
      </c>
      <c r="W1081" s="0" t="n">
        <v>2059.59</v>
      </c>
      <c r="X1081" s="0" t="n">
        <v>0.56129</v>
      </c>
      <c r="Y1081" s="0" t="n">
        <v>2.92332</v>
      </c>
    </row>
    <row r="1082" customFormat="false" ht="12.8" hidden="false" customHeight="false" outlineLevel="0" collapsed="false">
      <c r="A1082" s="0" t="n">
        <v>23</v>
      </c>
      <c r="B1082" s="0" t="n">
        <v>1</v>
      </c>
      <c r="C1082" s="0" t="n">
        <v>1</v>
      </c>
      <c r="D1082" s="0" t="n">
        <v>25</v>
      </c>
      <c r="E1082" s="0" t="n">
        <v>34569.01</v>
      </c>
      <c r="F1082" s="0" t="n">
        <v>2531.91</v>
      </c>
      <c r="G1082" s="0" t="n">
        <v>391.37</v>
      </c>
      <c r="H1082" s="0" t="n">
        <v>56.29</v>
      </c>
      <c r="I1082" s="0" t="n">
        <v>27.92</v>
      </c>
      <c r="J1082" s="0" t="n">
        <v>0</v>
      </c>
      <c r="K1082" s="0" t="n">
        <v>369.12</v>
      </c>
      <c r="L1082" s="0" t="n">
        <v>295.3</v>
      </c>
      <c r="M1082" s="0" t="n">
        <v>3.1</v>
      </c>
      <c r="N1082" s="0" t="n">
        <v>1.52</v>
      </c>
      <c r="O1082" s="0" t="n">
        <v>-5.74</v>
      </c>
      <c r="P1082" s="0" t="n">
        <v>22.24</v>
      </c>
      <c r="Q1082" s="0" t="n">
        <v>7.62</v>
      </c>
      <c r="R1082" s="0" t="n">
        <v>-86.48</v>
      </c>
      <c r="S1082" s="0" t="n">
        <v>-2849.77</v>
      </c>
      <c r="T1082" s="0" t="n">
        <v>-19.19</v>
      </c>
      <c r="U1082" s="0" t="n">
        <v>24.6</v>
      </c>
      <c r="V1082" s="0" t="n">
        <v>2.08</v>
      </c>
      <c r="W1082" s="0" t="n">
        <v>2134.97</v>
      </c>
      <c r="X1082" s="0" t="n">
        <v>0.55142</v>
      </c>
      <c r="Y1082" s="0" t="n">
        <v>3.16949</v>
      </c>
    </row>
    <row r="1083" customFormat="false" ht="12.8" hidden="false" customHeight="false" outlineLevel="0" collapsed="false">
      <c r="A1083" s="0" t="n">
        <v>23</v>
      </c>
      <c r="B1083" s="0" t="n">
        <v>1</v>
      </c>
      <c r="C1083" s="0" t="n">
        <v>1</v>
      </c>
      <c r="D1083" s="0" t="n">
        <v>26</v>
      </c>
      <c r="E1083" s="0" t="n">
        <v>35492.79</v>
      </c>
      <c r="F1083" s="0" t="n">
        <v>2597.42</v>
      </c>
      <c r="G1083" s="0" t="n">
        <v>434.13</v>
      </c>
      <c r="H1083" s="0" t="n">
        <v>109.01</v>
      </c>
      <c r="I1083" s="0" t="n">
        <v>28.5</v>
      </c>
      <c r="J1083" s="0" t="n">
        <v>0</v>
      </c>
      <c r="K1083" s="0" t="n">
        <v>383.46</v>
      </c>
      <c r="L1083" s="0" t="n">
        <v>316.14</v>
      </c>
      <c r="M1083" s="0" t="n">
        <v>4.65</v>
      </c>
      <c r="N1083" s="0" t="n">
        <v>1.65</v>
      </c>
      <c r="O1083" s="0" t="n">
        <v>-6.06</v>
      </c>
      <c r="P1083" s="0" t="n">
        <v>22.6</v>
      </c>
      <c r="Q1083" s="0" t="n">
        <v>7.89</v>
      </c>
      <c r="R1083" s="0" t="n">
        <v>-135.19</v>
      </c>
      <c r="S1083" s="0" t="n">
        <v>-5827.01</v>
      </c>
      <c r="T1083" s="0" t="n">
        <v>14.61</v>
      </c>
      <c r="U1083" s="0" t="n">
        <v>25.04</v>
      </c>
      <c r="V1083" s="0" t="n">
        <v>2.16</v>
      </c>
      <c r="W1083" s="0" t="n">
        <v>2187.28</v>
      </c>
      <c r="X1083" s="0" t="n">
        <v>0.56693</v>
      </c>
      <c r="Y1083" s="0" t="n">
        <v>3.4135</v>
      </c>
    </row>
    <row r="1084" customFormat="false" ht="12.8" hidden="false" customHeight="false" outlineLevel="0" collapsed="false">
      <c r="A1084" s="0" t="n">
        <v>23</v>
      </c>
      <c r="B1084" s="0" t="n">
        <v>1</v>
      </c>
      <c r="C1084" s="0" t="n">
        <v>1</v>
      </c>
      <c r="D1084" s="0" t="n">
        <v>27</v>
      </c>
      <c r="E1084" s="0" t="n">
        <v>35786.99</v>
      </c>
      <c r="F1084" s="0" t="n">
        <v>2612.92</v>
      </c>
      <c r="G1084" s="0" t="n">
        <v>425.03</v>
      </c>
      <c r="H1084" s="0" t="n">
        <v>102.1</v>
      </c>
      <c r="I1084" s="0" t="n">
        <v>29.39</v>
      </c>
      <c r="J1084" s="0" t="n">
        <v>0</v>
      </c>
      <c r="K1084" s="0" t="n">
        <v>390.11</v>
      </c>
      <c r="L1084" s="0" t="n">
        <v>316.56</v>
      </c>
      <c r="M1084" s="0" t="n">
        <v>3.51</v>
      </c>
      <c r="N1084" s="0" t="n">
        <v>1.62</v>
      </c>
      <c r="O1084" s="0" t="n">
        <v>-6.27</v>
      </c>
      <c r="P1084" s="0" t="n">
        <v>23.13</v>
      </c>
      <c r="Q1084" s="0" t="n">
        <v>7.78</v>
      </c>
      <c r="R1084" s="0" t="n">
        <v>-108.38</v>
      </c>
      <c r="S1084" s="0" t="n">
        <v>-3275.87</v>
      </c>
      <c r="T1084" s="0" t="n">
        <v>1.62</v>
      </c>
      <c r="U1084" s="0" t="n">
        <v>25.65</v>
      </c>
      <c r="V1084" s="0" t="n">
        <v>2.3</v>
      </c>
      <c r="W1084" s="0" t="n">
        <v>2192.17</v>
      </c>
      <c r="X1084" s="0" t="n">
        <v>0.60584</v>
      </c>
      <c r="Y1084" s="0" t="n">
        <v>3.63836</v>
      </c>
    </row>
    <row r="1085" customFormat="false" ht="12.8" hidden="false" customHeight="false" outlineLevel="0" collapsed="false">
      <c r="A1085" s="0" t="n">
        <v>23</v>
      </c>
      <c r="B1085" s="0" t="n">
        <v>1</v>
      </c>
      <c r="C1085" s="0" t="n">
        <v>1</v>
      </c>
      <c r="D1085" s="0" t="n">
        <v>28</v>
      </c>
      <c r="E1085" s="0" t="n">
        <v>35764.48</v>
      </c>
      <c r="F1085" s="0" t="n">
        <v>2600.6</v>
      </c>
      <c r="G1085" s="0" t="n">
        <v>413.34</v>
      </c>
      <c r="H1085" s="0" t="n">
        <v>105.17</v>
      </c>
      <c r="I1085" s="0" t="n">
        <v>30.22</v>
      </c>
      <c r="J1085" s="0" t="n">
        <v>0</v>
      </c>
      <c r="K1085" s="0" t="n">
        <v>396.93</v>
      </c>
      <c r="L1085" s="0" t="n">
        <v>318.05</v>
      </c>
      <c r="M1085" s="0" t="n">
        <v>2.95</v>
      </c>
      <c r="N1085" s="0" t="n">
        <v>1.61</v>
      </c>
      <c r="O1085" s="0" t="n">
        <v>-6.59</v>
      </c>
      <c r="P1085" s="0" t="n">
        <v>23.61</v>
      </c>
      <c r="Q1085" s="0" t="n">
        <v>7.44</v>
      </c>
      <c r="R1085" s="0" t="n">
        <v>-97.64</v>
      </c>
      <c r="S1085" s="0" t="n">
        <v>-6111.97</v>
      </c>
      <c r="T1085" s="0" t="n">
        <v>-3.06</v>
      </c>
      <c r="U1085" s="0" t="n">
        <v>26.25</v>
      </c>
      <c r="V1085" s="0" t="n">
        <v>2.46</v>
      </c>
      <c r="W1085" s="0" t="n">
        <v>2167.35</v>
      </c>
      <c r="X1085" s="0" t="n">
        <v>0.66396</v>
      </c>
      <c r="Y1085" s="0" t="n">
        <v>3.83506</v>
      </c>
    </row>
    <row r="1086" customFormat="false" ht="12.8" hidden="false" customHeight="false" outlineLevel="0" collapsed="false">
      <c r="A1086" s="0" t="n">
        <v>23</v>
      </c>
      <c r="B1086" s="0" t="n">
        <v>1</v>
      </c>
      <c r="C1086" s="0" t="n">
        <v>1</v>
      </c>
      <c r="D1086" s="0" t="n">
        <v>29</v>
      </c>
      <c r="E1086" s="0" t="n">
        <v>35360.06</v>
      </c>
      <c r="F1086" s="0" t="n">
        <v>2554.87</v>
      </c>
      <c r="G1086" s="0" t="n">
        <v>410.89</v>
      </c>
      <c r="H1086" s="0" t="n">
        <v>96.52</v>
      </c>
      <c r="I1086" s="0" t="n">
        <v>30.88</v>
      </c>
      <c r="J1086" s="0" t="n">
        <v>0</v>
      </c>
      <c r="K1086" s="0" t="n">
        <v>399.27</v>
      </c>
      <c r="L1086" s="0" t="n">
        <v>313.1</v>
      </c>
      <c r="M1086" s="0" t="n">
        <v>2.68</v>
      </c>
      <c r="N1086" s="0" t="n">
        <v>1.57</v>
      </c>
      <c r="O1086" s="0" t="n">
        <v>-6.82</v>
      </c>
      <c r="P1086" s="0" t="n">
        <v>23.99</v>
      </c>
      <c r="Q1086" s="0" t="n">
        <v>7.22</v>
      </c>
      <c r="R1086" s="0" t="n">
        <v>-93.74</v>
      </c>
      <c r="S1086" s="0" t="n">
        <v>-4997.95</v>
      </c>
      <c r="T1086" s="0" t="n">
        <v>-20.36</v>
      </c>
      <c r="U1086" s="0" t="n">
        <v>26.72</v>
      </c>
      <c r="V1086" s="0" t="n">
        <v>2.6</v>
      </c>
      <c r="W1086" s="0" t="n">
        <v>2107.06</v>
      </c>
      <c r="X1086" s="0" t="n">
        <v>0.73661</v>
      </c>
      <c r="Y1086" s="0" t="n">
        <v>4.00291</v>
      </c>
    </row>
    <row r="1087" customFormat="false" ht="12.8" hidden="false" customHeight="false" outlineLevel="0" collapsed="false">
      <c r="A1087" s="0" t="n">
        <v>23</v>
      </c>
      <c r="B1087" s="0" t="n">
        <v>1</v>
      </c>
      <c r="C1087" s="0" t="n">
        <v>1</v>
      </c>
      <c r="D1087" s="0" t="n">
        <v>30</v>
      </c>
      <c r="E1087" s="0" t="n">
        <v>34551.62</v>
      </c>
      <c r="F1087" s="0" t="n">
        <v>2470.84</v>
      </c>
      <c r="G1087" s="0" t="n">
        <v>416.47</v>
      </c>
      <c r="H1087" s="0" t="n">
        <v>86.26</v>
      </c>
      <c r="I1087" s="0" t="n">
        <v>31.67</v>
      </c>
      <c r="J1087" s="0" t="n">
        <v>0</v>
      </c>
      <c r="K1087" s="0" t="n">
        <v>396.22</v>
      </c>
      <c r="L1087" s="0" t="n">
        <v>304.09</v>
      </c>
      <c r="M1087" s="0" t="n">
        <v>3.5</v>
      </c>
      <c r="N1087" s="0" t="n">
        <v>1.52</v>
      </c>
      <c r="O1087" s="0" t="n">
        <v>-6.93</v>
      </c>
      <c r="P1087" s="0" t="n">
        <v>24.43</v>
      </c>
      <c r="Q1087" s="0" t="n">
        <v>7.02</v>
      </c>
      <c r="R1087" s="0" t="n">
        <v>-127.18</v>
      </c>
      <c r="S1087" s="0" t="n">
        <v>-3948.06</v>
      </c>
      <c r="T1087" s="0" t="n">
        <v>-42.25</v>
      </c>
      <c r="U1087" s="0" t="n">
        <v>27.2</v>
      </c>
      <c r="V1087" s="0" t="n">
        <v>2.7</v>
      </c>
      <c r="W1087" s="0" t="n">
        <v>2002.87</v>
      </c>
      <c r="X1087" s="0" t="n">
        <v>0.81975</v>
      </c>
      <c r="Y1087" s="0" t="n">
        <v>4.14575</v>
      </c>
    </row>
    <row r="1088" customFormat="false" ht="12.8" hidden="false" customHeight="false" outlineLevel="0" collapsed="false">
      <c r="A1088" s="0" t="n">
        <v>23</v>
      </c>
      <c r="B1088" s="0" t="n">
        <v>1</v>
      </c>
      <c r="C1088" s="0" t="n">
        <v>1</v>
      </c>
      <c r="D1088" s="0" t="n">
        <v>31</v>
      </c>
      <c r="E1088" s="0" t="n">
        <v>33866.01</v>
      </c>
      <c r="F1088" s="0" t="n">
        <v>2374.52</v>
      </c>
      <c r="G1088" s="0" t="n">
        <v>412.38</v>
      </c>
      <c r="H1088" s="0" t="n">
        <v>64.91</v>
      </c>
      <c r="I1088" s="0" t="n">
        <v>32.7</v>
      </c>
      <c r="J1088" s="0" t="n">
        <v>0</v>
      </c>
      <c r="K1088" s="0" t="n">
        <v>395.58</v>
      </c>
      <c r="L1088" s="0" t="n">
        <v>293.4</v>
      </c>
      <c r="M1088" s="0" t="n">
        <v>2.99</v>
      </c>
      <c r="N1088" s="0" t="n">
        <v>1.44</v>
      </c>
      <c r="O1088" s="0" t="n">
        <v>-7.14</v>
      </c>
      <c r="P1088" s="0" t="n">
        <v>24.99</v>
      </c>
      <c r="Q1088" s="0" t="n">
        <v>6.96</v>
      </c>
      <c r="R1088" s="0" t="n">
        <v>-115.49</v>
      </c>
      <c r="S1088" s="0" t="n">
        <v>-4026.15</v>
      </c>
      <c r="T1088" s="0" t="n">
        <v>-70.35</v>
      </c>
      <c r="U1088" s="0" t="n">
        <v>27.85</v>
      </c>
      <c r="V1088" s="0" t="n">
        <v>2.86</v>
      </c>
      <c r="W1088" s="0" t="n">
        <v>1861.37</v>
      </c>
      <c r="X1088" s="0" t="n">
        <v>0.9103</v>
      </c>
      <c r="Y1088" s="0" t="n">
        <v>4.26871</v>
      </c>
    </row>
    <row r="1089" customFormat="false" ht="12.8" hidden="false" customHeight="false" outlineLevel="0" collapsed="false">
      <c r="A1089" s="0" t="n">
        <v>23</v>
      </c>
      <c r="B1089" s="0" t="n">
        <v>1</v>
      </c>
      <c r="C1089" s="0" t="n">
        <v>1</v>
      </c>
      <c r="D1089" s="0" t="n">
        <v>32</v>
      </c>
      <c r="E1089" s="0" t="n">
        <v>33416.17</v>
      </c>
      <c r="F1089" s="0" t="n">
        <v>2277.97</v>
      </c>
      <c r="G1089" s="0" t="n">
        <v>439.82</v>
      </c>
      <c r="H1089" s="0" t="n">
        <v>62.44</v>
      </c>
      <c r="I1089" s="0" t="n">
        <v>33.59</v>
      </c>
      <c r="J1089" s="0" t="n">
        <v>0</v>
      </c>
      <c r="K1089" s="0" t="n">
        <v>393.57</v>
      </c>
      <c r="L1089" s="0" t="n">
        <v>281.04</v>
      </c>
      <c r="M1089" s="0" t="n">
        <v>1.56</v>
      </c>
      <c r="N1089" s="0" t="n">
        <v>1.34</v>
      </c>
      <c r="O1089" s="0" t="n">
        <v>-7.21</v>
      </c>
      <c r="P1089" s="0" t="n">
        <v>25.45</v>
      </c>
      <c r="Q1089" s="0" t="n">
        <v>6</v>
      </c>
      <c r="R1089" s="0" t="n">
        <v>-63</v>
      </c>
      <c r="S1089" s="0" t="n">
        <v>-94.26</v>
      </c>
      <c r="T1089" s="0" t="n">
        <v>-134.1</v>
      </c>
      <c r="U1089" s="0" t="n">
        <v>28.36</v>
      </c>
      <c r="V1089" s="0" t="n">
        <v>2.99</v>
      </c>
      <c r="W1089" s="0" t="n">
        <v>1700.59</v>
      </c>
      <c r="X1089" s="0" t="n">
        <v>1.00599</v>
      </c>
      <c r="Y1089" s="0" t="n">
        <v>4.37663</v>
      </c>
    </row>
    <row r="1090" customFormat="false" ht="12.8" hidden="false" customHeight="false" outlineLevel="0" collapsed="false">
      <c r="A1090" s="0" t="n">
        <v>23</v>
      </c>
      <c r="B1090" s="0" t="n">
        <v>1</v>
      </c>
      <c r="C1090" s="0" t="n">
        <v>1</v>
      </c>
      <c r="D1090" s="0" t="n">
        <v>33</v>
      </c>
      <c r="E1090" s="0" t="n">
        <v>32717.52</v>
      </c>
      <c r="F1090" s="0" t="n">
        <v>2152.51</v>
      </c>
      <c r="G1090" s="0" t="n">
        <v>484.46</v>
      </c>
      <c r="H1090" s="0" t="n">
        <v>-15.25</v>
      </c>
      <c r="I1090" s="0" t="n">
        <v>33.55</v>
      </c>
      <c r="J1090" s="0" t="n">
        <v>0</v>
      </c>
      <c r="K1090" s="0" t="n">
        <v>392.78</v>
      </c>
      <c r="L1090" s="0" t="n">
        <v>278.52</v>
      </c>
      <c r="M1090" s="0" t="n">
        <v>7.17</v>
      </c>
      <c r="N1090" s="0" t="n">
        <v>1.34</v>
      </c>
      <c r="O1090" s="0" t="n">
        <v>-7.41</v>
      </c>
      <c r="P1090" s="0" t="n">
        <v>25.43</v>
      </c>
      <c r="Q1090" s="0" t="n">
        <v>5.97</v>
      </c>
      <c r="R1090" s="0" t="n">
        <v>-295.57</v>
      </c>
      <c r="S1090" s="0" t="n">
        <v>-9952.62</v>
      </c>
      <c r="T1090" s="0" t="n">
        <v>-127.15</v>
      </c>
      <c r="U1090" s="0" t="n">
        <v>28.4</v>
      </c>
      <c r="V1090" s="0" t="n">
        <v>3.06</v>
      </c>
      <c r="W1090" s="0" t="n">
        <v>1506.83</v>
      </c>
      <c r="X1090" s="0" t="n">
        <v>1.10519</v>
      </c>
      <c r="Y1090" s="0" t="n">
        <v>4.47351</v>
      </c>
    </row>
    <row r="1091" customFormat="false" ht="12.8" hidden="false" customHeight="false" outlineLevel="0" collapsed="false">
      <c r="A1091" s="0" t="n">
        <v>23</v>
      </c>
      <c r="B1091" s="0" t="n">
        <v>1</v>
      </c>
      <c r="C1091" s="0" t="n">
        <v>1</v>
      </c>
      <c r="D1091" s="0" t="n">
        <v>34</v>
      </c>
      <c r="E1091" s="0" t="n">
        <v>31539.19</v>
      </c>
      <c r="F1091" s="0" t="n">
        <v>1989.23</v>
      </c>
      <c r="G1091" s="0" t="n">
        <v>529.88</v>
      </c>
      <c r="H1091" s="0" t="n">
        <v>42.49</v>
      </c>
      <c r="I1091" s="0" t="n">
        <v>33.83</v>
      </c>
      <c r="J1091" s="0" t="n">
        <v>0</v>
      </c>
      <c r="K1091" s="0" t="n">
        <v>386.42</v>
      </c>
      <c r="L1091" s="0" t="n">
        <v>269.09</v>
      </c>
      <c r="M1091" s="0" t="n">
        <v>3.11</v>
      </c>
      <c r="N1091" s="0" t="n">
        <v>1.33</v>
      </c>
      <c r="O1091" s="0" t="n">
        <v>-7.51</v>
      </c>
      <c r="P1091" s="0" t="n">
        <v>25.58</v>
      </c>
      <c r="Q1091" s="0" t="n">
        <v>5.88</v>
      </c>
      <c r="R1091" s="0" t="n">
        <v>-130.59</v>
      </c>
      <c r="S1091" s="0" t="n">
        <v>-2702.42</v>
      </c>
      <c r="T1091" s="0" t="n">
        <v>-141.16</v>
      </c>
      <c r="U1091" s="0" t="n">
        <v>28.59</v>
      </c>
      <c r="V1091" s="0" t="n">
        <v>3.11</v>
      </c>
      <c r="W1091" s="0" t="n">
        <v>1284.19</v>
      </c>
      <c r="X1091" s="0" t="n">
        <v>1.20667</v>
      </c>
      <c r="Y1091" s="0" t="n">
        <v>4.56258</v>
      </c>
    </row>
    <row r="1092" customFormat="false" ht="12.8" hidden="false" customHeight="false" outlineLevel="0" collapsed="false">
      <c r="A1092" s="0" t="n">
        <v>23</v>
      </c>
      <c r="B1092" s="0" t="n">
        <v>1</v>
      </c>
      <c r="C1092" s="0" t="n">
        <v>1</v>
      </c>
      <c r="D1092" s="0" t="n">
        <v>35</v>
      </c>
      <c r="E1092" s="0" t="n">
        <v>29329.78</v>
      </c>
      <c r="F1092" s="0" t="n">
        <v>1764.53</v>
      </c>
      <c r="G1092" s="0" t="n">
        <v>595.55</v>
      </c>
      <c r="H1092" s="0" t="n">
        <v>-43.89</v>
      </c>
      <c r="I1092" s="0" t="n">
        <v>34.06</v>
      </c>
      <c r="J1092" s="0" t="n">
        <v>0</v>
      </c>
      <c r="K1092" s="0" t="n">
        <v>366.04</v>
      </c>
      <c r="L1092" s="0" t="n">
        <v>256.13</v>
      </c>
      <c r="M1092" s="0" t="n">
        <v>4.23</v>
      </c>
      <c r="N1092" s="0" t="n">
        <v>1.33</v>
      </c>
      <c r="O1092" s="0" t="n">
        <v>-7.25</v>
      </c>
      <c r="P1092" s="0" t="n">
        <v>25.7</v>
      </c>
      <c r="Q1092" s="0" t="n">
        <v>6.28</v>
      </c>
      <c r="R1092" s="0" t="n">
        <v>-182.62</v>
      </c>
      <c r="S1092" s="0" t="n">
        <v>-5051.15</v>
      </c>
      <c r="T1092" s="0" t="n">
        <v>-120.64</v>
      </c>
      <c r="U1092" s="0" t="n">
        <v>28.78</v>
      </c>
      <c r="V1092" s="0" t="n">
        <v>3.2</v>
      </c>
      <c r="W1092" s="0" t="n">
        <v>1027.11</v>
      </c>
      <c r="X1092" s="0" t="n">
        <v>1.3095</v>
      </c>
      <c r="Y1092" s="0" t="n">
        <v>4.64646</v>
      </c>
    </row>
    <row r="1093" customFormat="false" ht="12.8" hidden="false" customHeight="false" outlineLevel="0" collapsed="false">
      <c r="A1093" s="0" t="n">
        <v>23</v>
      </c>
      <c r="B1093" s="0" t="n">
        <v>1</v>
      </c>
      <c r="C1093" s="0" t="n">
        <v>1</v>
      </c>
      <c r="D1093" s="0" t="n">
        <v>36</v>
      </c>
      <c r="E1093" s="0" t="n">
        <v>16080.25</v>
      </c>
      <c r="F1093" s="0" t="n">
        <v>1074.57</v>
      </c>
      <c r="G1093" s="0" t="n">
        <v>1009.94</v>
      </c>
      <c r="H1093" s="0" t="n">
        <v>-86.39</v>
      </c>
      <c r="I1093" s="0" t="n">
        <v>33.95</v>
      </c>
      <c r="J1093" s="0" t="n">
        <v>0</v>
      </c>
      <c r="K1093" s="0" t="n">
        <v>311.92</v>
      </c>
      <c r="L1093" s="0" t="n">
        <v>188.63</v>
      </c>
      <c r="M1093" s="0" t="n">
        <v>9.74</v>
      </c>
      <c r="N1093" s="0" t="n">
        <v>1.39</v>
      </c>
      <c r="O1093" s="0" t="n">
        <v>-8.06</v>
      </c>
      <c r="P1093" s="0" t="n">
        <v>25.64</v>
      </c>
      <c r="Q1093" s="0" t="n">
        <v>6.55</v>
      </c>
      <c r="R1093" s="0" t="n">
        <v>-416.89</v>
      </c>
      <c r="S1093" s="0" t="n">
        <v>-2474.36</v>
      </c>
      <c r="T1093" s="0" t="n">
        <v>14</v>
      </c>
      <c r="U1093" s="0" t="n">
        <v>28.76</v>
      </c>
      <c r="V1093" s="0" t="n">
        <v>3.17</v>
      </c>
      <c r="W1093" s="0" t="n">
        <v>768.6</v>
      </c>
      <c r="X1093" s="0" t="n">
        <v>1.41289</v>
      </c>
      <c r="Y1093" s="0" t="n">
        <v>4.69749</v>
      </c>
    </row>
    <row r="1094" customFormat="false" ht="12.8" hidden="false" customHeight="false" outlineLevel="0" collapsed="false">
      <c r="A1094" s="0" t="n">
        <v>23</v>
      </c>
      <c r="B1094" s="0" t="n">
        <v>1</v>
      </c>
      <c r="C1094" s="0" t="n">
        <v>1</v>
      </c>
      <c r="D1094" s="0" t="n">
        <v>37</v>
      </c>
      <c r="E1094" s="0" t="n">
        <v>10533.04</v>
      </c>
      <c r="F1094" s="0" t="n">
        <v>703.87</v>
      </c>
      <c r="G1094" s="0" t="n">
        <v>1023.81</v>
      </c>
      <c r="H1094" s="0" t="n">
        <v>93.98</v>
      </c>
      <c r="I1094" s="0" t="n">
        <v>34.16</v>
      </c>
      <c r="J1094" s="0" t="n">
        <v>0</v>
      </c>
      <c r="K1094" s="0" t="n">
        <v>274.51</v>
      </c>
      <c r="L1094" s="0" t="n">
        <v>139.12</v>
      </c>
      <c r="M1094" s="0" t="n">
        <v>9.26</v>
      </c>
      <c r="N1094" s="0" t="n">
        <v>1.23</v>
      </c>
      <c r="O1094" s="0" t="n">
        <v>-7.99</v>
      </c>
      <c r="P1094" s="0" t="n">
        <v>25.75</v>
      </c>
      <c r="Q1094" s="0" t="n">
        <v>5.86</v>
      </c>
      <c r="R1094" s="0" t="n">
        <v>-397.66</v>
      </c>
      <c r="S1094" s="0" t="n">
        <v>-4041.28</v>
      </c>
      <c r="T1094" s="0" t="n">
        <v>105.74</v>
      </c>
      <c r="U1094" s="0" t="n">
        <v>28.86</v>
      </c>
      <c r="V1094" s="0" t="n">
        <v>3.18</v>
      </c>
      <c r="W1094" s="0" t="n">
        <v>503.46</v>
      </c>
      <c r="X1094" s="0" t="n">
        <v>1.51617</v>
      </c>
      <c r="Y1094" s="0" t="n">
        <v>4.80696</v>
      </c>
    </row>
    <row r="1095" customFormat="false" ht="12.8" hidden="false" customHeight="false" outlineLevel="0" collapsed="false">
      <c r="A1095" s="0" t="n">
        <v>23</v>
      </c>
      <c r="B1095" s="0" t="n">
        <v>1</v>
      </c>
      <c r="C1095" s="0" t="n">
        <v>1</v>
      </c>
      <c r="D1095" s="0" t="n">
        <v>38</v>
      </c>
      <c r="E1095" s="0" t="n">
        <v>0</v>
      </c>
      <c r="F1095" s="0" t="n">
        <v>0</v>
      </c>
      <c r="G1095" s="0" t="n">
        <v>1039.83</v>
      </c>
      <c r="H1095" s="0" t="n">
        <v>-67.4</v>
      </c>
      <c r="I1095" s="0" t="n">
        <v>67.4</v>
      </c>
      <c r="J1095" s="0" t="n">
        <v>0</v>
      </c>
      <c r="K1095" s="0" t="n">
        <v>0</v>
      </c>
      <c r="L1095" s="0" t="n">
        <v>37.83</v>
      </c>
      <c r="M1095" s="0" t="n">
        <v>0</v>
      </c>
      <c r="N1095" s="0" t="n">
        <v>0</v>
      </c>
      <c r="O1095" s="0" t="n">
        <v>0</v>
      </c>
      <c r="P1095" s="0" t="n">
        <v>28.68</v>
      </c>
      <c r="Q1095" s="0" t="n">
        <v>0</v>
      </c>
      <c r="R1095" s="0" t="n">
        <v>-0.02</v>
      </c>
      <c r="S1095" s="0" t="n">
        <v>-0.02</v>
      </c>
      <c r="T1095" s="0" t="n">
        <v>450</v>
      </c>
      <c r="U1095" s="0" t="n">
        <v>28.68</v>
      </c>
      <c r="V1095" s="0" t="n">
        <v>3.16</v>
      </c>
      <c r="W1095" s="0" t="n">
        <v>257.5</v>
      </c>
      <c r="X1095" s="0" t="n">
        <v>1.61866</v>
      </c>
      <c r="Y1095" s="0" t="n">
        <v>1.74559</v>
      </c>
    </row>
    <row r="1096" customFormat="false" ht="12.8" hidden="false" customHeight="false" outlineLevel="0" collapsed="false">
      <c r="A1096" s="0" t="n">
        <v>23</v>
      </c>
      <c r="B1096" s="0" t="n">
        <v>1</v>
      </c>
      <c r="C1096" s="0" t="n">
        <v>1</v>
      </c>
      <c r="D1096" s="0" t="n">
        <v>39</v>
      </c>
      <c r="E1096" s="0" t="n">
        <v>0</v>
      </c>
      <c r="F1096" s="0" t="n">
        <v>0</v>
      </c>
      <c r="G1096" s="0" t="n">
        <v>1071.83</v>
      </c>
      <c r="H1096" s="0" t="n">
        <v>-65.23</v>
      </c>
      <c r="I1096" s="0" t="n">
        <v>65.23</v>
      </c>
      <c r="J1096" s="0" t="n">
        <v>0</v>
      </c>
      <c r="K1096" s="0" t="n">
        <v>0</v>
      </c>
      <c r="L1096" s="0" t="n">
        <v>0</v>
      </c>
      <c r="M1096" s="0" t="n">
        <v>0</v>
      </c>
      <c r="N1096" s="0" t="n">
        <v>0</v>
      </c>
      <c r="O1096" s="0" t="n">
        <v>0</v>
      </c>
      <c r="P1096" s="0" t="n">
        <v>28.11</v>
      </c>
      <c r="Q1096" s="0" t="n">
        <v>0</v>
      </c>
      <c r="R1096" s="0" t="n">
        <v>-0.02</v>
      </c>
      <c r="S1096" s="0" t="n">
        <v>-0.02</v>
      </c>
      <c r="T1096" s="0" t="n">
        <v>450</v>
      </c>
      <c r="U1096" s="0" t="n">
        <v>28.11</v>
      </c>
      <c r="V1096" s="0" t="n">
        <v>3.06</v>
      </c>
      <c r="W1096" s="0" t="n">
        <v>55.66</v>
      </c>
      <c r="X1096" s="0" t="n">
        <v>1.71968</v>
      </c>
      <c r="Y1096" s="0" t="n">
        <v>1.31354</v>
      </c>
    </row>
    <row r="1097" customFormat="false" ht="12.8" hidden="false" customHeight="false" outlineLevel="0" collapsed="false">
      <c r="A1097" s="0" t="n">
        <v>23</v>
      </c>
      <c r="B1097" s="0" t="n">
        <v>1</v>
      </c>
      <c r="C1097" s="0" t="n">
        <v>1</v>
      </c>
      <c r="D1097" s="0" t="n">
        <v>40</v>
      </c>
      <c r="E1097" s="0" t="n">
        <v>0</v>
      </c>
      <c r="F1097" s="0" t="n">
        <v>0</v>
      </c>
      <c r="G1097" s="0" t="n">
        <v>1060.36</v>
      </c>
      <c r="H1097" s="0" t="n">
        <v>-63.33</v>
      </c>
      <c r="I1097" s="0" t="n">
        <v>63.33</v>
      </c>
      <c r="J1097" s="0" t="n">
        <v>0</v>
      </c>
      <c r="K1097" s="0" t="n">
        <v>0</v>
      </c>
      <c r="L1097" s="0" t="n">
        <v>0</v>
      </c>
      <c r="M1097" s="0" t="n">
        <v>0</v>
      </c>
      <c r="N1097" s="0" t="n">
        <v>0</v>
      </c>
      <c r="O1097" s="0" t="n">
        <v>0</v>
      </c>
      <c r="P1097" s="0" t="n">
        <v>27.6</v>
      </c>
      <c r="Q1097" s="0" t="n">
        <v>0</v>
      </c>
      <c r="R1097" s="0" t="n">
        <v>-0.02</v>
      </c>
      <c r="S1097" s="0" t="n">
        <v>-0.02</v>
      </c>
      <c r="T1097" s="0" t="n">
        <v>450</v>
      </c>
      <c r="U1097" s="0" t="n">
        <v>27.6</v>
      </c>
      <c r="V1097" s="0" t="n">
        <v>2.96</v>
      </c>
      <c r="W1097" s="0" t="n">
        <v>-7.71</v>
      </c>
      <c r="X1097" s="0" t="n">
        <v>1.81849</v>
      </c>
      <c r="Y1097" s="0" t="n">
        <v>1.22712</v>
      </c>
    </row>
    <row r="1098" customFormat="false" ht="12.8" hidden="false" customHeight="false" outlineLevel="0" collapsed="false">
      <c r="A1098" s="0" t="n">
        <v>23</v>
      </c>
      <c r="B1098" s="0" t="n">
        <v>1</v>
      </c>
      <c r="C1098" s="0" t="n">
        <v>1</v>
      </c>
      <c r="D1098" s="0" t="n">
        <v>41</v>
      </c>
      <c r="E1098" s="0" t="n">
        <v>0</v>
      </c>
      <c r="F1098" s="0" t="n">
        <v>0</v>
      </c>
      <c r="G1098" s="0" t="n">
        <v>1051.51</v>
      </c>
      <c r="H1098" s="0" t="n">
        <v>-61.62</v>
      </c>
      <c r="I1098" s="0" t="n">
        <v>61.62</v>
      </c>
      <c r="J1098" s="0" t="n">
        <v>0</v>
      </c>
      <c r="K1098" s="0" t="n">
        <v>0</v>
      </c>
      <c r="L1098" s="0" t="n">
        <v>0</v>
      </c>
      <c r="M1098" s="0" t="n">
        <v>0</v>
      </c>
      <c r="N1098" s="0" t="n">
        <v>0</v>
      </c>
      <c r="O1098" s="0" t="n">
        <v>0</v>
      </c>
      <c r="P1098" s="0" t="n">
        <v>27.12</v>
      </c>
      <c r="Q1098" s="0" t="n">
        <v>0</v>
      </c>
      <c r="R1098" s="0" t="n">
        <v>-0.02</v>
      </c>
      <c r="S1098" s="0" t="n">
        <v>-0.02</v>
      </c>
      <c r="T1098" s="0" t="n">
        <v>450</v>
      </c>
      <c r="U1098" s="0" t="n">
        <v>27.12</v>
      </c>
      <c r="V1098" s="0" t="n">
        <v>2.85</v>
      </c>
      <c r="W1098" s="0" t="n">
        <v>-9.56</v>
      </c>
      <c r="X1098" s="0" t="n">
        <v>1.91417</v>
      </c>
      <c r="Y1098" s="0" t="n">
        <v>1.13487</v>
      </c>
    </row>
    <row r="1099" customFormat="false" ht="12.8" hidden="false" customHeight="false" outlineLevel="0" collapsed="false">
      <c r="A1099" s="0" t="n">
        <v>23</v>
      </c>
      <c r="B1099" s="0" t="n">
        <v>1</v>
      </c>
      <c r="C1099" s="0" t="n">
        <v>1</v>
      </c>
      <c r="D1099" s="0" t="n">
        <v>42</v>
      </c>
      <c r="E1099" s="0" t="n">
        <v>0</v>
      </c>
      <c r="F1099" s="0" t="n">
        <v>0</v>
      </c>
      <c r="G1099" s="0" t="n">
        <v>1067.37</v>
      </c>
      <c r="H1099" s="0" t="n">
        <v>-58.63</v>
      </c>
      <c r="I1099" s="0" t="n">
        <v>58.63</v>
      </c>
      <c r="J1099" s="0" t="n">
        <v>0</v>
      </c>
      <c r="K1099" s="0" t="n">
        <v>0</v>
      </c>
      <c r="L1099" s="0" t="n">
        <v>0</v>
      </c>
      <c r="M1099" s="0" t="n">
        <v>0</v>
      </c>
      <c r="N1099" s="0" t="n">
        <v>0</v>
      </c>
      <c r="O1099" s="0" t="n">
        <v>0</v>
      </c>
      <c r="P1099" s="0" t="n">
        <v>26.26</v>
      </c>
      <c r="Q1099" s="0" t="n">
        <v>0</v>
      </c>
      <c r="R1099" s="0" t="n">
        <v>-0.02</v>
      </c>
      <c r="S1099" s="0" t="n">
        <v>-0.02</v>
      </c>
      <c r="T1099" s="0" t="n">
        <v>450</v>
      </c>
      <c r="U1099" s="0" t="n">
        <v>26.26</v>
      </c>
      <c r="V1099" s="0" t="n">
        <v>2.61</v>
      </c>
      <c r="W1099" s="0" t="n">
        <v>-8.35</v>
      </c>
      <c r="X1099" s="0" t="n">
        <v>2.00564</v>
      </c>
      <c r="Y1099" s="0" t="n">
        <v>1.03477</v>
      </c>
    </row>
    <row r="1100" customFormat="false" ht="12.8" hidden="false" customHeight="false" outlineLevel="0" collapsed="false">
      <c r="A1100" s="0" t="n">
        <v>23</v>
      </c>
      <c r="B1100" s="0" t="n">
        <v>1</v>
      </c>
      <c r="C1100" s="0" t="n">
        <v>1</v>
      </c>
      <c r="D1100" s="0" t="n">
        <v>43</v>
      </c>
      <c r="E1100" s="0" t="n">
        <v>0</v>
      </c>
      <c r="F1100" s="0" t="n">
        <v>0</v>
      </c>
      <c r="G1100" s="0" t="n">
        <v>1001.84</v>
      </c>
      <c r="H1100" s="0" t="n">
        <v>-59.63</v>
      </c>
      <c r="I1100" s="0" t="n">
        <v>59.63</v>
      </c>
      <c r="J1100" s="0" t="n">
        <v>0</v>
      </c>
      <c r="K1100" s="0" t="n">
        <v>0</v>
      </c>
      <c r="L1100" s="0" t="n">
        <v>0</v>
      </c>
      <c r="M1100" s="0" t="n">
        <v>0</v>
      </c>
      <c r="N1100" s="0" t="n">
        <v>0</v>
      </c>
      <c r="O1100" s="0" t="n">
        <v>0</v>
      </c>
      <c r="P1100" s="0" t="n">
        <v>26.55</v>
      </c>
      <c r="Q1100" s="0" t="n">
        <v>0</v>
      </c>
      <c r="R1100" s="0" t="n">
        <v>-0.02</v>
      </c>
      <c r="S1100" s="0" t="n">
        <v>-0.02</v>
      </c>
      <c r="T1100" s="0" t="n">
        <v>450</v>
      </c>
      <c r="U1100" s="0" t="n">
        <v>26.55</v>
      </c>
      <c r="V1100" s="0" t="n">
        <v>2.65</v>
      </c>
      <c r="W1100" s="0" t="n">
        <v>-8.99</v>
      </c>
      <c r="X1100" s="0" t="n">
        <v>2.09155</v>
      </c>
      <c r="Y1100" s="0" t="n">
        <v>0.92463</v>
      </c>
    </row>
    <row r="1101" customFormat="false" ht="12.8" hidden="false" customHeight="false" outlineLevel="0" collapsed="false">
      <c r="A1101" s="0" t="n">
        <v>23</v>
      </c>
      <c r="B1101" s="0" t="n">
        <v>1</v>
      </c>
      <c r="C1101" s="0" t="n">
        <v>1</v>
      </c>
      <c r="D1101" s="0" t="n">
        <v>44</v>
      </c>
      <c r="E1101" s="0" t="n">
        <v>0</v>
      </c>
      <c r="F1101" s="0" t="n">
        <v>0</v>
      </c>
      <c r="G1101" s="0" t="n">
        <v>1048.25</v>
      </c>
      <c r="H1101" s="0" t="n">
        <v>-57.6</v>
      </c>
      <c r="I1101" s="0" t="n">
        <v>57.6</v>
      </c>
      <c r="J1101" s="0" t="n">
        <v>0</v>
      </c>
      <c r="K1101" s="0" t="n">
        <v>0</v>
      </c>
      <c r="L1101" s="0" t="n">
        <v>0</v>
      </c>
      <c r="M1101" s="0" t="n">
        <v>0</v>
      </c>
      <c r="N1101" s="0" t="n">
        <v>0</v>
      </c>
      <c r="O1101" s="0" t="n">
        <v>0</v>
      </c>
      <c r="P1101" s="0" t="n">
        <v>25.95</v>
      </c>
      <c r="Q1101" s="0" t="n">
        <v>0</v>
      </c>
      <c r="R1101" s="0" t="n">
        <v>-0.02</v>
      </c>
      <c r="S1101" s="0" t="n">
        <v>-0.02</v>
      </c>
      <c r="T1101" s="0" t="n">
        <v>450</v>
      </c>
      <c r="U1101" s="0" t="n">
        <v>25.95</v>
      </c>
      <c r="V1101" s="0" t="n">
        <v>2.53</v>
      </c>
      <c r="W1101" s="0" t="n">
        <v>-7.96</v>
      </c>
      <c r="X1101" s="0" t="n">
        <v>2.17021</v>
      </c>
      <c r="Y1101" s="0" t="n">
        <v>0.80217</v>
      </c>
    </row>
    <row r="1102" customFormat="false" ht="12.8" hidden="false" customHeight="false" outlineLevel="0" collapsed="false">
      <c r="A1102" s="0" t="n">
        <v>23</v>
      </c>
      <c r="B1102" s="0" t="n">
        <v>1</v>
      </c>
      <c r="C1102" s="0" t="n">
        <v>1</v>
      </c>
      <c r="D1102" s="0" t="n">
        <v>45</v>
      </c>
      <c r="E1102" s="0" t="n">
        <v>0</v>
      </c>
      <c r="F1102" s="0" t="n">
        <v>0</v>
      </c>
      <c r="G1102" s="0" t="n">
        <v>1048.68</v>
      </c>
      <c r="H1102" s="0" t="n">
        <v>-55.15</v>
      </c>
      <c r="I1102" s="0" t="n">
        <v>55.15</v>
      </c>
      <c r="J1102" s="0" t="n">
        <v>0</v>
      </c>
      <c r="K1102" s="0" t="n">
        <v>0</v>
      </c>
      <c r="L1102" s="0" t="n">
        <v>0</v>
      </c>
      <c r="M1102" s="0" t="n">
        <v>0</v>
      </c>
      <c r="N1102" s="0" t="n">
        <v>0</v>
      </c>
      <c r="O1102" s="0" t="n">
        <v>0</v>
      </c>
      <c r="P1102" s="0" t="n">
        <v>25.19</v>
      </c>
      <c r="Q1102" s="0" t="n">
        <v>0</v>
      </c>
      <c r="R1102" s="0" t="n">
        <v>-0.02</v>
      </c>
      <c r="S1102" s="0" t="n">
        <v>-0.02</v>
      </c>
      <c r="T1102" s="0" t="n">
        <v>450</v>
      </c>
      <c r="U1102" s="0" t="n">
        <v>25.19</v>
      </c>
      <c r="V1102" s="0" t="n">
        <v>2.36</v>
      </c>
      <c r="W1102" s="0" t="n">
        <v>-7.35</v>
      </c>
      <c r="X1102" s="0" t="n">
        <v>2.23953</v>
      </c>
      <c r="Y1102" s="0" t="n">
        <v>0.66536</v>
      </c>
    </row>
    <row r="1103" customFormat="false" ht="12.8" hidden="false" customHeight="false" outlineLevel="0" collapsed="false">
      <c r="A1103" s="0" t="n">
        <v>23</v>
      </c>
      <c r="B1103" s="0" t="n">
        <v>1</v>
      </c>
      <c r="C1103" s="0" t="n">
        <v>1</v>
      </c>
      <c r="D1103" s="0" t="n">
        <v>46</v>
      </c>
      <c r="E1103" s="0" t="n">
        <v>0</v>
      </c>
      <c r="F1103" s="0" t="n">
        <v>0</v>
      </c>
      <c r="G1103" s="0" t="n">
        <v>1053.26</v>
      </c>
      <c r="H1103" s="0" t="n">
        <v>-51.85</v>
      </c>
      <c r="I1103" s="0" t="n">
        <v>51.85</v>
      </c>
      <c r="J1103" s="0" t="n">
        <v>0</v>
      </c>
      <c r="K1103" s="0" t="n">
        <v>0</v>
      </c>
      <c r="L1103" s="0" t="n">
        <v>0</v>
      </c>
      <c r="M1103" s="0" t="n">
        <v>0</v>
      </c>
      <c r="N1103" s="0" t="n">
        <v>0</v>
      </c>
      <c r="O1103" s="0" t="n">
        <v>0</v>
      </c>
      <c r="P1103" s="0" t="n">
        <v>24.12</v>
      </c>
      <c r="Q1103" s="0" t="n">
        <v>0</v>
      </c>
      <c r="R1103" s="0" t="n">
        <v>-0.02</v>
      </c>
      <c r="S1103" s="0" t="n">
        <v>-0.02</v>
      </c>
      <c r="T1103" s="0" t="n">
        <v>450</v>
      </c>
      <c r="U1103" s="0" t="n">
        <v>24.12</v>
      </c>
      <c r="V1103" s="0" t="n">
        <v>2.16</v>
      </c>
      <c r="W1103" s="0" t="n">
        <v>-8.08</v>
      </c>
      <c r="X1103" s="0" t="n">
        <v>2.29708</v>
      </c>
      <c r="Y1103" s="0" t="n">
        <v>0.51294</v>
      </c>
    </row>
    <row r="1104" customFormat="false" ht="12.8" hidden="false" customHeight="false" outlineLevel="0" collapsed="false">
      <c r="A1104" s="0" t="n">
        <v>23</v>
      </c>
      <c r="B1104" s="0" t="n">
        <v>1</v>
      </c>
      <c r="C1104" s="0" t="n">
        <v>1</v>
      </c>
      <c r="D1104" s="0" t="n">
        <v>47</v>
      </c>
      <c r="E1104" s="0" t="n">
        <v>0</v>
      </c>
      <c r="F1104" s="0" t="n">
        <v>0</v>
      </c>
      <c r="G1104" s="0" t="n">
        <v>963.95</v>
      </c>
      <c r="H1104" s="0" t="n">
        <v>-53.59</v>
      </c>
      <c r="I1104" s="0" t="n">
        <v>53.59</v>
      </c>
      <c r="J1104" s="0" t="n">
        <v>0</v>
      </c>
      <c r="K1104" s="0" t="n">
        <v>0</v>
      </c>
      <c r="L1104" s="0" t="n">
        <v>0</v>
      </c>
      <c r="M1104" s="0" t="n">
        <v>0</v>
      </c>
      <c r="N1104" s="0" t="n">
        <v>0</v>
      </c>
      <c r="O1104" s="0" t="n">
        <v>0</v>
      </c>
      <c r="P1104" s="0" t="n">
        <v>24.7</v>
      </c>
      <c r="Q1104" s="0" t="n">
        <v>0</v>
      </c>
      <c r="R1104" s="0" t="n">
        <v>-0.02</v>
      </c>
      <c r="S1104" s="0" t="n">
        <v>-0.02</v>
      </c>
      <c r="T1104" s="0" t="n">
        <v>450</v>
      </c>
      <c r="U1104" s="0" t="n">
        <v>24.7</v>
      </c>
      <c r="V1104" s="0" t="n">
        <v>2.23</v>
      </c>
      <c r="W1104" s="0" t="n">
        <v>-8.21</v>
      </c>
      <c r="X1104" s="0" t="n">
        <v>2.34018</v>
      </c>
      <c r="Y1104" s="0" t="n">
        <v>0.34533</v>
      </c>
    </row>
    <row r="1105" customFormat="false" ht="12.8" hidden="false" customHeight="false" outlineLevel="0" collapsed="false">
      <c r="A1105" s="0" t="n">
        <v>23</v>
      </c>
      <c r="B1105" s="0" t="n">
        <v>1</v>
      </c>
      <c r="C1105" s="0" t="n">
        <v>1</v>
      </c>
      <c r="D1105" s="0" t="n">
        <v>48</v>
      </c>
      <c r="E1105" s="0" t="n">
        <v>0</v>
      </c>
      <c r="F1105" s="0" t="n">
        <v>0</v>
      </c>
      <c r="G1105" s="0" t="n">
        <v>1165.93</v>
      </c>
      <c r="H1105" s="0" t="n">
        <v>-43.52</v>
      </c>
      <c r="I1105" s="0" t="n">
        <v>43.52</v>
      </c>
      <c r="J1105" s="0" t="n">
        <v>0</v>
      </c>
      <c r="K1105" s="0" t="n">
        <v>0</v>
      </c>
      <c r="L1105" s="0" t="n">
        <v>0</v>
      </c>
      <c r="M1105" s="0" t="n">
        <v>0</v>
      </c>
      <c r="N1105" s="0" t="n">
        <v>0</v>
      </c>
      <c r="O1105" s="0" t="n">
        <v>0</v>
      </c>
      <c r="P1105" s="0" t="n">
        <v>21.08</v>
      </c>
      <c r="Q1105" s="0" t="n">
        <v>0</v>
      </c>
      <c r="R1105" s="0" t="n">
        <v>-0.02</v>
      </c>
      <c r="S1105" s="0" t="n">
        <v>-0.02</v>
      </c>
      <c r="T1105" s="0" t="n">
        <v>450</v>
      </c>
      <c r="U1105" s="0" t="n">
        <v>21.08</v>
      </c>
      <c r="V1105" s="0" t="n">
        <v>1.6</v>
      </c>
      <c r="W1105" s="0" t="n">
        <v>-6.36</v>
      </c>
      <c r="X1105" s="0" t="n">
        <v>2.36636</v>
      </c>
      <c r="Y1105" s="0" t="n">
        <v>0.16544</v>
      </c>
    </row>
    <row r="1106" customFormat="false" ht="12.8" hidden="false" customHeight="false" outlineLevel="0" collapsed="false">
      <c r="A1106" s="0" t="n">
        <v>24</v>
      </c>
      <c r="B1106" s="0" t="n">
        <v>1</v>
      </c>
      <c r="C1106" s="0" t="n">
        <v>1</v>
      </c>
      <c r="D1106" s="0" t="n">
        <v>1</v>
      </c>
      <c r="E1106" s="0" t="n">
        <v>0</v>
      </c>
      <c r="F1106" s="0" t="n">
        <v>0</v>
      </c>
      <c r="G1106" s="0" t="n">
        <v>989.99</v>
      </c>
      <c r="H1106" s="0" t="n">
        <v>-41.4</v>
      </c>
      <c r="I1106" s="0" t="n">
        <v>41.4</v>
      </c>
      <c r="J1106" s="0" t="n">
        <v>0</v>
      </c>
      <c r="K1106" s="0" t="n">
        <v>0</v>
      </c>
      <c r="L1106" s="0" t="n">
        <v>0</v>
      </c>
      <c r="M1106" s="0" t="n">
        <v>0</v>
      </c>
      <c r="N1106" s="0" t="n">
        <v>0</v>
      </c>
      <c r="O1106" s="0" t="n">
        <v>0</v>
      </c>
      <c r="P1106" s="0" t="n">
        <v>20.21</v>
      </c>
      <c r="Q1106" s="0" t="n">
        <v>0</v>
      </c>
      <c r="R1106" s="0" t="n">
        <v>-0.02</v>
      </c>
      <c r="S1106" s="0" t="n">
        <v>-0.02</v>
      </c>
      <c r="T1106" s="0" t="n">
        <v>450</v>
      </c>
      <c r="U1106" s="0" t="n">
        <v>20.21</v>
      </c>
      <c r="V1106" s="0" t="n">
        <v>1.49</v>
      </c>
      <c r="W1106" s="0" t="n">
        <v>-7.51</v>
      </c>
      <c r="X1106" s="0" t="n">
        <v>2.38056</v>
      </c>
      <c r="Y1106" s="0" t="n">
        <v>-0.02262</v>
      </c>
    </row>
    <row r="1107" customFormat="false" ht="12.8" hidden="false" customHeight="false" outlineLevel="0" collapsed="false">
      <c r="A1107" s="0" t="n">
        <v>24</v>
      </c>
      <c r="B1107" s="0" t="n">
        <v>1</v>
      </c>
      <c r="C1107" s="0" t="n">
        <v>1</v>
      </c>
      <c r="D1107" s="0" t="n">
        <v>2</v>
      </c>
      <c r="E1107" s="0" t="n">
        <v>0</v>
      </c>
      <c r="F1107" s="0" t="n">
        <v>0</v>
      </c>
      <c r="G1107" s="0" t="n">
        <v>920.67</v>
      </c>
      <c r="H1107" s="0" t="n">
        <v>-42.49</v>
      </c>
      <c r="I1107" s="0" t="n">
        <v>42.49</v>
      </c>
      <c r="J1107" s="0" t="n">
        <v>0</v>
      </c>
      <c r="K1107" s="0" t="n">
        <v>0</v>
      </c>
      <c r="L1107" s="0" t="n">
        <v>0</v>
      </c>
      <c r="M1107" s="0" t="n">
        <v>0</v>
      </c>
      <c r="N1107" s="0" t="n">
        <v>0</v>
      </c>
      <c r="O1107" s="0" t="n">
        <v>0</v>
      </c>
      <c r="P1107" s="0" t="n">
        <v>20.66</v>
      </c>
      <c r="Q1107" s="0" t="n">
        <v>0</v>
      </c>
      <c r="R1107" s="0" t="n">
        <v>-0.02</v>
      </c>
      <c r="S1107" s="0" t="n">
        <v>-0.02</v>
      </c>
      <c r="T1107" s="0" t="n">
        <v>450</v>
      </c>
      <c r="U1107" s="0" t="n">
        <v>20.66</v>
      </c>
      <c r="V1107" s="0" t="n">
        <v>1.53</v>
      </c>
      <c r="W1107" s="0" t="n">
        <v>-7.72</v>
      </c>
      <c r="X1107" s="0" t="n">
        <v>2.36855</v>
      </c>
      <c r="Y1107" s="0" t="n">
        <v>-0.20961</v>
      </c>
    </row>
    <row r="1108" customFormat="false" ht="12.8" hidden="false" customHeight="false" outlineLevel="0" collapsed="false">
      <c r="A1108" s="0" t="n">
        <v>24</v>
      </c>
      <c r="B1108" s="0" t="n">
        <v>1</v>
      </c>
      <c r="C1108" s="0" t="n">
        <v>1</v>
      </c>
      <c r="D1108" s="0" t="n">
        <v>3</v>
      </c>
      <c r="E1108" s="0" t="n">
        <v>0</v>
      </c>
      <c r="F1108" s="0" t="n">
        <v>0</v>
      </c>
      <c r="G1108" s="0" t="n">
        <v>966.79</v>
      </c>
      <c r="H1108" s="0" t="n">
        <v>-41.49</v>
      </c>
      <c r="I1108" s="0" t="n">
        <v>41.49</v>
      </c>
      <c r="J1108" s="0" t="n">
        <v>0</v>
      </c>
      <c r="K1108" s="0" t="n">
        <v>0</v>
      </c>
      <c r="L1108" s="0" t="n">
        <v>0</v>
      </c>
      <c r="M1108" s="0" t="n">
        <v>0</v>
      </c>
      <c r="N1108" s="0" t="n">
        <v>0</v>
      </c>
      <c r="O1108" s="0" t="n">
        <v>0</v>
      </c>
      <c r="P1108" s="0" t="n">
        <v>20.24</v>
      </c>
      <c r="Q1108" s="0" t="n">
        <v>0</v>
      </c>
      <c r="R1108" s="0" t="n">
        <v>-0.02</v>
      </c>
      <c r="S1108" s="0" t="n">
        <v>-0.02</v>
      </c>
      <c r="T1108" s="0" t="n">
        <v>450</v>
      </c>
      <c r="U1108" s="0" t="n">
        <v>20.24</v>
      </c>
      <c r="V1108" s="0" t="n">
        <v>1.45</v>
      </c>
      <c r="W1108" s="0" t="n">
        <v>-6.63</v>
      </c>
      <c r="X1108" s="0" t="n">
        <v>2.33803</v>
      </c>
      <c r="Y1108" s="0" t="n">
        <v>-0.38828</v>
      </c>
    </row>
    <row r="1109" customFormat="false" ht="12.8" hidden="false" customHeight="false" outlineLevel="0" collapsed="false">
      <c r="A1109" s="0" t="n">
        <v>24</v>
      </c>
      <c r="B1109" s="0" t="n">
        <v>1</v>
      </c>
      <c r="C1109" s="0" t="n">
        <v>1</v>
      </c>
      <c r="D1109" s="0" t="n">
        <v>4</v>
      </c>
      <c r="E1109" s="0" t="n">
        <v>0</v>
      </c>
      <c r="F1109" s="0" t="n">
        <v>0</v>
      </c>
      <c r="G1109" s="0" t="n">
        <v>958.39</v>
      </c>
      <c r="H1109" s="0" t="n">
        <v>-40.68</v>
      </c>
      <c r="I1109" s="0" t="n">
        <v>40.68</v>
      </c>
      <c r="J1109" s="0" t="n">
        <v>0</v>
      </c>
      <c r="K1109" s="0" t="n">
        <v>0</v>
      </c>
      <c r="L1109" s="0" t="n">
        <v>0</v>
      </c>
      <c r="M1109" s="0" t="n">
        <v>0</v>
      </c>
      <c r="N1109" s="0" t="n">
        <v>0</v>
      </c>
      <c r="O1109" s="0" t="n">
        <v>0</v>
      </c>
      <c r="P1109" s="0" t="n">
        <v>19.9</v>
      </c>
      <c r="Q1109" s="0" t="n">
        <v>0</v>
      </c>
      <c r="R1109" s="0" t="n">
        <v>-0.02</v>
      </c>
      <c r="S1109" s="0" t="n">
        <v>-0.02</v>
      </c>
      <c r="T1109" s="0" t="n">
        <v>450</v>
      </c>
      <c r="U1109" s="0" t="n">
        <v>19.9</v>
      </c>
      <c r="V1109" s="0" t="n">
        <v>1.39</v>
      </c>
      <c r="W1109" s="0" t="n">
        <v>-6.63</v>
      </c>
      <c r="X1109" s="0" t="n">
        <v>2.29104</v>
      </c>
      <c r="Y1109" s="0" t="n">
        <v>-0.55345</v>
      </c>
    </row>
    <row r="1110" customFormat="false" ht="12.8" hidden="false" customHeight="false" outlineLevel="0" collapsed="false">
      <c r="A1110" s="0" t="n">
        <v>24</v>
      </c>
      <c r="B1110" s="0" t="n">
        <v>1</v>
      </c>
      <c r="C1110" s="0" t="n">
        <v>1</v>
      </c>
      <c r="D1110" s="0" t="n">
        <v>5</v>
      </c>
      <c r="E1110" s="0" t="n">
        <v>0</v>
      </c>
      <c r="F1110" s="0" t="n">
        <v>0</v>
      </c>
      <c r="G1110" s="0" t="n">
        <v>970.92</v>
      </c>
      <c r="H1110" s="0" t="n">
        <v>-39.01</v>
      </c>
      <c r="I1110" s="0" t="n">
        <v>39.01</v>
      </c>
      <c r="J1110" s="0" t="n">
        <v>0</v>
      </c>
      <c r="K1110" s="0" t="n">
        <v>0</v>
      </c>
      <c r="L1110" s="0" t="n">
        <v>0</v>
      </c>
      <c r="M1110" s="0" t="n">
        <v>0</v>
      </c>
      <c r="N1110" s="0" t="n">
        <v>0</v>
      </c>
      <c r="O1110" s="0" t="n">
        <v>0</v>
      </c>
      <c r="P1110" s="0" t="n">
        <v>19.17</v>
      </c>
      <c r="Q1110" s="0" t="n">
        <v>0</v>
      </c>
      <c r="R1110" s="0" t="n">
        <v>-0.02</v>
      </c>
      <c r="S1110" s="0" t="n">
        <v>-0.02</v>
      </c>
      <c r="T1110" s="0" t="n">
        <v>450</v>
      </c>
      <c r="U1110" s="0" t="n">
        <v>19.17</v>
      </c>
      <c r="V1110" s="0" t="n">
        <v>1.3</v>
      </c>
      <c r="W1110" s="0" t="n">
        <v>-6.18</v>
      </c>
      <c r="X1110" s="0" t="n">
        <v>2.23019</v>
      </c>
      <c r="Y1110" s="0" t="n">
        <v>-0.70283</v>
      </c>
    </row>
    <row r="1111" customFormat="false" ht="12.8" hidden="false" customHeight="false" outlineLevel="0" collapsed="false">
      <c r="A1111" s="0" t="n">
        <v>24</v>
      </c>
      <c r="B1111" s="0" t="n">
        <v>1</v>
      </c>
      <c r="C1111" s="0" t="n">
        <v>1</v>
      </c>
      <c r="D1111" s="0" t="n">
        <v>6</v>
      </c>
      <c r="E1111" s="0" t="n">
        <v>0</v>
      </c>
      <c r="F1111" s="0" t="n">
        <v>0</v>
      </c>
      <c r="G1111" s="0" t="n">
        <v>958.23</v>
      </c>
      <c r="H1111" s="0" t="n">
        <v>-37.57</v>
      </c>
      <c r="I1111" s="0" t="n">
        <v>37.57</v>
      </c>
      <c r="J1111" s="0" t="n">
        <v>0</v>
      </c>
      <c r="K1111" s="0" t="n">
        <v>0</v>
      </c>
      <c r="L1111" s="0" t="n">
        <v>0</v>
      </c>
      <c r="M1111" s="0" t="n">
        <v>0</v>
      </c>
      <c r="N1111" s="0" t="n">
        <v>0</v>
      </c>
      <c r="O1111" s="0" t="n">
        <v>0</v>
      </c>
      <c r="P1111" s="0" t="n">
        <v>18.52</v>
      </c>
      <c r="Q1111" s="0" t="n">
        <v>0</v>
      </c>
      <c r="R1111" s="0" t="n">
        <v>-0.02</v>
      </c>
      <c r="S1111" s="0" t="n">
        <v>-0.02</v>
      </c>
      <c r="T1111" s="0" t="n">
        <v>450</v>
      </c>
      <c r="U1111" s="0" t="n">
        <v>18.52</v>
      </c>
      <c r="V1111" s="0" t="n">
        <v>1.21</v>
      </c>
      <c r="W1111" s="0" t="n">
        <v>-6.43</v>
      </c>
      <c r="X1111" s="0" t="n">
        <v>2.15815</v>
      </c>
      <c r="Y1111" s="0" t="n">
        <v>-0.83656</v>
      </c>
    </row>
    <row r="1112" customFormat="false" ht="12.8" hidden="false" customHeight="false" outlineLevel="0" collapsed="false">
      <c r="A1112" s="0" t="n">
        <v>24</v>
      </c>
      <c r="B1112" s="0" t="n">
        <v>1</v>
      </c>
      <c r="C1112" s="0" t="n">
        <v>1</v>
      </c>
      <c r="D1112" s="0" t="n">
        <v>7</v>
      </c>
      <c r="E1112" s="0" t="n">
        <v>0</v>
      </c>
      <c r="F1112" s="0" t="n">
        <v>0</v>
      </c>
      <c r="G1112" s="0" t="n">
        <v>922.52</v>
      </c>
      <c r="H1112" s="0" t="n">
        <v>-37.53</v>
      </c>
      <c r="I1112" s="0" t="n">
        <v>37.53</v>
      </c>
      <c r="J1112" s="0" t="n">
        <v>0</v>
      </c>
      <c r="K1112" s="0" t="n">
        <v>0</v>
      </c>
      <c r="L1112" s="0" t="n">
        <v>0</v>
      </c>
      <c r="M1112" s="0" t="n">
        <v>0</v>
      </c>
      <c r="N1112" s="0" t="n">
        <v>0</v>
      </c>
      <c r="O1112" s="0" t="n">
        <v>0</v>
      </c>
      <c r="P1112" s="0" t="n">
        <v>18.5</v>
      </c>
      <c r="Q1112" s="0" t="n">
        <v>0</v>
      </c>
      <c r="R1112" s="0" t="n">
        <v>-0.02</v>
      </c>
      <c r="S1112" s="0" t="n">
        <v>-0.02</v>
      </c>
      <c r="T1112" s="0" t="n">
        <v>450</v>
      </c>
      <c r="U1112" s="0" t="n">
        <v>18.5</v>
      </c>
      <c r="V1112" s="0" t="n">
        <v>1.19</v>
      </c>
      <c r="W1112" s="0" t="n">
        <v>-6.74</v>
      </c>
      <c r="X1112" s="0" t="n">
        <v>2.07732</v>
      </c>
      <c r="Y1112" s="0" t="n">
        <v>-0.9562</v>
      </c>
    </row>
    <row r="1113" customFormat="false" ht="12.8" hidden="false" customHeight="false" outlineLevel="0" collapsed="false">
      <c r="A1113" s="0" t="n">
        <v>24</v>
      </c>
      <c r="B1113" s="0" t="n">
        <v>1</v>
      </c>
      <c r="C1113" s="0" t="n">
        <v>1</v>
      </c>
      <c r="D1113" s="0" t="n">
        <v>8</v>
      </c>
      <c r="E1113" s="0" t="n">
        <v>0</v>
      </c>
      <c r="F1113" s="0" t="n">
        <v>0</v>
      </c>
      <c r="G1113" s="0" t="n">
        <v>929.43</v>
      </c>
      <c r="H1113" s="0" t="n">
        <v>-37.23</v>
      </c>
      <c r="I1113" s="0" t="n">
        <v>37.23</v>
      </c>
      <c r="J1113" s="0" t="n">
        <v>0</v>
      </c>
      <c r="K1113" s="0" t="n">
        <v>0</v>
      </c>
      <c r="L1113" s="0" t="n">
        <v>0</v>
      </c>
      <c r="M1113" s="0" t="n">
        <v>0</v>
      </c>
      <c r="N1113" s="0" t="n">
        <v>0</v>
      </c>
      <c r="O1113" s="0" t="n">
        <v>0</v>
      </c>
      <c r="P1113" s="0" t="n">
        <v>18.36</v>
      </c>
      <c r="Q1113" s="0" t="n">
        <v>0</v>
      </c>
      <c r="R1113" s="0" t="n">
        <v>-0.02</v>
      </c>
      <c r="S1113" s="0" t="n">
        <v>-0.02</v>
      </c>
      <c r="T1113" s="0" t="n">
        <v>450</v>
      </c>
      <c r="U1113" s="0" t="n">
        <v>18.36</v>
      </c>
      <c r="V1113" s="0" t="n">
        <v>1.14</v>
      </c>
      <c r="W1113" s="0" t="n">
        <v>-6.44</v>
      </c>
      <c r="X1113" s="0" t="n">
        <v>1.9897</v>
      </c>
      <c r="Y1113" s="0" t="n">
        <v>-1.06393</v>
      </c>
    </row>
    <row r="1114" customFormat="false" ht="12.8" hidden="false" customHeight="false" outlineLevel="0" collapsed="false">
      <c r="A1114" s="0" t="n">
        <v>24</v>
      </c>
      <c r="B1114" s="0" t="n">
        <v>1</v>
      </c>
      <c r="C1114" s="0" t="n">
        <v>1</v>
      </c>
      <c r="D1114" s="0" t="n">
        <v>9</v>
      </c>
      <c r="E1114" s="0" t="n">
        <v>0</v>
      </c>
      <c r="F1114" s="0" t="n">
        <v>0</v>
      </c>
      <c r="G1114" s="0" t="n">
        <v>956.19</v>
      </c>
      <c r="H1114" s="0" t="n">
        <v>-35.56</v>
      </c>
      <c r="I1114" s="0" t="n">
        <v>35.56</v>
      </c>
      <c r="J1114" s="0" t="n">
        <v>0</v>
      </c>
      <c r="K1114" s="0" t="n">
        <v>0</v>
      </c>
      <c r="L1114" s="0" t="n">
        <v>0</v>
      </c>
      <c r="M1114" s="0" t="n">
        <v>0</v>
      </c>
      <c r="N1114" s="0" t="n">
        <v>0</v>
      </c>
      <c r="O1114" s="0" t="n">
        <v>0</v>
      </c>
      <c r="P1114" s="0" t="n">
        <v>17.56</v>
      </c>
      <c r="Q1114" s="0" t="n">
        <v>0</v>
      </c>
      <c r="R1114" s="0" t="n">
        <v>-0.02</v>
      </c>
      <c r="S1114" s="0" t="n">
        <v>-0.02</v>
      </c>
      <c r="T1114" s="0" t="n">
        <v>450</v>
      </c>
      <c r="U1114" s="0" t="n">
        <v>17.56</v>
      </c>
      <c r="V1114" s="0" t="n">
        <v>1.04</v>
      </c>
      <c r="W1114" s="0" t="n">
        <v>-6.26</v>
      </c>
      <c r="X1114" s="0" t="n">
        <v>1.89691</v>
      </c>
      <c r="Y1114" s="0" t="n">
        <v>-1.16208</v>
      </c>
    </row>
    <row r="1115" customFormat="false" ht="12.8" hidden="false" customHeight="false" outlineLevel="0" collapsed="false">
      <c r="A1115" s="0" t="n">
        <v>24</v>
      </c>
      <c r="B1115" s="0" t="n">
        <v>1</v>
      </c>
      <c r="C1115" s="0" t="n">
        <v>1</v>
      </c>
      <c r="D1115" s="0" t="n">
        <v>10</v>
      </c>
      <c r="E1115" s="0" t="n">
        <v>0</v>
      </c>
      <c r="F1115" s="0" t="n">
        <v>0</v>
      </c>
      <c r="G1115" s="0" t="n">
        <v>921.6</v>
      </c>
      <c r="H1115" s="0" t="n">
        <v>-35.01</v>
      </c>
      <c r="I1115" s="0" t="n">
        <v>35.01</v>
      </c>
      <c r="J1115" s="0" t="n">
        <v>0</v>
      </c>
      <c r="K1115" s="0" t="n">
        <v>0</v>
      </c>
      <c r="L1115" s="0" t="n">
        <v>0</v>
      </c>
      <c r="M1115" s="0" t="n">
        <v>0</v>
      </c>
      <c r="N1115" s="0" t="n">
        <v>0</v>
      </c>
      <c r="O1115" s="0" t="n">
        <v>0</v>
      </c>
      <c r="P1115" s="0" t="n">
        <v>17.29</v>
      </c>
      <c r="Q1115" s="0" t="n">
        <v>0</v>
      </c>
      <c r="R1115" s="0" t="n">
        <v>-0.02</v>
      </c>
      <c r="S1115" s="0" t="n">
        <v>-0.02</v>
      </c>
      <c r="T1115" s="0" t="n">
        <v>450</v>
      </c>
      <c r="U1115" s="0" t="n">
        <v>17.29</v>
      </c>
      <c r="V1115" s="0" t="n">
        <v>1.03</v>
      </c>
      <c r="W1115" s="0" t="n">
        <v>-6.74</v>
      </c>
      <c r="X1115" s="0" t="n">
        <v>1.80022</v>
      </c>
      <c r="Y1115" s="0" t="n">
        <v>-1.25284</v>
      </c>
    </row>
    <row r="1116" customFormat="false" ht="12.8" hidden="false" customHeight="false" outlineLevel="0" collapsed="false">
      <c r="A1116" s="0" t="n">
        <v>24</v>
      </c>
      <c r="B1116" s="0" t="n">
        <v>1</v>
      </c>
      <c r="C1116" s="0" t="n">
        <v>1</v>
      </c>
      <c r="D1116" s="0" t="n">
        <v>11</v>
      </c>
      <c r="E1116" s="0" t="n">
        <v>0</v>
      </c>
      <c r="F1116" s="0" t="n">
        <v>0</v>
      </c>
      <c r="G1116" s="0" t="n">
        <v>889.87</v>
      </c>
      <c r="H1116" s="0" t="n">
        <v>-35.75</v>
      </c>
      <c r="I1116" s="0" t="n">
        <v>35.75</v>
      </c>
      <c r="J1116" s="0" t="n">
        <v>0</v>
      </c>
      <c r="K1116" s="0" t="n">
        <v>0</v>
      </c>
      <c r="L1116" s="0" t="n">
        <v>0</v>
      </c>
      <c r="M1116" s="0" t="n">
        <v>0</v>
      </c>
      <c r="N1116" s="0" t="n">
        <v>0</v>
      </c>
      <c r="O1116" s="0" t="n">
        <v>0</v>
      </c>
      <c r="P1116" s="0" t="n">
        <v>17.65</v>
      </c>
      <c r="Q1116" s="0" t="n">
        <v>0</v>
      </c>
      <c r="R1116" s="0" t="n">
        <v>-0.02</v>
      </c>
      <c r="S1116" s="0" t="n">
        <v>-0.02</v>
      </c>
      <c r="T1116" s="0" t="n">
        <v>450</v>
      </c>
      <c r="U1116" s="0" t="n">
        <v>17.65</v>
      </c>
      <c r="V1116" s="0" t="n">
        <v>1.1</v>
      </c>
      <c r="W1116" s="0" t="n">
        <v>-6.55</v>
      </c>
      <c r="X1116" s="0" t="n">
        <v>1.70068</v>
      </c>
      <c r="Y1116" s="0" t="n">
        <v>-1.33822</v>
      </c>
    </row>
    <row r="1117" customFormat="false" ht="12.8" hidden="false" customHeight="false" outlineLevel="0" collapsed="false">
      <c r="A1117" s="0" t="n">
        <v>24</v>
      </c>
      <c r="B1117" s="0" t="n">
        <v>1</v>
      </c>
      <c r="C1117" s="0" t="n">
        <v>1</v>
      </c>
      <c r="D1117" s="0" t="n">
        <v>12</v>
      </c>
      <c r="E1117" s="0" t="n">
        <v>0</v>
      </c>
      <c r="F1117" s="0" t="n">
        <v>0</v>
      </c>
      <c r="G1117" s="0" t="n">
        <v>934.99</v>
      </c>
      <c r="H1117" s="0" t="n">
        <v>-34.58</v>
      </c>
      <c r="I1117" s="0" t="n">
        <v>34.58</v>
      </c>
      <c r="J1117" s="0" t="n">
        <v>0</v>
      </c>
      <c r="K1117" s="0" t="n">
        <v>0</v>
      </c>
      <c r="L1117" s="0" t="n">
        <v>0</v>
      </c>
      <c r="M1117" s="0" t="n">
        <v>0</v>
      </c>
      <c r="N1117" s="0" t="n">
        <v>0</v>
      </c>
      <c r="O1117" s="0" t="n">
        <v>0</v>
      </c>
      <c r="P1117" s="0" t="n">
        <v>17.08</v>
      </c>
      <c r="Q1117" s="0" t="n">
        <v>0</v>
      </c>
      <c r="R1117" s="0" t="n">
        <v>-0.02</v>
      </c>
      <c r="S1117" s="0" t="n">
        <v>-0.02</v>
      </c>
      <c r="T1117" s="0" t="n">
        <v>450</v>
      </c>
      <c r="U1117" s="0" t="n">
        <v>17.08</v>
      </c>
      <c r="V1117" s="0" t="n">
        <v>1.03</v>
      </c>
      <c r="W1117" s="0" t="n">
        <v>-5.34</v>
      </c>
      <c r="X1117" s="0" t="n">
        <v>1.59915</v>
      </c>
      <c r="Y1117" s="0" t="n">
        <v>-1.42006</v>
      </c>
    </row>
    <row r="1118" customFormat="false" ht="12.8" hidden="false" customHeight="false" outlineLevel="0" collapsed="false">
      <c r="A1118" s="0" t="n">
        <v>24</v>
      </c>
      <c r="B1118" s="0" t="n">
        <v>1</v>
      </c>
      <c r="C1118" s="0" t="n">
        <v>1</v>
      </c>
      <c r="D1118" s="0" t="n">
        <v>13</v>
      </c>
      <c r="E1118" s="0" t="n">
        <v>0</v>
      </c>
      <c r="F1118" s="0" t="n">
        <v>0</v>
      </c>
      <c r="G1118" s="0" t="n">
        <v>897.01</v>
      </c>
      <c r="H1118" s="0" t="n">
        <v>-34.8</v>
      </c>
      <c r="I1118" s="0" t="n">
        <v>34.8</v>
      </c>
      <c r="J1118" s="0" t="n">
        <v>0</v>
      </c>
      <c r="K1118" s="0" t="n">
        <v>0</v>
      </c>
      <c r="L1118" s="0" t="n">
        <v>21.55</v>
      </c>
      <c r="M1118" s="0" t="n">
        <v>0</v>
      </c>
      <c r="N1118" s="0" t="n">
        <v>0</v>
      </c>
      <c r="O1118" s="0" t="n">
        <v>0</v>
      </c>
      <c r="P1118" s="0" t="n">
        <v>17.19</v>
      </c>
      <c r="Q1118" s="0" t="n">
        <v>0</v>
      </c>
      <c r="R1118" s="0" t="n">
        <v>-0.02</v>
      </c>
      <c r="S1118" s="0" t="n">
        <v>-0.02</v>
      </c>
      <c r="T1118" s="0" t="n">
        <v>450</v>
      </c>
      <c r="U1118" s="0" t="n">
        <v>17.19</v>
      </c>
      <c r="V1118" s="0" t="n">
        <v>1.06</v>
      </c>
      <c r="W1118" s="0" t="n">
        <v>-3.47</v>
      </c>
      <c r="X1118" s="0" t="n">
        <v>1.49635</v>
      </c>
      <c r="Y1118" s="0" t="n">
        <v>1.50006</v>
      </c>
    </row>
    <row r="1119" customFormat="false" ht="12.8" hidden="false" customHeight="false" outlineLevel="0" collapsed="false">
      <c r="A1119" s="0" t="n">
        <v>24</v>
      </c>
      <c r="B1119" s="0" t="n">
        <v>1</v>
      </c>
      <c r="C1119" s="0" t="n">
        <v>1</v>
      </c>
      <c r="D1119" s="0" t="n">
        <v>14</v>
      </c>
      <c r="E1119" s="0" t="n">
        <v>726.26</v>
      </c>
      <c r="F1119" s="0" t="n">
        <v>48.53</v>
      </c>
      <c r="G1119" s="0" t="n">
        <v>874.91</v>
      </c>
      <c r="H1119" s="0" t="n">
        <v>11.48</v>
      </c>
      <c r="I1119" s="0" t="n">
        <v>19.42</v>
      </c>
      <c r="J1119" s="0" t="n">
        <v>0</v>
      </c>
      <c r="K1119" s="0" t="n">
        <v>127.9</v>
      </c>
      <c r="L1119" s="0" t="n">
        <v>70.25</v>
      </c>
      <c r="M1119" s="0" t="n">
        <v>1.07</v>
      </c>
      <c r="N1119" s="0" t="n">
        <v>1.55</v>
      </c>
      <c r="O1119" s="0" t="n">
        <v>-4.58</v>
      </c>
      <c r="P1119" s="0" t="n">
        <v>15.93</v>
      </c>
      <c r="Q1119" s="0" t="n">
        <v>0.72</v>
      </c>
      <c r="R1119" s="0" t="n">
        <v>-16.57</v>
      </c>
      <c r="S1119" s="0" t="n">
        <v>-17.83</v>
      </c>
      <c r="T1119" s="0" t="n">
        <v>429.69</v>
      </c>
      <c r="U1119" s="0" t="n">
        <v>17.84</v>
      </c>
      <c r="V1119" s="0" t="n">
        <v>1.14</v>
      </c>
      <c r="W1119" s="0" t="n">
        <v>34.71</v>
      </c>
      <c r="X1119" s="0" t="n">
        <v>1.39297</v>
      </c>
      <c r="Y1119" s="0" t="n">
        <v>1.57992</v>
      </c>
    </row>
    <row r="1120" customFormat="false" ht="12.8" hidden="false" customHeight="false" outlineLevel="0" collapsed="false">
      <c r="A1120" s="0" t="n">
        <v>24</v>
      </c>
      <c r="B1120" s="0" t="n">
        <v>1</v>
      </c>
      <c r="C1120" s="0" t="n">
        <v>1</v>
      </c>
      <c r="D1120" s="0" t="n">
        <v>15</v>
      </c>
      <c r="E1120" s="0" t="n">
        <v>2923.26</v>
      </c>
      <c r="F1120" s="0" t="n">
        <v>195.35</v>
      </c>
      <c r="G1120" s="0" t="n">
        <v>858.01</v>
      </c>
      <c r="H1120" s="0" t="n">
        <v>92.36</v>
      </c>
      <c r="I1120" s="0" t="n">
        <v>20.64</v>
      </c>
      <c r="J1120" s="0" t="n">
        <v>0</v>
      </c>
      <c r="K1120" s="0" t="n">
        <v>150.97</v>
      </c>
      <c r="L1120" s="0" t="n">
        <v>86.46</v>
      </c>
      <c r="M1120" s="0" t="n">
        <v>1.4</v>
      </c>
      <c r="N1120" s="0" t="n">
        <v>1.53</v>
      </c>
      <c r="O1120" s="0" t="n">
        <v>-4.98</v>
      </c>
      <c r="P1120" s="0" t="n">
        <v>16.98</v>
      </c>
      <c r="Q1120" s="0" t="n">
        <v>3.41</v>
      </c>
      <c r="R1120" s="0" t="n">
        <v>-24.59</v>
      </c>
      <c r="S1120" s="0" t="n">
        <v>-31.48</v>
      </c>
      <c r="T1120" s="0" t="n">
        <v>306.78</v>
      </c>
      <c r="U1120" s="0" t="n">
        <v>19.04</v>
      </c>
      <c r="V1120" s="0" t="n">
        <v>1.3</v>
      </c>
      <c r="W1120" s="0" t="n">
        <v>139.73</v>
      </c>
      <c r="X1120" s="0" t="n">
        <v>1.28968</v>
      </c>
      <c r="Y1120" s="0" t="n">
        <v>1.66141</v>
      </c>
    </row>
    <row r="1121" customFormat="false" ht="12.8" hidden="false" customHeight="false" outlineLevel="0" collapsed="false">
      <c r="A1121" s="0" t="n">
        <v>24</v>
      </c>
      <c r="B1121" s="0" t="n">
        <v>1</v>
      </c>
      <c r="C1121" s="0" t="n">
        <v>1</v>
      </c>
      <c r="D1121" s="0" t="n">
        <v>16</v>
      </c>
      <c r="E1121" s="0" t="n">
        <v>7168.44</v>
      </c>
      <c r="F1121" s="0" t="n">
        <v>477.51</v>
      </c>
      <c r="G1121" s="0" t="n">
        <v>869.11</v>
      </c>
      <c r="H1121" s="0" t="n">
        <v>197.6</v>
      </c>
      <c r="I1121" s="0" t="n">
        <v>21.61</v>
      </c>
      <c r="J1121" s="0" t="n">
        <v>0</v>
      </c>
      <c r="K1121" s="0" t="n">
        <v>186.09</v>
      </c>
      <c r="L1121" s="0" t="n">
        <v>114.74</v>
      </c>
      <c r="M1121" s="0" t="n">
        <v>2.07</v>
      </c>
      <c r="N1121" s="0" t="n">
        <v>1.5</v>
      </c>
      <c r="O1121" s="0" t="n">
        <v>-5.3</v>
      </c>
      <c r="P1121" s="0" t="n">
        <v>17.79</v>
      </c>
      <c r="Q1121" s="0" t="n">
        <v>7.48</v>
      </c>
      <c r="R1121" s="0" t="n">
        <v>-40.24</v>
      </c>
      <c r="S1121" s="0" t="n">
        <v>-51.76</v>
      </c>
      <c r="T1121" s="0" t="n">
        <v>187.68</v>
      </c>
      <c r="U1121" s="0" t="n">
        <v>19.97</v>
      </c>
      <c r="V1121" s="0" t="n">
        <v>1.45</v>
      </c>
      <c r="W1121" s="0" t="n">
        <v>340.37</v>
      </c>
      <c r="X1121" s="0" t="n">
        <v>1.18716</v>
      </c>
      <c r="Y1121" s="0" t="n">
        <v>1.74642</v>
      </c>
    </row>
    <row r="1122" customFormat="false" ht="12.8" hidden="false" customHeight="false" outlineLevel="0" collapsed="false">
      <c r="A1122" s="0" t="n">
        <v>24</v>
      </c>
      <c r="B1122" s="0" t="n">
        <v>1</v>
      </c>
      <c r="C1122" s="0" t="n">
        <v>1</v>
      </c>
      <c r="D1122" s="0" t="n">
        <v>17</v>
      </c>
      <c r="E1122" s="0" t="n">
        <v>12672.82</v>
      </c>
      <c r="F1122" s="0" t="n">
        <v>843.84</v>
      </c>
      <c r="G1122" s="0" t="n">
        <v>752.34</v>
      </c>
      <c r="H1122" s="0" t="n">
        <v>135.18</v>
      </c>
      <c r="I1122" s="0" t="n">
        <v>22.92</v>
      </c>
      <c r="J1122" s="0" t="n">
        <v>0</v>
      </c>
      <c r="K1122" s="0" t="n">
        <v>201.57</v>
      </c>
      <c r="L1122" s="0" t="n">
        <v>159.49</v>
      </c>
      <c r="M1122" s="0" t="n">
        <v>2.22</v>
      </c>
      <c r="N1122" s="0" t="n">
        <v>1.63</v>
      </c>
      <c r="O1122" s="0" t="n">
        <v>-4.52</v>
      </c>
      <c r="P1122" s="0" t="n">
        <v>18.81</v>
      </c>
      <c r="Q1122" s="0" t="n">
        <v>8.1</v>
      </c>
      <c r="R1122" s="0" t="n">
        <v>-46.99</v>
      </c>
      <c r="S1122" s="0" t="n">
        <v>-3064.21</v>
      </c>
      <c r="T1122" s="0" t="n">
        <v>90.12</v>
      </c>
      <c r="U1122" s="0" t="n">
        <v>21.05</v>
      </c>
      <c r="V1122" s="0" t="n">
        <v>1.57</v>
      </c>
      <c r="W1122" s="0" t="n">
        <v>602.69</v>
      </c>
      <c r="X1122" s="0" t="n">
        <v>1.08625</v>
      </c>
      <c r="Y1122" s="0" t="n">
        <v>1.83721</v>
      </c>
    </row>
    <row r="1123" customFormat="false" ht="12.8" hidden="false" customHeight="false" outlineLevel="0" collapsed="false">
      <c r="A1123" s="0" t="n">
        <v>24</v>
      </c>
      <c r="B1123" s="0" t="n">
        <v>1</v>
      </c>
      <c r="C1123" s="0" t="n">
        <v>1</v>
      </c>
      <c r="D1123" s="0" t="n">
        <v>18</v>
      </c>
      <c r="E1123" s="0" t="n">
        <v>18219.98</v>
      </c>
      <c r="F1123" s="0" t="n">
        <v>1234.04</v>
      </c>
      <c r="G1123" s="0" t="n">
        <v>639.14</v>
      </c>
      <c r="H1123" s="0" t="n">
        <v>-47.45</v>
      </c>
      <c r="I1123" s="0" t="n">
        <v>24.37</v>
      </c>
      <c r="J1123" s="0" t="n">
        <v>0</v>
      </c>
      <c r="K1123" s="0" t="n">
        <v>254.86</v>
      </c>
      <c r="L1123" s="0" t="n">
        <v>210.77</v>
      </c>
      <c r="M1123" s="0" t="n">
        <v>19.47</v>
      </c>
      <c r="N1123" s="0" t="n">
        <v>1.79</v>
      </c>
      <c r="O1123" s="0" t="n">
        <v>-5.37</v>
      </c>
      <c r="P1123" s="0" t="n">
        <v>19.87</v>
      </c>
      <c r="Q1123" s="0" t="n">
        <v>7.52</v>
      </c>
      <c r="R1123" s="0" t="n">
        <v>-448.7</v>
      </c>
      <c r="S1123" s="0" t="n">
        <v>-7925.61</v>
      </c>
      <c r="T1123" s="0" t="n">
        <v>-7.83</v>
      </c>
      <c r="U1123" s="0" t="n">
        <v>22.15</v>
      </c>
      <c r="V1123" s="0" t="n">
        <v>1.71</v>
      </c>
      <c r="W1123" s="0" t="n">
        <v>908.28</v>
      </c>
      <c r="X1123" s="0" t="n">
        <v>0.98793</v>
      </c>
      <c r="Y1123" s="0" t="n">
        <v>1.93649</v>
      </c>
    </row>
    <row r="1124" customFormat="false" ht="12.8" hidden="false" customHeight="false" outlineLevel="0" collapsed="false">
      <c r="A1124" s="0" t="n">
        <v>24</v>
      </c>
      <c r="B1124" s="0" t="n">
        <v>1</v>
      </c>
      <c r="C1124" s="0" t="n">
        <v>1</v>
      </c>
      <c r="D1124" s="0" t="n">
        <v>19</v>
      </c>
      <c r="E1124" s="0" t="n">
        <v>22164.7</v>
      </c>
      <c r="F1124" s="0" t="n">
        <v>1532.13</v>
      </c>
      <c r="G1124" s="0" t="n">
        <v>577.12</v>
      </c>
      <c r="H1124" s="0" t="n">
        <v>76.65</v>
      </c>
      <c r="I1124" s="0" t="n">
        <v>25.7</v>
      </c>
      <c r="J1124" s="0" t="n">
        <v>0</v>
      </c>
      <c r="K1124" s="0" t="n">
        <v>294.12</v>
      </c>
      <c r="L1124" s="0" t="n">
        <v>245.1</v>
      </c>
      <c r="M1124" s="0" t="n">
        <v>3.58</v>
      </c>
      <c r="N1124" s="0" t="n">
        <v>1.87</v>
      </c>
      <c r="O1124" s="0" t="n">
        <v>-5.99</v>
      </c>
      <c r="P1124" s="0" t="n">
        <v>20.8</v>
      </c>
      <c r="Q1124" s="0" t="n">
        <v>7.89</v>
      </c>
      <c r="R1124" s="0" t="n">
        <v>-90.09</v>
      </c>
      <c r="S1124" s="0" t="n">
        <v>-3506.37</v>
      </c>
      <c r="T1124" s="0" t="n">
        <v>-60.43</v>
      </c>
      <c r="U1124" s="0" t="n">
        <v>23.16</v>
      </c>
      <c r="V1124" s="0" t="n">
        <v>1.87</v>
      </c>
      <c r="W1124" s="0" t="n">
        <v>1169.66</v>
      </c>
      <c r="X1124" s="0" t="n">
        <v>0.89352</v>
      </c>
      <c r="Y1124" s="0" t="n">
        <v>2.04763</v>
      </c>
    </row>
    <row r="1125" customFormat="false" ht="12.8" hidden="false" customHeight="false" outlineLevel="0" collapsed="false">
      <c r="A1125" s="0" t="n">
        <v>24</v>
      </c>
      <c r="B1125" s="0" t="n">
        <v>1</v>
      </c>
      <c r="C1125" s="0" t="n">
        <v>1</v>
      </c>
      <c r="D1125" s="0" t="n">
        <v>20</v>
      </c>
      <c r="E1125" s="0" t="n">
        <v>22755.97</v>
      </c>
      <c r="F1125" s="0" t="n">
        <v>1579.8</v>
      </c>
      <c r="G1125" s="0" t="n">
        <v>646.16</v>
      </c>
      <c r="H1125" s="0" t="n">
        <v>-124.8</v>
      </c>
      <c r="I1125" s="0" t="n">
        <v>26.57</v>
      </c>
      <c r="J1125" s="0" t="n">
        <v>0</v>
      </c>
      <c r="K1125" s="0" t="n">
        <v>300.29</v>
      </c>
      <c r="L1125" s="0" t="n">
        <v>257.28</v>
      </c>
      <c r="M1125" s="0" t="n">
        <v>13.22</v>
      </c>
      <c r="N1125" s="0" t="n">
        <v>1.91</v>
      </c>
      <c r="O1125" s="0" t="n">
        <v>-6.01</v>
      </c>
      <c r="P1125" s="0" t="n">
        <v>21.38</v>
      </c>
      <c r="Q1125" s="0" t="n">
        <v>8.55</v>
      </c>
      <c r="R1125" s="0" t="n">
        <v>-349.16</v>
      </c>
      <c r="S1125" s="0" t="n">
        <v>-2805.09</v>
      </c>
      <c r="T1125" s="0" t="n">
        <v>-50.28</v>
      </c>
      <c r="U1125" s="0" t="n">
        <v>23.79</v>
      </c>
      <c r="V1125" s="0" t="n">
        <v>1.96</v>
      </c>
      <c r="W1125" s="0" t="n">
        <v>1215.43</v>
      </c>
      <c r="X1125" s="0" t="n">
        <v>0.80479</v>
      </c>
      <c r="Y1125" s="0" t="n">
        <v>2.17478</v>
      </c>
    </row>
    <row r="1126" customFormat="false" ht="12.8" hidden="false" customHeight="false" outlineLevel="0" collapsed="false">
      <c r="A1126" s="0" t="n">
        <v>24</v>
      </c>
      <c r="B1126" s="0" t="n">
        <v>1</v>
      </c>
      <c r="C1126" s="0" t="n">
        <v>1</v>
      </c>
      <c r="D1126" s="0" t="n">
        <v>21</v>
      </c>
      <c r="E1126" s="0" t="n">
        <v>28052.98</v>
      </c>
      <c r="F1126" s="0" t="n">
        <v>2001.51</v>
      </c>
      <c r="G1126" s="0" t="n">
        <v>512.14</v>
      </c>
      <c r="H1126" s="0" t="n">
        <v>115.71</v>
      </c>
      <c r="I1126" s="0" t="n">
        <v>27.54</v>
      </c>
      <c r="J1126" s="0" t="n">
        <v>0</v>
      </c>
      <c r="K1126" s="0" t="n">
        <v>337.26</v>
      </c>
      <c r="L1126" s="0" t="n">
        <v>286.01</v>
      </c>
      <c r="M1126" s="0" t="n">
        <v>2.12</v>
      </c>
      <c r="N1126" s="0" t="n">
        <v>1.88</v>
      </c>
      <c r="O1126" s="0" t="n">
        <v>-6.18</v>
      </c>
      <c r="P1126" s="0" t="n">
        <v>22</v>
      </c>
      <c r="Q1126" s="0" t="n">
        <v>7.68</v>
      </c>
      <c r="R1126" s="0" t="n">
        <v>-58.74</v>
      </c>
      <c r="S1126" s="0" t="n">
        <v>-8827.88</v>
      </c>
      <c r="T1126" s="0" t="n">
        <v>-113.28</v>
      </c>
      <c r="U1126" s="0" t="n">
        <v>24.41</v>
      </c>
      <c r="V1126" s="0" t="n">
        <v>2.06</v>
      </c>
      <c r="W1126" s="0" t="n">
        <v>1615.6</v>
      </c>
      <c r="X1126" s="0" t="n">
        <v>0.72416</v>
      </c>
      <c r="Y1126" s="0" t="n">
        <v>2.32277</v>
      </c>
    </row>
    <row r="1127" customFormat="false" ht="12.8" hidden="false" customHeight="false" outlineLevel="0" collapsed="false">
      <c r="A1127" s="0" t="n">
        <v>24</v>
      </c>
      <c r="B1127" s="0" t="n">
        <v>1</v>
      </c>
      <c r="C1127" s="0" t="n">
        <v>1</v>
      </c>
      <c r="D1127" s="0" t="n">
        <v>22</v>
      </c>
      <c r="E1127" s="0" t="n">
        <v>30021.49</v>
      </c>
      <c r="F1127" s="0" t="n">
        <v>2162.93</v>
      </c>
      <c r="G1127" s="0" t="n">
        <v>470.88</v>
      </c>
      <c r="H1127" s="0" t="n">
        <v>117.38</v>
      </c>
      <c r="I1127" s="0" t="n">
        <v>28.88</v>
      </c>
      <c r="J1127" s="0" t="n">
        <v>0</v>
      </c>
      <c r="K1127" s="0" t="n">
        <v>356.42</v>
      </c>
      <c r="L1127" s="0" t="n">
        <v>299.04</v>
      </c>
      <c r="M1127" s="0" t="n">
        <v>2.32</v>
      </c>
      <c r="N1127" s="0" t="n">
        <v>1.86</v>
      </c>
      <c r="O1127" s="0" t="n">
        <v>-6.46</v>
      </c>
      <c r="P1127" s="0" t="n">
        <v>22.83</v>
      </c>
      <c r="Q1127" s="0" t="n">
        <v>7.29</v>
      </c>
      <c r="R1127" s="0" t="n">
        <v>-69.15</v>
      </c>
      <c r="S1127" s="0" t="n">
        <v>-9258.02</v>
      </c>
      <c r="T1127" s="0" t="n">
        <v>45.56</v>
      </c>
      <c r="U1127" s="0" t="n">
        <v>25.35</v>
      </c>
      <c r="V1127" s="0" t="n">
        <v>2.22</v>
      </c>
      <c r="W1127" s="0" t="n">
        <v>1775.73</v>
      </c>
      <c r="X1127" s="0" t="n">
        <v>0.65492</v>
      </c>
      <c r="Y1127" s="0" t="n">
        <v>2.49646</v>
      </c>
    </row>
    <row r="1128" customFormat="false" ht="12.8" hidden="false" customHeight="false" outlineLevel="0" collapsed="false">
      <c r="A1128" s="0" t="n">
        <v>24</v>
      </c>
      <c r="B1128" s="0" t="n">
        <v>1</v>
      </c>
      <c r="C1128" s="0" t="n">
        <v>1</v>
      </c>
      <c r="D1128" s="0" t="n">
        <v>23</v>
      </c>
      <c r="E1128" s="0" t="n">
        <v>31058.12</v>
      </c>
      <c r="F1128" s="0" t="n">
        <v>2248.01</v>
      </c>
      <c r="G1128" s="0" t="n">
        <v>468.96</v>
      </c>
      <c r="H1128" s="0" t="n">
        <v>112.66</v>
      </c>
      <c r="I1128" s="0" t="n">
        <v>30.53</v>
      </c>
      <c r="J1128" s="0" t="n">
        <v>0</v>
      </c>
      <c r="K1128" s="0" t="n">
        <v>367.93</v>
      </c>
      <c r="L1128" s="0" t="n">
        <v>298.9</v>
      </c>
      <c r="M1128" s="0" t="n">
        <v>3.41</v>
      </c>
      <c r="N1128" s="0" t="n">
        <v>1.75</v>
      </c>
      <c r="O1128" s="0" t="n">
        <v>-6.64</v>
      </c>
      <c r="P1128" s="0" t="n">
        <v>23.79</v>
      </c>
      <c r="Q1128" s="0" t="n">
        <v>7.61</v>
      </c>
      <c r="R1128" s="0" t="n">
        <v>-110.33</v>
      </c>
      <c r="S1128" s="0" t="n">
        <v>-3791.92</v>
      </c>
      <c r="T1128" s="0" t="n">
        <v>22.77</v>
      </c>
      <c r="U1128" s="0" t="n">
        <v>26.4</v>
      </c>
      <c r="V1128" s="0" t="n">
        <v>2.41</v>
      </c>
      <c r="W1128" s="0" t="n">
        <v>1859.81</v>
      </c>
      <c r="X1128" s="0" t="n">
        <v>0.60126</v>
      </c>
      <c r="Y1128" s="0" t="n">
        <v>2.69878</v>
      </c>
    </row>
    <row r="1129" customFormat="false" ht="12.8" hidden="false" customHeight="false" outlineLevel="0" collapsed="false">
      <c r="A1129" s="0" t="n">
        <v>24</v>
      </c>
      <c r="B1129" s="0" t="n">
        <v>1</v>
      </c>
      <c r="C1129" s="0" t="n">
        <v>1</v>
      </c>
      <c r="D1129" s="0" t="n">
        <v>24</v>
      </c>
      <c r="E1129" s="0" t="n">
        <v>32157.12</v>
      </c>
      <c r="F1129" s="0" t="n">
        <v>2345.09</v>
      </c>
      <c r="G1129" s="0" t="n">
        <v>474.2</v>
      </c>
      <c r="H1129" s="0" t="n">
        <v>130.03</v>
      </c>
      <c r="I1129" s="0" t="n">
        <v>31.43</v>
      </c>
      <c r="J1129" s="0" t="n">
        <v>0</v>
      </c>
      <c r="K1129" s="0" t="n">
        <v>380.46</v>
      </c>
      <c r="L1129" s="0" t="n">
        <v>313.01</v>
      </c>
      <c r="M1129" s="0" t="n">
        <v>1.87</v>
      </c>
      <c r="N1129" s="0" t="n">
        <v>1.81</v>
      </c>
      <c r="O1129" s="0" t="n">
        <v>-6.84</v>
      </c>
      <c r="P1129" s="0" t="n">
        <v>24.3</v>
      </c>
      <c r="Q1129" s="0" t="n">
        <v>8.33</v>
      </c>
      <c r="R1129" s="0" t="n">
        <v>-63.26</v>
      </c>
      <c r="S1129" s="0" t="n">
        <v>-89.66</v>
      </c>
      <c r="T1129" s="0" t="n">
        <v>38.3</v>
      </c>
      <c r="U1129" s="0" t="n">
        <v>26.95</v>
      </c>
      <c r="V1129" s="0" t="n">
        <v>2.51</v>
      </c>
      <c r="W1129" s="0" t="n">
        <v>1963.84</v>
      </c>
      <c r="X1129" s="0" t="n">
        <v>0.56777</v>
      </c>
      <c r="Y1129" s="0" t="n">
        <v>2.92727</v>
      </c>
    </row>
    <row r="1130" customFormat="false" ht="12.8" hidden="false" customHeight="false" outlineLevel="0" collapsed="false">
      <c r="A1130" s="0" t="n">
        <v>24</v>
      </c>
      <c r="B1130" s="0" t="n">
        <v>1</v>
      </c>
      <c r="C1130" s="0" t="n">
        <v>1</v>
      </c>
      <c r="D1130" s="0" t="n">
        <v>25</v>
      </c>
      <c r="E1130" s="0" t="n">
        <v>32505.89</v>
      </c>
      <c r="F1130" s="0" t="n">
        <v>2376.89</v>
      </c>
      <c r="G1130" s="0" t="n">
        <v>455.97</v>
      </c>
      <c r="H1130" s="0" t="n">
        <v>124.53</v>
      </c>
      <c r="I1130" s="0" t="n">
        <v>32.59</v>
      </c>
      <c r="J1130" s="0" t="n">
        <v>0</v>
      </c>
      <c r="K1130" s="0" t="n">
        <v>386.57</v>
      </c>
      <c r="L1130" s="0" t="n">
        <v>308.62</v>
      </c>
      <c r="M1130" s="0" t="n">
        <v>1.8</v>
      </c>
      <c r="N1130" s="0" t="n">
        <v>1.72</v>
      </c>
      <c r="O1130" s="0" t="n">
        <v>-7</v>
      </c>
      <c r="P1130" s="0" t="n">
        <v>24.93</v>
      </c>
      <c r="Q1130" s="0" t="n">
        <v>8.06</v>
      </c>
      <c r="R1130" s="0" t="n">
        <v>-64.87</v>
      </c>
      <c r="S1130" s="0" t="n">
        <v>-93.11</v>
      </c>
      <c r="T1130" s="0" t="n">
        <v>18.11</v>
      </c>
      <c r="U1130" s="0" t="n">
        <v>27.65</v>
      </c>
      <c r="V1130" s="0" t="n">
        <v>2.67</v>
      </c>
      <c r="W1130" s="0" t="n">
        <v>1999.01</v>
      </c>
      <c r="X1130" s="0" t="n">
        <v>0.55818</v>
      </c>
      <c r="Y1130" s="0" t="n">
        <v>3.17105</v>
      </c>
    </row>
    <row r="1131" customFormat="false" ht="12.8" hidden="false" customHeight="false" outlineLevel="0" collapsed="false">
      <c r="A1131" s="0" t="n">
        <v>24</v>
      </c>
      <c r="B1131" s="0" t="n">
        <v>1</v>
      </c>
      <c r="C1131" s="0" t="n">
        <v>1</v>
      </c>
      <c r="D1131" s="0" t="n">
        <v>26</v>
      </c>
      <c r="E1131" s="0" t="n">
        <v>31038.37</v>
      </c>
      <c r="F1131" s="0" t="n">
        <v>2241.31</v>
      </c>
      <c r="G1131" s="0" t="n">
        <v>508.41</v>
      </c>
      <c r="H1131" s="0" t="n">
        <v>90.62</v>
      </c>
      <c r="I1131" s="0" t="n">
        <v>33.79</v>
      </c>
      <c r="J1131" s="0" t="n">
        <v>0</v>
      </c>
      <c r="K1131" s="0" t="n">
        <v>384.41</v>
      </c>
      <c r="L1131" s="0" t="n">
        <v>300.36</v>
      </c>
      <c r="M1131" s="0" t="n">
        <v>3.4</v>
      </c>
      <c r="N1131" s="0" t="n">
        <v>1.68</v>
      </c>
      <c r="O1131" s="0" t="n">
        <v>-7.3</v>
      </c>
      <c r="P1131" s="0" t="n">
        <v>25.56</v>
      </c>
      <c r="Q1131" s="0" t="n">
        <v>8.05</v>
      </c>
      <c r="R1131" s="0" t="n">
        <v>-130.9</v>
      </c>
      <c r="S1131" s="0" t="n">
        <v>-10034.91</v>
      </c>
      <c r="T1131" s="0" t="n">
        <v>-8</v>
      </c>
      <c r="U1131" s="0" t="n">
        <v>28.38</v>
      </c>
      <c r="V1131" s="0" t="n">
        <v>2.86</v>
      </c>
      <c r="W1131" s="0" t="n">
        <v>1847.23</v>
      </c>
      <c r="X1131" s="0" t="n">
        <v>0.57373</v>
      </c>
      <c r="Y1131" s="0" t="n">
        <v>3.41261</v>
      </c>
    </row>
    <row r="1132" customFormat="false" ht="12.8" hidden="false" customHeight="false" outlineLevel="0" collapsed="false">
      <c r="A1132" s="0" t="n">
        <v>24</v>
      </c>
      <c r="B1132" s="0" t="n">
        <v>1</v>
      </c>
      <c r="C1132" s="0" t="n">
        <v>1</v>
      </c>
      <c r="D1132" s="0" t="n">
        <v>27</v>
      </c>
      <c r="E1132" s="0" t="n">
        <v>31559.91</v>
      </c>
      <c r="F1132" s="0" t="n">
        <v>2297.07</v>
      </c>
      <c r="G1132" s="0" t="n">
        <v>469.38</v>
      </c>
      <c r="H1132" s="0" t="n">
        <v>102.37</v>
      </c>
      <c r="I1132" s="0" t="n">
        <v>34.69</v>
      </c>
      <c r="J1132" s="0" t="n">
        <v>0</v>
      </c>
      <c r="K1132" s="0" t="n">
        <v>384.54</v>
      </c>
      <c r="L1132" s="0" t="n">
        <v>294.55</v>
      </c>
      <c r="M1132" s="0" t="n">
        <v>1.77</v>
      </c>
      <c r="N1132" s="0" t="n">
        <v>1.59</v>
      </c>
      <c r="O1132" s="0" t="n">
        <v>-7.17</v>
      </c>
      <c r="P1132" s="0" t="n">
        <v>26.02</v>
      </c>
      <c r="Q1132" s="0" t="n">
        <v>6.49</v>
      </c>
      <c r="R1132" s="0" t="n">
        <v>-71.15</v>
      </c>
      <c r="S1132" s="0" t="n">
        <v>-2654.95</v>
      </c>
      <c r="T1132" s="0" t="n">
        <v>-26.59</v>
      </c>
      <c r="U1132" s="0" t="n">
        <v>28.88</v>
      </c>
      <c r="V1132" s="0" t="n">
        <v>2.98</v>
      </c>
      <c r="W1132" s="0" t="n">
        <v>1917.52</v>
      </c>
      <c r="X1132" s="0" t="n">
        <v>0.61245</v>
      </c>
      <c r="Y1132" s="0" t="n">
        <v>3.63549</v>
      </c>
    </row>
    <row r="1133" customFormat="false" ht="12.8" hidden="false" customHeight="false" outlineLevel="0" collapsed="false">
      <c r="A1133" s="0" t="n">
        <v>24</v>
      </c>
      <c r="B1133" s="0" t="n">
        <v>1</v>
      </c>
      <c r="C1133" s="0" t="n">
        <v>1</v>
      </c>
      <c r="D1133" s="0" t="n">
        <v>28</v>
      </c>
      <c r="E1133" s="0" t="n">
        <v>32061.44</v>
      </c>
      <c r="F1133" s="0" t="n">
        <v>2330.19</v>
      </c>
      <c r="G1133" s="0" t="n">
        <v>446.51</v>
      </c>
      <c r="H1133" s="0" t="n">
        <v>75.5</v>
      </c>
      <c r="I1133" s="0" t="n">
        <v>35.47</v>
      </c>
      <c r="J1133" s="0" t="n">
        <v>0</v>
      </c>
      <c r="K1133" s="0" t="n">
        <v>393.43</v>
      </c>
      <c r="L1133" s="0" t="n">
        <v>286.67</v>
      </c>
      <c r="M1133" s="0" t="n">
        <v>2.44</v>
      </c>
      <c r="N1133" s="0" t="n">
        <v>1.46</v>
      </c>
      <c r="O1133" s="0" t="n">
        <v>-7.43</v>
      </c>
      <c r="P1133" s="0" t="n">
        <v>26.4</v>
      </c>
      <c r="Q1133" s="0" t="n">
        <v>6.2</v>
      </c>
      <c r="R1133" s="0" t="n">
        <v>-102.49</v>
      </c>
      <c r="S1133" s="0" t="n">
        <v>-2924.82</v>
      </c>
      <c r="T1133" s="0" t="n">
        <v>-70.26</v>
      </c>
      <c r="U1133" s="0" t="n">
        <v>29.32</v>
      </c>
      <c r="V1133" s="0" t="n">
        <v>3.11</v>
      </c>
      <c r="W1133" s="0" t="n">
        <v>1940.43</v>
      </c>
      <c r="X1133" s="0" t="n">
        <v>0.67026</v>
      </c>
      <c r="Y1133" s="0" t="n">
        <v>3.8309</v>
      </c>
    </row>
    <row r="1134" customFormat="false" ht="12.8" hidden="false" customHeight="false" outlineLevel="0" collapsed="false">
      <c r="A1134" s="0" t="n">
        <v>24</v>
      </c>
      <c r="B1134" s="0" t="n">
        <v>1</v>
      </c>
      <c r="C1134" s="0" t="n">
        <v>1</v>
      </c>
      <c r="D1134" s="0" t="n">
        <v>29</v>
      </c>
      <c r="E1134" s="0" t="n">
        <v>27444.8</v>
      </c>
      <c r="F1134" s="0" t="n">
        <v>1952.11</v>
      </c>
      <c r="G1134" s="0" t="n">
        <v>528.59</v>
      </c>
      <c r="H1134" s="0" t="n">
        <v>-5.25</v>
      </c>
      <c r="I1134" s="0" t="n">
        <v>36.22</v>
      </c>
      <c r="J1134" s="0" t="n">
        <v>0</v>
      </c>
      <c r="K1134" s="0" t="n">
        <v>365.2</v>
      </c>
      <c r="L1134" s="0" t="n">
        <v>256.98</v>
      </c>
      <c r="M1134" s="0" t="n">
        <v>4.28</v>
      </c>
      <c r="N1134" s="0" t="n">
        <v>1.43</v>
      </c>
      <c r="O1134" s="0" t="n">
        <v>-7.49</v>
      </c>
      <c r="P1134" s="0" t="n">
        <v>26.77</v>
      </c>
      <c r="Q1134" s="0" t="n">
        <v>6.44</v>
      </c>
      <c r="R1134" s="0" t="n">
        <v>-188.54</v>
      </c>
      <c r="S1134" s="0" t="n">
        <v>-5288.29</v>
      </c>
      <c r="T1134" s="0" t="n">
        <v>-98.43</v>
      </c>
      <c r="U1134" s="0" t="n">
        <v>29.79</v>
      </c>
      <c r="V1134" s="0" t="n">
        <v>3.27</v>
      </c>
      <c r="W1134" s="0" t="n">
        <v>1567.48</v>
      </c>
      <c r="X1134" s="0" t="n">
        <v>0.74258</v>
      </c>
      <c r="Y1134" s="0" t="n">
        <v>3.99805</v>
      </c>
    </row>
    <row r="1135" customFormat="false" ht="12.8" hidden="false" customHeight="false" outlineLevel="0" collapsed="false">
      <c r="A1135" s="0" t="n">
        <v>24</v>
      </c>
      <c r="B1135" s="0" t="n">
        <v>1</v>
      </c>
      <c r="C1135" s="0" t="n">
        <v>1</v>
      </c>
      <c r="D1135" s="0" t="n">
        <v>30</v>
      </c>
      <c r="E1135" s="0" t="n">
        <v>21727.06</v>
      </c>
      <c r="F1135" s="0" t="n">
        <v>1501.45</v>
      </c>
      <c r="G1135" s="0" t="n">
        <v>730.85</v>
      </c>
      <c r="H1135" s="0" t="n">
        <v>-134.01</v>
      </c>
      <c r="I1135" s="0" t="n">
        <v>36.09</v>
      </c>
      <c r="J1135" s="0" t="n">
        <v>0</v>
      </c>
      <c r="K1135" s="0" t="n">
        <v>331.94</v>
      </c>
      <c r="L1135" s="0" t="n">
        <v>217.6</v>
      </c>
      <c r="M1135" s="0" t="n">
        <v>5.87</v>
      </c>
      <c r="N1135" s="0" t="n">
        <v>1.37</v>
      </c>
      <c r="O1135" s="0" t="n">
        <v>-7.54</v>
      </c>
      <c r="P1135" s="0" t="n">
        <v>26.7</v>
      </c>
      <c r="Q1135" s="0" t="n">
        <v>6.47</v>
      </c>
      <c r="R1135" s="0" t="n">
        <v>-260.5</v>
      </c>
      <c r="S1135" s="0" t="n">
        <v>-4564.57</v>
      </c>
      <c r="T1135" s="0" t="n">
        <v>-84.56</v>
      </c>
      <c r="U1135" s="0" t="n">
        <v>29.76</v>
      </c>
      <c r="V1135" s="0" t="n">
        <v>3.29</v>
      </c>
      <c r="W1135" s="0" t="n">
        <v>1145.49</v>
      </c>
      <c r="X1135" s="0" t="n">
        <v>0.82541</v>
      </c>
      <c r="Y1135" s="0" t="n">
        <v>4.14058</v>
      </c>
    </row>
    <row r="1136" customFormat="false" ht="12.8" hidden="false" customHeight="false" outlineLevel="0" collapsed="false">
      <c r="A1136" s="0" t="n">
        <v>24</v>
      </c>
      <c r="B1136" s="0" t="n">
        <v>1</v>
      </c>
      <c r="C1136" s="0" t="n">
        <v>1</v>
      </c>
      <c r="D1136" s="0" t="n">
        <v>31</v>
      </c>
      <c r="E1136" s="0" t="n">
        <v>19768.06</v>
      </c>
      <c r="F1136" s="0" t="n">
        <v>1352.48</v>
      </c>
      <c r="G1136" s="0" t="n">
        <v>732.36</v>
      </c>
      <c r="H1136" s="0" t="n">
        <v>9.7</v>
      </c>
      <c r="I1136" s="0" t="n">
        <v>36.16</v>
      </c>
      <c r="J1136" s="0" t="n">
        <v>0</v>
      </c>
      <c r="K1136" s="0" t="n">
        <v>328.6</v>
      </c>
      <c r="L1136" s="0" t="n">
        <v>202.63</v>
      </c>
      <c r="M1136" s="0" t="n">
        <v>4.15</v>
      </c>
      <c r="N1136" s="0" t="n">
        <v>1.34</v>
      </c>
      <c r="O1136" s="0" t="n">
        <v>-7.97</v>
      </c>
      <c r="P1136" s="0" t="n">
        <v>26.74</v>
      </c>
      <c r="Q1136" s="0" t="n">
        <v>5.85</v>
      </c>
      <c r="R1136" s="0" t="n">
        <v>-187.03</v>
      </c>
      <c r="S1136" s="0" t="n">
        <v>-2502.24</v>
      </c>
      <c r="T1136" s="0" t="n">
        <v>-55.27</v>
      </c>
      <c r="U1136" s="0" t="n">
        <v>29.84</v>
      </c>
      <c r="V1136" s="0" t="n">
        <v>3.34</v>
      </c>
      <c r="W1136" s="0" t="n">
        <v>1013.86</v>
      </c>
      <c r="X1136" s="0" t="n">
        <v>0.9157</v>
      </c>
      <c r="Y1136" s="0" t="n">
        <v>4.26347</v>
      </c>
    </row>
    <row r="1137" customFormat="false" ht="12.8" hidden="false" customHeight="false" outlineLevel="0" collapsed="false">
      <c r="A1137" s="0" t="n">
        <v>24</v>
      </c>
      <c r="B1137" s="0" t="n">
        <v>1</v>
      </c>
      <c r="C1137" s="0" t="n">
        <v>1</v>
      </c>
      <c r="D1137" s="0" t="n">
        <v>32</v>
      </c>
      <c r="E1137" s="0" t="n">
        <v>21560.09</v>
      </c>
      <c r="F1137" s="0" t="n">
        <v>1462.91</v>
      </c>
      <c r="G1137" s="0" t="n">
        <v>578.81</v>
      </c>
      <c r="H1137" s="0" t="n">
        <v>59.89</v>
      </c>
      <c r="I1137" s="0" t="n">
        <v>36.41</v>
      </c>
      <c r="J1137" s="0" t="n">
        <v>0</v>
      </c>
      <c r="K1137" s="0" t="n">
        <v>336.28</v>
      </c>
      <c r="L1137" s="0" t="n">
        <v>208.96</v>
      </c>
      <c r="M1137" s="0" t="n">
        <v>1.85</v>
      </c>
      <c r="N1137" s="0" t="n">
        <v>1.33</v>
      </c>
      <c r="O1137" s="0" t="n">
        <v>-7.95</v>
      </c>
      <c r="P1137" s="0" t="n">
        <v>26.86</v>
      </c>
      <c r="Q1137" s="0" t="n">
        <v>5.5</v>
      </c>
      <c r="R1137" s="0" t="n">
        <v>-84.51</v>
      </c>
      <c r="S1137" s="0" t="n">
        <v>-3859.76</v>
      </c>
      <c r="T1137" s="0" t="n">
        <v>-80.91</v>
      </c>
      <c r="U1137" s="0" t="n">
        <v>29.97</v>
      </c>
      <c r="V1137" s="0" t="n">
        <v>3.37</v>
      </c>
      <c r="W1137" s="0" t="n">
        <v>1081.44</v>
      </c>
      <c r="X1137" s="0" t="n">
        <v>1.01119</v>
      </c>
      <c r="Y1137" s="0" t="n">
        <v>4.37142</v>
      </c>
    </row>
    <row r="1138" customFormat="false" ht="12.8" hidden="false" customHeight="false" outlineLevel="0" collapsed="false">
      <c r="A1138" s="0" t="n">
        <v>24</v>
      </c>
      <c r="B1138" s="0" t="n">
        <v>1</v>
      </c>
      <c r="C1138" s="0" t="n">
        <v>1</v>
      </c>
      <c r="D1138" s="0" t="n">
        <v>33</v>
      </c>
      <c r="E1138" s="0" t="n">
        <v>29449.14</v>
      </c>
      <c r="F1138" s="0" t="n">
        <v>1933.68</v>
      </c>
      <c r="G1138" s="0" t="n">
        <v>501.01</v>
      </c>
      <c r="H1138" s="0" t="n">
        <v>27.35</v>
      </c>
      <c r="I1138" s="0" t="n">
        <v>37.14</v>
      </c>
      <c r="J1138" s="0" t="n">
        <v>0</v>
      </c>
      <c r="K1138" s="0" t="n">
        <v>384.6</v>
      </c>
      <c r="L1138" s="0" t="n">
        <v>255.79</v>
      </c>
      <c r="M1138" s="0" t="n">
        <v>3.04</v>
      </c>
      <c r="N1138" s="0" t="n">
        <v>1.29</v>
      </c>
      <c r="O1138" s="0" t="n">
        <v>-7.94</v>
      </c>
      <c r="P1138" s="0" t="n">
        <v>27.2</v>
      </c>
      <c r="Q1138" s="0" t="n">
        <v>5.98</v>
      </c>
      <c r="R1138" s="0" t="n">
        <v>-143.24</v>
      </c>
      <c r="S1138" s="0" t="n">
        <v>-4791.81</v>
      </c>
      <c r="T1138" s="0" t="n">
        <v>-149.92</v>
      </c>
      <c r="U1138" s="0" t="n">
        <v>30.33</v>
      </c>
      <c r="V1138" s="0" t="n">
        <v>3.49</v>
      </c>
      <c r="W1138" s="0" t="n">
        <v>1348.73</v>
      </c>
      <c r="X1138" s="0" t="n">
        <v>1.11023</v>
      </c>
      <c r="Y1138" s="0" t="n">
        <v>4.46839</v>
      </c>
    </row>
    <row r="1139" customFormat="false" ht="12.8" hidden="false" customHeight="false" outlineLevel="0" collapsed="false">
      <c r="A1139" s="0" t="n">
        <v>24</v>
      </c>
      <c r="B1139" s="0" t="n">
        <v>1</v>
      </c>
      <c r="C1139" s="0" t="n">
        <v>1</v>
      </c>
      <c r="D1139" s="0" t="n">
        <v>34</v>
      </c>
      <c r="E1139" s="0" t="n">
        <v>19885.52</v>
      </c>
      <c r="F1139" s="0" t="n">
        <v>1251.53</v>
      </c>
      <c r="G1139" s="0" t="n">
        <v>554.8</v>
      </c>
      <c r="H1139" s="0" t="n">
        <v>57.83</v>
      </c>
      <c r="I1139" s="0" t="n">
        <v>37.63</v>
      </c>
      <c r="J1139" s="0" t="n">
        <v>0</v>
      </c>
      <c r="K1139" s="0" t="n">
        <v>328.19</v>
      </c>
      <c r="L1139" s="0" t="n">
        <v>193.83</v>
      </c>
      <c r="M1139" s="0" t="n">
        <v>1.48</v>
      </c>
      <c r="N1139" s="0" t="n">
        <v>1.3</v>
      </c>
      <c r="O1139" s="0" t="n">
        <v>-8.19</v>
      </c>
      <c r="P1139" s="0" t="n">
        <v>27.43</v>
      </c>
      <c r="Q1139" s="0" t="n">
        <v>4.56</v>
      </c>
      <c r="R1139" s="0" t="n">
        <v>-71.26</v>
      </c>
      <c r="S1139" s="0" t="n">
        <v>-106.91</v>
      </c>
      <c r="T1139" s="0" t="n">
        <v>-59.02</v>
      </c>
      <c r="U1139" s="0" t="n">
        <v>30.62</v>
      </c>
      <c r="V1139" s="0" t="n">
        <v>3.56</v>
      </c>
      <c r="W1139" s="0" t="n">
        <v>804.4</v>
      </c>
      <c r="X1139" s="0" t="n">
        <v>1.21161</v>
      </c>
      <c r="Y1139" s="0" t="n">
        <v>4.55757</v>
      </c>
    </row>
    <row r="1140" customFormat="false" ht="12.8" hidden="false" customHeight="false" outlineLevel="0" collapsed="false">
      <c r="A1140" s="0" t="n">
        <v>24</v>
      </c>
      <c r="B1140" s="0" t="n">
        <v>1</v>
      </c>
      <c r="C1140" s="0" t="n">
        <v>1</v>
      </c>
      <c r="D1140" s="0" t="n">
        <v>35</v>
      </c>
      <c r="E1140" s="0" t="n">
        <v>13469.11</v>
      </c>
      <c r="F1140" s="0" t="n">
        <v>808.56</v>
      </c>
      <c r="G1140" s="0" t="n">
        <v>675.88</v>
      </c>
      <c r="H1140" s="0" t="n">
        <v>40.9</v>
      </c>
      <c r="I1140" s="0" t="n">
        <v>36.84</v>
      </c>
      <c r="J1140" s="0" t="n">
        <v>0</v>
      </c>
      <c r="K1140" s="0" t="n">
        <v>292.28</v>
      </c>
      <c r="L1140" s="0" t="n">
        <v>159.45</v>
      </c>
      <c r="M1140" s="0" t="n">
        <v>1.48</v>
      </c>
      <c r="N1140" s="0" t="n">
        <v>1.35</v>
      </c>
      <c r="O1140" s="0" t="n">
        <v>-8.35</v>
      </c>
      <c r="P1140" s="0" t="n">
        <v>27.06</v>
      </c>
      <c r="Q1140" s="0" t="n">
        <v>4.59</v>
      </c>
      <c r="R1140" s="0" t="n">
        <v>-70.12</v>
      </c>
      <c r="S1140" s="0" t="n">
        <v>-97.05</v>
      </c>
      <c r="T1140" s="0" t="n">
        <v>63.99</v>
      </c>
      <c r="U1140" s="0" t="n">
        <v>30.28</v>
      </c>
      <c r="V1140" s="0" t="n">
        <v>3.5</v>
      </c>
      <c r="W1140" s="0" t="n">
        <v>467.98</v>
      </c>
      <c r="X1140" s="0" t="n">
        <v>1.31438</v>
      </c>
      <c r="Y1140" s="0" t="n">
        <v>4.64155</v>
      </c>
    </row>
    <row r="1141" customFormat="false" ht="12.8" hidden="false" customHeight="false" outlineLevel="0" collapsed="false">
      <c r="A1141" s="0" t="n">
        <v>24</v>
      </c>
      <c r="B1141" s="0" t="n">
        <v>1</v>
      </c>
      <c r="C1141" s="0" t="n">
        <v>1</v>
      </c>
      <c r="D1141" s="0" t="n">
        <v>36</v>
      </c>
      <c r="E1141" s="0" t="n">
        <v>13763.64</v>
      </c>
      <c r="F1141" s="0" t="n">
        <v>919.76</v>
      </c>
      <c r="G1141" s="0" t="n">
        <v>1050.07</v>
      </c>
      <c r="H1141" s="0" t="n">
        <v>-82.3</v>
      </c>
      <c r="I1141" s="0" t="n">
        <v>36.88</v>
      </c>
      <c r="J1141" s="0" t="n">
        <v>0</v>
      </c>
      <c r="K1141" s="0" t="n">
        <v>307.64</v>
      </c>
      <c r="L1141" s="0" t="n">
        <v>173.39</v>
      </c>
      <c r="M1141" s="0" t="n">
        <v>9.51</v>
      </c>
      <c r="N1141" s="0" t="n">
        <v>1.35</v>
      </c>
      <c r="O1141" s="0" t="n">
        <v>-8.47</v>
      </c>
      <c r="P1141" s="0" t="n">
        <v>27.08</v>
      </c>
      <c r="Q1141" s="0" t="n">
        <v>5.94</v>
      </c>
      <c r="R1141" s="0" t="n">
        <v>-453.43</v>
      </c>
      <c r="S1141" s="0" t="n">
        <v>-2704.38</v>
      </c>
      <c r="T1141" s="0" t="n">
        <v>85.9</v>
      </c>
      <c r="U1141" s="0" t="n">
        <v>30.32</v>
      </c>
      <c r="V1141" s="0" t="n">
        <v>3.53</v>
      </c>
      <c r="W1141" s="0" t="n">
        <v>657.87</v>
      </c>
      <c r="X1141" s="0" t="n">
        <v>1.41776</v>
      </c>
      <c r="Y1141" s="0" t="n">
        <v>4.7023</v>
      </c>
    </row>
    <row r="1142" customFormat="false" ht="12.8" hidden="false" customHeight="false" outlineLevel="0" collapsed="false">
      <c r="A1142" s="0" t="n">
        <v>24</v>
      </c>
      <c r="B1142" s="0" t="n">
        <v>1</v>
      </c>
      <c r="C1142" s="0" t="n">
        <v>1</v>
      </c>
      <c r="D1142" s="0" t="n">
        <v>37</v>
      </c>
      <c r="E1142" s="0" t="n">
        <v>7441.84</v>
      </c>
      <c r="F1142" s="0" t="n">
        <v>497.3</v>
      </c>
      <c r="G1142" s="0" t="n">
        <v>1063.77</v>
      </c>
      <c r="H1142" s="0" t="n">
        <v>174.06</v>
      </c>
      <c r="I1142" s="0" t="n">
        <v>36.38</v>
      </c>
      <c r="J1142" s="0" t="n">
        <v>0</v>
      </c>
      <c r="K1142" s="0" t="n">
        <v>268.57</v>
      </c>
      <c r="L1142" s="0" t="n">
        <v>138.98</v>
      </c>
      <c r="M1142" s="0" t="n">
        <v>1.83</v>
      </c>
      <c r="N1142" s="0" t="n">
        <v>1.43</v>
      </c>
      <c r="O1142" s="0" t="n">
        <v>-8.56</v>
      </c>
      <c r="P1142" s="0" t="n">
        <v>26.84</v>
      </c>
      <c r="Q1142" s="0" t="n">
        <v>6.48</v>
      </c>
      <c r="R1142" s="0" t="n">
        <v>-85.63</v>
      </c>
      <c r="S1142" s="0" t="n">
        <v>-107.48</v>
      </c>
      <c r="T1142" s="0" t="n">
        <v>225.36</v>
      </c>
      <c r="U1142" s="0" t="n">
        <v>30.08</v>
      </c>
      <c r="V1142" s="0" t="n">
        <v>3.47</v>
      </c>
      <c r="W1142" s="0" t="n">
        <v>355.7</v>
      </c>
      <c r="X1142" s="0" t="n">
        <v>1.52106</v>
      </c>
      <c r="Y1142" s="0" t="n">
        <v>4.80222</v>
      </c>
    </row>
    <row r="1143" customFormat="false" ht="12.8" hidden="false" customHeight="false" outlineLevel="0" collapsed="false">
      <c r="A1143" s="0" t="n">
        <v>24</v>
      </c>
      <c r="B1143" s="0" t="n">
        <v>1</v>
      </c>
      <c r="C1143" s="0" t="n">
        <v>1</v>
      </c>
      <c r="D1143" s="0" t="n">
        <v>38</v>
      </c>
      <c r="E1143" s="0" t="n">
        <v>0</v>
      </c>
      <c r="F1143" s="0" t="n">
        <v>0</v>
      </c>
      <c r="G1143" s="0" t="n">
        <v>1085.41</v>
      </c>
      <c r="H1143" s="0" t="n">
        <v>-70.89</v>
      </c>
      <c r="I1143" s="0" t="n">
        <v>70.89</v>
      </c>
      <c r="J1143" s="0" t="n">
        <v>0</v>
      </c>
      <c r="K1143" s="0" t="n">
        <v>0</v>
      </c>
      <c r="L1143" s="0" t="n">
        <v>37.83</v>
      </c>
      <c r="M1143" s="0" t="n">
        <v>0</v>
      </c>
      <c r="N1143" s="0" t="n">
        <v>0</v>
      </c>
      <c r="O1143" s="0" t="n">
        <v>0</v>
      </c>
      <c r="P1143" s="0" t="n">
        <v>29.56</v>
      </c>
      <c r="Q1143" s="0" t="n">
        <v>0</v>
      </c>
      <c r="R1143" s="0" t="n">
        <v>-0.02</v>
      </c>
      <c r="S1143" s="0" t="n">
        <v>-0.02</v>
      </c>
      <c r="T1143" s="0" t="n">
        <v>450</v>
      </c>
      <c r="U1143" s="0" t="n">
        <v>29.56</v>
      </c>
      <c r="V1143" s="0" t="n">
        <v>3.32</v>
      </c>
      <c r="W1143" s="0" t="n">
        <v>120.76</v>
      </c>
      <c r="X1143" s="0" t="n">
        <v>1.62362</v>
      </c>
      <c r="Y1143" s="0" t="n">
        <v>1.74092</v>
      </c>
    </row>
    <row r="1144" customFormat="false" ht="12.8" hidden="false" customHeight="false" outlineLevel="0" collapsed="false">
      <c r="A1144" s="0" t="n">
        <v>24</v>
      </c>
      <c r="B1144" s="0" t="n">
        <v>1</v>
      </c>
      <c r="C1144" s="0" t="n">
        <v>1</v>
      </c>
      <c r="D1144" s="0" t="n">
        <v>39</v>
      </c>
      <c r="E1144" s="0" t="n">
        <v>0</v>
      </c>
      <c r="F1144" s="0" t="n">
        <v>0</v>
      </c>
      <c r="G1144" s="0" t="n">
        <v>1084.89</v>
      </c>
      <c r="H1144" s="0" t="n">
        <v>-68.9</v>
      </c>
      <c r="I1144" s="0" t="n">
        <v>68.9</v>
      </c>
      <c r="J1144" s="0" t="n">
        <v>0</v>
      </c>
      <c r="K1144" s="0" t="n">
        <v>0</v>
      </c>
      <c r="L1144" s="0" t="n">
        <v>0</v>
      </c>
      <c r="M1144" s="0" t="n">
        <v>0</v>
      </c>
      <c r="N1144" s="0" t="n">
        <v>0</v>
      </c>
      <c r="O1144" s="0" t="n">
        <v>0</v>
      </c>
      <c r="P1144" s="0" t="n">
        <v>29.07</v>
      </c>
      <c r="Q1144" s="0" t="n">
        <v>0</v>
      </c>
      <c r="R1144" s="0" t="n">
        <v>-0.02</v>
      </c>
      <c r="S1144" s="0" t="n">
        <v>-0.02</v>
      </c>
      <c r="T1144" s="0" t="n">
        <v>450</v>
      </c>
      <c r="U1144" s="0" t="n">
        <v>29.07</v>
      </c>
      <c r="V1144" s="0" t="n">
        <v>3.21</v>
      </c>
      <c r="W1144" s="0" t="n">
        <v>27.13</v>
      </c>
      <c r="X1144" s="0" t="n">
        <v>1.72474</v>
      </c>
      <c r="Y1144" s="0" t="n">
        <v>1.31815</v>
      </c>
    </row>
    <row r="1145" customFormat="false" ht="12.8" hidden="false" customHeight="false" outlineLevel="0" collapsed="false">
      <c r="A1145" s="0" t="n">
        <v>24</v>
      </c>
      <c r="B1145" s="0" t="n">
        <v>1</v>
      </c>
      <c r="C1145" s="0" t="n">
        <v>1</v>
      </c>
      <c r="D1145" s="0" t="n">
        <v>40</v>
      </c>
      <c r="E1145" s="0" t="n">
        <v>0</v>
      </c>
      <c r="F1145" s="0" t="n">
        <v>0</v>
      </c>
      <c r="G1145" s="0" t="n">
        <v>1079.7</v>
      </c>
      <c r="H1145" s="0" t="n">
        <v>-66.92</v>
      </c>
      <c r="I1145" s="0" t="n">
        <v>66.92</v>
      </c>
      <c r="J1145" s="0" t="n">
        <v>0</v>
      </c>
      <c r="K1145" s="0" t="n">
        <v>0</v>
      </c>
      <c r="L1145" s="0" t="n">
        <v>0</v>
      </c>
      <c r="M1145" s="0" t="n">
        <v>0</v>
      </c>
      <c r="N1145" s="0" t="n">
        <v>0</v>
      </c>
      <c r="O1145" s="0" t="n">
        <v>0</v>
      </c>
      <c r="P1145" s="0" t="n">
        <v>28.56</v>
      </c>
      <c r="Q1145" s="0" t="n">
        <v>0</v>
      </c>
      <c r="R1145" s="0" t="n">
        <v>-0.02</v>
      </c>
      <c r="S1145" s="0" t="n">
        <v>-0.02</v>
      </c>
      <c r="T1145" s="0" t="n">
        <v>450</v>
      </c>
      <c r="U1145" s="0" t="n">
        <v>28.56</v>
      </c>
      <c r="V1145" s="0" t="n">
        <v>3.07</v>
      </c>
      <c r="W1145" s="0" t="n">
        <v>-7.33</v>
      </c>
      <c r="X1145" s="0" t="n">
        <v>1.82368</v>
      </c>
      <c r="Y1145" s="0" t="n">
        <v>1.23166</v>
      </c>
    </row>
    <row r="1146" customFormat="false" ht="12.8" hidden="false" customHeight="false" outlineLevel="0" collapsed="false">
      <c r="A1146" s="0" t="n">
        <v>24</v>
      </c>
      <c r="B1146" s="0" t="n">
        <v>1</v>
      </c>
      <c r="C1146" s="0" t="n">
        <v>1</v>
      </c>
      <c r="D1146" s="0" t="n">
        <v>41</v>
      </c>
      <c r="E1146" s="0" t="n">
        <v>0</v>
      </c>
      <c r="F1146" s="0" t="n">
        <v>0</v>
      </c>
      <c r="G1146" s="0" t="n">
        <v>1070.08</v>
      </c>
      <c r="H1146" s="0" t="n">
        <v>-65.72</v>
      </c>
      <c r="I1146" s="0" t="n">
        <v>65.72</v>
      </c>
      <c r="J1146" s="0" t="n">
        <v>0</v>
      </c>
      <c r="K1146" s="0" t="n">
        <v>0</v>
      </c>
      <c r="L1146" s="0" t="n">
        <v>0</v>
      </c>
      <c r="M1146" s="0" t="n">
        <v>0</v>
      </c>
      <c r="N1146" s="0" t="n">
        <v>0</v>
      </c>
      <c r="O1146" s="0" t="n">
        <v>0</v>
      </c>
      <c r="P1146" s="0" t="n">
        <v>28.24</v>
      </c>
      <c r="Q1146" s="0" t="n">
        <v>0</v>
      </c>
      <c r="R1146" s="0" t="n">
        <v>-0.02</v>
      </c>
      <c r="S1146" s="0" t="n">
        <v>-0.02</v>
      </c>
      <c r="T1146" s="0" t="n">
        <v>450</v>
      </c>
      <c r="U1146" s="0" t="n">
        <v>28.24</v>
      </c>
      <c r="V1146" s="0" t="n">
        <v>2.88</v>
      </c>
      <c r="W1146" s="0" t="n">
        <v>-8.38</v>
      </c>
      <c r="X1146" s="0" t="n">
        <v>1.91954</v>
      </c>
      <c r="Y1146" s="0" t="n">
        <v>1.13931</v>
      </c>
    </row>
    <row r="1147" customFormat="false" ht="12.8" hidden="false" customHeight="false" outlineLevel="0" collapsed="false">
      <c r="A1147" s="0" t="n">
        <v>24</v>
      </c>
      <c r="B1147" s="0" t="n">
        <v>1</v>
      </c>
      <c r="C1147" s="0" t="n">
        <v>1</v>
      </c>
      <c r="D1147" s="0" t="n">
        <v>42</v>
      </c>
      <c r="E1147" s="0" t="n">
        <v>0</v>
      </c>
      <c r="F1147" s="0" t="n">
        <v>0</v>
      </c>
      <c r="G1147" s="0" t="n">
        <v>1074.35</v>
      </c>
      <c r="H1147" s="0" t="n">
        <v>-64.02</v>
      </c>
      <c r="I1147" s="0" t="n">
        <v>64.02</v>
      </c>
      <c r="J1147" s="0" t="n">
        <v>0</v>
      </c>
      <c r="K1147" s="0" t="n">
        <v>0</v>
      </c>
      <c r="L1147" s="0" t="n">
        <v>0</v>
      </c>
      <c r="M1147" s="0" t="n">
        <v>0</v>
      </c>
      <c r="N1147" s="0" t="n">
        <v>0</v>
      </c>
      <c r="O1147" s="0" t="n">
        <v>0</v>
      </c>
      <c r="P1147" s="0" t="n">
        <v>27.79</v>
      </c>
      <c r="Q1147" s="0" t="n">
        <v>0</v>
      </c>
      <c r="R1147" s="0" t="n">
        <v>-0.02</v>
      </c>
      <c r="S1147" s="0" t="n">
        <v>-0.02</v>
      </c>
      <c r="T1147" s="0" t="n">
        <v>450</v>
      </c>
      <c r="U1147" s="0" t="n">
        <v>27.79</v>
      </c>
      <c r="V1147" s="0" t="n">
        <v>2.75</v>
      </c>
      <c r="W1147" s="0" t="n">
        <v>-7.8</v>
      </c>
      <c r="X1147" s="0" t="n">
        <v>2.01123</v>
      </c>
      <c r="Y1147" s="0" t="n">
        <v>1.03908</v>
      </c>
    </row>
    <row r="1148" customFormat="false" ht="12.8" hidden="false" customHeight="false" outlineLevel="0" collapsed="false">
      <c r="A1148" s="0" t="n">
        <v>24</v>
      </c>
      <c r="B1148" s="0" t="n">
        <v>1</v>
      </c>
      <c r="C1148" s="0" t="n">
        <v>1</v>
      </c>
      <c r="D1148" s="0" t="n">
        <v>43</v>
      </c>
      <c r="E1148" s="0" t="n">
        <v>0</v>
      </c>
      <c r="F1148" s="0" t="n">
        <v>0</v>
      </c>
      <c r="G1148" s="0" t="n">
        <v>1088.83</v>
      </c>
      <c r="H1148" s="0" t="n">
        <v>-60.62</v>
      </c>
      <c r="I1148" s="0" t="n">
        <v>60.62</v>
      </c>
      <c r="J1148" s="0" t="n">
        <v>0</v>
      </c>
      <c r="K1148" s="0" t="n">
        <v>0</v>
      </c>
      <c r="L1148" s="0" t="n">
        <v>0</v>
      </c>
      <c r="M1148" s="0" t="n">
        <v>0</v>
      </c>
      <c r="N1148" s="0" t="n">
        <v>0</v>
      </c>
      <c r="O1148" s="0" t="n">
        <v>0</v>
      </c>
      <c r="P1148" s="0" t="n">
        <v>26.84</v>
      </c>
      <c r="Q1148" s="0" t="n">
        <v>0</v>
      </c>
      <c r="R1148" s="0" t="n">
        <v>-0.02</v>
      </c>
      <c r="S1148" s="0" t="n">
        <v>-0.02</v>
      </c>
      <c r="T1148" s="0" t="n">
        <v>450</v>
      </c>
      <c r="U1148" s="0" t="n">
        <v>26.84</v>
      </c>
      <c r="V1148" s="0" t="n">
        <v>2.6</v>
      </c>
      <c r="W1148" s="0" t="n">
        <v>-7.13</v>
      </c>
      <c r="X1148" s="0" t="n">
        <v>2.09738</v>
      </c>
      <c r="Y1148" s="0" t="n">
        <v>0.9287</v>
      </c>
    </row>
    <row r="1149" customFormat="false" ht="12.8" hidden="false" customHeight="false" outlineLevel="0" collapsed="false">
      <c r="A1149" s="0" t="n">
        <v>24</v>
      </c>
      <c r="B1149" s="0" t="n">
        <v>1</v>
      </c>
      <c r="C1149" s="0" t="n">
        <v>1</v>
      </c>
      <c r="D1149" s="0" t="n">
        <v>44</v>
      </c>
      <c r="E1149" s="0" t="n">
        <v>0</v>
      </c>
      <c r="F1149" s="0" t="n">
        <v>0</v>
      </c>
      <c r="G1149" s="0" t="n">
        <v>1070.46</v>
      </c>
      <c r="H1149" s="0" t="n">
        <v>-57.58</v>
      </c>
      <c r="I1149" s="0" t="n">
        <v>57.58</v>
      </c>
      <c r="J1149" s="0" t="n">
        <v>0</v>
      </c>
      <c r="K1149" s="0" t="n">
        <v>0</v>
      </c>
      <c r="L1149" s="0" t="n">
        <v>0</v>
      </c>
      <c r="M1149" s="0" t="n">
        <v>0</v>
      </c>
      <c r="N1149" s="0" t="n">
        <v>0</v>
      </c>
      <c r="O1149" s="0" t="n">
        <v>0</v>
      </c>
      <c r="P1149" s="0" t="n">
        <v>25.94</v>
      </c>
      <c r="Q1149" s="0" t="n">
        <v>0</v>
      </c>
      <c r="R1149" s="0" t="n">
        <v>-0.02</v>
      </c>
      <c r="S1149" s="0" t="n">
        <v>-0.02</v>
      </c>
      <c r="T1149" s="0" t="n">
        <v>450</v>
      </c>
      <c r="U1149" s="0" t="n">
        <v>25.94</v>
      </c>
      <c r="V1149" s="0" t="n">
        <v>2.46</v>
      </c>
      <c r="W1149" s="0" t="n">
        <v>-7.03</v>
      </c>
      <c r="X1149" s="0" t="n">
        <v>2.1763</v>
      </c>
      <c r="Y1149" s="0" t="n">
        <v>0.80588</v>
      </c>
    </row>
    <row r="1150" customFormat="false" ht="12.8" hidden="false" customHeight="false" outlineLevel="0" collapsed="false">
      <c r="A1150" s="0" t="n">
        <v>24</v>
      </c>
      <c r="B1150" s="0" t="n">
        <v>1</v>
      </c>
      <c r="C1150" s="0" t="n">
        <v>1</v>
      </c>
      <c r="D1150" s="0" t="n">
        <v>45</v>
      </c>
      <c r="E1150" s="0" t="n">
        <v>0</v>
      </c>
      <c r="F1150" s="0" t="n">
        <v>0</v>
      </c>
      <c r="G1150" s="0" t="n">
        <v>1053.12</v>
      </c>
      <c r="H1150" s="0" t="n">
        <v>-54.95</v>
      </c>
      <c r="I1150" s="0" t="n">
        <v>54.95</v>
      </c>
      <c r="J1150" s="0" t="n">
        <v>0</v>
      </c>
      <c r="K1150" s="0" t="n">
        <v>0</v>
      </c>
      <c r="L1150" s="0" t="n">
        <v>0</v>
      </c>
      <c r="M1150" s="0" t="n">
        <v>0</v>
      </c>
      <c r="N1150" s="0" t="n">
        <v>0</v>
      </c>
      <c r="O1150" s="0" t="n">
        <v>0</v>
      </c>
      <c r="P1150" s="0" t="n">
        <v>25.13</v>
      </c>
      <c r="Q1150" s="0" t="n">
        <v>0</v>
      </c>
      <c r="R1150" s="0" t="n">
        <v>-0.02</v>
      </c>
      <c r="S1150" s="0" t="n">
        <v>-0.02</v>
      </c>
      <c r="T1150" s="0" t="n">
        <v>450</v>
      </c>
      <c r="U1150" s="0" t="n">
        <v>25.13</v>
      </c>
      <c r="V1150" s="0" t="n">
        <v>2.32</v>
      </c>
      <c r="W1150" s="0" t="n">
        <v>-6.86</v>
      </c>
      <c r="X1150" s="0" t="n">
        <v>2.24588</v>
      </c>
      <c r="Y1150" s="0" t="n">
        <v>0.6685</v>
      </c>
    </row>
    <row r="1151" customFormat="false" ht="12.8" hidden="false" customHeight="false" outlineLevel="0" collapsed="false">
      <c r="A1151" s="0" t="n">
        <v>24</v>
      </c>
      <c r="B1151" s="0" t="n">
        <v>1</v>
      </c>
      <c r="C1151" s="0" t="n">
        <v>1</v>
      </c>
      <c r="D1151" s="0" t="n">
        <v>46</v>
      </c>
      <c r="E1151" s="0" t="n">
        <v>0</v>
      </c>
      <c r="F1151" s="0" t="n">
        <v>0</v>
      </c>
      <c r="G1151" s="0" t="n">
        <v>1069.61</v>
      </c>
      <c r="H1151" s="0" t="n">
        <v>-50.86</v>
      </c>
      <c r="I1151" s="0" t="n">
        <v>50.86</v>
      </c>
      <c r="J1151" s="0" t="n">
        <v>0</v>
      </c>
      <c r="K1151" s="0" t="n">
        <v>0</v>
      </c>
      <c r="L1151" s="0" t="n">
        <v>0</v>
      </c>
      <c r="M1151" s="0" t="n">
        <v>0</v>
      </c>
      <c r="N1151" s="0" t="n">
        <v>0</v>
      </c>
      <c r="O1151" s="0" t="n">
        <v>0</v>
      </c>
      <c r="P1151" s="0" t="n">
        <v>23.78</v>
      </c>
      <c r="Q1151" s="0" t="n">
        <v>0</v>
      </c>
      <c r="R1151" s="0" t="n">
        <v>-0.02</v>
      </c>
      <c r="S1151" s="0" t="n">
        <v>-0.02</v>
      </c>
      <c r="T1151" s="0" t="n">
        <v>450</v>
      </c>
      <c r="U1151" s="0" t="n">
        <v>23.78</v>
      </c>
      <c r="V1151" s="0" t="n">
        <v>2.02</v>
      </c>
      <c r="W1151" s="0" t="n">
        <v>-6.58</v>
      </c>
      <c r="X1151" s="0" t="n">
        <v>2.30366</v>
      </c>
      <c r="Y1151" s="0" t="n">
        <v>0.51527</v>
      </c>
    </row>
    <row r="1152" customFormat="false" ht="12.8" hidden="false" customHeight="false" outlineLevel="0" collapsed="false">
      <c r="A1152" s="0" t="n">
        <v>24</v>
      </c>
      <c r="B1152" s="0" t="n">
        <v>1</v>
      </c>
      <c r="C1152" s="0" t="n">
        <v>1</v>
      </c>
      <c r="D1152" s="0" t="n">
        <v>47</v>
      </c>
      <c r="E1152" s="0" t="n">
        <v>0</v>
      </c>
      <c r="F1152" s="0" t="n">
        <v>0</v>
      </c>
      <c r="G1152" s="0" t="n">
        <v>1004.64</v>
      </c>
      <c r="H1152" s="0" t="n">
        <v>-50.1</v>
      </c>
      <c r="I1152" s="0" t="n">
        <v>50.1</v>
      </c>
      <c r="J1152" s="0" t="n">
        <v>0</v>
      </c>
      <c r="K1152" s="0" t="n">
        <v>0</v>
      </c>
      <c r="L1152" s="0" t="n">
        <v>0</v>
      </c>
      <c r="M1152" s="0" t="n">
        <v>0</v>
      </c>
      <c r="N1152" s="0" t="n">
        <v>0</v>
      </c>
      <c r="O1152" s="0" t="n">
        <v>0</v>
      </c>
      <c r="P1152" s="0" t="n">
        <v>23.53</v>
      </c>
      <c r="Q1152" s="0" t="n">
        <v>0</v>
      </c>
      <c r="R1152" s="0" t="n">
        <v>-0.02</v>
      </c>
      <c r="S1152" s="0" t="n">
        <v>-0.02</v>
      </c>
      <c r="T1152" s="0" t="n">
        <v>450</v>
      </c>
      <c r="U1152" s="0" t="n">
        <v>23.53</v>
      </c>
      <c r="V1152" s="0" t="n">
        <v>1.9</v>
      </c>
      <c r="W1152" s="0" t="n">
        <v>-6.53</v>
      </c>
      <c r="X1152" s="0" t="n">
        <v>2.34694</v>
      </c>
      <c r="Y1152" s="0" t="n">
        <v>0.34655</v>
      </c>
    </row>
    <row r="1153" customFormat="false" ht="12.8" hidden="false" customHeight="false" outlineLevel="0" collapsed="false">
      <c r="A1153" s="0" t="n">
        <v>24</v>
      </c>
      <c r="B1153" s="0" t="n">
        <v>1</v>
      </c>
      <c r="C1153" s="0" t="n">
        <v>1</v>
      </c>
      <c r="D1153" s="0" t="n">
        <v>48</v>
      </c>
      <c r="E1153" s="0" t="n">
        <v>0</v>
      </c>
      <c r="F1153" s="0" t="n">
        <v>0</v>
      </c>
      <c r="G1153" s="0" t="n">
        <v>1003.67</v>
      </c>
      <c r="H1153" s="0" t="n">
        <v>-49.28</v>
      </c>
      <c r="I1153" s="0" t="n">
        <v>49.28</v>
      </c>
      <c r="J1153" s="0" t="n">
        <v>0</v>
      </c>
      <c r="K1153" s="0" t="n">
        <v>0</v>
      </c>
      <c r="L1153" s="0" t="n">
        <v>0</v>
      </c>
      <c r="M1153" s="0" t="n">
        <v>0</v>
      </c>
      <c r="N1153" s="0" t="n">
        <v>0</v>
      </c>
      <c r="O1153" s="0" t="n">
        <v>0</v>
      </c>
      <c r="P1153" s="0" t="n">
        <v>23.24</v>
      </c>
      <c r="Q1153" s="0" t="n">
        <v>0</v>
      </c>
      <c r="R1153" s="0" t="n">
        <v>-0.02</v>
      </c>
      <c r="S1153" s="0" t="n">
        <v>-0.02</v>
      </c>
      <c r="T1153" s="0" t="n">
        <v>450</v>
      </c>
      <c r="U1153" s="0" t="n">
        <v>23.24</v>
      </c>
      <c r="V1153" s="0" t="n">
        <v>1.83</v>
      </c>
      <c r="W1153" s="0" t="n">
        <v>-5.55</v>
      </c>
      <c r="X1153" s="0" t="n">
        <v>2.37317</v>
      </c>
      <c r="Y1153" s="0" t="n">
        <v>0.16532</v>
      </c>
    </row>
    <row r="1154" customFormat="false" ht="12.8" hidden="false" customHeight="false" outlineLevel="0" collapsed="false">
      <c r="A1154" s="0" t="n">
        <v>25</v>
      </c>
      <c r="B1154" s="0" t="n">
        <v>1</v>
      </c>
      <c r="C1154" s="0" t="n">
        <v>1</v>
      </c>
      <c r="D1154" s="0" t="n">
        <v>1</v>
      </c>
      <c r="E1154" s="0" t="n">
        <v>0</v>
      </c>
      <c r="F1154" s="0" t="n">
        <v>0</v>
      </c>
      <c r="G1154" s="0" t="n">
        <v>1004.65</v>
      </c>
      <c r="H1154" s="0" t="n">
        <v>-48.13</v>
      </c>
      <c r="I1154" s="0" t="n">
        <v>48.13</v>
      </c>
      <c r="J1154" s="0" t="n">
        <v>0</v>
      </c>
      <c r="K1154" s="0" t="n">
        <v>0</v>
      </c>
      <c r="L1154" s="0" t="n">
        <v>0</v>
      </c>
      <c r="M1154" s="0" t="n">
        <v>0</v>
      </c>
      <c r="N1154" s="0" t="n">
        <v>0</v>
      </c>
      <c r="O1154" s="0" t="n">
        <v>0</v>
      </c>
      <c r="P1154" s="0" t="n">
        <v>22.83</v>
      </c>
      <c r="Q1154" s="0" t="n">
        <v>0</v>
      </c>
      <c r="R1154" s="0" t="n">
        <v>-0.02</v>
      </c>
      <c r="S1154" s="0" t="n">
        <v>-0.02</v>
      </c>
      <c r="T1154" s="0" t="n">
        <v>450</v>
      </c>
      <c r="U1154" s="0" t="n">
        <v>22.83</v>
      </c>
      <c r="V1154" s="0" t="n">
        <v>1.77</v>
      </c>
      <c r="W1154" s="0" t="n">
        <v>-6.69</v>
      </c>
      <c r="X1154" s="0" t="n">
        <v>2.38733</v>
      </c>
      <c r="Y1154" s="0" t="n">
        <v>-0.02428</v>
      </c>
    </row>
    <row r="1155" customFormat="false" ht="12.8" hidden="false" customHeight="false" outlineLevel="0" collapsed="false">
      <c r="A1155" s="0" t="n">
        <v>25</v>
      </c>
      <c r="B1155" s="0" t="n">
        <v>1</v>
      </c>
      <c r="C1155" s="0" t="n">
        <v>1</v>
      </c>
      <c r="D1155" s="0" t="n">
        <v>2</v>
      </c>
      <c r="E1155" s="0" t="n">
        <v>0</v>
      </c>
      <c r="F1155" s="0" t="n">
        <v>0</v>
      </c>
      <c r="G1155" s="0" t="n">
        <v>1033.82</v>
      </c>
      <c r="H1155" s="0" t="n">
        <v>-44.96</v>
      </c>
      <c r="I1155" s="0" t="n">
        <v>44.96</v>
      </c>
      <c r="J1155" s="0" t="n">
        <v>0</v>
      </c>
      <c r="K1155" s="0" t="n">
        <v>0</v>
      </c>
      <c r="L1155" s="0" t="n">
        <v>0</v>
      </c>
      <c r="M1155" s="0" t="n">
        <v>0</v>
      </c>
      <c r="N1155" s="0" t="n">
        <v>0</v>
      </c>
      <c r="O1155" s="0" t="n">
        <v>0</v>
      </c>
      <c r="P1155" s="0" t="n">
        <v>21.64</v>
      </c>
      <c r="Q1155" s="0" t="n">
        <v>0</v>
      </c>
      <c r="R1155" s="0" t="n">
        <v>-0.02</v>
      </c>
      <c r="S1155" s="0" t="n">
        <v>-0.02</v>
      </c>
      <c r="T1155" s="0" t="n">
        <v>450</v>
      </c>
      <c r="U1155" s="0" t="n">
        <v>21.64</v>
      </c>
      <c r="V1155" s="0" t="n">
        <v>1.6</v>
      </c>
      <c r="W1155" s="0" t="n">
        <v>-6.69</v>
      </c>
      <c r="X1155" s="0" t="n">
        <v>2.37508</v>
      </c>
      <c r="Y1155" s="0" t="n">
        <v>-0.21267</v>
      </c>
    </row>
    <row r="1156" customFormat="false" ht="12.8" hidden="false" customHeight="false" outlineLevel="0" collapsed="false">
      <c r="A1156" s="0" t="n">
        <v>25</v>
      </c>
      <c r="B1156" s="0" t="n">
        <v>1</v>
      </c>
      <c r="C1156" s="0" t="n">
        <v>1</v>
      </c>
      <c r="D1156" s="0" t="n">
        <v>3</v>
      </c>
      <c r="E1156" s="0" t="n">
        <v>0</v>
      </c>
      <c r="F1156" s="0" t="n">
        <v>0</v>
      </c>
      <c r="G1156" s="0" t="n">
        <v>983.57</v>
      </c>
      <c r="H1156" s="0" t="n">
        <v>-43.92</v>
      </c>
      <c r="I1156" s="0" t="n">
        <v>43.92</v>
      </c>
      <c r="J1156" s="0" t="n">
        <v>0</v>
      </c>
      <c r="K1156" s="0" t="n">
        <v>0</v>
      </c>
      <c r="L1156" s="0" t="n">
        <v>0</v>
      </c>
      <c r="M1156" s="0" t="n">
        <v>0</v>
      </c>
      <c r="N1156" s="0" t="n">
        <v>0</v>
      </c>
      <c r="O1156" s="0" t="n">
        <v>0</v>
      </c>
      <c r="P1156" s="0" t="n">
        <v>21.24</v>
      </c>
      <c r="Q1156" s="0" t="n">
        <v>0</v>
      </c>
      <c r="R1156" s="0" t="n">
        <v>-0.02</v>
      </c>
      <c r="S1156" s="0" t="n">
        <v>-0.02</v>
      </c>
      <c r="T1156" s="0" t="n">
        <v>450</v>
      </c>
      <c r="U1156" s="0" t="n">
        <v>21.24</v>
      </c>
      <c r="V1156" s="0" t="n">
        <v>1.51</v>
      </c>
      <c r="W1156" s="0" t="n">
        <v>-6.69</v>
      </c>
      <c r="X1156" s="0" t="n">
        <v>2.3442</v>
      </c>
      <c r="Y1156" s="0" t="n">
        <v>-0.39248</v>
      </c>
    </row>
    <row r="1157" customFormat="false" ht="12.8" hidden="false" customHeight="false" outlineLevel="0" collapsed="false">
      <c r="A1157" s="0" t="n">
        <v>25</v>
      </c>
      <c r="B1157" s="0" t="n">
        <v>1</v>
      </c>
      <c r="C1157" s="0" t="n">
        <v>1</v>
      </c>
      <c r="D1157" s="0" t="n">
        <v>4</v>
      </c>
      <c r="E1157" s="0" t="n">
        <v>0</v>
      </c>
      <c r="F1157" s="0" t="n">
        <v>0</v>
      </c>
      <c r="G1157" s="0" t="n">
        <v>962.37</v>
      </c>
      <c r="H1157" s="0" t="n">
        <v>-43.76</v>
      </c>
      <c r="I1157" s="0" t="n">
        <v>43.76</v>
      </c>
      <c r="J1157" s="0" t="n">
        <v>0</v>
      </c>
      <c r="K1157" s="0" t="n">
        <v>0</v>
      </c>
      <c r="L1157" s="0" t="n">
        <v>0</v>
      </c>
      <c r="M1157" s="0" t="n">
        <v>0</v>
      </c>
      <c r="N1157" s="0" t="n">
        <v>0</v>
      </c>
      <c r="O1157" s="0" t="n">
        <v>0</v>
      </c>
      <c r="P1157" s="0" t="n">
        <v>21.17</v>
      </c>
      <c r="Q1157" s="0" t="n">
        <v>0</v>
      </c>
      <c r="R1157" s="0" t="n">
        <v>-0.02</v>
      </c>
      <c r="S1157" s="0" t="n">
        <v>-0.02</v>
      </c>
      <c r="T1157" s="0" t="n">
        <v>450</v>
      </c>
      <c r="U1157" s="0" t="n">
        <v>21.17</v>
      </c>
      <c r="V1157" s="0" t="n">
        <v>1.51</v>
      </c>
      <c r="W1157" s="0" t="n">
        <v>-7.06</v>
      </c>
      <c r="X1157" s="0" t="n">
        <v>2.29677</v>
      </c>
      <c r="Y1157" s="0" t="n">
        <v>-0.55847</v>
      </c>
    </row>
    <row r="1158" customFormat="false" ht="12.8" hidden="false" customHeight="false" outlineLevel="0" collapsed="false">
      <c r="A1158" s="0" t="n">
        <v>25</v>
      </c>
      <c r="B1158" s="0" t="n">
        <v>1</v>
      </c>
      <c r="C1158" s="0" t="n">
        <v>1</v>
      </c>
      <c r="D1158" s="0" t="n">
        <v>5</v>
      </c>
      <c r="E1158" s="0" t="n">
        <v>0</v>
      </c>
      <c r="F1158" s="0" t="n">
        <v>0</v>
      </c>
      <c r="G1158" s="0" t="n">
        <v>949.77</v>
      </c>
      <c r="H1158" s="0" t="n">
        <v>-44.29</v>
      </c>
      <c r="I1158" s="0" t="n">
        <v>44.29</v>
      </c>
      <c r="J1158" s="0" t="n">
        <v>0</v>
      </c>
      <c r="K1158" s="0" t="n">
        <v>0</v>
      </c>
      <c r="L1158" s="0" t="n">
        <v>0</v>
      </c>
      <c r="M1158" s="0" t="n">
        <v>0</v>
      </c>
      <c r="N1158" s="0" t="n">
        <v>0</v>
      </c>
      <c r="O1158" s="0" t="n">
        <v>0</v>
      </c>
      <c r="P1158" s="0" t="n">
        <v>21.38</v>
      </c>
      <c r="Q1158" s="0" t="n">
        <v>0</v>
      </c>
      <c r="R1158" s="0" t="n">
        <v>-0.02</v>
      </c>
      <c r="S1158" s="0" t="n">
        <v>-0.02</v>
      </c>
      <c r="T1158" s="0" t="n">
        <v>450</v>
      </c>
      <c r="U1158" s="0" t="n">
        <v>21.38</v>
      </c>
      <c r="V1158" s="0" t="n">
        <v>1.53</v>
      </c>
      <c r="W1158" s="0" t="n">
        <v>-6.08</v>
      </c>
      <c r="X1158" s="0" t="n">
        <v>2.23548</v>
      </c>
      <c r="Y1158" s="0" t="n">
        <v>-0.70837</v>
      </c>
    </row>
    <row r="1159" customFormat="false" ht="12.8" hidden="false" customHeight="false" outlineLevel="0" collapsed="false">
      <c r="A1159" s="0" t="n">
        <v>25</v>
      </c>
      <c r="B1159" s="0" t="n">
        <v>1</v>
      </c>
      <c r="C1159" s="0" t="n">
        <v>1</v>
      </c>
      <c r="D1159" s="0" t="n">
        <v>6</v>
      </c>
      <c r="E1159" s="0" t="n">
        <v>0</v>
      </c>
      <c r="F1159" s="0" t="n">
        <v>0</v>
      </c>
      <c r="G1159" s="0" t="n">
        <v>983.15</v>
      </c>
      <c r="H1159" s="0" t="n">
        <v>-43.15</v>
      </c>
      <c r="I1159" s="0" t="n">
        <v>43.15</v>
      </c>
      <c r="J1159" s="0" t="n">
        <v>0</v>
      </c>
      <c r="K1159" s="0" t="n">
        <v>0</v>
      </c>
      <c r="L1159" s="0" t="n">
        <v>0</v>
      </c>
      <c r="M1159" s="0" t="n">
        <v>0</v>
      </c>
      <c r="N1159" s="0" t="n">
        <v>0</v>
      </c>
      <c r="O1159" s="0" t="n">
        <v>0</v>
      </c>
      <c r="P1159" s="0" t="n">
        <v>20.93</v>
      </c>
      <c r="Q1159" s="0" t="n">
        <v>0</v>
      </c>
      <c r="R1159" s="0" t="n">
        <v>-0.02</v>
      </c>
      <c r="S1159" s="0" t="n">
        <v>-0.02</v>
      </c>
      <c r="T1159" s="0" t="n">
        <v>450</v>
      </c>
      <c r="U1159" s="0" t="n">
        <v>20.93</v>
      </c>
      <c r="V1159" s="0" t="n">
        <v>1.45</v>
      </c>
      <c r="W1159" s="0" t="n">
        <v>-5.31</v>
      </c>
      <c r="X1159" s="0" t="n">
        <v>2.16303</v>
      </c>
      <c r="Y1159" s="0" t="n">
        <v>-0.84237</v>
      </c>
    </row>
    <row r="1160" customFormat="false" ht="12.8" hidden="false" customHeight="false" outlineLevel="0" collapsed="false">
      <c r="A1160" s="0" t="n">
        <v>25</v>
      </c>
      <c r="B1160" s="0" t="n">
        <v>1</v>
      </c>
      <c r="C1160" s="0" t="n">
        <v>1</v>
      </c>
      <c r="D1160" s="0" t="n">
        <v>7</v>
      </c>
      <c r="E1160" s="0" t="n">
        <v>0</v>
      </c>
      <c r="F1160" s="0" t="n">
        <v>0</v>
      </c>
      <c r="G1160" s="0" t="n">
        <v>995.7</v>
      </c>
      <c r="H1160" s="0" t="n">
        <v>-41.08</v>
      </c>
      <c r="I1160" s="0" t="n">
        <v>41.08</v>
      </c>
      <c r="J1160" s="0" t="n">
        <v>0</v>
      </c>
      <c r="K1160" s="0" t="n">
        <v>0</v>
      </c>
      <c r="L1160" s="0" t="n">
        <v>0</v>
      </c>
      <c r="M1160" s="0" t="n">
        <v>0</v>
      </c>
      <c r="N1160" s="0" t="n">
        <v>0</v>
      </c>
      <c r="O1160" s="0" t="n">
        <v>0</v>
      </c>
      <c r="P1160" s="0" t="n">
        <v>20.07</v>
      </c>
      <c r="Q1160" s="0" t="n">
        <v>0</v>
      </c>
      <c r="R1160" s="0" t="n">
        <v>-0.02</v>
      </c>
      <c r="S1160" s="0" t="n">
        <v>-0.02</v>
      </c>
      <c r="T1160" s="0" t="n">
        <v>450</v>
      </c>
      <c r="U1160" s="0" t="n">
        <v>20.07</v>
      </c>
      <c r="V1160" s="0" t="n">
        <v>1.31</v>
      </c>
      <c r="W1160" s="0" t="n">
        <v>-5.72</v>
      </c>
      <c r="X1160" s="0" t="n">
        <v>2.08182</v>
      </c>
      <c r="Y1160" s="0" t="n">
        <v>-0.96213</v>
      </c>
    </row>
    <row r="1161" customFormat="false" ht="12.8" hidden="false" customHeight="false" outlineLevel="0" collapsed="false">
      <c r="A1161" s="0" t="n">
        <v>25</v>
      </c>
      <c r="B1161" s="0" t="n">
        <v>1</v>
      </c>
      <c r="C1161" s="0" t="n">
        <v>1</v>
      </c>
      <c r="D1161" s="0" t="n">
        <v>8</v>
      </c>
      <c r="E1161" s="0" t="n">
        <v>0</v>
      </c>
      <c r="F1161" s="0" t="n">
        <v>0</v>
      </c>
      <c r="G1161" s="0" t="n">
        <v>951.66</v>
      </c>
      <c r="H1161" s="0" t="n">
        <v>-40.79</v>
      </c>
      <c r="I1161" s="0" t="n">
        <v>40.79</v>
      </c>
      <c r="J1161" s="0" t="n">
        <v>0</v>
      </c>
      <c r="K1161" s="0" t="n">
        <v>0</v>
      </c>
      <c r="L1161" s="0" t="n">
        <v>0</v>
      </c>
      <c r="M1161" s="0" t="n">
        <v>0</v>
      </c>
      <c r="N1161" s="0" t="n">
        <v>0</v>
      </c>
      <c r="O1161" s="0" t="n">
        <v>0</v>
      </c>
      <c r="P1161" s="0" t="n">
        <v>19.95</v>
      </c>
      <c r="Q1161" s="0" t="n">
        <v>0</v>
      </c>
      <c r="R1161" s="0" t="n">
        <v>-0.02</v>
      </c>
      <c r="S1161" s="0" t="n">
        <v>-0.02</v>
      </c>
      <c r="T1161" s="0" t="n">
        <v>450</v>
      </c>
      <c r="U1161" s="0" t="n">
        <v>19.95</v>
      </c>
      <c r="V1161" s="0" t="n">
        <v>1.3</v>
      </c>
      <c r="W1161" s="0" t="n">
        <v>-6.4</v>
      </c>
      <c r="X1161" s="0" t="n">
        <v>1.99388</v>
      </c>
      <c r="Y1161" s="0" t="n">
        <v>-1.0699</v>
      </c>
    </row>
    <row r="1162" customFormat="false" ht="12.8" hidden="false" customHeight="false" outlineLevel="0" collapsed="false">
      <c r="A1162" s="0" t="n">
        <v>25</v>
      </c>
      <c r="B1162" s="0" t="n">
        <v>1</v>
      </c>
      <c r="C1162" s="0" t="n">
        <v>1</v>
      </c>
      <c r="D1162" s="0" t="n">
        <v>9</v>
      </c>
      <c r="E1162" s="0" t="n">
        <v>0</v>
      </c>
      <c r="F1162" s="0" t="n">
        <v>0</v>
      </c>
      <c r="G1162" s="0" t="n">
        <v>925.6</v>
      </c>
      <c r="H1162" s="0" t="n">
        <v>-41.72</v>
      </c>
      <c r="I1162" s="0" t="n">
        <v>41.72</v>
      </c>
      <c r="J1162" s="0" t="n">
        <v>0</v>
      </c>
      <c r="K1162" s="0" t="n">
        <v>0</v>
      </c>
      <c r="L1162" s="0" t="n">
        <v>0</v>
      </c>
      <c r="M1162" s="0" t="n">
        <v>0</v>
      </c>
      <c r="N1162" s="0" t="n">
        <v>0</v>
      </c>
      <c r="O1162" s="0" t="n">
        <v>0</v>
      </c>
      <c r="P1162" s="0" t="n">
        <v>20.34</v>
      </c>
      <c r="Q1162" s="0" t="n">
        <v>0</v>
      </c>
      <c r="R1162" s="0" t="n">
        <v>-0.02</v>
      </c>
      <c r="S1162" s="0" t="n">
        <v>-0.02</v>
      </c>
      <c r="T1162" s="0" t="n">
        <v>450</v>
      </c>
      <c r="U1162" s="0" t="n">
        <v>20.34</v>
      </c>
      <c r="V1162" s="0" t="n">
        <v>1.38</v>
      </c>
      <c r="W1162" s="0" t="n">
        <v>-7.03</v>
      </c>
      <c r="X1162" s="0" t="n">
        <v>1.90081</v>
      </c>
      <c r="Y1162" s="0" t="n">
        <v>-1.16804</v>
      </c>
    </row>
    <row r="1163" customFormat="false" ht="12.8" hidden="false" customHeight="false" outlineLevel="0" collapsed="false">
      <c r="A1163" s="0" t="n">
        <v>25</v>
      </c>
      <c r="B1163" s="0" t="n">
        <v>1</v>
      </c>
      <c r="C1163" s="0" t="n">
        <v>1</v>
      </c>
      <c r="D1163" s="0" t="n">
        <v>10</v>
      </c>
      <c r="E1163" s="0" t="n">
        <v>0</v>
      </c>
      <c r="F1163" s="0" t="n">
        <v>0</v>
      </c>
      <c r="G1163" s="0" t="n">
        <v>930.69</v>
      </c>
      <c r="H1163" s="0" t="n">
        <v>-42.59</v>
      </c>
      <c r="I1163" s="0" t="n">
        <v>42.59</v>
      </c>
      <c r="J1163" s="0" t="n">
        <v>0</v>
      </c>
      <c r="K1163" s="0" t="n">
        <v>0</v>
      </c>
      <c r="L1163" s="0" t="n">
        <v>0</v>
      </c>
      <c r="M1163" s="0" t="n">
        <v>0</v>
      </c>
      <c r="N1163" s="0" t="n">
        <v>0</v>
      </c>
      <c r="O1163" s="0" t="n">
        <v>0</v>
      </c>
      <c r="P1163" s="0" t="n">
        <v>20.7</v>
      </c>
      <c r="Q1163" s="0" t="n">
        <v>0</v>
      </c>
      <c r="R1163" s="0" t="n">
        <v>-0.02</v>
      </c>
      <c r="S1163" s="0" t="n">
        <v>-0.02</v>
      </c>
      <c r="T1163" s="0" t="n">
        <v>450</v>
      </c>
      <c r="U1163" s="0" t="n">
        <v>20.7</v>
      </c>
      <c r="V1163" s="0" t="n">
        <v>1.46</v>
      </c>
      <c r="W1163" s="0" t="n">
        <v>-6.35</v>
      </c>
      <c r="X1163" s="0" t="n">
        <v>1.80391</v>
      </c>
      <c r="Y1163" s="0" t="n">
        <v>-1.25879</v>
      </c>
    </row>
    <row r="1164" customFormat="false" ht="12.8" hidden="false" customHeight="false" outlineLevel="0" collapsed="false">
      <c r="A1164" s="0" t="n">
        <v>25</v>
      </c>
      <c r="B1164" s="0" t="n">
        <v>1</v>
      </c>
      <c r="C1164" s="0" t="n">
        <v>1</v>
      </c>
      <c r="D1164" s="0" t="n">
        <v>11</v>
      </c>
      <c r="E1164" s="0" t="n">
        <v>0</v>
      </c>
      <c r="F1164" s="0" t="n">
        <v>0</v>
      </c>
      <c r="G1164" s="0" t="n">
        <v>931.48</v>
      </c>
      <c r="H1164" s="0" t="n">
        <v>-43.69</v>
      </c>
      <c r="I1164" s="0" t="n">
        <v>43.69</v>
      </c>
      <c r="J1164" s="0" t="n">
        <v>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21.14</v>
      </c>
      <c r="Q1164" s="0" t="n">
        <v>0</v>
      </c>
      <c r="R1164" s="0" t="n">
        <v>-0.02</v>
      </c>
      <c r="S1164" s="0" t="n">
        <v>-0.02</v>
      </c>
      <c r="T1164" s="0" t="n">
        <v>450</v>
      </c>
      <c r="U1164" s="0" t="n">
        <v>21.14</v>
      </c>
      <c r="V1164" s="0" t="n">
        <v>1.53</v>
      </c>
      <c r="W1164" s="0" t="n">
        <v>-7.88</v>
      </c>
      <c r="X1164" s="0" t="n">
        <v>1.7042</v>
      </c>
      <c r="Y1164" s="0" t="n">
        <v>-1.34416</v>
      </c>
    </row>
    <row r="1165" customFormat="false" ht="12.8" hidden="false" customHeight="false" outlineLevel="0" collapsed="false">
      <c r="A1165" s="0" t="n">
        <v>25</v>
      </c>
      <c r="B1165" s="0" t="n">
        <v>1</v>
      </c>
      <c r="C1165" s="0" t="n">
        <v>1</v>
      </c>
      <c r="D1165" s="0" t="n">
        <v>12</v>
      </c>
      <c r="E1165" s="0" t="n">
        <v>0</v>
      </c>
      <c r="F1165" s="0" t="n">
        <v>0</v>
      </c>
      <c r="G1165" s="0" t="n">
        <v>960.9</v>
      </c>
      <c r="H1165" s="0" t="n">
        <v>-43.53</v>
      </c>
      <c r="I1165" s="0" t="n">
        <v>43.53</v>
      </c>
      <c r="J1165" s="0" t="n">
        <v>0</v>
      </c>
      <c r="K1165" s="0" t="n">
        <v>0</v>
      </c>
      <c r="L1165" s="0" t="n">
        <v>0</v>
      </c>
      <c r="M1165" s="0" t="n">
        <v>0</v>
      </c>
      <c r="N1165" s="0" t="n">
        <v>0</v>
      </c>
      <c r="O1165" s="0" t="n">
        <v>0</v>
      </c>
      <c r="P1165" s="0" t="n">
        <v>21.08</v>
      </c>
      <c r="Q1165" s="0" t="n">
        <v>0</v>
      </c>
      <c r="R1165" s="0" t="n">
        <v>-0.02</v>
      </c>
      <c r="S1165" s="0" t="n">
        <v>-0.02</v>
      </c>
      <c r="T1165" s="0" t="n">
        <v>450</v>
      </c>
      <c r="U1165" s="0" t="n">
        <v>21.08</v>
      </c>
      <c r="V1165" s="0" t="n">
        <v>1.5</v>
      </c>
      <c r="W1165" s="0" t="n">
        <v>-7.43</v>
      </c>
      <c r="X1165" s="0" t="n">
        <v>1.60255</v>
      </c>
      <c r="Y1165" s="0" t="n">
        <v>-1.42602</v>
      </c>
    </row>
    <row r="1166" customFormat="false" ht="12.8" hidden="false" customHeight="false" outlineLevel="0" collapsed="false">
      <c r="A1166" s="0" t="n">
        <v>25</v>
      </c>
      <c r="B1166" s="0" t="n">
        <v>1</v>
      </c>
      <c r="C1166" s="0" t="n">
        <v>1</v>
      </c>
      <c r="D1166" s="0" t="n">
        <v>13</v>
      </c>
      <c r="E1166" s="0" t="n">
        <v>0</v>
      </c>
      <c r="F1166" s="0" t="n">
        <v>0</v>
      </c>
      <c r="G1166" s="0" t="n">
        <v>953.1</v>
      </c>
      <c r="H1166" s="0" t="n">
        <v>-43.53</v>
      </c>
      <c r="I1166" s="0" t="n">
        <v>43.53</v>
      </c>
      <c r="J1166" s="0" t="n">
        <v>0</v>
      </c>
      <c r="K1166" s="0" t="n">
        <v>0</v>
      </c>
      <c r="L1166" s="0" t="n">
        <v>21.55</v>
      </c>
      <c r="M1166" s="0" t="n">
        <v>0</v>
      </c>
      <c r="N1166" s="0" t="n">
        <v>0</v>
      </c>
      <c r="O1166" s="0" t="n">
        <v>0</v>
      </c>
      <c r="P1166" s="0" t="n">
        <v>21.08</v>
      </c>
      <c r="Q1166" s="0" t="n">
        <v>0</v>
      </c>
      <c r="R1166" s="0" t="n">
        <v>-0.02</v>
      </c>
      <c r="S1166" s="0" t="n">
        <v>-0.02</v>
      </c>
      <c r="T1166" s="0" t="n">
        <v>450</v>
      </c>
      <c r="U1166" s="0" t="n">
        <v>21.08</v>
      </c>
      <c r="V1166" s="0" t="n">
        <v>1.58</v>
      </c>
      <c r="W1166" s="0" t="n">
        <v>-5.63</v>
      </c>
      <c r="X1166" s="0" t="n">
        <v>1.49969</v>
      </c>
      <c r="Y1166" s="0" t="n">
        <v>1.50607</v>
      </c>
    </row>
    <row r="1167" customFormat="false" ht="12.8" hidden="false" customHeight="false" outlineLevel="0" collapsed="false">
      <c r="A1167" s="0" t="n">
        <v>25</v>
      </c>
      <c r="B1167" s="0" t="n">
        <v>1</v>
      </c>
      <c r="C1167" s="0" t="n">
        <v>1</v>
      </c>
      <c r="D1167" s="0" t="n">
        <v>14</v>
      </c>
      <c r="E1167" s="0" t="n">
        <v>542.69</v>
      </c>
      <c r="F1167" s="0" t="n">
        <v>36.27</v>
      </c>
      <c r="G1167" s="0" t="n">
        <v>988.46</v>
      </c>
      <c r="H1167" s="0" t="n">
        <v>0.95</v>
      </c>
      <c r="I1167" s="0" t="n">
        <v>21.91</v>
      </c>
      <c r="J1167" s="0" t="n">
        <v>0</v>
      </c>
      <c r="K1167" s="0" t="n">
        <v>147.54</v>
      </c>
      <c r="L1167" s="0" t="n">
        <v>71.42</v>
      </c>
      <c r="M1167" s="0" t="n">
        <v>1.04</v>
      </c>
      <c r="N1167" s="0" t="n">
        <v>1.43</v>
      </c>
      <c r="O1167" s="0" t="n">
        <v>-5.37</v>
      </c>
      <c r="P1167" s="0" t="n">
        <v>18.03</v>
      </c>
      <c r="Q1167" s="0" t="n">
        <v>0.38</v>
      </c>
      <c r="R1167" s="0" t="n">
        <v>-21.17</v>
      </c>
      <c r="S1167" s="0" t="n">
        <v>-22.35</v>
      </c>
      <c r="T1167" s="0" t="n">
        <v>445.98</v>
      </c>
      <c r="U1167" s="0" t="n">
        <v>20.25</v>
      </c>
      <c r="V1167" s="0" t="n">
        <v>1.5</v>
      </c>
      <c r="W1167" s="0" t="n">
        <v>25.94</v>
      </c>
      <c r="X1167" s="0" t="n">
        <v>1.39629</v>
      </c>
      <c r="Y1167" s="0" t="n">
        <v>1.58603</v>
      </c>
    </row>
    <row r="1168" customFormat="false" ht="12.8" hidden="false" customHeight="false" outlineLevel="0" collapsed="false">
      <c r="A1168" s="0" t="n">
        <v>25</v>
      </c>
      <c r="B1168" s="0" t="n">
        <v>1</v>
      </c>
      <c r="C1168" s="0" t="n">
        <v>1</v>
      </c>
      <c r="D1168" s="0" t="n">
        <v>15</v>
      </c>
      <c r="E1168" s="0" t="n">
        <v>3649.38</v>
      </c>
      <c r="F1168" s="0" t="n">
        <v>243.87</v>
      </c>
      <c r="G1168" s="0" t="n">
        <v>934.88</v>
      </c>
      <c r="H1168" s="0" t="n">
        <v>112.09</v>
      </c>
      <c r="I1168" s="0" t="n">
        <v>22.04</v>
      </c>
      <c r="J1168" s="0" t="n">
        <v>0</v>
      </c>
      <c r="K1168" s="0" t="n">
        <v>167.32</v>
      </c>
      <c r="L1168" s="0" t="n">
        <v>89.73</v>
      </c>
      <c r="M1168" s="0" t="n">
        <v>1.51</v>
      </c>
      <c r="N1168" s="0" t="n">
        <v>1.42</v>
      </c>
      <c r="O1168" s="0" t="n">
        <v>-5.41</v>
      </c>
      <c r="P1168" s="0" t="n">
        <v>18.13</v>
      </c>
      <c r="Q1168" s="0" t="n">
        <v>3.86</v>
      </c>
      <c r="R1168" s="0" t="n">
        <v>-31.02</v>
      </c>
      <c r="S1168" s="0" t="n">
        <v>-41.69</v>
      </c>
      <c r="T1168" s="0" t="n">
        <v>275.52</v>
      </c>
      <c r="U1168" s="0" t="n">
        <v>20.37</v>
      </c>
      <c r="V1168" s="0" t="n">
        <v>1.51</v>
      </c>
      <c r="W1168" s="0" t="n">
        <v>174.43</v>
      </c>
      <c r="X1168" s="0" t="n">
        <v>1.29303</v>
      </c>
      <c r="Y1168" s="0" t="n">
        <v>1.66763</v>
      </c>
    </row>
    <row r="1169" customFormat="false" ht="12.8" hidden="false" customHeight="false" outlineLevel="0" collapsed="false">
      <c r="A1169" s="0" t="n">
        <v>25</v>
      </c>
      <c r="B1169" s="0" t="n">
        <v>1</v>
      </c>
      <c r="C1169" s="0" t="n">
        <v>1</v>
      </c>
      <c r="D1169" s="0" t="n">
        <v>16</v>
      </c>
      <c r="E1169" s="0" t="n">
        <v>9165.62</v>
      </c>
      <c r="F1169" s="0" t="n">
        <v>605.07</v>
      </c>
      <c r="G1169" s="0" t="n">
        <v>846.92</v>
      </c>
      <c r="H1169" s="0" t="n">
        <v>171.43</v>
      </c>
      <c r="I1169" s="0" t="n">
        <v>22.3</v>
      </c>
      <c r="J1169" s="0" t="n">
        <v>0</v>
      </c>
      <c r="K1169" s="0" t="n">
        <v>199.57</v>
      </c>
      <c r="L1169" s="0" t="n">
        <v>133.52</v>
      </c>
      <c r="M1169" s="0" t="n">
        <v>5.98</v>
      </c>
      <c r="N1169" s="0" t="n">
        <v>1.54</v>
      </c>
      <c r="O1169" s="0" t="n">
        <v>-5.35</v>
      </c>
      <c r="P1169" s="0" t="n">
        <v>18.33</v>
      </c>
      <c r="Q1169" s="0" t="n">
        <v>7.69</v>
      </c>
      <c r="R1169" s="0" t="n">
        <v>-125.68</v>
      </c>
      <c r="S1169" s="0" t="n">
        <v>-3653.88</v>
      </c>
      <c r="T1169" s="0" t="n">
        <v>148.41</v>
      </c>
      <c r="U1169" s="0" t="n">
        <v>20.6</v>
      </c>
      <c r="V1169" s="0" t="n">
        <v>1.55</v>
      </c>
      <c r="W1169" s="0" t="n">
        <v>424.69</v>
      </c>
      <c r="X1169" s="0" t="n">
        <v>1.1906</v>
      </c>
      <c r="Y1169" s="0" t="n">
        <v>1.75282</v>
      </c>
    </row>
    <row r="1170" customFormat="false" ht="12.8" hidden="false" customHeight="false" outlineLevel="0" collapsed="false">
      <c r="A1170" s="0" t="n">
        <v>25</v>
      </c>
      <c r="B1170" s="0" t="n">
        <v>1</v>
      </c>
      <c r="C1170" s="0" t="n">
        <v>1</v>
      </c>
      <c r="D1170" s="0" t="n">
        <v>17</v>
      </c>
      <c r="E1170" s="0" t="n">
        <v>17586.98</v>
      </c>
      <c r="F1170" s="0" t="n">
        <v>1167.1</v>
      </c>
      <c r="G1170" s="0" t="n">
        <v>568.25</v>
      </c>
      <c r="H1170" s="0" t="n">
        <v>95.81</v>
      </c>
      <c r="I1170" s="0" t="n">
        <v>23.99</v>
      </c>
      <c r="J1170" s="0" t="n">
        <v>0</v>
      </c>
      <c r="K1170" s="0" t="n">
        <v>252.88</v>
      </c>
      <c r="L1170" s="0" t="n">
        <v>180.95</v>
      </c>
      <c r="M1170" s="0" t="n">
        <v>1.89</v>
      </c>
      <c r="N1170" s="0" t="n">
        <v>1.52</v>
      </c>
      <c r="O1170" s="0" t="n">
        <v>-5.56</v>
      </c>
      <c r="P1170" s="0" t="n">
        <v>19.6</v>
      </c>
      <c r="Q1170" s="0" t="n">
        <v>7.74</v>
      </c>
      <c r="R1170" s="0" t="n">
        <v>-44.1</v>
      </c>
      <c r="S1170" s="0" t="n">
        <v>-1770.14</v>
      </c>
      <c r="T1170" s="0" t="n">
        <v>29.35</v>
      </c>
      <c r="U1170" s="0" t="n">
        <v>21.92</v>
      </c>
      <c r="V1170" s="0" t="n">
        <v>1.72</v>
      </c>
      <c r="W1170" s="0" t="n">
        <v>828.87</v>
      </c>
      <c r="X1170" s="0" t="n">
        <v>1.08984</v>
      </c>
      <c r="Y1170" s="0" t="n">
        <v>1.84381</v>
      </c>
    </row>
    <row r="1171" customFormat="false" ht="12.8" hidden="false" customHeight="false" outlineLevel="0" collapsed="false">
      <c r="A1171" s="0" t="n">
        <v>25</v>
      </c>
      <c r="B1171" s="0" t="n">
        <v>1</v>
      </c>
      <c r="C1171" s="0" t="n">
        <v>1</v>
      </c>
      <c r="D1171" s="0" t="n">
        <v>18</v>
      </c>
      <c r="E1171" s="0" t="n">
        <v>15858.73</v>
      </c>
      <c r="F1171" s="0" t="n">
        <v>1067.74</v>
      </c>
      <c r="G1171" s="0" t="n">
        <v>704.06</v>
      </c>
      <c r="H1171" s="0" t="n">
        <v>131.31</v>
      </c>
      <c r="I1171" s="0" t="n">
        <v>25.91</v>
      </c>
      <c r="J1171" s="0" t="n">
        <v>0</v>
      </c>
      <c r="K1171" s="0" t="n">
        <v>226.96</v>
      </c>
      <c r="L1171" s="0" t="n">
        <v>220.61</v>
      </c>
      <c r="M1171" s="0" t="n">
        <v>2.05</v>
      </c>
      <c r="N1171" s="0" t="n">
        <v>2.02</v>
      </c>
      <c r="O1171" s="0" t="n">
        <v>-4.75</v>
      </c>
      <c r="P1171" s="0" t="n">
        <v>20.94</v>
      </c>
      <c r="Q1171" s="0" t="n">
        <v>8.97</v>
      </c>
      <c r="R1171" s="0" t="n">
        <v>-52.95</v>
      </c>
      <c r="S1171" s="0" t="n">
        <v>-73.91</v>
      </c>
      <c r="T1171" s="0" t="n">
        <v>114.93</v>
      </c>
      <c r="U1171" s="0" t="n">
        <v>23.4</v>
      </c>
      <c r="V1171" s="0" t="n">
        <v>1.9</v>
      </c>
      <c r="W1171" s="0" t="n">
        <v>779.64</v>
      </c>
      <c r="X1171" s="0" t="n">
        <v>0.99174</v>
      </c>
      <c r="Y1171" s="0" t="n">
        <v>1.94332</v>
      </c>
    </row>
    <row r="1172" customFormat="false" ht="12.8" hidden="false" customHeight="false" outlineLevel="0" collapsed="false">
      <c r="A1172" s="0" t="n">
        <v>25</v>
      </c>
      <c r="B1172" s="0" t="n">
        <v>1</v>
      </c>
      <c r="C1172" s="0" t="n">
        <v>1</v>
      </c>
      <c r="D1172" s="0" t="n">
        <v>19</v>
      </c>
      <c r="E1172" s="0" t="n">
        <v>14072.22</v>
      </c>
      <c r="F1172" s="0" t="n">
        <v>945.71</v>
      </c>
      <c r="G1172" s="0" t="n">
        <v>939.72</v>
      </c>
      <c r="H1172" s="0" t="n">
        <v>203.03</v>
      </c>
      <c r="I1172" s="0" t="n">
        <v>25.45</v>
      </c>
      <c r="J1172" s="0" t="n">
        <v>0</v>
      </c>
      <c r="K1172" s="0" t="n">
        <v>243.9</v>
      </c>
      <c r="L1172" s="0" t="n">
        <v>207.94</v>
      </c>
      <c r="M1172" s="0" t="n">
        <v>10.01</v>
      </c>
      <c r="N1172" s="0" t="n">
        <v>1.97</v>
      </c>
      <c r="O1172" s="0" t="n">
        <v>-5.78</v>
      </c>
      <c r="P1172" s="0" t="n">
        <v>20.63</v>
      </c>
      <c r="Q1172" s="0" t="n">
        <v>8.75</v>
      </c>
      <c r="R1172" s="0" t="n">
        <v>-241.54</v>
      </c>
      <c r="S1172" s="0" t="n">
        <v>-7904.64</v>
      </c>
      <c r="T1172" s="0" t="n">
        <v>129.06</v>
      </c>
      <c r="U1172" s="0" t="n">
        <v>22.97</v>
      </c>
      <c r="V1172" s="0" t="n">
        <v>1.78</v>
      </c>
      <c r="W1172" s="0" t="n">
        <v>685.46</v>
      </c>
      <c r="X1172" s="0" t="n">
        <v>0.89762</v>
      </c>
      <c r="Y1172" s="0" t="n">
        <v>2.05468</v>
      </c>
    </row>
    <row r="1173" customFormat="false" ht="12.8" hidden="false" customHeight="false" outlineLevel="0" collapsed="false">
      <c r="A1173" s="0" t="n">
        <v>25</v>
      </c>
      <c r="B1173" s="0" t="n">
        <v>1</v>
      </c>
      <c r="C1173" s="0" t="n">
        <v>1</v>
      </c>
      <c r="D1173" s="0" t="n">
        <v>20</v>
      </c>
      <c r="E1173" s="0" t="n">
        <v>19954.69</v>
      </c>
      <c r="F1173" s="0" t="n">
        <v>1367.52</v>
      </c>
      <c r="G1173" s="0" t="n">
        <v>763.94</v>
      </c>
      <c r="H1173" s="0" t="n">
        <v>-171.76</v>
      </c>
      <c r="I1173" s="0" t="n">
        <v>26.07</v>
      </c>
      <c r="J1173" s="0" t="n">
        <v>0</v>
      </c>
      <c r="K1173" s="0" t="n">
        <v>282.01</v>
      </c>
      <c r="L1173" s="0" t="n">
        <v>234.62</v>
      </c>
      <c r="M1173" s="0" t="n">
        <v>19.6</v>
      </c>
      <c r="N1173" s="0" t="n">
        <v>1.88</v>
      </c>
      <c r="O1173" s="0" t="n">
        <v>-5.92</v>
      </c>
      <c r="P1173" s="0" t="n">
        <v>21.05</v>
      </c>
      <c r="Q1173" s="0" t="n">
        <v>7.91</v>
      </c>
      <c r="R1173" s="0" t="n">
        <v>-485.18</v>
      </c>
      <c r="S1173" s="0" t="n">
        <v>-3897.04</v>
      </c>
      <c r="T1173" s="0" t="n">
        <v>-6.15</v>
      </c>
      <c r="U1173" s="0" t="n">
        <v>23.35</v>
      </c>
      <c r="V1173" s="0" t="n">
        <v>1.82</v>
      </c>
      <c r="W1173" s="0" t="n">
        <v>1027.99</v>
      </c>
      <c r="X1173" s="0" t="n">
        <v>0.80927</v>
      </c>
      <c r="Y1173" s="0" t="n">
        <v>2.18197</v>
      </c>
    </row>
    <row r="1174" customFormat="false" ht="12.8" hidden="false" customHeight="false" outlineLevel="0" collapsed="false">
      <c r="A1174" s="0" t="n">
        <v>25</v>
      </c>
      <c r="B1174" s="0" t="n">
        <v>1</v>
      </c>
      <c r="C1174" s="0" t="n">
        <v>1</v>
      </c>
      <c r="D1174" s="0" t="n">
        <v>21</v>
      </c>
      <c r="E1174" s="0" t="n">
        <v>20802.36</v>
      </c>
      <c r="F1174" s="0" t="n">
        <v>1425.79</v>
      </c>
      <c r="G1174" s="0" t="n">
        <v>784.59</v>
      </c>
      <c r="H1174" s="0" t="n">
        <v>-202.95</v>
      </c>
      <c r="I1174" s="0" t="n">
        <v>26.46</v>
      </c>
      <c r="J1174" s="0" t="n">
        <v>0</v>
      </c>
      <c r="K1174" s="0" t="n">
        <v>295.72</v>
      </c>
      <c r="L1174" s="0" t="n">
        <v>252.85</v>
      </c>
      <c r="M1174" s="0" t="n">
        <v>47.36</v>
      </c>
      <c r="N1174" s="0" t="n">
        <v>1.99</v>
      </c>
      <c r="O1174" s="0" t="n">
        <v>-6.25</v>
      </c>
      <c r="P1174" s="0" t="n">
        <v>21.31</v>
      </c>
      <c r="Q1174" s="0" t="n">
        <v>8.47</v>
      </c>
      <c r="R1174" s="0" t="n">
        <v>-1207.27</v>
      </c>
      <c r="S1174" s="0" t="n">
        <v>-5368.61</v>
      </c>
      <c r="T1174" s="0" t="n">
        <v>65.11</v>
      </c>
      <c r="U1174" s="0" t="n">
        <v>23.67</v>
      </c>
      <c r="V1174" s="0" t="n">
        <v>1.88</v>
      </c>
      <c r="W1174" s="0" t="n">
        <v>1072.09</v>
      </c>
      <c r="X1174" s="0" t="n">
        <v>0.72911</v>
      </c>
      <c r="Y1174" s="0" t="n">
        <v>2.32992</v>
      </c>
    </row>
    <row r="1175" customFormat="false" ht="12.8" hidden="false" customHeight="false" outlineLevel="0" collapsed="false">
      <c r="A1175" s="0" t="n">
        <v>25</v>
      </c>
      <c r="B1175" s="0" t="n">
        <v>1</v>
      </c>
      <c r="C1175" s="0" t="n">
        <v>1</v>
      </c>
      <c r="D1175" s="0" t="n">
        <v>22</v>
      </c>
      <c r="E1175" s="0" t="n">
        <v>26558.4</v>
      </c>
      <c r="F1175" s="0" t="n">
        <v>1868.75</v>
      </c>
      <c r="G1175" s="0" t="n">
        <v>594.23</v>
      </c>
      <c r="H1175" s="0" t="n">
        <v>-518.44</v>
      </c>
      <c r="I1175" s="0" t="n">
        <v>28.4</v>
      </c>
      <c r="J1175" s="0" t="n">
        <v>0</v>
      </c>
      <c r="K1175" s="0" t="n">
        <v>340.33</v>
      </c>
      <c r="L1175" s="0" t="n">
        <v>301.87</v>
      </c>
      <c r="M1175" s="0" t="n">
        <v>56.27</v>
      </c>
      <c r="N1175" s="0" t="n">
        <v>2.07</v>
      </c>
      <c r="O1175" s="0" t="n">
        <v>-6.68</v>
      </c>
      <c r="P1175" s="0" t="n">
        <v>22.54</v>
      </c>
      <c r="Q1175" s="0" t="n">
        <v>8.97</v>
      </c>
      <c r="R1175" s="0" t="n">
        <v>-1603.37</v>
      </c>
      <c r="S1175" s="0" t="n">
        <v>-3287.59</v>
      </c>
      <c r="T1175" s="0" t="n">
        <v>65.51</v>
      </c>
      <c r="U1175" s="0" t="n">
        <v>25</v>
      </c>
      <c r="V1175" s="0" t="n">
        <v>2.1</v>
      </c>
      <c r="W1175" s="0" t="n">
        <v>1472.93</v>
      </c>
      <c r="X1175" s="0" t="n">
        <v>0.66041</v>
      </c>
      <c r="Y1175" s="0" t="n">
        <v>2.50319</v>
      </c>
    </row>
    <row r="1176" customFormat="false" ht="12.8" hidden="false" customHeight="false" outlineLevel="0" collapsed="false">
      <c r="A1176" s="0" t="n">
        <v>25</v>
      </c>
      <c r="B1176" s="0" t="n">
        <v>1</v>
      </c>
      <c r="C1176" s="0" t="n">
        <v>1</v>
      </c>
      <c r="D1176" s="0" t="n">
        <v>23</v>
      </c>
      <c r="E1176" s="0" t="n">
        <v>29170.84</v>
      </c>
      <c r="F1176" s="0" t="n">
        <v>2081.54</v>
      </c>
      <c r="G1176" s="0" t="n">
        <v>543.57</v>
      </c>
      <c r="H1176" s="0" t="n">
        <v>-750.77</v>
      </c>
      <c r="I1176" s="0" t="n">
        <v>30.52</v>
      </c>
      <c r="J1176" s="0" t="n">
        <v>0</v>
      </c>
      <c r="K1176" s="0" t="n">
        <v>367.86</v>
      </c>
      <c r="L1176" s="0" t="n">
        <v>332.5</v>
      </c>
      <c r="M1176" s="0" t="n">
        <v>52.25</v>
      </c>
      <c r="N1176" s="0" t="n">
        <v>2.14</v>
      </c>
      <c r="O1176" s="0" t="n">
        <v>-7.14</v>
      </c>
      <c r="P1176" s="0" t="n">
        <v>23.79</v>
      </c>
      <c r="Q1176" s="0" t="n">
        <v>8.52</v>
      </c>
      <c r="R1176" s="0" t="n">
        <v>-1659.44</v>
      </c>
      <c r="S1176" s="0" t="n">
        <v>-3562.5</v>
      </c>
      <c r="T1176" s="0" t="n">
        <v>75.62</v>
      </c>
      <c r="U1176" s="0" t="n">
        <v>26.36</v>
      </c>
      <c r="V1176" s="0" t="n">
        <v>2.34</v>
      </c>
      <c r="W1176" s="0" t="n">
        <v>1680.95</v>
      </c>
      <c r="X1176" s="0" t="n">
        <v>0.60731</v>
      </c>
      <c r="Y1176" s="0" t="n">
        <v>2.7045</v>
      </c>
    </row>
    <row r="1177" customFormat="false" ht="12.8" hidden="false" customHeight="false" outlineLevel="0" collapsed="false">
      <c r="A1177" s="0" t="n">
        <v>25</v>
      </c>
      <c r="B1177" s="0" t="n">
        <v>1</v>
      </c>
      <c r="C1177" s="0" t="n">
        <v>1</v>
      </c>
      <c r="D1177" s="0" t="n">
        <v>24</v>
      </c>
      <c r="E1177" s="0" t="n">
        <v>31852.53</v>
      </c>
      <c r="F1177" s="0" t="n">
        <v>2317.75</v>
      </c>
      <c r="G1177" s="0" t="n">
        <v>481.85</v>
      </c>
      <c r="H1177" s="0" t="n">
        <v>131.4</v>
      </c>
      <c r="I1177" s="0" t="n">
        <v>32.18</v>
      </c>
      <c r="J1177" s="0" t="n">
        <v>0</v>
      </c>
      <c r="K1177" s="0" t="n">
        <v>383.51</v>
      </c>
      <c r="L1177" s="0" t="n">
        <v>347.21</v>
      </c>
      <c r="M1177" s="0" t="n">
        <v>1.79</v>
      </c>
      <c r="N1177" s="0" t="n">
        <v>2.13</v>
      </c>
      <c r="O1177" s="0" t="n">
        <v>-7.05</v>
      </c>
      <c r="P1177" s="0" t="n">
        <v>24.71</v>
      </c>
      <c r="Q1177" s="0" t="n">
        <v>7.84</v>
      </c>
      <c r="R1177" s="0" t="n">
        <v>-61.78</v>
      </c>
      <c r="S1177" s="0" t="n">
        <v>-101.05</v>
      </c>
      <c r="T1177" s="0" t="n">
        <v>-86.5</v>
      </c>
      <c r="U1177" s="0" t="n">
        <v>27.33</v>
      </c>
      <c r="V1177" s="0" t="n">
        <v>2.54</v>
      </c>
      <c r="W1177" s="0" t="n">
        <v>1934.07</v>
      </c>
      <c r="X1177" s="0" t="n">
        <v>0.57429</v>
      </c>
      <c r="Y1177" s="0" t="n">
        <v>2.93122</v>
      </c>
    </row>
    <row r="1178" customFormat="false" ht="12.8" hidden="false" customHeight="false" outlineLevel="0" collapsed="false">
      <c r="A1178" s="0" t="n">
        <v>25</v>
      </c>
      <c r="B1178" s="0" t="n">
        <v>1</v>
      </c>
      <c r="C1178" s="0" t="n">
        <v>1</v>
      </c>
      <c r="D1178" s="0" t="n">
        <v>25</v>
      </c>
      <c r="E1178" s="0" t="n">
        <v>29082.19</v>
      </c>
      <c r="F1178" s="0" t="n">
        <v>2068.2</v>
      </c>
      <c r="G1178" s="0" t="n">
        <v>618.96</v>
      </c>
      <c r="H1178" s="0" t="n">
        <v>-282.73</v>
      </c>
      <c r="I1178" s="0" t="n">
        <v>32.69</v>
      </c>
      <c r="J1178" s="0" t="n">
        <v>0</v>
      </c>
      <c r="K1178" s="0" t="n">
        <v>379.65</v>
      </c>
      <c r="L1178" s="0" t="n">
        <v>345.88</v>
      </c>
      <c r="M1178" s="0" t="n">
        <v>17.22</v>
      </c>
      <c r="N1178" s="0" t="n">
        <v>2.15</v>
      </c>
      <c r="O1178" s="0" t="n">
        <v>-7.59</v>
      </c>
      <c r="P1178" s="0" t="n">
        <v>24.99</v>
      </c>
      <c r="Q1178" s="0" t="n">
        <v>8.98</v>
      </c>
      <c r="R1178" s="0" t="n">
        <v>-635.88</v>
      </c>
      <c r="S1178" s="0" t="n">
        <v>-10798.64</v>
      </c>
      <c r="T1178" s="0" t="n">
        <v>-40.36</v>
      </c>
      <c r="U1178" s="0" t="n">
        <v>27.76</v>
      </c>
      <c r="V1178" s="0" t="n">
        <v>2.71</v>
      </c>
      <c r="W1178" s="0" t="n">
        <v>1660.52</v>
      </c>
      <c r="X1178" s="0" t="n">
        <v>0.56499</v>
      </c>
      <c r="Y1178" s="0" t="n">
        <v>3.17265</v>
      </c>
    </row>
    <row r="1179" customFormat="false" ht="12.8" hidden="false" customHeight="false" outlineLevel="0" collapsed="false">
      <c r="A1179" s="0" t="n">
        <v>25</v>
      </c>
      <c r="B1179" s="0" t="n">
        <v>1</v>
      </c>
      <c r="C1179" s="0" t="n">
        <v>1</v>
      </c>
      <c r="D1179" s="0" t="n">
        <v>26</v>
      </c>
      <c r="E1179" s="0" t="n">
        <v>32230.86</v>
      </c>
      <c r="F1179" s="0" t="n">
        <v>2355.33</v>
      </c>
      <c r="G1179" s="0" t="n">
        <v>456.48</v>
      </c>
      <c r="H1179" s="0" t="n">
        <v>123.04</v>
      </c>
      <c r="I1179" s="0" t="n">
        <v>33.61</v>
      </c>
      <c r="J1179" s="0" t="n">
        <v>0</v>
      </c>
      <c r="K1179" s="0" t="n">
        <v>402.77</v>
      </c>
      <c r="L1179" s="0" t="n">
        <v>351.42</v>
      </c>
      <c r="M1179" s="0" t="n">
        <v>1.96</v>
      </c>
      <c r="N1179" s="0" t="n">
        <v>2.06</v>
      </c>
      <c r="O1179" s="0" t="n">
        <v>-7.78</v>
      </c>
      <c r="P1179" s="0" t="n">
        <v>25.46</v>
      </c>
      <c r="Q1179" s="0" t="n">
        <v>8.99</v>
      </c>
      <c r="R1179" s="0" t="n">
        <v>-77</v>
      </c>
      <c r="S1179" s="0" t="n">
        <v>-112.47</v>
      </c>
      <c r="T1179" s="0" t="n">
        <v>67.25</v>
      </c>
      <c r="U1179" s="0" t="n">
        <v>28.35</v>
      </c>
      <c r="V1179" s="0" t="n">
        <v>2.88</v>
      </c>
      <c r="W1179" s="0" t="n">
        <v>1978.89</v>
      </c>
      <c r="X1179" s="0" t="n">
        <v>0.58057</v>
      </c>
      <c r="Y1179" s="0" t="n">
        <v>3.41179</v>
      </c>
    </row>
    <row r="1180" customFormat="false" ht="12.8" hidden="false" customHeight="false" outlineLevel="0" collapsed="false">
      <c r="A1180" s="0" t="n">
        <v>25</v>
      </c>
      <c r="B1180" s="0" t="n">
        <v>1</v>
      </c>
      <c r="C1180" s="0" t="n">
        <v>1</v>
      </c>
      <c r="D1180" s="0" t="n">
        <v>27</v>
      </c>
      <c r="E1180" s="0" t="n">
        <v>35098.32</v>
      </c>
      <c r="F1180" s="0" t="n">
        <v>2560.49</v>
      </c>
      <c r="G1180" s="0" t="n">
        <v>433.84</v>
      </c>
      <c r="H1180" s="0" t="n">
        <v>120.78</v>
      </c>
      <c r="I1180" s="0" t="n">
        <v>34.95</v>
      </c>
      <c r="J1180" s="0" t="n">
        <v>0</v>
      </c>
      <c r="K1180" s="0" t="n">
        <v>426.16</v>
      </c>
      <c r="L1180" s="0" t="n">
        <v>366.97</v>
      </c>
      <c r="M1180" s="0" t="n">
        <v>1.91</v>
      </c>
      <c r="N1180" s="0" t="n">
        <v>2</v>
      </c>
      <c r="O1180" s="0" t="n">
        <v>-7.98</v>
      </c>
      <c r="P1180" s="0" t="n">
        <v>26.14</v>
      </c>
      <c r="Q1180" s="0" t="n">
        <v>7.43</v>
      </c>
      <c r="R1180" s="0" t="n">
        <v>-79.89</v>
      </c>
      <c r="S1180" s="0" t="n">
        <v>-118.76</v>
      </c>
      <c r="T1180" s="0" t="n">
        <v>48.88</v>
      </c>
      <c r="U1180" s="0" t="n">
        <v>29.11</v>
      </c>
      <c r="V1180" s="0" t="n">
        <v>3.08</v>
      </c>
      <c r="W1180" s="0" t="n">
        <v>2145.28</v>
      </c>
      <c r="X1180" s="0" t="n">
        <v>0.61912</v>
      </c>
      <c r="Y1180" s="0" t="n">
        <v>3.6327</v>
      </c>
    </row>
    <row r="1181" customFormat="false" ht="12.8" hidden="false" customHeight="false" outlineLevel="0" collapsed="false">
      <c r="A1181" s="0" t="n">
        <v>25</v>
      </c>
      <c r="B1181" s="0" t="n">
        <v>1</v>
      </c>
      <c r="C1181" s="0" t="n">
        <v>1</v>
      </c>
      <c r="D1181" s="0" t="n">
        <v>28</v>
      </c>
      <c r="E1181" s="0" t="n">
        <v>35841.56</v>
      </c>
      <c r="F1181" s="0" t="n">
        <v>2603.6</v>
      </c>
      <c r="G1181" s="0" t="n">
        <v>458.92</v>
      </c>
      <c r="H1181" s="0" t="n">
        <v>117.01</v>
      </c>
      <c r="I1181" s="0" t="n">
        <v>35.61</v>
      </c>
      <c r="J1181" s="0" t="n">
        <v>0</v>
      </c>
      <c r="K1181" s="0" t="n">
        <v>432.36</v>
      </c>
      <c r="L1181" s="0" t="n">
        <v>367.78</v>
      </c>
      <c r="M1181" s="0" t="n">
        <v>1.86</v>
      </c>
      <c r="N1181" s="0" t="n">
        <v>1.96</v>
      </c>
      <c r="O1181" s="0" t="n">
        <v>-8.02</v>
      </c>
      <c r="P1181" s="0" t="n">
        <v>26.47</v>
      </c>
      <c r="Q1181" s="0" t="n">
        <v>7.45</v>
      </c>
      <c r="R1181" s="0" t="n">
        <v>-80.04</v>
      </c>
      <c r="S1181" s="0" t="n">
        <v>-120.6</v>
      </c>
      <c r="T1181" s="0" t="n">
        <v>36.74</v>
      </c>
      <c r="U1181" s="0" t="n">
        <v>29.46</v>
      </c>
      <c r="V1181" s="0" t="n">
        <v>3.16</v>
      </c>
      <c r="W1181" s="0" t="n">
        <v>2166.31</v>
      </c>
      <c r="X1181" s="0" t="n">
        <v>0.67664</v>
      </c>
      <c r="Y1181" s="0" t="n">
        <v>3.82682</v>
      </c>
    </row>
    <row r="1182" customFormat="false" ht="12.8" hidden="false" customHeight="false" outlineLevel="0" collapsed="false">
      <c r="A1182" s="0" t="n">
        <v>25</v>
      </c>
      <c r="B1182" s="0" t="n">
        <v>1</v>
      </c>
      <c r="C1182" s="0" t="n">
        <v>1</v>
      </c>
      <c r="D1182" s="0" t="n">
        <v>29</v>
      </c>
      <c r="E1182" s="0" t="n">
        <v>35003.61</v>
      </c>
      <c r="F1182" s="0" t="n">
        <v>2526.08</v>
      </c>
      <c r="G1182" s="0" t="n">
        <v>436.68</v>
      </c>
      <c r="H1182" s="0" t="n">
        <v>108.03</v>
      </c>
      <c r="I1182" s="0" t="n">
        <v>36.71</v>
      </c>
      <c r="J1182" s="0" t="n">
        <v>0</v>
      </c>
      <c r="K1182" s="0" t="n">
        <v>432.26</v>
      </c>
      <c r="L1182" s="0" t="n">
        <v>363.37</v>
      </c>
      <c r="M1182" s="0" t="n">
        <v>1.81</v>
      </c>
      <c r="N1182" s="0" t="n">
        <v>1.95</v>
      </c>
      <c r="O1182" s="0" t="n">
        <v>-8.28</v>
      </c>
      <c r="P1182" s="0" t="n">
        <v>27</v>
      </c>
      <c r="Q1182" s="0" t="n">
        <v>7.05</v>
      </c>
      <c r="R1182" s="0" t="n">
        <v>-82.41</v>
      </c>
      <c r="S1182" s="0" t="n">
        <v>-126.36</v>
      </c>
      <c r="T1182" s="0" t="n">
        <v>27.67</v>
      </c>
      <c r="U1182" s="0" t="n">
        <v>30.08</v>
      </c>
      <c r="V1182" s="0" t="n">
        <v>3.33</v>
      </c>
      <c r="W1182" s="0" t="n">
        <v>2079.15</v>
      </c>
      <c r="X1182" s="0" t="n">
        <v>0.74862</v>
      </c>
      <c r="Y1182" s="0" t="n">
        <v>3.99326</v>
      </c>
    </row>
    <row r="1183" customFormat="false" ht="12.8" hidden="false" customHeight="false" outlineLevel="0" collapsed="false">
      <c r="A1183" s="0" t="n">
        <v>25</v>
      </c>
      <c r="B1183" s="0" t="n">
        <v>1</v>
      </c>
      <c r="C1183" s="0" t="n">
        <v>1</v>
      </c>
      <c r="D1183" s="0" t="n">
        <v>30</v>
      </c>
      <c r="E1183" s="0" t="n">
        <v>34216.33</v>
      </c>
      <c r="F1183" s="0" t="n">
        <v>2441.82</v>
      </c>
      <c r="G1183" s="0" t="n">
        <v>459.98</v>
      </c>
      <c r="H1183" s="0" t="n">
        <v>100.07</v>
      </c>
      <c r="I1183" s="0" t="n">
        <v>37.36</v>
      </c>
      <c r="J1183" s="0" t="n">
        <v>0</v>
      </c>
      <c r="K1183" s="0" t="n">
        <v>429.11</v>
      </c>
      <c r="L1183" s="0" t="n">
        <v>354.29</v>
      </c>
      <c r="M1183" s="0" t="n">
        <v>1.76</v>
      </c>
      <c r="N1183" s="0" t="n">
        <v>1.91</v>
      </c>
      <c r="O1183" s="0" t="n">
        <v>-8.37</v>
      </c>
      <c r="P1183" s="0" t="n">
        <v>27.3</v>
      </c>
      <c r="Q1183" s="0" t="n">
        <v>6.85</v>
      </c>
      <c r="R1183" s="0" t="n">
        <v>-82.41</v>
      </c>
      <c r="S1183" s="0" t="n">
        <v>-127.55</v>
      </c>
      <c r="T1183" s="0" t="n">
        <v>14.23</v>
      </c>
      <c r="U1183" s="0" t="n">
        <v>30.42</v>
      </c>
      <c r="V1183" s="0" t="n">
        <v>3.42</v>
      </c>
      <c r="W1183" s="0" t="n">
        <v>1972.47</v>
      </c>
      <c r="X1183" s="0" t="n">
        <v>0.83115</v>
      </c>
      <c r="Y1183" s="0" t="n">
        <v>4.13546</v>
      </c>
    </row>
    <row r="1184" customFormat="false" ht="12.8" hidden="false" customHeight="false" outlineLevel="0" collapsed="false">
      <c r="A1184" s="0" t="n">
        <v>25</v>
      </c>
      <c r="B1184" s="0" t="n">
        <v>1</v>
      </c>
      <c r="C1184" s="0" t="n">
        <v>1</v>
      </c>
      <c r="D1184" s="0" t="n">
        <v>31</v>
      </c>
      <c r="E1184" s="0" t="n">
        <v>33764.5</v>
      </c>
      <c r="F1184" s="0" t="n">
        <v>2360.67</v>
      </c>
      <c r="G1184" s="0" t="n">
        <v>465.66</v>
      </c>
      <c r="H1184" s="0" t="n">
        <v>100.55</v>
      </c>
      <c r="I1184" s="0" t="n">
        <v>38.4</v>
      </c>
      <c r="J1184" s="0" t="n">
        <v>0</v>
      </c>
      <c r="K1184" s="0" t="n">
        <v>431.84</v>
      </c>
      <c r="L1184" s="0" t="n">
        <v>365.44</v>
      </c>
      <c r="M1184" s="0" t="n">
        <v>1.78</v>
      </c>
      <c r="N1184" s="0" t="n">
        <v>2</v>
      </c>
      <c r="O1184" s="0" t="n">
        <v>-8.66</v>
      </c>
      <c r="P1184" s="0" t="n">
        <v>27.78</v>
      </c>
      <c r="Q1184" s="0" t="n">
        <v>8.38</v>
      </c>
      <c r="R1184" s="0" t="n">
        <v>-86.57</v>
      </c>
      <c r="S1184" s="0" t="n">
        <v>-134.64</v>
      </c>
      <c r="T1184" s="0" t="n">
        <v>28.06</v>
      </c>
      <c r="U1184" s="0" t="n">
        <v>30.95</v>
      </c>
      <c r="V1184" s="0" t="n">
        <v>3.56</v>
      </c>
      <c r="W1184" s="0" t="n">
        <v>1841.49</v>
      </c>
      <c r="X1184" s="0" t="n">
        <v>0.92117</v>
      </c>
      <c r="Y1184" s="0" t="n">
        <v>4.25826</v>
      </c>
    </row>
    <row r="1185" customFormat="false" ht="12.8" hidden="false" customHeight="false" outlineLevel="0" collapsed="false">
      <c r="A1185" s="0" t="n">
        <v>25</v>
      </c>
      <c r="B1185" s="0" t="n">
        <v>1</v>
      </c>
      <c r="C1185" s="0" t="n">
        <v>1</v>
      </c>
      <c r="D1185" s="0" t="n">
        <v>32</v>
      </c>
      <c r="E1185" s="0" t="n">
        <v>33171.05</v>
      </c>
      <c r="F1185" s="0" t="n">
        <v>2253.43</v>
      </c>
      <c r="G1185" s="0" t="n">
        <v>523.25</v>
      </c>
      <c r="H1185" s="0" t="n">
        <v>95.38</v>
      </c>
      <c r="I1185" s="0" t="n">
        <v>39.19</v>
      </c>
      <c r="J1185" s="0" t="n">
        <v>0</v>
      </c>
      <c r="K1185" s="0" t="n">
        <v>425.7</v>
      </c>
      <c r="L1185" s="0" t="n">
        <v>350.44</v>
      </c>
      <c r="M1185" s="0" t="n">
        <v>1.75</v>
      </c>
      <c r="N1185" s="0" t="n">
        <v>1.93</v>
      </c>
      <c r="O1185" s="0" t="n">
        <v>-8.56</v>
      </c>
      <c r="P1185" s="0" t="n">
        <v>28.14</v>
      </c>
      <c r="Q1185" s="0" t="n">
        <v>6.65</v>
      </c>
      <c r="R1185" s="0" t="n">
        <v>-85.74</v>
      </c>
      <c r="S1185" s="0" t="n">
        <v>-134.34</v>
      </c>
      <c r="T1185" s="0" t="n">
        <v>11.2</v>
      </c>
      <c r="U1185" s="0" t="n">
        <v>31.29</v>
      </c>
      <c r="V1185" s="0" t="n">
        <v>3.6</v>
      </c>
      <c r="W1185" s="0" t="n">
        <v>1672.02</v>
      </c>
      <c r="X1185" s="0" t="n">
        <v>1.01645</v>
      </c>
      <c r="Y1185" s="0" t="n">
        <v>4.36624</v>
      </c>
    </row>
    <row r="1186" customFormat="false" ht="12.8" hidden="false" customHeight="false" outlineLevel="0" collapsed="false">
      <c r="A1186" s="0" t="n">
        <v>25</v>
      </c>
      <c r="B1186" s="0" t="n">
        <v>1</v>
      </c>
      <c r="C1186" s="0" t="n">
        <v>1</v>
      </c>
      <c r="D1186" s="0" t="n">
        <v>33</v>
      </c>
      <c r="E1186" s="0" t="n">
        <v>32326.84</v>
      </c>
      <c r="F1186" s="0" t="n">
        <v>2118.37</v>
      </c>
      <c r="G1186" s="0" t="n">
        <v>567.78</v>
      </c>
      <c r="H1186" s="0" t="n">
        <v>94.94</v>
      </c>
      <c r="I1186" s="0" t="n">
        <v>39.84</v>
      </c>
      <c r="J1186" s="0" t="n">
        <v>0</v>
      </c>
      <c r="K1186" s="0" t="n">
        <v>420.88</v>
      </c>
      <c r="L1186" s="0" t="n">
        <v>340.95</v>
      </c>
      <c r="M1186" s="0" t="n">
        <v>1.74</v>
      </c>
      <c r="N1186" s="0" t="n">
        <v>1.89</v>
      </c>
      <c r="O1186" s="0" t="n">
        <v>-8.62</v>
      </c>
      <c r="P1186" s="0" t="n">
        <v>28.42</v>
      </c>
      <c r="Q1186" s="0" t="n">
        <v>6.71</v>
      </c>
      <c r="R1186" s="0" t="n">
        <v>-87.16</v>
      </c>
      <c r="S1186" s="0" t="n">
        <v>-132.54</v>
      </c>
      <c r="T1186" s="0" t="n">
        <v>8.05</v>
      </c>
      <c r="U1186" s="0" t="n">
        <v>31.6</v>
      </c>
      <c r="V1186" s="0" t="n">
        <v>3.67</v>
      </c>
      <c r="W1186" s="0" t="n">
        <v>1472.06</v>
      </c>
      <c r="X1186" s="0" t="n">
        <v>1.11534</v>
      </c>
      <c r="Y1186" s="0" t="n">
        <v>4.46328</v>
      </c>
    </row>
    <row r="1187" customFormat="false" ht="12.8" hidden="false" customHeight="false" outlineLevel="0" collapsed="false">
      <c r="A1187" s="0" t="n">
        <v>25</v>
      </c>
      <c r="B1187" s="0" t="n">
        <v>1</v>
      </c>
      <c r="C1187" s="0" t="n">
        <v>1</v>
      </c>
      <c r="D1187" s="0" t="n">
        <v>34</v>
      </c>
      <c r="E1187" s="0" t="n">
        <v>30931.06</v>
      </c>
      <c r="F1187" s="0" t="n">
        <v>1942.46</v>
      </c>
      <c r="G1187" s="0" t="n">
        <v>629.97</v>
      </c>
      <c r="H1187" s="0" t="n">
        <v>94.87</v>
      </c>
      <c r="I1187" s="0" t="n">
        <v>40.04</v>
      </c>
      <c r="J1187" s="0" t="n">
        <v>0</v>
      </c>
      <c r="K1187" s="0" t="n">
        <v>414.17</v>
      </c>
      <c r="L1187" s="0" t="n">
        <v>332.99</v>
      </c>
      <c r="M1187" s="0" t="n">
        <v>1.75</v>
      </c>
      <c r="N1187" s="0" t="n">
        <v>1.9</v>
      </c>
      <c r="O1187" s="0" t="n">
        <v>-8.75</v>
      </c>
      <c r="P1187" s="0" t="n">
        <v>28.51</v>
      </c>
      <c r="Q1187" s="0" t="n">
        <v>6.67</v>
      </c>
      <c r="R1187" s="0" t="n">
        <v>-88.89</v>
      </c>
      <c r="S1187" s="0" t="n">
        <v>-134.54</v>
      </c>
      <c r="T1187" s="0" t="n">
        <v>13.83</v>
      </c>
      <c r="U1187" s="0" t="n">
        <v>31.72</v>
      </c>
      <c r="V1187" s="0" t="n">
        <v>3.73</v>
      </c>
      <c r="W1187" s="0" t="n">
        <v>1242.85</v>
      </c>
      <c r="X1187" s="0" t="n">
        <v>1.21662</v>
      </c>
      <c r="Y1187" s="0" t="n">
        <v>4.55256</v>
      </c>
    </row>
    <row r="1188" customFormat="false" ht="12.8" hidden="false" customHeight="false" outlineLevel="0" collapsed="false">
      <c r="A1188" s="0" t="n">
        <v>25</v>
      </c>
      <c r="B1188" s="0" t="n">
        <v>1</v>
      </c>
      <c r="C1188" s="0" t="n">
        <v>1</v>
      </c>
      <c r="D1188" s="0" t="n">
        <v>35</v>
      </c>
      <c r="E1188" s="0" t="n">
        <v>28946.88</v>
      </c>
      <c r="F1188" s="0" t="n">
        <v>1733.67</v>
      </c>
      <c r="G1188" s="0" t="n">
        <v>697.08</v>
      </c>
      <c r="H1188" s="0" t="n">
        <v>91.97</v>
      </c>
      <c r="I1188" s="0" t="n">
        <v>40.04</v>
      </c>
      <c r="J1188" s="0" t="n">
        <v>0</v>
      </c>
      <c r="K1188" s="0" t="n">
        <v>404.26</v>
      </c>
      <c r="L1188" s="0" t="n">
        <v>316.48</v>
      </c>
      <c r="M1188" s="0" t="n">
        <v>1.73</v>
      </c>
      <c r="N1188" s="0" t="n">
        <v>1.86</v>
      </c>
      <c r="O1188" s="0" t="n">
        <v>-8.89</v>
      </c>
      <c r="P1188" s="0" t="n">
        <v>28.51</v>
      </c>
      <c r="Q1188" s="0" t="n">
        <v>6.45</v>
      </c>
      <c r="R1188" s="0" t="n">
        <v>-89.79</v>
      </c>
      <c r="S1188" s="0" t="n">
        <v>-135.86</v>
      </c>
      <c r="T1188" s="0" t="n">
        <v>14.99</v>
      </c>
      <c r="U1188" s="0" t="n">
        <v>31.78</v>
      </c>
      <c r="V1188" s="0" t="n">
        <v>3.8</v>
      </c>
      <c r="W1188" s="0" t="n">
        <v>997.3</v>
      </c>
      <c r="X1188" s="0" t="n">
        <v>1.31933</v>
      </c>
      <c r="Y1188" s="0" t="n">
        <v>4.63663</v>
      </c>
    </row>
    <row r="1189" customFormat="false" ht="12.8" hidden="false" customHeight="false" outlineLevel="0" collapsed="false">
      <c r="A1189" s="0" t="n">
        <v>25</v>
      </c>
      <c r="B1189" s="0" t="n">
        <v>1</v>
      </c>
      <c r="C1189" s="0" t="n">
        <v>1</v>
      </c>
      <c r="D1189" s="0" t="n">
        <v>36</v>
      </c>
      <c r="E1189" s="0" t="n">
        <v>14869.62</v>
      </c>
      <c r="F1189" s="0" t="n">
        <v>993.67</v>
      </c>
      <c r="G1189" s="0" t="n">
        <v>1079.7</v>
      </c>
      <c r="H1189" s="0" t="n">
        <v>178.81</v>
      </c>
      <c r="I1189" s="0" t="n">
        <v>39.87</v>
      </c>
      <c r="J1189" s="0" t="n">
        <v>0</v>
      </c>
      <c r="K1189" s="0" t="n">
        <v>322.67</v>
      </c>
      <c r="L1189" s="0" t="n">
        <v>237.57</v>
      </c>
      <c r="M1189" s="0" t="n">
        <v>3.92</v>
      </c>
      <c r="N1189" s="0" t="n">
        <v>1.83</v>
      </c>
      <c r="O1189" s="0" t="n">
        <v>-8.76</v>
      </c>
      <c r="P1189" s="0" t="n">
        <v>28.44</v>
      </c>
      <c r="Q1189" s="0" t="n">
        <v>7.47</v>
      </c>
      <c r="R1189" s="0" t="n">
        <v>-203.1</v>
      </c>
      <c r="S1189" s="0" t="n">
        <v>-3754.37</v>
      </c>
      <c r="T1189" s="0" t="n">
        <v>154.44</v>
      </c>
      <c r="U1189" s="0" t="n">
        <v>31.74</v>
      </c>
      <c r="V1189" s="0" t="n">
        <v>3.8</v>
      </c>
      <c r="W1189" s="0" t="n">
        <v>710.74</v>
      </c>
      <c r="X1189" s="0" t="n">
        <v>1.42269</v>
      </c>
      <c r="Y1189" s="0" t="n">
        <v>4.70713</v>
      </c>
    </row>
    <row r="1190" customFormat="false" ht="12.8" hidden="false" customHeight="false" outlineLevel="0" collapsed="false">
      <c r="A1190" s="0" t="n">
        <v>25</v>
      </c>
      <c r="B1190" s="0" t="n">
        <v>1</v>
      </c>
      <c r="C1190" s="0" t="n">
        <v>1</v>
      </c>
      <c r="D1190" s="0" t="n">
        <v>37</v>
      </c>
      <c r="E1190" s="0" t="n">
        <v>5764.82</v>
      </c>
      <c r="F1190" s="0" t="n">
        <v>385.24</v>
      </c>
      <c r="G1190" s="0" t="n">
        <v>1104.13</v>
      </c>
      <c r="H1190" s="0" t="n">
        <v>136.09</v>
      </c>
      <c r="I1190" s="0" t="n">
        <v>38.98</v>
      </c>
      <c r="J1190" s="0" t="n">
        <v>0</v>
      </c>
      <c r="K1190" s="0" t="n">
        <v>270.81</v>
      </c>
      <c r="L1190" s="0" t="n">
        <v>167.19</v>
      </c>
      <c r="M1190" s="0" t="n">
        <v>1.6</v>
      </c>
      <c r="N1190" s="0" t="n">
        <v>1.75</v>
      </c>
      <c r="O1190" s="0" t="n">
        <v>-9.08</v>
      </c>
      <c r="P1190" s="0" t="n">
        <v>28.05</v>
      </c>
      <c r="Q1190" s="0" t="n">
        <v>4.81</v>
      </c>
      <c r="R1190" s="0" t="n">
        <v>-81.5</v>
      </c>
      <c r="S1190" s="0" t="n">
        <v>-107.72</v>
      </c>
      <c r="T1190" s="0" t="n">
        <v>269.24</v>
      </c>
      <c r="U1190" s="0" t="n">
        <v>31.35</v>
      </c>
      <c r="V1190" s="0" t="n">
        <v>3.72</v>
      </c>
      <c r="W1190" s="0" t="n">
        <v>275.55</v>
      </c>
      <c r="X1190" s="0" t="n">
        <v>1.52601</v>
      </c>
      <c r="Y1190" s="0" t="n">
        <v>4.79746</v>
      </c>
    </row>
    <row r="1191" customFormat="false" ht="12.8" hidden="false" customHeight="false" outlineLevel="0" collapsed="false">
      <c r="A1191" s="0" t="n">
        <v>25</v>
      </c>
      <c r="B1191" s="0" t="n">
        <v>1</v>
      </c>
      <c r="C1191" s="0" t="n">
        <v>1</v>
      </c>
      <c r="D1191" s="0" t="n">
        <v>38</v>
      </c>
      <c r="E1191" s="0" t="n">
        <v>0</v>
      </c>
      <c r="F1191" s="0" t="n">
        <v>0</v>
      </c>
      <c r="G1191" s="0" t="n">
        <v>1124.28</v>
      </c>
      <c r="H1191" s="0" t="n">
        <v>-75.08</v>
      </c>
      <c r="I1191" s="0" t="n">
        <v>75.08</v>
      </c>
      <c r="J1191" s="0" t="n">
        <v>0</v>
      </c>
      <c r="K1191" s="0" t="n">
        <v>0</v>
      </c>
      <c r="L1191" s="0" t="n">
        <v>37.83</v>
      </c>
      <c r="M1191" s="0" t="n">
        <v>0</v>
      </c>
      <c r="N1191" s="0" t="n">
        <v>0</v>
      </c>
      <c r="O1191" s="0" t="n">
        <v>0</v>
      </c>
      <c r="P1191" s="0" t="n">
        <v>30.56</v>
      </c>
      <c r="Q1191" s="0" t="n">
        <v>0</v>
      </c>
      <c r="R1191" s="0" t="n">
        <v>-0.02</v>
      </c>
      <c r="S1191" s="0" t="n">
        <v>-0.02</v>
      </c>
      <c r="T1191" s="0" t="n">
        <v>450</v>
      </c>
      <c r="U1191" s="0" t="n">
        <v>30.56</v>
      </c>
      <c r="V1191" s="0" t="n">
        <v>3.52</v>
      </c>
      <c r="W1191" s="0" t="n">
        <v>85.54</v>
      </c>
      <c r="X1191" s="0" t="n">
        <v>1.62863</v>
      </c>
      <c r="Y1191" s="0" t="n">
        <v>1.73622</v>
      </c>
    </row>
    <row r="1192" customFormat="false" ht="12.8" hidden="false" customHeight="false" outlineLevel="0" collapsed="false">
      <c r="A1192" s="0" t="n">
        <v>25</v>
      </c>
      <c r="B1192" s="0" t="n">
        <v>1</v>
      </c>
      <c r="C1192" s="0" t="n">
        <v>1</v>
      </c>
      <c r="D1192" s="0" t="n">
        <v>39</v>
      </c>
      <c r="E1192" s="0" t="n">
        <v>0</v>
      </c>
      <c r="F1192" s="0" t="n">
        <v>0</v>
      </c>
      <c r="G1192" s="0" t="n">
        <v>1102.76</v>
      </c>
      <c r="H1192" s="0" t="n">
        <v>-72.95</v>
      </c>
      <c r="I1192" s="0" t="n">
        <v>72.95</v>
      </c>
      <c r="J1192" s="0" t="n">
        <v>0</v>
      </c>
      <c r="K1192" s="0" t="n">
        <v>0</v>
      </c>
      <c r="L1192" s="0" t="n">
        <v>0</v>
      </c>
      <c r="M1192" s="0" t="n">
        <v>0</v>
      </c>
      <c r="N1192" s="0" t="n">
        <v>0</v>
      </c>
      <c r="O1192" s="0" t="n">
        <v>0</v>
      </c>
      <c r="P1192" s="0" t="n">
        <v>30.06</v>
      </c>
      <c r="Q1192" s="0" t="n">
        <v>0</v>
      </c>
      <c r="R1192" s="0" t="n">
        <v>-0.02</v>
      </c>
      <c r="S1192" s="0" t="n">
        <v>-0.02</v>
      </c>
      <c r="T1192" s="0" t="n">
        <v>450</v>
      </c>
      <c r="U1192" s="0" t="n">
        <v>30.06</v>
      </c>
      <c r="V1192" s="0" t="n">
        <v>3.39</v>
      </c>
      <c r="W1192" s="0" t="n">
        <v>19.12</v>
      </c>
      <c r="X1192" s="0" t="n">
        <v>1.72986</v>
      </c>
      <c r="Y1192" s="0" t="n">
        <v>1.32278</v>
      </c>
    </row>
    <row r="1193" customFormat="false" ht="12.8" hidden="false" customHeight="false" outlineLevel="0" collapsed="false">
      <c r="A1193" s="0" t="n">
        <v>25</v>
      </c>
      <c r="B1193" s="0" t="n">
        <v>1</v>
      </c>
      <c r="C1193" s="0" t="n">
        <v>1</v>
      </c>
      <c r="D1193" s="0" t="n">
        <v>40</v>
      </c>
      <c r="E1193" s="0" t="n">
        <v>0</v>
      </c>
      <c r="F1193" s="0" t="n">
        <v>0</v>
      </c>
      <c r="G1193" s="0" t="n">
        <v>1095.24</v>
      </c>
      <c r="H1193" s="0" t="n">
        <v>-70.97</v>
      </c>
      <c r="I1193" s="0" t="n">
        <v>70.97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0</v>
      </c>
      <c r="P1193" s="0" t="n">
        <v>29.58</v>
      </c>
      <c r="Q1193" s="0" t="n">
        <v>0</v>
      </c>
      <c r="R1193" s="0" t="n">
        <v>-0.02</v>
      </c>
      <c r="S1193" s="0" t="n">
        <v>-0.02</v>
      </c>
      <c r="T1193" s="0" t="n">
        <v>450</v>
      </c>
      <c r="U1193" s="0" t="n">
        <v>29.58</v>
      </c>
      <c r="V1193" s="0" t="n">
        <v>3.27</v>
      </c>
      <c r="W1193" s="0" t="n">
        <v>-5.06</v>
      </c>
      <c r="X1193" s="0" t="n">
        <v>1.82894</v>
      </c>
      <c r="Y1193" s="0" t="n">
        <v>1.23622</v>
      </c>
    </row>
    <row r="1194" customFormat="false" ht="12.8" hidden="false" customHeight="false" outlineLevel="0" collapsed="false">
      <c r="A1194" s="0" t="n">
        <v>25</v>
      </c>
      <c r="B1194" s="0" t="n">
        <v>1</v>
      </c>
      <c r="C1194" s="0" t="n">
        <v>1</v>
      </c>
      <c r="D1194" s="0" t="n">
        <v>41</v>
      </c>
      <c r="E1194" s="0" t="n">
        <v>0</v>
      </c>
      <c r="F1194" s="0" t="n">
        <v>0</v>
      </c>
      <c r="G1194" s="0" t="n">
        <v>1088.99</v>
      </c>
      <c r="H1194" s="0" t="n">
        <v>-69.05</v>
      </c>
      <c r="I1194" s="0" t="n">
        <v>69.05</v>
      </c>
      <c r="J1194" s="0" t="n">
        <v>0</v>
      </c>
      <c r="K1194" s="0" t="n">
        <v>0</v>
      </c>
      <c r="L1194" s="0" t="n">
        <v>0</v>
      </c>
      <c r="M1194" s="0" t="n">
        <v>0</v>
      </c>
      <c r="N1194" s="0" t="n">
        <v>0</v>
      </c>
      <c r="O1194" s="0" t="n">
        <v>0</v>
      </c>
      <c r="P1194" s="0" t="n">
        <v>29.1</v>
      </c>
      <c r="Q1194" s="0" t="n">
        <v>0</v>
      </c>
      <c r="R1194" s="0" t="n">
        <v>-0.02</v>
      </c>
      <c r="S1194" s="0" t="n">
        <v>-0.02</v>
      </c>
      <c r="T1194" s="0" t="n">
        <v>450</v>
      </c>
      <c r="U1194" s="0" t="n">
        <v>29.1</v>
      </c>
      <c r="V1194" s="0" t="n">
        <v>3.14</v>
      </c>
      <c r="W1194" s="0" t="n">
        <v>-6.41</v>
      </c>
      <c r="X1194" s="0" t="n">
        <v>1.92497</v>
      </c>
      <c r="Y1194" s="0" t="n">
        <v>1.14379</v>
      </c>
    </row>
    <row r="1195" customFormat="false" ht="12.8" hidden="false" customHeight="false" outlineLevel="0" collapsed="false">
      <c r="A1195" s="0" t="n">
        <v>25</v>
      </c>
      <c r="B1195" s="0" t="n">
        <v>1</v>
      </c>
      <c r="C1195" s="0" t="n">
        <v>1</v>
      </c>
      <c r="D1195" s="0" t="n">
        <v>42</v>
      </c>
      <c r="E1195" s="0" t="n">
        <v>0</v>
      </c>
      <c r="F1195" s="0" t="n">
        <v>0</v>
      </c>
      <c r="G1195" s="0" t="n">
        <v>1066.91</v>
      </c>
      <c r="H1195" s="0" t="n">
        <v>-68.58</v>
      </c>
      <c r="I1195" s="0" t="n">
        <v>68.58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n">
        <v>28.99</v>
      </c>
      <c r="Q1195" s="0" t="n">
        <v>0</v>
      </c>
      <c r="R1195" s="0" t="n">
        <v>-0.02</v>
      </c>
      <c r="S1195" s="0" t="n">
        <v>-0.02</v>
      </c>
      <c r="T1195" s="0" t="n">
        <v>450</v>
      </c>
      <c r="U1195" s="0" t="n">
        <v>28.99</v>
      </c>
      <c r="V1195" s="0" t="n">
        <v>3.08</v>
      </c>
      <c r="W1195" s="0" t="n">
        <v>-6.43</v>
      </c>
      <c r="X1195" s="0" t="n">
        <v>2.01686</v>
      </c>
      <c r="Y1195" s="0" t="n">
        <v>1.04341</v>
      </c>
    </row>
    <row r="1196" customFormat="false" ht="12.8" hidden="false" customHeight="false" outlineLevel="0" collapsed="false">
      <c r="A1196" s="0" t="n">
        <v>25</v>
      </c>
      <c r="B1196" s="0" t="n">
        <v>1</v>
      </c>
      <c r="C1196" s="0" t="n">
        <v>1</v>
      </c>
      <c r="D1196" s="0" t="n">
        <v>43</v>
      </c>
      <c r="E1196" s="0" t="n">
        <v>0</v>
      </c>
      <c r="F1196" s="0" t="n">
        <v>0</v>
      </c>
      <c r="G1196" s="0" t="n">
        <v>1137.05</v>
      </c>
      <c r="H1196" s="0" t="n">
        <v>-62.69</v>
      </c>
      <c r="I1196" s="0" t="n">
        <v>62.69</v>
      </c>
      <c r="J1196" s="0" t="n">
        <v>0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n">
        <v>0</v>
      </c>
      <c r="P1196" s="0" t="n">
        <v>27.42</v>
      </c>
      <c r="Q1196" s="0" t="n">
        <v>0</v>
      </c>
      <c r="R1196" s="0" t="n">
        <v>-0.02</v>
      </c>
      <c r="S1196" s="0" t="n">
        <v>-0.02</v>
      </c>
      <c r="T1196" s="0" t="n">
        <v>450</v>
      </c>
      <c r="U1196" s="0" t="n">
        <v>27.42</v>
      </c>
      <c r="V1196" s="0" t="n">
        <v>2.7</v>
      </c>
      <c r="W1196" s="0" t="n">
        <v>-2.67</v>
      </c>
      <c r="X1196" s="0" t="n">
        <v>2.10326</v>
      </c>
      <c r="Y1196" s="0" t="n">
        <v>0.93281</v>
      </c>
    </row>
    <row r="1197" customFormat="false" ht="12.8" hidden="false" customHeight="false" outlineLevel="0" collapsed="false">
      <c r="A1197" s="0" t="n">
        <v>25</v>
      </c>
      <c r="B1197" s="0" t="n">
        <v>1</v>
      </c>
      <c r="C1197" s="0" t="n">
        <v>1</v>
      </c>
      <c r="D1197" s="0" t="n">
        <v>44</v>
      </c>
      <c r="E1197" s="0" t="n">
        <v>0</v>
      </c>
      <c r="F1197" s="0" t="n">
        <v>0</v>
      </c>
      <c r="G1197" s="0" t="n">
        <v>1364.05</v>
      </c>
      <c r="H1197" s="0" t="n">
        <v>-42.01</v>
      </c>
      <c r="I1197" s="0" t="n">
        <v>42.01</v>
      </c>
      <c r="J1197" s="0" t="n">
        <v>0</v>
      </c>
      <c r="K1197" s="0" t="n">
        <v>0</v>
      </c>
      <c r="L1197" s="0" t="n">
        <v>0</v>
      </c>
      <c r="M1197" s="0" t="n">
        <v>0</v>
      </c>
      <c r="N1197" s="0" t="n">
        <v>0</v>
      </c>
      <c r="O1197" s="0" t="n">
        <v>0</v>
      </c>
      <c r="P1197" s="0" t="n">
        <v>20.46</v>
      </c>
      <c r="Q1197" s="0" t="n">
        <v>0</v>
      </c>
      <c r="R1197" s="0" t="n">
        <v>-0.02</v>
      </c>
      <c r="S1197" s="0" t="n">
        <v>-0.02</v>
      </c>
      <c r="T1197" s="0" t="n">
        <v>450</v>
      </c>
      <c r="U1197" s="0" t="n">
        <v>20.46</v>
      </c>
      <c r="V1197" s="0" t="n">
        <v>1.43</v>
      </c>
      <c r="W1197" s="0" t="n">
        <v>1.08</v>
      </c>
      <c r="X1197" s="0" t="n">
        <v>2.18244</v>
      </c>
      <c r="Y1197" s="0" t="n">
        <v>0.80961</v>
      </c>
    </row>
    <row r="1198" customFormat="false" ht="12.8" hidden="false" customHeight="false" outlineLevel="0" collapsed="false">
      <c r="A1198" s="0" t="n">
        <v>25</v>
      </c>
      <c r="B1198" s="0" t="n">
        <v>1</v>
      </c>
      <c r="C1198" s="0" t="n">
        <v>1</v>
      </c>
      <c r="D1198" s="0" t="n">
        <v>45</v>
      </c>
      <c r="E1198" s="0" t="n">
        <v>0</v>
      </c>
      <c r="F1198" s="0" t="n">
        <v>0</v>
      </c>
      <c r="G1198" s="0" t="n">
        <v>1019.44</v>
      </c>
      <c r="H1198" s="0" t="n">
        <v>-39.6</v>
      </c>
      <c r="I1198" s="0" t="n">
        <v>39.6</v>
      </c>
      <c r="J1198" s="0" t="n">
        <v>0</v>
      </c>
      <c r="K1198" s="0" t="n">
        <v>0</v>
      </c>
      <c r="L1198" s="0" t="n">
        <v>0</v>
      </c>
      <c r="M1198" s="0" t="n">
        <v>0</v>
      </c>
      <c r="N1198" s="0" t="n">
        <v>0</v>
      </c>
      <c r="O1198" s="0" t="n">
        <v>0</v>
      </c>
      <c r="P1198" s="0" t="n">
        <v>19.43</v>
      </c>
      <c r="Q1198" s="0" t="n">
        <v>0</v>
      </c>
      <c r="R1198" s="0" t="n">
        <v>-0.02</v>
      </c>
      <c r="S1198" s="0" t="n">
        <v>-0.02</v>
      </c>
      <c r="T1198" s="0" t="n">
        <v>450</v>
      </c>
      <c r="U1198" s="0" t="n">
        <v>19.43</v>
      </c>
      <c r="V1198" s="0" t="n">
        <v>0.64</v>
      </c>
      <c r="W1198" s="0" t="n">
        <v>-2.97</v>
      </c>
      <c r="X1198" s="0" t="n">
        <v>2.25229</v>
      </c>
      <c r="Y1198" s="0" t="n">
        <v>0.67167</v>
      </c>
    </row>
    <row r="1199" customFormat="false" ht="12.8" hidden="false" customHeight="false" outlineLevel="0" collapsed="false">
      <c r="A1199" s="0" t="n">
        <v>25</v>
      </c>
      <c r="B1199" s="0" t="n">
        <v>1</v>
      </c>
      <c r="C1199" s="0" t="n">
        <v>1</v>
      </c>
      <c r="D1199" s="0" t="n">
        <v>46</v>
      </c>
      <c r="E1199" s="0" t="n">
        <v>0</v>
      </c>
      <c r="F1199" s="0" t="n">
        <v>0</v>
      </c>
      <c r="G1199" s="0" t="n">
        <v>972.17</v>
      </c>
      <c r="H1199" s="0" t="n">
        <v>-39.19</v>
      </c>
      <c r="I1199" s="0" t="n">
        <v>39.19</v>
      </c>
      <c r="J1199" s="0" t="n">
        <v>0</v>
      </c>
      <c r="K1199" s="0" t="n">
        <v>0</v>
      </c>
      <c r="L1199" s="0" t="n">
        <v>0</v>
      </c>
      <c r="M1199" s="0" t="n">
        <v>0</v>
      </c>
      <c r="N1199" s="0" t="n">
        <v>0</v>
      </c>
      <c r="O1199" s="0" t="n">
        <v>0</v>
      </c>
      <c r="P1199" s="0" t="n">
        <v>19.25</v>
      </c>
      <c r="Q1199" s="0" t="n">
        <v>0</v>
      </c>
      <c r="R1199" s="0" t="n">
        <v>-0.02</v>
      </c>
      <c r="S1199" s="0" t="n">
        <v>-0.02</v>
      </c>
      <c r="T1199" s="0" t="n">
        <v>450</v>
      </c>
      <c r="U1199" s="0" t="n">
        <v>19.25</v>
      </c>
      <c r="V1199" s="0" t="n">
        <v>0.49</v>
      </c>
      <c r="W1199" s="0" t="n">
        <v>-3.36</v>
      </c>
      <c r="X1199" s="0" t="n">
        <v>2.3103</v>
      </c>
      <c r="Y1199" s="0" t="n">
        <v>0.5176</v>
      </c>
    </row>
    <row r="1200" customFormat="false" ht="12.8" hidden="false" customHeight="false" outlineLevel="0" collapsed="false">
      <c r="A1200" s="0" t="n">
        <v>25</v>
      </c>
      <c r="B1200" s="0" t="n">
        <v>1</v>
      </c>
      <c r="C1200" s="0" t="n">
        <v>1</v>
      </c>
      <c r="D1200" s="0" t="n">
        <v>47</v>
      </c>
      <c r="E1200" s="0" t="n">
        <v>0</v>
      </c>
      <c r="F1200" s="0" t="n">
        <v>0</v>
      </c>
      <c r="G1200" s="0" t="n">
        <v>975</v>
      </c>
      <c r="H1200" s="0" t="n">
        <v>-38.47</v>
      </c>
      <c r="I1200" s="0" t="n">
        <v>38.47</v>
      </c>
      <c r="J1200" s="0" t="n">
        <v>0</v>
      </c>
      <c r="K1200" s="0" t="n">
        <v>0</v>
      </c>
      <c r="L1200" s="0" t="n">
        <v>0</v>
      </c>
      <c r="M1200" s="0" t="n">
        <v>0</v>
      </c>
      <c r="N1200" s="0" t="n">
        <v>0</v>
      </c>
      <c r="O1200" s="0" t="n">
        <v>0</v>
      </c>
      <c r="P1200" s="0" t="n">
        <v>18.93</v>
      </c>
      <c r="Q1200" s="0" t="n">
        <v>0</v>
      </c>
      <c r="R1200" s="0" t="n">
        <v>-0.02</v>
      </c>
      <c r="S1200" s="0" t="n">
        <v>-0.02</v>
      </c>
      <c r="T1200" s="0" t="n">
        <v>450</v>
      </c>
      <c r="U1200" s="0" t="n">
        <v>18.93</v>
      </c>
      <c r="V1200" s="0" t="n">
        <v>0.48</v>
      </c>
      <c r="W1200" s="0" t="n">
        <v>-2.03</v>
      </c>
      <c r="X1200" s="0" t="n">
        <v>2.35375</v>
      </c>
      <c r="Y1200" s="0" t="n">
        <v>0.34776</v>
      </c>
    </row>
    <row r="1201" customFormat="false" ht="12.8" hidden="false" customHeight="false" outlineLevel="0" collapsed="false">
      <c r="A1201" s="0" t="n">
        <v>25</v>
      </c>
      <c r="B1201" s="0" t="n">
        <v>1</v>
      </c>
      <c r="C1201" s="0" t="n">
        <v>1</v>
      </c>
      <c r="D1201" s="0" t="n">
        <v>48</v>
      </c>
      <c r="E1201" s="0" t="n">
        <v>0</v>
      </c>
      <c r="F1201" s="0" t="n">
        <v>0</v>
      </c>
      <c r="G1201" s="0" t="n">
        <v>961.13</v>
      </c>
      <c r="H1201" s="0" t="n">
        <v>-38.26</v>
      </c>
      <c r="I1201" s="0" t="n">
        <v>38.26</v>
      </c>
      <c r="J1201" s="0" t="n">
        <v>0</v>
      </c>
      <c r="K1201" s="0" t="n">
        <v>0</v>
      </c>
      <c r="L1201" s="0" t="n">
        <v>0</v>
      </c>
      <c r="M1201" s="0" t="n">
        <v>0</v>
      </c>
      <c r="N1201" s="0" t="n">
        <v>0</v>
      </c>
      <c r="O1201" s="0" t="n">
        <v>0</v>
      </c>
      <c r="P1201" s="0" t="n">
        <v>18.84</v>
      </c>
      <c r="Q1201" s="0" t="n">
        <v>0</v>
      </c>
      <c r="R1201" s="0" t="n">
        <v>-0.02</v>
      </c>
      <c r="S1201" s="0" t="n">
        <v>-0.02</v>
      </c>
      <c r="T1201" s="0" t="n">
        <v>450</v>
      </c>
      <c r="U1201" s="0" t="n">
        <v>18.84</v>
      </c>
      <c r="V1201" s="0" t="n">
        <v>0.45</v>
      </c>
      <c r="W1201" s="0" t="n">
        <v>-2.47</v>
      </c>
      <c r="X1201" s="0" t="n">
        <v>2.38004</v>
      </c>
      <c r="Y1201" s="0" t="n">
        <v>0.16514</v>
      </c>
    </row>
    <row r="1202" customFormat="false" ht="12.8" hidden="false" customHeight="false" outlineLevel="0" collapsed="false">
      <c r="A1202" s="0" t="n">
        <v>26</v>
      </c>
      <c r="B1202" s="0" t="n">
        <v>1</v>
      </c>
      <c r="C1202" s="0" t="n">
        <v>1</v>
      </c>
      <c r="D1202" s="0" t="n">
        <v>1</v>
      </c>
      <c r="E1202" s="0" t="n">
        <v>0</v>
      </c>
      <c r="F1202" s="0" t="n">
        <v>0</v>
      </c>
      <c r="G1202" s="0" t="n">
        <v>949.13</v>
      </c>
      <c r="H1202" s="0" t="n">
        <v>-38.59</v>
      </c>
      <c r="I1202" s="0" t="n">
        <v>38.59</v>
      </c>
      <c r="J1202" s="0" t="n">
        <v>0</v>
      </c>
      <c r="K1202" s="0" t="n">
        <v>0</v>
      </c>
      <c r="L1202" s="0" t="n">
        <v>0</v>
      </c>
      <c r="M1202" s="0" t="n">
        <v>0</v>
      </c>
      <c r="N1202" s="0" t="n">
        <v>0</v>
      </c>
      <c r="O1202" s="0" t="n">
        <v>0</v>
      </c>
      <c r="P1202" s="0" t="n">
        <v>18.98</v>
      </c>
      <c r="Q1202" s="0" t="n">
        <v>0</v>
      </c>
      <c r="R1202" s="0" t="n">
        <v>-0.02</v>
      </c>
      <c r="S1202" s="0" t="n">
        <v>-0.02</v>
      </c>
      <c r="T1202" s="0" t="n">
        <v>450</v>
      </c>
      <c r="U1202" s="0" t="n">
        <v>18.98</v>
      </c>
      <c r="V1202" s="0" t="n">
        <v>0.48</v>
      </c>
      <c r="W1202" s="0" t="n">
        <v>-0.87</v>
      </c>
      <c r="X1202" s="0" t="n">
        <v>2.39409</v>
      </c>
      <c r="Y1202" s="0" t="n">
        <v>-0.026</v>
      </c>
    </row>
    <row r="1203" customFormat="false" ht="12.8" hidden="false" customHeight="false" outlineLevel="0" collapsed="false">
      <c r="A1203" s="0" t="n">
        <v>26</v>
      </c>
      <c r="B1203" s="0" t="n">
        <v>1</v>
      </c>
      <c r="C1203" s="0" t="n">
        <v>1</v>
      </c>
      <c r="D1203" s="0" t="n">
        <v>2</v>
      </c>
      <c r="E1203" s="0" t="n">
        <v>0</v>
      </c>
      <c r="F1203" s="0" t="n">
        <v>0</v>
      </c>
      <c r="G1203" s="0" t="n">
        <v>982.96</v>
      </c>
      <c r="H1203" s="0" t="n">
        <v>-37.27</v>
      </c>
      <c r="I1203" s="0" t="n">
        <v>37.27</v>
      </c>
      <c r="J1203" s="0" t="n">
        <v>0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n">
        <v>0</v>
      </c>
      <c r="P1203" s="0" t="n">
        <v>18.38</v>
      </c>
      <c r="Q1203" s="0" t="n">
        <v>0</v>
      </c>
      <c r="R1203" s="0" t="n">
        <v>-0.02</v>
      </c>
      <c r="S1203" s="0" t="n">
        <v>-0.02</v>
      </c>
      <c r="T1203" s="0" t="n">
        <v>450</v>
      </c>
      <c r="U1203" s="0" t="n">
        <v>18.38</v>
      </c>
      <c r="V1203" s="0" t="n">
        <v>0.43</v>
      </c>
      <c r="W1203" s="0" t="n">
        <v>0.06</v>
      </c>
      <c r="X1203" s="0" t="n">
        <v>2.38159</v>
      </c>
      <c r="Y1203" s="0" t="n">
        <v>-0.21581</v>
      </c>
    </row>
    <row r="1204" customFormat="false" ht="12.8" hidden="false" customHeight="false" outlineLevel="0" collapsed="false">
      <c r="A1204" s="0" t="n">
        <v>26</v>
      </c>
      <c r="B1204" s="0" t="n">
        <v>1</v>
      </c>
      <c r="C1204" s="0" t="n">
        <v>1</v>
      </c>
      <c r="D1204" s="0" t="n">
        <v>3</v>
      </c>
      <c r="E1204" s="0" t="n">
        <v>0</v>
      </c>
      <c r="F1204" s="0" t="n">
        <v>0</v>
      </c>
      <c r="G1204" s="0" t="n">
        <v>980.14</v>
      </c>
      <c r="H1204" s="0" t="n">
        <v>-35.64</v>
      </c>
      <c r="I1204" s="0" t="n">
        <v>35.64</v>
      </c>
      <c r="J1204" s="0" t="n">
        <v>0</v>
      </c>
      <c r="K1204" s="0" t="n">
        <v>0</v>
      </c>
      <c r="L1204" s="0" t="n">
        <v>0</v>
      </c>
      <c r="M1204" s="0" t="n">
        <v>0</v>
      </c>
      <c r="N1204" s="0" t="n">
        <v>0</v>
      </c>
      <c r="O1204" s="0" t="n">
        <v>0</v>
      </c>
      <c r="P1204" s="0" t="n">
        <v>17.6</v>
      </c>
      <c r="Q1204" s="0" t="n">
        <v>0</v>
      </c>
      <c r="R1204" s="0" t="n">
        <v>-0.02</v>
      </c>
      <c r="S1204" s="0" t="n">
        <v>-0.02</v>
      </c>
      <c r="T1204" s="0" t="n">
        <v>450</v>
      </c>
      <c r="U1204" s="0" t="n">
        <v>17.6</v>
      </c>
      <c r="V1204" s="0" t="n">
        <v>0.41</v>
      </c>
      <c r="W1204" s="0" t="n">
        <v>-0.1</v>
      </c>
      <c r="X1204" s="0" t="n">
        <v>2.35034</v>
      </c>
      <c r="Y1204" s="0" t="n">
        <v>-0.39677</v>
      </c>
    </row>
    <row r="1205" customFormat="false" ht="12.8" hidden="false" customHeight="false" outlineLevel="0" collapsed="false">
      <c r="A1205" s="0" t="n">
        <v>26</v>
      </c>
      <c r="B1205" s="0" t="n">
        <v>1</v>
      </c>
      <c r="C1205" s="0" t="n">
        <v>1</v>
      </c>
      <c r="D1205" s="0" t="n">
        <v>4</v>
      </c>
      <c r="E1205" s="0" t="n">
        <v>0</v>
      </c>
      <c r="F1205" s="0" t="n">
        <v>0</v>
      </c>
      <c r="G1205" s="0" t="n">
        <v>948.34</v>
      </c>
      <c r="H1205" s="0" t="n">
        <v>-34.91</v>
      </c>
      <c r="I1205" s="0" t="n">
        <v>34.91</v>
      </c>
      <c r="J1205" s="0" t="n">
        <v>0</v>
      </c>
      <c r="K1205" s="0" t="n">
        <v>0</v>
      </c>
      <c r="L1205" s="0" t="n">
        <v>0</v>
      </c>
      <c r="M1205" s="0" t="n">
        <v>0</v>
      </c>
      <c r="N1205" s="0" t="n">
        <v>0</v>
      </c>
      <c r="O1205" s="0" t="n">
        <v>0</v>
      </c>
      <c r="P1205" s="0" t="n">
        <v>17.24</v>
      </c>
      <c r="Q1205" s="0" t="n">
        <v>0</v>
      </c>
      <c r="R1205" s="0" t="n">
        <v>-0.02</v>
      </c>
      <c r="S1205" s="0" t="n">
        <v>-0.02</v>
      </c>
      <c r="T1205" s="0" t="n">
        <v>450</v>
      </c>
      <c r="U1205" s="0" t="n">
        <v>17.24</v>
      </c>
      <c r="V1205" s="0" t="n">
        <v>0.48</v>
      </c>
      <c r="W1205" s="0" t="n">
        <v>-0.96</v>
      </c>
      <c r="X1205" s="0" t="n">
        <v>2.30248</v>
      </c>
      <c r="Y1205" s="0" t="n">
        <v>-0.56357</v>
      </c>
    </row>
    <row r="1206" customFormat="false" ht="12.8" hidden="false" customHeight="false" outlineLevel="0" collapsed="false">
      <c r="A1206" s="0" t="n">
        <v>26</v>
      </c>
      <c r="B1206" s="0" t="n">
        <v>1</v>
      </c>
      <c r="C1206" s="0" t="n">
        <v>1</v>
      </c>
      <c r="D1206" s="0" t="n">
        <v>5</v>
      </c>
      <c r="E1206" s="0" t="n">
        <v>0</v>
      </c>
      <c r="F1206" s="0" t="n">
        <v>0</v>
      </c>
      <c r="G1206" s="0" t="n">
        <v>924.11</v>
      </c>
      <c r="H1206" s="0" t="n">
        <v>-35.03</v>
      </c>
      <c r="I1206" s="0" t="n">
        <v>35.03</v>
      </c>
      <c r="J1206" s="0" t="n">
        <v>0</v>
      </c>
      <c r="K1206" s="0" t="n">
        <v>0</v>
      </c>
      <c r="L1206" s="0" t="n">
        <v>0</v>
      </c>
      <c r="M1206" s="0" t="n">
        <v>0</v>
      </c>
      <c r="N1206" s="0" t="n">
        <v>0</v>
      </c>
      <c r="O1206" s="0" t="n">
        <v>0</v>
      </c>
      <c r="P1206" s="0" t="n">
        <v>17.3</v>
      </c>
      <c r="Q1206" s="0" t="n">
        <v>0</v>
      </c>
      <c r="R1206" s="0" t="n">
        <v>-0.02</v>
      </c>
      <c r="S1206" s="0" t="n">
        <v>-0.02</v>
      </c>
      <c r="T1206" s="0" t="n">
        <v>450</v>
      </c>
      <c r="U1206" s="0" t="n">
        <v>17.3</v>
      </c>
      <c r="V1206" s="0" t="n">
        <v>0.52</v>
      </c>
      <c r="W1206" s="0" t="n">
        <v>-0.8</v>
      </c>
      <c r="X1206" s="0" t="n">
        <v>2.24075</v>
      </c>
      <c r="Y1206" s="0" t="n">
        <v>-0.71397</v>
      </c>
    </row>
    <row r="1207" customFormat="false" ht="12.8" hidden="false" customHeight="false" outlineLevel="0" collapsed="false">
      <c r="A1207" s="0" t="n">
        <v>26</v>
      </c>
      <c r="B1207" s="0" t="n">
        <v>1</v>
      </c>
      <c r="C1207" s="0" t="n">
        <v>1</v>
      </c>
      <c r="D1207" s="0" t="n">
        <v>6</v>
      </c>
      <c r="E1207" s="0" t="n">
        <v>0</v>
      </c>
      <c r="F1207" s="0" t="n">
        <v>0</v>
      </c>
      <c r="G1207" s="0" t="n">
        <v>929.37</v>
      </c>
      <c r="H1207" s="0" t="n">
        <v>-34.97</v>
      </c>
      <c r="I1207" s="0" t="n">
        <v>34.97</v>
      </c>
      <c r="J1207" s="0" t="n">
        <v>0</v>
      </c>
      <c r="K1207" s="0" t="n">
        <v>0</v>
      </c>
      <c r="L1207" s="0" t="n">
        <v>0</v>
      </c>
      <c r="M1207" s="0" t="n">
        <v>0</v>
      </c>
      <c r="N1207" s="0" t="n">
        <v>0</v>
      </c>
      <c r="O1207" s="0" t="n">
        <v>0</v>
      </c>
      <c r="P1207" s="0" t="n">
        <v>17.27</v>
      </c>
      <c r="Q1207" s="0" t="n">
        <v>0</v>
      </c>
      <c r="R1207" s="0" t="n">
        <v>-0.02</v>
      </c>
      <c r="S1207" s="0" t="n">
        <v>-0.02</v>
      </c>
      <c r="T1207" s="0" t="n">
        <v>450</v>
      </c>
      <c r="U1207" s="0" t="n">
        <v>17.27</v>
      </c>
      <c r="V1207" s="0" t="n">
        <v>0.5</v>
      </c>
      <c r="W1207" s="0" t="n">
        <v>-0.93</v>
      </c>
      <c r="X1207" s="0" t="n">
        <v>2.16787</v>
      </c>
      <c r="Y1207" s="0" t="n">
        <v>-0.84824</v>
      </c>
    </row>
    <row r="1208" customFormat="false" ht="12.8" hidden="false" customHeight="false" outlineLevel="0" collapsed="false">
      <c r="A1208" s="0" t="n">
        <v>26</v>
      </c>
      <c r="B1208" s="0" t="n">
        <v>1</v>
      </c>
      <c r="C1208" s="0" t="n">
        <v>1</v>
      </c>
      <c r="D1208" s="0" t="n">
        <v>7</v>
      </c>
      <c r="E1208" s="0" t="n">
        <v>0</v>
      </c>
      <c r="F1208" s="0" t="n">
        <v>0</v>
      </c>
      <c r="G1208" s="0" t="n">
        <v>932.03</v>
      </c>
      <c r="H1208" s="0" t="n">
        <v>-34.78</v>
      </c>
      <c r="I1208" s="0" t="n">
        <v>34.78</v>
      </c>
      <c r="J1208" s="0" t="n">
        <v>0</v>
      </c>
      <c r="K1208" s="0" t="n">
        <v>0</v>
      </c>
      <c r="L1208" s="0" t="n">
        <v>0</v>
      </c>
      <c r="M1208" s="0" t="n">
        <v>0</v>
      </c>
      <c r="N1208" s="0" t="n">
        <v>0</v>
      </c>
      <c r="O1208" s="0" t="n">
        <v>0</v>
      </c>
      <c r="P1208" s="0" t="n">
        <v>17.18</v>
      </c>
      <c r="Q1208" s="0" t="n">
        <v>0</v>
      </c>
      <c r="R1208" s="0" t="n">
        <v>-0.02</v>
      </c>
      <c r="S1208" s="0" t="n">
        <v>-0.02</v>
      </c>
      <c r="T1208" s="0" t="n">
        <v>450</v>
      </c>
      <c r="U1208" s="0" t="n">
        <v>17.18</v>
      </c>
      <c r="V1208" s="0" t="n">
        <v>0.48</v>
      </c>
      <c r="W1208" s="0" t="n">
        <v>-0.91</v>
      </c>
      <c r="X1208" s="0" t="n">
        <v>2.08628</v>
      </c>
      <c r="Y1208" s="0" t="n">
        <v>-0.96812</v>
      </c>
    </row>
    <row r="1209" customFormat="false" ht="12.8" hidden="false" customHeight="false" outlineLevel="0" collapsed="false">
      <c r="A1209" s="0" t="n">
        <v>26</v>
      </c>
      <c r="B1209" s="0" t="n">
        <v>1</v>
      </c>
      <c r="C1209" s="0" t="n">
        <v>1</v>
      </c>
      <c r="D1209" s="0" t="n">
        <v>8</v>
      </c>
      <c r="E1209" s="0" t="n">
        <v>0</v>
      </c>
      <c r="F1209" s="0" t="n">
        <v>0</v>
      </c>
      <c r="G1209" s="0" t="n">
        <v>930.04</v>
      </c>
      <c r="H1209" s="0" t="n">
        <v>-34.61</v>
      </c>
      <c r="I1209" s="0" t="n">
        <v>34.61</v>
      </c>
      <c r="J1209" s="0" t="n">
        <v>0</v>
      </c>
      <c r="K1209" s="0" t="n">
        <v>0</v>
      </c>
      <c r="L1209" s="0" t="n">
        <v>0</v>
      </c>
      <c r="M1209" s="0" t="n">
        <v>0</v>
      </c>
      <c r="N1209" s="0" t="n">
        <v>0</v>
      </c>
      <c r="O1209" s="0" t="n">
        <v>0</v>
      </c>
      <c r="P1209" s="0" t="n">
        <v>17.09</v>
      </c>
      <c r="Q1209" s="0" t="n">
        <v>0</v>
      </c>
      <c r="R1209" s="0" t="n">
        <v>-0.02</v>
      </c>
      <c r="S1209" s="0" t="n">
        <v>-0.02</v>
      </c>
      <c r="T1209" s="0" t="n">
        <v>450</v>
      </c>
      <c r="U1209" s="0" t="n">
        <v>17.09</v>
      </c>
      <c r="V1209" s="0" t="n">
        <v>0.48</v>
      </c>
      <c r="W1209" s="0" t="n">
        <v>-0.92</v>
      </c>
      <c r="X1209" s="0" t="n">
        <v>1.99802</v>
      </c>
      <c r="Y1209" s="0" t="n">
        <v>-1.07591</v>
      </c>
    </row>
    <row r="1210" customFormat="false" ht="12.8" hidden="false" customHeight="false" outlineLevel="0" collapsed="false">
      <c r="A1210" s="0" t="n">
        <v>26</v>
      </c>
      <c r="B1210" s="0" t="n">
        <v>1</v>
      </c>
      <c r="C1210" s="0" t="n">
        <v>1</v>
      </c>
      <c r="D1210" s="0" t="n">
        <v>9</v>
      </c>
      <c r="E1210" s="0" t="n">
        <v>0</v>
      </c>
      <c r="F1210" s="0" t="n">
        <v>0</v>
      </c>
      <c r="G1210" s="0" t="n">
        <v>926.05</v>
      </c>
      <c r="H1210" s="0" t="n">
        <v>-34.54</v>
      </c>
      <c r="I1210" s="0" t="n">
        <v>34.54</v>
      </c>
      <c r="J1210" s="0" t="n">
        <v>0</v>
      </c>
      <c r="K1210" s="0" t="n">
        <v>0</v>
      </c>
      <c r="L1210" s="0" t="n">
        <v>0</v>
      </c>
      <c r="M1210" s="0" t="n">
        <v>0</v>
      </c>
      <c r="N1210" s="0" t="n">
        <v>0</v>
      </c>
      <c r="O1210" s="0" t="n">
        <v>0</v>
      </c>
      <c r="P1210" s="0" t="n">
        <v>17.05</v>
      </c>
      <c r="Q1210" s="0" t="n">
        <v>0</v>
      </c>
      <c r="R1210" s="0" t="n">
        <v>-0.02</v>
      </c>
      <c r="S1210" s="0" t="n">
        <v>-0.02</v>
      </c>
      <c r="T1210" s="0" t="n">
        <v>450</v>
      </c>
      <c r="U1210" s="0" t="n">
        <v>17.05</v>
      </c>
      <c r="V1210" s="0" t="n">
        <v>0.5</v>
      </c>
      <c r="W1210" s="0" t="n">
        <v>-0.81</v>
      </c>
      <c r="X1210" s="0" t="n">
        <v>1.90468</v>
      </c>
      <c r="Y1210" s="0" t="n">
        <v>-1.17404</v>
      </c>
    </row>
    <row r="1211" customFormat="false" ht="12.8" hidden="false" customHeight="false" outlineLevel="0" collapsed="false">
      <c r="A1211" s="0" t="n">
        <v>26</v>
      </c>
      <c r="B1211" s="0" t="n">
        <v>1</v>
      </c>
      <c r="C1211" s="0" t="n">
        <v>1</v>
      </c>
      <c r="D1211" s="0" t="n">
        <v>10</v>
      </c>
      <c r="E1211" s="0" t="n">
        <v>0</v>
      </c>
      <c r="F1211" s="0" t="n">
        <v>0</v>
      </c>
      <c r="G1211" s="0" t="n">
        <v>930.1</v>
      </c>
      <c r="H1211" s="0" t="n">
        <v>-34.24</v>
      </c>
      <c r="I1211" s="0" t="n">
        <v>34.24</v>
      </c>
      <c r="J1211" s="0" t="n">
        <v>0</v>
      </c>
      <c r="K1211" s="0" t="n">
        <v>0</v>
      </c>
      <c r="L1211" s="0" t="n">
        <v>0</v>
      </c>
      <c r="M1211" s="0" t="n">
        <v>0</v>
      </c>
      <c r="N1211" s="0" t="n">
        <v>0</v>
      </c>
      <c r="O1211" s="0" t="n">
        <v>0</v>
      </c>
      <c r="P1211" s="0" t="n">
        <v>16.9</v>
      </c>
      <c r="Q1211" s="0" t="n">
        <v>0</v>
      </c>
      <c r="R1211" s="0" t="n">
        <v>-0.02</v>
      </c>
      <c r="S1211" s="0" t="n">
        <v>-0.02</v>
      </c>
      <c r="T1211" s="0" t="n">
        <v>450</v>
      </c>
      <c r="U1211" s="0" t="n">
        <v>16.9</v>
      </c>
      <c r="V1211" s="0" t="n">
        <v>0.49</v>
      </c>
      <c r="W1211" s="0" t="n">
        <v>-0.81</v>
      </c>
      <c r="X1211" s="0" t="n">
        <v>1.80756</v>
      </c>
      <c r="Y1211" s="0" t="n">
        <v>-1.26476</v>
      </c>
    </row>
    <row r="1212" customFormat="false" ht="12.8" hidden="false" customHeight="false" outlineLevel="0" collapsed="false">
      <c r="A1212" s="0" t="n">
        <v>26</v>
      </c>
      <c r="B1212" s="0" t="n">
        <v>1</v>
      </c>
      <c r="C1212" s="0" t="n">
        <v>1</v>
      </c>
      <c r="D1212" s="0" t="n">
        <v>11</v>
      </c>
      <c r="E1212" s="0" t="n">
        <v>0</v>
      </c>
      <c r="F1212" s="0" t="n">
        <v>0</v>
      </c>
      <c r="G1212" s="0" t="n">
        <v>925.97</v>
      </c>
      <c r="H1212" s="0" t="n">
        <v>-33.99</v>
      </c>
      <c r="I1212" s="0" t="n">
        <v>33.99</v>
      </c>
      <c r="J1212" s="0" t="n">
        <v>0</v>
      </c>
      <c r="K1212" s="0" t="n">
        <v>0</v>
      </c>
      <c r="L1212" s="0" t="n">
        <v>0</v>
      </c>
      <c r="M1212" s="0" t="n">
        <v>0</v>
      </c>
      <c r="N1212" s="0" t="n">
        <v>0</v>
      </c>
      <c r="O1212" s="0" t="n">
        <v>0</v>
      </c>
      <c r="P1212" s="0" t="n">
        <v>16.78</v>
      </c>
      <c r="Q1212" s="0" t="n">
        <v>0</v>
      </c>
      <c r="R1212" s="0" t="n">
        <v>-0.02</v>
      </c>
      <c r="S1212" s="0" t="n">
        <v>-0.02</v>
      </c>
      <c r="T1212" s="0" t="n">
        <v>450</v>
      </c>
      <c r="U1212" s="0" t="n">
        <v>16.78</v>
      </c>
      <c r="V1212" s="0" t="n">
        <v>0.51</v>
      </c>
      <c r="W1212" s="0" t="n">
        <v>-0.72</v>
      </c>
      <c r="X1212" s="0" t="n">
        <v>1.70769</v>
      </c>
      <c r="Y1212" s="0" t="n">
        <v>-1.35013</v>
      </c>
    </row>
    <row r="1213" customFormat="false" ht="12.8" hidden="false" customHeight="false" outlineLevel="0" collapsed="false">
      <c r="A1213" s="0" t="n">
        <v>26</v>
      </c>
      <c r="B1213" s="0" t="n">
        <v>1</v>
      </c>
      <c r="C1213" s="0" t="n">
        <v>1</v>
      </c>
      <c r="D1213" s="0" t="n">
        <v>12</v>
      </c>
      <c r="E1213" s="0" t="n">
        <v>0</v>
      </c>
      <c r="F1213" s="0" t="n">
        <v>0</v>
      </c>
      <c r="G1213" s="0" t="n">
        <v>923.9</v>
      </c>
      <c r="H1213" s="0" t="n">
        <v>-33.78</v>
      </c>
      <c r="I1213" s="0" t="n">
        <v>33.78</v>
      </c>
      <c r="J1213" s="0" t="n">
        <v>0</v>
      </c>
      <c r="K1213" s="0" t="n">
        <v>0</v>
      </c>
      <c r="L1213" s="0" t="n">
        <v>0</v>
      </c>
      <c r="M1213" s="0" t="n">
        <v>0</v>
      </c>
      <c r="N1213" s="0" t="n">
        <v>0</v>
      </c>
      <c r="O1213" s="0" t="n">
        <v>0</v>
      </c>
      <c r="P1213" s="0" t="n">
        <v>16.67</v>
      </c>
      <c r="Q1213" s="0" t="n">
        <v>0</v>
      </c>
      <c r="R1213" s="0" t="n">
        <v>-0.02</v>
      </c>
      <c r="S1213" s="0" t="n">
        <v>-0.02</v>
      </c>
      <c r="T1213" s="0" t="n">
        <v>450</v>
      </c>
      <c r="U1213" s="0" t="n">
        <v>16.67</v>
      </c>
      <c r="V1213" s="0" t="n">
        <v>0.5</v>
      </c>
      <c r="W1213" s="0" t="n">
        <v>-0.69</v>
      </c>
      <c r="X1213" s="0" t="n">
        <v>1.60593</v>
      </c>
      <c r="Y1213" s="0" t="n">
        <v>-1.43199</v>
      </c>
    </row>
    <row r="1214" customFormat="false" ht="12.8" hidden="false" customHeight="false" outlineLevel="0" collapsed="false">
      <c r="A1214" s="0" t="n">
        <v>26</v>
      </c>
      <c r="B1214" s="0" t="n">
        <v>1</v>
      </c>
      <c r="C1214" s="0" t="n">
        <v>1</v>
      </c>
      <c r="D1214" s="0" t="n">
        <v>13</v>
      </c>
      <c r="E1214" s="0" t="n">
        <v>0</v>
      </c>
      <c r="F1214" s="0" t="n">
        <v>0</v>
      </c>
      <c r="G1214" s="0" t="n">
        <v>928.42</v>
      </c>
      <c r="H1214" s="0" t="n">
        <v>-33.3</v>
      </c>
      <c r="I1214" s="0" t="n">
        <v>33.3</v>
      </c>
      <c r="J1214" s="0" t="n">
        <v>0</v>
      </c>
      <c r="K1214" s="0" t="n">
        <v>0</v>
      </c>
      <c r="L1214" s="0" t="n">
        <v>21.55</v>
      </c>
      <c r="M1214" s="0" t="n">
        <v>0</v>
      </c>
      <c r="N1214" s="0" t="n">
        <v>0</v>
      </c>
      <c r="O1214" s="0" t="n">
        <v>0</v>
      </c>
      <c r="P1214" s="0" t="n">
        <v>16.42</v>
      </c>
      <c r="Q1214" s="0" t="n">
        <v>0</v>
      </c>
      <c r="R1214" s="0" t="n">
        <v>-0.02</v>
      </c>
      <c r="S1214" s="0" t="n">
        <v>-0.02</v>
      </c>
      <c r="T1214" s="0" t="n">
        <v>450</v>
      </c>
      <c r="U1214" s="0" t="n">
        <v>16.42</v>
      </c>
      <c r="V1214" s="0" t="n">
        <v>0.47</v>
      </c>
      <c r="W1214" s="0" t="n">
        <v>-0.36</v>
      </c>
      <c r="X1214" s="0" t="n">
        <v>1.50301</v>
      </c>
      <c r="Y1214" s="0" t="n">
        <v>1.5121</v>
      </c>
    </row>
    <row r="1215" customFormat="false" ht="12.8" hidden="false" customHeight="false" outlineLevel="0" collapsed="false">
      <c r="A1215" s="0" t="n">
        <v>26</v>
      </c>
      <c r="B1215" s="0" t="n">
        <v>1</v>
      </c>
      <c r="C1215" s="0" t="n">
        <v>1</v>
      </c>
      <c r="D1215" s="0" t="n">
        <v>14</v>
      </c>
      <c r="E1215" s="0" t="n">
        <v>114.69</v>
      </c>
      <c r="F1215" s="0" t="n">
        <v>7.66</v>
      </c>
      <c r="G1215" s="0" t="n">
        <v>922.91</v>
      </c>
      <c r="H1215" s="0" t="n">
        <v>-13.88</v>
      </c>
      <c r="I1215" s="0" t="n">
        <v>18.86</v>
      </c>
      <c r="J1215" s="0" t="n">
        <v>0</v>
      </c>
      <c r="K1215" s="0" t="n">
        <v>63.05</v>
      </c>
      <c r="L1215" s="0" t="n">
        <v>36.51</v>
      </c>
      <c r="M1215" s="0" t="n">
        <v>0.99</v>
      </c>
      <c r="N1215" s="0" t="n">
        <v>1.34</v>
      </c>
      <c r="O1215" s="0" t="n">
        <v>-1.84</v>
      </c>
      <c r="P1215" s="0" t="n">
        <v>15.42</v>
      </c>
      <c r="Q1215" s="0" t="n">
        <v>0</v>
      </c>
      <c r="R1215" s="0" t="n">
        <v>-6.26</v>
      </c>
      <c r="S1215" s="0" t="n">
        <v>-6.34</v>
      </c>
      <c r="T1215" s="0" t="n">
        <v>465.41</v>
      </c>
      <c r="U1215" s="0" t="n">
        <v>16.21</v>
      </c>
      <c r="V1215" s="0" t="n">
        <v>0.46</v>
      </c>
      <c r="W1215" s="0" t="n">
        <v>5.48</v>
      </c>
      <c r="X1215" s="0" t="n">
        <v>1.3996</v>
      </c>
      <c r="Y1215" s="0" t="n">
        <v>1.59213</v>
      </c>
    </row>
    <row r="1216" customFormat="false" ht="12.8" hidden="false" customHeight="false" outlineLevel="0" collapsed="false">
      <c r="A1216" s="0" t="n">
        <v>26</v>
      </c>
      <c r="B1216" s="0" t="n">
        <v>1</v>
      </c>
      <c r="C1216" s="0" t="n">
        <v>1</v>
      </c>
      <c r="D1216" s="0" t="n">
        <v>15</v>
      </c>
      <c r="E1216" s="0" t="n">
        <v>455.01</v>
      </c>
      <c r="F1216" s="0" t="n">
        <v>30.41</v>
      </c>
      <c r="G1216" s="0" t="n">
        <v>906.26</v>
      </c>
      <c r="H1216" s="0" t="n">
        <v>0.71</v>
      </c>
      <c r="I1216" s="0" t="n">
        <v>18.89</v>
      </c>
      <c r="J1216" s="0" t="n">
        <v>0</v>
      </c>
      <c r="K1216" s="0" t="n">
        <v>67.99</v>
      </c>
      <c r="L1216" s="0" t="n">
        <v>37.05</v>
      </c>
      <c r="M1216" s="0" t="n">
        <v>1.04</v>
      </c>
      <c r="N1216" s="0" t="n">
        <v>1.23</v>
      </c>
      <c r="O1216" s="0" t="n">
        <v>-1.98</v>
      </c>
      <c r="P1216" s="0" t="n">
        <v>15.44</v>
      </c>
      <c r="Q1216" s="0" t="n">
        <v>0.33</v>
      </c>
      <c r="R1216" s="0" t="n">
        <v>-7.16</v>
      </c>
      <c r="S1216" s="0" t="n">
        <v>-7.5</v>
      </c>
      <c r="T1216" s="0" t="n">
        <v>447.02</v>
      </c>
      <c r="U1216" s="0" t="n">
        <v>16.31</v>
      </c>
      <c r="V1216" s="0" t="n">
        <v>0.5</v>
      </c>
      <c r="W1216" s="0" t="n">
        <v>21.75</v>
      </c>
      <c r="X1216" s="0" t="n">
        <v>1.29637</v>
      </c>
      <c r="Y1216" s="0" t="n">
        <v>1.67386</v>
      </c>
    </row>
    <row r="1217" customFormat="false" ht="12.8" hidden="false" customHeight="false" outlineLevel="0" collapsed="false">
      <c r="A1217" s="0" t="n">
        <v>26</v>
      </c>
      <c r="B1217" s="0" t="n">
        <v>1</v>
      </c>
      <c r="C1217" s="0" t="n">
        <v>1</v>
      </c>
      <c r="D1217" s="0" t="n">
        <v>16</v>
      </c>
      <c r="E1217" s="0" t="n">
        <v>838.8</v>
      </c>
      <c r="F1217" s="0" t="n">
        <v>56.05</v>
      </c>
      <c r="G1217" s="0" t="n">
        <v>908.09</v>
      </c>
      <c r="H1217" s="0" t="n">
        <v>16.71</v>
      </c>
      <c r="I1217" s="0" t="n">
        <v>18.91</v>
      </c>
      <c r="J1217" s="0" t="n">
        <v>0</v>
      </c>
      <c r="K1217" s="0" t="n">
        <v>72.43</v>
      </c>
      <c r="L1217" s="0" t="n">
        <v>40.18</v>
      </c>
      <c r="M1217" s="0" t="n">
        <v>1.09</v>
      </c>
      <c r="N1217" s="0" t="n">
        <v>1.23</v>
      </c>
      <c r="O1217" s="0" t="n">
        <v>-2.06</v>
      </c>
      <c r="P1217" s="0" t="n">
        <v>15.46</v>
      </c>
      <c r="Q1217" s="0" t="n">
        <v>0.9</v>
      </c>
      <c r="R1217" s="0" t="n">
        <v>-7.86</v>
      </c>
      <c r="S1217" s="0" t="n">
        <v>-8.57</v>
      </c>
      <c r="T1217" s="0" t="n">
        <v>417.33</v>
      </c>
      <c r="U1217" s="0" t="n">
        <v>16.36</v>
      </c>
      <c r="V1217" s="0" t="n">
        <v>0.53</v>
      </c>
      <c r="W1217" s="0" t="n">
        <v>40.09</v>
      </c>
      <c r="X1217" s="0" t="n">
        <v>1.19404</v>
      </c>
      <c r="Y1217" s="0" t="n">
        <v>1.75921</v>
      </c>
    </row>
    <row r="1218" customFormat="false" ht="12.8" hidden="false" customHeight="false" outlineLevel="0" collapsed="false">
      <c r="A1218" s="0" t="n">
        <v>26</v>
      </c>
      <c r="B1218" s="0" t="n">
        <v>1</v>
      </c>
      <c r="C1218" s="0" t="n">
        <v>1</v>
      </c>
      <c r="D1218" s="0" t="n">
        <v>17</v>
      </c>
      <c r="E1218" s="0" t="n">
        <v>2340.18</v>
      </c>
      <c r="F1218" s="0" t="n">
        <v>156.38</v>
      </c>
      <c r="G1218" s="0" t="n">
        <v>914.14</v>
      </c>
      <c r="H1218" s="0" t="n">
        <v>74.2</v>
      </c>
      <c r="I1218" s="0" t="n">
        <v>18.86</v>
      </c>
      <c r="J1218" s="0" t="n">
        <v>0</v>
      </c>
      <c r="K1218" s="0" t="n">
        <v>80.42</v>
      </c>
      <c r="L1218" s="0" t="n">
        <v>49.4</v>
      </c>
      <c r="M1218" s="0" t="n">
        <v>1.33</v>
      </c>
      <c r="N1218" s="0" t="n">
        <v>1.23</v>
      </c>
      <c r="O1218" s="0" t="n">
        <v>-1.98</v>
      </c>
      <c r="P1218" s="0" t="n">
        <v>15.42</v>
      </c>
      <c r="Q1218" s="0" t="n">
        <v>2.8</v>
      </c>
      <c r="R1218" s="0" t="n">
        <v>-9.29</v>
      </c>
      <c r="S1218" s="0" t="n">
        <v>-11.63</v>
      </c>
      <c r="T1218" s="0" t="n">
        <v>316.67</v>
      </c>
      <c r="U1218" s="0" t="n">
        <v>16.28</v>
      </c>
      <c r="V1218" s="0" t="n">
        <v>0.51</v>
      </c>
      <c r="W1218" s="0" t="n">
        <v>111.86</v>
      </c>
      <c r="X1218" s="0" t="n">
        <v>1.09342</v>
      </c>
      <c r="Y1218" s="0" t="n">
        <v>1.8504</v>
      </c>
    </row>
    <row r="1219" customFormat="false" ht="12.8" hidden="false" customHeight="false" outlineLevel="0" collapsed="false">
      <c r="A1219" s="0" t="n">
        <v>26</v>
      </c>
      <c r="B1219" s="0" t="n">
        <v>1</v>
      </c>
      <c r="C1219" s="0" t="n">
        <v>1</v>
      </c>
      <c r="D1219" s="0" t="n">
        <v>18</v>
      </c>
      <c r="E1219" s="0" t="n">
        <v>5091.62</v>
      </c>
      <c r="F1219" s="0" t="n">
        <v>340.25</v>
      </c>
      <c r="G1219" s="0" t="n">
        <v>913.52</v>
      </c>
      <c r="H1219" s="0" t="n">
        <v>157.86</v>
      </c>
      <c r="I1219" s="0" t="n">
        <v>18.69</v>
      </c>
      <c r="J1219" s="0" t="n">
        <v>0</v>
      </c>
      <c r="K1219" s="0" t="n">
        <v>98.12</v>
      </c>
      <c r="L1219" s="0" t="n">
        <v>68.02</v>
      </c>
      <c r="M1219" s="0" t="n">
        <v>1.84</v>
      </c>
      <c r="N1219" s="0" t="n">
        <v>1.26</v>
      </c>
      <c r="O1219" s="0" t="n">
        <v>-1.98</v>
      </c>
      <c r="P1219" s="0" t="n">
        <v>15.26</v>
      </c>
      <c r="Q1219" s="0" t="n">
        <v>6.28</v>
      </c>
      <c r="R1219" s="0" t="n">
        <v>-12.87</v>
      </c>
      <c r="S1219" s="0" t="n">
        <v>-18.24</v>
      </c>
      <c r="T1219" s="0" t="n">
        <v>210.1</v>
      </c>
      <c r="U1219" s="0" t="n">
        <v>16.13</v>
      </c>
      <c r="V1219" s="0" t="n">
        <v>0.51</v>
      </c>
      <c r="W1219" s="0" t="n">
        <v>243.37</v>
      </c>
      <c r="X1219" s="0" t="n">
        <v>0.99555</v>
      </c>
      <c r="Y1219" s="0" t="n">
        <v>1.95013</v>
      </c>
    </row>
    <row r="1220" customFormat="false" ht="12.8" hidden="false" customHeight="false" outlineLevel="0" collapsed="false">
      <c r="A1220" s="0" t="n">
        <v>26</v>
      </c>
      <c r="B1220" s="0" t="n">
        <v>1</v>
      </c>
      <c r="C1220" s="0" t="n">
        <v>1</v>
      </c>
      <c r="D1220" s="0" t="n">
        <v>19</v>
      </c>
      <c r="E1220" s="0" t="n">
        <v>5871.33</v>
      </c>
      <c r="F1220" s="0" t="n">
        <v>392.35</v>
      </c>
      <c r="G1220" s="0" t="n">
        <v>901.22</v>
      </c>
      <c r="H1220" s="0" t="n">
        <v>166.55</v>
      </c>
      <c r="I1220" s="0" t="n">
        <v>18.63</v>
      </c>
      <c r="J1220" s="0" t="n">
        <v>0</v>
      </c>
      <c r="K1220" s="0" t="n">
        <v>104.44</v>
      </c>
      <c r="L1220" s="0" t="n">
        <v>70.87</v>
      </c>
      <c r="M1220" s="0" t="n">
        <v>1.92</v>
      </c>
      <c r="N1220" s="0" t="n">
        <v>1.15</v>
      </c>
      <c r="O1220" s="0" t="n">
        <v>-2.05</v>
      </c>
      <c r="P1220" s="0" t="n">
        <v>15.2</v>
      </c>
      <c r="Q1220" s="0" t="n">
        <v>6.35</v>
      </c>
      <c r="R1220" s="0" t="n">
        <v>-14.32</v>
      </c>
      <c r="S1220" s="0" t="n">
        <v>-17.11</v>
      </c>
      <c r="T1220" s="0" t="n">
        <v>184.28</v>
      </c>
      <c r="U1220" s="0" t="n">
        <v>16.11</v>
      </c>
      <c r="V1220" s="0" t="n">
        <v>0.55</v>
      </c>
      <c r="W1220" s="0" t="n">
        <v>280.64</v>
      </c>
      <c r="X1220" s="0" t="n">
        <v>0.90173</v>
      </c>
      <c r="Y1220" s="0" t="n">
        <v>2.0617</v>
      </c>
    </row>
    <row r="1221" customFormat="false" ht="12.8" hidden="false" customHeight="false" outlineLevel="0" collapsed="false">
      <c r="A1221" s="0" t="n">
        <v>26</v>
      </c>
      <c r="B1221" s="0" t="n">
        <v>1</v>
      </c>
      <c r="C1221" s="0" t="n">
        <v>1</v>
      </c>
      <c r="D1221" s="0" t="n">
        <v>20</v>
      </c>
      <c r="E1221" s="0" t="n">
        <v>9191.14</v>
      </c>
      <c r="F1221" s="0" t="n">
        <v>614.2</v>
      </c>
      <c r="G1221" s="0" t="n">
        <v>888.41</v>
      </c>
      <c r="H1221" s="0" t="n">
        <v>96.39</v>
      </c>
      <c r="I1221" s="0" t="n">
        <v>18.89</v>
      </c>
      <c r="J1221" s="0" t="n">
        <v>0</v>
      </c>
      <c r="K1221" s="0" t="n">
        <v>122.71</v>
      </c>
      <c r="L1221" s="0" t="n">
        <v>90.35</v>
      </c>
      <c r="M1221" s="0" t="n">
        <v>1.79</v>
      </c>
      <c r="N1221" s="0" t="n">
        <v>1.08</v>
      </c>
      <c r="O1221" s="0" t="n">
        <v>-1.93</v>
      </c>
      <c r="P1221" s="0" t="n">
        <v>15.45</v>
      </c>
      <c r="Q1221" s="0" t="n">
        <v>5.86</v>
      </c>
      <c r="R1221" s="0" t="n">
        <v>-13.71</v>
      </c>
      <c r="S1221" s="0" t="n">
        <v>-18.76</v>
      </c>
      <c r="T1221" s="0" t="n">
        <v>51.68</v>
      </c>
      <c r="U1221" s="0" t="n">
        <v>16.33</v>
      </c>
      <c r="V1221" s="0" t="n">
        <v>0.56</v>
      </c>
      <c r="W1221" s="0" t="n">
        <v>439.32</v>
      </c>
      <c r="X1221" s="0" t="n">
        <v>0.81376</v>
      </c>
      <c r="Y1221" s="0" t="n">
        <v>2.18912</v>
      </c>
    </row>
    <row r="1222" customFormat="false" ht="12.8" hidden="false" customHeight="false" outlineLevel="0" collapsed="false">
      <c r="A1222" s="0" t="n">
        <v>26</v>
      </c>
      <c r="B1222" s="0" t="n">
        <v>1</v>
      </c>
      <c r="C1222" s="0" t="n">
        <v>1</v>
      </c>
      <c r="D1222" s="0" t="n">
        <v>21</v>
      </c>
      <c r="E1222" s="0" t="n">
        <v>14709.5</v>
      </c>
      <c r="F1222" s="0" t="n">
        <v>984.92</v>
      </c>
      <c r="G1222" s="0" t="n">
        <v>869.54</v>
      </c>
      <c r="H1222" s="0" t="n">
        <v>-13.67</v>
      </c>
      <c r="I1222" s="0" t="n">
        <v>19.13</v>
      </c>
      <c r="J1222" s="0" t="n">
        <v>0</v>
      </c>
      <c r="K1222" s="0" t="n">
        <v>150.32</v>
      </c>
      <c r="L1222" s="0" t="n">
        <v>124.82</v>
      </c>
      <c r="M1222" s="0" t="n">
        <v>1.89</v>
      </c>
      <c r="N1222" s="0" t="n">
        <v>1.07</v>
      </c>
      <c r="O1222" s="0" t="n">
        <v>-1.59</v>
      </c>
      <c r="P1222" s="0" t="n">
        <v>15.66</v>
      </c>
      <c r="Q1222" s="0" t="n">
        <v>5.95</v>
      </c>
      <c r="R1222" s="0" t="n">
        <v>-14.63</v>
      </c>
      <c r="S1222" s="0" t="n">
        <v>-474.55</v>
      </c>
      <c r="T1222" s="0" t="n">
        <v>-117.6</v>
      </c>
      <c r="U1222" s="0" t="n">
        <v>16.47</v>
      </c>
      <c r="V1222" s="0" t="n">
        <v>0.57</v>
      </c>
      <c r="W1222" s="0" t="n">
        <v>710.86</v>
      </c>
      <c r="X1222" s="0" t="n">
        <v>0.73407</v>
      </c>
      <c r="Y1222" s="0" t="n">
        <v>2.33702</v>
      </c>
    </row>
    <row r="1223" customFormat="false" ht="12.8" hidden="false" customHeight="false" outlineLevel="0" collapsed="false">
      <c r="A1223" s="0" t="n">
        <v>26</v>
      </c>
      <c r="B1223" s="0" t="n">
        <v>1</v>
      </c>
      <c r="C1223" s="0" t="n">
        <v>1</v>
      </c>
      <c r="D1223" s="0" t="n">
        <v>22</v>
      </c>
      <c r="E1223" s="0" t="n">
        <v>14201.02</v>
      </c>
      <c r="F1223" s="0" t="n">
        <v>949.88</v>
      </c>
      <c r="G1223" s="0" t="n">
        <v>869.26</v>
      </c>
      <c r="H1223" s="0" t="n">
        <v>-32.53</v>
      </c>
      <c r="I1223" s="0" t="n">
        <v>19.34</v>
      </c>
      <c r="J1223" s="0" t="n">
        <v>0</v>
      </c>
      <c r="K1223" s="0" t="n">
        <v>150.06</v>
      </c>
      <c r="L1223" s="0" t="n">
        <v>123.94</v>
      </c>
      <c r="M1223" s="0" t="n">
        <v>6.73</v>
      </c>
      <c r="N1223" s="0" t="n">
        <v>1.13</v>
      </c>
      <c r="O1223" s="0" t="n">
        <v>-1.72</v>
      </c>
      <c r="P1223" s="0" t="n">
        <v>15.86</v>
      </c>
      <c r="Q1223" s="0" t="n">
        <v>5.98</v>
      </c>
      <c r="R1223" s="0" t="n">
        <v>-53.87</v>
      </c>
      <c r="S1223" s="0" t="n">
        <v>-3320.27</v>
      </c>
      <c r="T1223" s="0" t="n">
        <v>-74.87</v>
      </c>
      <c r="U1223" s="0" t="n">
        <v>16.71</v>
      </c>
      <c r="V1223" s="0" t="n">
        <v>0.59</v>
      </c>
      <c r="W1223" s="0" t="n">
        <v>682.16</v>
      </c>
      <c r="X1223" s="0" t="n">
        <v>0.66591</v>
      </c>
      <c r="Y1223" s="0" t="n">
        <v>2.50987</v>
      </c>
    </row>
    <row r="1224" customFormat="false" ht="12.8" hidden="false" customHeight="false" outlineLevel="0" collapsed="false">
      <c r="A1224" s="0" t="n">
        <v>26</v>
      </c>
      <c r="B1224" s="0" t="n">
        <v>1</v>
      </c>
      <c r="C1224" s="0" t="n">
        <v>1</v>
      </c>
      <c r="D1224" s="0" t="n">
        <v>23</v>
      </c>
      <c r="E1224" s="0" t="n">
        <v>21401.57</v>
      </c>
      <c r="F1224" s="0" t="n">
        <v>1460.77</v>
      </c>
      <c r="G1224" s="0" t="n">
        <v>751.81</v>
      </c>
      <c r="H1224" s="0" t="n">
        <v>-69.61</v>
      </c>
      <c r="I1224" s="0" t="n">
        <v>19.92</v>
      </c>
      <c r="J1224" s="0" t="n">
        <v>0</v>
      </c>
      <c r="K1224" s="0" t="n">
        <v>195.44</v>
      </c>
      <c r="L1224" s="0" t="n">
        <v>168.25</v>
      </c>
      <c r="M1224" s="0" t="n">
        <v>5.55</v>
      </c>
      <c r="N1224" s="0" t="n">
        <v>1.09</v>
      </c>
      <c r="O1224" s="0" t="n">
        <v>-1.76</v>
      </c>
      <c r="P1224" s="0" t="n">
        <v>16.37</v>
      </c>
      <c r="Q1224" s="0" t="n">
        <v>0</v>
      </c>
      <c r="R1224" s="0" t="n">
        <v>-49.66</v>
      </c>
      <c r="S1224" s="0" t="n">
        <v>-1795.47</v>
      </c>
      <c r="T1224" s="0" t="n">
        <v>-180.2</v>
      </c>
      <c r="U1224" s="0" t="n">
        <v>17.24</v>
      </c>
      <c r="V1224" s="0" t="n">
        <v>0.66</v>
      </c>
      <c r="W1224" s="0" t="n">
        <v>1094.16</v>
      </c>
      <c r="X1224" s="0" t="n">
        <v>0.61335</v>
      </c>
      <c r="Y1224" s="0" t="n">
        <v>2.71016</v>
      </c>
    </row>
    <row r="1225" customFormat="false" ht="12.8" hidden="false" customHeight="false" outlineLevel="0" collapsed="false">
      <c r="A1225" s="0" t="n">
        <v>26</v>
      </c>
      <c r="B1225" s="0" t="n">
        <v>1</v>
      </c>
      <c r="C1225" s="0" t="n">
        <v>1</v>
      </c>
      <c r="D1225" s="0" t="n">
        <v>24</v>
      </c>
      <c r="E1225" s="0" t="n">
        <v>30673.97</v>
      </c>
      <c r="F1225" s="0" t="n">
        <v>2210.07</v>
      </c>
      <c r="G1225" s="0" t="n">
        <v>497.58</v>
      </c>
      <c r="H1225" s="0" t="n">
        <v>-12.06</v>
      </c>
      <c r="I1225" s="0" t="n">
        <v>20.85</v>
      </c>
      <c r="J1225" s="0" t="n">
        <v>0</v>
      </c>
      <c r="K1225" s="0" t="n">
        <v>253.3</v>
      </c>
      <c r="L1225" s="0" t="n">
        <v>226.45</v>
      </c>
      <c r="M1225" s="0" t="n">
        <v>2.33</v>
      </c>
      <c r="N1225" s="0" t="n">
        <v>1.11</v>
      </c>
      <c r="O1225" s="0" t="n">
        <v>-1.79</v>
      </c>
      <c r="P1225" s="0" t="n">
        <v>17.16</v>
      </c>
      <c r="Q1225" s="0" t="n">
        <v>5.96</v>
      </c>
      <c r="R1225" s="0" t="n">
        <v>-23.97</v>
      </c>
      <c r="S1225" s="0" t="n">
        <v>-1939.3</v>
      </c>
      <c r="T1225" s="0" t="n">
        <v>-160.21</v>
      </c>
      <c r="U1225" s="0" t="n">
        <v>18.06</v>
      </c>
      <c r="V1225" s="0" t="n">
        <v>0.75</v>
      </c>
      <c r="W1225" s="0" t="n">
        <v>1814.8</v>
      </c>
      <c r="X1225" s="0" t="n">
        <v>0.58081</v>
      </c>
      <c r="Y1225" s="0" t="n">
        <v>2.93514</v>
      </c>
    </row>
    <row r="1226" customFormat="false" ht="12.8" hidden="false" customHeight="false" outlineLevel="0" collapsed="false">
      <c r="A1226" s="0" t="n">
        <v>26</v>
      </c>
      <c r="B1226" s="0" t="n">
        <v>1</v>
      </c>
      <c r="C1226" s="0" t="n">
        <v>1</v>
      </c>
      <c r="D1226" s="0" t="n">
        <v>25</v>
      </c>
      <c r="E1226" s="0" t="n">
        <v>31385.9</v>
      </c>
      <c r="F1226" s="0" t="n">
        <v>2273.87</v>
      </c>
      <c r="G1226" s="0" t="n">
        <v>481.79</v>
      </c>
      <c r="H1226" s="0" t="n">
        <v>17.48</v>
      </c>
      <c r="I1226" s="0" t="n">
        <v>21.41</v>
      </c>
      <c r="J1226" s="0" t="n">
        <v>0</v>
      </c>
      <c r="K1226" s="0" t="n">
        <v>249.42</v>
      </c>
      <c r="L1226" s="0" t="n">
        <v>233.5</v>
      </c>
      <c r="M1226" s="0" t="n">
        <v>1.32</v>
      </c>
      <c r="N1226" s="0" t="n">
        <v>1.19</v>
      </c>
      <c r="O1226" s="0" t="n">
        <v>-1.41</v>
      </c>
      <c r="P1226" s="0" t="n">
        <v>17.62</v>
      </c>
      <c r="Q1226" s="0" t="n">
        <v>6.47</v>
      </c>
      <c r="R1226" s="0" t="n">
        <v>-14.85</v>
      </c>
      <c r="S1226" s="0" t="n">
        <v>-28.75</v>
      </c>
      <c r="T1226" s="0" t="n">
        <v>-92.49</v>
      </c>
      <c r="U1226" s="0" t="n">
        <v>18.64</v>
      </c>
      <c r="V1226" s="0" t="n">
        <v>0.83</v>
      </c>
      <c r="W1226" s="0" t="n">
        <v>1884.14</v>
      </c>
      <c r="X1226" s="0" t="n">
        <v>0.5718</v>
      </c>
      <c r="Y1226" s="0" t="n">
        <v>3.17426</v>
      </c>
    </row>
    <row r="1227" customFormat="false" ht="12.8" hidden="false" customHeight="false" outlineLevel="0" collapsed="false">
      <c r="A1227" s="0" t="n">
        <v>26</v>
      </c>
      <c r="B1227" s="0" t="n">
        <v>1</v>
      </c>
      <c r="C1227" s="0" t="n">
        <v>1</v>
      </c>
      <c r="D1227" s="0" t="n">
        <v>26</v>
      </c>
      <c r="E1227" s="0" t="n">
        <v>34111.62</v>
      </c>
      <c r="F1227" s="0" t="n">
        <v>2493.58</v>
      </c>
      <c r="G1227" s="0" t="n">
        <v>457.04</v>
      </c>
      <c r="H1227" s="0" t="n">
        <v>-14.92</v>
      </c>
      <c r="I1227" s="0" t="n">
        <v>21.89</v>
      </c>
      <c r="J1227" s="0" t="n">
        <v>0</v>
      </c>
      <c r="K1227" s="0" t="n">
        <v>287.71</v>
      </c>
      <c r="L1227" s="0" t="n">
        <v>255.84</v>
      </c>
      <c r="M1227" s="0" t="n">
        <v>9.35</v>
      </c>
      <c r="N1227" s="0" t="n">
        <v>1.22</v>
      </c>
      <c r="O1227" s="0" t="n">
        <v>-2.3</v>
      </c>
      <c r="P1227" s="0" t="n">
        <v>18.01</v>
      </c>
      <c r="Q1227" s="0" t="n">
        <v>6.52</v>
      </c>
      <c r="R1227" s="0" t="n">
        <v>-114.76</v>
      </c>
      <c r="S1227" s="0" t="n">
        <v>-1586.39</v>
      </c>
      <c r="T1227" s="0" t="n">
        <v>-76.51</v>
      </c>
      <c r="U1227" s="0" t="n">
        <v>19.09</v>
      </c>
      <c r="V1227" s="0" t="n">
        <v>0.9</v>
      </c>
      <c r="W1227" s="0" t="n">
        <v>2096.11</v>
      </c>
      <c r="X1227" s="0" t="n">
        <v>0.58742</v>
      </c>
      <c r="Y1227" s="0" t="n">
        <v>3.41103</v>
      </c>
    </row>
    <row r="1228" customFormat="false" ht="12.8" hidden="false" customHeight="false" outlineLevel="0" collapsed="false">
      <c r="A1228" s="0" t="n">
        <v>26</v>
      </c>
      <c r="B1228" s="0" t="n">
        <v>1</v>
      </c>
      <c r="C1228" s="0" t="n">
        <v>1</v>
      </c>
      <c r="D1228" s="0" t="n">
        <v>27</v>
      </c>
      <c r="E1228" s="0" t="n">
        <v>33848.74</v>
      </c>
      <c r="F1228" s="0" t="n">
        <v>2468.25</v>
      </c>
      <c r="G1228" s="0" t="n">
        <v>468.31</v>
      </c>
      <c r="H1228" s="0" t="n">
        <v>74.36</v>
      </c>
      <c r="I1228" s="0" t="n">
        <v>22.07</v>
      </c>
      <c r="J1228" s="0" t="n">
        <v>0</v>
      </c>
      <c r="K1228" s="0" t="n">
        <v>292.94</v>
      </c>
      <c r="L1228" s="0" t="n">
        <v>262.81</v>
      </c>
      <c r="M1228" s="0" t="n">
        <v>12.21</v>
      </c>
      <c r="N1228" s="0" t="n">
        <v>1.41</v>
      </c>
      <c r="O1228" s="0" t="n">
        <v>-2.6</v>
      </c>
      <c r="P1228" s="0" t="n">
        <v>18.15</v>
      </c>
      <c r="Q1228" s="0" t="n">
        <v>6.71</v>
      </c>
      <c r="R1228" s="0" t="n">
        <v>-154.96</v>
      </c>
      <c r="S1228" s="0" t="n">
        <v>-5023.62</v>
      </c>
      <c r="T1228" s="0" t="n">
        <v>-1.82</v>
      </c>
      <c r="U1228" s="0" t="n">
        <v>19.33</v>
      </c>
      <c r="V1228" s="0" t="n">
        <v>0.93</v>
      </c>
      <c r="W1228" s="0" t="n">
        <v>2066.53</v>
      </c>
      <c r="X1228" s="0" t="n">
        <v>0.6258</v>
      </c>
      <c r="Y1228" s="0" t="n">
        <v>3.63001</v>
      </c>
    </row>
    <row r="1229" customFormat="false" ht="12.8" hidden="false" customHeight="false" outlineLevel="0" collapsed="false">
      <c r="A1229" s="0" t="n">
        <v>26</v>
      </c>
      <c r="B1229" s="0" t="n">
        <v>1</v>
      </c>
      <c r="C1229" s="0" t="n">
        <v>1</v>
      </c>
      <c r="D1229" s="0" t="n">
        <v>28</v>
      </c>
      <c r="E1229" s="0" t="n">
        <v>31531.33</v>
      </c>
      <c r="F1229" s="0" t="n">
        <v>2289.3</v>
      </c>
      <c r="G1229" s="0" t="n">
        <v>504.55</v>
      </c>
      <c r="H1229" s="0" t="n">
        <v>108.38</v>
      </c>
      <c r="I1229" s="0" t="n">
        <v>21.92</v>
      </c>
      <c r="J1229" s="0" t="n">
        <v>0</v>
      </c>
      <c r="K1229" s="0" t="n">
        <v>276.84</v>
      </c>
      <c r="L1229" s="0" t="n">
        <v>254.6</v>
      </c>
      <c r="M1229" s="0" t="n">
        <v>2.72</v>
      </c>
      <c r="N1229" s="0" t="n">
        <v>1.61</v>
      </c>
      <c r="O1229" s="0" t="n">
        <v>-2.54</v>
      </c>
      <c r="P1229" s="0" t="n">
        <v>18.03</v>
      </c>
      <c r="Q1229" s="0" t="n">
        <v>7.37</v>
      </c>
      <c r="R1229" s="0" t="n">
        <v>-33.42</v>
      </c>
      <c r="S1229" s="0" t="n">
        <v>-3971.11</v>
      </c>
      <c r="T1229" s="0" t="n">
        <v>-133.18</v>
      </c>
      <c r="U1229" s="0" t="n">
        <v>19.16</v>
      </c>
      <c r="V1229" s="0" t="n">
        <v>0.9</v>
      </c>
      <c r="W1229" s="0" t="n">
        <v>1903.17</v>
      </c>
      <c r="X1229" s="0" t="n">
        <v>0.68303</v>
      </c>
      <c r="Y1229" s="0" t="n">
        <v>3.82285</v>
      </c>
    </row>
    <row r="1230" customFormat="false" ht="12.8" hidden="false" customHeight="false" outlineLevel="0" collapsed="false">
      <c r="A1230" s="0" t="n">
        <v>26</v>
      </c>
      <c r="B1230" s="0" t="n">
        <v>1</v>
      </c>
      <c r="C1230" s="0" t="n">
        <v>1</v>
      </c>
      <c r="D1230" s="0" t="n">
        <v>29</v>
      </c>
      <c r="E1230" s="0" t="n">
        <v>25256.76</v>
      </c>
      <c r="F1230" s="0" t="n">
        <v>1773.45</v>
      </c>
      <c r="G1230" s="0" t="n">
        <v>636</v>
      </c>
      <c r="H1230" s="0" t="n">
        <v>23.05</v>
      </c>
      <c r="I1230" s="0" t="n">
        <v>21.84</v>
      </c>
      <c r="J1230" s="0" t="n">
        <v>0</v>
      </c>
      <c r="K1230" s="0" t="n">
        <v>244.22</v>
      </c>
      <c r="L1230" s="0" t="n">
        <v>215.89</v>
      </c>
      <c r="M1230" s="0" t="n">
        <v>5.57</v>
      </c>
      <c r="N1230" s="0" t="n">
        <v>1.58</v>
      </c>
      <c r="O1230" s="0" t="n">
        <v>-2.86</v>
      </c>
      <c r="P1230" s="0" t="n">
        <v>17.97</v>
      </c>
      <c r="Q1230" s="0" t="n">
        <v>8.06</v>
      </c>
      <c r="R1230" s="0" t="n">
        <v>-69.56</v>
      </c>
      <c r="S1230" s="0" t="n">
        <v>-1110.83</v>
      </c>
      <c r="T1230" s="0" t="n">
        <v>-144.88</v>
      </c>
      <c r="U1230" s="0" t="n">
        <v>19.18</v>
      </c>
      <c r="V1230" s="0" t="n">
        <v>0.91</v>
      </c>
      <c r="W1230" s="0" t="n">
        <v>1392.46</v>
      </c>
      <c r="X1230" s="0" t="n">
        <v>0.75469</v>
      </c>
      <c r="Y1230" s="0" t="n">
        <v>3.98856</v>
      </c>
    </row>
    <row r="1231" customFormat="false" ht="12.8" hidden="false" customHeight="false" outlineLevel="0" collapsed="false">
      <c r="A1231" s="0" t="n">
        <v>26</v>
      </c>
      <c r="B1231" s="0" t="n">
        <v>1</v>
      </c>
      <c r="C1231" s="0" t="n">
        <v>1</v>
      </c>
      <c r="D1231" s="0" t="n">
        <v>30</v>
      </c>
      <c r="E1231" s="0" t="n">
        <v>19967</v>
      </c>
      <c r="F1231" s="0" t="n">
        <v>1369.23</v>
      </c>
      <c r="G1231" s="0" t="n">
        <v>762.95</v>
      </c>
      <c r="H1231" s="0" t="n">
        <v>-457.77</v>
      </c>
      <c r="I1231" s="0" t="n">
        <v>21.31</v>
      </c>
      <c r="J1231" s="0" t="n">
        <v>0</v>
      </c>
      <c r="K1231" s="0" t="n">
        <v>221.08</v>
      </c>
      <c r="L1231" s="0" t="n">
        <v>187.54</v>
      </c>
      <c r="M1231" s="0" t="n">
        <v>62.89</v>
      </c>
      <c r="N1231" s="0" t="n">
        <v>1.66</v>
      </c>
      <c r="O1231" s="0" t="n">
        <v>-3.27</v>
      </c>
      <c r="P1231" s="0" t="n">
        <v>17.54</v>
      </c>
      <c r="Q1231" s="0" t="n">
        <v>7.93</v>
      </c>
      <c r="R1231" s="0" t="n">
        <v>-755.59</v>
      </c>
      <c r="S1231" s="0" t="n">
        <v>-2668.1</v>
      </c>
      <c r="T1231" s="0" t="n">
        <v>41.71</v>
      </c>
      <c r="U1231" s="0" t="n">
        <v>18.83</v>
      </c>
      <c r="V1231" s="0" t="n">
        <v>0.88</v>
      </c>
      <c r="W1231" s="0" t="n">
        <v>1030.51</v>
      </c>
      <c r="X1231" s="0" t="n">
        <v>0.83691</v>
      </c>
      <c r="Y1231" s="0" t="n">
        <v>4.13043</v>
      </c>
    </row>
    <row r="1232" customFormat="false" ht="12.8" hidden="false" customHeight="false" outlineLevel="0" collapsed="false">
      <c r="A1232" s="0" t="n">
        <v>26</v>
      </c>
      <c r="B1232" s="0" t="n">
        <v>1</v>
      </c>
      <c r="C1232" s="0" t="n">
        <v>1</v>
      </c>
      <c r="D1232" s="0" t="n">
        <v>31</v>
      </c>
      <c r="E1232" s="0" t="n">
        <v>29273.93</v>
      </c>
      <c r="F1232" s="0" t="n">
        <v>2043.69</v>
      </c>
      <c r="G1232" s="0" t="n">
        <v>525.71</v>
      </c>
      <c r="H1232" s="0" t="n">
        <v>109.79</v>
      </c>
      <c r="I1232" s="0" t="n">
        <v>21.39</v>
      </c>
      <c r="J1232" s="0" t="n">
        <v>0</v>
      </c>
      <c r="K1232" s="0" t="n">
        <v>263.28</v>
      </c>
      <c r="L1232" s="0" t="n">
        <v>237.8</v>
      </c>
      <c r="M1232" s="0" t="n">
        <v>1.72</v>
      </c>
      <c r="N1232" s="0" t="n">
        <v>1.62</v>
      </c>
      <c r="O1232" s="0" t="n">
        <v>-2.67</v>
      </c>
      <c r="P1232" s="0" t="n">
        <v>17.6</v>
      </c>
      <c r="Q1232" s="0" t="n">
        <v>8.06</v>
      </c>
      <c r="R1232" s="0" t="n">
        <v>-20.74</v>
      </c>
      <c r="S1232" s="0" t="n">
        <v>-31.93</v>
      </c>
      <c r="T1232" s="0" t="n">
        <v>-123.49</v>
      </c>
      <c r="U1232" s="0" t="n">
        <v>18.76</v>
      </c>
      <c r="V1232" s="0" t="n">
        <v>0.88</v>
      </c>
      <c r="W1232" s="0" t="n">
        <v>1590.18</v>
      </c>
      <c r="X1232" s="0" t="n">
        <v>0.92667</v>
      </c>
      <c r="Y1232" s="0" t="n">
        <v>4.25312</v>
      </c>
    </row>
    <row r="1233" customFormat="false" ht="12.8" hidden="false" customHeight="false" outlineLevel="0" collapsed="false">
      <c r="A1233" s="0" t="n">
        <v>26</v>
      </c>
      <c r="B1233" s="0" t="n">
        <v>1</v>
      </c>
      <c r="C1233" s="0" t="n">
        <v>1</v>
      </c>
      <c r="D1233" s="0" t="n">
        <v>32</v>
      </c>
      <c r="E1233" s="0" t="n">
        <v>22631.75</v>
      </c>
      <c r="F1233" s="0" t="n">
        <v>1533.52</v>
      </c>
      <c r="G1233" s="0" t="n">
        <v>554.31</v>
      </c>
      <c r="H1233" s="0" t="n">
        <v>99.01</v>
      </c>
      <c r="I1233" s="0" t="n">
        <v>21.36</v>
      </c>
      <c r="J1233" s="0" t="n">
        <v>0</v>
      </c>
      <c r="K1233" s="0" t="n">
        <v>225.18</v>
      </c>
      <c r="L1233" s="0" t="n">
        <v>193.65</v>
      </c>
      <c r="M1233" s="0" t="n">
        <v>1.66</v>
      </c>
      <c r="N1233" s="0" t="n">
        <v>1.58</v>
      </c>
      <c r="O1233" s="0" t="n">
        <v>-2.92</v>
      </c>
      <c r="P1233" s="0" t="n">
        <v>17.58</v>
      </c>
      <c r="Q1233" s="0" t="n">
        <v>7.04</v>
      </c>
      <c r="R1233" s="0" t="n">
        <v>-20.42</v>
      </c>
      <c r="S1233" s="0" t="n">
        <v>-31.78</v>
      </c>
      <c r="T1233" s="0" t="n">
        <v>-112.12</v>
      </c>
      <c r="U1233" s="0" t="n">
        <v>18.81</v>
      </c>
      <c r="V1233" s="0" t="n">
        <v>0.9</v>
      </c>
      <c r="W1233" s="0" t="n">
        <v>1131.79</v>
      </c>
      <c r="X1233" s="0" t="n">
        <v>1.02174</v>
      </c>
      <c r="Y1233" s="0" t="n">
        <v>4.36111</v>
      </c>
    </row>
    <row r="1234" customFormat="false" ht="12.8" hidden="false" customHeight="false" outlineLevel="0" collapsed="false">
      <c r="A1234" s="0" t="n">
        <v>26</v>
      </c>
      <c r="B1234" s="0" t="n">
        <v>1</v>
      </c>
      <c r="C1234" s="0" t="n">
        <v>1</v>
      </c>
      <c r="D1234" s="0" t="n">
        <v>33</v>
      </c>
      <c r="E1234" s="0" t="n">
        <v>17021.05</v>
      </c>
      <c r="F1234" s="0" t="n">
        <v>1119.51</v>
      </c>
      <c r="G1234" s="0" t="n">
        <v>661.42</v>
      </c>
      <c r="H1234" s="0" t="n">
        <v>99.89</v>
      </c>
      <c r="I1234" s="0" t="n">
        <v>21.45</v>
      </c>
      <c r="J1234" s="0" t="n">
        <v>0</v>
      </c>
      <c r="K1234" s="0" t="n">
        <v>195.4</v>
      </c>
      <c r="L1234" s="0" t="n">
        <v>160.34</v>
      </c>
      <c r="M1234" s="0" t="n">
        <v>1.68</v>
      </c>
      <c r="N1234" s="0" t="n">
        <v>1.59</v>
      </c>
      <c r="O1234" s="0" t="n">
        <v>-3.13</v>
      </c>
      <c r="P1234" s="0" t="n">
        <v>17.65</v>
      </c>
      <c r="Q1234" s="0" t="n">
        <v>7.31</v>
      </c>
      <c r="R1234" s="0" t="n">
        <v>-21.02</v>
      </c>
      <c r="S1234" s="0" t="n">
        <v>-32.78</v>
      </c>
      <c r="T1234" s="0" t="n">
        <v>-58.61</v>
      </c>
      <c r="U1234" s="0" t="n">
        <v>18.96</v>
      </c>
      <c r="V1234" s="0" t="n">
        <v>0.91</v>
      </c>
      <c r="W1234" s="0" t="n">
        <v>782.34</v>
      </c>
      <c r="X1234" s="0" t="n">
        <v>1.12048</v>
      </c>
      <c r="Y1234" s="0" t="n">
        <v>4.45823</v>
      </c>
    </row>
    <row r="1235" customFormat="false" ht="12.8" hidden="false" customHeight="false" outlineLevel="0" collapsed="false">
      <c r="A1235" s="0" t="n">
        <v>26</v>
      </c>
      <c r="B1235" s="0" t="n">
        <v>1</v>
      </c>
      <c r="C1235" s="0" t="n">
        <v>1</v>
      </c>
      <c r="D1235" s="0" t="n">
        <v>34</v>
      </c>
      <c r="E1235" s="0" t="n">
        <v>17748.3</v>
      </c>
      <c r="F1235" s="0" t="n">
        <v>1112.14</v>
      </c>
      <c r="G1235" s="0" t="n">
        <v>610.04</v>
      </c>
      <c r="H1235" s="0" t="n">
        <v>83.53</v>
      </c>
      <c r="I1235" s="0" t="n">
        <v>21.5</v>
      </c>
      <c r="J1235" s="0" t="n">
        <v>0</v>
      </c>
      <c r="K1235" s="0" t="n">
        <v>197.77</v>
      </c>
      <c r="L1235" s="0" t="n">
        <v>162.75</v>
      </c>
      <c r="M1235" s="0" t="n">
        <v>1.54</v>
      </c>
      <c r="N1235" s="0" t="n">
        <v>1.59</v>
      </c>
      <c r="O1235" s="0" t="n">
        <v>-3.14</v>
      </c>
      <c r="P1235" s="0" t="n">
        <v>17.7</v>
      </c>
      <c r="Q1235" s="0" t="n">
        <v>7.7</v>
      </c>
      <c r="R1235" s="0" t="n">
        <v>-19.5</v>
      </c>
      <c r="S1235" s="0" t="n">
        <v>-33</v>
      </c>
      <c r="T1235" s="0" t="n">
        <v>-63.55</v>
      </c>
      <c r="U1235" s="0" t="n">
        <v>19.01</v>
      </c>
      <c r="V1235" s="0" t="n">
        <v>0.93</v>
      </c>
      <c r="W1235" s="0" t="n">
        <v>708.32</v>
      </c>
      <c r="X1235" s="0" t="n">
        <v>1.22165</v>
      </c>
      <c r="Y1235" s="0" t="n">
        <v>4.54759</v>
      </c>
    </row>
    <row r="1236" customFormat="false" ht="12.8" hidden="false" customHeight="false" outlineLevel="0" collapsed="false">
      <c r="A1236" s="0" t="n">
        <v>26</v>
      </c>
      <c r="B1236" s="0" t="n">
        <v>1</v>
      </c>
      <c r="C1236" s="0" t="n">
        <v>1</v>
      </c>
      <c r="D1236" s="0" t="n">
        <v>35</v>
      </c>
      <c r="E1236" s="0" t="n">
        <v>15840.02</v>
      </c>
      <c r="F1236" s="0" t="n">
        <v>946.51</v>
      </c>
      <c r="G1236" s="0" t="n">
        <v>637.4</v>
      </c>
      <c r="H1236" s="0" t="n">
        <v>76.97</v>
      </c>
      <c r="I1236" s="0" t="n">
        <v>21.97</v>
      </c>
      <c r="J1236" s="0" t="n">
        <v>0</v>
      </c>
      <c r="K1236" s="0" t="n">
        <v>193.5</v>
      </c>
      <c r="L1236" s="0" t="n">
        <v>150.05</v>
      </c>
      <c r="M1236" s="0" t="n">
        <v>1.68</v>
      </c>
      <c r="N1236" s="0" t="n">
        <v>1.52</v>
      </c>
      <c r="O1236" s="0" t="n">
        <v>-3.5</v>
      </c>
      <c r="P1236" s="0" t="n">
        <v>18.08</v>
      </c>
      <c r="Q1236" s="0" t="n">
        <v>6.99</v>
      </c>
      <c r="R1236" s="0" t="n">
        <v>-23.37</v>
      </c>
      <c r="S1236" s="0" t="n">
        <v>-35.75</v>
      </c>
      <c r="T1236" s="0" t="n">
        <v>74.74</v>
      </c>
      <c r="U1236" s="0" t="n">
        <v>19.56</v>
      </c>
      <c r="V1236" s="0" t="n">
        <v>1.02</v>
      </c>
      <c r="W1236" s="0" t="n">
        <v>541.16</v>
      </c>
      <c r="X1236" s="0" t="n">
        <v>1.3243</v>
      </c>
      <c r="Y1236" s="0" t="n">
        <v>4.63175</v>
      </c>
    </row>
    <row r="1237" customFormat="false" ht="12.8" hidden="false" customHeight="false" outlineLevel="0" collapsed="false">
      <c r="A1237" s="0" t="n">
        <v>26</v>
      </c>
      <c r="B1237" s="0" t="n">
        <v>1</v>
      </c>
      <c r="C1237" s="0" t="n">
        <v>1</v>
      </c>
      <c r="D1237" s="0" t="n">
        <v>36</v>
      </c>
      <c r="E1237" s="0" t="n">
        <v>9994.84</v>
      </c>
      <c r="F1237" s="0" t="n">
        <v>667.91</v>
      </c>
      <c r="G1237" s="0" t="n">
        <v>915.61</v>
      </c>
      <c r="H1237" s="0" t="n">
        <v>173.55</v>
      </c>
      <c r="I1237" s="0" t="n">
        <v>22.34</v>
      </c>
      <c r="J1237" s="0" t="n">
        <v>0</v>
      </c>
      <c r="K1237" s="0" t="n">
        <v>169.88</v>
      </c>
      <c r="L1237" s="0" t="n">
        <v>127.87</v>
      </c>
      <c r="M1237" s="0" t="n">
        <v>4.16</v>
      </c>
      <c r="N1237" s="0" t="n">
        <v>1.58</v>
      </c>
      <c r="O1237" s="0" t="n">
        <v>-3.73</v>
      </c>
      <c r="P1237" s="0" t="n">
        <v>18.36</v>
      </c>
      <c r="Q1237" s="0" t="n">
        <v>8.03</v>
      </c>
      <c r="R1237" s="0" t="n">
        <v>-62.41</v>
      </c>
      <c r="S1237" s="0" t="n">
        <v>-1231.61</v>
      </c>
      <c r="T1237" s="0" t="n">
        <v>145.61</v>
      </c>
      <c r="U1237" s="0" t="n">
        <v>19.99</v>
      </c>
      <c r="V1237" s="0" t="n">
        <v>1.1</v>
      </c>
      <c r="W1237" s="0" t="n">
        <v>477.73</v>
      </c>
      <c r="X1237" s="0" t="n">
        <v>1.42764</v>
      </c>
      <c r="Y1237" s="0" t="n">
        <v>4.7119</v>
      </c>
    </row>
    <row r="1238" customFormat="false" ht="12.8" hidden="false" customHeight="false" outlineLevel="0" collapsed="false">
      <c r="A1238" s="0" t="n">
        <v>26</v>
      </c>
      <c r="B1238" s="0" t="n">
        <v>1</v>
      </c>
      <c r="C1238" s="0" t="n">
        <v>1</v>
      </c>
      <c r="D1238" s="0" t="n">
        <v>37</v>
      </c>
      <c r="E1238" s="0" t="n">
        <v>4551.99</v>
      </c>
      <c r="F1238" s="0" t="n">
        <v>304.19</v>
      </c>
      <c r="G1238" s="0" t="n">
        <v>973.81</v>
      </c>
      <c r="H1238" s="0" t="n">
        <v>139.73</v>
      </c>
      <c r="I1238" s="0" t="n">
        <v>21.62</v>
      </c>
      <c r="J1238" s="0" t="n">
        <v>0</v>
      </c>
      <c r="K1238" s="0" t="n">
        <v>136.24</v>
      </c>
      <c r="L1238" s="0" t="n">
        <v>86.41</v>
      </c>
      <c r="M1238" s="0" t="n">
        <v>1.67</v>
      </c>
      <c r="N1238" s="0" t="n">
        <v>1.48</v>
      </c>
      <c r="O1238" s="0" t="n">
        <v>-3.75</v>
      </c>
      <c r="P1238" s="0" t="n">
        <v>17.79</v>
      </c>
      <c r="Q1238" s="0" t="n">
        <v>4.46</v>
      </c>
      <c r="R1238" s="0" t="n">
        <v>-23.07</v>
      </c>
      <c r="S1238" s="0" t="n">
        <v>-32.48</v>
      </c>
      <c r="T1238" s="0" t="n">
        <v>247.26</v>
      </c>
      <c r="U1238" s="0" t="n">
        <v>19.34</v>
      </c>
      <c r="V1238" s="0" t="n">
        <v>1.01</v>
      </c>
      <c r="W1238" s="0" t="n">
        <v>217.58</v>
      </c>
      <c r="X1238" s="0" t="n">
        <v>1.53099</v>
      </c>
      <c r="Y1238" s="0" t="n">
        <v>4.79273</v>
      </c>
    </row>
    <row r="1239" customFormat="false" ht="12.8" hidden="false" customHeight="false" outlineLevel="0" collapsed="false">
      <c r="A1239" s="0" t="n">
        <v>26</v>
      </c>
      <c r="B1239" s="0" t="n">
        <v>1</v>
      </c>
      <c r="C1239" s="0" t="n">
        <v>1</v>
      </c>
      <c r="D1239" s="0" t="n">
        <v>38</v>
      </c>
      <c r="E1239" s="0" t="n">
        <v>0</v>
      </c>
      <c r="F1239" s="0" t="n">
        <v>0</v>
      </c>
      <c r="G1239" s="0" t="n">
        <v>997.62</v>
      </c>
      <c r="H1239" s="0" t="n">
        <v>-36.58</v>
      </c>
      <c r="I1239" s="0" t="n">
        <v>36.58</v>
      </c>
      <c r="J1239" s="0" t="n">
        <v>0</v>
      </c>
      <c r="K1239" s="0" t="n">
        <v>0</v>
      </c>
      <c r="L1239" s="0" t="n">
        <v>37.83</v>
      </c>
      <c r="M1239" s="0" t="n">
        <v>0</v>
      </c>
      <c r="N1239" s="0" t="n">
        <v>0</v>
      </c>
      <c r="O1239" s="0" t="n">
        <v>0</v>
      </c>
      <c r="P1239" s="0" t="n">
        <v>18.05</v>
      </c>
      <c r="Q1239" s="0" t="n">
        <v>0</v>
      </c>
      <c r="R1239" s="0" t="n">
        <v>-0.02</v>
      </c>
      <c r="S1239" s="0" t="n">
        <v>-0.02</v>
      </c>
      <c r="T1239" s="0" t="n">
        <v>450</v>
      </c>
      <c r="U1239" s="0" t="n">
        <v>18.05</v>
      </c>
      <c r="V1239" s="0" t="n">
        <v>0.85</v>
      </c>
      <c r="W1239" s="0" t="n">
        <v>85.55</v>
      </c>
      <c r="X1239" s="0" t="n">
        <v>1.63366</v>
      </c>
      <c r="Y1239" s="0" t="n">
        <v>1.73155</v>
      </c>
    </row>
    <row r="1240" customFormat="false" ht="12.8" hidden="false" customHeight="false" outlineLevel="0" collapsed="false">
      <c r="A1240" s="0" t="n">
        <v>26</v>
      </c>
      <c r="B1240" s="0" t="n">
        <v>1</v>
      </c>
      <c r="C1240" s="0" t="n">
        <v>1</v>
      </c>
      <c r="D1240" s="0" t="n">
        <v>39</v>
      </c>
      <c r="E1240" s="0" t="n">
        <v>0</v>
      </c>
      <c r="F1240" s="0" t="n">
        <v>0</v>
      </c>
      <c r="G1240" s="0" t="n">
        <v>953.06</v>
      </c>
      <c r="H1240" s="0" t="n">
        <v>-35.41</v>
      </c>
      <c r="I1240" s="0" t="n">
        <v>35.41</v>
      </c>
      <c r="J1240" s="0" t="n">
        <v>0</v>
      </c>
      <c r="K1240" s="0" t="n">
        <v>0</v>
      </c>
      <c r="L1240" s="0" t="n">
        <v>0</v>
      </c>
      <c r="M1240" s="0" t="n">
        <v>0</v>
      </c>
      <c r="N1240" s="0" t="n">
        <v>0</v>
      </c>
      <c r="O1240" s="0" t="n">
        <v>0</v>
      </c>
      <c r="P1240" s="0" t="n">
        <v>17.49</v>
      </c>
      <c r="Q1240" s="0" t="n">
        <v>0</v>
      </c>
      <c r="R1240" s="0" t="n">
        <v>-0.02</v>
      </c>
      <c r="S1240" s="0" t="n">
        <v>-0.02</v>
      </c>
      <c r="T1240" s="0" t="n">
        <v>450</v>
      </c>
      <c r="U1240" s="0" t="n">
        <v>17.49</v>
      </c>
      <c r="V1240" s="0" t="n">
        <v>0.79</v>
      </c>
      <c r="W1240" s="0" t="n">
        <v>10.43</v>
      </c>
      <c r="X1240" s="0" t="n">
        <v>1.73499</v>
      </c>
      <c r="Y1240" s="0" t="n">
        <v>1.3274</v>
      </c>
    </row>
    <row r="1241" customFormat="false" ht="12.8" hidden="false" customHeight="false" outlineLevel="0" collapsed="false">
      <c r="A1241" s="0" t="n">
        <v>26</v>
      </c>
      <c r="B1241" s="0" t="n">
        <v>1</v>
      </c>
      <c r="C1241" s="0" t="n">
        <v>1</v>
      </c>
      <c r="D1241" s="0" t="n">
        <v>40</v>
      </c>
      <c r="E1241" s="0" t="n">
        <v>0</v>
      </c>
      <c r="F1241" s="0" t="n">
        <v>0</v>
      </c>
      <c r="G1241" s="0" t="n">
        <v>943.93</v>
      </c>
      <c r="H1241" s="0" t="n">
        <v>-34.33</v>
      </c>
      <c r="I1241" s="0" t="n">
        <v>34.33</v>
      </c>
      <c r="J1241" s="0" t="n">
        <v>0</v>
      </c>
      <c r="K1241" s="0" t="n">
        <v>0</v>
      </c>
      <c r="L1241" s="0" t="n">
        <v>0</v>
      </c>
      <c r="M1241" s="0" t="n">
        <v>0</v>
      </c>
      <c r="N1241" s="0" t="n">
        <v>0</v>
      </c>
      <c r="O1241" s="0" t="n">
        <v>0</v>
      </c>
      <c r="P1241" s="0" t="n">
        <v>16.95</v>
      </c>
      <c r="Q1241" s="0" t="n">
        <v>0</v>
      </c>
      <c r="R1241" s="0" t="n">
        <v>-0.02</v>
      </c>
      <c r="S1241" s="0" t="n">
        <v>-0.02</v>
      </c>
      <c r="T1241" s="0" t="n">
        <v>450</v>
      </c>
      <c r="U1241" s="0" t="n">
        <v>16.95</v>
      </c>
      <c r="V1241" s="0" t="n">
        <v>0.73</v>
      </c>
      <c r="W1241" s="0" t="n">
        <v>-0.67</v>
      </c>
      <c r="X1241" s="0" t="n">
        <v>1.8342</v>
      </c>
      <c r="Y1241" s="0" t="n">
        <v>1.24078</v>
      </c>
    </row>
    <row r="1242" customFormat="false" ht="12.8" hidden="false" customHeight="false" outlineLevel="0" collapsed="false">
      <c r="A1242" s="0" t="n">
        <v>26</v>
      </c>
      <c r="B1242" s="0" t="n">
        <v>1</v>
      </c>
      <c r="C1242" s="0" t="n">
        <v>1</v>
      </c>
      <c r="D1242" s="0" t="n">
        <v>41</v>
      </c>
      <c r="E1242" s="0" t="n">
        <v>0</v>
      </c>
      <c r="F1242" s="0" t="n">
        <v>0</v>
      </c>
      <c r="G1242" s="0" t="n">
        <v>936.21</v>
      </c>
      <c r="H1242" s="0" t="n">
        <v>-33.34</v>
      </c>
      <c r="I1242" s="0" t="n">
        <v>33.34</v>
      </c>
      <c r="J1242" s="0" t="n">
        <v>0</v>
      </c>
      <c r="K1242" s="0" t="n">
        <v>0</v>
      </c>
      <c r="L1242" s="0" t="n">
        <v>0</v>
      </c>
      <c r="M1242" s="0" t="n">
        <v>0</v>
      </c>
      <c r="N1242" s="0" t="n">
        <v>0</v>
      </c>
      <c r="O1242" s="0" t="n">
        <v>0</v>
      </c>
      <c r="P1242" s="0" t="n">
        <v>16.44</v>
      </c>
      <c r="Q1242" s="0" t="n">
        <v>0</v>
      </c>
      <c r="R1242" s="0" t="n">
        <v>-0.02</v>
      </c>
      <c r="S1242" s="0" t="n">
        <v>-0.02</v>
      </c>
      <c r="T1242" s="0" t="n">
        <v>450</v>
      </c>
      <c r="U1242" s="0" t="n">
        <v>16.44</v>
      </c>
      <c r="V1242" s="0" t="n">
        <v>0.66</v>
      </c>
      <c r="W1242" s="0" t="n">
        <v>-0.82</v>
      </c>
      <c r="X1242" s="0" t="n">
        <v>1.93041</v>
      </c>
      <c r="Y1242" s="0" t="n">
        <v>1.14826</v>
      </c>
    </row>
    <row r="1243" customFormat="false" ht="12.8" hidden="false" customHeight="false" outlineLevel="0" collapsed="false">
      <c r="A1243" s="0" t="n">
        <v>26</v>
      </c>
      <c r="B1243" s="0" t="n">
        <v>1</v>
      </c>
      <c r="C1243" s="0" t="n">
        <v>1</v>
      </c>
      <c r="D1243" s="0" t="n">
        <v>42</v>
      </c>
      <c r="E1243" s="0" t="n">
        <v>0</v>
      </c>
      <c r="F1243" s="0" t="n">
        <v>0</v>
      </c>
      <c r="G1243" s="0" t="n">
        <v>926.91</v>
      </c>
      <c r="H1243" s="0" t="n">
        <v>-32.53</v>
      </c>
      <c r="I1243" s="0" t="n">
        <v>32.53</v>
      </c>
      <c r="J1243" s="0" t="n">
        <v>0</v>
      </c>
      <c r="K1243" s="0" t="n">
        <v>0</v>
      </c>
      <c r="L1243" s="0" t="n">
        <v>0</v>
      </c>
      <c r="M1243" s="0" t="n">
        <v>0</v>
      </c>
      <c r="N1243" s="0" t="n">
        <v>0</v>
      </c>
      <c r="O1243" s="0" t="n">
        <v>0</v>
      </c>
      <c r="P1243" s="0" t="n">
        <v>16.01</v>
      </c>
      <c r="Q1243" s="0" t="n">
        <v>0</v>
      </c>
      <c r="R1243" s="0" t="n">
        <v>-0.02</v>
      </c>
      <c r="S1243" s="0" t="n">
        <v>-0.02</v>
      </c>
      <c r="T1243" s="0" t="n">
        <v>450</v>
      </c>
      <c r="U1243" s="0" t="n">
        <v>16.01</v>
      </c>
      <c r="V1243" s="0" t="n">
        <v>0.6</v>
      </c>
      <c r="W1243" s="0" t="n">
        <v>-1.01</v>
      </c>
      <c r="X1243" s="0" t="n">
        <v>2.02251</v>
      </c>
      <c r="Y1243" s="0" t="n">
        <v>1.04774</v>
      </c>
    </row>
    <row r="1244" customFormat="false" ht="12.8" hidden="false" customHeight="false" outlineLevel="0" collapsed="false">
      <c r="A1244" s="0" t="n">
        <v>26</v>
      </c>
      <c r="B1244" s="0" t="n">
        <v>1</v>
      </c>
      <c r="C1244" s="0" t="n">
        <v>1</v>
      </c>
      <c r="D1244" s="0" t="n">
        <v>43</v>
      </c>
      <c r="E1244" s="0" t="n">
        <v>0</v>
      </c>
      <c r="F1244" s="0" t="n">
        <v>0</v>
      </c>
      <c r="G1244" s="0" t="n">
        <v>903.76</v>
      </c>
      <c r="H1244" s="0" t="n">
        <v>-32.47</v>
      </c>
      <c r="I1244" s="0" t="n">
        <v>32.47</v>
      </c>
      <c r="J1244" s="0" t="n">
        <v>0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0</v>
      </c>
      <c r="P1244" s="0" t="n">
        <v>15.98</v>
      </c>
      <c r="Q1244" s="0" t="n">
        <v>0</v>
      </c>
      <c r="R1244" s="0" t="n">
        <v>-0.02</v>
      </c>
      <c r="S1244" s="0" t="n">
        <v>-0.02</v>
      </c>
      <c r="T1244" s="0" t="n">
        <v>450</v>
      </c>
      <c r="U1244" s="0" t="n">
        <v>15.98</v>
      </c>
      <c r="V1244" s="0" t="n">
        <v>0.62</v>
      </c>
      <c r="W1244" s="0" t="n">
        <v>-1.35</v>
      </c>
      <c r="X1244" s="0" t="n">
        <v>2.10914</v>
      </c>
      <c r="Y1244" s="0" t="n">
        <v>0.93691</v>
      </c>
    </row>
    <row r="1245" customFormat="false" ht="12.8" hidden="false" customHeight="false" outlineLevel="0" collapsed="false">
      <c r="A1245" s="0" t="n">
        <v>26</v>
      </c>
      <c r="B1245" s="0" t="n">
        <v>1</v>
      </c>
      <c r="C1245" s="0" t="n">
        <v>1</v>
      </c>
      <c r="D1245" s="0" t="n">
        <v>44</v>
      </c>
      <c r="E1245" s="0" t="n">
        <v>0</v>
      </c>
      <c r="F1245" s="0" t="n">
        <v>0</v>
      </c>
      <c r="G1245" s="0" t="n">
        <v>908.95</v>
      </c>
      <c r="H1245" s="0" t="n">
        <v>-32.15</v>
      </c>
      <c r="I1245" s="0" t="n">
        <v>32.15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0</v>
      </c>
      <c r="P1245" s="0" t="n">
        <v>15.81</v>
      </c>
      <c r="Q1245" s="0" t="n">
        <v>0</v>
      </c>
      <c r="R1245" s="0" t="n">
        <v>-0.02</v>
      </c>
      <c r="S1245" s="0" t="n">
        <v>-0.02</v>
      </c>
      <c r="T1245" s="0" t="n">
        <v>450</v>
      </c>
      <c r="U1245" s="0" t="n">
        <v>15.81</v>
      </c>
      <c r="V1245" s="0" t="n">
        <v>0.6</v>
      </c>
      <c r="W1245" s="0" t="n">
        <v>-1.58</v>
      </c>
      <c r="X1245" s="0" t="n">
        <v>2.18858</v>
      </c>
      <c r="Y1245" s="0" t="n">
        <v>0.81335</v>
      </c>
    </row>
    <row r="1246" customFormat="false" ht="12.8" hidden="false" customHeight="false" outlineLevel="0" collapsed="false">
      <c r="A1246" s="0" t="n">
        <v>26</v>
      </c>
      <c r="B1246" s="0" t="n">
        <v>1</v>
      </c>
      <c r="C1246" s="0" t="n">
        <v>1</v>
      </c>
      <c r="D1246" s="0" t="n">
        <v>45</v>
      </c>
      <c r="E1246" s="0" t="n">
        <v>0</v>
      </c>
      <c r="F1246" s="0" t="n">
        <v>0</v>
      </c>
      <c r="G1246" s="0" t="n">
        <v>906.45</v>
      </c>
      <c r="H1246" s="0" t="n">
        <v>-31.86</v>
      </c>
      <c r="I1246" s="0" t="n">
        <v>31.86</v>
      </c>
      <c r="J1246" s="0" t="n">
        <v>0</v>
      </c>
      <c r="K1246" s="0" t="n">
        <v>0</v>
      </c>
      <c r="L1246" s="0" t="n">
        <v>0</v>
      </c>
      <c r="M1246" s="0" t="n">
        <v>0</v>
      </c>
      <c r="N1246" s="0" t="n">
        <v>0</v>
      </c>
      <c r="O1246" s="0" t="n">
        <v>0</v>
      </c>
      <c r="P1246" s="0" t="n">
        <v>15.65</v>
      </c>
      <c r="Q1246" s="0" t="n">
        <v>0</v>
      </c>
      <c r="R1246" s="0" t="n">
        <v>-0.02</v>
      </c>
      <c r="S1246" s="0" t="n">
        <v>-0.02</v>
      </c>
      <c r="T1246" s="0" t="n">
        <v>450</v>
      </c>
      <c r="U1246" s="0" t="n">
        <v>15.65</v>
      </c>
      <c r="V1246" s="0" t="n">
        <v>0.58</v>
      </c>
      <c r="W1246" s="0" t="n">
        <v>-2.97</v>
      </c>
      <c r="X1246" s="0" t="n">
        <v>2.2587</v>
      </c>
      <c r="Y1246" s="0" t="n">
        <v>0.67484</v>
      </c>
    </row>
    <row r="1247" customFormat="false" ht="12.8" hidden="false" customHeight="false" outlineLevel="0" collapsed="false">
      <c r="A1247" s="0" t="n">
        <v>26</v>
      </c>
      <c r="B1247" s="0" t="n">
        <v>1</v>
      </c>
      <c r="C1247" s="0" t="n">
        <v>1</v>
      </c>
      <c r="D1247" s="0" t="n">
        <v>46</v>
      </c>
      <c r="E1247" s="0" t="n">
        <v>0</v>
      </c>
      <c r="F1247" s="0" t="n">
        <v>0</v>
      </c>
      <c r="G1247" s="0" t="n">
        <v>897.59</v>
      </c>
      <c r="H1247" s="0" t="n">
        <v>-31.88</v>
      </c>
      <c r="I1247" s="0" t="n">
        <v>31.88</v>
      </c>
      <c r="J1247" s="0" t="n">
        <v>0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n">
        <v>15.66</v>
      </c>
      <c r="Q1247" s="0" t="n">
        <v>0</v>
      </c>
      <c r="R1247" s="0" t="n">
        <v>-0.02</v>
      </c>
      <c r="S1247" s="0" t="n">
        <v>-0.02</v>
      </c>
      <c r="T1247" s="0" t="n">
        <v>450</v>
      </c>
      <c r="U1247" s="0" t="n">
        <v>15.66</v>
      </c>
      <c r="V1247" s="0" t="n">
        <v>0.57</v>
      </c>
      <c r="W1247" s="0" t="n">
        <v>-4.1</v>
      </c>
      <c r="X1247" s="0" t="n">
        <v>2.31695</v>
      </c>
      <c r="Y1247" s="0" t="n">
        <v>0.51993</v>
      </c>
    </row>
    <row r="1248" customFormat="false" ht="12.8" hidden="false" customHeight="false" outlineLevel="0" collapsed="false">
      <c r="A1248" s="0" t="n">
        <v>26</v>
      </c>
      <c r="B1248" s="0" t="n">
        <v>1</v>
      </c>
      <c r="C1248" s="0" t="n">
        <v>1</v>
      </c>
      <c r="D1248" s="0" t="n">
        <v>47</v>
      </c>
      <c r="E1248" s="0" t="n">
        <v>0</v>
      </c>
      <c r="F1248" s="0" t="n">
        <v>0</v>
      </c>
      <c r="G1248" s="0" t="n">
        <v>903.86</v>
      </c>
      <c r="H1248" s="0" t="n">
        <v>-31.67</v>
      </c>
      <c r="I1248" s="0" t="n">
        <v>31.67</v>
      </c>
      <c r="J1248" s="0" t="n">
        <v>0</v>
      </c>
      <c r="K1248" s="0" t="n">
        <v>0</v>
      </c>
      <c r="L1248" s="0" t="n">
        <v>0</v>
      </c>
      <c r="M1248" s="0" t="n">
        <v>0</v>
      </c>
      <c r="N1248" s="0" t="n">
        <v>0</v>
      </c>
      <c r="O1248" s="0" t="n">
        <v>0</v>
      </c>
      <c r="P1248" s="0" t="n">
        <v>15.55</v>
      </c>
      <c r="Q1248" s="0" t="n">
        <v>0</v>
      </c>
      <c r="R1248" s="0" t="n">
        <v>-0.02</v>
      </c>
      <c r="S1248" s="0" t="n">
        <v>-0.02</v>
      </c>
      <c r="T1248" s="0" t="n">
        <v>450</v>
      </c>
      <c r="U1248" s="0" t="n">
        <v>15.55</v>
      </c>
      <c r="V1248" s="0" t="n">
        <v>0.53</v>
      </c>
      <c r="W1248" s="0" t="n">
        <v>-5.27</v>
      </c>
      <c r="X1248" s="0" t="n">
        <v>2.36056</v>
      </c>
      <c r="Y1248" s="0" t="n">
        <v>0.34894</v>
      </c>
    </row>
    <row r="1249" customFormat="false" ht="12.8" hidden="false" customHeight="false" outlineLevel="0" collapsed="false">
      <c r="A1249" s="0" t="n">
        <v>26</v>
      </c>
      <c r="B1249" s="0" t="n">
        <v>1</v>
      </c>
      <c r="C1249" s="0" t="n">
        <v>1</v>
      </c>
      <c r="D1249" s="0" t="n">
        <v>48</v>
      </c>
      <c r="E1249" s="0" t="n">
        <v>0</v>
      </c>
      <c r="F1249" s="0" t="n">
        <v>0</v>
      </c>
      <c r="G1249" s="0" t="n">
        <v>900.16</v>
      </c>
      <c r="H1249" s="0" t="n">
        <v>-31.55</v>
      </c>
      <c r="I1249" s="0" t="n">
        <v>31.55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15.48</v>
      </c>
      <c r="Q1249" s="0" t="n">
        <v>0</v>
      </c>
      <c r="R1249" s="0" t="n">
        <v>-0.02</v>
      </c>
      <c r="S1249" s="0" t="n">
        <v>-0.02</v>
      </c>
      <c r="T1249" s="0" t="n">
        <v>450</v>
      </c>
      <c r="U1249" s="0" t="n">
        <v>15.48</v>
      </c>
      <c r="V1249" s="0" t="n">
        <v>0.53</v>
      </c>
      <c r="W1249" s="0" t="n">
        <v>-5.38</v>
      </c>
      <c r="X1249" s="0" t="n">
        <v>2.3869</v>
      </c>
      <c r="Y1249" s="0" t="n">
        <v>0.16493</v>
      </c>
    </row>
    <row r="1250" customFormat="false" ht="12.8" hidden="false" customHeight="false" outlineLevel="0" collapsed="false">
      <c r="A1250" s="0" t="n">
        <v>27</v>
      </c>
      <c r="B1250" s="0" t="n">
        <v>1</v>
      </c>
      <c r="C1250" s="0" t="n">
        <v>1</v>
      </c>
      <c r="D1250" s="0" t="n">
        <v>1</v>
      </c>
      <c r="E1250" s="0" t="n">
        <v>0</v>
      </c>
      <c r="F1250" s="0" t="n">
        <v>0</v>
      </c>
      <c r="G1250" s="0" t="n">
        <v>901.03</v>
      </c>
      <c r="H1250" s="0" t="n">
        <v>-31.38</v>
      </c>
      <c r="I1250" s="0" t="n">
        <v>31.38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15.39</v>
      </c>
      <c r="Q1250" s="0" t="n">
        <v>0</v>
      </c>
      <c r="R1250" s="0" t="n">
        <v>-0.02</v>
      </c>
      <c r="S1250" s="0" t="n">
        <v>-0.02</v>
      </c>
      <c r="T1250" s="0" t="n">
        <v>450</v>
      </c>
      <c r="U1250" s="0" t="n">
        <v>15.39</v>
      </c>
      <c r="V1250" s="0" t="n">
        <v>0.5</v>
      </c>
      <c r="W1250" s="0" t="n">
        <v>-5.66</v>
      </c>
      <c r="X1250" s="0" t="n">
        <v>2.40087</v>
      </c>
      <c r="Y1250" s="0" t="n">
        <v>-0.02779</v>
      </c>
    </row>
    <row r="1251" customFormat="false" ht="12.8" hidden="false" customHeight="false" outlineLevel="0" collapsed="false">
      <c r="A1251" s="0" t="n">
        <v>27</v>
      </c>
      <c r="B1251" s="0" t="n">
        <v>1</v>
      </c>
      <c r="C1251" s="0" t="n">
        <v>1</v>
      </c>
      <c r="D1251" s="0" t="n">
        <v>2</v>
      </c>
      <c r="E1251" s="0" t="n">
        <v>0</v>
      </c>
      <c r="F1251" s="0" t="n">
        <v>0</v>
      </c>
      <c r="G1251" s="0" t="n">
        <v>899.52</v>
      </c>
      <c r="H1251" s="0" t="n">
        <v>-31.22</v>
      </c>
      <c r="I1251" s="0" t="n">
        <v>31.22</v>
      </c>
      <c r="J1251" s="0" t="n">
        <v>0</v>
      </c>
      <c r="K1251" s="0" t="n">
        <v>0</v>
      </c>
      <c r="L1251" s="0" t="n">
        <v>0</v>
      </c>
      <c r="M1251" s="0" t="n">
        <v>0</v>
      </c>
      <c r="N1251" s="0" t="n">
        <v>0</v>
      </c>
      <c r="O1251" s="0" t="n">
        <v>0</v>
      </c>
      <c r="P1251" s="0" t="n">
        <v>15.3</v>
      </c>
      <c r="Q1251" s="0" t="n">
        <v>0</v>
      </c>
      <c r="R1251" s="0" t="n">
        <v>-0.02</v>
      </c>
      <c r="S1251" s="0" t="n">
        <v>-0.02</v>
      </c>
      <c r="T1251" s="0" t="n">
        <v>450</v>
      </c>
      <c r="U1251" s="0" t="n">
        <v>15.3</v>
      </c>
      <c r="V1251" s="0" t="n">
        <v>0.48</v>
      </c>
      <c r="W1251" s="0" t="n">
        <v>-6.02</v>
      </c>
      <c r="X1251" s="0" t="n">
        <v>2.38811</v>
      </c>
      <c r="Y1251" s="0" t="n">
        <v>-0.21904</v>
      </c>
    </row>
    <row r="1252" customFormat="false" ht="12.8" hidden="false" customHeight="false" outlineLevel="0" collapsed="false">
      <c r="A1252" s="0" t="n">
        <v>27</v>
      </c>
      <c r="B1252" s="0" t="n">
        <v>1</v>
      </c>
      <c r="C1252" s="0" t="n">
        <v>1</v>
      </c>
      <c r="D1252" s="0" t="n">
        <v>3</v>
      </c>
      <c r="E1252" s="0" t="n">
        <v>0</v>
      </c>
      <c r="F1252" s="0" t="n">
        <v>0</v>
      </c>
      <c r="G1252" s="0" t="n">
        <v>900.03</v>
      </c>
      <c r="H1252" s="0" t="n">
        <v>-31</v>
      </c>
      <c r="I1252" s="0" t="n">
        <v>31</v>
      </c>
      <c r="J1252" s="0" t="n">
        <v>0</v>
      </c>
      <c r="K1252" s="0" t="n">
        <v>0</v>
      </c>
      <c r="L1252" s="0" t="n">
        <v>0</v>
      </c>
      <c r="M1252" s="0" t="n">
        <v>0</v>
      </c>
      <c r="N1252" s="0" t="n">
        <v>0</v>
      </c>
      <c r="O1252" s="0" t="n">
        <v>0</v>
      </c>
      <c r="P1252" s="0" t="n">
        <v>15.18</v>
      </c>
      <c r="Q1252" s="0" t="n">
        <v>0</v>
      </c>
      <c r="R1252" s="0" t="n">
        <v>-0.02</v>
      </c>
      <c r="S1252" s="0" t="n">
        <v>-0.02</v>
      </c>
      <c r="T1252" s="0" t="n">
        <v>450</v>
      </c>
      <c r="U1252" s="0" t="n">
        <v>15.18</v>
      </c>
      <c r="V1252" s="0" t="n">
        <v>0.45</v>
      </c>
      <c r="W1252" s="0" t="n">
        <v>-5</v>
      </c>
      <c r="X1252" s="0" t="n">
        <v>2.35648</v>
      </c>
      <c r="Y1252" s="0" t="n">
        <v>-0.40116</v>
      </c>
    </row>
    <row r="1253" customFormat="false" ht="12.8" hidden="false" customHeight="false" outlineLevel="0" collapsed="false">
      <c r="A1253" s="0" t="n">
        <v>27</v>
      </c>
      <c r="B1253" s="0" t="n">
        <v>1</v>
      </c>
      <c r="C1253" s="0" t="n">
        <v>1</v>
      </c>
      <c r="D1253" s="0" t="n">
        <v>4</v>
      </c>
      <c r="E1253" s="0" t="n">
        <v>0</v>
      </c>
      <c r="F1253" s="0" t="n">
        <v>0</v>
      </c>
      <c r="G1253" s="0" t="n">
        <v>892.8</v>
      </c>
      <c r="H1253" s="0" t="n">
        <v>-31.06</v>
      </c>
      <c r="I1253" s="0" t="n">
        <v>31.06</v>
      </c>
      <c r="J1253" s="0" t="n">
        <v>0</v>
      </c>
      <c r="K1253" s="0" t="n">
        <v>0</v>
      </c>
      <c r="L1253" s="0" t="n">
        <v>0</v>
      </c>
      <c r="M1253" s="0" t="n">
        <v>0</v>
      </c>
      <c r="N1253" s="0" t="n">
        <v>0</v>
      </c>
      <c r="O1253" s="0" t="n">
        <v>0</v>
      </c>
      <c r="P1253" s="0" t="n">
        <v>15.21</v>
      </c>
      <c r="Q1253" s="0" t="n">
        <v>0</v>
      </c>
      <c r="R1253" s="0" t="n">
        <v>-0.02</v>
      </c>
      <c r="S1253" s="0" t="n">
        <v>-0.02</v>
      </c>
      <c r="T1253" s="0" t="n">
        <v>450</v>
      </c>
      <c r="U1253" s="0" t="n">
        <v>15.21</v>
      </c>
      <c r="V1253" s="0" t="n">
        <v>0.46</v>
      </c>
      <c r="W1253" s="0" t="n">
        <v>-3.51</v>
      </c>
      <c r="X1253" s="0" t="n">
        <v>2.30819</v>
      </c>
      <c r="Y1253" s="0" t="n">
        <v>-0.56877</v>
      </c>
    </row>
    <row r="1254" customFormat="false" ht="12.8" hidden="false" customHeight="false" outlineLevel="0" collapsed="false">
      <c r="A1254" s="0" t="n">
        <v>27</v>
      </c>
      <c r="B1254" s="0" t="n">
        <v>1</v>
      </c>
      <c r="C1254" s="0" t="n">
        <v>1</v>
      </c>
      <c r="D1254" s="0" t="n">
        <v>5</v>
      </c>
      <c r="E1254" s="0" t="n">
        <v>0</v>
      </c>
      <c r="F1254" s="0" t="n">
        <v>0</v>
      </c>
      <c r="G1254" s="0" t="n">
        <v>895.66</v>
      </c>
      <c r="H1254" s="0" t="n">
        <v>-30.98</v>
      </c>
      <c r="I1254" s="0" t="n">
        <v>30.98</v>
      </c>
      <c r="J1254" s="0" t="n">
        <v>0</v>
      </c>
      <c r="K1254" s="0" t="n">
        <v>0</v>
      </c>
      <c r="L1254" s="0" t="n">
        <v>0</v>
      </c>
      <c r="M1254" s="0" t="n">
        <v>0</v>
      </c>
      <c r="N1254" s="0" t="n">
        <v>0</v>
      </c>
      <c r="O1254" s="0" t="n">
        <v>0</v>
      </c>
      <c r="P1254" s="0" t="n">
        <v>15.16</v>
      </c>
      <c r="Q1254" s="0" t="n">
        <v>0</v>
      </c>
      <c r="R1254" s="0" t="n">
        <v>-0.02</v>
      </c>
      <c r="S1254" s="0" t="n">
        <v>-0.02</v>
      </c>
      <c r="T1254" s="0" t="n">
        <v>450</v>
      </c>
      <c r="U1254" s="0" t="n">
        <v>15.16</v>
      </c>
      <c r="V1254" s="0" t="n">
        <v>0.48</v>
      </c>
      <c r="W1254" s="0" t="n">
        <v>-3.63</v>
      </c>
      <c r="X1254" s="0" t="n">
        <v>2.246</v>
      </c>
      <c r="Y1254" s="0" t="n">
        <v>-0.71967</v>
      </c>
    </row>
    <row r="1255" customFormat="false" ht="12.8" hidden="false" customHeight="false" outlineLevel="0" collapsed="false">
      <c r="A1255" s="0" t="n">
        <v>27</v>
      </c>
      <c r="B1255" s="0" t="n">
        <v>1</v>
      </c>
      <c r="C1255" s="0" t="n">
        <v>1</v>
      </c>
      <c r="D1255" s="0" t="n">
        <v>6</v>
      </c>
      <c r="E1255" s="0" t="n">
        <v>0</v>
      </c>
      <c r="F1255" s="0" t="n">
        <v>0</v>
      </c>
      <c r="G1255" s="0" t="n">
        <v>899.91</v>
      </c>
      <c r="H1255" s="0" t="n">
        <v>-30.68</v>
      </c>
      <c r="I1255" s="0" t="n">
        <v>30.68</v>
      </c>
      <c r="J1255" s="0" t="n">
        <v>0</v>
      </c>
      <c r="K1255" s="0" t="n">
        <v>0</v>
      </c>
      <c r="L1255" s="0" t="n">
        <v>0</v>
      </c>
      <c r="M1255" s="0" t="n">
        <v>0</v>
      </c>
      <c r="N1255" s="0" t="n">
        <v>0</v>
      </c>
      <c r="O1255" s="0" t="n">
        <v>0</v>
      </c>
      <c r="P1255" s="0" t="n">
        <v>14.99</v>
      </c>
      <c r="Q1255" s="0" t="n">
        <v>0</v>
      </c>
      <c r="R1255" s="0" t="n">
        <v>-0.02</v>
      </c>
      <c r="S1255" s="0" t="n">
        <v>-0.02</v>
      </c>
      <c r="T1255" s="0" t="n">
        <v>450</v>
      </c>
      <c r="U1255" s="0" t="n">
        <v>14.99</v>
      </c>
      <c r="V1255" s="0" t="n">
        <v>0.47</v>
      </c>
      <c r="W1255" s="0" t="n">
        <v>-4.22</v>
      </c>
      <c r="X1255" s="0" t="n">
        <v>2.17269</v>
      </c>
      <c r="Y1255" s="0" t="n">
        <v>-0.8542</v>
      </c>
    </row>
    <row r="1256" customFormat="false" ht="12.8" hidden="false" customHeight="false" outlineLevel="0" collapsed="false">
      <c r="A1256" s="0" t="n">
        <v>27</v>
      </c>
      <c r="B1256" s="0" t="n">
        <v>1</v>
      </c>
      <c r="C1256" s="0" t="n">
        <v>1</v>
      </c>
      <c r="D1256" s="0" t="n">
        <v>7</v>
      </c>
      <c r="E1256" s="0" t="n">
        <v>0</v>
      </c>
      <c r="F1256" s="0" t="n">
        <v>0</v>
      </c>
      <c r="G1256" s="0" t="n">
        <v>899.23</v>
      </c>
      <c r="H1256" s="0" t="n">
        <v>-30.31</v>
      </c>
      <c r="I1256" s="0" t="n">
        <v>30.31</v>
      </c>
      <c r="J1256" s="0" t="n">
        <v>0</v>
      </c>
      <c r="K1256" s="0" t="n">
        <v>0</v>
      </c>
      <c r="L1256" s="0" t="n">
        <v>0</v>
      </c>
      <c r="M1256" s="0" t="n">
        <v>0</v>
      </c>
      <c r="N1256" s="0" t="n">
        <v>0</v>
      </c>
      <c r="O1256" s="0" t="n">
        <v>0</v>
      </c>
      <c r="P1256" s="0" t="n">
        <v>14.79</v>
      </c>
      <c r="Q1256" s="0" t="n">
        <v>0</v>
      </c>
      <c r="R1256" s="0" t="n">
        <v>-0.02</v>
      </c>
      <c r="S1256" s="0" t="n">
        <v>-0.02</v>
      </c>
      <c r="T1256" s="0" t="n">
        <v>450</v>
      </c>
      <c r="U1256" s="0" t="n">
        <v>14.79</v>
      </c>
      <c r="V1256" s="0" t="n">
        <v>0.45</v>
      </c>
      <c r="W1256" s="0" t="n">
        <v>-4.34</v>
      </c>
      <c r="X1256" s="0" t="n">
        <v>2.09073</v>
      </c>
      <c r="Y1256" s="0" t="n">
        <v>-0.97417</v>
      </c>
    </row>
    <row r="1257" customFormat="false" ht="12.8" hidden="false" customHeight="false" outlineLevel="0" collapsed="false">
      <c r="A1257" s="0" t="n">
        <v>27</v>
      </c>
      <c r="B1257" s="0" t="n">
        <v>1</v>
      </c>
      <c r="C1257" s="0" t="n">
        <v>1</v>
      </c>
      <c r="D1257" s="0" t="n">
        <v>8</v>
      </c>
      <c r="E1257" s="0" t="n">
        <v>0</v>
      </c>
      <c r="F1257" s="0" t="n">
        <v>0</v>
      </c>
      <c r="G1257" s="0" t="n">
        <v>897.67</v>
      </c>
      <c r="H1257" s="0" t="n">
        <v>-29.92</v>
      </c>
      <c r="I1257" s="0" t="n">
        <v>29.92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14.56</v>
      </c>
      <c r="Q1257" s="0" t="n">
        <v>0</v>
      </c>
      <c r="R1257" s="0" t="n">
        <v>-0.02</v>
      </c>
      <c r="S1257" s="0" t="n">
        <v>-0.02</v>
      </c>
      <c r="T1257" s="0" t="n">
        <v>450</v>
      </c>
      <c r="U1257" s="0" t="n">
        <v>14.56</v>
      </c>
      <c r="V1257" s="0" t="n">
        <v>0.43</v>
      </c>
      <c r="W1257" s="0" t="n">
        <v>-4.77</v>
      </c>
      <c r="X1257" s="0" t="n">
        <v>2.00213</v>
      </c>
      <c r="Y1257" s="0" t="n">
        <v>-1.08198</v>
      </c>
    </row>
    <row r="1258" customFormat="false" ht="12.8" hidden="false" customHeight="false" outlineLevel="0" collapsed="false">
      <c r="A1258" s="0" t="n">
        <v>27</v>
      </c>
      <c r="B1258" s="0" t="n">
        <v>1</v>
      </c>
      <c r="C1258" s="0" t="n">
        <v>1</v>
      </c>
      <c r="D1258" s="0" t="n">
        <v>9</v>
      </c>
      <c r="E1258" s="0" t="n">
        <v>0</v>
      </c>
      <c r="F1258" s="0" t="n">
        <v>0</v>
      </c>
      <c r="G1258" s="0" t="n">
        <v>894.54</v>
      </c>
      <c r="H1258" s="0" t="n">
        <v>-29.53</v>
      </c>
      <c r="I1258" s="0" t="n">
        <v>29.53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0</v>
      </c>
      <c r="P1258" s="0" t="n">
        <v>14.33</v>
      </c>
      <c r="Q1258" s="0" t="n">
        <v>0</v>
      </c>
      <c r="R1258" s="0" t="n">
        <v>-0.02</v>
      </c>
      <c r="S1258" s="0" t="n">
        <v>-0.02</v>
      </c>
      <c r="T1258" s="0" t="n">
        <v>450</v>
      </c>
      <c r="U1258" s="0" t="n">
        <v>14.33</v>
      </c>
      <c r="V1258" s="0" t="n">
        <v>0.41</v>
      </c>
      <c r="W1258" s="0" t="n">
        <v>-3.33</v>
      </c>
      <c r="X1258" s="0" t="n">
        <v>1.90853</v>
      </c>
      <c r="Y1258" s="0" t="n">
        <v>-1.18008</v>
      </c>
    </row>
    <row r="1259" customFormat="false" ht="12.8" hidden="false" customHeight="false" outlineLevel="0" collapsed="false">
      <c r="A1259" s="0" t="n">
        <v>27</v>
      </c>
      <c r="B1259" s="0" t="n">
        <v>1</v>
      </c>
      <c r="C1259" s="0" t="n">
        <v>1</v>
      </c>
      <c r="D1259" s="0" t="n">
        <v>10</v>
      </c>
      <c r="E1259" s="0" t="n">
        <v>0</v>
      </c>
      <c r="F1259" s="0" t="n">
        <v>0</v>
      </c>
      <c r="G1259" s="0" t="n">
        <v>885.83</v>
      </c>
      <c r="H1259" s="0" t="n">
        <v>-29.4</v>
      </c>
      <c r="I1259" s="0" t="n">
        <v>29.4</v>
      </c>
      <c r="J1259" s="0" t="n">
        <v>0</v>
      </c>
      <c r="K1259" s="0" t="n">
        <v>0</v>
      </c>
      <c r="L1259" s="0" t="n">
        <v>0</v>
      </c>
      <c r="M1259" s="0" t="n">
        <v>0</v>
      </c>
      <c r="N1259" s="0" t="n">
        <v>0</v>
      </c>
      <c r="O1259" s="0" t="n">
        <v>0</v>
      </c>
      <c r="P1259" s="0" t="n">
        <v>14.26</v>
      </c>
      <c r="Q1259" s="0" t="n">
        <v>0</v>
      </c>
      <c r="R1259" s="0" t="n">
        <v>-0.02</v>
      </c>
      <c r="S1259" s="0" t="n">
        <v>-0.02</v>
      </c>
      <c r="T1259" s="0" t="n">
        <v>450</v>
      </c>
      <c r="U1259" s="0" t="n">
        <v>14.26</v>
      </c>
      <c r="V1259" s="0" t="n">
        <v>0.4</v>
      </c>
      <c r="W1259" s="0" t="n">
        <v>-3.15</v>
      </c>
      <c r="X1259" s="0" t="n">
        <v>1.8112</v>
      </c>
      <c r="Y1259" s="0" t="n">
        <v>-1.27078</v>
      </c>
    </row>
    <row r="1260" customFormat="false" ht="12.8" hidden="false" customHeight="false" outlineLevel="0" collapsed="false">
      <c r="A1260" s="0" t="n">
        <v>27</v>
      </c>
      <c r="B1260" s="0" t="n">
        <v>1</v>
      </c>
      <c r="C1260" s="0" t="n">
        <v>1</v>
      </c>
      <c r="D1260" s="0" t="n">
        <v>11</v>
      </c>
      <c r="E1260" s="0" t="n">
        <v>0</v>
      </c>
      <c r="F1260" s="0" t="n">
        <v>0</v>
      </c>
      <c r="G1260" s="0" t="n">
        <v>879.4</v>
      </c>
      <c r="H1260" s="0" t="n">
        <v>-29.48</v>
      </c>
      <c r="I1260" s="0" t="n">
        <v>29.48</v>
      </c>
      <c r="J1260" s="0" t="n">
        <v>0</v>
      </c>
      <c r="K1260" s="0" t="n">
        <v>0</v>
      </c>
      <c r="L1260" s="0" t="n">
        <v>0</v>
      </c>
      <c r="M1260" s="0" t="n">
        <v>0</v>
      </c>
      <c r="N1260" s="0" t="n">
        <v>0</v>
      </c>
      <c r="O1260" s="0" t="n">
        <v>0</v>
      </c>
      <c r="P1260" s="0" t="n">
        <v>14.3</v>
      </c>
      <c r="Q1260" s="0" t="n">
        <v>0</v>
      </c>
      <c r="R1260" s="0" t="n">
        <v>-0.02</v>
      </c>
      <c r="S1260" s="0" t="n">
        <v>-0.02</v>
      </c>
      <c r="T1260" s="0" t="n">
        <v>450</v>
      </c>
      <c r="U1260" s="0" t="n">
        <v>14.3</v>
      </c>
      <c r="V1260" s="0" t="n">
        <v>0.4</v>
      </c>
      <c r="W1260" s="0" t="n">
        <v>-2.27</v>
      </c>
      <c r="X1260" s="0" t="n">
        <v>1.71117</v>
      </c>
      <c r="Y1260" s="0" t="n">
        <v>-1.35613</v>
      </c>
    </row>
    <row r="1261" customFormat="false" ht="12.8" hidden="false" customHeight="false" outlineLevel="0" collapsed="false">
      <c r="A1261" s="0" t="n">
        <v>27</v>
      </c>
      <c r="B1261" s="0" t="n">
        <v>1</v>
      </c>
      <c r="C1261" s="0" t="n">
        <v>1</v>
      </c>
      <c r="D1261" s="0" t="n">
        <v>12</v>
      </c>
      <c r="E1261" s="0" t="n">
        <v>0</v>
      </c>
      <c r="F1261" s="0" t="n">
        <v>0</v>
      </c>
      <c r="G1261" s="0" t="n">
        <v>882.34</v>
      </c>
      <c r="H1261" s="0" t="n">
        <v>-29.48</v>
      </c>
      <c r="I1261" s="0" t="n">
        <v>29.48</v>
      </c>
      <c r="J1261" s="0" t="n">
        <v>0</v>
      </c>
      <c r="K1261" s="0" t="n">
        <v>0</v>
      </c>
      <c r="L1261" s="0" t="n">
        <v>0</v>
      </c>
      <c r="M1261" s="0" t="n">
        <v>0</v>
      </c>
      <c r="N1261" s="0" t="n">
        <v>0</v>
      </c>
      <c r="O1261" s="0" t="n">
        <v>0</v>
      </c>
      <c r="P1261" s="0" t="n">
        <v>14.3</v>
      </c>
      <c r="Q1261" s="0" t="n">
        <v>0</v>
      </c>
      <c r="R1261" s="0" t="n">
        <v>-0.02</v>
      </c>
      <c r="S1261" s="0" t="n">
        <v>-0.02</v>
      </c>
      <c r="T1261" s="0" t="n">
        <v>450</v>
      </c>
      <c r="U1261" s="0" t="n">
        <v>14.3</v>
      </c>
      <c r="V1261" s="0" t="n">
        <v>0.4</v>
      </c>
      <c r="W1261" s="0" t="n">
        <v>-2.01</v>
      </c>
      <c r="X1261" s="0" t="n">
        <v>1.6093</v>
      </c>
      <c r="Y1261" s="0" t="n">
        <v>-1.438</v>
      </c>
    </row>
    <row r="1262" customFormat="false" ht="12.8" hidden="false" customHeight="false" outlineLevel="0" collapsed="false">
      <c r="A1262" s="0" t="n">
        <v>27</v>
      </c>
      <c r="B1262" s="0" t="n">
        <v>1</v>
      </c>
      <c r="C1262" s="0" t="n">
        <v>1</v>
      </c>
      <c r="D1262" s="0" t="n">
        <v>13</v>
      </c>
      <c r="E1262" s="0" t="n">
        <v>0</v>
      </c>
      <c r="F1262" s="0" t="n">
        <v>0</v>
      </c>
      <c r="G1262" s="0" t="n">
        <v>876.05</v>
      </c>
      <c r="H1262" s="0" t="n">
        <v>-29.72</v>
      </c>
      <c r="I1262" s="0" t="n">
        <v>29.72</v>
      </c>
      <c r="J1262" s="0" t="n">
        <v>0</v>
      </c>
      <c r="K1262" s="0" t="n">
        <v>0</v>
      </c>
      <c r="L1262" s="0" t="n">
        <v>21.55</v>
      </c>
      <c r="M1262" s="0" t="n">
        <v>0</v>
      </c>
      <c r="N1262" s="0" t="n">
        <v>0</v>
      </c>
      <c r="O1262" s="0" t="n">
        <v>0</v>
      </c>
      <c r="P1262" s="0" t="n">
        <v>14.44</v>
      </c>
      <c r="Q1262" s="0" t="n">
        <v>0</v>
      </c>
      <c r="R1262" s="0" t="n">
        <v>-0.02</v>
      </c>
      <c r="S1262" s="0" t="n">
        <v>-0.02</v>
      </c>
      <c r="T1262" s="0" t="n">
        <v>450</v>
      </c>
      <c r="U1262" s="0" t="n">
        <v>14.44</v>
      </c>
      <c r="V1262" s="0" t="n">
        <v>0.42</v>
      </c>
      <c r="W1262" s="0" t="n">
        <v>-1.67</v>
      </c>
      <c r="X1262" s="0" t="n">
        <v>1.50631</v>
      </c>
      <c r="Y1262" s="0" t="n">
        <v>1.51815</v>
      </c>
    </row>
    <row r="1263" customFormat="false" ht="12.8" hidden="false" customHeight="false" outlineLevel="0" collapsed="false">
      <c r="A1263" s="0" t="n">
        <v>27</v>
      </c>
      <c r="B1263" s="0" t="n">
        <v>1</v>
      </c>
      <c r="C1263" s="0" t="n">
        <v>1</v>
      </c>
      <c r="D1263" s="0" t="n">
        <v>14</v>
      </c>
      <c r="E1263" s="0" t="n">
        <v>260.73</v>
      </c>
      <c r="F1263" s="0" t="n">
        <v>17.42</v>
      </c>
      <c r="G1263" s="0" t="n">
        <v>884.98</v>
      </c>
      <c r="H1263" s="0" t="n">
        <v>-5.61</v>
      </c>
      <c r="I1263" s="0" t="n">
        <v>17.04</v>
      </c>
      <c r="J1263" s="0" t="n">
        <v>0</v>
      </c>
      <c r="K1263" s="0" t="n">
        <v>60.7</v>
      </c>
      <c r="L1263" s="0" t="n">
        <v>34.32</v>
      </c>
      <c r="M1263" s="0" t="n">
        <v>1.02</v>
      </c>
      <c r="N1263" s="0" t="n">
        <v>1.25</v>
      </c>
      <c r="O1263" s="0" t="n">
        <v>-1.74</v>
      </c>
      <c r="P1263" s="0" t="n">
        <v>13.65</v>
      </c>
      <c r="Q1263" s="0" t="n">
        <v>0.07</v>
      </c>
      <c r="R1263" s="0" t="n">
        <v>-5.83</v>
      </c>
      <c r="S1263" s="0" t="n">
        <v>-5.99</v>
      </c>
      <c r="T1263" s="0" t="n">
        <v>456.53</v>
      </c>
      <c r="U1263" s="0" t="n">
        <v>14.42</v>
      </c>
      <c r="V1263" s="0" t="n">
        <v>0.41</v>
      </c>
      <c r="W1263" s="0" t="n">
        <v>12.46</v>
      </c>
      <c r="X1263" s="0" t="n">
        <v>1.4029</v>
      </c>
      <c r="Y1263" s="0" t="n">
        <v>1.59827</v>
      </c>
    </row>
    <row r="1264" customFormat="false" ht="12.8" hidden="false" customHeight="false" outlineLevel="0" collapsed="false">
      <c r="A1264" s="0" t="n">
        <v>27</v>
      </c>
      <c r="B1264" s="0" t="n">
        <v>1</v>
      </c>
      <c r="C1264" s="0" t="n">
        <v>1</v>
      </c>
      <c r="D1264" s="0" t="n">
        <v>15</v>
      </c>
      <c r="E1264" s="0" t="n">
        <v>815.66</v>
      </c>
      <c r="F1264" s="0" t="n">
        <v>54.51</v>
      </c>
      <c r="G1264" s="0" t="n">
        <v>865.63</v>
      </c>
      <c r="H1264" s="0" t="n">
        <v>17.47</v>
      </c>
      <c r="I1264" s="0" t="n">
        <v>17.45</v>
      </c>
      <c r="J1264" s="0" t="n">
        <v>0</v>
      </c>
      <c r="K1264" s="0" t="n">
        <v>63.92</v>
      </c>
      <c r="L1264" s="0" t="n">
        <v>32.48</v>
      </c>
      <c r="M1264" s="0" t="n">
        <v>1.1</v>
      </c>
      <c r="N1264" s="0" t="n">
        <v>0.96</v>
      </c>
      <c r="O1264" s="0" t="n">
        <v>-1.74</v>
      </c>
      <c r="P1264" s="0" t="n">
        <v>14.06</v>
      </c>
      <c r="Q1264" s="0" t="n">
        <v>0.9</v>
      </c>
      <c r="R1264" s="0" t="n">
        <v>-6.77</v>
      </c>
      <c r="S1264" s="0" t="n">
        <v>-7.4</v>
      </c>
      <c r="T1264" s="0" t="n">
        <v>410.45</v>
      </c>
      <c r="U1264" s="0" t="n">
        <v>14.86</v>
      </c>
      <c r="V1264" s="0" t="n">
        <v>0.45</v>
      </c>
      <c r="W1264" s="0" t="n">
        <v>38.99</v>
      </c>
      <c r="X1264" s="0" t="n">
        <v>1.29971</v>
      </c>
      <c r="Y1264" s="0" t="n">
        <v>1.68011</v>
      </c>
    </row>
    <row r="1265" customFormat="false" ht="12.8" hidden="false" customHeight="false" outlineLevel="0" collapsed="false">
      <c r="A1265" s="0" t="n">
        <v>27</v>
      </c>
      <c r="B1265" s="0" t="n">
        <v>1</v>
      </c>
      <c r="C1265" s="0" t="n">
        <v>1</v>
      </c>
      <c r="D1265" s="0" t="n">
        <v>16</v>
      </c>
      <c r="E1265" s="0" t="n">
        <v>1768.09</v>
      </c>
      <c r="F1265" s="0" t="n">
        <v>118.15</v>
      </c>
      <c r="G1265" s="0" t="n">
        <v>809.6</v>
      </c>
      <c r="H1265" s="0" t="n">
        <v>53.48</v>
      </c>
      <c r="I1265" s="0" t="n">
        <v>19.01</v>
      </c>
      <c r="J1265" s="0" t="n">
        <v>0</v>
      </c>
      <c r="K1265" s="0" t="n">
        <v>90.05</v>
      </c>
      <c r="L1265" s="0" t="n">
        <v>54.31</v>
      </c>
      <c r="M1265" s="0" t="n">
        <v>1.23</v>
      </c>
      <c r="N1265" s="0" t="n">
        <v>1.44</v>
      </c>
      <c r="O1265" s="0" t="n">
        <v>-2.68</v>
      </c>
      <c r="P1265" s="0" t="n">
        <v>15.55</v>
      </c>
      <c r="Q1265" s="0" t="n">
        <v>2.16</v>
      </c>
      <c r="R1265" s="0" t="n">
        <v>-11.22</v>
      </c>
      <c r="S1265" s="0" t="n">
        <v>-13.32</v>
      </c>
      <c r="T1265" s="0" t="n">
        <v>358.62</v>
      </c>
      <c r="U1265" s="0" t="n">
        <v>16.69</v>
      </c>
      <c r="V1265" s="0" t="n">
        <v>0.66</v>
      </c>
      <c r="W1265" s="0" t="n">
        <v>84.51</v>
      </c>
      <c r="X1265" s="0" t="n">
        <v>1.19748</v>
      </c>
      <c r="Y1265" s="0" t="n">
        <v>1.76562</v>
      </c>
    </row>
    <row r="1266" customFormat="false" ht="12.8" hidden="false" customHeight="false" outlineLevel="0" collapsed="false">
      <c r="A1266" s="0" t="n">
        <v>27</v>
      </c>
      <c r="B1266" s="0" t="n">
        <v>1</v>
      </c>
      <c r="C1266" s="0" t="n">
        <v>1</v>
      </c>
      <c r="D1266" s="0" t="n">
        <v>17</v>
      </c>
      <c r="E1266" s="0" t="n">
        <v>2052.1</v>
      </c>
      <c r="F1266" s="0" t="n">
        <v>137.13</v>
      </c>
      <c r="G1266" s="0" t="n">
        <v>764.59</v>
      </c>
      <c r="H1266" s="0" t="n">
        <v>59.12</v>
      </c>
      <c r="I1266" s="0" t="n">
        <v>22.35</v>
      </c>
      <c r="J1266" s="0" t="n">
        <v>0</v>
      </c>
      <c r="K1266" s="0" t="n">
        <v>122.87</v>
      </c>
      <c r="L1266" s="0" t="n">
        <v>74.99</v>
      </c>
      <c r="M1266" s="0" t="n">
        <v>1.25</v>
      </c>
      <c r="N1266" s="0" t="n">
        <v>1.61</v>
      </c>
      <c r="O1266" s="0" t="n">
        <v>-4.08</v>
      </c>
      <c r="P1266" s="0" t="n">
        <v>18.37</v>
      </c>
      <c r="Q1266" s="0" t="n">
        <v>2.39</v>
      </c>
      <c r="R1266" s="0" t="n">
        <v>-19.07</v>
      </c>
      <c r="S1266" s="0" t="n">
        <v>-22.9</v>
      </c>
      <c r="T1266" s="0" t="n">
        <v>355.72</v>
      </c>
      <c r="U1266" s="0" t="n">
        <v>20.03</v>
      </c>
      <c r="V1266" s="0" t="n">
        <v>1.1</v>
      </c>
      <c r="W1266" s="0" t="n">
        <v>98.09</v>
      </c>
      <c r="X1266" s="0" t="n">
        <v>1.09702</v>
      </c>
      <c r="Y1266" s="0" t="n">
        <v>1.85701</v>
      </c>
    </row>
    <row r="1267" customFormat="false" ht="12.8" hidden="false" customHeight="false" outlineLevel="0" collapsed="false">
      <c r="A1267" s="0" t="n">
        <v>27</v>
      </c>
      <c r="B1267" s="0" t="n">
        <v>1</v>
      </c>
      <c r="C1267" s="0" t="n">
        <v>1</v>
      </c>
      <c r="D1267" s="0" t="n">
        <v>18</v>
      </c>
      <c r="E1267" s="0" t="n">
        <v>2920.73</v>
      </c>
      <c r="F1267" s="0" t="n">
        <v>195.18</v>
      </c>
      <c r="G1267" s="0" t="n">
        <v>832.81</v>
      </c>
      <c r="H1267" s="0" t="n">
        <v>84.36</v>
      </c>
      <c r="I1267" s="0" t="n">
        <v>25.54</v>
      </c>
      <c r="J1267" s="0" t="n">
        <v>0</v>
      </c>
      <c r="K1267" s="0" t="n">
        <v>155.05</v>
      </c>
      <c r="L1267" s="0" t="n">
        <v>107.05</v>
      </c>
      <c r="M1267" s="0" t="n">
        <v>1.35</v>
      </c>
      <c r="N1267" s="0" t="n">
        <v>1.83</v>
      </c>
      <c r="O1267" s="0" t="n">
        <v>-5.16</v>
      </c>
      <c r="P1267" s="0" t="n">
        <v>20.69</v>
      </c>
      <c r="Q1267" s="0" t="n">
        <v>3.23</v>
      </c>
      <c r="R1267" s="0" t="n">
        <v>-28.22</v>
      </c>
      <c r="S1267" s="0" t="n">
        <v>-35.4</v>
      </c>
      <c r="T1267" s="0" t="n">
        <v>328.67</v>
      </c>
      <c r="U1267" s="0" t="n">
        <v>22.7</v>
      </c>
      <c r="V1267" s="0" t="n">
        <v>1.51</v>
      </c>
      <c r="W1267" s="0" t="n">
        <v>139.6</v>
      </c>
      <c r="X1267" s="0" t="n">
        <v>0.99937</v>
      </c>
      <c r="Y1267" s="0" t="n">
        <v>1.95695</v>
      </c>
    </row>
    <row r="1268" customFormat="false" ht="12.8" hidden="false" customHeight="false" outlineLevel="0" collapsed="false">
      <c r="A1268" s="0" t="n">
        <v>27</v>
      </c>
      <c r="B1268" s="0" t="n">
        <v>1</v>
      </c>
      <c r="C1268" s="0" t="n">
        <v>1</v>
      </c>
      <c r="D1268" s="0" t="n">
        <v>19</v>
      </c>
      <c r="E1268" s="0" t="n">
        <v>4437.74</v>
      </c>
      <c r="F1268" s="0" t="n">
        <v>296.55</v>
      </c>
      <c r="G1268" s="0" t="n">
        <v>992.27</v>
      </c>
      <c r="H1268" s="0" t="n">
        <v>127.98</v>
      </c>
      <c r="I1268" s="0" t="n">
        <v>25.4</v>
      </c>
      <c r="J1268" s="0" t="n">
        <v>0</v>
      </c>
      <c r="K1268" s="0" t="n">
        <v>163.71</v>
      </c>
      <c r="L1268" s="0" t="n">
        <v>94.22</v>
      </c>
      <c r="M1268" s="0" t="n">
        <v>1.6</v>
      </c>
      <c r="N1268" s="0" t="n">
        <v>1.45</v>
      </c>
      <c r="O1268" s="0" t="n">
        <v>-4.95</v>
      </c>
      <c r="P1268" s="0" t="n">
        <v>20.59</v>
      </c>
      <c r="Q1268" s="0" t="n">
        <v>4.23</v>
      </c>
      <c r="R1268" s="0" t="n">
        <v>-33.35</v>
      </c>
      <c r="S1268" s="0" t="n">
        <v>-45.88</v>
      </c>
      <c r="T1268" s="0" t="n">
        <v>259.5</v>
      </c>
      <c r="U1268" s="0" t="n">
        <v>22.59</v>
      </c>
      <c r="V1268" s="0" t="n">
        <v>1.51</v>
      </c>
      <c r="W1268" s="0" t="n">
        <v>212.11</v>
      </c>
      <c r="X1268" s="0" t="n">
        <v>0.90586</v>
      </c>
      <c r="Y1268" s="0" t="n">
        <v>2.06872</v>
      </c>
    </row>
    <row r="1269" customFormat="false" ht="12.8" hidden="false" customHeight="false" outlineLevel="0" collapsed="false">
      <c r="A1269" s="0" t="n">
        <v>27</v>
      </c>
      <c r="B1269" s="0" t="n">
        <v>1</v>
      </c>
      <c r="C1269" s="0" t="n">
        <v>1</v>
      </c>
      <c r="D1269" s="0" t="n">
        <v>20</v>
      </c>
      <c r="E1269" s="0" t="n">
        <v>9236.41</v>
      </c>
      <c r="F1269" s="0" t="n">
        <v>617.23</v>
      </c>
      <c r="G1269" s="0" t="n">
        <v>972.19</v>
      </c>
      <c r="H1269" s="0" t="n">
        <v>195.09</v>
      </c>
      <c r="I1269" s="0" t="n">
        <v>25.64</v>
      </c>
      <c r="J1269" s="0" t="n">
        <v>0</v>
      </c>
      <c r="K1269" s="0" t="n">
        <v>193.06</v>
      </c>
      <c r="L1269" s="0" t="n">
        <v>135.77</v>
      </c>
      <c r="M1269" s="0" t="n">
        <v>2.15</v>
      </c>
      <c r="N1269" s="0" t="n">
        <v>1.59</v>
      </c>
      <c r="O1269" s="0" t="n">
        <v>-4.89</v>
      </c>
      <c r="P1269" s="0" t="n">
        <v>20.76</v>
      </c>
      <c r="Q1269" s="0" t="n">
        <v>6.14</v>
      </c>
      <c r="R1269" s="0" t="n">
        <v>-46.6</v>
      </c>
      <c r="S1269" s="0" t="n">
        <v>-56.37</v>
      </c>
      <c r="T1269" s="0" t="n">
        <v>161.39</v>
      </c>
      <c r="U1269" s="0" t="n">
        <v>22.81</v>
      </c>
      <c r="V1269" s="0" t="n">
        <v>1.57</v>
      </c>
      <c r="W1269" s="0" t="n">
        <v>441.48</v>
      </c>
      <c r="X1269" s="0" t="n">
        <v>0.81827</v>
      </c>
      <c r="Y1269" s="0" t="n">
        <v>2.19626</v>
      </c>
    </row>
    <row r="1270" customFormat="false" ht="12.8" hidden="false" customHeight="false" outlineLevel="0" collapsed="false">
      <c r="A1270" s="0" t="n">
        <v>27</v>
      </c>
      <c r="B1270" s="0" t="n">
        <v>1</v>
      </c>
      <c r="C1270" s="0" t="n">
        <v>1</v>
      </c>
      <c r="D1270" s="0" t="n">
        <v>21</v>
      </c>
      <c r="E1270" s="0" t="n">
        <v>18602.66</v>
      </c>
      <c r="F1270" s="0" t="n">
        <v>1262.69</v>
      </c>
      <c r="G1270" s="0" t="n">
        <v>819.27</v>
      </c>
      <c r="H1270" s="0" t="n">
        <v>-174.99</v>
      </c>
      <c r="I1270" s="0" t="n">
        <v>27.48</v>
      </c>
      <c r="J1270" s="0" t="n">
        <v>0</v>
      </c>
      <c r="K1270" s="0" t="n">
        <v>250.84</v>
      </c>
      <c r="L1270" s="0" t="n">
        <v>200.13</v>
      </c>
      <c r="M1270" s="0" t="n">
        <v>12.48</v>
      </c>
      <c r="N1270" s="0" t="n">
        <v>1.64</v>
      </c>
      <c r="O1270" s="0" t="n">
        <v>-4.88</v>
      </c>
      <c r="P1270" s="0" t="n">
        <v>21.96</v>
      </c>
      <c r="Q1270" s="0" t="n">
        <v>7.88</v>
      </c>
      <c r="R1270" s="0" t="n">
        <v>-295.92</v>
      </c>
      <c r="S1270" s="0" t="n">
        <v>-2857.79</v>
      </c>
      <c r="T1270" s="0" t="n">
        <v>7.51</v>
      </c>
      <c r="U1270" s="0" t="n">
        <v>24.04</v>
      </c>
      <c r="V1270" s="0" t="n">
        <v>1.72</v>
      </c>
      <c r="W1270" s="0" t="n">
        <v>934.97</v>
      </c>
      <c r="X1270" s="0" t="n">
        <v>0.73905</v>
      </c>
      <c r="Y1270" s="0" t="n">
        <v>2.34409</v>
      </c>
    </row>
    <row r="1271" customFormat="false" ht="12.8" hidden="false" customHeight="false" outlineLevel="0" collapsed="false">
      <c r="A1271" s="0" t="n">
        <v>27</v>
      </c>
      <c r="B1271" s="0" t="n">
        <v>1</v>
      </c>
      <c r="C1271" s="0" t="n">
        <v>1</v>
      </c>
      <c r="D1271" s="0" t="n">
        <v>22</v>
      </c>
      <c r="E1271" s="0" t="n">
        <v>20749.9</v>
      </c>
      <c r="F1271" s="0" t="n">
        <v>1416.06</v>
      </c>
      <c r="G1271" s="0" t="n">
        <v>962.67</v>
      </c>
      <c r="H1271" s="0" t="n">
        <v>-122.45</v>
      </c>
      <c r="I1271" s="0" t="n">
        <v>25.1</v>
      </c>
      <c r="J1271" s="0" t="n">
        <v>0</v>
      </c>
      <c r="K1271" s="0" t="n">
        <v>230.71</v>
      </c>
      <c r="L1271" s="0" t="n">
        <v>189.22</v>
      </c>
      <c r="M1271" s="0" t="n">
        <v>9.95</v>
      </c>
      <c r="N1271" s="0" t="n">
        <v>1.35</v>
      </c>
      <c r="O1271" s="0" t="n">
        <v>-3.25</v>
      </c>
      <c r="P1271" s="0" t="n">
        <v>20.39</v>
      </c>
      <c r="Q1271" s="0" t="n">
        <v>6.69</v>
      </c>
      <c r="R1271" s="0" t="n">
        <v>-176.35</v>
      </c>
      <c r="S1271" s="0" t="n">
        <v>-1830.01</v>
      </c>
      <c r="T1271" s="0" t="n">
        <v>-95.45</v>
      </c>
      <c r="U1271" s="0" t="n">
        <v>22.01</v>
      </c>
      <c r="V1271" s="0" t="n">
        <v>1.28</v>
      </c>
      <c r="W1271" s="0" t="n">
        <v>1060.49</v>
      </c>
      <c r="X1271" s="0" t="n">
        <v>0.67143</v>
      </c>
      <c r="Y1271" s="0" t="n">
        <v>2.51651</v>
      </c>
    </row>
    <row r="1272" customFormat="false" ht="12.8" hidden="false" customHeight="false" outlineLevel="0" collapsed="false">
      <c r="A1272" s="0" t="n">
        <v>27</v>
      </c>
      <c r="B1272" s="0" t="n">
        <v>1</v>
      </c>
      <c r="C1272" s="0" t="n">
        <v>1</v>
      </c>
      <c r="D1272" s="0" t="n">
        <v>23</v>
      </c>
      <c r="E1272" s="0" t="n">
        <v>26556.17</v>
      </c>
      <c r="F1272" s="0" t="n">
        <v>1864.31</v>
      </c>
      <c r="G1272" s="0" t="n">
        <v>785.29</v>
      </c>
      <c r="H1272" s="0" t="n">
        <v>-48.75</v>
      </c>
      <c r="I1272" s="0" t="n">
        <v>23.95</v>
      </c>
      <c r="J1272" s="0" t="n">
        <v>0</v>
      </c>
      <c r="K1272" s="0" t="n">
        <v>238.32</v>
      </c>
      <c r="L1272" s="0" t="n">
        <v>209.57</v>
      </c>
      <c r="M1272" s="0" t="n">
        <v>2.58</v>
      </c>
      <c r="N1272" s="0" t="n">
        <v>1.17</v>
      </c>
      <c r="O1272" s="0" t="n">
        <v>-2.06</v>
      </c>
      <c r="P1272" s="0" t="n">
        <v>19.58</v>
      </c>
      <c r="Q1272" s="0" t="n">
        <v>1.15</v>
      </c>
      <c r="R1272" s="0" t="n">
        <v>-33.99</v>
      </c>
      <c r="S1272" s="0" t="n">
        <v>-977.37</v>
      </c>
      <c r="T1272" s="0" t="n">
        <v>-193.05</v>
      </c>
      <c r="U1272" s="0" t="n">
        <v>20.72</v>
      </c>
      <c r="V1272" s="0" t="n">
        <v>0.95</v>
      </c>
      <c r="W1272" s="0" t="n">
        <v>1463.62</v>
      </c>
      <c r="X1272" s="0" t="n">
        <v>0.61942</v>
      </c>
      <c r="Y1272" s="0" t="n">
        <v>2.71578</v>
      </c>
    </row>
    <row r="1273" customFormat="false" ht="12.8" hidden="false" customHeight="false" outlineLevel="0" collapsed="false">
      <c r="A1273" s="0" t="n">
        <v>27</v>
      </c>
      <c r="B1273" s="0" t="n">
        <v>1</v>
      </c>
      <c r="C1273" s="0" t="n">
        <v>1</v>
      </c>
      <c r="D1273" s="0" t="n">
        <v>24</v>
      </c>
      <c r="E1273" s="0" t="n">
        <v>29494.79</v>
      </c>
      <c r="F1273" s="0" t="n">
        <v>2107.42</v>
      </c>
      <c r="G1273" s="0" t="n">
        <v>576.48</v>
      </c>
      <c r="H1273" s="0" t="n">
        <v>-120.32</v>
      </c>
      <c r="I1273" s="0" t="n">
        <v>25.53</v>
      </c>
      <c r="J1273" s="0" t="n">
        <v>0</v>
      </c>
      <c r="K1273" s="0" t="n">
        <v>265.07</v>
      </c>
      <c r="L1273" s="0" t="n">
        <v>223.02</v>
      </c>
      <c r="M1273" s="0" t="n">
        <v>9.6</v>
      </c>
      <c r="N1273" s="0" t="n">
        <v>1.06</v>
      </c>
      <c r="O1273" s="0" t="n">
        <v>-2.55</v>
      </c>
      <c r="P1273" s="0" t="n">
        <v>20.68</v>
      </c>
      <c r="Q1273" s="0" t="n">
        <v>0.99</v>
      </c>
      <c r="R1273" s="0" t="n">
        <v>-142.7</v>
      </c>
      <c r="S1273" s="0" t="n">
        <v>-1392.35</v>
      </c>
      <c r="T1273" s="0" t="n">
        <v>-268.85</v>
      </c>
      <c r="U1273" s="0" t="n">
        <v>21.88</v>
      </c>
      <c r="V1273" s="0" t="n">
        <v>1.07</v>
      </c>
      <c r="W1273" s="0" t="n">
        <v>1705.67</v>
      </c>
      <c r="X1273" s="0" t="n">
        <v>0.58735</v>
      </c>
      <c r="Y1273" s="0" t="n">
        <v>2.93903</v>
      </c>
    </row>
    <row r="1274" customFormat="false" ht="12.8" hidden="false" customHeight="false" outlineLevel="0" collapsed="false">
      <c r="A1274" s="0" t="n">
        <v>27</v>
      </c>
      <c r="B1274" s="0" t="n">
        <v>1</v>
      </c>
      <c r="C1274" s="0" t="n">
        <v>1</v>
      </c>
      <c r="D1274" s="0" t="n">
        <v>25</v>
      </c>
      <c r="E1274" s="0" t="n">
        <v>34471.69</v>
      </c>
      <c r="F1274" s="0" t="n">
        <v>2521.29</v>
      </c>
      <c r="G1274" s="0" t="n">
        <v>453.02</v>
      </c>
      <c r="H1274" s="0" t="n">
        <v>-99.42</v>
      </c>
      <c r="I1274" s="0" t="n">
        <v>27.78</v>
      </c>
      <c r="J1274" s="0" t="n">
        <v>0</v>
      </c>
      <c r="K1274" s="0" t="n">
        <v>307.78</v>
      </c>
      <c r="L1274" s="0" t="n">
        <v>253.22</v>
      </c>
      <c r="M1274" s="0" t="n">
        <v>4.47</v>
      </c>
      <c r="N1274" s="0" t="n">
        <v>0.95</v>
      </c>
      <c r="O1274" s="0" t="n">
        <v>-3.03</v>
      </c>
      <c r="P1274" s="0" t="n">
        <v>22.15</v>
      </c>
      <c r="Q1274" s="0" t="n">
        <v>4.82</v>
      </c>
      <c r="R1274" s="0" t="n">
        <v>-84.1</v>
      </c>
      <c r="S1274" s="0" t="n">
        <v>-1040.36</v>
      </c>
      <c r="T1274" s="0" t="n">
        <v>-330.71</v>
      </c>
      <c r="U1274" s="0" t="n">
        <v>23.54</v>
      </c>
      <c r="V1274" s="0" t="n">
        <v>1.36</v>
      </c>
      <c r="W1274" s="0" t="n">
        <v>2121.28</v>
      </c>
      <c r="X1274" s="0" t="n">
        <v>0.57863</v>
      </c>
      <c r="Y1274" s="0" t="n">
        <v>3.17589</v>
      </c>
    </row>
    <row r="1275" customFormat="false" ht="12.8" hidden="false" customHeight="false" outlineLevel="0" collapsed="false">
      <c r="A1275" s="0" t="n">
        <v>27</v>
      </c>
      <c r="B1275" s="0" t="n">
        <v>1</v>
      </c>
      <c r="C1275" s="0" t="n">
        <v>1</v>
      </c>
      <c r="D1275" s="0" t="n">
        <v>26</v>
      </c>
      <c r="E1275" s="0" t="n">
        <v>19888</v>
      </c>
      <c r="F1275" s="0" t="n">
        <v>1348.57</v>
      </c>
      <c r="G1275" s="0" t="n">
        <v>719.37</v>
      </c>
      <c r="H1275" s="0" t="n">
        <v>-108.53</v>
      </c>
      <c r="I1275" s="0" t="n">
        <v>31.54</v>
      </c>
      <c r="J1275" s="0" t="n">
        <v>0</v>
      </c>
      <c r="K1275" s="0" t="n">
        <v>248.48</v>
      </c>
      <c r="L1275" s="0" t="n">
        <v>170.18</v>
      </c>
      <c r="M1275" s="0" t="n">
        <v>24.84</v>
      </c>
      <c r="N1275" s="0" t="n">
        <v>1.09</v>
      </c>
      <c r="O1275" s="0" t="n">
        <v>-4.49</v>
      </c>
      <c r="P1275" s="0" t="n">
        <v>24.36</v>
      </c>
      <c r="Q1275" s="0" t="n">
        <v>1.33</v>
      </c>
      <c r="R1275" s="0" t="n">
        <v>-627.13</v>
      </c>
      <c r="S1275" s="0" t="n">
        <v>-8923.34</v>
      </c>
      <c r="T1275" s="0" t="n">
        <v>-231.06</v>
      </c>
      <c r="U1275" s="0" t="n">
        <v>26.26</v>
      </c>
      <c r="V1275" s="0" t="n">
        <v>1.82</v>
      </c>
      <c r="W1275" s="0" t="n">
        <v>996.06</v>
      </c>
      <c r="X1275" s="0" t="n">
        <v>0.5943</v>
      </c>
      <c r="Y1275" s="0" t="n">
        <v>3.41032</v>
      </c>
    </row>
    <row r="1276" customFormat="false" ht="12.8" hidden="false" customHeight="false" outlineLevel="0" collapsed="false">
      <c r="A1276" s="0" t="n">
        <v>27</v>
      </c>
      <c r="B1276" s="0" t="n">
        <v>1</v>
      </c>
      <c r="C1276" s="0" t="n">
        <v>1</v>
      </c>
      <c r="D1276" s="0" t="n">
        <v>27</v>
      </c>
      <c r="E1276" s="0" t="n">
        <v>33004.67</v>
      </c>
      <c r="F1276" s="0" t="n">
        <v>2405.61</v>
      </c>
      <c r="G1276" s="0" t="n">
        <v>712.03</v>
      </c>
      <c r="H1276" s="0" t="n">
        <v>88.64</v>
      </c>
      <c r="I1276" s="0" t="n">
        <v>28.17</v>
      </c>
      <c r="J1276" s="0" t="n">
        <v>0</v>
      </c>
      <c r="K1276" s="0" t="n">
        <v>321.52</v>
      </c>
      <c r="L1276" s="0" t="n">
        <v>274.92</v>
      </c>
      <c r="M1276" s="0" t="n">
        <v>3.09</v>
      </c>
      <c r="N1276" s="0" t="n">
        <v>1.5</v>
      </c>
      <c r="O1276" s="0" t="n">
        <v>-3.81</v>
      </c>
      <c r="P1276" s="0" t="n">
        <v>22.4</v>
      </c>
      <c r="Q1276" s="0" t="n">
        <v>7.37</v>
      </c>
      <c r="R1276" s="0" t="n">
        <v>-61.04</v>
      </c>
      <c r="S1276" s="0" t="n">
        <v>-1978.77</v>
      </c>
      <c r="T1276" s="0" t="n">
        <v>-12.56</v>
      </c>
      <c r="U1276" s="0" t="n">
        <v>24</v>
      </c>
      <c r="V1276" s="0" t="n">
        <v>1.43</v>
      </c>
      <c r="W1276" s="0" t="n">
        <v>2012.61</v>
      </c>
      <c r="X1276" s="0" t="n">
        <v>0.63252</v>
      </c>
      <c r="Y1276" s="0" t="n">
        <v>3.6274</v>
      </c>
    </row>
    <row r="1277" customFormat="false" ht="12.8" hidden="false" customHeight="false" outlineLevel="0" collapsed="false">
      <c r="A1277" s="0" t="n">
        <v>27</v>
      </c>
      <c r="B1277" s="0" t="n">
        <v>1</v>
      </c>
      <c r="C1277" s="0" t="n">
        <v>1</v>
      </c>
      <c r="D1277" s="0" t="n">
        <v>28</v>
      </c>
      <c r="E1277" s="0" t="n">
        <v>33840.95</v>
      </c>
      <c r="F1277" s="0" t="n">
        <v>2455.67</v>
      </c>
      <c r="G1277" s="0" t="n">
        <v>699.96</v>
      </c>
      <c r="H1277" s="0" t="n">
        <v>96.79</v>
      </c>
      <c r="I1277" s="0" t="n">
        <v>25.11</v>
      </c>
      <c r="J1277" s="0" t="n">
        <v>0</v>
      </c>
      <c r="K1277" s="0" t="n">
        <v>305.02</v>
      </c>
      <c r="L1277" s="0" t="n">
        <v>274.77</v>
      </c>
      <c r="M1277" s="0" t="n">
        <v>3.48</v>
      </c>
      <c r="N1277" s="0" t="n">
        <v>1.56</v>
      </c>
      <c r="O1277" s="0" t="n">
        <v>-2.89</v>
      </c>
      <c r="P1277" s="0" t="n">
        <v>20.39</v>
      </c>
      <c r="Q1277" s="0" t="n">
        <v>7.74</v>
      </c>
      <c r="R1277" s="0" t="n">
        <v>-50.61</v>
      </c>
      <c r="S1277" s="0" t="n">
        <v>-1400.36</v>
      </c>
      <c r="T1277" s="0" t="n">
        <v>18.42</v>
      </c>
      <c r="U1277" s="0" t="n">
        <v>21.64</v>
      </c>
      <c r="V1277" s="0" t="n">
        <v>1.05</v>
      </c>
      <c r="W1277" s="0" t="n">
        <v>2039.69</v>
      </c>
      <c r="X1277" s="0" t="n">
        <v>0.68946</v>
      </c>
      <c r="Y1277" s="0" t="n">
        <v>3.81896</v>
      </c>
    </row>
    <row r="1278" customFormat="false" ht="12.8" hidden="false" customHeight="false" outlineLevel="0" collapsed="false">
      <c r="A1278" s="0" t="n">
        <v>27</v>
      </c>
      <c r="B1278" s="0" t="n">
        <v>1</v>
      </c>
      <c r="C1278" s="0" t="n">
        <v>1</v>
      </c>
      <c r="D1278" s="0" t="n">
        <v>29</v>
      </c>
      <c r="E1278" s="0" t="n">
        <v>34015.68</v>
      </c>
      <c r="F1278" s="0" t="n">
        <v>2451.69</v>
      </c>
      <c r="G1278" s="0" t="n">
        <v>574.85</v>
      </c>
      <c r="H1278" s="0" t="n">
        <v>77.96</v>
      </c>
      <c r="I1278" s="0" t="n">
        <v>25.51</v>
      </c>
      <c r="J1278" s="0" t="n">
        <v>0</v>
      </c>
      <c r="K1278" s="0" t="n">
        <v>295.95</v>
      </c>
      <c r="L1278" s="0" t="n">
        <v>268.19</v>
      </c>
      <c r="M1278" s="0" t="n">
        <v>3.32</v>
      </c>
      <c r="N1278" s="0" t="n">
        <v>1.52</v>
      </c>
      <c r="O1278" s="0" t="n">
        <v>-2.58</v>
      </c>
      <c r="P1278" s="0" t="n">
        <v>20.67</v>
      </c>
      <c r="Q1278" s="0" t="n">
        <v>7.76</v>
      </c>
      <c r="R1278" s="0" t="n">
        <v>-44.88</v>
      </c>
      <c r="S1278" s="0" t="n">
        <v>-2044.55</v>
      </c>
      <c r="T1278" s="0" t="n">
        <v>3.25</v>
      </c>
      <c r="U1278" s="0" t="n">
        <v>21.8</v>
      </c>
      <c r="V1278" s="0" t="n">
        <v>0.97</v>
      </c>
      <c r="W1278" s="0" t="n">
        <v>2013.69</v>
      </c>
      <c r="X1278" s="0" t="n">
        <v>0.7608</v>
      </c>
      <c r="Y1278" s="0" t="n">
        <v>3.98394</v>
      </c>
    </row>
    <row r="1279" customFormat="false" ht="12.8" hidden="false" customHeight="false" outlineLevel="0" collapsed="false">
      <c r="A1279" s="0" t="n">
        <v>27</v>
      </c>
      <c r="B1279" s="0" t="n">
        <v>1</v>
      </c>
      <c r="C1279" s="0" t="n">
        <v>1</v>
      </c>
      <c r="D1279" s="0" t="n">
        <v>30</v>
      </c>
      <c r="E1279" s="0" t="n">
        <v>22179.7</v>
      </c>
      <c r="F1279" s="0" t="n">
        <v>1536.17</v>
      </c>
      <c r="G1279" s="0" t="n">
        <v>711.56</v>
      </c>
      <c r="H1279" s="0" t="n">
        <v>33.15</v>
      </c>
      <c r="I1279" s="0" t="n">
        <v>26.06</v>
      </c>
      <c r="J1279" s="0" t="n">
        <v>0</v>
      </c>
      <c r="K1279" s="0" t="n">
        <v>232.75</v>
      </c>
      <c r="L1279" s="0" t="n">
        <v>196.28</v>
      </c>
      <c r="M1279" s="0" t="n">
        <v>5.16</v>
      </c>
      <c r="N1279" s="0" t="n">
        <v>1.54</v>
      </c>
      <c r="O1279" s="0" t="n">
        <v>-3.16</v>
      </c>
      <c r="P1279" s="0" t="n">
        <v>21.04</v>
      </c>
      <c r="Q1279" s="0" t="n">
        <v>7.13</v>
      </c>
      <c r="R1279" s="0" t="n">
        <v>-76.8</v>
      </c>
      <c r="S1279" s="0" t="n">
        <v>-1174.25</v>
      </c>
      <c r="T1279" s="0" t="n">
        <v>-17.78</v>
      </c>
      <c r="U1279" s="0" t="n">
        <v>22.37</v>
      </c>
      <c r="V1279" s="0" t="n">
        <v>1.07</v>
      </c>
      <c r="W1279" s="0" t="n">
        <v>1176.78</v>
      </c>
      <c r="X1279" s="0" t="n">
        <v>0.84272</v>
      </c>
      <c r="Y1279" s="0" t="n">
        <v>4.12546</v>
      </c>
    </row>
    <row r="1280" customFormat="false" ht="12.8" hidden="false" customHeight="false" outlineLevel="0" collapsed="false">
      <c r="A1280" s="0" t="n">
        <v>27</v>
      </c>
      <c r="B1280" s="0" t="n">
        <v>1</v>
      </c>
      <c r="C1280" s="0" t="n">
        <v>1</v>
      </c>
      <c r="D1280" s="0" t="n">
        <v>31</v>
      </c>
      <c r="E1280" s="0" t="n">
        <v>30751.83</v>
      </c>
      <c r="F1280" s="0" t="n">
        <v>2143.62</v>
      </c>
      <c r="G1280" s="0" t="n">
        <v>690.22</v>
      </c>
      <c r="H1280" s="0" t="n">
        <v>-2215.02</v>
      </c>
      <c r="I1280" s="0" t="n">
        <v>24.19</v>
      </c>
      <c r="J1280" s="0" t="n">
        <v>0</v>
      </c>
      <c r="K1280" s="0" t="n">
        <v>279.29</v>
      </c>
      <c r="L1280" s="0" t="n">
        <v>257.34</v>
      </c>
      <c r="M1280" s="0" t="n">
        <v>88.11</v>
      </c>
      <c r="N1280" s="0" t="n">
        <v>1.77</v>
      </c>
      <c r="O1280" s="0" t="n">
        <v>-2.76</v>
      </c>
      <c r="P1280" s="0" t="n">
        <v>19.74</v>
      </c>
      <c r="Q1280" s="0" t="n">
        <v>7.88</v>
      </c>
      <c r="R1280" s="0" t="n">
        <v>-1021.05</v>
      </c>
      <c r="S1280" s="0" t="n">
        <v>-2179.33</v>
      </c>
      <c r="T1280" s="0" t="n">
        <v>62.02</v>
      </c>
      <c r="U1280" s="0" t="n">
        <v>20.78</v>
      </c>
      <c r="V1280" s="0" t="n">
        <v>0.83</v>
      </c>
      <c r="W1280" s="0" t="n">
        <v>1663.6</v>
      </c>
      <c r="X1280" s="0" t="n">
        <v>0.93222</v>
      </c>
      <c r="Y1280" s="0" t="n">
        <v>4.24803</v>
      </c>
    </row>
    <row r="1281" customFormat="false" ht="12.8" hidden="false" customHeight="false" outlineLevel="0" collapsed="false">
      <c r="A1281" s="0" t="n">
        <v>27</v>
      </c>
      <c r="B1281" s="0" t="n">
        <v>1</v>
      </c>
      <c r="C1281" s="0" t="n">
        <v>1</v>
      </c>
      <c r="D1281" s="0" t="n">
        <v>32</v>
      </c>
      <c r="E1281" s="0" t="n">
        <v>20209.1</v>
      </c>
      <c r="F1281" s="0" t="n">
        <v>1363.95</v>
      </c>
      <c r="G1281" s="0" t="n">
        <v>753.55</v>
      </c>
      <c r="H1281" s="0" t="n">
        <v>-26.09</v>
      </c>
      <c r="I1281" s="0" t="n">
        <v>23.02</v>
      </c>
      <c r="J1281" s="0" t="n">
        <v>0</v>
      </c>
      <c r="K1281" s="0" t="n">
        <v>66.54</v>
      </c>
      <c r="L1281" s="0" t="n">
        <v>178.96</v>
      </c>
      <c r="M1281" s="0" t="n">
        <v>1.13</v>
      </c>
      <c r="N1281" s="0" t="n">
        <v>1.87</v>
      </c>
      <c r="O1281" s="0" t="n">
        <v>3.6</v>
      </c>
      <c r="P1281" s="0" t="n">
        <v>18.89</v>
      </c>
      <c r="Q1281" s="0" t="n">
        <v>7.74</v>
      </c>
      <c r="R1281" s="0" t="n">
        <v>-9.98</v>
      </c>
      <c r="S1281" s="0" t="n">
        <v>-23.83</v>
      </c>
      <c r="T1281" s="0" t="n">
        <v>91.89</v>
      </c>
      <c r="U1281" s="0" t="n">
        <v>19.75</v>
      </c>
      <c r="V1281" s="0" t="n">
        <v>0.64</v>
      </c>
      <c r="W1281" s="0" t="n">
        <v>998.32</v>
      </c>
      <c r="X1281" s="0" t="n">
        <v>1.02708</v>
      </c>
      <c r="Y1281" s="0" t="n">
        <v>4.35602</v>
      </c>
    </row>
    <row r="1282" customFormat="false" ht="12.8" hidden="false" customHeight="false" outlineLevel="0" collapsed="false">
      <c r="A1282" s="0" t="n">
        <v>27</v>
      </c>
      <c r="B1282" s="0" t="n">
        <v>1</v>
      </c>
      <c r="C1282" s="0" t="n">
        <v>1</v>
      </c>
      <c r="D1282" s="0" t="n">
        <v>33</v>
      </c>
      <c r="E1282" s="0" t="n">
        <v>20649.21</v>
      </c>
      <c r="F1282" s="0" t="n">
        <v>1347.61</v>
      </c>
      <c r="G1282" s="0" t="n">
        <v>682.51</v>
      </c>
      <c r="H1282" s="0" t="n">
        <v>-73.13</v>
      </c>
      <c r="I1282" s="0" t="n">
        <v>22.69</v>
      </c>
      <c r="J1282" s="0" t="n">
        <v>0</v>
      </c>
      <c r="K1282" s="0" t="n">
        <v>53.09</v>
      </c>
      <c r="L1282" s="0" t="n">
        <v>170.25</v>
      </c>
      <c r="M1282" s="0" t="n">
        <v>0.99</v>
      </c>
      <c r="N1282" s="0" t="n">
        <v>1.84</v>
      </c>
      <c r="O1282" s="0" t="n">
        <v>4.2</v>
      </c>
      <c r="P1282" s="0" t="n">
        <v>18.64</v>
      </c>
      <c r="Q1282" s="0" t="n">
        <v>8.11</v>
      </c>
      <c r="R1282" s="0" t="n">
        <v>-6.83</v>
      </c>
      <c r="S1282" s="0" t="n">
        <v>-18.32</v>
      </c>
      <c r="T1282" s="0" t="n">
        <v>108.08</v>
      </c>
      <c r="U1282" s="0" t="n">
        <v>19.28</v>
      </c>
      <c r="V1282" s="0" t="n">
        <v>0.5</v>
      </c>
      <c r="W1282" s="0" t="n">
        <v>929.33</v>
      </c>
      <c r="X1282" s="0" t="n">
        <v>1.12566</v>
      </c>
      <c r="Y1282" s="0" t="n">
        <v>4.4532</v>
      </c>
    </row>
    <row r="1283" customFormat="false" ht="12.8" hidden="false" customHeight="false" outlineLevel="0" collapsed="false">
      <c r="A1283" s="0" t="n">
        <v>27</v>
      </c>
      <c r="B1283" s="0" t="n">
        <v>1</v>
      </c>
      <c r="C1283" s="0" t="n">
        <v>1</v>
      </c>
      <c r="D1283" s="0" t="n">
        <v>34</v>
      </c>
      <c r="E1283" s="0" t="n">
        <v>12607.18</v>
      </c>
      <c r="F1283" s="0" t="n">
        <v>805.59</v>
      </c>
      <c r="G1283" s="0" t="n">
        <v>821.14</v>
      </c>
      <c r="H1283" s="0" t="n">
        <v>179.88</v>
      </c>
      <c r="I1283" s="0" t="n">
        <v>21.82</v>
      </c>
      <c r="J1283" s="0" t="n">
        <v>0</v>
      </c>
      <c r="K1283" s="0" t="n">
        <v>133.01</v>
      </c>
      <c r="L1283" s="0" t="n">
        <v>124.55</v>
      </c>
      <c r="M1283" s="0" t="n">
        <v>2.32</v>
      </c>
      <c r="N1283" s="0" t="n">
        <v>1.92</v>
      </c>
      <c r="O1283" s="0" t="n">
        <v>-1.5</v>
      </c>
      <c r="P1283" s="0" t="n">
        <v>17.95</v>
      </c>
      <c r="Q1283" s="0" t="n">
        <v>8.07</v>
      </c>
      <c r="R1283" s="0" t="n">
        <v>-13.61</v>
      </c>
      <c r="S1283" s="0" t="n">
        <v>-16.07</v>
      </c>
      <c r="T1283" s="0" t="n">
        <v>145.3</v>
      </c>
      <c r="U1283" s="0" t="n">
        <v>18.55</v>
      </c>
      <c r="V1283" s="0" t="n">
        <v>0.42</v>
      </c>
      <c r="W1283" s="0" t="n">
        <v>534.26</v>
      </c>
      <c r="X1283" s="0" t="n">
        <v>1.22672</v>
      </c>
      <c r="Y1283" s="0" t="n">
        <v>4.54264</v>
      </c>
    </row>
    <row r="1284" customFormat="false" ht="12.8" hidden="false" customHeight="false" outlineLevel="0" collapsed="false">
      <c r="A1284" s="0" t="n">
        <v>27</v>
      </c>
      <c r="B1284" s="0" t="n">
        <v>1</v>
      </c>
      <c r="C1284" s="0" t="n">
        <v>1</v>
      </c>
      <c r="D1284" s="0" t="n">
        <v>35</v>
      </c>
      <c r="E1284" s="0" t="n">
        <v>12859.22</v>
      </c>
      <c r="F1284" s="0" t="n">
        <v>766.61</v>
      </c>
      <c r="G1284" s="0" t="n">
        <v>747.45</v>
      </c>
      <c r="H1284" s="0" t="n">
        <v>142.3</v>
      </c>
      <c r="I1284" s="0" t="n">
        <v>21.64</v>
      </c>
      <c r="J1284" s="0" t="n">
        <v>0</v>
      </c>
      <c r="K1284" s="0" t="n">
        <v>113.34</v>
      </c>
      <c r="L1284" s="0" t="n">
        <v>117.34</v>
      </c>
      <c r="M1284" s="0" t="n">
        <v>2</v>
      </c>
      <c r="N1284" s="0" t="n">
        <v>1.87</v>
      </c>
      <c r="O1284" s="0" t="n">
        <v>-0.69</v>
      </c>
      <c r="P1284" s="0" t="n">
        <v>17.81</v>
      </c>
      <c r="Q1284" s="0" t="n">
        <v>5.4</v>
      </c>
      <c r="R1284" s="0" t="n">
        <v>-9.69</v>
      </c>
      <c r="S1284" s="0" t="n">
        <v>-13.16</v>
      </c>
      <c r="T1284" s="0" t="n">
        <v>164.84</v>
      </c>
      <c r="U1284" s="0" t="n">
        <v>18.28</v>
      </c>
      <c r="V1284" s="0" t="n">
        <v>0.35</v>
      </c>
      <c r="W1284" s="0" t="n">
        <v>435.56</v>
      </c>
      <c r="X1284" s="0" t="n">
        <v>1.32931</v>
      </c>
      <c r="Y1284" s="0" t="n">
        <v>4.62688</v>
      </c>
    </row>
    <row r="1285" customFormat="false" ht="12.8" hidden="false" customHeight="false" outlineLevel="0" collapsed="false">
      <c r="A1285" s="0" t="n">
        <v>27</v>
      </c>
      <c r="B1285" s="0" t="n">
        <v>1</v>
      </c>
      <c r="C1285" s="0" t="n">
        <v>1</v>
      </c>
      <c r="D1285" s="0" t="n">
        <v>36</v>
      </c>
      <c r="E1285" s="0" t="n">
        <v>4008.64</v>
      </c>
      <c r="F1285" s="0" t="n">
        <v>267.88</v>
      </c>
      <c r="G1285" s="0" t="n">
        <v>957.8</v>
      </c>
      <c r="H1285" s="0" t="n">
        <v>127.77</v>
      </c>
      <c r="I1285" s="0" t="n">
        <v>21.23</v>
      </c>
      <c r="J1285" s="0" t="n">
        <v>0</v>
      </c>
      <c r="K1285" s="0" t="n">
        <v>73.07</v>
      </c>
      <c r="L1285" s="0" t="n">
        <v>64.95</v>
      </c>
      <c r="M1285" s="0" t="n">
        <v>1.56</v>
      </c>
      <c r="N1285" s="0" t="n">
        <v>1.85</v>
      </c>
      <c r="O1285" s="0" t="n">
        <v>-1.13</v>
      </c>
      <c r="P1285" s="0" t="n">
        <v>17.48</v>
      </c>
      <c r="Q1285" s="0" t="n">
        <v>4.53</v>
      </c>
      <c r="R1285" s="0" t="n">
        <v>-6.6</v>
      </c>
      <c r="S1285" s="0" t="n">
        <v>-8.78</v>
      </c>
      <c r="T1285" s="0" t="n">
        <v>277.35</v>
      </c>
      <c r="U1285" s="0" t="n">
        <v>17.93</v>
      </c>
      <c r="V1285" s="0" t="n">
        <v>0.3</v>
      </c>
      <c r="W1285" s="0" t="n">
        <v>191.6</v>
      </c>
      <c r="X1285" s="0" t="n">
        <v>1.43263</v>
      </c>
      <c r="Y1285" s="0" t="n">
        <v>4.70805</v>
      </c>
    </row>
    <row r="1286" customFormat="false" ht="12.8" hidden="false" customHeight="false" outlineLevel="0" collapsed="false">
      <c r="A1286" s="0" t="n">
        <v>27</v>
      </c>
      <c r="B1286" s="0" t="n">
        <v>1</v>
      </c>
      <c r="C1286" s="0" t="n">
        <v>1</v>
      </c>
      <c r="D1286" s="0" t="n">
        <v>37</v>
      </c>
      <c r="E1286" s="0" t="n">
        <v>2636.62</v>
      </c>
      <c r="F1286" s="0" t="n">
        <v>176.19</v>
      </c>
      <c r="G1286" s="0" t="n">
        <v>949.24</v>
      </c>
      <c r="H1286" s="0" t="n">
        <v>82.47</v>
      </c>
      <c r="I1286" s="0" t="n">
        <v>21.04</v>
      </c>
      <c r="J1286" s="0" t="n">
        <v>0</v>
      </c>
      <c r="K1286" s="0" t="n">
        <v>64.05</v>
      </c>
      <c r="L1286" s="0" t="n">
        <v>55.34</v>
      </c>
      <c r="M1286" s="0" t="n">
        <v>1.35</v>
      </c>
      <c r="N1286" s="0" t="n">
        <v>1.82</v>
      </c>
      <c r="O1286" s="0" t="n">
        <v>-1.13</v>
      </c>
      <c r="P1286" s="0" t="n">
        <v>17.32</v>
      </c>
      <c r="Q1286" s="0" t="n">
        <v>3.15</v>
      </c>
      <c r="R1286" s="0" t="n">
        <v>-5.62</v>
      </c>
      <c r="S1286" s="0" t="n">
        <v>-7</v>
      </c>
      <c r="T1286" s="0" t="n">
        <v>327.65</v>
      </c>
      <c r="U1286" s="0" t="n">
        <v>17.77</v>
      </c>
      <c r="V1286" s="0" t="n">
        <v>0.3</v>
      </c>
      <c r="W1286" s="0" t="n">
        <v>126.02</v>
      </c>
      <c r="X1286" s="0" t="n">
        <v>1.53599</v>
      </c>
      <c r="Y1286" s="0" t="n">
        <v>4.788</v>
      </c>
    </row>
    <row r="1287" customFormat="false" ht="12.8" hidden="false" customHeight="false" outlineLevel="0" collapsed="false">
      <c r="A1287" s="0" t="n">
        <v>27</v>
      </c>
      <c r="B1287" s="0" t="n">
        <v>1</v>
      </c>
      <c r="C1287" s="0" t="n">
        <v>1</v>
      </c>
      <c r="D1287" s="0" t="n">
        <v>38</v>
      </c>
      <c r="E1287" s="0" t="n">
        <v>0</v>
      </c>
      <c r="F1287" s="0" t="n">
        <v>0</v>
      </c>
      <c r="G1287" s="0" t="n">
        <v>946.74</v>
      </c>
      <c r="H1287" s="0" t="n">
        <v>-35.57</v>
      </c>
      <c r="I1287" s="0" t="n">
        <v>35.57</v>
      </c>
      <c r="J1287" s="0" t="n">
        <v>0</v>
      </c>
      <c r="K1287" s="0" t="n">
        <v>0</v>
      </c>
      <c r="L1287" s="0" t="n">
        <v>37.83</v>
      </c>
      <c r="M1287" s="0" t="n">
        <v>0</v>
      </c>
      <c r="N1287" s="0" t="n">
        <v>0</v>
      </c>
      <c r="O1287" s="0" t="n">
        <v>0</v>
      </c>
      <c r="P1287" s="0" t="n">
        <v>17.57</v>
      </c>
      <c r="Q1287" s="0" t="n">
        <v>0</v>
      </c>
      <c r="R1287" s="0" t="n">
        <v>-0.02</v>
      </c>
      <c r="S1287" s="0" t="n">
        <v>-0.02</v>
      </c>
      <c r="T1287" s="0" t="n">
        <v>450</v>
      </c>
      <c r="U1287" s="0" t="n">
        <v>17.57</v>
      </c>
      <c r="V1287" s="0" t="n">
        <v>0.38</v>
      </c>
      <c r="W1287" s="0" t="n">
        <v>62.37</v>
      </c>
      <c r="X1287" s="0" t="n">
        <v>1.63873</v>
      </c>
      <c r="Y1287" s="0" t="n">
        <v>1.72688</v>
      </c>
    </row>
    <row r="1288" customFormat="false" ht="12.8" hidden="false" customHeight="false" outlineLevel="0" collapsed="false">
      <c r="A1288" s="0" t="n">
        <v>27</v>
      </c>
      <c r="B1288" s="0" t="n">
        <v>1</v>
      </c>
      <c r="C1288" s="0" t="n">
        <v>1</v>
      </c>
      <c r="D1288" s="0" t="n">
        <v>39</v>
      </c>
      <c r="E1288" s="0" t="n">
        <v>0</v>
      </c>
      <c r="F1288" s="0" t="n">
        <v>0</v>
      </c>
      <c r="G1288" s="0" t="n">
        <v>947.03</v>
      </c>
      <c r="H1288" s="0" t="n">
        <v>-35.11</v>
      </c>
      <c r="I1288" s="0" t="n">
        <v>35.11</v>
      </c>
      <c r="J1288" s="0" t="n">
        <v>0</v>
      </c>
      <c r="K1288" s="0" t="n">
        <v>0</v>
      </c>
      <c r="L1288" s="0" t="n">
        <v>0</v>
      </c>
      <c r="M1288" s="0" t="n">
        <v>0</v>
      </c>
      <c r="N1288" s="0" t="n">
        <v>0</v>
      </c>
      <c r="O1288" s="0" t="n">
        <v>0</v>
      </c>
      <c r="P1288" s="0" t="n">
        <v>17.34</v>
      </c>
      <c r="Q1288" s="0" t="n">
        <v>0</v>
      </c>
      <c r="R1288" s="0" t="n">
        <v>-0.02</v>
      </c>
      <c r="S1288" s="0" t="n">
        <v>-0.02</v>
      </c>
      <c r="T1288" s="0" t="n">
        <v>450</v>
      </c>
      <c r="U1288" s="0" t="n">
        <v>17.34</v>
      </c>
      <c r="V1288" s="0" t="n">
        <v>0.34</v>
      </c>
      <c r="W1288" s="0" t="n">
        <v>9.64</v>
      </c>
      <c r="X1288" s="0" t="n">
        <v>1.74015</v>
      </c>
      <c r="Y1288" s="0" t="n">
        <v>1.33203</v>
      </c>
    </row>
    <row r="1289" customFormat="false" ht="12.8" hidden="false" customHeight="false" outlineLevel="0" collapsed="false">
      <c r="A1289" s="0" t="n">
        <v>27</v>
      </c>
      <c r="B1289" s="0" t="n">
        <v>1</v>
      </c>
      <c r="C1289" s="0" t="n">
        <v>1</v>
      </c>
      <c r="D1289" s="0" t="n">
        <v>40</v>
      </c>
      <c r="E1289" s="0" t="n">
        <v>0</v>
      </c>
      <c r="F1289" s="0" t="n">
        <v>0</v>
      </c>
      <c r="G1289" s="0" t="n">
        <v>939.07</v>
      </c>
      <c r="H1289" s="0" t="n">
        <v>-34.87</v>
      </c>
      <c r="I1289" s="0" t="n">
        <v>34.87</v>
      </c>
      <c r="J1289" s="0" t="n">
        <v>0</v>
      </c>
      <c r="K1289" s="0" t="n">
        <v>0</v>
      </c>
      <c r="L1289" s="0" t="n">
        <v>0</v>
      </c>
      <c r="M1289" s="0" t="n">
        <v>0</v>
      </c>
      <c r="N1289" s="0" t="n">
        <v>0</v>
      </c>
      <c r="O1289" s="0" t="n">
        <v>0</v>
      </c>
      <c r="P1289" s="0" t="n">
        <v>17.22</v>
      </c>
      <c r="Q1289" s="0" t="n">
        <v>0</v>
      </c>
      <c r="R1289" s="0" t="n">
        <v>-0.02</v>
      </c>
      <c r="S1289" s="0" t="n">
        <v>-0.02</v>
      </c>
      <c r="T1289" s="0" t="n">
        <v>450</v>
      </c>
      <c r="U1289" s="0" t="n">
        <v>17.22</v>
      </c>
      <c r="V1289" s="0" t="n">
        <v>0.34</v>
      </c>
      <c r="W1289" s="0" t="n">
        <v>0.12</v>
      </c>
      <c r="X1289" s="0" t="n">
        <v>1.83949</v>
      </c>
      <c r="Y1289" s="0" t="n">
        <v>1.24534</v>
      </c>
    </row>
    <row r="1290" customFormat="false" ht="12.8" hidden="false" customHeight="false" outlineLevel="0" collapsed="false">
      <c r="A1290" s="0" t="n">
        <v>27</v>
      </c>
      <c r="B1290" s="0" t="n">
        <v>1</v>
      </c>
      <c r="C1290" s="0" t="n">
        <v>1</v>
      </c>
      <c r="D1290" s="0" t="n">
        <v>41</v>
      </c>
      <c r="E1290" s="0" t="n">
        <v>0</v>
      </c>
      <c r="F1290" s="0" t="n">
        <v>0</v>
      </c>
      <c r="G1290" s="0" t="n">
        <v>936.33</v>
      </c>
      <c r="H1290" s="0" t="n">
        <v>-34.67</v>
      </c>
      <c r="I1290" s="0" t="n">
        <v>34.67</v>
      </c>
      <c r="J1290" s="0" t="n">
        <v>0</v>
      </c>
      <c r="K1290" s="0" t="n">
        <v>0</v>
      </c>
      <c r="L1290" s="0" t="n">
        <v>0</v>
      </c>
      <c r="M1290" s="0" t="n">
        <v>0</v>
      </c>
      <c r="N1290" s="0" t="n">
        <v>0</v>
      </c>
      <c r="O1290" s="0" t="n">
        <v>0</v>
      </c>
      <c r="P1290" s="0" t="n">
        <v>17.12</v>
      </c>
      <c r="Q1290" s="0" t="n">
        <v>0</v>
      </c>
      <c r="R1290" s="0" t="n">
        <v>-0.02</v>
      </c>
      <c r="S1290" s="0" t="n">
        <v>-0.02</v>
      </c>
      <c r="T1290" s="0" t="n">
        <v>450</v>
      </c>
      <c r="U1290" s="0" t="n">
        <v>17.12</v>
      </c>
      <c r="V1290" s="0" t="n">
        <v>0.33</v>
      </c>
      <c r="W1290" s="0" t="n">
        <v>-0.06</v>
      </c>
      <c r="X1290" s="0" t="n">
        <v>1.93587</v>
      </c>
      <c r="Y1290" s="0" t="n">
        <v>1.15274</v>
      </c>
    </row>
    <row r="1291" customFormat="false" ht="12.8" hidden="false" customHeight="false" outlineLevel="0" collapsed="false">
      <c r="A1291" s="0" t="n">
        <v>27</v>
      </c>
      <c r="B1291" s="0" t="n">
        <v>1</v>
      </c>
      <c r="C1291" s="0" t="n">
        <v>1</v>
      </c>
      <c r="D1291" s="0" t="n">
        <v>42</v>
      </c>
      <c r="E1291" s="0" t="n">
        <v>0</v>
      </c>
      <c r="F1291" s="0" t="n">
        <v>0</v>
      </c>
      <c r="G1291" s="0" t="n">
        <v>931.96</v>
      </c>
      <c r="H1291" s="0" t="n">
        <v>-34.61</v>
      </c>
      <c r="I1291" s="0" t="n">
        <v>34.61</v>
      </c>
      <c r="J1291" s="0" t="n">
        <v>0</v>
      </c>
      <c r="K1291" s="0" t="n">
        <v>0</v>
      </c>
      <c r="L1291" s="0" t="n">
        <v>0</v>
      </c>
      <c r="M1291" s="0" t="n">
        <v>0</v>
      </c>
      <c r="N1291" s="0" t="n">
        <v>0</v>
      </c>
      <c r="O1291" s="0" t="n">
        <v>0</v>
      </c>
      <c r="P1291" s="0" t="n">
        <v>17.09</v>
      </c>
      <c r="Q1291" s="0" t="n">
        <v>0</v>
      </c>
      <c r="R1291" s="0" t="n">
        <v>-0.02</v>
      </c>
      <c r="S1291" s="0" t="n">
        <v>-0.02</v>
      </c>
      <c r="T1291" s="0" t="n">
        <v>450</v>
      </c>
      <c r="U1291" s="0" t="n">
        <v>17.09</v>
      </c>
      <c r="V1291" s="0" t="n">
        <v>0.34</v>
      </c>
      <c r="W1291" s="0" t="n">
        <v>-0.28</v>
      </c>
      <c r="X1291" s="0" t="n">
        <v>2.02818</v>
      </c>
      <c r="Y1291" s="0" t="n">
        <v>1.05209</v>
      </c>
    </row>
    <row r="1292" customFormat="false" ht="12.8" hidden="false" customHeight="false" outlineLevel="0" collapsed="false">
      <c r="A1292" s="0" t="n">
        <v>27</v>
      </c>
      <c r="B1292" s="0" t="n">
        <v>1</v>
      </c>
      <c r="C1292" s="0" t="n">
        <v>1</v>
      </c>
      <c r="D1292" s="0" t="n">
        <v>43</v>
      </c>
      <c r="E1292" s="0" t="n">
        <v>0</v>
      </c>
      <c r="F1292" s="0" t="n">
        <v>0</v>
      </c>
      <c r="G1292" s="0" t="n">
        <v>936.59</v>
      </c>
      <c r="H1292" s="0" t="n">
        <v>-34.29</v>
      </c>
      <c r="I1292" s="0" t="n">
        <v>34.29</v>
      </c>
      <c r="J1292" s="0" t="n">
        <v>0</v>
      </c>
      <c r="K1292" s="0" t="n">
        <v>0</v>
      </c>
      <c r="L1292" s="0" t="n">
        <v>0</v>
      </c>
      <c r="M1292" s="0" t="n">
        <v>0</v>
      </c>
      <c r="N1292" s="0" t="n">
        <v>0</v>
      </c>
      <c r="O1292" s="0" t="n">
        <v>0</v>
      </c>
      <c r="P1292" s="0" t="n">
        <v>16.93</v>
      </c>
      <c r="Q1292" s="0" t="n">
        <v>0</v>
      </c>
      <c r="R1292" s="0" t="n">
        <v>-0.02</v>
      </c>
      <c r="S1292" s="0" t="n">
        <v>-0.02</v>
      </c>
      <c r="T1292" s="0" t="n">
        <v>450</v>
      </c>
      <c r="U1292" s="0" t="n">
        <v>16.93</v>
      </c>
      <c r="V1292" s="0" t="n">
        <v>0.33</v>
      </c>
      <c r="W1292" s="0" t="n">
        <v>-0.13</v>
      </c>
      <c r="X1292" s="0" t="n">
        <v>2.11505</v>
      </c>
      <c r="Y1292" s="0" t="n">
        <v>0.94104</v>
      </c>
    </row>
    <row r="1293" customFormat="false" ht="12.8" hidden="false" customHeight="false" outlineLevel="0" collapsed="false">
      <c r="A1293" s="0" t="n">
        <v>27</v>
      </c>
      <c r="B1293" s="0" t="n">
        <v>1</v>
      </c>
      <c r="C1293" s="0" t="n">
        <v>1</v>
      </c>
      <c r="D1293" s="0" t="n">
        <v>44</v>
      </c>
      <c r="E1293" s="0" t="n">
        <v>0</v>
      </c>
      <c r="F1293" s="0" t="n">
        <v>0</v>
      </c>
      <c r="G1293" s="0" t="n">
        <v>945.27</v>
      </c>
      <c r="H1293" s="0" t="n">
        <v>-33.46</v>
      </c>
      <c r="I1293" s="0" t="n">
        <v>33.46</v>
      </c>
      <c r="J1293" s="0" t="n">
        <v>0</v>
      </c>
      <c r="K1293" s="0" t="n">
        <v>0</v>
      </c>
      <c r="L1293" s="0" t="n">
        <v>0</v>
      </c>
      <c r="M1293" s="0" t="n">
        <v>0</v>
      </c>
      <c r="N1293" s="0" t="n">
        <v>0</v>
      </c>
      <c r="O1293" s="0" t="n">
        <v>0</v>
      </c>
      <c r="P1293" s="0" t="n">
        <v>16.5</v>
      </c>
      <c r="Q1293" s="0" t="n">
        <v>0</v>
      </c>
      <c r="R1293" s="0" t="n">
        <v>-0.02</v>
      </c>
      <c r="S1293" s="0" t="n">
        <v>-0.02</v>
      </c>
      <c r="T1293" s="0" t="n">
        <v>450</v>
      </c>
      <c r="U1293" s="0" t="n">
        <v>16.5</v>
      </c>
      <c r="V1293" s="0" t="n">
        <v>0.3</v>
      </c>
      <c r="W1293" s="0" t="n">
        <v>-0.09</v>
      </c>
      <c r="X1293" s="0" t="n">
        <v>2.19475</v>
      </c>
      <c r="Y1293" s="0" t="n">
        <v>0.81711</v>
      </c>
    </row>
    <row r="1294" customFormat="false" ht="12.8" hidden="false" customHeight="false" outlineLevel="0" collapsed="false">
      <c r="A1294" s="0" t="n">
        <v>27</v>
      </c>
      <c r="B1294" s="0" t="n">
        <v>1</v>
      </c>
      <c r="C1294" s="0" t="n">
        <v>1</v>
      </c>
      <c r="D1294" s="0" t="n">
        <v>45</v>
      </c>
      <c r="E1294" s="0" t="n">
        <v>0</v>
      </c>
      <c r="F1294" s="0" t="n">
        <v>0</v>
      </c>
      <c r="G1294" s="0" t="n">
        <v>964.65</v>
      </c>
      <c r="H1294" s="0" t="n">
        <v>-31.54</v>
      </c>
      <c r="I1294" s="0" t="n">
        <v>31.54</v>
      </c>
      <c r="J1294" s="0" t="n">
        <v>0</v>
      </c>
      <c r="K1294" s="0" t="n">
        <v>0</v>
      </c>
      <c r="L1294" s="0" t="n">
        <v>0</v>
      </c>
      <c r="M1294" s="0" t="n">
        <v>0</v>
      </c>
      <c r="N1294" s="0" t="n">
        <v>0</v>
      </c>
      <c r="O1294" s="0" t="n">
        <v>0</v>
      </c>
      <c r="P1294" s="0" t="n">
        <v>15.48</v>
      </c>
      <c r="Q1294" s="0" t="n">
        <v>0</v>
      </c>
      <c r="R1294" s="0" t="n">
        <v>-0.02</v>
      </c>
      <c r="S1294" s="0" t="n">
        <v>-0.02</v>
      </c>
      <c r="T1294" s="0" t="n">
        <v>450</v>
      </c>
      <c r="U1294" s="0" t="n">
        <v>15.48</v>
      </c>
      <c r="V1294" s="0" t="n">
        <v>0.2</v>
      </c>
      <c r="W1294" s="0" t="n">
        <v>-0.38</v>
      </c>
      <c r="X1294" s="0" t="n">
        <v>2.26513</v>
      </c>
      <c r="Y1294" s="0" t="n">
        <v>0.67802</v>
      </c>
    </row>
    <row r="1295" customFormat="false" ht="12.8" hidden="false" customHeight="false" outlineLevel="0" collapsed="false">
      <c r="A1295" s="0" t="n">
        <v>27</v>
      </c>
      <c r="B1295" s="0" t="n">
        <v>1</v>
      </c>
      <c r="C1295" s="0" t="n">
        <v>1</v>
      </c>
      <c r="D1295" s="0" t="n">
        <v>46</v>
      </c>
      <c r="E1295" s="0" t="n">
        <v>0</v>
      </c>
      <c r="F1295" s="0" t="n">
        <v>0</v>
      </c>
      <c r="G1295" s="0" t="n">
        <v>925.53</v>
      </c>
      <c r="H1295" s="0" t="n">
        <v>-30.76</v>
      </c>
      <c r="I1295" s="0" t="n">
        <v>30.76</v>
      </c>
      <c r="J1295" s="0" t="n">
        <v>0</v>
      </c>
      <c r="K1295" s="0" t="n">
        <v>0</v>
      </c>
      <c r="L1295" s="0" t="n">
        <v>0</v>
      </c>
      <c r="M1295" s="0" t="n">
        <v>0</v>
      </c>
      <c r="N1295" s="0" t="n">
        <v>0</v>
      </c>
      <c r="O1295" s="0" t="n">
        <v>0</v>
      </c>
      <c r="P1295" s="0" t="n">
        <v>15.04</v>
      </c>
      <c r="Q1295" s="0" t="n">
        <v>0</v>
      </c>
      <c r="R1295" s="0" t="n">
        <v>-0.02</v>
      </c>
      <c r="S1295" s="0" t="n">
        <v>-0.02</v>
      </c>
      <c r="T1295" s="0" t="n">
        <v>450</v>
      </c>
      <c r="U1295" s="0" t="n">
        <v>15.04</v>
      </c>
      <c r="V1295" s="0" t="n">
        <v>0.19</v>
      </c>
      <c r="W1295" s="0" t="n">
        <v>-0.37</v>
      </c>
      <c r="X1295" s="0" t="n">
        <v>2.32362</v>
      </c>
      <c r="Y1295" s="0" t="n">
        <v>0.52226</v>
      </c>
    </row>
    <row r="1296" customFormat="false" ht="12.8" hidden="false" customHeight="false" outlineLevel="0" collapsed="false">
      <c r="A1296" s="0" t="n">
        <v>27</v>
      </c>
      <c r="B1296" s="0" t="n">
        <v>1</v>
      </c>
      <c r="C1296" s="0" t="n">
        <v>1</v>
      </c>
      <c r="D1296" s="0" t="n">
        <v>47</v>
      </c>
      <c r="E1296" s="0" t="n">
        <v>0</v>
      </c>
      <c r="F1296" s="0" t="n">
        <v>0</v>
      </c>
      <c r="G1296" s="0" t="n">
        <v>896.47</v>
      </c>
      <c r="H1296" s="0" t="n">
        <v>-30.93</v>
      </c>
      <c r="I1296" s="0" t="n">
        <v>30.93</v>
      </c>
      <c r="J1296" s="0" t="n">
        <v>0</v>
      </c>
      <c r="K1296" s="0" t="n">
        <v>0</v>
      </c>
      <c r="L1296" s="0" t="n">
        <v>0</v>
      </c>
      <c r="M1296" s="0" t="n">
        <v>0</v>
      </c>
      <c r="N1296" s="0" t="n">
        <v>0</v>
      </c>
      <c r="O1296" s="0" t="n">
        <v>0</v>
      </c>
      <c r="P1296" s="0" t="n">
        <v>15.14</v>
      </c>
      <c r="Q1296" s="0" t="n">
        <v>0</v>
      </c>
      <c r="R1296" s="0" t="n">
        <v>-0.02</v>
      </c>
      <c r="S1296" s="0" t="n">
        <v>-0.02</v>
      </c>
      <c r="T1296" s="0" t="n">
        <v>450</v>
      </c>
      <c r="U1296" s="0" t="n">
        <v>15.14</v>
      </c>
      <c r="V1296" s="0" t="n">
        <v>0.23</v>
      </c>
      <c r="W1296" s="0" t="n">
        <v>-1.51</v>
      </c>
      <c r="X1296" s="0" t="n">
        <v>2.36739</v>
      </c>
      <c r="Y1296" s="0" t="n">
        <v>0.35012</v>
      </c>
    </row>
    <row r="1297" customFormat="false" ht="12.8" hidden="false" customHeight="false" outlineLevel="0" collapsed="false">
      <c r="A1297" s="0" t="n">
        <v>27</v>
      </c>
      <c r="B1297" s="0" t="n">
        <v>1</v>
      </c>
      <c r="C1297" s="0" t="n">
        <v>1</v>
      </c>
      <c r="D1297" s="0" t="n">
        <v>48</v>
      </c>
      <c r="E1297" s="0" t="n">
        <v>0</v>
      </c>
      <c r="F1297" s="0" t="n">
        <v>0</v>
      </c>
      <c r="G1297" s="0" t="n">
        <v>908.8</v>
      </c>
      <c r="H1297" s="0" t="n">
        <v>-30.64</v>
      </c>
      <c r="I1297" s="0" t="n">
        <v>30.64</v>
      </c>
      <c r="J1297" s="0" t="n">
        <v>0</v>
      </c>
      <c r="K1297" s="0" t="n">
        <v>0</v>
      </c>
      <c r="L1297" s="0" t="n">
        <v>0</v>
      </c>
      <c r="M1297" s="0" t="n">
        <v>0</v>
      </c>
      <c r="N1297" s="0" t="n">
        <v>0</v>
      </c>
      <c r="O1297" s="0" t="n">
        <v>0</v>
      </c>
      <c r="P1297" s="0" t="n">
        <v>14.97</v>
      </c>
      <c r="Q1297" s="0" t="n">
        <v>0</v>
      </c>
      <c r="R1297" s="0" t="n">
        <v>-0.02</v>
      </c>
      <c r="S1297" s="0" t="n">
        <v>-0.02</v>
      </c>
      <c r="T1297" s="0" t="n">
        <v>450</v>
      </c>
      <c r="U1297" s="0" t="n">
        <v>14.97</v>
      </c>
      <c r="V1297" s="0" t="n">
        <v>0.21</v>
      </c>
      <c r="W1297" s="0" t="n">
        <v>-1.23</v>
      </c>
      <c r="X1297" s="0" t="n">
        <v>2.39378</v>
      </c>
      <c r="Y1297" s="0" t="n">
        <v>0.16468</v>
      </c>
    </row>
    <row r="1298" customFormat="false" ht="12.8" hidden="false" customHeight="false" outlineLevel="0" collapsed="false">
      <c r="A1298" s="0" t="n">
        <v>28</v>
      </c>
      <c r="B1298" s="0" t="n">
        <v>1</v>
      </c>
      <c r="C1298" s="0" t="n">
        <v>1</v>
      </c>
      <c r="D1298" s="0" t="n">
        <v>1</v>
      </c>
      <c r="E1298" s="0" t="n">
        <v>0</v>
      </c>
      <c r="F1298" s="0" t="n">
        <v>0</v>
      </c>
      <c r="G1298" s="0" t="n">
        <v>906.11</v>
      </c>
      <c r="H1298" s="0" t="n">
        <v>-30.41</v>
      </c>
      <c r="I1298" s="0" t="n">
        <v>30.41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14.84</v>
      </c>
      <c r="Q1298" s="0" t="n">
        <v>0</v>
      </c>
      <c r="R1298" s="0" t="n">
        <v>-0.02</v>
      </c>
      <c r="S1298" s="0" t="n">
        <v>-0.02</v>
      </c>
      <c r="T1298" s="0" t="n">
        <v>450</v>
      </c>
      <c r="U1298" s="0" t="n">
        <v>14.84</v>
      </c>
      <c r="V1298" s="0" t="n">
        <v>0.18</v>
      </c>
      <c r="W1298" s="0" t="n">
        <v>-1.3</v>
      </c>
      <c r="X1298" s="0" t="n">
        <v>2.40769</v>
      </c>
      <c r="Y1298" s="0" t="n">
        <v>-0.02965</v>
      </c>
    </row>
    <row r="1299" customFormat="false" ht="12.8" hidden="false" customHeight="false" outlineLevel="0" collapsed="false">
      <c r="A1299" s="0" t="n">
        <v>28</v>
      </c>
      <c r="B1299" s="0" t="n">
        <v>1</v>
      </c>
      <c r="C1299" s="0" t="n">
        <v>1</v>
      </c>
      <c r="D1299" s="0" t="n">
        <v>2</v>
      </c>
      <c r="E1299" s="0" t="n">
        <v>0</v>
      </c>
      <c r="F1299" s="0" t="n">
        <v>0</v>
      </c>
      <c r="G1299" s="0" t="n">
        <v>913.8</v>
      </c>
      <c r="H1299" s="0" t="n">
        <v>-29.83</v>
      </c>
      <c r="I1299" s="0" t="n">
        <v>29.83</v>
      </c>
      <c r="J1299" s="0" t="n">
        <v>0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14.51</v>
      </c>
      <c r="Q1299" s="0" t="n">
        <v>0</v>
      </c>
      <c r="R1299" s="0" t="n">
        <v>-0.02</v>
      </c>
      <c r="S1299" s="0" t="n">
        <v>-0.02</v>
      </c>
      <c r="T1299" s="0" t="n">
        <v>450</v>
      </c>
      <c r="U1299" s="0" t="n">
        <v>14.51</v>
      </c>
      <c r="V1299" s="0" t="n">
        <v>0.11</v>
      </c>
      <c r="W1299" s="0" t="n">
        <v>-0.95</v>
      </c>
      <c r="X1299" s="0" t="n">
        <v>2.39466</v>
      </c>
      <c r="Y1299" s="0" t="n">
        <v>-0.22236</v>
      </c>
    </row>
    <row r="1300" customFormat="false" ht="12.8" hidden="false" customHeight="false" outlineLevel="0" collapsed="false">
      <c r="A1300" s="0" t="n">
        <v>28</v>
      </c>
      <c r="B1300" s="0" t="n">
        <v>1</v>
      </c>
      <c r="C1300" s="0" t="n">
        <v>1</v>
      </c>
      <c r="D1300" s="0" t="n">
        <v>3</v>
      </c>
      <c r="E1300" s="0" t="n">
        <v>0</v>
      </c>
      <c r="F1300" s="0" t="n">
        <v>0</v>
      </c>
      <c r="G1300" s="0" t="n">
        <v>903.44</v>
      </c>
      <c r="H1300" s="0" t="n">
        <v>-29.43</v>
      </c>
      <c r="I1300" s="0" t="n">
        <v>29.43</v>
      </c>
      <c r="J1300" s="0" t="n">
        <v>0</v>
      </c>
      <c r="K1300" s="0" t="n">
        <v>0</v>
      </c>
      <c r="L1300" s="0" t="n">
        <v>0</v>
      </c>
      <c r="M1300" s="0" t="n">
        <v>0</v>
      </c>
      <c r="N1300" s="0" t="n">
        <v>0</v>
      </c>
      <c r="O1300" s="0" t="n">
        <v>0</v>
      </c>
      <c r="P1300" s="0" t="n">
        <v>14.27</v>
      </c>
      <c r="Q1300" s="0" t="n">
        <v>0</v>
      </c>
      <c r="R1300" s="0" t="n">
        <v>-0.02</v>
      </c>
      <c r="S1300" s="0" t="n">
        <v>-0.02</v>
      </c>
      <c r="T1300" s="0" t="n">
        <v>450</v>
      </c>
      <c r="U1300" s="0" t="n">
        <v>14.27</v>
      </c>
      <c r="V1300" s="0" t="n">
        <v>0.15</v>
      </c>
      <c r="W1300" s="0" t="n">
        <v>-1.02</v>
      </c>
      <c r="X1300" s="0" t="n">
        <v>2.36264</v>
      </c>
      <c r="Y1300" s="0" t="n">
        <v>-0.40566</v>
      </c>
    </row>
    <row r="1301" customFormat="false" ht="12.8" hidden="false" customHeight="false" outlineLevel="0" collapsed="false">
      <c r="A1301" s="0" t="n">
        <v>28</v>
      </c>
      <c r="B1301" s="0" t="n">
        <v>1</v>
      </c>
      <c r="C1301" s="0" t="n">
        <v>1</v>
      </c>
      <c r="D1301" s="0" t="n">
        <v>4</v>
      </c>
      <c r="E1301" s="0" t="n">
        <v>0</v>
      </c>
      <c r="F1301" s="0" t="n">
        <v>0</v>
      </c>
      <c r="G1301" s="0" t="n">
        <v>878.96</v>
      </c>
      <c r="H1301" s="0" t="n">
        <v>-29.86</v>
      </c>
      <c r="I1301" s="0" t="n">
        <v>29.86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14.52</v>
      </c>
      <c r="Q1301" s="0" t="n">
        <v>0</v>
      </c>
      <c r="R1301" s="0" t="n">
        <v>-0.02</v>
      </c>
      <c r="S1301" s="0" t="n">
        <v>-0.02</v>
      </c>
      <c r="T1301" s="0" t="n">
        <v>450</v>
      </c>
      <c r="U1301" s="0" t="n">
        <v>14.52</v>
      </c>
      <c r="V1301" s="0" t="n">
        <v>0.22</v>
      </c>
      <c r="W1301" s="0" t="n">
        <v>-1.41</v>
      </c>
      <c r="X1301" s="0" t="n">
        <v>2.3139</v>
      </c>
      <c r="Y1301" s="0" t="n">
        <v>-0.57409</v>
      </c>
    </row>
    <row r="1302" customFormat="false" ht="12.8" hidden="false" customHeight="false" outlineLevel="0" collapsed="false">
      <c r="A1302" s="0" t="n">
        <v>28</v>
      </c>
      <c r="B1302" s="0" t="n">
        <v>1</v>
      </c>
      <c r="C1302" s="0" t="n">
        <v>1</v>
      </c>
      <c r="D1302" s="0" t="n">
        <v>5</v>
      </c>
      <c r="E1302" s="0" t="n">
        <v>0</v>
      </c>
      <c r="F1302" s="0" t="n">
        <v>0</v>
      </c>
      <c r="G1302" s="0" t="n">
        <v>895.17</v>
      </c>
      <c r="H1302" s="0" t="n">
        <v>-29.7</v>
      </c>
      <c r="I1302" s="0" t="n">
        <v>29.7</v>
      </c>
      <c r="J1302" s="0" t="n">
        <v>0</v>
      </c>
      <c r="K1302" s="0" t="n">
        <v>0</v>
      </c>
      <c r="L1302" s="0" t="n">
        <v>0</v>
      </c>
      <c r="M1302" s="0" t="n">
        <v>0</v>
      </c>
      <c r="N1302" s="0" t="n">
        <v>0</v>
      </c>
      <c r="O1302" s="0" t="n">
        <v>0</v>
      </c>
      <c r="P1302" s="0" t="n">
        <v>14.43</v>
      </c>
      <c r="Q1302" s="0" t="n">
        <v>0</v>
      </c>
      <c r="R1302" s="0" t="n">
        <v>-0.02</v>
      </c>
      <c r="S1302" s="0" t="n">
        <v>-0.02</v>
      </c>
      <c r="T1302" s="0" t="n">
        <v>450</v>
      </c>
      <c r="U1302" s="0" t="n">
        <v>14.43</v>
      </c>
      <c r="V1302" s="0" t="n">
        <v>0.24</v>
      </c>
      <c r="W1302" s="0" t="n">
        <v>-1.22</v>
      </c>
      <c r="X1302" s="0" t="n">
        <v>2.25125</v>
      </c>
      <c r="Y1302" s="0" t="n">
        <v>-0.72547</v>
      </c>
    </row>
    <row r="1303" customFormat="false" ht="12.8" hidden="false" customHeight="false" outlineLevel="0" collapsed="false">
      <c r="A1303" s="0" t="n">
        <v>28</v>
      </c>
      <c r="B1303" s="0" t="n">
        <v>1</v>
      </c>
      <c r="C1303" s="0" t="n">
        <v>1</v>
      </c>
      <c r="D1303" s="0" t="n">
        <v>6</v>
      </c>
      <c r="E1303" s="0" t="n">
        <v>0</v>
      </c>
      <c r="F1303" s="0" t="n">
        <v>0</v>
      </c>
      <c r="G1303" s="0" t="n">
        <v>921.16</v>
      </c>
      <c r="H1303" s="0" t="n">
        <v>-28.46</v>
      </c>
      <c r="I1303" s="0" t="n">
        <v>28.46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13.69</v>
      </c>
      <c r="Q1303" s="0" t="n">
        <v>0</v>
      </c>
      <c r="R1303" s="0" t="n">
        <v>-0.02</v>
      </c>
      <c r="S1303" s="0" t="n">
        <v>-0.02</v>
      </c>
      <c r="T1303" s="0" t="n">
        <v>450</v>
      </c>
      <c r="U1303" s="0" t="n">
        <v>13.69</v>
      </c>
      <c r="V1303" s="0" t="n">
        <v>0.17</v>
      </c>
      <c r="W1303" s="0" t="n">
        <v>-1.18</v>
      </c>
      <c r="X1303" s="0" t="n">
        <v>2.17751</v>
      </c>
      <c r="Y1303" s="0" t="n">
        <v>-0.86025</v>
      </c>
    </row>
    <row r="1304" customFormat="false" ht="12.8" hidden="false" customHeight="false" outlineLevel="0" collapsed="false">
      <c r="A1304" s="0" t="n">
        <v>28</v>
      </c>
      <c r="B1304" s="0" t="n">
        <v>1</v>
      </c>
      <c r="C1304" s="0" t="n">
        <v>1</v>
      </c>
      <c r="D1304" s="0" t="n">
        <v>7</v>
      </c>
      <c r="E1304" s="0" t="n">
        <v>0</v>
      </c>
      <c r="F1304" s="0" t="n">
        <v>0</v>
      </c>
      <c r="G1304" s="0" t="n">
        <v>863.75</v>
      </c>
      <c r="H1304" s="0" t="n">
        <v>-29.07</v>
      </c>
      <c r="I1304" s="0" t="n">
        <v>29.07</v>
      </c>
      <c r="J1304" s="0" t="n">
        <v>0</v>
      </c>
      <c r="K1304" s="0" t="n">
        <v>0</v>
      </c>
      <c r="L1304" s="0" t="n">
        <v>0</v>
      </c>
      <c r="M1304" s="0" t="n">
        <v>0</v>
      </c>
      <c r="N1304" s="0" t="n">
        <v>0</v>
      </c>
      <c r="O1304" s="0" t="n">
        <v>0</v>
      </c>
      <c r="P1304" s="0" t="n">
        <v>14.06</v>
      </c>
      <c r="Q1304" s="0" t="n">
        <v>0</v>
      </c>
      <c r="R1304" s="0" t="n">
        <v>-0.02</v>
      </c>
      <c r="S1304" s="0" t="n">
        <v>-0.02</v>
      </c>
      <c r="T1304" s="0" t="n">
        <v>450</v>
      </c>
      <c r="U1304" s="0" t="n">
        <v>14.06</v>
      </c>
      <c r="V1304" s="0" t="n">
        <v>0.26</v>
      </c>
      <c r="W1304" s="0" t="n">
        <v>-1.78</v>
      </c>
      <c r="X1304" s="0" t="n">
        <v>2.09517</v>
      </c>
      <c r="Y1304" s="0" t="n">
        <v>-0.98031</v>
      </c>
    </row>
    <row r="1305" customFormat="false" ht="12.8" hidden="false" customHeight="false" outlineLevel="0" collapsed="false">
      <c r="A1305" s="0" t="n">
        <v>28</v>
      </c>
      <c r="B1305" s="0" t="n">
        <v>1</v>
      </c>
      <c r="C1305" s="0" t="n">
        <v>1</v>
      </c>
      <c r="D1305" s="0" t="n">
        <v>8</v>
      </c>
      <c r="E1305" s="0" t="n">
        <v>0</v>
      </c>
      <c r="F1305" s="0" t="n">
        <v>0</v>
      </c>
      <c r="G1305" s="0" t="n">
        <v>897.67</v>
      </c>
      <c r="H1305" s="0" t="n">
        <v>-28.47</v>
      </c>
      <c r="I1305" s="0" t="n">
        <v>28.47</v>
      </c>
      <c r="J1305" s="0" t="n">
        <v>0</v>
      </c>
      <c r="K1305" s="0" t="n">
        <v>0</v>
      </c>
      <c r="L1305" s="0" t="n">
        <v>0</v>
      </c>
      <c r="M1305" s="0" t="n">
        <v>0</v>
      </c>
      <c r="N1305" s="0" t="n">
        <v>0</v>
      </c>
      <c r="O1305" s="0" t="n">
        <v>0</v>
      </c>
      <c r="P1305" s="0" t="n">
        <v>13.7</v>
      </c>
      <c r="Q1305" s="0" t="n">
        <v>0</v>
      </c>
      <c r="R1305" s="0" t="n">
        <v>-0.02</v>
      </c>
      <c r="S1305" s="0" t="n">
        <v>-0.02</v>
      </c>
      <c r="T1305" s="0" t="n">
        <v>450</v>
      </c>
      <c r="U1305" s="0" t="n">
        <v>13.7</v>
      </c>
      <c r="V1305" s="0" t="n">
        <v>0.26</v>
      </c>
      <c r="W1305" s="0" t="n">
        <v>-1.58</v>
      </c>
      <c r="X1305" s="0" t="n">
        <v>2.00625</v>
      </c>
      <c r="Y1305" s="0" t="n">
        <v>-1.08813</v>
      </c>
    </row>
    <row r="1306" customFormat="false" ht="12.8" hidden="false" customHeight="false" outlineLevel="0" collapsed="false">
      <c r="A1306" s="0" t="n">
        <v>28</v>
      </c>
      <c r="B1306" s="0" t="n">
        <v>1</v>
      </c>
      <c r="C1306" s="0" t="n">
        <v>1</v>
      </c>
      <c r="D1306" s="0" t="n">
        <v>9</v>
      </c>
      <c r="E1306" s="0" t="n">
        <v>0</v>
      </c>
      <c r="F1306" s="0" t="n">
        <v>0</v>
      </c>
      <c r="G1306" s="0" t="n">
        <v>882.67</v>
      </c>
      <c r="H1306" s="0" t="n">
        <v>-28.25</v>
      </c>
      <c r="I1306" s="0" t="n">
        <v>28.25</v>
      </c>
      <c r="J1306" s="0" t="n">
        <v>0</v>
      </c>
      <c r="K1306" s="0" t="n">
        <v>0</v>
      </c>
      <c r="L1306" s="0" t="n">
        <v>0</v>
      </c>
      <c r="M1306" s="0" t="n">
        <v>0</v>
      </c>
      <c r="N1306" s="0" t="n">
        <v>0</v>
      </c>
      <c r="O1306" s="0" t="n">
        <v>0</v>
      </c>
      <c r="P1306" s="0" t="n">
        <v>13.56</v>
      </c>
      <c r="Q1306" s="0" t="n">
        <v>0</v>
      </c>
      <c r="R1306" s="0" t="n">
        <v>-0.02</v>
      </c>
      <c r="S1306" s="0" t="n">
        <v>-0.02</v>
      </c>
      <c r="T1306" s="0" t="n">
        <v>450</v>
      </c>
      <c r="U1306" s="0" t="n">
        <v>13.56</v>
      </c>
      <c r="V1306" s="0" t="n">
        <v>0.27</v>
      </c>
      <c r="W1306" s="0" t="n">
        <v>-2.1</v>
      </c>
      <c r="X1306" s="0" t="n">
        <v>1.91237</v>
      </c>
      <c r="Y1306" s="0" t="n">
        <v>-1.1862</v>
      </c>
    </row>
    <row r="1307" customFormat="false" ht="12.8" hidden="false" customHeight="false" outlineLevel="0" collapsed="false">
      <c r="A1307" s="0" t="n">
        <v>28</v>
      </c>
      <c r="B1307" s="0" t="n">
        <v>1</v>
      </c>
      <c r="C1307" s="0" t="n">
        <v>1</v>
      </c>
      <c r="D1307" s="0" t="n">
        <v>10</v>
      </c>
      <c r="E1307" s="0" t="n">
        <v>0</v>
      </c>
      <c r="F1307" s="0" t="n">
        <v>0</v>
      </c>
      <c r="G1307" s="0" t="n">
        <v>863.09</v>
      </c>
      <c r="H1307" s="0" t="n">
        <v>-28.71</v>
      </c>
      <c r="I1307" s="0" t="n">
        <v>28.71</v>
      </c>
      <c r="J1307" s="0" t="n">
        <v>0</v>
      </c>
      <c r="K1307" s="0" t="n">
        <v>0</v>
      </c>
      <c r="L1307" s="0" t="n">
        <v>0</v>
      </c>
      <c r="M1307" s="0" t="n">
        <v>0</v>
      </c>
      <c r="N1307" s="0" t="n">
        <v>0</v>
      </c>
      <c r="O1307" s="0" t="n">
        <v>0</v>
      </c>
      <c r="P1307" s="0" t="n">
        <v>13.84</v>
      </c>
      <c r="Q1307" s="0" t="n">
        <v>0</v>
      </c>
      <c r="R1307" s="0" t="n">
        <v>-0.02</v>
      </c>
      <c r="S1307" s="0" t="n">
        <v>-0.02</v>
      </c>
      <c r="T1307" s="0" t="n">
        <v>450</v>
      </c>
      <c r="U1307" s="0" t="n">
        <v>13.84</v>
      </c>
      <c r="V1307" s="0" t="n">
        <v>0.32</v>
      </c>
      <c r="W1307" s="0" t="n">
        <v>-1.17</v>
      </c>
      <c r="X1307" s="0" t="n">
        <v>1.81483</v>
      </c>
      <c r="Y1307" s="0" t="n">
        <v>-1.27686</v>
      </c>
    </row>
    <row r="1308" customFormat="false" ht="12.8" hidden="false" customHeight="false" outlineLevel="0" collapsed="false">
      <c r="A1308" s="0" t="n">
        <v>28</v>
      </c>
      <c r="B1308" s="0" t="n">
        <v>1</v>
      </c>
      <c r="C1308" s="0" t="n">
        <v>1</v>
      </c>
      <c r="D1308" s="0" t="n">
        <v>11</v>
      </c>
      <c r="E1308" s="0" t="n">
        <v>0</v>
      </c>
      <c r="F1308" s="0" t="n">
        <v>0</v>
      </c>
      <c r="G1308" s="0" t="n">
        <v>876.71</v>
      </c>
      <c r="H1308" s="0" t="n">
        <v>-28.75</v>
      </c>
      <c r="I1308" s="0" t="n">
        <v>28.75</v>
      </c>
      <c r="J1308" s="0" t="n">
        <v>0</v>
      </c>
      <c r="K1308" s="0" t="n">
        <v>0</v>
      </c>
      <c r="L1308" s="0" t="n">
        <v>0</v>
      </c>
      <c r="M1308" s="0" t="n">
        <v>0</v>
      </c>
      <c r="N1308" s="0" t="n">
        <v>0</v>
      </c>
      <c r="O1308" s="0" t="n">
        <v>0</v>
      </c>
      <c r="P1308" s="0" t="n">
        <v>13.87</v>
      </c>
      <c r="Q1308" s="0" t="n">
        <v>0</v>
      </c>
      <c r="R1308" s="0" t="n">
        <v>-0.02</v>
      </c>
      <c r="S1308" s="0" t="n">
        <v>-0.02</v>
      </c>
      <c r="T1308" s="0" t="n">
        <v>450</v>
      </c>
      <c r="U1308" s="0" t="n">
        <v>13.87</v>
      </c>
      <c r="V1308" s="0" t="n">
        <v>0.33</v>
      </c>
      <c r="W1308" s="0" t="n">
        <v>-0.66</v>
      </c>
      <c r="X1308" s="0" t="n">
        <v>1.71465</v>
      </c>
      <c r="Y1308" s="0" t="n">
        <v>-1.36219</v>
      </c>
    </row>
    <row r="1309" customFormat="false" ht="12.8" hidden="false" customHeight="false" outlineLevel="0" collapsed="false">
      <c r="A1309" s="0" t="n">
        <v>28</v>
      </c>
      <c r="B1309" s="0" t="n">
        <v>1</v>
      </c>
      <c r="C1309" s="0" t="n">
        <v>1</v>
      </c>
      <c r="D1309" s="0" t="n">
        <v>12</v>
      </c>
      <c r="E1309" s="0" t="n">
        <v>0</v>
      </c>
      <c r="F1309" s="0" t="n">
        <v>0</v>
      </c>
      <c r="G1309" s="0" t="n">
        <v>886.09</v>
      </c>
      <c r="H1309" s="0" t="n">
        <v>-28.44</v>
      </c>
      <c r="I1309" s="0" t="n">
        <v>28.44</v>
      </c>
      <c r="J1309" s="0" t="n">
        <v>0</v>
      </c>
      <c r="K1309" s="0" t="n">
        <v>0</v>
      </c>
      <c r="L1309" s="0" t="n">
        <v>0</v>
      </c>
      <c r="M1309" s="0" t="n">
        <v>0</v>
      </c>
      <c r="N1309" s="0" t="n">
        <v>0</v>
      </c>
      <c r="O1309" s="0" t="n">
        <v>0</v>
      </c>
      <c r="P1309" s="0" t="n">
        <v>13.68</v>
      </c>
      <c r="Q1309" s="0" t="n">
        <v>0</v>
      </c>
      <c r="R1309" s="0" t="n">
        <v>-0.02</v>
      </c>
      <c r="S1309" s="0" t="n">
        <v>-0.02</v>
      </c>
      <c r="T1309" s="0" t="n">
        <v>450</v>
      </c>
      <c r="U1309" s="0" t="n">
        <v>13.68</v>
      </c>
      <c r="V1309" s="0" t="n">
        <v>0.31</v>
      </c>
      <c r="W1309" s="0" t="n">
        <v>-0.7</v>
      </c>
      <c r="X1309" s="0" t="n">
        <v>1.61267</v>
      </c>
      <c r="Y1309" s="0" t="n">
        <v>-1.44407</v>
      </c>
    </row>
    <row r="1310" customFormat="false" ht="12.8" hidden="false" customHeight="false" outlineLevel="0" collapsed="false">
      <c r="A1310" s="0" t="n">
        <v>28</v>
      </c>
      <c r="B1310" s="0" t="n">
        <v>1</v>
      </c>
      <c r="C1310" s="0" t="n">
        <v>1</v>
      </c>
      <c r="D1310" s="0" t="n">
        <v>13</v>
      </c>
      <c r="E1310" s="0" t="n">
        <v>0</v>
      </c>
      <c r="F1310" s="0" t="n">
        <v>0</v>
      </c>
      <c r="G1310" s="0" t="n">
        <v>880.43</v>
      </c>
      <c r="H1310" s="0" t="n">
        <v>-28.25</v>
      </c>
      <c r="I1310" s="0" t="n">
        <v>28.25</v>
      </c>
      <c r="J1310" s="0" t="n">
        <v>0</v>
      </c>
      <c r="K1310" s="0" t="n">
        <v>0</v>
      </c>
      <c r="L1310" s="0" t="n">
        <v>21.55</v>
      </c>
      <c r="M1310" s="0" t="n">
        <v>0</v>
      </c>
      <c r="N1310" s="0" t="n">
        <v>0</v>
      </c>
      <c r="O1310" s="0" t="n">
        <v>0</v>
      </c>
      <c r="P1310" s="0" t="n">
        <v>13.56</v>
      </c>
      <c r="Q1310" s="0" t="n">
        <v>0</v>
      </c>
      <c r="R1310" s="0" t="n">
        <v>-0.02</v>
      </c>
      <c r="S1310" s="0" t="n">
        <v>-0.02</v>
      </c>
      <c r="T1310" s="0" t="n">
        <v>450</v>
      </c>
      <c r="U1310" s="0" t="n">
        <v>13.56</v>
      </c>
      <c r="V1310" s="0" t="n">
        <v>0.31</v>
      </c>
      <c r="W1310" s="0" t="n">
        <v>-0.48</v>
      </c>
      <c r="X1310" s="0" t="n">
        <v>1.50963</v>
      </c>
      <c r="Y1310" s="0" t="n">
        <v>1.52425</v>
      </c>
    </row>
    <row r="1311" customFormat="false" ht="12.8" hidden="false" customHeight="false" outlineLevel="0" collapsed="false">
      <c r="A1311" s="0" t="n">
        <v>28</v>
      </c>
      <c r="B1311" s="0" t="n">
        <v>1</v>
      </c>
      <c r="C1311" s="0" t="n">
        <v>1</v>
      </c>
      <c r="D1311" s="0" t="n">
        <v>14</v>
      </c>
      <c r="E1311" s="0" t="n">
        <v>0</v>
      </c>
      <c r="F1311" s="0" t="n">
        <v>0</v>
      </c>
      <c r="G1311" s="0" t="n">
        <v>880.74</v>
      </c>
      <c r="H1311" s="0" t="n">
        <v>-27.97</v>
      </c>
      <c r="I1311" s="0" t="n">
        <v>27.97</v>
      </c>
      <c r="J1311" s="0" t="n">
        <v>0</v>
      </c>
      <c r="K1311" s="0" t="n">
        <v>0</v>
      </c>
      <c r="L1311" s="0" t="n">
        <v>34.32</v>
      </c>
      <c r="M1311" s="0" t="n">
        <v>0</v>
      </c>
      <c r="N1311" s="0" t="n">
        <v>0</v>
      </c>
      <c r="O1311" s="0" t="n">
        <v>0</v>
      </c>
      <c r="P1311" s="0" t="n">
        <v>13.39</v>
      </c>
      <c r="Q1311" s="0" t="n">
        <v>0</v>
      </c>
      <c r="R1311" s="0" t="n">
        <v>-0.02</v>
      </c>
      <c r="S1311" s="0" t="n">
        <v>-0.02</v>
      </c>
      <c r="T1311" s="0" t="n">
        <v>450</v>
      </c>
      <c r="U1311" s="0" t="n">
        <v>13.39</v>
      </c>
      <c r="V1311" s="0" t="n">
        <v>0.31</v>
      </c>
      <c r="W1311" s="0" t="n">
        <v>3.39</v>
      </c>
      <c r="X1311" s="0" t="n">
        <v>1.4062</v>
      </c>
      <c r="Y1311" s="0" t="n">
        <v>1.60445</v>
      </c>
    </row>
    <row r="1312" customFormat="false" ht="12.8" hidden="false" customHeight="false" outlineLevel="0" collapsed="false">
      <c r="A1312" s="0" t="n">
        <v>28</v>
      </c>
      <c r="B1312" s="0" t="n">
        <v>1</v>
      </c>
      <c r="C1312" s="0" t="n">
        <v>1</v>
      </c>
      <c r="D1312" s="0" t="n">
        <v>15</v>
      </c>
      <c r="E1312" s="0" t="n">
        <v>568.03</v>
      </c>
      <c r="F1312" s="0" t="n">
        <v>37.96</v>
      </c>
      <c r="G1312" s="0" t="n">
        <v>879.24</v>
      </c>
      <c r="H1312" s="0" t="n">
        <v>8.8</v>
      </c>
      <c r="I1312" s="0" t="n">
        <v>16.03</v>
      </c>
      <c r="J1312" s="0" t="n">
        <v>0</v>
      </c>
      <c r="K1312" s="0" t="n">
        <v>53.86</v>
      </c>
      <c r="L1312" s="0" t="n">
        <v>36.33</v>
      </c>
      <c r="M1312" s="0" t="n">
        <v>1.07</v>
      </c>
      <c r="N1312" s="0" t="n">
        <v>1.41</v>
      </c>
      <c r="O1312" s="0" t="n">
        <v>-1.35</v>
      </c>
      <c r="P1312" s="0" t="n">
        <v>12.59</v>
      </c>
      <c r="Q1312" s="0" t="n">
        <v>0.58</v>
      </c>
      <c r="R1312" s="0" t="n">
        <v>-4.52</v>
      </c>
      <c r="S1312" s="0" t="n">
        <v>-4.79</v>
      </c>
      <c r="T1312" s="0" t="n">
        <v>433.76</v>
      </c>
      <c r="U1312" s="0" t="n">
        <v>13.18</v>
      </c>
      <c r="V1312" s="0" t="n">
        <v>0.31</v>
      </c>
      <c r="W1312" s="0" t="n">
        <v>27.15</v>
      </c>
      <c r="X1312" s="0" t="n">
        <v>1.30306</v>
      </c>
      <c r="Y1312" s="0" t="n">
        <v>1.68641</v>
      </c>
    </row>
    <row r="1313" customFormat="false" ht="12.8" hidden="false" customHeight="false" outlineLevel="0" collapsed="false">
      <c r="A1313" s="0" t="n">
        <v>28</v>
      </c>
      <c r="B1313" s="0" t="n">
        <v>1</v>
      </c>
      <c r="C1313" s="0" t="n">
        <v>1</v>
      </c>
      <c r="D1313" s="0" t="n">
        <v>16</v>
      </c>
      <c r="E1313" s="0" t="n">
        <v>1250.26</v>
      </c>
      <c r="F1313" s="0" t="n">
        <v>83.55</v>
      </c>
      <c r="G1313" s="0" t="n">
        <v>873.21</v>
      </c>
      <c r="H1313" s="0" t="n">
        <v>37.39</v>
      </c>
      <c r="I1313" s="0" t="n">
        <v>15.94</v>
      </c>
      <c r="J1313" s="0" t="n">
        <v>0</v>
      </c>
      <c r="K1313" s="0" t="n">
        <v>56.12</v>
      </c>
      <c r="L1313" s="0" t="n">
        <v>38.09</v>
      </c>
      <c r="M1313" s="0" t="n">
        <v>1.17</v>
      </c>
      <c r="N1313" s="0" t="n">
        <v>1.3</v>
      </c>
      <c r="O1313" s="0" t="n">
        <v>-1.26</v>
      </c>
      <c r="P1313" s="0" t="n">
        <v>12.49</v>
      </c>
      <c r="Q1313" s="0" t="n">
        <v>1.58</v>
      </c>
      <c r="R1313" s="0" t="n">
        <v>-4.77</v>
      </c>
      <c r="S1313" s="0" t="n">
        <v>-5.44</v>
      </c>
      <c r="T1313" s="0" t="n">
        <v>379.98</v>
      </c>
      <c r="U1313" s="0" t="n">
        <v>13.05</v>
      </c>
      <c r="V1313" s="0" t="n">
        <v>0.29</v>
      </c>
      <c r="W1313" s="0" t="n">
        <v>59.76</v>
      </c>
      <c r="X1313" s="0" t="n">
        <v>1.20093</v>
      </c>
      <c r="Y1313" s="0" t="n">
        <v>1.77207</v>
      </c>
    </row>
    <row r="1314" customFormat="false" ht="12.8" hidden="false" customHeight="false" outlineLevel="0" collapsed="false">
      <c r="A1314" s="0" t="n">
        <v>28</v>
      </c>
      <c r="B1314" s="0" t="n">
        <v>1</v>
      </c>
      <c r="C1314" s="0" t="n">
        <v>1</v>
      </c>
      <c r="D1314" s="0" t="n">
        <v>17</v>
      </c>
      <c r="E1314" s="0" t="n">
        <v>3526.76</v>
      </c>
      <c r="F1314" s="0" t="n">
        <v>235.68</v>
      </c>
      <c r="G1314" s="0" t="n">
        <v>879.32</v>
      </c>
      <c r="H1314" s="0" t="n">
        <v>120.74</v>
      </c>
      <c r="I1314" s="0" t="n">
        <v>15.75</v>
      </c>
      <c r="J1314" s="0" t="n">
        <v>0</v>
      </c>
      <c r="K1314" s="0" t="n">
        <v>64.85</v>
      </c>
      <c r="L1314" s="0" t="n">
        <v>51.25</v>
      </c>
      <c r="M1314" s="0" t="n">
        <v>1.58</v>
      </c>
      <c r="N1314" s="0" t="n">
        <v>1.31</v>
      </c>
      <c r="O1314" s="0" t="n">
        <v>-1</v>
      </c>
      <c r="P1314" s="0" t="n">
        <v>12.28</v>
      </c>
      <c r="Q1314" s="0" t="n">
        <v>4.22</v>
      </c>
      <c r="R1314" s="0" t="n">
        <v>-5.36</v>
      </c>
      <c r="S1314" s="0" t="n">
        <v>-7.23</v>
      </c>
      <c r="T1314" s="0" t="n">
        <v>257.15</v>
      </c>
      <c r="U1314" s="0" t="n">
        <v>12.73</v>
      </c>
      <c r="V1314" s="0" t="n">
        <v>0.25</v>
      </c>
      <c r="W1314" s="0" t="n">
        <v>168.57</v>
      </c>
      <c r="X1314" s="0" t="n">
        <v>1.10064</v>
      </c>
      <c r="Y1314" s="0" t="n">
        <v>1.86365</v>
      </c>
    </row>
    <row r="1315" customFormat="false" ht="12.8" hidden="false" customHeight="false" outlineLevel="0" collapsed="false">
      <c r="A1315" s="0" t="n">
        <v>28</v>
      </c>
      <c r="B1315" s="0" t="n">
        <v>1</v>
      </c>
      <c r="C1315" s="0" t="n">
        <v>1</v>
      </c>
      <c r="D1315" s="0" t="n">
        <v>18</v>
      </c>
      <c r="E1315" s="0" t="n">
        <v>5303.83</v>
      </c>
      <c r="F1315" s="0" t="n">
        <v>354.43</v>
      </c>
      <c r="G1315" s="0" t="n">
        <v>857.57</v>
      </c>
      <c r="H1315" s="0" t="n">
        <v>175.89</v>
      </c>
      <c r="I1315" s="0" t="n">
        <v>15.8</v>
      </c>
      <c r="J1315" s="0" t="n">
        <v>0</v>
      </c>
      <c r="K1315" s="0" t="n">
        <v>75.01</v>
      </c>
      <c r="L1315" s="0" t="n">
        <v>61.7</v>
      </c>
      <c r="M1315" s="0" t="n">
        <v>1.9</v>
      </c>
      <c r="N1315" s="0" t="n">
        <v>1.28</v>
      </c>
      <c r="O1315" s="0" t="n">
        <v>-0.96</v>
      </c>
      <c r="P1315" s="0" t="n">
        <v>12.34</v>
      </c>
      <c r="Q1315" s="0" t="n">
        <v>6.82</v>
      </c>
      <c r="R1315" s="0" t="n">
        <v>-6.53</v>
      </c>
      <c r="S1315" s="0" t="n">
        <v>-7.92</v>
      </c>
      <c r="T1315" s="0" t="n">
        <v>206.08</v>
      </c>
      <c r="U1315" s="0" t="n">
        <v>12.78</v>
      </c>
      <c r="V1315" s="0" t="n">
        <v>0.25</v>
      </c>
      <c r="W1315" s="0" t="n">
        <v>253.51</v>
      </c>
      <c r="X1315" s="0" t="n">
        <v>1.00322</v>
      </c>
      <c r="Y1315" s="0" t="n">
        <v>1.9638</v>
      </c>
    </row>
    <row r="1316" customFormat="false" ht="12.8" hidden="false" customHeight="false" outlineLevel="0" collapsed="false">
      <c r="A1316" s="0" t="n">
        <v>28</v>
      </c>
      <c r="B1316" s="0" t="n">
        <v>1</v>
      </c>
      <c r="C1316" s="0" t="n">
        <v>1</v>
      </c>
      <c r="D1316" s="0" t="n">
        <v>19</v>
      </c>
      <c r="E1316" s="0" t="n">
        <v>7613.22</v>
      </c>
      <c r="F1316" s="0" t="n">
        <v>508.76</v>
      </c>
      <c r="G1316" s="0" t="n">
        <v>840.73</v>
      </c>
      <c r="H1316" s="0" t="n">
        <v>184.95</v>
      </c>
      <c r="I1316" s="0" t="n">
        <v>16.14</v>
      </c>
      <c r="J1316" s="0" t="n">
        <v>0</v>
      </c>
      <c r="K1316" s="0" t="n">
        <v>86</v>
      </c>
      <c r="L1316" s="0" t="n">
        <v>77.61</v>
      </c>
      <c r="M1316" s="0" t="n">
        <v>2.01</v>
      </c>
      <c r="N1316" s="0" t="n">
        <v>1.31</v>
      </c>
      <c r="O1316" s="0" t="n">
        <v>-0.81</v>
      </c>
      <c r="P1316" s="0" t="n">
        <v>12.71</v>
      </c>
      <c r="Q1316" s="0" t="n">
        <v>6.84</v>
      </c>
      <c r="R1316" s="0" t="n">
        <v>-7.92</v>
      </c>
      <c r="S1316" s="0" t="n">
        <v>-9.51</v>
      </c>
      <c r="T1316" s="0" t="n">
        <v>162.25</v>
      </c>
      <c r="U1316" s="0" t="n">
        <v>13.19</v>
      </c>
      <c r="V1316" s="0" t="n">
        <v>0.28</v>
      </c>
      <c r="W1316" s="0" t="n">
        <v>363.9</v>
      </c>
      <c r="X1316" s="0" t="n">
        <v>0.91002</v>
      </c>
      <c r="Y1316" s="0" t="n">
        <v>2.07576</v>
      </c>
    </row>
    <row r="1317" customFormat="false" ht="12.8" hidden="false" customHeight="false" outlineLevel="0" collapsed="false">
      <c r="A1317" s="0" t="n">
        <v>28</v>
      </c>
      <c r="B1317" s="0" t="n">
        <v>1</v>
      </c>
      <c r="C1317" s="0" t="n">
        <v>1</v>
      </c>
      <c r="D1317" s="0" t="n">
        <v>20</v>
      </c>
      <c r="E1317" s="0" t="n">
        <v>7510.44</v>
      </c>
      <c r="F1317" s="0" t="n">
        <v>501.89</v>
      </c>
      <c r="G1317" s="0" t="n">
        <v>843.27</v>
      </c>
      <c r="H1317" s="0" t="n">
        <v>46.67</v>
      </c>
      <c r="I1317" s="0" t="n">
        <v>16.47</v>
      </c>
      <c r="J1317" s="0" t="n">
        <v>0</v>
      </c>
      <c r="K1317" s="0" t="n">
        <v>94.94</v>
      </c>
      <c r="L1317" s="0" t="n">
        <v>78.25</v>
      </c>
      <c r="M1317" s="0" t="n">
        <v>7.99</v>
      </c>
      <c r="N1317" s="0" t="n">
        <v>1.27</v>
      </c>
      <c r="O1317" s="0" t="n">
        <v>-1.23</v>
      </c>
      <c r="P1317" s="0" t="n">
        <v>13.06</v>
      </c>
      <c r="Q1317" s="0" t="n">
        <v>6.78</v>
      </c>
      <c r="R1317" s="0" t="n">
        <v>-35.72</v>
      </c>
      <c r="S1317" s="0" t="n">
        <v>-1085</v>
      </c>
      <c r="T1317" s="0" t="n">
        <v>158.74</v>
      </c>
      <c r="U1317" s="0" t="n">
        <v>13.61</v>
      </c>
      <c r="V1317" s="0" t="n">
        <v>0.32</v>
      </c>
      <c r="W1317" s="0" t="n">
        <v>358.98</v>
      </c>
      <c r="X1317" s="0" t="n">
        <v>0.82283</v>
      </c>
      <c r="Y1317" s="0" t="n">
        <v>2.20341</v>
      </c>
    </row>
    <row r="1318" customFormat="false" ht="12.8" hidden="false" customHeight="false" outlineLevel="0" collapsed="false">
      <c r="A1318" s="0" t="n">
        <v>28</v>
      </c>
      <c r="B1318" s="0" t="n">
        <v>1</v>
      </c>
      <c r="C1318" s="0" t="n">
        <v>1</v>
      </c>
      <c r="D1318" s="0" t="n">
        <v>21</v>
      </c>
      <c r="E1318" s="0" t="n">
        <v>9254.77</v>
      </c>
      <c r="F1318" s="0" t="n">
        <v>618.45</v>
      </c>
      <c r="G1318" s="0" t="n">
        <v>855.05</v>
      </c>
      <c r="H1318" s="0" t="n">
        <v>179.25</v>
      </c>
      <c r="I1318" s="0" t="n">
        <v>16.66</v>
      </c>
      <c r="J1318" s="0" t="n">
        <v>0</v>
      </c>
      <c r="K1318" s="0" t="n">
        <v>108.34</v>
      </c>
      <c r="L1318" s="0" t="n">
        <v>90.72</v>
      </c>
      <c r="M1318" s="0" t="n">
        <v>2.04</v>
      </c>
      <c r="N1318" s="0" t="n">
        <v>1.32</v>
      </c>
      <c r="O1318" s="0" t="n">
        <v>-1.31</v>
      </c>
      <c r="P1318" s="0" t="n">
        <v>13.26</v>
      </c>
      <c r="Q1318" s="0" t="n">
        <v>6.97</v>
      </c>
      <c r="R1318" s="0" t="n">
        <v>-10.04</v>
      </c>
      <c r="S1318" s="0" t="n">
        <v>-12.05</v>
      </c>
      <c r="T1318" s="0" t="n">
        <v>114.59</v>
      </c>
      <c r="U1318" s="0" t="n">
        <v>13.85</v>
      </c>
      <c r="V1318" s="0" t="n">
        <v>0.35</v>
      </c>
      <c r="W1318" s="0" t="n">
        <v>442.36</v>
      </c>
      <c r="X1318" s="0" t="n">
        <v>0.74408</v>
      </c>
      <c r="Y1318" s="0" t="n">
        <v>2.35116</v>
      </c>
    </row>
    <row r="1319" customFormat="false" ht="12.8" hidden="false" customHeight="false" outlineLevel="0" collapsed="false">
      <c r="A1319" s="0" t="n">
        <v>28</v>
      </c>
      <c r="B1319" s="0" t="n">
        <v>1</v>
      </c>
      <c r="C1319" s="0" t="n">
        <v>1</v>
      </c>
      <c r="D1319" s="0" t="n">
        <v>22</v>
      </c>
      <c r="E1319" s="0" t="n">
        <v>11646.73</v>
      </c>
      <c r="F1319" s="0" t="n">
        <v>778.3</v>
      </c>
      <c r="G1319" s="0" t="n">
        <v>851.33</v>
      </c>
      <c r="H1319" s="0" t="n">
        <v>-7.46</v>
      </c>
      <c r="I1319" s="0" t="n">
        <v>16.96</v>
      </c>
      <c r="J1319" s="0" t="n">
        <v>0</v>
      </c>
      <c r="K1319" s="0" t="n">
        <v>121.01</v>
      </c>
      <c r="L1319" s="0" t="n">
        <v>107.2</v>
      </c>
      <c r="M1319" s="0" t="n">
        <v>43.09</v>
      </c>
      <c r="N1319" s="0" t="n">
        <v>1.26</v>
      </c>
      <c r="O1319" s="0" t="n">
        <v>-1.2</v>
      </c>
      <c r="P1319" s="0" t="n">
        <v>13.57</v>
      </c>
      <c r="Q1319" s="0" t="n">
        <v>6.91</v>
      </c>
      <c r="R1319" s="0" t="n">
        <v>-239.76</v>
      </c>
      <c r="S1319" s="0" t="n">
        <v>-2436.47</v>
      </c>
      <c r="T1319" s="0" t="n">
        <v>32.24</v>
      </c>
      <c r="U1319" s="0" t="n">
        <v>14.2</v>
      </c>
      <c r="V1319" s="0" t="n">
        <v>0.4</v>
      </c>
      <c r="W1319" s="0" t="n">
        <v>556.72</v>
      </c>
      <c r="X1319" s="0" t="n">
        <v>0.67699</v>
      </c>
      <c r="Y1319" s="0" t="n">
        <v>2.52313</v>
      </c>
    </row>
    <row r="1320" customFormat="false" ht="12.8" hidden="false" customHeight="false" outlineLevel="0" collapsed="false">
      <c r="A1320" s="0" t="n">
        <v>28</v>
      </c>
      <c r="B1320" s="0" t="n">
        <v>1</v>
      </c>
      <c r="C1320" s="0" t="n">
        <v>1</v>
      </c>
      <c r="D1320" s="0" t="n">
        <v>23</v>
      </c>
      <c r="E1320" s="0" t="n">
        <v>9877.67</v>
      </c>
      <c r="F1320" s="0" t="n">
        <v>660.08</v>
      </c>
      <c r="G1320" s="0" t="n">
        <v>854.28</v>
      </c>
      <c r="H1320" s="0" t="n">
        <v>57.5</v>
      </c>
      <c r="I1320" s="0" t="n">
        <v>17.18</v>
      </c>
      <c r="J1320" s="0" t="n">
        <v>0</v>
      </c>
      <c r="K1320" s="0" t="n">
        <v>118.08</v>
      </c>
      <c r="L1320" s="0" t="n">
        <v>95.64</v>
      </c>
      <c r="M1320" s="0" t="n">
        <v>7.89</v>
      </c>
      <c r="N1320" s="0" t="n">
        <v>1.23</v>
      </c>
      <c r="O1320" s="0" t="n">
        <v>-1.57</v>
      </c>
      <c r="P1320" s="0" t="n">
        <v>13.8</v>
      </c>
      <c r="Q1320" s="0" t="n">
        <v>6.24</v>
      </c>
      <c r="R1320" s="0" t="n">
        <v>-46.25</v>
      </c>
      <c r="S1320" s="0" t="n">
        <v>-440.9</v>
      </c>
      <c r="T1320" s="0" t="n">
        <v>74.55</v>
      </c>
      <c r="U1320" s="0" t="n">
        <v>14.49</v>
      </c>
      <c r="V1320" s="0" t="n">
        <v>0.42</v>
      </c>
      <c r="W1320" s="0" t="n">
        <v>472.13</v>
      </c>
      <c r="X1320" s="0" t="n">
        <v>0.62554</v>
      </c>
      <c r="Y1320" s="0" t="n">
        <v>2.72138</v>
      </c>
    </row>
    <row r="1321" customFormat="false" ht="12.8" hidden="false" customHeight="false" outlineLevel="0" collapsed="false">
      <c r="A1321" s="0" t="n">
        <v>28</v>
      </c>
      <c r="B1321" s="0" t="n">
        <v>1</v>
      </c>
      <c r="C1321" s="0" t="n">
        <v>1</v>
      </c>
      <c r="D1321" s="0" t="n">
        <v>24</v>
      </c>
      <c r="E1321" s="0" t="n">
        <v>10238.79</v>
      </c>
      <c r="F1321" s="0" t="n">
        <v>684.21</v>
      </c>
      <c r="G1321" s="0" t="n">
        <v>875.84</v>
      </c>
      <c r="H1321" s="0" t="n">
        <v>101.92</v>
      </c>
      <c r="I1321" s="0" t="n">
        <v>17.14</v>
      </c>
      <c r="J1321" s="0" t="n">
        <v>0</v>
      </c>
      <c r="K1321" s="0" t="n">
        <v>119.82</v>
      </c>
      <c r="L1321" s="0" t="n">
        <v>101.31</v>
      </c>
      <c r="M1321" s="0" t="n">
        <v>62.51</v>
      </c>
      <c r="N1321" s="0" t="n">
        <v>1.38</v>
      </c>
      <c r="O1321" s="0" t="n">
        <v>-1.52</v>
      </c>
      <c r="P1321" s="0" t="n">
        <v>13.75</v>
      </c>
      <c r="Q1321" s="0" t="n">
        <v>7.14</v>
      </c>
      <c r="R1321" s="0" t="n">
        <v>-343.19</v>
      </c>
      <c r="S1321" s="0" t="n">
        <v>-2941.82</v>
      </c>
      <c r="T1321" s="0" t="n">
        <v>110.54</v>
      </c>
      <c r="U1321" s="0" t="n">
        <v>14.41</v>
      </c>
      <c r="V1321" s="0" t="n">
        <v>0.4</v>
      </c>
      <c r="W1321" s="0" t="n">
        <v>489.39</v>
      </c>
      <c r="X1321" s="0" t="n">
        <v>0.59394</v>
      </c>
      <c r="Y1321" s="0" t="n">
        <v>2.94292</v>
      </c>
    </row>
    <row r="1322" customFormat="false" ht="12.8" hidden="false" customHeight="false" outlineLevel="0" collapsed="false">
      <c r="A1322" s="0" t="n">
        <v>28</v>
      </c>
      <c r="B1322" s="0" t="n">
        <v>1</v>
      </c>
      <c r="C1322" s="0" t="n">
        <v>1</v>
      </c>
      <c r="D1322" s="0" t="n">
        <v>25</v>
      </c>
      <c r="E1322" s="0" t="n">
        <v>21616.86</v>
      </c>
      <c r="F1322" s="0" t="n">
        <v>1475.26</v>
      </c>
      <c r="G1322" s="0" t="n">
        <v>745.65</v>
      </c>
      <c r="H1322" s="0" t="n">
        <v>-671.51</v>
      </c>
      <c r="I1322" s="0" t="n">
        <v>17.58</v>
      </c>
      <c r="J1322" s="0" t="n">
        <v>0</v>
      </c>
      <c r="K1322" s="0" t="n">
        <v>190.42</v>
      </c>
      <c r="L1322" s="0" t="n">
        <v>173.44</v>
      </c>
      <c r="M1322" s="0" t="n">
        <v>87.36</v>
      </c>
      <c r="N1322" s="0" t="n">
        <v>1.39</v>
      </c>
      <c r="O1322" s="0" t="n">
        <v>-1.5</v>
      </c>
      <c r="P1322" s="0" t="n">
        <v>14.19</v>
      </c>
      <c r="Q1322" s="0" t="n">
        <v>2.07</v>
      </c>
      <c r="R1322" s="0" t="n">
        <v>-528.51</v>
      </c>
      <c r="S1322" s="0" t="n">
        <v>-2739.12</v>
      </c>
      <c r="T1322" s="0" t="n">
        <v>-17.68</v>
      </c>
      <c r="U1322" s="0" t="n">
        <v>14.79</v>
      </c>
      <c r="V1322" s="0" t="n">
        <v>0.44</v>
      </c>
      <c r="W1322" s="0" t="n">
        <v>1104.61</v>
      </c>
      <c r="X1322" s="0" t="n">
        <v>0.5855</v>
      </c>
      <c r="Y1322" s="0" t="n">
        <v>3.17754</v>
      </c>
    </row>
    <row r="1323" customFormat="false" ht="12.8" hidden="false" customHeight="false" outlineLevel="0" collapsed="false">
      <c r="A1323" s="0" t="n">
        <v>28</v>
      </c>
      <c r="B1323" s="0" t="n">
        <v>1</v>
      </c>
      <c r="C1323" s="0" t="n">
        <v>1</v>
      </c>
      <c r="D1323" s="0" t="n">
        <v>26</v>
      </c>
      <c r="E1323" s="0" t="n">
        <v>14093.73</v>
      </c>
      <c r="F1323" s="0" t="n">
        <v>942.31</v>
      </c>
      <c r="G1323" s="0" t="n">
        <v>858.41</v>
      </c>
      <c r="H1323" s="0" t="n">
        <v>-134.69</v>
      </c>
      <c r="I1323" s="0" t="n">
        <v>17.65</v>
      </c>
      <c r="J1323" s="0" t="n">
        <v>0</v>
      </c>
      <c r="K1323" s="0" t="n">
        <v>142.73</v>
      </c>
      <c r="L1323" s="0" t="n">
        <v>128.05</v>
      </c>
      <c r="M1323" s="0" t="n">
        <v>31.88</v>
      </c>
      <c r="N1323" s="0" t="n">
        <v>1.4</v>
      </c>
      <c r="O1323" s="0" t="n">
        <v>-1.45</v>
      </c>
      <c r="P1323" s="0" t="n">
        <v>14.26</v>
      </c>
      <c r="Q1323" s="0" t="n">
        <v>7.33</v>
      </c>
      <c r="R1323" s="0" t="n">
        <v>-202.61</v>
      </c>
      <c r="S1323" s="0" t="n">
        <v>-707.35</v>
      </c>
      <c r="T1323" s="0" t="n">
        <v>35.72</v>
      </c>
      <c r="U1323" s="0" t="n">
        <v>14.98</v>
      </c>
      <c r="V1323" s="0" t="n">
        <v>0.46</v>
      </c>
      <c r="W1323" s="0" t="n">
        <v>675.46</v>
      </c>
      <c r="X1323" s="0" t="n">
        <v>0.60122</v>
      </c>
      <c r="Y1323" s="0" t="n">
        <v>3.40967</v>
      </c>
    </row>
    <row r="1324" customFormat="false" ht="12.8" hidden="false" customHeight="false" outlineLevel="0" collapsed="false">
      <c r="A1324" s="0" t="n">
        <v>28</v>
      </c>
      <c r="B1324" s="0" t="n">
        <v>1</v>
      </c>
      <c r="C1324" s="0" t="n">
        <v>1</v>
      </c>
      <c r="D1324" s="0" t="n">
        <v>27</v>
      </c>
      <c r="E1324" s="0" t="n">
        <v>16215.37</v>
      </c>
      <c r="F1324" s="0" t="n">
        <v>1086.55</v>
      </c>
      <c r="G1324" s="0" t="n">
        <v>847.12</v>
      </c>
      <c r="H1324" s="0" t="n">
        <v>3.02</v>
      </c>
      <c r="I1324" s="0" t="n">
        <v>17.86</v>
      </c>
      <c r="J1324" s="0" t="n">
        <v>0</v>
      </c>
      <c r="K1324" s="0" t="n">
        <v>153.19</v>
      </c>
      <c r="L1324" s="0" t="n">
        <v>140.93</v>
      </c>
      <c r="M1324" s="0" t="n">
        <v>9.31</v>
      </c>
      <c r="N1324" s="0" t="n">
        <v>1.37</v>
      </c>
      <c r="O1324" s="0" t="n">
        <v>-1.32</v>
      </c>
      <c r="P1324" s="0" t="n">
        <v>14.47</v>
      </c>
      <c r="Q1324" s="0" t="n">
        <v>7.19</v>
      </c>
      <c r="R1324" s="0" t="n">
        <v>-61.4</v>
      </c>
      <c r="S1324" s="0" t="n">
        <v>-783.49</v>
      </c>
      <c r="T1324" s="0" t="n">
        <v>-81.94</v>
      </c>
      <c r="U1324" s="0" t="n">
        <v>15.17</v>
      </c>
      <c r="V1324" s="0" t="n">
        <v>0.48</v>
      </c>
      <c r="W1324" s="0" t="n">
        <v>786.13</v>
      </c>
      <c r="X1324" s="0" t="n">
        <v>0.63928</v>
      </c>
      <c r="Y1324" s="0" t="n">
        <v>3.62487</v>
      </c>
    </row>
    <row r="1325" customFormat="false" ht="12.8" hidden="false" customHeight="false" outlineLevel="0" collapsed="false">
      <c r="A1325" s="0" t="n">
        <v>28</v>
      </c>
      <c r="B1325" s="0" t="n">
        <v>1</v>
      </c>
      <c r="C1325" s="0" t="n">
        <v>1</v>
      </c>
      <c r="D1325" s="0" t="n">
        <v>28</v>
      </c>
      <c r="E1325" s="0" t="n">
        <v>15392.58</v>
      </c>
      <c r="F1325" s="0" t="n">
        <v>1031.05</v>
      </c>
      <c r="G1325" s="0" t="n">
        <v>853.21</v>
      </c>
      <c r="H1325" s="0" t="n">
        <v>13.61</v>
      </c>
      <c r="I1325" s="0" t="n">
        <v>17.9</v>
      </c>
      <c r="J1325" s="0" t="n">
        <v>0</v>
      </c>
      <c r="K1325" s="0" t="n">
        <v>144.43</v>
      </c>
      <c r="L1325" s="0" t="n">
        <v>135.3</v>
      </c>
      <c r="M1325" s="0" t="n">
        <v>3.29</v>
      </c>
      <c r="N1325" s="0" t="n">
        <v>1.36</v>
      </c>
      <c r="O1325" s="0" t="n">
        <v>-1.16</v>
      </c>
      <c r="P1325" s="0" t="n">
        <v>14.51</v>
      </c>
      <c r="Q1325" s="0" t="n">
        <v>7.03</v>
      </c>
      <c r="R1325" s="0" t="n">
        <v>-22.36</v>
      </c>
      <c r="S1325" s="0" t="n">
        <v>-558.43</v>
      </c>
      <c r="T1325" s="0" t="n">
        <v>-77.07</v>
      </c>
      <c r="U1325" s="0" t="n">
        <v>15.23</v>
      </c>
      <c r="V1325" s="0" t="n">
        <v>0.49</v>
      </c>
      <c r="W1325" s="0" t="n">
        <v>745.15</v>
      </c>
      <c r="X1325" s="0" t="n">
        <v>0.69595</v>
      </c>
      <c r="Y1325" s="0" t="n">
        <v>3.81514</v>
      </c>
    </row>
    <row r="1326" customFormat="false" ht="12.8" hidden="false" customHeight="false" outlineLevel="0" collapsed="false">
      <c r="A1326" s="0" t="n">
        <v>28</v>
      </c>
      <c r="B1326" s="0" t="n">
        <v>1</v>
      </c>
      <c r="C1326" s="0" t="n">
        <v>1</v>
      </c>
      <c r="D1326" s="0" t="n">
        <v>29</v>
      </c>
      <c r="E1326" s="0" t="n">
        <v>12317.84</v>
      </c>
      <c r="F1326" s="0" t="n">
        <v>823.48</v>
      </c>
      <c r="G1326" s="0" t="n">
        <v>878.2</v>
      </c>
      <c r="H1326" s="0" t="n">
        <v>119.01</v>
      </c>
      <c r="I1326" s="0" t="n">
        <v>17.86</v>
      </c>
      <c r="J1326" s="0" t="n">
        <v>0</v>
      </c>
      <c r="K1326" s="0" t="n">
        <v>130.79</v>
      </c>
      <c r="L1326" s="0" t="n">
        <v>115.46</v>
      </c>
      <c r="M1326" s="0" t="n">
        <v>1.78</v>
      </c>
      <c r="N1326" s="0" t="n">
        <v>1.38</v>
      </c>
      <c r="O1326" s="0" t="n">
        <v>-1.41</v>
      </c>
      <c r="P1326" s="0" t="n">
        <v>14.47</v>
      </c>
      <c r="Q1326" s="0" t="n">
        <v>7.15</v>
      </c>
      <c r="R1326" s="0" t="n">
        <v>-11.73</v>
      </c>
      <c r="S1326" s="0" t="n">
        <v>-16.32</v>
      </c>
      <c r="T1326" s="0" t="n">
        <v>29.92</v>
      </c>
      <c r="U1326" s="0" t="n">
        <v>15.22</v>
      </c>
      <c r="V1326" s="0" t="n">
        <v>0.47</v>
      </c>
      <c r="W1326" s="0" t="n">
        <v>590.15</v>
      </c>
      <c r="X1326" s="0" t="n">
        <v>0.76697</v>
      </c>
      <c r="Y1326" s="0" t="n">
        <v>3.97938</v>
      </c>
    </row>
    <row r="1327" customFormat="false" ht="12.8" hidden="false" customHeight="false" outlineLevel="0" collapsed="false">
      <c r="A1327" s="0" t="n">
        <v>28</v>
      </c>
      <c r="B1327" s="0" t="n">
        <v>1</v>
      </c>
      <c r="C1327" s="0" t="n">
        <v>1</v>
      </c>
      <c r="D1327" s="0" t="n">
        <v>30</v>
      </c>
      <c r="E1327" s="0" t="n">
        <v>12582.29</v>
      </c>
      <c r="F1327" s="0" t="n">
        <v>841.66</v>
      </c>
      <c r="G1327" s="0" t="n">
        <v>865.25</v>
      </c>
      <c r="H1327" s="0" t="n">
        <v>-114.98</v>
      </c>
      <c r="I1327" s="0" t="n">
        <v>18.01</v>
      </c>
      <c r="J1327" s="0" t="n">
        <v>0</v>
      </c>
      <c r="K1327" s="0" t="n">
        <v>134.24</v>
      </c>
      <c r="L1327" s="0" t="n">
        <v>119.06</v>
      </c>
      <c r="M1327" s="0" t="n">
        <v>27.72</v>
      </c>
      <c r="N1327" s="0" t="n">
        <v>1.42</v>
      </c>
      <c r="O1327" s="0" t="n">
        <v>-1.5</v>
      </c>
      <c r="P1327" s="0" t="n">
        <v>14.61</v>
      </c>
      <c r="Q1327" s="0" t="n">
        <v>7.42</v>
      </c>
      <c r="R1327" s="0" t="n">
        <v>-179.9</v>
      </c>
      <c r="S1327" s="0" t="n">
        <v>-679.14</v>
      </c>
      <c r="T1327" s="0" t="n">
        <v>80.97</v>
      </c>
      <c r="U1327" s="0" t="n">
        <v>15.37</v>
      </c>
      <c r="V1327" s="0" t="n">
        <v>0.47</v>
      </c>
      <c r="W1327" s="0" t="n">
        <v>605.34</v>
      </c>
      <c r="X1327" s="0" t="n">
        <v>0.84859</v>
      </c>
      <c r="Y1327" s="0" t="n">
        <v>4.12054</v>
      </c>
    </row>
    <row r="1328" customFormat="false" ht="12.8" hidden="false" customHeight="false" outlineLevel="0" collapsed="false">
      <c r="A1328" s="0" t="n">
        <v>28</v>
      </c>
      <c r="B1328" s="0" t="n">
        <v>1</v>
      </c>
      <c r="C1328" s="0" t="n">
        <v>1</v>
      </c>
      <c r="D1328" s="0" t="n">
        <v>31</v>
      </c>
      <c r="E1328" s="0" t="n">
        <v>9245.9</v>
      </c>
      <c r="F1328" s="0" t="n">
        <v>617.87</v>
      </c>
      <c r="G1328" s="0" t="n">
        <v>888.6</v>
      </c>
      <c r="H1328" s="0" t="n">
        <v>135.24</v>
      </c>
      <c r="I1328" s="0" t="n">
        <v>17.85</v>
      </c>
      <c r="J1328" s="0" t="n">
        <v>0</v>
      </c>
      <c r="K1328" s="0" t="n">
        <v>117.74</v>
      </c>
      <c r="L1328" s="0" t="n">
        <v>100.59</v>
      </c>
      <c r="M1328" s="0" t="n">
        <v>4.89</v>
      </c>
      <c r="N1328" s="0" t="n">
        <v>1.51</v>
      </c>
      <c r="O1328" s="0" t="n">
        <v>-1.69</v>
      </c>
      <c r="P1328" s="0" t="n">
        <v>14.46</v>
      </c>
      <c r="Q1328" s="0" t="n">
        <v>6.54</v>
      </c>
      <c r="R1328" s="0" t="n">
        <v>-31.92</v>
      </c>
      <c r="S1328" s="0" t="n">
        <v>-760.64</v>
      </c>
      <c r="T1328" s="0" t="n">
        <v>140.34</v>
      </c>
      <c r="U1328" s="0" t="n">
        <v>15.27</v>
      </c>
      <c r="V1328" s="0" t="n">
        <v>0.47</v>
      </c>
      <c r="W1328" s="0" t="n">
        <v>442.04</v>
      </c>
      <c r="X1328" s="0" t="n">
        <v>0.93783</v>
      </c>
      <c r="Y1328" s="0" t="n">
        <v>4.24297</v>
      </c>
    </row>
    <row r="1329" customFormat="false" ht="12.8" hidden="false" customHeight="false" outlineLevel="0" collapsed="false">
      <c r="A1329" s="0" t="n">
        <v>28</v>
      </c>
      <c r="B1329" s="0" t="n">
        <v>1</v>
      </c>
      <c r="C1329" s="0" t="n">
        <v>1</v>
      </c>
      <c r="D1329" s="0" t="n">
        <v>32</v>
      </c>
      <c r="E1329" s="0" t="n">
        <v>7652.59</v>
      </c>
      <c r="F1329" s="0" t="n">
        <v>511.39</v>
      </c>
      <c r="G1329" s="0" t="n">
        <v>891.3</v>
      </c>
      <c r="H1329" s="0" t="n">
        <v>226.68</v>
      </c>
      <c r="I1329" s="0" t="n">
        <v>17.76</v>
      </c>
      <c r="J1329" s="0" t="n">
        <v>0</v>
      </c>
      <c r="K1329" s="0" t="n">
        <v>112.45</v>
      </c>
      <c r="L1329" s="0" t="n">
        <v>92.28</v>
      </c>
      <c r="M1329" s="0" t="n">
        <v>2.16</v>
      </c>
      <c r="N1329" s="0" t="n">
        <v>1.61</v>
      </c>
      <c r="O1329" s="0" t="n">
        <v>-1.91</v>
      </c>
      <c r="P1329" s="0" t="n">
        <v>14.37</v>
      </c>
      <c r="Q1329" s="0" t="n">
        <v>7.88</v>
      </c>
      <c r="R1329" s="0" t="n">
        <v>-13.85</v>
      </c>
      <c r="S1329" s="0" t="n">
        <v>-16.1</v>
      </c>
      <c r="T1329" s="0" t="n">
        <v>186.07</v>
      </c>
      <c r="U1329" s="0" t="n">
        <v>15.18</v>
      </c>
      <c r="V1329" s="0" t="n">
        <v>0.46</v>
      </c>
      <c r="W1329" s="0" t="n">
        <v>365.78</v>
      </c>
      <c r="X1329" s="0" t="n">
        <v>1.03248</v>
      </c>
      <c r="Y1329" s="0" t="n">
        <v>4.35095</v>
      </c>
    </row>
    <row r="1330" customFormat="false" ht="12.8" hidden="false" customHeight="false" outlineLevel="0" collapsed="false">
      <c r="A1330" s="0" t="n">
        <v>28</v>
      </c>
      <c r="B1330" s="0" t="n">
        <v>1</v>
      </c>
      <c r="C1330" s="0" t="n">
        <v>1</v>
      </c>
      <c r="D1330" s="0" t="n">
        <v>33</v>
      </c>
      <c r="E1330" s="0" t="n">
        <v>7310.03</v>
      </c>
      <c r="F1330" s="0" t="n">
        <v>488.17</v>
      </c>
      <c r="G1330" s="0" t="n">
        <v>891.3</v>
      </c>
      <c r="H1330" s="0" t="n">
        <v>219.83</v>
      </c>
      <c r="I1330" s="0" t="n">
        <v>17.72</v>
      </c>
      <c r="J1330" s="0" t="n">
        <v>0</v>
      </c>
      <c r="K1330" s="0" t="n">
        <v>108.86</v>
      </c>
      <c r="L1330" s="0" t="n">
        <v>89.66</v>
      </c>
      <c r="M1330" s="0" t="n">
        <v>2.12</v>
      </c>
      <c r="N1330" s="0" t="n">
        <v>1.62</v>
      </c>
      <c r="O1330" s="0" t="n">
        <v>-1.85</v>
      </c>
      <c r="P1330" s="0" t="n">
        <v>14.33</v>
      </c>
      <c r="Q1330" s="0" t="n">
        <v>8.06</v>
      </c>
      <c r="R1330" s="0" t="n">
        <v>-13.07</v>
      </c>
      <c r="S1330" s="0" t="n">
        <v>-15.63</v>
      </c>
      <c r="T1330" s="0" t="n">
        <v>191.22</v>
      </c>
      <c r="U1330" s="0" t="n">
        <v>15.12</v>
      </c>
      <c r="V1330" s="0" t="n">
        <v>0.44</v>
      </c>
      <c r="W1330" s="0" t="n">
        <v>349.05</v>
      </c>
      <c r="X1330" s="0" t="n">
        <v>1.1309</v>
      </c>
      <c r="Y1330" s="0" t="n">
        <v>4.44818</v>
      </c>
    </row>
    <row r="1331" customFormat="false" ht="12.8" hidden="false" customHeight="false" outlineLevel="0" collapsed="false">
      <c r="A1331" s="0" t="n">
        <v>28</v>
      </c>
      <c r="B1331" s="0" t="n">
        <v>1</v>
      </c>
      <c r="C1331" s="0" t="n">
        <v>1</v>
      </c>
      <c r="D1331" s="0" t="n">
        <v>34</v>
      </c>
      <c r="E1331" s="0" t="n">
        <v>5400.55</v>
      </c>
      <c r="F1331" s="0" t="n">
        <v>360.67</v>
      </c>
      <c r="G1331" s="0" t="n">
        <v>894.53</v>
      </c>
      <c r="H1331" s="0" t="n">
        <v>177.75</v>
      </c>
      <c r="I1331" s="0" t="n">
        <v>17.59</v>
      </c>
      <c r="J1331" s="0" t="n">
        <v>0</v>
      </c>
      <c r="K1331" s="0" t="n">
        <v>96.54</v>
      </c>
      <c r="L1331" s="0" t="n">
        <v>79.56</v>
      </c>
      <c r="M1331" s="0" t="n">
        <v>1.85</v>
      </c>
      <c r="N1331" s="0" t="n">
        <v>1.71</v>
      </c>
      <c r="O1331" s="0" t="n">
        <v>-1.85</v>
      </c>
      <c r="P1331" s="0" t="n">
        <v>14.21</v>
      </c>
      <c r="Q1331" s="0" t="n">
        <v>6.27</v>
      </c>
      <c r="R1331" s="0" t="n">
        <v>-11.02</v>
      </c>
      <c r="S1331" s="0" t="n">
        <v>-14.75</v>
      </c>
      <c r="T1331" s="0" t="n">
        <v>227.1</v>
      </c>
      <c r="U1331" s="0" t="n">
        <v>14.99</v>
      </c>
      <c r="V1331" s="0" t="n">
        <v>0.43</v>
      </c>
      <c r="W1331" s="0" t="n">
        <v>257.76</v>
      </c>
      <c r="X1331" s="0" t="n">
        <v>1.23185</v>
      </c>
      <c r="Y1331" s="0" t="n">
        <v>4.53769</v>
      </c>
    </row>
    <row r="1332" customFormat="false" ht="12.8" hidden="false" customHeight="false" outlineLevel="0" collapsed="false">
      <c r="A1332" s="0" t="n">
        <v>28</v>
      </c>
      <c r="B1332" s="0" t="n">
        <v>1</v>
      </c>
      <c r="C1332" s="0" t="n">
        <v>1</v>
      </c>
      <c r="D1332" s="0" t="n">
        <v>35</v>
      </c>
      <c r="E1332" s="0" t="n">
        <v>6180.71</v>
      </c>
      <c r="F1332" s="0" t="n">
        <v>397.75</v>
      </c>
      <c r="G1332" s="0" t="n">
        <v>824.95</v>
      </c>
      <c r="H1332" s="0" t="n">
        <v>197.3</v>
      </c>
      <c r="I1332" s="0" t="n">
        <v>17.61</v>
      </c>
      <c r="J1332" s="0" t="n">
        <v>0</v>
      </c>
      <c r="K1332" s="0" t="n">
        <v>102.18</v>
      </c>
      <c r="L1332" s="0" t="n">
        <v>81.48</v>
      </c>
      <c r="M1332" s="0" t="n">
        <v>1.99</v>
      </c>
      <c r="N1332" s="0" t="n">
        <v>1.61</v>
      </c>
      <c r="O1332" s="0" t="n">
        <v>-1.96</v>
      </c>
      <c r="P1332" s="0" t="n">
        <v>14.22</v>
      </c>
      <c r="Q1332" s="0" t="n">
        <v>7.6</v>
      </c>
      <c r="R1332" s="0" t="n">
        <v>-12.72</v>
      </c>
      <c r="S1332" s="0" t="n">
        <v>-16.59</v>
      </c>
      <c r="T1332" s="0" t="n">
        <v>210.26</v>
      </c>
      <c r="U1332" s="0" t="n">
        <v>15.05</v>
      </c>
      <c r="V1332" s="0" t="n">
        <v>0.46</v>
      </c>
      <c r="W1332" s="0" t="n">
        <v>265.85</v>
      </c>
      <c r="X1332" s="0" t="n">
        <v>1.33438</v>
      </c>
      <c r="Y1332" s="0" t="n">
        <v>4.62201</v>
      </c>
    </row>
    <row r="1333" customFormat="false" ht="12.8" hidden="false" customHeight="false" outlineLevel="0" collapsed="false">
      <c r="A1333" s="0" t="n">
        <v>28</v>
      </c>
      <c r="B1333" s="0" t="n">
        <v>1</v>
      </c>
      <c r="C1333" s="0" t="n">
        <v>1</v>
      </c>
      <c r="D1333" s="0" t="n">
        <v>36</v>
      </c>
      <c r="E1333" s="0" t="n">
        <v>3286.53</v>
      </c>
      <c r="F1333" s="0" t="n">
        <v>219.62</v>
      </c>
      <c r="G1333" s="0" t="n">
        <v>887.87</v>
      </c>
      <c r="H1333" s="0" t="n">
        <v>111.13</v>
      </c>
      <c r="I1333" s="0" t="n">
        <v>17.52</v>
      </c>
      <c r="J1333" s="0" t="n">
        <v>0</v>
      </c>
      <c r="K1333" s="0" t="n">
        <v>88.67</v>
      </c>
      <c r="L1333" s="0" t="n">
        <v>66.04</v>
      </c>
      <c r="M1333" s="0" t="n">
        <v>1.49</v>
      </c>
      <c r="N1333" s="0" t="n">
        <v>1.62</v>
      </c>
      <c r="O1333" s="0" t="n">
        <v>-2.11</v>
      </c>
      <c r="P1333" s="0" t="n">
        <v>14.14</v>
      </c>
      <c r="Q1333" s="0" t="n">
        <v>3.98</v>
      </c>
      <c r="R1333" s="0" t="n">
        <v>-10.05</v>
      </c>
      <c r="S1333" s="0" t="n">
        <v>-13.22</v>
      </c>
      <c r="T1333" s="0" t="n">
        <v>287.49</v>
      </c>
      <c r="U1333" s="0" t="n">
        <v>15.03</v>
      </c>
      <c r="V1333" s="0" t="n">
        <v>0.48</v>
      </c>
      <c r="W1333" s="0" t="n">
        <v>157.09</v>
      </c>
      <c r="X1333" s="0" t="n">
        <v>1.43767</v>
      </c>
      <c r="Y1333" s="0" t="n">
        <v>4.70325</v>
      </c>
    </row>
    <row r="1334" customFormat="false" ht="12.8" hidden="false" customHeight="false" outlineLevel="0" collapsed="false">
      <c r="A1334" s="0" t="n">
        <v>28</v>
      </c>
      <c r="B1334" s="0" t="n">
        <v>1</v>
      </c>
      <c r="C1334" s="0" t="n">
        <v>1</v>
      </c>
      <c r="D1334" s="0" t="n">
        <v>37</v>
      </c>
      <c r="E1334" s="0" t="n">
        <v>1572.51</v>
      </c>
      <c r="F1334" s="0" t="n">
        <v>105.08</v>
      </c>
      <c r="G1334" s="0" t="n">
        <v>889.08</v>
      </c>
      <c r="H1334" s="0" t="n">
        <v>48.33</v>
      </c>
      <c r="I1334" s="0" t="n">
        <v>17.47</v>
      </c>
      <c r="J1334" s="0" t="n">
        <v>0</v>
      </c>
      <c r="K1334" s="0" t="n">
        <v>79.18</v>
      </c>
      <c r="L1334" s="0" t="n">
        <v>54.32</v>
      </c>
      <c r="M1334" s="0" t="n">
        <v>1.21</v>
      </c>
      <c r="N1334" s="0" t="n">
        <v>1.57</v>
      </c>
      <c r="O1334" s="0" t="n">
        <v>-2.18</v>
      </c>
      <c r="P1334" s="0" t="n">
        <v>14.09</v>
      </c>
      <c r="Q1334" s="0" t="n">
        <v>1.98</v>
      </c>
      <c r="R1334" s="0" t="n">
        <v>-8.38</v>
      </c>
      <c r="S1334" s="0" t="n">
        <v>-9.78</v>
      </c>
      <c r="T1334" s="0" t="n">
        <v>369.79</v>
      </c>
      <c r="U1334" s="0" t="n">
        <v>15.01</v>
      </c>
      <c r="V1334" s="0" t="n">
        <v>0.5</v>
      </c>
      <c r="W1334" s="0" t="n">
        <v>75.16</v>
      </c>
      <c r="X1334" s="0" t="n">
        <v>1.54105</v>
      </c>
      <c r="Y1334" s="0" t="n">
        <v>4.78326</v>
      </c>
    </row>
    <row r="1335" customFormat="false" ht="12.8" hidden="false" customHeight="false" outlineLevel="0" collapsed="false">
      <c r="A1335" s="0" t="n">
        <v>28</v>
      </c>
      <c r="B1335" s="0" t="n">
        <v>1</v>
      </c>
      <c r="C1335" s="0" t="n">
        <v>1</v>
      </c>
      <c r="D1335" s="0" t="n">
        <v>38</v>
      </c>
      <c r="E1335" s="0" t="n">
        <v>0</v>
      </c>
      <c r="F1335" s="0" t="n">
        <v>0</v>
      </c>
      <c r="G1335" s="0" t="n">
        <v>892.89</v>
      </c>
      <c r="H1335" s="0" t="n">
        <v>-30.55</v>
      </c>
      <c r="I1335" s="0" t="n">
        <v>30.55</v>
      </c>
      <c r="J1335" s="0" t="n">
        <v>0</v>
      </c>
      <c r="K1335" s="0" t="n">
        <v>0</v>
      </c>
      <c r="L1335" s="0" t="n">
        <v>37.83</v>
      </c>
      <c r="M1335" s="0" t="n">
        <v>0</v>
      </c>
      <c r="N1335" s="0" t="n">
        <v>0</v>
      </c>
      <c r="O1335" s="0" t="n">
        <v>0</v>
      </c>
      <c r="P1335" s="0" t="n">
        <v>14.92</v>
      </c>
      <c r="Q1335" s="0" t="n">
        <v>0</v>
      </c>
      <c r="R1335" s="0" t="n">
        <v>-0.02</v>
      </c>
      <c r="S1335" s="0" t="n">
        <v>-0.02</v>
      </c>
      <c r="T1335" s="0" t="n">
        <v>450</v>
      </c>
      <c r="U1335" s="0" t="n">
        <v>14.92</v>
      </c>
      <c r="V1335" s="0" t="n">
        <v>0.49</v>
      </c>
      <c r="W1335" s="0" t="n">
        <v>32.67</v>
      </c>
      <c r="X1335" s="0" t="n">
        <v>1.64384</v>
      </c>
      <c r="Y1335" s="0" t="n">
        <v>1.72218</v>
      </c>
    </row>
    <row r="1336" customFormat="false" ht="12.8" hidden="false" customHeight="false" outlineLevel="0" collapsed="false">
      <c r="A1336" s="0" t="n">
        <v>28</v>
      </c>
      <c r="B1336" s="0" t="n">
        <v>1</v>
      </c>
      <c r="C1336" s="0" t="n">
        <v>1</v>
      </c>
      <c r="D1336" s="0" t="n">
        <v>39</v>
      </c>
      <c r="E1336" s="0" t="n">
        <v>0</v>
      </c>
      <c r="F1336" s="0" t="n">
        <v>0</v>
      </c>
      <c r="G1336" s="0" t="n">
        <v>898.55</v>
      </c>
      <c r="H1336" s="0" t="n">
        <v>-30.16</v>
      </c>
      <c r="I1336" s="0" t="n">
        <v>30.16</v>
      </c>
      <c r="J1336" s="0" t="n">
        <v>0</v>
      </c>
      <c r="K1336" s="0" t="n">
        <v>0</v>
      </c>
      <c r="L1336" s="0" t="n">
        <v>0</v>
      </c>
      <c r="M1336" s="0" t="n">
        <v>0</v>
      </c>
      <c r="N1336" s="0" t="n">
        <v>0</v>
      </c>
      <c r="O1336" s="0" t="n">
        <v>0</v>
      </c>
      <c r="P1336" s="0" t="n">
        <v>14.7</v>
      </c>
      <c r="Q1336" s="0" t="n">
        <v>0</v>
      </c>
      <c r="R1336" s="0" t="n">
        <v>-0.02</v>
      </c>
      <c r="S1336" s="0" t="n">
        <v>-0.02</v>
      </c>
      <c r="T1336" s="0" t="n">
        <v>450</v>
      </c>
      <c r="U1336" s="0" t="n">
        <v>14.7</v>
      </c>
      <c r="V1336" s="0" t="n">
        <v>0.47</v>
      </c>
      <c r="W1336" s="0" t="n">
        <v>5.57</v>
      </c>
      <c r="X1336" s="0" t="n">
        <v>1.74536</v>
      </c>
      <c r="Y1336" s="0" t="n">
        <v>1.33667</v>
      </c>
    </row>
    <row r="1337" customFormat="false" ht="12.8" hidden="false" customHeight="false" outlineLevel="0" collapsed="false">
      <c r="A1337" s="0" t="n">
        <v>28</v>
      </c>
      <c r="B1337" s="0" t="n">
        <v>1</v>
      </c>
      <c r="C1337" s="0" t="n">
        <v>1</v>
      </c>
      <c r="D1337" s="0" t="n">
        <v>40</v>
      </c>
      <c r="E1337" s="0" t="n">
        <v>0</v>
      </c>
      <c r="F1337" s="0" t="n">
        <v>0</v>
      </c>
      <c r="G1337" s="0" t="n">
        <v>888.71</v>
      </c>
      <c r="H1337" s="0" t="n">
        <v>-30.05</v>
      </c>
      <c r="I1337" s="0" t="n">
        <v>30.05</v>
      </c>
      <c r="J1337" s="0" t="n">
        <v>0</v>
      </c>
      <c r="K1337" s="0" t="n">
        <v>0</v>
      </c>
      <c r="L1337" s="0" t="n">
        <v>0</v>
      </c>
      <c r="M1337" s="0" t="n">
        <v>0</v>
      </c>
      <c r="N1337" s="0" t="n">
        <v>0</v>
      </c>
      <c r="O1337" s="0" t="n">
        <v>0</v>
      </c>
      <c r="P1337" s="0" t="n">
        <v>14.64</v>
      </c>
      <c r="Q1337" s="0" t="n">
        <v>0</v>
      </c>
      <c r="R1337" s="0" t="n">
        <v>-0.02</v>
      </c>
      <c r="S1337" s="0" t="n">
        <v>-0.02</v>
      </c>
      <c r="T1337" s="0" t="n">
        <v>450</v>
      </c>
      <c r="U1337" s="0" t="n">
        <v>14.64</v>
      </c>
      <c r="V1337" s="0" t="n">
        <v>0.47</v>
      </c>
      <c r="W1337" s="0" t="n">
        <v>-0.42</v>
      </c>
      <c r="X1337" s="0" t="n">
        <v>1.84483</v>
      </c>
      <c r="Y1337" s="0" t="n">
        <v>1.24993</v>
      </c>
    </row>
    <row r="1338" customFormat="false" ht="12.8" hidden="false" customHeight="false" outlineLevel="0" collapsed="false">
      <c r="A1338" s="0" t="n">
        <v>28</v>
      </c>
      <c r="B1338" s="0" t="n">
        <v>1</v>
      </c>
      <c r="C1338" s="0" t="n">
        <v>1</v>
      </c>
      <c r="D1338" s="0" t="n">
        <v>41</v>
      </c>
      <c r="E1338" s="0" t="n">
        <v>0</v>
      </c>
      <c r="F1338" s="0" t="n">
        <v>0</v>
      </c>
      <c r="G1338" s="0" t="n">
        <v>887.64</v>
      </c>
      <c r="H1338" s="0" t="n">
        <v>-29.95</v>
      </c>
      <c r="I1338" s="0" t="n">
        <v>29.95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0</v>
      </c>
      <c r="P1338" s="0" t="n">
        <v>14.57</v>
      </c>
      <c r="Q1338" s="0" t="n">
        <v>0</v>
      </c>
      <c r="R1338" s="0" t="n">
        <v>-0.02</v>
      </c>
      <c r="S1338" s="0" t="n">
        <v>-0.02</v>
      </c>
      <c r="T1338" s="0" t="n">
        <v>450</v>
      </c>
      <c r="U1338" s="0" t="n">
        <v>14.57</v>
      </c>
      <c r="V1338" s="0" t="n">
        <v>0.47</v>
      </c>
      <c r="W1338" s="0" t="n">
        <v>-0.53</v>
      </c>
      <c r="X1338" s="0" t="n">
        <v>1.94138</v>
      </c>
      <c r="Y1338" s="0" t="n">
        <v>1.15725</v>
      </c>
    </row>
    <row r="1339" customFormat="false" ht="12.8" hidden="false" customHeight="false" outlineLevel="0" collapsed="false">
      <c r="A1339" s="0" t="n">
        <v>28</v>
      </c>
      <c r="B1339" s="0" t="n">
        <v>1</v>
      </c>
      <c r="C1339" s="0" t="n">
        <v>1</v>
      </c>
      <c r="D1339" s="0" t="n">
        <v>42</v>
      </c>
      <c r="E1339" s="0" t="n">
        <v>0</v>
      </c>
      <c r="F1339" s="0" t="n">
        <v>0</v>
      </c>
      <c r="G1339" s="0" t="n">
        <v>897.87</v>
      </c>
      <c r="H1339" s="0" t="n">
        <v>-29.38</v>
      </c>
      <c r="I1339" s="0" t="n">
        <v>29.38</v>
      </c>
      <c r="J1339" s="0" t="n">
        <v>0</v>
      </c>
      <c r="K1339" s="0" t="n">
        <v>0</v>
      </c>
      <c r="L1339" s="0" t="n">
        <v>0</v>
      </c>
      <c r="M1339" s="0" t="n">
        <v>0</v>
      </c>
      <c r="N1339" s="0" t="n">
        <v>0</v>
      </c>
      <c r="O1339" s="0" t="n">
        <v>0</v>
      </c>
      <c r="P1339" s="0" t="n">
        <v>14.24</v>
      </c>
      <c r="Q1339" s="0" t="n">
        <v>0</v>
      </c>
      <c r="R1339" s="0" t="n">
        <v>-0.02</v>
      </c>
      <c r="S1339" s="0" t="n">
        <v>-0.02</v>
      </c>
      <c r="T1339" s="0" t="n">
        <v>450</v>
      </c>
      <c r="U1339" s="0" t="n">
        <v>14.24</v>
      </c>
      <c r="V1339" s="0" t="n">
        <v>0.45</v>
      </c>
      <c r="W1339" s="0" t="n">
        <v>-0.27</v>
      </c>
      <c r="X1339" s="0" t="n">
        <v>2.03389</v>
      </c>
      <c r="Y1339" s="0" t="n">
        <v>1.05647</v>
      </c>
    </row>
    <row r="1340" customFormat="false" ht="12.8" hidden="false" customHeight="false" outlineLevel="0" collapsed="false">
      <c r="A1340" s="0" t="n">
        <v>28</v>
      </c>
      <c r="B1340" s="0" t="n">
        <v>1</v>
      </c>
      <c r="C1340" s="0" t="n">
        <v>1</v>
      </c>
      <c r="D1340" s="0" t="n">
        <v>43</v>
      </c>
      <c r="E1340" s="0" t="n">
        <v>0</v>
      </c>
      <c r="F1340" s="0" t="n">
        <v>0</v>
      </c>
      <c r="G1340" s="0" t="n">
        <v>888.39</v>
      </c>
      <c r="H1340" s="0" t="n">
        <v>-29.05</v>
      </c>
      <c r="I1340" s="0" t="n">
        <v>29.05</v>
      </c>
      <c r="J1340" s="0" t="n">
        <v>0</v>
      </c>
      <c r="K1340" s="0" t="n">
        <v>0</v>
      </c>
      <c r="L1340" s="0" t="n">
        <v>0</v>
      </c>
      <c r="M1340" s="0" t="n">
        <v>0</v>
      </c>
      <c r="N1340" s="0" t="n">
        <v>0</v>
      </c>
      <c r="O1340" s="0" t="n">
        <v>0</v>
      </c>
      <c r="P1340" s="0" t="n">
        <v>14.05</v>
      </c>
      <c r="Q1340" s="0" t="n">
        <v>0</v>
      </c>
      <c r="R1340" s="0" t="n">
        <v>-0.02</v>
      </c>
      <c r="S1340" s="0" t="n">
        <v>-0.02</v>
      </c>
      <c r="T1340" s="0" t="n">
        <v>450</v>
      </c>
      <c r="U1340" s="0" t="n">
        <v>14.05</v>
      </c>
      <c r="V1340" s="0" t="n">
        <v>0.42</v>
      </c>
      <c r="W1340" s="0" t="n">
        <v>-0.43</v>
      </c>
      <c r="X1340" s="0" t="n">
        <v>2.121</v>
      </c>
      <c r="Y1340" s="0" t="n">
        <v>0.94519</v>
      </c>
    </row>
    <row r="1341" customFormat="false" ht="12.8" hidden="false" customHeight="false" outlineLevel="0" collapsed="false">
      <c r="A1341" s="0" t="n">
        <v>28</v>
      </c>
      <c r="B1341" s="0" t="n">
        <v>1</v>
      </c>
      <c r="C1341" s="0" t="n">
        <v>1</v>
      </c>
      <c r="D1341" s="0" t="n">
        <v>44</v>
      </c>
      <c r="E1341" s="0" t="n">
        <v>0</v>
      </c>
      <c r="F1341" s="0" t="n">
        <v>0</v>
      </c>
      <c r="G1341" s="0" t="n">
        <v>880.74</v>
      </c>
      <c r="H1341" s="0" t="n">
        <v>-28.95</v>
      </c>
      <c r="I1341" s="0" t="n">
        <v>28.95</v>
      </c>
      <c r="J1341" s="0" t="n">
        <v>0</v>
      </c>
      <c r="K1341" s="0" t="n">
        <v>0</v>
      </c>
      <c r="L1341" s="0" t="n">
        <v>0</v>
      </c>
      <c r="M1341" s="0" t="n">
        <v>0</v>
      </c>
      <c r="N1341" s="0" t="n">
        <v>0</v>
      </c>
      <c r="O1341" s="0" t="n">
        <v>0</v>
      </c>
      <c r="P1341" s="0" t="n">
        <v>13.99</v>
      </c>
      <c r="Q1341" s="0" t="n">
        <v>0</v>
      </c>
      <c r="R1341" s="0" t="n">
        <v>-0.02</v>
      </c>
      <c r="S1341" s="0" t="n">
        <v>-0.02</v>
      </c>
      <c r="T1341" s="0" t="n">
        <v>450</v>
      </c>
      <c r="U1341" s="0" t="n">
        <v>13.99</v>
      </c>
      <c r="V1341" s="0" t="n">
        <v>0.4</v>
      </c>
      <c r="W1341" s="0" t="n">
        <v>-0.59</v>
      </c>
      <c r="X1341" s="0" t="n">
        <v>2.20097</v>
      </c>
      <c r="Y1341" s="0" t="n">
        <v>0.8209</v>
      </c>
    </row>
    <row r="1342" customFormat="false" ht="12.8" hidden="false" customHeight="false" outlineLevel="0" collapsed="false">
      <c r="A1342" s="0" t="n">
        <v>28</v>
      </c>
      <c r="B1342" s="0" t="n">
        <v>1</v>
      </c>
      <c r="C1342" s="0" t="n">
        <v>1</v>
      </c>
      <c r="D1342" s="0" t="n">
        <v>45</v>
      </c>
      <c r="E1342" s="0" t="n">
        <v>0</v>
      </c>
      <c r="F1342" s="0" t="n">
        <v>0</v>
      </c>
      <c r="G1342" s="0" t="n">
        <v>879.01</v>
      </c>
      <c r="H1342" s="0" t="n">
        <v>-28.89</v>
      </c>
      <c r="I1342" s="0" t="n">
        <v>28.89</v>
      </c>
      <c r="J1342" s="0" t="n">
        <v>0</v>
      </c>
      <c r="K1342" s="0" t="n">
        <v>0</v>
      </c>
      <c r="L1342" s="0" t="n">
        <v>0</v>
      </c>
      <c r="M1342" s="0" t="n">
        <v>0</v>
      </c>
      <c r="N1342" s="0" t="n">
        <v>0</v>
      </c>
      <c r="O1342" s="0" t="n">
        <v>0</v>
      </c>
      <c r="P1342" s="0" t="n">
        <v>13.95</v>
      </c>
      <c r="Q1342" s="0" t="n">
        <v>0</v>
      </c>
      <c r="R1342" s="0" t="n">
        <v>-0.02</v>
      </c>
      <c r="S1342" s="0" t="n">
        <v>-0.02</v>
      </c>
      <c r="T1342" s="0" t="n">
        <v>450</v>
      </c>
      <c r="U1342" s="0" t="n">
        <v>13.95</v>
      </c>
      <c r="V1342" s="0" t="n">
        <v>0.4</v>
      </c>
      <c r="W1342" s="0" t="n">
        <v>-0.6</v>
      </c>
      <c r="X1342" s="0" t="n">
        <v>2.27161</v>
      </c>
      <c r="Y1342" s="0" t="n">
        <v>0.68123</v>
      </c>
    </row>
    <row r="1343" customFormat="false" ht="12.8" hidden="false" customHeight="false" outlineLevel="0" collapsed="false">
      <c r="A1343" s="0" t="n">
        <v>28</v>
      </c>
      <c r="B1343" s="0" t="n">
        <v>1</v>
      </c>
      <c r="C1343" s="0" t="n">
        <v>1</v>
      </c>
      <c r="D1343" s="0" t="n">
        <v>46</v>
      </c>
      <c r="E1343" s="0" t="n">
        <v>0</v>
      </c>
      <c r="F1343" s="0" t="n">
        <v>0</v>
      </c>
      <c r="G1343" s="0" t="n">
        <v>874.95</v>
      </c>
      <c r="H1343" s="0" t="n">
        <v>-28.98</v>
      </c>
      <c r="I1343" s="0" t="n">
        <v>28.98</v>
      </c>
      <c r="J1343" s="0" t="n">
        <v>0</v>
      </c>
      <c r="K1343" s="0" t="n">
        <v>0</v>
      </c>
      <c r="L1343" s="0" t="n">
        <v>0</v>
      </c>
      <c r="M1343" s="0" t="n">
        <v>0</v>
      </c>
      <c r="N1343" s="0" t="n">
        <v>0</v>
      </c>
      <c r="O1343" s="0" t="n">
        <v>0</v>
      </c>
      <c r="P1343" s="0" t="n">
        <v>14.01</v>
      </c>
      <c r="Q1343" s="0" t="n">
        <v>0</v>
      </c>
      <c r="R1343" s="0" t="n">
        <v>-0.02</v>
      </c>
      <c r="S1343" s="0" t="n">
        <v>-0.02</v>
      </c>
      <c r="T1343" s="0" t="n">
        <v>450</v>
      </c>
      <c r="U1343" s="0" t="n">
        <v>14.01</v>
      </c>
      <c r="V1343" s="0" t="n">
        <v>0.4</v>
      </c>
      <c r="W1343" s="0" t="n">
        <v>-0.72</v>
      </c>
      <c r="X1343" s="0" t="n">
        <v>2.33034</v>
      </c>
      <c r="Y1343" s="0" t="n">
        <v>0.5246</v>
      </c>
    </row>
    <row r="1344" customFormat="false" ht="12.8" hidden="false" customHeight="false" outlineLevel="0" collapsed="false">
      <c r="A1344" s="0" t="n">
        <v>28</v>
      </c>
      <c r="B1344" s="0" t="n">
        <v>1</v>
      </c>
      <c r="C1344" s="0" t="n">
        <v>1</v>
      </c>
      <c r="D1344" s="0" t="n">
        <v>47</v>
      </c>
      <c r="E1344" s="0" t="n">
        <v>0</v>
      </c>
      <c r="F1344" s="0" t="n">
        <v>0</v>
      </c>
      <c r="G1344" s="0" t="n">
        <v>879.09</v>
      </c>
      <c r="H1344" s="0" t="n">
        <v>-28.91</v>
      </c>
      <c r="I1344" s="0" t="n">
        <v>28.91</v>
      </c>
      <c r="J1344" s="0" t="n">
        <v>0</v>
      </c>
      <c r="K1344" s="0" t="n">
        <v>0</v>
      </c>
      <c r="L1344" s="0" t="n">
        <v>0</v>
      </c>
      <c r="M1344" s="0" t="n">
        <v>0</v>
      </c>
      <c r="N1344" s="0" t="n">
        <v>0</v>
      </c>
      <c r="O1344" s="0" t="n">
        <v>0</v>
      </c>
      <c r="P1344" s="0" t="n">
        <v>13.97</v>
      </c>
      <c r="Q1344" s="0" t="n">
        <v>0</v>
      </c>
      <c r="R1344" s="0" t="n">
        <v>-0.02</v>
      </c>
      <c r="S1344" s="0" t="n">
        <v>-0.02</v>
      </c>
      <c r="T1344" s="0" t="n">
        <v>450</v>
      </c>
      <c r="U1344" s="0" t="n">
        <v>13.97</v>
      </c>
      <c r="V1344" s="0" t="n">
        <v>0.41</v>
      </c>
      <c r="W1344" s="0" t="n">
        <v>-0.74</v>
      </c>
      <c r="X1344" s="0" t="n">
        <v>2.37428</v>
      </c>
      <c r="Y1344" s="0" t="n">
        <v>0.35128</v>
      </c>
    </row>
    <row r="1345" customFormat="false" ht="12.8" hidden="false" customHeight="false" outlineLevel="0" collapsed="false">
      <c r="A1345" s="0" t="n">
        <v>28</v>
      </c>
      <c r="B1345" s="0" t="n">
        <v>1</v>
      </c>
      <c r="C1345" s="0" t="n">
        <v>1</v>
      </c>
      <c r="D1345" s="0" t="n">
        <v>48</v>
      </c>
      <c r="E1345" s="0" t="n">
        <v>0</v>
      </c>
      <c r="F1345" s="0" t="n">
        <v>0</v>
      </c>
      <c r="G1345" s="0" t="n">
        <v>884.73</v>
      </c>
      <c r="H1345" s="0" t="n">
        <v>-28.59</v>
      </c>
      <c r="I1345" s="0" t="n">
        <v>28.59</v>
      </c>
      <c r="J1345" s="0" t="n">
        <v>0</v>
      </c>
      <c r="K1345" s="0" t="n">
        <v>0</v>
      </c>
      <c r="L1345" s="0" t="n">
        <v>0</v>
      </c>
      <c r="M1345" s="0" t="n">
        <v>0</v>
      </c>
      <c r="N1345" s="0" t="n">
        <v>0</v>
      </c>
      <c r="O1345" s="0" t="n">
        <v>0</v>
      </c>
      <c r="P1345" s="0" t="n">
        <v>13.77</v>
      </c>
      <c r="Q1345" s="0" t="n">
        <v>0</v>
      </c>
      <c r="R1345" s="0" t="n">
        <v>-0.02</v>
      </c>
      <c r="S1345" s="0" t="n">
        <v>-0.02</v>
      </c>
      <c r="T1345" s="0" t="n">
        <v>450</v>
      </c>
      <c r="U1345" s="0" t="n">
        <v>13.77</v>
      </c>
      <c r="V1345" s="0" t="n">
        <v>0.39</v>
      </c>
      <c r="W1345" s="0" t="n">
        <v>-0.87</v>
      </c>
      <c r="X1345" s="0" t="n">
        <v>2.40071</v>
      </c>
      <c r="Y1345" s="0" t="n">
        <v>0.16439</v>
      </c>
    </row>
    <row r="1346" customFormat="false" ht="12.8" hidden="false" customHeight="false" outlineLevel="0" collapsed="false">
      <c r="A1346" s="0" t="n">
        <v>29</v>
      </c>
      <c r="B1346" s="0" t="n">
        <v>1</v>
      </c>
      <c r="C1346" s="0" t="n">
        <v>1</v>
      </c>
      <c r="D1346" s="0" t="n">
        <v>1</v>
      </c>
      <c r="E1346" s="0" t="n">
        <v>0</v>
      </c>
      <c r="F1346" s="0" t="n">
        <v>0</v>
      </c>
      <c r="G1346" s="0" t="n">
        <v>884.73</v>
      </c>
      <c r="H1346" s="0" t="n">
        <v>-28.19</v>
      </c>
      <c r="I1346" s="0" t="n">
        <v>28.19</v>
      </c>
      <c r="J1346" s="0" t="n">
        <v>0</v>
      </c>
      <c r="K1346" s="0" t="n">
        <v>0</v>
      </c>
      <c r="L1346" s="0" t="n">
        <v>0</v>
      </c>
      <c r="M1346" s="0" t="n">
        <v>0</v>
      </c>
      <c r="N1346" s="0" t="n">
        <v>0</v>
      </c>
      <c r="O1346" s="0" t="n">
        <v>0</v>
      </c>
      <c r="P1346" s="0" t="n">
        <v>13.53</v>
      </c>
      <c r="Q1346" s="0" t="n">
        <v>0</v>
      </c>
      <c r="R1346" s="0" t="n">
        <v>-0.02</v>
      </c>
      <c r="S1346" s="0" t="n">
        <v>-0.02</v>
      </c>
      <c r="T1346" s="0" t="n">
        <v>450</v>
      </c>
      <c r="U1346" s="0" t="n">
        <v>13.53</v>
      </c>
      <c r="V1346" s="0" t="n">
        <v>0.36</v>
      </c>
      <c r="W1346" s="0" t="n">
        <v>-0.8</v>
      </c>
      <c r="X1346" s="0" t="n">
        <v>2.4145</v>
      </c>
      <c r="Y1346" s="0" t="n">
        <v>-0.03158</v>
      </c>
    </row>
    <row r="1347" customFormat="false" ht="12.8" hidden="false" customHeight="false" outlineLevel="0" collapsed="false">
      <c r="A1347" s="0" t="n">
        <v>29</v>
      </c>
      <c r="B1347" s="0" t="n">
        <v>1</v>
      </c>
      <c r="C1347" s="0" t="n">
        <v>1</v>
      </c>
      <c r="D1347" s="0" t="n">
        <v>2</v>
      </c>
      <c r="E1347" s="0" t="n">
        <v>0</v>
      </c>
      <c r="F1347" s="0" t="n">
        <v>0</v>
      </c>
      <c r="G1347" s="0" t="n">
        <v>873.1</v>
      </c>
      <c r="H1347" s="0" t="n">
        <v>-28.14</v>
      </c>
      <c r="I1347" s="0" t="n">
        <v>28.14</v>
      </c>
      <c r="J1347" s="0" t="n">
        <v>0</v>
      </c>
      <c r="K1347" s="0" t="n">
        <v>0</v>
      </c>
      <c r="L1347" s="0" t="n">
        <v>0</v>
      </c>
      <c r="M1347" s="0" t="n">
        <v>0</v>
      </c>
      <c r="N1347" s="0" t="n">
        <v>0</v>
      </c>
      <c r="O1347" s="0" t="n">
        <v>0</v>
      </c>
      <c r="P1347" s="0" t="n">
        <v>13.49</v>
      </c>
      <c r="Q1347" s="0" t="n">
        <v>0</v>
      </c>
      <c r="R1347" s="0" t="n">
        <v>-0.02</v>
      </c>
      <c r="S1347" s="0" t="n">
        <v>-0.02</v>
      </c>
      <c r="T1347" s="0" t="n">
        <v>450</v>
      </c>
      <c r="U1347" s="0" t="n">
        <v>13.49</v>
      </c>
      <c r="V1347" s="0" t="n">
        <v>0.35</v>
      </c>
      <c r="W1347" s="0" t="n">
        <v>-0.94</v>
      </c>
      <c r="X1347" s="0" t="n">
        <v>2.40119</v>
      </c>
      <c r="Y1347" s="0" t="n">
        <v>-0.22577</v>
      </c>
    </row>
    <row r="1348" customFormat="false" ht="12.8" hidden="false" customHeight="false" outlineLevel="0" collapsed="false">
      <c r="A1348" s="0" t="n">
        <v>29</v>
      </c>
      <c r="B1348" s="0" t="n">
        <v>1</v>
      </c>
      <c r="C1348" s="0" t="n">
        <v>1</v>
      </c>
      <c r="D1348" s="0" t="n">
        <v>3</v>
      </c>
      <c r="E1348" s="0" t="n">
        <v>0</v>
      </c>
      <c r="F1348" s="0" t="n">
        <v>0</v>
      </c>
      <c r="G1348" s="0" t="n">
        <v>880.49</v>
      </c>
      <c r="H1348" s="0" t="n">
        <v>-27.79</v>
      </c>
      <c r="I1348" s="0" t="n">
        <v>27.79</v>
      </c>
      <c r="J1348" s="0" t="n">
        <v>0</v>
      </c>
      <c r="K1348" s="0" t="n">
        <v>0</v>
      </c>
      <c r="L1348" s="0" t="n">
        <v>0</v>
      </c>
      <c r="M1348" s="0" t="n">
        <v>0</v>
      </c>
      <c r="N1348" s="0" t="n">
        <v>0</v>
      </c>
      <c r="O1348" s="0" t="n">
        <v>0</v>
      </c>
      <c r="P1348" s="0" t="n">
        <v>13.28</v>
      </c>
      <c r="Q1348" s="0" t="n">
        <v>0</v>
      </c>
      <c r="R1348" s="0" t="n">
        <v>-0.02</v>
      </c>
      <c r="S1348" s="0" t="n">
        <v>-0.02</v>
      </c>
      <c r="T1348" s="0" t="n">
        <v>450</v>
      </c>
      <c r="U1348" s="0" t="n">
        <v>13.28</v>
      </c>
      <c r="V1348" s="0" t="n">
        <v>0.33</v>
      </c>
      <c r="W1348" s="0" t="n">
        <v>-1.06</v>
      </c>
      <c r="X1348" s="0" t="n">
        <v>2.36878</v>
      </c>
      <c r="Y1348" s="0" t="n">
        <v>-0.41025</v>
      </c>
    </row>
    <row r="1349" customFormat="false" ht="12.8" hidden="false" customHeight="false" outlineLevel="0" collapsed="false">
      <c r="A1349" s="0" t="n">
        <v>29</v>
      </c>
      <c r="B1349" s="0" t="n">
        <v>1</v>
      </c>
      <c r="C1349" s="0" t="n">
        <v>1</v>
      </c>
      <c r="D1349" s="0" t="n">
        <v>4</v>
      </c>
      <c r="E1349" s="0" t="n">
        <v>0</v>
      </c>
      <c r="F1349" s="0" t="n">
        <v>0</v>
      </c>
      <c r="G1349" s="0" t="n">
        <v>880.88</v>
      </c>
      <c r="H1349" s="0" t="n">
        <v>-27.34</v>
      </c>
      <c r="I1349" s="0" t="n">
        <v>27.34</v>
      </c>
      <c r="J1349" s="0" t="n">
        <v>0</v>
      </c>
      <c r="K1349" s="0" t="n">
        <v>0</v>
      </c>
      <c r="L1349" s="0" t="n">
        <v>0</v>
      </c>
      <c r="M1349" s="0" t="n">
        <v>0</v>
      </c>
      <c r="N1349" s="0" t="n">
        <v>0</v>
      </c>
      <c r="O1349" s="0" t="n">
        <v>0</v>
      </c>
      <c r="P1349" s="0" t="n">
        <v>12.99</v>
      </c>
      <c r="Q1349" s="0" t="n">
        <v>0</v>
      </c>
      <c r="R1349" s="0" t="n">
        <v>-0.02</v>
      </c>
      <c r="S1349" s="0" t="n">
        <v>-0.02</v>
      </c>
      <c r="T1349" s="0" t="n">
        <v>450</v>
      </c>
      <c r="U1349" s="0" t="n">
        <v>12.99</v>
      </c>
      <c r="V1349" s="0" t="n">
        <v>0.3</v>
      </c>
      <c r="W1349" s="0" t="n">
        <v>-1.98</v>
      </c>
      <c r="X1349" s="0" t="n">
        <v>2.31958</v>
      </c>
      <c r="Y1349" s="0" t="n">
        <v>-0.57948</v>
      </c>
    </row>
    <row r="1350" customFormat="false" ht="12.8" hidden="false" customHeight="false" outlineLevel="0" collapsed="false">
      <c r="A1350" s="0" t="n">
        <v>29</v>
      </c>
      <c r="B1350" s="0" t="n">
        <v>1</v>
      </c>
      <c r="C1350" s="0" t="n">
        <v>1</v>
      </c>
      <c r="D1350" s="0" t="n">
        <v>5</v>
      </c>
      <c r="E1350" s="0" t="n">
        <v>0</v>
      </c>
      <c r="F1350" s="0" t="n">
        <v>0</v>
      </c>
      <c r="G1350" s="0" t="n">
        <v>866.16</v>
      </c>
      <c r="H1350" s="0" t="n">
        <v>-27.33</v>
      </c>
      <c r="I1350" s="0" t="n">
        <v>27.33</v>
      </c>
      <c r="J1350" s="0" t="n">
        <v>0</v>
      </c>
      <c r="K1350" s="0" t="n">
        <v>0</v>
      </c>
      <c r="L1350" s="0" t="n">
        <v>0</v>
      </c>
      <c r="M1350" s="0" t="n">
        <v>0</v>
      </c>
      <c r="N1350" s="0" t="n">
        <v>0</v>
      </c>
      <c r="O1350" s="0" t="n">
        <v>0</v>
      </c>
      <c r="P1350" s="0" t="n">
        <v>12.98</v>
      </c>
      <c r="Q1350" s="0" t="n">
        <v>0</v>
      </c>
      <c r="R1350" s="0" t="n">
        <v>-0.02</v>
      </c>
      <c r="S1350" s="0" t="n">
        <v>-0.02</v>
      </c>
      <c r="T1350" s="0" t="n">
        <v>450</v>
      </c>
      <c r="U1350" s="0" t="n">
        <v>12.98</v>
      </c>
      <c r="V1350" s="0" t="n">
        <v>0.28</v>
      </c>
      <c r="W1350" s="0" t="n">
        <v>-1.3</v>
      </c>
      <c r="X1350" s="0" t="n">
        <v>2.25647</v>
      </c>
      <c r="Y1350" s="0" t="n">
        <v>-0.73135</v>
      </c>
    </row>
    <row r="1351" customFormat="false" ht="12.8" hidden="false" customHeight="false" outlineLevel="0" collapsed="false">
      <c r="A1351" s="0" t="n">
        <v>29</v>
      </c>
      <c r="B1351" s="0" t="n">
        <v>1</v>
      </c>
      <c r="C1351" s="0" t="n">
        <v>1</v>
      </c>
      <c r="D1351" s="0" t="n">
        <v>6</v>
      </c>
      <c r="E1351" s="0" t="n">
        <v>0</v>
      </c>
      <c r="F1351" s="0" t="n">
        <v>0</v>
      </c>
      <c r="G1351" s="0" t="n">
        <v>859.77</v>
      </c>
      <c r="H1351" s="0" t="n">
        <v>-27.59</v>
      </c>
      <c r="I1351" s="0" t="n">
        <v>27.59</v>
      </c>
      <c r="J1351" s="0" t="n">
        <v>0</v>
      </c>
      <c r="K1351" s="0" t="n">
        <v>0</v>
      </c>
      <c r="L1351" s="0" t="n">
        <v>0</v>
      </c>
      <c r="M1351" s="0" t="n">
        <v>0</v>
      </c>
      <c r="N1351" s="0" t="n">
        <v>0</v>
      </c>
      <c r="O1351" s="0" t="n">
        <v>0</v>
      </c>
      <c r="P1351" s="0" t="n">
        <v>13.15</v>
      </c>
      <c r="Q1351" s="0" t="n">
        <v>0</v>
      </c>
      <c r="R1351" s="0" t="n">
        <v>-0.02</v>
      </c>
      <c r="S1351" s="0" t="n">
        <v>-0.02</v>
      </c>
      <c r="T1351" s="0" t="n">
        <v>450</v>
      </c>
      <c r="U1351" s="0" t="n">
        <v>13.15</v>
      </c>
      <c r="V1351" s="0" t="n">
        <v>0.27</v>
      </c>
      <c r="W1351" s="0" t="n">
        <v>-0.75</v>
      </c>
      <c r="X1351" s="0" t="n">
        <v>2.1823</v>
      </c>
      <c r="Y1351" s="0" t="n">
        <v>-0.86636</v>
      </c>
    </row>
    <row r="1352" customFormat="false" ht="12.8" hidden="false" customHeight="false" outlineLevel="0" collapsed="false">
      <c r="A1352" s="0" t="n">
        <v>29</v>
      </c>
      <c r="B1352" s="0" t="n">
        <v>1</v>
      </c>
      <c r="C1352" s="0" t="n">
        <v>1</v>
      </c>
      <c r="D1352" s="0" t="n">
        <v>7</v>
      </c>
      <c r="E1352" s="0" t="n">
        <v>0</v>
      </c>
      <c r="F1352" s="0" t="n">
        <v>0</v>
      </c>
      <c r="G1352" s="0" t="n">
        <v>865.26</v>
      </c>
      <c r="H1352" s="0" t="n">
        <v>-27.7</v>
      </c>
      <c r="I1352" s="0" t="n">
        <v>27.7</v>
      </c>
      <c r="J1352" s="0" t="n">
        <v>0</v>
      </c>
      <c r="K1352" s="0" t="n">
        <v>0</v>
      </c>
      <c r="L1352" s="0" t="n">
        <v>0</v>
      </c>
      <c r="M1352" s="0" t="n">
        <v>0</v>
      </c>
      <c r="N1352" s="0" t="n">
        <v>0</v>
      </c>
      <c r="O1352" s="0" t="n">
        <v>0</v>
      </c>
      <c r="P1352" s="0" t="n">
        <v>13.22</v>
      </c>
      <c r="Q1352" s="0" t="n">
        <v>0</v>
      </c>
      <c r="R1352" s="0" t="n">
        <v>-0.02</v>
      </c>
      <c r="S1352" s="0" t="n">
        <v>-0.02</v>
      </c>
      <c r="T1352" s="0" t="n">
        <v>450</v>
      </c>
      <c r="U1352" s="0" t="n">
        <v>13.22</v>
      </c>
      <c r="V1352" s="0" t="n">
        <v>0.28</v>
      </c>
      <c r="W1352" s="0" t="n">
        <v>-0.75</v>
      </c>
      <c r="X1352" s="0" t="n">
        <v>2.09957</v>
      </c>
      <c r="Y1352" s="0" t="n">
        <v>-0.9865</v>
      </c>
    </row>
    <row r="1353" customFormat="false" ht="12.8" hidden="false" customHeight="false" outlineLevel="0" collapsed="false">
      <c r="A1353" s="0" t="n">
        <v>29</v>
      </c>
      <c r="B1353" s="0" t="n">
        <v>1</v>
      </c>
      <c r="C1353" s="0" t="n">
        <v>1</v>
      </c>
      <c r="D1353" s="0" t="n">
        <v>8</v>
      </c>
      <c r="E1353" s="0" t="n">
        <v>0</v>
      </c>
      <c r="F1353" s="0" t="n">
        <v>0</v>
      </c>
      <c r="G1353" s="0" t="n">
        <v>871.46</v>
      </c>
      <c r="H1353" s="0" t="n">
        <v>-27.62</v>
      </c>
      <c r="I1353" s="0" t="n">
        <v>27.62</v>
      </c>
      <c r="J1353" s="0" t="n">
        <v>0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0</v>
      </c>
      <c r="P1353" s="0" t="n">
        <v>13.17</v>
      </c>
      <c r="Q1353" s="0" t="n">
        <v>0</v>
      </c>
      <c r="R1353" s="0" t="n">
        <v>-0.02</v>
      </c>
      <c r="S1353" s="0" t="n">
        <v>-0.02</v>
      </c>
      <c r="T1353" s="0" t="n">
        <v>450</v>
      </c>
      <c r="U1353" s="0" t="n">
        <v>13.17</v>
      </c>
      <c r="V1353" s="0" t="n">
        <v>0.28</v>
      </c>
      <c r="W1353" s="0" t="n">
        <v>-0.84</v>
      </c>
      <c r="X1353" s="0" t="n">
        <v>2.01032</v>
      </c>
      <c r="Y1353" s="0" t="n">
        <v>-1.09431</v>
      </c>
    </row>
    <row r="1354" customFormat="false" ht="12.8" hidden="false" customHeight="false" outlineLevel="0" collapsed="false">
      <c r="A1354" s="0" t="n">
        <v>29</v>
      </c>
      <c r="B1354" s="0" t="n">
        <v>1</v>
      </c>
      <c r="C1354" s="0" t="n">
        <v>1</v>
      </c>
      <c r="D1354" s="0" t="n">
        <v>9</v>
      </c>
      <c r="E1354" s="0" t="n">
        <v>0</v>
      </c>
      <c r="F1354" s="0" t="n">
        <v>0</v>
      </c>
      <c r="G1354" s="0" t="n">
        <v>871.12</v>
      </c>
      <c r="H1354" s="0" t="n">
        <v>-27.52</v>
      </c>
      <c r="I1354" s="0" t="n">
        <v>27.52</v>
      </c>
      <c r="J1354" s="0" t="n">
        <v>0</v>
      </c>
      <c r="K1354" s="0" t="n">
        <v>0</v>
      </c>
      <c r="L1354" s="0" t="n">
        <v>0</v>
      </c>
      <c r="M1354" s="0" t="n">
        <v>0</v>
      </c>
      <c r="N1354" s="0" t="n">
        <v>0</v>
      </c>
      <c r="O1354" s="0" t="n">
        <v>0</v>
      </c>
      <c r="P1354" s="0" t="n">
        <v>13.1</v>
      </c>
      <c r="Q1354" s="0" t="n">
        <v>0</v>
      </c>
      <c r="R1354" s="0" t="n">
        <v>-0.02</v>
      </c>
      <c r="S1354" s="0" t="n">
        <v>-0.02</v>
      </c>
      <c r="T1354" s="0" t="n">
        <v>450</v>
      </c>
      <c r="U1354" s="0" t="n">
        <v>13.1</v>
      </c>
      <c r="V1354" s="0" t="n">
        <v>0.28</v>
      </c>
      <c r="W1354" s="0" t="n">
        <v>-0.75</v>
      </c>
      <c r="X1354" s="0" t="n">
        <v>1.91618</v>
      </c>
      <c r="Y1354" s="0" t="n">
        <v>-1.19235</v>
      </c>
    </row>
    <row r="1355" customFormat="false" ht="12.8" hidden="false" customHeight="false" outlineLevel="0" collapsed="false">
      <c r="A1355" s="0" t="n">
        <v>29</v>
      </c>
      <c r="B1355" s="0" t="n">
        <v>1</v>
      </c>
      <c r="C1355" s="0" t="n">
        <v>1</v>
      </c>
      <c r="D1355" s="0" t="n">
        <v>10</v>
      </c>
      <c r="E1355" s="0" t="n">
        <v>0</v>
      </c>
      <c r="F1355" s="0" t="n">
        <v>0</v>
      </c>
      <c r="G1355" s="0" t="n">
        <v>864.03</v>
      </c>
      <c r="H1355" s="0" t="n">
        <v>-27.66</v>
      </c>
      <c r="I1355" s="0" t="n">
        <v>27.66</v>
      </c>
      <c r="J1355" s="0" t="n">
        <v>0</v>
      </c>
      <c r="K1355" s="0" t="n">
        <v>0</v>
      </c>
      <c r="L1355" s="0" t="n">
        <v>0</v>
      </c>
      <c r="M1355" s="0" t="n">
        <v>0</v>
      </c>
      <c r="N1355" s="0" t="n">
        <v>0</v>
      </c>
      <c r="O1355" s="0" t="n">
        <v>0</v>
      </c>
      <c r="P1355" s="0" t="n">
        <v>13.19</v>
      </c>
      <c r="Q1355" s="0" t="n">
        <v>0</v>
      </c>
      <c r="R1355" s="0" t="n">
        <v>-0.02</v>
      </c>
      <c r="S1355" s="0" t="n">
        <v>-0.02</v>
      </c>
      <c r="T1355" s="0" t="n">
        <v>450</v>
      </c>
      <c r="U1355" s="0" t="n">
        <v>13.19</v>
      </c>
      <c r="V1355" s="0" t="n">
        <v>0.28</v>
      </c>
      <c r="W1355" s="0" t="n">
        <v>-0.97</v>
      </c>
      <c r="X1355" s="0" t="n">
        <v>1.81843</v>
      </c>
      <c r="Y1355" s="0" t="n">
        <v>-1.28296</v>
      </c>
    </row>
    <row r="1356" customFormat="false" ht="12.8" hidden="false" customHeight="false" outlineLevel="0" collapsed="false">
      <c r="A1356" s="0" t="n">
        <v>29</v>
      </c>
      <c r="B1356" s="0" t="n">
        <v>1</v>
      </c>
      <c r="C1356" s="0" t="n">
        <v>1</v>
      </c>
      <c r="D1356" s="0" t="n">
        <v>11</v>
      </c>
      <c r="E1356" s="0" t="n">
        <v>0</v>
      </c>
      <c r="F1356" s="0" t="n">
        <v>0</v>
      </c>
      <c r="G1356" s="0" t="n">
        <v>871.14</v>
      </c>
      <c r="H1356" s="0" t="n">
        <v>-27.58</v>
      </c>
      <c r="I1356" s="0" t="n">
        <v>27.58</v>
      </c>
      <c r="J1356" s="0" t="n">
        <v>0</v>
      </c>
      <c r="K1356" s="0" t="n">
        <v>0</v>
      </c>
      <c r="L1356" s="0" t="n">
        <v>0</v>
      </c>
      <c r="M1356" s="0" t="n">
        <v>0</v>
      </c>
      <c r="N1356" s="0" t="n">
        <v>0</v>
      </c>
      <c r="O1356" s="0" t="n">
        <v>0</v>
      </c>
      <c r="P1356" s="0" t="n">
        <v>13.14</v>
      </c>
      <c r="Q1356" s="0" t="n">
        <v>0</v>
      </c>
      <c r="R1356" s="0" t="n">
        <v>-0.02</v>
      </c>
      <c r="S1356" s="0" t="n">
        <v>-0.02</v>
      </c>
      <c r="T1356" s="0" t="n">
        <v>450</v>
      </c>
      <c r="U1356" s="0" t="n">
        <v>13.14</v>
      </c>
      <c r="V1356" s="0" t="n">
        <v>0.27</v>
      </c>
      <c r="W1356" s="0" t="n">
        <v>-1.29</v>
      </c>
      <c r="X1356" s="0" t="n">
        <v>1.71809</v>
      </c>
      <c r="Y1356" s="0" t="n">
        <v>-1.36826</v>
      </c>
    </row>
    <row r="1357" customFormat="false" ht="12.8" hidden="false" customHeight="false" outlineLevel="0" collapsed="false">
      <c r="A1357" s="0" t="n">
        <v>29</v>
      </c>
      <c r="B1357" s="0" t="n">
        <v>1</v>
      </c>
      <c r="C1357" s="0" t="n">
        <v>1</v>
      </c>
      <c r="D1357" s="0" t="n">
        <v>12</v>
      </c>
      <c r="E1357" s="0" t="n">
        <v>0</v>
      </c>
      <c r="F1357" s="0" t="n">
        <v>0</v>
      </c>
      <c r="G1357" s="0" t="n">
        <v>879.04</v>
      </c>
      <c r="H1357" s="0" t="n">
        <v>-27.18</v>
      </c>
      <c r="I1357" s="0" t="n">
        <v>27.18</v>
      </c>
      <c r="J1357" s="0" t="n">
        <v>0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v>12.89</v>
      </c>
      <c r="Q1357" s="0" t="n">
        <v>0</v>
      </c>
      <c r="R1357" s="0" t="n">
        <v>-0.02</v>
      </c>
      <c r="S1357" s="0" t="n">
        <v>-0.02</v>
      </c>
      <c r="T1357" s="0" t="n">
        <v>450</v>
      </c>
      <c r="U1357" s="0" t="n">
        <v>12.89</v>
      </c>
      <c r="V1357" s="0" t="n">
        <v>0.24</v>
      </c>
      <c r="W1357" s="0" t="n">
        <v>-1.79</v>
      </c>
      <c r="X1357" s="0" t="n">
        <v>1.61601</v>
      </c>
      <c r="Y1357" s="0" t="n">
        <v>-1.45014</v>
      </c>
    </row>
    <row r="1358" customFormat="false" ht="12.8" hidden="false" customHeight="false" outlineLevel="0" collapsed="false">
      <c r="A1358" s="0" t="n">
        <v>29</v>
      </c>
      <c r="B1358" s="0" t="n">
        <v>1</v>
      </c>
      <c r="C1358" s="0" t="n">
        <v>1</v>
      </c>
      <c r="D1358" s="0" t="n">
        <v>13</v>
      </c>
      <c r="E1358" s="0" t="n">
        <v>0</v>
      </c>
      <c r="F1358" s="0" t="n">
        <v>0</v>
      </c>
      <c r="G1358" s="0" t="n">
        <v>875.33</v>
      </c>
      <c r="H1358" s="0" t="n">
        <v>-26.84</v>
      </c>
      <c r="I1358" s="0" t="n">
        <v>26.84</v>
      </c>
      <c r="J1358" s="0" t="n">
        <v>0</v>
      </c>
      <c r="K1358" s="0" t="n">
        <v>0</v>
      </c>
      <c r="L1358" s="0" t="n">
        <v>21.55</v>
      </c>
      <c r="M1358" s="0" t="n">
        <v>0</v>
      </c>
      <c r="N1358" s="0" t="n">
        <v>0</v>
      </c>
      <c r="O1358" s="0" t="n">
        <v>0</v>
      </c>
      <c r="P1358" s="0" t="n">
        <v>12.67</v>
      </c>
      <c r="Q1358" s="0" t="n">
        <v>0</v>
      </c>
      <c r="R1358" s="0" t="n">
        <v>-0.02</v>
      </c>
      <c r="S1358" s="0" t="n">
        <v>-0.02</v>
      </c>
      <c r="T1358" s="0" t="n">
        <v>450</v>
      </c>
      <c r="U1358" s="0" t="n">
        <v>12.67</v>
      </c>
      <c r="V1358" s="0" t="n">
        <v>0.21</v>
      </c>
      <c r="W1358" s="0" t="n">
        <v>-1.37</v>
      </c>
      <c r="X1358" s="0" t="n">
        <v>1.51292</v>
      </c>
      <c r="Y1358" s="0" t="n">
        <v>1.53035</v>
      </c>
    </row>
    <row r="1359" customFormat="false" ht="12.8" hidden="false" customHeight="false" outlineLevel="0" collapsed="false">
      <c r="A1359" s="0" t="n">
        <v>29</v>
      </c>
      <c r="B1359" s="0" t="n">
        <v>1</v>
      </c>
      <c r="C1359" s="0" t="n">
        <v>1</v>
      </c>
      <c r="D1359" s="0" t="n">
        <v>14</v>
      </c>
      <c r="E1359" s="0" t="n">
        <v>106.85</v>
      </c>
      <c r="F1359" s="0" t="n">
        <v>7.14</v>
      </c>
      <c r="G1359" s="0" t="n">
        <v>869.14</v>
      </c>
      <c r="H1359" s="0" t="n">
        <v>-10.94</v>
      </c>
      <c r="I1359" s="0" t="n">
        <v>15.68</v>
      </c>
      <c r="J1359" s="0" t="n">
        <v>0</v>
      </c>
      <c r="K1359" s="0" t="n">
        <v>36.58</v>
      </c>
      <c r="L1359" s="0" t="n">
        <v>23.84</v>
      </c>
      <c r="M1359" s="0" t="n">
        <v>1</v>
      </c>
      <c r="N1359" s="0" t="n">
        <v>0.97</v>
      </c>
      <c r="O1359" s="0" t="n">
        <v>-0.73</v>
      </c>
      <c r="P1359" s="0" t="n">
        <v>12.21</v>
      </c>
      <c r="Q1359" s="0" t="n">
        <v>0</v>
      </c>
      <c r="R1359" s="0" t="n">
        <v>-2.64</v>
      </c>
      <c r="S1359" s="0" t="n">
        <v>-2.67</v>
      </c>
      <c r="T1359" s="0" t="n">
        <v>466.38</v>
      </c>
      <c r="U1359" s="0" t="n">
        <v>12.54</v>
      </c>
      <c r="V1359" s="0" t="n">
        <v>0.19</v>
      </c>
      <c r="W1359" s="0" t="n">
        <v>5.11</v>
      </c>
      <c r="X1359" s="0" t="n">
        <v>1.40949</v>
      </c>
      <c r="Y1359" s="0" t="n">
        <v>1.61062</v>
      </c>
    </row>
    <row r="1360" customFormat="false" ht="12.8" hidden="false" customHeight="false" outlineLevel="0" collapsed="false">
      <c r="A1360" s="0" t="n">
        <v>29</v>
      </c>
      <c r="B1360" s="0" t="n">
        <v>1</v>
      </c>
      <c r="C1360" s="0" t="n">
        <v>1</v>
      </c>
      <c r="D1360" s="0" t="n">
        <v>15</v>
      </c>
      <c r="E1360" s="0" t="n">
        <v>941.67</v>
      </c>
      <c r="F1360" s="0" t="n">
        <v>62.93</v>
      </c>
      <c r="G1360" s="0" t="n">
        <v>863.79</v>
      </c>
      <c r="H1360" s="0" t="n">
        <v>24.83</v>
      </c>
      <c r="I1360" s="0" t="n">
        <v>15.69</v>
      </c>
      <c r="J1360" s="0" t="n">
        <v>0</v>
      </c>
      <c r="K1360" s="0" t="n">
        <v>39.51</v>
      </c>
      <c r="L1360" s="0" t="n">
        <v>28.35</v>
      </c>
      <c r="M1360" s="0" t="n">
        <v>1.12</v>
      </c>
      <c r="N1360" s="0" t="n">
        <v>0.91</v>
      </c>
      <c r="O1360" s="0" t="n">
        <v>-0.62</v>
      </c>
      <c r="P1360" s="0" t="n">
        <v>12.22</v>
      </c>
      <c r="Q1360" s="0" t="n">
        <v>1.13</v>
      </c>
      <c r="R1360" s="0" t="n">
        <v>-2.74</v>
      </c>
      <c r="S1360" s="0" t="n">
        <v>-3.05</v>
      </c>
      <c r="T1360" s="0" t="n">
        <v>392.49</v>
      </c>
      <c r="U1360" s="0" t="n">
        <v>12.52</v>
      </c>
      <c r="V1360" s="0" t="n">
        <v>0.17</v>
      </c>
      <c r="W1360" s="0" t="n">
        <v>45.01</v>
      </c>
      <c r="X1360" s="0" t="n">
        <v>1.3064</v>
      </c>
      <c r="Y1360" s="0" t="n">
        <v>1.6927</v>
      </c>
    </row>
    <row r="1361" customFormat="false" ht="12.8" hidden="false" customHeight="false" outlineLevel="0" collapsed="false">
      <c r="A1361" s="0" t="n">
        <v>29</v>
      </c>
      <c r="B1361" s="0" t="n">
        <v>1</v>
      </c>
      <c r="C1361" s="0" t="n">
        <v>1</v>
      </c>
      <c r="D1361" s="0" t="n">
        <v>16</v>
      </c>
      <c r="E1361" s="0" t="n">
        <v>1473.8</v>
      </c>
      <c r="F1361" s="0" t="n">
        <v>98.49</v>
      </c>
      <c r="G1361" s="0" t="n">
        <v>865.1</v>
      </c>
      <c r="H1361" s="0" t="n">
        <v>46.19</v>
      </c>
      <c r="I1361" s="0" t="n">
        <v>15.64</v>
      </c>
      <c r="J1361" s="0" t="n">
        <v>0</v>
      </c>
      <c r="K1361" s="0" t="n">
        <v>40.64</v>
      </c>
      <c r="L1361" s="0" t="n">
        <v>31.39</v>
      </c>
      <c r="M1361" s="0" t="n">
        <v>1.21</v>
      </c>
      <c r="N1361" s="0" t="n">
        <v>0.91</v>
      </c>
      <c r="O1361" s="0" t="n">
        <v>-0.52</v>
      </c>
      <c r="P1361" s="0" t="n">
        <v>12.16</v>
      </c>
      <c r="Q1361" s="0" t="n">
        <v>1.85</v>
      </c>
      <c r="R1361" s="0" t="n">
        <v>-2.65</v>
      </c>
      <c r="S1361" s="0" t="n">
        <v>-3.13</v>
      </c>
      <c r="T1361" s="0" t="n">
        <v>345.8</v>
      </c>
      <c r="U1361" s="0" t="n">
        <v>12.41</v>
      </c>
      <c r="V1361" s="0" t="n">
        <v>0.16</v>
      </c>
      <c r="W1361" s="0" t="n">
        <v>70.44</v>
      </c>
      <c r="X1361" s="0" t="n">
        <v>1.20437</v>
      </c>
      <c r="Y1361" s="0" t="n">
        <v>1.77851</v>
      </c>
    </row>
    <row r="1362" customFormat="false" ht="12.8" hidden="false" customHeight="false" outlineLevel="0" collapsed="false">
      <c r="A1362" s="0" t="n">
        <v>29</v>
      </c>
      <c r="B1362" s="0" t="n">
        <v>1</v>
      </c>
      <c r="C1362" s="0" t="n">
        <v>1</v>
      </c>
      <c r="D1362" s="0" t="n">
        <v>17</v>
      </c>
      <c r="E1362" s="0" t="n">
        <v>2982.73</v>
      </c>
      <c r="F1362" s="0" t="n">
        <v>199.32</v>
      </c>
      <c r="G1362" s="0" t="n">
        <v>872.33</v>
      </c>
      <c r="H1362" s="0" t="n">
        <v>101.23</v>
      </c>
      <c r="I1362" s="0" t="n">
        <v>15.4</v>
      </c>
      <c r="J1362" s="0" t="n">
        <v>0</v>
      </c>
      <c r="K1362" s="0" t="n">
        <v>46.76</v>
      </c>
      <c r="L1362" s="0" t="n">
        <v>41.27</v>
      </c>
      <c r="M1362" s="0" t="n">
        <v>1.5</v>
      </c>
      <c r="N1362" s="0" t="n">
        <v>1.04</v>
      </c>
      <c r="O1362" s="0" t="n">
        <v>-0.36</v>
      </c>
      <c r="P1362" s="0" t="n">
        <v>11.89</v>
      </c>
      <c r="Q1362" s="0" t="n">
        <v>3.6</v>
      </c>
      <c r="R1362" s="0" t="n">
        <v>-2.58</v>
      </c>
      <c r="S1362" s="0" t="n">
        <v>-3.42</v>
      </c>
      <c r="T1362" s="0" t="n">
        <v>259.77</v>
      </c>
      <c r="U1362" s="0" t="n">
        <v>12.06</v>
      </c>
      <c r="V1362" s="0" t="n">
        <v>0.12</v>
      </c>
      <c r="W1362" s="0" t="n">
        <v>142.57</v>
      </c>
      <c r="X1362" s="0" t="n">
        <v>1.10425</v>
      </c>
      <c r="Y1362" s="0" t="n">
        <v>1.87027</v>
      </c>
    </row>
    <row r="1363" customFormat="false" ht="12.8" hidden="false" customHeight="false" outlineLevel="0" collapsed="false">
      <c r="A1363" s="0" t="n">
        <v>29</v>
      </c>
      <c r="B1363" s="0" t="n">
        <v>1</v>
      </c>
      <c r="C1363" s="0" t="n">
        <v>1</v>
      </c>
      <c r="D1363" s="0" t="n">
        <v>18</v>
      </c>
      <c r="E1363" s="0" t="n">
        <v>4994.05</v>
      </c>
      <c r="F1363" s="0" t="n">
        <v>333.73</v>
      </c>
      <c r="G1363" s="0" t="n">
        <v>845.83</v>
      </c>
      <c r="H1363" s="0" t="n">
        <v>158.57</v>
      </c>
      <c r="I1363" s="0" t="n">
        <v>15.55</v>
      </c>
      <c r="J1363" s="0" t="n">
        <v>0</v>
      </c>
      <c r="K1363" s="0" t="n">
        <v>58.68</v>
      </c>
      <c r="L1363" s="0" t="n">
        <v>54.02</v>
      </c>
      <c r="M1363" s="0" t="n">
        <v>1.86</v>
      </c>
      <c r="N1363" s="0" t="n">
        <v>1.11</v>
      </c>
      <c r="O1363" s="0" t="n">
        <v>-0.34</v>
      </c>
      <c r="P1363" s="0" t="n">
        <v>12.06</v>
      </c>
      <c r="Q1363" s="0" t="n">
        <v>6.05</v>
      </c>
      <c r="R1363" s="0" t="n">
        <v>-3.32</v>
      </c>
      <c r="S1363" s="0" t="n">
        <v>-4.1</v>
      </c>
      <c r="T1363" s="0" t="n">
        <v>198.37</v>
      </c>
      <c r="U1363" s="0" t="n">
        <v>12.22</v>
      </c>
      <c r="V1363" s="0" t="n">
        <v>0.13</v>
      </c>
      <c r="W1363" s="0" t="n">
        <v>238.7</v>
      </c>
      <c r="X1363" s="0" t="n">
        <v>1.00706</v>
      </c>
      <c r="Y1363" s="0" t="n">
        <v>1.97062</v>
      </c>
    </row>
    <row r="1364" customFormat="false" ht="12.8" hidden="false" customHeight="false" outlineLevel="0" collapsed="false">
      <c r="A1364" s="0" t="n">
        <v>29</v>
      </c>
      <c r="B1364" s="0" t="n">
        <v>1</v>
      </c>
      <c r="C1364" s="0" t="n">
        <v>1</v>
      </c>
      <c r="D1364" s="0" t="n">
        <v>19</v>
      </c>
      <c r="E1364" s="0" t="n">
        <v>6388.73</v>
      </c>
      <c r="F1364" s="0" t="n">
        <v>426.93</v>
      </c>
      <c r="G1364" s="0" t="n">
        <v>843.8</v>
      </c>
      <c r="H1364" s="0" t="n">
        <v>147.63</v>
      </c>
      <c r="I1364" s="0" t="n">
        <v>15.73</v>
      </c>
      <c r="J1364" s="0" t="n">
        <v>0</v>
      </c>
      <c r="K1364" s="0" t="n">
        <v>68.05</v>
      </c>
      <c r="L1364" s="0" t="n">
        <v>63.78</v>
      </c>
      <c r="M1364" s="0" t="n">
        <v>3.8</v>
      </c>
      <c r="N1364" s="0" t="n">
        <v>1.17</v>
      </c>
      <c r="O1364" s="0" t="n">
        <v>-0.36</v>
      </c>
      <c r="P1364" s="0" t="n">
        <v>12.27</v>
      </c>
      <c r="Q1364" s="0" t="n">
        <v>5.75</v>
      </c>
      <c r="R1364" s="0" t="n">
        <v>-7.28</v>
      </c>
      <c r="S1364" s="0" t="n">
        <v>-142.65</v>
      </c>
      <c r="T1364" s="0" t="n">
        <v>162.18</v>
      </c>
      <c r="U1364" s="0" t="n">
        <v>12.43</v>
      </c>
      <c r="V1364" s="0" t="n">
        <v>0.14</v>
      </c>
      <c r="W1364" s="0" t="n">
        <v>305.37</v>
      </c>
      <c r="X1364" s="0" t="n">
        <v>0.91417</v>
      </c>
      <c r="Y1364" s="0" t="n">
        <v>2.08276</v>
      </c>
    </row>
    <row r="1365" customFormat="false" ht="12.8" hidden="false" customHeight="false" outlineLevel="0" collapsed="false">
      <c r="A1365" s="0" t="n">
        <v>29</v>
      </c>
      <c r="B1365" s="0" t="n">
        <v>1</v>
      </c>
      <c r="C1365" s="0" t="n">
        <v>1</v>
      </c>
      <c r="D1365" s="0" t="n">
        <v>20</v>
      </c>
      <c r="E1365" s="0" t="n">
        <v>9242.53</v>
      </c>
      <c r="F1365" s="0" t="n">
        <v>617.63</v>
      </c>
      <c r="G1365" s="0" t="n">
        <v>849.68</v>
      </c>
      <c r="H1365" s="0" t="n">
        <v>87.65</v>
      </c>
      <c r="I1365" s="0" t="n">
        <v>15.97</v>
      </c>
      <c r="J1365" s="0" t="n">
        <v>0</v>
      </c>
      <c r="K1365" s="0" t="n">
        <v>80.07</v>
      </c>
      <c r="L1365" s="0" t="n">
        <v>80.63</v>
      </c>
      <c r="M1365" s="0" t="n">
        <v>6.21</v>
      </c>
      <c r="N1365" s="0" t="n">
        <v>1.01</v>
      </c>
      <c r="O1365" s="0" t="n">
        <v>-0.07</v>
      </c>
      <c r="P1365" s="0" t="n">
        <v>12.52</v>
      </c>
      <c r="Q1365" s="0" t="n">
        <v>8.39</v>
      </c>
      <c r="R1365" s="0" t="n">
        <v>-9.9</v>
      </c>
      <c r="S1365" s="0" t="n">
        <v>-114.46</v>
      </c>
      <c r="T1365" s="0" t="n">
        <v>93.08</v>
      </c>
      <c r="U1365" s="0" t="n">
        <v>12.56</v>
      </c>
      <c r="V1365" s="0" t="n">
        <v>0.11</v>
      </c>
      <c r="W1365" s="0" t="n">
        <v>441.77</v>
      </c>
      <c r="X1365" s="0" t="n">
        <v>0.82738</v>
      </c>
      <c r="Y1365" s="0" t="n">
        <v>2.21052</v>
      </c>
    </row>
    <row r="1366" customFormat="false" ht="12.8" hidden="false" customHeight="false" outlineLevel="0" collapsed="false">
      <c r="A1366" s="0" t="n">
        <v>29</v>
      </c>
      <c r="B1366" s="0" t="n">
        <v>1</v>
      </c>
      <c r="C1366" s="0" t="n">
        <v>1</v>
      </c>
      <c r="D1366" s="0" t="n">
        <v>21</v>
      </c>
      <c r="E1366" s="0" t="n">
        <v>11659.5</v>
      </c>
      <c r="F1366" s="0" t="n">
        <v>779.24</v>
      </c>
      <c r="G1366" s="0" t="n">
        <v>833.14</v>
      </c>
      <c r="H1366" s="0" t="n">
        <v>17.82</v>
      </c>
      <c r="I1366" s="0" t="n">
        <v>16.33</v>
      </c>
      <c r="J1366" s="0" t="n">
        <v>0</v>
      </c>
      <c r="K1366" s="0" t="n">
        <v>93.28</v>
      </c>
      <c r="L1366" s="0" t="n">
        <v>94.91</v>
      </c>
      <c r="M1366" s="0" t="n">
        <v>1.42</v>
      </c>
      <c r="N1366" s="0" t="n">
        <v>0.91</v>
      </c>
      <c r="O1366" s="0" t="n">
        <v>0.02</v>
      </c>
      <c r="P1366" s="0" t="n">
        <v>12.91</v>
      </c>
      <c r="Q1366" s="0" t="n">
        <v>5.69</v>
      </c>
      <c r="R1366" s="0" t="n">
        <v>-2.78</v>
      </c>
      <c r="S1366" s="0" t="n">
        <v>-113.9</v>
      </c>
      <c r="T1366" s="0" t="n">
        <v>-84.27</v>
      </c>
      <c r="U1366" s="0" t="n">
        <v>12.95</v>
      </c>
      <c r="V1366" s="0" t="n">
        <v>0.14</v>
      </c>
      <c r="W1366" s="0" t="n">
        <v>557.67</v>
      </c>
      <c r="X1366" s="0" t="n">
        <v>0.74911</v>
      </c>
      <c r="Y1366" s="0" t="n">
        <v>2.35817</v>
      </c>
    </row>
    <row r="1367" customFormat="false" ht="12.8" hidden="false" customHeight="false" outlineLevel="0" collapsed="false">
      <c r="A1367" s="0" t="n">
        <v>29</v>
      </c>
      <c r="B1367" s="0" t="n">
        <v>1</v>
      </c>
      <c r="C1367" s="0" t="n">
        <v>1</v>
      </c>
      <c r="D1367" s="0" t="n">
        <v>22</v>
      </c>
      <c r="E1367" s="0" t="n">
        <v>15192.7</v>
      </c>
      <c r="F1367" s="0" t="n">
        <v>1017.28</v>
      </c>
      <c r="G1367" s="0" t="n">
        <v>809.39</v>
      </c>
      <c r="H1367" s="0" t="n">
        <v>18.55</v>
      </c>
      <c r="I1367" s="0" t="n">
        <v>16.8</v>
      </c>
      <c r="J1367" s="0" t="n">
        <v>0</v>
      </c>
      <c r="K1367" s="0" t="n">
        <v>112.89</v>
      </c>
      <c r="L1367" s="0" t="n">
        <v>117.22</v>
      </c>
      <c r="M1367" s="0" t="n">
        <v>1.29</v>
      </c>
      <c r="N1367" s="0" t="n">
        <v>0.95</v>
      </c>
      <c r="O1367" s="0" t="n">
        <v>0.13</v>
      </c>
      <c r="P1367" s="0" t="n">
        <v>13.4</v>
      </c>
      <c r="Q1367" s="0" t="n">
        <v>9.16</v>
      </c>
      <c r="R1367" s="0" t="n">
        <v>-2.82</v>
      </c>
      <c r="S1367" s="0" t="n">
        <v>-5.35</v>
      </c>
      <c r="T1367" s="0" t="n">
        <v>-122.51</v>
      </c>
      <c r="U1367" s="0" t="n">
        <v>13.43</v>
      </c>
      <c r="V1367" s="0" t="n">
        <v>0.16</v>
      </c>
      <c r="W1367" s="0" t="n">
        <v>733.95</v>
      </c>
      <c r="X1367" s="0" t="n">
        <v>0.68256</v>
      </c>
      <c r="Y1367" s="0" t="n">
        <v>2.52969</v>
      </c>
    </row>
    <row r="1368" customFormat="false" ht="12.8" hidden="false" customHeight="false" outlineLevel="0" collapsed="false">
      <c r="A1368" s="0" t="n">
        <v>29</v>
      </c>
      <c r="B1368" s="0" t="n">
        <v>1</v>
      </c>
      <c r="C1368" s="0" t="n">
        <v>1</v>
      </c>
      <c r="D1368" s="0" t="n">
        <v>23</v>
      </c>
      <c r="E1368" s="0" t="n">
        <v>23613.32</v>
      </c>
      <c r="F1368" s="0" t="n">
        <v>1632.22</v>
      </c>
      <c r="G1368" s="0" t="n">
        <v>656.13</v>
      </c>
      <c r="H1368" s="0" t="n">
        <v>-17.46</v>
      </c>
      <c r="I1368" s="0" t="n">
        <v>17.46</v>
      </c>
      <c r="J1368" s="0" t="n">
        <v>0</v>
      </c>
      <c r="K1368" s="0" t="n">
        <v>163.76</v>
      </c>
      <c r="L1368" s="0" t="n">
        <v>169.18</v>
      </c>
      <c r="M1368" s="0" t="n">
        <v>1.15</v>
      </c>
      <c r="N1368" s="0" t="n">
        <v>0.91</v>
      </c>
      <c r="O1368" s="0" t="n">
        <v>0.18</v>
      </c>
      <c r="P1368" s="0" t="n">
        <v>14.07</v>
      </c>
      <c r="Q1368" s="0" t="n">
        <v>0</v>
      </c>
      <c r="R1368" s="0" t="n">
        <v>-3.58</v>
      </c>
      <c r="S1368" s="0" t="n">
        <v>-4.06</v>
      </c>
      <c r="T1368" s="0" t="n">
        <v>-233.49</v>
      </c>
      <c r="U1368" s="0" t="n">
        <v>14.1</v>
      </c>
      <c r="V1368" s="0" t="n">
        <v>0.22</v>
      </c>
      <c r="W1368" s="0" t="n">
        <v>1247.06</v>
      </c>
      <c r="X1368" s="0" t="n">
        <v>0.63165</v>
      </c>
      <c r="Y1368" s="0" t="n">
        <v>2.72692</v>
      </c>
    </row>
    <row r="1369" customFormat="false" ht="12.8" hidden="false" customHeight="false" outlineLevel="0" collapsed="false">
      <c r="A1369" s="0" t="n">
        <v>29</v>
      </c>
      <c r="B1369" s="0" t="n">
        <v>1</v>
      </c>
      <c r="C1369" s="0" t="n">
        <v>1</v>
      </c>
      <c r="D1369" s="0" t="n">
        <v>24</v>
      </c>
      <c r="E1369" s="0" t="n">
        <v>28525.02</v>
      </c>
      <c r="F1369" s="0" t="n">
        <v>2026.35</v>
      </c>
      <c r="G1369" s="0" t="n">
        <v>515.37</v>
      </c>
      <c r="H1369" s="0" t="n">
        <v>-28.68</v>
      </c>
      <c r="I1369" s="0" t="n">
        <v>18.27</v>
      </c>
      <c r="J1369" s="0" t="n">
        <v>0</v>
      </c>
      <c r="K1369" s="0" t="n">
        <v>201.68</v>
      </c>
      <c r="L1369" s="0" t="n">
        <v>202.43</v>
      </c>
      <c r="M1369" s="0" t="n">
        <v>2.28</v>
      </c>
      <c r="N1369" s="0" t="n">
        <v>0.99</v>
      </c>
      <c r="O1369" s="0" t="n">
        <v>-0.17</v>
      </c>
      <c r="P1369" s="0" t="n">
        <v>14.86</v>
      </c>
      <c r="Q1369" s="0" t="n">
        <v>0</v>
      </c>
      <c r="R1369" s="0" t="n">
        <v>-10.52</v>
      </c>
      <c r="S1369" s="0" t="n">
        <v>-278.58</v>
      </c>
      <c r="T1369" s="0" t="n">
        <v>-186.99</v>
      </c>
      <c r="U1369" s="0" t="n">
        <v>15.06</v>
      </c>
      <c r="V1369" s="0" t="n">
        <v>0.33</v>
      </c>
      <c r="W1369" s="0" t="n">
        <v>1623.8</v>
      </c>
      <c r="X1369" s="0" t="n">
        <v>0.60052</v>
      </c>
      <c r="Y1369" s="0" t="n">
        <v>2.94677</v>
      </c>
    </row>
    <row r="1370" customFormat="false" ht="12.8" hidden="false" customHeight="false" outlineLevel="0" collapsed="false">
      <c r="A1370" s="0" t="n">
        <v>29</v>
      </c>
      <c r="B1370" s="0" t="n">
        <v>1</v>
      </c>
      <c r="C1370" s="0" t="n">
        <v>1</v>
      </c>
      <c r="D1370" s="0" t="n">
        <v>25</v>
      </c>
      <c r="E1370" s="0" t="n">
        <v>27650.86</v>
      </c>
      <c r="F1370" s="0" t="n">
        <v>1951.73</v>
      </c>
      <c r="G1370" s="0" t="n">
        <v>567.29</v>
      </c>
      <c r="H1370" s="0" t="n">
        <v>-30</v>
      </c>
      <c r="I1370" s="0" t="n">
        <v>18.72</v>
      </c>
      <c r="J1370" s="0" t="n">
        <v>0</v>
      </c>
      <c r="K1370" s="0" t="n">
        <v>204.2</v>
      </c>
      <c r="L1370" s="0" t="n">
        <v>199.35</v>
      </c>
      <c r="M1370" s="0" t="n">
        <v>2.31</v>
      </c>
      <c r="N1370" s="0" t="n">
        <v>1.03</v>
      </c>
      <c r="O1370" s="0" t="n">
        <v>-0.49</v>
      </c>
      <c r="P1370" s="0" t="n">
        <v>15.28</v>
      </c>
      <c r="Q1370" s="0" t="n">
        <v>0</v>
      </c>
      <c r="R1370" s="0" t="n">
        <v>-12.65</v>
      </c>
      <c r="S1370" s="0" t="n">
        <v>-335.36</v>
      </c>
      <c r="T1370" s="0" t="n">
        <v>-186.66</v>
      </c>
      <c r="U1370" s="0" t="n">
        <v>15.62</v>
      </c>
      <c r="V1370" s="0" t="n">
        <v>0.39</v>
      </c>
      <c r="W1370" s="0" t="n">
        <v>1546.92</v>
      </c>
      <c r="X1370" s="0" t="n">
        <v>0.59236</v>
      </c>
      <c r="Y1370" s="0" t="n">
        <v>3.17919</v>
      </c>
    </row>
    <row r="1371" customFormat="false" ht="12.8" hidden="false" customHeight="false" outlineLevel="0" collapsed="false">
      <c r="A1371" s="0" t="n">
        <v>29</v>
      </c>
      <c r="B1371" s="0" t="n">
        <v>1</v>
      </c>
      <c r="C1371" s="0" t="n">
        <v>1</v>
      </c>
      <c r="D1371" s="0" t="n">
        <v>26</v>
      </c>
      <c r="E1371" s="0" t="n">
        <v>36232.28</v>
      </c>
      <c r="F1371" s="0" t="n">
        <v>2645.36</v>
      </c>
      <c r="G1371" s="0" t="n">
        <v>429.96</v>
      </c>
      <c r="H1371" s="0" t="n">
        <v>-28.03</v>
      </c>
      <c r="I1371" s="0" t="n">
        <v>19.5</v>
      </c>
      <c r="J1371" s="0" t="n">
        <v>0</v>
      </c>
      <c r="K1371" s="0" t="n">
        <v>259.97</v>
      </c>
      <c r="L1371" s="0" t="n">
        <v>255.12</v>
      </c>
      <c r="M1371" s="0" t="n">
        <v>7.5</v>
      </c>
      <c r="N1371" s="0" t="n">
        <v>0.94</v>
      </c>
      <c r="O1371" s="0" t="n">
        <v>-0.52</v>
      </c>
      <c r="P1371" s="0" t="n">
        <v>16</v>
      </c>
      <c r="Q1371" s="0" t="n">
        <v>10.8</v>
      </c>
      <c r="R1371" s="0" t="n">
        <v>-51.77</v>
      </c>
      <c r="S1371" s="0" t="n">
        <v>-404.59</v>
      </c>
      <c r="T1371" s="0" t="n">
        <v>-168.71</v>
      </c>
      <c r="U1371" s="0" t="n">
        <v>16.35</v>
      </c>
      <c r="V1371" s="0" t="n">
        <v>0.5</v>
      </c>
      <c r="W1371" s="0" t="n">
        <v>2219.3</v>
      </c>
      <c r="X1371" s="0" t="n">
        <v>0.60814</v>
      </c>
      <c r="Y1371" s="0" t="n">
        <v>3.40908</v>
      </c>
    </row>
    <row r="1372" customFormat="false" ht="12.8" hidden="false" customHeight="false" outlineLevel="0" collapsed="false">
      <c r="A1372" s="0" t="n">
        <v>29</v>
      </c>
      <c r="B1372" s="0" t="n">
        <v>1</v>
      </c>
      <c r="C1372" s="0" t="n">
        <v>1</v>
      </c>
      <c r="D1372" s="0" t="n">
        <v>27</v>
      </c>
      <c r="E1372" s="0" t="n">
        <v>32159.39</v>
      </c>
      <c r="F1372" s="0" t="n">
        <v>2341.78</v>
      </c>
      <c r="G1372" s="0" t="n">
        <v>389.05</v>
      </c>
      <c r="H1372" s="0" t="n">
        <v>-20.44</v>
      </c>
      <c r="I1372" s="0" t="n">
        <v>20.44</v>
      </c>
      <c r="J1372" s="0" t="n">
        <v>0</v>
      </c>
      <c r="K1372" s="0" t="n">
        <v>240.14</v>
      </c>
      <c r="L1372" s="0" t="n">
        <v>224.53</v>
      </c>
      <c r="M1372" s="0" t="n">
        <v>1.18</v>
      </c>
      <c r="N1372" s="0" t="n">
        <v>0.76</v>
      </c>
      <c r="O1372" s="0" t="n">
        <v>-0.87</v>
      </c>
      <c r="P1372" s="0" t="n">
        <v>16.81</v>
      </c>
      <c r="Q1372" s="0" t="n">
        <v>0</v>
      </c>
      <c r="R1372" s="0" t="n">
        <v>-10.4</v>
      </c>
      <c r="S1372" s="0" t="n">
        <v>-13.46</v>
      </c>
      <c r="T1372" s="0" t="n">
        <v>-387.61</v>
      </c>
      <c r="U1372" s="0" t="n">
        <v>17.33</v>
      </c>
      <c r="V1372" s="0" t="n">
        <v>0.63</v>
      </c>
      <c r="W1372" s="0" t="n">
        <v>1956.18</v>
      </c>
      <c r="X1372" s="0" t="n">
        <v>0.64605</v>
      </c>
      <c r="Y1372" s="0" t="n">
        <v>3.62241</v>
      </c>
    </row>
    <row r="1373" customFormat="false" ht="12.8" hidden="false" customHeight="false" outlineLevel="0" collapsed="false">
      <c r="A1373" s="0" t="n">
        <v>29</v>
      </c>
      <c r="B1373" s="0" t="n">
        <v>1</v>
      </c>
      <c r="C1373" s="0" t="n">
        <v>1</v>
      </c>
      <c r="D1373" s="0" t="n">
        <v>28</v>
      </c>
      <c r="E1373" s="0" t="n">
        <v>33917.28</v>
      </c>
      <c r="F1373" s="0" t="n">
        <v>2458.46</v>
      </c>
      <c r="G1373" s="0" t="n">
        <v>344.09</v>
      </c>
      <c r="H1373" s="0" t="n">
        <v>-21.58</v>
      </c>
      <c r="I1373" s="0" t="n">
        <v>21.58</v>
      </c>
      <c r="J1373" s="0" t="n">
        <v>0</v>
      </c>
      <c r="K1373" s="0" t="n">
        <v>260.34</v>
      </c>
      <c r="L1373" s="0" t="n">
        <v>235.65</v>
      </c>
      <c r="M1373" s="0" t="n">
        <v>1.15</v>
      </c>
      <c r="N1373" s="0" t="n">
        <v>0.73</v>
      </c>
      <c r="O1373" s="0" t="n">
        <v>-1.29</v>
      </c>
      <c r="P1373" s="0" t="n">
        <v>17.76</v>
      </c>
      <c r="Q1373" s="0" t="n">
        <v>0</v>
      </c>
      <c r="R1373" s="0" t="n">
        <v>-12.7</v>
      </c>
      <c r="S1373" s="0" t="n">
        <v>-15.51</v>
      </c>
      <c r="T1373" s="0" t="n">
        <v>-464.42</v>
      </c>
      <c r="U1373" s="0" t="n">
        <v>18.48</v>
      </c>
      <c r="V1373" s="0" t="n">
        <v>0.79</v>
      </c>
      <c r="W1373" s="0" t="n">
        <v>2038.25</v>
      </c>
      <c r="X1373" s="0" t="n">
        <v>0.70245</v>
      </c>
      <c r="Y1373" s="0" t="n">
        <v>3.81142</v>
      </c>
    </row>
    <row r="1374" customFormat="false" ht="12.8" hidden="false" customHeight="false" outlineLevel="0" collapsed="false">
      <c r="A1374" s="0" t="n">
        <v>29</v>
      </c>
      <c r="B1374" s="0" t="n">
        <v>1</v>
      </c>
      <c r="C1374" s="0" t="n">
        <v>1</v>
      </c>
      <c r="D1374" s="0" t="n">
        <v>29</v>
      </c>
      <c r="E1374" s="0" t="n">
        <v>34417.09</v>
      </c>
      <c r="F1374" s="0" t="n">
        <v>2477.33</v>
      </c>
      <c r="G1374" s="0" t="n">
        <v>314.32</v>
      </c>
      <c r="H1374" s="0" t="n">
        <v>-79.04</v>
      </c>
      <c r="I1374" s="0" t="n">
        <v>22.87</v>
      </c>
      <c r="J1374" s="0" t="n">
        <v>0</v>
      </c>
      <c r="K1374" s="0" t="n">
        <v>282.8</v>
      </c>
      <c r="L1374" s="0" t="n">
        <v>243.36</v>
      </c>
      <c r="M1374" s="0" t="n">
        <v>5.72</v>
      </c>
      <c r="N1374" s="0" t="n">
        <v>0.85</v>
      </c>
      <c r="O1374" s="0" t="n">
        <v>-2.17</v>
      </c>
      <c r="P1374" s="0" t="n">
        <v>18.76</v>
      </c>
      <c r="Q1374" s="0" t="n">
        <v>0.57</v>
      </c>
      <c r="R1374" s="0" t="n">
        <v>-80.49</v>
      </c>
      <c r="S1374" s="0" t="n">
        <v>-633.59</v>
      </c>
      <c r="T1374" s="0" t="n">
        <v>-347.46</v>
      </c>
      <c r="U1374" s="0" t="n">
        <v>19.85</v>
      </c>
      <c r="V1374" s="0" t="n">
        <v>1.01</v>
      </c>
      <c r="W1374" s="0" t="n">
        <v>2030.25</v>
      </c>
      <c r="X1374" s="0" t="n">
        <v>0.77316</v>
      </c>
      <c r="Y1374" s="0" t="n">
        <v>3.97491</v>
      </c>
    </row>
    <row r="1375" customFormat="false" ht="12.8" hidden="false" customHeight="false" outlineLevel="0" collapsed="false">
      <c r="A1375" s="0" t="n">
        <v>29</v>
      </c>
      <c r="B1375" s="0" t="n">
        <v>1</v>
      </c>
      <c r="C1375" s="0" t="n">
        <v>1</v>
      </c>
      <c r="D1375" s="0" t="n">
        <v>30</v>
      </c>
      <c r="E1375" s="0" t="n">
        <v>33790.7</v>
      </c>
      <c r="F1375" s="0" t="n">
        <v>2400.3</v>
      </c>
      <c r="G1375" s="0" t="n">
        <v>363.53</v>
      </c>
      <c r="H1375" s="0" t="n">
        <v>-24.56</v>
      </c>
      <c r="I1375" s="0" t="n">
        <v>24.56</v>
      </c>
      <c r="J1375" s="0" t="n">
        <v>0</v>
      </c>
      <c r="K1375" s="0" t="n">
        <v>286.98</v>
      </c>
      <c r="L1375" s="0" t="n">
        <v>237.01</v>
      </c>
      <c r="M1375" s="0" t="n">
        <v>1.16</v>
      </c>
      <c r="N1375" s="0" t="n">
        <v>0.73</v>
      </c>
      <c r="O1375" s="0" t="n">
        <v>-2.5</v>
      </c>
      <c r="P1375" s="0" t="n">
        <v>20.01</v>
      </c>
      <c r="Q1375" s="0" t="n">
        <v>0</v>
      </c>
      <c r="R1375" s="0" t="n">
        <v>-19.61</v>
      </c>
      <c r="S1375" s="0" t="n">
        <v>-26.31</v>
      </c>
      <c r="T1375" s="0" t="n">
        <v>-533.31</v>
      </c>
      <c r="U1375" s="0" t="n">
        <v>21.24</v>
      </c>
      <c r="V1375" s="0" t="n">
        <v>1.22</v>
      </c>
      <c r="W1375" s="0" t="n">
        <v>1923.81</v>
      </c>
      <c r="X1375" s="0" t="n">
        <v>0.85448</v>
      </c>
      <c r="Y1375" s="0" t="n">
        <v>4.1157</v>
      </c>
    </row>
    <row r="1376" customFormat="false" ht="12.8" hidden="false" customHeight="false" outlineLevel="0" collapsed="false">
      <c r="A1376" s="0" t="n">
        <v>29</v>
      </c>
      <c r="B1376" s="0" t="n">
        <v>1</v>
      </c>
      <c r="C1376" s="0" t="n">
        <v>1</v>
      </c>
      <c r="D1376" s="0" t="n">
        <v>31</v>
      </c>
      <c r="E1376" s="0" t="n">
        <v>33166.73</v>
      </c>
      <c r="F1376" s="0" t="n">
        <v>2304.71</v>
      </c>
      <c r="G1376" s="0" t="n">
        <v>376.23</v>
      </c>
      <c r="H1376" s="0" t="n">
        <v>-23.5</v>
      </c>
      <c r="I1376" s="0" t="n">
        <v>25.2</v>
      </c>
      <c r="J1376" s="0" t="n">
        <v>0</v>
      </c>
      <c r="K1376" s="0" t="n">
        <v>299.63</v>
      </c>
      <c r="L1376" s="0" t="n">
        <v>242.42</v>
      </c>
      <c r="M1376" s="0" t="n">
        <v>3.12</v>
      </c>
      <c r="N1376" s="0" t="n">
        <v>1.01</v>
      </c>
      <c r="O1376" s="0" t="n">
        <v>-3.27</v>
      </c>
      <c r="P1376" s="0" t="n">
        <v>20.45</v>
      </c>
      <c r="Q1376" s="0" t="n">
        <v>5.48</v>
      </c>
      <c r="R1376" s="0" t="n">
        <v>-57.74</v>
      </c>
      <c r="S1376" s="0" t="n">
        <v>-980.75</v>
      </c>
      <c r="T1376" s="0" t="n">
        <v>-235.96</v>
      </c>
      <c r="U1376" s="0" t="n">
        <v>21.96</v>
      </c>
      <c r="V1376" s="0" t="n">
        <v>1.33</v>
      </c>
      <c r="W1376" s="0" t="n">
        <v>1778.96</v>
      </c>
      <c r="X1376" s="0" t="n">
        <v>0.94346</v>
      </c>
      <c r="Y1376" s="0" t="n">
        <v>4.23798</v>
      </c>
    </row>
    <row r="1377" customFormat="false" ht="12.8" hidden="false" customHeight="false" outlineLevel="0" collapsed="false">
      <c r="A1377" s="0" t="n">
        <v>29</v>
      </c>
      <c r="B1377" s="0" t="n">
        <v>1</v>
      </c>
      <c r="C1377" s="0" t="n">
        <v>1</v>
      </c>
      <c r="D1377" s="0" t="n">
        <v>32</v>
      </c>
      <c r="E1377" s="0" t="n">
        <v>32680.2</v>
      </c>
      <c r="F1377" s="0" t="n">
        <v>2204.3</v>
      </c>
      <c r="G1377" s="0" t="n">
        <v>548.24</v>
      </c>
      <c r="H1377" s="0" t="n">
        <v>37.04</v>
      </c>
      <c r="I1377" s="0" t="n">
        <v>24.46</v>
      </c>
      <c r="J1377" s="0" t="n">
        <v>0</v>
      </c>
      <c r="K1377" s="0" t="n">
        <v>300.91</v>
      </c>
      <c r="L1377" s="0" t="n">
        <v>255.1</v>
      </c>
      <c r="M1377" s="0" t="n">
        <v>6.41</v>
      </c>
      <c r="N1377" s="0" t="n">
        <v>1.34</v>
      </c>
      <c r="O1377" s="0" t="n">
        <v>-3.37</v>
      </c>
      <c r="P1377" s="0" t="n">
        <v>19.94</v>
      </c>
      <c r="Q1377" s="0" t="n">
        <v>6.96</v>
      </c>
      <c r="R1377" s="0" t="n">
        <v>-108.87</v>
      </c>
      <c r="S1377" s="0" t="n">
        <v>-1885.55</v>
      </c>
      <c r="T1377" s="0" t="n">
        <v>-58</v>
      </c>
      <c r="U1377" s="0" t="n">
        <v>21.43</v>
      </c>
      <c r="V1377" s="0" t="n">
        <v>1.22</v>
      </c>
      <c r="W1377" s="0" t="n">
        <v>1614.41</v>
      </c>
      <c r="X1377" s="0" t="n">
        <v>1.03791</v>
      </c>
      <c r="Y1377" s="0" t="n">
        <v>4.34594</v>
      </c>
    </row>
    <row r="1378" customFormat="false" ht="12.8" hidden="false" customHeight="false" outlineLevel="0" collapsed="false">
      <c r="A1378" s="0" t="n">
        <v>29</v>
      </c>
      <c r="B1378" s="0" t="n">
        <v>1</v>
      </c>
      <c r="C1378" s="0" t="n">
        <v>1</v>
      </c>
      <c r="D1378" s="0" t="n">
        <v>33</v>
      </c>
      <c r="E1378" s="0" t="n">
        <v>31789.07</v>
      </c>
      <c r="F1378" s="0" t="n">
        <v>2065.88</v>
      </c>
      <c r="G1378" s="0" t="n">
        <v>561.45</v>
      </c>
      <c r="H1378" s="0" t="n">
        <v>46.79</v>
      </c>
      <c r="I1378" s="0" t="n">
        <v>25.11</v>
      </c>
      <c r="J1378" s="0" t="n">
        <v>0</v>
      </c>
      <c r="K1378" s="0" t="n">
        <v>286.45</v>
      </c>
      <c r="L1378" s="0" t="n">
        <v>241.36</v>
      </c>
      <c r="M1378" s="0" t="n">
        <v>1.46</v>
      </c>
      <c r="N1378" s="0" t="n">
        <v>1.22</v>
      </c>
      <c r="O1378" s="0" t="n">
        <v>-3.04</v>
      </c>
      <c r="P1378" s="0" t="n">
        <v>20.39</v>
      </c>
      <c r="Q1378" s="0" t="n">
        <v>6.42</v>
      </c>
      <c r="R1378" s="0" t="n">
        <v>-25.92</v>
      </c>
      <c r="S1378" s="0" t="n">
        <v>-44</v>
      </c>
      <c r="T1378" s="0" t="n">
        <v>-111.21</v>
      </c>
      <c r="U1378" s="0" t="n">
        <v>21.91</v>
      </c>
      <c r="V1378" s="0" t="n">
        <v>1.27</v>
      </c>
      <c r="W1378" s="0" t="n">
        <v>1413.39</v>
      </c>
      <c r="X1378" s="0" t="n">
        <v>1.13617</v>
      </c>
      <c r="Y1378" s="0" t="n">
        <v>4.44321</v>
      </c>
    </row>
    <row r="1379" customFormat="false" ht="12.8" hidden="false" customHeight="false" outlineLevel="0" collapsed="false">
      <c r="A1379" s="0" t="n">
        <v>29</v>
      </c>
      <c r="B1379" s="0" t="n">
        <v>1</v>
      </c>
      <c r="C1379" s="0" t="n">
        <v>1</v>
      </c>
      <c r="D1379" s="0" t="n">
        <v>34</v>
      </c>
      <c r="E1379" s="0" t="n">
        <v>30735.29</v>
      </c>
      <c r="F1379" s="0" t="n">
        <v>1912.94</v>
      </c>
      <c r="G1379" s="0" t="n">
        <v>592.57</v>
      </c>
      <c r="H1379" s="0" t="n">
        <v>23.68</v>
      </c>
      <c r="I1379" s="0" t="n">
        <v>25.99</v>
      </c>
      <c r="J1379" s="0" t="n">
        <v>0</v>
      </c>
      <c r="K1379" s="0" t="n">
        <v>291.98</v>
      </c>
      <c r="L1379" s="0" t="n">
        <v>234.65</v>
      </c>
      <c r="M1379" s="0" t="n">
        <v>8.79</v>
      </c>
      <c r="N1379" s="0" t="n">
        <v>1.18</v>
      </c>
      <c r="O1379" s="0" t="n">
        <v>-3.63</v>
      </c>
      <c r="P1379" s="0" t="n">
        <v>20.99</v>
      </c>
      <c r="Q1379" s="0" t="n">
        <v>6.19</v>
      </c>
      <c r="R1379" s="0" t="n">
        <v>-168.94</v>
      </c>
      <c r="S1379" s="0" t="n">
        <v>-2616.24</v>
      </c>
      <c r="T1379" s="0" t="n">
        <v>-130.83</v>
      </c>
      <c r="U1379" s="0" t="n">
        <v>22.6</v>
      </c>
      <c r="V1379" s="0" t="n">
        <v>1.38</v>
      </c>
      <c r="W1379" s="0" t="n">
        <v>1200.97</v>
      </c>
      <c r="X1379" s="0" t="n">
        <v>1.23701</v>
      </c>
      <c r="Y1379" s="0" t="n">
        <v>4.53279</v>
      </c>
    </row>
    <row r="1380" customFormat="false" ht="12.8" hidden="false" customHeight="false" outlineLevel="0" collapsed="false">
      <c r="A1380" s="0" t="n">
        <v>29</v>
      </c>
      <c r="B1380" s="0" t="n">
        <v>1</v>
      </c>
      <c r="C1380" s="0" t="n">
        <v>1</v>
      </c>
      <c r="D1380" s="0" t="n">
        <v>35</v>
      </c>
      <c r="E1380" s="0" t="n">
        <v>28711.27</v>
      </c>
      <c r="F1380" s="0" t="n">
        <v>1703.59</v>
      </c>
      <c r="G1380" s="0" t="n">
        <v>658.97</v>
      </c>
      <c r="H1380" s="0" t="n">
        <v>30.22</v>
      </c>
      <c r="I1380" s="0" t="n">
        <v>26.95</v>
      </c>
      <c r="J1380" s="0" t="n">
        <v>0</v>
      </c>
      <c r="K1380" s="0" t="n">
        <v>282.59</v>
      </c>
      <c r="L1380" s="0" t="n">
        <v>220.27</v>
      </c>
      <c r="M1380" s="0" t="n">
        <v>10.7</v>
      </c>
      <c r="N1380" s="0" t="n">
        <v>1.14</v>
      </c>
      <c r="O1380" s="0" t="n">
        <v>-3.8</v>
      </c>
      <c r="P1380" s="0" t="n">
        <v>21.63</v>
      </c>
      <c r="Q1380" s="0" t="n">
        <v>5.93</v>
      </c>
      <c r="R1380" s="0" t="n">
        <v>-217.98</v>
      </c>
      <c r="S1380" s="0" t="n">
        <v>-5420.52</v>
      </c>
      <c r="T1380" s="0" t="n">
        <v>-162.7</v>
      </c>
      <c r="U1380" s="0" t="n">
        <v>23.29</v>
      </c>
      <c r="V1380" s="0" t="n">
        <v>1.46</v>
      </c>
      <c r="W1380" s="0" t="n">
        <v>955.3</v>
      </c>
      <c r="X1380" s="0" t="n">
        <v>1.33946</v>
      </c>
      <c r="Y1380" s="0" t="n">
        <v>4.61718</v>
      </c>
    </row>
    <row r="1381" customFormat="false" ht="12.8" hidden="false" customHeight="false" outlineLevel="0" collapsed="false">
      <c r="A1381" s="0" t="n">
        <v>29</v>
      </c>
      <c r="B1381" s="0" t="n">
        <v>1</v>
      </c>
      <c r="C1381" s="0" t="n">
        <v>1</v>
      </c>
      <c r="D1381" s="0" t="n">
        <v>36</v>
      </c>
      <c r="E1381" s="0" t="n">
        <v>14735.67</v>
      </c>
      <c r="F1381" s="0" t="n">
        <v>984.72</v>
      </c>
      <c r="G1381" s="0" t="n">
        <v>938.25</v>
      </c>
      <c r="H1381" s="0" t="n">
        <v>-151.3</v>
      </c>
      <c r="I1381" s="0" t="n">
        <v>27.31</v>
      </c>
      <c r="J1381" s="0" t="n">
        <v>0</v>
      </c>
      <c r="K1381" s="0" t="n">
        <v>215.27</v>
      </c>
      <c r="L1381" s="0" t="n">
        <v>142.05</v>
      </c>
      <c r="M1381" s="0" t="n">
        <v>11.79</v>
      </c>
      <c r="N1381" s="0" t="n">
        <v>1.15</v>
      </c>
      <c r="O1381" s="0" t="n">
        <v>-4.33</v>
      </c>
      <c r="P1381" s="0" t="n">
        <v>21.86</v>
      </c>
      <c r="Q1381" s="0" t="n">
        <v>5.79</v>
      </c>
      <c r="R1381" s="0" t="n">
        <v>-250</v>
      </c>
      <c r="S1381" s="0" t="n">
        <v>-1693.38</v>
      </c>
      <c r="T1381" s="0" t="n">
        <v>-68.42</v>
      </c>
      <c r="U1381" s="0" t="n">
        <v>23.67</v>
      </c>
      <c r="V1381" s="0" t="n">
        <v>1.52</v>
      </c>
      <c r="W1381" s="0" t="n">
        <v>704.33</v>
      </c>
      <c r="X1381" s="0" t="n">
        <v>1.44273</v>
      </c>
      <c r="Y1381" s="0" t="n">
        <v>4.69848</v>
      </c>
    </row>
    <row r="1382" customFormat="false" ht="12.8" hidden="false" customHeight="false" outlineLevel="0" collapsed="false">
      <c r="A1382" s="0" t="n">
        <v>29</v>
      </c>
      <c r="B1382" s="0" t="n">
        <v>1</v>
      </c>
      <c r="C1382" s="0" t="n">
        <v>1</v>
      </c>
      <c r="D1382" s="0" t="n">
        <v>37</v>
      </c>
      <c r="E1382" s="0" t="n">
        <v>7548.25</v>
      </c>
      <c r="F1382" s="0" t="n">
        <v>504.41</v>
      </c>
      <c r="G1382" s="0" t="n">
        <v>1005.55</v>
      </c>
      <c r="H1382" s="0" t="n">
        <v>148.14</v>
      </c>
      <c r="I1382" s="0" t="n">
        <v>26.5</v>
      </c>
      <c r="J1382" s="0" t="n">
        <v>0</v>
      </c>
      <c r="K1382" s="0" t="n">
        <v>173.24</v>
      </c>
      <c r="L1382" s="0" t="n">
        <v>98.81</v>
      </c>
      <c r="M1382" s="0" t="n">
        <v>4.8</v>
      </c>
      <c r="N1382" s="0" t="n">
        <v>1.19</v>
      </c>
      <c r="O1382" s="0" t="n">
        <v>-4.47</v>
      </c>
      <c r="P1382" s="0" t="n">
        <v>21.33</v>
      </c>
      <c r="Q1382" s="0" t="n">
        <v>5.96</v>
      </c>
      <c r="R1382" s="0" t="n">
        <v>-98.2</v>
      </c>
      <c r="S1382" s="0" t="n">
        <v>-2475.99</v>
      </c>
      <c r="T1382" s="0" t="n">
        <v>168.57</v>
      </c>
      <c r="U1382" s="0" t="n">
        <v>23.17</v>
      </c>
      <c r="V1382" s="0" t="n">
        <v>1.47</v>
      </c>
      <c r="W1382" s="0" t="n">
        <v>360.79</v>
      </c>
      <c r="X1382" s="0" t="n">
        <v>1.54612</v>
      </c>
      <c r="Y1382" s="0" t="n">
        <v>4.77854</v>
      </c>
    </row>
    <row r="1383" customFormat="false" ht="12.8" hidden="false" customHeight="false" outlineLevel="0" collapsed="false">
      <c r="A1383" s="0" t="n">
        <v>29</v>
      </c>
      <c r="B1383" s="0" t="n">
        <v>1</v>
      </c>
      <c r="C1383" s="0" t="n">
        <v>1</v>
      </c>
      <c r="D1383" s="0" t="n">
        <v>38</v>
      </c>
      <c r="E1383" s="0" t="n">
        <v>0</v>
      </c>
      <c r="F1383" s="0" t="n">
        <v>0</v>
      </c>
      <c r="G1383" s="0" t="n">
        <v>1004.84</v>
      </c>
      <c r="H1383" s="0" t="n">
        <v>-48.09</v>
      </c>
      <c r="I1383" s="0" t="n">
        <v>48.09</v>
      </c>
      <c r="J1383" s="0" t="n">
        <v>0</v>
      </c>
      <c r="K1383" s="0" t="n">
        <v>0</v>
      </c>
      <c r="L1383" s="0" t="n">
        <v>37.83</v>
      </c>
      <c r="M1383" s="0" t="n">
        <v>0</v>
      </c>
      <c r="N1383" s="0" t="n">
        <v>0</v>
      </c>
      <c r="O1383" s="0" t="n">
        <v>0</v>
      </c>
      <c r="P1383" s="0" t="n">
        <v>22.81</v>
      </c>
      <c r="Q1383" s="0" t="n">
        <v>0</v>
      </c>
      <c r="R1383" s="0" t="n">
        <v>-0.02</v>
      </c>
      <c r="S1383" s="0" t="n">
        <v>-0.02</v>
      </c>
      <c r="T1383" s="0" t="n">
        <v>450</v>
      </c>
      <c r="U1383" s="0" t="n">
        <v>22.81</v>
      </c>
      <c r="V1383" s="0" t="n">
        <v>1.43</v>
      </c>
      <c r="W1383" s="0" t="n">
        <v>166.02</v>
      </c>
      <c r="X1383" s="0" t="n">
        <v>1.64897</v>
      </c>
      <c r="Y1383" s="0" t="n">
        <v>1.71751</v>
      </c>
    </row>
    <row r="1384" customFormat="false" ht="12.8" hidden="false" customHeight="false" outlineLevel="0" collapsed="false">
      <c r="A1384" s="0" t="n">
        <v>29</v>
      </c>
      <c r="B1384" s="0" t="n">
        <v>1</v>
      </c>
      <c r="C1384" s="0" t="n">
        <v>1</v>
      </c>
      <c r="D1384" s="0" t="n">
        <v>39</v>
      </c>
      <c r="E1384" s="0" t="n">
        <v>0</v>
      </c>
      <c r="F1384" s="0" t="n">
        <v>0</v>
      </c>
      <c r="G1384" s="0" t="n">
        <v>1035.98</v>
      </c>
      <c r="H1384" s="0" t="n">
        <v>-45.74</v>
      </c>
      <c r="I1384" s="0" t="n">
        <v>45.74</v>
      </c>
      <c r="J1384" s="0" t="n">
        <v>0</v>
      </c>
      <c r="K1384" s="0" t="n">
        <v>0</v>
      </c>
      <c r="L1384" s="0" t="n">
        <v>0</v>
      </c>
      <c r="M1384" s="0" t="n">
        <v>0</v>
      </c>
      <c r="N1384" s="0" t="n">
        <v>0</v>
      </c>
      <c r="O1384" s="0" t="n">
        <v>0</v>
      </c>
      <c r="P1384" s="0" t="n">
        <v>21.94</v>
      </c>
      <c r="Q1384" s="0" t="n">
        <v>0</v>
      </c>
      <c r="R1384" s="0" t="n">
        <v>-0.02</v>
      </c>
      <c r="S1384" s="0" t="n">
        <v>-0.02</v>
      </c>
      <c r="T1384" s="0" t="n">
        <v>450</v>
      </c>
      <c r="U1384" s="0" t="n">
        <v>21.94</v>
      </c>
      <c r="V1384" s="0" t="n">
        <v>1.26</v>
      </c>
      <c r="W1384" s="0" t="n">
        <v>19.55</v>
      </c>
      <c r="X1384" s="0" t="n">
        <v>1.75057</v>
      </c>
      <c r="Y1384" s="0" t="n">
        <v>1.3413</v>
      </c>
    </row>
    <row r="1385" customFormat="false" ht="12.8" hidden="false" customHeight="false" outlineLevel="0" collapsed="false">
      <c r="A1385" s="0" t="n">
        <v>29</v>
      </c>
      <c r="B1385" s="0" t="n">
        <v>1</v>
      </c>
      <c r="C1385" s="0" t="n">
        <v>1</v>
      </c>
      <c r="D1385" s="0" t="n">
        <v>40</v>
      </c>
      <c r="E1385" s="0" t="n">
        <v>0</v>
      </c>
      <c r="F1385" s="0" t="n">
        <v>0</v>
      </c>
      <c r="G1385" s="0" t="n">
        <v>1055.07</v>
      </c>
      <c r="H1385" s="0" t="n">
        <v>-41.74</v>
      </c>
      <c r="I1385" s="0" t="n">
        <v>41.74</v>
      </c>
      <c r="J1385" s="0" t="n">
        <v>0</v>
      </c>
      <c r="K1385" s="0" t="n">
        <v>0</v>
      </c>
      <c r="L1385" s="0" t="n">
        <v>0</v>
      </c>
      <c r="M1385" s="0" t="n">
        <v>0</v>
      </c>
      <c r="N1385" s="0" t="n">
        <v>0</v>
      </c>
      <c r="O1385" s="0" t="n">
        <v>0</v>
      </c>
      <c r="P1385" s="0" t="n">
        <v>20.35</v>
      </c>
      <c r="Q1385" s="0" t="n">
        <v>0</v>
      </c>
      <c r="R1385" s="0" t="n">
        <v>-0.02</v>
      </c>
      <c r="S1385" s="0" t="n">
        <v>-0.02</v>
      </c>
      <c r="T1385" s="0" t="n">
        <v>450</v>
      </c>
      <c r="U1385" s="0" t="n">
        <v>20.35</v>
      </c>
      <c r="V1385" s="0" t="n">
        <v>1.04</v>
      </c>
      <c r="W1385" s="0" t="n">
        <v>-7</v>
      </c>
      <c r="X1385" s="0" t="n">
        <v>1.85018</v>
      </c>
      <c r="Y1385" s="0" t="n">
        <v>1.25451</v>
      </c>
    </row>
    <row r="1386" customFormat="false" ht="12.8" hidden="false" customHeight="false" outlineLevel="0" collapsed="false">
      <c r="A1386" s="0" t="n">
        <v>29</v>
      </c>
      <c r="B1386" s="0" t="n">
        <v>1</v>
      </c>
      <c r="C1386" s="0" t="n">
        <v>1</v>
      </c>
      <c r="D1386" s="0" t="n">
        <v>41</v>
      </c>
      <c r="E1386" s="0" t="n">
        <v>0</v>
      </c>
      <c r="F1386" s="0" t="n">
        <v>0</v>
      </c>
      <c r="G1386" s="0" t="n">
        <v>1020.88</v>
      </c>
      <c r="H1386" s="0" t="n">
        <v>-38.69</v>
      </c>
      <c r="I1386" s="0" t="n">
        <v>38.69</v>
      </c>
      <c r="J1386" s="0" t="n">
        <v>0</v>
      </c>
      <c r="K1386" s="0" t="n">
        <v>0</v>
      </c>
      <c r="L1386" s="0" t="n">
        <v>0</v>
      </c>
      <c r="M1386" s="0" t="n">
        <v>0</v>
      </c>
      <c r="N1386" s="0" t="n">
        <v>0</v>
      </c>
      <c r="O1386" s="0" t="n">
        <v>0</v>
      </c>
      <c r="P1386" s="0" t="n">
        <v>19.03</v>
      </c>
      <c r="Q1386" s="0" t="n">
        <v>0</v>
      </c>
      <c r="R1386" s="0" t="n">
        <v>-0.02</v>
      </c>
      <c r="S1386" s="0" t="n">
        <v>-0.02</v>
      </c>
      <c r="T1386" s="0" t="n">
        <v>450</v>
      </c>
      <c r="U1386" s="0" t="n">
        <v>19.03</v>
      </c>
      <c r="V1386" s="0" t="n">
        <v>0.85</v>
      </c>
      <c r="W1386" s="0" t="n">
        <v>-6.43</v>
      </c>
      <c r="X1386" s="0" t="n">
        <v>1.94689</v>
      </c>
      <c r="Y1386" s="0" t="n">
        <v>1.16175</v>
      </c>
    </row>
    <row r="1387" customFormat="false" ht="12.8" hidden="false" customHeight="false" outlineLevel="0" collapsed="false">
      <c r="A1387" s="0" t="n">
        <v>29</v>
      </c>
      <c r="B1387" s="0" t="n">
        <v>1</v>
      </c>
      <c r="C1387" s="0" t="n">
        <v>1</v>
      </c>
      <c r="D1387" s="0" t="n">
        <v>42</v>
      </c>
      <c r="E1387" s="0" t="n">
        <v>0</v>
      </c>
      <c r="F1387" s="0" t="n">
        <v>0</v>
      </c>
      <c r="G1387" s="0" t="n">
        <v>956.93</v>
      </c>
      <c r="H1387" s="0" t="n">
        <v>-38.1</v>
      </c>
      <c r="I1387" s="0" t="n">
        <v>38.1</v>
      </c>
      <c r="J1387" s="0" t="n">
        <v>0</v>
      </c>
      <c r="K1387" s="0" t="n">
        <v>0</v>
      </c>
      <c r="L1387" s="0" t="n">
        <v>0</v>
      </c>
      <c r="M1387" s="0" t="n">
        <v>0</v>
      </c>
      <c r="N1387" s="0" t="n">
        <v>0</v>
      </c>
      <c r="O1387" s="0" t="n">
        <v>0</v>
      </c>
      <c r="P1387" s="0" t="n">
        <v>18.76</v>
      </c>
      <c r="Q1387" s="0" t="n">
        <v>0</v>
      </c>
      <c r="R1387" s="0" t="n">
        <v>-0.02</v>
      </c>
      <c r="S1387" s="0" t="n">
        <v>-0.02</v>
      </c>
      <c r="T1387" s="0" t="n">
        <v>450</v>
      </c>
      <c r="U1387" s="0" t="n">
        <v>18.76</v>
      </c>
      <c r="V1387" s="0" t="n">
        <v>0.83</v>
      </c>
      <c r="W1387" s="0" t="n">
        <v>-6.24</v>
      </c>
      <c r="X1387" s="0" t="n">
        <v>2.03961</v>
      </c>
      <c r="Y1387" s="0" t="n">
        <v>1.06084</v>
      </c>
    </row>
    <row r="1388" customFormat="false" ht="12.8" hidden="false" customHeight="false" outlineLevel="0" collapsed="false">
      <c r="A1388" s="0" t="n">
        <v>29</v>
      </c>
      <c r="B1388" s="0" t="n">
        <v>1</v>
      </c>
      <c r="C1388" s="0" t="n">
        <v>1</v>
      </c>
      <c r="D1388" s="0" t="n">
        <v>43</v>
      </c>
      <c r="E1388" s="0" t="n">
        <v>0</v>
      </c>
      <c r="F1388" s="0" t="n">
        <v>0</v>
      </c>
      <c r="G1388" s="0" t="n">
        <v>962.42</v>
      </c>
      <c r="H1388" s="0" t="n">
        <v>-37.08</v>
      </c>
      <c r="I1388" s="0" t="n">
        <v>37.08</v>
      </c>
      <c r="J1388" s="0" t="n">
        <v>0</v>
      </c>
      <c r="K1388" s="0" t="n">
        <v>0</v>
      </c>
      <c r="L1388" s="0" t="n">
        <v>0</v>
      </c>
      <c r="M1388" s="0" t="n">
        <v>0</v>
      </c>
      <c r="N1388" s="0" t="n">
        <v>0</v>
      </c>
      <c r="O1388" s="0" t="n">
        <v>0</v>
      </c>
      <c r="P1388" s="0" t="n">
        <v>18.29</v>
      </c>
      <c r="Q1388" s="0" t="n">
        <v>0</v>
      </c>
      <c r="R1388" s="0" t="n">
        <v>-0.02</v>
      </c>
      <c r="S1388" s="0" t="n">
        <v>-0.02</v>
      </c>
      <c r="T1388" s="0" t="n">
        <v>450</v>
      </c>
      <c r="U1388" s="0" t="n">
        <v>18.29</v>
      </c>
      <c r="V1388" s="0" t="n">
        <v>0.76</v>
      </c>
      <c r="W1388" s="0" t="n">
        <v>-4.69</v>
      </c>
      <c r="X1388" s="0" t="n">
        <v>2.12696</v>
      </c>
      <c r="Y1388" s="0" t="n">
        <v>0.94935</v>
      </c>
    </row>
    <row r="1389" customFormat="false" ht="12.8" hidden="false" customHeight="false" outlineLevel="0" collapsed="false">
      <c r="A1389" s="0" t="n">
        <v>29</v>
      </c>
      <c r="B1389" s="0" t="n">
        <v>1</v>
      </c>
      <c r="C1389" s="0" t="n">
        <v>1</v>
      </c>
      <c r="D1389" s="0" t="n">
        <v>44</v>
      </c>
      <c r="E1389" s="0" t="n">
        <v>0</v>
      </c>
      <c r="F1389" s="0" t="n">
        <v>0</v>
      </c>
      <c r="G1389" s="0" t="n">
        <v>942.71</v>
      </c>
      <c r="H1389" s="0" t="n">
        <v>-36.77</v>
      </c>
      <c r="I1389" s="0" t="n">
        <v>36.77</v>
      </c>
      <c r="J1389" s="0" t="n">
        <v>0</v>
      </c>
      <c r="K1389" s="0" t="n">
        <v>0</v>
      </c>
      <c r="L1389" s="0" t="n">
        <v>0</v>
      </c>
      <c r="M1389" s="0" t="n">
        <v>0</v>
      </c>
      <c r="N1389" s="0" t="n">
        <v>0</v>
      </c>
      <c r="O1389" s="0" t="n">
        <v>0</v>
      </c>
      <c r="P1389" s="0" t="n">
        <v>18.15</v>
      </c>
      <c r="Q1389" s="0" t="n">
        <v>0</v>
      </c>
      <c r="R1389" s="0" t="n">
        <v>-0.02</v>
      </c>
      <c r="S1389" s="0" t="n">
        <v>-0.02</v>
      </c>
      <c r="T1389" s="0" t="n">
        <v>450</v>
      </c>
      <c r="U1389" s="0" t="n">
        <v>18.15</v>
      </c>
      <c r="V1389" s="0" t="n">
        <v>0.73</v>
      </c>
      <c r="W1389" s="0" t="n">
        <v>-4.34</v>
      </c>
      <c r="X1389" s="0" t="n">
        <v>2.20718</v>
      </c>
      <c r="Y1389" s="0" t="n">
        <v>0.8247</v>
      </c>
    </row>
    <row r="1390" customFormat="false" ht="12.8" hidden="false" customHeight="false" outlineLevel="0" collapsed="false">
      <c r="A1390" s="0" t="n">
        <v>29</v>
      </c>
      <c r="B1390" s="0" t="n">
        <v>1</v>
      </c>
      <c r="C1390" s="0" t="n">
        <v>1</v>
      </c>
      <c r="D1390" s="0" t="n">
        <v>45</v>
      </c>
      <c r="E1390" s="0" t="n">
        <v>0</v>
      </c>
      <c r="F1390" s="0" t="n">
        <v>0</v>
      </c>
      <c r="G1390" s="0" t="n">
        <v>953.99</v>
      </c>
      <c r="H1390" s="0" t="n">
        <v>-35.83</v>
      </c>
      <c r="I1390" s="0" t="n">
        <v>35.83</v>
      </c>
      <c r="J1390" s="0" t="n">
        <v>0</v>
      </c>
      <c r="K1390" s="0" t="n">
        <v>0</v>
      </c>
      <c r="L1390" s="0" t="n">
        <v>0</v>
      </c>
      <c r="M1390" s="0" t="n">
        <v>0</v>
      </c>
      <c r="N1390" s="0" t="n">
        <v>0</v>
      </c>
      <c r="O1390" s="0" t="n">
        <v>0</v>
      </c>
      <c r="P1390" s="0" t="n">
        <v>17.69</v>
      </c>
      <c r="Q1390" s="0" t="n">
        <v>0</v>
      </c>
      <c r="R1390" s="0" t="n">
        <v>-0.02</v>
      </c>
      <c r="S1390" s="0" t="n">
        <v>-0.02</v>
      </c>
      <c r="T1390" s="0" t="n">
        <v>450</v>
      </c>
      <c r="U1390" s="0" t="n">
        <v>17.69</v>
      </c>
      <c r="V1390" s="0" t="n">
        <v>0.66</v>
      </c>
      <c r="W1390" s="0" t="n">
        <v>-2.78</v>
      </c>
      <c r="X1390" s="0" t="n">
        <v>2.27809</v>
      </c>
      <c r="Y1390" s="0" t="n">
        <v>0.68444</v>
      </c>
    </row>
    <row r="1391" customFormat="false" ht="12.8" hidden="false" customHeight="false" outlineLevel="0" collapsed="false">
      <c r="A1391" s="0" t="n">
        <v>29</v>
      </c>
      <c r="B1391" s="0" t="n">
        <v>1</v>
      </c>
      <c r="C1391" s="0" t="n">
        <v>1</v>
      </c>
      <c r="D1391" s="0" t="n">
        <v>46</v>
      </c>
      <c r="E1391" s="0" t="n">
        <v>0</v>
      </c>
      <c r="F1391" s="0" t="n">
        <v>0</v>
      </c>
      <c r="G1391" s="0" t="n">
        <v>952.82</v>
      </c>
      <c r="H1391" s="0" t="n">
        <v>-34.73</v>
      </c>
      <c r="I1391" s="0" t="n">
        <v>34.73</v>
      </c>
      <c r="J1391" s="0" t="n">
        <v>0</v>
      </c>
      <c r="K1391" s="0" t="n">
        <v>0</v>
      </c>
      <c r="L1391" s="0" t="n">
        <v>0</v>
      </c>
      <c r="M1391" s="0" t="n">
        <v>0</v>
      </c>
      <c r="N1391" s="0" t="n">
        <v>0</v>
      </c>
      <c r="O1391" s="0" t="n">
        <v>0</v>
      </c>
      <c r="P1391" s="0" t="n">
        <v>17.15</v>
      </c>
      <c r="Q1391" s="0" t="n">
        <v>0</v>
      </c>
      <c r="R1391" s="0" t="n">
        <v>-0.02</v>
      </c>
      <c r="S1391" s="0" t="n">
        <v>-0.02</v>
      </c>
      <c r="T1391" s="0" t="n">
        <v>450</v>
      </c>
      <c r="U1391" s="0" t="n">
        <v>17.15</v>
      </c>
      <c r="V1391" s="0" t="n">
        <v>0.59</v>
      </c>
      <c r="W1391" s="0" t="n">
        <v>-2.72</v>
      </c>
      <c r="X1391" s="0" t="n">
        <v>2.33705</v>
      </c>
      <c r="Y1391" s="0" t="n">
        <v>0.52694</v>
      </c>
    </row>
    <row r="1392" customFormat="false" ht="12.8" hidden="false" customHeight="false" outlineLevel="0" collapsed="false">
      <c r="A1392" s="0" t="n">
        <v>29</v>
      </c>
      <c r="B1392" s="0" t="n">
        <v>1</v>
      </c>
      <c r="C1392" s="0" t="n">
        <v>1</v>
      </c>
      <c r="D1392" s="0" t="n">
        <v>47</v>
      </c>
      <c r="E1392" s="0" t="n">
        <v>0</v>
      </c>
      <c r="F1392" s="0" t="n">
        <v>0</v>
      </c>
      <c r="G1392" s="0" t="n">
        <v>934.13</v>
      </c>
      <c r="H1392" s="0" t="n">
        <v>-34.18</v>
      </c>
      <c r="I1392" s="0" t="n">
        <v>34.18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0</v>
      </c>
      <c r="P1392" s="0" t="n">
        <v>16.87</v>
      </c>
      <c r="Q1392" s="0" t="n">
        <v>0</v>
      </c>
      <c r="R1392" s="0" t="n">
        <v>-0.02</v>
      </c>
      <c r="S1392" s="0" t="n">
        <v>-0.02</v>
      </c>
      <c r="T1392" s="0" t="n">
        <v>450</v>
      </c>
      <c r="U1392" s="0" t="n">
        <v>16.87</v>
      </c>
      <c r="V1392" s="0" t="n">
        <v>0.56</v>
      </c>
      <c r="W1392" s="0" t="n">
        <v>-2.95</v>
      </c>
      <c r="X1392" s="0" t="n">
        <v>2.38116</v>
      </c>
      <c r="Y1392" s="0" t="n">
        <v>0.35242</v>
      </c>
    </row>
    <row r="1393" customFormat="false" ht="12.8" hidden="false" customHeight="false" outlineLevel="0" collapsed="false">
      <c r="A1393" s="0" t="n">
        <v>29</v>
      </c>
      <c r="B1393" s="0" t="n">
        <v>1</v>
      </c>
      <c r="C1393" s="0" t="n">
        <v>1</v>
      </c>
      <c r="D1393" s="0" t="n">
        <v>48</v>
      </c>
      <c r="E1393" s="0" t="n">
        <v>0</v>
      </c>
      <c r="F1393" s="0" t="n">
        <v>0</v>
      </c>
      <c r="G1393" s="0" t="n">
        <v>928.25</v>
      </c>
      <c r="H1393" s="0" t="n">
        <v>-33.74</v>
      </c>
      <c r="I1393" s="0" t="n">
        <v>33.74</v>
      </c>
      <c r="J1393" s="0" t="n">
        <v>0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0</v>
      </c>
      <c r="P1393" s="0" t="n">
        <v>16.65</v>
      </c>
      <c r="Q1393" s="0" t="n">
        <v>0</v>
      </c>
      <c r="R1393" s="0" t="n">
        <v>-0.02</v>
      </c>
      <c r="S1393" s="0" t="n">
        <v>-0.02</v>
      </c>
      <c r="T1393" s="0" t="n">
        <v>450</v>
      </c>
      <c r="U1393" s="0" t="n">
        <v>16.65</v>
      </c>
      <c r="V1393" s="0" t="n">
        <v>0.53</v>
      </c>
      <c r="W1393" s="0" t="n">
        <v>-2.54</v>
      </c>
      <c r="X1393" s="0" t="n">
        <v>2.40763</v>
      </c>
      <c r="Y1393" s="0" t="n">
        <v>0.16405</v>
      </c>
    </row>
    <row r="1394" customFormat="false" ht="12.8" hidden="false" customHeight="false" outlineLevel="0" collapsed="false">
      <c r="A1394" s="0" t="n">
        <v>30</v>
      </c>
      <c r="B1394" s="0" t="n">
        <v>1</v>
      </c>
      <c r="C1394" s="0" t="n">
        <v>1</v>
      </c>
      <c r="D1394" s="0" t="n">
        <v>1</v>
      </c>
      <c r="E1394" s="0" t="n">
        <v>0</v>
      </c>
      <c r="F1394" s="0" t="n">
        <v>0</v>
      </c>
      <c r="G1394" s="0" t="n">
        <v>917.46</v>
      </c>
      <c r="H1394" s="0" t="n">
        <v>-33.66</v>
      </c>
      <c r="I1394" s="0" t="n">
        <v>33.66</v>
      </c>
      <c r="J1394" s="0" t="n">
        <v>0</v>
      </c>
      <c r="K1394" s="0" t="n">
        <v>0</v>
      </c>
      <c r="L1394" s="0" t="n">
        <v>0</v>
      </c>
      <c r="M1394" s="0" t="n">
        <v>0</v>
      </c>
      <c r="N1394" s="0" t="n">
        <v>0</v>
      </c>
      <c r="O1394" s="0" t="n">
        <v>0</v>
      </c>
      <c r="P1394" s="0" t="n">
        <v>16.61</v>
      </c>
      <c r="Q1394" s="0" t="n">
        <v>0</v>
      </c>
      <c r="R1394" s="0" t="n">
        <v>-0.02</v>
      </c>
      <c r="S1394" s="0" t="n">
        <v>-0.02</v>
      </c>
      <c r="T1394" s="0" t="n">
        <v>450</v>
      </c>
      <c r="U1394" s="0" t="n">
        <v>16.61</v>
      </c>
      <c r="V1394" s="0" t="n">
        <v>0.52</v>
      </c>
      <c r="W1394" s="0" t="n">
        <v>-2.35</v>
      </c>
      <c r="X1394" s="0" t="n">
        <v>2.42131</v>
      </c>
      <c r="Y1394" s="0" t="n">
        <v>-0.03357</v>
      </c>
    </row>
    <row r="1395" customFormat="false" ht="12.8" hidden="false" customHeight="false" outlineLevel="0" collapsed="false">
      <c r="A1395" s="0" t="n">
        <v>30</v>
      </c>
      <c r="B1395" s="0" t="n">
        <v>1</v>
      </c>
      <c r="C1395" s="0" t="n">
        <v>1</v>
      </c>
      <c r="D1395" s="0" t="n">
        <v>2</v>
      </c>
      <c r="E1395" s="0" t="n">
        <v>0</v>
      </c>
      <c r="F1395" s="0" t="n">
        <v>0</v>
      </c>
      <c r="G1395" s="0" t="n">
        <v>915.07</v>
      </c>
      <c r="H1395" s="0" t="n">
        <v>-33.68</v>
      </c>
      <c r="I1395" s="0" t="n">
        <v>33.68</v>
      </c>
      <c r="J1395" s="0" t="n">
        <v>0</v>
      </c>
      <c r="K1395" s="0" t="n">
        <v>0</v>
      </c>
      <c r="L1395" s="0" t="n">
        <v>0</v>
      </c>
      <c r="M1395" s="0" t="n">
        <v>0</v>
      </c>
      <c r="N1395" s="0" t="n">
        <v>0</v>
      </c>
      <c r="O1395" s="0" t="n">
        <v>0</v>
      </c>
      <c r="P1395" s="0" t="n">
        <v>16.62</v>
      </c>
      <c r="Q1395" s="0" t="n">
        <v>0</v>
      </c>
      <c r="R1395" s="0" t="n">
        <v>-0.02</v>
      </c>
      <c r="S1395" s="0" t="n">
        <v>-0.02</v>
      </c>
      <c r="T1395" s="0" t="n">
        <v>450</v>
      </c>
      <c r="U1395" s="0" t="n">
        <v>16.62</v>
      </c>
      <c r="V1395" s="0" t="n">
        <v>0.53</v>
      </c>
      <c r="W1395" s="0" t="n">
        <v>-2.05</v>
      </c>
      <c r="X1395" s="0" t="n">
        <v>2.40772</v>
      </c>
      <c r="Y1395" s="0" t="n">
        <v>-0.22926</v>
      </c>
    </row>
    <row r="1396" customFormat="false" ht="12.8" hidden="false" customHeight="false" outlineLevel="0" collapsed="false">
      <c r="A1396" s="0" t="n">
        <v>30</v>
      </c>
      <c r="B1396" s="0" t="n">
        <v>1</v>
      </c>
      <c r="C1396" s="0" t="n">
        <v>1</v>
      </c>
      <c r="D1396" s="0" t="n">
        <v>3</v>
      </c>
      <c r="E1396" s="0" t="n">
        <v>0</v>
      </c>
      <c r="F1396" s="0" t="n">
        <v>0</v>
      </c>
      <c r="G1396" s="0" t="n">
        <v>929.22</v>
      </c>
      <c r="H1396" s="0" t="n">
        <v>-33.04</v>
      </c>
      <c r="I1396" s="0" t="n">
        <v>33.04</v>
      </c>
      <c r="J1396" s="0" t="n">
        <v>0</v>
      </c>
      <c r="K1396" s="0" t="n">
        <v>0</v>
      </c>
      <c r="L1396" s="0" t="n">
        <v>0</v>
      </c>
      <c r="M1396" s="0" t="n">
        <v>0</v>
      </c>
      <c r="N1396" s="0" t="n">
        <v>0</v>
      </c>
      <c r="O1396" s="0" t="n">
        <v>0</v>
      </c>
      <c r="P1396" s="0" t="n">
        <v>16.28</v>
      </c>
      <c r="Q1396" s="0" t="n">
        <v>0</v>
      </c>
      <c r="R1396" s="0" t="n">
        <v>-0.02</v>
      </c>
      <c r="S1396" s="0" t="n">
        <v>-0.02</v>
      </c>
      <c r="T1396" s="0" t="n">
        <v>450</v>
      </c>
      <c r="U1396" s="0" t="n">
        <v>16.28</v>
      </c>
      <c r="V1396" s="0" t="n">
        <v>0.51</v>
      </c>
      <c r="W1396" s="0" t="n">
        <v>-3.21</v>
      </c>
      <c r="X1396" s="0" t="n">
        <v>2.37491</v>
      </c>
      <c r="Y1396" s="0" t="n">
        <v>-0.41493</v>
      </c>
    </row>
    <row r="1397" customFormat="false" ht="12.8" hidden="false" customHeight="false" outlineLevel="0" collapsed="false">
      <c r="A1397" s="0" t="n">
        <v>30</v>
      </c>
      <c r="B1397" s="0" t="n">
        <v>1</v>
      </c>
      <c r="C1397" s="0" t="n">
        <v>1</v>
      </c>
      <c r="D1397" s="0" t="n">
        <v>4</v>
      </c>
      <c r="E1397" s="0" t="n">
        <v>0</v>
      </c>
      <c r="F1397" s="0" t="n">
        <v>0</v>
      </c>
      <c r="G1397" s="0" t="n">
        <v>921.64</v>
      </c>
      <c r="H1397" s="0" t="n">
        <v>-32.59</v>
      </c>
      <c r="I1397" s="0" t="n">
        <v>32.59</v>
      </c>
      <c r="J1397" s="0" t="n">
        <v>0</v>
      </c>
      <c r="K1397" s="0" t="n">
        <v>0</v>
      </c>
      <c r="L1397" s="0" t="n">
        <v>0</v>
      </c>
      <c r="M1397" s="0" t="n">
        <v>0</v>
      </c>
      <c r="N1397" s="0" t="n">
        <v>0</v>
      </c>
      <c r="O1397" s="0" t="n">
        <v>0</v>
      </c>
      <c r="P1397" s="0" t="n">
        <v>16.04</v>
      </c>
      <c r="Q1397" s="0" t="n">
        <v>0</v>
      </c>
      <c r="R1397" s="0" t="n">
        <v>-0.02</v>
      </c>
      <c r="S1397" s="0" t="n">
        <v>-0.02</v>
      </c>
      <c r="T1397" s="0" t="n">
        <v>450</v>
      </c>
      <c r="U1397" s="0" t="n">
        <v>16.04</v>
      </c>
      <c r="V1397" s="0" t="n">
        <v>0.47</v>
      </c>
      <c r="W1397" s="0" t="n">
        <v>-1.9</v>
      </c>
      <c r="X1397" s="0" t="n">
        <v>2.32525</v>
      </c>
      <c r="Y1397" s="0" t="n">
        <v>-0.58497</v>
      </c>
    </row>
    <row r="1398" customFormat="false" ht="12.8" hidden="false" customHeight="false" outlineLevel="0" collapsed="false">
      <c r="A1398" s="0" t="n">
        <v>30</v>
      </c>
      <c r="B1398" s="0" t="n">
        <v>1</v>
      </c>
      <c r="C1398" s="0" t="n">
        <v>1</v>
      </c>
      <c r="D1398" s="0" t="n">
        <v>5</v>
      </c>
      <c r="E1398" s="0" t="n">
        <v>0</v>
      </c>
      <c r="F1398" s="0" t="n">
        <v>0</v>
      </c>
      <c r="G1398" s="0" t="n">
        <v>907.67</v>
      </c>
      <c r="H1398" s="0" t="n">
        <v>-32.71</v>
      </c>
      <c r="I1398" s="0" t="n">
        <v>32.71</v>
      </c>
      <c r="J1398" s="0" t="n">
        <v>0</v>
      </c>
      <c r="K1398" s="0" t="n">
        <v>0</v>
      </c>
      <c r="L1398" s="0" t="n">
        <v>0</v>
      </c>
      <c r="M1398" s="0" t="n">
        <v>0</v>
      </c>
      <c r="N1398" s="0" t="n">
        <v>0</v>
      </c>
      <c r="O1398" s="0" t="n">
        <v>0</v>
      </c>
      <c r="P1398" s="0" t="n">
        <v>16.11</v>
      </c>
      <c r="Q1398" s="0" t="n">
        <v>0</v>
      </c>
      <c r="R1398" s="0" t="n">
        <v>-0.02</v>
      </c>
      <c r="S1398" s="0" t="n">
        <v>-0.02</v>
      </c>
      <c r="T1398" s="0" t="n">
        <v>450</v>
      </c>
      <c r="U1398" s="0" t="n">
        <v>16.11</v>
      </c>
      <c r="V1398" s="0" t="n">
        <v>0.41</v>
      </c>
      <c r="W1398" s="0" t="n">
        <v>-2.26</v>
      </c>
      <c r="X1398" s="0" t="n">
        <v>2.26166</v>
      </c>
      <c r="Y1398" s="0" t="n">
        <v>-0.73731</v>
      </c>
    </row>
    <row r="1399" customFormat="false" ht="12.8" hidden="false" customHeight="false" outlineLevel="0" collapsed="false">
      <c r="A1399" s="0" t="n">
        <v>30</v>
      </c>
      <c r="B1399" s="0" t="n">
        <v>1</v>
      </c>
      <c r="C1399" s="0" t="n">
        <v>1</v>
      </c>
      <c r="D1399" s="0" t="n">
        <v>6</v>
      </c>
      <c r="E1399" s="0" t="n">
        <v>0</v>
      </c>
      <c r="F1399" s="0" t="n">
        <v>0</v>
      </c>
      <c r="G1399" s="0" t="n">
        <v>913.11</v>
      </c>
      <c r="H1399" s="0" t="n">
        <v>-32.68</v>
      </c>
      <c r="I1399" s="0" t="n">
        <v>32.68</v>
      </c>
      <c r="J1399" s="0" t="n">
        <v>0</v>
      </c>
      <c r="K1399" s="0" t="n">
        <v>0</v>
      </c>
      <c r="L1399" s="0" t="n">
        <v>0</v>
      </c>
      <c r="M1399" s="0" t="n">
        <v>0</v>
      </c>
      <c r="N1399" s="0" t="n">
        <v>0</v>
      </c>
      <c r="O1399" s="0" t="n">
        <v>0</v>
      </c>
      <c r="P1399" s="0" t="n">
        <v>16.09</v>
      </c>
      <c r="Q1399" s="0" t="n">
        <v>0</v>
      </c>
      <c r="R1399" s="0" t="n">
        <v>-0.02</v>
      </c>
      <c r="S1399" s="0" t="n">
        <v>-0.02</v>
      </c>
      <c r="T1399" s="0" t="n">
        <v>450</v>
      </c>
      <c r="U1399" s="0" t="n">
        <v>16.09</v>
      </c>
      <c r="V1399" s="0" t="n">
        <v>0.36</v>
      </c>
      <c r="W1399" s="0" t="n">
        <v>-4.93</v>
      </c>
      <c r="X1399" s="0" t="n">
        <v>2.18706</v>
      </c>
      <c r="Y1399" s="0" t="n">
        <v>-0.87254</v>
      </c>
    </row>
    <row r="1400" customFormat="false" ht="12.8" hidden="false" customHeight="false" outlineLevel="0" collapsed="false">
      <c r="A1400" s="0" t="n">
        <v>30</v>
      </c>
      <c r="B1400" s="0" t="n">
        <v>1</v>
      </c>
      <c r="C1400" s="0" t="n">
        <v>1</v>
      </c>
      <c r="D1400" s="0" t="n">
        <v>7</v>
      </c>
      <c r="E1400" s="0" t="n">
        <v>0</v>
      </c>
      <c r="F1400" s="0" t="n">
        <v>0</v>
      </c>
      <c r="G1400" s="0" t="n">
        <v>918.56</v>
      </c>
      <c r="H1400" s="0" t="n">
        <v>-32.45</v>
      </c>
      <c r="I1400" s="0" t="n">
        <v>32.45</v>
      </c>
      <c r="J1400" s="0" t="n">
        <v>0</v>
      </c>
      <c r="K1400" s="0" t="n">
        <v>0</v>
      </c>
      <c r="L1400" s="0" t="n">
        <v>0</v>
      </c>
      <c r="M1400" s="0" t="n">
        <v>0</v>
      </c>
      <c r="N1400" s="0" t="n">
        <v>0</v>
      </c>
      <c r="O1400" s="0" t="n">
        <v>0</v>
      </c>
      <c r="P1400" s="0" t="n">
        <v>15.97</v>
      </c>
      <c r="Q1400" s="0" t="n">
        <v>0</v>
      </c>
      <c r="R1400" s="0" t="n">
        <v>-0.02</v>
      </c>
      <c r="S1400" s="0" t="n">
        <v>-0.02</v>
      </c>
      <c r="T1400" s="0" t="n">
        <v>450</v>
      </c>
      <c r="U1400" s="0" t="n">
        <v>15.97</v>
      </c>
      <c r="V1400" s="0" t="n">
        <v>0.31</v>
      </c>
      <c r="W1400" s="0" t="n">
        <v>-5.09</v>
      </c>
      <c r="X1400" s="0" t="n">
        <v>2.10394</v>
      </c>
      <c r="Y1400" s="0" t="n">
        <v>-0.99275</v>
      </c>
    </row>
    <row r="1401" customFormat="false" ht="12.8" hidden="false" customHeight="false" outlineLevel="0" collapsed="false">
      <c r="A1401" s="0" t="n">
        <v>30</v>
      </c>
      <c r="B1401" s="0" t="n">
        <v>1</v>
      </c>
      <c r="C1401" s="0" t="n">
        <v>1</v>
      </c>
      <c r="D1401" s="0" t="n">
        <v>8</v>
      </c>
      <c r="E1401" s="0" t="n">
        <v>0</v>
      </c>
      <c r="F1401" s="0" t="n">
        <v>0</v>
      </c>
      <c r="G1401" s="0" t="n">
        <v>924.75</v>
      </c>
      <c r="H1401" s="0" t="n">
        <v>-31.92</v>
      </c>
      <c r="I1401" s="0" t="n">
        <v>31.92</v>
      </c>
      <c r="J1401" s="0" t="n">
        <v>0</v>
      </c>
      <c r="K1401" s="0" t="n">
        <v>0</v>
      </c>
      <c r="L1401" s="0" t="n">
        <v>0</v>
      </c>
      <c r="M1401" s="0" t="n">
        <v>0</v>
      </c>
      <c r="N1401" s="0" t="n">
        <v>0</v>
      </c>
      <c r="O1401" s="0" t="n">
        <v>0</v>
      </c>
      <c r="P1401" s="0" t="n">
        <v>15.69</v>
      </c>
      <c r="Q1401" s="0" t="n">
        <v>0</v>
      </c>
      <c r="R1401" s="0" t="n">
        <v>-0.02</v>
      </c>
      <c r="S1401" s="0" t="n">
        <v>-0.02</v>
      </c>
      <c r="T1401" s="0" t="n">
        <v>450</v>
      </c>
      <c r="U1401" s="0" t="n">
        <v>15.69</v>
      </c>
      <c r="V1401" s="0" t="n">
        <v>0.24</v>
      </c>
      <c r="W1401" s="0" t="n">
        <v>-4.17</v>
      </c>
      <c r="X1401" s="0" t="n">
        <v>2.01437</v>
      </c>
      <c r="Y1401" s="0" t="n">
        <v>-1.10055</v>
      </c>
    </row>
    <row r="1402" customFormat="false" ht="12.8" hidden="false" customHeight="false" outlineLevel="0" collapsed="false">
      <c r="A1402" s="0" t="n">
        <v>30</v>
      </c>
      <c r="B1402" s="0" t="n">
        <v>1</v>
      </c>
      <c r="C1402" s="0" t="n">
        <v>1</v>
      </c>
      <c r="D1402" s="0" t="n">
        <v>9</v>
      </c>
      <c r="E1402" s="0" t="n">
        <v>0</v>
      </c>
      <c r="F1402" s="0" t="n">
        <v>0</v>
      </c>
      <c r="G1402" s="0" t="n">
        <v>915</v>
      </c>
      <c r="H1402" s="0" t="n">
        <v>-31.72</v>
      </c>
      <c r="I1402" s="0" t="n">
        <v>31.72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0</v>
      </c>
      <c r="O1402" s="0" t="n">
        <v>0</v>
      </c>
      <c r="P1402" s="0" t="n">
        <v>15.58</v>
      </c>
      <c r="Q1402" s="0" t="n">
        <v>0</v>
      </c>
      <c r="R1402" s="0" t="n">
        <v>-0.02</v>
      </c>
      <c r="S1402" s="0" t="n">
        <v>-0.02</v>
      </c>
      <c r="T1402" s="0" t="n">
        <v>450</v>
      </c>
      <c r="U1402" s="0" t="n">
        <v>15.58</v>
      </c>
      <c r="V1402" s="0" t="n">
        <v>0.21</v>
      </c>
      <c r="W1402" s="0" t="n">
        <v>-3.73</v>
      </c>
      <c r="X1402" s="0" t="n">
        <v>1.91997</v>
      </c>
      <c r="Y1402" s="0" t="n">
        <v>-1.19853</v>
      </c>
    </row>
    <row r="1403" customFormat="false" ht="12.8" hidden="false" customHeight="false" outlineLevel="0" collapsed="false">
      <c r="A1403" s="0" t="n">
        <v>30</v>
      </c>
      <c r="B1403" s="0" t="n">
        <v>1</v>
      </c>
      <c r="C1403" s="0" t="n">
        <v>1</v>
      </c>
      <c r="D1403" s="0" t="n">
        <v>10</v>
      </c>
      <c r="E1403" s="0" t="n">
        <v>0</v>
      </c>
      <c r="F1403" s="0" t="n">
        <v>0</v>
      </c>
      <c r="G1403" s="0" t="n">
        <v>911.22</v>
      </c>
      <c r="H1403" s="0" t="n">
        <v>-31.64</v>
      </c>
      <c r="I1403" s="0" t="n">
        <v>31.64</v>
      </c>
      <c r="J1403" s="0" t="n">
        <v>0</v>
      </c>
      <c r="K1403" s="0" t="n">
        <v>0</v>
      </c>
      <c r="L1403" s="0" t="n">
        <v>0</v>
      </c>
      <c r="M1403" s="0" t="n">
        <v>0</v>
      </c>
      <c r="N1403" s="0" t="n">
        <v>0</v>
      </c>
      <c r="O1403" s="0" t="n">
        <v>0</v>
      </c>
      <c r="P1403" s="0" t="n">
        <v>15.53</v>
      </c>
      <c r="Q1403" s="0" t="n">
        <v>0</v>
      </c>
      <c r="R1403" s="0" t="n">
        <v>-0.02</v>
      </c>
      <c r="S1403" s="0" t="n">
        <v>-0.02</v>
      </c>
      <c r="T1403" s="0" t="n">
        <v>450</v>
      </c>
      <c r="U1403" s="0" t="n">
        <v>15.53</v>
      </c>
      <c r="V1403" s="0" t="n">
        <v>0.2</v>
      </c>
      <c r="W1403" s="0" t="n">
        <v>-2.62</v>
      </c>
      <c r="X1403" s="0" t="n">
        <v>1.82201</v>
      </c>
      <c r="Y1403" s="0" t="n">
        <v>-1.2891</v>
      </c>
    </row>
    <row r="1404" customFormat="false" ht="12.8" hidden="false" customHeight="false" outlineLevel="0" collapsed="false">
      <c r="A1404" s="0" t="n">
        <v>30</v>
      </c>
      <c r="B1404" s="0" t="n">
        <v>1</v>
      </c>
      <c r="C1404" s="0" t="n">
        <v>1</v>
      </c>
      <c r="D1404" s="0" t="n">
        <v>11</v>
      </c>
      <c r="E1404" s="0" t="n">
        <v>0</v>
      </c>
      <c r="F1404" s="0" t="n">
        <v>0</v>
      </c>
      <c r="G1404" s="0" t="n">
        <v>919.09</v>
      </c>
      <c r="H1404" s="0" t="n">
        <v>-31.2</v>
      </c>
      <c r="I1404" s="0" t="n">
        <v>31.2</v>
      </c>
      <c r="J1404" s="0" t="n">
        <v>0</v>
      </c>
      <c r="K1404" s="0" t="n">
        <v>0</v>
      </c>
      <c r="L1404" s="0" t="n">
        <v>0</v>
      </c>
      <c r="M1404" s="0" t="n">
        <v>0</v>
      </c>
      <c r="N1404" s="0" t="n">
        <v>0</v>
      </c>
      <c r="O1404" s="0" t="n">
        <v>0</v>
      </c>
      <c r="P1404" s="0" t="n">
        <v>15.29</v>
      </c>
      <c r="Q1404" s="0" t="n">
        <v>0</v>
      </c>
      <c r="R1404" s="0" t="n">
        <v>-0.02</v>
      </c>
      <c r="S1404" s="0" t="n">
        <v>-0.02</v>
      </c>
      <c r="T1404" s="0" t="n">
        <v>450</v>
      </c>
      <c r="U1404" s="0" t="n">
        <v>15.29</v>
      </c>
      <c r="V1404" s="0" t="n">
        <v>0.17</v>
      </c>
      <c r="W1404" s="0" t="n">
        <v>-2.21</v>
      </c>
      <c r="X1404" s="0" t="n">
        <v>1.72152</v>
      </c>
      <c r="Y1404" s="0" t="n">
        <v>-1.37436</v>
      </c>
    </row>
    <row r="1405" customFormat="false" ht="12.8" hidden="false" customHeight="false" outlineLevel="0" collapsed="false">
      <c r="A1405" s="0" t="n">
        <v>30</v>
      </c>
      <c r="B1405" s="0" t="n">
        <v>1</v>
      </c>
      <c r="C1405" s="0" t="n">
        <v>1</v>
      </c>
      <c r="D1405" s="0" t="n">
        <v>12</v>
      </c>
      <c r="E1405" s="0" t="n">
        <v>0</v>
      </c>
      <c r="F1405" s="0" t="n">
        <v>0</v>
      </c>
      <c r="G1405" s="0" t="n">
        <v>908.76</v>
      </c>
      <c r="H1405" s="0" t="n">
        <v>-31.01</v>
      </c>
      <c r="I1405" s="0" t="n">
        <v>31.01</v>
      </c>
      <c r="J1405" s="0" t="n">
        <v>0</v>
      </c>
      <c r="K1405" s="0" t="n">
        <v>0</v>
      </c>
      <c r="L1405" s="0" t="n">
        <v>0</v>
      </c>
      <c r="M1405" s="0" t="n">
        <v>0</v>
      </c>
      <c r="N1405" s="0" t="n">
        <v>0</v>
      </c>
      <c r="O1405" s="0" t="n">
        <v>0</v>
      </c>
      <c r="P1405" s="0" t="n">
        <v>15.18</v>
      </c>
      <c r="Q1405" s="0" t="n">
        <v>0</v>
      </c>
      <c r="R1405" s="0" t="n">
        <v>-0.02</v>
      </c>
      <c r="S1405" s="0" t="n">
        <v>-0.02</v>
      </c>
      <c r="T1405" s="0" t="n">
        <v>450</v>
      </c>
      <c r="U1405" s="0" t="n">
        <v>15.18</v>
      </c>
      <c r="V1405" s="0" t="n">
        <v>0.15</v>
      </c>
      <c r="W1405" s="0" t="n">
        <v>-1.7</v>
      </c>
      <c r="X1405" s="0" t="n">
        <v>1.61934</v>
      </c>
      <c r="Y1405" s="0" t="n">
        <v>-1.45624</v>
      </c>
    </row>
    <row r="1406" customFormat="false" ht="12.8" hidden="false" customHeight="false" outlineLevel="0" collapsed="false">
      <c r="A1406" s="0" t="n">
        <v>30</v>
      </c>
      <c r="B1406" s="0" t="n">
        <v>1</v>
      </c>
      <c r="C1406" s="0" t="n">
        <v>1</v>
      </c>
      <c r="D1406" s="0" t="n">
        <v>13</v>
      </c>
      <c r="E1406" s="0" t="n">
        <v>0</v>
      </c>
      <c r="F1406" s="0" t="n">
        <v>0</v>
      </c>
      <c r="G1406" s="0" t="n">
        <v>914.47</v>
      </c>
      <c r="H1406" s="0" t="n">
        <v>-30.6</v>
      </c>
      <c r="I1406" s="0" t="n">
        <v>30.6</v>
      </c>
      <c r="J1406" s="0" t="n">
        <v>0</v>
      </c>
      <c r="K1406" s="0" t="n">
        <v>0</v>
      </c>
      <c r="L1406" s="0" t="n">
        <v>21.55</v>
      </c>
      <c r="M1406" s="0" t="n">
        <v>0</v>
      </c>
      <c r="N1406" s="0" t="n">
        <v>0</v>
      </c>
      <c r="O1406" s="0" t="n">
        <v>0</v>
      </c>
      <c r="P1406" s="0" t="n">
        <v>14.95</v>
      </c>
      <c r="Q1406" s="0" t="n">
        <v>0</v>
      </c>
      <c r="R1406" s="0" t="n">
        <v>-0.02</v>
      </c>
      <c r="S1406" s="0" t="n">
        <v>-0.02</v>
      </c>
      <c r="T1406" s="0" t="n">
        <v>450</v>
      </c>
      <c r="U1406" s="0" t="n">
        <v>14.95</v>
      </c>
      <c r="V1406" s="0" t="n">
        <v>0.13</v>
      </c>
      <c r="W1406" s="0" t="n">
        <v>-1.22</v>
      </c>
      <c r="X1406" s="0" t="n">
        <v>1.5162</v>
      </c>
      <c r="Y1406" s="0" t="n">
        <v>1.60511</v>
      </c>
    </row>
    <row r="1407" customFormat="false" ht="12.8" hidden="false" customHeight="false" outlineLevel="0" collapsed="false">
      <c r="A1407" s="0" t="n">
        <v>30</v>
      </c>
      <c r="B1407" s="0" t="n">
        <v>1</v>
      </c>
      <c r="C1407" s="0" t="n">
        <v>1</v>
      </c>
      <c r="D1407" s="0" t="n">
        <v>14</v>
      </c>
      <c r="E1407" s="0" t="n">
        <v>0</v>
      </c>
      <c r="F1407" s="0" t="n">
        <v>0</v>
      </c>
      <c r="G1407" s="0" t="n">
        <v>915.15</v>
      </c>
      <c r="H1407" s="0" t="n">
        <v>-30.05</v>
      </c>
      <c r="I1407" s="0" t="n">
        <v>30.05</v>
      </c>
      <c r="J1407" s="0" t="n">
        <v>0</v>
      </c>
      <c r="K1407" s="0" t="n">
        <v>0</v>
      </c>
      <c r="L1407" s="0" t="n">
        <v>23.84</v>
      </c>
      <c r="M1407" s="0" t="n">
        <v>0</v>
      </c>
      <c r="N1407" s="0" t="n">
        <v>0</v>
      </c>
      <c r="O1407" s="0" t="n">
        <v>0</v>
      </c>
      <c r="P1407" s="0" t="n">
        <v>14.64</v>
      </c>
      <c r="Q1407" s="0" t="n">
        <v>0</v>
      </c>
      <c r="R1407" s="0" t="n">
        <v>-0.02</v>
      </c>
      <c r="S1407" s="0" t="n">
        <v>-0.02</v>
      </c>
      <c r="T1407" s="0" t="n">
        <v>450</v>
      </c>
      <c r="U1407" s="0" t="n">
        <v>14.64</v>
      </c>
      <c r="V1407" s="0" t="n">
        <v>0.09</v>
      </c>
      <c r="W1407" s="0" t="n">
        <v>1.21</v>
      </c>
      <c r="X1407" s="0" t="n">
        <v>1.41278</v>
      </c>
      <c r="Y1407" s="0" t="n">
        <v>1.61682</v>
      </c>
    </row>
    <row r="1408" customFormat="false" ht="12.8" hidden="false" customHeight="false" outlineLevel="0" collapsed="false">
      <c r="A1408" s="0" t="n">
        <v>30</v>
      </c>
      <c r="B1408" s="0" t="n">
        <v>1</v>
      </c>
      <c r="C1408" s="0" t="n">
        <v>1</v>
      </c>
      <c r="D1408" s="0" t="n">
        <v>15</v>
      </c>
      <c r="E1408" s="0" t="n">
        <v>318.38</v>
      </c>
      <c r="F1408" s="0" t="n">
        <v>21.28</v>
      </c>
      <c r="G1408" s="0" t="n">
        <v>896.05</v>
      </c>
      <c r="H1408" s="0" t="n">
        <v>-4.18</v>
      </c>
      <c r="I1408" s="0" t="n">
        <v>18.05</v>
      </c>
      <c r="J1408" s="0" t="n">
        <v>0</v>
      </c>
      <c r="K1408" s="0" t="n">
        <v>23.64</v>
      </c>
      <c r="L1408" s="0" t="n">
        <v>22.26</v>
      </c>
      <c r="M1408" s="0" t="n">
        <v>1.02</v>
      </c>
      <c r="N1408" s="0" t="n">
        <v>0.33</v>
      </c>
      <c r="O1408" s="0" t="n">
        <v>-0.06</v>
      </c>
      <c r="P1408" s="0" t="n">
        <v>14.65</v>
      </c>
      <c r="Q1408" s="0" t="n">
        <v>0.13</v>
      </c>
      <c r="R1408" s="0" t="n">
        <v>-1.32</v>
      </c>
      <c r="S1408" s="0" t="n">
        <v>-1.37</v>
      </c>
      <c r="T1408" s="0" t="n">
        <v>466.56</v>
      </c>
      <c r="U1408" s="0" t="n">
        <v>14.68</v>
      </c>
      <c r="V1408" s="0" t="n">
        <v>0.09</v>
      </c>
      <c r="W1408" s="0" t="n">
        <v>15.22</v>
      </c>
      <c r="X1408" s="0" t="n">
        <v>1.30974</v>
      </c>
      <c r="Y1408" s="0" t="n">
        <v>1.69901</v>
      </c>
    </row>
    <row r="1409" customFormat="false" ht="12.8" hidden="false" customHeight="false" outlineLevel="0" collapsed="false">
      <c r="A1409" s="0" t="n">
        <v>30</v>
      </c>
      <c r="B1409" s="0" t="n">
        <v>1</v>
      </c>
      <c r="C1409" s="0" t="n">
        <v>1</v>
      </c>
      <c r="D1409" s="0" t="n">
        <v>16</v>
      </c>
      <c r="E1409" s="0" t="n">
        <v>889.33</v>
      </c>
      <c r="F1409" s="0" t="n">
        <v>59.43</v>
      </c>
      <c r="G1409" s="0" t="n">
        <v>882.98</v>
      </c>
      <c r="H1409" s="0" t="n">
        <v>19.2</v>
      </c>
      <c r="I1409" s="0" t="n">
        <v>18.15</v>
      </c>
      <c r="J1409" s="0" t="n">
        <v>0</v>
      </c>
      <c r="K1409" s="0" t="n">
        <v>29.83</v>
      </c>
      <c r="L1409" s="0" t="n">
        <v>25.96</v>
      </c>
      <c r="M1409" s="0" t="n">
        <v>1.11</v>
      </c>
      <c r="N1409" s="0" t="n">
        <v>0.52</v>
      </c>
      <c r="O1409" s="0" t="n">
        <v>-0.19</v>
      </c>
      <c r="P1409" s="0" t="n">
        <v>14.75</v>
      </c>
      <c r="Q1409" s="0" t="n">
        <v>0.95</v>
      </c>
      <c r="R1409" s="0" t="n">
        <v>-1.65</v>
      </c>
      <c r="S1409" s="0" t="n">
        <v>-1.84</v>
      </c>
      <c r="T1409" s="0" t="n">
        <v>384.16</v>
      </c>
      <c r="U1409" s="0" t="n">
        <v>14.84</v>
      </c>
      <c r="V1409" s="0" t="n">
        <v>0.11</v>
      </c>
      <c r="W1409" s="0" t="n">
        <v>42.51</v>
      </c>
      <c r="X1409" s="0" t="n">
        <v>1.20782</v>
      </c>
      <c r="Y1409" s="0" t="n">
        <v>1.78496</v>
      </c>
    </row>
    <row r="1410" customFormat="false" ht="12.8" hidden="false" customHeight="false" outlineLevel="0" collapsed="false">
      <c r="A1410" s="0" t="n">
        <v>30</v>
      </c>
      <c r="B1410" s="0" t="n">
        <v>1</v>
      </c>
      <c r="C1410" s="0" t="n">
        <v>1</v>
      </c>
      <c r="D1410" s="0" t="n">
        <v>17</v>
      </c>
      <c r="E1410" s="0" t="n">
        <v>5678.43</v>
      </c>
      <c r="F1410" s="0" t="n">
        <v>379.46</v>
      </c>
      <c r="G1410" s="0" t="n">
        <v>883.31</v>
      </c>
      <c r="H1410" s="0" t="n">
        <v>96.16</v>
      </c>
      <c r="I1410" s="0" t="n">
        <v>18.41</v>
      </c>
      <c r="J1410" s="0" t="n">
        <v>0</v>
      </c>
      <c r="K1410" s="0" t="n">
        <v>58.86</v>
      </c>
      <c r="L1410" s="0" t="n">
        <v>57.04</v>
      </c>
      <c r="M1410" s="0" t="n">
        <v>1.57</v>
      </c>
      <c r="N1410" s="0" t="n">
        <v>0.64</v>
      </c>
      <c r="O1410" s="0" t="n">
        <v>-0.11</v>
      </c>
      <c r="P1410" s="0" t="n">
        <v>15</v>
      </c>
      <c r="Q1410" s="0" t="n">
        <v>6.37</v>
      </c>
      <c r="R1410" s="0" t="n">
        <v>-2.84</v>
      </c>
      <c r="S1410" s="0" t="n">
        <v>-3.64</v>
      </c>
      <c r="T1410" s="0" t="n">
        <v>101.57</v>
      </c>
      <c r="U1410" s="0" t="n">
        <v>15.06</v>
      </c>
      <c r="V1410" s="0" t="n">
        <v>0.13</v>
      </c>
      <c r="W1410" s="0" t="n">
        <v>271.42</v>
      </c>
      <c r="X1410" s="0" t="n">
        <v>1.10787</v>
      </c>
      <c r="Y1410" s="0" t="n">
        <v>1.8769</v>
      </c>
    </row>
    <row r="1411" customFormat="false" ht="12.8" hidden="false" customHeight="false" outlineLevel="0" collapsed="false">
      <c r="A1411" s="0" t="n">
        <v>30</v>
      </c>
      <c r="B1411" s="0" t="n">
        <v>1</v>
      </c>
      <c r="C1411" s="0" t="n">
        <v>1</v>
      </c>
      <c r="D1411" s="0" t="n">
        <v>18</v>
      </c>
      <c r="E1411" s="0" t="n">
        <v>9610.9</v>
      </c>
      <c r="F1411" s="0" t="n">
        <v>642.15</v>
      </c>
      <c r="G1411" s="0" t="n">
        <v>857.22</v>
      </c>
      <c r="H1411" s="0" t="n">
        <v>-18.82</v>
      </c>
      <c r="I1411" s="0" t="n">
        <v>18.82</v>
      </c>
      <c r="J1411" s="0" t="n">
        <v>0</v>
      </c>
      <c r="K1411" s="0" t="n">
        <v>79.24</v>
      </c>
      <c r="L1411" s="0" t="n">
        <v>81.4</v>
      </c>
      <c r="M1411" s="0" t="n">
        <v>1.13</v>
      </c>
      <c r="N1411" s="0" t="n">
        <v>0.52</v>
      </c>
      <c r="O1411" s="0" t="n">
        <v>0.09</v>
      </c>
      <c r="P1411" s="0" t="n">
        <v>15.38</v>
      </c>
      <c r="Q1411" s="0" t="n">
        <v>0</v>
      </c>
      <c r="R1411" s="0" t="n">
        <v>-2.56</v>
      </c>
      <c r="S1411" s="0" t="n">
        <v>-3.34</v>
      </c>
      <c r="T1411" s="0" t="n">
        <v>-414.94</v>
      </c>
      <c r="U1411" s="0" t="n">
        <v>15.38</v>
      </c>
      <c r="V1411" s="0" t="n">
        <v>0.17</v>
      </c>
      <c r="W1411" s="0" t="n">
        <v>460.05</v>
      </c>
      <c r="X1411" s="0" t="n">
        <v>1.01092</v>
      </c>
      <c r="Y1411" s="0" t="n">
        <v>1.97744</v>
      </c>
    </row>
    <row r="1412" customFormat="false" ht="12.8" hidden="false" customHeight="false" outlineLevel="0" collapsed="false">
      <c r="A1412" s="0" t="n">
        <v>30</v>
      </c>
      <c r="B1412" s="0" t="n">
        <v>1</v>
      </c>
      <c r="C1412" s="0" t="n">
        <v>1</v>
      </c>
      <c r="D1412" s="0" t="n">
        <v>19</v>
      </c>
      <c r="E1412" s="0" t="n">
        <v>13763.8</v>
      </c>
      <c r="F1412" s="0" t="n">
        <v>924.65</v>
      </c>
      <c r="G1412" s="0" t="n">
        <v>773.14</v>
      </c>
      <c r="H1412" s="0" t="n">
        <v>-0.92</v>
      </c>
      <c r="I1412" s="0" t="n">
        <v>19.21</v>
      </c>
      <c r="J1412" s="0" t="n">
        <v>0</v>
      </c>
      <c r="K1412" s="0" t="n">
        <v>105.56</v>
      </c>
      <c r="L1412" s="0" t="n">
        <v>106.76</v>
      </c>
      <c r="M1412" s="0" t="n">
        <v>1.16</v>
      </c>
      <c r="N1412" s="0" t="n">
        <v>0.62</v>
      </c>
      <c r="O1412" s="0" t="n">
        <v>0.03</v>
      </c>
      <c r="P1412" s="0" t="n">
        <v>15.74</v>
      </c>
      <c r="Q1412" s="0" t="n">
        <v>10.29</v>
      </c>
      <c r="R1412" s="0" t="n">
        <v>-3.35</v>
      </c>
      <c r="S1412" s="0" t="n">
        <v>-7.55</v>
      </c>
      <c r="T1412" s="0" t="n">
        <v>-462.55</v>
      </c>
      <c r="U1412" s="0" t="n">
        <v>15.79</v>
      </c>
      <c r="V1412" s="0" t="n">
        <v>0.21</v>
      </c>
      <c r="W1412" s="0" t="n">
        <v>669.75</v>
      </c>
      <c r="X1412" s="0" t="n">
        <v>0.91835</v>
      </c>
      <c r="Y1412" s="0" t="n">
        <v>2.08975</v>
      </c>
    </row>
    <row r="1413" customFormat="false" ht="12.8" hidden="false" customHeight="false" outlineLevel="0" collapsed="false">
      <c r="A1413" s="0" t="n">
        <v>30</v>
      </c>
      <c r="B1413" s="0" t="n">
        <v>1</v>
      </c>
      <c r="C1413" s="0" t="n">
        <v>1</v>
      </c>
      <c r="D1413" s="0" t="n">
        <v>20</v>
      </c>
      <c r="E1413" s="0" t="n">
        <v>21722.69</v>
      </c>
      <c r="F1413" s="0" t="n">
        <v>1501.62</v>
      </c>
      <c r="G1413" s="0" t="n">
        <v>620.89</v>
      </c>
      <c r="H1413" s="0" t="n">
        <v>-19.44</v>
      </c>
      <c r="I1413" s="0" t="n">
        <v>20.04</v>
      </c>
      <c r="J1413" s="0" t="n">
        <v>0</v>
      </c>
      <c r="K1413" s="0" t="n">
        <v>150.79</v>
      </c>
      <c r="L1413" s="0" t="n">
        <v>155.7</v>
      </c>
      <c r="M1413" s="0" t="n">
        <v>1.1</v>
      </c>
      <c r="N1413" s="0" t="n">
        <v>0.67</v>
      </c>
      <c r="O1413" s="0" t="n">
        <v>0.19</v>
      </c>
      <c r="P1413" s="0" t="n">
        <v>16.47</v>
      </c>
      <c r="Q1413" s="0" t="n">
        <v>10.88</v>
      </c>
      <c r="R1413" s="0" t="n">
        <v>-3.76</v>
      </c>
      <c r="S1413" s="0" t="n">
        <v>-9.24</v>
      </c>
      <c r="T1413" s="0" t="n">
        <v>-532.97</v>
      </c>
      <c r="U1413" s="0" t="n">
        <v>16.48</v>
      </c>
      <c r="V1413" s="0" t="n">
        <v>0.25</v>
      </c>
      <c r="W1413" s="0" t="n">
        <v>1146.28</v>
      </c>
      <c r="X1413" s="0" t="n">
        <v>0.83195</v>
      </c>
      <c r="Y1413" s="0" t="n">
        <v>2.2176</v>
      </c>
    </row>
    <row r="1414" customFormat="false" ht="12.8" hidden="false" customHeight="false" outlineLevel="0" collapsed="false">
      <c r="A1414" s="0" t="n">
        <v>30</v>
      </c>
      <c r="B1414" s="0" t="n">
        <v>1</v>
      </c>
      <c r="C1414" s="0" t="n">
        <v>1</v>
      </c>
      <c r="D1414" s="0" t="n">
        <v>21</v>
      </c>
      <c r="E1414" s="0" t="n">
        <v>23516.26</v>
      </c>
      <c r="F1414" s="0" t="n">
        <v>1635.81</v>
      </c>
      <c r="G1414" s="0" t="n">
        <v>573.87</v>
      </c>
      <c r="H1414" s="0" t="n">
        <v>8.56</v>
      </c>
      <c r="I1414" s="0" t="n">
        <v>20.86</v>
      </c>
      <c r="J1414" s="0" t="n">
        <v>0</v>
      </c>
      <c r="K1414" s="0" t="n">
        <v>175.6</v>
      </c>
      <c r="L1414" s="0" t="n">
        <v>168.01</v>
      </c>
      <c r="M1414" s="0" t="n">
        <v>1.18</v>
      </c>
      <c r="N1414" s="0" t="n">
        <v>0.67</v>
      </c>
      <c r="O1414" s="0" t="n">
        <v>-0.42</v>
      </c>
      <c r="P1414" s="0" t="n">
        <v>17.17</v>
      </c>
      <c r="Q1414" s="0" t="n">
        <v>11.44</v>
      </c>
      <c r="R1414" s="0" t="n">
        <v>-7.03</v>
      </c>
      <c r="S1414" s="0" t="n">
        <v>-16.62</v>
      </c>
      <c r="T1414" s="0" t="n">
        <v>-546</v>
      </c>
      <c r="U1414" s="0" t="n">
        <v>17.45</v>
      </c>
      <c r="V1414" s="0" t="n">
        <v>0.44</v>
      </c>
      <c r="W1414" s="0" t="n">
        <v>1263.13</v>
      </c>
      <c r="X1414" s="0" t="n">
        <v>0.75416</v>
      </c>
      <c r="Y1414" s="0" t="n">
        <v>2.36515</v>
      </c>
    </row>
    <row r="1415" customFormat="false" ht="12.8" hidden="false" customHeight="false" outlineLevel="0" collapsed="false">
      <c r="A1415" s="0" t="n">
        <v>30</v>
      </c>
      <c r="B1415" s="0" t="n">
        <v>1</v>
      </c>
      <c r="C1415" s="0" t="n">
        <v>1</v>
      </c>
      <c r="D1415" s="0" t="n">
        <v>22</v>
      </c>
      <c r="E1415" s="0" t="n">
        <v>17012.12</v>
      </c>
      <c r="F1415" s="0" t="n">
        <v>1145.78</v>
      </c>
      <c r="G1415" s="0" t="n">
        <v>745.38</v>
      </c>
      <c r="H1415" s="0" t="n">
        <v>-49.16</v>
      </c>
      <c r="I1415" s="0" t="n">
        <v>21.41</v>
      </c>
      <c r="J1415" s="0" t="n">
        <v>0</v>
      </c>
      <c r="K1415" s="0" t="n">
        <v>155.86</v>
      </c>
      <c r="L1415" s="0" t="n">
        <v>134.33</v>
      </c>
      <c r="M1415" s="0" t="n">
        <v>3.84</v>
      </c>
      <c r="N1415" s="0" t="n">
        <v>0.97</v>
      </c>
      <c r="O1415" s="0" t="n">
        <v>-1.28</v>
      </c>
      <c r="P1415" s="0" t="n">
        <v>17.63</v>
      </c>
      <c r="Q1415" s="0" t="n">
        <v>0</v>
      </c>
      <c r="R1415" s="0" t="n">
        <v>-27.37</v>
      </c>
      <c r="S1415" s="0" t="n">
        <v>-375.35</v>
      </c>
      <c r="T1415" s="0" t="n">
        <v>-239.52</v>
      </c>
      <c r="U1415" s="0" t="n">
        <v>18.26</v>
      </c>
      <c r="V1415" s="0" t="n">
        <v>0.53</v>
      </c>
      <c r="W1415" s="0" t="n">
        <v>834.02</v>
      </c>
      <c r="X1415" s="0" t="n">
        <v>0.68815</v>
      </c>
      <c r="Y1415" s="0" t="n">
        <v>2.5362</v>
      </c>
    </row>
    <row r="1416" customFormat="false" ht="12.8" hidden="false" customHeight="false" outlineLevel="0" collapsed="false">
      <c r="A1416" s="0" t="n">
        <v>30</v>
      </c>
      <c r="B1416" s="0" t="n">
        <v>1</v>
      </c>
      <c r="C1416" s="0" t="n">
        <v>1</v>
      </c>
      <c r="D1416" s="0" t="n">
        <v>23</v>
      </c>
      <c r="E1416" s="0" t="n">
        <v>11451.28</v>
      </c>
      <c r="F1416" s="0" t="n">
        <v>765.24</v>
      </c>
      <c r="G1416" s="0" t="n">
        <v>926.91</v>
      </c>
      <c r="H1416" s="0" t="n">
        <v>119.33</v>
      </c>
      <c r="I1416" s="0" t="n">
        <v>20.74</v>
      </c>
      <c r="J1416" s="0" t="n">
        <v>0</v>
      </c>
      <c r="K1416" s="0" t="n">
        <v>129.37</v>
      </c>
      <c r="L1416" s="0" t="n">
        <v>107.89</v>
      </c>
      <c r="M1416" s="0" t="n">
        <v>1.85</v>
      </c>
      <c r="N1416" s="0" t="n">
        <v>1.3</v>
      </c>
      <c r="O1416" s="0" t="n">
        <v>-1.53</v>
      </c>
      <c r="P1416" s="0" t="n">
        <v>17.07</v>
      </c>
      <c r="Q1416" s="0" t="n">
        <v>7</v>
      </c>
      <c r="R1416" s="0" t="n">
        <v>-11.95</v>
      </c>
      <c r="S1416" s="0" t="n">
        <v>-17.21</v>
      </c>
      <c r="T1416" s="0" t="n">
        <v>51.71</v>
      </c>
      <c r="U1416" s="0" t="n">
        <v>17.75</v>
      </c>
      <c r="V1416" s="0" t="n">
        <v>0.48</v>
      </c>
      <c r="W1416" s="0" t="n">
        <v>547.35</v>
      </c>
      <c r="X1416" s="0" t="n">
        <v>0.63778</v>
      </c>
      <c r="Y1416" s="0" t="n">
        <v>2.7324</v>
      </c>
    </row>
    <row r="1417" customFormat="false" ht="12.8" hidden="false" customHeight="false" outlineLevel="0" collapsed="false">
      <c r="A1417" s="0" t="n">
        <v>30</v>
      </c>
      <c r="B1417" s="0" t="n">
        <v>1</v>
      </c>
      <c r="C1417" s="0" t="n">
        <v>1</v>
      </c>
      <c r="D1417" s="0" t="n">
        <v>24</v>
      </c>
      <c r="E1417" s="0" t="n">
        <v>24787.82</v>
      </c>
      <c r="F1417" s="0" t="n">
        <v>1721.7</v>
      </c>
      <c r="G1417" s="0" t="n">
        <v>731.4</v>
      </c>
      <c r="H1417" s="0" t="n">
        <v>-91.65</v>
      </c>
      <c r="I1417" s="0" t="n">
        <v>21.11</v>
      </c>
      <c r="J1417" s="0" t="n">
        <v>0</v>
      </c>
      <c r="K1417" s="0" t="n">
        <v>197.55</v>
      </c>
      <c r="L1417" s="0" t="n">
        <v>190.91</v>
      </c>
      <c r="M1417" s="0" t="n">
        <v>5.59</v>
      </c>
      <c r="N1417" s="0" t="n">
        <v>1.23</v>
      </c>
      <c r="O1417" s="0" t="n">
        <v>-0.86</v>
      </c>
      <c r="P1417" s="0" t="n">
        <v>17.37</v>
      </c>
      <c r="Q1417" s="0" t="n">
        <v>1.17</v>
      </c>
      <c r="R1417" s="0" t="n">
        <v>-40.1</v>
      </c>
      <c r="S1417" s="0" t="n">
        <v>-565.09</v>
      </c>
      <c r="T1417" s="0" t="n">
        <v>-125.46</v>
      </c>
      <c r="U1417" s="0" t="n">
        <v>18</v>
      </c>
      <c r="V1417" s="0" t="n">
        <v>0.53</v>
      </c>
      <c r="W1417" s="0" t="n">
        <v>1327.2</v>
      </c>
      <c r="X1417" s="0" t="n">
        <v>0.60711</v>
      </c>
      <c r="Y1417" s="0" t="n">
        <v>2.95059</v>
      </c>
    </row>
    <row r="1418" customFormat="false" ht="12.8" hidden="false" customHeight="false" outlineLevel="0" collapsed="false">
      <c r="A1418" s="0" t="n">
        <v>30</v>
      </c>
      <c r="B1418" s="0" t="n">
        <v>1</v>
      </c>
      <c r="C1418" s="0" t="n">
        <v>1</v>
      </c>
      <c r="D1418" s="0" t="n">
        <v>25</v>
      </c>
      <c r="E1418" s="0" t="n">
        <v>14695.81</v>
      </c>
      <c r="F1418" s="0" t="n">
        <v>982.92</v>
      </c>
      <c r="G1418" s="0" t="n">
        <v>881.54</v>
      </c>
      <c r="H1418" s="0" t="n">
        <v>46.47</v>
      </c>
      <c r="I1418" s="0" t="n">
        <v>21.4</v>
      </c>
      <c r="J1418" s="0" t="n">
        <v>0</v>
      </c>
      <c r="K1418" s="0" t="n">
        <v>151.09</v>
      </c>
      <c r="L1418" s="0" t="n">
        <v>131.82</v>
      </c>
      <c r="M1418" s="0" t="n">
        <v>5.19</v>
      </c>
      <c r="N1418" s="0" t="n">
        <v>1.31</v>
      </c>
      <c r="O1418" s="0" t="n">
        <v>-1.6</v>
      </c>
      <c r="P1418" s="0" t="n">
        <v>17.62</v>
      </c>
      <c r="Q1418" s="0" t="n">
        <v>7.03</v>
      </c>
      <c r="R1418" s="0" t="n">
        <v>-42.25</v>
      </c>
      <c r="S1418" s="0" t="n">
        <v>-1440.02</v>
      </c>
      <c r="T1418" s="0" t="n">
        <v>-5.27</v>
      </c>
      <c r="U1418" s="0" t="n">
        <v>18.46</v>
      </c>
      <c r="V1418" s="0" t="n">
        <v>0.61</v>
      </c>
      <c r="W1418" s="0" t="n">
        <v>705.63</v>
      </c>
      <c r="X1418" s="0" t="n">
        <v>0.59924</v>
      </c>
      <c r="Y1418" s="0" t="n">
        <v>3.18086</v>
      </c>
    </row>
    <row r="1419" customFormat="false" ht="12.8" hidden="false" customHeight="false" outlineLevel="0" collapsed="false">
      <c r="A1419" s="0" t="n">
        <v>30</v>
      </c>
      <c r="B1419" s="0" t="n">
        <v>1</v>
      </c>
      <c r="C1419" s="0" t="n">
        <v>1</v>
      </c>
      <c r="D1419" s="0" t="n">
        <v>26</v>
      </c>
      <c r="E1419" s="0" t="n">
        <v>4424.31</v>
      </c>
      <c r="F1419" s="0" t="n">
        <v>295.66</v>
      </c>
      <c r="G1419" s="0" t="n">
        <v>945.06</v>
      </c>
      <c r="H1419" s="0" t="n">
        <v>139.49</v>
      </c>
      <c r="I1419" s="0" t="n">
        <v>21.01</v>
      </c>
      <c r="J1419" s="0" t="n">
        <v>0</v>
      </c>
      <c r="K1419" s="0" t="n">
        <v>92.96</v>
      </c>
      <c r="L1419" s="0" t="n">
        <v>72.06</v>
      </c>
      <c r="M1419" s="0" t="n">
        <v>1.64</v>
      </c>
      <c r="N1419" s="0" t="n">
        <v>1.62</v>
      </c>
      <c r="O1419" s="0" t="n">
        <v>-1.9</v>
      </c>
      <c r="P1419" s="0" t="n">
        <v>17.29</v>
      </c>
      <c r="Q1419" s="0" t="n">
        <v>4.85</v>
      </c>
      <c r="R1419" s="0" t="n">
        <v>-11.08</v>
      </c>
      <c r="S1419" s="0" t="n">
        <v>-14.98</v>
      </c>
      <c r="T1419" s="0" t="n">
        <v>256.94</v>
      </c>
      <c r="U1419" s="0" t="n">
        <v>18.08</v>
      </c>
      <c r="V1419" s="0" t="n">
        <v>0.5</v>
      </c>
      <c r="W1419" s="0" t="n">
        <v>211.47</v>
      </c>
      <c r="X1419" s="0" t="n">
        <v>0.61507</v>
      </c>
      <c r="Y1419" s="0" t="n">
        <v>3.40853</v>
      </c>
    </row>
    <row r="1420" customFormat="false" ht="12.8" hidden="false" customHeight="false" outlineLevel="0" collapsed="false">
      <c r="A1420" s="0" t="n">
        <v>30</v>
      </c>
      <c r="B1420" s="0" t="n">
        <v>1</v>
      </c>
      <c r="C1420" s="0" t="n">
        <v>1</v>
      </c>
      <c r="D1420" s="0" t="n">
        <v>27</v>
      </c>
      <c r="E1420" s="0" t="n">
        <v>11916.2</v>
      </c>
      <c r="F1420" s="0" t="n">
        <v>796.31</v>
      </c>
      <c r="G1420" s="0" t="n">
        <v>978.25</v>
      </c>
      <c r="H1420" s="0" t="n">
        <v>237.03</v>
      </c>
      <c r="I1420" s="0" t="n">
        <v>20.15</v>
      </c>
      <c r="J1420" s="0" t="n">
        <v>0</v>
      </c>
      <c r="K1420" s="0" t="n">
        <v>121.93</v>
      </c>
      <c r="L1420" s="0" t="n">
        <v>119</v>
      </c>
      <c r="M1420" s="0" t="n">
        <v>2.33</v>
      </c>
      <c r="N1420" s="0" t="n">
        <v>1.73</v>
      </c>
      <c r="O1420" s="0" t="n">
        <v>-1.02</v>
      </c>
      <c r="P1420" s="0" t="n">
        <v>16.56</v>
      </c>
      <c r="Q1420" s="0" t="n">
        <v>8.14</v>
      </c>
      <c r="R1420" s="0" t="n">
        <v>-12.3</v>
      </c>
      <c r="S1420" s="0" t="n">
        <v>-14.03</v>
      </c>
      <c r="T1420" s="0" t="n">
        <v>141.34</v>
      </c>
      <c r="U1420" s="0" t="n">
        <v>17.15</v>
      </c>
      <c r="V1420" s="0" t="n">
        <v>0.39</v>
      </c>
      <c r="W1420" s="0" t="n">
        <v>569.61</v>
      </c>
      <c r="X1420" s="0" t="n">
        <v>0.65284</v>
      </c>
      <c r="Y1420" s="0" t="n">
        <v>3.62003</v>
      </c>
    </row>
    <row r="1421" customFormat="false" ht="12.8" hidden="false" customHeight="false" outlineLevel="0" collapsed="false">
      <c r="A1421" s="0" t="n">
        <v>30</v>
      </c>
      <c r="B1421" s="0" t="n">
        <v>1</v>
      </c>
      <c r="C1421" s="0" t="n">
        <v>1</v>
      </c>
      <c r="D1421" s="0" t="n">
        <v>28</v>
      </c>
      <c r="E1421" s="0" t="n">
        <v>5244.26</v>
      </c>
      <c r="F1421" s="0" t="n">
        <v>350.45</v>
      </c>
      <c r="G1421" s="0" t="n">
        <v>970.51</v>
      </c>
      <c r="H1421" s="0" t="n">
        <v>168.61</v>
      </c>
      <c r="I1421" s="0" t="n">
        <v>19.06</v>
      </c>
      <c r="J1421" s="0" t="n">
        <v>0</v>
      </c>
      <c r="K1421" s="0" t="n">
        <v>77.28</v>
      </c>
      <c r="L1421" s="0" t="n">
        <v>68.49</v>
      </c>
      <c r="M1421" s="0" t="n">
        <v>1.8</v>
      </c>
      <c r="N1421" s="0" t="n">
        <v>1.66</v>
      </c>
      <c r="O1421" s="0" t="n">
        <v>-0.96</v>
      </c>
      <c r="P1421" s="0" t="n">
        <v>15.6</v>
      </c>
      <c r="Q1421" s="0" t="n">
        <v>5.85</v>
      </c>
      <c r="R1421" s="0" t="n">
        <v>-6.26</v>
      </c>
      <c r="S1421" s="0" t="n">
        <v>-8.51</v>
      </c>
      <c r="T1421" s="0" t="n">
        <v>231.5</v>
      </c>
      <c r="U1421" s="0" t="n">
        <v>16</v>
      </c>
      <c r="V1421" s="0" t="n">
        <v>0.26</v>
      </c>
      <c r="W1421" s="0" t="n">
        <v>250.66</v>
      </c>
      <c r="X1421" s="0" t="n">
        <v>0.70897</v>
      </c>
      <c r="Y1421" s="0" t="n">
        <v>3.80777</v>
      </c>
    </row>
    <row r="1422" customFormat="false" ht="12.8" hidden="false" customHeight="false" outlineLevel="0" collapsed="false">
      <c r="A1422" s="0" t="n">
        <v>30</v>
      </c>
      <c r="B1422" s="0" t="n">
        <v>1</v>
      </c>
      <c r="C1422" s="0" t="n">
        <v>1</v>
      </c>
      <c r="D1422" s="0" t="n">
        <v>29</v>
      </c>
      <c r="E1422" s="0" t="n">
        <v>3701.77</v>
      </c>
      <c r="F1422" s="0" t="n">
        <v>247.37</v>
      </c>
      <c r="G1422" s="0" t="n">
        <v>899.16</v>
      </c>
      <c r="H1422" s="0" t="n">
        <v>121.67</v>
      </c>
      <c r="I1422" s="0" t="n">
        <v>19.36</v>
      </c>
      <c r="J1422" s="0" t="n">
        <v>0</v>
      </c>
      <c r="K1422" s="0" t="n">
        <v>67.47</v>
      </c>
      <c r="L1422" s="0" t="n">
        <v>59.18</v>
      </c>
      <c r="M1422" s="0" t="n">
        <v>1.54</v>
      </c>
      <c r="N1422" s="0" t="n">
        <v>1.77</v>
      </c>
      <c r="O1422" s="0" t="n">
        <v>-1.03</v>
      </c>
      <c r="P1422" s="0" t="n">
        <v>15.88</v>
      </c>
      <c r="Q1422" s="0" t="n">
        <v>4.33</v>
      </c>
      <c r="R1422" s="0" t="n">
        <v>-5.5</v>
      </c>
      <c r="S1422" s="0" t="n">
        <v>-7.29</v>
      </c>
      <c r="T1422" s="0" t="n">
        <v>280.53</v>
      </c>
      <c r="U1422" s="0" t="n">
        <v>16.3</v>
      </c>
      <c r="V1422" s="0" t="n">
        <v>0.27</v>
      </c>
      <c r="W1422" s="0" t="n">
        <v>176.94</v>
      </c>
      <c r="X1422" s="0" t="n">
        <v>0.77938</v>
      </c>
      <c r="Y1422" s="0" t="n">
        <v>3.97051</v>
      </c>
    </row>
    <row r="1423" customFormat="false" ht="12.8" hidden="false" customHeight="false" outlineLevel="0" collapsed="false">
      <c r="A1423" s="0" t="n">
        <v>30</v>
      </c>
      <c r="B1423" s="0" t="n">
        <v>1</v>
      </c>
      <c r="C1423" s="0" t="n">
        <v>1</v>
      </c>
      <c r="D1423" s="0" t="n">
        <v>30</v>
      </c>
      <c r="E1423" s="0" t="n">
        <v>6252.91</v>
      </c>
      <c r="F1423" s="0" t="n">
        <v>417.85</v>
      </c>
      <c r="G1423" s="0" t="n">
        <v>905.12</v>
      </c>
      <c r="H1423" s="0" t="n">
        <v>195.42</v>
      </c>
      <c r="I1423" s="0" t="n">
        <v>19.27</v>
      </c>
      <c r="J1423" s="0" t="n">
        <v>0</v>
      </c>
      <c r="K1423" s="0" t="n">
        <v>97.7</v>
      </c>
      <c r="L1423" s="0" t="n">
        <v>79.74</v>
      </c>
      <c r="M1423" s="0" t="n">
        <v>1.97</v>
      </c>
      <c r="N1423" s="0" t="n">
        <v>1.59</v>
      </c>
      <c r="O1423" s="0" t="n">
        <v>-1.64</v>
      </c>
      <c r="P1423" s="0" t="n">
        <v>15.79</v>
      </c>
      <c r="Q1423" s="0" t="n">
        <v>7.36</v>
      </c>
      <c r="R1423" s="0" t="n">
        <v>-11.09</v>
      </c>
      <c r="S1423" s="0" t="n">
        <v>-14.52</v>
      </c>
      <c r="T1423" s="0" t="n">
        <v>208.81</v>
      </c>
      <c r="U1423" s="0" t="n">
        <v>16.49</v>
      </c>
      <c r="V1423" s="0" t="n">
        <v>0.42</v>
      </c>
      <c r="W1423" s="0" t="n">
        <v>298.88</v>
      </c>
      <c r="X1423" s="0" t="n">
        <v>0.86041</v>
      </c>
      <c r="Y1423" s="0" t="n">
        <v>4.11092</v>
      </c>
    </row>
    <row r="1424" customFormat="false" ht="12.8" hidden="false" customHeight="false" outlineLevel="0" collapsed="false">
      <c r="A1424" s="0" t="n">
        <v>30</v>
      </c>
      <c r="B1424" s="0" t="n">
        <v>1</v>
      </c>
      <c r="C1424" s="0" t="n">
        <v>1</v>
      </c>
      <c r="D1424" s="0" t="n">
        <v>31</v>
      </c>
      <c r="E1424" s="0" t="n">
        <v>7080.09</v>
      </c>
      <c r="F1424" s="0" t="n">
        <v>473.13</v>
      </c>
      <c r="G1424" s="0" t="n">
        <v>885.33</v>
      </c>
      <c r="H1424" s="0" t="n">
        <v>209.49</v>
      </c>
      <c r="I1424" s="0" t="n">
        <v>19.59</v>
      </c>
      <c r="J1424" s="0" t="n">
        <v>0</v>
      </c>
      <c r="K1424" s="0" t="n">
        <v>117.69</v>
      </c>
      <c r="L1424" s="0" t="n">
        <v>92.5</v>
      </c>
      <c r="M1424" s="0" t="n">
        <v>2.08</v>
      </c>
      <c r="N1424" s="0" t="n">
        <v>1.62</v>
      </c>
      <c r="O1424" s="0" t="n">
        <v>-2.31</v>
      </c>
      <c r="P1424" s="0" t="n">
        <v>16.08</v>
      </c>
      <c r="Q1424" s="0" t="n">
        <v>7.68</v>
      </c>
      <c r="R1424" s="0" t="n">
        <v>-16.15</v>
      </c>
      <c r="S1424" s="0" t="n">
        <v>-19.7</v>
      </c>
      <c r="T1424" s="0" t="n">
        <v>194.78</v>
      </c>
      <c r="U1424" s="0" t="n">
        <v>17.04</v>
      </c>
      <c r="V1424" s="0" t="n">
        <v>0.58</v>
      </c>
      <c r="W1424" s="0" t="n">
        <v>338.41</v>
      </c>
      <c r="X1424" s="0" t="n">
        <v>0.94914</v>
      </c>
      <c r="Y1424" s="0" t="n">
        <v>4.23304</v>
      </c>
    </row>
    <row r="1425" customFormat="false" ht="12.8" hidden="false" customHeight="false" outlineLevel="0" collapsed="false">
      <c r="A1425" s="0" t="n">
        <v>30</v>
      </c>
      <c r="B1425" s="0" t="n">
        <v>1</v>
      </c>
      <c r="C1425" s="0" t="n">
        <v>1</v>
      </c>
      <c r="D1425" s="0" t="n">
        <v>32</v>
      </c>
      <c r="E1425" s="0" t="n">
        <v>1992.2</v>
      </c>
      <c r="F1425" s="0" t="n">
        <v>133.13</v>
      </c>
      <c r="G1425" s="0" t="n">
        <v>945.41</v>
      </c>
      <c r="H1425" s="0" t="n">
        <v>62.31</v>
      </c>
      <c r="I1425" s="0" t="n">
        <v>19.11</v>
      </c>
      <c r="J1425" s="0" t="n">
        <v>0</v>
      </c>
      <c r="K1425" s="0" t="n">
        <v>76.2</v>
      </c>
      <c r="L1425" s="0" t="n">
        <v>62.37</v>
      </c>
      <c r="M1425" s="0" t="n">
        <v>1.26</v>
      </c>
      <c r="N1425" s="0" t="n">
        <v>1.87</v>
      </c>
      <c r="O1425" s="0" t="n">
        <v>-1.86</v>
      </c>
      <c r="P1425" s="0" t="n">
        <v>15.65</v>
      </c>
      <c r="Q1425" s="0" t="n">
        <v>2.48</v>
      </c>
      <c r="R1425" s="0" t="n">
        <v>-7.46</v>
      </c>
      <c r="S1425" s="0" t="n">
        <v>-8.93</v>
      </c>
      <c r="T1425" s="0" t="n">
        <v>356.32</v>
      </c>
      <c r="U1425" s="0" t="n">
        <v>16.41</v>
      </c>
      <c r="V1425" s="0" t="n">
        <v>0.44</v>
      </c>
      <c r="W1425" s="0" t="n">
        <v>95.22</v>
      </c>
      <c r="X1425" s="0" t="n">
        <v>1.04337</v>
      </c>
      <c r="Y1425" s="0" t="n">
        <v>4.34097</v>
      </c>
    </row>
    <row r="1426" customFormat="false" ht="12.8" hidden="false" customHeight="false" outlineLevel="0" collapsed="false">
      <c r="A1426" s="0" t="n">
        <v>30</v>
      </c>
      <c r="B1426" s="0" t="n">
        <v>1</v>
      </c>
      <c r="C1426" s="0" t="n">
        <v>1</v>
      </c>
      <c r="D1426" s="0" t="n">
        <v>33</v>
      </c>
      <c r="E1426" s="0" t="n">
        <v>3499.75</v>
      </c>
      <c r="F1426" s="0" t="n">
        <v>233.87</v>
      </c>
      <c r="G1426" s="0" t="n">
        <v>964.29</v>
      </c>
      <c r="H1426" s="0" t="n">
        <v>117.17</v>
      </c>
      <c r="I1426" s="0" t="n">
        <v>18.18</v>
      </c>
      <c r="J1426" s="0" t="n">
        <v>0</v>
      </c>
      <c r="K1426" s="0" t="n">
        <v>69.92</v>
      </c>
      <c r="L1426" s="0" t="n">
        <v>59.4</v>
      </c>
      <c r="M1426" s="0" t="n">
        <v>1.52</v>
      </c>
      <c r="N1426" s="0" t="n">
        <v>1.69</v>
      </c>
      <c r="O1426" s="0" t="n">
        <v>-1.14</v>
      </c>
      <c r="P1426" s="0" t="n">
        <v>14.78</v>
      </c>
      <c r="Q1426" s="0" t="n">
        <v>4.18</v>
      </c>
      <c r="R1426" s="0" t="n">
        <v>-5.76</v>
      </c>
      <c r="S1426" s="0" t="n">
        <v>-7.62</v>
      </c>
      <c r="T1426" s="0" t="n">
        <v>282.31</v>
      </c>
      <c r="U1426" s="0" t="n">
        <v>15.26</v>
      </c>
      <c r="V1426" s="0" t="n">
        <v>0.28</v>
      </c>
      <c r="W1426" s="0" t="n">
        <v>167.28</v>
      </c>
      <c r="X1426" s="0" t="n">
        <v>1.14147</v>
      </c>
      <c r="Y1426" s="0" t="n">
        <v>4.43827</v>
      </c>
    </row>
    <row r="1427" customFormat="false" ht="12.8" hidden="false" customHeight="false" outlineLevel="0" collapsed="false">
      <c r="A1427" s="0" t="n">
        <v>30</v>
      </c>
      <c r="B1427" s="0" t="n">
        <v>1</v>
      </c>
      <c r="C1427" s="0" t="n">
        <v>1</v>
      </c>
      <c r="D1427" s="0" t="n">
        <v>34</v>
      </c>
      <c r="E1427" s="0" t="n">
        <v>3769.47</v>
      </c>
      <c r="F1427" s="0" t="n">
        <v>251.9</v>
      </c>
      <c r="G1427" s="0" t="n">
        <v>907.02</v>
      </c>
      <c r="H1427" s="0" t="n">
        <v>125.95</v>
      </c>
      <c r="I1427" s="0" t="n">
        <v>18.06</v>
      </c>
      <c r="J1427" s="0" t="n">
        <v>0</v>
      </c>
      <c r="K1427" s="0" t="n">
        <v>67.41</v>
      </c>
      <c r="L1427" s="0" t="n">
        <v>57.66</v>
      </c>
      <c r="M1427" s="0" t="n">
        <v>1.57</v>
      </c>
      <c r="N1427" s="0" t="n">
        <v>1.64</v>
      </c>
      <c r="O1427" s="0" t="n">
        <v>-1.01</v>
      </c>
      <c r="P1427" s="0" t="n">
        <v>14.66</v>
      </c>
      <c r="Q1427" s="0" t="n">
        <v>4.43</v>
      </c>
      <c r="R1427" s="0" t="n">
        <v>-5.37</v>
      </c>
      <c r="S1427" s="0" t="n">
        <v>-7.19</v>
      </c>
      <c r="T1427" s="0" t="n">
        <v>270.02</v>
      </c>
      <c r="U1427" s="0" t="n">
        <v>15.09</v>
      </c>
      <c r="V1427" s="0" t="n">
        <v>0.26</v>
      </c>
      <c r="W1427" s="0" t="n">
        <v>180.17</v>
      </c>
      <c r="X1427" s="0" t="n">
        <v>1.24219</v>
      </c>
      <c r="Y1427" s="0" t="n">
        <v>4.52791</v>
      </c>
    </row>
    <row r="1428" customFormat="false" ht="12.8" hidden="false" customHeight="false" outlineLevel="0" collapsed="false">
      <c r="A1428" s="0" t="n">
        <v>30</v>
      </c>
      <c r="B1428" s="0" t="n">
        <v>1</v>
      </c>
      <c r="C1428" s="0" t="n">
        <v>1</v>
      </c>
      <c r="D1428" s="0" t="n">
        <v>35</v>
      </c>
      <c r="E1428" s="0" t="n">
        <v>5569.98</v>
      </c>
      <c r="F1428" s="0" t="n">
        <v>360.47</v>
      </c>
      <c r="G1428" s="0" t="n">
        <v>839.43</v>
      </c>
      <c r="H1428" s="0" t="n">
        <v>162.85</v>
      </c>
      <c r="I1428" s="0" t="n">
        <v>18.13</v>
      </c>
      <c r="J1428" s="0" t="n">
        <v>0</v>
      </c>
      <c r="K1428" s="0" t="n">
        <v>86.39</v>
      </c>
      <c r="L1428" s="0" t="n">
        <v>64.48</v>
      </c>
      <c r="M1428" s="0" t="n">
        <v>1.9</v>
      </c>
      <c r="N1428" s="0" t="n">
        <v>1.2</v>
      </c>
      <c r="O1428" s="0" t="n">
        <v>-1.41</v>
      </c>
      <c r="P1428" s="0" t="n">
        <v>14.73</v>
      </c>
      <c r="Q1428" s="0" t="n">
        <v>6.34</v>
      </c>
      <c r="R1428" s="0" t="n">
        <v>-9.63</v>
      </c>
      <c r="S1428" s="0" t="n">
        <v>-12.43</v>
      </c>
      <c r="T1428" s="0" t="n">
        <v>195.52</v>
      </c>
      <c r="U1428" s="0" t="n">
        <v>15.35</v>
      </c>
      <c r="V1428" s="0" t="n">
        <v>0.38</v>
      </c>
      <c r="W1428" s="0" t="n">
        <v>243.41</v>
      </c>
      <c r="X1428" s="0" t="n">
        <v>1.34457</v>
      </c>
      <c r="Y1428" s="0" t="n">
        <v>4.61236</v>
      </c>
    </row>
    <row r="1429" customFormat="false" ht="12.8" hidden="false" customHeight="false" outlineLevel="0" collapsed="false">
      <c r="A1429" s="0" t="n">
        <v>30</v>
      </c>
      <c r="B1429" s="0" t="n">
        <v>1</v>
      </c>
      <c r="C1429" s="0" t="n">
        <v>1</v>
      </c>
      <c r="D1429" s="0" t="n">
        <v>36</v>
      </c>
      <c r="E1429" s="0" t="n">
        <v>2216.98</v>
      </c>
      <c r="F1429" s="0" t="n">
        <v>148.15</v>
      </c>
      <c r="G1429" s="0" t="n">
        <v>858.72</v>
      </c>
      <c r="H1429" s="0" t="n">
        <v>71.02</v>
      </c>
      <c r="I1429" s="0" t="n">
        <v>18.68</v>
      </c>
      <c r="J1429" s="0" t="n">
        <v>0</v>
      </c>
      <c r="K1429" s="0" t="n">
        <v>80.05</v>
      </c>
      <c r="L1429" s="0" t="n">
        <v>56.31</v>
      </c>
      <c r="M1429" s="0" t="n">
        <v>1.3</v>
      </c>
      <c r="N1429" s="0" t="n">
        <v>1.57</v>
      </c>
      <c r="O1429" s="0" t="n">
        <v>-2.06</v>
      </c>
      <c r="P1429" s="0" t="n">
        <v>15.25</v>
      </c>
      <c r="Q1429" s="0" t="n">
        <v>2.74</v>
      </c>
      <c r="R1429" s="0" t="n">
        <v>-8.65</v>
      </c>
      <c r="S1429" s="0" t="n">
        <v>-10.6</v>
      </c>
      <c r="T1429" s="0" t="n">
        <v>336.71</v>
      </c>
      <c r="U1429" s="0" t="n">
        <v>16.12</v>
      </c>
      <c r="V1429" s="0" t="n">
        <v>0.5</v>
      </c>
      <c r="W1429" s="0" t="n">
        <v>105.97</v>
      </c>
      <c r="X1429" s="0" t="n">
        <v>1.44782</v>
      </c>
      <c r="Y1429" s="0" t="n">
        <v>4.69371</v>
      </c>
    </row>
    <row r="1430" customFormat="false" ht="12.8" hidden="false" customHeight="false" outlineLevel="0" collapsed="false">
      <c r="A1430" s="0" t="n">
        <v>30</v>
      </c>
      <c r="B1430" s="0" t="n">
        <v>1</v>
      </c>
      <c r="C1430" s="0" t="n">
        <v>1</v>
      </c>
      <c r="D1430" s="0" t="n">
        <v>37</v>
      </c>
      <c r="E1430" s="0" t="n">
        <v>1545.31</v>
      </c>
      <c r="F1430" s="0" t="n">
        <v>103.27</v>
      </c>
      <c r="G1430" s="0" t="n">
        <v>923.01</v>
      </c>
      <c r="H1430" s="0" t="n">
        <v>46.02</v>
      </c>
      <c r="I1430" s="0" t="n">
        <v>18.37</v>
      </c>
      <c r="J1430" s="0" t="n">
        <v>0</v>
      </c>
      <c r="K1430" s="0" t="n">
        <v>73.64</v>
      </c>
      <c r="L1430" s="0" t="n">
        <v>54.58</v>
      </c>
      <c r="M1430" s="0" t="n">
        <v>1.2</v>
      </c>
      <c r="N1430" s="0" t="n">
        <v>1.68</v>
      </c>
      <c r="O1430" s="0" t="n">
        <v>-1.9</v>
      </c>
      <c r="P1430" s="0" t="n">
        <v>14.96</v>
      </c>
      <c r="Q1430" s="0" t="n">
        <v>1.92</v>
      </c>
      <c r="R1430" s="0" t="n">
        <v>-7.18</v>
      </c>
      <c r="S1430" s="0" t="n">
        <v>-8.33</v>
      </c>
      <c r="T1430" s="0" t="n">
        <v>375.4</v>
      </c>
      <c r="U1430" s="0" t="n">
        <v>15.75</v>
      </c>
      <c r="V1430" s="0" t="n">
        <v>0.45</v>
      </c>
      <c r="W1430" s="0" t="n">
        <v>73.86</v>
      </c>
      <c r="X1430" s="0" t="n">
        <v>1.55122</v>
      </c>
      <c r="Y1430" s="0" t="n">
        <v>4.77382</v>
      </c>
    </row>
    <row r="1431" customFormat="false" ht="12.8" hidden="false" customHeight="false" outlineLevel="0" collapsed="false">
      <c r="A1431" s="0" t="n">
        <v>30</v>
      </c>
      <c r="B1431" s="0" t="n">
        <v>1</v>
      </c>
      <c r="C1431" s="0" t="n">
        <v>1</v>
      </c>
      <c r="D1431" s="0" t="n">
        <v>38</v>
      </c>
      <c r="E1431" s="0" t="n">
        <v>0</v>
      </c>
      <c r="F1431" s="0" t="n">
        <v>0</v>
      </c>
      <c r="G1431" s="0" t="n">
        <v>904.52</v>
      </c>
      <c r="H1431" s="0" t="n">
        <v>-31.99</v>
      </c>
      <c r="I1431" s="0" t="n">
        <v>31.99</v>
      </c>
      <c r="J1431" s="0" t="n">
        <v>0</v>
      </c>
      <c r="K1431" s="0" t="n">
        <v>0</v>
      </c>
      <c r="L1431" s="0" t="n">
        <v>37.83</v>
      </c>
      <c r="M1431" s="0" t="n">
        <v>0</v>
      </c>
      <c r="N1431" s="0" t="n">
        <v>0</v>
      </c>
      <c r="O1431" s="0" t="n">
        <v>0</v>
      </c>
      <c r="P1431" s="0" t="n">
        <v>15.72</v>
      </c>
      <c r="Q1431" s="0" t="n">
        <v>0</v>
      </c>
      <c r="R1431" s="0" t="n">
        <v>-0.02</v>
      </c>
      <c r="S1431" s="0" t="n">
        <v>-0.02</v>
      </c>
      <c r="T1431" s="0" t="n">
        <v>450</v>
      </c>
      <c r="U1431" s="0" t="n">
        <v>15.72</v>
      </c>
      <c r="V1431" s="0" t="n">
        <v>0.45</v>
      </c>
      <c r="W1431" s="0" t="n">
        <v>55.07</v>
      </c>
      <c r="X1431" s="0" t="n">
        <v>1.65412</v>
      </c>
      <c r="Y1431" s="0" t="n">
        <v>1.71284</v>
      </c>
    </row>
    <row r="1432" customFormat="false" ht="12.8" hidden="false" customHeight="false" outlineLevel="0" collapsed="false">
      <c r="A1432" s="0" t="n">
        <v>30</v>
      </c>
      <c r="B1432" s="0" t="n">
        <v>1</v>
      </c>
      <c r="C1432" s="0" t="n">
        <v>1</v>
      </c>
      <c r="D1432" s="0" t="n">
        <v>39</v>
      </c>
      <c r="E1432" s="0" t="n">
        <v>0</v>
      </c>
      <c r="F1432" s="0" t="n">
        <v>0</v>
      </c>
      <c r="G1432" s="0" t="n">
        <v>902.58</v>
      </c>
      <c r="H1432" s="0" t="n">
        <v>-32</v>
      </c>
      <c r="I1432" s="0" t="n">
        <v>32</v>
      </c>
      <c r="J1432" s="0" t="n">
        <v>0</v>
      </c>
      <c r="K1432" s="0" t="n">
        <v>0</v>
      </c>
      <c r="L1432" s="0" t="n">
        <v>0</v>
      </c>
      <c r="M1432" s="0" t="n">
        <v>0</v>
      </c>
      <c r="N1432" s="0" t="n">
        <v>0</v>
      </c>
      <c r="O1432" s="0" t="n">
        <v>0</v>
      </c>
      <c r="P1432" s="0" t="n">
        <v>15.73</v>
      </c>
      <c r="Q1432" s="0" t="n">
        <v>0</v>
      </c>
      <c r="R1432" s="0" t="n">
        <v>-0.02</v>
      </c>
      <c r="S1432" s="0" t="n">
        <v>-0.02</v>
      </c>
      <c r="T1432" s="0" t="n">
        <v>450</v>
      </c>
      <c r="U1432" s="0" t="n">
        <v>15.73</v>
      </c>
      <c r="V1432" s="0" t="n">
        <v>0.48</v>
      </c>
      <c r="W1432" s="0" t="n">
        <v>8.93</v>
      </c>
      <c r="X1432" s="0" t="n">
        <v>1.75581</v>
      </c>
      <c r="Y1432" s="0" t="n">
        <v>1.34593</v>
      </c>
    </row>
    <row r="1433" customFormat="false" ht="12.8" hidden="false" customHeight="false" outlineLevel="0" collapsed="false">
      <c r="A1433" s="0" t="n">
        <v>30</v>
      </c>
      <c r="B1433" s="0" t="n">
        <v>1</v>
      </c>
      <c r="C1433" s="0" t="n">
        <v>1</v>
      </c>
      <c r="D1433" s="0" t="n">
        <v>40</v>
      </c>
      <c r="E1433" s="0" t="n">
        <v>0</v>
      </c>
      <c r="F1433" s="0" t="n">
        <v>0</v>
      </c>
      <c r="G1433" s="0" t="n">
        <v>914.01</v>
      </c>
      <c r="H1433" s="0" t="n">
        <v>-31.47</v>
      </c>
      <c r="I1433" s="0" t="n">
        <v>31.47</v>
      </c>
      <c r="J1433" s="0" t="n">
        <v>0</v>
      </c>
      <c r="K1433" s="0" t="n">
        <v>0</v>
      </c>
      <c r="L1433" s="0" t="n">
        <v>0</v>
      </c>
      <c r="M1433" s="0" t="n">
        <v>0</v>
      </c>
      <c r="N1433" s="0" t="n">
        <v>0</v>
      </c>
      <c r="O1433" s="0" t="n">
        <v>0</v>
      </c>
      <c r="P1433" s="0" t="n">
        <v>15.44</v>
      </c>
      <c r="Q1433" s="0" t="n">
        <v>0</v>
      </c>
      <c r="R1433" s="0" t="n">
        <v>-0.02</v>
      </c>
      <c r="S1433" s="0" t="n">
        <v>-0.02</v>
      </c>
      <c r="T1433" s="0" t="n">
        <v>450</v>
      </c>
      <c r="U1433" s="0" t="n">
        <v>15.44</v>
      </c>
      <c r="V1433" s="0" t="n">
        <v>0.48</v>
      </c>
      <c r="W1433" s="0" t="n">
        <v>-1.12</v>
      </c>
      <c r="X1433" s="0" t="n">
        <v>1.85554</v>
      </c>
      <c r="Y1433" s="0" t="n">
        <v>1.2591</v>
      </c>
    </row>
    <row r="1434" customFormat="false" ht="12.8" hidden="false" customHeight="false" outlineLevel="0" collapsed="false">
      <c r="A1434" s="0" t="n">
        <v>30</v>
      </c>
      <c r="B1434" s="0" t="n">
        <v>1</v>
      </c>
      <c r="C1434" s="0" t="n">
        <v>1</v>
      </c>
      <c r="D1434" s="0" t="n">
        <v>41</v>
      </c>
      <c r="E1434" s="0" t="n">
        <v>0</v>
      </c>
      <c r="F1434" s="0" t="n">
        <v>0</v>
      </c>
      <c r="G1434" s="0" t="n">
        <v>916.35</v>
      </c>
      <c r="H1434" s="0" t="n">
        <v>-30.62</v>
      </c>
      <c r="I1434" s="0" t="n">
        <v>30.62</v>
      </c>
      <c r="J1434" s="0" t="n">
        <v>0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0</v>
      </c>
      <c r="P1434" s="0" t="n">
        <v>14.96</v>
      </c>
      <c r="Q1434" s="0" t="n">
        <v>0</v>
      </c>
      <c r="R1434" s="0" t="n">
        <v>-0.02</v>
      </c>
      <c r="S1434" s="0" t="n">
        <v>-0.02</v>
      </c>
      <c r="T1434" s="0" t="n">
        <v>450</v>
      </c>
      <c r="U1434" s="0" t="n">
        <v>14.96</v>
      </c>
      <c r="V1434" s="0" t="n">
        <v>0.48</v>
      </c>
      <c r="W1434" s="0" t="n">
        <v>-2.43</v>
      </c>
      <c r="X1434" s="0" t="n">
        <v>1.95242</v>
      </c>
      <c r="Y1434" s="0" t="n">
        <v>1.16627</v>
      </c>
    </row>
    <row r="1435" customFormat="false" ht="12.8" hidden="false" customHeight="false" outlineLevel="0" collapsed="false">
      <c r="A1435" s="0" t="n">
        <v>30</v>
      </c>
      <c r="B1435" s="0" t="n">
        <v>1</v>
      </c>
      <c r="C1435" s="0" t="n">
        <v>1</v>
      </c>
      <c r="D1435" s="0" t="n">
        <v>42</v>
      </c>
      <c r="E1435" s="0" t="n">
        <v>0</v>
      </c>
      <c r="F1435" s="0" t="n">
        <v>0</v>
      </c>
      <c r="G1435" s="0" t="n">
        <v>912.19</v>
      </c>
      <c r="H1435" s="0" t="n">
        <v>-29.58</v>
      </c>
      <c r="I1435" s="0" t="n">
        <v>29.58</v>
      </c>
      <c r="J1435" s="0" t="n">
        <v>0</v>
      </c>
      <c r="K1435" s="0" t="n">
        <v>0</v>
      </c>
      <c r="L1435" s="0" t="n">
        <v>0</v>
      </c>
      <c r="M1435" s="0" t="n">
        <v>0</v>
      </c>
      <c r="N1435" s="0" t="n">
        <v>0</v>
      </c>
      <c r="O1435" s="0" t="n">
        <v>0</v>
      </c>
      <c r="P1435" s="0" t="n">
        <v>14.36</v>
      </c>
      <c r="Q1435" s="0" t="n">
        <v>0</v>
      </c>
      <c r="R1435" s="0" t="n">
        <v>-0.02</v>
      </c>
      <c r="S1435" s="0" t="n">
        <v>-0.02</v>
      </c>
      <c r="T1435" s="0" t="n">
        <v>450</v>
      </c>
      <c r="U1435" s="0" t="n">
        <v>14.36</v>
      </c>
      <c r="V1435" s="0" t="n">
        <v>0.51</v>
      </c>
      <c r="W1435" s="0" t="n">
        <v>-4.02</v>
      </c>
      <c r="X1435" s="0" t="n">
        <v>2.04534</v>
      </c>
      <c r="Y1435" s="0" t="n">
        <v>1.06524</v>
      </c>
    </row>
    <row r="1436" customFormat="false" ht="12.8" hidden="false" customHeight="false" outlineLevel="0" collapsed="false">
      <c r="A1436" s="0" t="n">
        <v>30</v>
      </c>
      <c r="B1436" s="0" t="n">
        <v>1</v>
      </c>
      <c r="C1436" s="0" t="n">
        <v>1</v>
      </c>
      <c r="D1436" s="0" t="n">
        <v>43</v>
      </c>
      <c r="E1436" s="0" t="n">
        <v>0</v>
      </c>
      <c r="F1436" s="0" t="n">
        <v>0</v>
      </c>
      <c r="G1436" s="0" t="n">
        <v>897.61</v>
      </c>
      <c r="H1436" s="0" t="n">
        <v>-28.7</v>
      </c>
      <c r="I1436" s="0" t="n">
        <v>28.7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0</v>
      </c>
      <c r="P1436" s="0" t="n">
        <v>13.83</v>
      </c>
      <c r="Q1436" s="0" t="n">
        <v>0</v>
      </c>
      <c r="R1436" s="0" t="n">
        <v>-0.02</v>
      </c>
      <c r="S1436" s="0" t="n">
        <v>-0.02</v>
      </c>
      <c r="T1436" s="0" t="n">
        <v>450</v>
      </c>
      <c r="U1436" s="0" t="n">
        <v>13.83</v>
      </c>
      <c r="V1436" s="0" t="n">
        <v>0.55</v>
      </c>
      <c r="W1436" s="0" t="n">
        <v>-3.24</v>
      </c>
      <c r="X1436" s="0" t="n">
        <v>2.13293</v>
      </c>
      <c r="Y1436" s="0" t="n">
        <v>0.95353</v>
      </c>
    </row>
    <row r="1437" customFormat="false" ht="12.8" hidden="false" customHeight="false" outlineLevel="0" collapsed="false">
      <c r="A1437" s="0" t="n">
        <v>30</v>
      </c>
      <c r="B1437" s="0" t="n">
        <v>1</v>
      </c>
      <c r="C1437" s="0" t="n">
        <v>1</v>
      </c>
      <c r="D1437" s="0" t="n">
        <v>44</v>
      </c>
      <c r="E1437" s="0" t="n">
        <v>0</v>
      </c>
      <c r="F1437" s="0" t="n">
        <v>0</v>
      </c>
      <c r="G1437" s="0" t="n">
        <v>886.11</v>
      </c>
      <c r="H1437" s="0" t="n">
        <v>-27.9</v>
      </c>
      <c r="I1437" s="0" t="n">
        <v>27.9</v>
      </c>
      <c r="J1437" s="0" t="n">
        <v>0</v>
      </c>
      <c r="K1437" s="0" t="n">
        <v>0</v>
      </c>
      <c r="L1437" s="0" t="n">
        <v>0</v>
      </c>
      <c r="M1437" s="0" t="n">
        <v>0</v>
      </c>
      <c r="N1437" s="0" t="n">
        <v>0</v>
      </c>
      <c r="O1437" s="0" t="n">
        <v>0</v>
      </c>
      <c r="P1437" s="0" t="n">
        <v>13.35</v>
      </c>
      <c r="Q1437" s="0" t="n">
        <v>0</v>
      </c>
      <c r="R1437" s="0" t="n">
        <v>-0.02</v>
      </c>
      <c r="S1437" s="0" t="n">
        <v>-0.02</v>
      </c>
      <c r="T1437" s="0" t="n">
        <v>450</v>
      </c>
      <c r="U1437" s="0" t="n">
        <v>13.35</v>
      </c>
      <c r="V1437" s="0" t="n">
        <v>0.58</v>
      </c>
      <c r="W1437" s="0" t="n">
        <v>-5.3</v>
      </c>
      <c r="X1437" s="0" t="n">
        <v>2.21341</v>
      </c>
      <c r="Y1437" s="0" t="n">
        <v>0.82851</v>
      </c>
    </row>
    <row r="1438" customFormat="false" ht="12.8" hidden="false" customHeight="false" outlineLevel="0" collapsed="false">
      <c r="A1438" s="0" t="n">
        <v>30</v>
      </c>
      <c r="B1438" s="0" t="n">
        <v>1</v>
      </c>
      <c r="C1438" s="0" t="n">
        <v>1</v>
      </c>
      <c r="D1438" s="0" t="n">
        <v>45</v>
      </c>
      <c r="E1438" s="0" t="n">
        <v>0</v>
      </c>
      <c r="F1438" s="0" t="n">
        <v>0</v>
      </c>
      <c r="G1438" s="0" t="n">
        <v>870.34</v>
      </c>
      <c r="H1438" s="0" t="n">
        <v>-27.41</v>
      </c>
      <c r="I1438" s="0" t="n">
        <v>27.41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13.04</v>
      </c>
      <c r="Q1438" s="0" t="n">
        <v>0</v>
      </c>
      <c r="R1438" s="0" t="n">
        <v>-0.02</v>
      </c>
      <c r="S1438" s="0" t="n">
        <v>-0.02</v>
      </c>
      <c r="T1438" s="0" t="n">
        <v>450</v>
      </c>
      <c r="U1438" s="0" t="n">
        <v>13.04</v>
      </c>
      <c r="V1438" s="0" t="n">
        <v>0.59</v>
      </c>
      <c r="W1438" s="0" t="n">
        <v>-3.71</v>
      </c>
      <c r="X1438" s="0" t="n">
        <v>2.28459</v>
      </c>
      <c r="Y1438" s="0" t="n">
        <v>0.68767</v>
      </c>
    </row>
    <row r="1439" customFormat="false" ht="12.8" hidden="false" customHeight="false" outlineLevel="0" collapsed="false">
      <c r="A1439" s="0" t="n">
        <v>30</v>
      </c>
      <c r="B1439" s="0" t="n">
        <v>1</v>
      </c>
      <c r="C1439" s="0" t="n">
        <v>1</v>
      </c>
      <c r="D1439" s="0" t="n">
        <v>46</v>
      </c>
      <c r="E1439" s="0" t="n">
        <v>0</v>
      </c>
      <c r="F1439" s="0" t="n">
        <v>0</v>
      </c>
      <c r="G1439" s="0" t="n">
        <v>865.42</v>
      </c>
      <c r="H1439" s="0" t="n">
        <v>-26.97</v>
      </c>
      <c r="I1439" s="0" t="n">
        <v>26.97</v>
      </c>
      <c r="J1439" s="0" t="n">
        <v>0</v>
      </c>
      <c r="K1439" s="0" t="n">
        <v>0</v>
      </c>
      <c r="L1439" s="0" t="n">
        <v>0</v>
      </c>
      <c r="M1439" s="0" t="n">
        <v>0</v>
      </c>
      <c r="N1439" s="0" t="n">
        <v>0</v>
      </c>
      <c r="O1439" s="0" t="n">
        <v>0</v>
      </c>
      <c r="P1439" s="0" t="n">
        <v>12.76</v>
      </c>
      <c r="Q1439" s="0" t="n">
        <v>0</v>
      </c>
      <c r="R1439" s="0" t="n">
        <v>-0.02</v>
      </c>
      <c r="S1439" s="0" t="n">
        <v>-0.02</v>
      </c>
      <c r="T1439" s="0" t="n">
        <v>450</v>
      </c>
      <c r="U1439" s="0" t="n">
        <v>12.76</v>
      </c>
      <c r="V1439" s="0" t="n">
        <v>0.57</v>
      </c>
      <c r="W1439" s="0" t="n">
        <v>-1.36</v>
      </c>
      <c r="X1439" s="0" t="n">
        <v>2.34379</v>
      </c>
      <c r="Y1439" s="0" t="n">
        <v>0.52929</v>
      </c>
    </row>
    <row r="1440" customFormat="false" ht="12.8" hidden="false" customHeight="false" outlineLevel="0" collapsed="false">
      <c r="A1440" s="0" t="n">
        <v>30</v>
      </c>
      <c r="B1440" s="0" t="n">
        <v>1</v>
      </c>
      <c r="C1440" s="0" t="n">
        <v>1</v>
      </c>
      <c r="D1440" s="0" t="n">
        <v>47</v>
      </c>
      <c r="E1440" s="0" t="n">
        <v>0</v>
      </c>
      <c r="F1440" s="0" t="n">
        <v>0</v>
      </c>
      <c r="G1440" s="0" t="n">
        <v>841.7</v>
      </c>
      <c r="H1440" s="0" t="n">
        <v>-27.4</v>
      </c>
      <c r="I1440" s="0" t="n">
        <v>27.4</v>
      </c>
      <c r="J1440" s="0" t="n">
        <v>0</v>
      </c>
      <c r="K1440" s="0" t="n">
        <v>0</v>
      </c>
      <c r="L1440" s="0" t="n">
        <v>0</v>
      </c>
      <c r="M1440" s="0" t="n">
        <v>0</v>
      </c>
      <c r="N1440" s="0" t="n">
        <v>0</v>
      </c>
      <c r="O1440" s="0" t="n">
        <v>0</v>
      </c>
      <c r="P1440" s="0" t="n">
        <v>13.03</v>
      </c>
      <c r="Q1440" s="0" t="n">
        <v>0</v>
      </c>
      <c r="R1440" s="0" t="n">
        <v>-0.02</v>
      </c>
      <c r="S1440" s="0" t="n">
        <v>-0.02</v>
      </c>
      <c r="T1440" s="0" t="n">
        <v>450</v>
      </c>
      <c r="U1440" s="0" t="n">
        <v>13.03</v>
      </c>
      <c r="V1440" s="0" t="n">
        <v>0.54</v>
      </c>
      <c r="W1440" s="0" t="n">
        <v>-1.19</v>
      </c>
      <c r="X1440" s="0" t="n">
        <v>2.38806</v>
      </c>
      <c r="Y1440" s="0" t="n">
        <v>0.35355</v>
      </c>
    </row>
    <row r="1441" customFormat="false" ht="12.8" hidden="false" customHeight="false" outlineLevel="0" collapsed="false">
      <c r="A1441" s="0" t="n">
        <v>30</v>
      </c>
      <c r="B1441" s="0" t="n">
        <v>1</v>
      </c>
      <c r="C1441" s="0" t="n">
        <v>1</v>
      </c>
      <c r="D1441" s="0" t="n">
        <v>48</v>
      </c>
      <c r="E1441" s="0" t="n">
        <v>0</v>
      </c>
      <c r="F1441" s="0" t="n">
        <v>0</v>
      </c>
      <c r="G1441" s="0" t="n">
        <v>863.46</v>
      </c>
      <c r="H1441" s="0" t="n">
        <v>-27.24</v>
      </c>
      <c r="I1441" s="0" t="n">
        <v>27.24</v>
      </c>
      <c r="J1441" s="0" t="n">
        <v>0</v>
      </c>
      <c r="K1441" s="0" t="n">
        <v>0</v>
      </c>
      <c r="L1441" s="0" t="n">
        <v>0</v>
      </c>
      <c r="M1441" s="0" t="n">
        <v>0</v>
      </c>
      <c r="N1441" s="0" t="n">
        <v>0</v>
      </c>
      <c r="O1441" s="0" t="n">
        <v>0</v>
      </c>
      <c r="P1441" s="0" t="n">
        <v>12.93</v>
      </c>
      <c r="Q1441" s="0" t="n">
        <v>0</v>
      </c>
      <c r="R1441" s="0" t="n">
        <v>-0.02</v>
      </c>
      <c r="S1441" s="0" t="n">
        <v>-0.02</v>
      </c>
      <c r="T1441" s="0" t="n">
        <v>450</v>
      </c>
      <c r="U1441" s="0" t="n">
        <v>12.93</v>
      </c>
      <c r="V1441" s="0" t="n">
        <v>0.46</v>
      </c>
      <c r="W1441" s="0" t="n">
        <v>-1.55</v>
      </c>
      <c r="X1441" s="0" t="n">
        <v>2.41457</v>
      </c>
      <c r="Y1441" s="0" t="n">
        <v>0.16368</v>
      </c>
    </row>
    <row r="1442" customFormat="false" ht="12.8" hidden="false" customHeight="false" outlineLevel="0" collapsed="false">
      <c r="A1442" s="0" t="n">
        <v>31</v>
      </c>
      <c r="B1442" s="0" t="n">
        <v>1</v>
      </c>
      <c r="C1442" s="0" t="n">
        <v>1</v>
      </c>
      <c r="D1442" s="0" t="n">
        <v>1</v>
      </c>
      <c r="E1442" s="0" t="n">
        <v>0</v>
      </c>
      <c r="F1442" s="0" t="n">
        <v>0</v>
      </c>
      <c r="G1442" s="0" t="n">
        <v>875.04</v>
      </c>
      <c r="H1442" s="0" t="n">
        <v>-26.76</v>
      </c>
      <c r="I1442" s="0" t="n">
        <v>26.76</v>
      </c>
      <c r="J1442" s="0" t="n">
        <v>0</v>
      </c>
      <c r="K1442" s="0" t="n">
        <v>0</v>
      </c>
      <c r="L1442" s="0" t="n">
        <v>0</v>
      </c>
      <c r="M1442" s="0" t="n">
        <v>0</v>
      </c>
      <c r="N1442" s="0" t="n">
        <v>0</v>
      </c>
      <c r="O1442" s="0" t="n">
        <v>0</v>
      </c>
      <c r="P1442" s="0" t="n">
        <v>12.61</v>
      </c>
      <c r="Q1442" s="0" t="n">
        <v>0</v>
      </c>
      <c r="R1442" s="0" t="n">
        <v>-0.02</v>
      </c>
      <c r="S1442" s="0" t="n">
        <v>-0.02</v>
      </c>
      <c r="T1442" s="0" t="n">
        <v>450</v>
      </c>
      <c r="U1442" s="0" t="n">
        <v>12.61</v>
      </c>
      <c r="V1442" s="0" t="n">
        <v>0.33</v>
      </c>
      <c r="W1442" s="0" t="n">
        <v>-2.59</v>
      </c>
      <c r="X1442" s="0" t="n">
        <v>2.42816</v>
      </c>
      <c r="Y1442" s="0" t="n">
        <v>-0.03564</v>
      </c>
    </row>
    <row r="1443" customFormat="false" ht="12.8" hidden="false" customHeight="false" outlineLevel="0" collapsed="false">
      <c r="A1443" s="0" t="n">
        <v>31</v>
      </c>
      <c r="B1443" s="0" t="n">
        <v>1</v>
      </c>
      <c r="C1443" s="0" t="n">
        <v>1</v>
      </c>
      <c r="D1443" s="0" t="n">
        <v>2</v>
      </c>
      <c r="E1443" s="0" t="n">
        <v>0</v>
      </c>
      <c r="F1443" s="0" t="n">
        <v>0</v>
      </c>
      <c r="G1443" s="0" t="n">
        <v>881.3</v>
      </c>
      <c r="H1443" s="0" t="n">
        <v>-26.1</v>
      </c>
      <c r="I1443" s="0" t="n">
        <v>26.1</v>
      </c>
      <c r="J1443" s="0" t="n">
        <v>0</v>
      </c>
      <c r="K1443" s="0" t="n">
        <v>0</v>
      </c>
      <c r="L1443" s="0" t="n">
        <v>0</v>
      </c>
      <c r="M1443" s="0" t="n">
        <v>0</v>
      </c>
      <c r="N1443" s="0" t="n">
        <v>0</v>
      </c>
      <c r="O1443" s="0" t="n">
        <v>0</v>
      </c>
      <c r="P1443" s="0" t="n">
        <v>12.18</v>
      </c>
      <c r="Q1443" s="0" t="n">
        <v>0</v>
      </c>
      <c r="R1443" s="0" t="n">
        <v>-0.02</v>
      </c>
      <c r="S1443" s="0" t="n">
        <v>-0.02</v>
      </c>
      <c r="T1443" s="0" t="n">
        <v>450</v>
      </c>
      <c r="U1443" s="0" t="n">
        <v>12.18</v>
      </c>
      <c r="V1443" s="0" t="n">
        <v>0.15</v>
      </c>
      <c r="W1443" s="0" t="n">
        <v>-1.43</v>
      </c>
      <c r="X1443" s="0" t="n">
        <v>2.41429</v>
      </c>
      <c r="Y1443" s="0" t="n">
        <v>-0.23286</v>
      </c>
    </row>
    <row r="1444" customFormat="false" ht="12.8" hidden="false" customHeight="false" outlineLevel="0" collapsed="false">
      <c r="A1444" s="0" t="n">
        <v>31</v>
      </c>
      <c r="B1444" s="0" t="n">
        <v>1</v>
      </c>
      <c r="C1444" s="0" t="n">
        <v>1</v>
      </c>
      <c r="D1444" s="0" t="n">
        <v>3</v>
      </c>
      <c r="E1444" s="0" t="n">
        <v>0</v>
      </c>
      <c r="F1444" s="0" t="n">
        <v>0</v>
      </c>
      <c r="G1444" s="0" t="n">
        <v>882.35</v>
      </c>
      <c r="H1444" s="0" t="n">
        <v>-25.28</v>
      </c>
      <c r="I1444" s="0" t="n">
        <v>25.28</v>
      </c>
      <c r="J1444" s="0" t="n">
        <v>0</v>
      </c>
      <c r="K1444" s="0" t="n">
        <v>0</v>
      </c>
      <c r="L1444" s="0" t="n">
        <v>0</v>
      </c>
      <c r="M1444" s="0" t="n">
        <v>0</v>
      </c>
      <c r="N1444" s="0" t="n">
        <v>0</v>
      </c>
      <c r="O1444" s="0" t="n">
        <v>0</v>
      </c>
      <c r="P1444" s="0" t="n">
        <v>11.63</v>
      </c>
      <c r="Q1444" s="0" t="n">
        <v>0</v>
      </c>
      <c r="R1444" s="0" t="n">
        <v>-0.02</v>
      </c>
      <c r="S1444" s="0" t="n">
        <v>-0.02</v>
      </c>
      <c r="T1444" s="0" t="n">
        <v>450</v>
      </c>
      <c r="U1444" s="0" t="n">
        <v>11.63</v>
      </c>
      <c r="V1444" s="0" t="n">
        <v>0.07</v>
      </c>
      <c r="W1444" s="0" t="n">
        <v>-1.76</v>
      </c>
      <c r="X1444" s="0" t="n">
        <v>2.38106</v>
      </c>
      <c r="Y1444" s="0" t="n">
        <v>-0.41973</v>
      </c>
    </row>
    <row r="1445" customFormat="false" ht="12.8" hidden="false" customHeight="false" outlineLevel="0" collapsed="false">
      <c r="A1445" s="0" t="n">
        <v>31</v>
      </c>
      <c r="B1445" s="0" t="n">
        <v>1</v>
      </c>
      <c r="C1445" s="0" t="n">
        <v>1</v>
      </c>
      <c r="D1445" s="0" t="n">
        <v>4</v>
      </c>
      <c r="E1445" s="0" t="n">
        <v>0</v>
      </c>
      <c r="F1445" s="0" t="n">
        <v>0</v>
      </c>
      <c r="G1445" s="0" t="n">
        <v>847.03</v>
      </c>
      <c r="H1445" s="0" t="n">
        <v>-25.24</v>
      </c>
      <c r="I1445" s="0" t="n">
        <v>25.24</v>
      </c>
      <c r="J1445" s="0" t="n">
        <v>0</v>
      </c>
      <c r="K1445" s="0" t="n">
        <v>0</v>
      </c>
      <c r="L1445" s="0" t="n">
        <v>0</v>
      </c>
      <c r="M1445" s="0" t="n">
        <v>0</v>
      </c>
      <c r="N1445" s="0" t="n">
        <v>0</v>
      </c>
      <c r="O1445" s="0" t="n">
        <v>0</v>
      </c>
      <c r="P1445" s="0" t="n">
        <v>11.6</v>
      </c>
      <c r="Q1445" s="0" t="n">
        <v>0</v>
      </c>
      <c r="R1445" s="0" t="n">
        <v>-0.02</v>
      </c>
      <c r="S1445" s="0" t="n">
        <v>-0.02</v>
      </c>
      <c r="T1445" s="0" t="n">
        <v>450</v>
      </c>
      <c r="U1445" s="0" t="n">
        <v>11.6</v>
      </c>
      <c r="V1445" s="0" t="n">
        <v>0.27</v>
      </c>
      <c r="W1445" s="0" t="n">
        <v>-1.53</v>
      </c>
      <c r="X1445" s="0" t="n">
        <v>2.33092</v>
      </c>
      <c r="Y1445" s="0" t="n">
        <v>-0.59058</v>
      </c>
    </row>
    <row r="1446" customFormat="false" ht="12.8" hidden="false" customHeight="false" outlineLevel="0" collapsed="false">
      <c r="A1446" s="0" t="n">
        <v>31</v>
      </c>
      <c r="B1446" s="0" t="n">
        <v>1</v>
      </c>
      <c r="C1446" s="0" t="n">
        <v>1</v>
      </c>
      <c r="D1446" s="0" t="n">
        <v>5</v>
      </c>
      <c r="E1446" s="0" t="n">
        <v>0</v>
      </c>
      <c r="F1446" s="0" t="n">
        <v>0</v>
      </c>
      <c r="G1446" s="0" t="n">
        <v>841.56</v>
      </c>
      <c r="H1446" s="0" t="n">
        <v>-25.38</v>
      </c>
      <c r="I1446" s="0" t="n">
        <v>25.38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11.7</v>
      </c>
      <c r="Q1446" s="0" t="n">
        <v>0</v>
      </c>
      <c r="R1446" s="0" t="n">
        <v>-0.02</v>
      </c>
      <c r="S1446" s="0" t="n">
        <v>-0.02</v>
      </c>
      <c r="T1446" s="0" t="n">
        <v>450</v>
      </c>
      <c r="U1446" s="0" t="n">
        <v>11.7</v>
      </c>
      <c r="V1446" s="0" t="n">
        <v>0.27</v>
      </c>
      <c r="W1446" s="0" t="n">
        <v>-1.63</v>
      </c>
      <c r="X1446" s="0" t="n">
        <v>2.26686</v>
      </c>
      <c r="Y1446" s="0" t="n">
        <v>-0.74338</v>
      </c>
    </row>
    <row r="1447" customFormat="false" ht="12.8" hidden="false" customHeight="false" outlineLevel="0" collapsed="false">
      <c r="A1447" s="0" t="n">
        <v>31</v>
      </c>
      <c r="B1447" s="0" t="n">
        <v>1</v>
      </c>
      <c r="C1447" s="0" t="n">
        <v>1</v>
      </c>
      <c r="D1447" s="0" t="n">
        <v>6</v>
      </c>
      <c r="E1447" s="0" t="n">
        <v>0</v>
      </c>
      <c r="F1447" s="0" t="n">
        <v>0</v>
      </c>
      <c r="G1447" s="0" t="n">
        <v>839.82</v>
      </c>
      <c r="H1447" s="0" t="n">
        <v>-25.6</v>
      </c>
      <c r="I1447" s="0" t="n">
        <v>25.6</v>
      </c>
      <c r="J1447" s="0" t="n">
        <v>0</v>
      </c>
      <c r="K1447" s="0" t="n">
        <v>0</v>
      </c>
      <c r="L1447" s="0" t="n">
        <v>0</v>
      </c>
      <c r="M1447" s="0" t="n">
        <v>0</v>
      </c>
      <c r="N1447" s="0" t="n">
        <v>0</v>
      </c>
      <c r="O1447" s="0" t="n">
        <v>0</v>
      </c>
      <c r="P1447" s="0" t="n">
        <v>11.85</v>
      </c>
      <c r="Q1447" s="0" t="n">
        <v>0</v>
      </c>
      <c r="R1447" s="0" t="n">
        <v>-0.02</v>
      </c>
      <c r="S1447" s="0" t="n">
        <v>-0.02</v>
      </c>
      <c r="T1447" s="0" t="n">
        <v>450</v>
      </c>
      <c r="U1447" s="0" t="n">
        <v>11.85</v>
      </c>
      <c r="V1447" s="0" t="n">
        <v>0.3</v>
      </c>
      <c r="W1447" s="0" t="n">
        <v>-2.87</v>
      </c>
      <c r="X1447" s="0" t="n">
        <v>2.19181</v>
      </c>
      <c r="Y1447" s="0" t="n">
        <v>-0.87882</v>
      </c>
    </row>
    <row r="1448" customFormat="false" ht="12.8" hidden="false" customHeight="false" outlineLevel="0" collapsed="false">
      <c r="A1448" s="0" t="n">
        <v>31</v>
      </c>
      <c r="B1448" s="0" t="n">
        <v>1</v>
      </c>
      <c r="C1448" s="0" t="n">
        <v>1</v>
      </c>
      <c r="D1448" s="0" t="n">
        <v>7</v>
      </c>
      <c r="E1448" s="0" t="n">
        <v>0</v>
      </c>
      <c r="F1448" s="0" t="n">
        <v>0</v>
      </c>
      <c r="G1448" s="0" t="n">
        <v>805.73</v>
      </c>
      <c r="H1448" s="0" t="n">
        <v>-27.1</v>
      </c>
      <c r="I1448" s="0" t="n">
        <v>27.1</v>
      </c>
      <c r="J1448" s="0" t="n">
        <v>0</v>
      </c>
      <c r="K1448" s="0" t="n">
        <v>0</v>
      </c>
      <c r="L1448" s="0" t="n">
        <v>0</v>
      </c>
      <c r="M1448" s="0" t="n">
        <v>0</v>
      </c>
      <c r="N1448" s="0" t="n">
        <v>0</v>
      </c>
      <c r="O1448" s="0" t="n">
        <v>0</v>
      </c>
      <c r="P1448" s="0" t="n">
        <v>12.84</v>
      </c>
      <c r="Q1448" s="0" t="n">
        <v>0</v>
      </c>
      <c r="R1448" s="0" t="n">
        <v>-0.02</v>
      </c>
      <c r="S1448" s="0" t="n">
        <v>-0.02</v>
      </c>
      <c r="T1448" s="0" t="n">
        <v>450</v>
      </c>
      <c r="U1448" s="0" t="n">
        <v>12.84</v>
      </c>
      <c r="V1448" s="0" t="n">
        <v>0.43</v>
      </c>
      <c r="W1448" s="0" t="n">
        <v>-2.54</v>
      </c>
      <c r="X1448" s="0" t="n">
        <v>2.10831</v>
      </c>
      <c r="Y1448" s="0" t="n">
        <v>-0.99909</v>
      </c>
    </row>
    <row r="1449" customFormat="false" ht="12.8" hidden="false" customHeight="false" outlineLevel="0" collapsed="false">
      <c r="A1449" s="0" t="n">
        <v>31</v>
      </c>
      <c r="B1449" s="0" t="n">
        <v>1</v>
      </c>
      <c r="C1449" s="0" t="n">
        <v>1</v>
      </c>
      <c r="D1449" s="0" t="n">
        <v>8</v>
      </c>
      <c r="E1449" s="0" t="n">
        <v>0</v>
      </c>
      <c r="F1449" s="0" t="n">
        <v>0</v>
      </c>
      <c r="G1449" s="0" t="n">
        <v>824.69</v>
      </c>
      <c r="H1449" s="0" t="n">
        <v>-28.35</v>
      </c>
      <c r="I1449" s="0" t="n">
        <v>28.35</v>
      </c>
      <c r="J1449" s="0" t="n">
        <v>0</v>
      </c>
      <c r="K1449" s="0" t="n">
        <v>0</v>
      </c>
      <c r="L1449" s="0" t="n">
        <v>0</v>
      </c>
      <c r="M1449" s="0" t="n">
        <v>0</v>
      </c>
      <c r="N1449" s="0" t="n">
        <v>0</v>
      </c>
      <c r="O1449" s="0" t="n">
        <v>0</v>
      </c>
      <c r="P1449" s="0" t="n">
        <v>13.62</v>
      </c>
      <c r="Q1449" s="0" t="n">
        <v>0</v>
      </c>
      <c r="R1449" s="0" t="n">
        <v>-0.02</v>
      </c>
      <c r="S1449" s="0" t="n">
        <v>-0.02</v>
      </c>
      <c r="T1449" s="0" t="n">
        <v>450</v>
      </c>
      <c r="U1449" s="0" t="n">
        <v>13.62</v>
      </c>
      <c r="V1449" s="0" t="n">
        <v>0.52</v>
      </c>
      <c r="W1449" s="0" t="n">
        <v>-1.95</v>
      </c>
      <c r="X1449" s="0" t="n">
        <v>2.01842</v>
      </c>
      <c r="Y1449" s="0" t="n">
        <v>-1.10686</v>
      </c>
    </row>
    <row r="1450" customFormat="false" ht="12.8" hidden="false" customHeight="false" outlineLevel="0" collapsed="false">
      <c r="A1450" s="0" t="n">
        <v>31</v>
      </c>
      <c r="B1450" s="0" t="n">
        <v>1</v>
      </c>
      <c r="C1450" s="0" t="n">
        <v>1</v>
      </c>
      <c r="D1450" s="0" t="n">
        <v>9</v>
      </c>
      <c r="E1450" s="0" t="n">
        <v>0</v>
      </c>
      <c r="F1450" s="0" t="n">
        <v>0</v>
      </c>
      <c r="G1450" s="0" t="n">
        <v>868.13</v>
      </c>
      <c r="H1450" s="0" t="n">
        <v>-28.23</v>
      </c>
      <c r="I1450" s="0" t="n">
        <v>28.23</v>
      </c>
      <c r="J1450" s="0" t="n">
        <v>0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0</v>
      </c>
      <c r="P1450" s="0" t="n">
        <v>13.55</v>
      </c>
      <c r="Q1450" s="0" t="n">
        <v>0</v>
      </c>
      <c r="R1450" s="0" t="n">
        <v>-0.02</v>
      </c>
      <c r="S1450" s="0" t="n">
        <v>-0.02</v>
      </c>
      <c r="T1450" s="0" t="n">
        <v>450</v>
      </c>
      <c r="U1450" s="0" t="n">
        <v>13.55</v>
      </c>
      <c r="V1450" s="0" t="n">
        <v>0.55</v>
      </c>
      <c r="W1450" s="0" t="n">
        <v>-1.82</v>
      </c>
      <c r="X1450" s="0" t="n">
        <v>1.92375</v>
      </c>
      <c r="Y1450" s="0" t="n">
        <v>-1.20479</v>
      </c>
    </row>
    <row r="1451" customFormat="false" ht="12.8" hidden="false" customHeight="false" outlineLevel="0" collapsed="false">
      <c r="A1451" s="0" t="n">
        <v>31</v>
      </c>
      <c r="B1451" s="0" t="n">
        <v>1</v>
      </c>
      <c r="C1451" s="0" t="n">
        <v>1</v>
      </c>
      <c r="D1451" s="0" t="n">
        <v>10</v>
      </c>
      <c r="E1451" s="0" t="n">
        <v>0</v>
      </c>
      <c r="F1451" s="0" t="n">
        <v>0</v>
      </c>
      <c r="G1451" s="0" t="n">
        <v>896.09</v>
      </c>
      <c r="H1451" s="0" t="n">
        <v>-26.97</v>
      </c>
      <c r="I1451" s="0" t="n">
        <v>26.97</v>
      </c>
      <c r="J1451" s="0" t="n">
        <v>0</v>
      </c>
      <c r="K1451" s="0" t="n">
        <v>0</v>
      </c>
      <c r="L1451" s="0" t="n">
        <v>0</v>
      </c>
      <c r="M1451" s="0" t="n">
        <v>0</v>
      </c>
      <c r="N1451" s="0" t="n">
        <v>0</v>
      </c>
      <c r="O1451" s="0" t="n">
        <v>0</v>
      </c>
      <c r="P1451" s="0" t="n">
        <v>12.76</v>
      </c>
      <c r="Q1451" s="0" t="n">
        <v>0</v>
      </c>
      <c r="R1451" s="0" t="n">
        <v>-0.02</v>
      </c>
      <c r="S1451" s="0" t="n">
        <v>-0.02</v>
      </c>
      <c r="T1451" s="0" t="n">
        <v>450</v>
      </c>
      <c r="U1451" s="0" t="n">
        <v>12.76</v>
      </c>
      <c r="V1451" s="0" t="n">
        <v>0.5</v>
      </c>
      <c r="W1451" s="0" t="n">
        <v>-0.79</v>
      </c>
      <c r="X1451" s="0" t="n">
        <v>1.82559</v>
      </c>
      <c r="Y1451" s="0" t="n">
        <v>-1.2953</v>
      </c>
    </row>
    <row r="1452" customFormat="false" ht="12.8" hidden="false" customHeight="false" outlineLevel="0" collapsed="false">
      <c r="A1452" s="0" t="n">
        <v>31</v>
      </c>
      <c r="B1452" s="0" t="n">
        <v>1</v>
      </c>
      <c r="C1452" s="0" t="n">
        <v>1</v>
      </c>
      <c r="D1452" s="0" t="n">
        <v>11</v>
      </c>
      <c r="E1452" s="0" t="n">
        <v>0</v>
      </c>
      <c r="F1452" s="0" t="n">
        <v>0</v>
      </c>
      <c r="G1452" s="0" t="n">
        <v>857.01</v>
      </c>
      <c r="H1452" s="0" t="n">
        <v>-26.79</v>
      </c>
      <c r="I1452" s="0" t="n">
        <v>26.79</v>
      </c>
      <c r="J1452" s="0" t="n">
        <v>0</v>
      </c>
      <c r="K1452" s="0" t="n">
        <v>0</v>
      </c>
      <c r="L1452" s="0" t="n">
        <v>0</v>
      </c>
      <c r="M1452" s="0" t="n">
        <v>0</v>
      </c>
      <c r="N1452" s="0" t="n">
        <v>0</v>
      </c>
      <c r="O1452" s="0" t="n">
        <v>0</v>
      </c>
      <c r="P1452" s="0" t="n">
        <v>12.64</v>
      </c>
      <c r="Q1452" s="0" t="n">
        <v>0</v>
      </c>
      <c r="R1452" s="0" t="n">
        <v>-0.02</v>
      </c>
      <c r="S1452" s="0" t="n">
        <v>-0.02</v>
      </c>
      <c r="T1452" s="0" t="n">
        <v>450</v>
      </c>
      <c r="U1452" s="0" t="n">
        <v>12.64</v>
      </c>
      <c r="V1452" s="0" t="n">
        <v>0.52</v>
      </c>
      <c r="W1452" s="0" t="n">
        <v>-1.18</v>
      </c>
      <c r="X1452" s="0" t="n">
        <v>1.72495</v>
      </c>
      <c r="Y1452" s="0" t="n">
        <v>-1.38052</v>
      </c>
    </row>
    <row r="1453" customFormat="false" ht="12.8" hidden="false" customHeight="false" outlineLevel="0" collapsed="false">
      <c r="A1453" s="0" t="n">
        <v>31</v>
      </c>
      <c r="B1453" s="0" t="n">
        <v>1</v>
      </c>
      <c r="C1453" s="0" t="n">
        <v>1</v>
      </c>
      <c r="D1453" s="0" t="n">
        <v>12</v>
      </c>
      <c r="E1453" s="0" t="n">
        <v>0</v>
      </c>
      <c r="F1453" s="0" t="n">
        <v>0</v>
      </c>
      <c r="G1453" s="0" t="n">
        <v>854.09</v>
      </c>
      <c r="H1453" s="0" t="n">
        <v>-26.63</v>
      </c>
      <c r="I1453" s="0" t="n">
        <v>26.63</v>
      </c>
      <c r="J1453" s="0" t="n">
        <v>0</v>
      </c>
      <c r="K1453" s="0" t="n">
        <v>0</v>
      </c>
      <c r="L1453" s="0" t="n">
        <v>0</v>
      </c>
      <c r="M1453" s="0" t="n">
        <v>0</v>
      </c>
      <c r="N1453" s="0" t="n">
        <v>0</v>
      </c>
      <c r="O1453" s="0" t="n">
        <v>0</v>
      </c>
      <c r="P1453" s="0" t="n">
        <v>12.53</v>
      </c>
      <c r="Q1453" s="0" t="n">
        <v>0</v>
      </c>
      <c r="R1453" s="0" t="n">
        <v>-0.02</v>
      </c>
      <c r="S1453" s="0" t="n">
        <v>-0.02</v>
      </c>
      <c r="T1453" s="0" t="n">
        <v>450</v>
      </c>
      <c r="U1453" s="0" t="n">
        <v>12.53</v>
      </c>
      <c r="V1453" s="0" t="n">
        <v>0.54</v>
      </c>
      <c r="W1453" s="0" t="n">
        <v>-1.36</v>
      </c>
      <c r="X1453" s="0" t="n">
        <v>1.62267</v>
      </c>
      <c r="Y1453" s="0" t="n">
        <v>-1.46238</v>
      </c>
    </row>
    <row r="1454" customFormat="false" ht="12.8" hidden="false" customHeight="false" outlineLevel="0" collapsed="false">
      <c r="A1454" s="0" t="n">
        <v>31</v>
      </c>
      <c r="B1454" s="0" t="n">
        <v>1</v>
      </c>
      <c r="C1454" s="0" t="n">
        <v>1</v>
      </c>
      <c r="D1454" s="0" t="n">
        <v>13</v>
      </c>
      <c r="E1454" s="0" t="n">
        <v>0</v>
      </c>
      <c r="F1454" s="0" t="n">
        <v>0</v>
      </c>
      <c r="G1454" s="0" t="n">
        <v>850.17</v>
      </c>
      <c r="H1454" s="0" t="n">
        <v>-26.51</v>
      </c>
      <c r="I1454" s="0" t="n">
        <v>26.51</v>
      </c>
      <c r="J1454" s="0" t="n">
        <v>0</v>
      </c>
      <c r="K1454" s="0" t="n">
        <v>0</v>
      </c>
      <c r="L1454" s="0" t="n">
        <v>21.55</v>
      </c>
      <c r="M1454" s="0" t="n">
        <v>0</v>
      </c>
      <c r="N1454" s="0" t="n">
        <v>0</v>
      </c>
      <c r="O1454" s="0" t="n">
        <v>0</v>
      </c>
      <c r="P1454" s="0" t="n">
        <v>12.45</v>
      </c>
      <c r="Q1454" s="0" t="n">
        <v>0</v>
      </c>
      <c r="R1454" s="0" t="n">
        <v>-0.02</v>
      </c>
      <c r="S1454" s="0" t="n">
        <v>-0.02</v>
      </c>
      <c r="T1454" s="0" t="n">
        <v>450</v>
      </c>
      <c r="U1454" s="0" t="n">
        <v>12.45</v>
      </c>
      <c r="V1454" s="0" t="n">
        <v>0.56</v>
      </c>
      <c r="W1454" s="0" t="n">
        <v>-1.18</v>
      </c>
      <c r="X1454" s="0" t="n">
        <v>1.51949</v>
      </c>
      <c r="Y1454" s="0" t="n">
        <v>1.59893</v>
      </c>
    </row>
    <row r="1455" customFormat="false" ht="12.8" hidden="false" customHeight="false" outlineLevel="0" collapsed="false">
      <c r="A1455" s="0" t="n">
        <v>31</v>
      </c>
      <c r="B1455" s="0" t="n">
        <v>1</v>
      </c>
      <c r="C1455" s="0" t="n">
        <v>1</v>
      </c>
      <c r="D1455" s="0" t="n">
        <v>14</v>
      </c>
      <c r="E1455" s="0" t="n">
        <v>326.66</v>
      </c>
      <c r="F1455" s="0" t="n">
        <v>21.83</v>
      </c>
      <c r="G1455" s="0" t="n">
        <v>845.57</v>
      </c>
      <c r="H1455" s="0" t="n">
        <v>-0.27</v>
      </c>
      <c r="I1455" s="0" t="n">
        <v>14.76</v>
      </c>
      <c r="J1455" s="0" t="n">
        <v>0</v>
      </c>
      <c r="K1455" s="0" t="n">
        <v>85.1</v>
      </c>
      <c r="L1455" s="0" t="n">
        <v>46.83</v>
      </c>
      <c r="M1455" s="0" t="n">
        <v>1.04</v>
      </c>
      <c r="N1455" s="0" t="n">
        <v>1.41</v>
      </c>
      <c r="O1455" s="0" t="n">
        <v>-2.85</v>
      </c>
      <c r="P1455" s="0" t="n">
        <v>11.16</v>
      </c>
      <c r="Q1455" s="0" t="n">
        <v>0.23</v>
      </c>
      <c r="R1455" s="0" t="n">
        <v>-8.14</v>
      </c>
      <c r="S1455" s="0" t="n">
        <v>-8.43</v>
      </c>
      <c r="T1455" s="0" t="n">
        <v>448.62</v>
      </c>
      <c r="U1455" s="0" t="n">
        <v>12.42</v>
      </c>
      <c r="V1455" s="0" t="n">
        <v>0.59</v>
      </c>
      <c r="W1455" s="0" t="n">
        <v>15.61</v>
      </c>
      <c r="X1455" s="0" t="n">
        <v>1.41607</v>
      </c>
      <c r="Y1455" s="0" t="n">
        <v>1.62306</v>
      </c>
    </row>
    <row r="1456" customFormat="false" ht="12.8" hidden="false" customHeight="false" outlineLevel="0" collapsed="false">
      <c r="A1456" s="0" t="n">
        <v>31</v>
      </c>
      <c r="B1456" s="0" t="n">
        <v>1</v>
      </c>
      <c r="C1456" s="0" t="n">
        <v>1</v>
      </c>
      <c r="D1456" s="0" t="n">
        <v>15</v>
      </c>
      <c r="E1456" s="0" t="n">
        <v>3473.17</v>
      </c>
      <c r="F1456" s="0" t="n">
        <v>232.1</v>
      </c>
      <c r="G1456" s="0" t="n">
        <v>844.24</v>
      </c>
      <c r="H1456" s="0" t="n">
        <v>121.66</v>
      </c>
      <c r="I1456" s="0" t="n">
        <v>14.67</v>
      </c>
      <c r="J1456" s="0" t="n">
        <v>0</v>
      </c>
      <c r="K1456" s="0" t="n">
        <v>107.72</v>
      </c>
      <c r="L1456" s="0" t="n">
        <v>67.58</v>
      </c>
      <c r="M1456" s="0" t="n">
        <v>1.57</v>
      </c>
      <c r="N1456" s="0" t="n">
        <v>1.4</v>
      </c>
      <c r="O1456" s="0" t="n">
        <v>-2.96</v>
      </c>
      <c r="P1456" s="0" t="n">
        <v>11.05</v>
      </c>
      <c r="Q1456" s="0" t="n">
        <v>4.15</v>
      </c>
      <c r="R1456" s="0" t="n">
        <v>-12.87</v>
      </c>
      <c r="S1456" s="0" t="n">
        <v>-17.75</v>
      </c>
      <c r="T1456" s="0" t="n">
        <v>260.96</v>
      </c>
      <c r="U1456" s="0" t="n">
        <v>12.37</v>
      </c>
      <c r="V1456" s="0" t="n">
        <v>0.62</v>
      </c>
      <c r="W1456" s="0" t="n">
        <v>166.01</v>
      </c>
      <c r="X1456" s="0" t="n">
        <v>1.31309</v>
      </c>
      <c r="Y1456" s="0" t="n">
        <v>1.70535</v>
      </c>
    </row>
    <row r="1457" customFormat="false" ht="12.8" hidden="false" customHeight="false" outlineLevel="0" collapsed="false">
      <c r="A1457" s="0" t="n">
        <v>31</v>
      </c>
      <c r="B1457" s="0" t="n">
        <v>1</v>
      </c>
      <c r="C1457" s="0" t="n">
        <v>1</v>
      </c>
      <c r="D1457" s="0" t="n">
        <v>16</v>
      </c>
      <c r="E1457" s="0" t="n">
        <v>7422.49</v>
      </c>
      <c r="F1457" s="0" t="n">
        <v>492.26</v>
      </c>
      <c r="G1457" s="0" t="n">
        <v>805.48</v>
      </c>
      <c r="H1457" s="0" t="n">
        <v>182.83</v>
      </c>
      <c r="I1457" s="0" t="n">
        <v>14.74</v>
      </c>
      <c r="J1457" s="0" t="n">
        <v>0</v>
      </c>
      <c r="K1457" s="0" t="n">
        <v>131.26</v>
      </c>
      <c r="L1457" s="0" t="n">
        <v>88.87</v>
      </c>
      <c r="M1457" s="0" t="n">
        <v>2.16</v>
      </c>
      <c r="N1457" s="0" t="n">
        <v>1.31</v>
      </c>
      <c r="O1457" s="0" t="n">
        <v>-2.92</v>
      </c>
      <c r="P1457" s="0" t="n">
        <v>11.13</v>
      </c>
      <c r="Q1457" s="0" t="n">
        <v>6.25</v>
      </c>
      <c r="R1457" s="0" t="n">
        <v>-18.14</v>
      </c>
      <c r="S1457" s="0" t="n">
        <v>-19.9</v>
      </c>
      <c r="T1457" s="0" t="n">
        <v>153.15</v>
      </c>
      <c r="U1457" s="0" t="n">
        <v>12.44</v>
      </c>
      <c r="V1457" s="0" t="n">
        <v>0.63</v>
      </c>
      <c r="W1457" s="0" t="n">
        <v>348.84</v>
      </c>
      <c r="X1457" s="0" t="n">
        <v>1.21129</v>
      </c>
      <c r="Y1457" s="0" t="n">
        <v>1.79145</v>
      </c>
    </row>
    <row r="1458" customFormat="false" ht="12.8" hidden="false" customHeight="false" outlineLevel="0" collapsed="false">
      <c r="A1458" s="0" t="n">
        <v>31</v>
      </c>
      <c r="B1458" s="0" t="n">
        <v>1</v>
      </c>
      <c r="C1458" s="0" t="n">
        <v>1</v>
      </c>
      <c r="D1458" s="0" t="n">
        <v>17</v>
      </c>
      <c r="E1458" s="0" t="n">
        <v>12730.38</v>
      </c>
      <c r="F1458" s="0" t="n">
        <v>844.14</v>
      </c>
      <c r="G1458" s="0" t="n">
        <v>674.27</v>
      </c>
      <c r="H1458" s="0" t="n">
        <v>153.44</v>
      </c>
      <c r="I1458" s="0" t="n">
        <v>15.02</v>
      </c>
      <c r="J1458" s="0" t="n">
        <v>0</v>
      </c>
      <c r="K1458" s="0" t="n">
        <v>164.79</v>
      </c>
      <c r="L1458" s="0" t="n">
        <v>125.09</v>
      </c>
      <c r="M1458" s="0" t="n">
        <v>2.31</v>
      </c>
      <c r="N1458" s="0" t="n">
        <v>1.41</v>
      </c>
      <c r="O1458" s="0" t="n">
        <v>-3.02</v>
      </c>
      <c r="P1458" s="0" t="n">
        <v>11.46</v>
      </c>
      <c r="Q1458" s="0" t="n">
        <v>7.19</v>
      </c>
      <c r="R1458" s="0" t="n">
        <v>-20.78</v>
      </c>
      <c r="S1458" s="0" t="n">
        <v>-21.67</v>
      </c>
      <c r="T1458" s="0" t="n">
        <v>105.32</v>
      </c>
      <c r="U1458" s="0" t="n">
        <v>12.8</v>
      </c>
      <c r="V1458" s="0" t="n">
        <v>0.68</v>
      </c>
      <c r="W1458" s="0" t="n">
        <v>598.78</v>
      </c>
      <c r="X1458" s="0" t="n">
        <v>1.11151</v>
      </c>
      <c r="Y1458" s="0" t="n">
        <v>1.88356</v>
      </c>
    </row>
    <row r="1459" customFormat="false" ht="12.8" hidden="false" customHeight="false" outlineLevel="0" collapsed="false">
      <c r="A1459" s="0" t="n">
        <v>31</v>
      </c>
      <c r="B1459" s="0" t="n">
        <v>1</v>
      </c>
      <c r="C1459" s="0" t="n">
        <v>1</v>
      </c>
      <c r="D1459" s="0" t="n">
        <v>18</v>
      </c>
      <c r="E1459" s="0" t="n">
        <v>17639.76</v>
      </c>
      <c r="F1459" s="0" t="n">
        <v>1189.57</v>
      </c>
      <c r="G1459" s="0" t="n">
        <v>578.52</v>
      </c>
      <c r="H1459" s="0" t="n">
        <v>148.05</v>
      </c>
      <c r="I1459" s="0" t="n">
        <v>15.42</v>
      </c>
      <c r="J1459" s="0" t="n">
        <v>0</v>
      </c>
      <c r="K1459" s="0" t="n">
        <v>194.58</v>
      </c>
      <c r="L1459" s="0" t="n">
        <v>163.76</v>
      </c>
      <c r="M1459" s="0" t="n">
        <v>2.24</v>
      </c>
      <c r="N1459" s="0" t="n">
        <v>1.62</v>
      </c>
      <c r="O1459" s="0" t="n">
        <v>-3.02</v>
      </c>
      <c r="P1459" s="0" t="n">
        <v>11.91</v>
      </c>
      <c r="Q1459" s="0" t="n">
        <v>7.42</v>
      </c>
      <c r="R1459" s="0" t="n">
        <v>-20.53</v>
      </c>
      <c r="S1459" s="0" t="n">
        <v>-22.54</v>
      </c>
      <c r="T1459" s="0" t="n">
        <v>100.36</v>
      </c>
      <c r="U1459" s="0" t="n">
        <v>13.22</v>
      </c>
      <c r="V1459" s="0" t="n">
        <v>0.69</v>
      </c>
      <c r="W1459" s="0" t="n">
        <v>868.77</v>
      </c>
      <c r="X1459" s="0" t="n">
        <v>1.01481</v>
      </c>
      <c r="Y1459" s="0" t="n">
        <v>1.98428</v>
      </c>
    </row>
    <row r="1460" customFormat="false" ht="12.8" hidden="false" customHeight="false" outlineLevel="0" collapsed="false">
      <c r="A1460" s="0" t="n">
        <v>31</v>
      </c>
      <c r="B1460" s="0" t="n">
        <v>1</v>
      </c>
      <c r="C1460" s="0" t="n">
        <v>1</v>
      </c>
      <c r="D1460" s="0" t="n">
        <v>19</v>
      </c>
      <c r="E1460" s="0" t="n">
        <v>20318.93</v>
      </c>
      <c r="F1460" s="0" t="n">
        <v>1392.8</v>
      </c>
      <c r="G1460" s="0" t="n">
        <v>550.06</v>
      </c>
      <c r="H1460" s="0" t="n">
        <v>187.16</v>
      </c>
      <c r="I1460" s="0" t="n">
        <v>15.72</v>
      </c>
      <c r="J1460" s="0" t="n">
        <v>0</v>
      </c>
      <c r="K1460" s="0" t="n">
        <v>216.27</v>
      </c>
      <c r="L1460" s="0" t="n">
        <v>183.94</v>
      </c>
      <c r="M1460" s="0" t="n">
        <v>2.43</v>
      </c>
      <c r="N1460" s="0" t="n">
        <v>1.64</v>
      </c>
      <c r="O1460" s="0" t="n">
        <v>-3.22</v>
      </c>
      <c r="P1460" s="0" t="n">
        <v>12.25</v>
      </c>
      <c r="Q1460" s="0" t="n">
        <v>7.41</v>
      </c>
      <c r="R1460" s="0" t="n">
        <v>-24.07</v>
      </c>
      <c r="S1460" s="0" t="n">
        <v>-24.33</v>
      </c>
      <c r="T1460" s="0" t="n">
        <v>114.74</v>
      </c>
      <c r="U1460" s="0" t="n">
        <v>13.63</v>
      </c>
      <c r="V1460" s="0" t="n">
        <v>0.75</v>
      </c>
      <c r="W1460" s="0" t="n">
        <v>1047.09</v>
      </c>
      <c r="X1460" s="0" t="n">
        <v>0.92256</v>
      </c>
      <c r="Y1460" s="0" t="n">
        <v>2.09676</v>
      </c>
    </row>
    <row r="1461" customFormat="false" ht="12.8" hidden="false" customHeight="false" outlineLevel="0" collapsed="false">
      <c r="A1461" s="0" t="n">
        <v>31</v>
      </c>
      <c r="B1461" s="0" t="n">
        <v>1</v>
      </c>
      <c r="C1461" s="0" t="n">
        <v>1</v>
      </c>
      <c r="D1461" s="0" t="n">
        <v>20</v>
      </c>
      <c r="E1461" s="0" t="n">
        <v>20342.08</v>
      </c>
      <c r="F1461" s="0" t="n">
        <v>1397.41</v>
      </c>
      <c r="G1461" s="0" t="n">
        <v>623</v>
      </c>
      <c r="H1461" s="0" t="n">
        <v>157.31</v>
      </c>
      <c r="I1461" s="0" t="n">
        <v>15.78</v>
      </c>
      <c r="J1461" s="0" t="n">
        <v>0</v>
      </c>
      <c r="K1461" s="0" t="n">
        <v>216.69</v>
      </c>
      <c r="L1461" s="0" t="n">
        <v>186.95</v>
      </c>
      <c r="M1461" s="0" t="n">
        <v>2.28</v>
      </c>
      <c r="N1461" s="0" t="n">
        <v>1.68</v>
      </c>
      <c r="O1461" s="0" t="n">
        <v>-3.16</v>
      </c>
      <c r="P1461" s="0" t="n">
        <v>12.32</v>
      </c>
      <c r="Q1461" s="0" t="n">
        <v>7.51</v>
      </c>
      <c r="R1461" s="0" t="n">
        <v>-22.25</v>
      </c>
      <c r="S1461" s="0" t="n">
        <v>-24.21</v>
      </c>
      <c r="T1461" s="0" t="n">
        <v>102.48</v>
      </c>
      <c r="U1461" s="0" t="n">
        <v>13.67</v>
      </c>
      <c r="V1461" s="0" t="n">
        <v>0.74</v>
      </c>
      <c r="W1461" s="0" t="n">
        <v>1055.23</v>
      </c>
      <c r="X1461" s="0" t="n">
        <v>0.83656</v>
      </c>
      <c r="Y1461" s="0" t="n">
        <v>2.22468</v>
      </c>
    </row>
    <row r="1462" customFormat="false" ht="12.8" hidden="false" customHeight="false" outlineLevel="0" collapsed="false">
      <c r="A1462" s="0" t="n">
        <v>31</v>
      </c>
      <c r="B1462" s="0" t="n">
        <v>1</v>
      </c>
      <c r="C1462" s="0" t="n">
        <v>1</v>
      </c>
      <c r="D1462" s="0" t="n">
        <v>21</v>
      </c>
      <c r="E1462" s="0" t="n">
        <v>26071.62</v>
      </c>
      <c r="F1462" s="0" t="n">
        <v>1840.8</v>
      </c>
      <c r="G1462" s="0" t="n">
        <v>442.18</v>
      </c>
      <c r="H1462" s="0" t="n">
        <v>172.3</v>
      </c>
      <c r="I1462" s="0" t="n">
        <v>16.26</v>
      </c>
      <c r="J1462" s="0" t="n">
        <v>0</v>
      </c>
      <c r="K1462" s="0" t="n">
        <v>257.19</v>
      </c>
      <c r="L1462" s="0" t="n">
        <v>220.51</v>
      </c>
      <c r="M1462" s="0" t="n">
        <v>2.44</v>
      </c>
      <c r="N1462" s="0" t="n">
        <v>1.58</v>
      </c>
      <c r="O1462" s="0" t="n">
        <v>-3.43</v>
      </c>
      <c r="P1462" s="0" t="n">
        <v>12.84</v>
      </c>
      <c r="Q1462" s="0" t="n">
        <v>7.6</v>
      </c>
      <c r="R1462" s="0" t="n">
        <v>-27.38</v>
      </c>
      <c r="S1462" s="0" t="n">
        <v>-27.85</v>
      </c>
      <c r="T1462" s="0" t="n">
        <v>104.32</v>
      </c>
      <c r="U1462" s="0" t="n">
        <v>14.31</v>
      </c>
      <c r="V1462" s="0" t="n">
        <v>0.85</v>
      </c>
      <c r="W1462" s="0" t="n">
        <v>1459.47</v>
      </c>
      <c r="X1462" s="0" t="n">
        <v>0.75925</v>
      </c>
      <c r="Y1462" s="0" t="n">
        <v>2.37211</v>
      </c>
    </row>
    <row r="1463" customFormat="false" ht="12.8" hidden="false" customHeight="false" outlineLevel="0" collapsed="false">
      <c r="A1463" s="0" t="n">
        <v>31</v>
      </c>
      <c r="B1463" s="0" t="n">
        <v>1</v>
      </c>
      <c r="C1463" s="0" t="n">
        <v>1</v>
      </c>
      <c r="D1463" s="0" t="n">
        <v>22</v>
      </c>
      <c r="E1463" s="0" t="n">
        <v>21782.05</v>
      </c>
      <c r="F1463" s="0" t="n">
        <v>1497.37</v>
      </c>
      <c r="G1463" s="0" t="n">
        <v>661.85</v>
      </c>
      <c r="H1463" s="0" t="n">
        <v>169.44</v>
      </c>
      <c r="I1463" s="0" t="n">
        <v>16.22</v>
      </c>
      <c r="J1463" s="0" t="n">
        <v>0</v>
      </c>
      <c r="K1463" s="0" t="n">
        <v>231.89</v>
      </c>
      <c r="L1463" s="0" t="n">
        <v>199.27</v>
      </c>
      <c r="M1463" s="0" t="n">
        <v>2.46</v>
      </c>
      <c r="N1463" s="0" t="n">
        <v>1.67</v>
      </c>
      <c r="O1463" s="0" t="n">
        <v>-3.37</v>
      </c>
      <c r="P1463" s="0" t="n">
        <v>12.79</v>
      </c>
      <c r="Q1463" s="0" t="n">
        <v>7.73</v>
      </c>
      <c r="R1463" s="0" t="n">
        <v>-26.04</v>
      </c>
      <c r="S1463" s="0" t="n">
        <v>-26.47</v>
      </c>
      <c r="T1463" s="0" t="n">
        <v>100.85</v>
      </c>
      <c r="U1463" s="0" t="n">
        <v>14.23</v>
      </c>
      <c r="V1463" s="0" t="n">
        <v>0.8</v>
      </c>
      <c r="W1463" s="0" t="n">
        <v>1132.27</v>
      </c>
      <c r="X1463" s="0" t="n">
        <v>0.69378</v>
      </c>
      <c r="Y1463" s="0" t="n">
        <v>2.54268</v>
      </c>
    </row>
    <row r="1464" customFormat="false" ht="12.8" hidden="false" customHeight="false" outlineLevel="0" collapsed="false">
      <c r="A1464" s="0" t="n">
        <v>31</v>
      </c>
      <c r="B1464" s="0" t="n">
        <v>1</v>
      </c>
      <c r="C1464" s="0" t="n">
        <v>1</v>
      </c>
      <c r="D1464" s="0" t="n">
        <v>23</v>
      </c>
      <c r="E1464" s="0" t="n">
        <v>17894.01</v>
      </c>
      <c r="F1464" s="0" t="n">
        <v>1206.76</v>
      </c>
      <c r="G1464" s="0" t="n">
        <v>792.76</v>
      </c>
      <c r="H1464" s="0" t="n">
        <v>133.64</v>
      </c>
      <c r="I1464" s="0" t="n">
        <v>16.32</v>
      </c>
      <c r="J1464" s="0" t="n">
        <v>0</v>
      </c>
      <c r="K1464" s="0" t="n">
        <v>201.88</v>
      </c>
      <c r="L1464" s="0" t="n">
        <v>166.7</v>
      </c>
      <c r="M1464" s="0" t="n">
        <v>2.39</v>
      </c>
      <c r="N1464" s="0" t="n">
        <v>1.53</v>
      </c>
      <c r="O1464" s="0" t="n">
        <v>-3.05</v>
      </c>
      <c r="P1464" s="0" t="n">
        <v>12.9</v>
      </c>
      <c r="Q1464" s="0" t="n">
        <v>7.58</v>
      </c>
      <c r="R1464" s="0" t="n">
        <v>-23.27</v>
      </c>
      <c r="S1464" s="0" t="n">
        <v>-24.04</v>
      </c>
      <c r="T1464" s="0" t="n">
        <v>83.29</v>
      </c>
      <c r="U1464" s="0" t="n">
        <v>14.22</v>
      </c>
      <c r="V1464" s="0" t="n">
        <v>0.74</v>
      </c>
      <c r="W1464" s="0" t="n">
        <v>880.88</v>
      </c>
      <c r="X1464" s="0" t="n">
        <v>0.64396</v>
      </c>
      <c r="Y1464" s="0" t="n">
        <v>2.73787</v>
      </c>
    </row>
    <row r="1465" customFormat="false" ht="12.8" hidden="false" customHeight="false" outlineLevel="0" collapsed="false">
      <c r="A1465" s="0" t="n">
        <v>31</v>
      </c>
      <c r="B1465" s="0" t="n">
        <v>1</v>
      </c>
      <c r="C1465" s="0" t="n">
        <v>1</v>
      </c>
      <c r="D1465" s="0" t="n">
        <v>24</v>
      </c>
      <c r="E1465" s="0" t="n">
        <v>20846.42</v>
      </c>
      <c r="F1465" s="0" t="n">
        <v>1420.1</v>
      </c>
      <c r="G1465" s="0" t="n">
        <v>719.2</v>
      </c>
      <c r="H1465" s="0" t="n">
        <v>122.7</v>
      </c>
      <c r="I1465" s="0" t="n">
        <v>16.41</v>
      </c>
      <c r="J1465" s="0" t="n">
        <v>0</v>
      </c>
      <c r="K1465" s="0" t="n">
        <v>221.72</v>
      </c>
      <c r="L1465" s="0" t="n">
        <v>185.06</v>
      </c>
      <c r="M1465" s="0" t="n">
        <v>2.4</v>
      </c>
      <c r="N1465" s="0" t="n">
        <v>1.52</v>
      </c>
      <c r="O1465" s="0" t="n">
        <v>-3.15</v>
      </c>
      <c r="P1465" s="0" t="n">
        <v>13</v>
      </c>
      <c r="Q1465" s="0" t="n">
        <v>7.58</v>
      </c>
      <c r="R1465" s="0" t="n">
        <v>-24.63</v>
      </c>
      <c r="S1465" s="0" t="n">
        <v>-25.47</v>
      </c>
      <c r="T1465" s="0" t="n">
        <v>74.98</v>
      </c>
      <c r="U1465" s="0" t="n">
        <v>14.36</v>
      </c>
      <c r="V1465" s="0" t="n">
        <v>0.78</v>
      </c>
      <c r="W1465" s="0" t="n">
        <v>1059.31</v>
      </c>
      <c r="X1465" s="0" t="n">
        <v>0.61375</v>
      </c>
      <c r="Y1465" s="0" t="n">
        <v>2.9544</v>
      </c>
    </row>
    <row r="1466" customFormat="false" ht="12.8" hidden="false" customHeight="false" outlineLevel="0" collapsed="false">
      <c r="A1466" s="0" t="n">
        <v>31</v>
      </c>
      <c r="B1466" s="0" t="n">
        <v>1</v>
      </c>
      <c r="C1466" s="0" t="n">
        <v>1</v>
      </c>
      <c r="D1466" s="0" t="n">
        <v>25</v>
      </c>
      <c r="E1466" s="0" t="n">
        <v>30660.62</v>
      </c>
      <c r="F1466" s="0" t="n">
        <v>2215.08</v>
      </c>
      <c r="G1466" s="0" t="n">
        <v>388.09</v>
      </c>
      <c r="H1466" s="0" t="n">
        <v>175.46</v>
      </c>
      <c r="I1466" s="0" t="n">
        <v>16.93</v>
      </c>
      <c r="J1466" s="0" t="n">
        <v>0</v>
      </c>
      <c r="K1466" s="0" t="n">
        <v>283.48</v>
      </c>
      <c r="L1466" s="0" t="n">
        <v>248</v>
      </c>
      <c r="M1466" s="0" t="n">
        <v>2.46</v>
      </c>
      <c r="N1466" s="0" t="n">
        <v>1.56</v>
      </c>
      <c r="O1466" s="0" t="n">
        <v>-3.27</v>
      </c>
      <c r="P1466" s="0" t="n">
        <v>13.54</v>
      </c>
      <c r="Q1466" s="0" t="n">
        <v>7.67</v>
      </c>
      <c r="R1466" s="0" t="n">
        <v>-28.07</v>
      </c>
      <c r="S1466" s="0" t="n">
        <v>-28.94</v>
      </c>
      <c r="T1466" s="0" t="n">
        <v>104.43</v>
      </c>
      <c r="U1466" s="0" t="n">
        <v>14.94</v>
      </c>
      <c r="V1466" s="0" t="n">
        <v>0.86</v>
      </c>
      <c r="W1466" s="0" t="n">
        <v>1826.95</v>
      </c>
      <c r="X1466" s="0" t="n">
        <v>0.60617</v>
      </c>
      <c r="Y1466" s="0" t="n">
        <v>3.18253</v>
      </c>
    </row>
    <row r="1467" customFormat="false" ht="12.8" hidden="false" customHeight="false" outlineLevel="0" collapsed="false">
      <c r="A1467" s="0" t="n">
        <v>31</v>
      </c>
      <c r="B1467" s="0" t="n">
        <v>1</v>
      </c>
      <c r="C1467" s="0" t="n">
        <v>1</v>
      </c>
      <c r="D1467" s="0" t="n">
        <v>26</v>
      </c>
      <c r="E1467" s="0" t="n">
        <v>35000.57</v>
      </c>
      <c r="F1467" s="0" t="n">
        <v>2553.17</v>
      </c>
      <c r="G1467" s="0" t="n">
        <v>331.58</v>
      </c>
      <c r="H1467" s="0" t="n">
        <v>188.86</v>
      </c>
      <c r="I1467" s="0" t="n">
        <v>17.4</v>
      </c>
      <c r="J1467" s="0" t="n">
        <v>0</v>
      </c>
      <c r="K1467" s="0" t="n">
        <v>315.04</v>
      </c>
      <c r="L1467" s="0" t="n">
        <v>277.95</v>
      </c>
      <c r="M1467" s="0" t="n">
        <v>2.5</v>
      </c>
      <c r="N1467" s="0" t="n">
        <v>1.56</v>
      </c>
      <c r="O1467" s="0" t="n">
        <v>-3.43</v>
      </c>
      <c r="P1467" s="0" t="n">
        <v>14.02</v>
      </c>
      <c r="Q1467" s="0" t="n">
        <v>7.31</v>
      </c>
      <c r="R1467" s="0" t="n">
        <v>-30.94</v>
      </c>
      <c r="S1467" s="0" t="n">
        <v>-31.8</v>
      </c>
      <c r="T1467" s="0" t="n">
        <v>108.74</v>
      </c>
      <c r="U1467" s="0" t="n">
        <v>15.48</v>
      </c>
      <c r="V1467" s="0" t="n">
        <v>0.93</v>
      </c>
      <c r="W1467" s="0" t="n">
        <v>2138.89</v>
      </c>
      <c r="X1467" s="0" t="n">
        <v>0.62205</v>
      </c>
      <c r="Y1467" s="0" t="n">
        <v>3.40803</v>
      </c>
    </row>
    <row r="1468" customFormat="false" ht="12.8" hidden="false" customHeight="false" outlineLevel="0" collapsed="false">
      <c r="A1468" s="0" t="n">
        <v>31</v>
      </c>
      <c r="B1468" s="0" t="n">
        <v>1</v>
      </c>
      <c r="C1468" s="0" t="n">
        <v>1</v>
      </c>
      <c r="D1468" s="0" t="n">
        <v>27</v>
      </c>
      <c r="E1468" s="0" t="n">
        <v>35286.63</v>
      </c>
      <c r="F1468" s="0" t="n">
        <v>2566.91</v>
      </c>
      <c r="G1468" s="0" t="n">
        <v>330.71</v>
      </c>
      <c r="H1468" s="0" t="n">
        <v>65.68</v>
      </c>
      <c r="I1468" s="0" t="n">
        <v>17.85</v>
      </c>
      <c r="J1468" s="0" t="n">
        <v>0</v>
      </c>
      <c r="K1468" s="0" t="n">
        <v>98.82</v>
      </c>
      <c r="L1468" s="0" t="n">
        <v>276.97</v>
      </c>
      <c r="M1468" s="0" t="n">
        <v>1.28</v>
      </c>
      <c r="N1468" s="0" t="n">
        <v>1.54</v>
      </c>
      <c r="O1468" s="0" t="n">
        <v>6.24</v>
      </c>
      <c r="P1468" s="0" t="n">
        <v>14.46</v>
      </c>
      <c r="Q1468" s="0" t="n">
        <v>7.27</v>
      </c>
      <c r="R1468" s="0" t="n">
        <v>-16.82</v>
      </c>
      <c r="S1468" s="0" t="n">
        <v>-33.61</v>
      </c>
      <c r="T1468" s="0" t="n">
        <v>74.79</v>
      </c>
      <c r="U1468" s="0" t="n">
        <v>15.99</v>
      </c>
      <c r="V1468" s="0" t="n">
        <v>0.99</v>
      </c>
      <c r="W1468" s="0" t="n">
        <v>2140.72</v>
      </c>
      <c r="X1468" s="0" t="n">
        <v>0.65969</v>
      </c>
      <c r="Y1468" s="0" t="n">
        <v>3.61772</v>
      </c>
    </row>
    <row r="1469" customFormat="false" ht="12.8" hidden="false" customHeight="false" outlineLevel="0" collapsed="false">
      <c r="A1469" s="0" t="n">
        <v>31</v>
      </c>
      <c r="B1469" s="0" t="n">
        <v>1</v>
      </c>
      <c r="C1469" s="0" t="n">
        <v>1</v>
      </c>
      <c r="D1469" s="0" t="n">
        <v>28</v>
      </c>
      <c r="E1469" s="0" t="n">
        <v>35107.99</v>
      </c>
      <c r="F1469" s="0" t="n">
        <v>2541.77</v>
      </c>
      <c r="G1469" s="0" t="n">
        <v>340.49</v>
      </c>
      <c r="H1469" s="0" t="n">
        <v>-106.09</v>
      </c>
      <c r="I1469" s="0" t="n">
        <v>17.98</v>
      </c>
      <c r="J1469" s="0" t="n">
        <v>0</v>
      </c>
      <c r="K1469" s="0" t="n">
        <v>104.12</v>
      </c>
      <c r="L1469" s="0" t="n">
        <v>280</v>
      </c>
      <c r="M1469" s="0" t="n">
        <v>5.25</v>
      </c>
      <c r="N1469" s="0" t="n">
        <v>1.5</v>
      </c>
      <c r="O1469" s="0" t="n">
        <v>5.95</v>
      </c>
      <c r="P1469" s="0" t="n">
        <v>14.58</v>
      </c>
      <c r="Q1469" s="0" t="n">
        <v>7.16</v>
      </c>
      <c r="R1469" s="0" t="n">
        <v>-72.27</v>
      </c>
      <c r="S1469" s="0" t="n">
        <v>-2386.52</v>
      </c>
      <c r="T1469" s="0" t="n">
        <v>60.21</v>
      </c>
      <c r="U1469" s="0" t="n">
        <v>16.18</v>
      </c>
      <c r="V1469" s="0" t="n">
        <v>1.04</v>
      </c>
      <c r="W1469" s="0" t="n">
        <v>2103.24</v>
      </c>
      <c r="X1469" s="0" t="n">
        <v>0.71556</v>
      </c>
      <c r="Y1469" s="0" t="n">
        <v>3.80419</v>
      </c>
    </row>
    <row r="1470" customFormat="false" ht="12.8" hidden="false" customHeight="false" outlineLevel="0" collapsed="false">
      <c r="A1470" s="0" t="n">
        <v>31</v>
      </c>
      <c r="B1470" s="0" t="n">
        <v>1</v>
      </c>
      <c r="C1470" s="0" t="n">
        <v>1</v>
      </c>
      <c r="D1470" s="0" t="n">
        <v>29</v>
      </c>
      <c r="E1470" s="0" t="n">
        <v>34491.49</v>
      </c>
      <c r="F1470" s="0" t="n">
        <v>2479.25</v>
      </c>
      <c r="G1470" s="0" t="n">
        <v>357.19</v>
      </c>
      <c r="H1470" s="0" t="n">
        <v>214.67</v>
      </c>
      <c r="I1470" s="0" t="n">
        <v>17.85</v>
      </c>
      <c r="J1470" s="0" t="n">
        <v>0</v>
      </c>
      <c r="K1470" s="0" t="n">
        <v>323.33</v>
      </c>
      <c r="L1470" s="0" t="n">
        <v>289.85</v>
      </c>
      <c r="M1470" s="0" t="n">
        <v>2.56</v>
      </c>
      <c r="N1470" s="0" t="n">
        <v>1.75</v>
      </c>
      <c r="O1470" s="0" t="n">
        <v>-3.95</v>
      </c>
      <c r="P1470" s="0" t="n">
        <v>14.46</v>
      </c>
      <c r="Q1470" s="0" t="n">
        <v>8.12</v>
      </c>
      <c r="R1470" s="0" t="n">
        <v>-34.79</v>
      </c>
      <c r="S1470" s="0" t="n">
        <v>-35.6</v>
      </c>
      <c r="T1470" s="0" t="n">
        <v>118.3</v>
      </c>
      <c r="U1470" s="0" t="n">
        <v>16.1</v>
      </c>
      <c r="V1470" s="0" t="n">
        <v>1.02</v>
      </c>
      <c r="W1470" s="0" t="n">
        <v>2027.09</v>
      </c>
      <c r="X1470" s="0" t="n">
        <v>0.78566</v>
      </c>
      <c r="Y1470" s="0" t="n">
        <v>3.96617</v>
      </c>
    </row>
    <row r="1471" customFormat="false" ht="12.8" hidden="false" customHeight="false" outlineLevel="0" collapsed="false">
      <c r="A1471" s="0" t="n">
        <v>31</v>
      </c>
      <c r="B1471" s="0" t="n">
        <v>1</v>
      </c>
      <c r="C1471" s="0" t="n">
        <v>1</v>
      </c>
      <c r="D1471" s="0" t="n">
        <v>30</v>
      </c>
      <c r="E1471" s="0" t="n">
        <v>33994.5</v>
      </c>
      <c r="F1471" s="0" t="n">
        <v>2408.6</v>
      </c>
      <c r="G1471" s="0" t="n">
        <v>380.94</v>
      </c>
      <c r="H1471" s="0" t="n">
        <v>221.05</v>
      </c>
      <c r="I1471" s="0" t="n">
        <v>18.1</v>
      </c>
      <c r="J1471" s="0" t="n">
        <v>0</v>
      </c>
      <c r="K1471" s="0" t="n">
        <v>315.23</v>
      </c>
      <c r="L1471" s="0" t="n">
        <v>284.13</v>
      </c>
      <c r="M1471" s="0" t="n">
        <v>2.56</v>
      </c>
      <c r="N1471" s="0" t="n">
        <v>1.76</v>
      </c>
      <c r="O1471" s="0" t="n">
        <v>-3.74</v>
      </c>
      <c r="P1471" s="0" t="n">
        <v>14.7</v>
      </c>
      <c r="Q1471" s="0" t="n">
        <v>8.16</v>
      </c>
      <c r="R1471" s="0" t="n">
        <v>-33.32</v>
      </c>
      <c r="S1471" s="0" t="n">
        <v>-34.18</v>
      </c>
      <c r="T1471" s="0" t="n">
        <v>121.52</v>
      </c>
      <c r="U1471" s="0" t="n">
        <v>16.25</v>
      </c>
      <c r="V1471" s="0" t="n">
        <v>0.98</v>
      </c>
      <c r="W1471" s="0" t="n">
        <v>1922.09</v>
      </c>
      <c r="X1471" s="0" t="n">
        <v>0.86639</v>
      </c>
      <c r="Y1471" s="0" t="n">
        <v>4.10618</v>
      </c>
    </row>
    <row r="1472" customFormat="false" ht="12.8" hidden="false" customHeight="false" outlineLevel="0" collapsed="false">
      <c r="A1472" s="0" t="n">
        <v>31</v>
      </c>
      <c r="B1472" s="0" t="n">
        <v>1</v>
      </c>
      <c r="C1472" s="0" t="n">
        <v>1</v>
      </c>
      <c r="D1472" s="0" t="n">
        <v>31</v>
      </c>
      <c r="E1472" s="0" t="n">
        <v>33442.79</v>
      </c>
      <c r="F1472" s="0" t="n">
        <v>2316.29</v>
      </c>
      <c r="G1472" s="0" t="n">
        <v>425.97</v>
      </c>
      <c r="H1472" s="0" t="n">
        <v>203.01</v>
      </c>
      <c r="I1472" s="0" t="n">
        <v>17.7</v>
      </c>
      <c r="J1472" s="0" t="n">
        <v>0</v>
      </c>
      <c r="K1472" s="0" t="n">
        <v>309.08</v>
      </c>
      <c r="L1472" s="0" t="n">
        <v>283.33</v>
      </c>
      <c r="M1472" s="0" t="n">
        <v>2.51</v>
      </c>
      <c r="N1472" s="0" t="n">
        <v>1.84</v>
      </c>
      <c r="O1472" s="0" t="n">
        <v>-3.65</v>
      </c>
      <c r="P1472" s="0" t="n">
        <v>14.31</v>
      </c>
      <c r="Q1472" s="0" t="n">
        <v>7.8</v>
      </c>
      <c r="R1472" s="0" t="n">
        <v>-31.14</v>
      </c>
      <c r="S1472" s="0" t="n">
        <v>-32.13</v>
      </c>
      <c r="T1472" s="0" t="n">
        <v>115.49</v>
      </c>
      <c r="U1472" s="0" t="n">
        <v>15.82</v>
      </c>
      <c r="V1472" s="0" t="n">
        <v>0.93</v>
      </c>
      <c r="W1472" s="0" t="n">
        <v>1777.79</v>
      </c>
      <c r="X1472" s="0" t="n">
        <v>0.95486</v>
      </c>
      <c r="Y1472" s="0" t="n">
        <v>4.22813</v>
      </c>
    </row>
    <row r="1473" customFormat="false" ht="12.8" hidden="false" customHeight="false" outlineLevel="0" collapsed="false">
      <c r="A1473" s="0" t="n">
        <v>31</v>
      </c>
      <c r="B1473" s="0" t="n">
        <v>1</v>
      </c>
      <c r="C1473" s="0" t="n">
        <v>1</v>
      </c>
      <c r="D1473" s="0" t="n">
        <v>32</v>
      </c>
      <c r="E1473" s="0" t="n">
        <v>32841.94</v>
      </c>
      <c r="F1473" s="0" t="n">
        <v>2206.64</v>
      </c>
      <c r="G1473" s="0" t="n">
        <v>434.27</v>
      </c>
      <c r="H1473" s="0" t="n">
        <v>232.98</v>
      </c>
      <c r="I1473" s="0" t="n">
        <v>17.43</v>
      </c>
      <c r="J1473" s="0" t="n">
        <v>0</v>
      </c>
      <c r="K1473" s="0" t="n">
        <v>306.56</v>
      </c>
      <c r="L1473" s="0" t="n">
        <v>286.18</v>
      </c>
      <c r="M1473" s="0" t="n">
        <v>2.54</v>
      </c>
      <c r="N1473" s="0" t="n">
        <v>1.95</v>
      </c>
      <c r="O1473" s="0" t="n">
        <v>-3.77</v>
      </c>
      <c r="P1473" s="0" t="n">
        <v>14.05</v>
      </c>
      <c r="Q1473" s="0" t="n">
        <v>8.1</v>
      </c>
      <c r="R1473" s="0" t="n">
        <v>-31.38</v>
      </c>
      <c r="S1473" s="0" t="n">
        <v>-32.21</v>
      </c>
      <c r="T1473" s="0" t="n">
        <v>130.49</v>
      </c>
      <c r="U1473" s="0" t="n">
        <v>15.59</v>
      </c>
      <c r="V1473" s="0" t="n">
        <v>0.93</v>
      </c>
      <c r="W1473" s="0" t="n">
        <v>1605</v>
      </c>
      <c r="X1473" s="0" t="n">
        <v>1.04889</v>
      </c>
      <c r="Y1473" s="0" t="n">
        <v>4.33602</v>
      </c>
    </row>
    <row r="1474" customFormat="false" ht="12.8" hidden="false" customHeight="false" outlineLevel="0" collapsed="false">
      <c r="A1474" s="0" t="n">
        <v>31</v>
      </c>
      <c r="B1474" s="0" t="n">
        <v>1</v>
      </c>
      <c r="C1474" s="0" t="n">
        <v>1</v>
      </c>
      <c r="D1474" s="0" t="n">
        <v>33</v>
      </c>
      <c r="E1474" s="0" t="n">
        <v>32018.71</v>
      </c>
      <c r="F1474" s="0" t="n">
        <v>2071.81</v>
      </c>
      <c r="G1474" s="0" t="n">
        <v>472.94</v>
      </c>
      <c r="H1474" s="0" t="n">
        <v>226.09</v>
      </c>
      <c r="I1474" s="0" t="n">
        <v>17.4</v>
      </c>
      <c r="J1474" s="0" t="n">
        <v>0</v>
      </c>
      <c r="K1474" s="0" t="n">
        <v>296.78</v>
      </c>
      <c r="L1474" s="0" t="n">
        <v>277.2</v>
      </c>
      <c r="M1474" s="0" t="n">
        <v>2.54</v>
      </c>
      <c r="N1474" s="0" t="n">
        <v>1.94</v>
      </c>
      <c r="O1474" s="0" t="n">
        <v>-3.61</v>
      </c>
      <c r="P1474" s="0" t="n">
        <v>14.01</v>
      </c>
      <c r="Q1474" s="0" t="n">
        <v>7.57</v>
      </c>
      <c r="R1474" s="0" t="n">
        <v>-30.02</v>
      </c>
      <c r="S1474" s="0" t="n">
        <v>-30.87</v>
      </c>
      <c r="T1474" s="0" t="n">
        <v>127.13</v>
      </c>
      <c r="U1474" s="0" t="n">
        <v>15.49</v>
      </c>
      <c r="V1474" s="0" t="n">
        <v>0.89</v>
      </c>
      <c r="W1474" s="0" t="n">
        <v>1405.83</v>
      </c>
      <c r="X1474" s="0" t="n">
        <v>1.14682</v>
      </c>
      <c r="Y1474" s="0" t="n">
        <v>4.43334</v>
      </c>
    </row>
    <row r="1475" customFormat="false" ht="12.8" hidden="false" customHeight="false" outlineLevel="0" collapsed="false">
      <c r="A1475" s="0" t="n">
        <v>31</v>
      </c>
      <c r="B1475" s="0" t="n">
        <v>1</v>
      </c>
      <c r="C1475" s="0" t="n">
        <v>1</v>
      </c>
      <c r="D1475" s="0" t="n">
        <v>34</v>
      </c>
      <c r="E1475" s="0" t="n">
        <v>30688.89</v>
      </c>
      <c r="F1475" s="0" t="n">
        <v>1901.23</v>
      </c>
      <c r="G1475" s="0" t="n">
        <v>537.14</v>
      </c>
      <c r="H1475" s="0" t="n">
        <v>187.05</v>
      </c>
      <c r="I1475" s="0" t="n">
        <v>17.16</v>
      </c>
      <c r="J1475" s="0" t="n">
        <v>0</v>
      </c>
      <c r="K1475" s="0" t="n">
        <v>283.78</v>
      </c>
      <c r="L1475" s="0" t="n">
        <v>268.05</v>
      </c>
      <c r="M1475" s="0" t="n">
        <v>2.45</v>
      </c>
      <c r="N1475" s="0" t="n">
        <v>1.99</v>
      </c>
      <c r="O1475" s="0" t="n">
        <v>-3.44</v>
      </c>
      <c r="P1475" s="0" t="n">
        <v>13.77</v>
      </c>
      <c r="Q1475" s="0" t="n">
        <v>7.41</v>
      </c>
      <c r="R1475" s="0" t="n">
        <v>-27.21</v>
      </c>
      <c r="S1475" s="0" t="n">
        <v>-28.59</v>
      </c>
      <c r="T1475" s="0" t="n">
        <v>112.34</v>
      </c>
      <c r="U1475" s="0" t="n">
        <v>15.18</v>
      </c>
      <c r="V1475" s="0" t="n">
        <v>0.84</v>
      </c>
      <c r="W1475" s="0" t="n">
        <v>1181.66</v>
      </c>
      <c r="X1475" s="0" t="n">
        <v>1.24743</v>
      </c>
      <c r="Y1475" s="0" t="n">
        <v>4.52303</v>
      </c>
    </row>
    <row r="1476" customFormat="false" ht="12.8" hidden="false" customHeight="false" outlineLevel="0" collapsed="false">
      <c r="A1476" s="0" t="n">
        <v>31</v>
      </c>
      <c r="B1476" s="0" t="n">
        <v>1</v>
      </c>
      <c r="C1476" s="0" t="n">
        <v>1</v>
      </c>
      <c r="D1476" s="0" t="n">
        <v>35</v>
      </c>
      <c r="E1476" s="0" t="n">
        <v>28642.69</v>
      </c>
      <c r="F1476" s="0" t="n">
        <v>1691.34</v>
      </c>
      <c r="G1476" s="0" t="n">
        <v>591.5</v>
      </c>
      <c r="H1476" s="0" t="n">
        <v>196.72</v>
      </c>
      <c r="I1476" s="0" t="n">
        <v>17.1</v>
      </c>
      <c r="J1476" s="0" t="n">
        <v>0</v>
      </c>
      <c r="K1476" s="0" t="n">
        <v>269.16</v>
      </c>
      <c r="L1476" s="0" t="n">
        <v>252.55</v>
      </c>
      <c r="M1476" s="0" t="n">
        <v>2.43</v>
      </c>
      <c r="N1476" s="0" t="n">
        <v>1.97</v>
      </c>
      <c r="O1476" s="0" t="n">
        <v>-3.39</v>
      </c>
      <c r="P1476" s="0" t="n">
        <v>13.71</v>
      </c>
      <c r="Q1476" s="0" t="n">
        <v>7.85</v>
      </c>
      <c r="R1476" s="0" t="n">
        <v>-26.38</v>
      </c>
      <c r="S1476" s="0" t="n">
        <v>-27.82</v>
      </c>
      <c r="T1476" s="0" t="n">
        <v>120.86</v>
      </c>
      <c r="U1476" s="0" t="n">
        <v>15.1</v>
      </c>
      <c r="V1476" s="0" t="n">
        <v>0.82</v>
      </c>
      <c r="W1476" s="0" t="n">
        <v>935.39</v>
      </c>
      <c r="X1476" s="0" t="n">
        <v>1.34974</v>
      </c>
      <c r="Y1476" s="0" t="n">
        <v>4.60753</v>
      </c>
    </row>
    <row r="1477" customFormat="false" ht="12.8" hidden="false" customHeight="false" outlineLevel="0" collapsed="false">
      <c r="A1477" s="0" t="n">
        <v>31</v>
      </c>
      <c r="B1477" s="0" t="n">
        <v>1</v>
      </c>
      <c r="C1477" s="0" t="n">
        <v>1</v>
      </c>
      <c r="D1477" s="0" t="n">
        <v>36</v>
      </c>
      <c r="E1477" s="0" t="n">
        <v>14056.83</v>
      </c>
      <c r="F1477" s="0" t="n">
        <v>939.35</v>
      </c>
      <c r="G1477" s="0" t="n">
        <v>859.82</v>
      </c>
      <c r="H1477" s="0" t="n">
        <v>215.43</v>
      </c>
      <c r="I1477" s="0" t="n">
        <v>17.09</v>
      </c>
      <c r="J1477" s="0" t="n">
        <v>0</v>
      </c>
      <c r="K1477" s="0" t="n">
        <v>191.97</v>
      </c>
      <c r="L1477" s="0" t="n">
        <v>165.81</v>
      </c>
      <c r="M1477" s="0" t="n">
        <v>2.46</v>
      </c>
      <c r="N1477" s="0" t="n">
        <v>1.88</v>
      </c>
      <c r="O1477" s="0" t="n">
        <v>-3.64</v>
      </c>
      <c r="P1477" s="0" t="n">
        <v>13.7</v>
      </c>
      <c r="Q1477" s="0" t="n">
        <v>7.67</v>
      </c>
      <c r="R1477" s="0" t="n">
        <v>-26.75</v>
      </c>
      <c r="S1477" s="0" t="n">
        <v>-28.19</v>
      </c>
      <c r="T1477" s="0" t="n">
        <v>124.48</v>
      </c>
      <c r="U1477" s="0" t="n">
        <v>15.21</v>
      </c>
      <c r="V1477" s="0" t="n">
        <v>0.82</v>
      </c>
      <c r="W1477" s="0" t="n">
        <v>671.89</v>
      </c>
      <c r="X1477" s="0" t="n">
        <v>1.45296</v>
      </c>
      <c r="Y1477" s="0" t="n">
        <v>4.68894</v>
      </c>
    </row>
    <row r="1478" customFormat="false" ht="12.8" hidden="false" customHeight="false" outlineLevel="0" collapsed="false">
      <c r="A1478" s="0" t="n">
        <v>31</v>
      </c>
      <c r="B1478" s="0" t="n">
        <v>1</v>
      </c>
      <c r="C1478" s="0" t="n">
        <v>1</v>
      </c>
      <c r="D1478" s="0" t="n">
        <v>37</v>
      </c>
      <c r="E1478" s="0" t="n">
        <v>8178.61</v>
      </c>
      <c r="F1478" s="0" t="n">
        <v>546.54</v>
      </c>
      <c r="G1478" s="0" t="n">
        <v>878.48</v>
      </c>
      <c r="H1478" s="0" t="n">
        <v>243.02</v>
      </c>
      <c r="I1478" s="0" t="n">
        <v>16.98</v>
      </c>
      <c r="J1478" s="0" t="n">
        <v>0</v>
      </c>
      <c r="K1478" s="0" t="n">
        <v>152.74</v>
      </c>
      <c r="L1478" s="0" t="n">
        <v>122.66</v>
      </c>
      <c r="M1478" s="0" t="n">
        <v>2.23</v>
      </c>
      <c r="N1478" s="0" t="n">
        <v>1.81</v>
      </c>
      <c r="O1478" s="0" t="n">
        <v>-3.56</v>
      </c>
      <c r="P1478" s="0" t="n">
        <v>13.6</v>
      </c>
      <c r="Q1478" s="0" t="n">
        <v>7.76</v>
      </c>
      <c r="R1478" s="0" t="n">
        <v>-23.19</v>
      </c>
      <c r="S1478" s="0" t="n">
        <v>-26.69</v>
      </c>
      <c r="T1478" s="0" t="n">
        <v>184.96</v>
      </c>
      <c r="U1478" s="0" t="n">
        <v>15.08</v>
      </c>
      <c r="V1478" s="0" t="n">
        <v>0.78</v>
      </c>
      <c r="W1478" s="0" t="n">
        <v>390.92</v>
      </c>
      <c r="X1478" s="0" t="n">
        <v>1.55637</v>
      </c>
      <c r="Y1478" s="0" t="n">
        <v>4.7691</v>
      </c>
    </row>
    <row r="1479" customFormat="false" ht="12.8" hidden="false" customHeight="false" outlineLevel="0" collapsed="false">
      <c r="A1479" s="0" t="n">
        <v>31</v>
      </c>
      <c r="B1479" s="0" t="n">
        <v>1</v>
      </c>
      <c r="C1479" s="0" t="n">
        <v>1</v>
      </c>
      <c r="D1479" s="0" t="n">
        <v>38</v>
      </c>
      <c r="E1479" s="0" t="n">
        <v>0</v>
      </c>
      <c r="F1479" s="0" t="n">
        <v>0</v>
      </c>
      <c r="G1479" s="0" t="n">
        <v>890.25</v>
      </c>
      <c r="H1479" s="0" t="n">
        <v>-30.18</v>
      </c>
      <c r="I1479" s="0" t="n">
        <v>30.18</v>
      </c>
      <c r="J1479" s="0" t="n">
        <v>0</v>
      </c>
      <c r="K1479" s="0" t="n">
        <v>0</v>
      </c>
      <c r="L1479" s="0" t="n">
        <v>37.83</v>
      </c>
      <c r="M1479" s="0" t="n">
        <v>0</v>
      </c>
      <c r="N1479" s="0" t="n">
        <v>0</v>
      </c>
      <c r="O1479" s="0" t="n">
        <v>0</v>
      </c>
      <c r="P1479" s="0" t="n">
        <v>14.71</v>
      </c>
      <c r="Q1479" s="0" t="n">
        <v>0</v>
      </c>
      <c r="R1479" s="0" t="n">
        <v>-0.02</v>
      </c>
      <c r="S1479" s="0" t="n">
        <v>-0.02</v>
      </c>
      <c r="T1479" s="0" t="n">
        <v>450</v>
      </c>
      <c r="U1479" s="0" t="n">
        <v>14.71</v>
      </c>
      <c r="V1479" s="0" t="n">
        <v>0.74</v>
      </c>
      <c r="W1479" s="0" t="n">
        <v>151.1</v>
      </c>
      <c r="X1479" s="0" t="n">
        <v>1.65931</v>
      </c>
      <c r="Y1479" s="0" t="n">
        <v>1.70815</v>
      </c>
    </row>
    <row r="1480" customFormat="false" ht="12.8" hidden="false" customHeight="false" outlineLevel="0" collapsed="false">
      <c r="A1480" s="0" t="n">
        <v>31</v>
      </c>
      <c r="B1480" s="0" t="n">
        <v>1</v>
      </c>
      <c r="C1480" s="0" t="n">
        <v>1</v>
      </c>
      <c r="D1480" s="0" t="n">
        <v>39</v>
      </c>
      <c r="E1480" s="0" t="n">
        <v>0</v>
      </c>
      <c r="F1480" s="0" t="n">
        <v>0</v>
      </c>
      <c r="G1480" s="0" t="n">
        <v>895.79</v>
      </c>
      <c r="H1480" s="0" t="n">
        <v>-29.36</v>
      </c>
      <c r="I1480" s="0" t="n">
        <v>29.36</v>
      </c>
      <c r="J1480" s="0" t="n">
        <v>0</v>
      </c>
      <c r="K1480" s="0" t="n">
        <v>0</v>
      </c>
      <c r="L1480" s="0" t="n">
        <v>0</v>
      </c>
      <c r="M1480" s="0" t="n">
        <v>0</v>
      </c>
      <c r="N1480" s="0" t="n">
        <v>0</v>
      </c>
      <c r="O1480" s="0" t="n">
        <v>0</v>
      </c>
      <c r="P1480" s="0" t="n">
        <v>14.23</v>
      </c>
      <c r="Q1480" s="0" t="n">
        <v>0</v>
      </c>
      <c r="R1480" s="0" t="n">
        <v>-0.02</v>
      </c>
      <c r="S1480" s="0" t="n">
        <v>-0.02</v>
      </c>
      <c r="T1480" s="0" t="n">
        <v>450</v>
      </c>
      <c r="U1480" s="0" t="n">
        <v>14.23</v>
      </c>
      <c r="V1480" s="0" t="n">
        <v>0.68</v>
      </c>
      <c r="W1480" s="0" t="n">
        <v>18.22</v>
      </c>
      <c r="X1480" s="0" t="n">
        <v>1.76109</v>
      </c>
      <c r="Y1480" s="0" t="n">
        <v>1.35059</v>
      </c>
    </row>
    <row r="1481" customFormat="false" ht="12.8" hidden="false" customHeight="false" outlineLevel="0" collapsed="false">
      <c r="A1481" s="0" t="n">
        <v>31</v>
      </c>
      <c r="B1481" s="0" t="n">
        <v>1</v>
      </c>
      <c r="C1481" s="0" t="n">
        <v>1</v>
      </c>
      <c r="D1481" s="0" t="n">
        <v>40</v>
      </c>
      <c r="E1481" s="0" t="n">
        <v>0</v>
      </c>
      <c r="F1481" s="0" t="n">
        <v>0</v>
      </c>
      <c r="G1481" s="0" t="n">
        <v>886.47</v>
      </c>
      <c r="H1481" s="0" t="n">
        <v>-28.66</v>
      </c>
      <c r="I1481" s="0" t="n">
        <v>28.66</v>
      </c>
      <c r="J1481" s="0" t="n">
        <v>0</v>
      </c>
      <c r="K1481" s="0" t="n">
        <v>0</v>
      </c>
      <c r="L1481" s="0" t="n">
        <v>0</v>
      </c>
      <c r="M1481" s="0" t="n">
        <v>0</v>
      </c>
      <c r="N1481" s="0" t="n">
        <v>0</v>
      </c>
      <c r="O1481" s="0" t="n">
        <v>0</v>
      </c>
      <c r="P1481" s="0" t="n">
        <v>13.81</v>
      </c>
      <c r="Q1481" s="0" t="n">
        <v>0</v>
      </c>
      <c r="R1481" s="0" t="n">
        <v>-0.02</v>
      </c>
      <c r="S1481" s="0" t="n">
        <v>-0.02</v>
      </c>
      <c r="T1481" s="0" t="n">
        <v>450</v>
      </c>
      <c r="U1481" s="0" t="n">
        <v>13.81</v>
      </c>
      <c r="V1481" s="0" t="n">
        <v>0.66</v>
      </c>
      <c r="W1481" s="0" t="n">
        <v>-4.56</v>
      </c>
      <c r="X1481" s="0" t="n">
        <v>1.86095</v>
      </c>
      <c r="Y1481" s="0" t="n">
        <v>1.26371</v>
      </c>
    </row>
    <row r="1482" customFormat="false" ht="12.8" hidden="false" customHeight="false" outlineLevel="0" collapsed="false">
      <c r="A1482" s="0" t="n">
        <v>31</v>
      </c>
      <c r="B1482" s="0" t="n">
        <v>1</v>
      </c>
      <c r="C1482" s="0" t="n">
        <v>1</v>
      </c>
      <c r="D1482" s="0" t="n">
        <v>41</v>
      </c>
      <c r="E1482" s="0" t="n">
        <v>0</v>
      </c>
      <c r="F1482" s="0" t="n">
        <v>0</v>
      </c>
      <c r="G1482" s="0" t="n">
        <v>880.31</v>
      </c>
      <c r="H1482" s="0" t="n">
        <v>-27.99</v>
      </c>
      <c r="I1482" s="0" t="n">
        <v>27.99</v>
      </c>
      <c r="J1482" s="0" t="n">
        <v>0</v>
      </c>
      <c r="K1482" s="0" t="n">
        <v>0</v>
      </c>
      <c r="L1482" s="0" t="n">
        <v>0</v>
      </c>
      <c r="M1482" s="0" t="n">
        <v>0</v>
      </c>
      <c r="N1482" s="0" t="n">
        <v>0</v>
      </c>
      <c r="O1482" s="0" t="n">
        <v>0</v>
      </c>
      <c r="P1482" s="0" t="n">
        <v>13.4</v>
      </c>
      <c r="Q1482" s="0" t="n">
        <v>0</v>
      </c>
      <c r="R1482" s="0" t="n">
        <v>-0.02</v>
      </c>
      <c r="S1482" s="0" t="n">
        <v>-0.02</v>
      </c>
      <c r="T1482" s="0" t="n">
        <v>450</v>
      </c>
      <c r="U1482" s="0" t="n">
        <v>13.4</v>
      </c>
      <c r="V1482" s="0" t="n">
        <v>0.62</v>
      </c>
      <c r="W1482" s="0" t="n">
        <v>-5.26</v>
      </c>
      <c r="X1482" s="0" t="n">
        <v>1.95799</v>
      </c>
      <c r="Y1482" s="0" t="n">
        <v>1.17082</v>
      </c>
    </row>
    <row r="1483" customFormat="false" ht="12.8" hidden="false" customHeight="false" outlineLevel="0" collapsed="false">
      <c r="A1483" s="0" t="n">
        <v>31</v>
      </c>
      <c r="B1483" s="0" t="n">
        <v>1</v>
      </c>
      <c r="C1483" s="0" t="n">
        <v>1</v>
      </c>
      <c r="D1483" s="0" t="n">
        <v>42</v>
      </c>
      <c r="E1483" s="0" t="n">
        <v>0</v>
      </c>
      <c r="F1483" s="0" t="n">
        <v>0</v>
      </c>
      <c r="G1483" s="0" t="n">
        <v>873.84</v>
      </c>
      <c r="H1483" s="0" t="n">
        <v>-27.44</v>
      </c>
      <c r="I1483" s="0" t="n">
        <v>27.44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0</v>
      </c>
      <c r="P1483" s="0" t="n">
        <v>13.06</v>
      </c>
      <c r="Q1483" s="0" t="n">
        <v>0</v>
      </c>
      <c r="R1483" s="0" t="n">
        <v>-0.02</v>
      </c>
      <c r="S1483" s="0" t="n">
        <v>-0.02</v>
      </c>
      <c r="T1483" s="0" t="n">
        <v>450</v>
      </c>
      <c r="U1483" s="0" t="n">
        <v>13.06</v>
      </c>
      <c r="V1483" s="0" t="n">
        <v>0.57</v>
      </c>
      <c r="W1483" s="0" t="n">
        <v>-5.29</v>
      </c>
      <c r="X1483" s="0" t="n">
        <v>2.05112</v>
      </c>
      <c r="Y1483" s="0" t="n">
        <v>1.06967</v>
      </c>
    </row>
    <row r="1484" customFormat="false" ht="12.8" hidden="false" customHeight="false" outlineLevel="0" collapsed="false">
      <c r="A1484" s="0" t="n">
        <v>31</v>
      </c>
      <c r="B1484" s="0" t="n">
        <v>1</v>
      </c>
      <c r="C1484" s="0" t="n">
        <v>1</v>
      </c>
      <c r="D1484" s="0" t="n">
        <v>43</v>
      </c>
      <c r="E1484" s="0" t="n">
        <v>0</v>
      </c>
      <c r="F1484" s="0" t="n">
        <v>0</v>
      </c>
      <c r="G1484" s="0" t="n">
        <v>866.95</v>
      </c>
      <c r="H1484" s="0" t="n">
        <v>-27.04</v>
      </c>
      <c r="I1484" s="0" t="n">
        <v>27.04</v>
      </c>
      <c r="J1484" s="0" t="n">
        <v>0</v>
      </c>
      <c r="K1484" s="0" t="n">
        <v>0</v>
      </c>
      <c r="L1484" s="0" t="n">
        <v>0</v>
      </c>
      <c r="M1484" s="0" t="n">
        <v>0</v>
      </c>
      <c r="N1484" s="0" t="n">
        <v>0</v>
      </c>
      <c r="O1484" s="0" t="n">
        <v>0</v>
      </c>
      <c r="P1484" s="0" t="n">
        <v>12.8</v>
      </c>
      <c r="Q1484" s="0" t="n">
        <v>0</v>
      </c>
      <c r="R1484" s="0" t="n">
        <v>-0.02</v>
      </c>
      <c r="S1484" s="0" t="n">
        <v>-0.02</v>
      </c>
      <c r="T1484" s="0" t="n">
        <v>450</v>
      </c>
      <c r="U1484" s="0" t="n">
        <v>12.8</v>
      </c>
      <c r="V1484" s="0" t="n">
        <v>0.52</v>
      </c>
      <c r="W1484" s="0" t="n">
        <v>-5.41</v>
      </c>
      <c r="X1484" s="0" t="n">
        <v>2.13894</v>
      </c>
      <c r="Y1484" s="0" t="n">
        <v>0.95775</v>
      </c>
    </row>
    <row r="1485" customFormat="false" ht="12.8" hidden="false" customHeight="false" outlineLevel="0" collapsed="false">
      <c r="A1485" s="0" t="n">
        <v>31</v>
      </c>
      <c r="B1485" s="0" t="n">
        <v>1</v>
      </c>
      <c r="C1485" s="0" t="n">
        <v>1</v>
      </c>
      <c r="D1485" s="0" t="n">
        <v>44</v>
      </c>
      <c r="E1485" s="0" t="n">
        <v>0</v>
      </c>
      <c r="F1485" s="0" t="n">
        <v>0</v>
      </c>
      <c r="G1485" s="0" t="n">
        <v>863.22</v>
      </c>
      <c r="H1485" s="0" t="n">
        <v>-26.67</v>
      </c>
      <c r="I1485" s="0" t="n">
        <v>26.67</v>
      </c>
      <c r="J1485" s="0" t="n">
        <v>0</v>
      </c>
      <c r="K1485" s="0" t="n">
        <v>0</v>
      </c>
      <c r="L1485" s="0" t="n">
        <v>0</v>
      </c>
      <c r="M1485" s="0" t="n">
        <v>0</v>
      </c>
      <c r="N1485" s="0" t="n">
        <v>0</v>
      </c>
      <c r="O1485" s="0" t="n">
        <v>0</v>
      </c>
      <c r="P1485" s="0" t="n">
        <v>12.56</v>
      </c>
      <c r="Q1485" s="0" t="n">
        <v>0</v>
      </c>
      <c r="R1485" s="0" t="n">
        <v>-0.02</v>
      </c>
      <c r="S1485" s="0" t="n">
        <v>-0.02</v>
      </c>
      <c r="T1485" s="0" t="n">
        <v>450</v>
      </c>
      <c r="U1485" s="0" t="n">
        <v>12.56</v>
      </c>
      <c r="V1485" s="0" t="n">
        <v>0.5</v>
      </c>
      <c r="W1485" s="0" t="n">
        <v>-5.73</v>
      </c>
      <c r="X1485" s="0" t="n">
        <v>2.21969</v>
      </c>
      <c r="Y1485" s="0" t="n">
        <v>0.83236</v>
      </c>
    </row>
    <row r="1486" customFormat="false" ht="12.8" hidden="false" customHeight="false" outlineLevel="0" collapsed="false">
      <c r="A1486" s="0" t="n">
        <v>31</v>
      </c>
      <c r="B1486" s="0" t="n">
        <v>1</v>
      </c>
      <c r="C1486" s="0" t="n">
        <v>1</v>
      </c>
      <c r="D1486" s="0" t="n">
        <v>45</v>
      </c>
      <c r="E1486" s="0" t="n">
        <v>0</v>
      </c>
      <c r="F1486" s="0" t="n">
        <v>0</v>
      </c>
      <c r="G1486" s="0" t="n">
        <v>860.76</v>
      </c>
      <c r="H1486" s="0" t="n">
        <v>-26.28</v>
      </c>
      <c r="I1486" s="0" t="n">
        <v>26.28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0</v>
      </c>
      <c r="P1486" s="0" t="n">
        <v>12.31</v>
      </c>
      <c r="Q1486" s="0" t="n">
        <v>0</v>
      </c>
      <c r="R1486" s="0" t="n">
        <v>-0.02</v>
      </c>
      <c r="S1486" s="0" t="n">
        <v>-0.02</v>
      </c>
      <c r="T1486" s="0" t="n">
        <v>450</v>
      </c>
      <c r="U1486" s="0" t="n">
        <v>12.31</v>
      </c>
      <c r="V1486" s="0" t="n">
        <v>0.48</v>
      </c>
      <c r="W1486" s="0" t="n">
        <v>-5.86</v>
      </c>
      <c r="X1486" s="0" t="n">
        <v>2.29113</v>
      </c>
      <c r="Y1486" s="0" t="n">
        <v>0.69093</v>
      </c>
    </row>
    <row r="1487" customFormat="false" ht="12.8" hidden="false" customHeight="false" outlineLevel="0" collapsed="false">
      <c r="A1487" s="0" t="n">
        <v>31</v>
      </c>
      <c r="B1487" s="0" t="n">
        <v>1</v>
      </c>
      <c r="C1487" s="0" t="n">
        <v>1</v>
      </c>
      <c r="D1487" s="0" t="n">
        <v>46</v>
      </c>
      <c r="E1487" s="0" t="n">
        <v>0</v>
      </c>
      <c r="F1487" s="0" t="n">
        <v>0</v>
      </c>
      <c r="G1487" s="0" t="n">
        <v>857.78</v>
      </c>
      <c r="H1487" s="0" t="n">
        <v>-25.91</v>
      </c>
      <c r="I1487" s="0" t="n">
        <v>25.91</v>
      </c>
      <c r="J1487" s="0" t="n">
        <v>0</v>
      </c>
      <c r="K1487" s="0" t="n">
        <v>0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n">
        <v>12.05</v>
      </c>
      <c r="Q1487" s="0" t="n">
        <v>0</v>
      </c>
      <c r="R1487" s="0" t="n">
        <v>-0.02</v>
      </c>
      <c r="S1487" s="0" t="n">
        <v>-0.02</v>
      </c>
      <c r="T1487" s="0" t="n">
        <v>450</v>
      </c>
      <c r="U1487" s="0" t="n">
        <v>12.05</v>
      </c>
      <c r="V1487" s="0" t="n">
        <v>0.45</v>
      </c>
      <c r="W1487" s="0" t="n">
        <v>-5.86</v>
      </c>
      <c r="X1487" s="0" t="n">
        <v>2.35057</v>
      </c>
      <c r="Y1487" s="0" t="n">
        <v>0.53165</v>
      </c>
    </row>
    <row r="1488" customFormat="false" ht="12.8" hidden="false" customHeight="false" outlineLevel="0" collapsed="false">
      <c r="A1488" s="0" t="n">
        <v>31</v>
      </c>
      <c r="B1488" s="0" t="n">
        <v>1</v>
      </c>
      <c r="C1488" s="0" t="n">
        <v>1</v>
      </c>
      <c r="D1488" s="0" t="n">
        <v>47</v>
      </c>
      <c r="E1488" s="0" t="n">
        <v>0</v>
      </c>
      <c r="F1488" s="0" t="n">
        <v>0</v>
      </c>
      <c r="G1488" s="0" t="n">
        <v>853.82</v>
      </c>
      <c r="H1488" s="0" t="n">
        <v>-25.51</v>
      </c>
      <c r="I1488" s="0" t="n">
        <v>25.51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11.78</v>
      </c>
      <c r="Q1488" s="0" t="n">
        <v>0</v>
      </c>
      <c r="R1488" s="0" t="n">
        <v>-0.02</v>
      </c>
      <c r="S1488" s="0" t="n">
        <v>-0.02</v>
      </c>
      <c r="T1488" s="0" t="n">
        <v>450</v>
      </c>
      <c r="U1488" s="0" t="n">
        <v>11.78</v>
      </c>
      <c r="V1488" s="0" t="n">
        <v>0.46</v>
      </c>
      <c r="W1488" s="0" t="n">
        <v>-5.69</v>
      </c>
      <c r="X1488" s="0" t="n">
        <v>2.395</v>
      </c>
      <c r="Y1488" s="0" t="n">
        <v>0.35467</v>
      </c>
    </row>
    <row r="1489" customFormat="false" ht="12.8" hidden="false" customHeight="false" outlineLevel="0" collapsed="false">
      <c r="A1489" s="0" t="n">
        <v>31</v>
      </c>
      <c r="B1489" s="0" t="n">
        <v>1</v>
      </c>
      <c r="C1489" s="0" t="n">
        <v>1</v>
      </c>
      <c r="D1489" s="0" t="n">
        <v>48</v>
      </c>
      <c r="E1489" s="0" t="n">
        <v>0</v>
      </c>
      <c r="F1489" s="0" t="n">
        <v>0</v>
      </c>
      <c r="G1489" s="0" t="n">
        <v>848.12</v>
      </c>
      <c r="H1489" s="0" t="n">
        <v>-25.17</v>
      </c>
      <c r="I1489" s="0" t="n">
        <v>25.17</v>
      </c>
      <c r="J1489" s="0" t="n">
        <v>0</v>
      </c>
      <c r="K1489" s="0" t="n">
        <v>0</v>
      </c>
      <c r="L1489" s="0" t="n">
        <v>0</v>
      </c>
      <c r="M1489" s="0" t="n">
        <v>0</v>
      </c>
      <c r="N1489" s="0" t="n">
        <v>0</v>
      </c>
      <c r="O1489" s="0" t="n">
        <v>0</v>
      </c>
      <c r="P1489" s="0" t="n">
        <v>11.55</v>
      </c>
      <c r="Q1489" s="0" t="n">
        <v>0</v>
      </c>
      <c r="R1489" s="0" t="n">
        <v>-0.02</v>
      </c>
      <c r="S1489" s="0" t="n">
        <v>-0.02</v>
      </c>
      <c r="T1489" s="0" t="n">
        <v>450</v>
      </c>
      <c r="U1489" s="0" t="n">
        <v>11.55</v>
      </c>
      <c r="V1489" s="0" t="n">
        <v>0.47</v>
      </c>
      <c r="W1489" s="0" t="n">
        <v>-5.66</v>
      </c>
      <c r="X1489" s="0" t="n">
        <v>2.42155</v>
      </c>
      <c r="Y1489" s="0" t="n">
        <v>0.16327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4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96</v>
      </c>
      <c r="B1" s="0" t="s">
        <v>97</v>
      </c>
      <c r="C1" s="0" t="s">
        <v>98</v>
      </c>
      <c r="D1" s="0" t="s">
        <v>99</v>
      </c>
      <c r="E1" s="0" t="s">
        <v>100</v>
      </c>
      <c r="F1" s="0" t="s">
        <v>101</v>
      </c>
      <c r="G1" s="0" t="s">
        <v>102</v>
      </c>
      <c r="H1" s="0" t="s">
        <v>103</v>
      </c>
      <c r="I1" s="0" t="s">
        <v>104</v>
      </c>
      <c r="J1" s="0" t="s">
        <v>105</v>
      </c>
      <c r="K1" s="0" t="s">
        <v>106</v>
      </c>
    </row>
    <row r="3" customFormat="false" ht="12.8" hidden="false" customHeight="false" outlineLevel="0" collapsed="false">
      <c r="A3" s="0" t="s">
        <v>107</v>
      </c>
    </row>
    <row r="4" customFormat="false" ht="12.8" hidden="false" customHeight="false" outlineLevel="0" collapsed="false">
      <c r="A4" s="0" t="s">
        <v>108</v>
      </c>
      <c r="B4" s="0" t="s">
        <v>109</v>
      </c>
      <c r="C4" s="0" t="s">
        <v>261</v>
      </c>
      <c r="D4" s="0" t="s">
        <v>111</v>
      </c>
      <c r="E4" s="0" t="s">
        <v>112</v>
      </c>
      <c r="F4" s="0" t="s">
        <v>113</v>
      </c>
      <c r="G4" s="0" t="s">
        <v>114</v>
      </c>
    </row>
    <row r="5" customFormat="false" ht="12.8" hidden="false" customHeight="false" outlineLevel="0" collapsed="false">
      <c r="A5" s="0" t="s">
        <v>115</v>
      </c>
    </row>
    <row r="7" customFormat="false" ht="12.8" hidden="false" customHeight="false" outlineLevel="0" collapsed="false">
      <c r="A7" s="0" t="s">
        <v>116</v>
      </c>
      <c r="B7" s="0" t="s">
        <v>117</v>
      </c>
      <c r="C7" s="0" t="s">
        <v>118</v>
      </c>
    </row>
    <row r="8" customFormat="false" ht="12.8" hidden="false" customHeight="false" outlineLevel="0" collapsed="false">
      <c r="A8" s="0" t="s">
        <v>119</v>
      </c>
    </row>
    <row r="9" customFormat="false" ht="12.8" hidden="false" customHeight="false" outlineLevel="0" collapsed="false">
      <c r="A9" s="0" t="s">
        <v>120</v>
      </c>
      <c r="B9" s="0" t="s">
        <v>109</v>
      </c>
      <c r="C9" s="0" t="n">
        <v>1</v>
      </c>
      <c r="D9" s="0" t="s">
        <v>121</v>
      </c>
      <c r="E9" s="0" t="s">
        <v>118</v>
      </c>
      <c r="F9" s="0" t="s">
        <v>122</v>
      </c>
      <c r="G9" s="0" t="s">
        <v>123</v>
      </c>
    </row>
    <row r="10" customFormat="false" ht="12.8" hidden="false" customHeight="false" outlineLevel="0" collapsed="false">
      <c r="A10" s="0" t="s">
        <v>124</v>
      </c>
      <c r="B10" s="0" t="s">
        <v>109</v>
      </c>
      <c r="C10" s="0" t="n">
        <v>1</v>
      </c>
      <c r="D10" s="0" t="s">
        <v>125</v>
      </c>
      <c r="E10" s="0" t="s">
        <v>112</v>
      </c>
      <c r="F10" s="0" t="s">
        <v>126</v>
      </c>
      <c r="G10" s="0" t="s">
        <v>118</v>
      </c>
      <c r="H10" s="0" t="s">
        <v>127</v>
      </c>
    </row>
    <row r="11" customFormat="false" ht="12.8" hidden="false" customHeight="false" outlineLevel="0" collapsed="false">
      <c r="A11" s="0" t="s">
        <v>128</v>
      </c>
      <c r="B11" s="0" t="s">
        <v>109</v>
      </c>
      <c r="C11" s="0" t="n">
        <v>45</v>
      </c>
      <c r="D11" s="0" t="s">
        <v>129</v>
      </c>
      <c r="E11" s="0" t="s">
        <v>126</v>
      </c>
      <c r="F11" s="0" t="s">
        <v>130</v>
      </c>
      <c r="G11" s="0" t="s">
        <v>118</v>
      </c>
      <c r="H11" s="0" t="s">
        <v>131</v>
      </c>
      <c r="I11" s="0" t="s">
        <v>46</v>
      </c>
      <c r="J11" s="0" t="s">
        <v>132</v>
      </c>
      <c r="K11" s="0" t="s">
        <v>133</v>
      </c>
    </row>
    <row r="12" customFormat="false" ht="12.8" hidden="false" customHeight="false" outlineLevel="0" collapsed="false">
      <c r="A12" s="0" t="s">
        <v>115</v>
      </c>
    </row>
    <row r="14" customFormat="false" ht="12.8" hidden="false" customHeight="false" outlineLevel="0" collapsed="false">
      <c r="A14" s="0" t="s">
        <v>134</v>
      </c>
      <c r="B14" s="0" t="s">
        <v>135</v>
      </c>
      <c r="C14" s="0" t="s">
        <v>99</v>
      </c>
      <c r="D14" s="0" t="s">
        <v>126</v>
      </c>
      <c r="E14" s="0" t="s">
        <v>136</v>
      </c>
      <c r="F14" s="0" t="s">
        <v>137</v>
      </c>
    </row>
    <row r="15" customFormat="false" ht="12.8" hidden="false" customHeight="false" outlineLevel="0" collapsed="false">
      <c r="A15" s="0" t="s">
        <v>138</v>
      </c>
    </row>
    <row r="16" customFormat="false" ht="12.8" hidden="false" customHeight="false" outlineLevel="0" collapsed="false">
      <c r="A16" s="0" t="s">
        <v>139</v>
      </c>
      <c r="B16" s="0" t="s">
        <v>109</v>
      </c>
      <c r="C16" s="0" t="n">
        <v>0</v>
      </c>
      <c r="D16" s="0" t="s">
        <v>140</v>
      </c>
      <c r="E16" s="0" t="s">
        <v>141</v>
      </c>
      <c r="F16" s="0" t="s">
        <v>113</v>
      </c>
      <c r="G16" s="0" t="s">
        <v>126</v>
      </c>
      <c r="H16" s="0" t="s">
        <v>136</v>
      </c>
      <c r="I16" s="0" t="s">
        <v>137</v>
      </c>
      <c r="J16" s="0" t="s">
        <v>142</v>
      </c>
      <c r="K16" s="0" t="s">
        <v>143</v>
      </c>
      <c r="L16" s="0" t="s">
        <v>144</v>
      </c>
      <c r="M16" s="0" t="s">
        <v>145</v>
      </c>
      <c r="N16" s="0" t="s">
        <v>146</v>
      </c>
      <c r="O16" s="0" t="s">
        <v>147</v>
      </c>
      <c r="P16" s="0" t="s">
        <v>148</v>
      </c>
      <c r="Q16" s="0" t="s">
        <v>149</v>
      </c>
      <c r="R16" s="0" t="s">
        <v>150</v>
      </c>
      <c r="S16" s="0" t="s">
        <v>151</v>
      </c>
      <c r="T16" s="0" t="s">
        <v>134</v>
      </c>
      <c r="U16" s="0" t="s">
        <v>122</v>
      </c>
      <c r="V16" s="0" t="s">
        <v>152</v>
      </c>
      <c r="W16" s="0" t="s">
        <v>153</v>
      </c>
      <c r="X16" s="0" t="s">
        <v>147</v>
      </c>
      <c r="Y16" s="0" t="s">
        <v>154</v>
      </c>
      <c r="Z16" s="0" t="s">
        <v>155</v>
      </c>
      <c r="AA16" s="0" t="s">
        <v>122</v>
      </c>
      <c r="AB16" s="0" t="s">
        <v>152</v>
      </c>
      <c r="AC16" s="0" t="s">
        <v>156</v>
      </c>
      <c r="AD16" s="0" t="s">
        <v>157</v>
      </c>
      <c r="AE16" s="0" t="s">
        <v>158</v>
      </c>
    </row>
    <row r="17" customFormat="false" ht="12.8" hidden="false" customHeight="false" outlineLevel="0" collapsed="false">
      <c r="A17" s="0" t="s">
        <v>159</v>
      </c>
      <c r="B17" s="0" t="s">
        <v>109</v>
      </c>
      <c r="C17" s="0" t="n">
        <v>1</v>
      </c>
      <c r="D17" s="0" t="s">
        <v>160</v>
      </c>
      <c r="E17" s="0" t="s">
        <v>112</v>
      </c>
      <c r="F17" s="0" t="s">
        <v>161</v>
      </c>
      <c r="G17" s="0" t="s">
        <v>127</v>
      </c>
    </row>
    <row r="18" customFormat="false" ht="12.8" hidden="false" customHeight="false" outlineLevel="0" collapsed="false">
      <c r="A18" s="0" t="s">
        <v>162</v>
      </c>
      <c r="B18" s="0" t="s">
        <v>109</v>
      </c>
      <c r="C18" s="0" t="n">
        <v>1</v>
      </c>
      <c r="D18" s="0" t="s">
        <v>163</v>
      </c>
      <c r="E18" s="0" t="s">
        <v>112</v>
      </c>
      <c r="F18" s="0" t="s">
        <v>164</v>
      </c>
      <c r="G18" s="0" t="s">
        <v>112</v>
      </c>
      <c r="H18" s="0" t="s">
        <v>165</v>
      </c>
      <c r="I18" s="0" t="s">
        <v>166</v>
      </c>
      <c r="J18" s="0" t="s">
        <v>167</v>
      </c>
    </row>
    <row r="19" customFormat="false" ht="12.8" hidden="false" customHeight="false" outlineLevel="0" collapsed="false">
      <c r="A19" s="0" t="s">
        <v>115</v>
      </c>
    </row>
    <row r="21" customFormat="false" ht="12.8" hidden="false" customHeight="false" outlineLevel="0" collapsed="false">
      <c r="A21" s="0" t="s">
        <v>168</v>
      </c>
    </row>
    <row r="22" customFormat="false" ht="12.8" hidden="false" customHeight="false" outlineLevel="0" collapsed="false">
      <c r="A22" s="0" t="s">
        <v>169</v>
      </c>
      <c r="B22" s="0" t="s">
        <v>109</v>
      </c>
      <c r="C22" s="0" t="n">
        <v>0</v>
      </c>
      <c r="D22" s="0" t="s">
        <v>170</v>
      </c>
      <c r="E22" s="0" t="s">
        <v>171</v>
      </c>
      <c r="F22" s="0" t="s">
        <v>99</v>
      </c>
      <c r="G22" s="0" t="s">
        <v>172</v>
      </c>
      <c r="H22" s="0" t="s">
        <v>173</v>
      </c>
      <c r="I22" s="0" t="s">
        <v>174</v>
      </c>
      <c r="J22" s="0" t="s">
        <v>175</v>
      </c>
      <c r="K22" s="0" t="s">
        <v>176</v>
      </c>
    </row>
    <row r="24" customFormat="false" ht="12.8" hidden="false" customHeight="false" outlineLevel="0" collapsed="false">
      <c r="A24" s="0" t="s">
        <v>177</v>
      </c>
      <c r="B24" s="0" t="s">
        <v>178</v>
      </c>
      <c r="C24" s="0" t="s">
        <v>99</v>
      </c>
      <c r="D24" s="0" t="s">
        <v>179</v>
      </c>
      <c r="E24" s="0" t="s">
        <v>180</v>
      </c>
      <c r="F24" s="0" t="s">
        <v>181</v>
      </c>
      <c r="G24" s="0" t="s">
        <v>144</v>
      </c>
      <c r="H24" s="0" t="s">
        <v>182</v>
      </c>
      <c r="I24" s="0" t="s">
        <v>113</v>
      </c>
      <c r="J24" s="0" t="s">
        <v>183</v>
      </c>
      <c r="K24" s="0" t="s">
        <v>184</v>
      </c>
      <c r="L24" s="0" t="s">
        <v>185</v>
      </c>
    </row>
    <row r="25" customFormat="false" ht="12.8" hidden="false" customHeight="false" outlineLevel="0" collapsed="false">
      <c r="A25" s="0" t="s">
        <v>186</v>
      </c>
    </row>
    <row r="26" customFormat="false" ht="12.8" hidden="false" customHeight="false" outlineLevel="0" collapsed="false">
      <c r="A26" s="0" t="s">
        <v>187</v>
      </c>
      <c r="B26" s="0" t="s">
        <v>109</v>
      </c>
      <c r="C26" s="0" t="n">
        <v>91.4114</v>
      </c>
    </row>
    <row r="27" customFormat="false" ht="12.8" hidden="false" customHeight="false" outlineLevel="0" collapsed="false">
      <c r="A27" s="0" t="s">
        <v>188</v>
      </c>
      <c r="B27" s="0" t="s">
        <v>109</v>
      </c>
      <c r="C27" s="0" t="n">
        <v>1.741</v>
      </c>
    </row>
    <row r="28" customFormat="false" ht="12.8" hidden="false" customHeight="false" outlineLevel="0" collapsed="false">
      <c r="A28" s="0" t="s">
        <v>189</v>
      </c>
      <c r="B28" s="0" t="s">
        <v>109</v>
      </c>
      <c r="C28" s="0" t="n">
        <v>0</v>
      </c>
    </row>
    <row r="29" customFormat="false" ht="12.8" hidden="false" customHeight="false" outlineLevel="0" collapsed="false">
      <c r="A29" s="0" t="s">
        <v>115</v>
      </c>
    </row>
    <row r="31" customFormat="false" ht="12.8" hidden="false" customHeight="false" outlineLevel="0" collapsed="false">
      <c r="A31" s="0" t="s">
        <v>190</v>
      </c>
      <c r="B31" s="0" t="s">
        <v>191</v>
      </c>
    </row>
    <row r="32" customFormat="false" ht="12.8" hidden="false" customHeight="false" outlineLevel="0" collapsed="false">
      <c r="A32" s="0" t="s">
        <v>192</v>
      </c>
    </row>
    <row r="33" customFormat="false" ht="12.8" hidden="false" customHeight="false" outlineLevel="0" collapsed="false">
      <c r="A33" s="0" t="s">
        <v>193</v>
      </c>
      <c r="B33" s="0" t="s">
        <v>109</v>
      </c>
      <c r="C33" s="0" t="n">
        <v>8.9126</v>
      </c>
    </row>
    <row r="34" customFormat="false" ht="12.8" hidden="false" customHeight="false" outlineLevel="0" collapsed="false">
      <c r="A34" s="0" t="s">
        <v>194</v>
      </c>
      <c r="B34" s="0" t="s">
        <v>109</v>
      </c>
      <c r="C34" s="0" t="n">
        <v>1.341</v>
      </c>
    </row>
    <row r="35" customFormat="false" ht="12.8" hidden="false" customHeight="false" outlineLevel="0" collapsed="false">
      <c r="A35" s="0" t="s">
        <v>195</v>
      </c>
      <c r="B35" s="0" t="s">
        <v>109</v>
      </c>
      <c r="C35" s="0" t="n">
        <v>0</v>
      </c>
    </row>
    <row r="36" customFormat="false" ht="12.8" hidden="false" customHeight="false" outlineLevel="0" collapsed="false">
      <c r="A36" s="0" t="s">
        <v>115</v>
      </c>
    </row>
    <row r="38" customFormat="false" ht="12.8" hidden="false" customHeight="false" outlineLevel="0" collapsed="false">
      <c r="A38" s="0" t="s">
        <v>196</v>
      </c>
      <c r="B38" s="0" t="s">
        <v>197</v>
      </c>
      <c r="C38" s="0" t="s">
        <v>191</v>
      </c>
    </row>
    <row r="39" customFormat="false" ht="12.8" hidden="false" customHeight="false" outlineLevel="0" collapsed="false">
      <c r="A39" s="0" t="s">
        <v>198</v>
      </c>
    </row>
    <row r="40" customFormat="false" ht="12.8" hidden="false" customHeight="false" outlineLevel="0" collapsed="false">
      <c r="A40" s="0" t="s">
        <v>199</v>
      </c>
      <c r="B40" s="0" t="s">
        <v>109</v>
      </c>
      <c r="C40" s="0" t="n">
        <v>20</v>
      </c>
    </row>
    <row r="41" customFormat="false" ht="12.8" hidden="false" customHeight="false" outlineLevel="0" collapsed="false">
      <c r="A41" s="0" t="s">
        <v>200</v>
      </c>
      <c r="B41" s="0" t="s">
        <v>109</v>
      </c>
      <c r="C41" s="0" t="n">
        <v>2</v>
      </c>
    </row>
    <row r="42" customFormat="false" ht="12.8" hidden="false" customHeight="false" outlineLevel="0" collapsed="false">
      <c r="A42" s="0" t="s">
        <v>201</v>
      </c>
      <c r="B42" s="0" t="s">
        <v>109</v>
      </c>
      <c r="C42" s="0" t="n">
        <v>0</v>
      </c>
    </row>
    <row r="43" customFormat="false" ht="12.8" hidden="false" customHeight="false" outlineLevel="0" collapsed="false">
      <c r="A43" s="0" t="s">
        <v>202</v>
      </c>
      <c r="B43" s="0" t="s">
        <v>109</v>
      </c>
      <c r="C43" s="0" t="n">
        <v>0.4</v>
      </c>
    </row>
    <row r="44" customFormat="false" ht="12.8" hidden="false" customHeight="false" outlineLevel="0" collapsed="false">
      <c r="A44" s="0" t="s">
        <v>115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0" t="s">
        <v>262</v>
      </c>
      <c r="B1" s="0" t="s">
        <v>204</v>
      </c>
      <c r="C1" s="0" t="s">
        <v>205</v>
      </c>
      <c r="D1" s="0" t="s">
        <v>206</v>
      </c>
      <c r="E1" s="0" t="s">
        <v>207</v>
      </c>
      <c r="F1" s="0" t="s">
        <v>208</v>
      </c>
    </row>
    <row r="3" customFormat="false" ht="12.8" hidden="false" customHeight="false" outlineLevel="0" collapsed="false">
      <c r="A3" s="0" t="s">
        <v>209</v>
      </c>
    </row>
    <row r="4" customFormat="false" ht="12.8" hidden="false" customHeight="false" outlineLevel="0" collapsed="false">
      <c r="A4" s="0" t="s">
        <v>210</v>
      </c>
      <c r="B4" s="0" t="s">
        <v>109</v>
      </c>
      <c r="C4" s="0" t="n">
        <v>0</v>
      </c>
    </row>
    <row r="5" customFormat="false" ht="12.8" hidden="false" customHeight="false" outlineLevel="0" collapsed="false">
      <c r="A5" s="0" t="s">
        <v>211</v>
      </c>
      <c r="B5" s="0" t="s">
        <v>109</v>
      </c>
      <c r="C5" s="0" t="n">
        <v>0</v>
      </c>
    </row>
    <row r="6" customFormat="false" ht="12.8" hidden="false" customHeight="false" outlineLevel="0" collapsed="false">
      <c r="A6" s="0" t="s">
        <v>212</v>
      </c>
      <c r="B6" s="0" t="s">
        <v>109</v>
      </c>
      <c r="C6" s="0" t="n">
        <v>1</v>
      </c>
    </row>
    <row r="7" customFormat="false" ht="12.8" hidden="false" customHeight="false" outlineLevel="0" collapsed="false">
      <c r="A7" s="0" t="s">
        <v>213</v>
      </c>
      <c r="B7" s="0" t="s">
        <v>109</v>
      </c>
      <c r="C7" s="0" t="n">
        <v>1</v>
      </c>
    </row>
    <row r="8" customFormat="false" ht="12.8" hidden="false" customHeight="false" outlineLevel="0" collapsed="false">
      <c r="A8" s="0" t="s">
        <v>214</v>
      </c>
      <c r="B8" s="0" t="s">
        <v>109</v>
      </c>
      <c r="C8" s="0" t="n">
        <v>0</v>
      </c>
    </row>
    <row r="9" customFormat="false" ht="12.8" hidden="false" customHeight="false" outlineLevel="0" collapsed="false">
      <c r="A9" s="0" t="s">
        <v>215</v>
      </c>
      <c r="B9" s="0" t="s">
        <v>109</v>
      </c>
      <c r="C9" s="0" t="n">
        <v>0</v>
      </c>
    </row>
    <row r="10" customFormat="false" ht="12.8" hidden="false" customHeight="false" outlineLevel="0" collapsed="false">
      <c r="A10" s="0" t="s">
        <v>216</v>
      </c>
      <c r="B10" s="0" t="s">
        <v>109</v>
      </c>
      <c r="C10" s="0" t="n">
        <v>0</v>
      </c>
    </row>
    <row r="11" customFormat="false" ht="12.8" hidden="false" customHeight="false" outlineLevel="0" collapsed="false">
      <c r="A11" s="0" t="s">
        <v>217</v>
      </c>
      <c r="B11" s="0" t="s">
        <v>109</v>
      </c>
      <c r="C11" s="0" t="n">
        <v>1</v>
      </c>
    </row>
    <row r="12" customFormat="false" ht="12.8" hidden="false" customHeight="false" outlineLevel="0" collapsed="false">
      <c r="A12" s="0" t="s">
        <v>115</v>
      </c>
    </row>
    <row r="14" customFormat="false" ht="12.8" hidden="false" customHeight="false" outlineLevel="0" collapsed="false">
      <c r="A14" s="0" t="s">
        <v>218</v>
      </c>
    </row>
    <row r="15" customFormat="false" ht="12.8" hidden="false" customHeight="false" outlineLevel="0" collapsed="false">
      <c r="A15" s="0" t="s">
        <v>219</v>
      </c>
      <c r="B15" s="0" t="s">
        <v>109</v>
      </c>
      <c r="C15" s="0" t="n">
        <v>4</v>
      </c>
    </row>
    <row r="16" customFormat="false" ht="12.8" hidden="false" customHeight="false" outlineLevel="0" collapsed="false">
      <c r="A16" s="0" t="s">
        <v>220</v>
      </c>
      <c r="B16" s="0" t="s">
        <v>109</v>
      </c>
      <c r="C16" s="0" t="n">
        <v>1.6</v>
      </c>
    </row>
    <row r="17" customFormat="false" ht="12.8" hidden="false" customHeight="false" outlineLevel="0" collapsed="false">
      <c r="A17" s="0" t="s">
        <v>221</v>
      </c>
      <c r="B17" s="0" t="s">
        <v>109</v>
      </c>
      <c r="C17" s="0" t="n">
        <v>3</v>
      </c>
    </row>
    <row r="18" customFormat="false" ht="12.8" hidden="false" customHeight="false" outlineLevel="0" collapsed="false">
      <c r="A18" s="0" t="s">
        <v>115</v>
      </c>
    </row>
    <row r="20" customFormat="false" ht="12.8" hidden="false" customHeight="false" outlineLevel="0" collapsed="false">
      <c r="A20" s="0" t="s">
        <v>222</v>
      </c>
    </row>
    <row r="21" customFormat="false" ht="12.8" hidden="false" customHeight="false" outlineLevel="0" collapsed="false">
      <c r="A21" s="0" t="s">
        <v>223</v>
      </c>
    </row>
    <row r="22" customFormat="false" ht="12.8" hidden="false" customHeight="false" outlineLevel="0" collapsed="false">
      <c r="A22" s="0" t="n">
        <v>0.5</v>
      </c>
      <c r="B22" s="0" t="s">
        <v>224</v>
      </c>
    </row>
    <row r="24" customFormat="false" ht="12.8" hidden="false" customHeight="false" outlineLevel="0" collapsed="false">
      <c r="A24" s="0" t="s">
        <v>225</v>
      </c>
    </row>
    <row r="25" customFormat="false" ht="12.8" hidden="false" customHeight="false" outlineLevel="0" collapsed="false">
      <c r="A25" s="0" t="s">
        <v>226</v>
      </c>
    </row>
    <row r="26" customFormat="false" ht="12.8" hidden="false" customHeight="false" outlineLevel="0" collapsed="false">
      <c r="A26" s="0" t="s">
        <v>227</v>
      </c>
    </row>
    <row r="28" customFormat="false" ht="12.8" hidden="false" customHeight="false" outlineLevel="0" collapsed="false">
      <c r="A28" s="0" t="s">
        <v>228</v>
      </c>
      <c r="B28" s="0" t="s">
        <v>229</v>
      </c>
      <c r="C28" s="0" t="s">
        <v>152</v>
      </c>
      <c r="D28" s="0" t="s">
        <v>113</v>
      </c>
      <c r="E28" s="0" t="s">
        <v>230</v>
      </c>
      <c r="F28" s="0" t="s">
        <v>231</v>
      </c>
    </row>
    <row r="29" customFormat="false" ht="12.8" hidden="false" customHeight="false" outlineLevel="0" collapsed="false">
      <c r="A29" s="0" t="s">
        <v>232</v>
      </c>
    </row>
    <row r="30" customFormat="false" ht="12.8" hidden="false" customHeight="false" outlineLevel="0" collapsed="false">
      <c r="A30" s="0" t="s">
        <v>233</v>
      </c>
      <c r="B30" s="0" t="s">
        <v>109</v>
      </c>
      <c r="C30" s="0" t="n">
        <v>1</v>
      </c>
    </row>
    <row r="31" customFormat="false" ht="12.8" hidden="false" customHeight="false" outlineLevel="0" collapsed="false">
      <c r="A31" s="0" t="s">
        <v>234</v>
      </c>
      <c r="B31" s="0" t="s">
        <v>109</v>
      </c>
      <c r="C31" s="0" t="n">
        <v>2.5</v>
      </c>
    </row>
    <row r="32" customFormat="false" ht="12.8" hidden="false" customHeight="false" outlineLevel="0" collapsed="false">
      <c r="A32" s="0" t="s">
        <v>115</v>
      </c>
    </row>
    <row r="34" customFormat="false" ht="12.8" hidden="false" customHeight="false" outlineLevel="0" collapsed="false">
      <c r="A34" s="0" t="s">
        <v>228</v>
      </c>
      <c r="B34" s="0" t="s">
        <v>229</v>
      </c>
      <c r="C34" s="0" t="s">
        <v>152</v>
      </c>
      <c r="D34" s="0" t="s">
        <v>113</v>
      </c>
      <c r="E34" s="0" t="s">
        <v>235</v>
      </c>
    </row>
    <row r="35" customFormat="false" ht="12.8" hidden="false" customHeight="false" outlineLevel="0" collapsed="false">
      <c r="A35" s="0" t="s">
        <v>236</v>
      </c>
    </row>
    <row r="36" customFormat="false" ht="12.8" hidden="false" customHeight="false" outlineLevel="0" collapsed="false">
      <c r="A36" s="0" t="s">
        <v>233</v>
      </c>
      <c r="B36" s="0" t="s">
        <v>109</v>
      </c>
      <c r="C36" s="0" t="n">
        <v>1</v>
      </c>
    </row>
    <row r="37" customFormat="false" ht="12.8" hidden="false" customHeight="false" outlineLevel="0" collapsed="false">
      <c r="A37" s="0" t="s">
        <v>234</v>
      </c>
      <c r="B37" s="0" t="n">
        <f aca="false">2.5</f>
        <v>2.5</v>
      </c>
    </row>
    <row r="38" customFormat="false" ht="12.8" hidden="false" customHeight="false" outlineLevel="0" collapsed="false">
      <c r="A38" s="0" t="s">
        <v>115</v>
      </c>
    </row>
    <row r="40" customFormat="false" ht="12.8" hidden="false" customHeight="false" outlineLevel="0" collapsed="false">
      <c r="A40" s="0" t="s">
        <v>228</v>
      </c>
      <c r="B40" s="0" t="s">
        <v>237</v>
      </c>
      <c r="C40" s="0" t="s">
        <v>99</v>
      </c>
      <c r="D40" s="0" t="s">
        <v>238</v>
      </c>
      <c r="E40" s="0" t="s">
        <v>239</v>
      </c>
    </row>
    <row r="41" customFormat="false" ht="12.8" hidden="false" customHeight="false" outlineLevel="0" collapsed="false">
      <c r="A41" s="0" t="s">
        <v>240</v>
      </c>
    </row>
    <row r="42" customFormat="false" ht="12.8" hidden="false" customHeight="false" outlineLevel="0" collapsed="false">
      <c r="A42" s="0" t="s">
        <v>233</v>
      </c>
      <c r="B42" s="0" t="s">
        <v>109</v>
      </c>
      <c r="C42" s="0" t="n">
        <v>1</v>
      </c>
    </row>
    <row r="43" customFormat="false" ht="12.8" hidden="false" customHeight="false" outlineLevel="0" collapsed="false">
      <c r="A43" s="0" t="s">
        <v>234</v>
      </c>
      <c r="B43" s="0" t="s">
        <v>109</v>
      </c>
      <c r="C43" s="0" t="n">
        <v>3.75</v>
      </c>
    </row>
    <row r="44" customFormat="false" ht="12.8" hidden="false" customHeight="false" outlineLevel="0" collapsed="false">
      <c r="A44" s="0" t="s">
        <v>115</v>
      </c>
    </row>
    <row r="46" customFormat="false" ht="12.8" hidden="false" customHeight="false" outlineLevel="0" collapsed="false">
      <c r="A46" s="0" t="s">
        <v>241</v>
      </c>
      <c r="B46" s="0" t="s">
        <v>242</v>
      </c>
      <c r="C46" s="0" t="s">
        <v>99</v>
      </c>
      <c r="D46" s="0" t="s">
        <v>238</v>
      </c>
      <c r="E46" s="0" t="s">
        <v>204</v>
      </c>
    </row>
    <row r="47" customFormat="false" ht="12.8" hidden="false" customHeight="false" outlineLevel="0" collapsed="false">
      <c r="A47" s="0" t="s">
        <v>243</v>
      </c>
    </row>
    <row r="48" customFormat="false" ht="12.8" hidden="false" customHeight="false" outlineLevel="0" collapsed="false">
      <c r="A48" s="0" t="s">
        <v>233</v>
      </c>
      <c r="B48" s="0" t="s">
        <v>109</v>
      </c>
      <c r="C48" s="0" t="n">
        <v>1</v>
      </c>
    </row>
    <row r="49" customFormat="false" ht="12.8" hidden="false" customHeight="false" outlineLevel="0" collapsed="false">
      <c r="A49" s="0" t="s">
        <v>234</v>
      </c>
      <c r="B49" s="0" t="n">
        <f aca="false">0.02</f>
        <v>0.02</v>
      </c>
    </row>
    <row r="50" customFormat="false" ht="12.8" hidden="false" customHeight="false" outlineLevel="0" collapsed="false">
      <c r="A50" s="0" t="s">
        <v>115</v>
      </c>
    </row>
    <row r="52" customFormat="false" ht="12.8" hidden="false" customHeight="false" outlineLevel="0" collapsed="false">
      <c r="A52" s="0" t="s">
        <v>244</v>
      </c>
      <c r="B52" s="0" t="s">
        <v>237</v>
      </c>
    </row>
    <row r="53" customFormat="false" ht="12.8" hidden="false" customHeight="false" outlineLevel="0" collapsed="false">
      <c r="A53" s="0" t="s">
        <v>245</v>
      </c>
    </row>
    <row r="54" customFormat="false" ht="12.8" hidden="false" customHeight="false" outlineLevel="0" collapsed="false">
      <c r="A54" s="0" t="s">
        <v>233</v>
      </c>
      <c r="B54" s="0" t="s">
        <v>109</v>
      </c>
      <c r="C54" s="0" t="n">
        <v>1</v>
      </c>
    </row>
    <row r="55" customFormat="false" ht="12.8" hidden="false" customHeight="false" outlineLevel="0" collapsed="false">
      <c r="A55" s="0" t="s">
        <v>234</v>
      </c>
      <c r="B55" s="0" t="n">
        <f aca="false">1.25</f>
        <v>1.25</v>
      </c>
    </row>
    <row r="56" customFormat="false" ht="12.8" hidden="false" customHeight="false" outlineLevel="0" collapsed="false">
      <c r="A56" s="0" t="s">
        <v>115</v>
      </c>
    </row>
    <row r="58" customFormat="false" ht="12.8" hidden="false" customHeight="false" outlineLevel="0" collapsed="false">
      <c r="A58" s="0" t="s">
        <v>126</v>
      </c>
      <c r="B58" s="0" t="s">
        <v>136</v>
      </c>
      <c r="C58" s="0" t="s">
        <v>246</v>
      </c>
    </row>
    <row r="59" customFormat="false" ht="12.8" hidden="false" customHeight="false" outlineLevel="0" collapsed="false">
      <c r="A59" s="0" t="s">
        <v>247</v>
      </c>
    </row>
    <row r="60" customFormat="false" ht="12.8" hidden="false" customHeight="false" outlineLevel="0" collapsed="false">
      <c r="A60" s="0" t="s">
        <v>233</v>
      </c>
      <c r="B60" s="0" t="s">
        <v>109</v>
      </c>
      <c r="C60" s="0" t="n">
        <v>1</v>
      </c>
    </row>
    <row r="61" customFormat="false" ht="12.8" hidden="false" customHeight="false" outlineLevel="0" collapsed="false">
      <c r="A61" s="0" t="s">
        <v>234</v>
      </c>
      <c r="B61" s="0" t="n">
        <f aca="false">48.69325</f>
        <v>48.69325</v>
      </c>
    </row>
    <row r="62" customFormat="false" ht="12.8" hidden="false" customHeight="false" outlineLevel="0" collapsed="false">
      <c r="A62" s="0" t="s">
        <v>115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49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pane xSplit="0" ySplit="555" topLeftCell="A1" activePane="bottomLeft" state="split"/>
      <selection pane="topLeft" activeCell="A1" activeCellId="0" sqref="A1"/>
      <selection pane="bottomLeft" activeCell="Q173" activeCellId="0" sqref="Q173"/>
    </sheetView>
  </sheetViews>
  <sheetFormatPr defaultRowHeight="12.8"/>
  <cols>
    <col collapsed="false" hidden="false" max="1" min="1" style="0" width="5.47959183673469"/>
    <col collapsed="false" hidden="false" max="3" min="2" style="2" width="9.94387755102041"/>
    <col collapsed="false" hidden="false" max="4" min="4" style="3" width="14.4081632653061"/>
    <col collapsed="false" hidden="false" max="5" min="5" style="3" width="16.6479591836735"/>
    <col collapsed="false" hidden="false" max="6" min="6" style="4" width="11.5204081632653"/>
    <col collapsed="false" hidden="false" max="7" min="7" style="5" width="11.5204081632653"/>
    <col collapsed="false" hidden="false" max="8" min="8" style="5" width="9.24489795918367"/>
    <col collapsed="false" hidden="false" max="9" min="9" style="6" width="9.24489795918367"/>
    <col collapsed="false" hidden="false" max="10" min="10" style="7" width="8.22448979591837"/>
    <col collapsed="false" hidden="false" max="11" min="11" style="7" width="12.8061224489796"/>
    <col collapsed="false" hidden="false" max="13" min="12" style="2" width="9.12755102040816"/>
    <col collapsed="false" hidden="false" max="14" min="14" style="3" width="13.5867346938776"/>
    <col collapsed="false" hidden="false" max="15" min="15" style="3" width="15.8214285714286"/>
    <col collapsed="false" hidden="false" max="16" min="16" style="4" width="11.5204081632653"/>
    <col collapsed="false" hidden="false" max="17" min="17" style="5" width="11.5204081632653"/>
    <col collapsed="false" hidden="false" max="18" min="18" style="5" width="8.41326530612245"/>
    <col collapsed="false" hidden="false" max="19" min="19" style="6" width="8.41326530612245"/>
    <col collapsed="false" hidden="false" max="20" min="20" style="7" width="13.0408163265306"/>
    <col collapsed="false" hidden="false" max="21" min="21" style="7" width="14.7704081632653"/>
    <col collapsed="false" hidden="false" max="1025" min="22" style="0" width="11.5204081632653"/>
  </cols>
  <sheetData>
    <row r="1" customFormat="false" ht="12.8" hidden="false" customHeight="false" outlineLevel="0" collapsed="false">
      <c r="A1" s="0" t="s">
        <v>263</v>
      </c>
      <c r="B1" s="2" t="s">
        <v>264</v>
      </c>
      <c r="C1" s="2" t="s">
        <v>265</v>
      </c>
      <c r="D1" s="3" t="s">
        <v>266</v>
      </c>
      <c r="E1" s="3" t="s">
        <v>267</v>
      </c>
      <c r="F1" s="4" t="s">
        <v>268</v>
      </c>
      <c r="G1" s="5" t="s">
        <v>269</v>
      </c>
      <c r="H1" s="5" t="s">
        <v>270</v>
      </c>
      <c r="I1" s="6" t="s">
        <v>271</v>
      </c>
      <c r="J1" s="7" t="s">
        <v>272</v>
      </c>
      <c r="K1" s="7" t="s">
        <v>273</v>
      </c>
      <c r="L1" s="2" t="s">
        <v>274</v>
      </c>
      <c r="M1" s="2" t="s">
        <v>275</v>
      </c>
      <c r="N1" s="8" t="s">
        <v>276</v>
      </c>
      <c r="O1" s="3" t="s">
        <v>277</v>
      </c>
      <c r="P1" s="4" t="s">
        <v>278</v>
      </c>
      <c r="Q1" s="5" t="s">
        <v>279</v>
      </c>
      <c r="R1" s="5" t="s">
        <v>270</v>
      </c>
      <c r="S1" s="6" t="s">
        <v>280</v>
      </c>
      <c r="T1" s="9" t="s">
        <v>281</v>
      </c>
      <c r="U1" s="7" t="s">
        <v>282</v>
      </c>
    </row>
    <row r="2" customFormat="false" ht="12.8" hidden="true" customHeight="false" outlineLevel="0" collapsed="false">
      <c r="D2" s="3" t="n">
        <f aca="false">(0.5*GrassWatbal!J2*GrassTree!$C$31*GrassTree!$C$31/18.0152*40.7*60*60)/TreeCalculations!$I$2/TreeCalculations!$I$2</f>
        <v>-40624.9944491318</v>
      </c>
      <c r="E2" s="8" t="n">
        <f aca="false">(GrassHrFlux!K2*18.0152*GrassTree!$C$31*GrassTree!$C$31*2.45*0.5)/TreeCalculations!$I$2/TreeCalculations!$I$2</f>
        <v>0</v>
      </c>
      <c r="F2" s="10" t="n">
        <f aca="false">E2+(0.5*GrassWatbal!F2*GrassTree!$C$31*GrassTree!$C$31/18.0152*40.7*60*60)/TreeCalculations!$I$2/TreeCalculations!$I$2 + (0.5*GrassWatbal!G2*GrassTree!$C$31*GrassTree!$C$31/18.0152*40.7*60*60)/TreeCalculations!$I$2/TreeCalculations!$I$2</f>
        <v>-81249.9888982637</v>
      </c>
      <c r="G2" s="5" t="n">
        <f aca="false">GrassWatbal!AA2-GrassWatbal!W2-F2</f>
        <v>81249.9888982637</v>
      </c>
      <c r="J2" s="7" t="n">
        <v>0</v>
      </c>
      <c r="K2" s="7" t="n">
        <f aca="false">TreeCalculations!$J$2*TreeCalculations!$K$2*(J2/TreeCalculations!$L$2)</f>
        <v>0</v>
      </c>
      <c r="N2" s="8" t="n">
        <f aca="false">(0.5*OliveWatbal!J2*OliveTree!$C$31*OliveTree!$C$31/18.0152*40.7*60*60)/TreeCalculations!$I$3/TreeCalculations!$I$3</f>
        <v>-40624.9944491318</v>
      </c>
      <c r="O2" s="8" t="n">
        <f aca="false">(OliveHrFlx!K2*18.0152*OliveTree!$C$31*OliveTree!$C$31*2.45*0.5)/TreeCalculations!$I$3/TreeCalculations!$I$3</f>
        <v>0</v>
      </c>
      <c r="P2" s="4" t="n">
        <f aca="false">E2+(0.5*OliveWatbal!F2*OliveTree!$C$31*OliveTree!$C$31/18.0152*40.7*60*60)/TreeCalculations!$I$3/TreeCalculations!$I$3 + (0.5*OliveWatbal!G2*OliveTree!$C$31*OliveTree!$C$31/18.0152*40.7*60*60)/TreeCalculations!$I$3/TreeCalculations!$I$3</f>
        <v>-81249.9888982637</v>
      </c>
      <c r="Q2" s="11" t="n">
        <f aca="false">OliveWatbal!AA2-OliveWatbal!W2-F2</f>
        <v>81249.9888982637</v>
      </c>
      <c r="R2" s="11"/>
      <c r="T2" s="7" t="n">
        <v>0</v>
      </c>
      <c r="U2" s="7" t="n">
        <f aca="false">TreeCalculations!$J$3*TreeCalculations!$K$3*(T2/TreeCalculations!$L$3)</f>
        <v>0</v>
      </c>
    </row>
    <row r="3" customFormat="false" ht="12.8" hidden="false" customHeight="false" outlineLevel="0" collapsed="false">
      <c r="A3" s="0" t="n">
        <f aca="false">GrassWatbal!B3/2</f>
        <v>0.5</v>
      </c>
      <c r="B3" s="2" t="n">
        <f aca="false">GrassWatbal!V3/(GrassTree!$C$31*2*GrassTree!$C$31*2)</f>
        <v>-1.912872</v>
      </c>
      <c r="C3" s="2" t="n">
        <f aca="false">GrassWatbal!AA3</f>
        <v>7.5351</v>
      </c>
      <c r="D3" s="3" t="n">
        <f aca="false">(0.5*GrassWatbal!J3*GrassTree!$C$31*GrassTree!$C$31/18.0152*40.7*60*60)/TreeCalculations!$I$2/TreeCalculations!$I$2</f>
        <v>0</v>
      </c>
      <c r="E3" s="8" t="n">
        <f aca="false">(GrassHrFlux!K3*18.0152*GrassTree!$C$31*GrassTree!$C$31*2.45*0.5)/TreeCalculations!$I$2/TreeCalculations!$I$2</f>
        <v>0</v>
      </c>
      <c r="F3" s="10" t="n">
        <f aca="false">D3+(0.5*GrassWatbal!F3*GrassTree!$C$31*GrassTree!$C$31/18.0152*40.7*60*60)/TreeCalculations!$I$2/TreeCalculations!$I$2 + (0.5*GrassWatbal!G3*GrassTree!$C$31*GrassTree!$C$31/18.0152*40.7*60*60)/TreeCalculations!$I$2/TreeCalculations!$I$2</f>
        <v>0</v>
      </c>
      <c r="G3" s="5" t="n">
        <f aca="false">GrassWatbal!AA3-GrassWatbal!W3-F3</f>
        <v>61.6382</v>
      </c>
      <c r="H3" s="11" t="n">
        <f aca="false">GrassWatbal!AA3+GrassWatbal!W3-F3</f>
        <v>-46.568</v>
      </c>
      <c r="I3" s="6" t="n">
        <f aca="false">GrassWatbal!W3</f>
        <v>-54.1031</v>
      </c>
      <c r="J3" s="7" t="n">
        <f aca="false">GrassHrFlux!P3-GrassHrFlux!P2</f>
        <v>-0.170000000000002</v>
      </c>
      <c r="K3" s="7" t="n">
        <f aca="false">TreeCalculations!$J$2*TreeCalculations!$K$2*(J3/TreeCalculations!$L$2)</f>
        <v>-0.000222808142727475</v>
      </c>
      <c r="L3" s="2" t="n">
        <f aca="false">OliveWatbal!V3/(OliveTree!$C$31*2*OliveTree!$C$31*2)</f>
        <v>-1.678596</v>
      </c>
      <c r="M3" s="12" t="n">
        <f aca="false">OliveWatbal!AA3</f>
        <v>7.5322</v>
      </c>
      <c r="N3" s="8" t="n">
        <f aca="false">(0.5*OliveWatbal!J3*OliveTree!$C$31*OliveTree!$C$31/18.0152*40.7*60*60)/TreeCalculations!$I$3/TreeCalculations!$I$3</f>
        <v>0</v>
      </c>
      <c r="O3" s="8" t="n">
        <f aca="false">(OliveHrFlx!K3*18.0152*OliveTree!$C$31*OliveTree!$C$31*2.45*0.5)/TreeCalculations!$I$3/TreeCalculations!$I$3</f>
        <v>0</v>
      </c>
      <c r="P3" s="4" t="n">
        <f aca="false">N3+(0.5*OliveWatbal!F3*OliveTree!$C$31*OliveTree!$C$31/18.0152*40.7*60*60)/TreeCalculations!$I$3/TreeCalculations!$I$3 + (0.5*OliveWatbal!G3*OliveTree!$C$31*OliveTree!$C$31/18.0152*40.7*60*60)/TreeCalculations!$I$3/TreeCalculations!$I$3</f>
        <v>0</v>
      </c>
      <c r="Q3" s="11" t="n">
        <f aca="false">OliveWatbal!AA3-OliveWatbal!W3-F3</f>
        <v>61.651</v>
      </c>
      <c r="R3" s="11" t="n">
        <f aca="false">OliveWatbal!AA3+OliveWatbal!W3-F3</f>
        <v>-46.5866</v>
      </c>
      <c r="S3" s="6" t="n">
        <f aca="false">OliveWatbal!W3</f>
        <v>-54.1188</v>
      </c>
      <c r="T3" s="7" t="n">
        <f aca="false">OliveHrFlx!P3-OliveHrFlx!P2</f>
        <v>-0.170000000000002</v>
      </c>
      <c r="U3" s="7" t="n">
        <f aca="false">TreeCalculations!$J$3*TreeCalculations!$K$3*(T3/TreeCalculations!$L$3)</f>
        <v>-0.00557020356818687</v>
      </c>
    </row>
    <row r="4" customFormat="false" ht="12.8" hidden="false" customHeight="false" outlineLevel="0" collapsed="false">
      <c r="A4" s="0" t="n">
        <f aca="false">GrassWatbal!B4/2</f>
        <v>1</v>
      </c>
      <c r="B4" s="2" t="n">
        <f aca="false">GrassWatbal!V4/(GrassTree!$C$31*2*GrassTree!$C$31*2)</f>
        <v>-1.924572</v>
      </c>
      <c r="C4" s="2" t="n">
        <f aca="false">GrassWatbal!AA3</f>
        <v>7.5351</v>
      </c>
      <c r="D4" s="3" t="n">
        <f aca="false">(0.5*GrassWatbal!J4*GrassTree!$C$31*GrassTree!$C$31/18.0152*40.7*60*60)/TreeCalculations!$I$2/TreeCalculations!$I$2</f>
        <v>0</v>
      </c>
      <c r="E4" s="8" t="n">
        <f aca="false">(GrassHrFlux!K4*18.0152*GrassTree!$C$31*GrassTree!$C$31*2.45*0.5)/TreeCalculations!$I$2/TreeCalculations!$I$2</f>
        <v>0</v>
      </c>
      <c r="F4" s="10" t="n">
        <f aca="false">D4+(0.5*GrassWatbal!F4*GrassTree!$C$31*GrassTree!$C$31/18.0152*40.7*60*60)/TreeCalculations!$I$2/TreeCalculations!$I$2 + (0.5*GrassWatbal!G4*GrassTree!$C$31*GrassTree!$C$31/18.0152*40.7*60*60)/TreeCalculations!$I$2/TreeCalculations!$I$2</f>
        <v>0</v>
      </c>
      <c r="G4" s="5" t="n">
        <f aca="false">GrassWatbal!AA4-GrassWatbal!W4-F4</f>
        <v>44.0375</v>
      </c>
      <c r="H4" s="11" t="n">
        <f aca="false">GrassWatbal!AA4+GrassWatbal!W4-F4</f>
        <v>-29.9305</v>
      </c>
      <c r="I4" s="6" t="n">
        <f aca="false">GrassWatbal!W4</f>
        <v>-36.984</v>
      </c>
      <c r="J4" s="7" t="n">
        <f aca="false">GrassHrFlux!P4-GrassHrFlux!P3</f>
        <v>-0.0599999999999987</v>
      </c>
      <c r="K4" s="7" t="n">
        <f aca="false">TreeCalculations!$J$2*TreeCalculations!$K$2*(J4/TreeCalculations!$L$2)</f>
        <v>-7.86381680214592E-005</v>
      </c>
      <c r="L4" s="2" t="n">
        <f aca="false">OliveWatbal!V4/(OliveTree!$C$31*2*OliveTree!$C$31*2)</f>
        <v>-1.691716</v>
      </c>
      <c r="M4" s="12" t="n">
        <f aca="false">OliveWatbal!AA4</f>
        <v>7.0493</v>
      </c>
      <c r="N4" s="8" t="n">
        <f aca="false">(0.5*OliveWatbal!J4*OliveTree!$C$31*OliveTree!$C$31/18.0152*40.7*60*60)/TreeCalculations!$I$3/TreeCalculations!$I$3</f>
        <v>0</v>
      </c>
      <c r="O4" s="8" t="n">
        <f aca="false">(OliveHrFlx!K4*18.0152*OliveTree!$C$31*OliveTree!$C$31*2.45*0.5)/TreeCalculations!$I$3/TreeCalculations!$I$3</f>
        <v>0</v>
      </c>
      <c r="P4" s="4" t="n">
        <f aca="false">N4+(0.5*OliveWatbal!F4*OliveTree!$C$31*OliveTree!$C$31/18.0152*40.7*60*60)/TreeCalculations!$I$3/TreeCalculations!$I$3 + (0.5*OliveWatbal!G4*OliveTree!$C$31*OliveTree!$C$31/18.0152*40.7*60*60)/TreeCalculations!$I$3/TreeCalculations!$I$3</f>
        <v>0</v>
      </c>
      <c r="Q4" s="11" t="n">
        <f aca="false">OliveWatbal!AA4-OliveWatbal!W4-F4</f>
        <v>44.0525</v>
      </c>
      <c r="R4" s="11" t="n">
        <f aca="false">OliveWatbal!AA4+OliveWatbal!W4-F4</f>
        <v>-29.9539</v>
      </c>
      <c r="S4" s="6" t="n">
        <f aca="false">OliveWatbal!W4</f>
        <v>-37.0032</v>
      </c>
      <c r="T4" s="7" t="n">
        <f aca="false">OliveHrFlx!P4-OliveHrFlx!P3</f>
        <v>-0.0599999999999987</v>
      </c>
      <c r="U4" s="7" t="n">
        <f aca="false">TreeCalculations!$J$3*TreeCalculations!$K$3*(T4/TreeCalculations!$L$3)</f>
        <v>-0.00196595420053648</v>
      </c>
    </row>
    <row r="5" customFormat="false" ht="12.8" hidden="false" customHeight="false" outlineLevel="0" collapsed="false">
      <c r="A5" s="0" t="n">
        <f aca="false">GrassWatbal!B5/2</f>
        <v>1.5</v>
      </c>
      <c r="B5" s="2" t="n">
        <f aca="false">GrassWatbal!V5/(GrassTree!$C$31*2*GrassTree!$C$31*2)</f>
        <v>-1.915232</v>
      </c>
      <c r="C5" s="2" t="n">
        <f aca="false">GrassWatbal!AA5</f>
        <v>7.2603</v>
      </c>
      <c r="D5" s="3" t="n">
        <f aca="false">(0.5*GrassWatbal!J5*GrassTree!$C$31*GrassTree!$C$31/18.0152*40.7*60*60)/TreeCalculations!$I$2/TreeCalculations!$I$2</f>
        <v>0</v>
      </c>
      <c r="E5" s="8" t="n">
        <f aca="false">(GrassHrFlux!K5*18.0152*GrassTree!$C$31*GrassTree!$C$31*2.45*0.5)/TreeCalculations!$I$2/TreeCalculations!$I$2</f>
        <v>0</v>
      </c>
      <c r="F5" s="10" t="n">
        <f aca="false">D5+(0.5*GrassWatbal!F5*GrassTree!$C$31*GrassTree!$C$31/18.0152*40.7*60*60)/TreeCalculations!$I$2/TreeCalculations!$I$2 + (0.5*GrassWatbal!G5*GrassTree!$C$31*GrassTree!$C$31/18.0152*40.7*60*60)/TreeCalculations!$I$2/TreeCalculations!$I$2</f>
        <v>0</v>
      </c>
      <c r="G5" s="5" t="n">
        <f aca="false">GrassWatbal!AA5-GrassWatbal!W5-F5</f>
        <v>36.3746</v>
      </c>
      <c r="H5" s="11" t="n">
        <f aca="false">GrassWatbal!AA5+GrassWatbal!W5-F5</f>
        <v>-21.854</v>
      </c>
      <c r="I5" s="6" t="n">
        <f aca="false">GrassWatbal!W5</f>
        <v>-29.1143</v>
      </c>
      <c r="J5" s="7" t="n">
        <f aca="false">GrassHrFlux!P5-GrassHrFlux!P4</f>
        <v>-0.0300000000000011</v>
      </c>
      <c r="K5" s="7" t="n">
        <f aca="false">TreeCalculations!$J$2*TreeCalculations!$K$2*(J5/TreeCalculations!$L$2)</f>
        <v>-3.93190840107319E-005</v>
      </c>
      <c r="L5" s="2" t="n">
        <f aca="false">OliveWatbal!V5/(OliveTree!$C$31*2*OliveTree!$C$31*2)</f>
        <v>-1.681428</v>
      </c>
      <c r="M5" s="12" t="n">
        <f aca="false">OliveWatbal!AA5</f>
        <v>7.2571</v>
      </c>
      <c r="N5" s="8" t="n">
        <f aca="false">(0.5*OliveWatbal!J5*OliveTree!$C$31*OliveTree!$C$31/18.0152*40.7*60*60)/TreeCalculations!$I$3/TreeCalculations!$I$3</f>
        <v>0</v>
      </c>
      <c r="O5" s="8" t="n">
        <f aca="false">(OliveHrFlx!K5*18.0152*OliveTree!$C$31*OliveTree!$C$31*2.45*0.5)/TreeCalculations!$I$3/TreeCalculations!$I$3</f>
        <v>0</v>
      </c>
      <c r="P5" s="4" t="n">
        <f aca="false">N5+(0.5*OliveWatbal!F5*OliveTree!$C$31*OliveTree!$C$31/18.0152*40.7*60*60)/TreeCalculations!$I$3/TreeCalculations!$I$3 + (0.5*OliveWatbal!G5*OliveTree!$C$31*OliveTree!$C$31/18.0152*40.7*60*60)/TreeCalculations!$I$3/TreeCalculations!$I$3</f>
        <v>0</v>
      </c>
      <c r="Q5" s="11" t="n">
        <f aca="false">OliveWatbal!AA5-OliveWatbal!W5-F5</f>
        <v>36.3827</v>
      </c>
      <c r="R5" s="11" t="n">
        <f aca="false">OliveWatbal!AA5+OliveWatbal!W5-F5</f>
        <v>-21.8685</v>
      </c>
      <c r="S5" s="6" t="n">
        <f aca="false">OliveWatbal!W5</f>
        <v>-29.1256</v>
      </c>
      <c r="T5" s="7" t="n">
        <f aca="false">OliveHrFlx!P5-OliveHrFlx!P4</f>
        <v>-0.0300000000000011</v>
      </c>
      <c r="U5" s="7" t="n">
        <f aca="false">TreeCalculations!$J$3*TreeCalculations!$K$3*(T5/TreeCalculations!$L$3)</f>
        <v>-0.000982977100268299</v>
      </c>
    </row>
    <row r="6" customFormat="false" ht="12.8" hidden="false" customHeight="false" outlineLevel="0" collapsed="false">
      <c r="A6" s="0" t="n">
        <f aca="false">GrassWatbal!B6/2</f>
        <v>2</v>
      </c>
      <c r="B6" s="2" t="n">
        <f aca="false">GrassWatbal!V6/(GrassTree!$C$31*2*GrassTree!$C$31*2)</f>
        <v>-1.912176</v>
      </c>
      <c r="C6" s="2" t="n">
        <f aca="false">GrassWatbal!AA6</f>
        <v>7.2967</v>
      </c>
      <c r="D6" s="3" t="n">
        <f aca="false">(0.5*GrassWatbal!J6*GrassTree!$C$31*GrassTree!$C$31/18.0152*40.7*60*60)/TreeCalculations!$I$2/TreeCalculations!$I$2</f>
        <v>0</v>
      </c>
      <c r="E6" s="8" t="n">
        <f aca="false">(GrassHrFlux!K6*18.0152*GrassTree!$C$31*GrassTree!$C$31*2.45*0.5)/TreeCalculations!$I$2/TreeCalculations!$I$2</f>
        <v>0</v>
      </c>
      <c r="F6" s="10" t="n">
        <f aca="false">D6+(0.5*GrassWatbal!F6*GrassTree!$C$31*GrassTree!$C$31/18.0152*40.7*60*60)/TreeCalculations!$I$2/TreeCalculations!$I$2 + (0.5*GrassWatbal!G6*GrassTree!$C$31*GrassTree!$C$31/18.0152*40.7*60*60)/TreeCalculations!$I$2/TreeCalculations!$I$2</f>
        <v>0</v>
      </c>
      <c r="G6" s="5" t="n">
        <f aca="false">GrassWatbal!AA6-GrassWatbal!W6-F6</f>
        <v>31.8609</v>
      </c>
      <c r="H6" s="11" t="n">
        <f aca="false">GrassWatbal!AA6+GrassWatbal!W6-F6</f>
        <v>-17.2675</v>
      </c>
      <c r="I6" s="6" t="n">
        <f aca="false">GrassWatbal!W6</f>
        <v>-24.5642</v>
      </c>
      <c r="J6" s="7" t="n">
        <f aca="false">GrassHrFlux!P6-GrassHrFlux!P5</f>
        <v>-0.0700000000000003</v>
      </c>
      <c r="K6" s="7" t="n">
        <f aca="false">TreeCalculations!$J$2*TreeCalculations!$K$2*(J6/TreeCalculations!$L$2)</f>
        <v>-9.17445293583714E-005</v>
      </c>
      <c r="L6" s="2" t="n">
        <f aca="false">OliveWatbal!V6/(OliveTree!$C$31*2*OliveTree!$C$31*2)</f>
        <v>-1.676568</v>
      </c>
      <c r="M6" s="12" t="n">
        <f aca="false">OliveWatbal!AA6</f>
        <v>7.2937</v>
      </c>
      <c r="N6" s="8" t="n">
        <f aca="false">(0.5*OliveWatbal!J6*OliveTree!$C$31*OliveTree!$C$31/18.0152*40.7*60*60)/TreeCalculations!$I$3/TreeCalculations!$I$3</f>
        <v>0</v>
      </c>
      <c r="O6" s="8" t="n">
        <f aca="false">(OliveHrFlx!K6*18.0152*OliveTree!$C$31*OliveTree!$C$31*2.45*0.5)/TreeCalculations!$I$3/TreeCalculations!$I$3</f>
        <v>0</v>
      </c>
      <c r="P6" s="4" t="n">
        <f aca="false">N6+(0.5*OliveWatbal!F6*OliveTree!$C$31*OliveTree!$C$31/18.0152*40.7*60*60)/TreeCalculations!$I$3/TreeCalculations!$I$3 + (0.5*OliveWatbal!G6*OliveTree!$C$31*OliveTree!$C$31/18.0152*40.7*60*60)/TreeCalculations!$I$3/TreeCalculations!$I$3</f>
        <v>0</v>
      </c>
      <c r="Q6" s="11" t="n">
        <f aca="false">OliveWatbal!AA6-OliveWatbal!W6-F6</f>
        <v>31.8665</v>
      </c>
      <c r="R6" s="11" t="n">
        <f aca="false">OliveWatbal!AA6+OliveWatbal!W6-F6</f>
        <v>-17.2791</v>
      </c>
      <c r="S6" s="6" t="n">
        <f aca="false">OliveWatbal!W6</f>
        <v>-24.5728</v>
      </c>
      <c r="T6" s="7" t="n">
        <f aca="false">OliveHrFlx!P6-OliveHrFlx!P5</f>
        <v>-0.0700000000000003</v>
      </c>
      <c r="U6" s="7" t="n">
        <f aca="false">TreeCalculations!$J$3*TreeCalculations!$K$3*(T6/TreeCalculations!$L$3)</f>
        <v>-0.00229361323395929</v>
      </c>
    </row>
    <row r="7" customFormat="false" ht="12.8" hidden="false" customHeight="false" outlineLevel="0" collapsed="false">
      <c r="A7" s="0" t="n">
        <f aca="false">GrassWatbal!B7/2</f>
        <v>2.5</v>
      </c>
      <c r="B7" s="2" t="n">
        <f aca="false">GrassWatbal!V7/(GrassTree!$C$31*2*GrassTree!$C$31*2)</f>
        <v>-1.90794</v>
      </c>
      <c r="C7" s="2" t="n">
        <f aca="false">GrassWatbal!AA7</f>
        <v>7.3456</v>
      </c>
      <c r="D7" s="3" t="n">
        <f aca="false">(0.5*GrassWatbal!J7*GrassTree!$C$31*GrassTree!$C$31/18.0152*40.7*60*60)/TreeCalculations!$I$2/TreeCalculations!$I$2</f>
        <v>0</v>
      </c>
      <c r="E7" s="8" t="n">
        <f aca="false">(GrassHrFlux!K7*18.0152*GrassTree!$C$31*GrassTree!$C$31*2.45*0.5)/TreeCalculations!$I$2/TreeCalculations!$I$2</f>
        <v>0</v>
      </c>
      <c r="F7" s="10" t="n">
        <f aca="false">D7+(0.5*GrassWatbal!F7*GrassTree!$C$31*GrassTree!$C$31/18.0152*40.7*60*60)/TreeCalculations!$I$2/TreeCalculations!$I$2 + (0.5*GrassWatbal!G7*GrassTree!$C$31*GrassTree!$C$31/18.0152*40.7*60*60)/TreeCalculations!$I$2/TreeCalculations!$I$2</f>
        <v>0</v>
      </c>
      <c r="G7" s="5" t="n">
        <f aca="false">GrassWatbal!AA7-GrassWatbal!W7-F7</f>
        <v>27.5626</v>
      </c>
      <c r="H7" s="11" t="n">
        <f aca="false">GrassWatbal!AA7+GrassWatbal!W7-F7</f>
        <v>-12.8714</v>
      </c>
      <c r="I7" s="6" t="n">
        <f aca="false">GrassWatbal!W7</f>
        <v>-20.217</v>
      </c>
      <c r="J7" s="7" t="n">
        <f aca="false">GrassHrFlux!P7-GrassHrFlux!P6</f>
        <v>-0.0699999999999967</v>
      </c>
      <c r="K7" s="7" t="n">
        <f aca="false">TreeCalculations!$J$2*TreeCalculations!$K$2*(J7/TreeCalculations!$L$2)</f>
        <v>-9.17445293583668E-005</v>
      </c>
      <c r="L7" s="2" t="n">
        <f aca="false">OliveWatbal!V7/(OliveTree!$C$31*2*OliveTree!$C$31*2)</f>
        <v>-1.671324</v>
      </c>
      <c r="M7" s="12" t="n">
        <f aca="false">OliveWatbal!AA7</f>
        <v>7.3426</v>
      </c>
      <c r="N7" s="8" t="n">
        <f aca="false">(0.5*OliveWatbal!J7*OliveTree!$C$31*OliveTree!$C$31/18.0152*40.7*60*60)/TreeCalculations!$I$3/TreeCalculations!$I$3</f>
        <v>0</v>
      </c>
      <c r="O7" s="8" t="n">
        <f aca="false">(OliveHrFlx!K7*18.0152*OliveTree!$C$31*OliveTree!$C$31*2.45*0.5)/TreeCalculations!$I$3/TreeCalculations!$I$3</f>
        <v>0</v>
      </c>
      <c r="P7" s="4" t="n">
        <f aca="false">N7+(0.5*OliveWatbal!F7*OliveTree!$C$31*OliveTree!$C$31/18.0152*40.7*60*60)/TreeCalculations!$I$3/TreeCalculations!$I$3 + (0.5*OliveWatbal!G7*OliveTree!$C$31*OliveTree!$C$31/18.0152*40.7*60*60)/TreeCalculations!$I$3/TreeCalculations!$I$3</f>
        <v>0</v>
      </c>
      <c r="Q7" s="11" t="n">
        <f aca="false">OliveWatbal!AA7-OliveWatbal!W7-F7</f>
        <v>27.5674</v>
      </c>
      <c r="R7" s="11" t="n">
        <f aca="false">OliveWatbal!AA7+OliveWatbal!W7-F7</f>
        <v>-12.8822</v>
      </c>
      <c r="S7" s="6" t="n">
        <f aca="false">OliveWatbal!W7</f>
        <v>-20.2248</v>
      </c>
      <c r="T7" s="7" t="n">
        <f aca="false">OliveHrFlx!P7-OliveHrFlx!P6</f>
        <v>-0.0699999999999967</v>
      </c>
      <c r="U7" s="7" t="n">
        <f aca="false">TreeCalculations!$J$3*TreeCalculations!$K$3*(T7/TreeCalculations!$L$3)</f>
        <v>-0.00229361323395917</v>
      </c>
    </row>
    <row r="8" customFormat="false" ht="12.8" hidden="false" customHeight="false" outlineLevel="0" collapsed="false">
      <c r="A8" s="0" t="n">
        <f aca="false">GrassWatbal!B8/2</f>
        <v>3</v>
      </c>
      <c r="B8" s="2" t="n">
        <f aca="false">GrassWatbal!V8/(GrassTree!$C$31*2*GrassTree!$C$31*2)</f>
        <v>-1.907708</v>
      </c>
      <c r="C8" s="2" t="n">
        <f aca="false">GrassWatbal!AA8</f>
        <v>7.2599</v>
      </c>
      <c r="D8" s="3" t="n">
        <f aca="false">(0.5*GrassWatbal!J8*GrassTree!$C$31*GrassTree!$C$31/18.0152*40.7*60*60)/TreeCalculations!$I$2/TreeCalculations!$I$2</f>
        <v>0</v>
      </c>
      <c r="E8" s="8" t="n">
        <f aca="false">(GrassHrFlux!K8*18.0152*GrassTree!$C$31*GrassTree!$C$31*2.45*0.5)/TreeCalculations!$I$2/TreeCalculations!$I$2</f>
        <v>0</v>
      </c>
      <c r="F8" s="10" t="n">
        <f aca="false">D8+(0.5*GrassWatbal!F8*GrassTree!$C$31*GrassTree!$C$31/18.0152*40.7*60*60)/TreeCalculations!$I$2/TreeCalculations!$I$2 + (0.5*GrassWatbal!G8*GrassTree!$C$31*GrassTree!$C$31/18.0152*40.7*60*60)/TreeCalculations!$I$2/TreeCalculations!$I$2</f>
        <v>0</v>
      </c>
      <c r="G8" s="5" t="n">
        <f aca="false">GrassWatbal!AA8-GrassWatbal!W8-F8</f>
        <v>23.9489</v>
      </c>
      <c r="H8" s="11" t="n">
        <f aca="false">GrassWatbal!AA8+GrassWatbal!W8-F8</f>
        <v>-9.4291</v>
      </c>
      <c r="I8" s="6" t="n">
        <f aca="false">GrassWatbal!W8</f>
        <v>-16.689</v>
      </c>
      <c r="J8" s="7" t="n">
        <f aca="false">GrassHrFlux!P8-GrassHrFlux!P7</f>
        <v>-0.200000000000003</v>
      </c>
      <c r="K8" s="7" t="n">
        <f aca="false">TreeCalculations!$J$2*TreeCalculations!$K$2*(J8/TreeCalculations!$L$2)</f>
        <v>-0.000262127226738207</v>
      </c>
      <c r="L8" s="2" t="n">
        <f aca="false">OliveWatbal!V8/(OliveTree!$C$31*2*OliveTree!$C$31*2)</f>
        <v>-1.669308</v>
      </c>
      <c r="M8" s="12" t="n">
        <f aca="false">OliveWatbal!AA8</f>
        <v>7.2569</v>
      </c>
      <c r="N8" s="8" t="n">
        <f aca="false">(0.5*OliveWatbal!J8*OliveTree!$C$31*OliveTree!$C$31/18.0152*40.7*60*60)/TreeCalculations!$I$3/TreeCalculations!$I$3</f>
        <v>0</v>
      </c>
      <c r="O8" s="8" t="n">
        <f aca="false">(OliveHrFlx!K8*18.0152*OliveTree!$C$31*OliveTree!$C$31*2.45*0.5)/TreeCalculations!$I$3/TreeCalculations!$I$3</f>
        <v>0</v>
      </c>
      <c r="P8" s="4" t="n">
        <f aca="false">N8+(0.5*OliveWatbal!F8*OliveTree!$C$31*OliveTree!$C$31/18.0152*40.7*60*60)/TreeCalculations!$I$3/TreeCalculations!$I$3 + (0.5*OliveWatbal!G8*OliveTree!$C$31*OliveTree!$C$31/18.0152*40.7*60*60)/TreeCalculations!$I$3/TreeCalculations!$I$3</f>
        <v>0</v>
      </c>
      <c r="Q8" s="11" t="n">
        <f aca="false">OliveWatbal!AA8-OliveWatbal!W8-F8</f>
        <v>23.9528</v>
      </c>
      <c r="R8" s="11" t="n">
        <f aca="false">OliveWatbal!AA8+OliveWatbal!W8-F8</f>
        <v>-9.439</v>
      </c>
      <c r="S8" s="6" t="n">
        <f aca="false">OliveWatbal!W8</f>
        <v>-16.6959</v>
      </c>
      <c r="T8" s="7" t="n">
        <f aca="false">OliveHrFlx!P8-OliveHrFlx!P7</f>
        <v>-0.200000000000003</v>
      </c>
      <c r="U8" s="7" t="n">
        <f aca="false">TreeCalculations!$J$3*TreeCalculations!$K$3*(T8/TreeCalculations!$L$3)</f>
        <v>-0.00655318066845517</v>
      </c>
    </row>
    <row r="9" customFormat="false" ht="12.8" hidden="false" customHeight="false" outlineLevel="0" collapsed="false">
      <c r="A9" s="0" t="n">
        <f aca="false">GrassWatbal!B9/2</f>
        <v>3.5</v>
      </c>
      <c r="B9" s="2" t="n">
        <f aca="false">GrassWatbal!V9/(GrassTree!$C$31*2*GrassTree!$C$31*2)</f>
        <v>-1.895968</v>
      </c>
      <c r="C9" s="2" t="n">
        <f aca="false">GrassWatbal!AA9</f>
        <v>7.4103</v>
      </c>
      <c r="D9" s="3" t="n">
        <f aca="false">(0.5*GrassWatbal!J9*GrassTree!$C$31*GrassTree!$C$31/18.0152*40.7*60*60)/TreeCalculations!$I$2/TreeCalculations!$I$2</f>
        <v>0</v>
      </c>
      <c r="E9" s="8" t="n">
        <f aca="false">(GrassHrFlux!K9*18.0152*GrassTree!$C$31*GrassTree!$C$31*2.45*0.5)/TreeCalculations!$I$2/TreeCalculations!$I$2</f>
        <v>0</v>
      </c>
      <c r="F9" s="10" t="n">
        <f aca="false">D9+(0.5*GrassWatbal!F9*GrassTree!$C$31*GrassTree!$C$31/18.0152*40.7*60*60)/TreeCalculations!$I$2/TreeCalculations!$I$2 + (0.5*GrassWatbal!G9*GrassTree!$C$31*GrassTree!$C$31/18.0152*40.7*60*60)/TreeCalculations!$I$2/TreeCalculations!$I$2</f>
        <v>0</v>
      </c>
      <c r="G9" s="5" t="n">
        <f aca="false">GrassWatbal!AA9-GrassWatbal!W9-F9</f>
        <v>17.8407</v>
      </c>
      <c r="H9" s="11" t="n">
        <f aca="false">GrassWatbal!AA9+GrassWatbal!W9-F9</f>
        <v>-3.0201</v>
      </c>
      <c r="I9" s="6" t="n">
        <f aca="false">GrassWatbal!W9</f>
        <v>-10.4304</v>
      </c>
      <c r="J9" s="7" t="n">
        <f aca="false">GrassHrFlux!P9-GrassHrFlux!P8</f>
        <v>-0.0799999999999983</v>
      </c>
      <c r="K9" s="7" t="n">
        <f aca="false">TreeCalculations!$J$2*TreeCalculations!$K$2*(J9/TreeCalculations!$L$2)</f>
        <v>-0.000104850890695279</v>
      </c>
      <c r="L9" s="2" t="n">
        <f aca="false">OliveWatbal!V9/(OliveTree!$C$31*2*OliveTree!$C$31*2)</f>
        <v>-1.656456</v>
      </c>
      <c r="M9" s="12" t="n">
        <f aca="false">OliveWatbal!AA9</f>
        <v>7.4076</v>
      </c>
      <c r="N9" s="8" t="n">
        <f aca="false">(0.5*OliveWatbal!J9*OliveTree!$C$31*OliveTree!$C$31/18.0152*40.7*60*60)/TreeCalculations!$I$3/TreeCalculations!$I$3</f>
        <v>0</v>
      </c>
      <c r="O9" s="8" t="n">
        <f aca="false">(OliveHrFlx!K9*18.0152*OliveTree!$C$31*OliveTree!$C$31*2.45*0.5)/TreeCalculations!$I$3/TreeCalculations!$I$3</f>
        <v>0</v>
      </c>
      <c r="P9" s="4" t="n">
        <f aca="false">N9+(0.5*OliveWatbal!F9*OliveTree!$C$31*OliveTree!$C$31/18.0152*40.7*60*60)/TreeCalculations!$I$3/TreeCalculations!$I$3 + (0.5*OliveWatbal!G9*OliveTree!$C$31*OliveTree!$C$31/18.0152*40.7*60*60)/TreeCalculations!$I$3/TreeCalculations!$I$3</f>
        <v>0</v>
      </c>
      <c r="Q9" s="11" t="n">
        <f aca="false">OliveWatbal!AA9-OliveWatbal!W9-F9</f>
        <v>17.8432</v>
      </c>
      <c r="R9" s="11" t="n">
        <f aca="false">OliveWatbal!AA9+OliveWatbal!W9-F9</f>
        <v>-3.028</v>
      </c>
      <c r="S9" s="6" t="n">
        <f aca="false">OliveWatbal!W9</f>
        <v>-10.4356</v>
      </c>
      <c r="T9" s="7" t="n">
        <f aca="false">OliveHrFlx!P9-OliveHrFlx!P8</f>
        <v>-0.0799999999999983</v>
      </c>
      <c r="U9" s="7" t="n">
        <f aca="false">TreeCalculations!$J$3*TreeCalculations!$K$3*(T9/TreeCalculations!$L$3)</f>
        <v>-0.00262127226738198</v>
      </c>
    </row>
    <row r="10" customFormat="false" ht="12.8" hidden="false" customHeight="false" outlineLevel="0" collapsed="false">
      <c r="A10" s="0" t="n">
        <f aca="false">GrassWatbal!B10/2</f>
        <v>4</v>
      </c>
      <c r="B10" s="2" t="n">
        <f aca="false">GrassWatbal!V10/(GrassTree!$C$31*2*GrassTree!$C$31*2)</f>
        <v>-1.887512</v>
      </c>
      <c r="C10" s="2" t="n">
        <f aca="false">GrassWatbal!AA10</f>
        <v>7.5921</v>
      </c>
      <c r="D10" s="3" t="n">
        <f aca="false">(0.5*GrassWatbal!J10*GrassTree!$C$31*GrassTree!$C$31/18.0152*40.7*60*60)/TreeCalculations!$I$2/TreeCalculations!$I$2</f>
        <v>0</v>
      </c>
      <c r="E10" s="8" t="n">
        <f aca="false">(GrassHrFlux!K10*18.0152*GrassTree!$C$31*GrassTree!$C$31*2.45*0.5)/TreeCalculations!$I$2/TreeCalculations!$I$2</f>
        <v>0</v>
      </c>
      <c r="F10" s="10" t="n">
        <f aca="false">D10+(0.5*GrassWatbal!F10*GrassTree!$C$31*GrassTree!$C$31/18.0152*40.7*60*60)/TreeCalculations!$I$2/TreeCalculations!$I$2 + (0.5*GrassWatbal!G10*GrassTree!$C$31*GrassTree!$C$31/18.0152*40.7*60*60)/TreeCalculations!$I$2/TreeCalculations!$I$2</f>
        <v>0</v>
      </c>
      <c r="G10" s="5" t="n">
        <f aca="false">GrassWatbal!AA10-GrassWatbal!W10-F10</f>
        <v>16.1689</v>
      </c>
      <c r="H10" s="11" t="n">
        <f aca="false">GrassWatbal!AA10+GrassWatbal!W10-F10</f>
        <v>-0.9847</v>
      </c>
      <c r="I10" s="6" t="n">
        <f aca="false">GrassWatbal!W10</f>
        <v>-8.5768</v>
      </c>
      <c r="J10" s="7" t="n">
        <f aca="false">GrassHrFlux!P10-GrassHrFlux!P9</f>
        <v>-0.0599999999999987</v>
      </c>
      <c r="K10" s="7" t="n">
        <f aca="false">TreeCalculations!$J$2*TreeCalculations!$K$2*(J10/TreeCalculations!$L$2)</f>
        <v>-7.86381680214592E-005</v>
      </c>
      <c r="L10" s="2" t="n">
        <f aca="false">OliveWatbal!V10/(OliveTree!$C$31*2*OliveTree!$C$31*2)</f>
        <v>-1.648492</v>
      </c>
      <c r="M10" s="12" t="n">
        <f aca="false">OliveWatbal!AA10</f>
        <v>7.5898</v>
      </c>
      <c r="N10" s="8" t="n">
        <f aca="false">(0.5*OliveWatbal!J10*OliveTree!$C$31*OliveTree!$C$31/18.0152*40.7*60*60)/TreeCalculations!$I$3/TreeCalculations!$I$3</f>
        <v>0</v>
      </c>
      <c r="O10" s="8" t="n">
        <f aca="false">(OliveHrFlx!K10*18.0152*OliveTree!$C$31*OliveTree!$C$31*2.45*0.5)/TreeCalculations!$I$3/TreeCalculations!$I$3</f>
        <v>0</v>
      </c>
      <c r="P10" s="4" t="n">
        <f aca="false">N10+(0.5*OliveWatbal!F10*OliveTree!$C$31*OliveTree!$C$31/18.0152*40.7*60*60)/TreeCalculations!$I$3/TreeCalculations!$I$3 + (0.5*OliveWatbal!G10*OliveTree!$C$31*OliveTree!$C$31/18.0152*40.7*60*60)/TreeCalculations!$I$3/TreeCalculations!$I$3</f>
        <v>0</v>
      </c>
      <c r="Q10" s="11" t="n">
        <f aca="false">OliveWatbal!AA10-OliveWatbal!W10-F10</f>
        <v>16.1683</v>
      </c>
      <c r="R10" s="11" t="n">
        <f aca="false">OliveWatbal!AA10+OliveWatbal!W10-F10</f>
        <v>-0.9887</v>
      </c>
      <c r="S10" s="6" t="n">
        <f aca="false">OliveWatbal!W10</f>
        <v>-8.5785</v>
      </c>
      <c r="T10" s="7" t="n">
        <f aca="false">OliveHrFlx!P10-OliveHrFlx!P9</f>
        <v>-0.0599999999999987</v>
      </c>
      <c r="U10" s="7" t="n">
        <f aca="false">TreeCalculations!$J$3*TreeCalculations!$K$3*(T10/TreeCalculations!$L$3)</f>
        <v>-0.00196595420053648</v>
      </c>
    </row>
    <row r="11" customFormat="false" ht="12.8" hidden="false" customHeight="false" outlineLevel="0" collapsed="false">
      <c r="A11" s="0" t="n">
        <f aca="false">GrassWatbal!B11/2</f>
        <v>4.5</v>
      </c>
      <c r="B11" s="2" t="n">
        <f aca="false">GrassWatbal!V11/(GrassTree!$C$31*2*GrassTree!$C$31*2)</f>
        <v>-1.88032</v>
      </c>
      <c r="C11" s="2" t="n">
        <f aca="false">GrassWatbal!AA11</f>
        <v>7.7413</v>
      </c>
      <c r="D11" s="3" t="n">
        <f aca="false">(0.5*GrassWatbal!J11*GrassTree!$C$31*GrassTree!$C$31/18.0152*40.7*60*60)/TreeCalculations!$I$2/TreeCalculations!$I$2</f>
        <v>0</v>
      </c>
      <c r="E11" s="8" t="n">
        <f aca="false">(GrassHrFlux!K11*18.0152*GrassTree!$C$31*GrassTree!$C$31*2.45*0.5)/TreeCalculations!$I$2/TreeCalculations!$I$2</f>
        <v>0</v>
      </c>
      <c r="F11" s="10" t="n">
        <f aca="false">D11+(0.5*GrassWatbal!F11*GrassTree!$C$31*GrassTree!$C$31/18.0152*40.7*60*60)/TreeCalculations!$I$2/TreeCalculations!$I$2 + (0.5*GrassWatbal!G11*GrassTree!$C$31*GrassTree!$C$31/18.0152*40.7*60*60)/TreeCalculations!$I$2/TreeCalculations!$I$2</f>
        <v>0</v>
      </c>
      <c r="G11" s="5" t="n">
        <f aca="false">GrassWatbal!AA11-GrassWatbal!W11-F11</f>
        <v>15.1133</v>
      </c>
      <c r="H11" s="11" t="n">
        <f aca="false">GrassWatbal!AA11+GrassWatbal!W11-F11</f>
        <v>0.3693</v>
      </c>
      <c r="I11" s="6" t="n">
        <f aca="false">GrassWatbal!W11</f>
        <v>-7.372</v>
      </c>
      <c r="J11" s="7" t="n">
        <f aca="false">GrassHrFlux!P11-GrassHrFlux!P10</f>
        <v>-0.0200000000000031</v>
      </c>
      <c r="K11" s="7" t="n">
        <f aca="false">TreeCalculations!$J$2*TreeCalculations!$K$2*(J11/TreeCalculations!$L$2)</f>
        <v>-2.62127226738244E-005</v>
      </c>
      <c r="L11" s="2" t="n">
        <f aca="false">OliveWatbal!V11/(OliveTree!$C$31*2*OliveTree!$C$31*2)</f>
        <v>-1.640948</v>
      </c>
      <c r="M11" s="12" t="n">
        <f aca="false">OliveWatbal!AA11</f>
        <v>7.7391</v>
      </c>
      <c r="N11" s="8" t="n">
        <f aca="false">(0.5*OliveWatbal!J11*OliveTree!$C$31*OliveTree!$C$31/18.0152*40.7*60*60)/TreeCalculations!$I$3/TreeCalculations!$I$3</f>
        <v>0</v>
      </c>
      <c r="O11" s="8" t="n">
        <f aca="false">(OliveHrFlx!K11*18.0152*OliveTree!$C$31*OliveTree!$C$31*2.45*0.5)/TreeCalculations!$I$3/TreeCalculations!$I$3</f>
        <v>0</v>
      </c>
      <c r="P11" s="4" t="n">
        <f aca="false">N11+(0.5*OliveWatbal!F11*OliveTree!$C$31*OliveTree!$C$31/18.0152*40.7*60*60)/TreeCalculations!$I$3/TreeCalculations!$I$3 + (0.5*OliveWatbal!G11*OliveTree!$C$31*OliveTree!$C$31/18.0152*40.7*60*60)/TreeCalculations!$I$3/TreeCalculations!$I$3</f>
        <v>0</v>
      </c>
      <c r="Q11" s="11" t="n">
        <f aca="false">OliveWatbal!AA11-OliveWatbal!W11-F11</f>
        <v>15.1127</v>
      </c>
      <c r="R11" s="11" t="n">
        <f aca="false">OliveWatbal!AA11+OliveWatbal!W11-F11</f>
        <v>0.365500000000001</v>
      </c>
      <c r="S11" s="6" t="n">
        <f aca="false">OliveWatbal!W11</f>
        <v>-7.3736</v>
      </c>
      <c r="T11" s="7" t="n">
        <f aca="false">OliveHrFlx!P11-OliveHrFlx!P10</f>
        <v>-0.0200000000000031</v>
      </c>
      <c r="U11" s="7" t="n">
        <f aca="false">TreeCalculations!$J$3*TreeCalculations!$K$3*(T11/TreeCalculations!$L$3)</f>
        <v>-0.00065531806684561</v>
      </c>
    </row>
    <row r="12" customFormat="false" ht="12.8" hidden="false" customHeight="false" outlineLevel="0" collapsed="false">
      <c r="A12" s="0" t="n">
        <f aca="false">GrassWatbal!B12/2</f>
        <v>5</v>
      </c>
      <c r="B12" s="2" t="n">
        <f aca="false">GrassWatbal!V12/(GrassTree!$C$31*2*GrassTree!$C$31*2)</f>
        <v>-1.882408</v>
      </c>
      <c r="C12" s="2" t="n">
        <f aca="false">GrassWatbal!AA12</f>
        <v>7.6367</v>
      </c>
      <c r="D12" s="3" t="n">
        <f aca="false">(0.5*GrassWatbal!J12*GrassTree!$C$31*GrassTree!$C$31/18.0152*40.7*60*60)/TreeCalculations!$I$2/TreeCalculations!$I$2</f>
        <v>0</v>
      </c>
      <c r="E12" s="8" t="n">
        <f aca="false">(GrassHrFlux!K12*18.0152*GrassTree!$C$31*GrassTree!$C$31*2.45*0.5)/TreeCalculations!$I$2/TreeCalculations!$I$2</f>
        <v>0</v>
      </c>
      <c r="F12" s="10" t="n">
        <f aca="false">D12+(0.5*GrassWatbal!F12*GrassTree!$C$31*GrassTree!$C$31/18.0152*40.7*60*60)/TreeCalculations!$I$2/TreeCalculations!$I$2 + (0.5*GrassWatbal!G12*GrassTree!$C$31*GrassTree!$C$31/18.0152*40.7*60*60)/TreeCalculations!$I$2/TreeCalculations!$I$2</f>
        <v>0</v>
      </c>
      <c r="G12" s="5" t="n">
        <f aca="false">GrassWatbal!AA12-GrassWatbal!W12-F12</f>
        <v>15.0116</v>
      </c>
      <c r="H12" s="11" t="n">
        <f aca="false">GrassWatbal!AA12+GrassWatbal!W12-F12</f>
        <v>0.2618</v>
      </c>
      <c r="I12" s="6" t="n">
        <f aca="false">GrassWatbal!W12</f>
        <v>-7.3749</v>
      </c>
      <c r="J12" s="7" t="n">
        <f aca="false">GrassHrFlux!P12-GrassHrFlux!P11</f>
        <v>-0.00999999999999801</v>
      </c>
      <c r="K12" s="7" t="n">
        <f aca="false">TreeCalculations!$J$2*TreeCalculations!$K$2*(J12/TreeCalculations!$L$2)</f>
        <v>-1.31063613369075E-005</v>
      </c>
      <c r="L12" s="2" t="n">
        <f aca="false">OliveWatbal!V12/(OliveTree!$C$31*2*OliveTree!$C$31*2)</f>
        <v>-1.641224</v>
      </c>
      <c r="M12" s="12" t="n">
        <f aca="false">OliveWatbal!AA12</f>
        <v>7.6338</v>
      </c>
      <c r="N12" s="8" t="n">
        <f aca="false">(0.5*OliveWatbal!J12*OliveTree!$C$31*OliveTree!$C$31/18.0152*40.7*60*60)/TreeCalculations!$I$3/TreeCalculations!$I$3</f>
        <v>0</v>
      </c>
      <c r="O12" s="8" t="n">
        <f aca="false">(OliveHrFlx!K12*18.0152*OliveTree!$C$31*OliveTree!$C$31*2.45*0.5)/TreeCalculations!$I$3/TreeCalculations!$I$3</f>
        <v>0</v>
      </c>
      <c r="P12" s="4" t="n">
        <f aca="false">N12+(0.5*OliveWatbal!F12*OliveTree!$C$31*OliveTree!$C$31/18.0152*40.7*60*60)/TreeCalculations!$I$3/TreeCalculations!$I$3 + (0.5*OliveWatbal!G12*OliveTree!$C$31*OliveTree!$C$31/18.0152*40.7*60*60)/TreeCalculations!$I$3/TreeCalculations!$I$3</f>
        <v>0</v>
      </c>
      <c r="Q12" s="11" t="n">
        <f aca="false">OliveWatbal!AA12-OliveWatbal!W12-F12</f>
        <v>15.0155</v>
      </c>
      <c r="R12" s="11" t="n">
        <f aca="false">OliveWatbal!AA12+OliveWatbal!W12-F12</f>
        <v>0.2521</v>
      </c>
      <c r="S12" s="6" t="n">
        <f aca="false">OliveWatbal!W12</f>
        <v>-7.3817</v>
      </c>
      <c r="T12" s="7" t="n">
        <f aca="false">OliveHrFlx!P12-OliveHrFlx!P11</f>
        <v>-0.00999999999999801</v>
      </c>
      <c r="U12" s="7" t="n">
        <f aca="false">TreeCalculations!$J$3*TreeCalculations!$K$3*(T12/TreeCalculations!$L$3)</f>
        <v>-0.000327659033422689</v>
      </c>
    </row>
    <row r="13" customFormat="false" ht="12.8" hidden="false" customHeight="false" outlineLevel="0" collapsed="false">
      <c r="A13" s="0" t="n">
        <f aca="false">GrassWatbal!B13/2</f>
        <v>5.5</v>
      </c>
      <c r="B13" s="2" t="n">
        <f aca="false">GrassWatbal!V13/(GrassTree!$C$31*2*GrassTree!$C$31*2)</f>
        <v>-1.889436</v>
      </c>
      <c r="C13" s="2" t="n">
        <f aca="false">GrassWatbal!AA13</f>
        <v>7.3567</v>
      </c>
      <c r="D13" s="3" t="n">
        <f aca="false">(0.5*GrassWatbal!J13*GrassTree!$C$31*GrassTree!$C$31/18.0152*40.7*60*60)/TreeCalculations!$I$2/TreeCalculations!$I$2</f>
        <v>0</v>
      </c>
      <c r="E13" s="8" t="n">
        <f aca="false">(GrassHrFlux!K13*18.0152*GrassTree!$C$31*GrassTree!$C$31*2.45*0.5)/TreeCalculations!$I$2/TreeCalculations!$I$2</f>
        <v>0</v>
      </c>
      <c r="F13" s="10" t="n">
        <f aca="false">D13+(0.5*GrassWatbal!F13*GrassTree!$C$31*GrassTree!$C$31/18.0152*40.7*60*60)/TreeCalculations!$I$2/TreeCalculations!$I$2 + (0.5*GrassWatbal!G13*GrassTree!$C$31*GrassTree!$C$31/18.0152*40.7*60*60)/TreeCalculations!$I$2/TreeCalculations!$I$2</f>
        <v>0</v>
      </c>
      <c r="G13" s="5" t="n">
        <f aca="false">GrassWatbal!AA13-GrassWatbal!W13-F13</f>
        <v>14.4447</v>
      </c>
      <c r="H13" s="11" t="n">
        <f aca="false">GrassWatbal!AA13+GrassWatbal!W13-F13</f>
        <v>0.2687</v>
      </c>
      <c r="I13" s="6" t="n">
        <f aca="false">GrassWatbal!W13</f>
        <v>-7.088</v>
      </c>
      <c r="J13" s="7" t="n">
        <f aca="false">GrassHrFlux!P13-GrassHrFlux!P12</f>
        <v>0.0700000000000003</v>
      </c>
      <c r="K13" s="7" t="n">
        <f aca="false">TreeCalculations!$J$2*TreeCalculations!$K$2*(J13/TreeCalculations!$L$2)</f>
        <v>9.17445293583714E-005</v>
      </c>
      <c r="L13" s="2" t="n">
        <f aca="false">OliveWatbal!V13/(OliveTree!$C$31*2*OliveTree!$C$31*2)</f>
        <v>-1.644656</v>
      </c>
      <c r="M13" s="12" t="n">
        <f aca="false">OliveWatbal!AA13</f>
        <v>7.3514</v>
      </c>
      <c r="N13" s="8" t="n">
        <f aca="false">(0.5*OliveWatbal!J13*OliveTree!$C$31*OliveTree!$C$31/18.0152*40.7*60*60)/TreeCalculations!$I$3/TreeCalculations!$I$3</f>
        <v>0</v>
      </c>
      <c r="O13" s="8" t="n">
        <f aca="false">(OliveHrFlx!K13*18.0152*OliveTree!$C$31*OliveTree!$C$31*2.45*0.5)/TreeCalculations!$I$3/TreeCalculations!$I$3</f>
        <v>0</v>
      </c>
      <c r="P13" s="4" t="n">
        <f aca="false">N13+(0.5*OliveWatbal!F13*OliveTree!$C$31*OliveTree!$C$31/18.0152*40.7*60*60)/TreeCalculations!$I$3/TreeCalculations!$I$3 + (0.5*OliveWatbal!G13*OliveTree!$C$31*OliveTree!$C$31/18.0152*40.7*60*60)/TreeCalculations!$I$3/TreeCalculations!$I$3</f>
        <v>0</v>
      </c>
      <c r="Q13" s="11" t="n">
        <f aca="false">OliveWatbal!AA13-OliveWatbal!W13-F13</f>
        <v>14.4581</v>
      </c>
      <c r="R13" s="11" t="n">
        <f aca="false">OliveWatbal!AA13+OliveWatbal!W13-F13</f>
        <v>0.2447</v>
      </c>
      <c r="S13" s="6" t="n">
        <f aca="false">OliveWatbal!W13</f>
        <v>-7.1067</v>
      </c>
      <c r="T13" s="7" t="n">
        <f aca="false">OliveHrFlx!P13-OliveHrFlx!P12</f>
        <v>0.0700000000000003</v>
      </c>
      <c r="U13" s="7" t="n">
        <f aca="false">TreeCalculations!$J$3*TreeCalculations!$K$3*(T13/TreeCalculations!$L$3)</f>
        <v>0.00229361323395929</v>
      </c>
    </row>
    <row r="14" customFormat="false" ht="12.8" hidden="false" customHeight="false" outlineLevel="0" collapsed="false">
      <c r="A14" s="0" t="n">
        <f aca="false">GrassWatbal!B14/2</f>
        <v>6</v>
      </c>
      <c r="B14" s="2" t="n">
        <f aca="false">GrassWatbal!V14/(GrassTree!$C$31*2*GrassTree!$C$31*2)</f>
        <v>-1.89244</v>
      </c>
      <c r="C14" s="2" t="n">
        <f aca="false">GrassWatbal!AA14</f>
        <v>7.296</v>
      </c>
      <c r="D14" s="3" t="n">
        <f aca="false">(0.5*GrassWatbal!J14*GrassTree!$C$31*GrassTree!$C$31/18.0152*40.7*60*60)/TreeCalculations!$I$2/TreeCalculations!$I$2</f>
        <v>0</v>
      </c>
      <c r="E14" s="8" t="n">
        <f aca="false">(GrassHrFlux!K14*18.0152*GrassTree!$C$31*GrassTree!$C$31*2.45*0.5)/TreeCalculations!$I$2/TreeCalculations!$I$2</f>
        <v>0</v>
      </c>
      <c r="F14" s="10" t="n">
        <f aca="false">D14+(0.5*GrassWatbal!F14*GrassTree!$C$31*GrassTree!$C$31/18.0152*40.7*60*60)/TreeCalculations!$I$2/TreeCalculations!$I$2 + (0.5*GrassWatbal!G14*GrassTree!$C$31*GrassTree!$C$31/18.0152*40.7*60*60)/TreeCalculations!$I$2/TreeCalculations!$I$2</f>
        <v>0</v>
      </c>
      <c r="G14" s="5" t="n">
        <f aca="false">GrassWatbal!AA14-GrassWatbal!W14-F14</f>
        <v>16.5272</v>
      </c>
      <c r="H14" s="11" t="n">
        <f aca="false">GrassWatbal!AA14+GrassWatbal!W14-F14</f>
        <v>-1.9352</v>
      </c>
      <c r="I14" s="6" t="n">
        <f aca="false">GrassWatbal!W14</f>
        <v>-9.2312</v>
      </c>
      <c r="J14" s="7" t="n">
        <f aca="false">GrassHrFlux!P14-GrassHrFlux!P13</f>
        <v>-0.0800000000000019</v>
      </c>
      <c r="K14" s="7" t="n">
        <f aca="false">TreeCalculations!$J$2*TreeCalculations!$K$2*(J14/TreeCalculations!$L$2)</f>
        <v>-0.000104850890695284</v>
      </c>
      <c r="L14" s="2" t="n">
        <f aca="false">OliveWatbal!V14/(OliveTree!$C$31*2*OliveTree!$C$31*2)</f>
        <v>-1.645072</v>
      </c>
      <c r="M14" s="12" t="n">
        <f aca="false">OliveWatbal!AA14</f>
        <v>7.2925</v>
      </c>
      <c r="N14" s="8" t="n">
        <f aca="false">(0.5*OliveWatbal!J14*OliveTree!$C$31*OliveTree!$C$31/18.0152*40.7*60*60)/TreeCalculations!$I$3/TreeCalculations!$I$3</f>
        <v>0</v>
      </c>
      <c r="O14" s="8" t="n">
        <f aca="false">(OliveHrFlx!K14*18.0152*OliveTree!$C$31*OliveTree!$C$31*2.45*0.5)/TreeCalculations!$I$3/TreeCalculations!$I$3</f>
        <v>0</v>
      </c>
      <c r="P14" s="4" t="n">
        <f aca="false">N14+(0.5*OliveWatbal!F14*OliveTree!$C$31*OliveTree!$C$31/18.0152*40.7*60*60)/TreeCalculations!$I$3/TreeCalculations!$I$3 + (0.5*OliveWatbal!G14*OliveTree!$C$31*OliveTree!$C$31/18.0152*40.7*60*60)/TreeCalculations!$I$3/TreeCalculations!$I$3</f>
        <v>0</v>
      </c>
      <c r="Q14" s="11" t="n">
        <f aca="false">OliveWatbal!AA14-OliveWatbal!W14-F14</f>
        <v>16.5304</v>
      </c>
      <c r="R14" s="11" t="n">
        <f aca="false">OliveWatbal!AA14+OliveWatbal!W14-F14</f>
        <v>-1.9454</v>
      </c>
      <c r="S14" s="6" t="n">
        <f aca="false">OliveWatbal!W14</f>
        <v>-9.2379</v>
      </c>
      <c r="T14" s="7" t="n">
        <f aca="false">OliveHrFlx!P14-OliveHrFlx!P13</f>
        <v>-0.0800000000000019</v>
      </c>
      <c r="U14" s="7" t="n">
        <f aca="false">TreeCalculations!$J$3*TreeCalculations!$K$3*(T14/TreeCalculations!$L$3)</f>
        <v>-0.00262127226738209</v>
      </c>
    </row>
    <row r="15" customFormat="false" ht="12.8" hidden="false" customHeight="false" outlineLevel="0" collapsed="false">
      <c r="A15" s="0" t="n">
        <f aca="false">GrassWatbal!B15/2</f>
        <v>6.5</v>
      </c>
      <c r="B15" s="2" t="n">
        <f aca="false">GrassWatbal!V15/(GrassTree!$C$31*2*GrassTree!$C$31*2)</f>
        <v>-1.866312</v>
      </c>
      <c r="C15" s="2" t="n">
        <f aca="false">GrassWatbal!AA15</f>
        <v>8.0119</v>
      </c>
      <c r="D15" s="3" t="n">
        <f aca="false">(0.5*GrassWatbal!J15*GrassTree!$C$31*GrassTree!$C$31/18.0152*40.7*60*60)/TreeCalculations!$I$2/TreeCalculations!$I$2</f>
        <v>0</v>
      </c>
      <c r="E15" s="8" t="n">
        <f aca="false">(GrassHrFlux!K15*18.0152*GrassTree!$C$31*GrassTree!$C$31*2.45*0.5)/TreeCalculations!$I$2/TreeCalculations!$I$2</f>
        <v>1.648525914</v>
      </c>
      <c r="F15" s="10" t="n">
        <f aca="false">D15+(0.5*GrassWatbal!F15*GrassTree!$C$31*GrassTree!$C$31/18.0152*40.7*60*60)/TreeCalculations!$I$2/TreeCalculations!$I$2 + (0.5*GrassWatbal!G15*GrassTree!$C$31*GrassTree!$C$31/18.0152*40.7*60*60)/TreeCalculations!$I$2/TreeCalculations!$I$2</f>
        <v>0</v>
      </c>
      <c r="G15" s="5" t="n">
        <f aca="false">GrassWatbal!AA15-GrassWatbal!W15-F15</f>
        <v>14.7962</v>
      </c>
      <c r="H15" s="11" t="n">
        <f aca="false">GrassWatbal!AA15+GrassWatbal!W15-F15</f>
        <v>1.2276</v>
      </c>
      <c r="I15" s="6" t="n">
        <f aca="false">GrassWatbal!W15</f>
        <v>-6.7843</v>
      </c>
      <c r="J15" s="7" t="n">
        <f aca="false">GrassHrFlux!P15-GrassHrFlux!P14</f>
        <v>-0.739999999999998</v>
      </c>
      <c r="K15" s="7" t="n">
        <f aca="false">TreeCalculations!$J$2*TreeCalculations!$K$2*(J15/TreeCalculations!$L$2)</f>
        <v>-0.000969870738931349</v>
      </c>
      <c r="L15" s="2" t="n">
        <f aca="false">OliveWatbal!V15/(OliveTree!$C$31*2*OliveTree!$C$31*2)</f>
        <v>-1.619944</v>
      </c>
      <c r="M15" s="12" t="n">
        <f aca="false">OliveWatbal!AA15</f>
        <v>8.0092</v>
      </c>
      <c r="N15" s="8" t="n">
        <f aca="false">(0.5*OliveWatbal!J15*OliveTree!$C$31*OliveTree!$C$31/18.0152*40.7*60*60)/TreeCalculations!$I$3/TreeCalculations!$I$3</f>
        <v>0</v>
      </c>
      <c r="O15" s="8" t="n">
        <f aca="false">(OliveHrFlx!K15*18.0152*OliveTree!$C$31*OliveTree!$C$31*2.45*0.5)/TreeCalculations!$I$3/TreeCalculations!$I$3</f>
        <v>12.52394185</v>
      </c>
      <c r="P15" s="4" t="n">
        <f aca="false">N15+(0.5*OliveWatbal!F15*OliveTree!$C$31*OliveTree!$C$31/18.0152*40.7*60*60)/TreeCalculations!$I$3/TreeCalculations!$I$3 + (0.5*OliveWatbal!G15*OliveTree!$C$31*OliveTree!$C$31/18.0152*40.7*60*60)/TreeCalculations!$I$3/TreeCalculations!$I$3</f>
        <v>0</v>
      </c>
      <c r="Q15" s="11" t="n">
        <f aca="false">OliveWatbal!AA15-OliveWatbal!W15-F15</f>
        <v>14.7951</v>
      </c>
      <c r="R15" s="11" t="n">
        <f aca="false">OliveWatbal!AA15+OliveWatbal!W15-F15</f>
        <v>1.2233</v>
      </c>
      <c r="S15" s="6" t="n">
        <f aca="false">OliveWatbal!W15</f>
        <v>-6.7859</v>
      </c>
      <c r="T15" s="7" t="n">
        <f aca="false">OliveHrFlx!P15-OliveHrFlx!P14</f>
        <v>-0.779999999999999</v>
      </c>
      <c r="U15" s="7" t="n">
        <f aca="false">TreeCalculations!$J$3*TreeCalculations!$K$3*(T15/TreeCalculations!$L$3)</f>
        <v>-0.0255574046069748</v>
      </c>
    </row>
    <row r="16" customFormat="false" ht="12.8" hidden="false" customHeight="false" outlineLevel="0" collapsed="false">
      <c r="A16" s="0" t="n">
        <f aca="false">GrassWatbal!B16/2</f>
        <v>7</v>
      </c>
      <c r="B16" s="2" t="n">
        <f aca="false">GrassWatbal!V16/(GrassTree!$C$31*2*GrassTree!$C$31*2)</f>
        <v>-2.121728</v>
      </c>
      <c r="C16" s="2" t="n">
        <f aca="false">GrassWatbal!AA16</f>
        <v>11.3553</v>
      </c>
      <c r="D16" s="3" t="n">
        <f aca="false">(0.5*GrassWatbal!J16*GrassTree!$C$31*GrassTree!$C$31/18.0152*40.7*60*60)/TreeCalculations!$I$2/TreeCalculations!$I$2</f>
        <v>9.84922287845819</v>
      </c>
      <c r="E16" s="8" t="n">
        <f aca="false">(GrassHrFlux!K16*18.0152*GrassTree!$C$31*GrassTree!$C$31*2.45*0.5)/TreeCalculations!$I$2/TreeCalculations!$I$2</f>
        <v>1.675008258</v>
      </c>
      <c r="F16" s="10" t="n">
        <f aca="false">D16+(0.5*GrassWatbal!F16*GrassTree!$C$31*GrassTree!$C$31/18.0152*40.7*60*60)/TreeCalculations!$I$2/TreeCalculations!$I$2 + (0.5*GrassWatbal!G16*GrassTree!$C$31*GrassTree!$C$31/18.0152*40.7*60*60)/TreeCalculations!$I$2/TreeCalculations!$I$2</f>
        <v>9.84922287845819</v>
      </c>
      <c r="G16" s="5" t="n">
        <f aca="false">GrassWatbal!AA16-GrassWatbal!W16-F16</f>
        <v>4.97387712154181</v>
      </c>
      <c r="H16" s="11" t="n">
        <f aca="false">GrassWatbal!AA16+GrassWatbal!W16-F16</f>
        <v>-1.96172287845819</v>
      </c>
      <c r="I16" s="6" t="n">
        <f aca="false">GrassWatbal!W16</f>
        <v>-3.4678</v>
      </c>
      <c r="J16" s="7" t="n">
        <f aca="false">GrassHrFlux!P16-GrassHrFlux!P15</f>
        <v>0.0700000000000003</v>
      </c>
      <c r="K16" s="7" t="n">
        <f aca="false">TreeCalculations!$J$2*TreeCalculations!$K$2*(J16/TreeCalculations!$L$2)</f>
        <v>9.17445293583714E-005</v>
      </c>
      <c r="L16" s="2" t="n">
        <f aca="false">OliveWatbal!V16/(OliveTree!$C$31*2*OliveTree!$C$31*2)</f>
        <v>-3.678528</v>
      </c>
      <c r="M16" s="12" t="n">
        <f aca="false">OliveWatbal!AA16</f>
        <v>11.0955</v>
      </c>
      <c r="N16" s="8" t="n">
        <f aca="false">(0.5*OliveWatbal!J16*OliveTree!$C$31*OliveTree!$C$31/18.0152*40.7*60*60)/TreeCalculations!$I$3/TreeCalculations!$I$3</f>
        <v>74.7678826768507</v>
      </c>
      <c r="O16" s="8" t="n">
        <f aca="false">(OliveHrFlx!K16*18.0152*OliveTree!$C$31*OliveTree!$C$31*2.45*0.5)/TreeCalculations!$I$3/TreeCalculations!$I$3</f>
        <v>12.627664364</v>
      </c>
      <c r="P16" s="4" t="n">
        <f aca="false">N16+(0.5*OliveWatbal!F16*OliveTree!$C$31*OliveTree!$C$31/18.0152*40.7*60*60)/TreeCalculations!$I$3/TreeCalculations!$I$3 + (0.5*OliveWatbal!G16*OliveTree!$C$31*OliveTree!$C$31/18.0152*40.7*60*60)/TreeCalculations!$I$3/TreeCalculations!$I$3</f>
        <v>74.7678826768507</v>
      </c>
      <c r="Q16" s="11" t="n">
        <f aca="false">OliveWatbal!AA16-OliveWatbal!W16-F16</f>
        <v>4.61787712154181</v>
      </c>
      <c r="R16" s="11" t="n">
        <f aca="false">OliveWatbal!AA16+OliveWatbal!W16-F16</f>
        <v>-2.12532287845819</v>
      </c>
      <c r="S16" s="6" t="n">
        <f aca="false">OliveWatbal!W16</f>
        <v>-3.3716</v>
      </c>
      <c r="T16" s="7" t="n">
        <f aca="false">OliveHrFlx!P16-OliveHrFlx!P15</f>
        <v>0.0700000000000003</v>
      </c>
      <c r="U16" s="7" t="n">
        <f aca="false">TreeCalculations!$J$3*TreeCalculations!$K$3*(T16/TreeCalculations!$L$3)</f>
        <v>0.00229361323395929</v>
      </c>
    </row>
    <row r="17" customFormat="false" ht="12.8" hidden="false" customHeight="false" outlineLevel="0" collapsed="false">
      <c r="A17" s="0" t="n">
        <f aca="false">GrassWatbal!B17/2</f>
        <v>7.5</v>
      </c>
      <c r="B17" s="2" t="n">
        <f aca="false">GrassWatbal!V17/(GrassTree!$C$31*2*GrassTree!$C$31*2)</f>
        <v>-2.479924</v>
      </c>
      <c r="C17" s="2" t="n">
        <f aca="false">GrassWatbal!AA17</f>
        <v>16.7431</v>
      </c>
      <c r="D17" s="3" t="n">
        <f aca="false">(0.5*GrassWatbal!J17*GrassTree!$C$31*GrassTree!$C$31/18.0152*40.7*60*60)/TreeCalculations!$I$2/TreeCalculations!$I$2</f>
        <v>10.0037523868733</v>
      </c>
      <c r="E17" s="8" t="n">
        <f aca="false">(GrassHrFlux!K17*18.0152*GrassTree!$C$31*GrassTree!$C$31*2.45*0.5)/TreeCalculations!$I$2/TreeCalculations!$I$2</f>
        <v>1.9861758</v>
      </c>
      <c r="F17" s="10" t="n">
        <f aca="false">D17+(0.5*GrassWatbal!F17*GrassTree!$C$31*GrassTree!$C$31/18.0152*40.7*60*60)/TreeCalculations!$I$2/TreeCalculations!$I$2 + (0.5*GrassWatbal!G17*GrassTree!$C$31*GrassTree!$C$31/18.0152*40.7*60*60)/TreeCalculations!$I$2/TreeCalculations!$I$2</f>
        <v>10.0037523868733</v>
      </c>
      <c r="G17" s="5" t="n">
        <f aca="false">GrassWatbal!AA17-GrassWatbal!W17-F17</f>
        <v>12.4684476131267</v>
      </c>
      <c r="H17" s="11" t="n">
        <f aca="false">GrassWatbal!AA17+GrassWatbal!W17-F17</f>
        <v>1.01024761312669</v>
      </c>
      <c r="I17" s="6" t="n">
        <f aca="false">GrassWatbal!W17</f>
        <v>-5.7291</v>
      </c>
      <c r="J17" s="7" t="n">
        <f aca="false">GrassHrFlux!P17-GrassHrFlux!P16</f>
        <v>-0.0700000000000003</v>
      </c>
      <c r="K17" s="7" t="n">
        <f aca="false">TreeCalculations!$J$2*TreeCalculations!$K$2*(J17/TreeCalculations!$L$2)</f>
        <v>-9.17445293583714E-005</v>
      </c>
      <c r="L17" s="2" t="n">
        <f aca="false">OliveWatbal!V17/(OliveTree!$C$31*2*OliveTree!$C$31*2)</f>
        <v>-6.646344</v>
      </c>
      <c r="M17" s="12" t="n">
        <f aca="false">OliveWatbal!AA17</f>
        <v>16.1294</v>
      </c>
      <c r="N17" s="8" t="n">
        <f aca="false">(0.5*OliveWatbal!J17*OliveTree!$C$31*OliveTree!$C$31/18.0152*40.7*60*60)/TreeCalculations!$I$3/TreeCalculations!$I$3</f>
        <v>75.3860007105111</v>
      </c>
      <c r="O17" s="8" t="n">
        <f aca="false">(OliveHrFlx!K17*18.0152*OliveTree!$C$31*OliveTree!$C$31*2.45*0.5)/TreeCalculations!$I$3/TreeCalculations!$I$3</f>
        <v>14.459359824</v>
      </c>
      <c r="P17" s="4" t="n">
        <f aca="false">N17+(0.5*OliveWatbal!F17*OliveTree!$C$31*OliveTree!$C$31/18.0152*40.7*60*60)/TreeCalculations!$I$3/TreeCalculations!$I$3 + (0.5*OliveWatbal!G17*OliveTree!$C$31*OliveTree!$C$31/18.0152*40.7*60*60)/TreeCalculations!$I$3/TreeCalculations!$I$3</f>
        <v>75.3860007105111</v>
      </c>
      <c r="Q17" s="11" t="n">
        <f aca="false">OliveWatbal!AA17-OliveWatbal!W17-F17</f>
        <v>11.5399476131267</v>
      </c>
      <c r="R17" s="11" t="n">
        <f aca="false">OliveWatbal!AA17+OliveWatbal!W17-F17</f>
        <v>0.711347613126691</v>
      </c>
      <c r="S17" s="6" t="n">
        <f aca="false">OliveWatbal!W17</f>
        <v>-5.4143</v>
      </c>
      <c r="T17" s="7" t="n">
        <f aca="false">OliveHrFlx!P17-OliveHrFlx!P16</f>
        <v>-0.0700000000000003</v>
      </c>
      <c r="U17" s="7" t="n">
        <f aca="false">TreeCalculations!$J$3*TreeCalculations!$K$3*(T17/TreeCalculations!$L$3)</f>
        <v>-0.00229361323395929</v>
      </c>
    </row>
    <row r="18" customFormat="false" ht="12.8" hidden="false" customHeight="false" outlineLevel="0" collapsed="false">
      <c r="A18" s="0" t="n">
        <f aca="false">GrassWatbal!B18/2</f>
        <v>8</v>
      </c>
      <c r="B18" s="2" t="n">
        <f aca="false">GrassWatbal!V18/(GrassTree!$C$31*2*GrassTree!$C$31*2)</f>
        <v>-3.737928</v>
      </c>
      <c r="C18" s="2" t="n">
        <f aca="false">GrassWatbal!AA18</f>
        <v>35.411</v>
      </c>
      <c r="D18" s="3" t="n">
        <f aca="false">(0.5*GrassWatbal!J18*GrassTree!$C$31*GrassTree!$C$31/18.0152*40.7*60*60)/TreeCalculations!$I$2/TreeCalculations!$I$2</f>
        <v>11.8703061858875</v>
      </c>
      <c r="E18" s="8" t="n">
        <f aca="false">(GrassHrFlux!K18*18.0152*GrassTree!$C$31*GrassTree!$C$31*2.45*0.5)/TreeCalculations!$I$2/TreeCalculations!$I$2</f>
        <v>1.95307287</v>
      </c>
      <c r="F18" s="10" t="n">
        <f aca="false">D18+(0.5*GrassWatbal!F18*GrassTree!$C$31*GrassTree!$C$31/18.0152*40.7*60*60)/TreeCalculations!$I$2/TreeCalculations!$I$2 + (0.5*GrassWatbal!G18*GrassTree!$C$31*GrassTree!$C$31/18.0152*40.7*60*60)/TreeCalculations!$I$2/TreeCalculations!$I$2</f>
        <v>11.8703061858875</v>
      </c>
      <c r="G18" s="5" t="n">
        <f aca="false">GrassWatbal!AA18-GrassWatbal!W18-F18</f>
        <v>27.7987938141125</v>
      </c>
      <c r="H18" s="11" t="n">
        <f aca="false">GrassWatbal!AA18+GrassWatbal!W18-F18</f>
        <v>19.2825938141125</v>
      </c>
      <c r="I18" s="6" t="n">
        <f aca="false">GrassWatbal!W18</f>
        <v>-4.2581</v>
      </c>
      <c r="J18" s="7" t="n">
        <f aca="false">GrassHrFlux!P18-GrassHrFlux!P17</f>
        <v>0.109999999999999</v>
      </c>
      <c r="K18" s="7" t="n">
        <f aca="false">TreeCalculations!$J$2*TreeCalculations!$K$2*(J18/TreeCalculations!$L$2)</f>
        <v>0.000144169974706011</v>
      </c>
      <c r="L18" s="2" t="n">
        <f aca="false">OliveWatbal!V18/(OliveTree!$C$31*2*OliveTree!$C$31*2)</f>
        <v>-17.069684</v>
      </c>
      <c r="M18" s="12" t="n">
        <f aca="false">OliveWatbal!AA18</f>
        <v>33.4926</v>
      </c>
      <c r="N18" s="8" t="n">
        <f aca="false">(0.5*OliveWatbal!J18*OliveTree!$C$31*OliveTree!$C$31/18.0152*40.7*60*60)/TreeCalculations!$I$3/TreeCalculations!$I$3</f>
        <v>86.3291298459079</v>
      </c>
      <c r="O18" s="8" t="n">
        <f aca="false">(OliveHrFlx!K18*18.0152*OliveTree!$C$31*OliveTree!$C$31*2.45*0.5)/TreeCalculations!$I$3/TreeCalculations!$I$3</f>
        <v>14.280604002</v>
      </c>
      <c r="P18" s="4" t="n">
        <f aca="false">N18+(0.5*OliveWatbal!F18*OliveTree!$C$31*OliveTree!$C$31/18.0152*40.7*60*60)/TreeCalculations!$I$3/TreeCalculations!$I$3 + (0.5*OliveWatbal!G18*OliveTree!$C$31*OliveTree!$C$31/18.0152*40.7*60*60)/TreeCalculations!$I$3/TreeCalculations!$I$3</f>
        <v>86.3291298459079</v>
      </c>
      <c r="Q18" s="11" t="n">
        <f aca="false">OliveWatbal!AA18-OliveWatbal!W18-F18</f>
        <v>25.1173938141125</v>
      </c>
      <c r="R18" s="11" t="n">
        <f aca="false">OliveWatbal!AA18+OliveWatbal!W18-F18</f>
        <v>18.1271938141125</v>
      </c>
      <c r="S18" s="6" t="n">
        <f aca="false">OliveWatbal!W18</f>
        <v>-3.4951</v>
      </c>
      <c r="T18" s="7" t="n">
        <f aca="false">OliveHrFlx!P18-OliveHrFlx!P17</f>
        <v>0.110000000000001</v>
      </c>
      <c r="U18" s="7" t="n">
        <f aca="false">TreeCalculations!$J$3*TreeCalculations!$K$3*(T18/TreeCalculations!$L$3)</f>
        <v>0.00360424936765033</v>
      </c>
    </row>
    <row r="19" customFormat="false" ht="12.8" hidden="false" customHeight="false" outlineLevel="0" collapsed="false">
      <c r="A19" s="0" t="n">
        <f aca="false">GrassWatbal!B19/2</f>
        <v>8.5</v>
      </c>
      <c r="B19" s="2" t="n">
        <f aca="false">GrassWatbal!V19/(GrassTree!$C$31*2*GrassTree!$C$31*2)</f>
        <v>-3.597044</v>
      </c>
      <c r="C19" s="2" t="n">
        <f aca="false">GrassWatbal!AA19</f>
        <v>33.3613</v>
      </c>
      <c r="D19" s="3" t="n">
        <f aca="false">(0.5*GrassWatbal!J19*GrassTree!$C$31*GrassTree!$C$31/18.0152*40.7*60*60)/TreeCalculations!$I$2/TreeCalculations!$I$2</f>
        <v>11.679177583374</v>
      </c>
      <c r="E19" s="8" t="n">
        <f aca="false">(GrassHrFlux!K19*18.0152*GrassTree!$C$31*GrassTree!$C$31*2.45*0.5)/TreeCalculations!$I$2/TreeCalculations!$I$2</f>
        <v>2.634993228</v>
      </c>
      <c r="F19" s="10" t="n">
        <f aca="false">D19+(0.5*GrassWatbal!F19*GrassTree!$C$31*GrassTree!$C$31/18.0152*40.7*60*60)/TreeCalculations!$I$2/TreeCalculations!$I$2 + (0.5*GrassWatbal!G19*GrassTree!$C$31*GrassTree!$C$31/18.0152*40.7*60*60)/TreeCalculations!$I$2/TreeCalculations!$I$2</f>
        <v>11.679177583374</v>
      </c>
      <c r="G19" s="5" t="n">
        <f aca="false">GrassWatbal!AA19-GrassWatbal!W19-F19</f>
        <v>29.351622416626</v>
      </c>
      <c r="H19" s="11" t="n">
        <f aca="false">GrassWatbal!AA19+GrassWatbal!W19-F19</f>
        <v>14.012622416626</v>
      </c>
      <c r="I19" s="6" t="n">
        <f aca="false">GrassWatbal!W19</f>
        <v>-7.6695</v>
      </c>
      <c r="J19" s="7" t="n">
        <f aca="false">GrassHrFlux!P19-GrassHrFlux!P18</f>
        <v>0.18</v>
      </c>
      <c r="K19" s="7" t="n">
        <f aca="false">TreeCalculations!$J$2*TreeCalculations!$K$2*(J19/TreeCalculations!$L$2)</f>
        <v>0.000235914504064382</v>
      </c>
      <c r="L19" s="2" t="n">
        <f aca="false">OliveWatbal!V19/(OliveTree!$C$31*2*OliveTree!$C$31*2)</f>
        <v>-15.89266</v>
      </c>
      <c r="M19" s="12" t="n">
        <f aca="false">OliveWatbal!AA19</f>
        <v>31.5788</v>
      </c>
      <c r="N19" s="8" t="n">
        <f aca="false">(0.5*OliveWatbal!J19*OliveTree!$C$31*OliveTree!$C$31/18.0152*40.7*60*60)/TreeCalculations!$I$3/TreeCalculations!$I$3</f>
        <v>85.2596229850349</v>
      </c>
      <c r="O19" s="8" t="n">
        <f aca="false">(OliveHrFlx!K19*18.0152*OliveTree!$C$31*OliveTree!$C$31*2.45*0.5)/TreeCalculations!$I$3/TreeCalculations!$I$3</f>
        <v>18.332402634</v>
      </c>
      <c r="P19" s="4" t="n">
        <f aca="false">N19+(0.5*OliveWatbal!F19*OliveTree!$C$31*OliveTree!$C$31/18.0152*40.7*60*60)/TreeCalculations!$I$3/TreeCalculations!$I$3 + (0.5*OliveWatbal!G19*OliveTree!$C$31*OliveTree!$C$31/18.0152*40.7*60*60)/TreeCalculations!$I$3/TreeCalculations!$I$3</f>
        <v>85.2596229850349</v>
      </c>
      <c r="Q19" s="11" t="n">
        <f aca="false">OliveWatbal!AA19-OliveWatbal!W19-F19</f>
        <v>27.086422416626</v>
      </c>
      <c r="R19" s="11" t="n">
        <f aca="false">OliveWatbal!AA19+OliveWatbal!W19-F19</f>
        <v>12.712822416626</v>
      </c>
      <c r="S19" s="6" t="n">
        <f aca="false">OliveWatbal!W19</f>
        <v>-7.1868</v>
      </c>
      <c r="T19" s="7" t="n">
        <f aca="false">OliveHrFlx!P19-OliveHrFlx!P18</f>
        <v>0.17</v>
      </c>
      <c r="U19" s="7" t="n">
        <f aca="false">TreeCalculations!$J$3*TreeCalculations!$K$3*(T19/TreeCalculations!$L$3)</f>
        <v>0.00557020356818681</v>
      </c>
    </row>
    <row r="20" customFormat="false" ht="12.8" hidden="false" customHeight="false" outlineLevel="0" collapsed="false">
      <c r="A20" s="0" t="n">
        <f aca="false">GrassWatbal!B20/2</f>
        <v>9</v>
      </c>
      <c r="B20" s="2" t="n">
        <f aca="false">GrassWatbal!V20/(GrassTree!$C$31*2*GrassTree!$C$31*2)</f>
        <v>-6.438464</v>
      </c>
      <c r="C20" s="2" t="n">
        <f aca="false">GrassWatbal!AA20</f>
        <v>75.5916</v>
      </c>
      <c r="D20" s="3" t="n">
        <f aca="false">(0.5*GrassWatbal!J20*GrassTree!$C$31*GrassTree!$C$31/18.0152*40.7*60*60)/TreeCalculations!$I$2/TreeCalculations!$I$2</f>
        <v>15.7782761223855</v>
      </c>
      <c r="E20" s="8" t="n">
        <f aca="false">(GrassHrFlux!K20*18.0152*GrassTree!$C$31*GrassTree!$C$31*2.45*0.5)/TreeCalculations!$I$2/TreeCalculations!$I$2</f>
        <v>2.899816668</v>
      </c>
      <c r="F20" s="10" t="n">
        <f aca="false">D20+(0.5*GrassWatbal!F20*GrassTree!$C$31*GrassTree!$C$31/18.0152*40.7*60*60)/TreeCalculations!$I$2/TreeCalculations!$I$2 + (0.5*GrassWatbal!G20*GrassTree!$C$31*GrassTree!$C$31/18.0152*40.7*60*60)/TreeCalculations!$I$2/TreeCalculations!$I$2</f>
        <v>15.7782761223855</v>
      </c>
      <c r="G20" s="5" t="n">
        <f aca="false">GrassWatbal!AA20-GrassWatbal!W20-F20</f>
        <v>72.5420238776145</v>
      </c>
      <c r="H20" s="11" t="n">
        <f aca="false">GrassWatbal!AA20+GrassWatbal!W20-F20</f>
        <v>47.0846238776145</v>
      </c>
      <c r="I20" s="6" t="n">
        <f aca="false">GrassWatbal!W20</f>
        <v>-12.7287</v>
      </c>
      <c r="J20" s="7" t="n">
        <f aca="false">GrassHrFlux!P20-GrassHrFlux!P19</f>
        <v>0.24</v>
      </c>
      <c r="K20" s="7" t="n">
        <f aca="false">TreeCalculations!$J$2*TreeCalculations!$K$2*(J20/TreeCalculations!$L$2)</f>
        <v>0.000314552672085844</v>
      </c>
      <c r="L20" s="2" t="n">
        <f aca="false">OliveWatbal!V20/(OliveTree!$C$31*2*OliveTree!$C$31*2)</f>
        <v>-39.394744</v>
      </c>
      <c r="M20" s="12" t="n">
        <f aca="false">OliveWatbal!AA20</f>
        <v>70.8911</v>
      </c>
      <c r="N20" s="8" t="n">
        <f aca="false">(0.5*OliveWatbal!J20*OliveTree!$C$31*OliveTree!$C$31/18.0152*40.7*60*60)/TreeCalculations!$I$3/TreeCalculations!$I$3</f>
        <v>109.447557618011</v>
      </c>
      <c r="O20" s="8" t="n">
        <f aca="false">(OliveHrFlx!K20*18.0152*OliveTree!$C$31*OliveTree!$C$31*2.45*0.5)/TreeCalculations!$I$3/TreeCalculations!$I$3</f>
        <v>19.998583444</v>
      </c>
      <c r="P20" s="4" t="n">
        <f aca="false">N20+(0.5*OliveWatbal!F20*OliveTree!$C$31*OliveTree!$C$31/18.0152*40.7*60*60)/TreeCalculations!$I$3/TreeCalculations!$I$3 + (0.5*OliveWatbal!G20*OliveTree!$C$31*OliveTree!$C$31/18.0152*40.7*60*60)/TreeCalculations!$I$3/TreeCalculations!$I$3</f>
        <v>109.447557618011</v>
      </c>
      <c r="Q20" s="11" t="n">
        <f aca="false">OliveWatbal!AA20-OliveWatbal!W20-F20</f>
        <v>66.1532238776145</v>
      </c>
      <c r="R20" s="11" t="n">
        <f aca="false">OliveWatbal!AA20+OliveWatbal!W20-F20</f>
        <v>44.0724238776145</v>
      </c>
      <c r="S20" s="6" t="n">
        <f aca="false">OliveWatbal!W20</f>
        <v>-11.0404</v>
      </c>
      <c r="T20" s="7" t="n">
        <f aca="false">OliveHrFlx!P20-OliveHrFlx!P19</f>
        <v>0.219999999999999</v>
      </c>
      <c r="U20" s="7" t="n">
        <f aca="false">TreeCalculations!$J$3*TreeCalculations!$K$3*(T20/TreeCalculations!$L$3)</f>
        <v>0.00720849873530055</v>
      </c>
    </row>
    <row r="21" customFormat="false" ht="12.8" hidden="false" customHeight="false" outlineLevel="0" collapsed="false">
      <c r="A21" s="0" t="n">
        <f aca="false">GrassWatbal!B21/2</f>
        <v>9.5</v>
      </c>
      <c r="B21" s="2" t="n">
        <f aca="false">GrassWatbal!V21/(GrassTree!$C$31*2*GrassTree!$C$31*2)</f>
        <v>-7.212356</v>
      </c>
      <c r="C21" s="2" t="n">
        <f aca="false">GrassWatbal!AA21</f>
        <v>86.971</v>
      </c>
      <c r="D21" s="3" t="n">
        <f aca="false">(0.5*GrassWatbal!J21*GrassTree!$C$31*GrassTree!$C$31/18.0152*40.7*60*60)/TreeCalculations!$I$2/TreeCalculations!$I$2</f>
        <v>17.3723699986678</v>
      </c>
      <c r="E21" s="8" t="n">
        <f aca="false">(GrassHrFlux!K21*18.0152*GrassTree!$C$31*GrassTree!$C$31*2.45*0.5)/TreeCalculations!$I$2/TreeCalculations!$I$2</f>
        <v>4.047384908</v>
      </c>
      <c r="F21" s="10" t="n">
        <f aca="false">D21+(0.5*GrassWatbal!F21*GrassTree!$C$31*GrassTree!$C$31/18.0152*40.7*60*60)/TreeCalculations!$I$2/TreeCalculations!$I$2 + (0.5*GrassWatbal!G21*GrassTree!$C$31*GrassTree!$C$31/18.0152*40.7*60*60)/TreeCalculations!$I$2/TreeCalculations!$I$2</f>
        <v>17.3723699986678</v>
      </c>
      <c r="G21" s="5" t="n">
        <f aca="false">GrassWatbal!AA21-GrassWatbal!W21-F21</f>
        <v>88.4066300013322</v>
      </c>
      <c r="H21" s="11" t="n">
        <f aca="false">GrassWatbal!AA21+GrassWatbal!W21-F21</f>
        <v>50.7906300013322</v>
      </c>
      <c r="I21" s="6" t="n">
        <f aca="false">GrassWatbal!W21</f>
        <v>-18.808</v>
      </c>
      <c r="J21" s="7" t="n">
        <f aca="false">GrassHrFlux!P21-GrassHrFlux!P20</f>
        <v>-0.00999999999999979</v>
      </c>
      <c r="K21" s="7" t="n">
        <f aca="false">TreeCalculations!$J$2*TreeCalculations!$K$2*(J21/TreeCalculations!$L$2)</f>
        <v>-1.31063613369099E-005</v>
      </c>
      <c r="L21" s="2" t="n">
        <f aca="false">OliveWatbal!V21/(OliveTree!$C$31*2*OliveTree!$C$31*2)</f>
        <v>-45.740136</v>
      </c>
      <c r="M21" s="12" t="n">
        <f aca="false">OliveWatbal!AA21</f>
        <v>81.5987</v>
      </c>
      <c r="N21" s="8" t="n">
        <f aca="false">(0.5*OliveWatbal!J21*OliveTree!$C$31*OliveTree!$C$31/18.0152*40.7*60*60)/TreeCalculations!$I$3/TreeCalculations!$I$3</f>
        <v>119.398444646743</v>
      </c>
      <c r="O21" s="8" t="n">
        <f aca="false">(OliveHrFlx!K21*18.0152*OliveTree!$C$31*OliveTree!$C$31*2.45*0.5)/TreeCalculations!$I$3/TreeCalculations!$I$3</f>
        <v>27.797633752</v>
      </c>
      <c r="P21" s="4" t="n">
        <f aca="false">N21+(0.5*OliveWatbal!F21*OliveTree!$C$31*OliveTree!$C$31/18.0152*40.7*60*60)/TreeCalculations!$I$3/TreeCalculations!$I$3 + (0.5*OliveWatbal!G21*OliveTree!$C$31*OliveTree!$C$31/18.0152*40.7*60*60)/TreeCalculations!$I$3/TreeCalculations!$I$3</f>
        <v>119.398444646743</v>
      </c>
      <c r="Q21" s="11" t="n">
        <f aca="false">OliveWatbal!AA21-OliveWatbal!W21-F21</f>
        <v>80.7449300013322</v>
      </c>
      <c r="R21" s="11" t="n">
        <f aca="false">OliveWatbal!AA21+OliveWatbal!W21-F21</f>
        <v>47.7077300013322</v>
      </c>
      <c r="S21" s="6" t="n">
        <f aca="false">OliveWatbal!W21</f>
        <v>-16.5186</v>
      </c>
      <c r="T21" s="7" t="n">
        <f aca="false">OliveHrFlx!P21-OliveHrFlx!P20</f>
        <v>-0.0499999999999989</v>
      </c>
      <c r="U21" s="7" t="n">
        <f aca="false">TreeCalculations!$J$3*TreeCalculations!$K$3*(T21/TreeCalculations!$L$3)</f>
        <v>-0.00163829516711373</v>
      </c>
    </row>
    <row r="22" customFormat="false" ht="12.8" hidden="false" customHeight="false" outlineLevel="0" collapsed="false">
      <c r="A22" s="0" t="n">
        <f aca="false">GrassWatbal!B22/2</f>
        <v>10</v>
      </c>
      <c r="B22" s="2" t="n">
        <f aca="false">GrassWatbal!V22/(GrassTree!$C$31*2*GrassTree!$C$31*2)</f>
        <v>-13.790264</v>
      </c>
      <c r="C22" s="2" t="n">
        <f aca="false">GrassWatbal!AA22</f>
        <v>184.9102</v>
      </c>
      <c r="D22" s="3" t="n">
        <f aca="false">(0.5*GrassWatbal!J22*GrassTree!$C$31*GrassTree!$C$31/18.0152*40.7*60*60)/TreeCalculations!$I$2/TreeCalculations!$I$2</f>
        <v>24.2814656512279</v>
      </c>
      <c r="E22" s="8" t="n">
        <f aca="false">(GrassHrFlux!K22*18.0152*GrassTree!$C$31*GrassTree!$C$31*2.45*0.5)/TreeCalculations!$I$2/TreeCalculations!$I$2</f>
        <v>6.516863486</v>
      </c>
      <c r="F22" s="10" t="n">
        <f aca="false">D22+(0.5*GrassWatbal!F22*GrassTree!$C$31*GrassTree!$C$31/18.0152*40.7*60*60)/TreeCalculations!$I$2/TreeCalculations!$I$2 + (0.5*GrassWatbal!G22*GrassTree!$C$31*GrassTree!$C$31/18.0152*40.7*60*60)/TreeCalculations!$I$2/TreeCalculations!$I$2</f>
        <v>24.2814656512279</v>
      </c>
      <c r="G22" s="5" t="n">
        <f aca="false">GrassWatbal!AA22-GrassWatbal!W22-F22</f>
        <v>173.609434348772</v>
      </c>
      <c r="H22" s="11" t="n">
        <f aca="false">GrassWatbal!AA22+GrassWatbal!W22-F22</f>
        <v>147.648034348772</v>
      </c>
      <c r="I22" s="6" t="n">
        <f aca="false">GrassWatbal!W22</f>
        <v>-12.9807</v>
      </c>
      <c r="J22" s="7" t="n">
        <f aca="false">GrassHrFlux!P22-GrassHrFlux!P21</f>
        <v>0.609999999999999</v>
      </c>
      <c r="K22" s="7" t="n">
        <f aca="false">TreeCalculations!$J$2*TreeCalculations!$K$2*(J22/TreeCalculations!$L$2)</f>
        <v>0.000799488041551519</v>
      </c>
      <c r="L22" s="2" t="n">
        <f aca="false">OliveWatbal!V22/(OliveTree!$C$31*2*OliveTree!$C$31*2)</f>
        <v>-100.261552</v>
      </c>
      <c r="M22" s="12" t="n">
        <f aca="false">OliveWatbal!AA22</f>
        <v>172.7598</v>
      </c>
      <c r="N22" s="8" t="n">
        <f aca="false">(0.5*OliveWatbal!J22*OliveTree!$C$31*OliveTree!$C$31/18.0152*40.7*60*60)/TreeCalculations!$I$3/TreeCalculations!$I$3</f>
        <v>165.964692037835</v>
      </c>
      <c r="O22" s="8" t="n">
        <f aca="false">(OliveHrFlx!K22*18.0152*OliveTree!$C$31*OliveTree!$C$31*2.45*0.5)/TreeCalculations!$I$3/TreeCalculations!$I$3</f>
        <v>43.43104416</v>
      </c>
      <c r="P22" s="4" t="n">
        <f aca="false">N22+(0.5*OliveWatbal!F22*OliveTree!$C$31*OliveTree!$C$31/18.0152*40.7*60*60)/TreeCalculations!$I$3/TreeCalculations!$I$3 + (0.5*OliveWatbal!G22*OliveTree!$C$31*OliveTree!$C$31/18.0152*40.7*60*60)/TreeCalculations!$I$3/TreeCalculations!$I$3</f>
        <v>165.964692037835</v>
      </c>
      <c r="Q22" s="11" t="n">
        <f aca="false">OliveWatbal!AA22-OliveWatbal!W22-F22</f>
        <v>156.687334348772</v>
      </c>
      <c r="R22" s="11" t="n">
        <f aca="false">OliveWatbal!AA22+OliveWatbal!W22-F22</f>
        <v>140.269334348772</v>
      </c>
      <c r="S22" s="6" t="n">
        <f aca="false">OliveWatbal!W22</f>
        <v>-8.209</v>
      </c>
      <c r="T22" s="7" t="n">
        <f aca="false">OliveHrFlx!P22-OliveHrFlx!P21</f>
        <v>0.52</v>
      </c>
      <c r="U22" s="7" t="n">
        <f aca="false">TreeCalculations!$J$3*TreeCalculations!$K$3*(T22/TreeCalculations!$L$3)</f>
        <v>0.0170382697379832</v>
      </c>
    </row>
    <row r="23" customFormat="false" ht="12.8" hidden="false" customHeight="false" outlineLevel="0" collapsed="false">
      <c r="A23" s="0" t="n">
        <f aca="false">GrassWatbal!B23/2</f>
        <v>10.5</v>
      </c>
      <c r="B23" s="2" t="n">
        <f aca="false">GrassWatbal!V23/(GrassTree!$C$31*2*GrassTree!$C$31*2)</f>
        <v>-27.210568</v>
      </c>
      <c r="C23" s="2" t="n">
        <f aca="false">GrassWatbal!AA23</f>
        <v>397.3466</v>
      </c>
      <c r="D23" s="3" t="n">
        <f aca="false">(0.5*GrassWatbal!J23*GrassTree!$C$31*GrassTree!$C$31/18.0152*40.7*60*60)/TreeCalculations!$I$2/TreeCalculations!$I$2</f>
        <v>39.1325647231227</v>
      </c>
      <c r="E23" s="8" t="n">
        <f aca="false">(GrassHrFlux!K23*18.0152*GrassTree!$C$31*GrassTree!$C$31*2.45*0.5)/TreeCalculations!$I$2/TreeCalculations!$I$2</f>
        <v>7.015614298</v>
      </c>
      <c r="F23" s="10" t="n">
        <f aca="false">D23+(0.5*GrassWatbal!F23*GrassTree!$C$31*GrassTree!$C$31/18.0152*40.7*60*60)/TreeCalculations!$I$2/TreeCalculations!$I$2 + (0.5*GrassWatbal!G23*GrassTree!$C$31*GrassTree!$C$31/18.0152*40.7*60*60)/TreeCalculations!$I$2/TreeCalculations!$I$2</f>
        <v>39.1325647231227</v>
      </c>
      <c r="G23" s="5" t="n">
        <f aca="false">GrassWatbal!AA23-GrassWatbal!W23-F23</f>
        <v>382.775435276877</v>
      </c>
      <c r="H23" s="11" t="n">
        <f aca="false">GrassWatbal!AA23+GrassWatbal!W23-F23</f>
        <v>333.652635276877</v>
      </c>
      <c r="I23" s="6" t="n">
        <f aca="false">GrassWatbal!W23</f>
        <v>-24.5614</v>
      </c>
      <c r="J23" s="7" t="n">
        <f aca="false">GrassHrFlux!P23-GrassHrFlux!P22</f>
        <v>0.620000000000001</v>
      </c>
      <c r="K23" s="7" t="n">
        <f aca="false">TreeCalculations!$J$2*TreeCalculations!$K$2*(J23/TreeCalculations!$L$2)</f>
        <v>0.000812594402888431</v>
      </c>
      <c r="L23" s="2" t="n">
        <f aca="false">OliveWatbal!V23/(OliveTree!$C$31*2*OliveTree!$C$31*2)</f>
        <v>-211.533436</v>
      </c>
      <c r="M23" s="12" t="n">
        <f aca="false">OliveWatbal!AA23</f>
        <v>370.7482</v>
      </c>
      <c r="N23" s="8" t="n">
        <f aca="false">(0.5*OliveWatbal!J23*OliveTree!$C$31*OliveTree!$C$31/18.0152*40.7*60*60)/TreeCalculations!$I$3/TreeCalculations!$I$3</f>
        <v>259.296448554554</v>
      </c>
      <c r="O23" s="8" t="n">
        <f aca="false">(OliveHrFlx!K23*18.0152*OliveTree!$C$31*OliveTree!$C$31*2.45*0.5)/TreeCalculations!$I$3/TreeCalculations!$I$3</f>
        <v>46.352929448</v>
      </c>
      <c r="P23" s="4" t="n">
        <f aca="false">N23+(0.5*OliveWatbal!F23*OliveTree!$C$31*OliveTree!$C$31/18.0152*40.7*60*60)/TreeCalculations!$I$3/TreeCalculations!$I$3 + (0.5*OliveWatbal!G23*OliveTree!$C$31*OliveTree!$C$31/18.0152*40.7*60*60)/TreeCalculations!$I$3/TreeCalculations!$I$3</f>
        <v>259.296448554554</v>
      </c>
      <c r="Q23" s="11" t="n">
        <f aca="false">OliveWatbal!AA23-OliveWatbal!W23-F23</f>
        <v>343.282135276877</v>
      </c>
      <c r="R23" s="11" t="n">
        <f aca="false">OliveWatbal!AA23+OliveWatbal!W23-F23</f>
        <v>319.949135276877</v>
      </c>
      <c r="S23" s="6" t="n">
        <f aca="false">OliveWatbal!W23</f>
        <v>-11.6665</v>
      </c>
      <c r="T23" s="7" t="n">
        <f aca="false">OliveHrFlx!P23-OliveHrFlx!P22</f>
        <v>0.609999999999999</v>
      </c>
      <c r="U23" s="7" t="n">
        <f aca="false">TreeCalculations!$J$3*TreeCalculations!$K$3*(T23/TreeCalculations!$L$3)</f>
        <v>0.019987201038788</v>
      </c>
    </row>
    <row r="24" customFormat="false" ht="12.8" hidden="false" customHeight="false" outlineLevel="0" collapsed="false">
      <c r="A24" s="0" t="n">
        <f aca="false">GrassWatbal!B24/2</f>
        <v>11</v>
      </c>
      <c r="B24" s="2" t="n">
        <f aca="false">GrassWatbal!V24/(GrassTree!$C$31*2*GrassTree!$C$31*2)</f>
        <v>-28.704472</v>
      </c>
      <c r="C24" s="2" t="n">
        <f aca="false">GrassWatbal!AA24</f>
        <v>421.8534</v>
      </c>
      <c r="D24" s="3" t="n">
        <f aca="false">(0.5*GrassWatbal!J24*GrassTree!$C$31*GrassTree!$C$31/18.0152*40.7*60*60)/TreeCalculations!$I$2/TreeCalculations!$I$2</f>
        <v>42.1580898352502</v>
      </c>
      <c r="E24" s="8" t="n">
        <f aca="false">(GrassHrFlux!K24*18.0152*GrassTree!$C$31*GrassTree!$C$31*2.45*0.5)/TreeCalculations!$I$2/TreeCalculations!$I$2</f>
        <v>7.143612294</v>
      </c>
      <c r="F24" s="10" t="n">
        <f aca="false">D24+(0.5*GrassWatbal!F24*GrassTree!$C$31*GrassTree!$C$31/18.0152*40.7*60*60)/TreeCalculations!$I$2/TreeCalculations!$I$2 + (0.5*GrassWatbal!G24*GrassTree!$C$31*GrassTree!$C$31/18.0152*40.7*60*60)/TreeCalculations!$I$2/TreeCalculations!$I$2</f>
        <v>42.1580898352502</v>
      </c>
      <c r="G24" s="5" t="n">
        <f aca="false">GrassWatbal!AA24-GrassWatbal!W24-F24</f>
        <v>419.69681016475</v>
      </c>
      <c r="H24" s="11" t="n">
        <f aca="false">GrassWatbal!AA24+GrassWatbal!W24-F24</f>
        <v>339.69381016475</v>
      </c>
      <c r="I24" s="6" t="n">
        <f aca="false">GrassWatbal!W24</f>
        <v>-40.0015</v>
      </c>
      <c r="J24" s="7" t="n">
        <f aca="false">GrassHrFlux!P24-GrassHrFlux!P23</f>
        <v>0.149999999999999</v>
      </c>
      <c r="K24" s="7" t="n">
        <f aca="false">TreeCalculations!$J$2*TreeCalculations!$K$2*(J24/TreeCalculations!$L$2)</f>
        <v>0.00019659542005365</v>
      </c>
      <c r="L24" s="2" t="n">
        <f aca="false">OliveWatbal!V24/(OliveTree!$C$31*2*OliveTree!$C$31*2)</f>
        <v>-223.173068</v>
      </c>
      <c r="M24" s="12" t="n">
        <f aca="false">OliveWatbal!AA24</f>
        <v>393.8081</v>
      </c>
      <c r="N24" s="8" t="n">
        <f aca="false">(0.5*OliveWatbal!J24*OliveTree!$C$31*OliveTree!$C$31/18.0152*40.7*60*60)/TreeCalculations!$I$3/TreeCalculations!$I$3</f>
        <v>276.737950175407</v>
      </c>
      <c r="O24" s="8" t="n">
        <f aca="false">(OliveHrFlx!K24*18.0152*OliveTree!$C$31*OliveTree!$C$31*2.45*0.5)/TreeCalculations!$I$3/TreeCalculations!$I$3</f>
        <v>47.032642944</v>
      </c>
      <c r="P24" s="4" t="n">
        <f aca="false">N24+(0.5*OliveWatbal!F24*OliveTree!$C$31*OliveTree!$C$31/18.0152*40.7*60*60)/TreeCalculations!$I$3/TreeCalculations!$I$3 + (0.5*OliveWatbal!G24*OliveTree!$C$31*OliveTree!$C$31/18.0152*40.7*60*60)/TreeCalculations!$I$3/TreeCalculations!$I$3</f>
        <v>276.737950175407</v>
      </c>
      <c r="Q24" s="11" t="n">
        <f aca="false">OliveWatbal!AA24-OliveWatbal!W24-F24</f>
        <v>379.26941016475</v>
      </c>
      <c r="R24" s="11" t="n">
        <f aca="false">OliveWatbal!AA24+OliveWatbal!W24-F24</f>
        <v>324.03061016475</v>
      </c>
      <c r="S24" s="6" t="n">
        <f aca="false">OliveWatbal!W24</f>
        <v>-27.6194</v>
      </c>
      <c r="T24" s="7" t="n">
        <f aca="false">OliveHrFlx!P24-OliveHrFlx!P23</f>
        <v>0.140000000000001</v>
      </c>
      <c r="U24" s="7" t="n">
        <f aca="false">TreeCalculations!$J$3*TreeCalculations!$K$3*(T24/TreeCalculations!$L$3)</f>
        <v>0.00458722646791857</v>
      </c>
    </row>
    <row r="25" customFormat="false" ht="12.8" hidden="false" customHeight="false" outlineLevel="0" collapsed="false">
      <c r="A25" s="0" t="n">
        <f aca="false">GrassWatbal!B25/2</f>
        <v>11.5</v>
      </c>
      <c r="B25" s="2" t="n">
        <f aca="false">GrassWatbal!V25/(GrassTree!$C$31*2*GrassTree!$C$31*2)</f>
        <v>-28.459112</v>
      </c>
      <c r="C25" s="2" t="n">
        <f aca="false">GrassWatbal!AA25</f>
        <v>414.6454</v>
      </c>
      <c r="D25" s="3" t="n">
        <f aca="false">(0.5*GrassWatbal!J25*GrassTree!$C$31*GrassTree!$C$31/18.0152*40.7*60*60)/TreeCalculations!$I$2/TreeCalculations!$I$2</f>
        <v>42.9510702073804</v>
      </c>
      <c r="E25" s="8" t="n">
        <f aca="false">(GrassHrFlux!K25*18.0152*GrassTree!$C$31*GrassTree!$C$31*2.45*0.5)/TreeCalculations!$I$2/TreeCalculations!$I$2</f>
        <v>8.51848732</v>
      </c>
      <c r="F25" s="10" t="n">
        <f aca="false">D25+(0.5*GrassWatbal!F25*GrassTree!$C$31*GrassTree!$C$31/18.0152*40.7*60*60)/TreeCalculations!$I$2/TreeCalculations!$I$2 + (0.5*GrassWatbal!G25*GrassTree!$C$31*GrassTree!$C$31/18.0152*40.7*60*60)/TreeCalculations!$I$2/TreeCalculations!$I$2</f>
        <v>42.9510702073804</v>
      </c>
      <c r="G25" s="5" t="n">
        <f aca="false">GrassWatbal!AA25-GrassWatbal!W25-F25</f>
        <v>410.94102979262</v>
      </c>
      <c r="H25" s="11" t="n">
        <f aca="false">GrassWatbal!AA25+GrassWatbal!W25-F25</f>
        <v>332.44762979262</v>
      </c>
      <c r="I25" s="6" t="n">
        <f aca="false">GrassWatbal!W25</f>
        <v>-39.2467</v>
      </c>
      <c r="J25" s="7" t="n">
        <f aca="false">GrassHrFlux!P25-GrassHrFlux!P24</f>
        <v>0.140000000000001</v>
      </c>
      <c r="K25" s="7" t="n">
        <f aca="false">TreeCalculations!$J$2*TreeCalculations!$K$2*(J25/TreeCalculations!$L$2)</f>
        <v>0.000183489058716743</v>
      </c>
      <c r="L25" s="2" t="n">
        <f aca="false">OliveWatbal!V25/(OliveTree!$C$31*2*OliveTree!$C$31*2)</f>
        <v>-220.444492</v>
      </c>
      <c r="M25" s="12" t="n">
        <f aca="false">OliveWatbal!AA25</f>
        <v>387.2732</v>
      </c>
      <c r="N25" s="8" t="n">
        <f aca="false">(0.5*OliveWatbal!J25*OliveTree!$C$31*OliveTree!$C$31/18.0152*40.7*60*60)/TreeCalculations!$I$3/TreeCalculations!$I$3</f>
        <v>280.804516186331</v>
      </c>
      <c r="O25" s="8" t="n">
        <f aca="false">(OliveHrFlx!K25*18.0152*OliveTree!$C$31*OliveTree!$C$31*2.45*0.5)/TreeCalculations!$I$3/TreeCalculations!$I$3</f>
        <v>55.394443062</v>
      </c>
      <c r="P25" s="4" t="n">
        <f aca="false">N25+(0.5*OliveWatbal!F25*OliveTree!$C$31*OliveTree!$C$31/18.0152*40.7*60*60)/TreeCalculations!$I$3/TreeCalculations!$I$3 + (0.5*OliveWatbal!G25*OliveTree!$C$31*OliveTree!$C$31/18.0152*40.7*60*60)/TreeCalculations!$I$3/TreeCalculations!$I$3</f>
        <v>280.804516186331</v>
      </c>
      <c r="Q25" s="11" t="n">
        <f aca="false">OliveWatbal!AA25-OliveWatbal!W25-F25</f>
        <v>373.26302979262</v>
      </c>
      <c r="R25" s="11" t="n">
        <f aca="false">OliveWatbal!AA25+OliveWatbal!W25-F25</f>
        <v>315.38122979262</v>
      </c>
      <c r="S25" s="6" t="n">
        <f aca="false">OliveWatbal!W25</f>
        <v>-28.9409</v>
      </c>
      <c r="T25" s="7" t="n">
        <f aca="false">OliveHrFlx!P25-OliveHrFlx!P24</f>
        <v>0.100000000000001</v>
      </c>
      <c r="U25" s="7" t="n">
        <f aca="false">TreeCalculations!$J$3*TreeCalculations!$K$3*(T25/TreeCalculations!$L$3)</f>
        <v>0.00327659033422759</v>
      </c>
    </row>
    <row r="26" customFormat="false" ht="12.8" hidden="false" customHeight="false" outlineLevel="0" collapsed="false">
      <c r="A26" s="0" t="n">
        <f aca="false">GrassWatbal!B26/2</f>
        <v>12</v>
      </c>
      <c r="B26" s="2" t="n">
        <f aca="false">GrassWatbal!V26/(GrassTree!$C$31*2*GrassTree!$C$31*2)</f>
        <v>-34.172384</v>
      </c>
      <c r="C26" s="2" t="n">
        <f aca="false">GrassWatbal!AA26</f>
        <v>525.6099</v>
      </c>
      <c r="D26" s="3" t="n">
        <f aca="false">(0.5*GrassWatbal!J26*GrassTree!$C$31*GrassTree!$C$31/18.0152*40.7*60*60)/TreeCalculations!$I$2/TreeCalculations!$I$2</f>
        <v>51.2021326435455</v>
      </c>
      <c r="E26" s="8" t="n">
        <f aca="false">(GrassHrFlux!K26*18.0152*GrassTree!$C$31*GrassTree!$C$31*2.45*0.5)/TreeCalculations!$I$2/TreeCalculations!$I$2</f>
        <v>9.895569208</v>
      </c>
      <c r="F26" s="10" t="n">
        <f aca="false">D26+(0.5*GrassWatbal!F26*GrassTree!$C$31*GrassTree!$C$31/18.0152*40.7*60*60)/TreeCalculations!$I$2/TreeCalculations!$I$2 + (0.5*GrassWatbal!G26*GrassTree!$C$31*GrassTree!$C$31/18.0152*40.7*60*60)/TreeCalculations!$I$2/TreeCalculations!$I$2</f>
        <v>51.2021326435455</v>
      </c>
      <c r="G26" s="5" t="n">
        <f aca="false">GrassWatbal!AA26-GrassWatbal!W26-F26</f>
        <v>514.054267356454</v>
      </c>
      <c r="H26" s="11" t="n">
        <f aca="false">GrassWatbal!AA26+GrassWatbal!W26-F26</f>
        <v>434.761267356455</v>
      </c>
      <c r="I26" s="6" t="n">
        <f aca="false">GrassWatbal!W26</f>
        <v>-39.6465</v>
      </c>
      <c r="J26" s="7" t="n">
        <f aca="false">GrassHrFlux!P26-GrassHrFlux!P25</f>
        <v>0.379999999999999</v>
      </c>
      <c r="K26" s="7" t="n">
        <f aca="false">TreeCalculations!$J$2*TreeCalculations!$K$2*(J26/TreeCalculations!$L$2)</f>
        <v>0.000498041730802585</v>
      </c>
      <c r="L26" s="2" t="n">
        <f aca="false">OliveWatbal!V26/(OliveTree!$C$31*2*OliveTree!$C$31*2)</f>
        <v>-267.347772</v>
      </c>
      <c r="M26" s="12" t="n">
        <f aca="false">OliveWatbal!AA26</f>
        <v>490.1771</v>
      </c>
      <c r="N26" s="8" t="n">
        <f aca="false">(0.5*OliveWatbal!J26*OliveTree!$C$31*OliveTree!$C$31/18.0152*40.7*60*60)/TreeCalculations!$I$3/TreeCalculations!$I$3</f>
        <v>330.721613970425</v>
      </c>
      <c r="O26" s="8" t="n">
        <f aca="false">(OliveHrFlx!K26*18.0152*OliveTree!$C$31*OliveTree!$C$31*2.45*0.5)/TreeCalculations!$I$3/TreeCalculations!$I$3</f>
        <v>63.39211095</v>
      </c>
      <c r="P26" s="4" t="n">
        <f aca="false">N26+(0.5*OliveWatbal!F26*OliveTree!$C$31*OliveTree!$C$31/18.0152*40.7*60*60)/TreeCalculations!$I$3/TreeCalculations!$I$3 + (0.5*OliveWatbal!G26*OliveTree!$C$31*OliveTree!$C$31/18.0152*40.7*60*60)/TreeCalculations!$I$3/TreeCalculations!$I$3</f>
        <v>330.721613970425</v>
      </c>
      <c r="Q26" s="11" t="n">
        <f aca="false">OliveWatbal!AA26-OliveWatbal!W26-F26</f>
        <v>468.396367356455</v>
      </c>
      <c r="R26" s="11" t="n">
        <f aca="false">OliveWatbal!AA26+OliveWatbal!W26-F26</f>
        <v>409.553567356455</v>
      </c>
      <c r="S26" s="6" t="n">
        <f aca="false">OliveWatbal!W26</f>
        <v>-29.4214</v>
      </c>
      <c r="T26" s="7" t="n">
        <f aca="false">OliveHrFlx!P26-OliveHrFlx!P25</f>
        <v>0.369999999999997</v>
      </c>
      <c r="U26" s="7" t="n">
        <f aca="false">TreeCalculations!$J$3*TreeCalculations!$K$3*(T26/TreeCalculations!$L$3)</f>
        <v>0.0121233842366418</v>
      </c>
    </row>
    <row r="27" customFormat="false" ht="12.8" hidden="false" customHeight="false" outlineLevel="0" collapsed="false">
      <c r="A27" s="0" t="n">
        <f aca="false">GrassWatbal!B27/2</f>
        <v>12.5</v>
      </c>
      <c r="B27" s="2" t="n">
        <f aca="false">GrassWatbal!V27/(GrassTree!$C$31*2*GrassTree!$C$31*2)</f>
        <v>-39.517508</v>
      </c>
      <c r="C27" s="2" t="n">
        <f aca="false">GrassWatbal!AA27</f>
        <v>661.6119</v>
      </c>
      <c r="D27" s="3" t="n">
        <f aca="false">(0.5*GrassWatbal!J27*GrassTree!$C$31*GrassTree!$C$31/18.0152*40.7*60*60)/TreeCalculations!$I$2/TreeCalculations!$I$2</f>
        <v>59.3799968915138</v>
      </c>
      <c r="E27" s="8" t="n">
        <f aca="false">(GrassHrFlux!K27*18.0152*GrassTree!$C$31*GrassTree!$C$31*2.45*0.5)/TreeCalculations!$I$2/TreeCalculations!$I$2</f>
        <v>9.529230116</v>
      </c>
      <c r="F27" s="10" t="n">
        <f aca="false">D27+(0.5*GrassWatbal!F27*GrassTree!$C$31*GrassTree!$C$31/18.0152*40.7*60*60)/TreeCalculations!$I$2/TreeCalculations!$I$2 + (0.5*GrassWatbal!G27*GrassTree!$C$31*GrassTree!$C$31/18.0152*40.7*60*60)/TreeCalculations!$I$2/TreeCalculations!$I$2</f>
        <v>59.3799968915138</v>
      </c>
      <c r="G27" s="5" t="n">
        <f aca="false">GrassWatbal!AA27-GrassWatbal!W27-F27</f>
        <v>649.041103108486</v>
      </c>
      <c r="H27" s="11" t="n">
        <f aca="false">GrassWatbal!AA27+GrassWatbal!W27-F27</f>
        <v>555.422703108486</v>
      </c>
      <c r="I27" s="6" t="n">
        <f aca="false">GrassWatbal!W27</f>
        <v>-46.8092</v>
      </c>
      <c r="J27" s="7" t="n">
        <f aca="false">GrassHrFlux!P27-GrassHrFlux!P26</f>
        <v>-0.0999999999999979</v>
      </c>
      <c r="K27" s="7" t="n">
        <f aca="false">TreeCalculations!$J$2*TreeCalculations!$K$2*(J27/TreeCalculations!$L$2)</f>
        <v>-0.000131063613369099</v>
      </c>
      <c r="L27" s="2" t="n">
        <f aca="false">OliveWatbal!V27/(OliveTree!$C$31*2*OliveTree!$C$31*2)</f>
        <v>-312.386796</v>
      </c>
      <c r="M27" s="12" t="n">
        <f aca="false">OliveWatbal!AA27</f>
        <v>616.9828</v>
      </c>
      <c r="N27" s="8" t="n">
        <f aca="false">(0.5*OliveWatbal!J27*OliveTree!$C$31*OliveTree!$C$31/18.0152*40.7*60*60)/TreeCalculations!$I$3/TreeCalculations!$I$3</f>
        <v>378.467165504685</v>
      </c>
      <c r="O27" s="8" t="n">
        <f aca="false">(OliveHrFlx!K27*18.0152*OliveTree!$C$31*OliveTree!$C$31*2.45*0.5)/TreeCalculations!$I$3/TreeCalculations!$I$3</f>
        <v>60.984424508</v>
      </c>
      <c r="P27" s="4" t="n">
        <f aca="false">N27+(0.5*OliveWatbal!F27*OliveTree!$C$31*OliveTree!$C$31/18.0152*40.7*60*60)/TreeCalculations!$I$3/TreeCalculations!$I$3 + (0.5*OliveWatbal!G27*OliveTree!$C$31*OliveTree!$C$31/18.0152*40.7*60*60)/TreeCalculations!$I$3/TreeCalculations!$I$3</f>
        <v>378.467165504685</v>
      </c>
      <c r="Q27" s="11" t="n">
        <f aca="false">OliveWatbal!AA27-OliveWatbal!W27-F27</f>
        <v>594.738603108486</v>
      </c>
      <c r="R27" s="11" t="n">
        <f aca="false">OliveWatbal!AA27+OliveWatbal!W27-F27</f>
        <v>520.467003108486</v>
      </c>
      <c r="S27" s="6" t="n">
        <f aca="false">OliveWatbal!W27</f>
        <v>-37.1358</v>
      </c>
      <c r="T27" s="7" t="n">
        <f aca="false">OliveHrFlx!P27-OliveHrFlx!P26</f>
        <v>-0.0700000000000003</v>
      </c>
      <c r="U27" s="7" t="n">
        <f aca="false">TreeCalculations!$J$3*TreeCalculations!$K$3*(T27/TreeCalculations!$L$3)</f>
        <v>-0.00229361323395929</v>
      </c>
    </row>
    <row r="28" customFormat="false" ht="12.8" hidden="false" customHeight="false" outlineLevel="0" collapsed="false">
      <c r="A28" s="0" t="n">
        <f aca="false">GrassWatbal!B28/2</f>
        <v>13</v>
      </c>
      <c r="B28" s="2" t="n">
        <f aca="false">GrassWatbal!V28/(GrassTree!$C$31*2*GrassTree!$C$31*2)</f>
        <v>-36.083192</v>
      </c>
      <c r="C28" s="2" t="n">
        <f aca="false">GrassWatbal!AA28</f>
        <v>567.6713</v>
      </c>
      <c r="D28" s="3" t="n">
        <f aca="false">(0.5*GrassWatbal!J28*GrassTree!$C$31*GrassTree!$C$31/18.0152*40.7*60*60)/TreeCalculations!$I$2/TreeCalculations!$I$2</f>
        <v>57.2613159998224</v>
      </c>
      <c r="E28" s="8" t="n">
        <f aca="false">(GrassHrFlux!K28*18.0152*GrassTree!$C$31*GrassTree!$C$31*2.45*0.5)/TreeCalculations!$I$2/TreeCalculations!$I$2</f>
        <v>10.43845726</v>
      </c>
      <c r="F28" s="10" t="n">
        <f aca="false">D28+(0.5*GrassWatbal!F28*GrassTree!$C$31*GrassTree!$C$31/18.0152*40.7*60*60)/TreeCalculations!$I$2/TreeCalculations!$I$2 + (0.5*GrassWatbal!G28*GrassTree!$C$31*GrassTree!$C$31/18.0152*40.7*60*60)/TreeCalculations!$I$2/TreeCalculations!$I$2</f>
        <v>57.2613159998224</v>
      </c>
      <c r="G28" s="5" t="n">
        <f aca="false">GrassWatbal!AA28-GrassWatbal!W28-F28</f>
        <v>553.223784000178</v>
      </c>
      <c r="H28" s="11" t="n">
        <f aca="false">GrassWatbal!AA28+GrassWatbal!W28-F28</f>
        <v>467.596184000178</v>
      </c>
      <c r="I28" s="6" t="n">
        <f aca="false">GrassWatbal!W28</f>
        <v>-42.8138</v>
      </c>
      <c r="J28" s="7" t="n">
        <f aca="false">GrassHrFlux!P28-GrassHrFlux!P27</f>
        <v>0.279999999999998</v>
      </c>
      <c r="K28" s="7" t="n">
        <f aca="false">TreeCalculations!$J$2*TreeCalculations!$K$2*(J28/TreeCalculations!$L$2)</f>
        <v>0.000366978117433481</v>
      </c>
      <c r="L28" s="2" t="n">
        <f aca="false">OliveWatbal!V28/(OliveTree!$C$31*2*OliveTree!$C$31*2)</f>
        <v>-283.08338</v>
      </c>
      <c r="M28" s="12" t="n">
        <f aca="false">OliveWatbal!AA28</f>
        <v>528.0175</v>
      </c>
      <c r="N28" s="8" t="n">
        <f aca="false">(0.5*OliveWatbal!J28*OliveTree!$C$31*OliveTree!$C$31/18.0152*40.7*60*60)/TreeCalculations!$I$3/TreeCalculations!$I$3</f>
        <v>364.091854656068</v>
      </c>
      <c r="O28" s="8" t="n">
        <f aca="false">(OliveHrFlx!K28*18.0152*OliveTree!$C$31*OliveTree!$C$31*2.45*0.5)/TreeCalculations!$I$3/TreeCalculations!$I$3</f>
        <v>64.73829677</v>
      </c>
      <c r="P28" s="4" t="n">
        <f aca="false">N28+(0.5*OliveWatbal!F28*OliveTree!$C$31*OliveTree!$C$31/18.0152*40.7*60*60)/TreeCalculations!$I$3/TreeCalculations!$I$3 + (0.5*OliveWatbal!G28*OliveTree!$C$31*OliveTree!$C$31/18.0152*40.7*60*60)/TreeCalculations!$I$3/TreeCalculations!$I$3</f>
        <v>364.091854656068</v>
      </c>
      <c r="Q28" s="11" t="n">
        <f aca="false">OliveWatbal!AA28-OliveWatbal!W28-F28</f>
        <v>511.581284000178</v>
      </c>
      <c r="R28" s="11" t="n">
        <f aca="false">OliveWatbal!AA28+OliveWatbal!W28-F28</f>
        <v>429.931084000178</v>
      </c>
      <c r="S28" s="6" t="n">
        <f aca="false">OliveWatbal!W28</f>
        <v>-40.8251</v>
      </c>
      <c r="T28" s="7" t="n">
        <f aca="false">OliveHrFlx!P28-OliveHrFlx!P27</f>
        <v>0.260000000000002</v>
      </c>
      <c r="U28" s="7" t="n">
        <f aca="false">TreeCalculations!$J$3*TreeCalculations!$K$3*(T28/TreeCalculations!$L$3)</f>
        <v>0.00851913486899165</v>
      </c>
    </row>
    <row r="29" customFormat="false" ht="12.8" hidden="false" customHeight="false" outlineLevel="0" collapsed="false">
      <c r="A29" s="0" t="n">
        <f aca="false">GrassWatbal!B29/2</f>
        <v>13.5</v>
      </c>
      <c r="B29" s="2" t="n">
        <f aca="false">GrassWatbal!V29/(GrassTree!$C$31*2*GrassTree!$C$31*2)</f>
        <v>-41.028128</v>
      </c>
      <c r="C29" s="2" t="n">
        <f aca="false">GrassWatbal!AA29</f>
        <v>711.3701</v>
      </c>
      <c r="D29" s="3" t="n">
        <f aca="false">(0.5*GrassWatbal!J29*GrassTree!$C$31*GrassTree!$C$31/18.0152*40.7*60*60)/TreeCalculations!$I$2/TreeCalculations!$I$2</f>
        <v>62.5681846440783</v>
      </c>
      <c r="E29" s="8" t="n">
        <f aca="false">(GrassHrFlux!K29*18.0152*GrassTree!$C$31*GrassTree!$C$31*2.45*0.5)/TreeCalculations!$I$2/TreeCalculations!$I$2</f>
        <v>10.288390644</v>
      </c>
      <c r="F29" s="10" t="n">
        <f aca="false">D29+(0.5*GrassWatbal!F29*GrassTree!$C$31*GrassTree!$C$31/18.0152*40.7*60*60)/TreeCalculations!$I$2/TreeCalculations!$I$2 + (0.5*GrassWatbal!G29*GrassTree!$C$31*GrassTree!$C$31/18.0152*40.7*60*60)/TreeCalculations!$I$2/TreeCalculations!$I$2</f>
        <v>62.5681846440783</v>
      </c>
      <c r="G29" s="5" t="n">
        <f aca="false">GrassWatbal!AA29-GrassWatbal!W29-F29</f>
        <v>690.424915355922</v>
      </c>
      <c r="H29" s="11" t="n">
        <f aca="false">GrassWatbal!AA29+GrassWatbal!W29-F29</f>
        <v>607.178915355922</v>
      </c>
      <c r="I29" s="6" t="n">
        <f aca="false">GrassWatbal!W29</f>
        <v>-41.623</v>
      </c>
      <c r="J29" s="7" t="n">
        <f aca="false">GrassHrFlux!P29-GrassHrFlux!P28</f>
        <v>0.0800000000000019</v>
      </c>
      <c r="K29" s="7" t="n">
        <f aca="false">TreeCalculations!$J$2*TreeCalculations!$K$2*(J29/TreeCalculations!$L$2)</f>
        <v>0.000104850890695284</v>
      </c>
      <c r="L29" s="2" t="n">
        <f aca="false">OliveWatbal!V29/(OliveTree!$C$31*2*OliveTree!$C$31*2)</f>
        <v>-328.19328</v>
      </c>
      <c r="M29" s="12" t="n">
        <f aca="false">OliveWatbal!AA29</f>
        <v>662.8331</v>
      </c>
      <c r="N29" s="8" t="n">
        <f aca="false">(0.5*OliveWatbal!J29*OliveTree!$C$31*OliveTree!$C$31/18.0152*40.7*60*60)/TreeCalculations!$I$3/TreeCalculations!$I$3</f>
        <v>386.506766508282</v>
      </c>
      <c r="O29" s="8" t="n">
        <f aca="false">(OliveHrFlx!K29*18.0152*OliveTree!$C$31*OliveTree!$C$31*2.45*0.5)/TreeCalculations!$I$3/TreeCalculations!$I$3</f>
        <v>66.453028544</v>
      </c>
      <c r="P29" s="4" t="n">
        <f aca="false">N29+(0.5*OliveWatbal!F29*OliveTree!$C$31*OliveTree!$C$31/18.0152*40.7*60*60)/TreeCalculations!$I$3/TreeCalculations!$I$3 + (0.5*OliveWatbal!G29*OliveTree!$C$31*OliveTree!$C$31/18.0152*40.7*60*60)/TreeCalculations!$I$3/TreeCalculations!$I$3</f>
        <v>386.506766508282</v>
      </c>
      <c r="Q29" s="11" t="n">
        <f aca="false">OliveWatbal!AA29-OliveWatbal!W29-F29</f>
        <v>636.269915355922</v>
      </c>
      <c r="R29" s="11" t="n">
        <f aca="false">OliveWatbal!AA29+OliveWatbal!W29-F29</f>
        <v>564.259915355922</v>
      </c>
      <c r="S29" s="6" t="n">
        <f aca="false">OliveWatbal!W29</f>
        <v>-36.005</v>
      </c>
      <c r="T29" s="7" t="n">
        <f aca="false">OliveHrFlx!P29-OliveHrFlx!P28</f>
        <v>0</v>
      </c>
      <c r="U29" s="7" t="n">
        <f aca="false">TreeCalculations!$J$3*TreeCalculations!$K$3*(T29/TreeCalculations!$L$3)</f>
        <v>0</v>
      </c>
    </row>
    <row r="30" customFormat="false" ht="12.8" hidden="false" customHeight="false" outlineLevel="0" collapsed="false">
      <c r="A30" s="0" t="n">
        <f aca="false">GrassWatbal!B30/2</f>
        <v>14</v>
      </c>
      <c r="B30" s="2" t="n">
        <f aca="false">GrassWatbal!V30/(GrassTree!$C$31*2*GrassTree!$C$31*2)</f>
        <v>-40.315776</v>
      </c>
      <c r="C30" s="2" t="n">
        <f aca="false">GrassWatbal!AA30</f>
        <v>698.6852</v>
      </c>
      <c r="D30" s="3" t="n">
        <f aca="false">(0.5*GrassWatbal!J30*GrassTree!$C$31*GrassTree!$C$31/18.0152*40.7*60*60)/TreeCalculations!$I$2/TreeCalculations!$I$2</f>
        <v>61.6532072916204</v>
      </c>
      <c r="E30" s="8" t="n">
        <f aca="false">(GrassHrFlux!K30*18.0152*GrassTree!$C$31*GrassTree!$C$31*2.45*0.5)/TreeCalculations!$I$2/TreeCalculations!$I$2</f>
        <v>10.08535934</v>
      </c>
      <c r="F30" s="10" t="n">
        <f aca="false">D30+(0.5*GrassWatbal!F30*GrassTree!$C$31*GrassTree!$C$31/18.0152*40.7*60*60)/TreeCalculations!$I$2/TreeCalculations!$I$2 + (0.5*GrassWatbal!G30*GrassTree!$C$31*GrassTree!$C$31/18.0152*40.7*60*60)/TreeCalculations!$I$2/TreeCalculations!$I$2</f>
        <v>61.6532072916204</v>
      </c>
      <c r="G30" s="5" t="n">
        <f aca="false">GrassWatbal!AA30-GrassWatbal!W30-F30</f>
        <v>674.13499270838</v>
      </c>
      <c r="H30" s="11" t="n">
        <f aca="false">GrassWatbal!AA30+GrassWatbal!W30-F30</f>
        <v>599.92899270838</v>
      </c>
      <c r="I30" s="6" t="n">
        <f aca="false">GrassWatbal!W30</f>
        <v>-37.103</v>
      </c>
      <c r="J30" s="7" t="n">
        <f aca="false">GrassHrFlux!P30-GrassHrFlux!P29</f>
        <v>0.00999999999999801</v>
      </c>
      <c r="K30" s="7" t="n">
        <f aca="false">TreeCalculations!$J$2*TreeCalculations!$K$2*(J30/TreeCalculations!$L$2)</f>
        <v>1.31063613369075E-005</v>
      </c>
      <c r="L30" s="2" t="n">
        <f aca="false">OliveWatbal!V30/(OliveTree!$C$31*2*OliveTree!$C$31*2)</f>
        <v>-325.089316</v>
      </c>
      <c r="M30" s="12" t="n">
        <f aca="false">OliveWatbal!AA30</f>
        <v>650.2037</v>
      </c>
      <c r="N30" s="8" t="n">
        <f aca="false">(0.5*OliveWatbal!J30*OliveTree!$C$31*OliveTree!$C$31/18.0152*40.7*60*60)/TreeCalculations!$I$3/TreeCalculations!$I$3</f>
        <v>396.7504462898</v>
      </c>
      <c r="O30" s="8" t="n">
        <f aca="false">(OliveHrFlx!K30*18.0152*OliveTree!$C$31*OliveTree!$C$31*2.45*0.5)/TreeCalculations!$I$3/TreeCalculations!$I$3</f>
        <v>64.023273482</v>
      </c>
      <c r="P30" s="4" t="n">
        <f aca="false">N30+(0.5*OliveWatbal!F30*OliveTree!$C$31*OliveTree!$C$31/18.0152*40.7*60*60)/TreeCalculations!$I$3/TreeCalculations!$I$3 + (0.5*OliveWatbal!G30*OliveTree!$C$31*OliveTree!$C$31/18.0152*40.7*60*60)/TreeCalculations!$I$3/TreeCalculations!$I$3</f>
        <v>396.7504462898</v>
      </c>
      <c r="Q30" s="11" t="n">
        <f aca="false">OliveWatbal!AA30-OliveWatbal!W30-F30</f>
        <v>624.46719270838</v>
      </c>
      <c r="R30" s="11" t="n">
        <f aca="false">OliveWatbal!AA30+OliveWatbal!W30-F30</f>
        <v>552.63379270838</v>
      </c>
      <c r="S30" s="6" t="n">
        <f aca="false">OliveWatbal!W30</f>
        <v>-35.9167</v>
      </c>
      <c r="T30" s="7" t="n">
        <f aca="false">OliveHrFlx!P30-OliveHrFlx!P29</f>
        <v>0.109999999999999</v>
      </c>
      <c r="U30" s="7" t="n">
        <f aca="false">TreeCalculations!$J$3*TreeCalculations!$K$3*(T30/TreeCalculations!$L$3)</f>
        <v>0.00360424936765027</v>
      </c>
    </row>
    <row r="31" customFormat="false" ht="12.8" hidden="false" customHeight="false" outlineLevel="0" collapsed="false">
      <c r="A31" s="0" t="n">
        <f aca="false">GrassWatbal!B31/2</f>
        <v>14.5</v>
      </c>
      <c r="B31" s="2" t="n">
        <f aca="false">GrassWatbal!V31/(GrassTree!$C$31*2*GrassTree!$C$31*2)</f>
        <v>-39.465972</v>
      </c>
      <c r="C31" s="2" t="n">
        <f aca="false">GrassWatbal!AA31</f>
        <v>685.3549</v>
      </c>
      <c r="D31" s="3" t="n">
        <f aca="false">(0.5*GrassWatbal!J31*GrassTree!$C$31*GrassTree!$C$31/18.0152*40.7*60*60)/TreeCalculations!$I$2/TreeCalculations!$I$2</f>
        <v>60.4251043563213</v>
      </c>
      <c r="E31" s="8" t="n">
        <f aca="false">(GrassHrFlux!K31*18.0152*GrassTree!$C$31*GrassTree!$C$31*2.45*0.5)/TreeCalculations!$I$2/TreeCalculations!$I$2</f>
        <v>9.244544918</v>
      </c>
      <c r="F31" s="10" t="n">
        <f aca="false">D31+(0.5*GrassWatbal!F31*GrassTree!$C$31*GrassTree!$C$31/18.0152*40.7*60*60)/TreeCalculations!$I$2/TreeCalculations!$I$2 + (0.5*GrassWatbal!G31*GrassTree!$C$31*GrassTree!$C$31/18.0152*40.7*60*60)/TreeCalculations!$I$2/TreeCalculations!$I$2</f>
        <v>60.4251043563213</v>
      </c>
      <c r="G31" s="5" t="n">
        <f aca="false">GrassWatbal!AA31-GrassWatbal!W31-F31</f>
        <v>660.568995643679</v>
      </c>
      <c r="H31" s="11" t="n">
        <f aca="false">GrassWatbal!AA31+GrassWatbal!W31-F31</f>
        <v>589.290595643679</v>
      </c>
      <c r="I31" s="6" t="n">
        <f aca="false">GrassWatbal!W31</f>
        <v>-35.6392</v>
      </c>
      <c r="J31" s="7" t="n">
        <f aca="false">GrassHrFlux!P31-GrassHrFlux!P30</f>
        <v>0.130000000000003</v>
      </c>
      <c r="K31" s="7" t="n">
        <f aca="false">TreeCalculations!$J$2*TreeCalculations!$K$2*(J31/TreeCalculations!$L$2)</f>
        <v>0.000170382697379835</v>
      </c>
      <c r="L31" s="2" t="n">
        <f aca="false">OliveWatbal!V31/(OliveTree!$C$31*2*OliveTree!$C$31*2)</f>
        <v>-322.3375</v>
      </c>
      <c r="M31" s="12" t="n">
        <f aca="false">OliveWatbal!AA31</f>
        <v>638.2867</v>
      </c>
      <c r="N31" s="8" t="n">
        <f aca="false">(0.5*OliveWatbal!J31*OliveTree!$C$31*OliveTree!$C$31/18.0152*40.7*60*60)/TreeCalculations!$I$3/TreeCalculations!$I$3</f>
        <v>382.232805630801</v>
      </c>
      <c r="O31" s="8" t="n">
        <f aca="false">(OliveHrFlx!K31*18.0152*OliveTree!$C$31*OliveTree!$C$31*2.45*0.5)/TreeCalculations!$I$3/TreeCalculations!$I$3</f>
        <v>60.624706002</v>
      </c>
      <c r="P31" s="4" t="n">
        <f aca="false">N31+(0.5*OliveWatbal!F31*OliveTree!$C$31*OliveTree!$C$31/18.0152*40.7*60*60)/TreeCalculations!$I$3/TreeCalculations!$I$3 + (0.5*OliveWatbal!G31*OliveTree!$C$31*OliveTree!$C$31/18.0152*40.7*60*60)/TreeCalculations!$I$3/TreeCalculations!$I$3</f>
        <v>382.232805630801</v>
      </c>
      <c r="Q31" s="11" t="n">
        <f aca="false">OliveWatbal!AA31-OliveWatbal!W31-F31</f>
        <v>609.895995643679</v>
      </c>
      <c r="R31" s="11" t="n">
        <f aca="false">OliveWatbal!AA31+OliveWatbal!W31-F31</f>
        <v>545.827195643679</v>
      </c>
      <c r="S31" s="6" t="n">
        <f aca="false">OliveWatbal!W31</f>
        <v>-32.0344</v>
      </c>
      <c r="T31" s="7" t="n">
        <f aca="false">OliveHrFlx!P31-OliveHrFlx!P30</f>
        <v>0.18</v>
      </c>
      <c r="U31" s="7" t="n">
        <f aca="false">TreeCalculations!$J$3*TreeCalculations!$K$3*(T31/TreeCalculations!$L$3)</f>
        <v>0.00589786260160956</v>
      </c>
    </row>
    <row r="32" customFormat="false" ht="12.8" hidden="false" customHeight="false" outlineLevel="0" collapsed="false">
      <c r="A32" s="0" t="n">
        <f aca="false">GrassWatbal!B32/2</f>
        <v>15</v>
      </c>
      <c r="B32" s="2" t="n">
        <f aca="false">GrassWatbal!V32/(GrassTree!$C$31*2*GrassTree!$C$31*2)</f>
        <v>-36.124152</v>
      </c>
      <c r="C32" s="2" t="n">
        <f aca="false">GrassWatbal!AA32</f>
        <v>621.5881</v>
      </c>
      <c r="D32" s="3" t="n">
        <f aca="false">(0.5*GrassWatbal!J32*GrassTree!$C$31*GrassTree!$C$31/18.0152*40.7*60*60)/TreeCalculations!$I$2/TreeCalculations!$I$2</f>
        <v>55.3662962387317</v>
      </c>
      <c r="E32" s="8" t="n">
        <f aca="false">(GrassHrFlux!K32*18.0152*GrassTree!$C$31*GrassTree!$C$31*2.45*0.5)/TreeCalculations!$I$2/TreeCalculations!$I$2</f>
        <v>9.827156486</v>
      </c>
      <c r="F32" s="10" t="n">
        <f aca="false">D32+(0.5*GrassWatbal!F32*GrassTree!$C$31*GrassTree!$C$31/18.0152*40.7*60*60)/TreeCalculations!$I$2/TreeCalculations!$I$2 + (0.5*GrassWatbal!G32*GrassTree!$C$31*GrassTree!$C$31/18.0152*40.7*60*60)/TreeCalculations!$I$2/TreeCalculations!$I$2</f>
        <v>55.3662962387317</v>
      </c>
      <c r="G32" s="5" t="n">
        <f aca="false">GrassWatbal!AA32-GrassWatbal!W32-F32</f>
        <v>600.328703761268</v>
      </c>
      <c r="H32" s="11" t="n">
        <f aca="false">GrassWatbal!AA32+GrassWatbal!W32-F32</f>
        <v>532.114903761268</v>
      </c>
      <c r="I32" s="6" t="n">
        <f aca="false">GrassWatbal!W32</f>
        <v>-34.1069</v>
      </c>
      <c r="J32" s="7" t="n">
        <f aca="false">GrassHrFlux!P32-GrassHrFlux!P31</f>
        <v>0.0500000000000007</v>
      </c>
      <c r="K32" s="7" t="n">
        <f aca="false">TreeCalculations!$J$2*TreeCalculations!$K$2*(J32/TreeCalculations!$L$2)</f>
        <v>6.55318066845517E-005</v>
      </c>
      <c r="L32" s="2" t="n">
        <f aca="false">OliveWatbal!V32/(OliveTree!$C$31*2*OliveTree!$C$31*2)</f>
        <v>-298.65504</v>
      </c>
      <c r="M32" s="12" t="n">
        <f aca="false">OliveWatbal!AA32</f>
        <v>578.5462</v>
      </c>
      <c r="N32" s="8" t="n">
        <f aca="false">(0.5*OliveWatbal!J32*OliveTree!$C$31*OliveTree!$C$31/18.0152*40.7*60*60)/TreeCalculations!$I$3/TreeCalculations!$I$3</f>
        <v>361.948774368311</v>
      </c>
      <c r="O32" s="8" t="n">
        <f aca="false">(OliveHrFlx!K32*18.0152*OliveTree!$C$31*OliveTree!$C$31*2.45*0.5)/TreeCalculations!$I$3/TreeCalculations!$I$3</f>
        <v>65.093601552</v>
      </c>
      <c r="P32" s="4" t="n">
        <f aca="false">N32+(0.5*OliveWatbal!F32*OliveTree!$C$31*OliveTree!$C$31/18.0152*40.7*60*60)/TreeCalculations!$I$3/TreeCalculations!$I$3 + (0.5*OliveWatbal!G32*OliveTree!$C$31*OliveTree!$C$31/18.0152*40.7*60*60)/TreeCalculations!$I$3/TreeCalculations!$I$3</f>
        <v>361.948774368311</v>
      </c>
      <c r="Q32" s="11" t="n">
        <f aca="false">OliveWatbal!AA32-OliveWatbal!W32-F32</f>
        <v>556.105303761268</v>
      </c>
      <c r="R32" s="11" t="n">
        <f aca="false">OliveWatbal!AA32+OliveWatbal!W32-F32</f>
        <v>490.254503761268</v>
      </c>
      <c r="S32" s="6" t="n">
        <f aca="false">OliveWatbal!W32</f>
        <v>-32.9254</v>
      </c>
      <c r="T32" s="7" t="n">
        <f aca="false">OliveHrFlx!P32-OliveHrFlx!P31</f>
        <v>0.0199999999999996</v>
      </c>
      <c r="U32" s="7" t="n">
        <f aca="false">TreeCalculations!$J$3*TreeCalculations!$K$3*(T32/TreeCalculations!$L$3)</f>
        <v>0.000655318066845494</v>
      </c>
    </row>
    <row r="33" customFormat="false" ht="12.8" hidden="false" customHeight="false" outlineLevel="0" collapsed="false">
      <c r="A33" s="0" t="n">
        <f aca="false">GrassWatbal!B33/2</f>
        <v>15.5</v>
      </c>
      <c r="B33" s="2" t="n">
        <f aca="false">GrassWatbal!V33/(GrassTree!$C$31*2*GrassTree!$C$31*2)</f>
        <v>-38.6257</v>
      </c>
      <c r="C33" s="2" t="n">
        <f aca="false">GrassWatbal!AA33</f>
        <v>665.8281</v>
      </c>
      <c r="D33" s="3" t="n">
        <f aca="false">(0.5*GrassWatbal!J33*GrassTree!$C$31*GrassTree!$C$31/18.0152*40.7*60*60)/TreeCalculations!$I$2/TreeCalculations!$I$2</f>
        <v>58.8594764421156</v>
      </c>
      <c r="E33" s="8" t="n">
        <f aca="false">(GrassHrFlux!K33*18.0152*GrassTree!$C$31*GrassTree!$C$31*2.45*0.5)/TreeCalculations!$I$2/TreeCalculations!$I$2</f>
        <v>9.769778074</v>
      </c>
      <c r="F33" s="10" t="n">
        <f aca="false">D33+(0.5*GrassWatbal!F33*GrassTree!$C$31*GrassTree!$C$31/18.0152*40.7*60*60)/TreeCalculations!$I$2/TreeCalculations!$I$2 + (0.5*GrassWatbal!G33*GrassTree!$C$31*GrassTree!$C$31/18.0152*40.7*60*60)/TreeCalculations!$I$2/TreeCalculations!$I$2</f>
        <v>58.8594764421156</v>
      </c>
      <c r="G33" s="5" t="n">
        <f aca="false">GrassWatbal!AA33-GrassWatbal!W33-F33</f>
        <v>640.302723557884</v>
      </c>
      <c r="H33" s="11" t="n">
        <f aca="false">GrassWatbal!AA33+GrassWatbal!W33-F33</f>
        <v>573.634523557884</v>
      </c>
      <c r="I33" s="6" t="n">
        <f aca="false">GrassWatbal!W33</f>
        <v>-33.3341</v>
      </c>
      <c r="J33" s="7" t="n">
        <f aca="false">GrassHrFlux!P33-GrassHrFlux!P32</f>
        <v>0.0399999999999991</v>
      </c>
      <c r="K33" s="7" t="n">
        <f aca="false">TreeCalculations!$J$2*TreeCalculations!$K$2*(J33/TreeCalculations!$L$2)</f>
        <v>5.24254453476395E-005</v>
      </c>
      <c r="L33" s="2" t="n">
        <f aca="false">OliveWatbal!V33/(OliveTree!$C$31*2*OliveTree!$C$31*2)</f>
        <v>-327.287404</v>
      </c>
      <c r="M33" s="12" t="n">
        <f aca="false">OliveWatbal!AA33</f>
        <v>619.8129</v>
      </c>
      <c r="N33" s="8" t="n">
        <f aca="false">(0.5*OliveWatbal!J33*OliveTree!$C$31*OliveTree!$C$31/18.0152*40.7*60*60)/TreeCalculations!$I$3/TreeCalculations!$I$3</f>
        <v>388.625447399973</v>
      </c>
      <c r="O33" s="8" t="n">
        <f aca="false">(OliveHrFlx!K33*18.0152*OliveTree!$C$31*OliveTree!$C$31*2.45*0.5)/TreeCalculations!$I$3/TreeCalculations!$I$3</f>
        <v>65.27897796</v>
      </c>
      <c r="P33" s="4" t="n">
        <f aca="false">N33+(0.5*OliveWatbal!F33*OliveTree!$C$31*OliveTree!$C$31/18.0152*40.7*60*60)/TreeCalculations!$I$3/TreeCalculations!$I$3 + (0.5*OliveWatbal!G33*OliveTree!$C$31*OliveTree!$C$31/18.0152*40.7*60*60)/TreeCalculations!$I$3/TreeCalculations!$I$3</f>
        <v>388.625447399973</v>
      </c>
      <c r="Q33" s="11" t="n">
        <f aca="false">OliveWatbal!AA33-OliveWatbal!W33-F33</f>
        <v>591.358023557884</v>
      </c>
      <c r="R33" s="11" t="n">
        <f aca="false">OliveWatbal!AA33+OliveWatbal!W33-F33</f>
        <v>530.548823557885</v>
      </c>
      <c r="S33" s="6" t="n">
        <f aca="false">OliveWatbal!W33</f>
        <v>-30.4046</v>
      </c>
      <c r="T33" s="7" t="n">
        <f aca="false">OliveHrFlx!P33-OliveHrFlx!P32</f>
        <v>0.0600000000000023</v>
      </c>
      <c r="U33" s="7" t="n">
        <f aca="false">TreeCalculations!$J$3*TreeCalculations!$K$3*(T33/TreeCalculations!$L$3)</f>
        <v>0.0019659542005366</v>
      </c>
    </row>
    <row r="34" customFormat="false" ht="12.8" hidden="false" customHeight="false" outlineLevel="0" collapsed="false">
      <c r="A34" s="0" t="n">
        <f aca="false">GrassWatbal!B34/2</f>
        <v>16</v>
      </c>
      <c r="B34" s="2" t="n">
        <f aca="false">GrassWatbal!V34/(GrassTree!$C$31*2*GrassTree!$C$31*2)</f>
        <v>-38.467708</v>
      </c>
      <c r="C34" s="2" t="n">
        <f aca="false">GrassWatbal!AA34</f>
        <v>606.6642</v>
      </c>
      <c r="D34" s="3" t="n">
        <f aca="false">(0.5*GrassWatbal!J34*GrassTree!$C$31*GrassTree!$C$31/18.0152*40.7*60*60)/TreeCalculations!$I$2/TreeCalculations!$I$2</f>
        <v>58.5382177272525</v>
      </c>
      <c r="E34" s="8" t="n">
        <f aca="false">(GrassHrFlux!K34*18.0152*GrassTree!$C$31*GrassTree!$C$31*2.45*0.5)/TreeCalculations!$I$2/TreeCalculations!$I$2</f>
        <v>9.582194804</v>
      </c>
      <c r="F34" s="10" t="n">
        <f aca="false">D34+(0.5*GrassWatbal!F34*GrassTree!$C$31*GrassTree!$C$31/18.0152*40.7*60*60)/TreeCalculations!$I$2/TreeCalculations!$I$2 + (0.5*GrassWatbal!G34*GrassTree!$C$31*GrassTree!$C$31/18.0152*40.7*60*60)/TreeCalculations!$I$2/TreeCalculations!$I$2</f>
        <v>58.5382177272525</v>
      </c>
      <c r="G34" s="5" t="n">
        <f aca="false">GrassWatbal!AA34-GrassWatbal!W34-F34</f>
        <v>583.043582272748</v>
      </c>
      <c r="H34" s="11" t="n">
        <f aca="false">GrassWatbal!AA34+GrassWatbal!W34-F34</f>
        <v>513.208382272748</v>
      </c>
      <c r="I34" s="6" t="n">
        <f aca="false">GrassWatbal!W34</f>
        <v>-34.9176</v>
      </c>
      <c r="J34" s="7" t="n">
        <f aca="false">GrassHrFlux!P34-GrassHrFlux!P33</f>
        <v>-0.0199999999999996</v>
      </c>
      <c r="K34" s="7" t="n">
        <f aca="false">TreeCalculations!$J$2*TreeCalculations!$K$2*(J34/TreeCalculations!$L$2)</f>
        <v>-2.62127226738197E-005</v>
      </c>
      <c r="L34" s="2" t="n">
        <f aca="false">OliveWatbal!V34/(OliveTree!$C$31*2*OliveTree!$C$31*2)</f>
        <v>-318.133416</v>
      </c>
      <c r="M34" s="12" t="n">
        <f aca="false">OliveWatbal!AA34</f>
        <v>561.9075</v>
      </c>
      <c r="N34" s="8" t="n">
        <f aca="false">(0.5*OliveWatbal!J34*OliveTree!$C$31*OliveTree!$C$31/18.0152*40.7*60*60)/TreeCalculations!$I$3/TreeCalculations!$I$3</f>
        <v>389.739686486967</v>
      </c>
      <c r="O34" s="8" t="n">
        <f aca="false">(OliveHrFlx!K34*18.0152*OliveTree!$C$31*OliveTree!$C$31*2.45*0.5)/TreeCalculations!$I$3/TreeCalculations!$I$3</f>
        <v>63.586314806</v>
      </c>
      <c r="P34" s="4" t="n">
        <f aca="false">N34+(0.5*OliveWatbal!F34*OliveTree!$C$31*OliveTree!$C$31/18.0152*40.7*60*60)/TreeCalculations!$I$3/TreeCalculations!$I$3 + (0.5*OliveWatbal!G34*OliveTree!$C$31*OliveTree!$C$31/18.0152*40.7*60*60)/TreeCalculations!$I$3/TreeCalculations!$I$3</f>
        <v>389.739686486967</v>
      </c>
      <c r="Q34" s="11" t="n">
        <f aca="false">OliveWatbal!AA34-OliveWatbal!W34-F34</f>
        <v>536.223582272747</v>
      </c>
      <c r="R34" s="11" t="n">
        <f aca="false">OliveWatbal!AA34+OliveWatbal!W34-F34</f>
        <v>470.514982272748</v>
      </c>
      <c r="S34" s="6" t="n">
        <f aca="false">OliveWatbal!W34</f>
        <v>-32.8543</v>
      </c>
      <c r="T34" s="7" t="n">
        <f aca="false">OliveHrFlx!P34-OliveHrFlx!P33</f>
        <v>-0.0200000000000031</v>
      </c>
      <c r="U34" s="7" t="n">
        <f aca="false">TreeCalculations!$J$3*TreeCalculations!$K$3*(T34/TreeCalculations!$L$3)</f>
        <v>-0.00065531806684561</v>
      </c>
    </row>
    <row r="35" customFormat="false" ht="12.8" hidden="false" customHeight="false" outlineLevel="0" collapsed="false">
      <c r="A35" s="0" t="n">
        <f aca="false">GrassWatbal!B35/2</f>
        <v>16.5</v>
      </c>
      <c r="B35" s="2" t="n">
        <f aca="false">GrassWatbal!V35/(GrassTree!$C$31*2*GrassTree!$C$31*2)</f>
        <v>-39.059552</v>
      </c>
      <c r="C35" s="2" t="n">
        <f aca="false">GrassWatbal!AA35</f>
        <v>538.6273</v>
      </c>
      <c r="D35" s="3" t="n">
        <f aca="false">(0.5*GrassWatbal!J35*GrassTree!$C$31*GrassTree!$C$31/18.0152*40.7*60*60)/TreeCalculations!$I$2/TreeCalculations!$I$2</f>
        <v>57.4280452062703</v>
      </c>
      <c r="E35" s="8" t="n">
        <f aca="false">(GrassHrFlux!K35*18.0152*GrassTree!$C$31*GrassTree!$C$31*2.45*0.5)/TreeCalculations!$I$2/TreeCalculations!$I$2</f>
        <v>9.403438982</v>
      </c>
      <c r="F35" s="10" t="n">
        <f aca="false">D35+(0.5*GrassWatbal!F35*GrassTree!$C$31*GrassTree!$C$31/18.0152*40.7*60*60)/TreeCalculations!$I$2/TreeCalculations!$I$2 + (0.5*GrassWatbal!G35*GrassTree!$C$31*GrassTree!$C$31/18.0152*40.7*60*60)/TreeCalculations!$I$2/TreeCalculations!$I$2</f>
        <v>57.4280452062703</v>
      </c>
      <c r="G35" s="5" t="n">
        <f aca="false">GrassWatbal!AA35-GrassWatbal!W35-F35</f>
        <v>513.58195479373</v>
      </c>
      <c r="H35" s="11" t="n">
        <f aca="false">GrassWatbal!AA35+GrassWatbal!W35-F35</f>
        <v>448.81655479373</v>
      </c>
      <c r="I35" s="6" t="n">
        <f aca="false">GrassWatbal!W35</f>
        <v>-32.3827</v>
      </c>
      <c r="J35" s="7" t="n">
        <f aca="false">GrassHrFlux!P35-GrassHrFlux!P34</f>
        <v>-0.130000000000003</v>
      </c>
      <c r="K35" s="7" t="n">
        <f aca="false">TreeCalculations!$J$2*TreeCalculations!$K$2*(J35/TreeCalculations!$L$2)</f>
        <v>-0.000170382697379835</v>
      </c>
      <c r="L35" s="2" t="n">
        <f aca="false">OliveWatbal!V35/(OliveTree!$C$31*2*OliveTree!$C$31*2)</f>
        <v>-309.29748</v>
      </c>
      <c r="M35" s="12" t="n">
        <f aca="false">OliveWatbal!AA35</f>
        <v>495.4094</v>
      </c>
      <c r="N35" s="8" t="n">
        <f aca="false">(0.5*OliveWatbal!J35*OliveTree!$C$31*OliveTree!$C$31/18.0152*40.7*60*60)/TreeCalculations!$I$3/TreeCalculations!$I$3</f>
        <v>379.63426994982</v>
      </c>
      <c r="O35" s="8" t="n">
        <f aca="false">(OliveHrFlx!K35*18.0152*OliveTree!$C$31*OliveTree!$C$31*2.45*0.5)/TreeCalculations!$I$3/TreeCalculations!$I$3</f>
        <v>62.129785886</v>
      </c>
      <c r="P35" s="4" t="n">
        <f aca="false">N35+(0.5*OliveWatbal!F35*OliveTree!$C$31*OliveTree!$C$31/18.0152*40.7*60*60)/TreeCalculations!$I$3/TreeCalculations!$I$3 + (0.5*OliveWatbal!G35*OliveTree!$C$31*OliveTree!$C$31/18.0152*40.7*60*60)/TreeCalculations!$I$3/TreeCalculations!$I$3</f>
        <v>379.63426994982</v>
      </c>
      <c r="Q35" s="11" t="n">
        <f aca="false">OliveWatbal!AA35-OliveWatbal!W35-F35</f>
        <v>468.13355479373</v>
      </c>
      <c r="R35" s="11" t="n">
        <f aca="false">OliveWatbal!AA35+OliveWatbal!W35-F35</f>
        <v>407.82915479373</v>
      </c>
      <c r="S35" s="6" t="n">
        <f aca="false">OliveWatbal!W35</f>
        <v>-30.1522</v>
      </c>
      <c r="T35" s="7" t="n">
        <f aca="false">OliveHrFlx!P35-OliveHrFlx!P34</f>
        <v>-0.139999999999997</v>
      </c>
      <c r="U35" s="7" t="n">
        <f aca="false">TreeCalculations!$J$3*TreeCalculations!$K$3*(T35/TreeCalculations!$L$3)</f>
        <v>-0.00458722646791846</v>
      </c>
    </row>
    <row r="36" customFormat="false" ht="12.8" hidden="false" customHeight="false" outlineLevel="0" collapsed="false">
      <c r="A36" s="0" t="n">
        <f aca="false">GrassWatbal!B36/2</f>
        <v>17</v>
      </c>
      <c r="B36" s="2" t="n">
        <f aca="false">GrassWatbal!V36/(GrassTree!$C$31*2*GrassTree!$C$31*2)</f>
        <v>-39.637652</v>
      </c>
      <c r="C36" s="2" t="n">
        <f aca="false">GrassWatbal!AA36</f>
        <v>464.1383</v>
      </c>
      <c r="D36" s="3" t="n">
        <f aca="false">(0.5*GrassWatbal!J36*GrassTree!$C$31*GrassTree!$C$31/18.0152*40.7*60*60)/TreeCalculations!$I$2/TreeCalculations!$I$2</f>
        <v>56.3626049114082</v>
      </c>
      <c r="E36" s="8" t="n">
        <f aca="false">(GrassHrFlux!K36*18.0152*GrassTree!$C$31*GrassTree!$C$31*2.45*0.5)/TreeCalculations!$I$2/TreeCalculations!$I$2</f>
        <v>9.10330575</v>
      </c>
      <c r="F36" s="10" t="n">
        <f aca="false">D36+(0.5*GrassWatbal!F36*GrassTree!$C$31*GrassTree!$C$31/18.0152*40.7*60*60)/TreeCalculations!$I$2/TreeCalculations!$I$2 + (0.5*GrassWatbal!G36*GrassTree!$C$31*GrassTree!$C$31/18.0152*40.7*60*60)/TreeCalculations!$I$2/TreeCalculations!$I$2</f>
        <v>56.3626049114082</v>
      </c>
      <c r="G36" s="5" t="n">
        <f aca="false">GrassWatbal!AA36-GrassWatbal!W36-F36</f>
        <v>434.930895088592</v>
      </c>
      <c r="H36" s="11" t="n">
        <f aca="false">GrassWatbal!AA36+GrassWatbal!W36-F36</f>
        <v>380.620495088592</v>
      </c>
      <c r="I36" s="6" t="n">
        <f aca="false">GrassWatbal!W36</f>
        <v>-27.1552</v>
      </c>
      <c r="J36" s="7" t="n">
        <f aca="false">GrassHrFlux!P36-GrassHrFlux!P35</f>
        <v>-0.109999999999999</v>
      </c>
      <c r="K36" s="7" t="n">
        <f aca="false">TreeCalculations!$J$2*TreeCalculations!$K$2*(J36/TreeCalculations!$L$2)</f>
        <v>-0.000144169974706011</v>
      </c>
      <c r="L36" s="2" t="n">
        <f aca="false">OliveWatbal!V36/(OliveTree!$C$31*2*OliveTree!$C$31*2)</f>
        <v>-298.748944</v>
      </c>
      <c r="M36" s="12" t="n">
        <f aca="false">OliveWatbal!AA36</f>
        <v>423.7003</v>
      </c>
      <c r="N36" s="8" t="n">
        <f aca="false">(0.5*OliveWatbal!J36*OliveTree!$C$31*OliveTree!$C$31/18.0152*40.7*60*60)/TreeCalculations!$I$3/TreeCalculations!$I$3</f>
        <v>370.931818686443</v>
      </c>
      <c r="O36" s="8" t="n">
        <f aca="false">(OliveHrFlx!K36*18.0152*OliveTree!$C$31*OliveTree!$C$31*2.45*0.5)/TreeCalculations!$I$3/TreeCalculations!$I$3</f>
        <v>58.996041846</v>
      </c>
      <c r="P36" s="4" t="n">
        <f aca="false">N36+(0.5*OliveWatbal!F36*OliveTree!$C$31*OliveTree!$C$31/18.0152*40.7*60*60)/TreeCalculations!$I$3/TreeCalculations!$I$3 + (0.5*OliveWatbal!G36*OliveTree!$C$31*OliveTree!$C$31/18.0152*40.7*60*60)/TreeCalculations!$I$3/TreeCalculations!$I$3</f>
        <v>370.931818686443</v>
      </c>
      <c r="Q36" s="11" t="n">
        <f aca="false">OliveWatbal!AA36-OliveWatbal!W36-F36</f>
        <v>392.885195088592</v>
      </c>
      <c r="R36" s="11" t="n">
        <f aca="false">OliveWatbal!AA36+OliveWatbal!W36-F36</f>
        <v>341.790195088592</v>
      </c>
      <c r="S36" s="6" t="n">
        <f aca="false">OliveWatbal!W36</f>
        <v>-25.5475</v>
      </c>
      <c r="T36" s="7" t="n">
        <f aca="false">OliveHrFlx!P36-OliveHrFlx!P35</f>
        <v>-0.120000000000001</v>
      </c>
      <c r="U36" s="7" t="n">
        <f aca="false">TreeCalculations!$J$3*TreeCalculations!$K$3*(T36/TreeCalculations!$L$3)</f>
        <v>-0.00393190840107308</v>
      </c>
    </row>
    <row r="37" customFormat="false" ht="12.8" hidden="false" customHeight="false" outlineLevel="0" collapsed="false">
      <c r="A37" s="0" t="n">
        <f aca="false">GrassWatbal!B37/2</f>
        <v>17.5</v>
      </c>
      <c r="B37" s="2" t="n">
        <f aca="false">GrassWatbal!V37/(GrassTree!$C$31*2*GrassTree!$C$31*2)</f>
        <v>-39.41302</v>
      </c>
      <c r="C37" s="2" t="n">
        <f aca="false">GrassWatbal!AA37</f>
        <v>384.8603</v>
      </c>
      <c r="D37" s="3" t="n">
        <f aca="false">(0.5*GrassWatbal!J37*GrassTree!$C$31*GrassTree!$C$31/18.0152*40.7*60*60)/TreeCalculations!$I$2/TreeCalculations!$I$2</f>
        <v>54.5692493005906</v>
      </c>
      <c r="E37" s="8" t="n">
        <f aca="false">(GrassHrFlux!K37*18.0152*GrassTree!$C$31*GrassTree!$C$31*2.45*0.5)/TreeCalculations!$I$2/TreeCalculations!$I$2</f>
        <v>8.322076602</v>
      </c>
      <c r="F37" s="10" t="n">
        <f aca="false">D37+(0.5*GrassWatbal!F37*GrassTree!$C$31*GrassTree!$C$31/18.0152*40.7*60*60)/TreeCalculations!$I$2/TreeCalculations!$I$2 + (0.5*GrassWatbal!G37*GrassTree!$C$31*GrassTree!$C$31/18.0152*40.7*60*60)/TreeCalculations!$I$2/TreeCalculations!$I$2</f>
        <v>54.5692493005906</v>
      </c>
      <c r="G37" s="5" t="n">
        <f aca="false">GrassWatbal!AA37-GrassWatbal!W37-F37</f>
        <v>351.846950699409</v>
      </c>
      <c r="H37" s="11" t="n">
        <f aca="false">GrassWatbal!AA37+GrassWatbal!W37-F37</f>
        <v>308.735150699409</v>
      </c>
      <c r="I37" s="6" t="n">
        <f aca="false">GrassWatbal!W37</f>
        <v>-21.5559</v>
      </c>
      <c r="J37" s="7" t="n">
        <f aca="false">GrassHrFlux!P37-GrassHrFlux!P36</f>
        <v>-0.27</v>
      </c>
      <c r="K37" s="7" t="n">
        <f aca="false">TreeCalculations!$J$2*TreeCalculations!$K$2*(J37/TreeCalculations!$L$2)</f>
        <v>-0.000353871756096574</v>
      </c>
      <c r="L37" s="2" t="n">
        <f aca="false">OliveWatbal!V37/(OliveTree!$C$31*2*OliveTree!$C$31*2)</f>
        <v>-283.770744</v>
      </c>
      <c r="M37" s="12" t="n">
        <f aca="false">OliveWatbal!AA37</f>
        <v>349.6112</v>
      </c>
      <c r="N37" s="8" t="n">
        <f aca="false">(0.5*OliveWatbal!J37*OliveTree!$C$31*OliveTree!$C$31/18.0152*40.7*60*60)/TreeCalculations!$I$3/TreeCalculations!$I$3</f>
        <v>352.225615036192</v>
      </c>
      <c r="O37" s="8" t="n">
        <f aca="false">(OliveHrFlx!K37*18.0152*OliveTree!$C$31*OliveTree!$C$31*2.45*0.5)/TreeCalculations!$I$3/TreeCalculations!$I$3</f>
        <v>55.27085879</v>
      </c>
      <c r="P37" s="4" t="n">
        <f aca="false">N37+(0.5*OliveWatbal!F37*OliveTree!$C$31*OliveTree!$C$31/18.0152*40.7*60*60)/TreeCalculations!$I$3/TreeCalculations!$I$3 + (0.5*OliveWatbal!G37*OliveTree!$C$31*OliveTree!$C$31/18.0152*40.7*60*60)/TreeCalculations!$I$3/TreeCalculations!$I$3</f>
        <v>352.225615036192</v>
      </c>
      <c r="Q37" s="11" t="n">
        <f aca="false">OliveWatbal!AA37-OliveWatbal!W37-F37</f>
        <v>315.523050699409</v>
      </c>
      <c r="R37" s="11" t="n">
        <f aca="false">OliveWatbal!AA37+OliveWatbal!W37-F37</f>
        <v>274.560850699409</v>
      </c>
      <c r="S37" s="6" t="n">
        <f aca="false">OliveWatbal!W37</f>
        <v>-20.4811</v>
      </c>
      <c r="T37" s="7" t="n">
        <f aca="false">OliveHrFlx!P37-OliveHrFlx!P36</f>
        <v>-0.25</v>
      </c>
      <c r="U37" s="7" t="n">
        <f aca="false">TreeCalculations!$J$3*TreeCalculations!$K$3*(T37/TreeCalculations!$L$3)</f>
        <v>-0.00819147583556885</v>
      </c>
    </row>
    <row r="38" customFormat="false" ht="12.8" hidden="false" customHeight="false" outlineLevel="0" collapsed="false">
      <c r="A38" s="0" t="n">
        <f aca="false">GrassWatbal!B38/2</f>
        <v>18</v>
      </c>
      <c r="B38" s="2" t="n">
        <f aca="false">GrassWatbal!V38/(GrassTree!$C$31*2*GrassTree!$C$31*2)</f>
        <v>-37.296696</v>
      </c>
      <c r="C38" s="2" t="n">
        <f aca="false">GrassWatbal!AA38</f>
        <v>299.7579</v>
      </c>
      <c r="D38" s="3" t="n">
        <f aca="false">(0.5*GrassWatbal!J38*GrassTree!$C$31*GrassTree!$C$31/18.0152*40.7*60*60)/TreeCalculations!$I$2/TreeCalculations!$I$2</f>
        <v>49.884565256006</v>
      </c>
      <c r="E38" s="8" t="n">
        <f aca="false">(GrassHrFlux!K38*18.0152*GrassTree!$C$31*GrassTree!$C$31*2.45*0.5)/TreeCalculations!$I$2/TreeCalculations!$I$2</f>
        <v>6.018112674</v>
      </c>
      <c r="F38" s="10" t="n">
        <f aca="false">D38+(0.5*GrassWatbal!F38*GrassTree!$C$31*GrassTree!$C$31/18.0152*40.7*60*60)/TreeCalculations!$I$2/TreeCalculations!$I$2 + (0.5*GrassWatbal!G38*GrassTree!$C$31*GrassTree!$C$31/18.0152*40.7*60*60)/TreeCalculations!$I$2/TreeCalculations!$I$2</f>
        <v>49.884565256006</v>
      </c>
      <c r="G38" s="5" t="n">
        <f aca="false">GrassWatbal!AA38-GrassWatbal!W38-F38</f>
        <v>265.837434743994</v>
      </c>
      <c r="H38" s="11" t="n">
        <f aca="false">GrassWatbal!AA38+GrassWatbal!W38-F38</f>
        <v>233.909234743994</v>
      </c>
      <c r="I38" s="6" t="n">
        <f aca="false">GrassWatbal!W38</f>
        <v>-15.9641</v>
      </c>
      <c r="J38" s="7" t="n">
        <f aca="false">GrassHrFlux!P38-GrassHrFlux!P37</f>
        <v>-0.219999999999999</v>
      </c>
      <c r="K38" s="7" t="n">
        <f aca="false">TreeCalculations!$J$2*TreeCalculations!$K$2*(J38/TreeCalculations!$L$2)</f>
        <v>-0.000288339949412022</v>
      </c>
      <c r="L38" s="2" t="n">
        <f aca="false">OliveWatbal!V38/(OliveTree!$C$31*2*OliveTree!$C$31*2)</f>
        <v>-259.47584</v>
      </c>
      <c r="M38" s="12" t="n">
        <f aca="false">OliveWatbal!AA38</f>
        <v>272.9291</v>
      </c>
      <c r="N38" s="8" t="n">
        <f aca="false">(0.5*OliveWatbal!J38*OliveTree!$C$31*OliveTree!$C$31/18.0152*40.7*60*60)/TreeCalculations!$I$3/TreeCalculations!$I$3</f>
        <v>329.981498956437</v>
      </c>
      <c r="O38" s="8" t="n">
        <f aca="false">(OliveHrFlx!K38*18.0152*OliveTree!$C$31*OliveTree!$C$31*2.45*0.5)/TreeCalculations!$I$3/TreeCalculations!$I$3</f>
        <v>37.498999104</v>
      </c>
      <c r="P38" s="4" t="n">
        <f aca="false">N38+(0.5*OliveWatbal!F38*OliveTree!$C$31*OliveTree!$C$31/18.0152*40.7*60*60)/TreeCalculations!$I$3/TreeCalculations!$I$3 + (0.5*OliveWatbal!G38*OliveTree!$C$31*OliveTree!$C$31/18.0152*40.7*60*60)/TreeCalculations!$I$3/TreeCalculations!$I$3</f>
        <v>329.981498956437</v>
      </c>
      <c r="Q38" s="11" t="n">
        <f aca="false">OliveWatbal!AA38-OliveWatbal!W38-F38</f>
        <v>238.089434743994</v>
      </c>
      <c r="R38" s="11" t="n">
        <f aca="false">OliveWatbal!AA38+OliveWatbal!W38-F38</f>
        <v>207.999634743994</v>
      </c>
      <c r="S38" s="6" t="n">
        <f aca="false">OliveWatbal!W38</f>
        <v>-15.0449</v>
      </c>
      <c r="T38" s="7" t="n">
        <f aca="false">OliveHrFlx!P38-OliveHrFlx!P37</f>
        <v>-0.25</v>
      </c>
      <c r="U38" s="7" t="n">
        <f aca="false">TreeCalculations!$J$3*TreeCalculations!$K$3*(T38/TreeCalculations!$L$3)</f>
        <v>-0.00819147583556885</v>
      </c>
    </row>
    <row r="39" customFormat="false" ht="12.8" hidden="false" customHeight="false" outlineLevel="0" collapsed="false">
      <c r="A39" s="0" t="n">
        <f aca="false">GrassWatbal!B39/2</f>
        <v>18.5</v>
      </c>
      <c r="B39" s="2" t="n">
        <f aca="false">GrassWatbal!V39/(GrassTree!$C$31*2*GrassTree!$C$31*2)</f>
        <v>-18.325668</v>
      </c>
      <c r="C39" s="2" t="n">
        <f aca="false">GrassWatbal!AA39</f>
        <v>250.9521</v>
      </c>
      <c r="D39" s="3" t="n">
        <f aca="false">(0.5*GrassWatbal!J39*GrassTree!$C$31*GrassTree!$C$31/18.0152*40.7*60*60)/TreeCalculations!$I$2/TreeCalculations!$I$2</f>
        <v>36.2046371952573</v>
      </c>
      <c r="E39" s="8" t="n">
        <f aca="false">(GrassHrFlux!K39*18.0152*GrassTree!$C$31*GrassTree!$C$31*2.45*0.5)/TreeCalculations!$I$2/TreeCalculations!$I$2</f>
        <v>3.323534172</v>
      </c>
      <c r="F39" s="10" t="n">
        <f aca="false">D39+(0.5*GrassWatbal!F39*GrassTree!$C$31*GrassTree!$C$31/18.0152*40.7*60*60)/TreeCalculations!$I$2/TreeCalculations!$I$2 + (0.5*GrassWatbal!G39*GrassTree!$C$31*GrassTree!$C$31/18.0152*40.7*60*60)/TreeCalculations!$I$2/TreeCalculations!$I$2</f>
        <v>36.2046371952573</v>
      </c>
      <c r="G39" s="5" t="n">
        <f aca="false">GrassWatbal!AA39-GrassWatbal!W39-F39</f>
        <v>230.113762804743</v>
      </c>
      <c r="H39" s="11" t="n">
        <f aca="false">GrassWatbal!AA39+GrassWatbal!W39-F39</f>
        <v>199.381162804743</v>
      </c>
      <c r="I39" s="6" t="n">
        <f aca="false">GrassWatbal!W39</f>
        <v>-15.3663</v>
      </c>
      <c r="J39" s="7" t="n">
        <f aca="false">GrassHrFlux!P39-GrassHrFlux!P38</f>
        <v>-0.470000000000002</v>
      </c>
      <c r="K39" s="7" t="n">
        <f aca="false">TreeCalculations!$J$2*TreeCalculations!$K$2*(J39/TreeCalculations!$L$2)</f>
        <v>-0.00061599898283478</v>
      </c>
      <c r="L39" s="2" t="n">
        <f aca="false">OliveWatbal!V39/(OliveTree!$C$31*2*OliveTree!$C$31*2)</f>
        <v>-137.326776</v>
      </c>
      <c r="M39" s="12" t="n">
        <f aca="false">OliveWatbal!AA39</f>
        <v>233.7123</v>
      </c>
      <c r="N39" s="8" t="n">
        <f aca="false">(0.5*OliveWatbal!J39*OliveTree!$C$31*OliveTree!$C$31/18.0152*40.7*60*60)/TreeCalculations!$I$3/TreeCalculations!$I$3</f>
        <v>223.876658599405</v>
      </c>
      <c r="O39" s="8" t="n">
        <f aca="false">(OliveHrFlx!K39*18.0152*OliveTree!$C$31*OliveTree!$C$31*2.45*0.5)/TreeCalculations!$I$3/TreeCalculations!$I$3</f>
        <v>32.405561608</v>
      </c>
      <c r="P39" s="4" t="n">
        <f aca="false">N39+(0.5*OliveWatbal!F39*OliveTree!$C$31*OliveTree!$C$31/18.0152*40.7*60*60)/TreeCalculations!$I$3/TreeCalculations!$I$3 + (0.5*OliveWatbal!G39*OliveTree!$C$31*OliveTree!$C$31/18.0152*40.7*60*60)/TreeCalculations!$I$3/TreeCalculations!$I$3</f>
        <v>223.876658599405</v>
      </c>
      <c r="Q39" s="11" t="n">
        <f aca="false">OliveWatbal!AA39-OliveWatbal!W39-F39</f>
        <v>216.189462804743</v>
      </c>
      <c r="R39" s="11" t="n">
        <f aca="false">OliveWatbal!AA39+OliveWatbal!W39-F39</f>
        <v>178.825862804743</v>
      </c>
      <c r="S39" s="6" t="n">
        <f aca="false">OliveWatbal!W39</f>
        <v>-18.6818</v>
      </c>
      <c r="T39" s="7" t="n">
        <f aca="false">OliveHrFlx!P39-OliveHrFlx!P38</f>
        <v>-0.34</v>
      </c>
      <c r="U39" s="7" t="n">
        <f aca="false">TreeCalculations!$J$3*TreeCalculations!$K$3*(T39/TreeCalculations!$L$3)</f>
        <v>-0.0111404071363736</v>
      </c>
    </row>
    <row r="40" customFormat="false" ht="12.8" hidden="false" customHeight="false" outlineLevel="0" collapsed="false">
      <c r="A40" s="0" t="n">
        <f aca="false">GrassWatbal!B40/2</f>
        <v>19</v>
      </c>
      <c r="B40" s="2" t="n">
        <f aca="false">GrassWatbal!V40/(GrassTree!$C$31*2*GrassTree!$C$31*2)</f>
        <v>-11.29736</v>
      </c>
      <c r="C40" s="2" t="n">
        <f aca="false">GrassWatbal!AA40</f>
        <v>146.1521</v>
      </c>
      <c r="D40" s="3" t="n">
        <f aca="false">(0.5*GrassWatbal!J40*GrassTree!$C$31*GrassTree!$C$31/18.0152*40.7*60*60)/TreeCalculations!$I$2/TreeCalculations!$I$2</f>
        <v>20.0115713397575</v>
      </c>
      <c r="E40" s="8" t="n">
        <f aca="false">(GrassHrFlux!K40*18.0152*GrassTree!$C$31*GrassTree!$C$31*2.45*0.5)/TreeCalculations!$I$2/TreeCalculations!$I$2</f>
        <v>0</v>
      </c>
      <c r="F40" s="10" t="n">
        <f aca="false">D40+(0.5*GrassWatbal!F40*GrassTree!$C$31*GrassTree!$C$31/18.0152*40.7*60*60)/TreeCalculations!$I$2/TreeCalculations!$I$2 + (0.5*GrassWatbal!G40*GrassTree!$C$31*GrassTree!$C$31/18.0152*40.7*60*60)/TreeCalculations!$I$2/TreeCalculations!$I$2</f>
        <v>20.0115713397575</v>
      </c>
      <c r="G40" s="5" t="n">
        <f aca="false">GrassWatbal!AA40-GrassWatbal!W40-F40</f>
        <v>135.602328660242</v>
      </c>
      <c r="H40" s="11" t="n">
        <f aca="false">GrassWatbal!AA40+GrassWatbal!W40-F40</f>
        <v>116.678728660242</v>
      </c>
      <c r="I40" s="6" t="n">
        <f aca="false">GrassWatbal!W40</f>
        <v>-9.4618</v>
      </c>
      <c r="J40" s="7" t="n">
        <f aca="false">GrassHrFlux!P40-GrassHrFlux!P39</f>
        <v>0.490000000000002</v>
      </c>
      <c r="K40" s="7" t="n">
        <f aca="false">TreeCalculations!$J$2*TreeCalculations!$K$2*(J40/TreeCalculations!$L$2)</f>
        <v>0.0006422117055086</v>
      </c>
      <c r="L40" s="2" t="n">
        <f aca="false">OliveWatbal!V40/(OliveTree!$C$31*2*OliveTree!$C$31*2)</f>
        <v>-79.105236</v>
      </c>
      <c r="M40" s="12" t="n">
        <f aca="false">OliveWatbal!AA40</f>
        <v>136.3151</v>
      </c>
      <c r="N40" s="8" t="n">
        <f aca="false">(0.5*OliveWatbal!J40*OliveTree!$C$31*OliveTree!$C$31/18.0152*40.7*60*60)/TreeCalculations!$I$3/TreeCalculations!$I$3</f>
        <v>193.470944535725</v>
      </c>
      <c r="O40" s="8" t="n">
        <f aca="false">(OliveHrFlx!K40*18.0152*OliveTree!$C$31*OliveTree!$C$31*2.45*0.5)/TreeCalculations!$I$3/TreeCalculations!$I$3</f>
        <v>0</v>
      </c>
      <c r="P40" s="4" t="n">
        <f aca="false">N40+(0.5*OliveWatbal!F40*OliveTree!$C$31*OliveTree!$C$31/18.0152*40.7*60*60)/TreeCalculations!$I$3/TreeCalculations!$I$3 + (0.5*OliveWatbal!G40*OliveTree!$C$31*OliveTree!$C$31/18.0152*40.7*60*60)/TreeCalculations!$I$3/TreeCalculations!$I$3</f>
        <v>193.470944535725</v>
      </c>
      <c r="Q40" s="11" t="n">
        <f aca="false">OliveWatbal!AA40-OliveWatbal!W40-F40</f>
        <v>129.829528660242</v>
      </c>
      <c r="R40" s="11" t="n">
        <f aca="false">OliveWatbal!AA40+OliveWatbal!W40-F40</f>
        <v>102.777528660242</v>
      </c>
      <c r="S40" s="6" t="n">
        <f aca="false">OliveWatbal!W40</f>
        <v>-13.526</v>
      </c>
      <c r="T40" s="7" t="n">
        <f aca="false">OliveHrFlx!P40-OliveHrFlx!P39</f>
        <v>0.59</v>
      </c>
      <c r="U40" s="7" t="n">
        <f aca="false">TreeCalculations!$J$3*TreeCalculations!$K$3*(T40/TreeCalculations!$L$3)</f>
        <v>0.0193318829719425</v>
      </c>
    </row>
    <row r="41" customFormat="false" ht="12.8" hidden="false" customHeight="false" outlineLevel="0" collapsed="false">
      <c r="A41" s="0" t="n">
        <f aca="false">GrassWatbal!B41/2</f>
        <v>19.5</v>
      </c>
      <c r="B41" s="2" t="n">
        <f aca="false">GrassWatbal!V41/(GrassTree!$C$31*2*GrassTree!$C$31*2)</f>
        <v>-1.001952</v>
      </c>
      <c r="C41" s="2" t="n">
        <f aca="false">GrassWatbal!AA41</f>
        <v>34.3936</v>
      </c>
      <c r="D41" s="3" t="n">
        <f aca="false">(0.5*GrassWatbal!J41*GrassTree!$C$31*GrassTree!$C$31/18.0152*40.7*60*60)/TreeCalculations!$I$2/TreeCalculations!$I$2</f>
        <v>0</v>
      </c>
      <c r="E41" s="8" t="n">
        <f aca="false">(GrassHrFlux!K41*18.0152*GrassTree!$C$31*GrassTree!$C$31*2.45*0.5)/TreeCalculations!$I$2/TreeCalculations!$I$2</f>
        <v>0</v>
      </c>
      <c r="F41" s="10" t="n">
        <f aca="false">D41+(0.5*GrassWatbal!F41*GrassTree!$C$31*GrassTree!$C$31/18.0152*40.7*60*60)/TreeCalculations!$I$2/TreeCalculations!$I$2 + (0.5*GrassWatbal!G41*GrassTree!$C$31*GrassTree!$C$31/18.0152*40.7*60*60)/TreeCalculations!$I$2/TreeCalculations!$I$2</f>
        <v>0</v>
      </c>
      <c r="G41" s="5" t="n">
        <f aca="false">GrassWatbal!AA41-GrassWatbal!W41-F41</f>
        <v>28.8668</v>
      </c>
      <c r="H41" s="11" t="n">
        <f aca="false">GrassWatbal!AA41+GrassWatbal!W41-F41</f>
        <v>39.9204</v>
      </c>
      <c r="I41" s="6" t="n">
        <f aca="false">GrassWatbal!W41</f>
        <v>5.5268</v>
      </c>
      <c r="J41" s="7" t="n">
        <f aca="false">GrassHrFlux!P41-GrassHrFlux!P40</f>
        <v>-0.32</v>
      </c>
      <c r="K41" s="7" t="n">
        <f aca="false">TreeCalculations!$J$2*TreeCalculations!$K$2*(J41/TreeCalculations!$L$2)</f>
        <v>-0.000419403562781125</v>
      </c>
      <c r="L41" s="2" t="n">
        <f aca="false">OliveWatbal!V41/(OliveTree!$C$31*2*OliveTree!$C$31*2)</f>
        <v>-1.084332</v>
      </c>
      <c r="M41" s="12" t="n">
        <f aca="false">OliveWatbal!AA41</f>
        <v>23.9796</v>
      </c>
      <c r="N41" s="8" t="n">
        <f aca="false">(0.5*OliveWatbal!J41*OliveTree!$C$31*OliveTree!$C$31/18.0152*40.7*60*60)/TreeCalculations!$I$3/TreeCalculations!$I$3</f>
        <v>0</v>
      </c>
      <c r="O41" s="8" t="n">
        <f aca="false">(OliveHrFlx!K41*18.0152*OliveTree!$C$31*OliveTree!$C$31*2.45*0.5)/TreeCalculations!$I$3/TreeCalculations!$I$3</f>
        <v>0</v>
      </c>
      <c r="P41" s="4" t="n">
        <f aca="false">N41+(0.5*OliveWatbal!F41*OliveTree!$C$31*OliveTree!$C$31/18.0152*40.7*60*60)/TreeCalculations!$I$3/TreeCalculations!$I$3 + (0.5*OliveWatbal!G41*OliveTree!$C$31*OliveTree!$C$31/18.0152*40.7*60*60)/TreeCalculations!$I$3/TreeCalculations!$I$3</f>
        <v>0</v>
      </c>
      <c r="Q41" s="11" t="n">
        <f aca="false">OliveWatbal!AA41-OliveWatbal!W41-F41</f>
        <v>23.803</v>
      </c>
      <c r="R41" s="11" t="n">
        <f aca="false">OliveWatbal!AA41+OliveWatbal!W41-F41</f>
        <v>24.1562</v>
      </c>
      <c r="S41" s="6" t="n">
        <f aca="false">OliveWatbal!W41</f>
        <v>0.1766</v>
      </c>
      <c r="T41" s="7" t="n">
        <f aca="false">OliveHrFlx!P41-OliveHrFlx!P40</f>
        <v>-0.32</v>
      </c>
      <c r="U41" s="7" t="n">
        <f aca="false">TreeCalculations!$J$3*TreeCalculations!$K$3*(T41/TreeCalculations!$L$3)</f>
        <v>-0.0104850890695281</v>
      </c>
    </row>
    <row r="42" customFormat="false" ht="12.8" hidden="false" customHeight="false" outlineLevel="0" collapsed="false">
      <c r="A42" s="0" t="n">
        <f aca="false">GrassWatbal!B42/2</f>
        <v>20</v>
      </c>
      <c r="B42" s="2" t="n">
        <f aca="false">GrassWatbal!V42/(GrassTree!$C$31*2*GrassTree!$C$31*2)</f>
        <v>-2.65698</v>
      </c>
      <c r="C42" s="2" t="n">
        <f aca="false">GrassWatbal!AA42</f>
        <v>-14.612</v>
      </c>
      <c r="D42" s="3" t="n">
        <f aca="false">(0.5*GrassWatbal!J42*GrassTree!$C$31*GrassTree!$C$31/18.0152*40.7*60*60)/TreeCalculations!$I$2/TreeCalculations!$I$2</f>
        <v>0</v>
      </c>
      <c r="E42" s="8" t="n">
        <f aca="false">(GrassHrFlux!K42*18.0152*GrassTree!$C$31*GrassTree!$C$31*2.45*0.5)/TreeCalculations!$I$2/TreeCalculations!$I$2</f>
        <v>0</v>
      </c>
      <c r="F42" s="10" t="n">
        <f aca="false">D42+(0.5*GrassWatbal!F42*GrassTree!$C$31*GrassTree!$C$31/18.0152*40.7*60*60)/TreeCalculations!$I$2/TreeCalculations!$I$2 + (0.5*GrassWatbal!G42*GrassTree!$C$31*GrassTree!$C$31/18.0152*40.7*60*60)/TreeCalculations!$I$2/TreeCalculations!$I$2</f>
        <v>0</v>
      </c>
      <c r="G42" s="5" t="n">
        <f aca="false">GrassWatbal!AA42-GrassWatbal!W42-F42</f>
        <v>-23.0006</v>
      </c>
      <c r="H42" s="11" t="n">
        <f aca="false">GrassWatbal!AA42+GrassWatbal!W42-F42</f>
        <v>-6.2234</v>
      </c>
      <c r="I42" s="6" t="n">
        <f aca="false">GrassWatbal!W42</f>
        <v>8.3886</v>
      </c>
      <c r="J42" s="7" t="n">
        <f aca="false">GrassHrFlux!P42-GrassHrFlux!P41</f>
        <v>-0.210000000000001</v>
      </c>
      <c r="K42" s="7" t="n">
        <f aca="false">TreeCalculations!$J$2*TreeCalculations!$K$2*(J42/TreeCalculations!$L$2)</f>
        <v>-0.000275233588075114</v>
      </c>
      <c r="L42" s="2" t="n">
        <f aca="false">OliveWatbal!V42/(OliveTree!$C$31*2*OliveTree!$C$31*2)</f>
        <v>-2.737556</v>
      </c>
      <c r="M42" s="12" t="n">
        <f aca="false">OliveWatbal!AA42</f>
        <v>-25.0265</v>
      </c>
      <c r="N42" s="8" t="n">
        <f aca="false">(0.5*OliveWatbal!J42*OliveTree!$C$31*OliveTree!$C$31/18.0152*40.7*60*60)/TreeCalculations!$I$3/TreeCalculations!$I$3</f>
        <v>0</v>
      </c>
      <c r="O42" s="8" t="n">
        <f aca="false">(OliveHrFlx!K42*18.0152*OliveTree!$C$31*OliveTree!$C$31*2.45*0.5)/TreeCalculations!$I$3/TreeCalculations!$I$3</f>
        <v>0</v>
      </c>
      <c r="P42" s="4" t="n">
        <f aca="false">N42+(0.5*OliveWatbal!F42*OliveTree!$C$31*OliveTree!$C$31/18.0152*40.7*60*60)/TreeCalculations!$I$3/TreeCalculations!$I$3 + (0.5*OliveWatbal!G42*OliveTree!$C$31*OliveTree!$C$31/18.0152*40.7*60*60)/TreeCalculations!$I$3/TreeCalculations!$I$3</f>
        <v>0</v>
      </c>
      <c r="Q42" s="11" t="n">
        <f aca="false">OliveWatbal!AA42-OliveWatbal!W42-F42</f>
        <v>-29.3911</v>
      </c>
      <c r="R42" s="11" t="n">
        <f aca="false">OliveWatbal!AA42+OliveWatbal!W42-F42</f>
        <v>-20.6619</v>
      </c>
      <c r="S42" s="6" t="n">
        <f aca="false">OliveWatbal!W42</f>
        <v>4.3646</v>
      </c>
      <c r="T42" s="7" t="n">
        <f aca="false">OliveHrFlx!P42-OliveHrFlx!P41</f>
        <v>-0.210000000000001</v>
      </c>
      <c r="U42" s="7" t="n">
        <f aca="false">TreeCalculations!$J$3*TreeCalculations!$K$3*(T42/TreeCalculations!$L$3)</f>
        <v>-0.00688083970187786</v>
      </c>
    </row>
    <row r="43" customFormat="false" ht="12.8" hidden="false" customHeight="false" outlineLevel="0" collapsed="false">
      <c r="A43" s="0" t="n">
        <f aca="false">GrassWatbal!B43/2</f>
        <v>20.5</v>
      </c>
      <c r="B43" s="2" t="n">
        <f aca="false">GrassWatbal!V43/(GrassTree!$C$31*2*GrassTree!$C$31*2)</f>
        <v>-3.246932</v>
      </c>
      <c r="C43" s="2" t="n">
        <f aca="false">GrassWatbal!AA43</f>
        <v>-32.2052</v>
      </c>
      <c r="D43" s="3" t="n">
        <f aca="false">(0.5*GrassWatbal!J43*GrassTree!$C$31*GrassTree!$C$31/18.0152*40.7*60*60)/TreeCalculations!$I$2/TreeCalculations!$I$2</f>
        <v>0</v>
      </c>
      <c r="E43" s="8" t="n">
        <f aca="false">(GrassHrFlux!K43*18.0152*GrassTree!$C$31*GrassTree!$C$31*2.45*0.5)/TreeCalculations!$I$2/TreeCalculations!$I$2</f>
        <v>0</v>
      </c>
      <c r="F43" s="10" t="n">
        <f aca="false">D43+(0.5*GrassWatbal!F43*GrassTree!$C$31*GrassTree!$C$31/18.0152*40.7*60*60)/TreeCalculations!$I$2/TreeCalculations!$I$2 + (0.5*GrassWatbal!G43*GrassTree!$C$31*GrassTree!$C$31/18.0152*40.7*60*60)/TreeCalculations!$I$2/TreeCalculations!$I$2</f>
        <v>0</v>
      </c>
      <c r="G43" s="5" t="n">
        <f aca="false">GrassWatbal!AA43-GrassWatbal!W43-F43</f>
        <v>-40.9433</v>
      </c>
      <c r="H43" s="11" t="n">
        <f aca="false">GrassWatbal!AA43+GrassWatbal!W43-F43</f>
        <v>-23.4671</v>
      </c>
      <c r="I43" s="6" t="n">
        <f aca="false">GrassWatbal!W43</f>
        <v>8.7381</v>
      </c>
      <c r="J43" s="7" t="n">
        <f aca="false">GrassHrFlux!P43-GrassHrFlux!P42</f>
        <v>-0.649999999999999</v>
      </c>
      <c r="K43" s="7" t="n">
        <f aca="false">TreeCalculations!$J$2*TreeCalculations!$K$2*(J43/TreeCalculations!$L$2)</f>
        <v>-0.000851913486899158</v>
      </c>
      <c r="L43" s="2" t="n">
        <f aca="false">OliveWatbal!V43/(OliveTree!$C$31*2*OliveTree!$C$31*2)</f>
        <v>-3.324136</v>
      </c>
      <c r="M43" s="12" t="n">
        <f aca="false">OliveWatbal!AA43</f>
        <v>-42.6194</v>
      </c>
      <c r="N43" s="8" t="n">
        <f aca="false">(0.5*OliveWatbal!J43*OliveTree!$C$31*OliveTree!$C$31/18.0152*40.7*60*60)/TreeCalculations!$I$3/TreeCalculations!$I$3</f>
        <v>0</v>
      </c>
      <c r="O43" s="8" t="n">
        <f aca="false">(OliveHrFlx!K43*18.0152*OliveTree!$C$31*OliveTree!$C$31*2.45*0.5)/TreeCalculations!$I$3/TreeCalculations!$I$3</f>
        <v>0</v>
      </c>
      <c r="P43" s="4" t="n">
        <f aca="false">N43+(0.5*OliveWatbal!F43*OliveTree!$C$31*OliveTree!$C$31/18.0152*40.7*60*60)/TreeCalculations!$I$3/TreeCalculations!$I$3 + (0.5*OliveWatbal!G43*OliveTree!$C$31*OliveTree!$C$31/18.0152*40.7*60*60)/TreeCalculations!$I$3/TreeCalculations!$I$3</f>
        <v>0</v>
      </c>
      <c r="Q43" s="11" t="n">
        <f aca="false">OliveWatbal!AA43-OliveWatbal!W43-F43</f>
        <v>-48.1632</v>
      </c>
      <c r="R43" s="11" t="n">
        <f aca="false">OliveWatbal!AA43+OliveWatbal!W43-F43</f>
        <v>-37.0756</v>
      </c>
      <c r="S43" s="6" t="n">
        <f aca="false">OliveWatbal!W43</f>
        <v>5.5438</v>
      </c>
      <c r="T43" s="7" t="n">
        <f aca="false">OliveHrFlx!P43-OliveHrFlx!P42</f>
        <v>-0.649999999999999</v>
      </c>
      <c r="U43" s="7" t="n">
        <f aca="false">TreeCalculations!$J$3*TreeCalculations!$K$3*(T43/TreeCalculations!$L$3)</f>
        <v>-0.021297837172479</v>
      </c>
    </row>
    <row r="44" customFormat="false" ht="12.8" hidden="false" customHeight="false" outlineLevel="0" collapsed="false">
      <c r="A44" s="0" t="n">
        <f aca="false">GrassWatbal!B44/2</f>
        <v>21</v>
      </c>
      <c r="B44" s="2" t="n">
        <f aca="false">GrassWatbal!V44/(GrassTree!$C$31*2*GrassTree!$C$31*2)</f>
        <v>-3.273632</v>
      </c>
      <c r="C44" s="2" t="n">
        <f aca="false">GrassWatbal!AA44</f>
        <v>-33.6529</v>
      </c>
      <c r="D44" s="3" t="n">
        <f aca="false">(0.5*GrassWatbal!J44*GrassTree!$C$31*GrassTree!$C$31/18.0152*40.7*60*60)/TreeCalculations!$I$2/TreeCalculations!$I$2</f>
        <v>0</v>
      </c>
      <c r="E44" s="8" t="n">
        <f aca="false">(GrassHrFlux!K44*18.0152*GrassTree!$C$31*GrassTree!$C$31*2.45*0.5)/TreeCalculations!$I$2/TreeCalculations!$I$2</f>
        <v>0</v>
      </c>
      <c r="F44" s="10" t="n">
        <f aca="false">D44+(0.5*GrassWatbal!F44*GrassTree!$C$31*GrassTree!$C$31/18.0152*40.7*60*60)/TreeCalculations!$I$2/TreeCalculations!$I$2 + (0.5*GrassWatbal!G44*GrassTree!$C$31*GrassTree!$C$31/18.0152*40.7*60*60)/TreeCalculations!$I$2/TreeCalculations!$I$2</f>
        <v>0</v>
      </c>
      <c r="G44" s="5" t="n">
        <f aca="false">GrassWatbal!AA44-GrassWatbal!W44-F44</f>
        <v>-53.5193</v>
      </c>
      <c r="H44" s="11" t="n">
        <f aca="false">GrassWatbal!AA44+GrassWatbal!W44-F44</f>
        <v>-13.7865</v>
      </c>
      <c r="I44" s="6" t="n">
        <f aca="false">GrassWatbal!W44</f>
        <v>19.8664</v>
      </c>
      <c r="J44" s="7" t="n">
        <f aca="false">GrassHrFlux!P44-GrassHrFlux!P43</f>
        <v>-0.600000000000001</v>
      </c>
      <c r="K44" s="7" t="n">
        <f aca="false">TreeCalculations!$J$2*TreeCalculations!$K$2*(J44/TreeCalculations!$L$2)</f>
        <v>-0.000786381680214611</v>
      </c>
      <c r="L44" s="2" t="n">
        <f aca="false">OliveWatbal!V44/(OliveTree!$C$31*2*OliveTree!$C$31*2)</f>
        <v>-3.346744</v>
      </c>
      <c r="M44" s="12" t="n">
        <f aca="false">OliveWatbal!AA44</f>
        <v>-44.0666</v>
      </c>
      <c r="N44" s="8" t="n">
        <f aca="false">(0.5*OliveWatbal!J44*OliveTree!$C$31*OliveTree!$C$31/18.0152*40.7*60*60)/TreeCalculations!$I$3/TreeCalculations!$I$3</f>
        <v>0</v>
      </c>
      <c r="O44" s="8" t="n">
        <f aca="false">(OliveHrFlx!K44*18.0152*OliveTree!$C$31*OliveTree!$C$31*2.45*0.5)/TreeCalculations!$I$3/TreeCalculations!$I$3</f>
        <v>0</v>
      </c>
      <c r="P44" s="4" t="n">
        <f aca="false">N44+(0.5*OliveWatbal!F44*OliveTree!$C$31*OliveTree!$C$31/18.0152*40.7*60*60)/TreeCalculations!$I$3/TreeCalculations!$I$3 + (0.5*OliveWatbal!G44*OliveTree!$C$31*OliveTree!$C$31/18.0152*40.7*60*60)/TreeCalculations!$I$3/TreeCalculations!$I$3</f>
        <v>0</v>
      </c>
      <c r="Q44" s="11" t="n">
        <f aca="false">OliveWatbal!AA44-OliveWatbal!W44-F44</f>
        <v>-61.4598</v>
      </c>
      <c r="R44" s="11" t="n">
        <f aca="false">OliveWatbal!AA44+OliveWatbal!W44-F44</f>
        <v>-26.6734</v>
      </c>
      <c r="S44" s="6" t="n">
        <f aca="false">OliveWatbal!W44</f>
        <v>17.3932</v>
      </c>
      <c r="T44" s="7" t="n">
        <f aca="false">OliveHrFlx!P44-OliveHrFlx!P43</f>
        <v>-0.600000000000001</v>
      </c>
      <c r="U44" s="7" t="n">
        <f aca="false">TreeCalculations!$J$3*TreeCalculations!$K$3*(T44/TreeCalculations!$L$3)</f>
        <v>-0.0196595420053653</v>
      </c>
    </row>
    <row r="45" customFormat="false" ht="12.8" hidden="false" customHeight="false" outlineLevel="0" collapsed="false">
      <c r="A45" s="0" t="n">
        <f aca="false">GrassWatbal!B45/2</f>
        <v>21.5</v>
      </c>
      <c r="B45" s="2" t="n">
        <f aca="false">GrassWatbal!V45/(GrassTree!$C$31*2*GrassTree!$C$31*2)</f>
        <v>-3.264996</v>
      </c>
      <c r="C45" s="2" t="n">
        <f aca="false">GrassWatbal!AA45</f>
        <v>-33.9812</v>
      </c>
      <c r="D45" s="3" t="n">
        <f aca="false">(0.5*GrassWatbal!J45*GrassTree!$C$31*GrassTree!$C$31/18.0152*40.7*60*60)/TreeCalculations!$I$2/TreeCalculations!$I$2</f>
        <v>0</v>
      </c>
      <c r="E45" s="8" t="n">
        <f aca="false">(GrassHrFlux!K45*18.0152*GrassTree!$C$31*GrassTree!$C$31*2.45*0.5)/TreeCalculations!$I$2/TreeCalculations!$I$2</f>
        <v>0</v>
      </c>
      <c r="F45" s="10" t="n">
        <f aca="false">D45+(0.5*GrassWatbal!F45*GrassTree!$C$31*GrassTree!$C$31/18.0152*40.7*60*60)/TreeCalculations!$I$2/TreeCalculations!$I$2 + (0.5*GrassWatbal!G45*GrassTree!$C$31*GrassTree!$C$31/18.0152*40.7*60*60)/TreeCalculations!$I$2/TreeCalculations!$I$2</f>
        <v>0</v>
      </c>
      <c r="G45" s="5" t="n">
        <f aca="false">GrassWatbal!AA45-GrassWatbal!W45-F45</f>
        <v>-61.7439</v>
      </c>
      <c r="H45" s="11" t="n">
        <f aca="false">GrassWatbal!AA45+GrassWatbal!W45-F45</f>
        <v>-6.2185</v>
      </c>
      <c r="I45" s="6" t="n">
        <f aca="false">GrassWatbal!W45</f>
        <v>27.7627</v>
      </c>
      <c r="J45" s="7" t="n">
        <f aca="false">GrassHrFlux!P45-GrassHrFlux!P44</f>
        <v>-0.59</v>
      </c>
      <c r="K45" s="7" t="n">
        <f aca="false">TreeCalculations!$J$2*TreeCalculations!$K$2*(J45/TreeCalculations!$L$2)</f>
        <v>-0.000773275318877699</v>
      </c>
      <c r="L45" s="2" t="n">
        <f aca="false">OliveWatbal!V45/(OliveTree!$C$31*2*OliveTree!$C$31*2)</f>
        <v>-3.3363</v>
      </c>
      <c r="M45" s="12" t="n">
        <f aca="false">OliveWatbal!AA45</f>
        <v>-44.3948</v>
      </c>
      <c r="N45" s="8" t="n">
        <f aca="false">(0.5*OliveWatbal!J45*OliveTree!$C$31*OliveTree!$C$31/18.0152*40.7*60*60)/TreeCalculations!$I$3/TreeCalculations!$I$3</f>
        <v>0</v>
      </c>
      <c r="O45" s="8" t="n">
        <f aca="false">(OliveHrFlx!K45*18.0152*OliveTree!$C$31*OliveTree!$C$31*2.45*0.5)/TreeCalculations!$I$3/TreeCalculations!$I$3</f>
        <v>0</v>
      </c>
      <c r="P45" s="4" t="n">
        <f aca="false">N45+(0.5*OliveWatbal!F45*OliveTree!$C$31*OliveTree!$C$31/18.0152*40.7*60*60)/TreeCalculations!$I$3/TreeCalculations!$I$3 + (0.5*OliveWatbal!G45*OliveTree!$C$31*OliveTree!$C$31/18.0152*40.7*60*60)/TreeCalculations!$I$3/TreeCalculations!$I$3</f>
        <v>0</v>
      </c>
      <c r="Q45" s="11" t="n">
        <f aca="false">OliveWatbal!AA45-OliveWatbal!W45-F45</f>
        <v>-70.2032</v>
      </c>
      <c r="R45" s="11" t="n">
        <f aca="false">OliveWatbal!AA45+OliveWatbal!W45-F45</f>
        <v>-18.5864</v>
      </c>
      <c r="S45" s="6" t="n">
        <f aca="false">OliveWatbal!W45</f>
        <v>25.8084</v>
      </c>
      <c r="T45" s="7" t="n">
        <f aca="false">OliveHrFlx!P45-OliveHrFlx!P44</f>
        <v>-0.59</v>
      </c>
      <c r="U45" s="7" t="n">
        <f aca="false">TreeCalculations!$J$3*TreeCalculations!$K$3*(T45/TreeCalculations!$L$3)</f>
        <v>-0.0193318829719425</v>
      </c>
    </row>
    <row r="46" customFormat="false" ht="12.8" hidden="false" customHeight="false" outlineLevel="0" collapsed="false">
      <c r="A46" s="0" t="n">
        <f aca="false">GrassWatbal!B46/2</f>
        <v>22</v>
      </c>
      <c r="B46" s="2" t="n">
        <f aca="false">GrassWatbal!V46/(GrassTree!$C$31*2*GrassTree!$C$31*2)</f>
        <v>-3.254952</v>
      </c>
      <c r="C46" s="2" t="n">
        <f aca="false">GrassWatbal!AA46</f>
        <v>-34.2161</v>
      </c>
      <c r="D46" s="3" t="n">
        <f aca="false">(0.5*GrassWatbal!J46*GrassTree!$C$31*GrassTree!$C$31/18.0152*40.7*60*60)/TreeCalculations!$I$2/TreeCalculations!$I$2</f>
        <v>0</v>
      </c>
      <c r="E46" s="8" t="n">
        <f aca="false">(GrassHrFlux!K46*18.0152*GrassTree!$C$31*GrassTree!$C$31*2.45*0.5)/TreeCalculations!$I$2/TreeCalculations!$I$2</f>
        <v>0</v>
      </c>
      <c r="F46" s="10" t="n">
        <f aca="false">D46+(0.5*GrassWatbal!F46*GrassTree!$C$31*GrassTree!$C$31/18.0152*40.7*60*60)/TreeCalculations!$I$2/TreeCalculations!$I$2 + (0.5*GrassWatbal!G46*GrassTree!$C$31*GrassTree!$C$31/18.0152*40.7*60*60)/TreeCalculations!$I$2/TreeCalculations!$I$2</f>
        <v>0</v>
      </c>
      <c r="G46" s="5" t="n">
        <f aca="false">GrassWatbal!AA46-GrassWatbal!W46-F46</f>
        <v>-68.2834</v>
      </c>
      <c r="H46" s="11" t="n">
        <f aca="false">GrassWatbal!AA46+GrassWatbal!W46-F46</f>
        <v>-0.148799999999994</v>
      </c>
      <c r="I46" s="6" t="n">
        <f aca="false">GrassWatbal!W46</f>
        <v>34.0673</v>
      </c>
      <c r="J46" s="7" t="n">
        <f aca="false">GrassHrFlux!P46-GrassHrFlux!P45</f>
        <v>-0.42</v>
      </c>
      <c r="K46" s="7" t="n">
        <f aca="false">TreeCalculations!$J$2*TreeCalculations!$K$2*(J46/TreeCalculations!$L$2)</f>
        <v>-0.000550467176150226</v>
      </c>
      <c r="L46" s="2" t="n">
        <f aca="false">OliveWatbal!V46/(OliveTree!$C$31*2*OliveTree!$C$31*2)</f>
        <v>-3.326396</v>
      </c>
      <c r="M46" s="12" t="n">
        <f aca="false">OliveWatbal!AA46</f>
        <v>-44.6297</v>
      </c>
      <c r="N46" s="8" t="n">
        <f aca="false">(0.5*OliveWatbal!J46*OliveTree!$C$31*OliveTree!$C$31/18.0152*40.7*60*60)/TreeCalculations!$I$3/TreeCalculations!$I$3</f>
        <v>0</v>
      </c>
      <c r="O46" s="8" t="n">
        <f aca="false">(OliveHrFlx!K46*18.0152*OliveTree!$C$31*OliveTree!$C$31*2.45*0.5)/TreeCalculations!$I$3/TreeCalculations!$I$3</f>
        <v>0</v>
      </c>
      <c r="P46" s="4" t="n">
        <f aca="false">N46+(0.5*OliveWatbal!F46*OliveTree!$C$31*OliveTree!$C$31/18.0152*40.7*60*60)/TreeCalculations!$I$3/TreeCalculations!$I$3 + (0.5*OliveWatbal!G46*OliveTree!$C$31*OliveTree!$C$31/18.0152*40.7*60*60)/TreeCalculations!$I$3/TreeCalculations!$I$3</f>
        <v>0</v>
      </c>
      <c r="Q46" s="11" t="n">
        <f aca="false">OliveWatbal!AA46-OliveWatbal!W46-F46</f>
        <v>-77.1348</v>
      </c>
      <c r="R46" s="11" t="n">
        <f aca="false">OliveWatbal!AA46+OliveWatbal!W46-F46</f>
        <v>-12.1246</v>
      </c>
      <c r="S46" s="6" t="n">
        <f aca="false">OliveWatbal!W46</f>
        <v>32.5051</v>
      </c>
      <c r="T46" s="7" t="n">
        <f aca="false">OliveHrFlx!P46-OliveHrFlx!P45</f>
        <v>-0.42</v>
      </c>
      <c r="U46" s="7" t="n">
        <f aca="false">TreeCalculations!$J$3*TreeCalculations!$K$3*(T46/TreeCalculations!$L$3)</f>
        <v>-0.0137616794037557</v>
      </c>
    </row>
    <row r="47" customFormat="false" ht="12.8" hidden="false" customHeight="false" outlineLevel="0" collapsed="false">
      <c r="A47" s="0" t="n">
        <f aca="false">GrassWatbal!B47/2</f>
        <v>22.5</v>
      </c>
      <c r="B47" s="2" t="n">
        <f aca="false">GrassWatbal!V47/(GrassTree!$C$31*2*GrassTree!$C$31*2)</f>
        <v>-3.245432</v>
      </c>
      <c r="C47" s="2" t="n">
        <f aca="false">GrassWatbal!AA47</f>
        <v>-34.3168</v>
      </c>
      <c r="D47" s="3" t="n">
        <f aca="false">(0.5*GrassWatbal!J47*GrassTree!$C$31*GrassTree!$C$31/18.0152*40.7*60*60)/TreeCalculations!$I$2/TreeCalculations!$I$2</f>
        <v>0</v>
      </c>
      <c r="E47" s="8" t="n">
        <f aca="false">(GrassHrFlux!K47*18.0152*GrassTree!$C$31*GrassTree!$C$31*2.45*0.5)/TreeCalculations!$I$2/TreeCalculations!$I$2</f>
        <v>0</v>
      </c>
      <c r="F47" s="10" t="n">
        <f aca="false">D47+(0.5*GrassWatbal!F47*GrassTree!$C$31*GrassTree!$C$31/18.0152*40.7*60*60)/TreeCalculations!$I$2/TreeCalculations!$I$2 + (0.5*GrassWatbal!G47*GrassTree!$C$31*GrassTree!$C$31/18.0152*40.7*60*60)/TreeCalculations!$I$2/TreeCalculations!$I$2</f>
        <v>0</v>
      </c>
      <c r="G47" s="5" t="n">
        <f aca="false">GrassWatbal!AA47-GrassWatbal!W47-F47</f>
        <v>-70.486</v>
      </c>
      <c r="H47" s="11" t="n">
        <f aca="false">GrassWatbal!AA47+GrassWatbal!W47-F47</f>
        <v>1.8524</v>
      </c>
      <c r="I47" s="6" t="n">
        <f aca="false">GrassWatbal!W47</f>
        <v>36.1692</v>
      </c>
      <c r="J47" s="7" t="n">
        <f aca="false">GrassHrFlux!P47-GrassHrFlux!P46</f>
        <v>-0.289999999999999</v>
      </c>
      <c r="K47" s="7" t="n">
        <f aca="false">TreeCalculations!$J$2*TreeCalculations!$K$2*(J47/TreeCalculations!$L$2)</f>
        <v>-0.000380084478770393</v>
      </c>
      <c r="L47" s="2" t="n">
        <f aca="false">OliveWatbal!V47/(OliveTree!$C$31*2*OliveTree!$C$31*2)</f>
        <v>-3.317208</v>
      </c>
      <c r="M47" s="12" t="n">
        <f aca="false">OliveWatbal!AA47</f>
        <v>-44.7309</v>
      </c>
      <c r="N47" s="8" t="n">
        <f aca="false">(0.5*OliveWatbal!J47*OliveTree!$C$31*OliveTree!$C$31/18.0152*40.7*60*60)/TreeCalculations!$I$3/TreeCalculations!$I$3</f>
        <v>0</v>
      </c>
      <c r="O47" s="8" t="n">
        <f aca="false">(OliveHrFlx!K47*18.0152*OliveTree!$C$31*OliveTree!$C$31*2.45*0.5)/TreeCalculations!$I$3/TreeCalculations!$I$3</f>
        <v>0</v>
      </c>
      <c r="P47" s="4" t="n">
        <f aca="false">N47+(0.5*OliveWatbal!F47*OliveTree!$C$31*OliveTree!$C$31/18.0152*40.7*60*60)/TreeCalculations!$I$3/TreeCalculations!$I$3 + (0.5*OliveWatbal!G47*OliveTree!$C$31*OliveTree!$C$31/18.0152*40.7*60*60)/TreeCalculations!$I$3/TreeCalculations!$I$3</f>
        <v>0</v>
      </c>
      <c r="Q47" s="11" t="n">
        <f aca="false">OliveWatbal!AA47-OliveWatbal!W47-F47</f>
        <v>-79.6039</v>
      </c>
      <c r="R47" s="11" t="n">
        <f aca="false">OliveWatbal!AA47+OliveWatbal!W47-F47</f>
        <v>-9.8579</v>
      </c>
      <c r="S47" s="6" t="n">
        <f aca="false">OliveWatbal!W47</f>
        <v>34.873</v>
      </c>
      <c r="T47" s="7" t="n">
        <f aca="false">OliveHrFlx!P47-OliveHrFlx!P46</f>
        <v>-0.289999999999999</v>
      </c>
      <c r="U47" s="7" t="n">
        <f aca="false">TreeCalculations!$J$3*TreeCalculations!$K$3*(T47/TreeCalculations!$L$3)</f>
        <v>-0.00950211196925983</v>
      </c>
    </row>
    <row r="48" customFormat="false" ht="12.8" hidden="false" customHeight="false" outlineLevel="0" collapsed="false">
      <c r="A48" s="0" t="n">
        <f aca="false">GrassWatbal!B48/2</f>
        <v>23</v>
      </c>
      <c r="B48" s="2" t="n">
        <f aca="false">GrassWatbal!V48/(GrassTree!$C$31*2*GrassTree!$C$31*2)</f>
        <v>-3.241632</v>
      </c>
      <c r="C48" s="2" t="n">
        <f aca="false">GrassWatbal!AA48</f>
        <v>-34.4734</v>
      </c>
      <c r="D48" s="3" t="n">
        <f aca="false">(0.5*GrassWatbal!J48*GrassTree!$C$31*GrassTree!$C$31/18.0152*40.7*60*60)/TreeCalculations!$I$2/TreeCalculations!$I$2</f>
        <v>0</v>
      </c>
      <c r="E48" s="8" t="n">
        <f aca="false">(GrassHrFlux!K48*18.0152*GrassTree!$C$31*GrassTree!$C$31*2.45*0.5)/TreeCalculations!$I$2/TreeCalculations!$I$2</f>
        <v>0</v>
      </c>
      <c r="F48" s="10" t="n">
        <f aca="false">D48+(0.5*GrassWatbal!F48*GrassTree!$C$31*GrassTree!$C$31/18.0152*40.7*60*60)/TreeCalculations!$I$2/TreeCalculations!$I$2 + (0.5*GrassWatbal!G48*GrassTree!$C$31*GrassTree!$C$31/18.0152*40.7*60*60)/TreeCalculations!$I$2/TreeCalculations!$I$2</f>
        <v>0</v>
      </c>
      <c r="G48" s="5" t="n">
        <f aca="false">GrassWatbal!AA48-GrassWatbal!W48-F48</f>
        <v>-70.1297</v>
      </c>
      <c r="H48" s="11" t="n">
        <f aca="false">GrassWatbal!AA48+GrassWatbal!W48-F48</f>
        <v>1.1829</v>
      </c>
      <c r="I48" s="6" t="n">
        <f aca="false">GrassWatbal!W48</f>
        <v>35.6563</v>
      </c>
      <c r="J48" s="7" t="n">
        <f aca="false">GrassHrFlux!P48-GrassHrFlux!P47</f>
        <v>-0.23</v>
      </c>
      <c r="K48" s="7" t="n">
        <f aca="false">TreeCalculations!$J$2*TreeCalculations!$K$2*(J48/TreeCalculations!$L$2)</f>
        <v>-0.000301446310748934</v>
      </c>
      <c r="L48" s="2" t="n">
        <f aca="false">OliveWatbal!V48/(OliveTree!$C$31*2*OliveTree!$C$31*2)</f>
        <v>-3.313136</v>
      </c>
      <c r="M48" s="12" t="n">
        <f aca="false">OliveWatbal!AA48</f>
        <v>-44.8871</v>
      </c>
      <c r="N48" s="8" t="n">
        <f aca="false">(0.5*OliveWatbal!J48*OliveTree!$C$31*OliveTree!$C$31/18.0152*40.7*60*60)/TreeCalculations!$I$3/TreeCalculations!$I$3</f>
        <v>0</v>
      </c>
      <c r="O48" s="8" t="n">
        <f aca="false">(OliveHrFlx!K48*18.0152*OliveTree!$C$31*OliveTree!$C$31*2.45*0.5)/TreeCalculations!$I$3/TreeCalculations!$I$3</f>
        <v>0</v>
      </c>
      <c r="P48" s="4" t="n">
        <f aca="false">N48+(0.5*OliveWatbal!F48*OliveTree!$C$31*OliveTree!$C$31/18.0152*40.7*60*60)/TreeCalculations!$I$3/TreeCalculations!$I$3 + (0.5*OliveWatbal!G48*OliveTree!$C$31*OliveTree!$C$31/18.0152*40.7*60*60)/TreeCalculations!$I$3/TreeCalculations!$I$3</f>
        <v>0</v>
      </c>
      <c r="Q48" s="11" t="n">
        <f aca="false">OliveWatbal!AA48-OliveWatbal!W48-F48</f>
        <v>-79.436</v>
      </c>
      <c r="R48" s="11" t="n">
        <f aca="false">OliveWatbal!AA48+OliveWatbal!W48-F48</f>
        <v>-10.3382</v>
      </c>
      <c r="S48" s="6" t="n">
        <f aca="false">OliveWatbal!W48</f>
        <v>34.5489</v>
      </c>
      <c r="T48" s="7" t="n">
        <f aca="false">OliveHrFlx!P48-OliveHrFlx!P47</f>
        <v>-0.23</v>
      </c>
      <c r="U48" s="7" t="n">
        <f aca="false">TreeCalculations!$J$3*TreeCalculations!$K$3*(T48/TreeCalculations!$L$3)</f>
        <v>-0.00753615776872335</v>
      </c>
    </row>
    <row r="49" customFormat="false" ht="12.8" hidden="false" customHeight="false" outlineLevel="0" collapsed="false">
      <c r="A49" s="0" t="n">
        <f aca="false">GrassWatbal!B49/2</f>
        <v>23.5</v>
      </c>
      <c r="B49" s="2" t="n">
        <f aca="false">GrassWatbal!V49/(GrassTree!$C$31*2*GrassTree!$C$31*2)</f>
        <v>-3.240584</v>
      </c>
      <c r="C49" s="2" t="n">
        <f aca="false">GrassWatbal!AA49</f>
        <v>-34.6678</v>
      </c>
      <c r="D49" s="3" t="n">
        <f aca="false">(0.5*GrassWatbal!J49*GrassTree!$C$31*GrassTree!$C$31/18.0152*40.7*60*60)/TreeCalculations!$I$2/TreeCalculations!$I$2</f>
        <v>0</v>
      </c>
      <c r="E49" s="8" t="n">
        <f aca="false">(GrassHrFlux!K49*18.0152*GrassTree!$C$31*GrassTree!$C$31*2.45*0.5)/TreeCalculations!$I$2/TreeCalculations!$I$2</f>
        <v>0</v>
      </c>
      <c r="F49" s="10" t="n">
        <f aca="false">D49+(0.5*GrassWatbal!F49*GrassTree!$C$31*GrassTree!$C$31/18.0152*40.7*60*60)/TreeCalculations!$I$2/TreeCalculations!$I$2 + (0.5*GrassWatbal!G49*GrassTree!$C$31*GrassTree!$C$31/18.0152*40.7*60*60)/TreeCalculations!$I$2/TreeCalculations!$I$2</f>
        <v>0</v>
      </c>
      <c r="G49" s="5" t="n">
        <f aca="false">GrassWatbal!AA49-GrassWatbal!W49-F49</f>
        <v>-69.1244</v>
      </c>
      <c r="H49" s="11" t="n">
        <f aca="false">GrassWatbal!AA49+GrassWatbal!W49-F49</f>
        <v>-0.211199999999998</v>
      </c>
      <c r="I49" s="6" t="n">
        <f aca="false">GrassWatbal!W49</f>
        <v>34.4566</v>
      </c>
      <c r="J49" s="7" t="n">
        <f aca="false">GrassHrFlux!P49-GrassHrFlux!P48</f>
        <v>-0.27</v>
      </c>
      <c r="K49" s="7" t="n">
        <f aca="false">TreeCalculations!$J$2*TreeCalculations!$K$2*(J49/TreeCalculations!$L$2)</f>
        <v>-0.000353871756096574</v>
      </c>
      <c r="L49" s="2" t="n">
        <f aca="false">OliveWatbal!V49/(OliveTree!$C$31*2*OliveTree!$C$31*2)</f>
        <v>-3.310568</v>
      </c>
      <c r="M49" s="12" t="n">
        <f aca="false">OliveWatbal!AA49</f>
        <v>-45.0818</v>
      </c>
      <c r="N49" s="8" t="n">
        <f aca="false">(0.5*OliveWatbal!J49*OliveTree!$C$31*OliveTree!$C$31/18.0152*40.7*60*60)/TreeCalculations!$I$3/TreeCalculations!$I$3</f>
        <v>0</v>
      </c>
      <c r="O49" s="8" t="n">
        <f aca="false">(OliveHrFlx!K49*18.0152*OliveTree!$C$31*OliveTree!$C$31*2.45*0.5)/TreeCalculations!$I$3/TreeCalculations!$I$3</f>
        <v>0</v>
      </c>
      <c r="P49" s="4" t="n">
        <f aca="false">N49+(0.5*OliveWatbal!F49*OliveTree!$C$31*OliveTree!$C$31/18.0152*40.7*60*60)/TreeCalculations!$I$3/TreeCalculations!$I$3 + (0.5*OliveWatbal!G49*OliveTree!$C$31*OliveTree!$C$31/18.0152*40.7*60*60)/TreeCalculations!$I$3/TreeCalculations!$I$3</f>
        <v>0</v>
      </c>
      <c r="Q49" s="11" t="n">
        <f aca="false">OliveWatbal!AA49-OliveWatbal!W49-F49</f>
        <v>-78.5731</v>
      </c>
      <c r="R49" s="11" t="n">
        <f aca="false">OliveWatbal!AA49+OliveWatbal!W49-F49</f>
        <v>-11.5905</v>
      </c>
      <c r="S49" s="6" t="n">
        <f aca="false">OliveWatbal!W49</f>
        <v>33.4913</v>
      </c>
      <c r="T49" s="7" t="n">
        <f aca="false">OliveHrFlx!P49-OliveHrFlx!P48</f>
        <v>-0.27</v>
      </c>
      <c r="U49" s="7" t="n">
        <f aca="false">TreeCalculations!$J$3*TreeCalculations!$K$3*(T49/TreeCalculations!$L$3)</f>
        <v>-0.00884679390241434</v>
      </c>
    </row>
    <row r="50" customFormat="false" ht="12.8" hidden="false" customHeight="false" outlineLevel="0" collapsed="false">
      <c r="A50" s="0" t="n">
        <f aca="false">GrassWatbal!B50/2</f>
        <v>24</v>
      </c>
      <c r="B50" s="2" t="n">
        <f aca="false">GrassWatbal!V50/(GrassTree!$C$31*2*GrassTree!$C$31*2)</f>
        <v>-3.231228</v>
      </c>
      <c r="C50" s="2" t="n">
        <f aca="false">GrassWatbal!AA50</f>
        <v>-34.6221</v>
      </c>
      <c r="D50" s="3" t="n">
        <f aca="false">(0.5*GrassWatbal!J50*GrassTree!$C$31*GrassTree!$C$31/18.0152*40.7*60*60)/TreeCalculations!$I$2/TreeCalculations!$I$2</f>
        <v>0</v>
      </c>
      <c r="E50" s="8" t="n">
        <f aca="false">(GrassHrFlux!K50*18.0152*GrassTree!$C$31*GrassTree!$C$31*2.45*0.5)/TreeCalculations!$I$2/TreeCalculations!$I$2</f>
        <v>0</v>
      </c>
      <c r="F50" s="10" t="n">
        <f aca="false">D50+(0.5*GrassWatbal!F50*GrassTree!$C$31*GrassTree!$C$31/18.0152*40.7*60*60)/TreeCalculations!$I$2/TreeCalculations!$I$2 + (0.5*GrassWatbal!G50*GrassTree!$C$31*GrassTree!$C$31/18.0152*40.7*60*60)/TreeCalculations!$I$2/TreeCalculations!$I$2</f>
        <v>0</v>
      </c>
      <c r="G50" s="5" t="n">
        <f aca="false">GrassWatbal!AA50-GrassWatbal!W50-F50</f>
        <v>-69.8325</v>
      </c>
      <c r="H50" s="11" t="n">
        <f aca="false">GrassWatbal!AA50+GrassWatbal!W50-F50</f>
        <v>0.588299999999997</v>
      </c>
      <c r="I50" s="6" t="n">
        <f aca="false">GrassWatbal!W50</f>
        <v>35.2104</v>
      </c>
      <c r="J50" s="7" t="n">
        <f aca="false">GrassHrFlux!P50-GrassHrFlux!P49</f>
        <v>-0.279999999999999</v>
      </c>
      <c r="K50" s="7" t="n">
        <f aca="false">TreeCalculations!$J$2*TreeCalculations!$K$2*(J50/TreeCalculations!$L$2)</f>
        <v>-0.000366978117433483</v>
      </c>
      <c r="L50" s="2" t="n">
        <f aca="false">OliveWatbal!V50/(OliveTree!$C$31*2*OliveTree!$C$31*2)</f>
        <v>-3.30272</v>
      </c>
      <c r="M50" s="12" t="n">
        <f aca="false">OliveWatbal!AA50</f>
        <v>-45.0357</v>
      </c>
      <c r="N50" s="8" t="n">
        <f aca="false">(0.5*OliveWatbal!J50*OliveTree!$C$31*OliveTree!$C$31/18.0152*40.7*60*60)/TreeCalculations!$I$3/TreeCalculations!$I$3</f>
        <v>0</v>
      </c>
      <c r="O50" s="8" t="n">
        <f aca="false">(OliveHrFlx!K50*18.0152*OliveTree!$C$31*OliveTree!$C$31*2.45*0.5)/TreeCalculations!$I$3/TreeCalculations!$I$3</f>
        <v>0</v>
      </c>
      <c r="P50" s="4" t="n">
        <f aca="false">N50+(0.5*OliveWatbal!F50*OliveTree!$C$31*OliveTree!$C$31/18.0152*40.7*60*60)/TreeCalculations!$I$3/TreeCalculations!$I$3 + (0.5*OliveWatbal!G50*OliveTree!$C$31*OliveTree!$C$31/18.0152*40.7*60*60)/TreeCalculations!$I$3/TreeCalculations!$I$3</f>
        <v>0</v>
      </c>
      <c r="Q50" s="11" t="n">
        <f aca="false">OliveWatbal!AA50-OliveWatbal!W50-F50</f>
        <v>-79.4242</v>
      </c>
      <c r="R50" s="11" t="n">
        <f aca="false">OliveWatbal!AA50+OliveWatbal!W50-F50</f>
        <v>-10.6472</v>
      </c>
      <c r="S50" s="6" t="n">
        <f aca="false">OliveWatbal!W50</f>
        <v>34.3885</v>
      </c>
      <c r="T50" s="7" t="n">
        <f aca="false">OliveHrFlx!P50-OliveHrFlx!P49</f>
        <v>-0.279999999999999</v>
      </c>
      <c r="U50" s="7" t="n">
        <f aca="false">TreeCalculations!$J$3*TreeCalculations!$K$3*(T50/TreeCalculations!$L$3)</f>
        <v>-0.00917445293583709</v>
      </c>
    </row>
    <row r="51" customFormat="false" ht="12.8" hidden="false" customHeight="false" outlineLevel="0" collapsed="false">
      <c r="A51" s="0" t="n">
        <f aca="false">GrassWatbal!B51/2</f>
        <v>0.5</v>
      </c>
      <c r="B51" s="2" t="n">
        <f aca="false">GrassWatbal!V51/(GrassTree!$C$31*2*GrassTree!$C$31*2)</f>
        <v>-3.221292</v>
      </c>
      <c r="C51" s="2" t="n">
        <f aca="false">GrassWatbal!AA51</f>
        <v>-34.5508</v>
      </c>
      <c r="D51" s="3" t="n">
        <f aca="false">(0.5*GrassWatbal!J51*GrassTree!$C$31*GrassTree!$C$31/18.0152*40.7*60*60)/TreeCalculations!$I$2/TreeCalculations!$I$2</f>
        <v>0</v>
      </c>
      <c r="E51" s="8" t="n">
        <f aca="false">(GrassHrFlux!K51*18.0152*GrassTree!$C$31*GrassTree!$C$31*2.45*0.5)/TreeCalculations!$I$2/TreeCalculations!$I$2</f>
        <v>0</v>
      </c>
      <c r="F51" s="10" t="n">
        <f aca="false">D51+(0.5*GrassWatbal!F51*GrassTree!$C$31*GrassTree!$C$31/18.0152*40.7*60*60)/TreeCalculations!$I$2/TreeCalculations!$I$2 + (0.5*GrassWatbal!G51*GrassTree!$C$31*GrassTree!$C$31/18.0152*40.7*60*60)/TreeCalculations!$I$2/TreeCalculations!$I$2</f>
        <v>0</v>
      </c>
      <c r="G51" s="5" t="n">
        <f aca="false">GrassWatbal!AA51-GrassWatbal!W51-F51</f>
        <v>-70.6592</v>
      </c>
      <c r="H51" s="11" t="n">
        <f aca="false">GrassWatbal!AA51+GrassWatbal!W51-F51</f>
        <v>1.5576</v>
      </c>
      <c r="I51" s="6" t="n">
        <f aca="false">GrassWatbal!W51</f>
        <v>36.1084</v>
      </c>
      <c r="J51" s="7" t="n">
        <f aca="false">GrassHrFlux!P51-GrassHrFlux!P50</f>
        <v>-0.25</v>
      </c>
      <c r="K51" s="7" t="n">
        <f aca="false">TreeCalculations!$J$2*TreeCalculations!$K$2*(J51/TreeCalculations!$L$2)</f>
        <v>-0.000327659033422754</v>
      </c>
      <c r="L51" s="2" t="n">
        <f aca="false">OliveWatbal!V51/(OliveTree!$C$31*2*OliveTree!$C$31*2)</f>
        <v>-3.294792</v>
      </c>
      <c r="M51" s="12" t="n">
        <f aca="false">OliveWatbal!AA51</f>
        <v>-44.9644</v>
      </c>
      <c r="N51" s="8" t="n">
        <f aca="false">(0.5*OliveWatbal!J51*OliveTree!$C$31*OliveTree!$C$31/18.0152*40.7*60*60)/TreeCalculations!$I$3/TreeCalculations!$I$3</f>
        <v>0</v>
      </c>
      <c r="O51" s="8" t="n">
        <f aca="false">(OliveHrFlx!K51*18.0152*OliveTree!$C$31*OliveTree!$C$31*2.45*0.5)/TreeCalculations!$I$3/TreeCalculations!$I$3</f>
        <v>0</v>
      </c>
      <c r="P51" s="4" t="n">
        <f aca="false">N51+(0.5*OliveWatbal!F51*OliveTree!$C$31*OliveTree!$C$31/18.0152*40.7*60*60)/TreeCalculations!$I$3/TreeCalculations!$I$3 + (0.5*OliveWatbal!G51*OliveTree!$C$31*OliveTree!$C$31/18.0152*40.7*60*60)/TreeCalculations!$I$3/TreeCalculations!$I$3</f>
        <v>0</v>
      </c>
      <c r="Q51" s="11" t="n">
        <f aca="false">OliveWatbal!AA51-OliveWatbal!W51-F51</f>
        <v>-80.3748</v>
      </c>
      <c r="R51" s="11" t="n">
        <f aca="false">OliveWatbal!AA51+OliveWatbal!W51-F51</f>
        <v>-9.554</v>
      </c>
      <c r="S51" s="6" t="n">
        <f aca="false">OliveWatbal!W51</f>
        <v>35.4104</v>
      </c>
      <c r="T51" s="7" t="n">
        <f aca="false">OliveHrFlx!P51-OliveHrFlx!P50</f>
        <v>-0.25</v>
      </c>
      <c r="U51" s="7" t="n">
        <f aca="false">TreeCalculations!$J$3*TreeCalculations!$K$3*(T51/TreeCalculations!$L$3)</f>
        <v>-0.00819147583556885</v>
      </c>
    </row>
    <row r="52" customFormat="false" ht="12.8" hidden="false" customHeight="false" outlineLevel="0" collapsed="false">
      <c r="A52" s="0" t="n">
        <f aca="false">GrassWatbal!B52/2</f>
        <v>1</v>
      </c>
      <c r="B52" s="2" t="n">
        <f aca="false">GrassWatbal!V52/(GrassTree!$C$31*2*GrassTree!$C$31*2)</f>
        <v>-3.220088</v>
      </c>
      <c r="C52" s="2" t="n">
        <f aca="false">GrassWatbal!AA52</f>
        <v>-34.8133</v>
      </c>
      <c r="D52" s="3" t="n">
        <f aca="false">(0.5*GrassWatbal!J52*GrassTree!$C$31*GrassTree!$C$31/18.0152*40.7*60*60)/TreeCalculations!$I$2/TreeCalculations!$I$2</f>
        <v>0</v>
      </c>
      <c r="E52" s="8" t="n">
        <f aca="false">(GrassHrFlux!K52*18.0152*GrassTree!$C$31*GrassTree!$C$31*2.45*0.5)/TreeCalculations!$I$2/TreeCalculations!$I$2</f>
        <v>0</v>
      </c>
      <c r="F52" s="10" t="n">
        <f aca="false">D52+(0.5*GrassWatbal!F52*GrassTree!$C$31*GrassTree!$C$31/18.0152*40.7*60*60)/TreeCalculations!$I$2/TreeCalculations!$I$2 + (0.5*GrassWatbal!G52*GrassTree!$C$31*GrassTree!$C$31/18.0152*40.7*60*60)/TreeCalculations!$I$2/TreeCalculations!$I$2</f>
        <v>0</v>
      </c>
      <c r="G52" s="5" t="n">
        <f aca="false">GrassWatbal!AA52-GrassWatbal!W52-F52</f>
        <v>-71.3229</v>
      </c>
      <c r="H52" s="11" t="n">
        <f aca="false">GrassWatbal!AA52+GrassWatbal!W52-F52</f>
        <v>1.6963</v>
      </c>
      <c r="I52" s="6" t="n">
        <f aca="false">GrassWatbal!W52</f>
        <v>36.5096</v>
      </c>
      <c r="J52" s="7" t="n">
        <f aca="false">GrassHrFlux!P52-GrassHrFlux!P51</f>
        <v>-0.120000000000001</v>
      </c>
      <c r="K52" s="7" t="n">
        <f aca="false">TreeCalculations!$J$2*TreeCalculations!$K$2*(J52/TreeCalculations!$L$2)</f>
        <v>-0.000157276336042923</v>
      </c>
      <c r="L52" s="2" t="n">
        <f aca="false">OliveWatbal!V52/(OliveTree!$C$31*2*OliveTree!$C$31*2)</f>
        <v>-3.288712</v>
      </c>
      <c r="M52" s="12" t="n">
        <f aca="false">OliveWatbal!AA52</f>
        <v>-45.2263</v>
      </c>
      <c r="N52" s="8" t="n">
        <f aca="false">(0.5*OliveWatbal!J52*OliveTree!$C$31*OliveTree!$C$31/18.0152*40.7*60*60)/TreeCalculations!$I$3/TreeCalculations!$I$3</f>
        <v>0</v>
      </c>
      <c r="O52" s="8" t="n">
        <f aca="false">(OliveHrFlx!K52*18.0152*OliveTree!$C$31*OliveTree!$C$31*2.45*0.5)/TreeCalculations!$I$3/TreeCalculations!$I$3</f>
        <v>0</v>
      </c>
      <c r="P52" s="4" t="n">
        <f aca="false">N52+(0.5*OliveWatbal!F52*OliveTree!$C$31*OliveTree!$C$31/18.0152*40.7*60*60)/TreeCalculations!$I$3/TreeCalculations!$I$3 + (0.5*OliveWatbal!G52*OliveTree!$C$31*OliveTree!$C$31/18.0152*40.7*60*60)/TreeCalculations!$I$3/TreeCalculations!$I$3</f>
        <v>0</v>
      </c>
      <c r="Q52" s="11" t="n">
        <f aca="false">OliveWatbal!AA52-OliveWatbal!W52-F52</f>
        <v>-81.1422</v>
      </c>
      <c r="R52" s="11" t="n">
        <f aca="false">OliveWatbal!AA52+OliveWatbal!W52-F52</f>
        <v>-9.3104</v>
      </c>
      <c r="S52" s="6" t="n">
        <f aca="false">OliveWatbal!W52</f>
        <v>35.9159</v>
      </c>
      <c r="T52" s="7" t="n">
        <f aca="false">OliveHrFlx!P52-OliveHrFlx!P51</f>
        <v>-0.120000000000001</v>
      </c>
      <c r="U52" s="7" t="n">
        <f aca="false">TreeCalculations!$J$3*TreeCalculations!$K$3*(T52/TreeCalculations!$L$3)</f>
        <v>-0.00393190840107308</v>
      </c>
    </row>
    <row r="53" customFormat="false" ht="12.8" hidden="false" customHeight="false" outlineLevel="0" collapsed="false">
      <c r="A53" s="0" t="n">
        <f aca="false">GrassWatbal!B53/2</f>
        <v>1.5</v>
      </c>
      <c r="B53" s="2" t="n">
        <f aca="false">GrassWatbal!V53/(GrassTree!$C$31*2*GrassTree!$C$31*2)</f>
        <v>-3.226808</v>
      </c>
      <c r="C53" s="2" t="n">
        <f aca="false">GrassWatbal!AA53</f>
        <v>-35.1959</v>
      </c>
      <c r="D53" s="3" t="n">
        <f aca="false">(0.5*GrassWatbal!J53*GrassTree!$C$31*GrassTree!$C$31/18.0152*40.7*60*60)/TreeCalculations!$I$2/TreeCalculations!$I$2</f>
        <v>0</v>
      </c>
      <c r="E53" s="8" t="n">
        <f aca="false">(GrassHrFlux!K53*18.0152*GrassTree!$C$31*GrassTree!$C$31*2.45*0.5)/TreeCalculations!$I$2/TreeCalculations!$I$2</f>
        <v>0</v>
      </c>
      <c r="F53" s="10" t="n">
        <f aca="false">D53+(0.5*GrassWatbal!F53*GrassTree!$C$31*GrassTree!$C$31/18.0152*40.7*60*60)/TreeCalculations!$I$2/TreeCalculations!$I$2 + (0.5*GrassWatbal!G53*GrassTree!$C$31*GrassTree!$C$31/18.0152*40.7*60*60)/TreeCalculations!$I$2/TreeCalculations!$I$2</f>
        <v>0</v>
      </c>
      <c r="G53" s="5" t="n">
        <f aca="false">GrassWatbal!AA53-GrassWatbal!W53-F53</f>
        <v>-69.6007</v>
      </c>
      <c r="H53" s="11" t="n">
        <f aca="false">GrassWatbal!AA53+GrassWatbal!W53-F53</f>
        <v>-0.7911</v>
      </c>
      <c r="I53" s="6" t="n">
        <f aca="false">GrassWatbal!W53</f>
        <v>34.4048</v>
      </c>
      <c r="J53" s="7" t="n">
        <f aca="false">GrassHrFlux!P53-GrassHrFlux!P52</f>
        <v>-0.140000000000001</v>
      </c>
      <c r="K53" s="7" t="n">
        <f aca="false">TreeCalculations!$J$2*TreeCalculations!$K$2*(J53/TreeCalculations!$L$2)</f>
        <v>-0.000183489058716743</v>
      </c>
      <c r="L53" s="2" t="n">
        <f aca="false">OliveWatbal!V53/(OliveTree!$C$31*2*OliveTree!$C$31*2)</f>
        <v>-3.290624</v>
      </c>
      <c r="M53" s="12" t="n">
        <f aca="false">OliveWatbal!AA53</f>
        <v>-45.6083</v>
      </c>
      <c r="N53" s="8" t="n">
        <f aca="false">(0.5*OliveWatbal!J53*OliveTree!$C$31*OliveTree!$C$31/18.0152*40.7*60*60)/TreeCalculations!$I$3/TreeCalculations!$I$3</f>
        <v>0</v>
      </c>
      <c r="O53" s="8" t="n">
        <f aca="false">(OliveHrFlx!K53*18.0152*OliveTree!$C$31*OliveTree!$C$31*2.45*0.5)/TreeCalculations!$I$3/TreeCalculations!$I$3</f>
        <v>0</v>
      </c>
      <c r="P53" s="4" t="n">
        <f aca="false">N53+(0.5*OliveWatbal!F53*OliveTree!$C$31*OliveTree!$C$31/18.0152*40.7*60*60)/TreeCalculations!$I$3/TreeCalculations!$I$3 + (0.5*OliveWatbal!G53*OliveTree!$C$31*OliveTree!$C$31/18.0152*40.7*60*60)/TreeCalculations!$I$3/TreeCalculations!$I$3</f>
        <v>0</v>
      </c>
      <c r="Q53" s="11" t="n">
        <f aca="false">OliveWatbal!AA53-OliveWatbal!W53-F53</f>
        <v>-79.4762</v>
      </c>
      <c r="R53" s="11" t="n">
        <f aca="false">OliveWatbal!AA53+OliveWatbal!W53-F53</f>
        <v>-11.7404</v>
      </c>
      <c r="S53" s="6" t="n">
        <f aca="false">OliveWatbal!W53</f>
        <v>33.8679</v>
      </c>
      <c r="T53" s="7" t="n">
        <f aca="false">OliveHrFlx!P53-OliveHrFlx!P52</f>
        <v>-0.140000000000001</v>
      </c>
      <c r="U53" s="7" t="n">
        <f aca="false">TreeCalculations!$J$3*TreeCalculations!$K$3*(T53/TreeCalculations!$L$3)</f>
        <v>-0.00458722646791857</v>
      </c>
    </row>
    <row r="54" customFormat="false" ht="12.8" hidden="false" customHeight="false" outlineLevel="0" collapsed="false">
      <c r="A54" s="0" t="n">
        <f aca="false">GrassWatbal!B54/2</f>
        <v>2</v>
      </c>
      <c r="B54" s="2" t="n">
        <f aca="false">GrassWatbal!V54/(GrassTree!$C$31*2*GrassTree!$C$31*2)</f>
        <v>-3.210952</v>
      </c>
      <c r="C54" s="2" t="n">
        <f aca="false">GrassWatbal!AA54</f>
        <v>-34.8355</v>
      </c>
      <c r="D54" s="3" t="n">
        <f aca="false">(0.5*GrassWatbal!J54*GrassTree!$C$31*GrassTree!$C$31/18.0152*40.7*60*60)/TreeCalculations!$I$2/TreeCalculations!$I$2</f>
        <v>0</v>
      </c>
      <c r="E54" s="8" t="n">
        <f aca="false">(GrassHrFlux!K54*18.0152*GrassTree!$C$31*GrassTree!$C$31*2.45*0.5)/TreeCalculations!$I$2/TreeCalculations!$I$2</f>
        <v>0</v>
      </c>
      <c r="F54" s="10" t="n">
        <f aca="false">D54+(0.5*GrassWatbal!F54*GrassTree!$C$31*GrassTree!$C$31/18.0152*40.7*60*60)/TreeCalculations!$I$2/TreeCalculations!$I$2 + (0.5*GrassWatbal!G54*GrassTree!$C$31*GrassTree!$C$31/18.0152*40.7*60*60)/TreeCalculations!$I$2/TreeCalculations!$I$2</f>
        <v>0</v>
      </c>
      <c r="G54" s="5" t="n">
        <f aca="false">GrassWatbal!AA54-GrassWatbal!W54-F54</f>
        <v>-67.8349</v>
      </c>
      <c r="H54" s="11" t="n">
        <f aca="false">GrassWatbal!AA54+GrassWatbal!W54-F54</f>
        <v>-1.8361</v>
      </c>
      <c r="I54" s="6" t="n">
        <f aca="false">GrassWatbal!W54</f>
        <v>32.9994</v>
      </c>
      <c r="J54" s="7" t="n">
        <f aca="false">GrassHrFlux!P54-GrassHrFlux!P53</f>
        <v>-0.239999999999998</v>
      </c>
      <c r="K54" s="7" t="n">
        <f aca="false">TreeCalculations!$J$2*TreeCalculations!$K$2*(J54/TreeCalculations!$L$2)</f>
        <v>-0.000314552672085842</v>
      </c>
      <c r="L54" s="2" t="n">
        <f aca="false">OliveWatbal!V54/(OliveTree!$C$31*2*OliveTree!$C$31*2)</f>
        <v>-3.275308</v>
      </c>
      <c r="M54" s="12" t="n">
        <f aca="false">OliveWatbal!AA54</f>
        <v>-45.2496</v>
      </c>
      <c r="N54" s="8" t="n">
        <f aca="false">(0.5*OliveWatbal!J54*OliveTree!$C$31*OliveTree!$C$31/18.0152*40.7*60*60)/TreeCalculations!$I$3/TreeCalculations!$I$3</f>
        <v>0</v>
      </c>
      <c r="O54" s="8" t="n">
        <f aca="false">(OliveHrFlx!K54*18.0152*OliveTree!$C$31*OliveTree!$C$31*2.45*0.5)/TreeCalculations!$I$3/TreeCalculations!$I$3</f>
        <v>0</v>
      </c>
      <c r="P54" s="4" t="n">
        <f aca="false">N54+(0.5*OliveWatbal!F54*OliveTree!$C$31*OliveTree!$C$31/18.0152*40.7*60*60)/TreeCalculations!$I$3/TreeCalculations!$I$3 + (0.5*OliveWatbal!G54*OliveTree!$C$31*OliveTree!$C$31/18.0152*40.7*60*60)/TreeCalculations!$I$3/TreeCalculations!$I$3</f>
        <v>0</v>
      </c>
      <c r="Q54" s="11" t="n">
        <f aca="false">OliveWatbal!AA54-OliveWatbal!W54-F54</f>
        <v>-77.7591</v>
      </c>
      <c r="R54" s="11" t="n">
        <f aca="false">OliveWatbal!AA54+OliveWatbal!W54-F54</f>
        <v>-12.7401</v>
      </c>
      <c r="S54" s="6" t="n">
        <f aca="false">OliveWatbal!W54</f>
        <v>32.5095</v>
      </c>
      <c r="T54" s="7" t="n">
        <f aca="false">OliveHrFlx!P54-OliveHrFlx!P53</f>
        <v>-0.239999999999998</v>
      </c>
      <c r="U54" s="7" t="n">
        <f aca="false">TreeCalculations!$J$3*TreeCalculations!$K$3*(T54/TreeCalculations!$L$3)</f>
        <v>-0.00786381680214604</v>
      </c>
    </row>
    <row r="55" customFormat="false" ht="12.8" hidden="false" customHeight="false" outlineLevel="0" collapsed="false">
      <c r="A55" s="0" t="n">
        <f aca="false">GrassWatbal!B55/2</f>
        <v>2.5</v>
      </c>
      <c r="B55" s="2" t="n">
        <f aca="false">GrassWatbal!V55/(GrassTree!$C$31*2*GrassTree!$C$31*2)</f>
        <v>-3.200948</v>
      </c>
      <c r="C55" s="2" t="n">
        <f aca="false">GrassWatbal!AA55</f>
        <v>-34.7263</v>
      </c>
      <c r="D55" s="3" t="n">
        <f aca="false">(0.5*GrassWatbal!J55*GrassTree!$C$31*GrassTree!$C$31/18.0152*40.7*60*60)/TreeCalculations!$I$2/TreeCalculations!$I$2</f>
        <v>0</v>
      </c>
      <c r="E55" s="8" t="n">
        <f aca="false">(GrassHrFlux!K55*18.0152*GrassTree!$C$31*GrassTree!$C$31*2.45*0.5)/TreeCalculations!$I$2/TreeCalculations!$I$2</f>
        <v>0</v>
      </c>
      <c r="F55" s="10" t="n">
        <f aca="false">D55+(0.5*GrassWatbal!F55*GrassTree!$C$31*GrassTree!$C$31/18.0152*40.7*60*60)/TreeCalculations!$I$2/TreeCalculations!$I$2 + (0.5*GrassWatbal!G55*GrassTree!$C$31*GrassTree!$C$31/18.0152*40.7*60*60)/TreeCalculations!$I$2/TreeCalculations!$I$2</f>
        <v>0</v>
      </c>
      <c r="G55" s="5" t="n">
        <f aca="false">GrassWatbal!AA55-GrassWatbal!W55-F55</f>
        <v>-69.2274</v>
      </c>
      <c r="H55" s="11" t="n">
        <f aca="false">GrassWatbal!AA55+GrassWatbal!W55-F55</f>
        <v>-0.225200000000001</v>
      </c>
      <c r="I55" s="6" t="n">
        <f aca="false">GrassWatbal!W55</f>
        <v>34.5011</v>
      </c>
      <c r="J55" s="7" t="n">
        <f aca="false">GrassHrFlux!P55-GrassHrFlux!P54</f>
        <v>-0.100000000000001</v>
      </c>
      <c r="K55" s="7" t="n">
        <f aca="false">TreeCalculations!$J$2*TreeCalculations!$K$2*(J55/TreeCalculations!$L$2)</f>
        <v>-0.000131063613369103</v>
      </c>
      <c r="L55" s="2" t="n">
        <f aca="false">OliveWatbal!V55/(OliveTree!$C$31*2*OliveTree!$C$31*2)</f>
        <v>-3.267332</v>
      </c>
      <c r="M55" s="12" t="n">
        <f aca="false">OliveWatbal!AA55</f>
        <v>-45.1401</v>
      </c>
      <c r="N55" s="8" t="n">
        <f aca="false">(0.5*OliveWatbal!J55*OliveTree!$C$31*OliveTree!$C$31/18.0152*40.7*60*60)/TreeCalculations!$I$3/TreeCalculations!$I$3</f>
        <v>0</v>
      </c>
      <c r="O55" s="8" t="n">
        <f aca="false">(OliveHrFlx!K55*18.0152*OliveTree!$C$31*OliveTree!$C$31*2.45*0.5)/TreeCalculations!$I$3/TreeCalculations!$I$3</f>
        <v>0</v>
      </c>
      <c r="P55" s="4" t="n">
        <f aca="false">N55+(0.5*OliveWatbal!F55*OliveTree!$C$31*OliveTree!$C$31/18.0152*40.7*60*60)/TreeCalculations!$I$3/TreeCalculations!$I$3 + (0.5*OliveWatbal!G55*OliveTree!$C$31*OliveTree!$C$31/18.0152*40.7*60*60)/TreeCalculations!$I$3/TreeCalculations!$I$3</f>
        <v>0</v>
      </c>
      <c r="Q55" s="11" t="n">
        <f aca="false">OliveWatbal!AA55-OliveWatbal!W55-F55</f>
        <v>-79.2381</v>
      </c>
      <c r="R55" s="11" t="n">
        <f aca="false">OliveWatbal!AA55+OliveWatbal!W55-F55</f>
        <v>-11.0421</v>
      </c>
      <c r="S55" s="6" t="n">
        <f aca="false">OliveWatbal!W55</f>
        <v>34.098</v>
      </c>
      <c r="T55" s="7" t="n">
        <f aca="false">OliveHrFlx!P55-OliveHrFlx!P54</f>
        <v>-0.100000000000001</v>
      </c>
      <c r="U55" s="7" t="n">
        <f aca="false">TreeCalculations!$J$3*TreeCalculations!$K$3*(T55/TreeCalculations!$L$3)</f>
        <v>-0.00327659033422759</v>
      </c>
    </row>
    <row r="56" customFormat="false" ht="12.8" hidden="false" customHeight="false" outlineLevel="0" collapsed="false">
      <c r="A56" s="0" t="n">
        <f aca="false">GrassWatbal!B56/2</f>
        <v>3</v>
      </c>
      <c r="B56" s="2" t="n">
        <f aca="false">GrassWatbal!V56/(GrassTree!$C$31*2*GrassTree!$C$31*2)</f>
        <v>-3.19704</v>
      </c>
      <c r="C56" s="2" t="n">
        <f aca="false">GrassWatbal!AA56</f>
        <v>-34.6888</v>
      </c>
      <c r="D56" s="3" t="n">
        <f aca="false">(0.5*GrassWatbal!J56*GrassTree!$C$31*GrassTree!$C$31/18.0152*40.7*60*60)/TreeCalculations!$I$2/TreeCalculations!$I$2</f>
        <v>0</v>
      </c>
      <c r="E56" s="8" t="n">
        <f aca="false">(GrassHrFlux!K56*18.0152*GrassTree!$C$31*GrassTree!$C$31*2.45*0.5)/TreeCalculations!$I$2/TreeCalculations!$I$2</f>
        <v>0</v>
      </c>
      <c r="F56" s="10" t="n">
        <f aca="false">D56+(0.5*GrassWatbal!F56*GrassTree!$C$31*GrassTree!$C$31/18.0152*40.7*60*60)/TreeCalculations!$I$2/TreeCalculations!$I$2 + (0.5*GrassWatbal!G56*GrassTree!$C$31*GrassTree!$C$31/18.0152*40.7*60*60)/TreeCalculations!$I$2/TreeCalculations!$I$2</f>
        <v>0</v>
      </c>
      <c r="G56" s="5" t="n">
        <f aca="false">GrassWatbal!AA56-GrassWatbal!W56-F56</f>
        <v>-67.4236</v>
      </c>
      <c r="H56" s="11" t="n">
        <f aca="false">GrassWatbal!AA56+GrassWatbal!W56-F56</f>
        <v>-1.954</v>
      </c>
      <c r="I56" s="6" t="n">
        <f aca="false">GrassWatbal!W56</f>
        <v>32.7348</v>
      </c>
      <c r="J56" s="7" t="n">
        <f aca="false">GrassHrFlux!P56-GrassHrFlux!P55</f>
        <v>-0.0499999999999989</v>
      </c>
      <c r="K56" s="7" t="n">
        <f aca="false">TreeCalculations!$J$2*TreeCalculations!$K$2*(J56/TreeCalculations!$L$2)</f>
        <v>-6.55318066845494E-005</v>
      </c>
      <c r="L56" s="2" t="n">
        <f aca="false">OliveWatbal!V56/(OliveTree!$C$31*2*OliveTree!$C$31*2)</f>
        <v>-3.264248</v>
      </c>
      <c r="M56" s="12" t="n">
        <f aca="false">OliveWatbal!AA56</f>
        <v>-45.102</v>
      </c>
      <c r="N56" s="8" t="n">
        <f aca="false">(0.5*OliveWatbal!J56*OliveTree!$C$31*OliveTree!$C$31/18.0152*40.7*60*60)/TreeCalculations!$I$3/TreeCalculations!$I$3</f>
        <v>0</v>
      </c>
      <c r="O56" s="8" t="n">
        <f aca="false">(OliveHrFlx!K56*18.0152*OliveTree!$C$31*OliveTree!$C$31*2.45*0.5)/TreeCalculations!$I$3/TreeCalculations!$I$3</f>
        <v>0</v>
      </c>
      <c r="P56" s="4" t="n">
        <f aca="false">N56+(0.5*OliveWatbal!F56*OliveTree!$C$31*OliveTree!$C$31/18.0152*40.7*60*60)/TreeCalculations!$I$3/TreeCalculations!$I$3 + (0.5*OliveWatbal!G56*OliveTree!$C$31*OliveTree!$C$31/18.0152*40.7*60*60)/TreeCalculations!$I$3/TreeCalculations!$I$3</f>
        <v>0</v>
      </c>
      <c r="Q56" s="11" t="n">
        <f aca="false">OliveWatbal!AA56-OliveWatbal!W56-F56</f>
        <v>-77.4706</v>
      </c>
      <c r="R56" s="11" t="n">
        <f aca="false">OliveWatbal!AA56+OliveWatbal!W56-F56</f>
        <v>-12.7334</v>
      </c>
      <c r="S56" s="6" t="n">
        <f aca="false">OliveWatbal!W56</f>
        <v>32.3686</v>
      </c>
      <c r="T56" s="7" t="n">
        <f aca="false">OliveHrFlx!P56-OliveHrFlx!P55</f>
        <v>-0.0499999999999989</v>
      </c>
      <c r="U56" s="7" t="n">
        <f aca="false">TreeCalculations!$J$3*TreeCalculations!$K$3*(T56/TreeCalculations!$L$3)</f>
        <v>-0.00163829516711373</v>
      </c>
    </row>
    <row r="57" customFormat="false" ht="12.8" hidden="false" customHeight="false" outlineLevel="0" collapsed="false">
      <c r="A57" s="0" t="n">
        <f aca="false">GrassWatbal!B57/2</f>
        <v>3.5</v>
      </c>
      <c r="B57" s="2" t="n">
        <f aca="false">GrassWatbal!V57/(GrassTree!$C$31*2*GrassTree!$C$31*2)</f>
        <v>-3.17458</v>
      </c>
      <c r="C57" s="2" t="n">
        <f aca="false">GrassWatbal!AA57</f>
        <v>-34.0887</v>
      </c>
      <c r="D57" s="3" t="n">
        <f aca="false">(0.5*GrassWatbal!J57*GrassTree!$C$31*GrassTree!$C$31/18.0152*40.7*60*60)/TreeCalculations!$I$2/TreeCalculations!$I$2</f>
        <v>0</v>
      </c>
      <c r="E57" s="8" t="n">
        <f aca="false">(GrassHrFlux!K57*18.0152*GrassTree!$C$31*GrassTree!$C$31*2.45*0.5)/TreeCalculations!$I$2/TreeCalculations!$I$2</f>
        <v>0</v>
      </c>
      <c r="F57" s="10" t="n">
        <f aca="false">D57+(0.5*GrassWatbal!F57*GrassTree!$C$31*GrassTree!$C$31/18.0152*40.7*60*60)/TreeCalculations!$I$2/TreeCalculations!$I$2 + (0.5*GrassWatbal!G57*GrassTree!$C$31*GrassTree!$C$31/18.0152*40.7*60*60)/TreeCalculations!$I$2/TreeCalculations!$I$2</f>
        <v>0</v>
      </c>
      <c r="G57" s="5" t="n">
        <f aca="false">GrassWatbal!AA57-GrassWatbal!W57-F57</f>
        <v>-64.9499</v>
      </c>
      <c r="H57" s="11" t="n">
        <f aca="false">GrassWatbal!AA57+GrassWatbal!W57-F57</f>
        <v>-3.2275</v>
      </c>
      <c r="I57" s="6" t="n">
        <f aca="false">GrassWatbal!W57</f>
        <v>30.8612</v>
      </c>
      <c r="J57" s="7" t="n">
        <f aca="false">GrassHrFlux!P57-GrassHrFlux!P56</f>
        <v>-0.0600000000000005</v>
      </c>
      <c r="K57" s="7" t="n">
        <f aca="false">TreeCalculations!$J$2*TreeCalculations!$K$2*(J57/TreeCalculations!$L$2)</f>
        <v>-7.86381680214616E-005</v>
      </c>
      <c r="L57" s="2" t="n">
        <f aca="false">OliveWatbal!V57/(OliveTree!$C$31*2*OliveTree!$C$31*2)</f>
        <v>-3.241824</v>
      </c>
      <c r="M57" s="12" t="n">
        <f aca="false">OliveWatbal!AA57</f>
        <v>-44.4994</v>
      </c>
      <c r="N57" s="8" t="n">
        <f aca="false">(0.5*OliveWatbal!J57*OliveTree!$C$31*OliveTree!$C$31/18.0152*40.7*60*60)/TreeCalculations!$I$3/TreeCalculations!$I$3</f>
        <v>0</v>
      </c>
      <c r="O57" s="8" t="n">
        <f aca="false">(OliveHrFlx!K57*18.0152*OliveTree!$C$31*OliveTree!$C$31*2.45*0.5)/TreeCalculations!$I$3/TreeCalculations!$I$3</f>
        <v>0</v>
      </c>
      <c r="P57" s="4" t="n">
        <f aca="false">N57+(0.5*OliveWatbal!F57*OliveTree!$C$31*OliveTree!$C$31/18.0152*40.7*60*60)/TreeCalculations!$I$3/TreeCalculations!$I$3 + (0.5*OliveWatbal!G57*OliveTree!$C$31*OliveTree!$C$31/18.0152*40.7*60*60)/TreeCalculations!$I$3/TreeCalculations!$I$3</f>
        <v>0</v>
      </c>
      <c r="Q57" s="11" t="n">
        <f aca="false">OliveWatbal!AA57-OliveWatbal!W57-F57</f>
        <v>-75.0319</v>
      </c>
      <c r="R57" s="11" t="n">
        <f aca="false">OliveWatbal!AA57+OliveWatbal!W57-F57</f>
        <v>-13.9669</v>
      </c>
      <c r="S57" s="6" t="n">
        <f aca="false">OliveWatbal!W57</f>
        <v>30.5325</v>
      </c>
      <c r="T57" s="7" t="n">
        <f aca="false">OliveHrFlx!P57-OliveHrFlx!P56</f>
        <v>-0.0600000000000005</v>
      </c>
      <c r="U57" s="7" t="n">
        <f aca="false">TreeCalculations!$J$3*TreeCalculations!$K$3*(T57/TreeCalculations!$L$3)</f>
        <v>-0.00196595420053654</v>
      </c>
    </row>
    <row r="58" customFormat="false" ht="12.8" hidden="false" customHeight="false" outlineLevel="0" collapsed="false">
      <c r="A58" s="0" t="n">
        <f aca="false">GrassWatbal!B58/2</f>
        <v>4</v>
      </c>
      <c r="B58" s="2" t="n">
        <f aca="false">GrassWatbal!V58/(GrassTree!$C$31*2*GrassTree!$C$31*2)</f>
        <v>-3.169948</v>
      </c>
      <c r="C58" s="2" t="n">
        <f aca="false">GrassWatbal!AA58</f>
        <v>-33.9936</v>
      </c>
      <c r="D58" s="3" t="n">
        <f aca="false">(0.5*GrassWatbal!J58*GrassTree!$C$31*GrassTree!$C$31/18.0152*40.7*60*60)/TreeCalculations!$I$2/TreeCalculations!$I$2</f>
        <v>0</v>
      </c>
      <c r="E58" s="8" t="n">
        <f aca="false">(GrassHrFlux!K58*18.0152*GrassTree!$C$31*GrassTree!$C$31*2.45*0.5)/TreeCalculations!$I$2/TreeCalculations!$I$2</f>
        <v>0</v>
      </c>
      <c r="F58" s="10" t="n">
        <f aca="false">D58+(0.5*GrassWatbal!F58*GrassTree!$C$31*GrassTree!$C$31/18.0152*40.7*60*60)/TreeCalculations!$I$2/TreeCalculations!$I$2 + (0.5*GrassWatbal!G58*GrassTree!$C$31*GrassTree!$C$31/18.0152*40.7*60*60)/TreeCalculations!$I$2/TreeCalculations!$I$2</f>
        <v>0</v>
      </c>
      <c r="G58" s="5" t="n">
        <f aca="false">GrassWatbal!AA58-GrassWatbal!W58-F58</f>
        <v>-63.2551</v>
      </c>
      <c r="H58" s="11" t="n">
        <f aca="false">GrassWatbal!AA58+GrassWatbal!W58-F58</f>
        <v>-4.7321</v>
      </c>
      <c r="I58" s="6" t="n">
        <f aca="false">GrassWatbal!W58</f>
        <v>29.2615</v>
      </c>
      <c r="J58" s="7" t="n">
        <f aca="false">GrassHrFlux!P58-GrassHrFlux!P57</f>
        <v>-0.34</v>
      </c>
      <c r="K58" s="7" t="n">
        <f aca="false">TreeCalculations!$J$2*TreeCalculations!$K$2*(J58/TreeCalculations!$L$2)</f>
        <v>-0.000445616285454945</v>
      </c>
      <c r="L58" s="2" t="n">
        <f aca="false">OliveWatbal!V58/(OliveTree!$C$31*2*OliveTree!$C$31*2)</f>
        <v>-3.23798</v>
      </c>
      <c r="M58" s="12" t="n">
        <f aca="false">OliveWatbal!AA58</f>
        <v>-44.4042</v>
      </c>
      <c r="N58" s="8" t="n">
        <f aca="false">(0.5*OliveWatbal!J58*OliveTree!$C$31*OliveTree!$C$31/18.0152*40.7*60*60)/TreeCalculations!$I$3/TreeCalculations!$I$3</f>
        <v>0</v>
      </c>
      <c r="O58" s="8" t="n">
        <f aca="false">(OliveHrFlx!K58*18.0152*OliveTree!$C$31*OliveTree!$C$31*2.45*0.5)/TreeCalculations!$I$3/TreeCalculations!$I$3</f>
        <v>0</v>
      </c>
      <c r="P58" s="4" t="n">
        <f aca="false">N58+(0.5*OliveWatbal!F58*OliveTree!$C$31*OliveTree!$C$31/18.0152*40.7*60*60)/TreeCalculations!$I$3/TreeCalculations!$I$3 + (0.5*OliveWatbal!G58*OliveTree!$C$31*OliveTree!$C$31/18.0152*40.7*60*60)/TreeCalculations!$I$3/TreeCalculations!$I$3</f>
        <v>0</v>
      </c>
      <c r="Q58" s="11" t="n">
        <f aca="false">OliveWatbal!AA58-OliveWatbal!W58-F58</f>
        <v>-73.3606</v>
      </c>
      <c r="R58" s="11" t="n">
        <f aca="false">OliveWatbal!AA58+OliveWatbal!W58-F58</f>
        <v>-15.4478</v>
      </c>
      <c r="S58" s="6" t="n">
        <f aca="false">OliveWatbal!W58</f>
        <v>28.9564</v>
      </c>
      <c r="T58" s="7" t="n">
        <f aca="false">OliveHrFlx!P58-OliveHrFlx!P57</f>
        <v>-0.34</v>
      </c>
      <c r="U58" s="7" t="n">
        <f aca="false">TreeCalculations!$J$3*TreeCalculations!$K$3*(T58/TreeCalculations!$L$3)</f>
        <v>-0.0111404071363736</v>
      </c>
    </row>
    <row r="59" customFormat="false" ht="12.8" hidden="false" customHeight="false" outlineLevel="0" collapsed="false">
      <c r="A59" s="0" t="n">
        <f aca="false">GrassWatbal!B59/2</f>
        <v>4.5</v>
      </c>
      <c r="B59" s="2" t="n">
        <f aca="false">GrassWatbal!V59/(GrassTree!$C$31*2*GrassTree!$C$31*2)</f>
        <v>-3.175848</v>
      </c>
      <c r="C59" s="2" t="n">
        <f aca="false">GrassWatbal!AA59</f>
        <v>-34.4357</v>
      </c>
      <c r="D59" s="3" t="n">
        <f aca="false">(0.5*GrassWatbal!J59*GrassTree!$C$31*GrassTree!$C$31/18.0152*40.7*60*60)/TreeCalculations!$I$2/TreeCalculations!$I$2</f>
        <v>0</v>
      </c>
      <c r="E59" s="8" t="n">
        <f aca="false">(GrassHrFlux!K59*18.0152*GrassTree!$C$31*GrassTree!$C$31*2.45*0.5)/TreeCalculations!$I$2/TreeCalculations!$I$2</f>
        <v>0</v>
      </c>
      <c r="F59" s="10" t="n">
        <f aca="false">D59+(0.5*GrassWatbal!F59*GrassTree!$C$31*GrassTree!$C$31/18.0152*40.7*60*60)/TreeCalculations!$I$2/TreeCalculations!$I$2 + (0.5*GrassWatbal!G59*GrassTree!$C$31*GrassTree!$C$31/18.0152*40.7*60*60)/TreeCalculations!$I$2/TreeCalculations!$I$2</f>
        <v>0</v>
      </c>
      <c r="G59" s="5" t="n">
        <f aca="false">GrassWatbal!AA59-GrassWatbal!W59-F59</f>
        <v>-68.1603</v>
      </c>
      <c r="H59" s="11" t="n">
        <f aca="false">GrassWatbal!AA59+GrassWatbal!W59-F59</f>
        <v>-0.711099999999995</v>
      </c>
      <c r="I59" s="6" t="n">
        <f aca="false">GrassWatbal!W59</f>
        <v>33.7246</v>
      </c>
      <c r="J59" s="7" t="n">
        <f aca="false">GrassHrFlux!P59-GrassHrFlux!P58</f>
        <v>-0.109999999999999</v>
      </c>
      <c r="K59" s="7" t="n">
        <f aca="false">TreeCalculations!$J$2*TreeCalculations!$K$2*(J59/TreeCalculations!$L$2)</f>
        <v>-0.000144169974706011</v>
      </c>
      <c r="L59" s="2" t="n">
        <f aca="false">OliveWatbal!V59/(OliveTree!$C$31*2*OliveTree!$C$31*2)</f>
        <v>-3.24568</v>
      </c>
      <c r="M59" s="12" t="n">
        <f aca="false">OliveWatbal!AA59</f>
        <v>-44.8468</v>
      </c>
      <c r="N59" s="8" t="n">
        <f aca="false">(0.5*OliveWatbal!J59*OliveTree!$C$31*OliveTree!$C$31/18.0152*40.7*60*60)/TreeCalculations!$I$3/TreeCalculations!$I$3</f>
        <v>0</v>
      </c>
      <c r="O59" s="8" t="n">
        <f aca="false">(OliveHrFlx!K59*18.0152*OliveTree!$C$31*OliveTree!$C$31*2.45*0.5)/TreeCalculations!$I$3/TreeCalculations!$I$3</f>
        <v>0</v>
      </c>
      <c r="P59" s="4" t="n">
        <f aca="false">N59+(0.5*OliveWatbal!F59*OliveTree!$C$31*OliveTree!$C$31/18.0152*40.7*60*60)/TreeCalculations!$I$3/TreeCalculations!$I$3 + (0.5*OliveWatbal!G59*OliveTree!$C$31*OliveTree!$C$31/18.0152*40.7*60*60)/TreeCalculations!$I$3/TreeCalculations!$I$3</f>
        <v>0</v>
      </c>
      <c r="Q59" s="11" t="n">
        <f aca="false">OliveWatbal!AA59-OliveWatbal!W59-F59</f>
        <v>-78.3637</v>
      </c>
      <c r="R59" s="11" t="n">
        <f aca="false">OliveWatbal!AA59+OliveWatbal!W59-F59</f>
        <v>-11.3299</v>
      </c>
      <c r="S59" s="6" t="n">
        <f aca="false">OliveWatbal!W59</f>
        <v>33.5169</v>
      </c>
      <c r="T59" s="7" t="n">
        <f aca="false">OliveHrFlx!P59-OliveHrFlx!P58</f>
        <v>-0.109999999999999</v>
      </c>
      <c r="U59" s="7" t="n">
        <f aca="false">TreeCalculations!$J$3*TreeCalculations!$K$3*(T59/TreeCalculations!$L$3)</f>
        <v>-0.00360424936765027</v>
      </c>
    </row>
    <row r="60" customFormat="false" ht="12.8" hidden="false" customHeight="false" outlineLevel="0" collapsed="false">
      <c r="A60" s="0" t="n">
        <f aca="false">GrassWatbal!B60/2</f>
        <v>5</v>
      </c>
      <c r="B60" s="2" t="n">
        <f aca="false">GrassWatbal!V60/(GrassTree!$C$31*2*GrassTree!$C$31*2)</f>
        <v>-3.177872</v>
      </c>
      <c r="C60" s="2" t="n">
        <f aca="false">GrassWatbal!AA60</f>
        <v>-34.602</v>
      </c>
      <c r="D60" s="3" t="n">
        <f aca="false">(0.5*GrassWatbal!J60*GrassTree!$C$31*GrassTree!$C$31/18.0152*40.7*60*60)/TreeCalculations!$I$2/TreeCalculations!$I$2</f>
        <v>0</v>
      </c>
      <c r="E60" s="8" t="n">
        <f aca="false">(GrassHrFlux!K60*18.0152*GrassTree!$C$31*GrassTree!$C$31*2.45*0.5)/TreeCalculations!$I$2/TreeCalculations!$I$2</f>
        <v>0</v>
      </c>
      <c r="F60" s="10" t="n">
        <f aca="false">D60+(0.5*GrassWatbal!F60*GrassTree!$C$31*GrassTree!$C$31/18.0152*40.7*60*60)/TreeCalculations!$I$2/TreeCalculations!$I$2 + (0.5*GrassWatbal!G60*GrassTree!$C$31*GrassTree!$C$31/18.0152*40.7*60*60)/TreeCalculations!$I$2/TreeCalculations!$I$2</f>
        <v>0</v>
      </c>
      <c r="G60" s="5" t="n">
        <f aca="false">GrassWatbal!AA60-GrassWatbal!W60-F60</f>
        <v>-67.35</v>
      </c>
      <c r="H60" s="11" t="n">
        <f aca="false">GrassWatbal!AA60+GrassWatbal!W60-F60</f>
        <v>-1.854</v>
      </c>
      <c r="I60" s="6" t="n">
        <f aca="false">GrassWatbal!W60</f>
        <v>32.748</v>
      </c>
      <c r="J60" s="7" t="n">
        <f aca="false">GrassHrFlux!P60-GrassHrFlux!P59</f>
        <v>0.0699999999999985</v>
      </c>
      <c r="K60" s="7" t="n">
        <f aca="false">TreeCalculations!$J$2*TreeCalculations!$K$2*(J60/TreeCalculations!$L$2)</f>
        <v>9.17445293583691E-005</v>
      </c>
      <c r="L60" s="2" t="n">
        <f aca="false">OliveWatbal!V60/(OliveTree!$C$31*2*OliveTree!$C$31*2)</f>
        <v>-3.247788</v>
      </c>
      <c r="M60" s="12" t="n">
        <f aca="false">OliveWatbal!AA60</f>
        <v>-45.0121</v>
      </c>
      <c r="N60" s="8" t="n">
        <f aca="false">(0.5*OliveWatbal!J60*OliveTree!$C$31*OliveTree!$C$31/18.0152*40.7*60*60)/TreeCalculations!$I$3/TreeCalculations!$I$3</f>
        <v>0</v>
      </c>
      <c r="O60" s="8" t="n">
        <f aca="false">(OliveHrFlx!K60*18.0152*OliveTree!$C$31*OliveTree!$C$31*2.45*0.5)/TreeCalculations!$I$3/TreeCalculations!$I$3</f>
        <v>0</v>
      </c>
      <c r="P60" s="4" t="n">
        <f aca="false">N60+(0.5*OliveWatbal!F60*OliveTree!$C$31*OliveTree!$C$31/18.0152*40.7*60*60)/TreeCalculations!$I$3/TreeCalculations!$I$3 + (0.5*OliveWatbal!G60*OliveTree!$C$31*OliveTree!$C$31/18.0152*40.7*60*60)/TreeCalculations!$I$3/TreeCalculations!$I$3</f>
        <v>0</v>
      </c>
      <c r="Q60" s="11" t="n">
        <f aca="false">OliveWatbal!AA60-OliveWatbal!W60-F60</f>
        <v>-77.5806</v>
      </c>
      <c r="R60" s="11" t="n">
        <f aca="false">OliveWatbal!AA60+OliveWatbal!W60-F60</f>
        <v>-12.4436</v>
      </c>
      <c r="S60" s="6" t="n">
        <f aca="false">OliveWatbal!W60</f>
        <v>32.5685</v>
      </c>
      <c r="T60" s="7" t="n">
        <f aca="false">OliveHrFlx!P60-OliveHrFlx!P59</f>
        <v>0.0699999999999985</v>
      </c>
      <c r="U60" s="7" t="n">
        <f aca="false">TreeCalculations!$J$3*TreeCalculations!$K$3*(T60/TreeCalculations!$L$3)</f>
        <v>0.00229361323395923</v>
      </c>
    </row>
    <row r="61" customFormat="false" ht="12.8" hidden="false" customHeight="false" outlineLevel="0" collapsed="false">
      <c r="A61" s="0" t="n">
        <f aca="false">GrassWatbal!B61/2</f>
        <v>5.5</v>
      </c>
      <c r="B61" s="2" t="n">
        <f aca="false">GrassWatbal!V61/(GrassTree!$C$31*2*GrassTree!$C$31*2)</f>
        <v>-3.146008</v>
      </c>
      <c r="C61" s="2" t="n">
        <f aca="false">GrassWatbal!AA61</f>
        <v>-33.6109</v>
      </c>
      <c r="D61" s="3" t="n">
        <f aca="false">(0.5*GrassWatbal!J61*GrassTree!$C$31*GrassTree!$C$31/18.0152*40.7*60*60)/TreeCalculations!$I$2/TreeCalculations!$I$2</f>
        <v>0</v>
      </c>
      <c r="E61" s="8" t="n">
        <f aca="false">(GrassHrFlux!K61*18.0152*GrassTree!$C$31*GrassTree!$C$31*2.45*0.5)/TreeCalculations!$I$2/TreeCalculations!$I$2</f>
        <v>0</v>
      </c>
      <c r="F61" s="10" t="n">
        <f aca="false">D61+(0.5*GrassWatbal!F61*GrassTree!$C$31*GrassTree!$C$31/18.0152*40.7*60*60)/TreeCalculations!$I$2/TreeCalculations!$I$2 + (0.5*GrassWatbal!G61*GrassTree!$C$31*GrassTree!$C$31/18.0152*40.7*60*60)/TreeCalculations!$I$2/TreeCalculations!$I$2</f>
        <v>0</v>
      </c>
      <c r="G61" s="5" t="n">
        <f aca="false">GrassWatbal!AA61-GrassWatbal!W61-F61</f>
        <v>-61.8631</v>
      </c>
      <c r="H61" s="11" t="n">
        <f aca="false">GrassWatbal!AA61+GrassWatbal!W61-F61</f>
        <v>-5.3587</v>
      </c>
      <c r="I61" s="6" t="n">
        <f aca="false">GrassWatbal!W61</f>
        <v>28.2522</v>
      </c>
      <c r="J61" s="7" t="n">
        <f aca="false">GrassHrFlux!P61-GrassHrFlux!P60</f>
        <v>0</v>
      </c>
      <c r="K61" s="7" t="n">
        <f aca="false">TreeCalculations!$J$2*TreeCalculations!$K$2*(J61/TreeCalculations!$L$2)</f>
        <v>0</v>
      </c>
      <c r="L61" s="2" t="n">
        <f aca="false">OliveWatbal!V61/(OliveTree!$C$31*2*OliveTree!$C$31*2)</f>
        <v>-3.215552</v>
      </c>
      <c r="M61" s="12" t="n">
        <f aca="false">OliveWatbal!AA61</f>
        <v>-44.0206</v>
      </c>
      <c r="N61" s="8" t="n">
        <f aca="false">(0.5*OliveWatbal!J61*OliveTree!$C$31*OliveTree!$C$31/18.0152*40.7*60*60)/TreeCalculations!$I$3/TreeCalculations!$I$3</f>
        <v>0</v>
      </c>
      <c r="O61" s="8" t="n">
        <f aca="false">(OliveHrFlx!K61*18.0152*OliveTree!$C$31*OliveTree!$C$31*2.45*0.5)/TreeCalculations!$I$3/TreeCalculations!$I$3</f>
        <v>0</v>
      </c>
      <c r="P61" s="4" t="n">
        <f aca="false">N61+(0.5*OliveWatbal!F61*OliveTree!$C$31*OliveTree!$C$31/18.0152*40.7*60*60)/TreeCalculations!$I$3/TreeCalculations!$I$3 + (0.5*OliveWatbal!G61*OliveTree!$C$31*OliveTree!$C$31/18.0152*40.7*60*60)/TreeCalculations!$I$3/TreeCalculations!$I$3</f>
        <v>0</v>
      </c>
      <c r="Q61" s="11" t="n">
        <f aca="false">OliveWatbal!AA61-OliveWatbal!W61-F61</f>
        <v>-72.0698</v>
      </c>
      <c r="R61" s="11" t="n">
        <f aca="false">OliveWatbal!AA61+OliveWatbal!W61-F61</f>
        <v>-15.9714</v>
      </c>
      <c r="S61" s="6" t="n">
        <f aca="false">OliveWatbal!W61</f>
        <v>28.0492</v>
      </c>
      <c r="T61" s="7" t="n">
        <f aca="false">OliveHrFlx!P61-OliveHrFlx!P60</f>
        <v>0</v>
      </c>
      <c r="U61" s="7" t="n">
        <f aca="false">TreeCalculations!$J$3*TreeCalculations!$K$3*(T61/TreeCalculations!$L$3)</f>
        <v>0</v>
      </c>
    </row>
    <row r="62" customFormat="false" ht="12.8" hidden="false" customHeight="false" outlineLevel="0" collapsed="false">
      <c r="A62" s="0" t="n">
        <f aca="false">GrassWatbal!B62/2</f>
        <v>6</v>
      </c>
      <c r="B62" s="2" t="n">
        <f aca="false">GrassWatbal!V62/(GrassTree!$C$31*2*GrassTree!$C$31*2)</f>
        <v>-3.131272</v>
      </c>
      <c r="C62" s="2" t="n">
        <f aca="false">GrassWatbal!AA62</f>
        <v>-33.1457</v>
      </c>
      <c r="D62" s="3" t="n">
        <f aca="false">(0.5*GrassWatbal!J62*GrassTree!$C$31*GrassTree!$C$31/18.0152*40.7*60*60)/TreeCalculations!$I$2/TreeCalculations!$I$2</f>
        <v>0</v>
      </c>
      <c r="E62" s="8" t="n">
        <f aca="false">(GrassHrFlux!K62*18.0152*GrassTree!$C$31*GrassTree!$C$31*2.45*0.5)/TreeCalculations!$I$2/TreeCalculations!$I$2</f>
        <v>1.800799392</v>
      </c>
      <c r="F62" s="10" t="n">
        <f aca="false">D62+(0.5*GrassWatbal!F62*GrassTree!$C$31*GrassTree!$C$31/18.0152*40.7*60*60)/TreeCalculations!$I$2/TreeCalculations!$I$2 + (0.5*GrassWatbal!G62*GrassTree!$C$31*GrassTree!$C$31/18.0152*40.7*60*60)/TreeCalculations!$I$2/TreeCalculations!$I$2</f>
        <v>0</v>
      </c>
      <c r="G62" s="5" t="n">
        <f aca="false">GrassWatbal!AA62-GrassWatbal!W62-F62</f>
        <v>-59.1012</v>
      </c>
      <c r="H62" s="11" t="n">
        <f aca="false">GrassWatbal!AA62+GrassWatbal!W62-F62</f>
        <v>-7.1902</v>
      </c>
      <c r="I62" s="6" t="n">
        <f aca="false">GrassWatbal!W62</f>
        <v>25.9555</v>
      </c>
      <c r="J62" s="7" t="n">
        <f aca="false">GrassHrFlux!P62-GrassHrFlux!P61</f>
        <v>-1.07</v>
      </c>
      <c r="K62" s="7" t="n">
        <f aca="false">TreeCalculations!$J$2*TreeCalculations!$K$2*(J62/TreeCalculations!$L$2)</f>
        <v>-0.00140238066304938</v>
      </c>
      <c r="L62" s="2" t="n">
        <f aca="false">OliveWatbal!V62/(OliveTree!$C$31*2*OliveTree!$C$31*2)</f>
        <v>-3.202264</v>
      </c>
      <c r="M62" s="12" t="n">
        <f aca="false">OliveWatbal!AA62</f>
        <v>-43.5575</v>
      </c>
      <c r="N62" s="8" t="n">
        <f aca="false">(0.5*OliveWatbal!J62*OliveTree!$C$31*OliveTree!$C$31/18.0152*40.7*60*60)/TreeCalculations!$I$3/TreeCalculations!$I$3</f>
        <v>0</v>
      </c>
      <c r="O62" s="8" t="n">
        <f aca="false">(OliveHrFlx!K62*18.0152*OliveTree!$C$31*OliveTree!$C$31*2.45*0.5)/TreeCalculations!$I$3/TreeCalculations!$I$3</f>
        <v>13.51702975</v>
      </c>
      <c r="P62" s="4" t="n">
        <f aca="false">N62+(0.5*OliveWatbal!F62*OliveTree!$C$31*OliveTree!$C$31/18.0152*40.7*60*60)/TreeCalculations!$I$3/TreeCalculations!$I$3 + (0.5*OliveWatbal!G62*OliveTree!$C$31*OliveTree!$C$31/18.0152*40.7*60*60)/TreeCalculations!$I$3/TreeCalculations!$I$3</f>
        <v>0</v>
      </c>
      <c r="Q62" s="11" t="n">
        <f aca="false">OliveWatbal!AA62-OliveWatbal!W62-F62</f>
        <v>-69.3011</v>
      </c>
      <c r="R62" s="11" t="n">
        <f aca="false">OliveWatbal!AA62+OliveWatbal!W62-F62</f>
        <v>-17.8139</v>
      </c>
      <c r="S62" s="6" t="n">
        <f aca="false">OliveWatbal!W62</f>
        <v>25.7436</v>
      </c>
      <c r="T62" s="7" t="n">
        <f aca="false">OliveHrFlx!P62-OliveHrFlx!P61</f>
        <v>-1.14</v>
      </c>
      <c r="U62" s="7" t="n">
        <f aca="false">TreeCalculations!$J$3*TreeCalculations!$K$3*(T62/TreeCalculations!$L$3)</f>
        <v>-0.0373531298101939</v>
      </c>
    </row>
    <row r="63" customFormat="false" ht="12.8" hidden="false" customHeight="false" outlineLevel="0" collapsed="false">
      <c r="A63" s="0" t="n">
        <f aca="false">GrassWatbal!B63/2</f>
        <v>6.5</v>
      </c>
      <c r="B63" s="2" t="n">
        <f aca="false">GrassWatbal!V63/(GrassTree!$C$31*2*GrassTree!$C$31*2)</f>
        <v>-1.964296</v>
      </c>
      <c r="C63" s="2" t="n">
        <f aca="false">GrassWatbal!AA63</f>
        <v>6.9442</v>
      </c>
      <c r="D63" s="3" t="n">
        <f aca="false">(0.5*GrassWatbal!J63*GrassTree!$C$31*GrassTree!$C$31/18.0152*40.7*60*60)/TreeCalculations!$I$2/TreeCalculations!$I$2</f>
        <v>10.7520005328833</v>
      </c>
      <c r="E63" s="8" t="n">
        <f aca="false">(GrassHrFlux!K63*18.0152*GrassTree!$C$31*GrassTree!$C$31*2.45*0.5)/TreeCalculations!$I$2/TreeCalculations!$I$2</f>
        <v>2.032519902</v>
      </c>
      <c r="F63" s="10" t="n">
        <f aca="false">D63+(0.5*GrassWatbal!F63*GrassTree!$C$31*GrassTree!$C$31/18.0152*40.7*60*60)/TreeCalculations!$I$2/TreeCalculations!$I$2 + (0.5*GrassWatbal!G63*GrassTree!$C$31*GrassTree!$C$31/18.0152*40.7*60*60)/TreeCalculations!$I$2/TreeCalculations!$I$2</f>
        <v>10.7520005328833</v>
      </c>
      <c r="G63" s="5" t="n">
        <f aca="false">GrassWatbal!AA63-GrassWatbal!W63-F63</f>
        <v>-33.8717005328833</v>
      </c>
      <c r="H63" s="11" t="n">
        <f aca="false">GrassWatbal!AA63+GrassWatbal!W63-F63</f>
        <v>26.2560994671167</v>
      </c>
      <c r="I63" s="6" t="n">
        <f aca="false">GrassWatbal!W63</f>
        <v>30.0639</v>
      </c>
      <c r="J63" s="7" t="n">
        <f aca="false">GrassHrFlux!P63-GrassHrFlux!P62</f>
        <v>0.479999999999999</v>
      </c>
      <c r="K63" s="7" t="n">
        <f aca="false">TreeCalculations!$J$2*TreeCalculations!$K$2*(J63/TreeCalculations!$L$2)</f>
        <v>0.000629105344171686</v>
      </c>
      <c r="L63" s="2" t="n">
        <f aca="false">OliveWatbal!V63/(OliveTree!$C$31*2*OliveTree!$C$31*2)</f>
        <v>-2.664544</v>
      </c>
      <c r="M63" s="12" t="n">
        <f aca="false">OliveWatbal!AA63</f>
        <v>6.8063</v>
      </c>
      <c r="N63" s="8" t="n">
        <f aca="false">(0.5*OliveWatbal!J63*OliveTree!$C$31*OliveTree!$C$31/18.0152*40.7*60*60)/TreeCalculations!$I$3/TreeCalculations!$I$3</f>
        <v>80.696935920778</v>
      </c>
      <c r="O63" s="8" t="n">
        <f aca="false">(OliveHrFlx!K63*18.0152*OliveTree!$C$31*OliveTree!$C$31*2.45*0.5)/TreeCalculations!$I$3/TreeCalculations!$I$3</f>
        <v>14.944869464</v>
      </c>
      <c r="P63" s="4" t="n">
        <f aca="false">N63+(0.5*OliveWatbal!F63*OliveTree!$C$31*OliveTree!$C$31/18.0152*40.7*60*60)/TreeCalculations!$I$3/TreeCalculations!$I$3 + (0.5*OliveWatbal!G63*OliveTree!$C$31*OliveTree!$C$31/18.0152*40.7*60*60)/TreeCalculations!$I$3/TreeCalculations!$I$3</f>
        <v>80.696935920778</v>
      </c>
      <c r="Q63" s="11" t="n">
        <f aca="false">OliveWatbal!AA63-OliveWatbal!W63-F63</f>
        <v>-33.9132005328833</v>
      </c>
      <c r="R63" s="11" t="n">
        <f aca="false">OliveWatbal!AA63+OliveWatbal!W63-F63</f>
        <v>26.0217994671167</v>
      </c>
      <c r="S63" s="6" t="n">
        <f aca="false">OliveWatbal!W63</f>
        <v>29.9675</v>
      </c>
      <c r="T63" s="7" t="n">
        <f aca="false">OliveHrFlx!P63-OliveHrFlx!P62</f>
        <v>0.48</v>
      </c>
      <c r="U63" s="7" t="n">
        <f aca="false">TreeCalculations!$J$3*TreeCalculations!$K$3*(T63/TreeCalculations!$L$3)</f>
        <v>0.0157276336042922</v>
      </c>
    </row>
    <row r="64" customFormat="false" ht="12.8" hidden="false" customHeight="false" outlineLevel="0" collapsed="false">
      <c r="A64" s="0" t="n">
        <f aca="false">GrassWatbal!B64/2</f>
        <v>7</v>
      </c>
      <c r="B64" s="2" t="n">
        <f aca="false">GrassWatbal!V64/(GrassTree!$C$31*2*GrassTree!$C$31*2)</f>
        <v>-2.577056</v>
      </c>
      <c r="C64" s="2" t="n">
        <f aca="false">GrassWatbal!AA64</f>
        <v>15.9713</v>
      </c>
      <c r="D64" s="3" t="n">
        <f aca="false">(0.5*GrassWatbal!J64*GrassTree!$C$31*GrassTree!$C$31/18.0152*40.7*60*60)/TreeCalculations!$I$2/TreeCalculations!$I$2</f>
        <v>12.1427661086194</v>
      </c>
      <c r="E64" s="8" t="n">
        <f aca="false">(GrassHrFlux!K64*18.0152*GrassTree!$C$31*GrassTree!$C$31*2.45*0.5)/TreeCalculations!$I$2/TreeCalculations!$I$2</f>
        <v>2.072243418</v>
      </c>
      <c r="F64" s="10" t="n">
        <f aca="false">D64+(0.5*GrassWatbal!F64*GrassTree!$C$31*GrassTree!$C$31/18.0152*40.7*60*60)/TreeCalculations!$I$2/TreeCalculations!$I$2 + (0.5*GrassWatbal!G64*GrassTree!$C$31*GrassTree!$C$31/18.0152*40.7*60*60)/TreeCalculations!$I$2/TreeCalculations!$I$2</f>
        <v>12.1427661086194</v>
      </c>
      <c r="G64" s="5" t="n">
        <f aca="false">GrassWatbal!AA64-GrassWatbal!W64-F64</f>
        <v>-12.3082661086194</v>
      </c>
      <c r="H64" s="11" t="n">
        <f aca="false">GrassWatbal!AA64+GrassWatbal!W64-F64</f>
        <v>19.9653338913806</v>
      </c>
      <c r="I64" s="6" t="n">
        <f aca="false">GrassWatbal!W64</f>
        <v>16.1368</v>
      </c>
      <c r="J64" s="7" t="n">
        <f aca="false">GrassHrFlux!P64-GrassHrFlux!P63</f>
        <v>0.23</v>
      </c>
      <c r="K64" s="7" t="n">
        <f aca="false">TreeCalculations!$J$2*TreeCalculations!$K$2*(J64/TreeCalculations!$L$2)</f>
        <v>0.000301446310748934</v>
      </c>
      <c r="L64" s="2" t="n">
        <f aca="false">OliveWatbal!V64/(OliveTree!$C$31*2*OliveTree!$C$31*2)</f>
        <v>-7.64698</v>
      </c>
      <c r="M64" s="12" t="n">
        <f aca="false">OliveWatbal!AA64</f>
        <v>15.2374</v>
      </c>
      <c r="N64" s="8" t="n">
        <f aca="false">(0.5*OliveWatbal!J64*OliveTree!$C$31*OliveTree!$C$31/18.0152*40.7*60*60)/TreeCalculations!$I$3/TreeCalculations!$I$3</f>
        <v>89.2245248456859</v>
      </c>
      <c r="O64" s="8" t="n">
        <f aca="false">(OliveHrFlx!K64*18.0152*OliveTree!$C$31*OliveTree!$C$31*2.45*0.5)/TreeCalculations!$I$3/TreeCalculations!$I$3</f>
        <v>15.134659596</v>
      </c>
      <c r="P64" s="4" t="n">
        <f aca="false">N64+(0.5*OliveWatbal!F64*OliveTree!$C$31*OliveTree!$C$31/18.0152*40.7*60*60)/TreeCalculations!$I$3/TreeCalculations!$I$3 + (0.5*OliveWatbal!G64*OliveTree!$C$31*OliveTree!$C$31/18.0152*40.7*60*60)/TreeCalculations!$I$3/TreeCalculations!$I$3</f>
        <v>89.2245248456859</v>
      </c>
      <c r="Q64" s="11" t="n">
        <f aca="false">OliveWatbal!AA64-OliveWatbal!W64-F64</f>
        <v>-13.0825661086194</v>
      </c>
      <c r="R64" s="11" t="n">
        <f aca="false">OliveWatbal!AA64+OliveWatbal!W64-F64</f>
        <v>19.2718338913806</v>
      </c>
      <c r="S64" s="6" t="n">
        <f aca="false">OliveWatbal!W64</f>
        <v>16.1772</v>
      </c>
      <c r="T64" s="7" t="n">
        <f aca="false">OliveHrFlx!P64-OliveHrFlx!P63</f>
        <v>0.209999999999999</v>
      </c>
      <c r="U64" s="7" t="n">
        <f aca="false">TreeCalculations!$J$3*TreeCalculations!$K$3*(T64/TreeCalculations!$L$3)</f>
        <v>0.0068808397018778</v>
      </c>
    </row>
    <row r="65" customFormat="false" ht="12.8" hidden="false" customHeight="false" outlineLevel="0" collapsed="false">
      <c r="A65" s="0" t="n">
        <f aca="false">GrassWatbal!B65/2</f>
        <v>7.5</v>
      </c>
      <c r="B65" s="2" t="n">
        <f aca="false">GrassWatbal!V65/(GrassTree!$C$31*2*GrassTree!$C$31*2)</f>
        <v>-3.259652</v>
      </c>
      <c r="C65" s="2" t="n">
        <f aca="false">GrassWatbal!AA65</f>
        <v>26.2895</v>
      </c>
      <c r="D65" s="3" t="n">
        <f aca="false">(0.5*GrassWatbal!J65*GrassTree!$C$31*GrassTree!$C$31/18.0152*40.7*60*60)/TreeCalculations!$I$2/TreeCalculations!$I$2</f>
        <v>12.3948932012967</v>
      </c>
      <c r="E65" s="8" t="n">
        <f aca="false">(GrassHrFlux!K65*18.0152*GrassTree!$C$31*GrassTree!$C$31*2.45*0.5)/TreeCalculations!$I$2/TreeCalculations!$I$2</f>
        <v>2.164931622</v>
      </c>
      <c r="F65" s="10" t="n">
        <f aca="false">D65+(0.5*GrassWatbal!F65*GrassTree!$C$31*GrassTree!$C$31/18.0152*40.7*60*60)/TreeCalculations!$I$2/TreeCalculations!$I$2 + (0.5*GrassWatbal!G65*GrassTree!$C$31*GrassTree!$C$31/18.0152*40.7*60*60)/TreeCalculations!$I$2/TreeCalculations!$I$2</f>
        <v>12.3948932012967</v>
      </c>
      <c r="G65" s="5" t="n">
        <f aca="false">GrassWatbal!AA65-GrassWatbal!W65-F65</f>
        <v>0.164406798703316</v>
      </c>
      <c r="H65" s="11" t="n">
        <f aca="false">GrassWatbal!AA65+GrassWatbal!W65-F65</f>
        <v>27.6248067987033</v>
      </c>
      <c r="I65" s="6" t="n">
        <f aca="false">GrassWatbal!W65</f>
        <v>13.7302</v>
      </c>
      <c r="J65" s="7" t="n">
        <f aca="false">GrassHrFlux!P65-GrassHrFlux!P64</f>
        <v>-0.0299999999999994</v>
      </c>
      <c r="K65" s="7" t="n">
        <f aca="false">TreeCalculations!$J$2*TreeCalculations!$K$2*(J65/TreeCalculations!$L$2)</f>
        <v>-3.93190840107296E-005</v>
      </c>
      <c r="L65" s="2" t="n">
        <f aca="false">OliveWatbal!V65/(OliveTree!$C$31*2*OliveTree!$C$31*2)</f>
        <v>-13.297532</v>
      </c>
      <c r="M65" s="12" t="n">
        <f aca="false">OliveWatbal!AA65</f>
        <v>25.0644</v>
      </c>
      <c r="N65" s="8" t="n">
        <f aca="false">(0.5*OliveWatbal!J65*OliveTree!$C$31*OliveTree!$C$31/18.0152*40.7*60*60)/TreeCalculations!$I$3/TreeCalculations!$I$3</f>
        <v>90.3631633287446</v>
      </c>
      <c r="O65" s="8" t="n">
        <f aca="false">(OliveHrFlx!K65*18.0152*OliveTree!$C$31*OliveTree!$C$31*2.45*0.5)/TreeCalculations!$I$3/TreeCalculations!$I$3</f>
        <v>15.63561727</v>
      </c>
      <c r="P65" s="4" t="n">
        <f aca="false">N65+(0.5*OliveWatbal!F65*OliveTree!$C$31*OliveTree!$C$31/18.0152*40.7*60*60)/TreeCalculations!$I$3/TreeCalculations!$I$3 + (0.5*OliveWatbal!G65*OliveTree!$C$31*OliveTree!$C$31/18.0152*40.7*60*60)/TreeCalculations!$I$3/TreeCalculations!$I$3</f>
        <v>90.3631633287446</v>
      </c>
      <c r="Q65" s="11" t="n">
        <f aca="false">OliveWatbal!AA65-OliveWatbal!W65-F65</f>
        <v>-2.12869320129668</v>
      </c>
      <c r="R65" s="11" t="n">
        <f aca="false">OliveWatbal!AA65+OliveWatbal!W65-F65</f>
        <v>27.4677067987033</v>
      </c>
      <c r="S65" s="6" t="n">
        <f aca="false">OliveWatbal!W65</f>
        <v>14.7982</v>
      </c>
      <c r="T65" s="7" t="n">
        <f aca="false">OliveHrFlx!P65-OliveHrFlx!P64</f>
        <v>-0.00999999999999979</v>
      </c>
      <c r="U65" s="7" t="n">
        <f aca="false">TreeCalculations!$J$3*TreeCalculations!$K$3*(T65/TreeCalculations!$L$3)</f>
        <v>-0.000327659033422747</v>
      </c>
    </row>
    <row r="66" customFormat="false" ht="12.8" hidden="false" customHeight="false" outlineLevel="0" collapsed="false">
      <c r="A66" s="0" t="n">
        <f aca="false">GrassWatbal!B66/2</f>
        <v>8</v>
      </c>
      <c r="B66" s="2" t="n">
        <f aca="false">GrassWatbal!V66/(GrassTree!$C$31*2*GrassTree!$C$31*2)</f>
        <v>-3.464036</v>
      </c>
      <c r="C66" s="2" t="n">
        <f aca="false">GrassWatbal!AA66</f>
        <v>29.3449</v>
      </c>
      <c r="D66" s="3" t="n">
        <f aca="false">(0.5*GrassWatbal!J66*GrassTree!$C$31*GrassTree!$C$31/18.0152*40.7*60*60)/TreeCalculations!$I$2/TreeCalculations!$I$2</f>
        <v>12.9357464807496</v>
      </c>
      <c r="E66" s="8" t="n">
        <f aca="false">(GrassHrFlux!K66*18.0152*GrassTree!$C$31*GrassTree!$C$31*2.45*0.5)/TreeCalculations!$I$2/TreeCalculations!$I$2</f>
        <v>3.025607802</v>
      </c>
      <c r="F66" s="10" t="n">
        <f aca="false">D66+(0.5*GrassWatbal!F66*GrassTree!$C$31*GrassTree!$C$31/18.0152*40.7*60*60)/TreeCalculations!$I$2/TreeCalculations!$I$2 + (0.5*GrassWatbal!G66*GrassTree!$C$31*GrassTree!$C$31/18.0152*40.7*60*60)/TreeCalculations!$I$2/TreeCalculations!$I$2</f>
        <v>12.9357464807496</v>
      </c>
      <c r="G66" s="5" t="n">
        <f aca="false">GrassWatbal!AA66-GrassWatbal!W66-F66</f>
        <v>1.93225351925041</v>
      </c>
      <c r="H66" s="11" t="n">
        <f aca="false">GrassWatbal!AA66+GrassWatbal!W66-F66</f>
        <v>30.8860535192504</v>
      </c>
      <c r="I66" s="6" t="n">
        <f aca="false">GrassWatbal!W66</f>
        <v>14.4769</v>
      </c>
      <c r="J66" s="7" t="n">
        <f aca="false">GrassHrFlux!P66-GrassHrFlux!P65</f>
        <v>0.49</v>
      </c>
      <c r="K66" s="7" t="n">
        <f aca="false">TreeCalculations!$J$2*TreeCalculations!$K$2*(J66/TreeCalculations!$L$2)</f>
        <v>0.000642211705508598</v>
      </c>
      <c r="L66" s="2" t="n">
        <f aca="false">OliveWatbal!V66/(OliveTree!$C$31*2*OliveTree!$C$31*2)</f>
        <v>-14.995888</v>
      </c>
      <c r="M66" s="12" t="n">
        <f aca="false">OliveWatbal!AA66</f>
        <v>27.8009</v>
      </c>
      <c r="N66" s="8" t="n">
        <f aca="false">(0.5*OliveWatbal!J66*OliveTree!$C$31*OliveTree!$C$31/18.0152*40.7*60*60)/TreeCalculations!$I$3/TreeCalculations!$I$3</f>
        <v>93.3520893467739</v>
      </c>
      <c r="O66" s="8" t="n">
        <f aca="false">(OliveHrFlx!K66*18.0152*OliveTree!$C$31*OliveTree!$C$31*2.45*0.5)/TreeCalculations!$I$3/TreeCalculations!$I$3</f>
        <v>18.672259382</v>
      </c>
      <c r="P66" s="4" t="n">
        <f aca="false">N66+(0.5*OliveWatbal!F66*OliveTree!$C$31*OliveTree!$C$31/18.0152*40.7*60*60)/TreeCalculations!$I$3/TreeCalculations!$I$3 + (0.5*OliveWatbal!G66*OliveTree!$C$31*OliveTree!$C$31/18.0152*40.7*60*60)/TreeCalculations!$I$3/TreeCalculations!$I$3</f>
        <v>93.3520893467739</v>
      </c>
      <c r="Q66" s="11" t="n">
        <f aca="false">OliveWatbal!AA66-OliveWatbal!W66-F66</f>
        <v>-0.0453464807495916</v>
      </c>
      <c r="R66" s="11" t="n">
        <f aca="false">OliveWatbal!AA66+OliveWatbal!W66-F66</f>
        <v>29.7756535192504</v>
      </c>
      <c r="S66" s="6" t="n">
        <f aca="false">OliveWatbal!W66</f>
        <v>14.9105</v>
      </c>
      <c r="T66" s="7" t="n">
        <f aca="false">OliveHrFlx!P66-OliveHrFlx!P65</f>
        <v>0.42</v>
      </c>
      <c r="U66" s="7" t="n">
        <f aca="false">TreeCalculations!$J$3*TreeCalculations!$K$3*(T66/TreeCalculations!$L$3)</f>
        <v>0.0137616794037557</v>
      </c>
    </row>
    <row r="67" customFormat="false" ht="12.8" hidden="false" customHeight="false" outlineLevel="0" collapsed="false">
      <c r="A67" s="0" t="n">
        <f aca="false">GrassWatbal!B67/2</f>
        <v>8.5</v>
      </c>
      <c r="B67" s="2" t="n">
        <f aca="false">GrassWatbal!V67/(GrassTree!$C$31*2*GrassTree!$C$31*2)</f>
        <v>-8.909392</v>
      </c>
      <c r="C67" s="2" t="n">
        <f aca="false">GrassWatbal!AA67</f>
        <v>110.6647</v>
      </c>
      <c r="D67" s="3" t="n">
        <f aca="false">(0.5*GrassWatbal!J67*GrassTree!$C$31*GrassTree!$C$31/18.0152*40.7*60*60)/TreeCalculations!$I$2/TreeCalculations!$I$2</f>
        <v>18.1450175407434</v>
      </c>
      <c r="E67" s="8" t="n">
        <f aca="false">(GrassHrFlux!K67*18.0152*GrassTree!$C$31*GrassTree!$C$31*2.45*0.5)/TreeCalculations!$I$2/TreeCalculations!$I$2</f>
        <v>4.234968178</v>
      </c>
      <c r="F67" s="10" t="n">
        <f aca="false">D67+(0.5*GrassWatbal!F67*GrassTree!$C$31*GrassTree!$C$31/18.0152*40.7*60*60)/TreeCalculations!$I$2/TreeCalculations!$I$2 + (0.5*GrassWatbal!G67*GrassTree!$C$31*GrassTree!$C$31/18.0152*40.7*60*60)/TreeCalculations!$I$2/TreeCalculations!$I$2</f>
        <v>18.1450175407434</v>
      </c>
      <c r="G67" s="5" t="n">
        <f aca="false">GrassWatbal!AA67-GrassWatbal!W67-F67</f>
        <v>84.6503824592566</v>
      </c>
      <c r="H67" s="11" t="n">
        <f aca="false">GrassWatbal!AA67+GrassWatbal!W67-F67</f>
        <v>100.388982459257</v>
      </c>
      <c r="I67" s="6" t="n">
        <f aca="false">GrassWatbal!W67</f>
        <v>7.8693</v>
      </c>
      <c r="J67" s="7" t="n">
        <f aca="false">GrassHrFlux!P67-GrassHrFlux!P66</f>
        <v>0.75</v>
      </c>
      <c r="K67" s="7" t="n">
        <f aca="false">TreeCalculations!$J$2*TreeCalculations!$K$2*(J67/TreeCalculations!$L$2)</f>
        <v>0.000982977100268262</v>
      </c>
      <c r="L67" s="2" t="n">
        <f aca="false">OliveWatbal!V67/(OliveTree!$C$31*2*OliveTree!$C$31*2)</f>
        <v>-60.06118</v>
      </c>
      <c r="M67" s="12" t="n">
        <f aca="false">OliveWatbal!AA67</f>
        <v>104.7084</v>
      </c>
      <c r="N67" s="8" t="n">
        <f aca="false">(0.5*OliveWatbal!J67*OliveTree!$C$31*OliveTree!$C$31/18.0152*40.7*60*60)/TreeCalculations!$I$3/TreeCalculations!$I$3</f>
        <v>111.480840623474</v>
      </c>
      <c r="O67" s="8" t="n">
        <f aca="false">(OliveHrFlx!K67*18.0152*OliveTree!$C$31*OliveTree!$C$31*2.45*0.5)/TreeCalculations!$I$3/TreeCalculations!$I$3</f>
        <v>29.324782256</v>
      </c>
      <c r="P67" s="4" t="n">
        <f aca="false">N67+(0.5*OliveWatbal!F67*OliveTree!$C$31*OliveTree!$C$31/18.0152*40.7*60*60)/TreeCalculations!$I$3/TreeCalculations!$I$3 + (0.5*OliveWatbal!G67*OliveTree!$C$31*OliveTree!$C$31/18.0152*40.7*60*60)/TreeCalculations!$I$3/TreeCalculations!$I$3</f>
        <v>111.480840623474</v>
      </c>
      <c r="Q67" s="11" t="n">
        <f aca="false">OliveWatbal!AA67-OliveWatbal!W67-F67</f>
        <v>71.7008824592566</v>
      </c>
      <c r="R67" s="11" t="n">
        <f aca="false">OliveWatbal!AA67+OliveWatbal!W67-F67</f>
        <v>101.425882459257</v>
      </c>
      <c r="S67" s="6" t="n">
        <f aca="false">OliveWatbal!W67</f>
        <v>14.8625</v>
      </c>
      <c r="T67" s="7" t="n">
        <f aca="false">OliveHrFlx!P67-OliveHrFlx!P66</f>
        <v>0.699999999999999</v>
      </c>
      <c r="U67" s="7" t="n">
        <f aca="false">TreeCalculations!$J$3*TreeCalculations!$K$3*(T67/TreeCalculations!$L$3)</f>
        <v>0.0229361323395928</v>
      </c>
    </row>
    <row r="68" customFormat="false" ht="12.8" hidden="false" customHeight="false" outlineLevel="0" collapsed="false">
      <c r="A68" s="0" t="n">
        <f aca="false">GrassWatbal!B68/2</f>
        <v>9</v>
      </c>
      <c r="B68" s="2" t="n">
        <f aca="false">GrassWatbal!V68/(GrassTree!$C$31*2*GrassTree!$C$31*2)</f>
        <v>-15.169776</v>
      </c>
      <c r="C68" s="2" t="n">
        <f aca="false">GrassWatbal!AA68</f>
        <v>203.1071</v>
      </c>
      <c r="D68" s="3" t="n">
        <f aca="false">(0.5*GrassWatbal!J68*GrassTree!$C$31*GrassTree!$C$31/18.0152*40.7*60*60)/TreeCalculations!$I$2/TreeCalculations!$I$2</f>
        <v>25.4282372663085</v>
      </c>
      <c r="E68" s="8" t="n">
        <f aca="false">(GrassHrFlux!K68*18.0152*GrassTree!$C$31*GrassTree!$C$31*2.45*0.5)/TreeCalculations!$I$2/TreeCalculations!$I$2</f>
        <v>3.775940882</v>
      </c>
      <c r="F68" s="10" t="n">
        <f aca="false">D68+(0.5*GrassWatbal!F68*GrassTree!$C$31*GrassTree!$C$31/18.0152*40.7*60*60)/TreeCalculations!$I$2/TreeCalculations!$I$2 + (0.5*GrassWatbal!G68*GrassTree!$C$31*GrassTree!$C$31/18.0152*40.7*60*60)/TreeCalculations!$I$2/TreeCalculations!$I$2</f>
        <v>25.4282372663085</v>
      </c>
      <c r="G68" s="5" t="n">
        <f aca="false">GrassWatbal!AA68-GrassWatbal!W68-F68</f>
        <v>182.156262733692</v>
      </c>
      <c r="H68" s="11" t="n">
        <f aca="false">GrassWatbal!AA68+GrassWatbal!W68-F68</f>
        <v>173.201462733692</v>
      </c>
      <c r="I68" s="6" t="n">
        <f aca="false">GrassWatbal!W68</f>
        <v>-4.4774</v>
      </c>
      <c r="J68" s="7" t="n">
        <f aca="false">GrassHrFlux!P68-GrassHrFlux!P67</f>
        <v>0.42</v>
      </c>
      <c r="K68" s="7" t="n">
        <f aca="false">TreeCalculations!$J$2*TreeCalculations!$K$2*(J68/TreeCalculations!$L$2)</f>
        <v>0.000550467176150226</v>
      </c>
      <c r="L68" s="2" t="n">
        <f aca="false">OliveWatbal!V68/(OliveTree!$C$31*2*OliveTree!$C$31*2)</f>
        <v>-111.756164</v>
      </c>
      <c r="M68" s="12" t="n">
        <f aca="false">OliveWatbal!AA68</f>
        <v>191.2978</v>
      </c>
      <c r="N68" s="8" t="n">
        <f aca="false">(0.5*OliveWatbal!J68*OliveTree!$C$31*OliveTree!$C$31/18.0152*40.7*60*60)/TreeCalculations!$I$3/TreeCalculations!$I$3</f>
        <v>175.081933034327</v>
      </c>
      <c r="O68" s="8" t="n">
        <f aca="false">(OliveHrFlx!K68*18.0152*OliveTree!$C$31*OliveTree!$C$31*2.45*0.5)/TreeCalculations!$I$3/TreeCalculations!$I$3</f>
        <v>26.433793036</v>
      </c>
      <c r="P68" s="4" t="n">
        <f aca="false">N68+(0.5*OliveWatbal!F68*OliveTree!$C$31*OliveTree!$C$31/18.0152*40.7*60*60)/TreeCalculations!$I$3/TreeCalculations!$I$3 + (0.5*OliveWatbal!G68*OliveTree!$C$31*OliveTree!$C$31/18.0152*40.7*60*60)/TreeCalculations!$I$3/TreeCalculations!$I$3</f>
        <v>175.081933034327</v>
      </c>
      <c r="Q68" s="11" t="n">
        <f aca="false">OliveWatbal!AA68-OliveWatbal!W68-F68</f>
        <v>160.562662733692</v>
      </c>
      <c r="R68" s="11" t="n">
        <f aca="false">OliveWatbal!AA68+OliveWatbal!W68-F68</f>
        <v>171.176462733692</v>
      </c>
      <c r="S68" s="6" t="n">
        <f aca="false">OliveWatbal!W68</f>
        <v>5.3069</v>
      </c>
      <c r="T68" s="7" t="n">
        <f aca="false">OliveHrFlx!P68-OliveHrFlx!P67</f>
        <v>0.430000000000002</v>
      </c>
      <c r="U68" s="7" t="n">
        <f aca="false">TreeCalculations!$J$3*TreeCalculations!$K$3*(T68/TreeCalculations!$L$3)</f>
        <v>0.0140893384371785</v>
      </c>
    </row>
    <row r="69" customFormat="false" ht="12.8" hidden="false" customHeight="false" outlineLevel="0" collapsed="false">
      <c r="A69" s="0" t="n">
        <f aca="false">GrassWatbal!B69/2</f>
        <v>9.5</v>
      </c>
      <c r="B69" s="2" t="n">
        <f aca="false">GrassWatbal!V69/(GrassTree!$C$31*2*GrassTree!$C$31*2)</f>
        <v>-12.606724</v>
      </c>
      <c r="C69" s="2" t="n">
        <f aca="false">GrassWatbal!AA69</f>
        <v>166.1046</v>
      </c>
      <c r="D69" s="3" t="n">
        <f aca="false">(0.5*GrassWatbal!J69*GrassTree!$C$31*GrassTree!$C$31/18.0152*40.7*60*60)/TreeCalculations!$I$2/TreeCalculations!$I$2</f>
        <v>22.6751720769128</v>
      </c>
      <c r="E69" s="8" t="n">
        <f aca="false">(GrassHrFlux!K69*18.0152*GrassTree!$C$31*GrassTree!$C$31*2.45*0.5)/TreeCalculations!$I$2/TreeCalculations!$I$2</f>
        <v>4.186417214</v>
      </c>
      <c r="F69" s="10" t="n">
        <f aca="false">D69+(0.5*GrassWatbal!F69*GrassTree!$C$31*GrassTree!$C$31/18.0152*40.7*60*60)/TreeCalculations!$I$2/TreeCalculations!$I$2 + (0.5*GrassWatbal!G69*GrassTree!$C$31*GrassTree!$C$31/18.0152*40.7*60*60)/TreeCalculations!$I$2/TreeCalculations!$I$2</f>
        <v>22.6751720769128</v>
      </c>
      <c r="G69" s="5" t="n">
        <f aca="false">GrassWatbal!AA69-GrassWatbal!W69-F69</f>
        <v>152.408627923087</v>
      </c>
      <c r="H69" s="11" t="n">
        <f aca="false">GrassWatbal!AA69+GrassWatbal!W69-F69</f>
        <v>134.450227923087</v>
      </c>
      <c r="I69" s="6" t="n">
        <f aca="false">GrassWatbal!W69</f>
        <v>-8.9792</v>
      </c>
      <c r="J69" s="7" t="n">
        <f aca="false">GrassHrFlux!P69-GrassHrFlux!P68</f>
        <v>0.859999999999999</v>
      </c>
      <c r="K69" s="7" t="n">
        <f aca="false">TreeCalculations!$J$2*TreeCalculations!$K$2*(J69/TreeCalculations!$L$2)</f>
        <v>0.00112714707497427</v>
      </c>
      <c r="L69" s="2" t="n">
        <f aca="false">OliveWatbal!V69/(OliveTree!$C$31*2*OliveTree!$C$31*2)</f>
        <v>-90.541076</v>
      </c>
      <c r="M69" s="12" t="n">
        <f aca="false">OliveWatbal!AA69</f>
        <v>157.7922</v>
      </c>
      <c r="N69" s="8" t="n">
        <f aca="false">(0.5*OliveWatbal!J69*OliveTree!$C$31*OliveTree!$C$31/18.0152*40.7*60*60)/TreeCalculations!$I$3/TreeCalculations!$I$3</f>
        <v>157.819360317954</v>
      </c>
      <c r="O69" s="8" t="n">
        <f aca="false">(OliveHrFlx!K69*18.0152*OliveTree!$C$31*OliveTree!$C$31*2.45*0.5)/TreeCalculations!$I$3/TreeCalculations!$I$3</f>
        <v>29.159267606</v>
      </c>
      <c r="P69" s="4" t="n">
        <f aca="false">N69+(0.5*OliveWatbal!F69*OliveTree!$C$31*OliveTree!$C$31/18.0152*40.7*60*60)/TreeCalculations!$I$3/TreeCalculations!$I$3 + (0.5*OliveWatbal!G69*OliveTree!$C$31*OliveTree!$C$31/18.0152*40.7*60*60)/TreeCalculations!$I$3/TreeCalculations!$I$3</f>
        <v>157.819360317954</v>
      </c>
      <c r="Q69" s="11" t="n">
        <f aca="false">OliveWatbal!AA69-OliveWatbal!W69-F69</f>
        <v>133.996927923087</v>
      </c>
      <c r="R69" s="11" t="n">
        <f aca="false">OliveWatbal!AA69+OliveWatbal!W69-F69</f>
        <v>136.237127923087</v>
      </c>
      <c r="S69" s="6" t="n">
        <f aca="false">OliveWatbal!W69</f>
        <v>1.1201</v>
      </c>
      <c r="T69" s="7" t="n">
        <f aca="false">OliveHrFlx!P69-OliveHrFlx!P68</f>
        <v>0.809999999999999</v>
      </c>
      <c r="U69" s="7" t="n">
        <f aca="false">TreeCalculations!$J$3*TreeCalculations!$K$3*(T69/TreeCalculations!$L$3)</f>
        <v>0.026540381707243</v>
      </c>
    </row>
    <row r="70" customFormat="false" ht="12.8" hidden="false" customHeight="false" outlineLevel="0" collapsed="false">
      <c r="A70" s="0" t="n">
        <f aca="false">GrassWatbal!B70/2</f>
        <v>10</v>
      </c>
      <c r="B70" s="2" t="n">
        <f aca="false">GrassWatbal!V70/(GrassTree!$C$31*2*GrassTree!$C$31*2)</f>
        <v>-14.538988</v>
      </c>
      <c r="C70" s="2" t="n">
        <f aca="false">GrassWatbal!AA70</f>
        <v>195.3789</v>
      </c>
      <c r="D70" s="3" t="n">
        <f aca="false">(0.5*GrassWatbal!J70*GrassTree!$C$31*GrassTree!$C$31/18.0152*40.7*60*60)/TreeCalculations!$I$2/TreeCalculations!$I$2</f>
        <v>25.1639104755984</v>
      </c>
      <c r="E70" s="8" t="n">
        <f aca="false">(GrassHrFlux!K70*18.0152*GrassTree!$C$31*GrassTree!$C$31*2.45*0.5)/TreeCalculations!$I$2/TreeCalculations!$I$2</f>
        <v>4.848475814</v>
      </c>
      <c r="F70" s="10" t="n">
        <f aca="false">D70+(0.5*GrassWatbal!F70*GrassTree!$C$31*GrassTree!$C$31/18.0152*40.7*60*60)/TreeCalculations!$I$2/TreeCalculations!$I$2 + (0.5*GrassWatbal!G70*GrassTree!$C$31*GrassTree!$C$31/18.0152*40.7*60*60)/TreeCalculations!$I$2/TreeCalculations!$I$2</f>
        <v>25.1639104755984</v>
      </c>
      <c r="G70" s="5" t="n">
        <f aca="false">GrassWatbal!AA70-GrassWatbal!W70-F70</f>
        <v>190.288389524402</v>
      </c>
      <c r="H70" s="11" t="n">
        <f aca="false">GrassWatbal!AA70+GrassWatbal!W70-F70</f>
        <v>150.141589524402</v>
      </c>
      <c r="I70" s="6" t="n">
        <f aca="false">GrassWatbal!W70</f>
        <v>-20.0734</v>
      </c>
      <c r="J70" s="7" t="n">
        <f aca="false">GrassHrFlux!P70-GrassHrFlux!P69</f>
        <v>0.35</v>
      </c>
      <c r="K70" s="7" t="n">
        <f aca="false">TreeCalculations!$J$2*TreeCalculations!$K$2*(J70/TreeCalculations!$L$2)</f>
        <v>0.000458722646791855</v>
      </c>
      <c r="L70" s="2" t="n">
        <f aca="false">OliveWatbal!V70/(OliveTree!$C$31*2*OliveTree!$C$31*2)</f>
        <v>-106.427616</v>
      </c>
      <c r="M70" s="12" t="n">
        <f aca="false">OliveWatbal!AA70</f>
        <v>187.5284</v>
      </c>
      <c r="N70" s="8" t="n">
        <f aca="false">(0.5*OliveWatbal!J70*OliveTree!$C$31*OliveTree!$C$31/18.0152*40.7*60*60)/TreeCalculations!$I$3/TreeCalculations!$I$3</f>
        <v>174.089690927661</v>
      </c>
      <c r="O70" s="8" t="n">
        <f aca="false">(OliveHrFlx!K70*18.0152*OliveTree!$C$31*OliveTree!$C$31*2.45*0.5)/TreeCalculations!$I$3/TreeCalculations!$I$3</f>
        <v>33.208859376</v>
      </c>
      <c r="P70" s="4" t="n">
        <f aca="false">N70+(0.5*OliveWatbal!F70*OliveTree!$C$31*OliveTree!$C$31/18.0152*40.7*60*60)/TreeCalculations!$I$3/TreeCalculations!$I$3 + (0.5*OliveWatbal!G70*OliveTree!$C$31*OliveTree!$C$31/18.0152*40.7*60*60)/TreeCalculations!$I$3/TreeCalculations!$I$3</f>
        <v>174.089690927661</v>
      </c>
      <c r="Q70" s="11" t="n">
        <f aca="false">OliveWatbal!AA70-OliveWatbal!W70-F70</f>
        <v>164.098889524402</v>
      </c>
      <c r="R70" s="11" t="n">
        <f aca="false">OliveWatbal!AA70+OliveWatbal!W70-F70</f>
        <v>160.630089524402</v>
      </c>
      <c r="S70" s="6" t="n">
        <f aca="false">OliveWatbal!W70</f>
        <v>-1.7344</v>
      </c>
      <c r="T70" s="7" t="n">
        <f aca="false">OliveHrFlx!P70-OliveHrFlx!P69</f>
        <v>0.32</v>
      </c>
      <c r="U70" s="7" t="n">
        <f aca="false">TreeCalculations!$J$3*TreeCalculations!$K$3*(T70/TreeCalculations!$L$3)</f>
        <v>0.0104850890695281</v>
      </c>
    </row>
    <row r="71" customFormat="false" ht="12.8" hidden="false" customHeight="false" outlineLevel="0" collapsed="false">
      <c r="A71" s="0" t="n">
        <f aca="false">GrassWatbal!B71/2</f>
        <v>10.5</v>
      </c>
      <c r="B71" s="2" t="n">
        <f aca="false">GrassWatbal!V71/(GrassTree!$C$31*2*GrassTree!$C$31*2)</f>
        <v>-17.711492</v>
      </c>
      <c r="C71" s="2" t="n">
        <f aca="false">GrassWatbal!AA71</f>
        <v>243.2299</v>
      </c>
      <c r="D71" s="3" t="n">
        <f aca="false">(0.5*GrassWatbal!J71*GrassTree!$C$31*GrassTree!$C$31/18.0152*40.7*60*60)/TreeCalculations!$I$2/TreeCalculations!$I$2</f>
        <v>29.1654114303477</v>
      </c>
      <c r="E71" s="8" t="n">
        <f aca="false">(GrassHrFlux!K71*18.0152*GrassTree!$C$31*GrassTree!$C$31*2.45*0.5)/TreeCalculations!$I$2/TreeCalculations!$I$2</f>
        <v>5.444328554</v>
      </c>
      <c r="F71" s="10" t="n">
        <f aca="false">D71+(0.5*GrassWatbal!F71*GrassTree!$C$31*GrassTree!$C$31/18.0152*40.7*60*60)/TreeCalculations!$I$2/TreeCalculations!$I$2 + (0.5*GrassWatbal!G71*GrassTree!$C$31*GrassTree!$C$31/18.0152*40.7*60*60)/TreeCalculations!$I$2/TreeCalculations!$I$2</f>
        <v>29.1654114303477</v>
      </c>
      <c r="G71" s="5" t="n">
        <f aca="false">GrassWatbal!AA71-GrassWatbal!W71-F71</f>
        <v>234.731588569652</v>
      </c>
      <c r="H71" s="11" t="n">
        <f aca="false">GrassWatbal!AA71+GrassWatbal!W71-F71</f>
        <v>193.397388569652</v>
      </c>
      <c r="I71" s="6" t="n">
        <f aca="false">GrassWatbal!W71</f>
        <v>-20.6671</v>
      </c>
      <c r="J71" s="7" t="n">
        <f aca="false">GrassHrFlux!P71-GrassHrFlux!P70</f>
        <v>0.450000000000001</v>
      </c>
      <c r="K71" s="7" t="n">
        <f aca="false">TreeCalculations!$J$2*TreeCalculations!$K$2*(J71/TreeCalculations!$L$2)</f>
        <v>0.000589786260160958</v>
      </c>
      <c r="L71" s="2" t="n">
        <f aca="false">OliveWatbal!V71/(OliveTree!$C$31*2*OliveTree!$C$31*2)</f>
        <v>-132.704648</v>
      </c>
      <c r="M71" s="12" t="n">
        <f aca="false">OliveWatbal!AA71</f>
        <v>232.1272</v>
      </c>
      <c r="N71" s="8" t="n">
        <f aca="false">(0.5*OliveWatbal!J71*OliveTree!$C$31*OliveTree!$C$31/18.0152*40.7*60*60)/TreeCalculations!$I$3/TreeCalculations!$I$3</f>
        <v>198.269492428616</v>
      </c>
      <c r="O71" s="8" t="n">
        <f aca="false">(OliveHrFlx!K71*18.0152*OliveTree!$C$31*OliveTree!$C$31*2.45*0.5)/TreeCalculations!$I$3/TreeCalculations!$I$3</f>
        <v>36.693494474</v>
      </c>
      <c r="P71" s="4" t="n">
        <f aca="false">N71+(0.5*OliveWatbal!F71*OliveTree!$C$31*OliveTree!$C$31/18.0152*40.7*60*60)/TreeCalculations!$I$3/TreeCalculations!$I$3 + (0.5*OliveWatbal!G71*OliveTree!$C$31*OliveTree!$C$31/18.0152*40.7*60*60)/TreeCalculations!$I$3/TreeCalculations!$I$3</f>
        <v>198.269492428616</v>
      </c>
      <c r="Q71" s="11" t="n">
        <f aca="false">OliveWatbal!AA71-OliveWatbal!W71-F71</f>
        <v>207.718488569652</v>
      </c>
      <c r="R71" s="11" t="n">
        <f aca="false">OliveWatbal!AA71+OliveWatbal!W71-F71</f>
        <v>198.205088569652</v>
      </c>
      <c r="S71" s="6" t="n">
        <f aca="false">OliveWatbal!W71</f>
        <v>-4.7567</v>
      </c>
      <c r="T71" s="7" t="n">
        <f aca="false">OliveHrFlx!P71-OliveHrFlx!P70</f>
        <v>0.470000000000001</v>
      </c>
      <c r="U71" s="7" t="n">
        <f aca="false">TreeCalculations!$J$3*TreeCalculations!$K$3*(T71/TreeCalculations!$L$3)</f>
        <v>0.0153999745708695</v>
      </c>
    </row>
    <row r="72" customFormat="false" ht="12.8" hidden="false" customHeight="false" outlineLevel="0" collapsed="false">
      <c r="A72" s="0" t="n">
        <f aca="false">GrassWatbal!B72/2</f>
        <v>11</v>
      </c>
      <c r="B72" s="2" t="n">
        <f aca="false">GrassWatbal!V72/(GrassTree!$C$31*2*GrassTree!$C$31*2)</f>
        <v>-19.284344</v>
      </c>
      <c r="C72" s="2" t="n">
        <f aca="false">GrassWatbal!AA72</f>
        <v>265.9166</v>
      </c>
      <c r="D72" s="3" t="n">
        <f aca="false">(0.5*GrassWatbal!J72*GrassTree!$C$31*GrassTree!$C$31/18.0152*40.7*60*60)/TreeCalculations!$I$2/TreeCalculations!$I$2</f>
        <v>32.7643223500155</v>
      </c>
      <c r="E72" s="8" t="n">
        <f aca="false">(GrassHrFlux!K72*18.0152*GrassTree!$C$31*GrassTree!$C$31*2.45*0.5)/TreeCalculations!$I$2/TreeCalculations!$I$2</f>
        <v>4.100349596</v>
      </c>
      <c r="F72" s="10" t="n">
        <f aca="false">D72+(0.5*GrassWatbal!F72*GrassTree!$C$31*GrassTree!$C$31/18.0152*40.7*60*60)/TreeCalculations!$I$2/TreeCalculations!$I$2 + (0.5*GrassWatbal!G72*GrassTree!$C$31*GrassTree!$C$31/18.0152*40.7*60*60)/TreeCalculations!$I$2/TreeCalculations!$I$2</f>
        <v>32.7643223500155</v>
      </c>
      <c r="G72" s="5" t="n">
        <f aca="false">GrassWatbal!AA72-GrassWatbal!W72-F72</f>
        <v>261.861677649984</v>
      </c>
      <c r="H72" s="11" t="n">
        <f aca="false">GrassWatbal!AA72+GrassWatbal!W72-F72</f>
        <v>204.442877649984</v>
      </c>
      <c r="I72" s="6" t="n">
        <f aca="false">GrassWatbal!W72</f>
        <v>-28.7094</v>
      </c>
      <c r="J72" s="7" t="n">
        <f aca="false">GrassHrFlux!P72-GrassHrFlux!P71</f>
        <v>-0.110000000000001</v>
      </c>
      <c r="K72" s="7" t="n">
        <f aca="false">TreeCalculations!$J$2*TreeCalculations!$K$2*(J72/TreeCalculations!$L$2)</f>
        <v>-0.000144169974706013</v>
      </c>
      <c r="L72" s="2" t="n">
        <f aca="false">OliveWatbal!V72/(OliveTree!$C$31*2*OliveTree!$C$31*2)</f>
        <v>-145.529512</v>
      </c>
      <c r="M72" s="12" t="n">
        <f aca="false">OliveWatbal!AA72</f>
        <v>251.1659</v>
      </c>
      <c r="N72" s="8" t="n">
        <f aca="false">(0.5*OliveWatbal!J72*OliveTree!$C$31*OliveTree!$C$31/18.0152*40.7*60*60)/TreeCalculations!$I$3/TreeCalculations!$I$3</f>
        <v>219.078110706514</v>
      </c>
      <c r="O72" s="8" t="n">
        <f aca="false">(OliveHrFlx!K72*18.0152*OliveTree!$C$31*OliveTree!$C$31*2.45*0.5)/TreeCalculations!$I$3/TreeCalculations!$I$3</f>
        <v>26.155728424</v>
      </c>
      <c r="P72" s="4" t="n">
        <f aca="false">N72+(0.5*OliveWatbal!F72*OliveTree!$C$31*OliveTree!$C$31/18.0152*40.7*60*60)/TreeCalculations!$I$3/TreeCalculations!$I$3 + (0.5*OliveWatbal!G72*OliveTree!$C$31*OliveTree!$C$31/18.0152*40.7*60*60)/TreeCalculations!$I$3/TreeCalculations!$I$3</f>
        <v>219.078110706514</v>
      </c>
      <c r="Q72" s="11" t="n">
        <f aca="false">OliveWatbal!AA72-OliveWatbal!W72-F72</f>
        <v>241.445877649984</v>
      </c>
      <c r="R72" s="11" t="n">
        <f aca="false">OliveWatbal!AA72+OliveWatbal!W72-F72</f>
        <v>195.357277649984</v>
      </c>
      <c r="S72" s="6" t="n">
        <f aca="false">OliveWatbal!W72</f>
        <v>-23.0443</v>
      </c>
      <c r="T72" s="7" t="n">
        <f aca="false">OliveHrFlx!P72-OliveHrFlx!P71</f>
        <v>-0.0200000000000013</v>
      </c>
      <c r="U72" s="7" t="n">
        <f aca="false">TreeCalculations!$J$3*TreeCalculations!$K$3*(T72/TreeCalculations!$L$3)</f>
        <v>-0.000655318066845552</v>
      </c>
    </row>
    <row r="73" customFormat="false" ht="12.8" hidden="false" customHeight="false" outlineLevel="0" collapsed="false">
      <c r="A73" s="0" t="n">
        <f aca="false">GrassWatbal!B73/2</f>
        <v>11.5</v>
      </c>
      <c r="B73" s="2" t="n">
        <f aca="false">GrassWatbal!V73/(GrassTree!$C$31*2*GrassTree!$C$31*2)</f>
        <v>-10.617508</v>
      </c>
      <c r="C73" s="2" t="n">
        <f aca="false">GrassWatbal!AA73</f>
        <v>135.6733</v>
      </c>
      <c r="D73" s="3" t="n">
        <f aca="false">(0.5*GrassWatbal!J73*GrassTree!$C$31*GrassTree!$C$31/18.0152*40.7*60*60)/TreeCalculations!$I$2/TreeCalculations!$I$2</f>
        <v>24.6230571961455</v>
      </c>
      <c r="E73" s="8" t="n">
        <f aca="false">(GrassHrFlux!K73*18.0152*GrassTree!$C$31*GrassTree!$C$31*2.45*0.5)/TreeCalculations!$I$2/TreeCalculations!$I$2</f>
        <v>5.016197326</v>
      </c>
      <c r="F73" s="10" t="n">
        <f aca="false">D73+(0.5*GrassWatbal!F73*GrassTree!$C$31*GrassTree!$C$31/18.0152*40.7*60*60)/TreeCalculations!$I$2/TreeCalculations!$I$2 + (0.5*GrassWatbal!G73*GrassTree!$C$31*GrassTree!$C$31/18.0152*40.7*60*60)/TreeCalculations!$I$2/TreeCalculations!$I$2</f>
        <v>24.6230571961455</v>
      </c>
      <c r="G73" s="5" t="n">
        <f aca="false">GrassWatbal!AA73-GrassWatbal!W73-F73</f>
        <v>137.362442803855</v>
      </c>
      <c r="H73" s="11" t="n">
        <f aca="false">GrassWatbal!AA73+GrassWatbal!W73-F73</f>
        <v>84.7380428038546</v>
      </c>
      <c r="I73" s="6" t="n">
        <f aca="false">GrassWatbal!W73</f>
        <v>-26.3122</v>
      </c>
      <c r="J73" s="7" t="n">
        <f aca="false">GrassHrFlux!P73-GrassHrFlux!P72</f>
        <v>0.0700000000000003</v>
      </c>
      <c r="K73" s="7" t="n">
        <f aca="false">TreeCalculations!$J$2*TreeCalculations!$K$2*(J73/TreeCalculations!$L$2)</f>
        <v>9.17445293583714E-005</v>
      </c>
      <c r="L73" s="2" t="n">
        <f aca="false">OliveWatbal!V73/(OliveTree!$C$31*2*OliveTree!$C$31*2)</f>
        <v>-73.696916</v>
      </c>
      <c r="M73" s="12" t="n">
        <f aca="false">OliveWatbal!AA73</f>
        <v>127.9441</v>
      </c>
      <c r="N73" s="8" t="n">
        <f aca="false">(0.5*OliveWatbal!J73*OliveTree!$C$31*OliveTree!$C$31/18.0152*40.7*60*60)/TreeCalculations!$I$3/TreeCalculations!$I$3</f>
        <v>156.160201385497</v>
      </c>
      <c r="O73" s="8" t="n">
        <f aca="false">(OliveHrFlx!K73*18.0152*OliveTree!$C$31*OliveTree!$C$31*2.45*0.5)/TreeCalculations!$I$3/TreeCalculations!$I$3</f>
        <v>34.067328694</v>
      </c>
      <c r="P73" s="4" t="n">
        <f aca="false">N73+(0.5*OliveWatbal!F73*OliveTree!$C$31*OliveTree!$C$31/18.0152*40.7*60*60)/TreeCalculations!$I$3/TreeCalculations!$I$3 + (0.5*OliveWatbal!G73*OliveTree!$C$31*OliveTree!$C$31/18.0152*40.7*60*60)/TreeCalculations!$I$3/TreeCalculations!$I$3</f>
        <v>156.160201385497</v>
      </c>
      <c r="Q73" s="11" t="n">
        <f aca="false">OliveWatbal!AA73-OliveWatbal!W73-F73</f>
        <v>134.247842803855</v>
      </c>
      <c r="R73" s="11" t="n">
        <f aca="false">OliveWatbal!AA73+OliveWatbal!W73-F73</f>
        <v>72.3942428038545</v>
      </c>
      <c r="S73" s="6" t="n">
        <f aca="false">OliveWatbal!W73</f>
        <v>-30.9268</v>
      </c>
      <c r="T73" s="7" t="n">
        <f aca="false">OliveHrFlx!P73-OliveHrFlx!P72</f>
        <v>0.0800000000000001</v>
      </c>
      <c r="U73" s="7" t="n">
        <f aca="false">TreeCalculations!$J$3*TreeCalculations!$K$3*(T73/TreeCalculations!$L$3)</f>
        <v>0.00262127226738203</v>
      </c>
    </row>
    <row r="74" customFormat="false" ht="12.8" hidden="false" customHeight="false" outlineLevel="0" collapsed="false">
      <c r="A74" s="0" t="n">
        <f aca="false">GrassWatbal!B74/2</f>
        <v>12</v>
      </c>
      <c r="B74" s="2" t="n">
        <f aca="false">GrassWatbal!V74/(GrassTree!$C$31*2*GrassTree!$C$31*2)</f>
        <v>-14.556548</v>
      </c>
      <c r="C74" s="2" t="n">
        <f aca="false">GrassWatbal!AA74</f>
        <v>194.1338</v>
      </c>
      <c r="D74" s="3" t="n">
        <f aca="false">(0.5*GrassWatbal!J74*GrassTree!$C$31*GrassTree!$C$31/18.0152*40.7*60*60)/TreeCalculations!$I$2/TreeCalculations!$I$2</f>
        <v>30.1454538389804</v>
      </c>
      <c r="E74" s="8" t="n">
        <f aca="false">(GrassHrFlux!K74*18.0152*GrassTree!$C$31*GrassTree!$C$31*2.45*0.5)/TreeCalculations!$I$2/TreeCalculations!$I$2</f>
        <v>5.475224622</v>
      </c>
      <c r="F74" s="10" t="n">
        <f aca="false">D74+(0.5*GrassWatbal!F74*GrassTree!$C$31*GrassTree!$C$31/18.0152*40.7*60*60)/TreeCalculations!$I$2/TreeCalculations!$I$2 + (0.5*GrassWatbal!G74*GrassTree!$C$31*GrassTree!$C$31/18.0152*40.7*60*60)/TreeCalculations!$I$2/TreeCalculations!$I$2</f>
        <v>30.1454538389804</v>
      </c>
      <c r="G74" s="5" t="n">
        <f aca="false">GrassWatbal!AA74-GrassWatbal!W74-F74</f>
        <v>187.47454616102</v>
      </c>
      <c r="H74" s="11" t="n">
        <f aca="false">GrassWatbal!AA74+GrassWatbal!W74-F74</f>
        <v>140.50214616102</v>
      </c>
      <c r="I74" s="6" t="n">
        <f aca="false">GrassWatbal!W74</f>
        <v>-23.4862</v>
      </c>
      <c r="J74" s="7" t="n">
        <f aca="false">GrassHrFlux!P74-GrassHrFlux!P73</f>
        <v>0.32</v>
      </c>
      <c r="K74" s="7" t="n">
        <f aca="false">TreeCalculations!$J$2*TreeCalculations!$K$2*(J74/TreeCalculations!$L$2)</f>
        <v>0.000419403562781125</v>
      </c>
      <c r="L74" s="2" t="n">
        <f aca="false">OliveWatbal!V74/(OliveTree!$C$31*2*OliveTree!$C$31*2)</f>
        <v>-106.317012</v>
      </c>
      <c r="M74" s="12" t="n">
        <f aca="false">OliveWatbal!AA74</f>
        <v>181.5522</v>
      </c>
      <c r="N74" s="8" t="n">
        <f aca="false">(0.5*OliveWatbal!J74*OliveTree!$C$31*OliveTree!$C$31/18.0152*40.7*60*60)/TreeCalculations!$I$3/TreeCalculations!$I$3</f>
        <v>203.397432168391</v>
      </c>
      <c r="O74" s="8" t="n">
        <f aca="false">(OliveHrFlx!K74*18.0152*OliveTree!$C$31*OliveTree!$C$31*2.45*0.5)/TreeCalculations!$I$3/TreeCalculations!$I$3</f>
        <v>36.889905192</v>
      </c>
      <c r="P74" s="4" t="n">
        <f aca="false">N74+(0.5*OliveWatbal!F74*OliveTree!$C$31*OliveTree!$C$31/18.0152*40.7*60*60)/TreeCalculations!$I$3/TreeCalculations!$I$3 + (0.5*OliveWatbal!G74*OliveTree!$C$31*OliveTree!$C$31/18.0152*40.7*60*60)/TreeCalculations!$I$3/TreeCalculations!$I$3</f>
        <v>203.397432168391</v>
      </c>
      <c r="Q74" s="11" t="n">
        <f aca="false">OliveWatbal!AA74-OliveWatbal!W74-F74</f>
        <v>179.04884616102</v>
      </c>
      <c r="R74" s="11" t="n">
        <f aca="false">OliveWatbal!AA74+OliveWatbal!W74-F74</f>
        <v>123.76464616102</v>
      </c>
      <c r="S74" s="6" t="n">
        <f aca="false">OliveWatbal!W74</f>
        <v>-27.6421</v>
      </c>
      <c r="T74" s="7" t="n">
        <f aca="false">OliveHrFlx!P74-OliveHrFlx!P73</f>
        <v>0.270000000000001</v>
      </c>
      <c r="U74" s="7" t="n">
        <f aca="false">TreeCalculations!$J$3*TreeCalculations!$K$3*(T74/TreeCalculations!$L$3)</f>
        <v>0.0088467939024144</v>
      </c>
    </row>
    <row r="75" customFormat="false" ht="12.8" hidden="false" customHeight="false" outlineLevel="0" collapsed="false">
      <c r="A75" s="0" t="n">
        <f aca="false">GrassWatbal!B75/2</f>
        <v>12.5</v>
      </c>
      <c r="B75" s="2" t="n">
        <f aca="false">GrassWatbal!V75/(GrassTree!$C$31*2*GrassTree!$C$31*2)</f>
        <v>-17.665824</v>
      </c>
      <c r="C75" s="2" t="n">
        <f aca="false">GrassWatbal!AA75</f>
        <v>240.7504</v>
      </c>
      <c r="D75" s="3" t="n">
        <f aca="false">(0.5*GrassWatbal!J75*GrassTree!$C$31*GrassTree!$C$31/18.0152*40.7*60*60)/TreeCalculations!$I$2/TreeCalculations!$I$2</f>
        <v>32.9351181224744</v>
      </c>
      <c r="E75" s="8" t="n">
        <f aca="false">(GrassHrFlux!K75*18.0152*GrassTree!$C$31*GrassTree!$C$31*2.45*0.5)/TreeCalculations!$I$2/TreeCalculations!$I$2</f>
        <v>5.122126702</v>
      </c>
      <c r="F75" s="10" t="n">
        <f aca="false">D75+(0.5*GrassWatbal!F75*GrassTree!$C$31*GrassTree!$C$31/18.0152*40.7*60*60)/TreeCalculations!$I$2/TreeCalculations!$I$2 + (0.5*GrassWatbal!G75*GrassTree!$C$31*GrassTree!$C$31/18.0152*40.7*60*60)/TreeCalculations!$I$2/TreeCalculations!$I$2</f>
        <v>32.9351181224744</v>
      </c>
      <c r="G75" s="5" t="n">
        <f aca="false">GrassWatbal!AA75-GrassWatbal!W75-F75</f>
        <v>231.182681877526</v>
      </c>
      <c r="H75" s="11" t="n">
        <f aca="false">GrassWatbal!AA75+GrassWatbal!W75-F75</f>
        <v>184.447881877526</v>
      </c>
      <c r="I75" s="6" t="n">
        <f aca="false">GrassWatbal!W75</f>
        <v>-23.3674</v>
      </c>
      <c r="J75" s="7" t="n">
        <f aca="false">GrassHrFlux!P75-GrassHrFlux!P74</f>
        <v>0.300000000000001</v>
      </c>
      <c r="K75" s="7" t="n">
        <f aca="false">TreeCalculations!$J$2*TreeCalculations!$K$2*(J75/TreeCalculations!$L$2)</f>
        <v>0.000393190840107306</v>
      </c>
      <c r="L75" s="2" t="n">
        <f aca="false">OliveWatbal!V75/(OliveTree!$C$31*2*OliveTree!$C$31*2)</f>
        <v>-132.064024</v>
      </c>
      <c r="M75" s="12" t="n">
        <f aca="false">OliveWatbal!AA75</f>
        <v>225.732</v>
      </c>
      <c r="N75" s="8" t="n">
        <f aca="false">(0.5*OliveWatbal!J75*OliveTree!$C$31*OliveTree!$C$31/18.0152*40.7*60*60)/TreeCalculations!$I$3/TreeCalculations!$I$3</f>
        <v>220.241148585639</v>
      </c>
      <c r="O75" s="8" t="n">
        <f aca="false">(OliveHrFlx!K75*18.0152*OliveTree!$C$31*OliveTree!$C$31*2.45*0.5)/TreeCalculations!$I$3/TreeCalculations!$I$3</f>
        <v>34.683043192</v>
      </c>
      <c r="P75" s="4" t="n">
        <f aca="false">N75+(0.5*OliveWatbal!F75*OliveTree!$C$31*OliveTree!$C$31/18.0152*40.7*60*60)/TreeCalculations!$I$3/TreeCalculations!$I$3 + (0.5*OliveWatbal!G75*OliveTree!$C$31*OliveTree!$C$31/18.0152*40.7*60*60)/TreeCalculations!$I$3/TreeCalculations!$I$3</f>
        <v>220.241148585639</v>
      </c>
      <c r="Q75" s="11" t="n">
        <f aca="false">OliveWatbal!AA75-OliveWatbal!W75-F75</f>
        <v>214.910681877526</v>
      </c>
      <c r="R75" s="11" t="n">
        <f aca="false">OliveWatbal!AA75+OliveWatbal!W75-F75</f>
        <v>170.683081877526</v>
      </c>
      <c r="S75" s="6" t="n">
        <f aca="false">OliveWatbal!W75</f>
        <v>-22.1138</v>
      </c>
      <c r="T75" s="7" t="n">
        <f aca="false">OliveHrFlx!P75-OliveHrFlx!P74</f>
        <v>0.299999999999999</v>
      </c>
      <c r="U75" s="7" t="n">
        <f aca="false">TreeCalculations!$J$3*TreeCalculations!$K$3*(T75/TreeCalculations!$L$3)</f>
        <v>0.00982977100268258</v>
      </c>
    </row>
    <row r="76" customFormat="false" ht="12.8" hidden="false" customHeight="false" outlineLevel="0" collapsed="false">
      <c r="A76" s="0" t="n">
        <f aca="false">GrassWatbal!B76/2</f>
        <v>13</v>
      </c>
      <c r="B76" s="2" t="n">
        <f aca="false">GrassWatbal!V76/(GrassTree!$C$31*2*GrassTree!$C$31*2)</f>
        <v>-15.734392</v>
      </c>
      <c r="C76" s="2" t="n">
        <f aca="false">GrassWatbal!AA76</f>
        <v>211.9931</v>
      </c>
      <c r="D76" s="3" t="n">
        <f aca="false">(0.5*GrassWatbal!J76*GrassTree!$C$31*GrassTree!$C$31/18.0152*40.7*60*60)/TreeCalculations!$I$2/TreeCalculations!$I$2</f>
        <v>30.8164372307829</v>
      </c>
      <c r="E76" s="8" t="n">
        <f aca="false">(GrassHrFlux!K76*18.0152*GrassTree!$C$31*GrassTree!$C$31*2.45*0.5)/TreeCalculations!$I$2/TreeCalculations!$I$2</f>
        <v>4.14890056</v>
      </c>
      <c r="F76" s="10" t="n">
        <f aca="false">D76+(0.5*GrassWatbal!F76*GrassTree!$C$31*GrassTree!$C$31/18.0152*40.7*60*60)/TreeCalculations!$I$2/TreeCalculations!$I$2 + (0.5*GrassWatbal!G76*GrassTree!$C$31*GrassTree!$C$31/18.0152*40.7*60*60)/TreeCalculations!$I$2/TreeCalculations!$I$2</f>
        <v>30.8164372307829</v>
      </c>
      <c r="G76" s="5" t="n">
        <f aca="false">GrassWatbal!AA76-GrassWatbal!W76-F76</f>
        <v>206.928662769217</v>
      </c>
      <c r="H76" s="11" t="n">
        <f aca="false">GrassWatbal!AA76+GrassWatbal!W76-F76</f>
        <v>155.424662769217</v>
      </c>
      <c r="I76" s="6" t="n">
        <f aca="false">GrassWatbal!W76</f>
        <v>-25.752</v>
      </c>
      <c r="J76" s="7" t="n">
        <f aca="false">GrassHrFlux!P76-GrassHrFlux!P75</f>
        <v>0.359999999999998</v>
      </c>
      <c r="K76" s="7" t="n">
        <f aca="false">TreeCalculations!$J$2*TreeCalculations!$K$2*(J76/TreeCalculations!$L$2)</f>
        <v>0.000471829008128762</v>
      </c>
      <c r="L76" s="2" t="n">
        <f aca="false">OliveWatbal!V76/(OliveTree!$C$31*2*OliveTree!$C$31*2)</f>
        <v>-115.997256</v>
      </c>
      <c r="M76" s="12" t="n">
        <f aca="false">OliveWatbal!AA76</f>
        <v>199.5939</v>
      </c>
      <c r="N76" s="8" t="n">
        <f aca="false">(0.5*OliveWatbal!J76*OliveTree!$C$31*OliveTree!$C$31/18.0152*40.7*60*60)/TreeCalculations!$I$3/TreeCalculations!$I$3</f>
        <v>207.073607842267</v>
      </c>
      <c r="O76" s="8" t="n">
        <f aca="false">(OliveHrFlx!K76*18.0152*OliveTree!$C$31*OliveTree!$C$31*2.45*0.5)/TreeCalculations!$I$3/TreeCalculations!$I$3</f>
        <v>28.084525812</v>
      </c>
      <c r="P76" s="4" t="n">
        <f aca="false">N76+(0.5*OliveWatbal!F76*OliveTree!$C$31*OliveTree!$C$31/18.0152*40.7*60*60)/TreeCalculations!$I$3/TreeCalculations!$I$3 + (0.5*OliveWatbal!G76*OliveTree!$C$31*OliveTree!$C$31/18.0152*40.7*60*60)/TreeCalculations!$I$3/TreeCalculations!$I$3</f>
        <v>207.073607842267</v>
      </c>
      <c r="Q76" s="11" t="n">
        <f aca="false">OliveWatbal!AA76-OliveWatbal!W76-F76</f>
        <v>191.668162769217</v>
      </c>
      <c r="R76" s="11" t="n">
        <f aca="false">OliveWatbal!AA76+OliveWatbal!W76-F76</f>
        <v>145.886762769217</v>
      </c>
      <c r="S76" s="6" t="n">
        <f aca="false">OliveWatbal!W76</f>
        <v>-22.8907</v>
      </c>
      <c r="T76" s="7" t="n">
        <f aca="false">OliveHrFlx!P76-OliveHrFlx!P75</f>
        <v>0.389999999999999</v>
      </c>
      <c r="U76" s="7" t="n">
        <f aca="false">TreeCalculations!$J$3*TreeCalculations!$K$3*(T76/TreeCalculations!$L$3)</f>
        <v>0.0127787023034874</v>
      </c>
    </row>
    <row r="77" customFormat="false" ht="12.8" hidden="false" customHeight="false" outlineLevel="0" collapsed="false">
      <c r="A77" s="0" t="n">
        <f aca="false">GrassWatbal!B77/2</f>
        <v>13.5</v>
      </c>
      <c r="B77" s="2" t="n">
        <f aca="false">GrassWatbal!V77/(GrassTree!$C$31*2*GrassTree!$C$31*2)</f>
        <v>-11.027732</v>
      </c>
      <c r="C77" s="2" t="n">
        <f aca="false">GrassWatbal!AA77</f>
        <v>142.3579</v>
      </c>
      <c r="D77" s="3" t="n">
        <f aca="false">(0.5*GrassWatbal!J77*GrassTree!$C$31*GrassTree!$C$31/18.0152*40.7*60*60)/TreeCalculations!$I$2/TreeCalculations!$I$2</f>
        <v>24.9321162129757</v>
      </c>
      <c r="E77" s="8" t="n">
        <f aca="false">(GrassHrFlux!K77*18.0152*GrassTree!$C$31*GrassTree!$C$31*2.45*0.5)/TreeCalculations!$I$2/TreeCalculations!$I$2</f>
        <v>3.341189068</v>
      </c>
      <c r="F77" s="10" t="n">
        <f aca="false">D77+(0.5*GrassWatbal!F77*GrassTree!$C$31*GrassTree!$C$31/18.0152*40.7*60*60)/TreeCalculations!$I$2/TreeCalculations!$I$2 + (0.5*GrassWatbal!G77*GrassTree!$C$31*GrassTree!$C$31/18.0152*40.7*60*60)/TreeCalculations!$I$2/TreeCalculations!$I$2</f>
        <v>24.9321162129757</v>
      </c>
      <c r="G77" s="5" t="n">
        <f aca="false">GrassWatbal!AA77-GrassWatbal!W77-F77</f>
        <v>145.595283787024</v>
      </c>
      <c r="H77" s="11" t="n">
        <f aca="false">GrassWatbal!AA77+GrassWatbal!W77-F77</f>
        <v>89.2562837870243</v>
      </c>
      <c r="I77" s="6" t="n">
        <f aca="false">GrassWatbal!W77</f>
        <v>-28.1695</v>
      </c>
      <c r="J77" s="7" t="n">
        <f aca="false">GrassHrFlux!P77-GrassHrFlux!P76</f>
        <v>-0.579999999999998</v>
      </c>
      <c r="K77" s="7" t="n">
        <f aca="false">TreeCalculations!$J$2*TreeCalculations!$K$2*(J77/TreeCalculations!$L$2)</f>
        <v>-0.000760168957540787</v>
      </c>
      <c r="L77" s="2" t="n">
        <f aca="false">OliveWatbal!V77/(OliveTree!$C$31*2*OliveTree!$C$31*2)</f>
        <v>-76.98704</v>
      </c>
      <c r="M77" s="12" t="n">
        <f aca="false">OliveWatbal!AA77</f>
        <v>135.537</v>
      </c>
      <c r="N77" s="8" t="n">
        <f aca="false">(0.5*OliveWatbal!J77*OliveTree!$C$31*OliveTree!$C$31/18.0152*40.7*60*60)/TreeCalculations!$I$3/TreeCalculations!$I$3</f>
        <v>167.676716328434</v>
      </c>
      <c r="O77" s="8" t="n">
        <f aca="false">(OliveHrFlx!K77*18.0152*OliveTree!$C$31*OliveTree!$C$31*2.45*0.5)/TreeCalculations!$I$3/TreeCalculations!$I$3</f>
        <v>23.518528334</v>
      </c>
      <c r="P77" s="4" t="n">
        <f aca="false">N77+(0.5*OliveWatbal!F77*OliveTree!$C$31*OliveTree!$C$31/18.0152*40.7*60*60)/TreeCalculations!$I$3/TreeCalculations!$I$3 + (0.5*OliveWatbal!G77*OliveTree!$C$31*OliveTree!$C$31/18.0152*40.7*60*60)/TreeCalculations!$I$3/TreeCalculations!$I$3</f>
        <v>167.676716328434</v>
      </c>
      <c r="Q77" s="11" t="n">
        <f aca="false">OliveWatbal!AA77-OliveWatbal!W77-F77</f>
        <v>135.175683787024</v>
      </c>
      <c r="R77" s="11" t="n">
        <f aca="false">OliveWatbal!AA77+OliveWatbal!W77-F77</f>
        <v>86.0340837870243</v>
      </c>
      <c r="S77" s="6" t="n">
        <f aca="false">OliveWatbal!W77</f>
        <v>-24.5708</v>
      </c>
      <c r="T77" s="7" t="n">
        <f aca="false">OliveHrFlx!P77-OliveHrFlx!P76</f>
        <v>-0.569999999999999</v>
      </c>
      <c r="U77" s="7" t="n">
        <f aca="false">TreeCalculations!$J$3*TreeCalculations!$K$3*(T77/TreeCalculations!$L$3)</f>
        <v>-0.0186765649050969</v>
      </c>
    </row>
    <row r="78" customFormat="false" ht="12.8" hidden="false" customHeight="false" outlineLevel="0" collapsed="false">
      <c r="A78" s="0" t="n">
        <f aca="false">GrassWatbal!B78/2</f>
        <v>14</v>
      </c>
      <c r="B78" s="2" t="n">
        <f aca="false">GrassWatbal!V78/(GrassTree!$C$31*2*GrassTree!$C$31*2)</f>
        <v>-7.444912</v>
      </c>
      <c r="C78" s="2" t="n">
        <f aca="false">GrassWatbal!AA78</f>
        <v>89.1137</v>
      </c>
      <c r="D78" s="3" t="n">
        <f aca="false">(0.5*GrassWatbal!J78*GrassTree!$C$31*GrassTree!$C$31/18.0152*40.7*60*60)/TreeCalculations!$I$2/TreeCalculations!$I$2</f>
        <v>20.0359707358231</v>
      </c>
      <c r="E78" s="8" t="n">
        <f aca="false">(GrassHrFlux!K78*18.0152*GrassTree!$C$31*GrassTree!$C$31*2.45*0.5)/TreeCalculations!$I$2/TreeCalculations!$I$2</f>
        <v>3.561875268</v>
      </c>
      <c r="F78" s="10" t="n">
        <f aca="false">D78+(0.5*GrassWatbal!F78*GrassTree!$C$31*GrassTree!$C$31/18.0152*40.7*60*60)/TreeCalculations!$I$2/TreeCalculations!$I$2 + (0.5*GrassWatbal!G78*GrassTree!$C$31*GrassTree!$C$31/18.0152*40.7*60*60)/TreeCalculations!$I$2/TreeCalculations!$I$2</f>
        <v>20.0359707358231</v>
      </c>
      <c r="G78" s="5" t="n">
        <f aca="false">GrassWatbal!AA78-GrassWatbal!W78-F78</f>
        <v>81.3748292641769</v>
      </c>
      <c r="H78" s="11" t="n">
        <f aca="false">GrassWatbal!AA78+GrassWatbal!W78-F78</f>
        <v>56.7806292641769</v>
      </c>
      <c r="I78" s="6" t="n">
        <f aca="false">GrassWatbal!W78</f>
        <v>-12.2971</v>
      </c>
      <c r="J78" s="7" t="n">
        <f aca="false">GrassHrFlux!P78-GrassHrFlux!P77</f>
        <v>-0.300000000000001</v>
      </c>
      <c r="K78" s="7" t="n">
        <f aca="false">TreeCalculations!$J$2*TreeCalculations!$K$2*(J78/TreeCalculations!$L$2)</f>
        <v>-0.000393190840107306</v>
      </c>
      <c r="L78" s="2" t="n">
        <f aca="false">OliveWatbal!V78/(OliveTree!$C$31*2*OliveTree!$C$31*2)</f>
        <v>-47.434296</v>
      </c>
      <c r="M78" s="12" t="n">
        <f aca="false">OliveWatbal!AA78</f>
        <v>85.2807</v>
      </c>
      <c r="N78" s="8" t="n">
        <f aca="false">(0.5*OliveWatbal!J78*OliveTree!$C$31*OliveTree!$C$31/18.0152*40.7*60*60)/TreeCalculations!$I$3/TreeCalculations!$I$3</f>
        <v>140.410391225188</v>
      </c>
      <c r="O78" s="8" t="n">
        <f aca="false">(OliveHrFlx!K78*18.0152*OliveTree!$C$31*OliveTree!$C$31*2.45*0.5)/TreeCalculations!$I$3/TreeCalculations!$I$3</f>
        <v>24.542512302</v>
      </c>
      <c r="P78" s="4" t="n">
        <f aca="false">N78+(0.5*OliveWatbal!F78*OliveTree!$C$31*OliveTree!$C$31/18.0152*40.7*60*60)/TreeCalculations!$I$3/TreeCalculations!$I$3 + (0.5*OliveWatbal!G78*OliveTree!$C$31*OliveTree!$C$31/18.0152*40.7*60*60)/TreeCalculations!$I$3/TreeCalculations!$I$3</f>
        <v>140.410391225188</v>
      </c>
      <c r="Q78" s="11" t="n">
        <f aca="false">OliveWatbal!AA78-OliveWatbal!W78-F78</f>
        <v>77.6280292641769</v>
      </c>
      <c r="R78" s="11" t="n">
        <f aca="false">OliveWatbal!AA78+OliveWatbal!W78-F78</f>
        <v>52.8614292641769</v>
      </c>
      <c r="S78" s="6" t="n">
        <f aca="false">OliveWatbal!W78</f>
        <v>-12.3833</v>
      </c>
      <c r="T78" s="7" t="n">
        <f aca="false">OliveHrFlx!P78-OliveHrFlx!P77</f>
        <v>-0.279999999999999</v>
      </c>
      <c r="U78" s="7" t="n">
        <f aca="false">TreeCalculations!$J$3*TreeCalculations!$K$3*(T78/TreeCalculations!$L$3)</f>
        <v>-0.00917445293583709</v>
      </c>
    </row>
    <row r="79" customFormat="false" ht="12.8" hidden="false" customHeight="false" outlineLevel="0" collapsed="false">
      <c r="A79" s="0" t="n">
        <f aca="false">GrassWatbal!B79/2</f>
        <v>14.5</v>
      </c>
      <c r="B79" s="2" t="n">
        <f aca="false">GrassWatbal!V79/(GrassTree!$C$31*2*GrassTree!$C$31*2)</f>
        <v>-9.086408</v>
      </c>
      <c r="C79" s="2" t="n">
        <f aca="false">GrassWatbal!AA79</f>
        <v>113.1807</v>
      </c>
      <c r="D79" s="3" t="n">
        <f aca="false">(0.5*GrassWatbal!J79*GrassTree!$C$31*GrassTree!$C$31/18.0152*40.7*60*60)/TreeCalculations!$I$2/TreeCalculations!$I$2</f>
        <v>21.377937519428</v>
      </c>
      <c r="E79" s="8" t="n">
        <f aca="false">(GrassHrFlux!K79*18.0152*GrassTree!$C$31*GrassTree!$C$31*2.45*0.5)/TreeCalculations!$I$2/TreeCalculations!$I$2</f>
        <v>3.0896068</v>
      </c>
      <c r="F79" s="10" t="n">
        <f aca="false">D79+(0.5*GrassWatbal!F79*GrassTree!$C$31*GrassTree!$C$31/18.0152*40.7*60*60)/TreeCalculations!$I$2/TreeCalculations!$I$2 + (0.5*GrassWatbal!G79*GrassTree!$C$31*GrassTree!$C$31/18.0152*40.7*60*60)/TreeCalculations!$I$2/TreeCalculations!$I$2</f>
        <v>21.377937519428</v>
      </c>
      <c r="G79" s="5" t="n">
        <f aca="false">GrassWatbal!AA79-GrassWatbal!W79-F79</f>
        <v>100.609962480572</v>
      </c>
      <c r="H79" s="11" t="n">
        <f aca="false">GrassWatbal!AA79+GrassWatbal!W79-F79</f>
        <v>82.995562480572</v>
      </c>
      <c r="I79" s="6" t="n">
        <f aca="false">GrassWatbal!W79</f>
        <v>-8.8072</v>
      </c>
      <c r="J79" s="7" t="n">
        <f aca="false">GrassHrFlux!P79-GrassHrFlux!P78</f>
        <v>0.120000000000001</v>
      </c>
      <c r="K79" s="7" t="n">
        <f aca="false">TreeCalculations!$J$2*TreeCalculations!$K$2*(J79/TreeCalculations!$L$2)</f>
        <v>0.000157276336042923</v>
      </c>
      <c r="L79" s="2" t="n">
        <f aca="false">OliveWatbal!V79/(OliveTree!$C$31*2*OliveTree!$C$31*2)</f>
        <v>-61.056248</v>
      </c>
      <c r="M79" s="12" t="n">
        <f aca="false">OliveWatbal!AA79</f>
        <v>106.1539</v>
      </c>
      <c r="N79" s="8" t="n">
        <f aca="false">(0.5*OliveWatbal!J79*OliveTree!$C$31*OliveTree!$C$31/18.0152*40.7*60*60)/TreeCalculations!$I$3/TreeCalculations!$I$3</f>
        <v>146.526506505618</v>
      </c>
      <c r="O79" s="8" t="n">
        <f aca="false">(OliveHrFlx!K79*18.0152*OliveTree!$C$31*OliveTree!$C$31*2.45*0.5)/TreeCalculations!$I$3/TreeCalculations!$I$3</f>
        <v>25.20236404</v>
      </c>
      <c r="P79" s="4" t="n">
        <f aca="false">N79+(0.5*OliveWatbal!F79*OliveTree!$C$31*OliveTree!$C$31/18.0152*40.7*60*60)/TreeCalculations!$I$3/TreeCalculations!$I$3 + (0.5*OliveWatbal!G79*OliveTree!$C$31*OliveTree!$C$31/18.0152*40.7*60*60)/TreeCalculations!$I$3/TreeCalculations!$I$3</f>
        <v>146.526506505618</v>
      </c>
      <c r="Q79" s="11" t="n">
        <f aca="false">OliveWatbal!AA79-OliveWatbal!W79-F79</f>
        <v>98.040562480572</v>
      </c>
      <c r="R79" s="11" t="n">
        <f aca="false">OliveWatbal!AA79+OliveWatbal!W79-F79</f>
        <v>71.5113624805719</v>
      </c>
      <c r="S79" s="6" t="n">
        <f aca="false">OliveWatbal!W79</f>
        <v>-13.2646</v>
      </c>
      <c r="T79" s="7" t="n">
        <f aca="false">OliveHrFlx!P79-OliveHrFlx!P78</f>
        <v>0.15</v>
      </c>
      <c r="U79" s="7" t="n">
        <f aca="false">TreeCalculations!$J$3*TreeCalculations!$K$3*(T79/TreeCalculations!$L$3)</f>
        <v>0.00491488550134132</v>
      </c>
    </row>
    <row r="80" customFormat="false" ht="12.8" hidden="false" customHeight="false" outlineLevel="0" collapsed="false">
      <c r="A80" s="0" t="n">
        <f aca="false">GrassWatbal!B80/2</f>
        <v>15</v>
      </c>
      <c r="B80" s="2" t="n">
        <f aca="false">GrassWatbal!V80/(GrassTree!$C$31*2*GrassTree!$C$31*2)</f>
        <v>-8.88108</v>
      </c>
      <c r="C80" s="2" t="n">
        <f aca="false">GrassWatbal!AA80</f>
        <v>110.629</v>
      </c>
      <c r="D80" s="3" t="n">
        <f aca="false">(0.5*GrassWatbal!J80*GrassTree!$C$31*GrassTree!$C$31/18.0152*40.7*60*60)/TreeCalculations!$I$2/TreeCalculations!$I$2</f>
        <v>18.539474443803</v>
      </c>
      <c r="E80" s="8" t="n">
        <f aca="false">(GrassHrFlux!K80*18.0152*GrassTree!$C$31*GrassTree!$C$31*2.45*0.5)/TreeCalculations!$I$2/TreeCalculations!$I$2</f>
        <v>4.15993487</v>
      </c>
      <c r="F80" s="10" t="n">
        <f aca="false">D80+(0.5*GrassWatbal!F80*GrassTree!$C$31*GrassTree!$C$31/18.0152*40.7*60*60)/TreeCalculations!$I$2/TreeCalculations!$I$2 + (0.5*GrassWatbal!G80*GrassTree!$C$31*GrassTree!$C$31/18.0152*40.7*60*60)/TreeCalculations!$I$2/TreeCalculations!$I$2</f>
        <v>31.5524856787602</v>
      </c>
      <c r="G80" s="5" t="n">
        <f aca="false">GrassWatbal!AA80-GrassWatbal!W80-F80</f>
        <v>88.9522143212398</v>
      </c>
      <c r="H80" s="11" t="n">
        <f aca="false">GrassWatbal!AA80+GrassWatbal!W80-F80</f>
        <v>69.2008143212398</v>
      </c>
      <c r="I80" s="6" t="n">
        <f aca="false">GrassWatbal!W80</f>
        <v>-9.8757</v>
      </c>
      <c r="J80" s="7" t="n">
        <f aca="false">GrassHrFlux!P80-GrassHrFlux!P79</f>
        <v>0.139999999999999</v>
      </c>
      <c r="K80" s="7" t="n">
        <f aca="false">TreeCalculations!$J$2*TreeCalculations!$K$2*(J80/TreeCalculations!$L$2)</f>
        <v>0.000183489058716741</v>
      </c>
      <c r="L80" s="2" t="n">
        <f aca="false">OliveWatbal!V80/(OliveTree!$C$31*2*OliveTree!$C$31*2)</f>
        <v>-59.427892</v>
      </c>
      <c r="M80" s="12" t="n">
        <f aca="false">OliveWatbal!AA80</f>
        <v>103.5582</v>
      </c>
      <c r="N80" s="8" t="n">
        <f aca="false">(0.5*OliveWatbal!J80*OliveTree!$C$31*OliveTree!$C$31/18.0152*40.7*60*60)/TreeCalculations!$I$3/TreeCalculations!$I$3</f>
        <v>150.467008970203</v>
      </c>
      <c r="O80" s="8" t="n">
        <f aca="false">(OliveHrFlx!K80*18.0152*OliveTree!$C$31*OliveTree!$C$31*2.45*0.5)/TreeCalculations!$I$3/TreeCalculations!$I$3</f>
        <v>24.017279146</v>
      </c>
      <c r="P80" s="4" t="n">
        <f aca="false">N80+(0.5*OliveWatbal!F80*OliveTree!$C$31*OliveTree!$C$31/18.0152*40.7*60*60)/TreeCalculations!$I$3/TreeCalculations!$I$3 + (0.5*OliveWatbal!G80*OliveTree!$C$31*OliveTree!$C$31/18.0152*40.7*60*60)/TreeCalculations!$I$3/TreeCalculations!$I$3</f>
        <v>163.48002020516</v>
      </c>
      <c r="Q80" s="11" t="n">
        <f aca="false">OliveWatbal!AA80-OliveWatbal!W80-F80</f>
        <v>85.9195143212398</v>
      </c>
      <c r="R80" s="11" t="n">
        <f aca="false">OliveWatbal!AA80+OliveWatbal!W80-F80</f>
        <v>58.0919143212398</v>
      </c>
      <c r="S80" s="6" t="n">
        <f aca="false">OliveWatbal!W80</f>
        <v>-13.9138</v>
      </c>
      <c r="T80" s="7" t="n">
        <f aca="false">OliveHrFlx!P80-OliveHrFlx!P79</f>
        <v>0.129999999999999</v>
      </c>
      <c r="U80" s="7" t="n">
        <f aca="false">TreeCalculations!$J$3*TreeCalculations!$K$3*(T80/TreeCalculations!$L$3)</f>
        <v>0.00425956743449577</v>
      </c>
    </row>
    <row r="81" customFormat="false" ht="12.8" hidden="false" customHeight="false" outlineLevel="0" collapsed="false">
      <c r="A81" s="0" t="n">
        <f aca="false">GrassWatbal!B81/2</f>
        <v>15.5</v>
      </c>
      <c r="B81" s="2" t="n">
        <f aca="false">GrassWatbal!V81/(GrassTree!$C$31*2*GrassTree!$C$31*2)</f>
        <v>-13.123548</v>
      </c>
      <c r="C81" s="2" t="n">
        <f aca="false">GrassWatbal!AA81</f>
        <v>174.4348</v>
      </c>
      <c r="D81" s="3" t="n">
        <f aca="false">(0.5*GrassWatbal!J81*GrassTree!$C$31*GrassTree!$C$31/18.0152*40.7*60*60)/TreeCalculations!$I$2/TreeCalculations!$I$2</f>
        <v>24.968715307074</v>
      </c>
      <c r="E81" s="8" t="n">
        <f aca="false">(GrassHrFlux!K81*18.0152*GrassTree!$C$31*GrassTree!$C$31*2.45*0.5)/TreeCalculations!$I$2/TreeCalculations!$I$2</f>
        <v>3.338982206</v>
      </c>
      <c r="F81" s="10" t="n">
        <f aca="false">D81+(0.5*GrassWatbal!F81*GrassTree!$C$31*GrassTree!$C$31/18.0152*40.7*60*60)/TreeCalculations!$I$2/TreeCalculations!$I$2 + (0.5*GrassWatbal!G81*GrassTree!$C$31*GrassTree!$C$31/18.0152*40.7*60*60)/TreeCalculations!$I$2/TreeCalculations!$I$2</f>
        <v>34.3502830942759</v>
      </c>
      <c r="G81" s="5" t="n">
        <f aca="false">GrassWatbal!AA81-GrassWatbal!W81-F81</f>
        <v>148.595116905724</v>
      </c>
      <c r="H81" s="11" t="n">
        <f aca="false">GrassWatbal!AA81+GrassWatbal!W81-F81</f>
        <v>131.573916905724</v>
      </c>
      <c r="I81" s="6" t="n">
        <f aca="false">GrassWatbal!W81</f>
        <v>-8.5106</v>
      </c>
      <c r="J81" s="7" t="n">
        <f aca="false">GrassHrFlux!P81-GrassHrFlux!P80</f>
        <v>0.470000000000001</v>
      </c>
      <c r="K81" s="7" t="n">
        <f aca="false">TreeCalculations!$J$2*TreeCalculations!$K$2*(J81/TreeCalculations!$L$2)</f>
        <v>0.000615998982834778</v>
      </c>
      <c r="L81" s="2" t="n">
        <f aca="false">OliveWatbal!V81/(OliveTree!$C$31*2*OliveTree!$C$31*2)</f>
        <v>-94.683504</v>
      </c>
      <c r="M81" s="12" t="n">
        <f aca="false">OliveWatbal!AA81</f>
        <v>162.9168</v>
      </c>
      <c r="N81" s="8" t="n">
        <f aca="false">(0.5*OliveWatbal!J81*OliveTree!$C$31*OliveTree!$C$31/18.0152*40.7*60*60)/TreeCalculations!$I$3/TreeCalculations!$I$3</f>
        <v>143.391184111195</v>
      </c>
      <c r="O81" s="8" t="n">
        <f aca="false">(OliveHrFlx!K81*18.0152*OliveTree!$C$31*OliveTree!$C$31*2.45*0.5)/TreeCalculations!$I$3/TreeCalculations!$I$3</f>
        <v>23.13894807</v>
      </c>
      <c r="P81" s="4" t="n">
        <f aca="false">N81+(0.5*OliveWatbal!F81*OliveTree!$C$31*OliveTree!$C$31/18.0152*40.7*60*60)/TreeCalculations!$I$3/TreeCalculations!$I$3 + (0.5*OliveWatbal!G81*OliveTree!$C$31*OliveTree!$C$31/18.0152*40.7*60*60)/TreeCalculations!$I$3/TreeCalculations!$I$3</f>
        <v>146.030385452285</v>
      </c>
      <c r="Q81" s="11" t="n">
        <f aca="false">OliveWatbal!AA81-OliveWatbal!W81-F81</f>
        <v>138.990816905724</v>
      </c>
      <c r="R81" s="11" t="n">
        <f aca="false">OliveWatbal!AA81+OliveWatbal!W81-F81</f>
        <v>118.142216905724</v>
      </c>
      <c r="S81" s="6" t="n">
        <f aca="false">OliveWatbal!W81</f>
        <v>-10.4243</v>
      </c>
      <c r="T81" s="7" t="n">
        <f aca="false">OliveHrFlx!P81-OliveHrFlx!P80</f>
        <v>0.48</v>
      </c>
      <c r="U81" s="7" t="n">
        <f aca="false">TreeCalculations!$J$3*TreeCalculations!$K$3*(T81/TreeCalculations!$L$3)</f>
        <v>0.0157276336042922</v>
      </c>
    </row>
    <row r="82" customFormat="false" ht="12.8" hidden="false" customHeight="false" outlineLevel="0" collapsed="false">
      <c r="A82" s="0" t="n">
        <f aca="false">GrassWatbal!B82/2</f>
        <v>16</v>
      </c>
      <c r="B82" s="2" t="n">
        <f aca="false">GrassWatbal!V82/(GrassTree!$C$31*2*GrassTree!$C$31*2)</f>
        <v>-9.526928</v>
      </c>
      <c r="C82" s="2" t="n">
        <f aca="false">GrassWatbal!AA82</f>
        <v>121.3354</v>
      </c>
      <c r="D82" s="3" t="n">
        <f aca="false">(0.5*GrassWatbal!J82*GrassTree!$C$31*GrassTree!$C$31/18.0152*40.7*60*60)/TreeCalculations!$I$2/TreeCalculations!$I$2</f>
        <v>20.0197044717794</v>
      </c>
      <c r="E82" s="8" t="n">
        <f aca="false">(GrassHrFlux!K82*18.0152*GrassTree!$C$31*GrassTree!$C$31*2.45*0.5)/TreeCalculations!$I$2/TreeCalculations!$I$2</f>
        <v>2.233344344</v>
      </c>
      <c r="F82" s="10" t="n">
        <f aca="false">D82+(0.5*GrassWatbal!F82*GrassTree!$C$31*GrassTree!$C$31/18.0152*40.7*60*60)/TreeCalculations!$I$2/TreeCalculations!$I$2 + (0.5*GrassWatbal!G82*GrassTree!$C$31*GrassTree!$C$31/18.0152*40.7*60*60)/TreeCalculations!$I$2/TreeCalculations!$I$2</f>
        <v>24.0822039166926</v>
      </c>
      <c r="G82" s="5" t="n">
        <f aca="false">GrassWatbal!AA82-GrassWatbal!W82-F82</f>
        <v>113.122296083307</v>
      </c>
      <c r="H82" s="11" t="n">
        <f aca="false">GrassWatbal!AA82+GrassWatbal!W82-F82</f>
        <v>81.3840960833074</v>
      </c>
      <c r="I82" s="6" t="n">
        <f aca="false">GrassWatbal!W82</f>
        <v>-15.8691</v>
      </c>
      <c r="J82" s="7" t="n">
        <f aca="false">GrassHrFlux!P82-GrassHrFlux!P81</f>
        <v>0.239999999999998</v>
      </c>
      <c r="K82" s="7" t="n">
        <f aca="false">TreeCalculations!$J$2*TreeCalculations!$K$2*(J82/TreeCalculations!$L$2)</f>
        <v>0.000314552672085842</v>
      </c>
      <c r="L82" s="2" t="n">
        <f aca="false">OliveWatbal!V82/(OliveTree!$C$31*2*OliveTree!$C$31*2)</f>
        <v>-64.872108</v>
      </c>
      <c r="M82" s="12" t="n">
        <f aca="false">OliveWatbal!AA82</f>
        <v>113.8494</v>
      </c>
      <c r="N82" s="8" t="n">
        <f aca="false">(0.5*OliveWatbal!J82*OliveTree!$C$31*OliveTree!$C$31/18.0152*40.7*60*60)/TreeCalculations!$I$3/TreeCalculations!$I$3</f>
        <v>138.153447089125</v>
      </c>
      <c r="O82" s="8" t="n">
        <f aca="false">(OliveHrFlx!K82*18.0152*OliveTree!$C$31*OliveTree!$C$31*2.45*0.5)/TreeCalculations!$I$3/TreeCalculations!$I$3</f>
        <v>18.981220062</v>
      </c>
      <c r="P82" s="4" t="n">
        <f aca="false">N82+(0.5*OliveWatbal!F82*OliveTree!$C$31*OliveTree!$C$31/18.0152*40.7*60*60)/TreeCalculations!$I$3/TreeCalculations!$I$3 + (0.5*OliveWatbal!G82*OliveTree!$C$31*OliveTree!$C$31/18.0152*40.7*60*60)/TreeCalculations!$I$3/TreeCalculations!$I$3</f>
        <v>141.406699897864</v>
      </c>
      <c r="Q82" s="11" t="n">
        <f aca="false">OliveWatbal!AA82-OliveWatbal!W82-F82</f>
        <v>107.263996083307</v>
      </c>
      <c r="R82" s="11" t="n">
        <f aca="false">OliveWatbal!AA82+OliveWatbal!W82-F82</f>
        <v>72.2703960833074</v>
      </c>
      <c r="S82" s="6" t="n">
        <f aca="false">OliveWatbal!W82</f>
        <v>-17.4968</v>
      </c>
      <c r="T82" s="7" t="n">
        <f aca="false">OliveHrFlx!P82-OliveHrFlx!P81</f>
        <v>0.249999999999998</v>
      </c>
      <c r="U82" s="7" t="n">
        <f aca="false">TreeCalculations!$J$3*TreeCalculations!$K$3*(T82/TreeCalculations!$L$3)</f>
        <v>0.00819147583556879</v>
      </c>
    </row>
    <row r="83" customFormat="false" ht="12.8" hidden="false" customHeight="false" outlineLevel="0" collapsed="false">
      <c r="A83" s="0" t="n">
        <f aca="false">GrassWatbal!B83/2</f>
        <v>16.5</v>
      </c>
      <c r="B83" s="2" t="n">
        <f aca="false">GrassWatbal!V83/(GrassTree!$C$31*2*GrassTree!$C$31*2)</f>
        <v>-6.735596</v>
      </c>
      <c r="C83" s="2" t="n">
        <f aca="false">GrassWatbal!AA83</f>
        <v>80.1304</v>
      </c>
      <c r="D83" s="3" t="n">
        <f aca="false">(0.5*GrassWatbal!J83*GrassTree!$C$31*GrassTree!$C$31/18.0152*40.7*60*60)/TreeCalculations!$I$2/TreeCalculations!$I$2</f>
        <v>13.3830687419512</v>
      </c>
      <c r="E83" s="8" t="n">
        <f aca="false">(GrassHrFlux!K83*18.0152*GrassTree!$C$31*GrassTree!$C$31*2.45*0.5)/TreeCalculations!$I$2/TreeCalculations!$I$2</f>
        <v>2.573201092</v>
      </c>
      <c r="F83" s="10" t="n">
        <f aca="false">D83+(0.5*GrassWatbal!F83*GrassTree!$C$31*GrassTree!$C$31/18.0152*40.7*60*60)/TreeCalculations!$I$2/TreeCalculations!$I$2 + (0.5*GrassWatbal!G83*GrassTree!$C$31*GrassTree!$C$31/18.0152*40.7*60*60)/TreeCalculations!$I$2/TreeCalculations!$I$2</f>
        <v>19.3161885518895</v>
      </c>
      <c r="G83" s="5" t="n">
        <f aca="false">GrassWatbal!AA83-GrassWatbal!W83-F83</f>
        <v>78.1913114481105</v>
      </c>
      <c r="H83" s="11" t="n">
        <f aca="false">GrassWatbal!AA83+GrassWatbal!W83-F83</f>
        <v>43.4371114481105</v>
      </c>
      <c r="I83" s="6" t="n">
        <f aca="false">GrassWatbal!W83</f>
        <v>-17.3771</v>
      </c>
      <c r="J83" s="7" t="n">
        <f aca="false">GrassHrFlux!P83-GrassHrFlux!P82</f>
        <v>0.0900000000000034</v>
      </c>
      <c r="K83" s="7" t="n">
        <f aca="false">TreeCalculations!$J$2*TreeCalculations!$K$2*(J83/TreeCalculations!$L$2)</f>
        <v>0.000117957252032196</v>
      </c>
      <c r="L83" s="2" t="n">
        <f aca="false">OliveWatbal!V83/(OliveTree!$C$31*2*OliveTree!$C$31*2)</f>
        <v>-41.761592</v>
      </c>
      <c r="M83" s="12" t="n">
        <f aca="false">OliveWatbal!AA83</f>
        <v>75.6064</v>
      </c>
      <c r="N83" s="8" t="n">
        <f aca="false">(0.5*OliveWatbal!J83*OliveTree!$C$31*OliveTree!$C$31/18.0152*40.7*60*60)/TreeCalculations!$I$3/TreeCalculations!$I$3</f>
        <v>113.331128158444</v>
      </c>
      <c r="O83" s="8" t="n">
        <f aca="false">(OliveHrFlx!K83*18.0152*OliveTree!$C$31*OliveTree!$C$31*2.45*0.5)/TreeCalculations!$I$3/TreeCalculations!$I$3</f>
        <v>18.259576188</v>
      </c>
      <c r="P83" s="4" t="n">
        <f aca="false">N83+(0.5*OliveWatbal!F83*OliveTree!$C$31*OliveTree!$C$31/18.0152*40.7*60*60)/TreeCalculations!$I$3/TreeCalculations!$I$3 + (0.5*OliveWatbal!G83*OliveTree!$C$31*OliveTree!$C$31/18.0152*40.7*60*60)/TreeCalculations!$I$3/TreeCalculations!$I$3</f>
        <v>117.210632132866</v>
      </c>
      <c r="Q83" s="11" t="n">
        <f aca="false">OliveWatbal!AA83-OliveWatbal!W83-F83</f>
        <v>75.5894114481105</v>
      </c>
      <c r="R83" s="11" t="n">
        <f aca="false">OliveWatbal!AA83+OliveWatbal!W83-F83</f>
        <v>36.9910114481105</v>
      </c>
      <c r="S83" s="6" t="n">
        <f aca="false">OliveWatbal!W83</f>
        <v>-19.2992</v>
      </c>
      <c r="T83" s="7" t="n">
        <f aca="false">OliveHrFlx!P83-OliveHrFlx!P82</f>
        <v>0.0899999999999999</v>
      </c>
      <c r="U83" s="7" t="n">
        <f aca="false">TreeCalculations!$J$3*TreeCalculations!$K$3*(T83/TreeCalculations!$L$3)</f>
        <v>0.00294893130080478</v>
      </c>
    </row>
    <row r="84" customFormat="false" ht="12.8" hidden="false" customHeight="false" outlineLevel="0" collapsed="false">
      <c r="A84" s="0" t="n">
        <f aca="false">GrassWatbal!B84/2</f>
        <v>17</v>
      </c>
      <c r="B84" s="2" t="n">
        <f aca="false">GrassWatbal!V84/(GrassTree!$C$31*2*GrassTree!$C$31*2)</f>
        <v>-7.258912</v>
      </c>
      <c r="C84" s="2" t="n">
        <f aca="false">GrassWatbal!AA84</f>
        <v>88.3745</v>
      </c>
      <c r="D84" s="3" t="n">
        <f aca="false">(0.5*GrassWatbal!J84*GrassTree!$C$31*GrassTree!$C$31/18.0152*40.7*60*60)/TreeCalculations!$I$2/TreeCalculations!$I$2</f>
        <v>15.4163517474133</v>
      </c>
      <c r="E84" s="8" t="n">
        <f aca="false">(GrassHrFlux!K84*18.0152*GrassTree!$C$31*GrassTree!$C$31*2.45*0.5)/TreeCalculations!$I$2/TreeCalculations!$I$2</f>
        <v>2.28410217</v>
      </c>
      <c r="F84" s="10" t="n">
        <f aca="false">D84+(0.5*GrassWatbal!F84*GrassTree!$C$31*GrassTree!$C$31/18.0152*40.7*60*60)/TreeCalculations!$I$2/TreeCalculations!$I$2 + (0.5*GrassWatbal!G84*GrassTree!$C$31*GrassTree!$C$31/18.0152*40.7*60*60)/TreeCalculations!$I$2/TreeCalculations!$I$2</f>
        <v>19.5357831164794</v>
      </c>
      <c r="G84" s="5" t="n">
        <f aca="false">GrassWatbal!AA84-GrassWatbal!W84-F84</f>
        <v>83.3250168835206</v>
      </c>
      <c r="H84" s="11" t="n">
        <f aca="false">GrassWatbal!AA84+GrassWatbal!W84-F84</f>
        <v>54.3524168835206</v>
      </c>
      <c r="I84" s="6" t="n">
        <f aca="false">GrassWatbal!W84</f>
        <v>-14.4863</v>
      </c>
      <c r="J84" s="7" t="n">
        <f aca="false">GrassHrFlux!P84-GrassHrFlux!P83</f>
        <v>0.309999999999999</v>
      </c>
      <c r="K84" s="7" t="n">
        <f aca="false">TreeCalculations!$J$2*TreeCalculations!$K$2*(J84/TreeCalculations!$L$2)</f>
        <v>0.000406297201444213</v>
      </c>
      <c r="L84" s="2" t="n">
        <f aca="false">OliveWatbal!V84/(OliveTree!$C$31*2*OliveTree!$C$31*2)</f>
        <v>-46.168792</v>
      </c>
      <c r="M84" s="12" t="n">
        <f aca="false">OliveWatbal!AA84</f>
        <v>83.2692</v>
      </c>
      <c r="N84" s="8" t="n">
        <f aca="false">(0.5*OliveWatbal!J84*OliveTree!$C$31*OliveTree!$C$31/18.0152*40.7*60*60)/TreeCalculations!$I$3/TreeCalculations!$I$3</f>
        <v>109.016501620854</v>
      </c>
      <c r="O84" s="8" t="n">
        <f aca="false">(OliveHrFlx!K84*18.0152*OliveTree!$C$31*OliveTree!$C$31*2.45*0.5)/TreeCalculations!$I$3/TreeCalculations!$I$3</f>
        <v>17.120835396</v>
      </c>
      <c r="P84" s="4" t="n">
        <f aca="false">N84+(0.5*OliveWatbal!F84*OliveTree!$C$31*OliveTree!$C$31/18.0152*40.7*60*60)/TreeCalculations!$I$3/TreeCalculations!$I$3 + (0.5*OliveWatbal!G84*OliveTree!$C$31*OliveTree!$C$31/18.0152*40.7*60*60)/TreeCalculations!$I$3/TreeCalculations!$I$3</f>
        <v>109.846081087082</v>
      </c>
      <c r="Q84" s="11" t="n">
        <f aca="false">OliveWatbal!AA84-OliveWatbal!W84-F84</f>
        <v>79.6984168835206</v>
      </c>
      <c r="R84" s="11" t="n">
        <f aca="false">OliveWatbal!AA84+OliveWatbal!W84-F84</f>
        <v>47.7684168835206</v>
      </c>
      <c r="S84" s="6" t="n">
        <f aca="false">OliveWatbal!W84</f>
        <v>-15.965</v>
      </c>
      <c r="T84" s="7" t="n">
        <f aca="false">OliveHrFlx!P84-OliveHrFlx!P83</f>
        <v>0.310000000000002</v>
      </c>
      <c r="U84" s="7" t="n">
        <f aca="false">TreeCalculations!$J$3*TreeCalculations!$K$3*(T84/TreeCalculations!$L$3)</f>
        <v>0.0101574300361054</v>
      </c>
    </row>
    <row r="85" customFormat="false" ht="12.8" hidden="false" customHeight="false" outlineLevel="0" collapsed="false">
      <c r="A85" s="0" t="n">
        <f aca="false">GrassWatbal!B85/2</f>
        <v>17.5</v>
      </c>
      <c r="B85" s="2" t="n">
        <f aca="false">GrassWatbal!V85/(GrassTree!$C$31*2*GrassTree!$C$31*2)</f>
        <v>-7.187048</v>
      </c>
      <c r="C85" s="2" t="n">
        <f aca="false">GrassWatbal!AA85</f>
        <v>87.7314</v>
      </c>
      <c r="D85" s="3" t="n">
        <f aca="false">(0.5*GrassWatbal!J85*GrassTree!$C$31*GrassTree!$C$31/18.0152*40.7*60*60)/TreeCalculations!$I$2/TreeCalculations!$I$2</f>
        <v>13.6758614947378</v>
      </c>
      <c r="E85" s="8" t="n">
        <f aca="false">(GrassHrFlux!K85*18.0152*GrassTree!$C$31*GrassTree!$C$31*2.45*0.5)/TreeCalculations!$I$2/TreeCalculations!$I$2</f>
        <v>2.381204098</v>
      </c>
      <c r="F85" s="10" t="n">
        <f aca="false">D85+(0.5*GrassWatbal!F85*GrassTree!$C$31*GrassTree!$C$31/18.0152*40.7*60*60)/TreeCalculations!$I$2/TreeCalculations!$I$2 + (0.5*GrassWatbal!G85*GrassTree!$C$31*GrassTree!$C$31/18.0152*40.7*60*60)/TreeCalculations!$I$2/TreeCalculations!$I$2</f>
        <v>18.2466816910165</v>
      </c>
      <c r="G85" s="5" t="n">
        <f aca="false">GrassWatbal!AA85-GrassWatbal!W85-F85</f>
        <v>86.4499183089835</v>
      </c>
      <c r="H85" s="11" t="n">
        <f aca="false">GrassWatbal!AA85+GrassWatbal!W85-F85</f>
        <v>52.5195183089835</v>
      </c>
      <c r="I85" s="6" t="n">
        <f aca="false">GrassWatbal!W85</f>
        <v>-16.9652</v>
      </c>
      <c r="J85" s="7" t="n">
        <f aca="false">GrassHrFlux!P85-GrassHrFlux!P84</f>
        <v>0.349999999999998</v>
      </c>
      <c r="K85" s="7" t="n">
        <f aca="false">TreeCalculations!$J$2*TreeCalculations!$K$2*(J85/TreeCalculations!$L$2)</f>
        <v>0.000458722646791853</v>
      </c>
      <c r="L85" s="2" t="n">
        <f aca="false">OliveWatbal!V85/(OliveTree!$C$31*2*OliveTree!$C$31*2)</f>
        <v>-45.59778</v>
      </c>
      <c r="M85" s="12" t="n">
        <f aca="false">OliveWatbal!AA85</f>
        <v>82.8003</v>
      </c>
      <c r="N85" s="8" t="n">
        <f aca="false">(0.5*OliveWatbal!J85*OliveTree!$C$31*OliveTree!$C$31/18.0152*40.7*60*60)/TreeCalculations!$I$3/TreeCalculations!$I$3</f>
        <v>102.217203250588</v>
      </c>
      <c r="O85" s="8" t="n">
        <f aca="false">(OliveHrFlx!K85*18.0152*OliveTree!$C$31*OliveTree!$C$31*2.45*0.5)/TreeCalculations!$I$3/TreeCalculations!$I$3</f>
        <v>17.021526606</v>
      </c>
      <c r="P85" s="4" t="n">
        <f aca="false">N85+(0.5*OliveWatbal!F85*OliveTree!$C$31*OliveTree!$C$31/18.0152*40.7*60*60)/TreeCalculations!$I$3/TreeCalculations!$I$3 + (0.5*OliveWatbal!G85*OliveTree!$C$31*OliveTree!$C$31/18.0152*40.7*60*60)/TreeCalculations!$I$3/TreeCalculations!$I$3</f>
        <v>105.474522625339</v>
      </c>
      <c r="Q85" s="11" t="n">
        <f aca="false">OliveWatbal!AA85-OliveWatbal!W85-F85</f>
        <v>82.5212183089835</v>
      </c>
      <c r="R85" s="11" t="n">
        <f aca="false">OliveWatbal!AA85+OliveWatbal!W85-F85</f>
        <v>46.5860183089835</v>
      </c>
      <c r="S85" s="6" t="n">
        <f aca="false">OliveWatbal!W85</f>
        <v>-17.9676</v>
      </c>
      <c r="T85" s="7" t="n">
        <f aca="false">OliveHrFlx!P85-OliveHrFlx!P84</f>
        <v>0.370000000000001</v>
      </c>
      <c r="U85" s="7" t="n">
        <f aca="false">TreeCalculations!$J$3*TreeCalculations!$K$3*(T85/TreeCalculations!$L$3)</f>
        <v>0.0121233842366419</v>
      </c>
    </row>
    <row r="86" customFormat="false" ht="12.8" hidden="false" customHeight="false" outlineLevel="0" collapsed="false">
      <c r="A86" s="0" t="n">
        <f aca="false">GrassWatbal!B86/2</f>
        <v>18</v>
      </c>
      <c r="B86" s="2" t="n">
        <f aca="false">GrassWatbal!V86/(GrassTree!$C$31*2*GrassTree!$C$31*2)</f>
        <v>-6.865492</v>
      </c>
      <c r="C86" s="2" t="n">
        <f aca="false">GrassWatbal!AA86</f>
        <v>81.4053</v>
      </c>
      <c r="D86" s="3" t="n">
        <f aca="false">(0.5*GrassWatbal!J86*GrassTree!$C$31*GrassTree!$C$31/18.0152*40.7*60*60)/TreeCalculations!$I$2/TreeCalculations!$I$2</f>
        <v>14.2655135663218</v>
      </c>
      <c r="E86" s="8" t="n">
        <f aca="false">(GrassHrFlux!K86*18.0152*GrassTree!$C$31*GrassTree!$C$31*2.45*0.5)/TreeCalculations!$I$2/TreeCalculations!$I$2</f>
        <v>2.509202094</v>
      </c>
      <c r="F86" s="10" t="n">
        <f aca="false">D86+(0.5*GrassWatbal!F86*GrassTree!$C$31*GrassTree!$C$31/18.0152*40.7*60*60)/TreeCalculations!$I$2/TreeCalculations!$I$2 + (0.5*GrassWatbal!G86*GrassTree!$C$31*GrassTree!$C$31/18.0152*40.7*60*60)/TreeCalculations!$I$2/TreeCalculations!$I$2</f>
        <v>17.4984335450064</v>
      </c>
      <c r="G86" s="5" t="n">
        <f aca="false">GrassWatbal!AA86-GrassWatbal!W86-F86</f>
        <v>86.0714664549936</v>
      </c>
      <c r="H86" s="11" t="n">
        <f aca="false">GrassWatbal!AA86+GrassWatbal!W86-F86</f>
        <v>41.7422664549936</v>
      </c>
      <c r="I86" s="6" t="n">
        <f aca="false">GrassWatbal!W86</f>
        <v>-22.1646</v>
      </c>
      <c r="J86" s="7" t="n">
        <f aca="false">GrassHrFlux!P86-GrassHrFlux!P85</f>
        <v>0.270000000000003</v>
      </c>
      <c r="K86" s="7" t="n">
        <f aca="false">TreeCalculations!$J$2*TreeCalculations!$K$2*(J86/TreeCalculations!$L$2)</f>
        <v>0.000353871756096578</v>
      </c>
      <c r="L86" s="2" t="n">
        <f aca="false">OliveWatbal!V86/(OliveTree!$C$31*2*OliveTree!$C$31*2)</f>
        <v>-42.644664</v>
      </c>
      <c r="M86" s="12" t="n">
        <f aca="false">OliveWatbal!AA86</f>
        <v>76.8018</v>
      </c>
      <c r="N86" s="8" t="n">
        <f aca="false">(0.5*OliveWatbal!J86*OliveTree!$C$31*OliveTree!$C$31/18.0152*40.7*60*60)/TreeCalculations!$I$3/TreeCalculations!$I$3</f>
        <v>101.623484612994</v>
      </c>
      <c r="O86" s="8" t="n">
        <f aca="false">(OliveHrFlx!K86*18.0152*OliveTree!$C$31*OliveTree!$C$31*2.45*0.5)/TreeCalculations!$I$3/TreeCalculations!$I$3</f>
        <v>17.504829384</v>
      </c>
      <c r="P86" s="4" t="n">
        <f aca="false">N86+(0.5*OliveWatbal!F86*OliveTree!$C$31*OliveTree!$C$31/18.0152*40.7*60*60)/TreeCalculations!$I$3/TreeCalculations!$I$3 + (0.5*OliveWatbal!G86*OliveTree!$C$31*OliveTree!$C$31/18.0152*40.7*60*60)/TreeCalculations!$I$3/TreeCalculations!$I$3</f>
        <v>102.396132155069</v>
      </c>
      <c r="Q86" s="11" t="n">
        <f aca="false">OliveWatbal!AA86-OliveWatbal!W86-F86</f>
        <v>82.9259664549936</v>
      </c>
      <c r="R86" s="11" t="n">
        <f aca="false">OliveWatbal!AA86+OliveWatbal!W86-F86</f>
        <v>35.6807664549936</v>
      </c>
      <c r="S86" s="6" t="n">
        <f aca="false">OliveWatbal!W86</f>
        <v>-23.6226</v>
      </c>
      <c r="T86" s="7" t="n">
        <f aca="false">OliveHrFlx!P86-OliveHrFlx!P85</f>
        <v>0.289999999999999</v>
      </c>
      <c r="U86" s="7" t="n">
        <f aca="false">TreeCalculations!$J$3*TreeCalculations!$K$3*(T86/TreeCalculations!$L$3)</f>
        <v>0.00950211196925983</v>
      </c>
    </row>
    <row r="87" customFormat="false" ht="12.8" hidden="false" customHeight="false" outlineLevel="0" collapsed="false">
      <c r="A87" s="0" t="n">
        <f aca="false">GrassWatbal!B87/2</f>
        <v>18.5</v>
      </c>
      <c r="B87" s="2" t="n">
        <f aca="false">GrassWatbal!V87/(GrassTree!$C$31*2*GrassTree!$C$31*2)</f>
        <v>-6.688024</v>
      </c>
      <c r="C87" s="2" t="n">
        <f aca="false">GrassWatbal!AA87</f>
        <v>80.3126</v>
      </c>
      <c r="D87" s="3" t="n">
        <f aca="false">(0.5*GrassWatbal!J87*GrassTree!$C$31*GrassTree!$C$31/18.0152*40.7*60*60)/TreeCalculations!$I$2/TreeCalculations!$I$2</f>
        <v>15.0178282783427</v>
      </c>
      <c r="E87" s="8" t="n">
        <f aca="false">(GrassHrFlux!K87*18.0152*GrassTree!$C$31*GrassTree!$C$31*2.45*0.5)/TreeCalculations!$I$2/TreeCalculations!$I$2</f>
        <v>1.937624836</v>
      </c>
      <c r="F87" s="10" t="n">
        <f aca="false">D87+(0.5*GrassWatbal!F87*GrassTree!$C$31*GrassTree!$C$31/18.0152*40.7*60*60)/TreeCalculations!$I$2/TreeCalculations!$I$2 + (0.5*GrassWatbal!G87*GrassTree!$C$31*GrassTree!$C$31/18.0152*40.7*60*60)/TreeCalculations!$I$2/TreeCalculations!$I$2</f>
        <v>16.1889992894889</v>
      </c>
      <c r="G87" s="5" t="n">
        <f aca="false">GrassWatbal!AA87-GrassWatbal!W87-F87</f>
        <v>89.3130007105111</v>
      </c>
      <c r="H87" s="11" t="n">
        <f aca="false">GrassWatbal!AA87+GrassWatbal!W87-F87</f>
        <v>38.9342007105111</v>
      </c>
      <c r="I87" s="6" t="n">
        <f aca="false">GrassWatbal!W87</f>
        <v>-25.1894</v>
      </c>
      <c r="J87" s="7" t="n">
        <f aca="false">GrassHrFlux!P87-GrassHrFlux!P86</f>
        <v>-0.350000000000001</v>
      </c>
      <c r="K87" s="7" t="n">
        <f aca="false">TreeCalculations!$J$2*TreeCalculations!$K$2*(J87/TreeCalculations!$L$2)</f>
        <v>-0.000458722646791857</v>
      </c>
      <c r="L87" s="2" t="n">
        <f aca="false">OliveWatbal!V87/(OliveTree!$C$31*2*OliveTree!$C$31*2)</f>
        <v>-41.366</v>
      </c>
      <c r="M87" s="12" t="n">
        <f aca="false">OliveWatbal!AA87</f>
        <v>75.3889</v>
      </c>
      <c r="N87" s="8" t="n">
        <f aca="false">(0.5*OliveWatbal!J87*OliveTree!$C$31*OliveTree!$C$31/18.0152*40.7*60*60)/TreeCalculations!$I$3/TreeCalculations!$I$3</f>
        <v>104.514813046761</v>
      </c>
      <c r="O87" s="8" t="n">
        <f aca="false">(OliveHrFlx!K87*18.0152*OliveTree!$C$31*OliveTree!$C$31*2.45*0.5)/TreeCalculations!$I$3/TreeCalculations!$I$3</f>
        <v>14.07977956</v>
      </c>
      <c r="P87" s="4" t="n">
        <f aca="false">N87+(0.5*OliveWatbal!F87*OliveTree!$C$31*OliveTree!$C$31/18.0152*40.7*60*60)/TreeCalculations!$I$3/TreeCalculations!$I$3 + (0.5*OliveWatbal!G87*OliveTree!$C$31*OliveTree!$C$31/18.0152*40.7*60*60)/TreeCalculations!$I$3/TreeCalculations!$I$3</f>
        <v>104.522946178782</v>
      </c>
      <c r="Q87" s="11" t="n">
        <f aca="false">OliveWatbal!AA87-OliveWatbal!W87-F87</f>
        <v>87.3539007105111</v>
      </c>
      <c r="R87" s="11" t="n">
        <f aca="false">OliveWatbal!AA87+OliveWatbal!W87-F87</f>
        <v>31.0459007105111</v>
      </c>
      <c r="S87" s="6" t="n">
        <f aca="false">OliveWatbal!W87</f>
        <v>-28.154</v>
      </c>
      <c r="T87" s="7" t="n">
        <f aca="false">OliveHrFlx!P87-OliveHrFlx!P86</f>
        <v>-0.330000000000002</v>
      </c>
      <c r="U87" s="7" t="n">
        <f aca="false">TreeCalculations!$J$3*TreeCalculations!$K$3*(T87/TreeCalculations!$L$3)</f>
        <v>-0.0108127481029509</v>
      </c>
    </row>
    <row r="88" customFormat="false" ht="12.8" hidden="false" customHeight="false" outlineLevel="0" collapsed="false">
      <c r="A88" s="0" t="n">
        <f aca="false">GrassWatbal!B88/2</f>
        <v>19</v>
      </c>
      <c r="B88" s="2" t="n">
        <f aca="false">GrassWatbal!V88/(GrassTree!$C$31*2*GrassTree!$C$31*2)</f>
        <v>-4.459012</v>
      </c>
      <c r="C88" s="2" t="n">
        <f aca="false">GrassWatbal!AA88</f>
        <v>47.2213</v>
      </c>
      <c r="D88" s="3" t="n">
        <f aca="false">(0.5*GrassWatbal!J88*GrassTree!$C$31*GrassTree!$C$31/18.0152*40.7*60*60)/TreeCalculations!$I$2/TreeCalculations!$I$2</f>
        <v>11.5897131311337</v>
      </c>
      <c r="E88" s="8" t="n">
        <f aca="false">(GrassHrFlux!K88*18.0152*GrassTree!$C$31*GrassTree!$C$31*2.45*0.5)/TreeCalculations!$I$2/TreeCalculations!$I$2</f>
        <v>0</v>
      </c>
      <c r="F88" s="10" t="n">
        <f aca="false">D88+(0.5*GrassWatbal!F88*GrassTree!$C$31*GrassTree!$C$31/18.0152*40.7*60*60)/TreeCalculations!$I$2/TreeCalculations!$I$2 + (0.5*GrassWatbal!G88*GrassTree!$C$31*GrassTree!$C$31/18.0152*40.7*60*60)/TreeCalculations!$I$2/TreeCalculations!$I$2</f>
        <v>11.8499733558329</v>
      </c>
      <c r="G88" s="5" t="n">
        <f aca="false">GrassWatbal!AA88-GrassWatbal!W88-F88</f>
        <v>50.1677266441672</v>
      </c>
      <c r="H88" s="11" t="n">
        <f aca="false">GrassWatbal!AA88+GrassWatbal!W88-F88</f>
        <v>20.5749266441671</v>
      </c>
      <c r="I88" s="6" t="n">
        <f aca="false">GrassWatbal!W88</f>
        <v>-14.7964</v>
      </c>
      <c r="J88" s="7" t="n">
        <f aca="false">GrassHrFlux!P88-GrassHrFlux!P87</f>
        <v>0.120000000000001</v>
      </c>
      <c r="K88" s="7" t="n">
        <f aca="false">TreeCalculations!$J$2*TreeCalculations!$K$2*(J88/TreeCalculations!$L$2)</f>
        <v>0.000157276336042923</v>
      </c>
      <c r="L88" s="2" t="n">
        <f aca="false">OliveWatbal!V88/(OliveTree!$C$31*2*OliveTree!$C$31*2)</f>
        <v>-22.9738</v>
      </c>
      <c r="M88" s="12" t="n">
        <f aca="false">OliveWatbal!AA88</f>
        <v>44.5276</v>
      </c>
      <c r="N88" s="8" t="n">
        <f aca="false">(0.5*OliveWatbal!J88*OliveTree!$C$31*OliveTree!$C$31/18.0152*40.7*60*60)/TreeCalculations!$I$3/TreeCalculations!$I$3</f>
        <v>84.0559194458013</v>
      </c>
      <c r="O88" s="8" t="n">
        <f aca="false">(OliveHrFlx!K88*18.0152*OliveTree!$C$31*OliveTree!$C$31*2.45*0.5)/TreeCalculations!$I$3/TreeCalculations!$I$3</f>
        <v>0</v>
      </c>
      <c r="P88" s="4" t="n">
        <f aca="false">N88+(0.5*OliveWatbal!F88*OliveTree!$C$31*OliveTree!$C$31/18.0152*40.7*60*60)/TreeCalculations!$I$3/TreeCalculations!$I$3 + (0.5*OliveWatbal!G88*OliveTree!$C$31*OliveTree!$C$31/18.0152*40.7*60*60)/TreeCalculations!$I$3/TreeCalculations!$I$3</f>
        <v>84.0559194458013</v>
      </c>
      <c r="Q88" s="11" t="n">
        <f aca="false">OliveWatbal!AA88-OliveWatbal!W88-F88</f>
        <v>50.4696266441672</v>
      </c>
      <c r="R88" s="11" t="n">
        <f aca="false">OliveWatbal!AA88+OliveWatbal!W88-F88</f>
        <v>14.8856266441671</v>
      </c>
      <c r="S88" s="6" t="n">
        <f aca="false">OliveWatbal!W88</f>
        <v>-17.792</v>
      </c>
      <c r="T88" s="7" t="n">
        <f aca="false">OliveHrFlx!P88-OliveHrFlx!P87</f>
        <v>0.150000000000002</v>
      </c>
      <c r="U88" s="7" t="n">
        <f aca="false">TreeCalculations!$J$3*TreeCalculations!$K$3*(T88/TreeCalculations!$L$3)</f>
        <v>0.00491488550134138</v>
      </c>
    </row>
    <row r="89" customFormat="false" ht="12.8" hidden="false" customHeight="false" outlineLevel="0" collapsed="false">
      <c r="A89" s="0" t="n">
        <f aca="false">GrassWatbal!B89/2</f>
        <v>19.5</v>
      </c>
      <c r="B89" s="2" t="n">
        <f aca="false">GrassWatbal!V89/(GrassTree!$C$31*2*GrassTree!$C$31*2)</f>
        <v>-1.510956</v>
      </c>
      <c r="C89" s="2" t="n">
        <f aca="false">GrassWatbal!AA89</f>
        <v>19.5087</v>
      </c>
      <c r="D89" s="3" t="n">
        <f aca="false">(0.5*GrassWatbal!J89*GrassTree!$C$31*GrassTree!$C$31/18.0152*40.7*60*60)/TreeCalculations!$I$2/TreeCalculations!$I$2</f>
        <v>0</v>
      </c>
      <c r="E89" s="8" t="n">
        <f aca="false">(GrassHrFlux!K89*18.0152*GrassTree!$C$31*GrassTree!$C$31*2.45*0.5)/TreeCalculations!$I$2/TreeCalculations!$I$2</f>
        <v>0</v>
      </c>
      <c r="F89" s="10" t="n">
        <f aca="false">D89+(0.5*GrassWatbal!F89*GrassTree!$C$31*GrassTree!$C$31/18.0152*40.7*60*60)/TreeCalculations!$I$2/TreeCalculations!$I$2 + (0.5*GrassWatbal!G89*GrassTree!$C$31*GrassTree!$C$31/18.0152*40.7*60*60)/TreeCalculations!$I$2/TreeCalculations!$I$2</f>
        <v>0.0609984901638616</v>
      </c>
      <c r="G89" s="5" t="n">
        <f aca="false">GrassWatbal!AA89-GrassWatbal!W89-F89</f>
        <v>27.4198015098361</v>
      </c>
      <c r="H89" s="11" t="n">
        <f aca="false">GrassWatbal!AA89+GrassWatbal!W89-F89</f>
        <v>11.4756015098361</v>
      </c>
      <c r="I89" s="6" t="n">
        <f aca="false">GrassWatbal!W89</f>
        <v>-7.9721</v>
      </c>
      <c r="J89" s="7" t="n">
        <f aca="false">GrassHrFlux!P89-GrassHrFlux!P88</f>
        <v>-0.170000000000002</v>
      </c>
      <c r="K89" s="7" t="n">
        <f aca="false">TreeCalculations!$J$2*TreeCalculations!$K$2*(J89/TreeCalculations!$L$2)</f>
        <v>-0.000222808142727475</v>
      </c>
      <c r="L89" s="2" t="n">
        <f aca="false">OliveWatbal!V89/(OliveTree!$C$31*2*OliveTree!$C$31*2)</f>
        <v>-1.370976</v>
      </c>
      <c r="M89" s="12" t="n">
        <f aca="false">OliveWatbal!AA89</f>
        <v>16.6404</v>
      </c>
      <c r="N89" s="8" t="n">
        <f aca="false">(0.5*OliveWatbal!J89*OliveTree!$C$31*OliveTree!$C$31/18.0152*40.7*60*60)/TreeCalculations!$I$3/TreeCalculations!$I$3</f>
        <v>0</v>
      </c>
      <c r="O89" s="8" t="n">
        <f aca="false">(OliveHrFlx!K89*18.0152*OliveTree!$C$31*OliveTree!$C$31*2.45*0.5)/TreeCalculations!$I$3/TreeCalculations!$I$3</f>
        <v>0</v>
      </c>
      <c r="P89" s="4" t="n">
        <f aca="false">N89+(0.5*OliveWatbal!F89*OliveTree!$C$31*OliveTree!$C$31/18.0152*40.7*60*60)/TreeCalculations!$I$3/TreeCalculations!$I$3 + (0.5*OliveWatbal!G89*OliveTree!$C$31*OliveTree!$C$31/18.0152*40.7*60*60)/TreeCalculations!$I$3/TreeCalculations!$I$3</f>
        <v>0</v>
      </c>
      <c r="Q89" s="11" t="n">
        <f aca="false">OliveWatbal!AA89-OliveWatbal!W89-F89</f>
        <v>27.4279015098361</v>
      </c>
      <c r="R89" s="11" t="n">
        <f aca="false">OliveWatbal!AA89+OliveWatbal!W89-F89</f>
        <v>5.73090150983614</v>
      </c>
      <c r="S89" s="6" t="n">
        <f aca="false">OliveWatbal!W89</f>
        <v>-10.8485</v>
      </c>
      <c r="T89" s="7" t="n">
        <f aca="false">OliveHrFlx!P89-OliveHrFlx!P88</f>
        <v>-0.170000000000002</v>
      </c>
      <c r="U89" s="7" t="n">
        <f aca="false">TreeCalculations!$J$3*TreeCalculations!$K$3*(T89/TreeCalculations!$L$3)</f>
        <v>-0.00557020356818687</v>
      </c>
    </row>
    <row r="90" customFormat="false" ht="12.8" hidden="false" customHeight="false" outlineLevel="0" collapsed="false">
      <c r="A90" s="0" t="n">
        <f aca="false">GrassWatbal!B90/2</f>
        <v>20</v>
      </c>
      <c r="B90" s="2" t="n">
        <f aca="false">GrassWatbal!V90/(GrassTree!$C$31*2*GrassTree!$C$31*2)</f>
        <v>-1.98198</v>
      </c>
      <c r="C90" s="2" t="n">
        <f aca="false">GrassWatbal!AA90</f>
        <v>5.4203</v>
      </c>
      <c r="D90" s="3" t="n">
        <f aca="false">(0.5*GrassWatbal!J90*GrassTree!$C$31*GrassTree!$C$31/18.0152*40.7*60*60)/TreeCalculations!$I$2/TreeCalculations!$I$2</f>
        <v>0</v>
      </c>
      <c r="E90" s="8" t="n">
        <f aca="false">(GrassHrFlux!K90*18.0152*GrassTree!$C$31*GrassTree!$C$31*2.45*0.5)/TreeCalculations!$I$2/TreeCalculations!$I$2</f>
        <v>0</v>
      </c>
      <c r="F90" s="10" t="n">
        <f aca="false">D90+(0.5*GrassWatbal!F90*GrassTree!$C$31*GrassTree!$C$31/18.0152*40.7*60*60)/TreeCalculations!$I$2/TreeCalculations!$I$2 + (0.5*GrassWatbal!G90*GrassTree!$C$31*GrassTree!$C$31/18.0152*40.7*60*60)/TreeCalculations!$I$2/TreeCalculations!$I$2</f>
        <v>0.0203328300546205</v>
      </c>
      <c r="G90" s="5" t="n">
        <f aca="false">GrassWatbal!AA90-GrassWatbal!W90-F90</f>
        <v>11.2882671699454</v>
      </c>
      <c r="H90" s="11" t="n">
        <f aca="false">GrassWatbal!AA90+GrassWatbal!W90-F90</f>
        <v>-0.488332830054621</v>
      </c>
      <c r="I90" s="6" t="n">
        <f aca="false">GrassWatbal!W90</f>
        <v>-5.8883</v>
      </c>
      <c r="J90" s="7" t="n">
        <f aca="false">GrassHrFlux!P90-GrassHrFlux!P89</f>
        <v>-0.23</v>
      </c>
      <c r="K90" s="7" t="n">
        <f aca="false">TreeCalculations!$J$2*TreeCalculations!$K$2*(J90/TreeCalculations!$L$2)</f>
        <v>-0.000301446310748934</v>
      </c>
      <c r="L90" s="2" t="n">
        <f aca="false">OliveWatbal!V90/(OliveTree!$C$31*2*OliveTree!$C$31*2)</f>
        <v>-1.836324</v>
      </c>
      <c r="M90" s="12" t="n">
        <f aca="false">OliveWatbal!AA90</f>
        <v>2.5517</v>
      </c>
      <c r="N90" s="8" t="n">
        <f aca="false">(0.5*OliveWatbal!J90*OliveTree!$C$31*OliveTree!$C$31/18.0152*40.7*60*60)/TreeCalculations!$I$3/TreeCalculations!$I$3</f>
        <v>0</v>
      </c>
      <c r="O90" s="8" t="n">
        <f aca="false">(OliveHrFlx!K90*18.0152*OliveTree!$C$31*OliveTree!$C$31*2.45*0.5)/TreeCalculations!$I$3/TreeCalculations!$I$3</f>
        <v>0</v>
      </c>
      <c r="P90" s="4" t="n">
        <f aca="false">N90+(0.5*OliveWatbal!F90*OliveTree!$C$31*OliveTree!$C$31/18.0152*40.7*60*60)/TreeCalculations!$I$3/TreeCalculations!$I$3 + (0.5*OliveWatbal!G90*OliveTree!$C$31*OliveTree!$C$31/18.0152*40.7*60*60)/TreeCalculations!$I$3/TreeCalculations!$I$3</f>
        <v>0</v>
      </c>
      <c r="Q90" s="11" t="n">
        <f aca="false">OliveWatbal!AA90-OliveWatbal!W90-F90</f>
        <v>10.7643671699454</v>
      </c>
      <c r="R90" s="11" t="n">
        <f aca="false">OliveWatbal!AA90+OliveWatbal!W90-F90</f>
        <v>-5.70163283005462</v>
      </c>
      <c r="S90" s="6" t="n">
        <f aca="false">OliveWatbal!W90</f>
        <v>-8.233</v>
      </c>
      <c r="T90" s="7" t="n">
        <f aca="false">OliveHrFlx!P90-OliveHrFlx!P89</f>
        <v>-0.23</v>
      </c>
      <c r="U90" s="7" t="n">
        <f aca="false">TreeCalculations!$J$3*TreeCalculations!$K$3*(T90/TreeCalculations!$L$3)</f>
        <v>-0.00753615776872335</v>
      </c>
    </row>
    <row r="91" customFormat="false" ht="12.8" hidden="false" customHeight="false" outlineLevel="0" collapsed="false">
      <c r="A91" s="0" t="n">
        <f aca="false">GrassWatbal!B91/2</f>
        <v>20.5</v>
      </c>
      <c r="B91" s="2" t="n">
        <f aca="false">GrassWatbal!V91/(GrassTree!$C$31*2*GrassTree!$C$31*2)</f>
        <v>-2.2507</v>
      </c>
      <c r="C91" s="2" t="n">
        <f aca="false">GrassWatbal!AA91</f>
        <v>-2.6946</v>
      </c>
      <c r="D91" s="3" t="n">
        <f aca="false">(0.5*GrassWatbal!J91*GrassTree!$C$31*GrassTree!$C$31/18.0152*40.7*60*60)/TreeCalculations!$I$2/TreeCalculations!$I$2</f>
        <v>0</v>
      </c>
      <c r="E91" s="8" t="n">
        <f aca="false">(GrassHrFlux!K91*18.0152*GrassTree!$C$31*GrassTree!$C$31*2.45*0.5)/TreeCalculations!$I$2/TreeCalculations!$I$2</f>
        <v>0</v>
      </c>
      <c r="F91" s="10" t="n">
        <f aca="false">D91+(0.5*GrassWatbal!F91*GrassTree!$C$31*GrassTree!$C$31/18.0152*40.7*60*60)/TreeCalculations!$I$2/TreeCalculations!$I$2 + (0.5*GrassWatbal!G91*GrassTree!$C$31*GrassTree!$C$31/18.0152*40.7*60*60)/TreeCalculations!$I$2/TreeCalculations!$I$2</f>
        <v>0.00406656601092411</v>
      </c>
      <c r="G91" s="5" t="n">
        <f aca="false">GrassWatbal!AA91-GrassWatbal!W91-F91</f>
        <v>-0.0606665660109241</v>
      </c>
      <c r="H91" s="11" t="n">
        <f aca="false">GrassWatbal!AA91+GrassWatbal!W91-F91</f>
        <v>-5.33666656601092</v>
      </c>
      <c r="I91" s="6" t="n">
        <f aca="false">GrassWatbal!W91</f>
        <v>-2.638</v>
      </c>
      <c r="J91" s="7" t="n">
        <f aca="false">GrassHrFlux!P91-GrassHrFlux!P90</f>
        <v>-0.549999999999997</v>
      </c>
      <c r="K91" s="7" t="n">
        <f aca="false">TreeCalculations!$J$2*TreeCalculations!$K$2*(J91/TreeCalculations!$L$2)</f>
        <v>-0.000720849873530055</v>
      </c>
      <c r="L91" s="2" t="n">
        <f aca="false">OliveWatbal!V91/(OliveTree!$C$31*2*OliveTree!$C$31*2)</f>
        <v>-2.105768</v>
      </c>
      <c r="M91" s="12" t="n">
        <f aca="false">OliveWatbal!AA91</f>
        <v>-5.5634</v>
      </c>
      <c r="N91" s="8" t="n">
        <f aca="false">(0.5*OliveWatbal!J91*OliveTree!$C$31*OliveTree!$C$31/18.0152*40.7*60*60)/TreeCalculations!$I$3/TreeCalculations!$I$3</f>
        <v>0</v>
      </c>
      <c r="O91" s="8" t="n">
        <f aca="false">(OliveHrFlx!K91*18.0152*OliveTree!$C$31*OliveTree!$C$31*2.45*0.5)/TreeCalculations!$I$3/TreeCalculations!$I$3</f>
        <v>0</v>
      </c>
      <c r="P91" s="4" t="n">
        <f aca="false">N91+(0.5*OliveWatbal!F91*OliveTree!$C$31*OliveTree!$C$31/18.0152*40.7*60*60)/TreeCalculations!$I$3/TreeCalculations!$I$3 + (0.5*OliveWatbal!G91*OliveTree!$C$31*OliveTree!$C$31/18.0152*40.7*60*60)/TreeCalculations!$I$3/TreeCalculations!$I$3</f>
        <v>0</v>
      </c>
      <c r="Q91" s="11" t="n">
        <f aca="false">OliveWatbal!AA91-OliveWatbal!W91-F91</f>
        <v>-1.00756656601092</v>
      </c>
      <c r="R91" s="11" t="n">
        <f aca="false">OliveWatbal!AA91+OliveWatbal!W91-F91</f>
        <v>-10.1273665660109</v>
      </c>
      <c r="S91" s="6" t="n">
        <f aca="false">OliveWatbal!W91</f>
        <v>-4.5599</v>
      </c>
      <c r="T91" s="7" t="n">
        <f aca="false">OliveHrFlx!P91-OliveHrFlx!P90</f>
        <v>-0.549999999999997</v>
      </c>
      <c r="U91" s="7" t="n">
        <f aca="false">TreeCalculations!$J$3*TreeCalculations!$K$3*(T91/TreeCalculations!$L$3)</f>
        <v>-0.0180212468382514</v>
      </c>
    </row>
    <row r="92" customFormat="false" ht="12.8" hidden="false" customHeight="false" outlineLevel="0" collapsed="false">
      <c r="A92" s="0" t="n">
        <f aca="false">GrassWatbal!B92/2</f>
        <v>21</v>
      </c>
      <c r="B92" s="2" t="n">
        <f aca="false">GrassWatbal!V92/(GrassTree!$C$31*2*GrassTree!$C$31*2)</f>
        <v>-2.243072</v>
      </c>
      <c r="C92" s="2" t="n">
        <f aca="false">GrassWatbal!AA92</f>
        <v>-2.9545</v>
      </c>
      <c r="D92" s="3" t="n">
        <f aca="false">(0.5*GrassWatbal!J92*GrassTree!$C$31*GrassTree!$C$31/18.0152*40.7*60*60)/TreeCalculations!$I$2/TreeCalculations!$I$2</f>
        <v>0</v>
      </c>
      <c r="E92" s="8" t="n">
        <f aca="false">(GrassHrFlux!K92*18.0152*GrassTree!$C$31*GrassTree!$C$31*2.45*0.5)/TreeCalculations!$I$2/TreeCalculations!$I$2</f>
        <v>0</v>
      </c>
      <c r="F92" s="10" t="n">
        <f aca="false">D92+(0.5*GrassWatbal!F92*GrassTree!$C$31*GrassTree!$C$31/18.0152*40.7*60*60)/TreeCalculations!$I$2/TreeCalculations!$I$2 + (0.5*GrassWatbal!G92*GrassTree!$C$31*GrassTree!$C$31/18.0152*40.7*60*60)/TreeCalculations!$I$2/TreeCalculations!$I$2</f>
        <v>0</v>
      </c>
      <c r="G92" s="5" t="n">
        <f aca="false">GrassWatbal!AA92-GrassWatbal!W92-F92</f>
        <v>-8.3102</v>
      </c>
      <c r="H92" s="11" t="n">
        <f aca="false">GrassWatbal!AA92+GrassWatbal!W92-F92</f>
        <v>2.4012</v>
      </c>
      <c r="I92" s="6" t="n">
        <f aca="false">GrassWatbal!W92</f>
        <v>5.3557</v>
      </c>
      <c r="J92" s="7" t="n">
        <f aca="false">GrassHrFlux!P92-GrassHrFlux!P91</f>
        <v>-0.600000000000001</v>
      </c>
      <c r="K92" s="7" t="n">
        <f aca="false">TreeCalculations!$J$2*TreeCalculations!$K$2*(J92/TreeCalculations!$L$2)</f>
        <v>-0.000786381680214611</v>
      </c>
      <c r="L92" s="2" t="n">
        <f aca="false">OliveWatbal!V92/(OliveTree!$C$31*2*OliveTree!$C$31*2)</f>
        <v>-2.099664</v>
      </c>
      <c r="M92" s="12" t="n">
        <f aca="false">OliveWatbal!AA92</f>
        <v>-5.8236</v>
      </c>
      <c r="N92" s="8" t="n">
        <f aca="false">(0.5*OliveWatbal!J92*OliveTree!$C$31*OliveTree!$C$31/18.0152*40.7*60*60)/TreeCalculations!$I$3/TreeCalculations!$I$3</f>
        <v>0</v>
      </c>
      <c r="O92" s="8" t="n">
        <f aca="false">(OliveHrFlx!K92*18.0152*OliveTree!$C$31*OliveTree!$C$31*2.45*0.5)/TreeCalculations!$I$3/TreeCalculations!$I$3</f>
        <v>0</v>
      </c>
      <c r="P92" s="4" t="n">
        <f aca="false">N92+(0.5*OliveWatbal!F92*OliveTree!$C$31*OliveTree!$C$31/18.0152*40.7*60*60)/TreeCalculations!$I$3/TreeCalculations!$I$3 + (0.5*OliveWatbal!G92*OliveTree!$C$31*OliveTree!$C$31/18.0152*40.7*60*60)/TreeCalculations!$I$3/TreeCalculations!$I$3</f>
        <v>0</v>
      </c>
      <c r="Q92" s="11" t="n">
        <f aca="false">OliveWatbal!AA92-OliveWatbal!W92-F92</f>
        <v>-9.7497</v>
      </c>
      <c r="R92" s="11" t="n">
        <f aca="false">OliveWatbal!AA92+OliveWatbal!W92-F92</f>
        <v>-1.8975</v>
      </c>
      <c r="S92" s="6" t="n">
        <f aca="false">OliveWatbal!W92</f>
        <v>3.9261</v>
      </c>
      <c r="T92" s="7" t="n">
        <f aca="false">OliveHrFlx!P92-OliveHrFlx!P91</f>
        <v>-0.600000000000001</v>
      </c>
      <c r="U92" s="7" t="n">
        <f aca="false">TreeCalculations!$J$3*TreeCalculations!$K$3*(T92/TreeCalculations!$L$3)</f>
        <v>-0.0196595420053653</v>
      </c>
    </row>
    <row r="93" customFormat="false" ht="12.8" hidden="false" customHeight="false" outlineLevel="0" collapsed="false">
      <c r="A93" s="0" t="n">
        <f aca="false">GrassWatbal!B93/2</f>
        <v>21.5</v>
      </c>
      <c r="B93" s="2" t="n">
        <f aca="false">GrassWatbal!V93/(GrassTree!$C$31*2*GrassTree!$C$31*2)</f>
        <v>-2.224152</v>
      </c>
      <c r="C93" s="2" t="n">
        <f aca="false">GrassWatbal!AA93</f>
        <v>-2.9087</v>
      </c>
      <c r="D93" s="3" t="n">
        <f aca="false">(0.5*GrassWatbal!J93*GrassTree!$C$31*GrassTree!$C$31/18.0152*40.7*60*60)/TreeCalculations!$I$2/TreeCalculations!$I$2</f>
        <v>0</v>
      </c>
      <c r="E93" s="8" t="n">
        <f aca="false">(GrassHrFlux!K93*18.0152*GrassTree!$C$31*GrassTree!$C$31*2.45*0.5)/TreeCalculations!$I$2/TreeCalculations!$I$2</f>
        <v>0</v>
      </c>
      <c r="F93" s="10" t="n">
        <f aca="false">D93+(0.5*GrassWatbal!F93*GrassTree!$C$31*GrassTree!$C$31/18.0152*40.7*60*60)/TreeCalculations!$I$2/TreeCalculations!$I$2 + (0.5*GrassWatbal!G93*GrassTree!$C$31*GrassTree!$C$31/18.0152*40.7*60*60)/TreeCalculations!$I$2/TreeCalculations!$I$2</f>
        <v>0</v>
      </c>
      <c r="G93" s="5" t="n">
        <f aca="false">GrassWatbal!AA93-GrassWatbal!W93-F93</f>
        <v>-15.4305</v>
      </c>
      <c r="H93" s="11" t="n">
        <f aca="false">GrassWatbal!AA93+GrassWatbal!W93-F93</f>
        <v>9.6131</v>
      </c>
      <c r="I93" s="6" t="n">
        <f aca="false">GrassWatbal!W93</f>
        <v>12.5218</v>
      </c>
      <c r="J93" s="7" t="n">
        <f aca="false">GrassHrFlux!P93-GrassHrFlux!P92</f>
        <v>-0.32</v>
      </c>
      <c r="K93" s="7" t="n">
        <f aca="false">TreeCalculations!$J$2*TreeCalculations!$K$2*(J93/TreeCalculations!$L$2)</f>
        <v>-0.000419403562781125</v>
      </c>
      <c r="L93" s="2" t="n">
        <f aca="false">OliveWatbal!V93/(OliveTree!$C$31*2*OliveTree!$C$31*2)</f>
        <v>-2.083276</v>
      </c>
      <c r="M93" s="12" t="n">
        <f aca="false">OliveWatbal!AA93</f>
        <v>-5.7783</v>
      </c>
      <c r="N93" s="8" t="n">
        <f aca="false">(0.5*OliveWatbal!J93*OliveTree!$C$31*OliveTree!$C$31/18.0152*40.7*60*60)/TreeCalculations!$I$3/TreeCalculations!$I$3</f>
        <v>0</v>
      </c>
      <c r="O93" s="8" t="n">
        <f aca="false">(OliveHrFlx!K93*18.0152*OliveTree!$C$31*OliveTree!$C$31*2.45*0.5)/TreeCalculations!$I$3/TreeCalculations!$I$3</f>
        <v>0</v>
      </c>
      <c r="P93" s="4" t="n">
        <f aca="false">N93+(0.5*OliveWatbal!F93*OliveTree!$C$31*OliveTree!$C$31/18.0152*40.7*60*60)/TreeCalculations!$I$3/TreeCalculations!$I$3 + (0.5*OliveWatbal!G93*OliveTree!$C$31*OliveTree!$C$31/18.0152*40.7*60*60)/TreeCalculations!$I$3/TreeCalculations!$I$3</f>
        <v>0</v>
      </c>
      <c r="Q93" s="11" t="n">
        <f aca="false">OliveWatbal!AA93-OliveWatbal!W93-F93</f>
        <v>-17.2869</v>
      </c>
      <c r="R93" s="11" t="n">
        <f aca="false">OliveWatbal!AA93+OliveWatbal!W93-F93</f>
        <v>5.7303</v>
      </c>
      <c r="S93" s="6" t="n">
        <f aca="false">OliveWatbal!W93</f>
        <v>11.5086</v>
      </c>
      <c r="T93" s="7" t="n">
        <f aca="false">OliveHrFlx!P93-OliveHrFlx!P92</f>
        <v>-0.32</v>
      </c>
      <c r="U93" s="7" t="n">
        <f aca="false">TreeCalculations!$J$3*TreeCalculations!$K$3*(T93/TreeCalculations!$L$3)</f>
        <v>-0.0104850890695281</v>
      </c>
    </row>
    <row r="94" customFormat="false" ht="12.8" hidden="false" customHeight="false" outlineLevel="0" collapsed="false">
      <c r="A94" s="0" t="n">
        <f aca="false">GrassWatbal!B94/2</f>
        <v>22</v>
      </c>
      <c r="B94" s="2" t="n">
        <f aca="false">GrassWatbal!V94/(GrassTree!$C$31*2*GrassTree!$C$31*2)</f>
        <v>-2.22128</v>
      </c>
      <c r="C94" s="2" t="n">
        <f aca="false">GrassWatbal!AA94</f>
        <v>-3.1452</v>
      </c>
      <c r="D94" s="3" t="n">
        <f aca="false">(0.5*GrassWatbal!J94*GrassTree!$C$31*GrassTree!$C$31/18.0152*40.7*60*60)/TreeCalculations!$I$2/TreeCalculations!$I$2</f>
        <v>0</v>
      </c>
      <c r="E94" s="8" t="n">
        <f aca="false">(GrassHrFlux!K94*18.0152*GrassTree!$C$31*GrassTree!$C$31*2.45*0.5)/TreeCalculations!$I$2/TreeCalculations!$I$2</f>
        <v>0</v>
      </c>
      <c r="F94" s="10" t="n">
        <f aca="false">D94+(0.5*GrassWatbal!F94*GrassTree!$C$31*GrassTree!$C$31/18.0152*40.7*60*60)/TreeCalculations!$I$2/TreeCalculations!$I$2 + (0.5*GrassWatbal!G94*GrassTree!$C$31*GrassTree!$C$31/18.0152*40.7*60*60)/TreeCalculations!$I$2/TreeCalculations!$I$2</f>
        <v>0</v>
      </c>
      <c r="G94" s="5" t="n">
        <f aca="false">GrassWatbal!AA94-GrassWatbal!W94-F94</f>
        <v>-17.1317</v>
      </c>
      <c r="H94" s="11" t="n">
        <f aca="false">GrassWatbal!AA94+GrassWatbal!W94-F94</f>
        <v>10.8413</v>
      </c>
      <c r="I94" s="6" t="n">
        <f aca="false">GrassWatbal!W94</f>
        <v>13.9865</v>
      </c>
      <c r="J94" s="7" t="n">
        <f aca="false">GrassHrFlux!P94-GrassHrFlux!P93</f>
        <v>-0.199999999999999</v>
      </c>
      <c r="K94" s="7" t="n">
        <f aca="false">TreeCalculations!$J$2*TreeCalculations!$K$2*(J94/TreeCalculations!$L$2)</f>
        <v>-0.000262127226738202</v>
      </c>
      <c r="L94" s="2" t="n">
        <f aca="false">OliveWatbal!V94/(OliveTree!$C$31*2*OliveTree!$C$31*2)</f>
        <v>-2.078672</v>
      </c>
      <c r="M94" s="12" t="n">
        <f aca="false">OliveWatbal!AA94</f>
        <v>-6.0148</v>
      </c>
      <c r="N94" s="8" t="n">
        <f aca="false">(0.5*OliveWatbal!J94*OliveTree!$C$31*OliveTree!$C$31/18.0152*40.7*60*60)/TreeCalculations!$I$3/TreeCalculations!$I$3</f>
        <v>0</v>
      </c>
      <c r="O94" s="8" t="n">
        <f aca="false">(OliveHrFlx!K94*18.0152*OliveTree!$C$31*OliveTree!$C$31*2.45*0.5)/TreeCalculations!$I$3/TreeCalculations!$I$3</f>
        <v>0</v>
      </c>
      <c r="P94" s="4" t="n">
        <f aca="false">N94+(0.5*OliveWatbal!F94*OliveTree!$C$31*OliveTree!$C$31/18.0152*40.7*60*60)/TreeCalculations!$I$3/TreeCalculations!$I$3 + (0.5*OliveWatbal!G94*OliveTree!$C$31*OliveTree!$C$31/18.0152*40.7*60*60)/TreeCalculations!$I$3/TreeCalculations!$I$3</f>
        <v>0</v>
      </c>
      <c r="Q94" s="11" t="n">
        <f aca="false">OliveWatbal!AA94-OliveWatbal!W94-F94</f>
        <v>-19.1836</v>
      </c>
      <c r="R94" s="11" t="n">
        <f aca="false">OliveWatbal!AA94+OliveWatbal!W94-F94</f>
        <v>7.154</v>
      </c>
      <c r="S94" s="6" t="n">
        <f aca="false">OliveWatbal!W94</f>
        <v>13.1688</v>
      </c>
      <c r="T94" s="7" t="n">
        <f aca="false">OliveHrFlx!P94-OliveHrFlx!P93</f>
        <v>-0.199999999999999</v>
      </c>
      <c r="U94" s="7" t="n">
        <f aca="false">TreeCalculations!$J$3*TreeCalculations!$K$3*(T94/TreeCalculations!$L$3)</f>
        <v>-0.00655318066845506</v>
      </c>
    </row>
    <row r="95" customFormat="false" ht="12.8" hidden="false" customHeight="false" outlineLevel="0" collapsed="false">
      <c r="A95" s="0" t="n">
        <f aca="false">GrassWatbal!B95/2</f>
        <v>22.5</v>
      </c>
      <c r="B95" s="2" t="n">
        <f aca="false">GrassWatbal!V95/(GrassTree!$C$31*2*GrassTree!$C$31*2)</f>
        <v>-2.220176</v>
      </c>
      <c r="C95" s="2" t="n">
        <f aca="false">GrassWatbal!AA95</f>
        <v>-3.3347</v>
      </c>
      <c r="D95" s="3" t="n">
        <f aca="false">(0.5*GrassWatbal!J95*GrassTree!$C$31*GrassTree!$C$31/18.0152*40.7*60*60)/TreeCalculations!$I$2/TreeCalculations!$I$2</f>
        <v>0</v>
      </c>
      <c r="E95" s="8" t="n">
        <f aca="false">(GrassHrFlux!K95*18.0152*GrassTree!$C$31*GrassTree!$C$31*2.45*0.5)/TreeCalculations!$I$2/TreeCalculations!$I$2</f>
        <v>0</v>
      </c>
      <c r="F95" s="10" t="n">
        <f aca="false">D95+(0.5*GrassWatbal!F95*GrassTree!$C$31*GrassTree!$C$31/18.0152*40.7*60*60)/TreeCalculations!$I$2/TreeCalculations!$I$2 + (0.5*GrassWatbal!G95*GrassTree!$C$31*GrassTree!$C$31/18.0152*40.7*60*60)/TreeCalculations!$I$2/TreeCalculations!$I$2</f>
        <v>0</v>
      </c>
      <c r="G95" s="5" t="n">
        <f aca="false">GrassWatbal!AA95-GrassWatbal!W95-F95</f>
        <v>-16.9213</v>
      </c>
      <c r="H95" s="11" t="n">
        <f aca="false">GrassWatbal!AA95+GrassWatbal!W95-F95</f>
        <v>10.2519</v>
      </c>
      <c r="I95" s="6" t="n">
        <f aca="false">GrassWatbal!W95</f>
        <v>13.5866</v>
      </c>
      <c r="J95" s="7" t="n">
        <f aca="false">GrassHrFlux!P95-GrassHrFlux!P94</f>
        <v>-0.280000000000001</v>
      </c>
      <c r="K95" s="7" t="n">
        <f aca="false">TreeCalculations!$J$2*TreeCalculations!$K$2*(J95/TreeCalculations!$L$2)</f>
        <v>-0.000366978117433486</v>
      </c>
      <c r="L95" s="2" t="n">
        <f aca="false">OliveWatbal!V95/(OliveTree!$C$31*2*OliveTree!$C$31*2)</f>
        <v>-2.074452</v>
      </c>
      <c r="M95" s="12" t="n">
        <f aca="false">OliveWatbal!AA95</f>
        <v>-6.2045</v>
      </c>
      <c r="N95" s="8" t="n">
        <f aca="false">(0.5*OliveWatbal!J95*OliveTree!$C$31*OliveTree!$C$31/18.0152*40.7*60*60)/TreeCalculations!$I$3/TreeCalculations!$I$3</f>
        <v>0</v>
      </c>
      <c r="O95" s="8" t="n">
        <f aca="false">(OliveHrFlx!K95*18.0152*OliveTree!$C$31*OliveTree!$C$31*2.45*0.5)/TreeCalculations!$I$3/TreeCalculations!$I$3</f>
        <v>0</v>
      </c>
      <c r="P95" s="4" t="n">
        <f aca="false">N95+(0.5*OliveWatbal!F95*OliveTree!$C$31*OliveTree!$C$31/18.0152*40.7*60*60)/TreeCalculations!$I$3/TreeCalculations!$I$3 + (0.5*OliveWatbal!G95*OliveTree!$C$31*OliveTree!$C$31/18.0152*40.7*60*60)/TreeCalculations!$I$3/TreeCalculations!$I$3</f>
        <v>0</v>
      </c>
      <c r="Q95" s="11" t="n">
        <f aca="false">OliveWatbal!AA95-OliveWatbal!W95-F95</f>
        <v>-19.0804</v>
      </c>
      <c r="R95" s="11" t="n">
        <f aca="false">OliveWatbal!AA95+OliveWatbal!W95-F95</f>
        <v>6.6714</v>
      </c>
      <c r="S95" s="6" t="n">
        <f aca="false">OliveWatbal!W95</f>
        <v>12.8759</v>
      </c>
      <c r="T95" s="7" t="n">
        <f aca="false">OliveHrFlx!P95-OliveHrFlx!P94</f>
        <v>-0.280000000000001</v>
      </c>
      <c r="U95" s="7" t="n">
        <f aca="false">TreeCalculations!$J$3*TreeCalculations!$K$3*(T95/TreeCalculations!$L$3)</f>
        <v>-0.00917445293583715</v>
      </c>
    </row>
    <row r="96" customFormat="false" ht="12.8" hidden="false" customHeight="false" outlineLevel="0" collapsed="false">
      <c r="A96" s="0" t="n">
        <f aca="false">GrassWatbal!B96/2</f>
        <v>23</v>
      </c>
      <c r="B96" s="2" t="n">
        <f aca="false">GrassWatbal!V96/(GrassTree!$C$31*2*GrassTree!$C$31*2)</f>
        <v>-2.237652</v>
      </c>
      <c r="C96" s="2" t="n">
        <f aca="false">GrassWatbal!AA96</f>
        <v>-4.0972</v>
      </c>
      <c r="D96" s="3" t="n">
        <f aca="false">(0.5*GrassWatbal!J96*GrassTree!$C$31*GrassTree!$C$31/18.0152*40.7*60*60)/TreeCalculations!$I$2/TreeCalculations!$I$2</f>
        <v>0</v>
      </c>
      <c r="E96" s="8" t="n">
        <f aca="false">(GrassHrFlux!K96*18.0152*GrassTree!$C$31*GrassTree!$C$31*2.45*0.5)/TreeCalculations!$I$2/TreeCalculations!$I$2</f>
        <v>0</v>
      </c>
      <c r="F96" s="10" t="n">
        <f aca="false">D96+(0.5*GrassWatbal!F96*GrassTree!$C$31*GrassTree!$C$31/18.0152*40.7*60*60)/TreeCalculations!$I$2/TreeCalculations!$I$2 + (0.5*GrassWatbal!G96*GrassTree!$C$31*GrassTree!$C$31/18.0152*40.7*60*60)/TreeCalculations!$I$2/TreeCalculations!$I$2</f>
        <v>0</v>
      </c>
      <c r="G96" s="5" t="n">
        <f aca="false">GrassWatbal!AA96-GrassWatbal!W96-F96</f>
        <v>-19.3416</v>
      </c>
      <c r="H96" s="11" t="n">
        <f aca="false">GrassWatbal!AA96+GrassWatbal!W96-F96</f>
        <v>11.1472</v>
      </c>
      <c r="I96" s="6" t="n">
        <f aca="false">GrassWatbal!W96</f>
        <v>15.2444</v>
      </c>
      <c r="J96" s="7" t="n">
        <f aca="false">GrassHrFlux!P96-GrassHrFlux!P95</f>
        <v>-0.199999999999999</v>
      </c>
      <c r="K96" s="7" t="n">
        <f aca="false">TreeCalculations!$J$2*TreeCalculations!$K$2*(J96/TreeCalculations!$L$2)</f>
        <v>-0.000262127226738202</v>
      </c>
      <c r="L96" s="2" t="n">
        <f aca="false">OliveWatbal!V96/(OliveTree!$C$31*2*OliveTree!$C$31*2)</f>
        <v>-2.092636</v>
      </c>
      <c r="M96" s="12" t="n">
        <f aca="false">OliveWatbal!AA96</f>
        <v>-6.9666</v>
      </c>
      <c r="N96" s="8" t="n">
        <f aca="false">(0.5*OliveWatbal!J96*OliveTree!$C$31*OliveTree!$C$31/18.0152*40.7*60*60)/TreeCalculations!$I$3/TreeCalculations!$I$3</f>
        <v>0</v>
      </c>
      <c r="O96" s="8" t="n">
        <f aca="false">(OliveHrFlx!K96*18.0152*OliveTree!$C$31*OliveTree!$C$31*2.45*0.5)/TreeCalculations!$I$3/TreeCalculations!$I$3</f>
        <v>0</v>
      </c>
      <c r="P96" s="4" t="n">
        <f aca="false">N96+(0.5*OliveWatbal!F96*OliveTree!$C$31*OliveTree!$C$31/18.0152*40.7*60*60)/TreeCalculations!$I$3/TreeCalculations!$I$3 + (0.5*OliveWatbal!G96*OliveTree!$C$31*OliveTree!$C$31/18.0152*40.7*60*60)/TreeCalculations!$I$3/TreeCalculations!$I$3</f>
        <v>0</v>
      </c>
      <c r="Q96" s="11" t="n">
        <f aca="false">OliveWatbal!AA96-OliveWatbal!W96-F96</f>
        <v>-21.6625</v>
      </c>
      <c r="R96" s="11" t="n">
        <f aca="false">OliveWatbal!AA96+OliveWatbal!W96-F96</f>
        <v>7.7293</v>
      </c>
      <c r="S96" s="6" t="n">
        <f aca="false">OliveWatbal!W96</f>
        <v>14.6959</v>
      </c>
      <c r="T96" s="7" t="n">
        <f aca="false">OliveHrFlx!P96-OliveHrFlx!P95</f>
        <v>-0.199999999999999</v>
      </c>
      <c r="U96" s="7" t="n">
        <f aca="false">TreeCalculations!$J$3*TreeCalculations!$K$3*(T96/TreeCalculations!$L$3)</f>
        <v>-0.00655318066845506</v>
      </c>
    </row>
    <row r="97" customFormat="false" ht="12.8" hidden="false" customHeight="false" outlineLevel="0" collapsed="false">
      <c r="A97" s="0" t="n">
        <f aca="false">GrassWatbal!B97/2</f>
        <v>23.5</v>
      </c>
      <c r="B97" s="2" t="n">
        <f aca="false">GrassWatbal!V97/(GrassTree!$C$31*2*GrassTree!$C$31*2)</f>
        <v>-2.238884</v>
      </c>
      <c r="C97" s="2" t="n">
        <f aca="false">GrassWatbal!AA97</f>
        <v>-4.3326</v>
      </c>
      <c r="D97" s="3" t="n">
        <f aca="false">(0.5*GrassWatbal!J97*GrassTree!$C$31*GrassTree!$C$31/18.0152*40.7*60*60)/TreeCalculations!$I$2/TreeCalculations!$I$2</f>
        <v>0</v>
      </c>
      <c r="E97" s="8" t="n">
        <f aca="false">(GrassHrFlux!K97*18.0152*GrassTree!$C$31*GrassTree!$C$31*2.45*0.5)/TreeCalculations!$I$2/TreeCalculations!$I$2</f>
        <v>0</v>
      </c>
      <c r="F97" s="10" t="n">
        <f aca="false">D97+(0.5*GrassWatbal!F97*GrassTree!$C$31*GrassTree!$C$31/18.0152*40.7*60*60)/TreeCalculations!$I$2/TreeCalculations!$I$2 + (0.5*GrassWatbal!G97*GrassTree!$C$31*GrassTree!$C$31/18.0152*40.7*60*60)/TreeCalculations!$I$2/TreeCalculations!$I$2</f>
        <v>0</v>
      </c>
      <c r="G97" s="5" t="n">
        <f aca="false">GrassWatbal!AA97-GrassWatbal!W97-F97</f>
        <v>-19.7608</v>
      </c>
      <c r="H97" s="11" t="n">
        <f aca="false">GrassWatbal!AA97+GrassWatbal!W97-F97</f>
        <v>11.0956</v>
      </c>
      <c r="I97" s="6" t="n">
        <f aca="false">GrassWatbal!W97</f>
        <v>15.4282</v>
      </c>
      <c r="J97" s="7" t="n">
        <f aca="false">GrassHrFlux!P97-GrassHrFlux!P96</f>
        <v>-0.26</v>
      </c>
      <c r="K97" s="7" t="n">
        <f aca="false">TreeCalculations!$J$2*TreeCalculations!$K$2*(J97/TreeCalculations!$L$2)</f>
        <v>-0.000340765394759664</v>
      </c>
      <c r="L97" s="2" t="n">
        <f aca="false">OliveWatbal!V97/(OliveTree!$C$31*2*OliveTree!$C$31*2)</f>
        <v>-2.092588</v>
      </c>
      <c r="M97" s="12" t="n">
        <f aca="false">OliveWatbal!AA97</f>
        <v>-7.2021</v>
      </c>
      <c r="N97" s="8" t="n">
        <f aca="false">(0.5*OliveWatbal!J97*OliveTree!$C$31*OliveTree!$C$31/18.0152*40.7*60*60)/TreeCalculations!$I$3/TreeCalculations!$I$3</f>
        <v>0</v>
      </c>
      <c r="O97" s="8" t="n">
        <f aca="false">(OliveHrFlx!K97*18.0152*OliveTree!$C$31*OliveTree!$C$31*2.45*0.5)/TreeCalculations!$I$3/TreeCalculations!$I$3</f>
        <v>0</v>
      </c>
      <c r="P97" s="4" t="n">
        <f aca="false">N97+(0.5*OliveWatbal!F97*OliveTree!$C$31*OliveTree!$C$31/18.0152*40.7*60*60)/TreeCalculations!$I$3/TreeCalculations!$I$3 + (0.5*OliveWatbal!G97*OliveTree!$C$31*OliveTree!$C$31/18.0152*40.7*60*60)/TreeCalculations!$I$3/TreeCalculations!$I$3</f>
        <v>0</v>
      </c>
      <c r="Q97" s="11" t="n">
        <f aca="false">OliveWatbal!AA97-OliveWatbal!W97-F97</f>
        <v>-22.1762</v>
      </c>
      <c r="R97" s="11" t="n">
        <f aca="false">OliveWatbal!AA97+OliveWatbal!W97-F97</f>
        <v>7.772</v>
      </c>
      <c r="S97" s="6" t="n">
        <f aca="false">OliveWatbal!W97</f>
        <v>14.9741</v>
      </c>
      <c r="T97" s="7" t="n">
        <f aca="false">OliveHrFlx!P97-OliveHrFlx!P96</f>
        <v>-0.26</v>
      </c>
      <c r="U97" s="7" t="n">
        <f aca="false">TreeCalculations!$J$3*TreeCalculations!$K$3*(T97/TreeCalculations!$L$3)</f>
        <v>-0.00851913486899159</v>
      </c>
    </row>
    <row r="98" customFormat="false" ht="12.8" hidden="false" customHeight="false" outlineLevel="0" collapsed="false">
      <c r="A98" s="0" t="n">
        <f aca="false">GrassWatbal!B98/2</f>
        <v>24</v>
      </c>
      <c r="B98" s="2" t="n">
        <f aca="false">GrassWatbal!V98/(GrassTree!$C$31*2*GrassTree!$C$31*2)</f>
        <v>-2.235584</v>
      </c>
      <c r="C98" s="2" t="n">
        <f aca="false">GrassWatbal!AA98</f>
        <v>-4.44</v>
      </c>
      <c r="D98" s="3" t="n">
        <f aca="false">(0.5*GrassWatbal!J98*GrassTree!$C$31*GrassTree!$C$31/18.0152*40.7*60*60)/TreeCalculations!$I$2/TreeCalculations!$I$2</f>
        <v>0</v>
      </c>
      <c r="E98" s="8" t="n">
        <f aca="false">(GrassHrFlux!K98*18.0152*GrassTree!$C$31*GrassTree!$C$31*2.45*0.5)/TreeCalculations!$I$2/TreeCalculations!$I$2</f>
        <v>0</v>
      </c>
      <c r="F98" s="10" t="n">
        <f aca="false">D98+(0.5*GrassWatbal!F98*GrassTree!$C$31*GrassTree!$C$31/18.0152*40.7*60*60)/TreeCalculations!$I$2/TreeCalculations!$I$2 + (0.5*GrassWatbal!G98*GrassTree!$C$31*GrassTree!$C$31/18.0152*40.7*60*60)/TreeCalculations!$I$2/TreeCalculations!$I$2</f>
        <v>0</v>
      </c>
      <c r="G98" s="5" t="n">
        <f aca="false">GrassWatbal!AA98-GrassWatbal!W98-F98</f>
        <v>-21.365</v>
      </c>
      <c r="H98" s="11" t="n">
        <f aca="false">GrassWatbal!AA98+GrassWatbal!W98-F98</f>
        <v>12.485</v>
      </c>
      <c r="I98" s="6" t="n">
        <f aca="false">GrassWatbal!W98</f>
        <v>16.925</v>
      </c>
      <c r="J98" s="7" t="n">
        <f aca="false">GrassHrFlux!P98-GrassHrFlux!P97</f>
        <v>-0.18</v>
      </c>
      <c r="K98" s="7" t="n">
        <f aca="false">TreeCalculations!$J$2*TreeCalculations!$K$2*(J98/TreeCalculations!$L$2)</f>
        <v>-0.000235914504064382</v>
      </c>
      <c r="L98" s="2" t="n">
        <f aca="false">OliveWatbal!V98/(OliveTree!$C$31*2*OliveTree!$C$31*2)</f>
        <v>-2.09166</v>
      </c>
      <c r="M98" s="12" t="n">
        <f aca="false">OliveWatbal!AA98</f>
        <v>-7.3104</v>
      </c>
      <c r="N98" s="8" t="n">
        <f aca="false">(0.5*OliveWatbal!J98*OliveTree!$C$31*OliveTree!$C$31/18.0152*40.7*60*60)/TreeCalculations!$I$3/TreeCalculations!$I$3</f>
        <v>0</v>
      </c>
      <c r="O98" s="8" t="n">
        <f aca="false">(OliveHrFlx!K98*18.0152*OliveTree!$C$31*OliveTree!$C$31*2.45*0.5)/TreeCalculations!$I$3/TreeCalculations!$I$3</f>
        <v>0</v>
      </c>
      <c r="P98" s="4" t="n">
        <f aca="false">N98+(0.5*OliveWatbal!F98*OliveTree!$C$31*OliveTree!$C$31/18.0152*40.7*60*60)/TreeCalculations!$I$3/TreeCalculations!$I$3 + (0.5*OliveWatbal!G98*OliveTree!$C$31*OliveTree!$C$31/18.0152*40.7*60*60)/TreeCalculations!$I$3/TreeCalculations!$I$3</f>
        <v>0</v>
      </c>
      <c r="Q98" s="11" t="n">
        <f aca="false">OliveWatbal!AA98-OliveWatbal!W98-F98</f>
        <v>-23.9092</v>
      </c>
      <c r="R98" s="11" t="n">
        <f aca="false">OliveWatbal!AA98+OliveWatbal!W98-F98</f>
        <v>9.2884</v>
      </c>
      <c r="S98" s="6" t="n">
        <f aca="false">OliveWatbal!W98</f>
        <v>16.5988</v>
      </c>
      <c r="T98" s="7" t="n">
        <f aca="false">OliveHrFlx!P98-OliveHrFlx!P97</f>
        <v>-0.18</v>
      </c>
      <c r="U98" s="7" t="n">
        <f aca="false">TreeCalculations!$J$3*TreeCalculations!$K$3*(T98/TreeCalculations!$L$3)</f>
        <v>-0.00589786260160956</v>
      </c>
    </row>
    <row r="99" customFormat="false" ht="12.8" hidden="false" customHeight="false" outlineLevel="0" collapsed="false">
      <c r="A99" s="0" t="n">
        <f aca="false">GrassWatbal!B99/2</f>
        <v>0.5</v>
      </c>
      <c r="B99" s="2" t="n">
        <f aca="false">GrassWatbal!V99/(GrassTree!$C$31*2*GrassTree!$C$31*2)</f>
        <v>-2.226668</v>
      </c>
      <c r="C99" s="2" t="n">
        <f aca="false">GrassWatbal!AA99</f>
        <v>-4.3452</v>
      </c>
      <c r="D99" s="3" t="n">
        <f aca="false">(0.5*GrassWatbal!J99*GrassTree!$C$31*GrassTree!$C$31/18.0152*40.7*60*60)/TreeCalculations!$I$2/TreeCalculations!$I$2</f>
        <v>0</v>
      </c>
      <c r="E99" s="8" t="n">
        <f aca="false">(GrassHrFlux!K99*18.0152*GrassTree!$C$31*GrassTree!$C$31*2.45*0.5)/TreeCalculations!$I$2/TreeCalculations!$I$2</f>
        <v>0</v>
      </c>
      <c r="F99" s="10" t="n">
        <f aca="false">D99+(0.5*GrassWatbal!F99*GrassTree!$C$31*GrassTree!$C$31/18.0152*40.7*60*60)/TreeCalculations!$I$2/TreeCalculations!$I$2 + (0.5*GrassWatbal!G99*GrassTree!$C$31*GrassTree!$C$31/18.0152*40.7*60*60)/TreeCalculations!$I$2/TreeCalculations!$I$2</f>
        <v>0</v>
      </c>
      <c r="G99" s="5" t="n">
        <f aca="false">GrassWatbal!AA99-GrassWatbal!W99-F99</f>
        <v>-21.1894</v>
      </c>
      <c r="H99" s="11" t="n">
        <f aca="false">GrassWatbal!AA99+GrassWatbal!W99-F99</f>
        <v>12.499</v>
      </c>
      <c r="I99" s="6" t="n">
        <f aca="false">GrassWatbal!W99</f>
        <v>16.8442</v>
      </c>
      <c r="J99" s="7" t="n">
        <f aca="false">GrassHrFlux!P99-GrassHrFlux!P98</f>
        <v>-0.210000000000001</v>
      </c>
      <c r="K99" s="7" t="n">
        <f aca="false">TreeCalculations!$J$2*TreeCalculations!$K$2*(J99/TreeCalculations!$L$2)</f>
        <v>-0.000275233588075114</v>
      </c>
      <c r="L99" s="2" t="n">
        <f aca="false">OliveWatbal!V99/(OliveTree!$C$31*2*OliveTree!$C$31*2)</f>
        <v>-2.082</v>
      </c>
      <c r="M99" s="12" t="n">
        <f aca="false">OliveWatbal!AA99</f>
        <v>-7.2155</v>
      </c>
      <c r="N99" s="8" t="n">
        <f aca="false">(0.5*OliveWatbal!J99*OliveTree!$C$31*OliveTree!$C$31/18.0152*40.7*60*60)/TreeCalculations!$I$3/TreeCalculations!$I$3</f>
        <v>0</v>
      </c>
      <c r="O99" s="8" t="n">
        <f aca="false">(OliveHrFlx!K99*18.0152*OliveTree!$C$31*OliveTree!$C$31*2.45*0.5)/TreeCalculations!$I$3/TreeCalculations!$I$3</f>
        <v>0</v>
      </c>
      <c r="P99" s="4" t="n">
        <f aca="false">N99+(0.5*OliveWatbal!F99*OliveTree!$C$31*OliveTree!$C$31/18.0152*40.7*60*60)/TreeCalculations!$I$3/TreeCalculations!$I$3 + (0.5*OliveWatbal!G99*OliveTree!$C$31*OliveTree!$C$31/18.0152*40.7*60*60)/TreeCalculations!$I$3/TreeCalculations!$I$3</f>
        <v>0</v>
      </c>
      <c r="Q99" s="11" t="n">
        <f aca="false">OliveWatbal!AA99-OliveWatbal!W99-F99</f>
        <v>-23.8006</v>
      </c>
      <c r="R99" s="11" t="n">
        <f aca="false">OliveWatbal!AA99+OliveWatbal!W99-F99</f>
        <v>9.3696</v>
      </c>
      <c r="S99" s="6" t="n">
        <f aca="false">OliveWatbal!W99</f>
        <v>16.5851</v>
      </c>
      <c r="T99" s="7" t="n">
        <f aca="false">OliveHrFlx!P99-OliveHrFlx!P98</f>
        <v>-0.210000000000001</v>
      </c>
      <c r="U99" s="7" t="n">
        <f aca="false">TreeCalculations!$J$3*TreeCalculations!$K$3*(T99/TreeCalculations!$L$3)</f>
        <v>-0.00688083970187786</v>
      </c>
    </row>
    <row r="100" customFormat="false" ht="12.8" hidden="false" customHeight="false" outlineLevel="0" collapsed="false">
      <c r="A100" s="0" t="n">
        <f aca="false">GrassWatbal!B100/2</f>
        <v>1</v>
      </c>
      <c r="B100" s="2" t="n">
        <f aca="false">GrassWatbal!V100/(GrassTree!$C$31*2*GrassTree!$C$31*2)</f>
        <v>-2.215288</v>
      </c>
      <c r="C100" s="2" t="n">
        <f aca="false">GrassWatbal!AA100</f>
        <v>-4.216</v>
      </c>
      <c r="D100" s="3" t="n">
        <f aca="false">(0.5*GrassWatbal!J100*GrassTree!$C$31*GrassTree!$C$31/18.0152*40.7*60*60)/TreeCalculations!$I$2/TreeCalculations!$I$2</f>
        <v>0</v>
      </c>
      <c r="E100" s="8" t="n">
        <f aca="false">(GrassHrFlux!K100*18.0152*GrassTree!$C$31*GrassTree!$C$31*2.45*0.5)/TreeCalculations!$I$2/TreeCalculations!$I$2</f>
        <v>0</v>
      </c>
      <c r="F100" s="10" t="n">
        <f aca="false">D100+(0.5*GrassWatbal!F100*GrassTree!$C$31*GrassTree!$C$31/18.0152*40.7*60*60)/TreeCalculations!$I$2/TreeCalculations!$I$2 + (0.5*GrassWatbal!G100*GrassTree!$C$31*GrassTree!$C$31/18.0152*40.7*60*60)/TreeCalculations!$I$2/TreeCalculations!$I$2</f>
        <v>3.25325280873929</v>
      </c>
      <c r="G100" s="5" t="n">
        <f aca="false">GrassWatbal!AA100-GrassWatbal!W100-F100</f>
        <v>-25.2131528087393</v>
      </c>
      <c r="H100" s="11" t="n">
        <f aca="false">GrassWatbal!AA100+GrassWatbal!W100-F100</f>
        <v>10.2746471912607</v>
      </c>
      <c r="I100" s="6" t="n">
        <f aca="false">GrassWatbal!W100</f>
        <v>17.7439</v>
      </c>
      <c r="J100" s="7" t="n">
        <f aca="false">GrassHrFlux!P100-GrassHrFlux!P99</f>
        <v>-0.25</v>
      </c>
      <c r="K100" s="7" t="n">
        <f aca="false">TreeCalculations!$J$2*TreeCalculations!$K$2*(J100/TreeCalculations!$L$2)</f>
        <v>-0.000327659033422754</v>
      </c>
      <c r="L100" s="2" t="n">
        <f aca="false">OliveWatbal!V100/(OliveTree!$C$31*2*OliveTree!$C$31*2)</f>
        <v>-2.07006</v>
      </c>
      <c r="M100" s="12" t="n">
        <f aca="false">OliveWatbal!AA100</f>
        <v>-7.0882</v>
      </c>
      <c r="N100" s="8" t="n">
        <f aca="false">(0.5*OliveWatbal!J100*OliveTree!$C$31*OliveTree!$C$31/18.0152*40.7*60*60)/TreeCalculations!$I$3/TreeCalculations!$I$3</f>
        <v>0</v>
      </c>
      <c r="O100" s="8" t="n">
        <f aca="false">(OliveHrFlx!K100*18.0152*OliveTree!$C$31*OliveTree!$C$31*2.45*0.5)/TreeCalculations!$I$3/TreeCalculations!$I$3</f>
        <v>0</v>
      </c>
      <c r="P100" s="4" t="n">
        <f aca="false">N100+(0.5*OliveWatbal!F100*OliveTree!$C$31*OliveTree!$C$31/18.0152*40.7*60*60)/TreeCalculations!$I$3/TreeCalculations!$I$3 + (0.5*OliveWatbal!G100*OliveTree!$C$31*OliveTree!$C$31/18.0152*40.7*60*60)/TreeCalculations!$I$3/TreeCalculations!$I$3</f>
        <v>3.25325280873929</v>
      </c>
      <c r="Q100" s="11" t="n">
        <f aca="false">OliveWatbal!AA100-OliveWatbal!W100-F100</f>
        <v>-27.9135528087393</v>
      </c>
      <c r="R100" s="11" t="n">
        <f aca="false">OliveWatbal!AA100+OliveWatbal!W100-F100</f>
        <v>7.23064719126071</v>
      </c>
      <c r="S100" s="6" t="n">
        <f aca="false">OliveWatbal!W100</f>
        <v>17.5721</v>
      </c>
      <c r="T100" s="7" t="n">
        <f aca="false">OliveHrFlx!P100-OliveHrFlx!P99</f>
        <v>-0.25</v>
      </c>
      <c r="U100" s="7" t="n">
        <f aca="false">TreeCalculations!$J$3*TreeCalculations!$K$3*(T100/TreeCalculations!$L$3)</f>
        <v>-0.00819147583556885</v>
      </c>
    </row>
    <row r="101" customFormat="false" ht="12.8" hidden="false" customHeight="false" outlineLevel="0" collapsed="false">
      <c r="A101" s="0" t="n">
        <f aca="false">GrassWatbal!B101/2</f>
        <v>1.5</v>
      </c>
      <c r="B101" s="2" t="n">
        <f aca="false">GrassWatbal!V101/(GrassTree!$C$31*2*GrassTree!$C$31*2)</f>
        <v>-2.21</v>
      </c>
      <c r="C101" s="2" t="n">
        <f aca="false">GrassWatbal!AA101</f>
        <v>-4.2501</v>
      </c>
      <c r="D101" s="3" t="n">
        <f aca="false">(0.5*GrassWatbal!J101*GrassTree!$C$31*GrassTree!$C$31/18.0152*40.7*60*60)/TreeCalculations!$I$2/TreeCalculations!$I$2</f>
        <v>0</v>
      </c>
      <c r="E101" s="8" t="n">
        <f aca="false">(GrassHrFlux!K101*18.0152*GrassTree!$C$31*GrassTree!$C$31*2.45*0.5)/TreeCalculations!$I$2/TreeCalculations!$I$2</f>
        <v>0</v>
      </c>
      <c r="F101" s="10" t="n">
        <f aca="false">D101+(0.5*GrassWatbal!F101*GrassTree!$C$31*GrassTree!$C$31/18.0152*40.7*60*60)/TreeCalculations!$I$2/TreeCalculations!$I$2 + (0.5*GrassWatbal!G101*GrassTree!$C$31*GrassTree!$C$31/18.0152*40.7*60*60)/TreeCalculations!$I$2/TreeCalculations!$I$2</f>
        <v>6.29504418491052</v>
      </c>
      <c r="G101" s="5" t="n">
        <f aca="false">GrassWatbal!AA101-GrassWatbal!W101-F101</f>
        <v>-29.5709441849105</v>
      </c>
      <c r="H101" s="11" t="n">
        <f aca="false">GrassWatbal!AA101+GrassWatbal!W101-F101</f>
        <v>8.48065581508948</v>
      </c>
      <c r="I101" s="6" t="n">
        <f aca="false">GrassWatbal!W101</f>
        <v>19.0258</v>
      </c>
      <c r="J101" s="7" t="n">
        <f aca="false">GrassHrFlux!P101-GrassHrFlux!P100</f>
        <v>-0.0700000000000003</v>
      </c>
      <c r="K101" s="7" t="n">
        <f aca="false">TreeCalculations!$J$2*TreeCalculations!$K$2*(J101/TreeCalculations!$L$2)</f>
        <v>-9.17445293583714E-005</v>
      </c>
      <c r="L101" s="2" t="n">
        <f aca="false">OliveWatbal!V101/(OliveTree!$C$31*2*OliveTree!$C$31*2)</f>
        <v>-2.066496</v>
      </c>
      <c r="M101" s="12" t="n">
        <f aca="false">OliveWatbal!AA101</f>
        <v>-7.1207</v>
      </c>
      <c r="N101" s="8" t="n">
        <f aca="false">(0.5*OliveWatbal!J101*OliveTree!$C$31*OliveTree!$C$31/18.0152*40.7*60*60)/TreeCalculations!$I$3/TreeCalculations!$I$3</f>
        <v>0</v>
      </c>
      <c r="O101" s="8" t="n">
        <f aca="false">(OliveHrFlx!K101*18.0152*OliveTree!$C$31*OliveTree!$C$31*2.45*0.5)/TreeCalculations!$I$3/TreeCalculations!$I$3</f>
        <v>0</v>
      </c>
      <c r="P101" s="4" t="n">
        <f aca="false">N101+(0.5*OliveWatbal!F101*OliveTree!$C$31*OliveTree!$C$31/18.0152*40.7*60*60)/TreeCalculations!$I$3/TreeCalculations!$I$3 + (0.5*OliveWatbal!G101*OliveTree!$C$31*OliveTree!$C$31/18.0152*40.7*60*60)/TreeCalculations!$I$3/TreeCalculations!$I$3</f>
        <v>4.85954638305431</v>
      </c>
      <c r="Q101" s="11" t="n">
        <f aca="false">OliveWatbal!AA101-OliveWatbal!W101-F101</f>
        <v>-32.3703441849105</v>
      </c>
      <c r="R101" s="11" t="n">
        <f aca="false">OliveWatbal!AA101+OliveWatbal!W101-F101</f>
        <v>5.53885581508948</v>
      </c>
      <c r="S101" s="6" t="n">
        <f aca="false">OliveWatbal!W101</f>
        <v>18.9546</v>
      </c>
      <c r="T101" s="7" t="n">
        <f aca="false">OliveHrFlx!P101-OliveHrFlx!P100</f>
        <v>-0.0700000000000003</v>
      </c>
      <c r="U101" s="7" t="n">
        <f aca="false">TreeCalculations!$J$3*TreeCalculations!$K$3*(T101/TreeCalculations!$L$3)</f>
        <v>-0.00229361323395929</v>
      </c>
    </row>
    <row r="102" customFormat="false" ht="12.8" hidden="false" customHeight="false" outlineLevel="0" collapsed="false">
      <c r="A102" s="0" t="n">
        <f aca="false">GrassWatbal!B102/2</f>
        <v>2</v>
      </c>
      <c r="B102" s="2" t="n">
        <f aca="false">GrassWatbal!V102/(GrassTree!$C$31*2*GrassTree!$C$31*2)</f>
        <v>-2.201096</v>
      </c>
      <c r="C102" s="2" t="n">
        <f aca="false">GrassWatbal!AA102</f>
        <v>-4.0442</v>
      </c>
      <c r="D102" s="3" t="n">
        <f aca="false">(0.5*GrassWatbal!J102*GrassTree!$C$31*GrassTree!$C$31/18.0152*40.7*60*60)/TreeCalculations!$I$2/TreeCalculations!$I$2</f>
        <v>0</v>
      </c>
      <c r="E102" s="8" t="n">
        <f aca="false">(GrassHrFlux!K102*18.0152*GrassTree!$C$31*GrassTree!$C$31*2.45*0.5)/TreeCalculations!$I$2/TreeCalculations!$I$2</f>
        <v>0</v>
      </c>
      <c r="F102" s="10" t="n">
        <f aca="false">D102+(0.5*GrassWatbal!F102*GrassTree!$C$31*GrassTree!$C$31/18.0152*40.7*60*60)/TreeCalculations!$I$2/TreeCalculations!$I$2 + (0.5*GrassWatbal!G102*GrassTree!$C$31*GrassTree!$C$31/18.0152*40.7*60*60)/TreeCalculations!$I$2/TreeCalculations!$I$2</f>
        <v>5.69725898130468</v>
      </c>
      <c r="G102" s="5" t="n">
        <f aca="false">GrassWatbal!AA102-GrassWatbal!W102-F102</f>
        <v>-27.3717589813047</v>
      </c>
      <c r="H102" s="11" t="n">
        <f aca="false">GrassWatbal!AA102+GrassWatbal!W102-F102</f>
        <v>7.88884101869532</v>
      </c>
      <c r="I102" s="6" t="n">
        <f aca="false">GrassWatbal!W102</f>
        <v>17.6303</v>
      </c>
      <c r="J102" s="7" t="n">
        <f aca="false">GrassHrFlux!P102-GrassHrFlux!P101</f>
        <v>-0.199999999999999</v>
      </c>
      <c r="K102" s="7" t="n">
        <f aca="false">TreeCalculations!$J$2*TreeCalculations!$K$2*(J102/TreeCalculations!$L$2)</f>
        <v>-0.000262127226738202</v>
      </c>
      <c r="L102" s="2" t="n">
        <f aca="false">OliveWatbal!V102/(OliveTree!$C$31*2*OliveTree!$C$31*2)</f>
        <v>-2.05852</v>
      </c>
      <c r="M102" s="12" t="n">
        <f aca="false">OliveWatbal!AA102</f>
        <v>-6.915</v>
      </c>
      <c r="N102" s="8" t="n">
        <f aca="false">(0.5*OliveWatbal!J102*OliveTree!$C$31*OliveTree!$C$31/18.0152*40.7*60*60)/TreeCalculations!$I$3/TreeCalculations!$I$3</f>
        <v>0</v>
      </c>
      <c r="O102" s="8" t="n">
        <f aca="false">(OliveHrFlx!K102*18.0152*OliveTree!$C$31*OliveTree!$C$31*2.45*0.5)/TreeCalculations!$I$3/TreeCalculations!$I$3</f>
        <v>0</v>
      </c>
      <c r="P102" s="4" t="n">
        <f aca="false">N102+(0.5*OliveWatbal!F102*OliveTree!$C$31*OliveTree!$C$31/18.0152*40.7*60*60)/TreeCalculations!$I$3/TreeCalculations!$I$3 + (0.5*OliveWatbal!G102*OliveTree!$C$31*OliveTree!$C$31/18.0152*40.7*60*60)/TreeCalculations!$I$3/TreeCalculations!$I$3</f>
        <v>1.93161885518895</v>
      </c>
      <c r="Q102" s="11" t="n">
        <f aca="false">OliveWatbal!AA102-OliveWatbal!W102-F102</f>
        <v>-30.1632589813047</v>
      </c>
      <c r="R102" s="11" t="n">
        <f aca="false">OliveWatbal!AA102+OliveWatbal!W102-F102</f>
        <v>4.93874101869532</v>
      </c>
      <c r="S102" s="6" t="n">
        <f aca="false">OliveWatbal!W102</f>
        <v>17.551</v>
      </c>
      <c r="T102" s="7" t="n">
        <f aca="false">OliveHrFlx!P102-OliveHrFlx!P101</f>
        <v>-0.199999999999999</v>
      </c>
      <c r="U102" s="7" t="n">
        <f aca="false">TreeCalculations!$J$3*TreeCalculations!$K$3*(T102/TreeCalculations!$L$3)</f>
        <v>-0.00655318066845506</v>
      </c>
    </row>
    <row r="103" customFormat="false" ht="12.8" hidden="false" customHeight="false" outlineLevel="0" collapsed="false">
      <c r="A103" s="0" t="n">
        <f aca="false">GrassWatbal!B103/2</f>
        <v>2.5</v>
      </c>
      <c r="B103" s="2" t="n">
        <f aca="false">GrassWatbal!V103/(GrassTree!$C$31*2*GrassTree!$C$31*2)</f>
        <v>-2.190392</v>
      </c>
      <c r="C103" s="2" t="n">
        <f aca="false">GrassWatbal!AA103</f>
        <v>-3.8828</v>
      </c>
      <c r="D103" s="3" t="n">
        <f aca="false">(0.5*GrassWatbal!J103*GrassTree!$C$31*GrassTree!$C$31/18.0152*40.7*60*60)/TreeCalculations!$I$2/TreeCalculations!$I$2</f>
        <v>0</v>
      </c>
      <c r="E103" s="8" t="n">
        <f aca="false">(GrassHrFlux!K103*18.0152*GrassTree!$C$31*GrassTree!$C$31*2.45*0.5)/TreeCalculations!$I$2/TreeCalculations!$I$2</f>
        <v>0</v>
      </c>
      <c r="F103" s="10" t="n">
        <f aca="false">D103+(0.5*GrassWatbal!F103*GrassTree!$C$31*GrassTree!$C$31/18.0152*40.7*60*60)/TreeCalculations!$I$2/TreeCalculations!$I$2 + (0.5*GrassWatbal!G103*GrassTree!$C$31*GrassTree!$C$31/18.0152*40.7*60*60)/TreeCalculations!$I$2/TreeCalculations!$I$2</f>
        <v>3.78190639015942</v>
      </c>
      <c r="G103" s="5" t="n">
        <f aca="false">GrassWatbal!AA103-GrassWatbal!W103-F103</f>
        <v>-26.1819063901594</v>
      </c>
      <c r="H103" s="11" t="n">
        <f aca="false">GrassWatbal!AA103+GrassWatbal!W103-F103</f>
        <v>10.8524936098406</v>
      </c>
      <c r="I103" s="6" t="n">
        <f aca="false">GrassWatbal!W103</f>
        <v>18.5172</v>
      </c>
      <c r="J103" s="7" t="n">
        <f aca="false">GrassHrFlux!P103-GrassHrFlux!P102</f>
        <v>-0.0899999999999999</v>
      </c>
      <c r="K103" s="7" t="n">
        <f aca="false">TreeCalculations!$J$2*TreeCalculations!$K$2*(J103/TreeCalculations!$L$2)</f>
        <v>-0.000117957252032191</v>
      </c>
      <c r="L103" s="2" t="n">
        <f aca="false">OliveWatbal!V103/(OliveTree!$C$31*2*OliveTree!$C$31*2)</f>
        <v>-2.04904</v>
      </c>
      <c r="M103" s="12" t="n">
        <f aca="false">OliveWatbal!AA103</f>
        <v>-6.7534</v>
      </c>
      <c r="N103" s="8" t="n">
        <f aca="false">(0.5*OliveWatbal!J103*OliveTree!$C$31*OliveTree!$C$31/18.0152*40.7*60*60)/TreeCalculations!$I$3/TreeCalculations!$I$3</f>
        <v>0</v>
      </c>
      <c r="O103" s="8" t="n">
        <f aca="false">(OliveHrFlx!K103*18.0152*OliveTree!$C$31*OliveTree!$C$31*2.45*0.5)/TreeCalculations!$I$3/TreeCalculations!$I$3</f>
        <v>0</v>
      </c>
      <c r="P103" s="4" t="n">
        <f aca="false">N103+(0.5*OliveWatbal!F103*OliveTree!$C$31*OliveTree!$C$31/18.0152*40.7*60*60)/TreeCalculations!$I$3/TreeCalculations!$I$3 + (0.5*OliveWatbal!G103*OliveTree!$C$31*OliveTree!$C$31/18.0152*40.7*60*60)/TreeCalculations!$I$3/TreeCalculations!$I$3</f>
        <v>0.292792752786536</v>
      </c>
      <c r="Q103" s="11" t="n">
        <f aca="false">OliveWatbal!AA103-OliveWatbal!W103-F103</f>
        <v>-29.0501063901594</v>
      </c>
      <c r="R103" s="11" t="n">
        <f aca="false">OliveWatbal!AA103+OliveWatbal!W103-F103</f>
        <v>7.97949360984058</v>
      </c>
      <c r="S103" s="6" t="n">
        <f aca="false">OliveWatbal!W103</f>
        <v>18.5148</v>
      </c>
      <c r="T103" s="7" t="n">
        <f aca="false">OliveHrFlx!P103-OliveHrFlx!P102</f>
        <v>-0.0899999999999999</v>
      </c>
      <c r="U103" s="7" t="n">
        <f aca="false">TreeCalculations!$J$3*TreeCalculations!$K$3*(T103/TreeCalculations!$L$3)</f>
        <v>-0.00294893130080478</v>
      </c>
    </row>
    <row r="104" customFormat="false" ht="12.8" hidden="false" customHeight="false" outlineLevel="0" collapsed="false">
      <c r="A104" s="0" t="n">
        <f aca="false">GrassWatbal!B104/2</f>
        <v>3</v>
      </c>
      <c r="B104" s="2" t="n">
        <f aca="false">GrassWatbal!V104/(GrassTree!$C$31*2*GrassTree!$C$31*2)</f>
        <v>-2.185948</v>
      </c>
      <c r="C104" s="2" t="n">
        <f aca="false">GrassWatbal!AA104</f>
        <v>-3.8606</v>
      </c>
      <c r="D104" s="3" t="n">
        <f aca="false">(0.5*GrassWatbal!J104*GrassTree!$C$31*GrassTree!$C$31/18.0152*40.7*60*60)/TreeCalculations!$I$2/TreeCalculations!$I$2</f>
        <v>0</v>
      </c>
      <c r="E104" s="8" t="n">
        <f aca="false">(GrassHrFlux!K104*18.0152*GrassTree!$C$31*GrassTree!$C$31*2.45*0.5)/TreeCalculations!$I$2/TreeCalculations!$I$2</f>
        <v>0</v>
      </c>
      <c r="F104" s="10" t="n">
        <f aca="false">D104+(0.5*GrassWatbal!F104*GrassTree!$C$31*GrassTree!$C$31/18.0152*40.7*60*60)/TreeCalculations!$I$2/TreeCalculations!$I$2 + (0.5*GrassWatbal!G104*GrassTree!$C$31*GrassTree!$C$31/18.0152*40.7*60*60)/TreeCalculations!$I$2/TreeCalculations!$I$2</f>
        <v>2.56193658688219</v>
      </c>
      <c r="G104" s="5" t="n">
        <f aca="false">GrassWatbal!AA104-GrassWatbal!W104-F104</f>
        <v>-24.1412365868822</v>
      </c>
      <c r="H104" s="11" t="n">
        <f aca="false">GrassWatbal!AA104+GrassWatbal!W104-F104</f>
        <v>11.2961634131178</v>
      </c>
      <c r="I104" s="6" t="n">
        <f aca="false">GrassWatbal!W104</f>
        <v>17.7187</v>
      </c>
      <c r="J104" s="7" t="n">
        <f aca="false">GrassHrFlux!P104-GrassHrFlux!P103</f>
        <v>-0.18</v>
      </c>
      <c r="K104" s="7" t="n">
        <f aca="false">TreeCalculations!$J$2*TreeCalculations!$K$2*(J104/TreeCalculations!$L$2)</f>
        <v>-0.000235914504064382</v>
      </c>
      <c r="L104" s="2" t="n">
        <f aca="false">OliveWatbal!V104/(OliveTree!$C$31*2*OliveTree!$C$31*2)</f>
        <v>-2.042808</v>
      </c>
      <c r="M104" s="12" t="n">
        <f aca="false">OliveWatbal!AA104</f>
        <v>-6.7308</v>
      </c>
      <c r="N104" s="8" t="n">
        <f aca="false">(0.5*OliveWatbal!J104*OliveTree!$C$31*OliveTree!$C$31/18.0152*40.7*60*60)/TreeCalculations!$I$3/TreeCalculations!$I$3</f>
        <v>0</v>
      </c>
      <c r="O104" s="8" t="n">
        <f aca="false">(OliveHrFlx!K104*18.0152*OliveTree!$C$31*OliveTree!$C$31*2.45*0.5)/TreeCalculations!$I$3/TreeCalculations!$I$3</f>
        <v>0</v>
      </c>
      <c r="P104" s="4" t="n">
        <f aca="false">N104+(0.5*OliveWatbal!F104*OliveTree!$C$31*OliveTree!$C$31/18.0152*40.7*60*60)/TreeCalculations!$I$3/TreeCalculations!$I$3 + (0.5*OliveWatbal!G104*OliveTree!$C$31*OliveTree!$C$31/18.0152*40.7*60*60)/TreeCalculations!$I$3/TreeCalculations!$I$3</f>
        <v>0.0487987921310893</v>
      </c>
      <c r="Q104" s="11" t="n">
        <f aca="false">OliveWatbal!AA104-OliveWatbal!W104-F104</f>
        <v>-27.0204365868822</v>
      </c>
      <c r="R104" s="11" t="n">
        <f aca="false">OliveWatbal!AA104+OliveWatbal!W104-F104</f>
        <v>8.43496341311781</v>
      </c>
      <c r="S104" s="6" t="n">
        <f aca="false">OliveWatbal!W104</f>
        <v>17.7277</v>
      </c>
      <c r="T104" s="7" t="n">
        <f aca="false">OliveHrFlx!P104-OliveHrFlx!P103</f>
        <v>-0.18</v>
      </c>
      <c r="U104" s="7" t="n">
        <f aca="false">TreeCalculations!$J$3*TreeCalculations!$K$3*(T104/TreeCalculations!$L$3)</f>
        <v>-0.00589786260160956</v>
      </c>
    </row>
    <row r="105" customFormat="false" ht="12.8" hidden="false" customHeight="false" outlineLevel="0" collapsed="false">
      <c r="A105" s="0" t="n">
        <f aca="false">GrassWatbal!B105/2</f>
        <v>3.5</v>
      </c>
      <c r="B105" s="2" t="n">
        <f aca="false">GrassWatbal!V105/(GrassTree!$C$31*2*GrassTree!$C$31*2)</f>
        <v>-2.170424</v>
      </c>
      <c r="C105" s="2" t="n">
        <f aca="false">GrassWatbal!AA105</f>
        <v>-3.5379</v>
      </c>
      <c r="D105" s="3" t="n">
        <f aca="false">(0.5*GrassWatbal!J105*GrassTree!$C$31*GrassTree!$C$31/18.0152*40.7*60*60)/TreeCalculations!$I$2/TreeCalculations!$I$2</f>
        <v>0</v>
      </c>
      <c r="E105" s="8" t="n">
        <f aca="false">(GrassHrFlux!K105*18.0152*GrassTree!$C$31*GrassTree!$C$31*2.45*0.5)/TreeCalculations!$I$2/TreeCalculations!$I$2</f>
        <v>0</v>
      </c>
      <c r="F105" s="10" t="n">
        <f aca="false">D105+(0.5*GrassWatbal!F105*GrassTree!$C$31*GrassTree!$C$31/18.0152*40.7*60*60)/TreeCalculations!$I$2/TreeCalculations!$I$2 + (0.5*GrassWatbal!G105*GrassTree!$C$31*GrassTree!$C$31/18.0152*40.7*60*60)/TreeCalculations!$I$2/TreeCalculations!$I$2</f>
        <v>4.84734668502154</v>
      </c>
      <c r="G105" s="5" t="n">
        <f aca="false">GrassWatbal!AA105-GrassWatbal!W105-F105</f>
        <v>-26.9951466850215</v>
      </c>
      <c r="H105" s="11" t="n">
        <f aca="false">GrassWatbal!AA105+GrassWatbal!W105-F105</f>
        <v>10.2246533149785</v>
      </c>
      <c r="I105" s="6" t="n">
        <f aca="false">GrassWatbal!W105</f>
        <v>18.6099</v>
      </c>
      <c r="J105" s="7" t="n">
        <f aca="false">GrassHrFlux!P105-GrassHrFlux!P104</f>
        <v>-0.0900000000000016</v>
      </c>
      <c r="K105" s="7" t="n">
        <f aca="false">TreeCalculations!$J$2*TreeCalculations!$K$2*(J105/TreeCalculations!$L$2)</f>
        <v>-0.000117957252032194</v>
      </c>
      <c r="L105" s="2" t="n">
        <f aca="false">OliveWatbal!V105/(OliveTree!$C$31*2*OliveTree!$C$31*2)</f>
        <v>-2.029076</v>
      </c>
      <c r="M105" s="12" t="n">
        <f aca="false">OliveWatbal!AA105</f>
        <v>-6.4072</v>
      </c>
      <c r="N105" s="8" t="n">
        <f aca="false">(0.5*OliveWatbal!J105*OliveTree!$C$31*OliveTree!$C$31/18.0152*40.7*60*60)/TreeCalculations!$I$3/TreeCalculations!$I$3</f>
        <v>0</v>
      </c>
      <c r="O105" s="8" t="n">
        <f aca="false">(OliveHrFlx!K105*18.0152*OliveTree!$C$31*OliveTree!$C$31*2.45*0.5)/TreeCalculations!$I$3/TreeCalculations!$I$3</f>
        <v>0</v>
      </c>
      <c r="P105" s="4" t="n">
        <f aca="false">N105+(0.5*OliveWatbal!F105*OliveTree!$C$31*OliveTree!$C$31/18.0152*40.7*60*60)/TreeCalculations!$I$3/TreeCalculations!$I$3 + (0.5*OliveWatbal!G105*OliveTree!$C$31*OliveTree!$C$31/18.0152*40.7*60*60)/TreeCalculations!$I$3/TreeCalculations!$I$3</f>
        <v>3.26138594076114</v>
      </c>
      <c r="Q105" s="11" t="n">
        <f aca="false">OliveWatbal!AA105-OliveWatbal!W105-F105</f>
        <v>-29.9463466850215</v>
      </c>
      <c r="R105" s="11" t="n">
        <f aca="false">OliveWatbal!AA105+OliveWatbal!W105-F105</f>
        <v>7.43725331497846</v>
      </c>
      <c r="S105" s="6" t="n">
        <f aca="false">OliveWatbal!W105</f>
        <v>18.6918</v>
      </c>
      <c r="T105" s="7" t="n">
        <f aca="false">OliveHrFlx!P105-OliveHrFlx!P104</f>
        <v>-0.0900000000000016</v>
      </c>
      <c r="U105" s="7" t="n">
        <f aca="false">TreeCalculations!$J$3*TreeCalculations!$K$3*(T105/TreeCalculations!$L$3)</f>
        <v>-0.00294893130080484</v>
      </c>
    </row>
    <row r="106" customFormat="false" ht="12.8" hidden="false" customHeight="false" outlineLevel="0" collapsed="false">
      <c r="A106" s="0" t="n">
        <f aca="false">GrassWatbal!B106/2</f>
        <v>4</v>
      </c>
      <c r="B106" s="2" t="n">
        <f aca="false">GrassWatbal!V106/(GrassTree!$C$31*2*GrassTree!$C$31*2)</f>
        <v>-2.164544</v>
      </c>
      <c r="C106" s="2" t="n">
        <f aca="false">GrassWatbal!AA106</f>
        <v>-3.4215</v>
      </c>
      <c r="D106" s="3" t="n">
        <f aca="false">(0.5*GrassWatbal!J106*GrassTree!$C$31*GrassTree!$C$31/18.0152*40.7*60*60)/TreeCalculations!$I$2/TreeCalculations!$I$2</f>
        <v>0</v>
      </c>
      <c r="E106" s="8" t="n">
        <f aca="false">(GrassHrFlux!K106*18.0152*GrassTree!$C$31*GrassTree!$C$31*2.45*0.5)/TreeCalculations!$I$2/TreeCalculations!$I$2</f>
        <v>0</v>
      </c>
      <c r="F106" s="10" t="n">
        <f aca="false">D106+(0.5*GrassWatbal!F106*GrassTree!$C$31*GrassTree!$C$31/18.0152*40.7*60*60)/TreeCalculations!$I$2/TreeCalculations!$I$2 + (0.5*GrassWatbal!G106*GrassTree!$C$31*GrassTree!$C$31/18.0152*40.7*60*60)/TreeCalculations!$I$2/TreeCalculations!$I$2</f>
        <v>4.43255695190728</v>
      </c>
      <c r="G106" s="5" t="n">
        <f aca="false">GrassWatbal!AA106-GrassWatbal!W106-F106</f>
        <v>-25.8666569519073</v>
      </c>
      <c r="H106" s="11" t="n">
        <f aca="false">GrassWatbal!AA106+GrassWatbal!W106-F106</f>
        <v>10.1585430480927</v>
      </c>
      <c r="I106" s="6" t="n">
        <f aca="false">GrassWatbal!W106</f>
        <v>18.0126</v>
      </c>
      <c r="J106" s="7" t="n">
        <f aca="false">GrassHrFlux!P106-GrassHrFlux!P105</f>
        <v>0.15</v>
      </c>
      <c r="K106" s="7" t="n">
        <f aca="false">TreeCalculations!$J$2*TreeCalculations!$K$2*(J106/TreeCalculations!$L$2)</f>
        <v>0.000196595420053653</v>
      </c>
      <c r="L106" s="2" t="n">
        <f aca="false">OliveWatbal!V106/(OliveTree!$C$31*2*OliveTree!$C$31*2)</f>
        <v>-2.024756</v>
      </c>
      <c r="M106" s="12" t="n">
        <f aca="false">OliveWatbal!AA106</f>
        <v>-6.291</v>
      </c>
      <c r="N106" s="8" t="n">
        <f aca="false">(0.5*OliveWatbal!J106*OliveTree!$C$31*OliveTree!$C$31/18.0152*40.7*60*60)/TreeCalculations!$I$3/TreeCalculations!$I$3</f>
        <v>0</v>
      </c>
      <c r="O106" s="8" t="n">
        <f aca="false">(OliveHrFlx!K106*18.0152*OliveTree!$C$31*OliveTree!$C$31*2.45*0.5)/TreeCalculations!$I$3/TreeCalculations!$I$3</f>
        <v>0</v>
      </c>
      <c r="P106" s="4" t="n">
        <f aca="false">N106+(0.5*OliveWatbal!F106*OliveTree!$C$31*OliveTree!$C$31/18.0152*40.7*60*60)/TreeCalculations!$I$3/TreeCalculations!$I$3 + (0.5*OliveWatbal!G106*OliveTree!$C$31*OliveTree!$C$31/18.0152*40.7*60*60)/TreeCalculations!$I$3/TreeCalculations!$I$3</f>
        <v>1.62255983835872</v>
      </c>
      <c r="Q106" s="11" t="n">
        <f aca="false">OliveWatbal!AA106-OliveWatbal!W106-F106</f>
        <v>-28.8205569519073</v>
      </c>
      <c r="R106" s="11" t="n">
        <f aca="false">OliveWatbal!AA106+OliveWatbal!W106-F106</f>
        <v>7.37344304809272</v>
      </c>
      <c r="S106" s="6" t="n">
        <f aca="false">OliveWatbal!W106</f>
        <v>18.097</v>
      </c>
      <c r="T106" s="7" t="n">
        <f aca="false">OliveHrFlx!P106-OliveHrFlx!P105</f>
        <v>0.15</v>
      </c>
      <c r="U106" s="7" t="n">
        <f aca="false">TreeCalculations!$J$3*TreeCalculations!$K$3*(T106/TreeCalculations!$L$3)</f>
        <v>0.00491488550134132</v>
      </c>
    </row>
    <row r="107" customFormat="false" ht="12.8" hidden="false" customHeight="false" outlineLevel="0" collapsed="false">
      <c r="A107" s="0" t="n">
        <f aca="false">GrassWatbal!B107/2</f>
        <v>4.5</v>
      </c>
      <c r="B107" s="2" t="n">
        <f aca="false">GrassWatbal!V107/(GrassTree!$C$31*2*GrassTree!$C$31*2)</f>
        <v>-2.166076</v>
      </c>
      <c r="C107" s="2" t="n">
        <f aca="false">GrassWatbal!AA107</f>
        <v>-3.3264</v>
      </c>
      <c r="D107" s="3" t="n">
        <f aca="false">(0.5*GrassWatbal!J107*GrassTree!$C$31*GrassTree!$C$31/18.0152*40.7*60*60)/TreeCalculations!$I$2/TreeCalculations!$I$2</f>
        <v>0</v>
      </c>
      <c r="E107" s="8" t="n">
        <f aca="false">(GrassHrFlux!K107*18.0152*GrassTree!$C$31*GrassTree!$C$31*2.45*0.5)/TreeCalculations!$I$2/TreeCalculations!$I$2</f>
        <v>0</v>
      </c>
      <c r="F107" s="10" t="n">
        <f aca="false">D107+(0.5*GrassWatbal!F107*GrassTree!$C$31*GrassTree!$C$31/18.0152*40.7*60*60)/TreeCalculations!$I$2/TreeCalculations!$I$2 + (0.5*GrassWatbal!G107*GrassTree!$C$31*GrassTree!$C$31/18.0152*40.7*60*60)/TreeCalculations!$I$2/TreeCalculations!$I$2</f>
        <v>2.8506627736578</v>
      </c>
      <c r="G107" s="5" t="n">
        <f aca="false">GrassWatbal!AA107-GrassWatbal!W107-F107</f>
        <v>-20.0279627736578</v>
      </c>
      <c r="H107" s="11" t="n">
        <f aca="false">GrassWatbal!AA107+GrassWatbal!W107-F107</f>
        <v>7.6738372263422</v>
      </c>
      <c r="I107" s="6" t="n">
        <f aca="false">GrassWatbal!W107</f>
        <v>13.8509</v>
      </c>
      <c r="J107" s="7" t="n">
        <f aca="false">GrassHrFlux!P107-GrassHrFlux!P106</f>
        <v>0</v>
      </c>
      <c r="K107" s="7" t="n">
        <f aca="false">TreeCalculations!$J$2*TreeCalculations!$K$2*(J107/TreeCalculations!$L$2)</f>
        <v>0</v>
      </c>
      <c r="L107" s="2" t="n">
        <f aca="false">OliveWatbal!V107/(OliveTree!$C$31*2*OliveTree!$C$31*2)</f>
        <v>-2.026836</v>
      </c>
      <c r="M107" s="12" t="n">
        <f aca="false">OliveWatbal!AA107</f>
        <v>-6.1965</v>
      </c>
      <c r="N107" s="8" t="n">
        <f aca="false">(0.5*OliveWatbal!J107*OliveTree!$C$31*OliveTree!$C$31/18.0152*40.7*60*60)/TreeCalculations!$I$3/TreeCalculations!$I$3</f>
        <v>0</v>
      </c>
      <c r="O107" s="8" t="n">
        <f aca="false">(OliveHrFlx!K107*18.0152*OliveTree!$C$31*OliveTree!$C$31*2.45*0.5)/TreeCalculations!$I$3/TreeCalculations!$I$3</f>
        <v>0</v>
      </c>
      <c r="P107" s="4" t="n">
        <f aca="false">N107+(0.5*OliveWatbal!F107*OliveTree!$C$31*OliveTree!$C$31/18.0152*40.7*60*60)/TreeCalculations!$I$3/TreeCalculations!$I$3 + (0.5*OliveWatbal!G107*OliveTree!$C$31*OliveTree!$C$31/18.0152*40.7*60*60)/TreeCalculations!$I$3/TreeCalculations!$I$3</f>
        <v>0.243993960655447</v>
      </c>
      <c r="Q107" s="11" t="n">
        <f aca="false">OliveWatbal!AA107-OliveWatbal!W107-F107</f>
        <v>-22.8584627736578</v>
      </c>
      <c r="R107" s="11" t="n">
        <f aca="false">OliveWatbal!AA107+OliveWatbal!W107-F107</f>
        <v>4.7641372263422</v>
      </c>
      <c r="S107" s="6" t="n">
        <f aca="false">OliveWatbal!W107</f>
        <v>13.8113</v>
      </c>
      <c r="T107" s="7" t="n">
        <f aca="false">OliveHrFlx!P107-OliveHrFlx!P106</f>
        <v>0</v>
      </c>
      <c r="U107" s="7" t="n">
        <f aca="false">TreeCalculations!$J$3*TreeCalculations!$K$3*(T107/TreeCalculations!$L$3)</f>
        <v>0</v>
      </c>
    </row>
    <row r="108" customFormat="false" ht="12.8" hidden="false" customHeight="false" outlineLevel="0" collapsed="false">
      <c r="A108" s="0" t="n">
        <f aca="false">GrassWatbal!B108/2</f>
        <v>5</v>
      </c>
      <c r="B108" s="2" t="n">
        <f aca="false">GrassWatbal!V108/(GrassTree!$C$31*2*GrassTree!$C$31*2)</f>
        <v>-2.16008</v>
      </c>
      <c r="C108" s="2" t="n">
        <f aca="false">GrassWatbal!AA108</f>
        <v>-3.1339</v>
      </c>
      <c r="D108" s="3" t="n">
        <f aca="false">(0.5*GrassWatbal!J108*GrassTree!$C$31*GrassTree!$C$31/18.0152*40.7*60*60)/TreeCalculations!$I$2/TreeCalculations!$I$2</f>
        <v>0</v>
      </c>
      <c r="E108" s="8" t="n">
        <f aca="false">(GrassHrFlux!K108*18.0152*GrassTree!$C$31*GrassTree!$C$31*2.45*0.5)/TreeCalculations!$I$2/TreeCalculations!$I$2</f>
        <v>0</v>
      </c>
      <c r="F108" s="10" t="n">
        <f aca="false">D108+(0.5*GrassWatbal!F108*GrassTree!$C$31*GrassTree!$C$31/18.0152*40.7*60*60)/TreeCalculations!$I$2/TreeCalculations!$I$2 + (0.5*GrassWatbal!G108*GrassTree!$C$31*GrassTree!$C$31/18.0152*40.7*60*60)/TreeCalculations!$I$2/TreeCalculations!$I$2</f>
        <v>1.98041764732004</v>
      </c>
      <c r="G108" s="5" t="n">
        <f aca="false">GrassWatbal!AA108-GrassWatbal!W108-F108</f>
        <v>-18.08171764732</v>
      </c>
      <c r="H108" s="11" t="n">
        <f aca="false">GrassWatbal!AA108+GrassWatbal!W108-F108</f>
        <v>7.85308235267996</v>
      </c>
      <c r="I108" s="6" t="n">
        <f aca="false">GrassWatbal!W108</f>
        <v>12.9674</v>
      </c>
      <c r="J108" s="7" t="n">
        <f aca="false">GrassHrFlux!P108-GrassHrFlux!P107</f>
        <v>-0.16</v>
      </c>
      <c r="K108" s="7" t="n">
        <f aca="false">TreeCalculations!$J$2*TreeCalculations!$K$2*(J108/TreeCalculations!$L$2)</f>
        <v>-0.000209701781390563</v>
      </c>
      <c r="L108" s="2" t="n">
        <f aca="false">OliveWatbal!V108/(OliveTree!$C$31*2*OliveTree!$C$31*2)</f>
        <v>-2.02162</v>
      </c>
      <c r="M108" s="12" t="n">
        <f aca="false">OliveWatbal!AA108</f>
        <v>-6.004</v>
      </c>
      <c r="N108" s="8" t="n">
        <f aca="false">(0.5*OliveWatbal!J108*OliveTree!$C$31*OliveTree!$C$31/18.0152*40.7*60*60)/TreeCalculations!$I$3/TreeCalculations!$I$3</f>
        <v>0</v>
      </c>
      <c r="O108" s="8" t="n">
        <f aca="false">(OliveHrFlx!K108*18.0152*OliveTree!$C$31*OliveTree!$C$31*2.45*0.5)/TreeCalculations!$I$3/TreeCalculations!$I$3</f>
        <v>0</v>
      </c>
      <c r="P108" s="4" t="n">
        <f aca="false">N108+(0.5*OliveWatbal!F108*OliveTree!$C$31*OliveTree!$C$31/18.0152*40.7*60*60)/TreeCalculations!$I$3/TreeCalculations!$I$3 + (0.5*OliveWatbal!G108*OliveTree!$C$31*OliveTree!$C$31/18.0152*40.7*60*60)/TreeCalculations!$I$3/TreeCalculations!$I$3</f>
        <v>0.0406656601092411</v>
      </c>
      <c r="Q108" s="11" t="n">
        <f aca="false">OliveWatbal!AA108-OliveWatbal!W108-F108</f>
        <v>-20.90701764732</v>
      </c>
      <c r="R108" s="11" t="n">
        <f aca="false">OliveWatbal!AA108+OliveWatbal!W108-F108</f>
        <v>4.93818235267996</v>
      </c>
      <c r="S108" s="6" t="n">
        <f aca="false">OliveWatbal!W108</f>
        <v>12.9226</v>
      </c>
      <c r="T108" s="7" t="n">
        <f aca="false">OliveHrFlx!P108-OliveHrFlx!P107</f>
        <v>-0.16</v>
      </c>
      <c r="U108" s="7" t="n">
        <f aca="false">TreeCalculations!$J$3*TreeCalculations!$K$3*(T108/TreeCalculations!$L$3)</f>
        <v>-0.00524254453476407</v>
      </c>
    </row>
    <row r="109" customFormat="false" ht="12.8" hidden="false" customHeight="false" outlineLevel="0" collapsed="false">
      <c r="A109" s="0" t="n">
        <f aca="false">GrassWatbal!B109/2</f>
        <v>5.5</v>
      </c>
      <c r="B109" s="2" t="n">
        <f aca="false">GrassWatbal!V109/(GrassTree!$C$31*2*GrassTree!$C$31*2)</f>
        <v>-2.154728</v>
      </c>
      <c r="C109" s="2" t="n">
        <f aca="false">GrassWatbal!AA109</f>
        <v>-3.0915</v>
      </c>
      <c r="D109" s="3" t="n">
        <f aca="false">(0.5*GrassWatbal!J109*GrassTree!$C$31*GrassTree!$C$31/18.0152*40.7*60*60)/TreeCalculations!$I$2/TreeCalculations!$I$2</f>
        <v>0</v>
      </c>
      <c r="E109" s="8" t="n">
        <f aca="false">(GrassHrFlux!K109*18.0152*GrassTree!$C$31*GrassTree!$C$31*2.45*0.5)/TreeCalculations!$I$2/TreeCalculations!$I$2</f>
        <v>0</v>
      </c>
      <c r="F109" s="10" t="n">
        <f aca="false">D109+(0.5*GrassWatbal!F109*GrassTree!$C$31*GrassTree!$C$31/18.0152*40.7*60*60)/TreeCalculations!$I$2/TreeCalculations!$I$2 + (0.5*GrassWatbal!G109*GrassTree!$C$31*GrassTree!$C$31/18.0152*40.7*60*60)/TreeCalculations!$I$2/TreeCalculations!$I$2</f>
        <v>1.39889870775789</v>
      </c>
      <c r="G109" s="5" t="n">
        <f aca="false">GrassWatbal!AA109-GrassWatbal!W109-F109</f>
        <v>-19.2893987077579</v>
      </c>
      <c r="H109" s="11" t="n">
        <f aca="false">GrassWatbal!AA109+GrassWatbal!W109-F109</f>
        <v>10.3086012922421</v>
      </c>
      <c r="I109" s="6" t="n">
        <f aca="false">GrassWatbal!W109</f>
        <v>14.799</v>
      </c>
      <c r="J109" s="7" t="n">
        <f aca="false">GrassHrFlux!P109-GrassHrFlux!P108</f>
        <v>-0.0599999999999987</v>
      </c>
      <c r="K109" s="7" t="n">
        <f aca="false">TreeCalculations!$J$2*TreeCalculations!$K$2*(J109/TreeCalculations!$L$2)</f>
        <v>-7.86381680214592E-005</v>
      </c>
      <c r="L109" s="2" t="n">
        <f aca="false">OliveWatbal!V109/(OliveTree!$C$31*2*OliveTree!$C$31*2)</f>
        <v>-2.01828</v>
      </c>
      <c r="M109" s="12" t="n">
        <f aca="false">OliveWatbal!AA109</f>
        <v>-5.9615</v>
      </c>
      <c r="N109" s="8" t="n">
        <f aca="false">(0.5*OliveWatbal!J109*OliveTree!$C$31*OliveTree!$C$31/18.0152*40.7*60*60)/TreeCalculations!$I$3/TreeCalculations!$I$3</f>
        <v>0</v>
      </c>
      <c r="O109" s="8" t="n">
        <f aca="false">(OliveHrFlx!K109*18.0152*OliveTree!$C$31*OliveTree!$C$31*2.45*0.5)/TreeCalculations!$I$3/TreeCalculations!$I$3</f>
        <v>0</v>
      </c>
      <c r="P109" s="4" t="n">
        <f aca="false">N109+(0.5*OliveWatbal!F109*OliveTree!$C$31*OliveTree!$C$31/18.0152*40.7*60*60)/TreeCalculations!$I$3/TreeCalculations!$I$3 + (0.5*OliveWatbal!G109*OliveTree!$C$31*OliveTree!$C$31/18.0152*40.7*60*60)/TreeCalculations!$I$3/TreeCalculations!$I$3</f>
        <v>0.00406656601092411</v>
      </c>
      <c r="Q109" s="11" t="n">
        <f aca="false">OliveWatbal!AA109-OliveWatbal!W109-F109</f>
        <v>-22.2063987077579</v>
      </c>
      <c r="R109" s="11" t="n">
        <f aca="false">OliveWatbal!AA109+OliveWatbal!W109-F109</f>
        <v>7.48560129224211</v>
      </c>
      <c r="S109" s="6" t="n">
        <f aca="false">OliveWatbal!W109</f>
        <v>14.846</v>
      </c>
      <c r="T109" s="7" t="n">
        <f aca="false">OliveHrFlx!P109-OliveHrFlx!P108</f>
        <v>-0.0599999999999987</v>
      </c>
      <c r="U109" s="7" t="n">
        <f aca="false">TreeCalculations!$J$3*TreeCalculations!$K$3*(T109/TreeCalculations!$L$3)</f>
        <v>-0.00196595420053648</v>
      </c>
    </row>
    <row r="110" customFormat="false" ht="12.8" hidden="false" customHeight="false" outlineLevel="0" collapsed="false">
      <c r="A110" s="0" t="n">
        <f aca="false">GrassWatbal!B110/2</f>
        <v>6</v>
      </c>
      <c r="B110" s="2" t="n">
        <f aca="false">GrassWatbal!V110/(GrassTree!$C$31*2*GrassTree!$C$31*2)</f>
        <v>-2.150732</v>
      </c>
      <c r="C110" s="2" t="n">
        <f aca="false">GrassWatbal!AA110</f>
        <v>-3.0131</v>
      </c>
      <c r="D110" s="3" t="n">
        <f aca="false">(0.5*GrassWatbal!J110*GrassTree!$C$31*GrassTree!$C$31/18.0152*40.7*60*60)/TreeCalculations!$I$2/TreeCalculations!$I$2</f>
        <v>0</v>
      </c>
      <c r="E110" s="8" t="n">
        <f aca="false">(GrassHrFlux!K110*18.0152*GrassTree!$C$31*GrassTree!$C$31*2.45*0.5)/TreeCalculations!$I$2/TreeCalculations!$I$2</f>
        <v>0</v>
      </c>
      <c r="F110" s="10" t="n">
        <f aca="false">D110+(0.5*GrassWatbal!F110*GrassTree!$C$31*GrassTree!$C$31/18.0152*40.7*60*60)/TreeCalculations!$I$2/TreeCalculations!$I$2 + (0.5*GrassWatbal!G110*GrassTree!$C$31*GrassTree!$C$31/18.0152*40.7*60*60)/TreeCalculations!$I$2/TreeCalculations!$I$2</f>
        <v>4.30242683955771</v>
      </c>
      <c r="G110" s="5" t="n">
        <f aca="false">GrassWatbal!AA110-GrassWatbal!W110-F110</f>
        <v>-21.8117268395577</v>
      </c>
      <c r="H110" s="11" t="n">
        <f aca="false">GrassWatbal!AA110+GrassWatbal!W110-F110</f>
        <v>7.18067316044229</v>
      </c>
      <c r="I110" s="6" t="n">
        <f aca="false">GrassWatbal!W110</f>
        <v>14.4962</v>
      </c>
      <c r="J110" s="7" t="n">
        <f aca="false">GrassHrFlux!P110-GrassHrFlux!P109</f>
        <v>0.0999999999999996</v>
      </c>
      <c r="K110" s="7" t="n">
        <f aca="false">TreeCalculations!$J$2*TreeCalculations!$K$2*(J110/TreeCalculations!$L$2)</f>
        <v>0.000131063613369101</v>
      </c>
      <c r="L110" s="2" t="n">
        <f aca="false">OliveWatbal!V110/(OliveTree!$C$31*2*OliveTree!$C$31*2)</f>
        <v>-2.015092</v>
      </c>
      <c r="M110" s="12" t="n">
        <f aca="false">OliveWatbal!AA110</f>
        <v>-5.8831</v>
      </c>
      <c r="N110" s="8" t="n">
        <f aca="false">(0.5*OliveWatbal!J110*OliveTree!$C$31*OliveTree!$C$31/18.0152*40.7*60*60)/TreeCalculations!$I$3/TreeCalculations!$I$3</f>
        <v>0</v>
      </c>
      <c r="O110" s="8" t="n">
        <f aca="false">(OliveHrFlx!K110*18.0152*OliveTree!$C$31*OliveTree!$C$31*2.45*0.5)/TreeCalculations!$I$3/TreeCalculations!$I$3</f>
        <v>0</v>
      </c>
      <c r="P110" s="4" t="n">
        <f aca="false">N110+(0.5*OliveWatbal!F110*OliveTree!$C$31*OliveTree!$C$31/18.0152*40.7*60*60)/TreeCalculations!$I$3/TreeCalculations!$I$3 + (0.5*OliveWatbal!G110*OliveTree!$C$31*OliveTree!$C$31/18.0152*40.7*60*60)/TreeCalculations!$I$3/TreeCalculations!$I$3</f>
        <v>3.25731937475021</v>
      </c>
      <c r="Q110" s="11" t="n">
        <f aca="false">OliveWatbal!AA110-OliveWatbal!W110-F110</f>
        <v>-24.7403268395577</v>
      </c>
      <c r="R110" s="11" t="n">
        <f aca="false">OliveWatbal!AA110+OliveWatbal!W110-F110</f>
        <v>4.3692731604423</v>
      </c>
      <c r="S110" s="6" t="n">
        <f aca="false">OliveWatbal!W110</f>
        <v>14.5548</v>
      </c>
      <c r="T110" s="7" t="n">
        <f aca="false">OliveHrFlx!P110-OliveHrFlx!P109</f>
        <v>0.0999999999999996</v>
      </c>
      <c r="U110" s="7" t="n">
        <f aca="false">TreeCalculations!$J$3*TreeCalculations!$K$3*(T110/TreeCalculations!$L$3)</f>
        <v>0.00327659033422753</v>
      </c>
    </row>
    <row r="111" customFormat="false" ht="12.8" hidden="false" customHeight="false" outlineLevel="0" collapsed="false">
      <c r="A111" s="0" t="n">
        <f aca="false">GrassWatbal!B111/2</f>
        <v>6.5</v>
      </c>
      <c r="B111" s="2" t="n">
        <f aca="false">GrassWatbal!V111/(GrassTree!$C$31*2*GrassTree!$C$31*2)</f>
        <v>-2.140036</v>
      </c>
      <c r="C111" s="2" t="n">
        <f aca="false">GrassWatbal!AA111</f>
        <v>-2.6064</v>
      </c>
      <c r="D111" s="3" t="n">
        <f aca="false">(0.5*GrassWatbal!J111*GrassTree!$C$31*GrassTree!$C$31/18.0152*40.7*60*60)/TreeCalculations!$I$2/TreeCalculations!$I$2</f>
        <v>0</v>
      </c>
      <c r="E111" s="8" t="n">
        <f aca="false">(GrassHrFlux!K111*18.0152*GrassTree!$C$31*GrassTree!$C$31*2.45*0.5)/TreeCalculations!$I$2/TreeCalculations!$I$2</f>
        <v>0.51861257</v>
      </c>
      <c r="F111" s="10" t="n">
        <f aca="false">D111+(0.5*GrassWatbal!F111*GrassTree!$C$31*GrassTree!$C$31/18.0152*40.7*60*60)/TreeCalculations!$I$2/TreeCalculations!$I$2 + (0.5*GrassWatbal!G111*GrassTree!$C$31*GrassTree!$C$31/18.0152*40.7*60*60)/TreeCalculations!$I$2/TreeCalculations!$I$2</f>
        <v>22.5084428704649</v>
      </c>
      <c r="G111" s="5" t="n">
        <f aca="false">GrassWatbal!AA111-GrassWatbal!W111-F111</f>
        <v>-37.0150428704649</v>
      </c>
      <c r="H111" s="11" t="n">
        <f aca="false">GrassWatbal!AA111+GrassWatbal!W111-F111</f>
        <v>-13.2146428704649</v>
      </c>
      <c r="I111" s="6" t="n">
        <f aca="false">GrassWatbal!W111</f>
        <v>11.9002</v>
      </c>
      <c r="J111" s="7" t="n">
        <f aca="false">GrassHrFlux!P111-GrassHrFlux!P110</f>
        <v>0.0499999999999989</v>
      </c>
      <c r="K111" s="7" t="n">
        <f aca="false">TreeCalculations!$J$2*TreeCalculations!$K$2*(J111/TreeCalculations!$L$2)</f>
        <v>6.55318066845494E-005</v>
      </c>
      <c r="L111" s="2" t="n">
        <f aca="false">OliveWatbal!V111/(OliveTree!$C$31*2*OliveTree!$C$31*2)</f>
        <v>-2.004712</v>
      </c>
      <c r="M111" s="12" t="n">
        <f aca="false">OliveWatbal!AA111</f>
        <v>-5.4763</v>
      </c>
      <c r="N111" s="8" t="n">
        <f aca="false">(0.5*OliveWatbal!J111*OliveTree!$C$31*OliveTree!$C$31/18.0152*40.7*60*60)/TreeCalculations!$I$3/TreeCalculations!$I$3</f>
        <v>0</v>
      </c>
      <c r="O111" s="8" t="n">
        <f aca="false">(OliveHrFlx!K111*18.0152*OliveTree!$C$31*OliveTree!$C$31*2.45*0.5)/TreeCalculations!$I$3/TreeCalculations!$I$3</f>
        <v>5.256745284</v>
      </c>
      <c r="P111" s="4" t="n">
        <f aca="false">N111+(0.5*OliveWatbal!F111*OliveTree!$C$31*OliveTree!$C$31/18.0152*40.7*60*60)/TreeCalculations!$I$3/TreeCalculations!$I$3 + (0.5*OliveWatbal!G111*OliveTree!$C$31*OliveTree!$C$31/18.0152*40.7*60*60)/TreeCalculations!$I$3/TreeCalculations!$I$3</f>
        <v>21.1461432568054</v>
      </c>
      <c r="Q111" s="11" t="n">
        <f aca="false">OliveWatbal!AA111-OliveWatbal!W111-F111</f>
        <v>-39.8644428704649</v>
      </c>
      <c r="R111" s="11" t="n">
        <f aca="false">OliveWatbal!AA111+OliveWatbal!W111-F111</f>
        <v>-16.1050428704649</v>
      </c>
      <c r="S111" s="6" t="n">
        <f aca="false">OliveWatbal!W111</f>
        <v>11.8797</v>
      </c>
      <c r="T111" s="7" t="n">
        <f aca="false">OliveHrFlx!P111-OliveHrFlx!P110</f>
        <v>0.0499999999999989</v>
      </c>
      <c r="U111" s="7" t="n">
        <f aca="false">TreeCalculations!$J$3*TreeCalculations!$K$3*(T111/TreeCalculations!$L$3)</f>
        <v>0.00163829516711373</v>
      </c>
    </row>
    <row r="112" customFormat="false" ht="12.8" hidden="false" customHeight="false" outlineLevel="0" collapsed="false">
      <c r="A112" s="0" t="n">
        <f aca="false">GrassWatbal!B112/2</f>
        <v>7</v>
      </c>
      <c r="B112" s="2" t="n">
        <f aca="false">GrassWatbal!V112/(GrassTree!$C$31*2*GrassTree!$C$31*2)</f>
        <v>-2.052036</v>
      </c>
      <c r="C112" s="2" t="n">
        <f aca="false">GrassWatbal!AA112</f>
        <v>11.3082</v>
      </c>
      <c r="D112" s="3" t="n">
        <f aca="false">(0.5*GrassWatbal!J112*GrassTree!$C$31*GrassTree!$C$31/18.0152*40.7*60*60)/TreeCalculations!$I$2/TreeCalculations!$I$2</f>
        <v>3.09872330032417</v>
      </c>
      <c r="E112" s="8" t="n">
        <f aca="false">(GrassHrFlux!K112*18.0152*GrassTree!$C$31*GrassTree!$C$31*2.45*0.5)/TreeCalculations!$I$2/TreeCalculations!$I$2</f>
        <v>0.582611568</v>
      </c>
      <c r="F112" s="10" t="n">
        <f aca="false">D112+(0.5*GrassWatbal!F112*GrassTree!$C$31*GrassTree!$C$31/18.0152*40.7*60*60)/TreeCalculations!$I$2/TreeCalculations!$I$2 + (0.5*GrassWatbal!G112*GrassTree!$C$31*GrassTree!$C$31/18.0152*40.7*60*60)/TreeCalculations!$I$2/TreeCalculations!$I$2</f>
        <v>32.0770726941694</v>
      </c>
      <c r="G112" s="5" t="n">
        <f aca="false">GrassWatbal!AA112-GrassWatbal!W112-F112</f>
        <v>-30.7064726941694</v>
      </c>
      <c r="H112" s="11" t="n">
        <f aca="false">GrassWatbal!AA112+GrassWatbal!W112-F112</f>
        <v>-10.8312726941694</v>
      </c>
      <c r="I112" s="6" t="n">
        <f aca="false">GrassWatbal!W112</f>
        <v>9.9376</v>
      </c>
      <c r="J112" s="7" t="n">
        <f aca="false">GrassHrFlux!P112-GrassHrFlux!P111</f>
        <v>0.0900000000000016</v>
      </c>
      <c r="K112" s="7" t="n">
        <f aca="false">TreeCalculations!$J$2*TreeCalculations!$K$2*(J112/TreeCalculations!$L$2)</f>
        <v>0.000117957252032194</v>
      </c>
      <c r="L112" s="2" t="n">
        <f aca="false">OliveWatbal!V112/(OliveTree!$C$31*2*OliveTree!$C$31*2)</f>
        <v>-3.665972</v>
      </c>
      <c r="M112" s="12" t="n">
        <f aca="false">OliveWatbal!AA112</f>
        <v>11.0475</v>
      </c>
      <c r="N112" s="8" t="n">
        <f aca="false">(0.5*OliveWatbal!J112*OliveTree!$C$31*OliveTree!$C$31/18.0152*40.7*60*60)/TreeCalculations!$I$3/TreeCalculations!$I$3</f>
        <v>31.3898230383232</v>
      </c>
      <c r="O112" s="8" t="n">
        <f aca="false">(OliveHrFlx!K112*18.0152*OliveTree!$C$31*OliveTree!$C$31*2.45*0.5)/TreeCalculations!$I$3/TreeCalculations!$I$3</f>
        <v>5.656187306</v>
      </c>
      <c r="P112" s="4" t="n">
        <f aca="false">N112+(0.5*OliveWatbal!F112*OliveTree!$C$31*OliveTree!$C$31/18.0152*40.7*60*60)/TreeCalculations!$I$3/TreeCalculations!$I$3 + (0.5*OliveWatbal!G112*OliveTree!$C$31*OliveTree!$C$31/18.0152*40.7*60*60)/TreeCalculations!$I$3/TreeCalculations!$I$3</f>
        <v>54.5570496025578</v>
      </c>
      <c r="Q112" s="11" t="n">
        <f aca="false">OliveWatbal!AA112-OliveWatbal!W112-F112</f>
        <v>-30.9422726941694</v>
      </c>
      <c r="R112" s="11" t="n">
        <f aca="false">OliveWatbal!AA112+OliveWatbal!W112-F112</f>
        <v>-11.1168726941694</v>
      </c>
      <c r="S112" s="6" t="n">
        <f aca="false">OliveWatbal!W112</f>
        <v>9.9127</v>
      </c>
      <c r="T112" s="7" t="n">
        <f aca="false">OliveHrFlx!P112-OliveHrFlx!P111</f>
        <v>0.0900000000000016</v>
      </c>
      <c r="U112" s="7" t="n">
        <f aca="false">TreeCalculations!$J$3*TreeCalculations!$K$3*(T112/TreeCalculations!$L$3)</f>
        <v>0.00294893130080484</v>
      </c>
    </row>
    <row r="113" customFormat="false" ht="12.8" hidden="false" customHeight="false" outlineLevel="0" collapsed="false">
      <c r="A113" s="0" t="n">
        <f aca="false">GrassWatbal!B113/2</f>
        <v>7.5</v>
      </c>
      <c r="B113" s="2" t="n">
        <f aca="false">GrassWatbal!V113/(GrassTree!$C$31*2*GrassTree!$C$31*2)</f>
        <v>-2.35432</v>
      </c>
      <c r="C113" s="2" t="n">
        <f aca="false">GrassWatbal!AA113</f>
        <v>15.8323</v>
      </c>
      <c r="D113" s="3" t="n">
        <f aca="false">(0.5*GrassWatbal!J113*GrassTree!$C$31*GrassTree!$C$31/18.0152*40.7*60*60)/TreeCalculations!$I$2/TreeCalculations!$I$2</f>
        <v>3.48098050535104</v>
      </c>
      <c r="E113" s="8" t="n">
        <f aca="false">(GrassHrFlux!K113*18.0152*GrassTree!$C$31*GrassTree!$C$31*2.45*0.5)/TreeCalculations!$I$2/TreeCalculations!$I$2</f>
        <v>0.697368392</v>
      </c>
      <c r="F113" s="10" t="n">
        <f aca="false">D113+(0.5*GrassWatbal!F113*GrassTree!$C$31*GrassTree!$C$31/18.0152*40.7*60*60)/TreeCalculations!$I$2/TreeCalculations!$I$2 + (0.5*GrassWatbal!G113*GrassTree!$C$31*GrassTree!$C$31/18.0152*40.7*60*60)/TreeCalculations!$I$2/TreeCalculations!$I$2</f>
        <v>25.9609574137395</v>
      </c>
      <c r="G113" s="5" t="n">
        <f aca="false">GrassWatbal!AA113-GrassWatbal!W113-F113</f>
        <v>-18.6847574137395</v>
      </c>
      <c r="H113" s="11" t="n">
        <f aca="false">GrassWatbal!AA113+GrassWatbal!W113-F113</f>
        <v>-1.57255741373951</v>
      </c>
      <c r="I113" s="6" t="n">
        <f aca="false">GrassWatbal!W113</f>
        <v>8.5561</v>
      </c>
      <c r="J113" s="7" t="n">
        <f aca="false">GrassHrFlux!P113-GrassHrFlux!P112</f>
        <v>-0.0100000000000016</v>
      </c>
      <c r="K113" s="7" t="n">
        <f aca="false">TreeCalculations!$J$2*TreeCalculations!$K$2*(J113/TreeCalculations!$L$2)</f>
        <v>-1.31063613369122E-005</v>
      </c>
      <c r="L113" s="2" t="n">
        <f aca="false">OliveWatbal!V113/(OliveTree!$C$31*2*OliveTree!$C$31*2)</f>
        <v>-6.160912</v>
      </c>
      <c r="M113" s="12" t="n">
        <f aca="false">OliveWatbal!AA113</f>
        <v>15.2642</v>
      </c>
      <c r="N113" s="8" t="n">
        <f aca="false">(0.5*OliveWatbal!J113*OliveTree!$C$31*OliveTree!$C$31/18.0152*40.7*60*60)/TreeCalculations!$I$3/TreeCalculations!$I$3</f>
        <v>33.7687641547138</v>
      </c>
      <c r="O113" s="8" t="n">
        <f aca="false">(OliveHrFlx!K113*18.0152*OliveTree!$C$31*OliveTree!$C$31*2.45*0.5)/TreeCalculations!$I$3/TreeCalculations!$I$3</f>
        <v>6.340314526</v>
      </c>
      <c r="P113" s="4" t="n">
        <f aca="false">N113+(0.5*OliveWatbal!F113*OliveTree!$C$31*OliveTree!$C$31/18.0152*40.7*60*60)/TreeCalculations!$I$3/TreeCalculations!$I$3 + (0.5*OliveWatbal!G113*OliveTree!$C$31*OliveTree!$C$31/18.0152*40.7*60*60)/TreeCalculations!$I$3/TreeCalculations!$I$3</f>
        <v>41.8896964785293</v>
      </c>
      <c r="Q113" s="11" t="n">
        <f aca="false">OliveWatbal!AA113-OliveWatbal!W113-F113</f>
        <v>-19.2345574137395</v>
      </c>
      <c r="R113" s="11" t="n">
        <f aca="false">OliveWatbal!AA113+OliveWatbal!W113-F113</f>
        <v>-2.15895741373951</v>
      </c>
      <c r="S113" s="6" t="n">
        <f aca="false">OliveWatbal!W113</f>
        <v>8.5378</v>
      </c>
      <c r="T113" s="7" t="n">
        <f aca="false">OliveHrFlx!P113-OliveHrFlx!P112</f>
        <v>-0.0100000000000016</v>
      </c>
      <c r="U113" s="7" t="n">
        <f aca="false">TreeCalculations!$J$3*TreeCalculations!$K$3*(T113/TreeCalculations!$L$3)</f>
        <v>-0.000327659033422805</v>
      </c>
    </row>
    <row r="114" customFormat="false" ht="12.8" hidden="false" customHeight="false" outlineLevel="0" collapsed="false">
      <c r="A114" s="0" t="n">
        <f aca="false">GrassWatbal!B114/2</f>
        <v>8</v>
      </c>
      <c r="B114" s="2" t="n">
        <f aca="false">GrassWatbal!V114/(GrassTree!$C$31*2*GrassTree!$C$31*2)</f>
        <v>-3.185028</v>
      </c>
      <c r="C114" s="2" t="n">
        <f aca="false">GrassWatbal!AA114</f>
        <v>28.2729</v>
      </c>
      <c r="D114" s="3" t="n">
        <f aca="false">(0.5*GrassWatbal!J114*GrassTree!$C$31*GrassTree!$C$31/18.0152*40.7*60*60)/TreeCalculations!$I$2/TreeCalculations!$I$2</f>
        <v>4.16009702917536</v>
      </c>
      <c r="E114" s="8" t="n">
        <f aca="false">(GrassHrFlux!K114*18.0152*GrassTree!$C$31*GrassTree!$C$31*2.45*0.5)/TreeCalculations!$I$2/TreeCalculations!$I$2</f>
        <v>0.829780112</v>
      </c>
      <c r="F114" s="10" t="n">
        <f aca="false">D114+(0.5*GrassWatbal!F114*GrassTree!$C$31*GrassTree!$C$31/18.0152*40.7*60*60)/TreeCalculations!$I$2/TreeCalculations!$I$2 + (0.5*GrassWatbal!G114*GrassTree!$C$31*GrassTree!$C$31/18.0152*40.7*60*60)/TreeCalculations!$I$2/TreeCalculations!$I$2</f>
        <v>20.9550146542919</v>
      </c>
      <c r="G114" s="5" t="n">
        <f aca="false">GrassWatbal!AA114-GrassWatbal!W114-F114</f>
        <v>-2.22491465429193</v>
      </c>
      <c r="H114" s="11" t="n">
        <f aca="false">GrassWatbal!AA114+GrassWatbal!W114-F114</f>
        <v>16.8606853457081</v>
      </c>
      <c r="I114" s="6" t="n">
        <f aca="false">GrassWatbal!W114</f>
        <v>9.5428</v>
      </c>
      <c r="J114" s="7" t="n">
        <f aca="false">GrassHrFlux!P114-GrassHrFlux!P113</f>
        <v>-0.0800000000000001</v>
      </c>
      <c r="K114" s="7" t="n">
        <f aca="false">TreeCalculations!$J$2*TreeCalculations!$K$2*(J114/TreeCalculations!$L$2)</f>
        <v>-0.000104850890695281</v>
      </c>
      <c r="L114" s="2" t="n">
        <f aca="false">OliveWatbal!V114/(OliveTree!$C$31*2*OliveTree!$C$31*2)</f>
        <v>-13.0615</v>
      </c>
      <c r="M114" s="12" t="n">
        <f aca="false">OliveWatbal!AA114</f>
        <v>26.8698</v>
      </c>
      <c r="N114" s="8" t="n">
        <f aca="false">(0.5*OliveWatbal!J114*OliveTree!$C$31*OliveTree!$C$31/18.0152*40.7*60*60)/TreeCalculations!$I$3/TreeCalculations!$I$3</f>
        <v>37.8556629956925</v>
      </c>
      <c r="O114" s="8" t="n">
        <f aca="false">(OliveHrFlx!K114*18.0152*OliveTree!$C$31*OliveTree!$C$31*2.45*0.5)/TreeCalculations!$I$3/TreeCalculations!$I$3</f>
        <v>7.176715224</v>
      </c>
      <c r="P114" s="4" t="n">
        <f aca="false">N114+(0.5*OliveWatbal!F114*OliveTree!$C$31*OliveTree!$C$31/18.0152*40.7*60*60)/TreeCalculations!$I$3/TreeCalculations!$I$3 + (0.5*OliveWatbal!G114*OliveTree!$C$31*OliveTree!$C$31/18.0152*40.7*60*60)/TreeCalculations!$I$3/TreeCalculations!$I$3</f>
        <v>38.953635818642</v>
      </c>
      <c r="Q114" s="11" t="n">
        <f aca="false">OliveWatbal!AA114-OliveWatbal!W114-F114</f>
        <v>-3.91081465429193</v>
      </c>
      <c r="R114" s="11" t="n">
        <f aca="false">OliveWatbal!AA114+OliveWatbal!W114-F114</f>
        <v>15.7403853457081</v>
      </c>
      <c r="S114" s="6" t="n">
        <f aca="false">OliveWatbal!W114</f>
        <v>9.8256</v>
      </c>
      <c r="T114" s="7" t="n">
        <f aca="false">OliveHrFlx!P114-OliveHrFlx!P113</f>
        <v>-0.0800000000000001</v>
      </c>
      <c r="U114" s="7" t="n">
        <f aca="false">TreeCalculations!$J$3*TreeCalculations!$K$3*(T114/TreeCalculations!$L$3)</f>
        <v>-0.00262127226738203</v>
      </c>
    </row>
    <row r="115" customFormat="false" ht="12.8" hidden="false" customHeight="false" outlineLevel="0" collapsed="false">
      <c r="A115" s="0" t="n">
        <f aca="false">GrassWatbal!B115/2</f>
        <v>8.5</v>
      </c>
      <c r="B115" s="2" t="n">
        <f aca="false">GrassWatbal!V115/(GrassTree!$C$31*2*GrassTree!$C$31*2)</f>
        <v>-3.41256</v>
      </c>
      <c r="C115" s="2" t="n">
        <f aca="false">GrassWatbal!AA115</f>
        <v>31.4976</v>
      </c>
      <c r="D115" s="3" t="n">
        <f aca="false">(0.5*GrassWatbal!J115*GrassTree!$C$31*GrassTree!$C$31/18.0152*40.7*60*60)/TreeCalculations!$I$2/TreeCalculations!$I$2</f>
        <v>4.96527709933834</v>
      </c>
      <c r="E115" s="8" t="n">
        <f aca="false">(GrassHrFlux!K115*18.0152*GrassTree!$C$31*GrassTree!$C$31*2.45*0.5)/TreeCalculations!$I$2/TreeCalculations!$I$2</f>
        <v>1.516114194</v>
      </c>
      <c r="F115" s="10" t="n">
        <f aca="false">D115+(0.5*GrassWatbal!F115*GrassTree!$C$31*GrassTree!$C$31/18.0152*40.7*60*60)/TreeCalculations!$I$2/TreeCalculations!$I$2 + (0.5*GrassWatbal!G115*GrassTree!$C$31*GrassTree!$C$31/18.0152*40.7*60*60)/TreeCalculations!$I$2/TreeCalculations!$I$2</f>
        <v>16.6769872107998</v>
      </c>
      <c r="G115" s="5" t="n">
        <f aca="false">GrassWatbal!AA115-GrassWatbal!W115-F115</f>
        <v>5.03781278920023</v>
      </c>
      <c r="H115" s="11" t="n">
        <f aca="false">GrassWatbal!AA115+GrassWatbal!W115-F115</f>
        <v>24.6034127892002</v>
      </c>
      <c r="I115" s="6" t="n">
        <f aca="false">GrassWatbal!W115</f>
        <v>9.7828</v>
      </c>
      <c r="J115" s="7" t="n">
        <f aca="false">GrassHrFlux!P115-GrassHrFlux!P114</f>
        <v>0</v>
      </c>
      <c r="K115" s="7" t="n">
        <f aca="false">TreeCalculations!$J$2*TreeCalculations!$K$2*(J115/TreeCalculations!$L$2)</f>
        <v>0</v>
      </c>
      <c r="L115" s="2" t="n">
        <f aca="false">OliveWatbal!V115/(OliveTree!$C$31*2*OliveTree!$C$31*2)</f>
        <v>-14.929028</v>
      </c>
      <c r="M115" s="12" t="n">
        <f aca="false">OliveWatbal!AA115</f>
        <v>29.8351</v>
      </c>
      <c r="N115" s="8" t="n">
        <f aca="false">(0.5*OliveWatbal!J115*OliveTree!$C$31*OliveTree!$C$31/18.0152*40.7*60*60)/TreeCalculations!$I$3/TreeCalculations!$I$3</f>
        <v>42.8453394910964</v>
      </c>
      <c r="O115" s="8" t="n">
        <f aca="false">(OliveHrFlx!K115*18.0152*OliveTree!$C$31*OliveTree!$C$31*2.45*0.5)/TreeCalculations!$I$3/TreeCalculations!$I$3</f>
        <v>11.396235368</v>
      </c>
      <c r="P115" s="4" t="n">
        <f aca="false">N115+(0.5*OliveWatbal!F115*OliveTree!$C$31*OliveTree!$C$31/18.0152*40.7*60*60)/TreeCalculations!$I$3/TreeCalculations!$I$3 + (0.5*OliveWatbal!G115*OliveTree!$C$31*OliveTree!$C$31/18.0152*40.7*60*60)/TreeCalculations!$I$3/TreeCalculations!$I$3</f>
        <v>42.9510702073804</v>
      </c>
      <c r="Q115" s="11" t="n">
        <f aca="false">OliveWatbal!AA115-OliveWatbal!W115-F115</f>
        <v>3.18831278920023</v>
      </c>
      <c r="R115" s="11" t="n">
        <f aca="false">OliveWatbal!AA115+OliveWatbal!W115-F115</f>
        <v>23.1279127892002</v>
      </c>
      <c r="S115" s="6" t="n">
        <f aca="false">OliveWatbal!W115</f>
        <v>9.9698</v>
      </c>
      <c r="T115" s="7" t="n">
        <f aca="false">OliveHrFlx!P115-OliveHrFlx!P114</f>
        <v>-0.0299999999999994</v>
      </c>
      <c r="U115" s="7" t="n">
        <f aca="false">TreeCalculations!$J$3*TreeCalculations!$K$3*(T115/TreeCalculations!$L$3)</f>
        <v>-0.000982977100268241</v>
      </c>
    </row>
    <row r="116" customFormat="false" ht="12.8" hidden="false" customHeight="false" outlineLevel="0" collapsed="false">
      <c r="A116" s="0" t="n">
        <f aca="false">GrassWatbal!B116/2</f>
        <v>9</v>
      </c>
      <c r="B116" s="2" t="n">
        <f aca="false">GrassWatbal!V116/(GrassTree!$C$31*2*GrassTree!$C$31*2)</f>
        <v>-6.624124</v>
      </c>
      <c r="C116" s="2" t="n">
        <f aca="false">GrassWatbal!AA116</f>
        <v>79.2218</v>
      </c>
      <c r="D116" s="3" t="n">
        <f aca="false">(0.5*GrassWatbal!J116*GrassTree!$C$31*GrassTree!$C$31/18.0152*40.7*60*60)/TreeCalculations!$I$2/TreeCalculations!$I$2</f>
        <v>9.06437563834984</v>
      </c>
      <c r="E116" s="8" t="n">
        <f aca="false">(GrassHrFlux!K116*18.0152*GrassTree!$C$31*GrassTree!$C$31*2.45*0.5)/TreeCalculations!$I$2/TreeCalculations!$I$2</f>
        <v>1.803006254</v>
      </c>
      <c r="F116" s="10" t="n">
        <f aca="false">D116+(0.5*GrassWatbal!F116*GrassTree!$C$31*GrassTree!$C$31/18.0152*40.7*60*60)/TreeCalculations!$I$2/TreeCalculations!$I$2 + (0.5*GrassWatbal!G116*GrassTree!$C$31*GrassTree!$C$31/18.0152*40.7*60*60)/TreeCalculations!$I$2/TreeCalculations!$I$2</f>
        <v>16.3394622318931</v>
      </c>
      <c r="G116" s="5" t="n">
        <f aca="false">GrassWatbal!AA116-GrassWatbal!W116-F116</f>
        <v>53.2129377681069</v>
      </c>
      <c r="H116" s="11" t="n">
        <f aca="false">GrassWatbal!AA116+GrassWatbal!W116-F116</f>
        <v>72.5517377681069</v>
      </c>
      <c r="I116" s="6" t="n">
        <f aca="false">GrassWatbal!W116</f>
        <v>9.6694</v>
      </c>
      <c r="J116" s="7" t="n">
        <f aca="false">GrassHrFlux!P116-GrassHrFlux!P115</f>
        <v>0.4</v>
      </c>
      <c r="K116" s="7" t="n">
        <f aca="false">TreeCalculations!$J$2*TreeCalculations!$K$2*(J116/TreeCalculations!$L$2)</f>
        <v>0.000524254453476407</v>
      </c>
      <c r="L116" s="2" t="n">
        <f aca="false">OliveWatbal!V116/(OliveTree!$C$31*2*OliveTree!$C$31*2)</f>
        <v>-41.528936</v>
      </c>
      <c r="M116" s="12" t="n">
        <f aca="false">OliveWatbal!AA116</f>
        <v>74.2567</v>
      </c>
      <c r="N116" s="8" t="n">
        <f aca="false">(0.5*OliveWatbal!J116*OliveTree!$C$31*OliveTree!$C$31/18.0152*40.7*60*60)/TreeCalculations!$I$3/TreeCalculations!$I$3</f>
        <v>68.0336493627604</v>
      </c>
      <c r="O116" s="8" t="n">
        <f aca="false">(OliveHrFlx!K116*18.0152*OliveTree!$C$31*OliveTree!$C$31*2.45*0.5)/TreeCalculations!$I$3/TreeCalculations!$I$3</f>
        <v>13.269861206</v>
      </c>
      <c r="P116" s="4" t="n">
        <f aca="false">N116+(0.5*OliveWatbal!F116*OliveTree!$C$31*OliveTree!$C$31/18.0152*40.7*60*60)/TreeCalculations!$I$3/TreeCalculations!$I$3 + (0.5*OliveWatbal!G116*OliveTree!$C$31*OliveTree!$C$31/18.0152*40.7*60*60)/TreeCalculations!$I$3/TreeCalculations!$I$3</f>
        <v>68.0417824947822</v>
      </c>
      <c r="Q116" s="11" t="n">
        <f aca="false">OliveWatbal!AA116-OliveWatbal!W116-F116</f>
        <v>47.1788377681069</v>
      </c>
      <c r="R116" s="11" t="n">
        <f aca="false">OliveWatbal!AA116+OliveWatbal!W116-F116</f>
        <v>68.6556377681069</v>
      </c>
      <c r="S116" s="6" t="n">
        <f aca="false">OliveWatbal!W116</f>
        <v>10.7384</v>
      </c>
      <c r="T116" s="7" t="n">
        <f aca="false">OliveHrFlx!P116-OliveHrFlx!P115</f>
        <v>0.390000000000001</v>
      </c>
      <c r="U116" s="7" t="n">
        <f aca="false">TreeCalculations!$J$3*TreeCalculations!$K$3*(T116/TreeCalculations!$L$3)</f>
        <v>0.0127787023034874</v>
      </c>
    </row>
    <row r="117" customFormat="false" ht="12.8" hidden="false" customHeight="false" outlineLevel="0" collapsed="false">
      <c r="A117" s="0" t="n">
        <f aca="false">GrassWatbal!B117/2</f>
        <v>9.5</v>
      </c>
      <c r="B117" s="2" t="n">
        <f aca="false">GrassWatbal!V117/(GrassTree!$C$31*2*GrassTree!$C$31*2)</f>
        <v>-7.587156</v>
      </c>
      <c r="C117" s="2" t="n">
        <f aca="false">GrassWatbal!AA117</f>
        <v>93.5076</v>
      </c>
      <c r="D117" s="3" t="n">
        <f aca="false">(0.5*GrassWatbal!J117*GrassTree!$C$31*GrassTree!$C$31/18.0152*40.7*60*60)/TreeCalculations!$I$2/TreeCalculations!$I$2</f>
        <v>10.7885996269817</v>
      </c>
      <c r="E117" s="8" t="n">
        <f aca="false">(GrassHrFlux!K117*18.0152*GrassTree!$C$31*GrassTree!$C$31*2.45*0.5)/TreeCalculations!$I$2/TreeCalculations!$I$2</f>
        <v>1.575699468</v>
      </c>
      <c r="F117" s="10" t="n">
        <f aca="false">D117+(0.5*GrassWatbal!F117*GrassTree!$C$31*GrassTree!$C$31/18.0152*40.7*60*60)/TreeCalculations!$I$2/TreeCalculations!$I$2 + (0.5*GrassWatbal!G117*GrassTree!$C$31*GrassTree!$C$31/18.0152*40.7*60*60)/TreeCalculations!$I$2/TreeCalculations!$I$2</f>
        <v>14.0743849638083</v>
      </c>
      <c r="G117" s="5" t="n">
        <f aca="false">GrassWatbal!AA117-GrassWatbal!W117-F117</f>
        <v>77.4999150361917</v>
      </c>
      <c r="H117" s="11" t="n">
        <f aca="false">GrassWatbal!AA117+GrassWatbal!W117-F117</f>
        <v>81.3665150361917</v>
      </c>
      <c r="I117" s="6" t="n">
        <f aca="false">GrassWatbal!W117</f>
        <v>1.9333</v>
      </c>
      <c r="J117" s="7" t="n">
        <f aca="false">GrassHrFlux!P117-GrassHrFlux!P116</f>
        <v>0.200000000000001</v>
      </c>
      <c r="K117" s="7" t="n">
        <f aca="false">TreeCalculations!$J$2*TreeCalculations!$K$2*(J117/TreeCalculations!$L$2)</f>
        <v>0.000262127226738204</v>
      </c>
      <c r="L117" s="2" t="n">
        <f aca="false">OliveWatbal!V117/(OliveTree!$C$31*2*OliveTree!$C$31*2)</f>
        <v>-49.432148</v>
      </c>
      <c r="M117" s="12" t="n">
        <f aca="false">OliveWatbal!AA117</f>
        <v>87.6234</v>
      </c>
      <c r="N117" s="8" t="n">
        <f aca="false">(0.5*OliveWatbal!J117*OliveTree!$C$31*OliveTree!$C$31/18.0152*40.7*60*60)/TreeCalculations!$I$3/TreeCalculations!$I$3</f>
        <v>79.2289055908344</v>
      </c>
      <c r="O117" s="8" t="n">
        <f aca="false">(OliveHrFlx!K117*18.0152*OliveTree!$C$31*OliveTree!$C$31*2.45*0.5)/TreeCalculations!$I$3/TreeCalculations!$I$3</f>
        <v>11.77360877</v>
      </c>
      <c r="P117" s="4" t="n">
        <f aca="false">N117+(0.5*OliveWatbal!F117*OliveTree!$C$31*OliveTree!$C$31/18.0152*40.7*60*60)/TreeCalculations!$I$3/TreeCalculations!$I$3 + (0.5*OliveWatbal!G117*OliveTree!$C$31*OliveTree!$C$31/18.0152*40.7*60*60)/TreeCalculations!$I$3/TreeCalculations!$I$3</f>
        <v>79.2289055908344</v>
      </c>
      <c r="Q117" s="11" t="n">
        <f aca="false">OliveWatbal!AA117-OliveWatbal!W117-F117</f>
        <v>70.5195150361917</v>
      </c>
      <c r="R117" s="11" t="n">
        <f aca="false">OliveWatbal!AA117+OliveWatbal!W117-F117</f>
        <v>76.5785150361917</v>
      </c>
      <c r="S117" s="6" t="n">
        <f aca="false">OliveWatbal!W117</f>
        <v>3.0295</v>
      </c>
      <c r="T117" s="7" t="n">
        <f aca="false">OliveHrFlx!P117-OliveHrFlx!P116</f>
        <v>0.209999999999999</v>
      </c>
      <c r="U117" s="7" t="n">
        <f aca="false">TreeCalculations!$J$3*TreeCalculations!$K$3*(T117/TreeCalculations!$L$3)</f>
        <v>0.0068808397018778</v>
      </c>
    </row>
    <row r="118" customFormat="false" ht="12.8" hidden="false" customHeight="false" outlineLevel="0" collapsed="false">
      <c r="A118" s="0" t="n">
        <f aca="false">GrassWatbal!B118/2</f>
        <v>10</v>
      </c>
      <c r="B118" s="2" t="n">
        <f aca="false">GrassWatbal!V118/(GrassTree!$C$31*2*GrassTree!$C$31*2)</f>
        <v>-6.11782</v>
      </c>
      <c r="C118" s="2" t="n">
        <f aca="false">GrassWatbal!AA118</f>
        <v>71.6512</v>
      </c>
      <c r="D118" s="3" t="n">
        <f aca="false">(0.5*GrassWatbal!J118*GrassTree!$C$31*GrassTree!$C$31/18.0152*40.7*60*60)/TreeCalculations!$I$2/TreeCalculations!$I$2</f>
        <v>9.42223344731116</v>
      </c>
      <c r="E118" s="8" t="n">
        <f aca="false">(GrassHrFlux!K118*18.0152*GrassTree!$C$31*GrassTree!$C$31*2.45*0.5)/TreeCalculations!$I$2/TreeCalculations!$I$2</f>
        <v>1.615422984</v>
      </c>
      <c r="F118" s="10" t="n">
        <f aca="false">D118+(0.5*GrassWatbal!F118*GrassTree!$C$31*GrassTree!$C$31/18.0152*40.7*60*60)/TreeCalculations!$I$2/TreeCalculations!$I$2 + (0.5*GrassWatbal!G118*GrassTree!$C$31*GrassTree!$C$31/18.0152*40.7*60*60)/TreeCalculations!$I$2/TreeCalculations!$I$2</f>
        <v>10.7113348727741</v>
      </c>
      <c r="G118" s="5" t="n">
        <f aca="false">GrassWatbal!AA118-GrassWatbal!W118-F118</f>
        <v>61.5464651272259</v>
      </c>
      <c r="H118" s="11" t="n">
        <f aca="false">GrassWatbal!AA118+GrassWatbal!W118-F118</f>
        <v>60.3332651272259</v>
      </c>
      <c r="I118" s="6" t="n">
        <f aca="false">GrassWatbal!W118</f>
        <v>-0.6066</v>
      </c>
      <c r="J118" s="7" t="n">
        <f aca="false">GrassHrFlux!P118-GrassHrFlux!P117</f>
        <v>-0.110000000000001</v>
      </c>
      <c r="K118" s="7" t="n">
        <f aca="false">TreeCalculations!$J$2*TreeCalculations!$K$2*(J118/TreeCalculations!$L$2)</f>
        <v>-0.000144169974706013</v>
      </c>
      <c r="L118" s="2" t="n">
        <f aca="false">OliveWatbal!V118/(OliveTree!$C$31*2*OliveTree!$C$31*2)</f>
        <v>-37.222892</v>
      </c>
      <c r="M118" s="12" t="n">
        <f aca="false">OliveWatbal!AA118</f>
        <v>67.3441</v>
      </c>
      <c r="N118" s="8" t="n">
        <f aca="false">(0.5*OliveWatbal!J118*OliveTree!$C$31*OliveTree!$C$31/18.0152*40.7*60*60)/TreeCalculations!$I$3/TreeCalculations!$I$3</f>
        <v>70.2946600648342</v>
      </c>
      <c r="O118" s="8" t="n">
        <f aca="false">(OliveHrFlx!K118*18.0152*OliveTree!$C$31*OliveTree!$C$31*2.45*0.5)/TreeCalculations!$I$3/TreeCalculations!$I$3</f>
        <v>12.029604762</v>
      </c>
      <c r="P118" s="4" t="n">
        <f aca="false">N118+(0.5*OliveWatbal!F118*OliveTree!$C$31*OliveTree!$C$31/18.0152*40.7*60*60)/TreeCalculations!$I$3/TreeCalculations!$I$3 + (0.5*OliveWatbal!G118*OliveTree!$C$31*OliveTree!$C$31/18.0152*40.7*60*60)/TreeCalculations!$I$3/TreeCalculations!$I$3</f>
        <v>70.2946600648342</v>
      </c>
      <c r="Q118" s="11" t="n">
        <f aca="false">OliveWatbal!AA118-OliveWatbal!W118-F118</f>
        <v>56.6770651272259</v>
      </c>
      <c r="R118" s="11" t="n">
        <f aca="false">OliveWatbal!AA118+OliveWatbal!W118-F118</f>
        <v>56.5884651272259</v>
      </c>
      <c r="S118" s="6" t="n">
        <f aca="false">OliveWatbal!W118</f>
        <v>-0.0443</v>
      </c>
      <c r="T118" s="7" t="n">
        <f aca="false">OliveHrFlx!P118-OliveHrFlx!P117</f>
        <v>-0.119999999999999</v>
      </c>
      <c r="U118" s="7" t="n">
        <f aca="false">TreeCalculations!$J$3*TreeCalculations!$K$3*(T118/TreeCalculations!$L$3)</f>
        <v>-0.00393190840107302</v>
      </c>
    </row>
    <row r="119" customFormat="false" ht="12.8" hidden="false" customHeight="false" outlineLevel="0" collapsed="false">
      <c r="A119" s="0" t="n">
        <f aca="false">GrassWatbal!B119/2</f>
        <v>10.5</v>
      </c>
      <c r="B119" s="2" t="n">
        <f aca="false">GrassWatbal!V119/(GrassTree!$C$31*2*GrassTree!$C$31*2)</f>
        <v>-6.33134</v>
      </c>
      <c r="C119" s="2" t="n">
        <f aca="false">GrassWatbal!AA119</f>
        <v>74.808</v>
      </c>
      <c r="D119" s="3" t="n">
        <f aca="false">(0.5*GrassWatbal!J119*GrassTree!$C$31*GrassTree!$C$31/18.0152*40.7*60*60)/TreeCalculations!$I$2/TreeCalculations!$I$2</f>
        <v>9.65809427594476</v>
      </c>
      <c r="E119" s="8" t="n">
        <f aca="false">(GrassHrFlux!K119*18.0152*GrassTree!$C$31*GrassTree!$C$31*2.45*0.5)/TreeCalculations!$I$2/TreeCalculations!$I$2</f>
        <v>1.752248428</v>
      </c>
      <c r="F119" s="10" t="n">
        <f aca="false">D119+(0.5*GrassWatbal!F119*GrassTree!$C$31*GrassTree!$C$31/18.0152*40.7*60*60)/TreeCalculations!$I$2/TreeCalculations!$I$2 + (0.5*GrassWatbal!G119*GrassTree!$C$31*GrassTree!$C$31/18.0152*40.7*60*60)/TreeCalculations!$I$2/TreeCalculations!$I$2</f>
        <v>10.2436797815178</v>
      </c>
      <c r="G119" s="5" t="n">
        <f aca="false">GrassWatbal!AA119-GrassWatbal!W119-F119</f>
        <v>61.5107202184822</v>
      </c>
      <c r="H119" s="11" t="n">
        <f aca="false">GrassWatbal!AA119+GrassWatbal!W119-F119</f>
        <v>67.6179202184822</v>
      </c>
      <c r="I119" s="6" t="n">
        <f aca="false">GrassWatbal!W119</f>
        <v>3.0536</v>
      </c>
      <c r="J119" s="7" t="n">
        <f aca="false">GrassHrFlux!P119-GrassHrFlux!P118</f>
        <v>0.0400000000000009</v>
      </c>
      <c r="K119" s="7" t="n">
        <f aca="false">TreeCalculations!$J$2*TreeCalculations!$K$2*(J119/TreeCalculations!$L$2)</f>
        <v>5.24254453476418E-005</v>
      </c>
      <c r="L119" s="2" t="n">
        <f aca="false">OliveWatbal!V119/(OliveTree!$C$31*2*OliveTree!$C$31*2)</f>
        <v>-39.006612</v>
      </c>
      <c r="M119" s="12" t="n">
        <f aca="false">OliveWatbal!AA119</f>
        <v>70.3199</v>
      </c>
      <c r="N119" s="8" t="n">
        <f aca="false">(0.5*OliveWatbal!J119*OliveTree!$C$31*OliveTree!$C$31/18.0152*40.7*60*60)/TreeCalculations!$I$3/TreeCalculations!$I$3</f>
        <v>71.8155557529198</v>
      </c>
      <c r="O119" s="8" t="n">
        <f aca="false">(OliveHrFlx!K119*18.0152*OliveTree!$C$31*OliveTree!$C$31*2.45*0.5)/TreeCalculations!$I$3/TreeCalculations!$I$3</f>
        <v>13.135242624</v>
      </c>
      <c r="P119" s="4" t="n">
        <f aca="false">N119+(0.5*OliveWatbal!F119*OliveTree!$C$31*OliveTree!$C$31/18.0152*40.7*60*60)/TreeCalculations!$I$3/TreeCalculations!$I$3 + (0.5*OliveWatbal!G119*OliveTree!$C$31*OliveTree!$C$31/18.0152*40.7*60*60)/TreeCalculations!$I$3/TreeCalculations!$I$3</f>
        <v>71.8155557529198</v>
      </c>
      <c r="Q119" s="11" t="n">
        <f aca="false">OliveWatbal!AA119-OliveWatbal!W119-F119</f>
        <v>56.2591202184822</v>
      </c>
      <c r="R119" s="11" t="n">
        <f aca="false">OliveWatbal!AA119+OliveWatbal!W119-F119</f>
        <v>63.8933202184822</v>
      </c>
      <c r="S119" s="6" t="n">
        <f aca="false">OliveWatbal!W119</f>
        <v>3.8171</v>
      </c>
      <c r="T119" s="7" t="n">
        <f aca="false">OliveHrFlx!P119-OliveHrFlx!P118</f>
        <v>0.00999999999999979</v>
      </c>
      <c r="U119" s="7" t="n">
        <f aca="false">TreeCalculations!$J$3*TreeCalculations!$K$3*(T119/TreeCalculations!$L$3)</f>
        <v>0.000327659033422747</v>
      </c>
    </row>
    <row r="120" customFormat="false" ht="12.8" hidden="false" customHeight="false" outlineLevel="0" collapsed="false">
      <c r="A120" s="0" t="n">
        <f aca="false">GrassWatbal!B120/2</f>
        <v>11</v>
      </c>
      <c r="B120" s="2" t="n">
        <f aca="false">GrassWatbal!V120/(GrassTree!$C$31*2*GrassTree!$C$31*2)</f>
        <v>-7.732828</v>
      </c>
      <c r="C120" s="2" t="n">
        <f aca="false">GrassWatbal!AA120</f>
        <v>95.8259</v>
      </c>
      <c r="D120" s="3" t="n">
        <f aca="false">(0.5*GrassWatbal!J120*GrassTree!$C$31*GrassTree!$C$31/18.0152*40.7*60*60)/TreeCalculations!$I$2/TreeCalculations!$I$2</f>
        <v>10.4836071761624</v>
      </c>
      <c r="E120" s="8" t="n">
        <f aca="false">(GrassHrFlux!K120*18.0152*GrassTree!$C$31*GrassTree!$C$31*2.45*0.5)/TreeCalculations!$I$2/TreeCalculations!$I$2</f>
        <v>1.727972946</v>
      </c>
      <c r="F120" s="10" t="n">
        <f aca="false">D120+(0.5*GrassWatbal!F120*GrassTree!$C$31*GrassTree!$C$31/18.0152*40.7*60*60)/TreeCalculations!$I$2/TreeCalculations!$I$2 + (0.5*GrassWatbal!G120*GrassTree!$C$31*GrassTree!$C$31/18.0152*40.7*60*60)/TreeCalculations!$I$2/TreeCalculations!$I$2</f>
        <v>10.7479339668724</v>
      </c>
      <c r="G120" s="5" t="n">
        <f aca="false">GrassWatbal!AA120-GrassWatbal!W120-F120</f>
        <v>80.7495660331276</v>
      </c>
      <c r="H120" s="11" t="n">
        <f aca="false">GrassWatbal!AA120+GrassWatbal!W120-F120</f>
        <v>89.4063660331276</v>
      </c>
      <c r="I120" s="6" t="n">
        <f aca="false">GrassWatbal!W120</f>
        <v>4.3284</v>
      </c>
      <c r="J120" s="7" t="n">
        <f aca="false">GrassHrFlux!P120-GrassHrFlux!P119</f>
        <v>-0.0300000000000011</v>
      </c>
      <c r="K120" s="7" t="n">
        <f aca="false">TreeCalculations!$J$2*TreeCalculations!$K$2*(J120/TreeCalculations!$L$2)</f>
        <v>-3.93190840107319E-005</v>
      </c>
      <c r="L120" s="2" t="n">
        <f aca="false">OliveWatbal!V120/(OliveTree!$C$31*2*OliveTree!$C$31*2)</f>
        <v>-50.643332</v>
      </c>
      <c r="M120" s="12" t="n">
        <f aca="false">OliveWatbal!AA120</f>
        <v>90.0453</v>
      </c>
      <c r="N120" s="8" t="n">
        <f aca="false">(0.5*OliveWatbal!J120*OliveTree!$C$31*OliveTree!$C$31/18.0152*40.7*60*60)/TreeCalculations!$I$3/TreeCalculations!$I$3</f>
        <v>78.4277920866824</v>
      </c>
      <c r="O120" s="8" t="n">
        <f aca="false">(OliveHrFlx!K120*18.0152*OliveTree!$C$31*OliveTree!$C$31*2.45*0.5)/TreeCalculations!$I$3/TreeCalculations!$I$3</f>
        <v>12.696077086</v>
      </c>
      <c r="P120" s="4" t="n">
        <f aca="false">N120+(0.5*OliveWatbal!F120*OliveTree!$C$31*OliveTree!$C$31/18.0152*40.7*60*60)/TreeCalculations!$I$3/TreeCalculations!$I$3 + (0.5*OliveWatbal!G120*OliveTree!$C$31*OliveTree!$C$31/18.0152*40.7*60*60)/TreeCalculations!$I$3/TreeCalculations!$I$3</f>
        <v>78.4277920866824</v>
      </c>
      <c r="Q120" s="11" t="n">
        <f aca="false">OliveWatbal!AA120-OliveWatbal!W120-F120</f>
        <v>73.3843660331276</v>
      </c>
      <c r="R120" s="11" t="n">
        <f aca="false">OliveWatbal!AA120+OliveWatbal!W120-F120</f>
        <v>85.2103660331276</v>
      </c>
      <c r="S120" s="6" t="n">
        <f aca="false">OliveWatbal!W120</f>
        <v>5.913</v>
      </c>
      <c r="T120" s="7" t="n">
        <f aca="false">OliveHrFlx!P120-OliveHrFlx!P119</f>
        <v>0.00999999999999979</v>
      </c>
      <c r="U120" s="7" t="n">
        <f aca="false">TreeCalculations!$J$3*TreeCalculations!$K$3*(T120/TreeCalculations!$L$3)</f>
        <v>0.000327659033422747</v>
      </c>
    </row>
    <row r="121" customFormat="false" ht="12.8" hidden="false" customHeight="false" outlineLevel="0" collapsed="false">
      <c r="A121" s="0" t="n">
        <f aca="false">GrassWatbal!B121/2</f>
        <v>11.5</v>
      </c>
      <c r="B121" s="2" t="n">
        <f aca="false">GrassWatbal!V121/(GrassTree!$C$31*2*GrassTree!$C$31*2)</f>
        <v>-7.324552</v>
      </c>
      <c r="C121" s="2" t="n">
        <f aca="false">GrassWatbal!AA121</f>
        <v>89.7174</v>
      </c>
      <c r="D121" s="3" t="n">
        <f aca="false">(0.5*GrassWatbal!J121*GrassTree!$C$31*GrassTree!$C$31/18.0152*40.7*60*60)/TreeCalculations!$I$2/TreeCalculations!$I$2</f>
        <v>10.3331442337582</v>
      </c>
      <c r="E121" s="8" t="n">
        <f aca="false">(GrassHrFlux!K121*18.0152*GrassTree!$C$31*GrassTree!$C$31*2.45*0.5)/TreeCalculations!$I$2/TreeCalculations!$I$2</f>
        <v>2.5378913</v>
      </c>
      <c r="F121" s="10" t="n">
        <f aca="false">D121+(0.5*GrassWatbal!F121*GrassTree!$C$31*GrassTree!$C$31/18.0152*40.7*60*60)/TreeCalculations!$I$2/TreeCalculations!$I$2 + (0.5*GrassWatbal!G121*GrassTree!$C$31*GrassTree!$C$31/18.0152*40.7*60*60)/TreeCalculations!$I$2/TreeCalculations!$I$2</f>
        <v>23.4600193170212</v>
      </c>
      <c r="G121" s="5" t="n">
        <f aca="false">GrassWatbal!AA121-GrassWatbal!W121-F121</f>
        <v>62.2552806829788</v>
      </c>
      <c r="H121" s="11" t="n">
        <f aca="false">GrassWatbal!AA121+GrassWatbal!W121-F121</f>
        <v>70.2594806829788</v>
      </c>
      <c r="I121" s="6" t="n">
        <f aca="false">GrassWatbal!W121</f>
        <v>4.0021</v>
      </c>
      <c r="J121" s="7" t="n">
        <f aca="false">GrassHrFlux!P121-GrassHrFlux!P120</f>
        <v>0.140000000000001</v>
      </c>
      <c r="K121" s="7" t="n">
        <f aca="false">TreeCalculations!$J$2*TreeCalculations!$K$2*(J121/TreeCalculations!$L$2)</f>
        <v>0.000183489058716743</v>
      </c>
      <c r="L121" s="2" t="n">
        <f aca="false">OliveWatbal!V121/(OliveTree!$C$31*2*OliveTree!$C$31*2)</f>
        <v>-47.26352</v>
      </c>
      <c r="M121" s="12" t="n">
        <f aca="false">OliveWatbal!AA121</f>
        <v>84.0309</v>
      </c>
      <c r="N121" s="8" t="n">
        <f aca="false">(0.5*OliveWatbal!J121*OliveTree!$C$31*OliveTree!$C$31/18.0152*40.7*60*60)/TreeCalculations!$I$3/TreeCalculations!$I$3</f>
        <v>75.8007904436254</v>
      </c>
      <c r="O121" s="8" t="n">
        <f aca="false">(OliveHrFlx!K121*18.0152*OliveTree!$C$31*OliveTree!$C$31*2.45*0.5)/TreeCalculations!$I$3/TreeCalculations!$I$3</f>
        <v>17.273108874</v>
      </c>
      <c r="P121" s="4" t="n">
        <f aca="false">N121+(0.5*OliveWatbal!F121*OliveTree!$C$31*OliveTree!$C$31/18.0152*40.7*60*60)/TreeCalculations!$I$3/TreeCalculations!$I$3 + (0.5*OliveWatbal!G121*OliveTree!$C$31*OliveTree!$C$31/18.0152*40.7*60*60)/TreeCalculations!$I$3/TreeCalculations!$I$3</f>
        <v>88.8138016785825</v>
      </c>
      <c r="Q121" s="11" t="n">
        <f aca="false">OliveWatbal!AA121-OliveWatbal!W121-F121</f>
        <v>56.4551806829788</v>
      </c>
      <c r="R121" s="11" t="n">
        <f aca="false">OliveWatbal!AA121+OliveWatbal!W121-F121</f>
        <v>64.6865806829788</v>
      </c>
      <c r="S121" s="6" t="n">
        <f aca="false">OliveWatbal!W121</f>
        <v>4.1157</v>
      </c>
      <c r="T121" s="7" t="n">
        <f aca="false">OliveHrFlx!P121-OliveHrFlx!P120</f>
        <v>0.0999999999999996</v>
      </c>
      <c r="U121" s="7" t="n">
        <f aca="false">TreeCalculations!$J$3*TreeCalculations!$K$3*(T121/TreeCalculations!$L$3)</f>
        <v>0.00327659033422753</v>
      </c>
    </row>
    <row r="122" customFormat="false" ht="12.8" hidden="false" customHeight="false" outlineLevel="0" collapsed="false">
      <c r="A122" s="0" t="n">
        <f aca="false">GrassWatbal!B122/2</f>
        <v>12</v>
      </c>
      <c r="B122" s="2" t="n">
        <f aca="false">GrassWatbal!V122/(GrassTree!$C$31*2*GrassTree!$C$31*2)</f>
        <v>-11.357812</v>
      </c>
      <c r="C122" s="2" t="n">
        <f aca="false">GrassWatbal!AA122</f>
        <v>149.8592</v>
      </c>
      <c r="D122" s="3" t="n">
        <f aca="false">(0.5*GrassWatbal!J122*GrassTree!$C$31*GrassTree!$C$31/18.0152*40.7*60*60)/TreeCalculations!$I$2/TreeCalculations!$I$2</f>
        <v>15.1764243527688</v>
      </c>
      <c r="E122" s="8" t="n">
        <f aca="false">(GrassHrFlux!K122*18.0152*GrassTree!$C$31*GrassTree!$C$31*2.45*0.5)/TreeCalculations!$I$2/TreeCalculations!$I$2</f>
        <v>1.156395688</v>
      </c>
      <c r="F122" s="10" t="n">
        <f aca="false">D122+(0.5*GrassWatbal!F122*GrassTree!$C$31*GrassTree!$C$31/18.0152*40.7*60*60)/TreeCalculations!$I$2/TreeCalculations!$I$2 + (0.5*GrassWatbal!G122*GrassTree!$C$31*GrassTree!$C$31/18.0152*40.7*60*60)/TreeCalculations!$I$2/TreeCalculations!$I$2</f>
        <v>38.1443891824681</v>
      </c>
      <c r="G122" s="5" t="n">
        <f aca="false">GrassWatbal!AA122-GrassWatbal!W122-F122</f>
        <v>108.227310817532</v>
      </c>
      <c r="H122" s="11" t="n">
        <f aca="false">GrassWatbal!AA122+GrassWatbal!W122-F122</f>
        <v>115.202310817532</v>
      </c>
      <c r="I122" s="6" t="n">
        <f aca="false">GrassWatbal!W122</f>
        <v>3.4875</v>
      </c>
      <c r="J122" s="7" t="n">
        <f aca="false">GrassHrFlux!P122-GrassHrFlux!P121</f>
        <v>0.0600000000000005</v>
      </c>
      <c r="K122" s="7" t="n">
        <f aca="false">TreeCalculations!$J$2*TreeCalculations!$K$2*(J122/TreeCalculations!$L$2)</f>
        <v>7.86381680214616E-005</v>
      </c>
      <c r="L122" s="2" t="n">
        <f aca="false">OliveWatbal!V122/(OliveTree!$C$31*2*OliveTree!$C$31*2)</f>
        <v>-80.691928</v>
      </c>
      <c r="M122" s="12" t="n">
        <f aca="false">OliveWatbal!AA122</f>
        <v>139.9486</v>
      </c>
      <c r="N122" s="8" t="n">
        <f aca="false">(0.5*OliveWatbal!J122*OliveTree!$C$31*OliveTree!$C$31/18.0152*40.7*60*60)/TreeCalculations!$I$3/TreeCalculations!$I$3</f>
        <v>103.124047471024</v>
      </c>
      <c r="O122" s="8" t="n">
        <f aca="false">(OliveHrFlx!K122*18.0152*OliveTree!$C$31*OliveTree!$C$31*2.45*0.5)/TreeCalculations!$I$3/TreeCalculations!$I$3</f>
        <v>9.182752782</v>
      </c>
      <c r="P122" s="4" t="n">
        <f aca="false">N122+(0.5*OliveWatbal!F122*OliveTree!$C$31*OliveTree!$C$31/18.0152*40.7*60*60)/TreeCalculations!$I$3/TreeCalculations!$I$3 + (0.5*OliveWatbal!G122*OliveTree!$C$31*OliveTree!$C$31/18.0152*40.7*60*60)/TreeCalculations!$I$3/TreeCalculations!$I$3</f>
        <v>119.219515742262</v>
      </c>
      <c r="Q122" s="11" t="n">
        <f aca="false">OliveWatbal!AA122-OliveWatbal!W122-F122</f>
        <v>97.2248108175319</v>
      </c>
      <c r="R122" s="11" t="n">
        <f aca="false">OliveWatbal!AA122+OliveWatbal!W122-F122</f>
        <v>106.383610817532</v>
      </c>
      <c r="S122" s="6" t="n">
        <f aca="false">OliveWatbal!W122</f>
        <v>4.5794</v>
      </c>
      <c r="T122" s="7" t="n">
        <f aca="false">OliveHrFlx!P122-OliveHrFlx!P121</f>
        <v>0.120000000000001</v>
      </c>
      <c r="U122" s="7" t="n">
        <f aca="false">TreeCalculations!$J$3*TreeCalculations!$K$3*(T122/TreeCalculations!$L$3)</f>
        <v>0.00393190840107308</v>
      </c>
    </row>
    <row r="123" customFormat="false" ht="12.8" hidden="false" customHeight="false" outlineLevel="0" collapsed="false">
      <c r="A123" s="0" t="n">
        <f aca="false">GrassWatbal!B123/2</f>
        <v>12.5</v>
      </c>
      <c r="B123" s="2" t="n">
        <f aca="false">GrassWatbal!V123/(GrassTree!$C$31*2*GrassTree!$C$31*2)</f>
        <v>-4.266712</v>
      </c>
      <c r="C123" s="2" t="n">
        <f aca="false">GrassWatbal!AA123</f>
        <v>44.2199</v>
      </c>
      <c r="D123" s="3" t="n">
        <f aca="false">(0.5*GrassWatbal!J123*GrassTree!$C$31*GrassTree!$C$31/18.0152*40.7*60*60)/TreeCalculations!$I$2/TreeCalculations!$I$2</f>
        <v>6.91316221857099</v>
      </c>
      <c r="E123" s="8" t="n">
        <f aca="false">(GrassHrFlux!K123*18.0152*GrassTree!$C$31*GrassTree!$C$31*2.45*0.5)/TreeCalculations!$I$2/TreeCalculations!$I$2</f>
        <v>1.222601548</v>
      </c>
      <c r="F123" s="10" t="n">
        <f aca="false">D123+(0.5*GrassWatbal!F123*GrassTree!$C$31*GrassTree!$C$31/18.0152*40.7*60*60)/TreeCalculations!$I$2/TreeCalculations!$I$2 + (0.5*GrassWatbal!G123*GrassTree!$C$31*GrassTree!$C$31/18.0152*40.7*60*60)/TreeCalculations!$I$2/TreeCalculations!$I$2</f>
        <v>26.0463552999689</v>
      </c>
      <c r="G123" s="5" t="n">
        <f aca="false">GrassWatbal!AA123-GrassWatbal!W123-F123</f>
        <v>18.0140447000311</v>
      </c>
      <c r="H123" s="11" t="n">
        <f aca="false">GrassWatbal!AA123+GrassWatbal!W123-F123</f>
        <v>18.3330447000311</v>
      </c>
      <c r="I123" s="6" t="n">
        <f aca="false">GrassWatbal!W123</f>
        <v>0.1595</v>
      </c>
      <c r="J123" s="7" t="n">
        <f aca="false">GrassHrFlux!P123-GrassHrFlux!P122</f>
        <v>0.0800000000000001</v>
      </c>
      <c r="K123" s="7" t="n">
        <f aca="false">TreeCalculations!$J$2*TreeCalculations!$K$2*(J123/TreeCalculations!$L$2)</f>
        <v>0.000104850890695281</v>
      </c>
      <c r="L123" s="2" t="n">
        <f aca="false">OliveWatbal!V123/(OliveTree!$C$31*2*OliveTree!$C$31*2)</f>
        <v>-21.892424</v>
      </c>
      <c r="M123" s="12" t="n">
        <f aca="false">OliveWatbal!AA123</f>
        <v>41.672</v>
      </c>
      <c r="N123" s="8" t="n">
        <f aca="false">(0.5*OliveWatbal!J123*OliveTree!$C$31*OliveTree!$C$31/18.0152*40.7*60*60)/TreeCalculations!$I$3/TreeCalculations!$I$3</f>
        <v>54.8295095252898</v>
      </c>
      <c r="O123" s="8" t="n">
        <f aca="false">(OliveHrFlx!K123*18.0152*OliveTree!$C$31*OliveTree!$C$31*2.45*0.5)/TreeCalculations!$I$3/TreeCalculations!$I$3</f>
        <v>9.595435976</v>
      </c>
      <c r="P123" s="4" t="n">
        <f aca="false">N123+(0.5*OliveWatbal!F123*OliveTree!$C$31*OliveTree!$C$31/18.0152*40.7*60*60)/TreeCalculations!$I$3/TreeCalculations!$I$3 + (0.5*OliveWatbal!G123*OliveTree!$C$31*OliveTree!$C$31/18.0152*40.7*60*60)/TreeCalculations!$I$3/TreeCalculations!$I$3</f>
        <v>63.4872285625472</v>
      </c>
      <c r="Q123" s="11" t="n">
        <f aca="false">OliveWatbal!AA123-OliveWatbal!W123-F123</f>
        <v>16.4550447000311</v>
      </c>
      <c r="R123" s="11" t="n">
        <f aca="false">OliveWatbal!AA123+OliveWatbal!W123-F123</f>
        <v>14.7962447000311</v>
      </c>
      <c r="S123" s="6" t="n">
        <f aca="false">OliveWatbal!W123</f>
        <v>-0.8294</v>
      </c>
      <c r="T123" s="7" t="n">
        <f aca="false">OliveHrFlx!P123-OliveHrFlx!P122</f>
        <v>0.0800000000000001</v>
      </c>
      <c r="U123" s="7" t="n">
        <f aca="false">TreeCalculations!$J$3*TreeCalculations!$K$3*(T123/TreeCalculations!$L$3)</f>
        <v>0.00262127226738203</v>
      </c>
    </row>
    <row r="124" customFormat="false" ht="12.8" hidden="false" customHeight="false" outlineLevel="0" collapsed="false">
      <c r="A124" s="0" t="n">
        <f aca="false">GrassWatbal!B124/2</f>
        <v>13</v>
      </c>
      <c r="B124" s="2" t="n">
        <f aca="false">GrassWatbal!V124/(GrassTree!$C$31*2*GrassTree!$C$31*2)</f>
        <v>-4.702964</v>
      </c>
      <c r="C124" s="2" t="n">
        <f aca="false">GrassWatbal!AA124</f>
        <v>50.7851</v>
      </c>
      <c r="D124" s="3" t="n">
        <f aca="false">(0.5*GrassWatbal!J124*GrassTree!$C$31*GrassTree!$C$31/18.0152*40.7*60*60)/TreeCalculations!$I$2/TreeCalculations!$I$2</f>
        <v>7.30761912163062</v>
      </c>
      <c r="E124" s="8" t="n">
        <f aca="false">(GrassHrFlux!K124*18.0152*GrassTree!$C$31*GrassTree!$C$31*2.45*0.5)/TreeCalculations!$I$2/TreeCalculations!$I$2</f>
        <v>1.465356368</v>
      </c>
      <c r="F124" s="10" t="n">
        <f aca="false">D124+(0.5*GrassWatbal!F124*GrassTree!$C$31*GrassTree!$C$31/18.0152*40.7*60*60)/TreeCalculations!$I$2/TreeCalculations!$I$2 + (0.5*GrassWatbal!G124*GrassTree!$C$31*GrassTree!$C$31/18.0152*40.7*60*60)/TreeCalculations!$I$2/TreeCalculations!$I$2</f>
        <v>25.2005095696967</v>
      </c>
      <c r="G124" s="5" t="n">
        <f aca="false">GrassWatbal!AA124-GrassWatbal!W124-F124</f>
        <v>25.4269904303033</v>
      </c>
      <c r="H124" s="11" t="n">
        <f aca="false">GrassWatbal!AA124+GrassWatbal!W124-F124</f>
        <v>25.7421904303033</v>
      </c>
      <c r="I124" s="6" t="n">
        <f aca="false">GrassWatbal!W124</f>
        <v>0.1576</v>
      </c>
      <c r="J124" s="7" t="n">
        <f aca="false">GrassHrFlux!P124-GrassHrFlux!P123</f>
        <v>0.0899999999999999</v>
      </c>
      <c r="K124" s="7" t="n">
        <f aca="false">TreeCalculations!$J$2*TreeCalculations!$K$2*(J124/TreeCalculations!$L$2)</f>
        <v>0.000117957252032191</v>
      </c>
      <c r="L124" s="2" t="n">
        <f aca="false">OliveWatbal!V124/(OliveTree!$C$31*2*OliveTree!$C$31*2)</f>
        <v>-25.508128</v>
      </c>
      <c r="M124" s="12" t="n">
        <f aca="false">OliveWatbal!AA124</f>
        <v>47.7969</v>
      </c>
      <c r="N124" s="8" t="n">
        <f aca="false">(0.5*OliveWatbal!J124*OliveTree!$C$31*OliveTree!$C$31/18.0152*40.7*60*60)/TreeCalculations!$I$3/TreeCalculations!$I$3</f>
        <v>57.2897819618989</v>
      </c>
      <c r="O124" s="8" t="n">
        <f aca="false">(OliveHrFlx!K124*18.0152*OliveTree!$C$31*OliveTree!$C$31*2.45*0.5)/TreeCalculations!$I$3/TreeCalculations!$I$3</f>
        <v>11.12258448</v>
      </c>
      <c r="P124" s="4" t="n">
        <f aca="false">N124+(0.5*OliveWatbal!F124*OliveTree!$C$31*OliveTree!$C$31/18.0152*40.7*60*60)/TreeCalculations!$I$3/TreeCalculations!$I$3 + (0.5*OliveWatbal!G124*OliveTree!$C$31*OliveTree!$C$31/18.0152*40.7*60*60)/TreeCalculations!$I$3/TreeCalculations!$I$3</f>
        <v>62.9219758870288</v>
      </c>
      <c r="Q124" s="11" t="n">
        <f aca="false">OliveWatbal!AA124-OliveWatbal!W124-F124</f>
        <v>22.9676904303033</v>
      </c>
      <c r="R124" s="11" t="n">
        <f aca="false">OliveWatbal!AA124+OliveWatbal!W124-F124</f>
        <v>22.2250904303033</v>
      </c>
      <c r="S124" s="6" t="n">
        <f aca="false">OliveWatbal!W124</f>
        <v>-0.3713</v>
      </c>
      <c r="T124" s="7" t="n">
        <f aca="false">OliveHrFlx!P124-OliveHrFlx!P123</f>
        <v>0.0700000000000003</v>
      </c>
      <c r="U124" s="7" t="n">
        <f aca="false">TreeCalculations!$J$3*TreeCalculations!$K$3*(T124/TreeCalculations!$L$3)</f>
        <v>0.00229361323395929</v>
      </c>
    </row>
    <row r="125" customFormat="false" ht="12.8" hidden="false" customHeight="false" outlineLevel="0" collapsed="false">
      <c r="A125" s="0" t="n">
        <f aca="false">GrassWatbal!B125/2</f>
        <v>13.5</v>
      </c>
      <c r="B125" s="2" t="n">
        <f aca="false">GrassWatbal!V125/(GrassTree!$C$31*2*GrassTree!$C$31*2)</f>
        <v>-6.3708</v>
      </c>
      <c r="C125" s="2" t="n">
        <f aca="false">GrassWatbal!AA125</f>
        <v>75.7714</v>
      </c>
      <c r="D125" s="3" t="n">
        <f aca="false">(0.5*GrassWatbal!J125*GrassTree!$C$31*GrassTree!$C$31/18.0152*40.7*60*60)/TreeCalculations!$I$2/TreeCalculations!$I$2</f>
        <v>8.76344975354145</v>
      </c>
      <c r="E125" s="8" t="n">
        <f aca="false">(GrassHrFlux!K125*18.0152*GrassTree!$C$31*GrassTree!$C$31*2.45*0.5)/TreeCalculations!$I$2/TreeCalculations!$I$2</f>
        <v>1.558044572</v>
      </c>
      <c r="F125" s="10" t="n">
        <f aca="false">D125+(0.5*GrassWatbal!F125*GrassTree!$C$31*GrassTree!$C$31/18.0152*40.7*60*60)/TreeCalculations!$I$2/TreeCalculations!$I$2 + (0.5*GrassWatbal!G125*GrassTree!$C$31*GrassTree!$C$31/18.0152*40.7*60*60)/TreeCalculations!$I$2/TreeCalculations!$I$2</f>
        <v>24.8914505528665</v>
      </c>
      <c r="G125" s="5" t="n">
        <f aca="false">GrassWatbal!AA125-GrassWatbal!W125-F125</f>
        <v>50.0957494471335</v>
      </c>
      <c r="H125" s="11" t="n">
        <f aca="false">GrassWatbal!AA125+GrassWatbal!W125-F125</f>
        <v>51.6641494471335</v>
      </c>
      <c r="I125" s="6" t="n">
        <f aca="false">GrassWatbal!W125</f>
        <v>0.7842</v>
      </c>
      <c r="J125" s="7" t="n">
        <f aca="false">GrassHrFlux!P125-GrassHrFlux!P124</f>
        <v>0.16</v>
      </c>
      <c r="K125" s="7" t="n">
        <f aca="false">TreeCalculations!$J$2*TreeCalculations!$K$2*(J125/TreeCalculations!$L$2)</f>
        <v>0.000209701781390563</v>
      </c>
      <c r="L125" s="2" t="n">
        <f aca="false">OliveWatbal!V125/(OliveTree!$C$31*2*OliveTree!$C$31*2)</f>
        <v>-39.341972</v>
      </c>
      <c r="M125" s="12" t="n">
        <f aca="false">OliveWatbal!AA125</f>
        <v>71.2516</v>
      </c>
      <c r="N125" s="8" t="n">
        <f aca="false">(0.5*OliveWatbal!J125*OliveTree!$C$31*OliveTree!$C$31/18.0152*40.7*60*60)/TreeCalculations!$I$3/TreeCalculations!$I$3</f>
        <v>66.4070229583907</v>
      </c>
      <c r="O125" s="8" t="n">
        <f aca="false">(OliveHrFlx!K125*18.0152*OliveTree!$C$31*OliveTree!$C$31*2.45*0.5)/TreeCalculations!$I$3/TreeCalculations!$I$3</f>
        <v>13.002830904</v>
      </c>
      <c r="P125" s="4" t="n">
        <f aca="false">N125+(0.5*OliveWatbal!F125*OliveTree!$C$31*OliveTree!$C$31/18.0152*40.7*60*60)/TreeCalculations!$I$3/TreeCalculations!$I$3 + (0.5*OliveWatbal!G125*OliveTree!$C$31*OliveTree!$C$31/18.0152*40.7*60*60)/TreeCalculations!$I$3/TreeCalculations!$I$3</f>
        <v>70.8273802122652</v>
      </c>
      <c r="Q125" s="11" t="n">
        <f aca="false">OliveWatbal!AA125-OliveWatbal!W125-F125</f>
        <v>44.8459494471335</v>
      </c>
      <c r="R125" s="11" t="n">
        <f aca="false">OliveWatbal!AA125+OliveWatbal!W125-F125</f>
        <v>47.8743494471335</v>
      </c>
      <c r="S125" s="6" t="n">
        <f aca="false">OliveWatbal!W125</f>
        <v>1.5142</v>
      </c>
      <c r="T125" s="7" t="n">
        <f aca="false">OliveHrFlx!P125-OliveHrFlx!P124</f>
        <v>0.129999999999999</v>
      </c>
      <c r="U125" s="7" t="n">
        <f aca="false">TreeCalculations!$J$3*TreeCalculations!$K$3*(T125/TreeCalculations!$L$3)</f>
        <v>0.00425956743449577</v>
      </c>
    </row>
    <row r="126" customFormat="false" ht="12.8" hidden="false" customHeight="false" outlineLevel="0" collapsed="false">
      <c r="A126" s="0" t="n">
        <f aca="false">GrassWatbal!B126/2</f>
        <v>14</v>
      </c>
      <c r="B126" s="2" t="n">
        <f aca="false">GrassWatbal!V126/(GrassTree!$C$31*2*GrassTree!$C$31*2)</f>
        <v>-7.77298</v>
      </c>
      <c r="C126" s="2" t="n">
        <f aca="false">GrassWatbal!AA126</f>
        <v>96.6532</v>
      </c>
      <c r="D126" s="3" t="n">
        <f aca="false">(0.5*GrassWatbal!J126*GrassTree!$C$31*GrassTree!$C$31/18.0152*40.7*60*60)/TreeCalculations!$I$2/TreeCalculations!$I$2</f>
        <v>9.32463586304898</v>
      </c>
      <c r="E126" s="8" t="n">
        <f aca="false">(GrassHrFlux!K126*18.0152*GrassTree!$C$31*GrassTree!$C$31*2.45*0.5)/TreeCalculations!$I$2/TreeCalculations!$I$2</f>
        <v>3.734010504</v>
      </c>
      <c r="F126" s="10" t="n">
        <f aca="false">D126+(0.5*GrassWatbal!F126*GrassTree!$C$31*GrassTree!$C$31/18.0152*40.7*60*60)/TreeCalculations!$I$2/TreeCalculations!$I$2 + (0.5*GrassWatbal!G126*GrassTree!$C$31*GrassTree!$C$31/18.0152*40.7*60*60)/TreeCalculations!$I$2/TreeCalculations!$I$2</f>
        <v>26.1968182423731</v>
      </c>
      <c r="G126" s="5" t="n">
        <f aca="false">GrassWatbal!AA126-GrassWatbal!W126-F126</f>
        <v>71.2949817576269</v>
      </c>
      <c r="H126" s="11" t="n">
        <f aca="false">GrassWatbal!AA126+GrassWatbal!W126-F126</f>
        <v>69.6177817576269</v>
      </c>
      <c r="I126" s="6" t="n">
        <f aca="false">GrassWatbal!W126</f>
        <v>-0.8386</v>
      </c>
      <c r="J126" s="7" t="n">
        <f aca="false">GrassHrFlux!P126-GrassHrFlux!P125</f>
        <v>0.449999999999999</v>
      </c>
      <c r="K126" s="7" t="n">
        <f aca="false">TreeCalculations!$J$2*TreeCalculations!$K$2*(J126/TreeCalculations!$L$2)</f>
        <v>0.000589786260160956</v>
      </c>
      <c r="L126" s="2" t="n">
        <f aca="false">OliveWatbal!V126/(OliveTree!$C$31*2*OliveTree!$C$31*2)</f>
        <v>-50.937132</v>
      </c>
      <c r="M126" s="12" t="n">
        <f aca="false">OliveWatbal!AA126</f>
        <v>90.8276</v>
      </c>
      <c r="N126" s="8" t="n">
        <f aca="false">(0.5*OliveWatbal!J126*OliveTree!$C$31*OliveTree!$C$31/18.0152*40.7*60*60)/TreeCalculations!$I$3/TreeCalculations!$I$3</f>
        <v>77.6266785825303</v>
      </c>
      <c r="O126" s="8" t="n">
        <f aca="false">(OliveHrFlx!K126*18.0152*OliveTree!$C$31*OliveTree!$C$31*2.45*0.5)/TreeCalculations!$I$3/TreeCalculations!$I$3</f>
        <v>25.921801052</v>
      </c>
      <c r="P126" s="4" t="n">
        <f aca="false">N126+(0.5*OliveWatbal!F126*OliveTree!$C$31*OliveTree!$C$31/18.0152*40.7*60*60)/TreeCalculations!$I$3/TreeCalculations!$I$3 + (0.5*OliveWatbal!G126*OliveTree!$C$31*OliveTree!$C$31/18.0152*40.7*60*60)/TreeCalculations!$I$3/TreeCalculations!$I$3</f>
        <v>85.0115624583685</v>
      </c>
      <c r="Q126" s="11" t="n">
        <f aca="false">OliveWatbal!AA126-OliveWatbal!W126-F126</f>
        <v>64.1038817576269</v>
      </c>
      <c r="R126" s="11" t="n">
        <f aca="false">OliveWatbal!AA126+OliveWatbal!W126-F126</f>
        <v>65.1576817576269</v>
      </c>
      <c r="S126" s="6" t="n">
        <f aca="false">OliveWatbal!W126</f>
        <v>0.5269</v>
      </c>
      <c r="T126" s="7" t="n">
        <f aca="false">OliveHrFlx!P126-OliveHrFlx!P125</f>
        <v>0.359999999999999</v>
      </c>
      <c r="U126" s="7" t="n">
        <f aca="false">TreeCalculations!$J$3*TreeCalculations!$K$3*(T126/TreeCalculations!$L$3)</f>
        <v>0.0117957252032191</v>
      </c>
    </row>
    <row r="127" customFormat="false" ht="12.8" hidden="false" customHeight="false" outlineLevel="0" collapsed="false">
      <c r="A127" s="0" t="n">
        <f aca="false">GrassWatbal!B127/2</f>
        <v>14.5</v>
      </c>
      <c r="B127" s="2" t="n">
        <f aca="false">GrassWatbal!V127/(GrassTree!$C$31*2*GrassTree!$C$31*2)</f>
        <v>-19.861072</v>
      </c>
      <c r="C127" s="2" t="n">
        <f aca="false">GrassWatbal!AA127</f>
        <v>278.0495</v>
      </c>
      <c r="D127" s="3" t="n">
        <f aca="false">(0.5*GrassWatbal!J127*GrassTree!$C$31*GrassTree!$C$31/18.0152*40.7*60*60)/TreeCalculations!$I$2/TreeCalculations!$I$2</f>
        <v>22.3376470980061</v>
      </c>
      <c r="E127" s="8" t="n">
        <f aca="false">(GrassHrFlux!K127*18.0152*GrassTree!$C$31*GrassTree!$C$31*2.45*0.5)/TreeCalculations!$I$2/TreeCalculations!$I$2</f>
        <v>3.54201351</v>
      </c>
      <c r="F127" s="10" t="n">
        <f aca="false">D127+(0.5*GrassWatbal!F127*GrassTree!$C$31*GrassTree!$C$31/18.0152*40.7*60*60)/TreeCalculations!$I$2/TreeCalculations!$I$2 + (0.5*GrassWatbal!G127*GrassTree!$C$31*GrassTree!$C$31/18.0152*40.7*60*60)/TreeCalculations!$I$2/TreeCalculations!$I$2</f>
        <v>39.3440261556908</v>
      </c>
      <c r="G127" s="5" t="n">
        <f aca="false">GrassWatbal!AA127-GrassWatbal!W127-F127</f>
        <v>240.988573844309</v>
      </c>
      <c r="H127" s="11" t="n">
        <f aca="false">GrassWatbal!AA127+GrassWatbal!W127-F127</f>
        <v>236.422373844309</v>
      </c>
      <c r="I127" s="6" t="n">
        <f aca="false">GrassWatbal!W127</f>
        <v>-2.2831</v>
      </c>
      <c r="J127" s="7" t="n">
        <f aca="false">GrassHrFlux!P127-GrassHrFlux!P126</f>
        <v>0.31</v>
      </c>
      <c r="K127" s="7" t="n">
        <f aca="false">TreeCalculations!$J$2*TreeCalculations!$K$2*(J127/TreeCalculations!$L$2)</f>
        <v>0.000406297201444215</v>
      </c>
      <c r="L127" s="2" t="n">
        <f aca="false">OliveWatbal!V127/(OliveTree!$C$31*2*OliveTree!$C$31*2)</f>
        <v>-151.021748</v>
      </c>
      <c r="M127" s="12" t="n">
        <f aca="false">OliveWatbal!AA127</f>
        <v>261.0833</v>
      </c>
      <c r="N127" s="8" t="n">
        <f aca="false">(0.5*OliveWatbal!J127*OliveTree!$C$31*OliveTree!$C$31/18.0152*40.7*60*60)/TreeCalculations!$I$3/TreeCalculations!$I$3</f>
        <v>154.757236111728</v>
      </c>
      <c r="O127" s="8" t="n">
        <f aca="false">(OliveHrFlx!K127*18.0152*OliveTree!$C$31*OliveTree!$C$31*2.45*0.5)/TreeCalculations!$I$3/TreeCalculations!$I$3</f>
        <v>23.664181226</v>
      </c>
      <c r="P127" s="4" t="n">
        <f aca="false">N127+(0.5*OliveWatbal!F127*OliveTree!$C$31*OliveTree!$C$31/18.0152*40.7*60*60)/TreeCalculations!$I$3/TreeCalculations!$I$3 + (0.5*OliveWatbal!G127*OliveTree!$C$31*OliveTree!$C$31/18.0152*40.7*60*60)/TreeCalculations!$I$3/TreeCalculations!$I$3</f>
        <v>162.743971757183</v>
      </c>
      <c r="Q127" s="11" t="n">
        <f aca="false">OliveWatbal!AA127-OliveWatbal!W127-F127</f>
        <v>214.949373844309</v>
      </c>
      <c r="R127" s="11" t="n">
        <f aca="false">OliveWatbal!AA127+OliveWatbal!W127-F127</f>
        <v>228.529173844309</v>
      </c>
      <c r="S127" s="6" t="n">
        <f aca="false">OliveWatbal!W127</f>
        <v>6.7899</v>
      </c>
      <c r="T127" s="7" t="n">
        <f aca="false">OliveHrFlx!P127-OliveHrFlx!P126</f>
        <v>0.350000000000001</v>
      </c>
      <c r="U127" s="7" t="n">
        <f aca="false">TreeCalculations!$J$3*TreeCalculations!$K$3*(T127/TreeCalculations!$L$3)</f>
        <v>0.0114680661697964</v>
      </c>
    </row>
    <row r="128" customFormat="false" ht="12.8" hidden="false" customHeight="false" outlineLevel="0" collapsed="false">
      <c r="A128" s="0" t="n">
        <f aca="false">GrassWatbal!B128/2</f>
        <v>15</v>
      </c>
      <c r="B128" s="2" t="n">
        <f aca="false">GrassWatbal!V128/(GrassTree!$C$31*2*GrassTree!$C$31*2)</f>
        <v>-16.843764</v>
      </c>
      <c r="C128" s="2" t="n">
        <f aca="false">GrassWatbal!AA128</f>
        <v>232.3309</v>
      </c>
      <c r="D128" s="3" t="n">
        <f aca="false">(0.5*GrassWatbal!J128*GrassTree!$C$31*GrassTree!$C$31/18.0152*40.7*60*60)/TreeCalculations!$I$2/TreeCalculations!$I$2</f>
        <v>21.2071417469692</v>
      </c>
      <c r="E128" s="8" t="n">
        <f aca="false">(GrassHrFlux!K128*18.0152*GrassTree!$C$31*GrassTree!$C$31*2.45*0.5)/TreeCalculations!$I$2/TreeCalculations!$I$2</f>
        <v>1.763282738</v>
      </c>
      <c r="F128" s="10" t="n">
        <f aca="false">D128+(0.5*GrassWatbal!F128*GrassTree!$C$31*GrassTree!$C$31/18.0152*40.7*60*60)/TreeCalculations!$I$2/TreeCalculations!$I$2 + (0.5*GrassWatbal!G128*GrassTree!$C$31*GrassTree!$C$31/18.0152*40.7*60*60)/TreeCalculations!$I$2/TreeCalculations!$I$2</f>
        <v>33.170978951108</v>
      </c>
      <c r="G128" s="5" t="n">
        <f aca="false">GrassWatbal!AA128-GrassWatbal!W128-F128</f>
        <v>210.187921048892</v>
      </c>
      <c r="H128" s="11" t="n">
        <f aca="false">GrassWatbal!AA128+GrassWatbal!W128-F128</f>
        <v>188.131921048892</v>
      </c>
      <c r="I128" s="6" t="n">
        <f aca="false">GrassWatbal!W128</f>
        <v>-11.028</v>
      </c>
      <c r="J128" s="7" t="n">
        <f aca="false">GrassHrFlux!P128-GrassHrFlux!P127</f>
        <v>-0.290000000000001</v>
      </c>
      <c r="K128" s="7" t="n">
        <f aca="false">TreeCalculations!$J$2*TreeCalculations!$K$2*(J128/TreeCalculations!$L$2)</f>
        <v>-0.000380084478770396</v>
      </c>
      <c r="L128" s="2" t="n">
        <f aca="false">OliveWatbal!V128/(OliveTree!$C$31*2*OliveTree!$C$31*2)</f>
        <v>-126.05748</v>
      </c>
      <c r="M128" s="12" t="n">
        <f aca="false">OliveWatbal!AA128</f>
        <v>217.193</v>
      </c>
      <c r="N128" s="8" t="n">
        <f aca="false">(0.5*OliveWatbal!J128*OliveTree!$C$31*OliveTree!$C$31/18.0152*40.7*60*60)/TreeCalculations!$I$3/TreeCalculations!$I$3</f>
        <v>141.284702917536</v>
      </c>
      <c r="O128" s="8" t="n">
        <f aca="false">(OliveHrFlx!K128*18.0152*OliveTree!$C$31*OliveTree!$C$31*2.45*0.5)/TreeCalculations!$I$3/TreeCalculations!$I$3</f>
        <v>12.894694666</v>
      </c>
      <c r="P128" s="4" t="n">
        <f aca="false">N128+(0.5*OliveWatbal!F128*OliveTree!$C$31*OliveTree!$C$31/18.0152*40.7*60*60)/TreeCalculations!$I$3/TreeCalculations!$I$3 + (0.5*OliveWatbal!G128*OliveTree!$C$31*OliveTree!$C$31/18.0152*40.7*60*60)/TreeCalculations!$I$3/TreeCalculations!$I$3</f>
        <v>148.445925662774</v>
      </c>
      <c r="Q128" s="11" t="n">
        <f aca="false">OliveWatbal!AA128-OliveWatbal!W128-F128</f>
        <v>193.570821048892</v>
      </c>
      <c r="R128" s="11" t="n">
        <f aca="false">OliveWatbal!AA128+OliveWatbal!W128-F128</f>
        <v>174.473221048892</v>
      </c>
      <c r="S128" s="6" t="n">
        <f aca="false">OliveWatbal!W128</f>
        <v>-9.5488</v>
      </c>
      <c r="T128" s="7" t="n">
        <f aca="false">OliveHrFlx!P128-OliveHrFlx!P127</f>
        <v>-0.210000000000001</v>
      </c>
      <c r="U128" s="7" t="n">
        <f aca="false">TreeCalculations!$J$3*TreeCalculations!$K$3*(T128/TreeCalculations!$L$3)</f>
        <v>-0.00688083970187786</v>
      </c>
    </row>
    <row r="129" customFormat="false" ht="12.8" hidden="false" customHeight="false" outlineLevel="0" collapsed="false">
      <c r="A129" s="0" t="n">
        <f aca="false">GrassWatbal!B129/2</f>
        <v>15.5</v>
      </c>
      <c r="B129" s="2" t="n">
        <f aca="false">GrassWatbal!V129/(GrassTree!$C$31*2*GrassTree!$C$31*2)</f>
        <v>-6.712868</v>
      </c>
      <c r="C129" s="2" t="n">
        <f aca="false">GrassWatbal!AA129</f>
        <v>80.7662</v>
      </c>
      <c r="D129" s="3" t="n">
        <f aca="false">(0.5*GrassWatbal!J129*GrassTree!$C$31*GrassTree!$C$31/18.0152*40.7*60*60)/TreeCalculations!$I$2/TreeCalculations!$I$2</f>
        <v>10.5527387983481</v>
      </c>
      <c r="E129" s="8" t="n">
        <f aca="false">(GrassHrFlux!K129*18.0152*GrassTree!$C$31*GrassTree!$C$31*2.45*0.5)/TreeCalculations!$I$2/TreeCalculations!$I$2</f>
        <v>1.84272977</v>
      </c>
      <c r="F129" s="10" t="n">
        <f aca="false">D129+(0.5*GrassWatbal!F129*GrassTree!$C$31*GrassTree!$C$31/18.0152*40.7*60*60)/TreeCalculations!$I$2/TreeCalculations!$I$2 + (0.5*GrassWatbal!G129*GrassTree!$C$31*GrassTree!$C$31/18.0152*40.7*60*60)/TreeCalculations!$I$2/TreeCalculations!$I$2</f>
        <v>15.591214085883</v>
      </c>
      <c r="G129" s="5" t="n">
        <f aca="false">GrassWatbal!AA129-GrassWatbal!W129-F129</f>
        <v>71.500085914117</v>
      </c>
      <c r="H129" s="11" t="n">
        <f aca="false">GrassWatbal!AA129+GrassWatbal!W129-F129</f>
        <v>58.849885914117</v>
      </c>
      <c r="I129" s="6" t="n">
        <f aca="false">GrassWatbal!W129</f>
        <v>-6.3251</v>
      </c>
      <c r="J129" s="7" t="n">
        <f aca="false">GrassHrFlux!P129-GrassHrFlux!P128</f>
        <v>0.0900000000000016</v>
      </c>
      <c r="K129" s="7" t="n">
        <f aca="false">TreeCalculations!$J$2*TreeCalculations!$K$2*(J129/TreeCalculations!$L$2)</f>
        <v>0.000117957252032194</v>
      </c>
      <c r="L129" s="2" t="n">
        <f aca="false">OliveWatbal!V129/(OliveTree!$C$31*2*OliveTree!$C$31*2)</f>
        <v>-42.052716</v>
      </c>
      <c r="M129" s="12" t="n">
        <f aca="false">OliveWatbal!AA129</f>
        <v>75.8573</v>
      </c>
      <c r="N129" s="8" t="n">
        <f aca="false">(0.5*OliveWatbal!J129*OliveTree!$C$31*OliveTree!$C$31/18.0152*40.7*60*60)/TreeCalculations!$I$3/TreeCalculations!$I$3</f>
        <v>76.9922942848261</v>
      </c>
      <c r="O129" s="8" t="n">
        <f aca="false">(OliveHrFlx!K129*18.0152*OliveTree!$C$31*OliveTree!$C$31*2.45*0.5)/TreeCalculations!$I$3/TreeCalculations!$I$3</f>
        <v>13.50599544</v>
      </c>
      <c r="P129" s="4" t="n">
        <f aca="false">N129+(0.5*OliveWatbal!F129*OliveTree!$C$31*OliveTree!$C$31/18.0152*40.7*60*60)/TreeCalculations!$I$3/TreeCalculations!$I$3 + (0.5*OliveWatbal!G129*OliveTree!$C$31*OliveTree!$C$31/18.0152*40.7*60*60)/TreeCalculations!$I$3/TreeCalculations!$I$3</f>
        <v>77.7568086948799</v>
      </c>
      <c r="Q129" s="11" t="n">
        <f aca="false">OliveWatbal!AA129-OliveWatbal!W129-F129</f>
        <v>68.630185914117</v>
      </c>
      <c r="R129" s="11" t="n">
        <f aca="false">OliveWatbal!AA129+OliveWatbal!W129-F129</f>
        <v>51.901985914117</v>
      </c>
      <c r="S129" s="6" t="n">
        <f aca="false">OliveWatbal!W129</f>
        <v>-8.3641</v>
      </c>
      <c r="T129" s="7" t="n">
        <f aca="false">OliveHrFlx!P129-OliveHrFlx!P128</f>
        <v>0.0800000000000001</v>
      </c>
      <c r="U129" s="7" t="n">
        <f aca="false">TreeCalculations!$J$3*TreeCalculations!$K$3*(T129/TreeCalculations!$L$3)</f>
        <v>0.00262127226738203</v>
      </c>
    </row>
    <row r="130" customFormat="false" ht="12.8" hidden="false" customHeight="false" outlineLevel="0" collapsed="false">
      <c r="A130" s="0" t="n">
        <f aca="false">GrassWatbal!B130/2</f>
        <v>16</v>
      </c>
      <c r="B130" s="2" t="n">
        <f aca="false">GrassWatbal!V130/(GrassTree!$C$31*2*GrassTree!$C$31*2)</f>
        <v>-6.963236</v>
      </c>
      <c r="C130" s="2" t="n">
        <f aca="false">GrassWatbal!AA130</f>
        <v>84.4513</v>
      </c>
      <c r="D130" s="3" t="n">
        <f aca="false">(0.5*GrassWatbal!J130*GrassTree!$C$31*GrassTree!$C$31/18.0152*40.7*60*60)/TreeCalculations!$I$2/TreeCalculations!$I$2</f>
        <v>11.0285270216262</v>
      </c>
      <c r="E130" s="8" t="n">
        <f aca="false">(GrassHrFlux!K130*18.0152*GrassTree!$C$31*GrassTree!$C$31*2.45*0.5)/TreeCalculations!$I$2/TreeCalculations!$I$2</f>
        <v>1.84272977</v>
      </c>
      <c r="F130" s="10" t="n">
        <f aca="false">D130+(0.5*GrassWatbal!F130*GrassTree!$C$31*GrassTree!$C$31/18.0152*40.7*60*60)/TreeCalculations!$I$2/TreeCalculations!$I$2 + (0.5*GrassWatbal!G130*GrassTree!$C$31*GrassTree!$C$31/18.0152*40.7*60*60)/TreeCalculations!$I$2/TreeCalculations!$I$2</f>
        <v>13.1024756871975</v>
      </c>
      <c r="G130" s="5" t="n">
        <f aca="false">GrassWatbal!AA130-GrassWatbal!W130-F130</f>
        <v>78.0164243128025</v>
      </c>
      <c r="H130" s="11" t="n">
        <f aca="false">GrassWatbal!AA130+GrassWatbal!W130-F130</f>
        <v>64.6812243128025</v>
      </c>
      <c r="I130" s="6" t="n">
        <f aca="false">GrassWatbal!W130</f>
        <v>-6.6676</v>
      </c>
      <c r="J130" s="7" t="n">
        <f aca="false">GrassHrFlux!P130-GrassHrFlux!P129</f>
        <v>0.25</v>
      </c>
      <c r="K130" s="7" t="n">
        <f aca="false">TreeCalculations!$J$2*TreeCalculations!$K$2*(J130/TreeCalculations!$L$2)</f>
        <v>0.000327659033422754</v>
      </c>
      <c r="L130" s="2" t="n">
        <f aca="false">OliveWatbal!V130/(OliveTree!$C$31*2*OliveTree!$C$31*2)</f>
        <v>-44.1041</v>
      </c>
      <c r="M130" s="12" t="n">
        <f aca="false">OliveWatbal!AA130</f>
        <v>79.3356</v>
      </c>
      <c r="N130" s="8" t="n">
        <f aca="false">(0.5*OliveWatbal!J130*OliveTree!$C$31*OliveTree!$C$31/18.0152*40.7*60*60)/TreeCalculations!$I$3/TreeCalculations!$I$3</f>
        <v>80.6318708646032</v>
      </c>
      <c r="O130" s="8" t="n">
        <f aca="false">(OliveHrFlx!K130*18.0152*OliveTree!$C$31*OliveTree!$C$31*2.45*0.5)/TreeCalculations!$I$3/TreeCalculations!$I$3</f>
        <v>13.545718956</v>
      </c>
      <c r="P130" s="4" t="n">
        <f aca="false">N130+(0.5*OliveWatbal!F130*OliveTree!$C$31*OliveTree!$C$31/18.0152*40.7*60*60)/TreeCalculations!$I$3/TreeCalculations!$I$3 + (0.5*OliveWatbal!G130*OliveTree!$C$31*OliveTree!$C$31/18.0152*40.7*60*60)/TreeCalculations!$I$3/TreeCalculations!$I$3</f>
        <v>80.644070562636</v>
      </c>
      <c r="Q130" s="11" t="n">
        <f aca="false">OliveWatbal!AA130-OliveWatbal!W130-F130</f>
        <v>73.9393243128025</v>
      </c>
      <c r="R130" s="11" t="n">
        <f aca="false">OliveWatbal!AA130+OliveWatbal!W130-F130</f>
        <v>58.5269243128025</v>
      </c>
      <c r="S130" s="6" t="n">
        <f aca="false">OliveWatbal!W130</f>
        <v>-7.7062</v>
      </c>
      <c r="T130" s="7" t="n">
        <f aca="false">OliveHrFlx!P130-OliveHrFlx!P129</f>
        <v>0.25</v>
      </c>
      <c r="U130" s="7" t="n">
        <f aca="false">TreeCalculations!$J$3*TreeCalculations!$K$3*(T130/TreeCalculations!$L$3)</f>
        <v>0.00819147583556885</v>
      </c>
    </row>
    <row r="131" customFormat="false" ht="12.8" hidden="false" customHeight="false" outlineLevel="0" collapsed="false">
      <c r="A131" s="0" t="n">
        <f aca="false">GrassWatbal!B131/2</f>
        <v>16.5</v>
      </c>
      <c r="B131" s="2" t="n">
        <f aca="false">GrassWatbal!V131/(GrassTree!$C$31*2*GrassTree!$C$31*2)</f>
        <v>-6.91382</v>
      </c>
      <c r="C131" s="2" t="n">
        <f aca="false">GrassWatbal!AA131</f>
        <v>83.7832</v>
      </c>
      <c r="D131" s="3" t="n">
        <f aca="false">(0.5*GrassWatbal!J131*GrassTree!$C$31*GrassTree!$C$31/18.0152*40.7*60*60)/TreeCalculations!$I$2/TreeCalculations!$I$2</f>
        <v>11.0285270216262</v>
      </c>
      <c r="E131" s="8" t="n">
        <f aca="false">(GrassHrFlux!K131*18.0152*GrassTree!$C$31*GrassTree!$C$31*2.45*0.5)/TreeCalculations!$I$2/TreeCalculations!$I$2</f>
        <v>1.56687202</v>
      </c>
      <c r="F131" s="10" t="n">
        <f aca="false">D131+(0.5*GrassWatbal!F131*GrassTree!$C$31*GrassTree!$C$31/18.0152*40.7*60*60)/TreeCalculations!$I$2/TreeCalculations!$I$2 + (0.5*GrassWatbal!G131*GrassTree!$C$31*GrassTree!$C$31/18.0152*40.7*60*60)/TreeCalculations!$I$2/TreeCalculations!$I$2</f>
        <v>11.8621730538656</v>
      </c>
      <c r="G131" s="5" t="n">
        <f aca="false">GrassWatbal!AA131-GrassWatbal!W131-F131</f>
        <v>81.5276269461344</v>
      </c>
      <c r="H131" s="11" t="n">
        <f aca="false">GrassWatbal!AA131+GrassWatbal!W131-F131</f>
        <v>62.3144269461344</v>
      </c>
      <c r="I131" s="6" t="n">
        <f aca="false">GrassWatbal!W131</f>
        <v>-9.6066</v>
      </c>
      <c r="J131" s="7" t="n">
        <f aca="false">GrassHrFlux!P131-GrassHrFlux!P130</f>
        <v>0.109999999999999</v>
      </c>
      <c r="K131" s="7" t="n">
        <f aca="false">TreeCalculations!$J$2*TreeCalculations!$K$2*(J131/TreeCalculations!$L$2)</f>
        <v>0.000144169974706011</v>
      </c>
      <c r="L131" s="2" t="n">
        <f aca="false">OliveWatbal!V131/(OliveTree!$C$31*2*OliveTree!$C$31*2)</f>
        <v>-43.663016</v>
      </c>
      <c r="M131" s="12" t="n">
        <f aca="false">OliveWatbal!AA131</f>
        <v>78.7994</v>
      </c>
      <c r="N131" s="8" t="n">
        <f aca="false">(0.5*OliveWatbal!J131*OliveTree!$C$31*OliveTree!$C$31/18.0152*40.7*60*60)/TreeCalculations!$I$3/TreeCalculations!$I$3</f>
        <v>80.8799313912696</v>
      </c>
      <c r="O131" s="8" t="n">
        <f aca="false">(OliveHrFlx!K131*18.0152*OliveTree!$C$31*OliveTree!$C$31*2.45*0.5)/TreeCalculations!$I$3/TreeCalculations!$I$3</f>
        <v>11.766988184</v>
      </c>
      <c r="P131" s="4" t="n">
        <f aca="false">N131+(0.5*OliveWatbal!F131*OliveTree!$C$31*OliveTree!$C$31/18.0152*40.7*60*60)/TreeCalculations!$I$3/TreeCalculations!$I$3 + (0.5*OliveWatbal!G131*OliveTree!$C$31*OliveTree!$C$31/18.0152*40.7*60*60)/TreeCalculations!$I$3/TreeCalculations!$I$3</f>
        <v>80.8799313912696</v>
      </c>
      <c r="Q131" s="11" t="n">
        <f aca="false">OliveWatbal!AA131-OliveWatbal!W131-F131</f>
        <v>77.0835269461344</v>
      </c>
      <c r="R131" s="11" t="n">
        <f aca="false">OliveWatbal!AA131+OliveWatbal!W131-F131</f>
        <v>56.7909269461344</v>
      </c>
      <c r="S131" s="6" t="n">
        <f aca="false">OliveWatbal!W131</f>
        <v>-10.1463</v>
      </c>
      <c r="T131" s="7" t="n">
        <f aca="false">OliveHrFlx!P131-OliveHrFlx!P130</f>
        <v>0.119999999999999</v>
      </c>
      <c r="U131" s="7" t="n">
        <f aca="false">TreeCalculations!$J$3*TreeCalculations!$K$3*(T131/TreeCalculations!$L$3)</f>
        <v>0.00393190840107302</v>
      </c>
    </row>
    <row r="132" customFormat="false" ht="12.8" hidden="false" customHeight="false" outlineLevel="0" collapsed="false">
      <c r="A132" s="0" t="n">
        <f aca="false">GrassWatbal!B132/2</f>
        <v>17</v>
      </c>
      <c r="B132" s="2" t="n">
        <f aca="false">GrassWatbal!V132/(GrassTree!$C$31*2*GrassTree!$C$31*2)</f>
        <v>-5.41342</v>
      </c>
      <c r="C132" s="2" t="n">
        <f aca="false">GrassWatbal!AA132</f>
        <v>61.4943</v>
      </c>
      <c r="D132" s="3" t="n">
        <f aca="false">(0.5*GrassWatbal!J132*GrassTree!$C$31*GrassTree!$C$31/18.0152*40.7*60*60)/TreeCalculations!$I$2/TreeCalculations!$I$2</f>
        <v>9.37343465518007</v>
      </c>
      <c r="E132" s="8" t="n">
        <f aca="false">(GrassHrFlux!K132*18.0152*GrassTree!$C$31*GrassTree!$C$31*2.45*0.5)/TreeCalculations!$I$2/TreeCalculations!$I$2</f>
        <v>1.474183816</v>
      </c>
      <c r="F132" s="10" t="n">
        <f aca="false">D132+(0.5*GrassWatbal!F132*GrassTree!$C$31*GrassTree!$C$31/18.0152*40.7*60*60)/TreeCalculations!$I$2/TreeCalculations!$I$2 + (0.5*GrassWatbal!G132*GrassTree!$C$31*GrassTree!$C$31/18.0152*40.7*60*60)/TreeCalculations!$I$2/TreeCalculations!$I$2</f>
        <v>9.71909276610862</v>
      </c>
      <c r="G132" s="5" t="n">
        <f aca="false">GrassWatbal!AA132-GrassWatbal!W132-F132</f>
        <v>61.5709072338914</v>
      </c>
      <c r="H132" s="11" t="n">
        <f aca="false">GrassWatbal!AA132+GrassWatbal!W132-F132</f>
        <v>41.9795072338914</v>
      </c>
      <c r="I132" s="6" t="n">
        <f aca="false">GrassWatbal!W132</f>
        <v>-9.7957</v>
      </c>
      <c r="J132" s="7" t="n">
        <f aca="false">GrassHrFlux!P132-GrassHrFlux!P131</f>
        <v>0.209999999999999</v>
      </c>
      <c r="K132" s="7" t="n">
        <f aca="false">TreeCalculations!$J$2*TreeCalculations!$K$2*(J132/TreeCalculations!$L$2)</f>
        <v>0.000275233588075112</v>
      </c>
      <c r="L132" s="2" t="n">
        <f aca="false">OliveWatbal!V132/(OliveTree!$C$31*2*OliveTree!$C$31*2)</f>
        <v>-31.215412</v>
      </c>
      <c r="M132" s="12" t="n">
        <f aca="false">OliveWatbal!AA132</f>
        <v>58.1751</v>
      </c>
      <c r="N132" s="8" t="n">
        <f aca="false">(0.5*OliveWatbal!J132*OliveTree!$C$31*OliveTree!$C$31/18.0152*40.7*60*60)/TreeCalculations!$I$3/TreeCalculations!$I$3</f>
        <v>70.2580609707358</v>
      </c>
      <c r="O132" s="8" t="n">
        <f aca="false">(OliveHrFlx!K132*18.0152*OliveTree!$C$31*OliveTree!$C$31*2.45*0.5)/TreeCalculations!$I$3/TreeCalculations!$I$3</f>
        <v>11.237341304</v>
      </c>
      <c r="P132" s="4" t="n">
        <f aca="false">N132+(0.5*OliveWatbal!F132*OliveTree!$C$31*OliveTree!$C$31/18.0152*40.7*60*60)/TreeCalculations!$I$3/TreeCalculations!$I$3 + (0.5*OliveWatbal!G132*OliveTree!$C$31*OliveTree!$C$31/18.0152*40.7*60*60)/TreeCalculations!$I$3/TreeCalculations!$I$3</f>
        <v>70.2580609707358</v>
      </c>
      <c r="Q132" s="11" t="n">
        <f aca="false">OliveWatbal!AA132-OliveWatbal!W132-F132</f>
        <v>58.6871072338914</v>
      </c>
      <c r="R132" s="11" t="n">
        <f aca="false">OliveWatbal!AA132+OliveWatbal!W132-F132</f>
        <v>38.2249072338914</v>
      </c>
      <c r="S132" s="6" t="n">
        <f aca="false">OliveWatbal!W132</f>
        <v>-10.2311</v>
      </c>
      <c r="T132" s="7" t="n">
        <f aca="false">OliveHrFlx!P132-OliveHrFlx!P131</f>
        <v>0.210000000000001</v>
      </c>
      <c r="U132" s="7" t="n">
        <f aca="false">TreeCalculations!$J$3*TreeCalculations!$K$3*(T132/TreeCalculations!$L$3)</f>
        <v>0.00688083970187786</v>
      </c>
    </row>
    <row r="133" customFormat="false" ht="12.8" hidden="false" customHeight="false" outlineLevel="0" collapsed="false">
      <c r="A133" s="0" t="n">
        <f aca="false">GrassWatbal!B133/2</f>
        <v>17.5</v>
      </c>
      <c r="B133" s="2" t="n">
        <f aca="false">GrassWatbal!V133/(GrassTree!$C$31*2*GrassTree!$C$31*2)</f>
        <v>-4.7583</v>
      </c>
      <c r="C133" s="2" t="n">
        <f aca="false">GrassWatbal!AA133</f>
        <v>51.772</v>
      </c>
      <c r="D133" s="3" t="n">
        <f aca="false">(0.5*GrassWatbal!J133*GrassTree!$C$31*GrassTree!$C$31/18.0152*40.7*60*60)/TreeCalculations!$I$2/TreeCalculations!$I$2</f>
        <v>8.82038167769439</v>
      </c>
      <c r="E133" s="8" t="n">
        <f aca="false">(GrassHrFlux!K133*18.0152*GrassTree!$C$31*GrassTree!$C$31*2.45*0.5)/TreeCalculations!$I$2/TreeCalculations!$I$2</f>
        <v>1.496252436</v>
      </c>
      <c r="F133" s="10" t="n">
        <f aca="false">D133+(0.5*GrassWatbal!F133*GrassTree!$C$31*GrassTree!$C$31/18.0152*40.7*60*60)/TreeCalculations!$I$2/TreeCalculations!$I$2 + (0.5*GrassWatbal!G133*GrassTree!$C$31*GrassTree!$C$31/18.0152*40.7*60*60)/TreeCalculations!$I$2/TreeCalculations!$I$2</f>
        <v>8.99524401616413</v>
      </c>
      <c r="G133" s="5" t="n">
        <f aca="false">GrassWatbal!AA133-GrassWatbal!W133-F133</f>
        <v>54.6798559838359</v>
      </c>
      <c r="H133" s="11" t="n">
        <f aca="false">GrassWatbal!AA133+GrassWatbal!W133-F133</f>
        <v>30.8736559838359</v>
      </c>
      <c r="I133" s="6" t="n">
        <f aca="false">GrassWatbal!W133</f>
        <v>-11.9031</v>
      </c>
      <c r="J133" s="7" t="n">
        <f aca="false">GrassHrFlux!P133-GrassHrFlux!P132</f>
        <v>0.0600000000000005</v>
      </c>
      <c r="K133" s="7" t="n">
        <f aca="false">TreeCalculations!$J$2*TreeCalculations!$K$2*(J133/TreeCalculations!$L$2)</f>
        <v>7.86381680214616E-005</v>
      </c>
      <c r="L133" s="2" t="n">
        <f aca="false">OliveWatbal!V133/(OliveTree!$C$31*2*OliveTree!$C$31*2)</f>
        <v>-25.753204</v>
      </c>
      <c r="M133" s="12" t="n">
        <f aca="false">OliveWatbal!AA133</f>
        <v>49.25</v>
      </c>
      <c r="N133" s="8" t="n">
        <f aca="false">(0.5*OliveWatbal!J133*OliveTree!$C$31*OliveTree!$C$31/18.0152*40.7*60*60)/TreeCalculations!$I$3/TreeCalculations!$I$3</f>
        <v>67.086139482215</v>
      </c>
      <c r="O133" s="8" t="n">
        <f aca="false">(OliveHrFlx!K133*18.0152*OliveTree!$C$31*OliveTree!$C$31*2.45*0.5)/TreeCalculations!$I$3/TreeCalculations!$I$3</f>
        <v>11.341063818</v>
      </c>
      <c r="P133" s="4" t="n">
        <f aca="false">N133+(0.5*OliveWatbal!F133*OliveTree!$C$31*OliveTree!$C$31/18.0152*40.7*60*60)/TreeCalculations!$I$3/TreeCalculations!$I$3 + (0.5*OliveWatbal!G133*OliveTree!$C$31*OliveTree!$C$31/18.0152*40.7*60*60)/TreeCalculations!$I$3/TreeCalculations!$I$3</f>
        <v>67.086139482215</v>
      </c>
      <c r="Q133" s="11" t="n">
        <f aca="false">OliveWatbal!AA133-OliveWatbal!W133-F133</f>
        <v>52.3678559838359</v>
      </c>
      <c r="R133" s="11" t="n">
        <f aca="false">OliveWatbal!AA133+OliveWatbal!W133-F133</f>
        <v>28.1416559838359</v>
      </c>
      <c r="S133" s="6" t="n">
        <f aca="false">OliveWatbal!W133</f>
        <v>-12.1131</v>
      </c>
      <c r="T133" s="7" t="n">
        <f aca="false">OliveHrFlx!P133-OliveHrFlx!P132</f>
        <v>0.0600000000000005</v>
      </c>
      <c r="U133" s="7" t="n">
        <f aca="false">TreeCalculations!$J$3*TreeCalculations!$K$3*(T133/TreeCalculations!$L$3)</f>
        <v>0.00196595420053654</v>
      </c>
    </row>
    <row r="134" customFormat="false" ht="12.8" hidden="false" customHeight="false" outlineLevel="0" collapsed="false">
      <c r="A134" s="0" t="n">
        <f aca="false">GrassWatbal!B134/2</f>
        <v>18</v>
      </c>
      <c r="B134" s="2" t="n">
        <f aca="false">GrassWatbal!V134/(GrassTree!$C$31*2*GrassTree!$C$31*2)</f>
        <v>-4.830036</v>
      </c>
      <c r="C134" s="2" t="n">
        <f aca="false">GrassWatbal!AA134</f>
        <v>52.8541</v>
      </c>
      <c r="D134" s="3" t="n">
        <f aca="false">(0.5*GrassWatbal!J134*GrassTree!$C$31*GrassTree!$C$31/18.0152*40.7*60*60)/TreeCalculations!$I$2/TreeCalculations!$I$2</f>
        <v>8.94237865802212</v>
      </c>
      <c r="E134" s="8" t="n">
        <f aca="false">(GrassHrFlux!K134*18.0152*GrassTree!$C$31*GrassTree!$C$31*2.45*0.5)/TreeCalculations!$I$2/TreeCalculations!$I$2</f>
        <v>1.308669166</v>
      </c>
      <c r="F134" s="10" t="n">
        <f aca="false">D134+(0.5*GrassWatbal!F134*GrassTree!$C$31*GrassTree!$C$31/18.0152*40.7*60*60)/TreeCalculations!$I$2/TreeCalculations!$I$2 + (0.5*GrassWatbal!G134*GrassTree!$C$31*GrassTree!$C$31/18.0152*40.7*60*60)/TreeCalculations!$I$2/TreeCalculations!$I$2</f>
        <v>9.03997624228429</v>
      </c>
      <c r="G134" s="5" t="n">
        <f aca="false">GrassWatbal!AA134-GrassWatbal!W134-F134</f>
        <v>54.6714237577157</v>
      </c>
      <c r="H134" s="11" t="n">
        <f aca="false">GrassWatbal!AA134+GrassWatbal!W134-F134</f>
        <v>32.9568237577157</v>
      </c>
      <c r="I134" s="6" t="n">
        <f aca="false">GrassWatbal!W134</f>
        <v>-10.8573</v>
      </c>
      <c r="J134" s="7" t="n">
        <f aca="false">GrassHrFlux!P134-GrassHrFlux!P133</f>
        <v>-0.0399999999999991</v>
      </c>
      <c r="K134" s="7" t="n">
        <f aca="false">TreeCalculations!$J$2*TreeCalculations!$K$2*(J134/TreeCalculations!$L$2)</f>
        <v>-5.24254453476395E-005</v>
      </c>
      <c r="L134" s="2" t="n">
        <f aca="false">OliveWatbal!V134/(OliveTree!$C$31*2*OliveTree!$C$31*2)</f>
        <v>-26.34196</v>
      </c>
      <c r="M134" s="12" t="n">
        <f aca="false">OliveWatbal!AA134</f>
        <v>50.188</v>
      </c>
      <c r="N134" s="8" t="n">
        <f aca="false">(0.5*OliveWatbal!J134*OliveTree!$C$31*OliveTree!$C$31/18.0152*40.7*60*60)/TreeCalculations!$I$3/TreeCalculations!$I$3</f>
        <v>67.7164572139083</v>
      </c>
      <c r="O134" s="8" t="n">
        <f aca="false">(OliveHrFlx!K134*18.0152*OliveTree!$C$31*OliveTree!$C$31*2.45*0.5)/TreeCalculations!$I$3/TreeCalculations!$I$3</f>
        <v>10.189081854</v>
      </c>
      <c r="P134" s="4" t="n">
        <f aca="false">N134+(0.5*OliveWatbal!F134*OliveTree!$C$31*OliveTree!$C$31/18.0152*40.7*60*60)/TreeCalculations!$I$3/TreeCalculations!$I$3 + (0.5*OliveWatbal!G134*OliveTree!$C$31*OliveTree!$C$31/18.0152*40.7*60*60)/TreeCalculations!$I$3/TreeCalculations!$I$3</f>
        <v>67.7164572139083</v>
      </c>
      <c r="Q134" s="11" t="n">
        <f aca="false">OliveWatbal!AA134-OliveWatbal!W134-F134</f>
        <v>52.3846237577157</v>
      </c>
      <c r="R134" s="11" t="n">
        <f aca="false">OliveWatbal!AA134+OliveWatbal!W134-F134</f>
        <v>29.9114237577157</v>
      </c>
      <c r="S134" s="6" t="n">
        <f aca="false">OliveWatbal!W134</f>
        <v>-11.2366</v>
      </c>
      <c r="T134" s="7" t="n">
        <f aca="false">OliveHrFlx!P134-OliveHrFlx!P133</f>
        <v>-0.0300000000000011</v>
      </c>
      <c r="U134" s="7" t="n">
        <f aca="false">TreeCalculations!$J$3*TreeCalculations!$K$3*(T134/TreeCalculations!$L$3)</f>
        <v>-0.000982977100268299</v>
      </c>
    </row>
    <row r="135" customFormat="false" ht="12.8" hidden="false" customHeight="false" outlineLevel="0" collapsed="false">
      <c r="A135" s="0" t="n">
        <f aca="false">GrassWatbal!B135/2</f>
        <v>18.5</v>
      </c>
      <c r="B135" s="2" t="n">
        <f aca="false">GrassWatbal!V135/(GrassTree!$C$31*2*GrassTree!$C$31*2)</f>
        <v>-3.59794</v>
      </c>
      <c r="C135" s="2" t="n">
        <f aca="false">GrassWatbal!AA135</f>
        <v>34.3666</v>
      </c>
      <c r="D135" s="3" t="n">
        <f aca="false">(0.5*GrassWatbal!J135*GrassTree!$C$31*GrassTree!$C$31/18.0152*40.7*60*60)/TreeCalculations!$I$2/TreeCalculations!$I$2</f>
        <v>7.81593987299614</v>
      </c>
      <c r="E135" s="8" t="n">
        <f aca="false">(GrassHrFlux!K135*18.0152*GrassTree!$C$31*GrassTree!$C$31*2.45*0.5)/TreeCalculations!$I$2/TreeCalculations!$I$2</f>
        <v>1.129913344</v>
      </c>
      <c r="F135" s="10" t="n">
        <f aca="false">D135+(0.5*GrassWatbal!F135*GrassTree!$C$31*GrassTree!$C$31/18.0152*40.7*60*60)/TreeCalculations!$I$2/TreeCalculations!$I$2 + (0.5*GrassWatbal!G135*GrassTree!$C$31*GrassTree!$C$31/18.0152*40.7*60*60)/TreeCalculations!$I$2/TreeCalculations!$I$2</f>
        <v>7.86880523113815</v>
      </c>
      <c r="G135" s="5" t="n">
        <f aca="false">GrassWatbal!AA135-GrassWatbal!W135-F135</f>
        <v>35.9527947688618</v>
      </c>
      <c r="H135" s="11" t="n">
        <f aca="false">GrassWatbal!AA135+GrassWatbal!W135-F135</f>
        <v>17.0427947688618</v>
      </c>
      <c r="I135" s="6" t="n">
        <f aca="false">GrassWatbal!W135</f>
        <v>-9.455</v>
      </c>
      <c r="J135" s="7" t="n">
        <f aca="false">GrassHrFlux!P135-GrassHrFlux!P134</f>
        <v>0.119999999999999</v>
      </c>
      <c r="K135" s="7" t="n">
        <f aca="false">TreeCalculations!$J$2*TreeCalculations!$K$2*(J135/TreeCalculations!$L$2)</f>
        <v>0.000157276336042921</v>
      </c>
      <c r="L135" s="2" t="n">
        <f aca="false">OliveWatbal!V135/(OliveTree!$C$31*2*OliveTree!$C$31*2)</f>
        <v>-16.119684</v>
      </c>
      <c r="M135" s="12" t="n">
        <f aca="false">OliveWatbal!AA135</f>
        <v>32.673</v>
      </c>
      <c r="N135" s="8" t="n">
        <f aca="false">(0.5*OliveWatbal!J135*OliveTree!$C$31*OliveTree!$C$31/18.0152*40.7*60*60)/TreeCalculations!$I$3/TreeCalculations!$I$3</f>
        <v>60.8276943914028</v>
      </c>
      <c r="O135" s="8" t="n">
        <f aca="false">(OliveHrFlx!K135*18.0152*OliveTree!$C$31*OliveTree!$C$31*2.45*0.5)/TreeCalculations!$I$3/TreeCalculations!$I$3</f>
        <v>9.143029266</v>
      </c>
      <c r="P135" s="4" t="n">
        <f aca="false">N135+(0.5*OliveWatbal!F135*OliveTree!$C$31*OliveTree!$C$31/18.0152*40.7*60*60)/TreeCalculations!$I$3/TreeCalculations!$I$3 + (0.5*OliveWatbal!G135*OliveTree!$C$31*OliveTree!$C$31/18.0152*40.7*60*60)/TreeCalculations!$I$3/TreeCalculations!$I$3</f>
        <v>60.8276943914028</v>
      </c>
      <c r="Q135" s="11" t="n">
        <f aca="false">OliveWatbal!AA135-OliveWatbal!W135-F135</f>
        <v>35.8497947688619</v>
      </c>
      <c r="R135" s="11" t="n">
        <f aca="false">OliveWatbal!AA135+OliveWatbal!W135-F135</f>
        <v>13.7585947688619</v>
      </c>
      <c r="S135" s="6" t="n">
        <f aca="false">OliveWatbal!W135</f>
        <v>-11.0456</v>
      </c>
      <c r="T135" s="7" t="n">
        <f aca="false">OliveHrFlx!P135-OliveHrFlx!P134</f>
        <v>0.120000000000001</v>
      </c>
      <c r="U135" s="7" t="n">
        <f aca="false">TreeCalculations!$J$3*TreeCalculations!$K$3*(T135/TreeCalculations!$L$3)</f>
        <v>0.00393190840107308</v>
      </c>
    </row>
    <row r="136" customFormat="false" ht="12.8" hidden="false" customHeight="false" outlineLevel="0" collapsed="false">
      <c r="A136" s="0" t="n">
        <f aca="false">GrassWatbal!B136/2</f>
        <v>19</v>
      </c>
      <c r="B136" s="2" t="n">
        <f aca="false">GrassWatbal!V136/(GrassTree!$C$31*2*GrassTree!$C$31*2)</f>
        <v>-2.917636</v>
      </c>
      <c r="C136" s="2" t="n">
        <f aca="false">GrassWatbal!AA136</f>
        <v>24.364</v>
      </c>
      <c r="D136" s="3" t="n">
        <f aca="false">(0.5*GrassWatbal!J136*GrassTree!$C$31*GrassTree!$C$31/18.0152*40.7*60*60)/TreeCalculations!$I$2/TreeCalculations!$I$2</f>
        <v>6.7464330121231</v>
      </c>
      <c r="E136" s="8" t="n">
        <f aca="false">(GrassHrFlux!K136*18.0152*GrassTree!$C$31*GrassTree!$C$31*2.45*0.5)/TreeCalculations!$I$2/TreeCalculations!$I$2</f>
        <v>0</v>
      </c>
      <c r="F136" s="10" t="n">
        <f aca="false">D136+(0.5*GrassWatbal!F136*GrassTree!$C$31*GrassTree!$C$31/18.0152*40.7*60*60)/TreeCalculations!$I$2/TreeCalculations!$I$2 + (0.5*GrassWatbal!G136*GrassTree!$C$31*GrassTree!$C$31/18.0152*40.7*60*60)/TreeCalculations!$I$2/TreeCalculations!$I$2</f>
        <v>6.77489897419957</v>
      </c>
      <c r="G136" s="5" t="n">
        <f aca="false">GrassWatbal!AA136-GrassWatbal!W136-F136</f>
        <v>27.4553010258004</v>
      </c>
      <c r="H136" s="11" t="n">
        <f aca="false">GrassWatbal!AA136+GrassWatbal!W136-F136</f>
        <v>7.72290102580044</v>
      </c>
      <c r="I136" s="6" t="n">
        <f aca="false">GrassWatbal!W136</f>
        <v>-9.8662</v>
      </c>
      <c r="J136" s="7" t="n">
        <f aca="false">GrassHrFlux!P136-GrassHrFlux!P135</f>
        <v>0.279999999999999</v>
      </c>
      <c r="K136" s="7" t="n">
        <f aca="false">TreeCalculations!$J$2*TreeCalculations!$K$2*(J136/TreeCalculations!$L$2)</f>
        <v>0.000366978117433483</v>
      </c>
      <c r="L136" s="2" t="n">
        <f aca="false">OliveWatbal!V136/(OliveTree!$C$31*2*OliveTree!$C$31*2)</f>
        <v>-10.484048</v>
      </c>
      <c r="M136" s="12" t="n">
        <f aca="false">OliveWatbal!AA136</f>
        <v>23.4807</v>
      </c>
      <c r="N136" s="8" t="n">
        <f aca="false">(0.5*OliveWatbal!J136*OliveTree!$C$31*OliveTree!$C$31/18.0152*40.7*60*60)/TreeCalculations!$I$3/TreeCalculations!$I$3</f>
        <v>54.5814489986234</v>
      </c>
      <c r="O136" s="8" t="n">
        <f aca="false">(OliveHrFlx!K136*18.0152*OliveTree!$C$31*OliveTree!$C$31*2.45*0.5)/TreeCalculations!$I$3/TreeCalculations!$I$3</f>
        <v>0</v>
      </c>
      <c r="P136" s="4" t="n">
        <f aca="false">N136+(0.5*OliveWatbal!F136*OliveTree!$C$31*OliveTree!$C$31/18.0152*40.7*60*60)/TreeCalculations!$I$3/TreeCalculations!$I$3 + (0.5*OliveWatbal!G136*OliveTree!$C$31*OliveTree!$C$31/18.0152*40.7*60*60)/TreeCalculations!$I$3/TreeCalculations!$I$3</f>
        <v>54.5814489986234</v>
      </c>
      <c r="Q136" s="11" t="n">
        <f aca="false">OliveWatbal!AA136-OliveWatbal!W136-F136</f>
        <v>27.6630010258004</v>
      </c>
      <c r="R136" s="11" t="n">
        <f aca="false">OliveWatbal!AA136+OliveWatbal!W136-F136</f>
        <v>5.74860102580043</v>
      </c>
      <c r="S136" s="6" t="n">
        <f aca="false">OliveWatbal!W136</f>
        <v>-10.9572</v>
      </c>
      <c r="T136" s="7" t="n">
        <f aca="false">OliveHrFlx!P136-OliveHrFlx!P135</f>
        <v>0.299999999999999</v>
      </c>
      <c r="U136" s="7" t="n">
        <f aca="false">TreeCalculations!$J$3*TreeCalculations!$K$3*(T136/TreeCalculations!$L$3)</f>
        <v>0.00982977100268258</v>
      </c>
    </row>
    <row r="137" customFormat="false" ht="12.8" hidden="false" customHeight="false" outlineLevel="0" collapsed="false">
      <c r="A137" s="0" t="n">
        <f aca="false">GrassWatbal!B137/2</f>
        <v>19.5</v>
      </c>
      <c r="B137" s="2" t="n">
        <f aca="false">GrassWatbal!V137/(GrassTree!$C$31*2*GrassTree!$C$31*2)</f>
        <v>-1.694508</v>
      </c>
      <c r="C137" s="2" t="n">
        <f aca="false">GrassWatbal!AA137</f>
        <v>12.8808</v>
      </c>
      <c r="D137" s="3" t="n">
        <f aca="false">(0.5*GrassWatbal!J137*GrassTree!$C$31*GrassTree!$C$31/18.0152*40.7*60*60)/TreeCalculations!$I$2/TreeCalculations!$I$2</f>
        <v>0</v>
      </c>
      <c r="E137" s="8" t="n">
        <f aca="false">(GrassHrFlux!K137*18.0152*GrassTree!$C$31*GrassTree!$C$31*2.45*0.5)/TreeCalculations!$I$2/TreeCalculations!$I$2</f>
        <v>0</v>
      </c>
      <c r="F137" s="10" t="n">
        <f aca="false">D137+(0.5*GrassWatbal!F137*GrassTree!$C$31*GrassTree!$C$31/18.0152*40.7*60*60)/TreeCalculations!$I$2/TreeCalculations!$I$2 + (0.5*GrassWatbal!G137*GrassTree!$C$31*GrassTree!$C$31/18.0152*40.7*60*60)/TreeCalculations!$I$2/TreeCalculations!$I$2</f>
        <v>0.0162662640436964</v>
      </c>
      <c r="G137" s="5" t="n">
        <f aca="false">GrassWatbal!AA137-GrassWatbal!W137-F137</f>
        <v>21.6471337359563</v>
      </c>
      <c r="H137" s="11" t="n">
        <f aca="false">GrassWatbal!AA137+GrassWatbal!W137-F137</f>
        <v>4.0819337359563</v>
      </c>
      <c r="I137" s="6" t="n">
        <f aca="false">GrassWatbal!W137</f>
        <v>-8.7826</v>
      </c>
      <c r="J137" s="7" t="n">
        <f aca="false">GrassHrFlux!P137-GrassHrFlux!P136</f>
        <v>-0.00999999999999979</v>
      </c>
      <c r="K137" s="7" t="n">
        <f aca="false">TreeCalculations!$J$2*TreeCalculations!$K$2*(J137/TreeCalculations!$L$2)</f>
        <v>-1.31063613369099E-005</v>
      </c>
      <c r="L137" s="2" t="n">
        <f aca="false">OliveWatbal!V137/(OliveTree!$C$31*2*OliveTree!$C$31*2)</f>
        <v>-1.503688</v>
      </c>
      <c r="M137" s="12" t="n">
        <f aca="false">OliveWatbal!AA137</f>
        <v>11.6826</v>
      </c>
      <c r="N137" s="8" t="n">
        <f aca="false">(0.5*OliveWatbal!J137*OliveTree!$C$31*OliveTree!$C$31/18.0152*40.7*60*60)/TreeCalculations!$I$3/TreeCalculations!$I$3</f>
        <v>0</v>
      </c>
      <c r="O137" s="8" t="n">
        <f aca="false">(OliveHrFlx!K137*18.0152*OliveTree!$C$31*OliveTree!$C$31*2.45*0.5)/TreeCalculations!$I$3/TreeCalculations!$I$3</f>
        <v>0</v>
      </c>
      <c r="P137" s="4" t="n">
        <f aca="false">N137+(0.5*OliveWatbal!F137*OliveTree!$C$31*OliveTree!$C$31/18.0152*40.7*60*60)/TreeCalculations!$I$3/TreeCalculations!$I$3 + (0.5*OliveWatbal!G137*OliveTree!$C$31*OliveTree!$C$31/18.0152*40.7*60*60)/TreeCalculations!$I$3/TreeCalculations!$I$3</f>
        <v>0</v>
      </c>
      <c r="Q137" s="11" t="n">
        <f aca="false">OliveWatbal!AA137-OliveWatbal!W137-F137</f>
        <v>22.3503337359563</v>
      </c>
      <c r="R137" s="11" t="n">
        <f aca="false">OliveWatbal!AA137+OliveWatbal!W137-F137</f>
        <v>0.982333735956305</v>
      </c>
      <c r="S137" s="6" t="n">
        <f aca="false">OliveWatbal!W137</f>
        <v>-10.684</v>
      </c>
      <c r="T137" s="7" t="n">
        <f aca="false">OliveHrFlx!P137-OliveHrFlx!P136</f>
        <v>-0.00999999999999979</v>
      </c>
      <c r="U137" s="7" t="n">
        <f aca="false">TreeCalculations!$J$3*TreeCalculations!$K$3*(T137/TreeCalculations!$L$3)</f>
        <v>-0.000327659033422747</v>
      </c>
    </row>
    <row r="138" customFormat="false" ht="12.8" hidden="false" customHeight="false" outlineLevel="0" collapsed="false">
      <c r="A138" s="0" t="n">
        <f aca="false">GrassWatbal!B138/2</f>
        <v>20</v>
      </c>
      <c r="B138" s="2" t="n">
        <f aca="false">GrassWatbal!V138/(GrassTree!$C$31*2*GrassTree!$C$31*2)</f>
        <v>-1.9103</v>
      </c>
      <c r="C138" s="2" t="n">
        <f aca="false">GrassWatbal!AA138</f>
        <v>6.5067</v>
      </c>
      <c r="D138" s="3" t="n">
        <f aca="false">(0.5*GrassWatbal!J138*GrassTree!$C$31*GrassTree!$C$31/18.0152*40.7*60*60)/TreeCalculations!$I$2/TreeCalculations!$I$2</f>
        <v>0</v>
      </c>
      <c r="E138" s="8" t="n">
        <f aca="false">(GrassHrFlux!K138*18.0152*GrassTree!$C$31*GrassTree!$C$31*2.45*0.5)/TreeCalculations!$I$2/TreeCalculations!$I$2</f>
        <v>0</v>
      </c>
      <c r="F138" s="10" t="n">
        <f aca="false">D138+(0.5*GrassWatbal!F138*GrassTree!$C$31*GrassTree!$C$31/18.0152*40.7*60*60)/TreeCalculations!$I$2/TreeCalculations!$I$2 + (0.5*GrassWatbal!G138*GrassTree!$C$31*GrassTree!$C$31/18.0152*40.7*60*60)/TreeCalculations!$I$2/TreeCalculations!$I$2</f>
        <v>0.0121996980327723</v>
      </c>
      <c r="G138" s="5" t="n">
        <f aca="false">GrassWatbal!AA138-GrassWatbal!W138-F138</f>
        <v>14.2222003019672</v>
      </c>
      <c r="H138" s="11" t="n">
        <f aca="false">GrassWatbal!AA138+GrassWatbal!W138-F138</f>
        <v>-1.23319969803277</v>
      </c>
      <c r="I138" s="6" t="n">
        <f aca="false">GrassWatbal!W138</f>
        <v>-7.7277</v>
      </c>
      <c r="J138" s="7" t="n">
        <f aca="false">GrassHrFlux!P138-GrassHrFlux!P137</f>
        <v>0.0999999999999996</v>
      </c>
      <c r="K138" s="7" t="n">
        <f aca="false">TreeCalculations!$J$2*TreeCalculations!$K$2*(J138/TreeCalculations!$L$2)</f>
        <v>0.000131063613369101</v>
      </c>
      <c r="L138" s="2" t="n">
        <f aca="false">OliveWatbal!V138/(OliveTree!$C$31*2*OliveTree!$C$31*2)</f>
        <v>-1.717948</v>
      </c>
      <c r="M138" s="12" t="n">
        <f aca="false">OliveWatbal!AA138</f>
        <v>5.3089</v>
      </c>
      <c r="N138" s="8" t="n">
        <f aca="false">(0.5*OliveWatbal!J138*OliveTree!$C$31*OliveTree!$C$31/18.0152*40.7*60*60)/TreeCalculations!$I$3/TreeCalculations!$I$3</f>
        <v>0</v>
      </c>
      <c r="O138" s="8" t="n">
        <f aca="false">(OliveHrFlx!K138*18.0152*OliveTree!$C$31*OliveTree!$C$31*2.45*0.5)/TreeCalculations!$I$3/TreeCalculations!$I$3</f>
        <v>0</v>
      </c>
      <c r="P138" s="4" t="n">
        <f aca="false">N138+(0.5*OliveWatbal!F138*OliveTree!$C$31*OliveTree!$C$31/18.0152*40.7*60*60)/TreeCalculations!$I$3/TreeCalculations!$I$3 + (0.5*OliveWatbal!G138*OliveTree!$C$31*OliveTree!$C$31/18.0152*40.7*60*60)/TreeCalculations!$I$3/TreeCalculations!$I$3</f>
        <v>0</v>
      </c>
      <c r="Q138" s="11" t="n">
        <f aca="false">OliveWatbal!AA138-OliveWatbal!W138-F138</f>
        <v>14.5413003019672</v>
      </c>
      <c r="R138" s="11" t="n">
        <f aca="false">OliveWatbal!AA138+OliveWatbal!W138-F138</f>
        <v>-3.94789969803277</v>
      </c>
      <c r="S138" s="6" t="n">
        <f aca="false">OliveWatbal!W138</f>
        <v>-9.2446</v>
      </c>
      <c r="T138" s="7" t="n">
        <f aca="false">OliveHrFlx!P138-OliveHrFlx!P137</f>
        <v>0.0999999999999996</v>
      </c>
      <c r="U138" s="7" t="n">
        <f aca="false">TreeCalculations!$J$3*TreeCalculations!$K$3*(T138/TreeCalculations!$L$3)</f>
        <v>0.00327659033422753</v>
      </c>
    </row>
    <row r="139" customFormat="false" ht="12.8" hidden="false" customHeight="false" outlineLevel="0" collapsed="false">
      <c r="A139" s="0" t="n">
        <f aca="false">GrassWatbal!B139/2</f>
        <v>20.5</v>
      </c>
      <c r="B139" s="2" t="n">
        <f aca="false">GrassWatbal!V139/(GrassTree!$C$31*2*GrassTree!$C$31*2)</f>
        <v>-2.007796</v>
      </c>
      <c r="C139" s="2" t="n">
        <f aca="false">GrassWatbal!AA139</f>
        <v>3.7071</v>
      </c>
      <c r="D139" s="3" t="n">
        <f aca="false">(0.5*GrassWatbal!J139*GrassTree!$C$31*GrassTree!$C$31/18.0152*40.7*60*60)/TreeCalculations!$I$2/TreeCalculations!$I$2</f>
        <v>0</v>
      </c>
      <c r="E139" s="8" t="n">
        <f aca="false">(GrassHrFlux!K139*18.0152*GrassTree!$C$31*GrassTree!$C$31*2.45*0.5)/TreeCalculations!$I$2/TreeCalculations!$I$2</f>
        <v>0</v>
      </c>
      <c r="F139" s="10" t="n">
        <f aca="false">D139+(0.5*GrassWatbal!F139*GrassTree!$C$31*GrassTree!$C$31/18.0152*40.7*60*60)/TreeCalculations!$I$2/TreeCalculations!$I$2 + (0.5*GrassWatbal!G139*GrassTree!$C$31*GrassTree!$C$31/18.0152*40.7*60*60)/TreeCalculations!$I$2/TreeCalculations!$I$2</f>
        <v>0.0121996980327723</v>
      </c>
      <c r="G139" s="5" t="n">
        <f aca="false">GrassWatbal!AA139-GrassWatbal!W139-F139</f>
        <v>12.1163003019672</v>
      </c>
      <c r="H139" s="11" t="n">
        <f aca="false">GrassWatbal!AA139+GrassWatbal!W139-F139</f>
        <v>-4.72649969803277</v>
      </c>
      <c r="I139" s="6" t="n">
        <f aca="false">GrassWatbal!W139</f>
        <v>-8.4214</v>
      </c>
      <c r="J139" s="7" t="n">
        <f aca="false">GrassHrFlux!P139-GrassHrFlux!P138</f>
        <v>0.0200000000000013</v>
      </c>
      <c r="K139" s="7" t="n">
        <f aca="false">TreeCalculations!$J$2*TreeCalculations!$K$2*(J139/TreeCalculations!$L$2)</f>
        <v>2.62127226738221E-005</v>
      </c>
      <c r="L139" s="2" t="n">
        <f aca="false">OliveWatbal!V139/(OliveTree!$C$31*2*OliveTree!$C$31*2)</f>
        <v>-1.814708</v>
      </c>
      <c r="M139" s="12" t="n">
        <f aca="false">OliveWatbal!AA139</f>
        <v>2.5075</v>
      </c>
      <c r="N139" s="8" t="n">
        <f aca="false">(0.5*OliveWatbal!J139*OliveTree!$C$31*OliveTree!$C$31/18.0152*40.7*60*60)/TreeCalculations!$I$3/TreeCalculations!$I$3</f>
        <v>0</v>
      </c>
      <c r="O139" s="8" t="n">
        <f aca="false">(OliveHrFlx!K139*18.0152*OliveTree!$C$31*OliveTree!$C$31*2.45*0.5)/TreeCalculations!$I$3/TreeCalculations!$I$3</f>
        <v>0</v>
      </c>
      <c r="P139" s="4" t="n">
        <f aca="false">N139+(0.5*OliveWatbal!F139*OliveTree!$C$31*OliveTree!$C$31/18.0152*40.7*60*60)/TreeCalculations!$I$3/TreeCalculations!$I$3 + (0.5*OliveWatbal!G139*OliveTree!$C$31*OliveTree!$C$31/18.0152*40.7*60*60)/TreeCalculations!$I$3/TreeCalculations!$I$3</f>
        <v>0</v>
      </c>
      <c r="Q139" s="11" t="n">
        <f aca="false">OliveWatbal!AA139-OliveWatbal!W139-F139</f>
        <v>12.2460003019672</v>
      </c>
      <c r="R139" s="11" t="n">
        <f aca="false">OliveWatbal!AA139+OliveWatbal!W139-F139</f>
        <v>-7.25539969803277</v>
      </c>
      <c r="S139" s="6" t="n">
        <f aca="false">OliveWatbal!W139</f>
        <v>-9.7507</v>
      </c>
      <c r="T139" s="7" t="n">
        <f aca="false">OliveHrFlx!P139-OliveHrFlx!P138</f>
        <v>0.0200000000000013</v>
      </c>
      <c r="U139" s="7" t="n">
        <f aca="false">TreeCalculations!$J$3*TreeCalculations!$K$3*(T139/TreeCalculations!$L$3)</f>
        <v>0.000655318066845552</v>
      </c>
    </row>
    <row r="140" customFormat="false" ht="12.8" hidden="false" customHeight="false" outlineLevel="0" collapsed="false">
      <c r="A140" s="0" t="n">
        <f aca="false">GrassWatbal!B140/2</f>
        <v>21</v>
      </c>
      <c r="B140" s="2" t="n">
        <f aca="false">GrassWatbal!V140/(GrassTree!$C$31*2*GrassTree!$C$31*2)</f>
        <v>-2.008032</v>
      </c>
      <c r="C140" s="2" t="n">
        <f aca="false">GrassWatbal!AA140</f>
        <v>3.7723</v>
      </c>
      <c r="D140" s="3" t="n">
        <f aca="false">(0.5*GrassWatbal!J140*GrassTree!$C$31*GrassTree!$C$31/18.0152*40.7*60*60)/TreeCalculations!$I$2/TreeCalculations!$I$2</f>
        <v>0</v>
      </c>
      <c r="E140" s="8" t="n">
        <f aca="false">(GrassHrFlux!K140*18.0152*GrassTree!$C$31*GrassTree!$C$31*2.45*0.5)/TreeCalculations!$I$2/TreeCalculations!$I$2</f>
        <v>0</v>
      </c>
      <c r="F140" s="10" t="n">
        <f aca="false">D140+(0.5*GrassWatbal!F140*GrassTree!$C$31*GrassTree!$C$31/18.0152*40.7*60*60)/TreeCalculations!$I$2/TreeCalculations!$I$2 + (0.5*GrassWatbal!G140*GrassTree!$C$31*GrassTree!$C$31/18.0152*40.7*60*60)/TreeCalculations!$I$2/TreeCalculations!$I$2</f>
        <v>0.00406656601092411</v>
      </c>
      <c r="G140" s="5" t="n">
        <f aca="false">GrassWatbal!AA140-GrassWatbal!W140-F140</f>
        <v>11.7468334339891</v>
      </c>
      <c r="H140" s="11" t="n">
        <f aca="false">GrassWatbal!AA140+GrassWatbal!W140-F140</f>
        <v>-4.21036656601093</v>
      </c>
      <c r="I140" s="6" t="n">
        <f aca="false">GrassWatbal!W140</f>
        <v>-7.9786</v>
      </c>
      <c r="J140" s="7" t="n">
        <f aca="false">GrassHrFlux!P140-GrassHrFlux!P139</f>
        <v>-0.18</v>
      </c>
      <c r="K140" s="7" t="n">
        <f aca="false">TreeCalculations!$J$2*TreeCalculations!$K$2*(J140/TreeCalculations!$L$2)</f>
        <v>-0.000235914504064382</v>
      </c>
      <c r="L140" s="2" t="n">
        <f aca="false">OliveWatbal!V140/(OliveTree!$C$31*2*OliveTree!$C$31*2)</f>
        <v>-1.81796</v>
      </c>
      <c r="M140" s="12" t="n">
        <f aca="false">OliveWatbal!AA140</f>
        <v>2.5728</v>
      </c>
      <c r="N140" s="8" t="n">
        <f aca="false">(0.5*OliveWatbal!J140*OliveTree!$C$31*OliveTree!$C$31/18.0152*40.7*60*60)/TreeCalculations!$I$3/TreeCalculations!$I$3</f>
        <v>0</v>
      </c>
      <c r="O140" s="8" t="n">
        <f aca="false">(OliveHrFlx!K140*18.0152*OliveTree!$C$31*OliveTree!$C$31*2.45*0.5)/TreeCalculations!$I$3/TreeCalculations!$I$3</f>
        <v>0</v>
      </c>
      <c r="P140" s="4" t="n">
        <f aca="false">N140+(0.5*OliveWatbal!F140*OliveTree!$C$31*OliveTree!$C$31/18.0152*40.7*60*60)/TreeCalculations!$I$3/TreeCalculations!$I$3 + (0.5*OliveWatbal!G140*OliveTree!$C$31*OliveTree!$C$31/18.0152*40.7*60*60)/TreeCalculations!$I$3/TreeCalculations!$I$3</f>
        <v>0</v>
      </c>
      <c r="Q140" s="11" t="n">
        <f aca="false">OliveWatbal!AA140-OliveWatbal!W140-F140</f>
        <v>11.7115334339891</v>
      </c>
      <c r="R140" s="11" t="n">
        <f aca="false">OliveWatbal!AA140+OliveWatbal!W140-F140</f>
        <v>-6.57406656601092</v>
      </c>
      <c r="S140" s="6" t="n">
        <f aca="false">OliveWatbal!W140</f>
        <v>-9.1428</v>
      </c>
      <c r="T140" s="7" t="n">
        <f aca="false">OliveHrFlx!P140-OliveHrFlx!P139</f>
        <v>-0.18</v>
      </c>
      <c r="U140" s="7" t="n">
        <f aca="false">TreeCalculations!$J$3*TreeCalculations!$K$3*(T140/TreeCalculations!$L$3)</f>
        <v>-0.00589786260160956</v>
      </c>
    </row>
    <row r="141" customFormat="false" ht="12.8" hidden="false" customHeight="false" outlineLevel="0" collapsed="false">
      <c r="A141" s="0" t="n">
        <f aca="false">GrassWatbal!B141/2</f>
        <v>21.5</v>
      </c>
      <c r="B141" s="2" t="n">
        <f aca="false">GrassWatbal!V141/(GrassTree!$C$31*2*GrassTree!$C$31*2)</f>
        <v>-2.006676</v>
      </c>
      <c r="C141" s="2" t="n">
        <f aca="false">GrassWatbal!AA141</f>
        <v>3.6566</v>
      </c>
      <c r="D141" s="3" t="n">
        <f aca="false">(0.5*GrassWatbal!J141*GrassTree!$C$31*GrassTree!$C$31/18.0152*40.7*60*60)/TreeCalculations!$I$2/TreeCalculations!$I$2</f>
        <v>0</v>
      </c>
      <c r="E141" s="8" t="n">
        <f aca="false">(GrassHrFlux!K141*18.0152*GrassTree!$C$31*GrassTree!$C$31*2.45*0.5)/TreeCalculations!$I$2/TreeCalculations!$I$2</f>
        <v>0</v>
      </c>
      <c r="F141" s="10" t="n">
        <f aca="false">D141+(0.5*GrassWatbal!F141*GrassTree!$C$31*GrassTree!$C$31/18.0152*40.7*60*60)/TreeCalculations!$I$2/TreeCalculations!$I$2 + (0.5*GrassWatbal!G141*GrassTree!$C$31*GrassTree!$C$31/18.0152*40.7*60*60)/TreeCalculations!$I$2/TreeCalculations!$I$2</f>
        <v>0.00406656601092411</v>
      </c>
      <c r="G141" s="5" t="n">
        <f aca="false">GrassWatbal!AA141-GrassWatbal!W141-F141</f>
        <v>7.93353343398908</v>
      </c>
      <c r="H141" s="11" t="n">
        <f aca="false">GrassWatbal!AA141+GrassWatbal!W141-F141</f>
        <v>-0.628466566010924</v>
      </c>
      <c r="I141" s="6" t="n">
        <f aca="false">GrassWatbal!W141</f>
        <v>-4.281</v>
      </c>
      <c r="J141" s="7" t="n">
        <f aca="false">GrassHrFlux!P141-GrassHrFlux!P140</f>
        <v>-0.17</v>
      </c>
      <c r="K141" s="7" t="n">
        <f aca="false">TreeCalculations!$J$2*TreeCalculations!$K$2*(J141/TreeCalculations!$L$2)</f>
        <v>-0.000222808142727472</v>
      </c>
      <c r="L141" s="2" t="n">
        <f aca="false">OliveWatbal!V141/(OliveTree!$C$31*2*OliveTree!$C$31*2)</f>
        <v>-1.817604</v>
      </c>
      <c r="M141" s="12" t="n">
        <f aca="false">OliveWatbal!AA141</f>
        <v>2.4557</v>
      </c>
      <c r="N141" s="8" t="n">
        <f aca="false">(0.5*OliveWatbal!J141*OliveTree!$C$31*OliveTree!$C$31/18.0152*40.7*60*60)/TreeCalculations!$I$3/TreeCalculations!$I$3</f>
        <v>0</v>
      </c>
      <c r="O141" s="8" t="n">
        <f aca="false">(OliveHrFlx!K141*18.0152*OliveTree!$C$31*OliveTree!$C$31*2.45*0.5)/TreeCalculations!$I$3/TreeCalculations!$I$3</f>
        <v>0</v>
      </c>
      <c r="P141" s="4" t="n">
        <f aca="false">N141+(0.5*OliveWatbal!F141*OliveTree!$C$31*OliveTree!$C$31/18.0152*40.7*60*60)/TreeCalculations!$I$3/TreeCalculations!$I$3 + (0.5*OliveWatbal!G141*OliveTree!$C$31*OliveTree!$C$31/18.0152*40.7*60*60)/TreeCalculations!$I$3/TreeCalculations!$I$3</f>
        <v>0</v>
      </c>
      <c r="Q141" s="11" t="n">
        <f aca="false">OliveWatbal!AA141-OliveWatbal!W141-F141</f>
        <v>7.65713343398908</v>
      </c>
      <c r="R141" s="11" t="n">
        <f aca="false">OliveWatbal!AA141+OliveWatbal!W141-F141</f>
        <v>-2.75386656601092</v>
      </c>
      <c r="S141" s="6" t="n">
        <f aca="false">OliveWatbal!W141</f>
        <v>-5.2055</v>
      </c>
      <c r="T141" s="7" t="n">
        <f aca="false">OliveHrFlx!P141-OliveHrFlx!P140</f>
        <v>-0.17</v>
      </c>
      <c r="U141" s="7" t="n">
        <f aca="false">TreeCalculations!$J$3*TreeCalculations!$K$3*(T141/TreeCalculations!$L$3)</f>
        <v>-0.00557020356818681</v>
      </c>
    </row>
    <row r="142" customFormat="false" ht="12.8" hidden="false" customHeight="false" outlineLevel="0" collapsed="false">
      <c r="A142" s="0" t="n">
        <f aca="false">GrassWatbal!B142/2</f>
        <v>22</v>
      </c>
      <c r="B142" s="2" t="n">
        <f aca="false">GrassWatbal!V142/(GrassTree!$C$31*2*GrassTree!$C$31*2)</f>
        <v>-2.005412</v>
      </c>
      <c r="C142" s="2" t="n">
        <f aca="false">GrassWatbal!AA142</f>
        <v>3.5742</v>
      </c>
      <c r="D142" s="3" t="n">
        <f aca="false">(0.5*GrassWatbal!J142*GrassTree!$C$31*GrassTree!$C$31/18.0152*40.7*60*60)/TreeCalculations!$I$2/TreeCalculations!$I$2</f>
        <v>0</v>
      </c>
      <c r="E142" s="8" t="n">
        <f aca="false">(GrassHrFlux!K142*18.0152*GrassTree!$C$31*GrassTree!$C$31*2.45*0.5)/TreeCalculations!$I$2/TreeCalculations!$I$2</f>
        <v>0</v>
      </c>
      <c r="F142" s="10" t="n">
        <f aca="false">D142+(0.5*GrassWatbal!F142*GrassTree!$C$31*GrassTree!$C$31/18.0152*40.7*60*60)/TreeCalculations!$I$2/TreeCalculations!$I$2 + (0.5*GrassWatbal!G142*GrassTree!$C$31*GrassTree!$C$31/18.0152*40.7*60*60)/TreeCalculations!$I$2/TreeCalculations!$I$2</f>
        <v>0.00406656601092411</v>
      </c>
      <c r="G142" s="5" t="n">
        <f aca="false">GrassWatbal!AA142-GrassWatbal!W142-F142</f>
        <v>5.22743343398908</v>
      </c>
      <c r="H142" s="11" t="n">
        <f aca="false">GrassWatbal!AA142+GrassWatbal!W142-F142</f>
        <v>1.91283343398908</v>
      </c>
      <c r="I142" s="6" t="n">
        <f aca="false">GrassWatbal!W142</f>
        <v>-1.6573</v>
      </c>
      <c r="J142" s="7" t="n">
        <f aca="false">GrassHrFlux!P142-GrassHrFlux!P141</f>
        <v>-0.140000000000001</v>
      </c>
      <c r="K142" s="7" t="n">
        <f aca="false">TreeCalculations!$J$2*TreeCalculations!$K$2*(J142/TreeCalculations!$L$2)</f>
        <v>-0.000183489058716743</v>
      </c>
      <c r="L142" s="2" t="n">
        <f aca="false">OliveWatbal!V142/(OliveTree!$C$31*2*OliveTree!$C$31*2)</f>
        <v>-1.818972</v>
      </c>
      <c r="M142" s="12" t="n">
        <f aca="false">OliveWatbal!AA142</f>
        <v>2.3727</v>
      </c>
      <c r="N142" s="8" t="n">
        <f aca="false">(0.5*OliveWatbal!J142*OliveTree!$C$31*OliveTree!$C$31/18.0152*40.7*60*60)/TreeCalculations!$I$3/TreeCalculations!$I$3</f>
        <v>0</v>
      </c>
      <c r="O142" s="8" t="n">
        <f aca="false">(OliveHrFlx!K142*18.0152*OliveTree!$C$31*OliveTree!$C$31*2.45*0.5)/TreeCalculations!$I$3/TreeCalculations!$I$3</f>
        <v>0</v>
      </c>
      <c r="P142" s="4" t="n">
        <f aca="false">N142+(0.5*OliveWatbal!F142*OliveTree!$C$31*OliveTree!$C$31/18.0152*40.7*60*60)/TreeCalculations!$I$3/TreeCalculations!$I$3 + (0.5*OliveWatbal!G142*OliveTree!$C$31*OliveTree!$C$31/18.0152*40.7*60*60)/TreeCalculations!$I$3/TreeCalculations!$I$3</f>
        <v>0</v>
      </c>
      <c r="Q142" s="11" t="n">
        <f aca="false">OliveWatbal!AA142-OliveWatbal!W142-F142</f>
        <v>4.77153343398908</v>
      </c>
      <c r="R142" s="11" t="n">
        <f aca="false">OliveWatbal!AA142+OliveWatbal!W142-F142</f>
        <v>-0.0342665660109239</v>
      </c>
      <c r="S142" s="6" t="n">
        <f aca="false">OliveWatbal!W142</f>
        <v>-2.4029</v>
      </c>
      <c r="T142" s="7" t="n">
        <f aca="false">OliveHrFlx!P142-OliveHrFlx!P141</f>
        <v>-0.140000000000001</v>
      </c>
      <c r="U142" s="7" t="n">
        <f aca="false">TreeCalculations!$J$3*TreeCalculations!$K$3*(T142/TreeCalculations!$L$3)</f>
        <v>-0.00458722646791857</v>
      </c>
    </row>
    <row r="143" customFormat="false" ht="12.8" hidden="false" customHeight="false" outlineLevel="0" collapsed="false">
      <c r="A143" s="0" t="n">
        <f aca="false">GrassWatbal!B143/2</f>
        <v>22.5</v>
      </c>
      <c r="B143" s="2" t="n">
        <f aca="false">GrassWatbal!V143/(GrassTree!$C$31*2*GrassTree!$C$31*2)</f>
        <v>-1.986832</v>
      </c>
      <c r="C143" s="2" t="n">
        <f aca="false">GrassWatbal!AA143</f>
        <v>4.0165</v>
      </c>
      <c r="D143" s="3" t="n">
        <f aca="false">(0.5*GrassWatbal!J143*GrassTree!$C$31*GrassTree!$C$31/18.0152*40.7*60*60)/TreeCalculations!$I$2/TreeCalculations!$I$2</f>
        <v>0</v>
      </c>
      <c r="E143" s="8" t="n">
        <f aca="false">(GrassHrFlux!K143*18.0152*GrassTree!$C$31*GrassTree!$C$31*2.45*0.5)/TreeCalculations!$I$2/TreeCalculations!$I$2</f>
        <v>0</v>
      </c>
      <c r="F143" s="10" t="n">
        <f aca="false">D143+(0.5*GrassWatbal!F143*GrassTree!$C$31*GrassTree!$C$31/18.0152*40.7*60*60)/TreeCalculations!$I$2/TreeCalculations!$I$2 + (0.5*GrassWatbal!G143*GrassTree!$C$31*GrassTree!$C$31/18.0152*40.7*60*60)/TreeCalculations!$I$2/TreeCalculations!$I$2</f>
        <v>0</v>
      </c>
      <c r="G143" s="5" t="n">
        <f aca="false">GrassWatbal!AA143-GrassWatbal!W143-F143</f>
        <v>4.069</v>
      </c>
      <c r="H143" s="11" t="n">
        <f aca="false">GrassWatbal!AA143+GrassWatbal!W143-F143</f>
        <v>3.964</v>
      </c>
      <c r="I143" s="6" t="n">
        <f aca="false">GrassWatbal!W143</f>
        <v>-0.0525</v>
      </c>
      <c r="J143" s="7" t="n">
        <f aca="false">GrassHrFlux!P143-GrassHrFlux!P142</f>
        <v>-0.0400000000000009</v>
      </c>
      <c r="K143" s="7" t="n">
        <f aca="false">TreeCalculations!$J$2*TreeCalculations!$K$2*(J143/TreeCalculations!$L$2)</f>
        <v>-5.24254453476418E-005</v>
      </c>
      <c r="L143" s="2" t="n">
        <f aca="false">OliveWatbal!V143/(OliveTree!$C$31*2*OliveTree!$C$31*2)</f>
        <v>-1.801928</v>
      </c>
      <c r="M143" s="12" t="n">
        <f aca="false">OliveWatbal!AA143</f>
        <v>2.8149</v>
      </c>
      <c r="N143" s="8" t="n">
        <f aca="false">(0.5*OliveWatbal!J143*OliveTree!$C$31*OliveTree!$C$31/18.0152*40.7*60*60)/TreeCalculations!$I$3/TreeCalculations!$I$3</f>
        <v>0</v>
      </c>
      <c r="O143" s="8" t="n">
        <f aca="false">(OliveHrFlx!K143*18.0152*OliveTree!$C$31*OliveTree!$C$31*2.45*0.5)/TreeCalculations!$I$3/TreeCalculations!$I$3</f>
        <v>0</v>
      </c>
      <c r="P143" s="4" t="n">
        <f aca="false">N143+(0.5*OliveWatbal!F143*OliveTree!$C$31*OliveTree!$C$31/18.0152*40.7*60*60)/TreeCalculations!$I$3/TreeCalculations!$I$3 + (0.5*OliveWatbal!G143*OliveTree!$C$31*OliveTree!$C$31/18.0152*40.7*60*60)/TreeCalculations!$I$3/TreeCalculations!$I$3</f>
        <v>0</v>
      </c>
      <c r="Q143" s="11" t="n">
        <f aca="false">OliveWatbal!AA143-OliveWatbal!W143-F143</f>
        <v>3.485</v>
      </c>
      <c r="R143" s="11" t="n">
        <f aca="false">OliveWatbal!AA143+OliveWatbal!W143-F143</f>
        <v>2.1448</v>
      </c>
      <c r="S143" s="6" t="n">
        <f aca="false">OliveWatbal!W143</f>
        <v>-0.6701</v>
      </c>
      <c r="T143" s="7" t="n">
        <f aca="false">OliveHrFlx!P143-OliveHrFlx!P142</f>
        <v>-0.0400000000000009</v>
      </c>
      <c r="U143" s="7" t="n">
        <f aca="false">TreeCalculations!$J$3*TreeCalculations!$K$3*(T143/TreeCalculations!$L$3)</f>
        <v>-0.00131063613369105</v>
      </c>
    </row>
    <row r="144" customFormat="false" ht="12.8" hidden="false" customHeight="false" outlineLevel="0" collapsed="false">
      <c r="A144" s="0" t="n">
        <f aca="false">GrassWatbal!B144/2</f>
        <v>23</v>
      </c>
      <c r="B144" s="2" t="n">
        <f aca="false">GrassWatbal!V144/(GrassTree!$C$31*2*GrassTree!$C$31*2)</f>
        <v>-1.98314</v>
      </c>
      <c r="C144" s="2" t="n">
        <f aca="false">GrassWatbal!AA144</f>
        <v>4.1258</v>
      </c>
      <c r="D144" s="3" t="n">
        <f aca="false">(0.5*GrassWatbal!J144*GrassTree!$C$31*GrassTree!$C$31/18.0152*40.7*60*60)/TreeCalculations!$I$2/TreeCalculations!$I$2</f>
        <v>0</v>
      </c>
      <c r="E144" s="8" t="n">
        <f aca="false">(GrassHrFlux!K144*18.0152*GrassTree!$C$31*GrassTree!$C$31*2.45*0.5)/TreeCalculations!$I$2/TreeCalculations!$I$2</f>
        <v>0</v>
      </c>
      <c r="F144" s="10" t="n">
        <f aca="false">D144+(0.5*GrassWatbal!F144*GrassTree!$C$31*GrassTree!$C$31/18.0152*40.7*60*60)/TreeCalculations!$I$2/TreeCalculations!$I$2 + (0.5*GrassWatbal!G144*GrassTree!$C$31*GrassTree!$C$31/18.0152*40.7*60*60)/TreeCalculations!$I$2/TreeCalculations!$I$2</f>
        <v>0</v>
      </c>
      <c r="G144" s="5" t="n">
        <f aca="false">GrassWatbal!AA144-GrassWatbal!W144-F144</f>
        <v>4.4231</v>
      </c>
      <c r="H144" s="11" t="n">
        <f aca="false">GrassWatbal!AA144+GrassWatbal!W144-F144</f>
        <v>3.8285</v>
      </c>
      <c r="I144" s="6" t="n">
        <f aca="false">GrassWatbal!W144</f>
        <v>-0.2973</v>
      </c>
      <c r="J144" s="7" t="n">
        <f aca="false">GrassHrFlux!P144-GrassHrFlux!P143</f>
        <v>0</v>
      </c>
      <c r="K144" s="7" t="n">
        <f aca="false">TreeCalculations!$J$2*TreeCalculations!$K$2*(J144/TreeCalculations!$L$2)</f>
        <v>0</v>
      </c>
      <c r="L144" s="2" t="n">
        <f aca="false">OliveWatbal!V144/(OliveTree!$C$31*2*OliveTree!$C$31*2)</f>
        <v>-1.8003</v>
      </c>
      <c r="M144" s="12" t="n">
        <f aca="false">OliveWatbal!AA144</f>
        <v>2.9241</v>
      </c>
      <c r="N144" s="8" t="n">
        <f aca="false">(0.5*OliveWatbal!J144*OliveTree!$C$31*OliveTree!$C$31/18.0152*40.7*60*60)/TreeCalculations!$I$3/TreeCalculations!$I$3</f>
        <v>0</v>
      </c>
      <c r="O144" s="8" t="n">
        <f aca="false">(OliveHrFlx!K144*18.0152*OliveTree!$C$31*OliveTree!$C$31*2.45*0.5)/TreeCalculations!$I$3/TreeCalculations!$I$3</f>
        <v>0</v>
      </c>
      <c r="P144" s="4" t="n">
        <f aca="false">N144+(0.5*OliveWatbal!F144*OliveTree!$C$31*OliveTree!$C$31/18.0152*40.7*60*60)/TreeCalculations!$I$3/TreeCalculations!$I$3 + (0.5*OliveWatbal!G144*OliveTree!$C$31*OliveTree!$C$31/18.0152*40.7*60*60)/TreeCalculations!$I$3/TreeCalculations!$I$3</f>
        <v>0</v>
      </c>
      <c r="Q144" s="11" t="n">
        <f aca="false">OliveWatbal!AA144-OliveWatbal!W144-F144</f>
        <v>3.7937</v>
      </c>
      <c r="R144" s="11" t="n">
        <f aca="false">OliveWatbal!AA144+OliveWatbal!W144-F144</f>
        <v>2.0545</v>
      </c>
      <c r="S144" s="6" t="n">
        <f aca="false">OliveWatbal!W144</f>
        <v>-0.8696</v>
      </c>
      <c r="T144" s="7" t="n">
        <f aca="false">OliveHrFlx!P144-OliveHrFlx!P143</f>
        <v>0</v>
      </c>
      <c r="U144" s="7" t="n">
        <f aca="false">TreeCalculations!$J$3*TreeCalculations!$K$3*(T144/TreeCalculations!$L$3)</f>
        <v>0</v>
      </c>
    </row>
    <row r="145" customFormat="false" ht="12.8" hidden="false" customHeight="false" outlineLevel="0" collapsed="false">
      <c r="A145" s="0" t="n">
        <f aca="false">GrassWatbal!B145/2</f>
        <v>23.5</v>
      </c>
      <c r="B145" s="2" t="n">
        <f aca="false">GrassWatbal!V145/(GrassTree!$C$31*2*GrassTree!$C$31*2)</f>
        <v>-1.982024</v>
      </c>
      <c r="C145" s="2" t="n">
        <f aca="false">GrassWatbal!AA145</f>
        <v>4.1722</v>
      </c>
      <c r="D145" s="3" t="n">
        <f aca="false">(0.5*GrassWatbal!J145*GrassTree!$C$31*GrassTree!$C$31/18.0152*40.7*60*60)/TreeCalculations!$I$2/TreeCalculations!$I$2</f>
        <v>0</v>
      </c>
      <c r="E145" s="8" t="n">
        <f aca="false">(GrassHrFlux!K145*18.0152*GrassTree!$C$31*GrassTree!$C$31*2.45*0.5)/TreeCalculations!$I$2/TreeCalculations!$I$2</f>
        <v>0</v>
      </c>
      <c r="F145" s="10" t="n">
        <f aca="false">D145+(0.5*GrassWatbal!F145*GrassTree!$C$31*GrassTree!$C$31/18.0152*40.7*60*60)/TreeCalculations!$I$2/TreeCalculations!$I$2 + (0.5*GrassWatbal!G145*GrassTree!$C$31*GrassTree!$C$31/18.0152*40.7*60*60)/TreeCalculations!$I$2/TreeCalculations!$I$2</f>
        <v>0</v>
      </c>
      <c r="G145" s="5" t="n">
        <f aca="false">GrassWatbal!AA145-GrassWatbal!W145-F145</f>
        <v>4.9714</v>
      </c>
      <c r="H145" s="11" t="n">
        <f aca="false">GrassWatbal!AA145+GrassWatbal!W145-F145</f>
        <v>3.373</v>
      </c>
      <c r="I145" s="6" t="n">
        <f aca="false">GrassWatbal!W145</f>
        <v>-0.7992</v>
      </c>
      <c r="J145" s="7" t="n">
        <f aca="false">GrassHrFlux!P145-GrassHrFlux!P144</f>
        <v>0.0500000000000007</v>
      </c>
      <c r="K145" s="7" t="n">
        <f aca="false">TreeCalculations!$J$2*TreeCalculations!$K$2*(J145/TreeCalculations!$L$2)</f>
        <v>6.55318066845517E-005</v>
      </c>
      <c r="L145" s="2" t="n">
        <f aca="false">OliveWatbal!V145/(OliveTree!$C$31*2*OliveTree!$C$31*2)</f>
        <v>-1.800004</v>
      </c>
      <c r="M145" s="12" t="n">
        <f aca="false">OliveWatbal!AA145</f>
        <v>2.9729</v>
      </c>
      <c r="N145" s="8" t="n">
        <f aca="false">(0.5*OliveWatbal!J145*OliveTree!$C$31*OliveTree!$C$31/18.0152*40.7*60*60)/TreeCalculations!$I$3/TreeCalculations!$I$3</f>
        <v>0</v>
      </c>
      <c r="O145" s="8" t="n">
        <f aca="false">(OliveHrFlx!K145*18.0152*OliveTree!$C$31*OliveTree!$C$31*2.45*0.5)/TreeCalculations!$I$3/TreeCalculations!$I$3</f>
        <v>0</v>
      </c>
      <c r="P145" s="4" t="n">
        <f aca="false">N145+(0.5*OliveWatbal!F145*OliveTree!$C$31*OliveTree!$C$31/18.0152*40.7*60*60)/TreeCalculations!$I$3/TreeCalculations!$I$3 + (0.5*OliveWatbal!G145*OliveTree!$C$31*OliveTree!$C$31/18.0152*40.7*60*60)/TreeCalculations!$I$3/TreeCalculations!$I$3</f>
        <v>0</v>
      </c>
      <c r="Q145" s="11" t="n">
        <f aca="false">OliveWatbal!AA145-OliveWatbal!W145-F145</f>
        <v>4.3107</v>
      </c>
      <c r="R145" s="11" t="n">
        <f aca="false">OliveWatbal!AA145+OliveWatbal!W145-F145</f>
        <v>1.6351</v>
      </c>
      <c r="S145" s="6" t="n">
        <f aca="false">OliveWatbal!W145</f>
        <v>-1.3378</v>
      </c>
      <c r="T145" s="7" t="n">
        <f aca="false">OliveHrFlx!P145-OliveHrFlx!P144</f>
        <v>0.0500000000000007</v>
      </c>
      <c r="U145" s="7" t="n">
        <f aca="false">TreeCalculations!$J$3*TreeCalculations!$K$3*(T145/TreeCalculations!$L$3)</f>
        <v>0.00163829516711379</v>
      </c>
    </row>
    <row r="146" customFormat="false" ht="12.8" hidden="false" customHeight="false" outlineLevel="0" collapsed="false">
      <c r="A146" s="0" t="n">
        <f aca="false">GrassWatbal!B146/2</f>
        <v>24</v>
      </c>
      <c r="B146" s="2" t="n">
        <f aca="false">GrassWatbal!V146/(GrassTree!$C$31*2*GrassTree!$C$31*2)</f>
        <v>-1.980584</v>
      </c>
      <c r="C146" s="2" t="n">
        <f aca="false">GrassWatbal!AA146</f>
        <v>4.271</v>
      </c>
      <c r="D146" s="3" t="n">
        <f aca="false">(0.5*GrassWatbal!J146*GrassTree!$C$31*GrassTree!$C$31/18.0152*40.7*60*60)/TreeCalculations!$I$2/TreeCalculations!$I$2</f>
        <v>0</v>
      </c>
      <c r="E146" s="8" t="n">
        <f aca="false">(GrassHrFlux!K146*18.0152*GrassTree!$C$31*GrassTree!$C$31*2.45*0.5)/TreeCalculations!$I$2/TreeCalculations!$I$2</f>
        <v>0</v>
      </c>
      <c r="F146" s="10" t="n">
        <f aca="false">D146+(0.5*GrassWatbal!F146*GrassTree!$C$31*GrassTree!$C$31/18.0152*40.7*60*60)/TreeCalculations!$I$2/TreeCalculations!$I$2 + (0.5*GrassWatbal!G146*GrassTree!$C$31*GrassTree!$C$31/18.0152*40.7*60*60)/TreeCalculations!$I$2/TreeCalculations!$I$2</f>
        <v>0</v>
      </c>
      <c r="G146" s="5" t="n">
        <f aca="false">GrassWatbal!AA146-GrassWatbal!W146-F146</f>
        <v>6.1492</v>
      </c>
      <c r="H146" s="11" t="n">
        <f aca="false">GrassWatbal!AA146+GrassWatbal!W146-F146</f>
        <v>2.3928</v>
      </c>
      <c r="I146" s="6" t="n">
        <f aca="false">GrassWatbal!W146</f>
        <v>-1.8782</v>
      </c>
      <c r="J146" s="7" t="n">
        <f aca="false">GrassHrFlux!P146-GrassHrFlux!P145</f>
        <v>0.0500000000000007</v>
      </c>
      <c r="K146" s="7" t="n">
        <f aca="false">TreeCalculations!$J$2*TreeCalculations!$K$2*(J146/TreeCalculations!$L$2)</f>
        <v>6.55318066845517E-005</v>
      </c>
      <c r="L146" s="2" t="n">
        <f aca="false">OliveWatbal!V146/(OliveTree!$C$31*2*OliveTree!$C$31*2)</f>
        <v>-1.799236</v>
      </c>
      <c r="M146" s="12" t="n">
        <f aca="false">OliveWatbal!AA146</f>
        <v>3.07</v>
      </c>
      <c r="N146" s="8" t="n">
        <f aca="false">(0.5*OliveWatbal!J146*OliveTree!$C$31*OliveTree!$C$31/18.0152*40.7*60*60)/TreeCalculations!$I$3/TreeCalculations!$I$3</f>
        <v>0</v>
      </c>
      <c r="O146" s="8" t="n">
        <f aca="false">(OliveHrFlx!K146*18.0152*OliveTree!$C$31*OliveTree!$C$31*2.45*0.5)/TreeCalculations!$I$3/TreeCalculations!$I$3</f>
        <v>0</v>
      </c>
      <c r="P146" s="4" t="n">
        <f aca="false">N146+(0.5*OliveWatbal!F146*OliveTree!$C$31*OliveTree!$C$31/18.0152*40.7*60*60)/TreeCalculations!$I$3/TreeCalculations!$I$3 + (0.5*OliveWatbal!G146*OliveTree!$C$31*OliveTree!$C$31/18.0152*40.7*60*60)/TreeCalculations!$I$3/TreeCalculations!$I$3</f>
        <v>0</v>
      </c>
      <c r="Q146" s="11" t="n">
        <f aca="false">OliveWatbal!AA146-OliveWatbal!W146-F146</f>
        <v>5.4954</v>
      </c>
      <c r="R146" s="11" t="n">
        <f aca="false">OliveWatbal!AA146+OliveWatbal!W146-F146</f>
        <v>0.6446</v>
      </c>
      <c r="S146" s="6" t="n">
        <f aca="false">OliveWatbal!W146</f>
        <v>-2.4254</v>
      </c>
      <c r="T146" s="7" t="n">
        <f aca="false">OliveHrFlx!P146-OliveHrFlx!P145</f>
        <v>0.0500000000000007</v>
      </c>
      <c r="U146" s="7" t="n">
        <f aca="false">TreeCalculations!$J$3*TreeCalculations!$K$3*(T146/TreeCalculations!$L$3)</f>
        <v>0.00163829516711379</v>
      </c>
    </row>
    <row r="147" customFormat="false" ht="12.8" hidden="false" customHeight="false" outlineLevel="0" collapsed="false">
      <c r="A147" s="0" t="n">
        <f aca="false">GrassWatbal!B147/2</f>
        <v>0.5</v>
      </c>
      <c r="B147" s="2" t="n">
        <f aca="false">GrassWatbal!V147/(GrassTree!$C$31*2*GrassTree!$C$31*2)</f>
        <v>-1.982476</v>
      </c>
      <c r="C147" s="2" t="n">
        <f aca="false">GrassWatbal!AA147</f>
        <v>4.2588</v>
      </c>
      <c r="D147" s="3" t="n">
        <f aca="false">(0.5*GrassWatbal!J147*GrassTree!$C$31*GrassTree!$C$31/18.0152*40.7*60*60)/TreeCalculations!$I$2/TreeCalculations!$I$2</f>
        <v>0</v>
      </c>
      <c r="E147" s="8" t="n">
        <f aca="false">(GrassHrFlux!K147*18.0152*GrassTree!$C$31*GrassTree!$C$31*2.45*0.5)/TreeCalculations!$I$2/TreeCalculations!$I$2</f>
        <v>0</v>
      </c>
      <c r="F147" s="10" t="n">
        <f aca="false">D147+(0.5*GrassWatbal!F147*GrassTree!$C$31*GrassTree!$C$31/18.0152*40.7*60*60)/TreeCalculations!$I$2/TreeCalculations!$I$2 + (0.5*GrassWatbal!G147*GrassTree!$C$31*GrassTree!$C$31/18.0152*40.7*60*60)/TreeCalculations!$I$2/TreeCalculations!$I$2</f>
        <v>0</v>
      </c>
      <c r="G147" s="5" t="n">
        <f aca="false">GrassWatbal!AA147-GrassWatbal!W147-F147</f>
        <v>6.7787</v>
      </c>
      <c r="H147" s="11" t="n">
        <f aca="false">GrassWatbal!AA147+GrassWatbal!W147-F147</f>
        <v>1.7389</v>
      </c>
      <c r="I147" s="6" t="n">
        <f aca="false">GrassWatbal!W147</f>
        <v>-2.5199</v>
      </c>
      <c r="J147" s="7" t="n">
        <f aca="false">GrassHrFlux!P147-GrassHrFlux!P146</f>
        <v>0.0499999999999989</v>
      </c>
      <c r="K147" s="7" t="n">
        <f aca="false">TreeCalculations!$J$2*TreeCalculations!$K$2*(J147/TreeCalculations!$L$2)</f>
        <v>6.55318066845494E-005</v>
      </c>
      <c r="L147" s="2" t="n">
        <f aca="false">OliveWatbal!V147/(OliveTree!$C$31*2*OliveTree!$C$31*2)</f>
        <v>-1.801468</v>
      </c>
      <c r="M147" s="12" t="n">
        <f aca="false">OliveWatbal!AA147</f>
        <v>3.0558</v>
      </c>
      <c r="N147" s="8" t="n">
        <f aca="false">(0.5*OliveWatbal!J147*OliveTree!$C$31*OliveTree!$C$31/18.0152*40.7*60*60)/TreeCalculations!$I$3/TreeCalculations!$I$3</f>
        <v>0</v>
      </c>
      <c r="O147" s="8" t="n">
        <f aca="false">(OliveHrFlx!K147*18.0152*OliveTree!$C$31*OliveTree!$C$31*2.45*0.5)/TreeCalculations!$I$3/TreeCalculations!$I$3</f>
        <v>0</v>
      </c>
      <c r="P147" s="4" t="n">
        <f aca="false">N147+(0.5*OliveWatbal!F147*OliveTree!$C$31*OliveTree!$C$31/18.0152*40.7*60*60)/TreeCalculations!$I$3/TreeCalculations!$I$3 + (0.5*OliveWatbal!G147*OliveTree!$C$31*OliveTree!$C$31/18.0152*40.7*60*60)/TreeCalculations!$I$3/TreeCalculations!$I$3</f>
        <v>0</v>
      </c>
      <c r="Q147" s="11" t="n">
        <f aca="false">OliveWatbal!AA147-OliveWatbal!W147-F147</f>
        <v>6.1209</v>
      </c>
      <c r="R147" s="11" t="n">
        <f aca="false">OliveWatbal!AA147+OliveWatbal!W147-F147</f>
        <v>-0.00930000000000009</v>
      </c>
      <c r="S147" s="6" t="n">
        <f aca="false">OliveWatbal!W147</f>
        <v>-3.0651</v>
      </c>
      <c r="T147" s="7" t="n">
        <f aca="false">OliveHrFlx!P147-OliveHrFlx!P146</f>
        <v>0.0499999999999989</v>
      </c>
      <c r="U147" s="7" t="n">
        <f aca="false">TreeCalculations!$J$3*TreeCalculations!$K$3*(T147/TreeCalculations!$L$3)</f>
        <v>0.00163829516711373</v>
      </c>
    </row>
    <row r="148" customFormat="false" ht="12.8" hidden="false" customHeight="false" outlineLevel="0" collapsed="false">
      <c r="A148" s="0" t="n">
        <f aca="false">GrassWatbal!B148/2</f>
        <v>1</v>
      </c>
      <c r="B148" s="2" t="n">
        <f aca="false">GrassWatbal!V148/(GrassTree!$C$31*2*GrassTree!$C$31*2)</f>
        <v>-1.982224</v>
      </c>
      <c r="C148" s="2" t="n">
        <f aca="false">GrassWatbal!AA148</f>
        <v>4.3163</v>
      </c>
      <c r="D148" s="3" t="n">
        <f aca="false">(0.5*GrassWatbal!J148*GrassTree!$C$31*GrassTree!$C$31/18.0152*40.7*60*60)/TreeCalculations!$I$2/TreeCalculations!$I$2</f>
        <v>0</v>
      </c>
      <c r="E148" s="8" t="n">
        <f aca="false">(GrassHrFlux!K148*18.0152*GrassTree!$C$31*GrassTree!$C$31*2.45*0.5)/TreeCalculations!$I$2/TreeCalculations!$I$2</f>
        <v>0</v>
      </c>
      <c r="F148" s="10" t="n">
        <f aca="false">D148+(0.5*GrassWatbal!F148*GrassTree!$C$31*GrassTree!$C$31/18.0152*40.7*60*60)/TreeCalculations!$I$2/TreeCalculations!$I$2 + (0.5*GrassWatbal!G148*GrassTree!$C$31*GrassTree!$C$31/18.0152*40.7*60*60)/TreeCalculations!$I$2/TreeCalculations!$I$2</f>
        <v>0</v>
      </c>
      <c r="G148" s="5" t="n">
        <f aca="false">GrassWatbal!AA148-GrassWatbal!W148-F148</f>
        <v>7.3657</v>
      </c>
      <c r="H148" s="11" t="n">
        <f aca="false">GrassWatbal!AA148+GrassWatbal!W148-F148</f>
        <v>1.2669</v>
      </c>
      <c r="I148" s="6" t="n">
        <f aca="false">GrassWatbal!W148</f>
        <v>-3.0494</v>
      </c>
      <c r="J148" s="7" t="n">
        <f aca="false">GrassHrFlux!P148-GrassHrFlux!P147</f>
        <v>0.0300000000000011</v>
      </c>
      <c r="K148" s="7" t="n">
        <f aca="false">TreeCalculations!$J$2*TreeCalculations!$K$2*(J148/TreeCalculations!$L$2)</f>
        <v>3.93190840107319E-005</v>
      </c>
      <c r="L148" s="2" t="n">
        <f aca="false">OliveWatbal!V148/(OliveTree!$C$31*2*OliveTree!$C$31*2)</f>
        <v>-1.801828</v>
      </c>
      <c r="M148" s="12" t="n">
        <f aca="false">OliveWatbal!AA148</f>
        <v>3.112</v>
      </c>
      <c r="N148" s="8" t="n">
        <f aca="false">(0.5*OliveWatbal!J148*OliveTree!$C$31*OliveTree!$C$31/18.0152*40.7*60*60)/TreeCalculations!$I$3/TreeCalculations!$I$3</f>
        <v>0</v>
      </c>
      <c r="O148" s="8" t="n">
        <f aca="false">(OliveHrFlx!K148*18.0152*OliveTree!$C$31*OliveTree!$C$31*2.45*0.5)/TreeCalculations!$I$3/TreeCalculations!$I$3</f>
        <v>0</v>
      </c>
      <c r="P148" s="4" t="n">
        <f aca="false">N148+(0.5*OliveWatbal!F148*OliveTree!$C$31*OliveTree!$C$31/18.0152*40.7*60*60)/TreeCalculations!$I$3/TreeCalculations!$I$3 + (0.5*OliveWatbal!G148*OliveTree!$C$31*OliveTree!$C$31/18.0152*40.7*60*60)/TreeCalculations!$I$3/TreeCalculations!$I$3</f>
        <v>0</v>
      </c>
      <c r="Q148" s="11" t="n">
        <f aca="false">OliveWatbal!AA148-OliveWatbal!W148-F148</f>
        <v>6.7011</v>
      </c>
      <c r="R148" s="11" t="n">
        <f aca="false">OliveWatbal!AA148+OliveWatbal!W148-F148</f>
        <v>-0.4771</v>
      </c>
      <c r="S148" s="6" t="n">
        <f aca="false">OliveWatbal!W148</f>
        <v>-3.5891</v>
      </c>
      <c r="T148" s="7" t="n">
        <f aca="false">OliveHrFlx!P148-OliveHrFlx!P147</f>
        <v>0.0300000000000011</v>
      </c>
      <c r="U148" s="7" t="n">
        <f aca="false">TreeCalculations!$J$3*TreeCalculations!$K$3*(T148/TreeCalculations!$L$3)</f>
        <v>0.000982977100268299</v>
      </c>
    </row>
    <row r="149" customFormat="false" ht="12.8" hidden="false" customHeight="false" outlineLevel="0" collapsed="false">
      <c r="A149" s="0" t="n">
        <f aca="false">GrassWatbal!B149/2</f>
        <v>1.5</v>
      </c>
      <c r="B149" s="2" t="n">
        <f aca="false">GrassWatbal!V149/(GrassTree!$C$31*2*GrassTree!$C$31*2)</f>
        <v>-1.98154</v>
      </c>
      <c r="C149" s="2" t="n">
        <f aca="false">GrassWatbal!AA149</f>
        <v>4.379</v>
      </c>
      <c r="D149" s="3" t="n">
        <f aca="false">(0.5*GrassWatbal!J149*GrassTree!$C$31*GrassTree!$C$31/18.0152*40.7*60*60)/TreeCalculations!$I$2/TreeCalculations!$I$2</f>
        <v>0</v>
      </c>
      <c r="E149" s="8" t="n">
        <f aca="false">(GrassHrFlux!K149*18.0152*GrassTree!$C$31*GrassTree!$C$31*2.45*0.5)/TreeCalculations!$I$2/TreeCalculations!$I$2</f>
        <v>0</v>
      </c>
      <c r="F149" s="10" t="n">
        <f aca="false">D149+(0.5*GrassWatbal!F149*GrassTree!$C$31*GrassTree!$C$31/18.0152*40.7*60*60)/TreeCalculations!$I$2/TreeCalculations!$I$2 + (0.5*GrassWatbal!G149*GrassTree!$C$31*GrassTree!$C$31/18.0152*40.7*60*60)/TreeCalculations!$I$2/TreeCalculations!$I$2</f>
        <v>0</v>
      </c>
      <c r="G149" s="5" t="n">
        <f aca="false">GrassWatbal!AA149-GrassWatbal!W149-F149</f>
        <v>7.6275</v>
      </c>
      <c r="H149" s="11" t="n">
        <f aca="false">GrassWatbal!AA149+GrassWatbal!W149-F149</f>
        <v>1.1305</v>
      </c>
      <c r="I149" s="6" t="n">
        <f aca="false">GrassWatbal!W149</f>
        <v>-3.2485</v>
      </c>
      <c r="J149" s="7" t="n">
        <f aca="false">GrassHrFlux!P149-GrassHrFlux!P148</f>
        <v>0.0199999999999996</v>
      </c>
      <c r="K149" s="7" t="n">
        <f aca="false">TreeCalculations!$J$2*TreeCalculations!$K$2*(J149/TreeCalculations!$L$2)</f>
        <v>2.62127226738197E-005</v>
      </c>
      <c r="L149" s="2" t="n">
        <f aca="false">OliveWatbal!V149/(OliveTree!$C$31*2*OliveTree!$C$31*2)</f>
        <v>-1.80208</v>
      </c>
      <c r="M149" s="12" t="n">
        <f aca="false">OliveWatbal!AA149</f>
        <v>3.1754</v>
      </c>
      <c r="N149" s="8" t="n">
        <f aca="false">(0.5*OliveWatbal!J149*OliveTree!$C$31*OliveTree!$C$31/18.0152*40.7*60*60)/TreeCalculations!$I$3/TreeCalculations!$I$3</f>
        <v>0</v>
      </c>
      <c r="O149" s="8" t="n">
        <f aca="false">(OliveHrFlx!K149*18.0152*OliveTree!$C$31*OliveTree!$C$31*2.45*0.5)/TreeCalculations!$I$3/TreeCalculations!$I$3</f>
        <v>0</v>
      </c>
      <c r="P149" s="4" t="n">
        <f aca="false">N149+(0.5*OliveWatbal!F149*OliveTree!$C$31*OliveTree!$C$31/18.0152*40.7*60*60)/TreeCalculations!$I$3/TreeCalculations!$I$3 + (0.5*OliveWatbal!G149*OliveTree!$C$31*OliveTree!$C$31/18.0152*40.7*60*60)/TreeCalculations!$I$3/TreeCalculations!$I$3</f>
        <v>0</v>
      </c>
      <c r="Q149" s="11" t="n">
        <f aca="false">OliveWatbal!AA149-OliveWatbal!W149-F149</f>
        <v>6.9414</v>
      </c>
      <c r="R149" s="11" t="n">
        <f aca="false">OliveWatbal!AA149+OliveWatbal!W149-F149</f>
        <v>-0.5906</v>
      </c>
      <c r="S149" s="6" t="n">
        <f aca="false">OliveWatbal!W149</f>
        <v>-3.766</v>
      </c>
      <c r="T149" s="7" t="n">
        <f aca="false">OliveHrFlx!P149-OliveHrFlx!P148</f>
        <v>0.0199999999999996</v>
      </c>
      <c r="U149" s="7" t="n">
        <f aca="false">TreeCalculations!$J$3*TreeCalculations!$K$3*(T149/TreeCalculations!$L$3)</f>
        <v>0.000655318066845494</v>
      </c>
    </row>
    <row r="150" customFormat="false" ht="12.8" hidden="false" customHeight="false" outlineLevel="0" collapsed="false">
      <c r="A150" s="0" t="n">
        <f aca="false">GrassWatbal!B150/2</f>
        <v>2</v>
      </c>
      <c r="B150" s="2" t="n">
        <f aca="false">GrassWatbal!V150/(GrassTree!$C$31*2*GrassTree!$C$31*2)</f>
        <v>-1.982644</v>
      </c>
      <c r="C150" s="2" t="n">
        <f aca="false">GrassWatbal!AA150</f>
        <v>4.3662</v>
      </c>
      <c r="D150" s="3" t="n">
        <f aca="false">(0.5*GrassWatbal!J150*GrassTree!$C$31*GrassTree!$C$31/18.0152*40.7*60*60)/TreeCalculations!$I$2/TreeCalculations!$I$2</f>
        <v>0</v>
      </c>
      <c r="E150" s="8" t="n">
        <f aca="false">(GrassHrFlux!K150*18.0152*GrassTree!$C$31*GrassTree!$C$31*2.45*0.5)/TreeCalculations!$I$2/TreeCalculations!$I$2</f>
        <v>0</v>
      </c>
      <c r="F150" s="10" t="n">
        <f aca="false">D150+(0.5*GrassWatbal!F150*GrassTree!$C$31*GrassTree!$C$31/18.0152*40.7*60*60)/TreeCalculations!$I$2/TreeCalculations!$I$2 + (0.5*GrassWatbal!G150*GrassTree!$C$31*GrassTree!$C$31/18.0152*40.7*60*60)/TreeCalculations!$I$2/TreeCalculations!$I$2</f>
        <v>0</v>
      </c>
      <c r="G150" s="5" t="n">
        <f aca="false">GrassWatbal!AA150-GrassWatbal!W150-F150</f>
        <v>7.6334</v>
      </c>
      <c r="H150" s="11" t="n">
        <f aca="false">GrassWatbal!AA150+GrassWatbal!W150-F150</f>
        <v>1.099</v>
      </c>
      <c r="I150" s="6" t="n">
        <f aca="false">GrassWatbal!W150</f>
        <v>-3.2672</v>
      </c>
      <c r="J150" s="7" t="n">
        <f aca="false">GrassHrFlux!P150-GrassHrFlux!P149</f>
        <v>-0.0400000000000009</v>
      </c>
      <c r="K150" s="7" t="n">
        <f aca="false">TreeCalculations!$J$2*TreeCalculations!$K$2*(J150/TreeCalculations!$L$2)</f>
        <v>-5.24254453476418E-005</v>
      </c>
      <c r="L150" s="2" t="n">
        <f aca="false">OliveWatbal!V150/(OliveTree!$C$31*2*OliveTree!$C$31*2)</f>
        <v>-1.803248</v>
      </c>
      <c r="M150" s="12" t="n">
        <f aca="false">OliveWatbal!AA150</f>
        <v>3.1646</v>
      </c>
      <c r="N150" s="8" t="n">
        <f aca="false">(0.5*OliveWatbal!J150*OliveTree!$C$31*OliveTree!$C$31/18.0152*40.7*60*60)/TreeCalculations!$I$3/TreeCalculations!$I$3</f>
        <v>0</v>
      </c>
      <c r="O150" s="8" t="n">
        <f aca="false">(OliveHrFlx!K150*18.0152*OliveTree!$C$31*OliveTree!$C$31*2.45*0.5)/TreeCalculations!$I$3/TreeCalculations!$I$3</f>
        <v>0</v>
      </c>
      <c r="P150" s="4" t="n">
        <f aca="false">N150+(0.5*OliveWatbal!F150*OliveTree!$C$31*OliveTree!$C$31/18.0152*40.7*60*60)/TreeCalculations!$I$3/TreeCalculations!$I$3 + (0.5*OliveWatbal!G150*OliveTree!$C$31*OliveTree!$C$31/18.0152*40.7*60*60)/TreeCalculations!$I$3/TreeCalculations!$I$3</f>
        <v>0</v>
      </c>
      <c r="Q150" s="11" t="n">
        <f aca="false">OliveWatbal!AA150-OliveWatbal!W150-F150</f>
        <v>6.9214</v>
      </c>
      <c r="R150" s="11" t="n">
        <f aca="false">OliveWatbal!AA150+OliveWatbal!W150-F150</f>
        <v>-0.5922</v>
      </c>
      <c r="S150" s="6" t="n">
        <f aca="false">OliveWatbal!W150</f>
        <v>-3.7568</v>
      </c>
      <c r="T150" s="7" t="n">
        <f aca="false">OliveHrFlx!P150-OliveHrFlx!P149</f>
        <v>-0.0400000000000009</v>
      </c>
      <c r="U150" s="7" t="n">
        <f aca="false">TreeCalculations!$J$3*TreeCalculations!$K$3*(T150/TreeCalculations!$L$3)</f>
        <v>-0.00131063613369105</v>
      </c>
    </row>
    <row r="151" customFormat="false" ht="12.8" hidden="false" customHeight="false" outlineLevel="0" collapsed="false">
      <c r="A151" s="0" t="n">
        <f aca="false">GrassWatbal!B151/2</f>
        <v>2.5</v>
      </c>
      <c r="B151" s="2" t="n">
        <f aca="false">GrassWatbal!V151/(GrassTree!$C$31*2*GrassTree!$C$31*2)</f>
        <v>-1.983708</v>
      </c>
      <c r="C151" s="2" t="n">
        <f aca="false">GrassWatbal!AA151</f>
        <v>4.301</v>
      </c>
      <c r="D151" s="3" t="n">
        <f aca="false">(0.5*GrassWatbal!J151*GrassTree!$C$31*GrassTree!$C$31/18.0152*40.7*60*60)/TreeCalculations!$I$2/TreeCalculations!$I$2</f>
        <v>0</v>
      </c>
      <c r="E151" s="8" t="n">
        <f aca="false">(GrassHrFlux!K151*18.0152*GrassTree!$C$31*GrassTree!$C$31*2.45*0.5)/TreeCalculations!$I$2/TreeCalculations!$I$2</f>
        <v>0</v>
      </c>
      <c r="F151" s="10" t="n">
        <f aca="false">D151+(0.5*GrassWatbal!F151*GrassTree!$C$31*GrassTree!$C$31/18.0152*40.7*60*60)/TreeCalculations!$I$2/TreeCalculations!$I$2 + (0.5*GrassWatbal!G151*GrassTree!$C$31*GrassTree!$C$31/18.0152*40.7*60*60)/TreeCalculations!$I$2/TreeCalculations!$I$2</f>
        <v>0</v>
      </c>
      <c r="G151" s="5" t="n">
        <f aca="false">GrassWatbal!AA151-GrassWatbal!W151-F151</f>
        <v>6.7247</v>
      </c>
      <c r="H151" s="11" t="n">
        <f aca="false">GrassWatbal!AA151+GrassWatbal!W151-F151</f>
        <v>1.8773</v>
      </c>
      <c r="I151" s="6" t="n">
        <f aca="false">GrassWatbal!W151</f>
        <v>-2.4237</v>
      </c>
      <c r="J151" s="7" t="n">
        <f aca="false">GrassHrFlux!P151-GrassHrFlux!P150</f>
        <v>0</v>
      </c>
      <c r="K151" s="7" t="n">
        <f aca="false">TreeCalculations!$J$2*TreeCalculations!$K$2*(J151/TreeCalculations!$L$2)</f>
        <v>0</v>
      </c>
      <c r="L151" s="2" t="n">
        <f aca="false">OliveWatbal!V151/(OliveTree!$C$31*2*OliveTree!$C$31*2)</f>
        <v>-1.80422</v>
      </c>
      <c r="M151" s="12" t="n">
        <f aca="false">OliveWatbal!AA151</f>
        <v>3.1001</v>
      </c>
      <c r="N151" s="8" t="n">
        <f aca="false">(0.5*OliveWatbal!J151*OliveTree!$C$31*OliveTree!$C$31/18.0152*40.7*60*60)/TreeCalculations!$I$3/TreeCalculations!$I$3</f>
        <v>0</v>
      </c>
      <c r="O151" s="8" t="n">
        <f aca="false">(OliveHrFlx!K151*18.0152*OliveTree!$C$31*OliveTree!$C$31*2.45*0.5)/TreeCalculations!$I$3/TreeCalculations!$I$3</f>
        <v>0</v>
      </c>
      <c r="P151" s="4" t="n">
        <f aca="false">N151+(0.5*OliveWatbal!F151*OliveTree!$C$31*OliveTree!$C$31/18.0152*40.7*60*60)/TreeCalculations!$I$3/TreeCalculations!$I$3 + (0.5*OliveWatbal!G151*OliveTree!$C$31*OliveTree!$C$31/18.0152*40.7*60*60)/TreeCalculations!$I$3/TreeCalculations!$I$3</f>
        <v>0</v>
      </c>
      <c r="Q151" s="11" t="n">
        <f aca="false">OliveWatbal!AA151-OliveWatbal!W151-F151</f>
        <v>5.96</v>
      </c>
      <c r="R151" s="11" t="n">
        <f aca="false">OliveWatbal!AA151+OliveWatbal!W151-F151</f>
        <v>0.2402</v>
      </c>
      <c r="S151" s="6" t="n">
        <f aca="false">OliveWatbal!W151</f>
        <v>-2.8599</v>
      </c>
      <c r="T151" s="7" t="n">
        <f aca="false">OliveHrFlx!P151-OliveHrFlx!P150</f>
        <v>0</v>
      </c>
      <c r="U151" s="7" t="n">
        <f aca="false">TreeCalculations!$J$3*TreeCalculations!$K$3*(T151/TreeCalculations!$L$3)</f>
        <v>0</v>
      </c>
    </row>
    <row r="152" customFormat="false" ht="12.8" hidden="false" customHeight="false" outlineLevel="0" collapsed="false">
      <c r="A152" s="0" t="n">
        <f aca="false">GrassWatbal!B152/2</f>
        <v>3</v>
      </c>
      <c r="B152" s="2" t="n">
        <f aca="false">GrassWatbal!V152/(GrassTree!$C$31*2*GrassTree!$C$31*2)</f>
        <v>-1.98176</v>
      </c>
      <c r="C152" s="2" t="n">
        <f aca="false">GrassWatbal!AA152</f>
        <v>4.3849</v>
      </c>
      <c r="D152" s="3" t="n">
        <f aca="false">(0.5*GrassWatbal!J152*GrassTree!$C$31*GrassTree!$C$31/18.0152*40.7*60*60)/TreeCalculations!$I$2/TreeCalculations!$I$2</f>
        <v>0</v>
      </c>
      <c r="E152" s="8" t="n">
        <f aca="false">(GrassHrFlux!K152*18.0152*GrassTree!$C$31*GrassTree!$C$31*2.45*0.5)/TreeCalculations!$I$2/TreeCalculations!$I$2</f>
        <v>0</v>
      </c>
      <c r="F152" s="10" t="n">
        <f aca="false">D152+(0.5*GrassWatbal!F152*GrassTree!$C$31*GrassTree!$C$31/18.0152*40.7*60*60)/TreeCalculations!$I$2/TreeCalculations!$I$2 + (0.5*GrassWatbal!G152*GrassTree!$C$31*GrassTree!$C$31/18.0152*40.7*60*60)/TreeCalculations!$I$2/TreeCalculations!$I$2</f>
        <v>0</v>
      </c>
      <c r="G152" s="5" t="n">
        <f aca="false">GrassWatbal!AA152-GrassWatbal!W152-F152</f>
        <v>6.8297</v>
      </c>
      <c r="H152" s="11" t="n">
        <f aca="false">GrassWatbal!AA152+GrassWatbal!W152-F152</f>
        <v>1.9401</v>
      </c>
      <c r="I152" s="6" t="n">
        <f aca="false">GrassWatbal!W152</f>
        <v>-2.4448</v>
      </c>
      <c r="J152" s="7" t="n">
        <f aca="false">GrassHrFlux!P152-GrassHrFlux!P151</f>
        <v>-0.0999999999999996</v>
      </c>
      <c r="K152" s="7" t="n">
        <f aca="false">TreeCalculations!$J$2*TreeCalculations!$K$2*(J152/TreeCalculations!$L$2)</f>
        <v>-0.000131063613369101</v>
      </c>
      <c r="L152" s="2" t="n">
        <f aca="false">OliveWatbal!V152/(OliveTree!$C$31*2*OliveTree!$C$31*2)</f>
        <v>-1.803768</v>
      </c>
      <c r="M152" s="12" t="n">
        <f aca="false">OliveWatbal!AA152</f>
        <v>3.1841</v>
      </c>
      <c r="N152" s="8" t="n">
        <f aca="false">(0.5*OliveWatbal!J152*OliveTree!$C$31*OliveTree!$C$31/18.0152*40.7*60*60)/TreeCalculations!$I$3/TreeCalculations!$I$3</f>
        <v>0</v>
      </c>
      <c r="O152" s="8" t="n">
        <f aca="false">(OliveHrFlx!K152*18.0152*OliveTree!$C$31*OliveTree!$C$31*2.45*0.5)/TreeCalculations!$I$3/TreeCalculations!$I$3</f>
        <v>0</v>
      </c>
      <c r="P152" s="4" t="n">
        <f aca="false">N152+(0.5*OliveWatbal!F152*OliveTree!$C$31*OliveTree!$C$31/18.0152*40.7*60*60)/TreeCalculations!$I$3/TreeCalculations!$I$3 + (0.5*OliveWatbal!G152*OliveTree!$C$31*OliveTree!$C$31/18.0152*40.7*60*60)/TreeCalculations!$I$3/TreeCalculations!$I$3</f>
        <v>0</v>
      </c>
      <c r="Q152" s="11" t="n">
        <f aca="false">OliveWatbal!AA152-OliveWatbal!W152-F152</f>
        <v>6.0485</v>
      </c>
      <c r="R152" s="11" t="n">
        <f aca="false">OliveWatbal!AA152+OliveWatbal!W152-F152</f>
        <v>0.3197</v>
      </c>
      <c r="S152" s="6" t="n">
        <f aca="false">OliveWatbal!W152</f>
        <v>-2.8644</v>
      </c>
      <c r="T152" s="7" t="n">
        <f aca="false">OliveHrFlx!P152-OliveHrFlx!P151</f>
        <v>-0.0999999999999996</v>
      </c>
      <c r="U152" s="7" t="n">
        <f aca="false">TreeCalculations!$J$3*TreeCalculations!$K$3*(T152/TreeCalculations!$L$3)</f>
        <v>-0.00327659033422753</v>
      </c>
    </row>
    <row r="153" customFormat="false" ht="12.8" hidden="false" customHeight="false" outlineLevel="0" collapsed="false">
      <c r="A153" s="0" t="n">
        <f aca="false">GrassWatbal!B153/2</f>
        <v>3.5</v>
      </c>
      <c r="B153" s="2" t="n">
        <f aca="false">GrassWatbal!V153/(GrassTree!$C$31*2*GrassTree!$C$31*2)</f>
        <v>-1.9786</v>
      </c>
      <c r="C153" s="2" t="n">
        <f aca="false">GrassWatbal!AA153</f>
        <v>4.3796</v>
      </c>
      <c r="D153" s="3" t="n">
        <f aca="false">(0.5*GrassWatbal!J153*GrassTree!$C$31*GrassTree!$C$31/18.0152*40.7*60*60)/TreeCalculations!$I$2/TreeCalculations!$I$2</f>
        <v>0</v>
      </c>
      <c r="E153" s="8" t="n">
        <f aca="false">(GrassHrFlux!K153*18.0152*GrassTree!$C$31*GrassTree!$C$31*2.45*0.5)/TreeCalculations!$I$2/TreeCalculations!$I$2</f>
        <v>0</v>
      </c>
      <c r="F153" s="10" t="n">
        <f aca="false">D153+(0.5*GrassWatbal!F153*GrassTree!$C$31*GrassTree!$C$31/18.0152*40.7*60*60)/TreeCalculations!$I$2/TreeCalculations!$I$2 + (0.5*GrassWatbal!G153*GrassTree!$C$31*GrassTree!$C$31/18.0152*40.7*60*60)/TreeCalculations!$I$2/TreeCalculations!$I$2</f>
        <v>0</v>
      </c>
      <c r="G153" s="5" t="n">
        <f aca="false">GrassWatbal!AA153-GrassWatbal!W153-F153</f>
        <v>5.2811</v>
      </c>
      <c r="H153" s="11" t="n">
        <f aca="false">GrassWatbal!AA153+GrassWatbal!W153-F153</f>
        <v>3.4781</v>
      </c>
      <c r="I153" s="6" t="n">
        <f aca="false">GrassWatbal!W153</f>
        <v>-0.9015</v>
      </c>
      <c r="J153" s="7" t="n">
        <f aca="false">GrassHrFlux!P153-GrassHrFlux!P152</f>
        <v>-0.00999999999999979</v>
      </c>
      <c r="K153" s="7" t="n">
        <f aca="false">TreeCalculations!$J$2*TreeCalculations!$K$2*(J153/TreeCalculations!$L$2)</f>
        <v>-1.31063613369099E-005</v>
      </c>
      <c r="L153" s="2" t="n">
        <f aca="false">OliveWatbal!V153/(OliveTree!$C$31*2*OliveTree!$C$31*2)</f>
        <v>-1.799764</v>
      </c>
      <c r="M153" s="12" t="n">
        <f aca="false">OliveWatbal!AA153</f>
        <v>3.1803</v>
      </c>
      <c r="N153" s="8" t="n">
        <f aca="false">(0.5*OliveWatbal!J153*OliveTree!$C$31*OliveTree!$C$31/18.0152*40.7*60*60)/TreeCalculations!$I$3/TreeCalculations!$I$3</f>
        <v>0</v>
      </c>
      <c r="O153" s="8" t="n">
        <f aca="false">(OliveHrFlx!K153*18.0152*OliveTree!$C$31*OliveTree!$C$31*2.45*0.5)/TreeCalculations!$I$3/TreeCalculations!$I$3</f>
        <v>0</v>
      </c>
      <c r="P153" s="4" t="n">
        <f aca="false">N153+(0.5*OliveWatbal!F153*OliveTree!$C$31*OliveTree!$C$31/18.0152*40.7*60*60)/TreeCalculations!$I$3/TreeCalculations!$I$3 + (0.5*OliveWatbal!G153*OliveTree!$C$31*OliveTree!$C$31/18.0152*40.7*60*60)/TreeCalculations!$I$3/TreeCalculations!$I$3</f>
        <v>0</v>
      </c>
      <c r="Q153" s="11" t="n">
        <f aca="false">OliveWatbal!AA153-OliveWatbal!W153-F153</f>
        <v>4.4217</v>
      </c>
      <c r="R153" s="11" t="n">
        <f aca="false">OliveWatbal!AA153+OliveWatbal!W153-F153</f>
        <v>1.9389</v>
      </c>
      <c r="S153" s="6" t="n">
        <f aca="false">OliveWatbal!W153</f>
        <v>-1.2414</v>
      </c>
      <c r="T153" s="7" t="n">
        <f aca="false">OliveHrFlx!P153-OliveHrFlx!P152</f>
        <v>-0.00999999999999979</v>
      </c>
      <c r="U153" s="7" t="n">
        <f aca="false">TreeCalculations!$J$3*TreeCalculations!$K$3*(T153/TreeCalculations!$L$3)</f>
        <v>-0.000327659033422747</v>
      </c>
    </row>
    <row r="154" customFormat="false" ht="12.8" hidden="false" customHeight="false" outlineLevel="0" collapsed="false">
      <c r="A154" s="0" t="n">
        <f aca="false">GrassWatbal!B154/2</f>
        <v>4</v>
      </c>
      <c r="B154" s="2" t="n">
        <f aca="false">GrassWatbal!V154/(GrassTree!$C$31*2*GrassTree!$C$31*2)</f>
        <v>-1.978644</v>
      </c>
      <c r="C154" s="2" t="n">
        <f aca="false">GrassWatbal!AA154</f>
        <v>4.3554</v>
      </c>
      <c r="D154" s="3" t="n">
        <f aca="false">(0.5*GrassWatbal!J154*GrassTree!$C$31*GrassTree!$C$31/18.0152*40.7*60*60)/TreeCalculations!$I$2/TreeCalculations!$I$2</f>
        <v>0</v>
      </c>
      <c r="E154" s="8" t="n">
        <f aca="false">(GrassHrFlux!K154*18.0152*GrassTree!$C$31*GrassTree!$C$31*2.45*0.5)/TreeCalculations!$I$2/TreeCalculations!$I$2</f>
        <v>0</v>
      </c>
      <c r="F154" s="10" t="n">
        <f aca="false">D154+(0.5*GrassWatbal!F154*GrassTree!$C$31*GrassTree!$C$31/18.0152*40.7*60*60)/TreeCalculations!$I$2/TreeCalculations!$I$2 + (0.5*GrassWatbal!G154*GrassTree!$C$31*GrassTree!$C$31/18.0152*40.7*60*60)/TreeCalculations!$I$2/TreeCalculations!$I$2</f>
        <v>0</v>
      </c>
      <c r="G154" s="5" t="n">
        <f aca="false">GrassWatbal!AA154-GrassWatbal!W154-F154</f>
        <v>5.2743</v>
      </c>
      <c r="H154" s="11" t="n">
        <f aca="false">GrassWatbal!AA154+GrassWatbal!W154-F154</f>
        <v>3.4365</v>
      </c>
      <c r="I154" s="6" t="n">
        <f aca="false">GrassWatbal!W154</f>
        <v>-0.9189</v>
      </c>
      <c r="J154" s="7" t="n">
        <f aca="false">GrassHrFlux!P154-GrassHrFlux!P153</f>
        <v>-0.0400000000000009</v>
      </c>
      <c r="K154" s="7" t="n">
        <f aca="false">TreeCalculations!$J$2*TreeCalculations!$K$2*(J154/TreeCalculations!$L$2)</f>
        <v>-5.24254453476418E-005</v>
      </c>
      <c r="L154" s="2" t="n">
        <f aca="false">OliveWatbal!V154/(OliveTree!$C$31*2*OliveTree!$C$31*2)</f>
        <v>-1.799284</v>
      </c>
      <c r="M154" s="12" t="n">
        <f aca="false">OliveWatbal!AA154</f>
        <v>3.1544</v>
      </c>
      <c r="N154" s="8" t="n">
        <f aca="false">(0.5*OliveWatbal!J154*OliveTree!$C$31*OliveTree!$C$31/18.0152*40.7*60*60)/TreeCalculations!$I$3/TreeCalculations!$I$3</f>
        <v>0</v>
      </c>
      <c r="O154" s="8" t="n">
        <f aca="false">(OliveHrFlx!K154*18.0152*OliveTree!$C$31*OliveTree!$C$31*2.45*0.5)/TreeCalculations!$I$3/TreeCalculations!$I$3</f>
        <v>0</v>
      </c>
      <c r="P154" s="4" t="n">
        <f aca="false">N154+(0.5*OliveWatbal!F154*OliveTree!$C$31*OliveTree!$C$31/18.0152*40.7*60*60)/TreeCalculations!$I$3/TreeCalculations!$I$3 + (0.5*OliveWatbal!G154*OliveTree!$C$31*OliveTree!$C$31/18.0152*40.7*60*60)/TreeCalculations!$I$3/TreeCalculations!$I$3</f>
        <v>0</v>
      </c>
      <c r="Q154" s="11" t="n">
        <f aca="false">OliveWatbal!AA154-OliveWatbal!W154-F154</f>
        <v>4.4043</v>
      </c>
      <c r="R154" s="11" t="n">
        <f aca="false">OliveWatbal!AA154+OliveWatbal!W154-F154</f>
        <v>1.9045</v>
      </c>
      <c r="S154" s="6" t="n">
        <f aca="false">OliveWatbal!W154</f>
        <v>-1.2499</v>
      </c>
      <c r="T154" s="7" t="n">
        <f aca="false">OliveHrFlx!P154-OliveHrFlx!P153</f>
        <v>-0.0400000000000009</v>
      </c>
      <c r="U154" s="7" t="n">
        <f aca="false">TreeCalculations!$J$3*TreeCalculations!$K$3*(T154/TreeCalculations!$L$3)</f>
        <v>-0.00131063613369105</v>
      </c>
    </row>
    <row r="155" customFormat="false" ht="12.8" hidden="false" customHeight="false" outlineLevel="0" collapsed="false">
      <c r="A155" s="0" t="n">
        <f aca="false">GrassWatbal!B155/2</f>
        <v>4.5</v>
      </c>
      <c r="B155" s="2" t="n">
        <f aca="false">GrassWatbal!V155/(GrassTree!$C$31*2*GrassTree!$C$31*2)</f>
        <v>-1.97644</v>
      </c>
      <c r="C155" s="2" t="n">
        <f aca="false">GrassWatbal!AA155</f>
        <v>4.3701</v>
      </c>
      <c r="D155" s="3" t="n">
        <f aca="false">(0.5*GrassWatbal!J155*GrassTree!$C$31*GrassTree!$C$31/18.0152*40.7*60*60)/TreeCalculations!$I$2/TreeCalculations!$I$2</f>
        <v>0</v>
      </c>
      <c r="E155" s="8" t="n">
        <f aca="false">(GrassHrFlux!K155*18.0152*GrassTree!$C$31*GrassTree!$C$31*2.45*0.5)/TreeCalculations!$I$2/TreeCalculations!$I$2</f>
        <v>0</v>
      </c>
      <c r="F155" s="10" t="n">
        <f aca="false">D155+(0.5*GrassWatbal!F155*GrassTree!$C$31*GrassTree!$C$31/18.0152*40.7*60*60)/TreeCalculations!$I$2/TreeCalculations!$I$2 + (0.5*GrassWatbal!G155*GrassTree!$C$31*GrassTree!$C$31/18.0152*40.7*60*60)/TreeCalculations!$I$2/TreeCalculations!$I$2</f>
        <v>0</v>
      </c>
      <c r="G155" s="5" t="n">
        <f aca="false">GrassWatbal!AA155-GrassWatbal!W155-F155</f>
        <v>4.8149</v>
      </c>
      <c r="H155" s="11" t="n">
        <f aca="false">GrassWatbal!AA155+GrassWatbal!W155-F155</f>
        <v>3.9253</v>
      </c>
      <c r="I155" s="6" t="n">
        <f aca="false">GrassWatbal!W155</f>
        <v>-0.4448</v>
      </c>
      <c r="J155" s="7" t="n">
        <f aca="false">GrassHrFlux!P155-GrassHrFlux!P154</f>
        <v>0.0400000000000009</v>
      </c>
      <c r="K155" s="7" t="n">
        <f aca="false">TreeCalculations!$J$2*TreeCalculations!$K$2*(J155/TreeCalculations!$L$2)</f>
        <v>5.24254453476418E-005</v>
      </c>
      <c r="L155" s="2" t="n">
        <f aca="false">OliveWatbal!V155/(OliveTree!$C$31*2*OliveTree!$C$31*2)</f>
        <v>-1.796344</v>
      </c>
      <c r="M155" s="12" t="n">
        <f aca="false">OliveWatbal!AA155</f>
        <v>3.1691</v>
      </c>
      <c r="N155" s="8" t="n">
        <f aca="false">(0.5*OliveWatbal!J155*OliveTree!$C$31*OliveTree!$C$31/18.0152*40.7*60*60)/TreeCalculations!$I$3/TreeCalculations!$I$3</f>
        <v>0</v>
      </c>
      <c r="O155" s="8" t="n">
        <f aca="false">(OliveHrFlx!K155*18.0152*OliveTree!$C$31*OliveTree!$C$31*2.45*0.5)/TreeCalculations!$I$3/TreeCalculations!$I$3</f>
        <v>0</v>
      </c>
      <c r="P155" s="4" t="n">
        <f aca="false">N155+(0.5*OliveWatbal!F155*OliveTree!$C$31*OliveTree!$C$31/18.0152*40.7*60*60)/TreeCalculations!$I$3/TreeCalculations!$I$3 + (0.5*OliveWatbal!G155*OliveTree!$C$31*OliveTree!$C$31/18.0152*40.7*60*60)/TreeCalculations!$I$3/TreeCalculations!$I$3</f>
        <v>0</v>
      </c>
      <c r="Q155" s="11" t="n">
        <f aca="false">OliveWatbal!AA155-OliveWatbal!W155-F155</f>
        <v>3.9128</v>
      </c>
      <c r="R155" s="11" t="n">
        <f aca="false">OliveWatbal!AA155+OliveWatbal!W155-F155</f>
        <v>2.4254</v>
      </c>
      <c r="S155" s="6" t="n">
        <f aca="false">OliveWatbal!W155</f>
        <v>-0.7437</v>
      </c>
      <c r="T155" s="7" t="n">
        <f aca="false">OliveHrFlx!P155-OliveHrFlx!P154</f>
        <v>0.0400000000000009</v>
      </c>
      <c r="U155" s="7" t="n">
        <f aca="false">TreeCalculations!$J$3*TreeCalculations!$K$3*(T155/TreeCalculations!$L$3)</f>
        <v>0.00131063613369105</v>
      </c>
    </row>
    <row r="156" customFormat="false" ht="12.8" hidden="false" customHeight="false" outlineLevel="0" collapsed="false">
      <c r="A156" s="0" t="n">
        <f aca="false">GrassWatbal!B156/2</f>
        <v>5</v>
      </c>
      <c r="B156" s="2" t="n">
        <f aca="false">GrassWatbal!V156/(GrassTree!$C$31*2*GrassTree!$C$31*2)</f>
        <v>-1.981364</v>
      </c>
      <c r="C156" s="2" t="n">
        <f aca="false">GrassWatbal!AA156</f>
        <v>4.234</v>
      </c>
      <c r="D156" s="3" t="n">
        <f aca="false">(0.5*GrassWatbal!J156*GrassTree!$C$31*GrassTree!$C$31/18.0152*40.7*60*60)/TreeCalculations!$I$2/TreeCalculations!$I$2</f>
        <v>0</v>
      </c>
      <c r="E156" s="8" t="n">
        <f aca="false">(GrassHrFlux!K156*18.0152*GrassTree!$C$31*GrassTree!$C$31*2.45*0.5)/TreeCalculations!$I$2/TreeCalculations!$I$2</f>
        <v>0</v>
      </c>
      <c r="F156" s="10" t="n">
        <f aca="false">D156+(0.5*GrassWatbal!F156*GrassTree!$C$31*GrassTree!$C$31/18.0152*40.7*60*60)/TreeCalculations!$I$2/TreeCalculations!$I$2 + (0.5*GrassWatbal!G156*GrassTree!$C$31*GrassTree!$C$31/18.0152*40.7*60*60)/TreeCalculations!$I$2/TreeCalculations!$I$2</f>
        <v>0</v>
      </c>
      <c r="G156" s="5" t="n">
        <f aca="false">GrassWatbal!AA156-GrassWatbal!W156-F156</f>
        <v>5.6578</v>
      </c>
      <c r="H156" s="11" t="n">
        <f aca="false">GrassWatbal!AA156+GrassWatbal!W156-F156</f>
        <v>2.8102</v>
      </c>
      <c r="I156" s="6" t="n">
        <f aca="false">GrassWatbal!W156</f>
        <v>-1.4238</v>
      </c>
      <c r="J156" s="7" t="n">
        <f aca="false">GrassHrFlux!P156-GrassHrFlux!P155</f>
        <v>0.00999999999999979</v>
      </c>
      <c r="K156" s="7" t="n">
        <f aca="false">TreeCalculations!$J$2*TreeCalculations!$K$2*(J156/TreeCalculations!$L$2)</f>
        <v>1.31063613369099E-005</v>
      </c>
      <c r="L156" s="2" t="n">
        <f aca="false">OliveWatbal!V156/(OliveTree!$C$31*2*OliveTree!$C$31*2)</f>
        <v>-1.798812</v>
      </c>
      <c r="M156" s="12" t="n">
        <f aca="false">OliveWatbal!AA156</f>
        <v>3.0335</v>
      </c>
      <c r="N156" s="8" t="n">
        <f aca="false">(0.5*OliveWatbal!J156*OliveTree!$C$31*OliveTree!$C$31/18.0152*40.7*60*60)/TreeCalculations!$I$3/TreeCalculations!$I$3</f>
        <v>0</v>
      </c>
      <c r="O156" s="8" t="n">
        <f aca="false">(OliveHrFlx!K156*18.0152*OliveTree!$C$31*OliveTree!$C$31*2.45*0.5)/TreeCalculations!$I$3/TreeCalculations!$I$3</f>
        <v>0</v>
      </c>
      <c r="P156" s="4" t="n">
        <f aca="false">N156+(0.5*OliveWatbal!F156*OliveTree!$C$31*OliveTree!$C$31/18.0152*40.7*60*60)/TreeCalculations!$I$3/TreeCalculations!$I$3 + (0.5*OliveWatbal!G156*OliveTree!$C$31*OliveTree!$C$31/18.0152*40.7*60*60)/TreeCalculations!$I$3/TreeCalculations!$I$3</f>
        <v>0</v>
      </c>
      <c r="Q156" s="11" t="n">
        <f aca="false">OliveWatbal!AA156-OliveWatbal!W156-F156</f>
        <v>4.7795</v>
      </c>
      <c r="R156" s="11" t="n">
        <f aca="false">OliveWatbal!AA156+OliveWatbal!W156-F156</f>
        <v>1.2875</v>
      </c>
      <c r="S156" s="6" t="n">
        <f aca="false">OliveWatbal!W156</f>
        <v>-1.746</v>
      </c>
      <c r="T156" s="7" t="n">
        <f aca="false">OliveHrFlx!P156-OliveHrFlx!P155</f>
        <v>0.00999999999999979</v>
      </c>
      <c r="U156" s="7" t="n">
        <f aca="false">TreeCalculations!$J$3*TreeCalculations!$K$3*(T156/TreeCalculations!$L$3)</f>
        <v>0.000327659033422747</v>
      </c>
    </row>
    <row r="157" customFormat="false" ht="12.8" hidden="false" customHeight="false" outlineLevel="0" collapsed="false">
      <c r="A157" s="0" t="n">
        <f aca="false">GrassWatbal!B157/2</f>
        <v>5.5</v>
      </c>
      <c r="B157" s="2" t="n">
        <f aca="false">GrassWatbal!V157/(GrassTree!$C$31*2*GrassTree!$C$31*2)</f>
        <v>-1.984632</v>
      </c>
      <c r="C157" s="2" t="n">
        <f aca="false">GrassWatbal!AA157</f>
        <v>4.1205</v>
      </c>
      <c r="D157" s="3" t="n">
        <f aca="false">(0.5*GrassWatbal!J157*GrassTree!$C$31*GrassTree!$C$31/18.0152*40.7*60*60)/TreeCalculations!$I$2/TreeCalculations!$I$2</f>
        <v>0</v>
      </c>
      <c r="E157" s="8" t="n">
        <f aca="false">(GrassHrFlux!K157*18.0152*GrassTree!$C$31*GrassTree!$C$31*2.45*0.5)/TreeCalculations!$I$2/TreeCalculations!$I$2</f>
        <v>0</v>
      </c>
      <c r="F157" s="10" t="n">
        <f aca="false">D157+(0.5*GrassWatbal!F157*GrassTree!$C$31*GrassTree!$C$31/18.0152*40.7*60*60)/TreeCalculations!$I$2/TreeCalculations!$I$2 + (0.5*GrassWatbal!G157*GrassTree!$C$31*GrassTree!$C$31/18.0152*40.7*60*60)/TreeCalculations!$I$2/TreeCalculations!$I$2</f>
        <v>0</v>
      </c>
      <c r="G157" s="5" t="n">
        <f aca="false">GrassWatbal!AA157-GrassWatbal!W157-F157</f>
        <v>5.6355</v>
      </c>
      <c r="H157" s="11" t="n">
        <f aca="false">GrassWatbal!AA157+GrassWatbal!W157-F157</f>
        <v>2.6055</v>
      </c>
      <c r="I157" s="6" t="n">
        <f aca="false">GrassWatbal!W157</f>
        <v>-1.515</v>
      </c>
      <c r="J157" s="7" t="n">
        <f aca="false">GrassHrFlux!P157-GrassHrFlux!P156</f>
        <v>0.0700000000000003</v>
      </c>
      <c r="K157" s="7" t="n">
        <f aca="false">TreeCalculations!$J$2*TreeCalculations!$K$2*(J157/TreeCalculations!$L$2)</f>
        <v>9.17445293583714E-005</v>
      </c>
      <c r="L157" s="2" t="n">
        <f aca="false">OliveWatbal!V157/(OliveTree!$C$31*2*OliveTree!$C$31*2)</f>
        <v>-1.800392</v>
      </c>
      <c r="M157" s="12" t="n">
        <f aca="false">OliveWatbal!AA157</f>
        <v>2.9214</v>
      </c>
      <c r="N157" s="8" t="n">
        <f aca="false">(0.5*OliveWatbal!J157*OliveTree!$C$31*OliveTree!$C$31/18.0152*40.7*60*60)/TreeCalculations!$I$3/TreeCalculations!$I$3</f>
        <v>0</v>
      </c>
      <c r="O157" s="8" t="n">
        <f aca="false">(OliveHrFlx!K157*18.0152*OliveTree!$C$31*OliveTree!$C$31*2.45*0.5)/TreeCalculations!$I$3/TreeCalculations!$I$3</f>
        <v>0</v>
      </c>
      <c r="P157" s="4" t="n">
        <f aca="false">N157+(0.5*OliveWatbal!F157*OliveTree!$C$31*OliveTree!$C$31/18.0152*40.7*60*60)/TreeCalculations!$I$3/TreeCalculations!$I$3 + (0.5*OliveWatbal!G157*OliveTree!$C$31*OliveTree!$C$31/18.0152*40.7*60*60)/TreeCalculations!$I$3/TreeCalculations!$I$3</f>
        <v>0</v>
      </c>
      <c r="Q157" s="11" t="n">
        <f aca="false">OliveWatbal!AA157-OliveWatbal!W157-F157</f>
        <v>4.7472</v>
      </c>
      <c r="R157" s="11" t="n">
        <f aca="false">OliveWatbal!AA157+OliveWatbal!W157-F157</f>
        <v>1.0956</v>
      </c>
      <c r="S157" s="6" t="n">
        <f aca="false">OliveWatbal!W157</f>
        <v>-1.8258</v>
      </c>
      <c r="T157" s="7" t="n">
        <f aca="false">OliveHrFlx!P157-OliveHrFlx!P156</f>
        <v>0.0700000000000003</v>
      </c>
      <c r="U157" s="7" t="n">
        <f aca="false">TreeCalculations!$J$3*TreeCalculations!$K$3*(T157/TreeCalculations!$L$3)</f>
        <v>0.00229361323395929</v>
      </c>
    </row>
    <row r="158" customFormat="false" ht="12.8" hidden="false" customHeight="false" outlineLevel="0" collapsed="false">
      <c r="A158" s="0" t="n">
        <f aca="false">GrassWatbal!B158/2</f>
        <v>6</v>
      </c>
      <c r="B158" s="2" t="n">
        <f aca="false">GrassWatbal!V158/(GrassTree!$C$31*2*GrassTree!$C$31*2)</f>
        <v>-1.98372</v>
      </c>
      <c r="C158" s="2" t="n">
        <f aca="false">GrassWatbal!AA158</f>
        <v>4.1981</v>
      </c>
      <c r="D158" s="3" t="n">
        <f aca="false">(0.5*GrassWatbal!J158*GrassTree!$C$31*GrassTree!$C$31/18.0152*40.7*60*60)/TreeCalculations!$I$2/TreeCalculations!$I$2</f>
        <v>0</v>
      </c>
      <c r="E158" s="8" t="n">
        <f aca="false">(GrassHrFlux!K158*18.0152*GrassTree!$C$31*GrassTree!$C$31*2.45*0.5)/TreeCalculations!$I$2/TreeCalculations!$I$2</f>
        <v>0</v>
      </c>
      <c r="F158" s="10" t="n">
        <f aca="false">D158+(0.5*GrassWatbal!F158*GrassTree!$C$31*GrassTree!$C$31/18.0152*40.7*60*60)/TreeCalculations!$I$2/TreeCalculations!$I$2 + (0.5*GrassWatbal!G158*GrassTree!$C$31*GrassTree!$C$31/18.0152*40.7*60*60)/TreeCalculations!$I$2/TreeCalculations!$I$2</f>
        <v>0</v>
      </c>
      <c r="G158" s="5" t="n">
        <f aca="false">GrassWatbal!AA158-GrassWatbal!W158-F158</f>
        <v>6.4917</v>
      </c>
      <c r="H158" s="11" t="n">
        <f aca="false">GrassWatbal!AA158+GrassWatbal!W158-F158</f>
        <v>1.9045</v>
      </c>
      <c r="I158" s="6" t="n">
        <f aca="false">GrassWatbal!W158</f>
        <v>-2.2936</v>
      </c>
      <c r="J158" s="7" t="n">
        <f aca="false">GrassHrFlux!P158-GrassHrFlux!P157</f>
        <v>-0.0500000000000007</v>
      </c>
      <c r="K158" s="7" t="n">
        <f aca="false">TreeCalculations!$J$2*TreeCalculations!$K$2*(J158/TreeCalculations!$L$2)</f>
        <v>-6.55318066845517E-005</v>
      </c>
      <c r="L158" s="2" t="n">
        <f aca="false">OliveWatbal!V158/(OliveTree!$C$31*2*OliveTree!$C$31*2)</f>
        <v>-1.799652</v>
      </c>
      <c r="M158" s="12" t="n">
        <f aca="false">OliveWatbal!AA158</f>
        <v>2.9952</v>
      </c>
      <c r="N158" s="8" t="n">
        <f aca="false">(0.5*OliveWatbal!J158*OliveTree!$C$31*OliveTree!$C$31/18.0152*40.7*60*60)/TreeCalculations!$I$3/TreeCalculations!$I$3</f>
        <v>0</v>
      </c>
      <c r="O158" s="8" t="n">
        <f aca="false">(OliveHrFlx!K158*18.0152*OliveTree!$C$31*OliveTree!$C$31*2.45*0.5)/TreeCalculations!$I$3/TreeCalculations!$I$3</f>
        <v>0</v>
      </c>
      <c r="P158" s="4" t="n">
        <f aca="false">N158+(0.5*OliveWatbal!F158*OliveTree!$C$31*OliveTree!$C$31/18.0152*40.7*60*60)/TreeCalculations!$I$3/TreeCalculations!$I$3 + (0.5*OliveWatbal!G158*OliveTree!$C$31*OliveTree!$C$31/18.0152*40.7*60*60)/TreeCalculations!$I$3/TreeCalculations!$I$3</f>
        <v>0</v>
      </c>
      <c r="Q158" s="11" t="n">
        <f aca="false">OliveWatbal!AA158-OliveWatbal!W158-F158</f>
        <v>5.6318</v>
      </c>
      <c r="R158" s="11" t="n">
        <f aca="false">OliveWatbal!AA158+OliveWatbal!W158-F158</f>
        <v>0.3586</v>
      </c>
      <c r="S158" s="6" t="n">
        <f aca="false">OliveWatbal!W158</f>
        <v>-2.6366</v>
      </c>
      <c r="T158" s="7" t="n">
        <f aca="false">OliveHrFlx!P158-OliveHrFlx!P157</f>
        <v>-0.0500000000000007</v>
      </c>
      <c r="U158" s="7" t="n">
        <f aca="false">TreeCalculations!$J$3*TreeCalculations!$K$3*(T158/TreeCalculations!$L$3)</f>
        <v>-0.00163829516711379</v>
      </c>
    </row>
    <row r="159" customFormat="false" ht="12.8" hidden="false" customHeight="false" outlineLevel="0" collapsed="false">
      <c r="A159" s="0" t="n">
        <f aca="false">GrassWatbal!B159/2</f>
        <v>6.5</v>
      </c>
      <c r="B159" s="2" t="n">
        <f aca="false">GrassWatbal!V159/(GrassTree!$C$31*2*GrassTree!$C$31*2)</f>
        <v>-1.934904</v>
      </c>
      <c r="C159" s="2" t="n">
        <f aca="false">GrassWatbal!AA159</f>
        <v>5.5994</v>
      </c>
      <c r="D159" s="3" t="n">
        <f aca="false">(0.5*GrassWatbal!J159*GrassTree!$C$31*GrassTree!$C$31/18.0152*40.7*60*60)/TreeCalculations!$I$2/TreeCalculations!$I$2</f>
        <v>0</v>
      </c>
      <c r="E159" s="8" t="n">
        <f aca="false">(GrassHrFlux!K159*18.0152*GrassTree!$C$31*GrassTree!$C$31*2.45*0.5)/TreeCalculations!$I$2/TreeCalculations!$I$2</f>
        <v>0.69516153</v>
      </c>
      <c r="F159" s="10" t="n">
        <f aca="false">D159+(0.5*GrassWatbal!F159*GrassTree!$C$31*GrassTree!$C$31/18.0152*40.7*60*60)/TreeCalculations!$I$2/TreeCalculations!$I$2 + (0.5*GrassWatbal!G159*GrassTree!$C$31*GrassTree!$C$31/18.0152*40.7*60*60)/TreeCalculations!$I$2/TreeCalculations!$I$2</f>
        <v>0</v>
      </c>
      <c r="G159" s="5" t="n">
        <f aca="false">GrassWatbal!AA159-GrassWatbal!W159-F159</f>
        <v>7.0432</v>
      </c>
      <c r="H159" s="11" t="n">
        <f aca="false">GrassWatbal!AA159+GrassWatbal!W159-F159</f>
        <v>4.1556</v>
      </c>
      <c r="I159" s="6" t="n">
        <f aca="false">GrassWatbal!W159</f>
        <v>-1.4438</v>
      </c>
      <c r="J159" s="7" t="n">
        <f aca="false">GrassHrFlux!P159-GrassHrFlux!P158</f>
        <v>-0.149999999999999</v>
      </c>
      <c r="K159" s="7" t="n">
        <f aca="false">TreeCalculations!$J$2*TreeCalculations!$K$2*(J159/TreeCalculations!$L$2)</f>
        <v>-0.00019659542005365</v>
      </c>
      <c r="L159" s="2" t="n">
        <f aca="false">OliveWatbal!V159/(OliveTree!$C$31*2*OliveTree!$C$31*2)</f>
        <v>-1.750928</v>
      </c>
      <c r="M159" s="12" t="n">
        <f aca="false">OliveWatbal!AA159</f>
        <v>4.398</v>
      </c>
      <c r="N159" s="8" t="n">
        <f aca="false">(0.5*OliveWatbal!J159*OliveTree!$C$31*OliveTree!$C$31/18.0152*40.7*60*60)/TreeCalculations!$I$3/TreeCalculations!$I$3</f>
        <v>0</v>
      </c>
      <c r="O159" s="8" t="n">
        <f aca="false">(OliveHrFlx!K159*18.0152*OliveTree!$C$31*OliveTree!$C$31*2.45*0.5)/TreeCalculations!$I$3/TreeCalculations!$I$3</f>
        <v>6.397692938</v>
      </c>
      <c r="P159" s="4" t="n">
        <f aca="false">N159+(0.5*OliveWatbal!F159*OliveTree!$C$31*OliveTree!$C$31/18.0152*40.7*60*60)/TreeCalculations!$I$3/TreeCalculations!$I$3 + (0.5*OliveWatbal!G159*OliveTree!$C$31*OliveTree!$C$31/18.0152*40.7*60*60)/TreeCalculations!$I$3/TreeCalculations!$I$3</f>
        <v>0</v>
      </c>
      <c r="Q159" s="11" t="n">
        <f aca="false">OliveWatbal!AA159-OliveWatbal!W159-F159</f>
        <v>6.1351</v>
      </c>
      <c r="R159" s="11" t="n">
        <f aca="false">OliveWatbal!AA159+OliveWatbal!W159-F159</f>
        <v>2.6609</v>
      </c>
      <c r="S159" s="6" t="n">
        <f aca="false">OliveWatbal!W159</f>
        <v>-1.7371</v>
      </c>
      <c r="T159" s="7" t="n">
        <f aca="false">OliveHrFlx!P159-OliveHrFlx!P158</f>
        <v>-0.16</v>
      </c>
      <c r="U159" s="7" t="n">
        <f aca="false">TreeCalculations!$J$3*TreeCalculations!$K$3*(T159/TreeCalculations!$L$3)</f>
        <v>-0.00524254453476407</v>
      </c>
    </row>
    <row r="160" customFormat="false" ht="12.8" hidden="false" customHeight="false" outlineLevel="0" collapsed="false">
      <c r="A160" s="0" t="n">
        <f aca="false">GrassWatbal!B160/2</f>
        <v>7</v>
      </c>
      <c r="B160" s="2" t="n">
        <f aca="false">GrassWatbal!V160/(GrassTree!$C$31*2*GrassTree!$C$31*2)</f>
        <v>-2.376956</v>
      </c>
      <c r="C160" s="2" t="n">
        <f aca="false">GrassWatbal!AA160</f>
        <v>16.7473</v>
      </c>
      <c r="D160" s="3" t="n">
        <f aca="false">(0.5*GrassWatbal!J160*GrassTree!$C$31*GrassTree!$C$31/18.0152*40.7*60*60)/TreeCalculations!$I$2/TreeCalculations!$I$2</f>
        <v>4.15196389715351</v>
      </c>
      <c r="E160" s="8" t="n">
        <f aca="false">(GrassHrFlux!K160*18.0152*GrassTree!$C$31*GrassTree!$C$31*2.45*0.5)/TreeCalculations!$I$2/TreeCalculations!$I$2</f>
        <v>0.858469318</v>
      </c>
      <c r="F160" s="10" t="n">
        <f aca="false">D160+(0.5*GrassWatbal!F160*GrassTree!$C$31*GrassTree!$C$31/18.0152*40.7*60*60)/TreeCalculations!$I$2/TreeCalculations!$I$2 + (0.5*GrassWatbal!G160*GrassTree!$C$31*GrassTree!$C$31/18.0152*40.7*60*60)/TreeCalculations!$I$2/TreeCalculations!$I$2</f>
        <v>4.15196389715351</v>
      </c>
      <c r="G160" s="5" t="n">
        <f aca="false">GrassWatbal!AA160-GrassWatbal!W160-F160</f>
        <v>13.3212361028465</v>
      </c>
      <c r="H160" s="11" t="n">
        <f aca="false">GrassWatbal!AA160+GrassWatbal!W160-F160</f>
        <v>11.8694361028465</v>
      </c>
      <c r="I160" s="6" t="n">
        <f aca="false">GrassWatbal!W160</f>
        <v>-0.7259</v>
      </c>
      <c r="J160" s="7" t="n">
        <f aca="false">GrassHrFlux!P160-GrassHrFlux!P159</f>
        <v>-0.0200000000000013</v>
      </c>
      <c r="K160" s="7" t="n">
        <f aca="false">TreeCalculations!$J$2*TreeCalculations!$K$2*(J160/TreeCalculations!$L$2)</f>
        <v>-2.62127226738221E-005</v>
      </c>
      <c r="L160" s="2" t="n">
        <f aca="false">OliveWatbal!V160/(OliveTree!$C$31*2*OliveTree!$C$31*2)</f>
        <v>-6.126436</v>
      </c>
      <c r="M160" s="12" t="n">
        <f aca="false">OliveWatbal!AA160</f>
        <v>16.2529</v>
      </c>
      <c r="N160" s="8" t="n">
        <f aca="false">(0.5*OliveWatbal!J160*OliveTree!$C$31*OliveTree!$C$31/18.0152*40.7*60*60)/TreeCalculations!$I$3/TreeCalculations!$I$3</f>
        <v>38.1972545406102</v>
      </c>
      <c r="O160" s="8" t="n">
        <f aca="false">(OliveHrFlx!K160*18.0152*OliveTree!$C$31*OliveTree!$C$31*2.45*0.5)/TreeCalculations!$I$3/TreeCalculations!$I$3</f>
        <v>7.401815148</v>
      </c>
      <c r="P160" s="4" t="n">
        <f aca="false">N160+(0.5*OliveWatbal!F160*OliveTree!$C$31*OliveTree!$C$31/18.0152*40.7*60*60)/TreeCalculations!$I$3/TreeCalculations!$I$3 + (0.5*OliveWatbal!G160*OliveTree!$C$31*OliveTree!$C$31/18.0152*40.7*60*60)/TreeCalculations!$I$3/TreeCalculations!$I$3</f>
        <v>38.1972545406102</v>
      </c>
      <c r="Q160" s="11" t="n">
        <f aca="false">OliveWatbal!AA160-OliveWatbal!W160-F160</f>
        <v>12.7162361028465</v>
      </c>
      <c r="R160" s="11" t="n">
        <f aca="false">OliveWatbal!AA160+OliveWatbal!W160-F160</f>
        <v>11.4856361028465</v>
      </c>
      <c r="S160" s="6" t="n">
        <f aca="false">OliveWatbal!W160</f>
        <v>-0.6153</v>
      </c>
      <c r="T160" s="7" t="n">
        <f aca="false">OliveHrFlx!P160-OliveHrFlx!P159</f>
        <v>-0.00999999999999979</v>
      </c>
      <c r="U160" s="7" t="n">
        <f aca="false">TreeCalculations!$J$3*TreeCalculations!$K$3*(T160/TreeCalculations!$L$3)</f>
        <v>-0.000327659033422747</v>
      </c>
    </row>
    <row r="161" customFormat="false" ht="12.8" hidden="false" customHeight="false" outlineLevel="0" collapsed="false">
      <c r="A161" s="0" t="n">
        <f aca="false">GrassWatbal!B161/2</f>
        <v>7.5</v>
      </c>
      <c r="B161" s="2" t="n">
        <f aca="false">GrassWatbal!V161/(GrassTree!$C$31*2*GrassTree!$C$31*2)</f>
        <v>-3.315564</v>
      </c>
      <c r="C161" s="2" t="n">
        <f aca="false">GrassWatbal!AA161</f>
        <v>30.7537</v>
      </c>
      <c r="D161" s="3" t="n">
        <f aca="false">(0.5*GrassWatbal!J161*GrassTree!$C$31*GrassTree!$C$31/18.0152*40.7*60*60)/TreeCalculations!$I$2/TreeCalculations!$I$2</f>
        <v>5.13200630578623</v>
      </c>
      <c r="E161" s="8" t="n">
        <f aca="false">(GrassHrFlux!K161*18.0152*GrassTree!$C$31*GrassTree!$C$31*2.45*0.5)/TreeCalculations!$I$2/TreeCalculations!$I$2</f>
        <v>1.101224138</v>
      </c>
      <c r="F161" s="10" t="n">
        <f aca="false">D161+(0.5*GrassWatbal!F161*GrassTree!$C$31*GrassTree!$C$31/18.0152*40.7*60*60)/TreeCalculations!$I$2/TreeCalculations!$I$2 + (0.5*GrassWatbal!G161*GrassTree!$C$31*GrassTree!$C$31/18.0152*40.7*60*60)/TreeCalculations!$I$2/TreeCalculations!$I$2</f>
        <v>5.13200630578623</v>
      </c>
      <c r="G161" s="5" t="n">
        <f aca="false">GrassWatbal!AA161-GrassWatbal!W161-F161</f>
        <v>25.9061936942138</v>
      </c>
      <c r="H161" s="11" t="n">
        <f aca="false">GrassWatbal!AA161+GrassWatbal!W161-F161</f>
        <v>25.3371936942138</v>
      </c>
      <c r="I161" s="6" t="n">
        <f aca="false">GrassWatbal!W161</f>
        <v>-0.2845</v>
      </c>
      <c r="J161" s="7" t="n">
        <f aca="false">GrassHrFlux!P161-GrassHrFlux!P160</f>
        <v>0.00999999999999979</v>
      </c>
      <c r="K161" s="7" t="n">
        <f aca="false">TreeCalculations!$J$2*TreeCalculations!$K$2*(J161/TreeCalculations!$L$2)</f>
        <v>1.31063613369099E-005</v>
      </c>
      <c r="L161" s="2" t="n">
        <f aca="false">OliveWatbal!V161/(OliveTree!$C$31*2*OliveTree!$C$31*2)</f>
        <v>-13.910404</v>
      </c>
      <c r="M161" s="12" t="n">
        <f aca="false">OliveWatbal!AA161</f>
        <v>29.388</v>
      </c>
      <c r="N161" s="8" t="n">
        <f aca="false">(0.5*OliveWatbal!J161*OliveTree!$C$31*OliveTree!$C$31/18.0152*40.7*60*60)/TreeCalculations!$I$3/TreeCalculations!$I$3</f>
        <v>44.1954394067232</v>
      </c>
      <c r="O161" s="8" t="n">
        <f aca="false">(OliveHrFlx!K161*18.0152*OliveTree!$C$31*OliveTree!$C$31*2.45*0.5)/TreeCalculations!$I$3/TreeCalculations!$I$3</f>
        <v>8.887033274</v>
      </c>
      <c r="P161" s="4" t="n">
        <f aca="false">N161+(0.5*OliveWatbal!F161*OliveTree!$C$31*OliveTree!$C$31/18.0152*40.7*60*60)/TreeCalculations!$I$3/TreeCalculations!$I$3 + (0.5*OliveWatbal!G161*OliveTree!$C$31*OliveTree!$C$31/18.0152*40.7*60*60)/TreeCalculations!$I$3/TreeCalculations!$I$3</f>
        <v>44.1954394067232</v>
      </c>
      <c r="Q161" s="11" t="n">
        <f aca="false">OliveWatbal!AA161-OliveWatbal!W161-F161</f>
        <v>23.9530936942138</v>
      </c>
      <c r="R161" s="11" t="n">
        <f aca="false">OliveWatbal!AA161+OliveWatbal!W161-F161</f>
        <v>24.5588936942138</v>
      </c>
      <c r="S161" s="6" t="n">
        <f aca="false">OliveWatbal!W161</f>
        <v>0.3029</v>
      </c>
      <c r="T161" s="7" t="n">
        <f aca="false">OliveHrFlx!P161-OliveHrFlx!P160</f>
        <v>0</v>
      </c>
      <c r="U161" s="7" t="n">
        <f aca="false">TreeCalculations!$J$3*TreeCalculations!$K$3*(T161/TreeCalculations!$L$3)</f>
        <v>0</v>
      </c>
    </row>
    <row r="162" customFormat="false" ht="12.8" hidden="false" customHeight="false" outlineLevel="0" collapsed="false">
      <c r="A162" s="0" t="n">
        <f aca="false">GrassWatbal!B162/2</f>
        <v>8</v>
      </c>
      <c r="B162" s="2" t="n">
        <f aca="false">GrassWatbal!V162/(GrassTree!$C$31*2*GrassTree!$C$31*2)</f>
        <v>-4.631328</v>
      </c>
      <c r="C162" s="2" t="n">
        <f aca="false">GrassWatbal!AA162</f>
        <v>50.3734</v>
      </c>
      <c r="D162" s="3" t="n">
        <f aca="false">(0.5*GrassWatbal!J162*GrassTree!$C$31*GrassTree!$C$31/18.0152*40.7*60*60)/TreeCalculations!$I$2/TreeCalculations!$I$2</f>
        <v>6.58783693769706</v>
      </c>
      <c r="E162" s="8" t="n">
        <f aca="false">(GrassHrFlux!K162*18.0152*GrassTree!$C$31*GrassTree!$C$31*2.45*0.5)/TreeCalculations!$I$2/TreeCalculations!$I$2</f>
        <v>1.40135737</v>
      </c>
      <c r="F162" s="10" t="n">
        <f aca="false">D162+(0.5*GrassWatbal!F162*GrassTree!$C$31*GrassTree!$C$31/18.0152*40.7*60*60)/TreeCalculations!$I$2/TreeCalculations!$I$2 + (0.5*GrassWatbal!G162*GrassTree!$C$31*GrassTree!$C$31/18.0152*40.7*60*60)/TreeCalculations!$I$2/TreeCalculations!$I$2</f>
        <v>6.58783693769706</v>
      </c>
      <c r="G162" s="5" t="n">
        <f aca="false">GrassWatbal!AA162-GrassWatbal!W162-F162</f>
        <v>44.0698630623029</v>
      </c>
      <c r="H162" s="11" t="n">
        <f aca="false">GrassWatbal!AA162+GrassWatbal!W162-F162</f>
        <v>43.5012630623029</v>
      </c>
      <c r="I162" s="6" t="n">
        <f aca="false">GrassWatbal!W162</f>
        <v>-0.2843</v>
      </c>
      <c r="J162" s="7" t="n">
        <f aca="false">GrassHrFlux!P162-GrassHrFlux!P161</f>
        <v>0.0800000000000001</v>
      </c>
      <c r="K162" s="7" t="n">
        <f aca="false">TreeCalculations!$J$2*TreeCalculations!$K$2*(J162/TreeCalculations!$L$2)</f>
        <v>0.000104850890695281</v>
      </c>
      <c r="L162" s="2" t="n">
        <f aca="false">OliveWatbal!V162/(OliveTree!$C$31*2*OliveTree!$C$31*2)</f>
        <v>-24.816792</v>
      </c>
      <c r="M162" s="12" t="n">
        <f aca="false">OliveWatbal!AA162</f>
        <v>47.7009</v>
      </c>
      <c r="N162" s="8" t="n">
        <f aca="false">(0.5*OliveWatbal!J162*OliveTree!$C$31*OliveTree!$C$31/18.0152*40.7*60*60)/TreeCalculations!$I$3/TreeCalculations!$I$3</f>
        <v>53.0605533105378</v>
      </c>
      <c r="O162" s="8" t="n">
        <f aca="false">(OliveHrFlx!K162*18.0152*OliveTree!$C$31*OliveTree!$C$31*2.45*0.5)/TreeCalculations!$I$3/TreeCalculations!$I$3</f>
        <v>12.570285952</v>
      </c>
      <c r="P162" s="4" t="n">
        <f aca="false">N162+(0.5*OliveWatbal!F162*OliveTree!$C$31*OliveTree!$C$31/18.0152*40.7*60*60)/TreeCalculations!$I$3/TreeCalculations!$I$3 + (0.5*OliveWatbal!G162*OliveTree!$C$31*OliveTree!$C$31/18.0152*40.7*60*60)/TreeCalculations!$I$3/TreeCalculations!$I$3</f>
        <v>53.0605533105378</v>
      </c>
      <c r="Q162" s="11" t="n">
        <f aca="false">OliveWatbal!AA162-OliveWatbal!W162-F162</f>
        <v>40.488163062303</v>
      </c>
      <c r="R162" s="11" t="n">
        <f aca="false">OliveWatbal!AA162+OliveWatbal!W162-F162</f>
        <v>41.7379630623029</v>
      </c>
      <c r="S162" s="6" t="n">
        <f aca="false">OliveWatbal!W162</f>
        <v>0.6249</v>
      </c>
      <c r="T162" s="7" t="n">
        <f aca="false">OliveHrFlx!P162-OliveHrFlx!P161</f>
        <v>0.0500000000000007</v>
      </c>
      <c r="U162" s="7" t="n">
        <f aca="false">TreeCalculations!$J$3*TreeCalculations!$K$3*(T162/TreeCalculations!$L$3)</f>
        <v>0.00163829516711379</v>
      </c>
    </row>
    <row r="163" customFormat="false" ht="12.8" hidden="false" customHeight="false" outlineLevel="0" collapsed="false">
      <c r="A163" s="0" t="n">
        <f aca="false">GrassWatbal!B163/2</f>
        <v>8.5</v>
      </c>
      <c r="B163" s="2" t="n">
        <f aca="false">GrassWatbal!V163/(GrassTree!$C$31*2*GrassTree!$C$31*2)</f>
        <v>-7.647044</v>
      </c>
      <c r="C163" s="2" t="n">
        <f aca="false">GrassWatbal!AA163</f>
        <v>95.294</v>
      </c>
      <c r="D163" s="3" t="n">
        <f aca="false">(0.5*GrassWatbal!J163*GrassTree!$C$31*GrassTree!$C$31/18.0152*40.7*60*60)/TreeCalculations!$I$2/TreeCalculations!$I$2</f>
        <v>8.37712598250366</v>
      </c>
      <c r="E163" s="8" t="n">
        <f aca="false">(GrassHrFlux!K163*18.0152*GrassTree!$C$31*GrassTree!$C$31*2.45*0.5)/TreeCalculations!$I$2/TreeCalculations!$I$2</f>
        <v>3.127123454</v>
      </c>
      <c r="F163" s="10" t="n">
        <f aca="false">D163+(0.5*GrassWatbal!F163*GrassTree!$C$31*GrassTree!$C$31/18.0152*40.7*60*60)/TreeCalculations!$I$2/TreeCalculations!$I$2 + (0.5*GrassWatbal!G163*GrassTree!$C$31*GrassTree!$C$31/18.0152*40.7*60*60)/TreeCalculations!$I$2/TreeCalculations!$I$2</f>
        <v>8.37712598250366</v>
      </c>
      <c r="G163" s="5" t="n">
        <f aca="false">GrassWatbal!AA163-GrassWatbal!W163-F163</f>
        <v>87.7576740174963</v>
      </c>
      <c r="H163" s="11" t="n">
        <f aca="false">GrassWatbal!AA163+GrassWatbal!W163-F163</f>
        <v>86.0760740174963</v>
      </c>
      <c r="I163" s="6" t="n">
        <f aca="false">GrassWatbal!W163</f>
        <v>-0.8408</v>
      </c>
      <c r="J163" s="7" t="n">
        <f aca="false">GrassHrFlux!P163-GrassHrFlux!P162</f>
        <v>0.41</v>
      </c>
      <c r="K163" s="7" t="n">
        <f aca="false">TreeCalculations!$J$2*TreeCalculations!$K$2*(J163/TreeCalculations!$L$2)</f>
        <v>0.000537360814813316</v>
      </c>
      <c r="L163" s="2" t="n">
        <f aca="false">OliveWatbal!V163/(OliveTree!$C$31*2*OliveTree!$C$31*2)</f>
        <v>-49.800348</v>
      </c>
      <c r="M163" s="12" t="n">
        <f aca="false">OliveWatbal!AA163</f>
        <v>89.6062</v>
      </c>
      <c r="N163" s="8" t="n">
        <f aca="false">(0.5*OliveWatbal!J163*OliveTree!$C$31*OliveTree!$C$31/18.0152*40.7*60*60)/TreeCalculations!$I$3/TreeCalculations!$I$3</f>
        <v>75.0444091655935</v>
      </c>
      <c r="O163" s="8" t="n">
        <f aca="false">(OliveHrFlx!K163*18.0152*OliveTree!$C$31*OliveTree!$C$31*2.45*0.5)/TreeCalculations!$I$3/TreeCalculations!$I$3</f>
        <v>21.170427166</v>
      </c>
      <c r="P163" s="4" t="n">
        <f aca="false">N163+(0.5*OliveWatbal!F163*OliveTree!$C$31*OliveTree!$C$31/18.0152*40.7*60*60)/TreeCalculations!$I$3/TreeCalculations!$I$3 + (0.5*OliveWatbal!G163*OliveTree!$C$31*OliveTree!$C$31/18.0152*40.7*60*60)/TreeCalculations!$I$3/TreeCalculations!$I$3</f>
        <v>75.0444091655935</v>
      </c>
      <c r="Q163" s="11" t="n">
        <f aca="false">OliveWatbal!AA163-OliveWatbal!W163-F163</f>
        <v>80.3459740174963</v>
      </c>
      <c r="R163" s="11" t="n">
        <f aca="false">OliveWatbal!AA163+OliveWatbal!W163-F163</f>
        <v>82.1121740174963</v>
      </c>
      <c r="S163" s="6" t="n">
        <f aca="false">OliveWatbal!W163</f>
        <v>0.8831</v>
      </c>
      <c r="T163" s="7" t="n">
        <f aca="false">OliveHrFlx!P163-OliveHrFlx!P162</f>
        <v>0.34</v>
      </c>
      <c r="U163" s="7" t="n">
        <f aca="false">TreeCalculations!$J$3*TreeCalculations!$K$3*(T163/TreeCalculations!$L$3)</f>
        <v>0.0111404071363736</v>
      </c>
    </row>
    <row r="164" customFormat="false" ht="12.8" hidden="false" customHeight="false" outlineLevel="0" collapsed="false">
      <c r="A164" s="0" t="n">
        <f aca="false">GrassWatbal!B164/2</f>
        <v>9</v>
      </c>
      <c r="B164" s="2" t="n">
        <f aca="false">GrassWatbal!V164/(GrassTree!$C$31*2*GrassTree!$C$31*2)</f>
        <v>-16.103944</v>
      </c>
      <c r="C164" s="2" t="n">
        <f aca="false">GrassWatbal!AA164</f>
        <v>220.26</v>
      </c>
      <c r="D164" s="3" t="n">
        <f aca="false">(0.5*GrassWatbal!J164*GrassTree!$C$31*GrassTree!$C$31/18.0152*40.7*60*60)/TreeCalculations!$I$2/TreeCalculations!$I$2</f>
        <v>18.7184033482837</v>
      </c>
      <c r="E164" s="8" t="n">
        <f aca="false">(GrassHrFlux!K164*18.0152*GrassTree!$C$31*GrassTree!$C$31*2.45*0.5)/TreeCalculations!$I$2/TreeCalculations!$I$2</f>
        <v>5.269986456</v>
      </c>
      <c r="F164" s="10" t="n">
        <f aca="false">D164+(0.5*GrassWatbal!F164*GrassTree!$C$31*GrassTree!$C$31/18.0152*40.7*60*60)/TreeCalculations!$I$2/TreeCalculations!$I$2 + (0.5*GrassWatbal!G164*GrassTree!$C$31*GrassTree!$C$31/18.0152*40.7*60*60)/TreeCalculations!$I$2/TreeCalculations!$I$2</f>
        <v>18.7184033482837</v>
      </c>
      <c r="G164" s="5" t="n">
        <f aca="false">GrassWatbal!AA164-GrassWatbal!W164-F164</f>
        <v>205.988996651716</v>
      </c>
      <c r="H164" s="11" t="n">
        <f aca="false">GrassWatbal!AA164+GrassWatbal!W164-F164</f>
        <v>197.094196651716</v>
      </c>
      <c r="I164" s="6" t="n">
        <f aca="false">GrassWatbal!W164</f>
        <v>-4.4474</v>
      </c>
      <c r="J164" s="7" t="n">
        <f aca="false">GrassHrFlux!P164-GrassHrFlux!P163</f>
        <v>1.23</v>
      </c>
      <c r="K164" s="7" t="n">
        <f aca="false">TreeCalculations!$J$2*TreeCalculations!$K$2*(J164/TreeCalculations!$L$2)</f>
        <v>0.00161208244443995</v>
      </c>
      <c r="L164" s="2" t="n">
        <f aca="false">OliveWatbal!V164/(OliveTree!$C$31*2*OliveTree!$C$31*2)</f>
        <v>-119.808996</v>
      </c>
      <c r="M164" s="12" t="n">
        <f aca="false">OliveWatbal!AA164</f>
        <v>206.8241</v>
      </c>
      <c r="N164" s="8" t="n">
        <f aca="false">(0.5*OliveWatbal!J164*OliveTree!$C$31*OliveTree!$C$31/18.0152*40.7*60*60)/TreeCalculations!$I$3/TreeCalculations!$I$3</f>
        <v>126.397004751543</v>
      </c>
      <c r="O164" s="8" t="n">
        <f aca="false">(OliveHrFlx!K164*18.0152*OliveTree!$C$31*OliveTree!$C$31*2.45*0.5)/TreeCalculations!$I$3/TreeCalculations!$I$3</f>
        <v>36.662598406</v>
      </c>
      <c r="P164" s="4" t="n">
        <f aca="false">N164+(0.5*OliveWatbal!F164*OliveTree!$C$31*OliveTree!$C$31/18.0152*40.7*60*60)/TreeCalculations!$I$3/TreeCalculations!$I$3 + (0.5*OliveWatbal!G164*OliveTree!$C$31*OliveTree!$C$31/18.0152*40.7*60*60)/TreeCalculations!$I$3/TreeCalculations!$I$3</f>
        <v>126.397004751543</v>
      </c>
      <c r="Q164" s="11" t="n">
        <f aca="false">OliveWatbal!AA164-OliveWatbal!W164-F164</f>
        <v>185.979696651716</v>
      </c>
      <c r="R164" s="11" t="n">
        <f aca="false">OliveWatbal!AA164+OliveWatbal!W164-F164</f>
        <v>190.231696651716</v>
      </c>
      <c r="S164" s="6" t="n">
        <f aca="false">OliveWatbal!W164</f>
        <v>2.126</v>
      </c>
      <c r="T164" s="7" t="n">
        <f aca="false">OliveHrFlx!P164-OliveHrFlx!P163</f>
        <v>1.14</v>
      </c>
      <c r="U164" s="7" t="n">
        <f aca="false">TreeCalculations!$J$3*TreeCalculations!$K$3*(T164/TreeCalculations!$L$3)</f>
        <v>0.0373531298101939</v>
      </c>
    </row>
    <row r="165" customFormat="false" ht="12.8" hidden="false" customHeight="false" outlineLevel="0" collapsed="false">
      <c r="A165" s="0" t="n">
        <f aca="false">GrassWatbal!B165/2</f>
        <v>9.5</v>
      </c>
      <c r="B165" s="2" t="n">
        <f aca="false">GrassWatbal!V165/(GrassTree!$C$31*2*GrassTree!$C$31*2)</f>
        <v>-27.106868</v>
      </c>
      <c r="C165" s="2" t="n">
        <f aca="false">GrassWatbal!AA165</f>
        <v>414.4565</v>
      </c>
      <c r="D165" s="3" t="n">
        <f aca="false">(0.5*GrassWatbal!J165*GrassTree!$C$31*GrassTree!$C$31/18.0152*40.7*60*60)/TreeCalculations!$I$2/TreeCalculations!$I$2</f>
        <v>31.560618810782</v>
      </c>
      <c r="E165" s="8" t="n">
        <f aca="false">(GrassHrFlux!K165*18.0152*GrassTree!$C$31*GrassTree!$C$31*2.45*0.5)/TreeCalculations!$I$2/TreeCalculations!$I$2</f>
        <v>6.56541445</v>
      </c>
      <c r="F165" s="10" t="n">
        <f aca="false">D165+(0.5*GrassWatbal!F165*GrassTree!$C$31*GrassTree!$C$31/18.0152*40.7*60*60)/TreeCalculations!$I$2/TreeCalculations!$I$2 + (0.5*GrassWatbal!G165*GrassTree!$C$31*GrassTree!$C$31/18.0152*40.7*60*60)/TreeCalculations!$I$2/TreeCalculations!$I$2</f>
        <v>31.560618810782</v>
      </c>
      <c r="G165" s="5" t="n">
        <f aca="false">GrassWatbal!AA165-GrassWatbal!W165-F165</f>
        <v>403.505781189218</v>
      </c>
      <c r="H165" s="11" t="n">
        <f aca="false">GrassWatbal!AA165+GrassWatbal!W165-F165</f>
        <v>362.285981189218</v>
      </c>
      <c r="I165" s="6" t="n">
        <f aca="false">GrassWatbal!W165</f>
        <v>-20.6099</v>
      </c>
      <c r="J165" s="7" t="n">
        <f aca="false">GrassHrFlux!P165-GrassHrFlux!P164</f>
        <v>1.41</v>
      </c>
      <c r="K165" s="7" t="n">
        <f aca="false">TreeCalculations!$J$2*TreeCalculations!$K$2*(J165/TreeCalculations!$L$2)</f>
        <v>0.00184799694850433</v>
      </c>
      <c r="L165" s="2" t="n">
        <f aca="false">OliveWatbal!V165/(OliveTree!$C$31*2*OliveTree!$C$31*2)</f>
        <v>-217.12492</v>
      </c>
      <c r="M165" s="12" t="n">
        <f aca="false">OliveWatbal!AA165</f>
        <v>389.5697</v>
      </c>
      <c r="N165" s="8" t="n">
        <f aca="false">(0.5*OliveWatbal!J165*OliveTree!$C$31*OliveTree!$C$31/18.0152*40.7*60*60)/TreeCalculations!$I$3/TreeCalculations!$I$3</f>
        <v>218.891048670012</v>
      </c>
      <c r="O165" s="8" t="n">
        <f aca="false">(OliveHrFlx!K165*18.0152*OliveTree!$C$31*OliveTree!$C$31*2.45*0.5)/TreeCalculations!$I$3/TreeCalculations!$I$3</f>
        <v>44.41309775</v>
      </c>
      <c r="P165" s="4" t="n">
        <f aca="false">N165+(0.5*OliveWatbal!F165*OliveTree!$C$31*OliveTree!$C$31/18.0152*40.7*60*60)/TreeCalculations!$I$3/TreeCalculations!$I$3 + (0.5*OliveWatbal!G165*OliveTree!$C$31*OliveTree!$C$31/18.0152*40.7*60*60)/TreeCalculations!$I$3/TreeCalculations!$I$3</f>
        <v>218.891048670012</v>
      </c>
      <c r="Q165" s="11" t="n">
        <f aca="false">OliveWatbal!AA165-OliveWatbal!W165-F165</f>
        <v>364.308181189218</v>
      </c>
      <c r="R165" s="11" t="n">
        <f aca="false">OliveWatbal!AA165+OliveWatbal!W165-F165</f>
        <v>351.709981189218</v>
      </c>
      <c r="S165" s="6" t="n">
        <f aca="false">OliveWatbal!W165</f>
        <v>-6.2991</v>
      </c>
      <c r="T165" s="7" t="n">
        <f aca="false">OliveHrFlx!P165-OliveHrFlx!P164</f>
        <v>1.37</v>
      </c>
      <c r="U165" s="7" t="n">
        <f aca="false">TreeCalculations!$J$3*TreeCalculations!$K$3*(T165/TreeCalculations!$L$3)</f>
        <v>0.0448892875789173</v>
      </c>
    </row>
    <row r="166" customFormat="false" ht="12.8" hidden="false" customHeight="false" outlineLevel="0" collapsed="false">
      <c r="A166" s="0" t="n">
        <f aca="false">GrassWatbal!B166/2</f>
        <v>10</v>
      </c>
      <c r="B166" s="2" t="n">
        <f aca="false">GrassWatbal!V166/(GrassTree!$C$31*2*GrassTree!$C$31*2)</f>
        <v>-30.898868</v>
      </c>
      <c r="C166" s="2" t="n">
        <f aca="false">GrassWatbal!AA166</f>
        <v>493.1524</v>
      </c>
      <c r="D166" s="3" t="n">
        <f aca="false">(0.5*GrassWatbal!J166*GrassTree!$C$31*GrassTree!$C$31/18.0152*40.7*60*60)/TreeCalculations!$I$2/TreeCalculations!$I$2</f>
        <v>39.3602924197344</v>
      </c>
      <c r="E166" s="8" t="n">
        <f aca="false">(GrassHrFlux!K166*18.0152*GrassTree!$C$31*GrassTree!$C$31*2.45*0.5)/TreeCalculations!$I$2/TreeCalculations!$I$2</f>
        <v>7.688707208</v>
      </c>
      <c r="F166" s="10" t="n">
        <f aca="false">D166+(0.5*GrassWatbal!F166*GrassTree!$C$31*GrassTree!$C$31/18.0152*40.7*60*60)/TreeCalculations!$I$2/TreeCalculations!$I$2 + (0.5*GrassWatbal!G166*GrassTree!$C$31*GrassTree!$C$31/18.0152*40.7*60*60)/TreeCalculations!$I$2/TreeCalculations!$I$2</f>
        <v>39.3602924197344</v>
      </c>
      <c r="G166" s="5" t="n">
        <f aca="false">GrassWatbal!AA166-GrassWatbal!W166-F166</f>
        <v>493.906607580266</v>
      </c>
      <c r="H166" s="11" t="n">
        <f aca="false">GrassWatbal!AA166+GrassWatbal!W166-F166</f>
        <v>413.677607580266</v>
      </c>
      <c r="I166" s="6" t="n">
        <f aca="false">GrassWatbal!W166</f>
        <v>-40.1145</v>
      </c>
      <c r="J166" s="7" t="n">
        <f aca="false">GrassHrFlux!P166-GrassHrFlux!P165</f>
        <v>1.04</v>
      </c>
      <c r="K166" s="7" t="n">
        <f aca="false">TreeCalculations!$J$2*TreeCalculations!$K$2*(J166/TreeCalculations!$L$2)</f>
        <v>0.00136306157903866</v>
      </c>
      <c r="L166" s="2" t="n">
        <f aca="false">OliveWatbal!V166/(OliveTree!$C$31*2*OliveTree!$C$31*2)</f>
        <v>-248.767812</v>
      </c>
      <c r="M166" s="12" t="n">
        <f aca="false">OliveWatbal!AA166</f>
        <v>463.4393</v>
      </c>
      <c r="N166" s="8" t="n">
        <f aca="false">(0.5*OliveWatbal!J166*OliveTree!$C$31*OliveTree!$C$31/18.0152*40.7*60*60)/TreeCalculations!$I$3/TreeCalculations!$I$3</f>
        <v>265.160436742306</v>
      </c>
      <c r="O166" s="8" t="n">
        <f aca="false">(OliveHrFlx!K166*18.0152*OliveTree!$C$31*OliveTree!$C$31*2.45*0.5)/TreeCalculations!$I$3/TreeCalculations!$I$3</f>
        <v>50.742377966</v>
      </c>
      <c r="P166" s="4" t="n">
        <f aca="false">N166+(0.5*OliveWatbal!F166*OliveTree!$C$31*OliveTree!$C$31/18.0152*40.7*60*60)/TreeCalculations!$I$3/TreeCalculations!$I$3 + (0.5*OliveWatbal!G166*OliveTree!$C$31*OliveTree!$C$31/18.0152*40.7*60*60)/TreeCalculations!$I$3/TreeCalculations!$I$3</f>
        <v>265.160436742306</v>
      </c>
      <c r="Q166" s="11" t="n">
        <f aca="false">OliveWatbal!AA166-OliveWatbal!W166-F166</f>
        <v>452.713607580266</v>
      </c>
      <c r="R166" s="11" t="n">
        <f aca="false">OliveWatbal!AA166+OliveWatbal!W166-F166</f>
        <v>395.444407580266</v>
      </c>
      <c r="S166" s="6" t="n">
        <f aca="false">OliveWatbal!W166</f>
        <v>-28.6346</v>
      </c>
      <c r="T166" s="7" t="n">
        <f aca="false">OliveHrFlx!P166-OliveHrFlx!P165</f>
        <v>1.03</v>
      </c>
      <c r="U166" s="7" t="n">
        <f aca="false">TreeCalculations!$J$3*TreeCalculations!$K$3*(T166/TreeCalculations!$L$3)</f>
        <v>0.0337488804425437</v>
      </c>
    </row>
    <row r="167" customFormat="false" ht="12.8" hidden="false" customHeight="false" outlineLevel="0" collapsed="false">
      <c r="A167" s="0" t="n">
        <f aca="false">GrassWatbal!B167/2</f>
        <v>10.5</v>
      </c>
      <c r="B167" s="2" t="n">
        <f aca="false">GrassWatbal!V167/(GrassTree!$C$31*2*GrassTree!$C$31*2)</f>
        <v>-34.0846</v>
      </c>
      <c r="C167" s="2" t="n">
        <f aca="false">GrassWatbal!AA167</f>
        <v>561.4125</v>
      </c>
      <c r="D167" s="3" t="n">
        <f aca="false">(0.5*GrassWatbal!J167*GrassTree!$C$31*GrassTree!$C$31/18.0152*40.7*60*60)/TreeCalculations!$I$2/TreeCalculations!$I$2</f>
        <v>46.1067254318575</v>
      </c>
      <c r="E167" s="8" t="n">
        <f aca="false">(GrassHrFlux!K167*18.0152*GrassTree!$C$31*GrassTree!$C$31*2.45*0.5)/TreeCalculations!$I$2/TreeCalculations!$I$2</f>
        <v>8.708277452</v>
      </c>
      <c r="F167" s="10" t="n">
        <f aca="false">D167+(0.5*GrassWatbal!F167*GrassTree!$C$31*GrassTree!$C$31/18.0152*40.7*60*60)/TreeCalculations!$I$2/TreeCalculations!$I$2 + (0.5*GrassWatbal!G167*GrassTree!$C$31*GrassTree!$C$31/18.0152*40.7*60*60)/TreeCalculations!$I$2/TreeCalculations!$I$2</f>
        <v>46.1067254318575</v>
      </c>
      <c r="G167" s="5" t="n">
        <f aca="false">GrassWatbal!AA167-GrassWatbal!W167-F167</f>
        <v>565.034274568143</v>
      </c>
      <c r="H167" s="11" t="n">
        <f aca="false">GrassWatbal!AA167+GrassWatbal!W167-F167</f>
        <v>465.577274568143</v>
      </c>
      <c r="I167" s="6" t="n">
        <f aca="false">GrassWatbal!W167</f>
        <v>-49.7285</v>
      </c>
      <c r="J167" s="7" t="n">
        <f aca="false">GrassHrFlux!P167-GrassHrFlux!P166</f>
        <v>1.58</v>
      </c>
      <c r="K167" s="7" t="n">
        <f aca="false">TreeCalculations!$J$2*TreeCalculations!$K$2*(J167/TreeCalculations!$L$2)</f>
        <v>0.0020708050912318</v>
      </c>
      <c r="L167" s="2" t="n">
        <f aca="false">OliveWatbal!V167/(OliveTree!$C$31*2*OliveTree!$C$31*2)</f>
        <v>-274.022088</v>
      </c>
      <c r="M167" s="12" t="n">
        <f aca="false">OliveWatbal!AA167</f>
        <v>526.652</v>
      </c>
      <c r="N167" s="8" t="n">
        <f aca="false">(0.5*OliveWatbal!J167*OliveTree!$C$31*OliveTree!$C$31/18.0152*40.7*60*60)/TreeCalculations!$I$3/TreeCalculations!$I$3</f>
        <v>302.955101247835</v>
      </c>
      <c r="O167" s="8" t="n">
        <f aca="false">(OliveHrFlx!K167*18.0152*OliveTree!$C$31*OliveTree!$C$31*2.45*0.5)/TreeCalculations!$I$3/TreeCalculations!$I$3</f>
        <v>56.711939676</v>
      </c>
      <c r="P167" s="4" t="n">
        <f aca="false">N167+(0.5*OliveWatbal!F167*OliveTree!$C$31*OliveTree!$C$31/18.0152*40.7*60*60)/TreeCalculations!$I$3/TreeCalculations!$I$3 + (0.5*OliveWatbal!G167*OliveTree!$C$31*OliveTree!$C$31/18.0152*40.7*60*60)/TreeCalculations!$I$3/TreeCalculations!$I$3</f>
        <v>302.955101247835</v>
      </c>
      <c r="Q167" s="11" t="n">
        <f aca="false">OliveWatbal!AA167-OliveWatbal!W167-F167</f>
        <v>523.112874568143</v>
      </c>
      <c r="R167" s="11" t="n">
        <f aca="false">OliveWatbal!AA167+OliveWatbal!W167-F167</f>
        <v>437.977674568143</v>
      </c>
      <c r="S167" s="6" t="n">
        <f aca="false">OliveWatbal!W167</f>
        <v>-42.5676</v>
      </c>
      <c r="T167" s="7" t="n">
        <f aca="false">OliveHrFlx!P167-OliveHrFlx!P166</f>
        <v>1.55</v>
      </c>
      <c r="U167" s="7" t="n">
        <f aca="false">TreeCalculations!$J$3*TreeCalculations!$K$3*(T167/TreeCalculations!$L$3)</f>
        <v>0.0507871501805269</v>
      </c>
    </row>
    <row r="168" customFormat="false" ht="12.8" hidden="false" customHeight="false" outlineLevel="0" collapsed="false">
      <c r="A168" s="0" t="n">
        <f aca="false">GrassWatbal!B168/2</f>
        <v>11</v>
      </c>
      <c r="B168" s="2" t="n">
        <f aca="false">GrassWatbal!V168/(GrassTree!$C$31*2*GrassTree!$C$31*2)</f>
        <v>-36.66698</v>
      </c>
      <c r="C168" s="2" t="n">
        <f aca="false">GrassWatbal!AA168</f>
        <v>618.9651</v>
      </c>
      <c r="D168" s="3" t="n">
        <f aca="false">(0.5*GrassWatbal!J168*GrassTree!$C$31*GrassTree!$C$31/18.0152*40.7*60*60)/TreeCalculations!$I$2/TreeCalculations!$I$2</f>
        <v>52.2635063723966</v>
      </c>
      <c r="E168" s="8" t="n">
        <f aca="false">(GrassHrFlux!K168*18.0152*GrassTree!$C$31*GrassTree!$C$31*2.45*0.5)/TreeCalculations!$I$2/TreeCalculations!$I$2</f>
        <v>9.694744766</v>
      </c>
      <c r="F168" s="10" t="n">
        <f aca="false">D168+(0.5*GrassWatbal!F168*GrassTree!$C$31*GrassTree!$C$31/18.0152*40.7*60*60)/TreeCalculations!$I$2/TreeCalculations!$I$2 + (0.5*GrassWatbal!G168*GrassTree!$C$31*GrassTree!$C$31/18.0152*40.7*60*60)/TreeCalculations!$I$2/TreeCalculations!$I$2</f>
        <v>52.2635063723966</v>
      </c>
      <c r="G168" s="5" t="n">
        <f aca="false">GrassWatbal!AA168-GrassWatbal!W168-F168</f>
        <v>631.357993627603</v>
      </c>
      <c r="H168" s="11" t="n">
        <f aca="false">GrassWatbal!AA168+GrassWatbal!W168-F168</f>
        <v>502.045193627603</v>
      </c>
      <c r="I168" s="6" t="n">
        <f aca="false">GrassWatbal!W168</f>
        <v>-64.6564</v>
      </c>
      <c r="J168" s="7" t="n">
        <f aca="false">GrassHrFlux!P168-GrassHrFlux!P167</f>
        <v>2.18</v>
      </c>
      <c r="K168" s="7" t="n">
        <f aca="false">TreeCalculations!$J$2*TreeCalculations!$K$2*(J168/TreeCalculations!$L$2)</f>
        <v>0.00285718677144641</v>
      </c>
      <c r="L168" s="2" t="n">
        <f aca="false">OliveWatbal!V168/(OliveTree!$C$31*2*OliveTree!$C$31*2)</f>
        <v>-293.738556</v>
      </c>
      <c r="M168" s="12" t="n">
        <f aca="false">OliveWatbal!AA168</f>
        <v>582.6547</v>
      </c>
      <c r="N168" s="8" t="n">
        <f aca="false">(0.5*OliveWatbal!J168*OliveTree!$C$31*OliveTree!$C$31/18.0152*40.7*60*60)/TreeCalculations!$I$3/TreeCalculations!$I$3</f>
        <v>338.594485767574</v>
      </c>
      <c r="O168" s="8" t="n">
        <f aca="false">(OliveHrFlx!K168*18.0152*OliveTree!$C$31*OliveTree!$C$31*2.45*0.5)/TreeCalculations!$I$3/TreeCalculations!$I$3</f>
        <v>62.346058362</v>
      </c>
      <c r="P168" s="4" t="n">
        <f aca="false">N168+(0.5*OliveWatbal!F168*OliveTree!$C$31*OliveTree!$C$31/18.0152*40.7*60*60)/TreeCalculations!$I$3/TreeCalculations!$I$3 + (0.5*OliveWatbal!G168*OliveTree!$C$31*OliveTree!$C$31/18.0152*40.7*60*60)/TreeCalculations!$I$3/TreeCalculations!$I$3</f>
        <v>338.594485767574</v>
      </c>
      <c r="Q168" s="11" t="n">
        <f aca="false">OliveWatbal!AA168-OliveWatbal!W168-F168</f>
        <v>584.060993627604</v>
      </c>
      <c r="R168" s="11" t="n">
        <f aca="false">OliveWatbal!AA168+OliveWatbal!W168-F168</f>
        <v>476.721393627603</v>
      </c>
      <c r="S168" s="6" t="n">
        <f aca="false">OliveWatbal!W168</f>
        <v>-53.6698</v>
      </c>
      <c r="T168" s="7" t="n">
        <f aca="false">OliveHrFlx!P168-OliveHrFlx!P167</f>
        <v>2.14</v>
      </c>
      <c r="U168" s="7" t="n">
        <f aca="false">TreeCalculations!$J$3*TreeCalculations!$K$3*(T168/TreeCalculations!$L$3)</f>
        <v>0.0701190331524692</v>
      </c>
    </row>
    <row r="169" customFormat="false" ht="12.8" hidden="false" customHeight="false" outlineLevel="0" collapsed="false">
      <c r="A169" s="0" t="n">
        <f aca="false">GrassWatbal!B169/2</f>
        <v>11.5</v>
      </c>
      <c r="B169" s="2" t="n">
        <f aca="false">GrassWatbal!V169/(GrassTree!$C$31*2*GrassTree!$C$31*2)</f>
        <v>-38.613592</v>
      </c>
      <c r="C169" s="2" t="n">
        <f aca="false">GrassWatbal!AA169</f>
        <v>664.9125</v>
      </c>
      <c r="D169" s="3" t="n">
        <f aca="false">(0.5*GrassWatbal!J169*GrassTree!$C$31*GrassTree!$C$31/18.0152*40.7*60*60)/TreeCalculations!$I$2/TreeCalculations!$I$2</f>
        <v>58.2535581064879</v>
      </c>
      <c r="E169" s="8" t="n">
        <f aca="false">(GrassHrFlux!K169*18.0152*GrassTree!$C$31*GrassTree!$C$31*2.45*0.5)/TreeCalculations!$I$2/TreeCalculations!$I$2</f>
        <v>10.83569242</v>
      </c>
      <c r="F169" s="10" t="n">
        <f aca="false">D169+(0.5*GrassWatbal!F169*GrassTree!$C$31*GrassTree!$C$31/18.0152*40.7*60*60)/TreeCalculations!$I$2/TreeCalculations!$I$2 + (0.5*GrassWatbal!G169*GrassTree!$C$31*GrassTree!$C$31/18.0152*40.7*60*60)/TreeCalculations!$I$2/TreeCalculations!$I$2</f>
        <v>58.2535581064879</v>
      </c>
      <c r="G169" s="5" t="n">
        <f aca="false">GrassWatbal!AA169-GrassWatbal!W169-F169</f>
        <v>690.700341893512</v>
      </c>
      <c r="H169" s="11" t="n">
        <f aca="false">GrassWatbal!AA169+GrassWatbal!W169-F169</f>
        <v>522.617541893512</v>
      </c>
      <c r="I169" s="6" t="n">
        <f aca="false">GrassWatbal!W169</f>
        <v>-84.0414</v>
      </c>
      <c r="J169" s="7" t="n">
        <f aca="false">GrassHrFlux!P169-GrassHrFlux!P168</f>
        <v>0.98</v>
      </c>
      <c r="K169" s="7" t="n">
        <f aca="false">TreeCalculations!$J$2*TreeCalculations!$K$2*(J169/TreeCalculations!$L$2)</f>
        <v>0.0012844234110172</v>
      </c>
      <c r="L169" s="2" t="n">
        <f aca="false">OliveWatbal!V169/(OliveTree!$C$31*2*OliveTree!$C$31*2)</f>
        <v>-308.075312</v>
      </c>
      <c r="M169" s="12" t="n">
        <f aca="false">OliveWatbal!AA169</f>
        <v>629.5026</v>
      </c>
      <c r="N169" s="8" t="n">
        <f aca="false">(0.5*OliveWatbal!J169*OliveTree!$C$31*OliveTree!$C$31/18.0152*40.7*60*60)/TreeCalculations!$I$3/TreeCalculations!$I$3</f>
        <v>372.224986677917</v>
      </c>
      <c r="O169" s="8" t="n">
        <f aca="false">(OliveHrFlx!K169*18.0152*OliveTree!$C$31*OliveTree!$C$31*2.45*0.5)/TreeCalculations!$I$3/TreeCalculations!$I$3</f>
        <v>68.29134459</v>
      </c>
      <c r="P169" s="4" t="n">
        <f aca="false">N169+(0.5*OliveWatbal!F169*OliveTree!$C$31*OliveTree!$C$31/18.0152*40.7*60*60)/TreeCalculations!$I$3/TreeCalculations!$I$3 + (0.5*OliveWatbal!G169*OliveTree!$C$31*OliveTree!$C$31/18.0152*40.7*60*60)/TreeCalculations!$I$3/TreeCalculations!$I$3</f>
        <v>372.224986677917</v>
      </c>
      <c r="Q169" s="11" t="n">
        <f aca="false">OliveWatbal!AA169-OliveWatbal!W169-F169</f>
        <v>638.698941893512</v>
      </c>
      <c r="R169" s="11" t="n">
        <f aca="false">OliveWatbal!AA169+OliveWatbal!W169-F169</f>
        <v>503.799141893512</v>
      </c>
      <c r="S169" s="6" t="n">
        <f aca="false">OliveWatbal!W169</f>
        <v>-67.4499</v>
      </c>
      <c r="T169" s="7" t="n">
        <f aca="false">OliveHrFlx!P169-OliveHrFlx!P168</f>
        <v>1.04</v>
      </c>
      <c r="U169" s="7" t="n">
        <f aca="false">TreeCalculations!$J$3*TreeCalculations!$K$3*(T169/TreeCalculations!$L$3)</f>
        <v>0.0340765394759665</v>
      </c>
    </row>
    <row r="170" customFormat="false" ht="12.8" hidden="false" customHeight="false" outlineLevel="0" collapsed="false">
      <c r="A170" s="0" t="n">
        <f aca="false">GrassWatbal!B170/2</f>
        <v>12</v>
      </c>
      <c r="B170" s="2" t="n">
        <f aca="false">GrassWatbal!V170/(GrassTree!$C$31*2*GrassTree!$C$31*2)</f>
        <v>-40.086196</v>
      </c>
      <c r="C170" s="2" t="n">
        <f aca="false">GrassWatbal!AA170</f>
        <v>701.2935</v>
      </c>
      <c r="D170" s="3" t="n">
        <f aca="false">(0.5*GrassWatbal!J170*GrassTree!$C$31*GrassTree!$C$31/18.0152*40.7*60*60)/TreeCalculations!$I$2/TreeCalculations!$I$2</f>
        <v>65.0813224388294</v>
      </c>
      <c r="E170" s="8" t="n">
        <f aca="false">(GrassHrFlux!K170*18.0152*GrassTree!$C$31*GrassTree!$C$31*2.45*0.5)/TreeCalculations!$I$2/TreeCalculations!$I$2</f>
        <v>11.559543156</v>
      </c>
      <c r="F170" s="10" t="n">
        <f aca="false">D170+(0.5*GrassWatbal!F170*GrassTree!$C$31*GrassTree!$C$31/18.0152*40.7*60*60)/TreeCalculations!$I$2/TreeCalculations!$I$2 + (0.5*GrassWatbal!G170*GrassTree!$C$31*GrassTree!$C$31/18.0152*40.7*60*60)/TreeCalculations!$I$2/TreeCalculations!$I$2</f>
        <v>65.0813224388294</v>
      </c>
      <c r="G170" s="5" t="n">
        <f aca="false">GrassWatbal!AA170-GrassWatbal!W170-F170</f>
        <v>722.997677561171</v>
      </c>
      <c r="H170" s="11" t="n">
        <f aca="false">GrassWatbal!AA170+GrassWatbal!W170-F170</f>
        <v>549.426677561171</v>
      </c>
      <c r="I170" s="6" t="n">
        <f aca="false">GrassWatbal!W170</f>
        <v>-86.7855</v>
      </c>
      <c r="J170" s="7" t="n">
        <f aca="false">GrassHrFlux!P170-GrassHrFlux!P169</f>
        <v>0.190000000000001</v>
      </c>
      <c r="K170" s="7" t="n">
        <f aca="false">TreeCalculations!$J$2*TreeCalculations!$K$2*(J170/TreeCalculations!$L$2)</f>
        <v>0.000249020865401295</v>
      </c>
      <c r="L170" s="2" t="n">
        <f aca="false">OliveWatbal!V170/(OliveTree!$C$31*2*OliveTree!$C$31*2)</f>
        <v>-319.180392</v>
      </c>
      <c r="M170" s="12" t="n">
        <f aca="false">OliveWatbal!AA170</f>
        <v>658.2599</v>
      </c>
      <c r="N170" s="8" t="n">
        <f aca="false">(0.5*OliveWatbal!J170*OliveTree!$C$31*OliveTree!$C$31/18.0152*40.7*60*60)/TreeCalculations!$I$3/TreeCalculations!$I$3</f>
        <v>407.722041387273</v>
      </c>
      <c r="O170" s="8" t="n">
        <f aca="false">(OliveHrFlx!K170*18.0152*OliveTree!$C$31*OliveTree!$C$31*2.45*0.5)/TreeCalculations!$I$3/TreeCalculations!$I$3</f>
        <v>72.457900046</v>
      </c>
      <c r="P170" s="4" t="n">
        <f aca="false">N170+(0.5*OliveWatbal!F170*OliveTree!$C$31*OliveTree!$C$31/18.0152*40.7*60*60)/TreeCalculations!$I$3/TreeCalculations!$I$3 + (0.5*OliveWatbal!G170*OliveTree!$C$31*OliveTree!$C$31/18.0152*40.7*60*60)/TreeCalculations!$I$3/TreeCalculations!$I$3</f>
        <v>407.722041387273</v>
      </c>
      <c r="Q170" s="11" t="n">
        <f aca="false">OliveWatbal!AA170-OliveWatbal!W170-F170</f>
        <v>683.172477561171</v>
      </c>
      <c r="R170" s="11" t="n">
        <f aca="false">OliveWatbal!AA170+OliveWatbal!W170-F170</f>
        <v>503.184677561171</v>
      </c>
      <c r="S170" s="6" t="n">
        <f aca="false">OliveWatbal!W170</f>
        <v>-89.9939</v>
      </c>
      <c r="T170" s="7" t="n">
        <f aca="false">OliveHrFlx!P170-OliveHrFlx!P169</f>
        <v>0.219999999999999</v>
      </c>
      <c r="U170" s="7" t="n">
        <f aca="false">TreeCalculations!$J$3*TreeCalculations!$K$3*(T170/TreeCalculations!$L$3)</f>
        <v>0.00720849873530055</v>
      </c>
    </row>
    <row r="171" customFormat="false" ht="12.8" hidden="false" customHeight="false" outlineLevel="0" collapsed="false">
      <c r="A171" s="0" t="n">
        <f aca="false">GrassWatbal!B171/2</f>
        <v>12.5</v>
      </c>
      <c r="B171" s="2" t="n">
        <f aca="false">GrassWatbal!V171/(GrassTree!$C$31*2*GrassTree!$C$31*2)</f>
        <v>-41.528428</v>
      </c>
      <c r="C171" s="2" t="n">
        <f aca="false">GrassWatbal!AA171</f>
        <v>729.9867</v>
      </c>
      <c r="D171" s="3" t="n">
        <f aca="false">(0.5*GrassWatbal!J171*GrassTree!$C$31*GrassTree!$C$31/18.0152*40.7*60*60)/TreeCalculations!$I$2/TreeCalculations!$I$2</f>
        <v>69.444747768551</v>
      </c>
      <c r="E171" s="8" t="n">
        <f aca="false">(GrassHrFlux!K171*18.0152*GrassTree!$C$31*GrassTree!$C$31*2.45*0.5)/TreeCalculations!$I$2/TreeCalculations!$I$2</f>
        <v>11.897193042</v>
      </c>
      <c r="F171" s="10" t="n">
        <f aca="false">D171+(0.5*GrassWatbal!F171*GrassTree!$C$31*GrassTree!$C$31/18.0152*40.7*60*60)/TreeCalculations!$I$2/TreeCalculations!$I$2 + (0.5*GrassWatbal!G171*GrassTree!$C$31*GrassTree!$C$31/18.0152*40.7*60*60)/TreeCalculations!$I$2/TreeCalculations!$I$2</f>
        <v>69.444747768551</v>
      </c>
      <c r="G171" s="5" t="n">
        <f aca="false">GrassWatbal!AA171-GrassWatbal!W171-F171</f>
        <v>735.423752231449</v>
      </c>
      <c r="H171" s="11" t="n">
        <f aca="false">GrassWatbal!AA171+GrassWatbal!W171-F171</f>
        <v>585.660152231449</v>
      </c>
      <c r="I171" s="6" t="n">
        <f aca="false">GrassWatbal!W171</f>
        <v>-74.8818</v>
      </c>
      <c r="J171" s="7" t="n">
        <f aca="false">GrassHrFlux!P171-GrassHrFlux!P170</f>
        <v>0.140000000000001</v>
      </c>
      <c r="K171" s="7" t="n">
        <f aca="false">TreeCalculations!$J$2*TreeCalculations!$K$2*(J171/TreeCalculations!$L$2)</f>
        <v>0.000183489058716743</v>
      </c>
      <c r="L171" s="2" t="n">
        <f aca="false">OliveWatbal!V171/(OliveTree!$C$31*2*OliveTree!$C$31*2)</f>
        <v>-330.933476</v>
      </c>
      <c r="M171" s="12" t="n">
        <f aca="false">OliveWatbal!AA171</f>
        <v>682.7597</v>
      </c>
      <c r="N171" s="8" t="n">
        <f aca="false">(0.5*OliveWatbal!J171*OliveTree!$C$31*OliveTree!$C$31/18.0152*40.7*60*60)/TreeCalculations!$I$3/TreeCalculations!$I$3</f>
        <v>432.597225676096</v>
      </c>
      <c r="O171" s="8" t="n">
        <f aca="false">(OliveHrFlx!K171*18.0152*OliveTree!$C$31*OliveTree!$C$31*2.45*0.5)/TreeCalculations!$I$3/TreeCalculations!$I$3</f>
        <v>74.642693426</v>
      </c>
      <c r="P171" s="4" t="n">
        <f aca="false">N171+(0.5*OliveWatbal!F171*OliveTree!$C$31*OliveTree!$C$31/18.0152*40.7*60*60)/TreeCalculations!$I$3/TreeCalculations!$I$3 + (0.5*OliveWatbal!G171*OliveTree!$C$31*OliveTree!$C$31/18.0152*40.7*60*60)/TreeCalculations!$I$3/TreeCalculations!$I$3</f>
        <v>432.597225676096</v>
      </c>
      <c r="Q171" s="11" t="n">
        <f aca="false">OliveWatbal!AA171-OliveWatbal!W171-F171</f>
        <v>696.510552231449</v>
      </c>
      <c r="R171" s="11" t="n">
        <f aca="false">OliveWatbal!AA171+OliveWatbal!W171-F171</f>
        <v>530.119352231449</v>
      </c>
      <c r="S171" s="6" t="n">
        <f aca="false">OliveWatbal!W171</f>
        <v>-83.1956</v>
      </c>
      <c r="T171" s="7" t="n">
        <f aca="false">OliveHrFlx!P171-OliveHrFlx!P170</f>
        <v>0.129999999999999</v>
      </c>
      <c r="U171" s="7" t="n">
        <f aca="false">TreeCalculations!$J$3*TreeCalculations!$K$3*(T171/TreeCalculations!$L$3)</f>
        <v>0.00425956743449577</v>
      </c>
    </row>
    <row r="172" customFormat="false" ht="12.8" hidden="false" customHeight="false" outlineLevel="0" collapsed="false">
      <c r="A172" s="0" t="n">
        <f aca="false">GrassWatbal!B172/2</f>
        <v>13</v>
      </c>
      <c r="B172" s="2" t="n">
        <f aca="false">GrassWatbal!V172/(GrassTree!$C$31*2*GrassTree!$C$31*2)</f>
        <v>-42.280412</v>
      </c>
      <c r="C172" s="2" t="n">
        <f aca="false">GrassWatbal!AA172</f>
        <v>744.2579</v>
      </c>
      <c r="D172" s="3" t="n">
        <f aca="false">(0.5*GrassWatbal!J172*GrassTree!$C$31*GrassTree!$C$31/18.0152*40.7*60*60)/TreeCalculations!$I$2/TreeCalculations!$I$2</f>
        <v>71.482097340024</v>
      </c>
      <c r="E172" s="8" t="n">
        <f aca="false">(GrassHrFlux!K172*18.0152*GrassTree!$C$31*GrassTree!$C$31*2.45*0.5)/TreeCalculations!$I$2/TreeCalculations!$I$2</f>
        <v>11.837607768</v>
      </c>
      <c r="F172" s="10" t="n">
        <f aca="false">D172+(0.5*GrassWatbal!F172*GrassTree!$C$31*GrassTree!$C$31/18.0152*40.7*60*60)/TreeCalculations!$I$2/TreeCalculations!$I$2 + (0.5*GrassWatbal!G172*GrassTree!$C$31*GrassTree!$C$31/18.0152*40.7*60*60)/TreeCalculations!$I$2/TreeCalculations!$I$2</f>
        <v>71.482097340024</v>
      </c>
      <c r="G172" s="5" t="n">
        <f aca="false">GrassWatbal!AA172-GrassWatbal!W172-F172</f>
        <v>736.912502659976</v>
      </c>
      <c r="H172" s="11" t="n">
        <f aca="false">GrassWatbal!AA172+GrassWatbal!W172-F172</f>
        <v>608.639102659976</v>
      </c>
      <c r="I172" s="6" t="n">
        <f aca="false">GrassWatbal!W172</f>
        <v>-64.1367</v>
      </c>
      <c r="J172" s="7" t="n">
        <f aca="false">GrassHrFlux!P172-GrassHrFlux!P171</f>
        <v>0.0499999999999972</v>
      </c>
      <c r="K172" s="7" t="n">
        <f aca="false">TreeCalculations!$J$2*TreeCalculations!$K$2*(J172/TreeCalculations!$L$2)</f>
        <v>6.5531806684547E-005</v>
      </c>
      <c r="L172" s="2" t="n">
        <f aca="false">OliveWatbal!V172/(OliveTree!$C$31*2*OliveTree!$C$31*2)</f>
        <v>-337.837656</v>
      </c>
      <c r="M172" s="12" t="n">
        <f aca="false">OliveWatbal!AA172</f>
        <v>695.8215</v>
      </c>
      <c r="N172" s="8" t="n">
        <f aca="false">(0.5*OliveWatbal!J172*OliveTree!$C$31*OliveTree!$C$31/18.0152*40.7*60*60)/TreeCalculations!$I$3/TreeCalculations!$I$3</f>
        <v>445.638702873129</v>
      </c>
      <c r="O172" s="8" t="n">
        <f aca="false">(OliveHrFlx!K172*18.0152*OliveTree!$C$31*OliveTree!$C$31*2.45*0.5)/TreeCalculations!$I$3/TreeCalculations!$I$3</f>
        <v>74.331525884</v>
      </c>
      <c r="P172" s="4" t="n">
        <f aca="false">N172+(0.5*OliveWatbal!F172*OliveTree!$C$31*OliveTree!$C$31/18.0152*40.7*60*60)/TreeCalculations!$I$3/TreeCalculations!$I$3 + (0.5*OliveWatbal!G172*OliveTree!$C$31*OliveTree!$C$31/18.0152*40.7*60*60)/TreeCalculations!$I$3/TreeCalculations!$I$3</f>
        <v>445.638702873129</v>
      </c>
      <c r="Q172" s="11" t="n">
        <f aca="false">OliveWatbal!AA172-OliveWatbal!W172-F172</f>
        <v>695.788002659976</v>
      </c>
      <c r="R172" s="11" t="n">
        <f aca="false">OliveWatbal!AA172+OliveWatbal!W172-F172</f>
        <v>552.890802659976</v>
      </c>
      <c r="S172" s="6" t="n">
        <f aca="false">OliveWatbal!W172</f>
        <v>-71.4486</v>
      </c>
      <c r="T172" s="7" t="n">
        <f aca="false">OliveHrFlx!P172-OliveHrFlx!P171</f>
        <v>0.0800000000000019</v>
      </c>
      <c r="U172" s="7" t="n">
        <f aca="false">TreeCalculations!$J$3*TreeCalculations!$K$3*(T172/TreeCalculations!$L$3)</f>
        <v>0.00262127226738209</v>
      </c>
    </row>
    <row r="173" customFormat="false" ht="12.8" hidden="false" customHeight="false" outlineLevel="0" collapsed="false">
      <c r="A173" s="0" t="n">
        <f aca="false">GrassWatbal!B173/2</f>
        <v>13.5</v>
      </c>
      <c r="B173" s="2" t="n">
        <f aca="false">GrassWatbal!V173/(GrassTree!$C$31*2*GrassTree!$C$31*2)</f>
        <v>-42.340484</v>
      </c>
      <c r="C173" s="2" t="n">
        <f aca="false">GrassWatbal!AA173</f>
        <v>750.6979</v>
      </c>
      <c r="D173" s="3" t="n">
        <f aca="false">(0.5*GrassWatbal!J173*GrassTree!$C$31*GrassTree!$C$31/18.0152*40.7*60*60)/TreeCalculations!$I$2/TreeCalculations!$I$2</f>
        <v>71.0876404369643</v>
      </c>
      <c r="E173" s="8" t="n">
        <f aca="false">(GrassHrFlux!K173*18.0152*GrassTree!$C$31*GrassTree!$C$31*2.45*0.5)/TreeCalculations!$I$2/TreeCalculations!$I$2</f>
        <v>11.837607768</v>
      </c>
      <c r="F173" s="10" t="n">
        <f aca="false">D173+(0.5*GrassWatbal!F173*GrassTree!$C$31*GrassTree!$C$31/18.0152*40.7*60*60)/TreeCalculations!$I$2/TreeCalculations!$I$2 + (0.5*GrassWatbal!G173*GrassTree!$C$31*GrassTree!$C$31/18.0152*40.7*60*60)/TreeCalculations!$I$2/TreeCalculations!$I$2</f>
        <v>71.0876404369643</v>
      </c>
      <c r="G173" s="5" t="n">
        <f aca="false">GrassWatbal!AA173-GrassWatbal!W173-F173</f>
        <v>733.223459563036</v>
      </c>
      <c r="H173" s="11" t="n">
        <f aca="false">GrassWatbal!AA173+GrassWatbal!W173-F173</f>
        <v>625.997059563036</v>
      </c>
      <c r="I173" s="6" t="n">
        <f aca="false">GrassWatbal!W173</f>
        <v>-53.6132</v>
      </c>
      <c r="J173" s="7" t="n">
        <f aca="false">GrassHrFlux!P173-GrassHrFlux!P172</f>
        <v>0</v>
      </c>
      <c r="K173" s="7" t="n">
        <f aca="false">TreeCalculations!$J$2*TreeCalculations!$K$2*(J173/TreeCalculations!$L$2)</f>
        <v>0</v>
      </c>
      <c r="L173" s="2" t="n">
        <f aca="false">OliveWatbal!V173/(OliveTree!$C$31*2*OliveTree!$C$31*2)</f>
        <v>-340.834764</v>
      </c>
      <c r="M173" s="12" t="n">
        <f aca="false">OliveWatbal!AA173</f>
        <v>701.0839</v>
      </c>
      <c r="N173" s="8" t="n">
        <f aca="false">(0.5*OliveWatbal!J173*OliveTree!$C$31*OliveTree!$C$31/18.0152*40.7*60*60)/TreeCalculations!$I$3/TreeCalculations!$I$3</f>
        <v>443.780282206137</v>
      </c>
      <c r="O173" s="8" t="n">
        <f aca="false">(OliveHrFlx!K173*18.0152*OliveTree!$C$31*OliveTree!$C$31*2.45*0.5)/TreeCalculations!$I$3/TreeCalculations!$I$3</f>
        <v>74.744209078</v>
      </c>
      <c r="P173" s="4" t="n">
        <f aca="false">N173+(0.5*OliveWatbal!F173*OliveTree!$C$31*OliveTree!$C$31/18.0152*40.7*60*60)/TreeCalculations!$I$3/TreeCalculations!$I$3 + (0.5*OliveWatbal!G173*OliveTree!$C$31*OliveTree!$C$31/18.0152*40.7*60*60)/TreeCalculations!$I$3/TreeCalculations!$I$3</f>
        <v>443.780282206137</v>
      </c>
      <c r="Q173" s="11" t="n">
        <f aca="false">OliveWatbal!AA173-OliveWatbal!W173-F173</f>
        <v>692.092459563036</v>
      </c>
      <c r="R173" s="11" t="n">
        <f aca="false">OliveWatbal!AA173+OliveWatbal!W173-F173</f>
        <v>567.900059563036</v>
      </c>
      <c r="S173" s="6" t="n">
        <f aca="false">OliveWatbal!W173</f>
        <v>-62.0962</v>
      </c>
      <c r="T173" s="7" t="n">
        <f aca="false">OliveHrFlx!P173-OliveHrFlx!P172</f>
        <v>0.00999999999999801</v>
      </c>
      <c r="U173" s="7" t="n">
        <f aca="false">TreeCalculations!$J$3*TreeCalculations!$K$3*(T173/TreeCalculations!$L$3)</f>
        <v>0.000327659033422689</v>
      </c>
    </row>
    <row r="174" customFormat="false" ht="12.8" hidden="false" customHeight="false" outlineLevel="0" collapsed="false">
      <c r="A174" s="0" t="n">
        <f aca="false">GrassWatbal!B174/2</f>
        <v>14</v>
      </c>
      <c r="B174" s="2" t="n">
        <f aca="false">GrassWatbal!V174/(GrassTree!$C$31*2*GrassTree!$C$31*2)</f>
        <v>-41.85756</v>
      </c>
      <c r="C174" s="2" t="n">
        <f aca="false">GrassWatbal!AA174</f>
        <v>742.0036</v>
      </c>
      <c r="D174" s="3" t="n">
        <f aca="false">(0.5*GrassWatbal!J174*GrassTree!$C$31*GrassTree!$C$31/18.0152*40.7*60*60)/TreeCalculations!$I$2/TreeCalculations!$I$2</f>
        <v>71.0713741729207</v>
      </c>
      <c r="E174" s="8" t="n">
        <f aca="false">(GrassHrFlux!K174*18.0152*GrassTree!$C$31*GrassTree!$C$31*2.45*0.5)/TreeCalculations!$I$2/TreeCalculations!$I$2</f>
        <v>11.733885254</v>
      </c>
      <c r="F174" s="10" t="n">
        <f aca="false">D174+(0.5*GrassWatbal!F174*GrassTree!$C$31*GrassTree!$C$31/18.0152*40.7*60*60)/TreeCalculations!$I$2/TreeCalculations!$I$2 + (0.5*GrassWatbal!G174*GrassTree!$C$31*GrassTree!$C$31/18.0152*40.7*60*60)/TreeCalculations!$I$2/TreeCalculations!$I$2</f>
        <v>71.0713741729207</v>
      </c>
      <c r="G174" s="5" t="n">
        <f aca="false">GrassWatbal!AA174-GrassWatbal!W174-F174</f>
        <v>717.139325827079</v>
      </c>
      <c r="H174" s="11" t="n">
        <f aca="false">GrassWatbal!AA174+GrassWatbal!W174-F174</f>
        <v>624.725125827079</v>
      </c>
      <c r="I174" s="6" t="n">
        <f aca="false">GrassWatbal!W174</f>
        <v>-46.2071</v>
      </c>
      <c r="J174" s="7" t="n">
        <f aca="false">GrassHrFlux!P174-GrassHrFlux!P173</f>
        <v>0.180000000000003</v>
      </c>
      <c r="K174" s="7" t="n">
        <f aca="false">TreeCalculations!$J$2*TreeCalculations!$K$2*(J174/TreeCalculations!$L$2)</f>
        <v>0.000235914504064387</v>
      </c>
      <c r="L174" s="2" t="n">
        <f aca="false">OliveWatbal!V174/(OliveTree!$C$31*2*OliveTree!$C$31*2)</f>
        <v>-339.805272</v>
      </c>
      <c r="M174" s="12" t="n">
        <f aca="false">OliveWatbal!AA174</f>
        <v>692.526</v>
      </c>
      <c r="N174" s="8" t="n">
        <f aca="false">(0.5*OliveWatbal!J174*OliveTree!$C$31*OliveTree!$C$31/18.0152*40.7*60*60)/TreeCalculations!$I$3/TreeCalculations!$I$3</f>
        <v>446.248687774768</v>
      </c>
      <c r="O174" s="8" t="n">
        <f aca="false">(OliveHrFlx!K174*18.0152*OliveTree!$C$31*OliveTree!$C$31*2.45*0.5)/TreeCalculations!$I$3/TreeCalculations!$I$3</f>
        <v>74.775105146</v>
      </c>
      <c r="P174" s="4" t="n">
        <f aca="false">N174+(0.5*OliveWatbal!F174*OliveTree!$C$31*OliveTree!$C$31/18.0152*40.7*60*60)/TreeCalculations!$I$3/TreeCalculations!$I$3 + (0.5*OliveWatbal!G174*OliveTree!$C$31*OliveTree!$C$31/18.0152*40.7*60*60)/TreeCalculations!$I$3/TreeCalculations!$I$3</f>
        <v>446.248687774768</v>
      </c>
      <c r="Q174" s="11" t="n">
        <f aca="false">OliveWatbal!AA174-OliveWatbal!W174-F174</f>
        <v>676.164125827079</v>
      </c>
      <c r="R174" s="11" t="n">
        <f aca="false">OliveWatbal!AA174+OliveWatbal!W174-F174</f>
        <v>566.745125827079</v>
      </c>
      <c r="S174" s="6" t="n">
        <f aca="false">OliveWatbal!W174</f>
        <v>-54.7095</v>
      </c>
      <c r="T174" s="7" t="n">
        <f aca="false">OliveHrFlx!P174-OliveHrFlx!P173</f>
        <v>0.190000000000001</v>
      </c>
      <c r="U174" s="7" t="n">
        <f aca="false">TreeCalculations!$J$3*TreeCalculations!$K$3*(T174/TreeCalculations!$L$3)</f>
        <v>0.00622552163503237</v>
      </c>
    </row>
    <row r="175" customFormat="false" ht="12.8" hidden="false" customHeight="false" outlineLevel="0" collapsed="false">
      <c r="A175" s="0" t="n">
        <f aca="false">GrassWatbal!B175/2</f>
        <v>14.5</v>
      </c>
      <c r="B175" s="2" t="n">
        <f aca="false">GrassWatbal!V175/(GrassTree!$C$31*2*GrassTree!$C$31*2)</f>
        <v>-40.649964</v>
      </c>
      <c r="C175" s="2" t="n">
        <f aca="false">GrassWatbal!AA175</f>
        <v>716.8693</v>
      </c>
      <c r="D175" s="3" t="n">
        <f aca="false">(0.5*GrassWatbal!J175*GrassTree!$C$31*GrassTree!$C$31/18.0152*40.7*60*60)/TreeCalculations!$I$2/TreeCalculations!$I$2</f>
        <v>70.4573227052711</v>
      </c>
      <c r="E175" s="8" t="n">
        <f aca="false">(GrassHrFlux!K175*18.0152*GrassTree!$C$31*GrassTree!$C$31*2.45*0.5)/TreeCalculations!$I$2/TreeCalculations!$I$2</f>
        <v>11.499957882</v>
      </c>
      <c r="F175" s="10" t="n">
        <f aca="false">D175+(0.5*GrassWatbal!F175*GrassTree!$C$31*GrassTree!$C$31/18.0152*40.7*60*60)/TreeCalculations!$I$2/TreeCalculations!$I$2 + (0.5*GrassWatbal!G175*GrassTree!$C$31*GrassTree!$C$31/18.0152*40.7*60*60)/TreeCalculations!$I$2/TreeCalculations!$I$2</f>
        <v>70.4573227052711</v>
      </c>
      <c r="G175" s="5" t="n">
        <f aca="false">GrassWatbal!AA175-GrassWatbal!W175-F175</f>
        <v>688.472677294729</v>
      </c>
      <c r="H175" s="11" t="n">
        <f aca="false">GrassWatbal!AA175+GrassWatbal!W175-F175</f>
        <v>604.351277294729</v>
      </c>
      <c r="I175" s="6" t="n">
        <f aca="false">GrassWatbal!W175</f>
        <v>-42.0607</v>
      </c>
      <c r="J175" s="7" t="n">
        <f aca="false">GrassHrFlux!P175-GrassHrFlux!P174</f>
        <v>0.129999999999999</v>
      </c>
      <c r="K175" s="7" t="n">
        <f aca="false">TreeCalculations!$J$2*TreeCalculations!$K$2*(J175/TreeCalculations!$L$2)</f>
        <v>0.000170382697379831</v>
      </c>
      <c r="L175" s="2" t="n">
        <f aca="false">OliveWatbal!V175/(OliveTree!$C$31*2*OliveTree!$C$31*2)</f>
        <v>-333.5009</v>
      </c>
      <c r="M175" s="12" t="n">
        <f aca="false">OliveWatbal!AA175</f>
        <v>668.9379</v>
      </c>
      <c r="N175" s="8" t="n">
        <f aca="false">(0.5*OliveWatbal!J175*OliveTree!$C$31*OliveTree!$C$31/18.0152*40.7*60*60)/TreeCalculations!$I$3/TreeCalculations!$I$3</f>
        <v>446.43168324526</v>
      </c>
      <c r="O175" s="8" t="n">
        <f aca="false">(OliveHrFlx!K175*18.0152*OliveTree!$C$31*OliveTree!$C$31*2.45*0.5)/TreeCalculations!$I$3/TreeCalculations!$I$3</f>
        <v>74.285181782</v>
      </c>
      <c r="P175" s="4" t="n">
        <f aca="false">N175+(0.5*OliveWatbal!F175*OliveTree!$C$31*OliveTree!$C$31/18.0152*40.7*60*60)/TreeCalculations!$I$3/TreeCalculations!$I$3 + (0.5*OliveWatbal!G175*OliveTree!$C$31*OliveTree!$C$31/18.0152*40.7*60*60)/TreeCalculations!$I$3/TreeCalculations!$I$3</f>
        <v>446.43168324526</v>
      </c>
      <c r="Q175" s="11" t="n">
        <f aca="false">OliveWatbal!AA175-OliveWatbal!W175-F175</f>
        <v>648.919677294729</v>
      </c>
      <c r="R175" s="11" t="n">
        <f aca="false">OliveWatbal!AA175+OliveWatbal!W175-F175</f>
        <v>548.041477294729</v>
      </c>
      <c r="S175" s="6" t="n">
        <f aca="false">OliveWatbal!W175</f>
        <v>-50.4391</v>
      </c>
      <c r="T175" s="7" t="n">
        <f aca="false">OliveHrFlx!P175-OliveHrFlx!P174</f>
        <v>0.129999999999999</v>
      </c>
      <c r="U175" s="7" t="n">
        <f aca="false">TreeCalculations!$J$3*TreeCalculations!$K$3*(T175/TreeCalculations!$L$3)</f>
        <v>0.00425956743449577</v>
      </c>
    </row>
    <row r="176" customFormat="false" ht="12.8" hidden="false" customHeight="false" outlineLevel="0" collapsed="false">
      <c r="A176" s="0" t="n">
        <f aca="false">GrassWatbal!B176/2</f>
        <v>15</v>
      </c>
      <c r="B176" s="2" t="n">
        <f aca="false">GrassWatbal!V176/(GrassTree!$C$31*2*GrassTree!$C$31*2)</f>
        <v>-39.039648</v>
      </c>
      <c r="C176" s="2" t="n">
        <f aca="false">GrassWatbal!AA176</f>
        <v>682.2667</v>
      </c>
      <c r="D176" s="3" t="n">
        <f aca="false">(0.5*GrassWatbal!J176*GrassTree!$C$31*GrassTree!$C$31/18.0152*40.7*60*60)/TreeCalculations!$I$2/TreeCalculations!$I$2</f>
        <v>69.0584239975132</v>
      </c>
      <c r="E176" s="8" t="n">
        <f aca="false">(GrassHrFlux!K176*18.0152*GrassTree!$C$31*GrassTree!$C$31*2.45*0.5)/TreeCalculations!$I$2/TreeCalculations!$I$2</f>
        <v>11.109343308</v>
      </c>
      <c r="F176" s="10" t="n">
        <f aca="false">D176+(0.5*GrassWatbal!F176*GrassTree!$C$31*GrassTree!$C$31/18.0152*40.7*60*60)/TreeCalculations!$I$2/TreeCalculations!$I$2 + (0.5*GrassWatbal!G176*GrassTree!$C$31*GrassTree!$C$31/18.0152*40.7*60*60)/TreeCalculations!$I$2/TreeCalculations!$I$2</f>
        <v>69.0584239975132</v>
      </c>
      <c r="G176" s="5" t="n">
        <f aca="false">GrassWatbal!AA176-GrassWatbal!W176-F176</f>
        <v>650.354676002487</v>
      </c>
      <c r="H176" s="11" t="n">
        <f aca="false">GrassWatbal!AA176+GrassWatbal!W176-F176</f>
        <v>576.061876002487</v>
      </c>
      <c r="I176" s="6" t="n">
        <f aca="false">GrassWatbal!W176</f>
        <v>-37.1464</v>
      </c>
      <c r="J176" s="7" t="n">
        <f aca="false">GrassHrFlux!P176-GrassHrFlux!P175</f>
        <v>0.0700000000000003</v>
      </c>
      <c r="K176" s="7" t="n">
        <f aca="false">TreeCalculations!$J$2*TreeCalculations!$K$2*(J176/TreeCalculations!$L$2)</f>
        <v>9.17445293583714E-005</v>
      </c>
      <c r="L176" s="2" t="n">
        <f aca="false">OliveWatbal!V176/(OliveTree!$C$31*2*OliveTree!$C$31*2)</f>
        <v>-324.830644</v>
      </c>
      <c r="M176" s="12" t="n">
        <f aca="false">OliveWatbal!AA176</f>
        <v>636.6622</v>
      </c>
      <c r="N176" s="8" t="n">
        <f aca="false">(0.5*OliveWatbal!J176*OliveTree!$C$31*OliveTree!$C$31/18.0152*40.7*60*60)/TreeCalculations!$I$3/TreeCalculations!$I$3</f>
        <v>443.503755717394</v>
      </c>
      <c r="O176" s="8" t="n">
        <f aca="false">(OliveHrFlx!K176*18.0152*OliveTree!$C$31*OliveTree!$C$31*2.45*0.5)/TreeCalculations!$I$3/TreeCalculations!$I$3</f>
        <v>72.77127445</v>
      </c>
      <c r="P176" s="4" t="n">
        <f aca="false">N176+(0.5*OliveWatbal!F176*OliveTree!$C$31*OliveTree!$C$31/18.0152*40.7*60*60)/TreeCalculations!$I$3/TreeCalculations!$I$3 + (0.5*OliveWatbal!G176*OliveTree!$C$31*OliveTree!$C$31/18.0152*40.7*60*60)/TreeCalculations!$I$3/TreeCalculations!$I$3</f>
        <v>443.503755717394</v>
      </c>
      <c r="Q176" s="11" t="n">
        <f aca="false">OliveWatbal!AA176-OliveWatbal!W176-F176</f>
        <v>612.819076002487</v>
      </c>
      <c r="R176" s="11" t="n">
        <f aca="false">OliveWatbal!AA176+OliveWatbal!W176-F176</f>
        <v>522.388476002487</v>
      </c>
      <c r="S176" s="6" t="n">
        <f aca="false">OliveWatbal!W176</f>
        <v>-45.2153</v>
      </c>
      <c r="T176" s="7" t="n">
        <f aca="false">OliveHrFlx!P176-OliveHrFlx!P175</f>
        <v>0.0800000000000019</v>
      </c>
      <c r="U176" s="7" t="n">
        <f aca="false">TreeCalculations!$J$3*TreeCalculations!$K$3*(T176/TreeCalculations!$L$3)</f>
        <v>0.00262127226738209</v>
      </c>
    </row>
    <row r="177" customFormat="false" ht="12.8" hidden="false" customHeight="false" outlineLevel="0" collapsed="false">
      <c r="A177" s="0" t="n">
        <f aca="false">GrassWatbal!B177/2</f>
        <v>15.5</v>
      </c>
      <c r="B177" s="2" t="n">
        <f aca="false">GrassWatbal!V177/(GrassTree!$C$31*2*GrassTree!$C$31*2)</f>
        <v>-37.175444</v>
      </c>
      <c r="C177" s="2" t="n">
        <f aca="false">GrassWatbal!AA177</f>
        <v>634.1735</v>
      </c>
      <c r="D177" s="3" t="n">
        <f aca="false">(0.5*GrassWatbal!J177*GrassTree!$C$31*GrassTree!$C$31/18.0152*40.7*60*60)/TreeCalculations!$I$2/TreeCalculations!$I$2</f>
        <v>66.7282816732537</v>
      </c>
      <c r="E177" s="8" t="n">
        <f aca="false">(GrassHrFlux!K177*18.0152*GrassTree!$C$31*GrassTree!$C$31*2.45*0.5)/TreeCalculations!$I$2/TreeCalculations!$I$2</f>
        <v>10.965897278</v>
      </c>
      <c r="F177" s="10" t="n">
        <f aca="false">D177+(0.5*GrassWatbal!F177*GrassTree!$C$31*GrassTree!$C$31/18.0152*40.7*60*60)/TreeCalculations!$I$2/TreeCalculations!$I$2 + (0.5*GrassWatbal!G177*GrassTree!$C$31*GrassTree!$C$31/18.0152*40.7*60*60)/TreeCalculations!$I$2/TreeCalculations!$I$2</f>
        <v>66.7282816732537</v>
      </c>
      <c r="G177" s="5" t="n">
        <f aca="false">GrassWatbal!AA177-GrassWatbal!W177-F177</f>
        <v>599.264418326746</v>
      </c>
      <c r="H177" s="11" t="n">
        <f aca="false">GrassWatbal!AA177+GrassWatbal!W177-F177</f>
        <v>535.626018326746</v>
      </c>
      <c r="I177" s="6" t="n">
        <f aca="false">GrassWatbal!W177</f>
        <v>-31.8192</v>
      </c>
      <c r="J177" s="7" t="n">
        <f aca="false">GrassHrFlux!P177-GrassHrFlux!P176</f>
        <v>-0.120000000000001</v>
      </c>
      <c r="K177" s="7" t="n">
        <f aca="false">TreeCalculations!$J$2*TreeCalculations!$K$2*(J177/TreeCalculations!$L$2)</f>
        <v>-0.000157276336042923</v>
      </c>
      <c r="L177" s="2" t="n">
        <f aca="false">OliveWatbal!V177/(OliveTree!$C$31*2*OliveTree!$C$31*2)</f>
        <v>-312.675508</v>
      </c>
      <c r="M177" s="12" t="n">
        <f aca="false">OliveWatbal!AA177</f>
        <v>591.4233</v>
      </c>
      <c r="N177" s="8" t="n">
        <f aca="false">(0.5*OliveWatbal!J177*OliveTree!$C$31*OliveTree!$C$31/18.0152*40.7*60*60)/TreeCalculations!$I$3/TreeCalculations!$I$3</f>
        <v>434.471912607132</v>
      </c>
      <c r="O177" s="8" t="n">
        <f aca="false">(OliveHrFlx!K177*18.0152*OliveTree!$C$31*OliveTree!$C$31*2.45*0.5)/TreeCalculations!$I$3/TreeCalculations!$I$3</f>
        <v>71.95473551</v>
      </c>
      <c r="P177" s="4" t="n">
        <f aca="false">N177+(0.5*OliveWatbal!F177*OliveTree!$C$31*OliveTree!$C$31/18.0152*40.7*60*60)/TreeCalculations!$I$3/TreeCalculations!$I$3 + (0.5*OliveWatbal!G177*OliveTree!$C$31*OliveTree!$C$31/18.0152*40.7*60*60)/TreeCalculations!$I$3/TreeCalculations!$I$3</f>
        <v>434.471912607132</v>
      </c>
      <c r="Q177" s="11" t="n">
        <f aca="false">OliveWatbal!AA177-OliveWatbal!W177-F177</f>
        <v>564.358218326746</v>
      </c>
      <c r="R177" s="11" t="n">
        <f aca="false">OliveWatbal!AA177+OliveWatbal!W177-F177</f>
        <v>485.031818326746</v>
      </c>
      <c r="S177" s="6" t="n">
        <f aca="false">OliveWatbal!W177</f>
        <v>-39.6632</v>
      </c>
      <c r="T177" s="7" t="n">
        <f aca="false">OliveHrFlx!P177-OliveHrFlx!P176</f>
        <v>-0.110000000000003</v>
      </c>
      <c r="U177" s="7" t="n">
        <f aca="false">TreeCalculations!$J$3*TreeCalculations!$K$3*(T177/TreeCalculations!$L$3)</f>
        <v>-0.00360424936765039</v>
      </c>
    </row>
    <row r="178" customFormat="false" ht="12.8" hidden="false" customHeight="false" outlineLevel="0" collapsed="false">
      <c r="A178" s="0" t="n">
        <f aca="false">GrassWatbal!B178/2</f>
        <v>16</v>
      </c>
      <c r="B178" s="2" t="n">
        <f aca="false">GrassWatbal!V178/(GrassTree!$C$31*2*GrassTree!$C$31*2)</f>
        <v>-37.073292</v>
      </c>
      <c r="C178" s="2" t="n">
        <f aca="false">GrassWatbal!AA178</f>
        <v>575.2277</v>
      </c>
      <c r="D178" s="3" t="n">
        <f aca="false">(0.5*GrassWatbal!J178*GrassTree!$C$31*GrassTree!$C$31/18.0152*40.7*60*60)/TreeCalculations!$I$2/TreeCalculations!$I$2</f>
        <v>65.8824359429815</v>
      </c>
      <c r="E178" s="8" t="n">
        <f aca="false">(GrassHrFlux!K178*18.0152*GrassTree!$C$31*GrassTree!$C$31*2.45*0.5)/TreeCalculations!$I$2/TreeCalculations!$I$2</f>
        <v>10.734176768</v>
      </c>
      <c r="F178" s="10" t="n">
        <f aca="false">D178+(0.5*GrassWatbal!F178*GrassTree!$C$31*GrassTree!$C$31/18.0152*40.7*60*60)/TreeCalculations!$I$2/TreeCalculations!$I$2 + (0.5*GrassWatbal!G178*GrassTree!$C$31*GrassTree!$C$31/18.0152*40.7*60*60)/TreeCalculations!$I$2/TreeCalculations!$I$2</f>
        <v>65.8824359429815</v>
      </c>
      <c r="G178" s="5" t="n">
        <f aca="false">GrassWatbal!AA178-GrassWatbal!W178-F178</f>
        <v>535.311464057019</v>
      </c>
      <c r="H178" s="11" t="n">
        <f aca="false">GrassWatbal!AA178+GrassWatbal!W178-F178</f>
        <v>483.379064057019</v>
      </c>
      <c r="I178" s="6" t="n">
        <f aca="false">GrassWatbal!W178</f>
        <v>-25.9662</v>
      </c>
      <c r="J178" s="7" t="n">
        <f aca="false">GrassHrFlux!P178-GrassHrFlux!P177</f>
        <v>-0.399999999999999</v>
      </c>
      <c r="K178" s="7" t="n">
        <f aca="false">TreeCalculations!$J$2*TreeCalculations!$K$2*(J178/TreeCalculations!$L$2)</f>
        <v>-0.000524254453476404</v>
      </c>
      <c r="L178" s="2" t="n">
        <f aca="false">OliveWatbal!V178/(OliveTree!$C$31*2*OliveTree!$C$31*2)</f>
        <v>-303.406152</v>
      </c>
      <c r="M178" s="12" t="n">
        <f aca="false">OliveWatbal!AA178</f>
        <v>533.6036</v>
      </c>
      <c r="N178" s="8" t="n">
        <f aca="false">(0.5*OliveWatbal!J178*OliveTree!$C$31*OliveTree!$C$31/18.0152*40.7*60*60)/TreeCalculations!$I$3/TreeCalculations!$I$3</f>
        <v>429.600166526045</v>
      </c>
      <c r="O178" s="8" t="n">
        <f aca="false">(OliveHrFlx!K178*18.0152*OliveTree!$C$31*OliveTree!$C$31*2.45*0.5)/TreeCalculations!$I$3/TreeCalculations!$I$3</f>
        <v>70.317243906</v>
      </c>
      <c r="P178" s="4" t="n">
        <f aca="false">N178+(0.5*OliveWatbal!F178*OliveTree!$C$31*OliveTree!$C$31/18.0152*40.7*60*60)/TreeCalculations!$I$3/TreeCalculations!$I$3 + (0.5*OliveWatbal!G178*OliveTree!$C$31*OliveTree!$C$31/18.0152*40.7*60*60)/TreeCalculations!$I$3/TreeCalculations!$I$3</f>
        <v>429.600166526045</v>
      </c>
      <c r="Q178" s="11" t="n">
        <f aca="false">OliveWatbal!AA178-OliveWatbal!W178-F178</f>
        <v>501.409364057019</v>
      </c>
      <c r="R178" s="11" t="n">
        <f aca="false">OliveWatbal!AA178+OliveWatbal!W178-F178</f>
        <v>434.032964057019</v>
      </c>
      <c r="S178" s="6" t="n">
        <f aca="false">OliveWatbal!W178</f>
        <v>-33.6882</v>
      </c>
      <c r="T178" s="7" t="n">
        <f aca="false">OliveHrFlx!P178-OliveHrFlx!P177</f>
        <v>-0.399999999999999</v>
      </c>
      <c r="U178" s="7" t="n">
        <f aca="false">TreeCalculations!$J$3*TreeCalculations!$K$3*(T178/TreeCalculations!$L$3)</f>
        <v>-0.0131063613369101</v>
      </c>
    </row>
    <row r="179" customFormat="false" ht="12.8" hidden="false" customHeight="false" outlineLevel="0" collapsed="false">
      <c r="A179" s="0" t="n">
        <f aca="false">GrassWatbal!B179/2</f>
        <v>16.5</v>
      </c>
      <c r="B179" s="2" t="n">
        <f aca="false">GrassWatbal!V179/(GrassTree!$C$31*2*GrassTree!$C$31*2)</f>
        <v>-37.59868</v>
      </c>
      <c r="C179" s="2" t="n">
        <f aca="false">GrassWatbal!AA179</f>
        <v>508.5697</v>
      </c>
      <c r="D179" s="3" t="n">
        <f aca="false">(0.5*GrassWatbal!J179*GrassTree!$C$31*GrassTree!$C$31/18.0152*40.7*60*60)/TreeCalculations!$I$2/TreeCalculations!$I$2</f>
        <v>64.4916703672455</v>
      </c>
      <c r="E179" s="8" t="n">
        <f aca="false">(GrassHrFlux!K179*18.0152*GrassTree!$C$31*GrassTree!$C$31*2.45*0.5)/TreeCalculations!$I$2/TreeCalculations!$I$2</f>
        <v>10.400940606</v>
      </c>
      <c r="F179" s="10" t="n">
        <f aca="false">D179+(0.5*GrassWatbal!F179*GrassTree!$C$31*GrassTree!$C$31/18.0152*40.7*60*60)/TreeCalculations!$I$2/TreeCalculations!$I$2 + (0.5*GrassWatbal!G179*GrassTree!$C$31*GrassTree!$C$31/18.0152*40.7*60*60)/TreeCalculations!$I$2/TreeCalculations!$I$2</f>
        <v>64.4916703672455</v>
      </c>
      <c r="G179" s="5" t="n">
        <f aca="false">GrassWatbal!AA179-GrassWatbal!W179-F179</f>
        <v>463.241729632755</v>
      </c>
      <c r="H179" s="11" t="n">
        <f aca="false">GrassWatbal!AA179+GrassWatbal!W179-F179</f>
        <v>424.914329632755</v>
      </c>
      <c r="I179" s="6" t="n">
        <f aca="false">GrassWatbal!W179</f>
        <v>-19.1637</v>
      </c>
      <c r="J179" s="7" t="n">
        <f aca="false">GrassHrFlux!P179-GrassHrFlux!P178</f>
        <v>0.329999999999998</v>
      </c>
      <c r="K179" s="7" t="n">
        <f aca="false">TreeCalculations!$J$2*TreeCalculations!$K$2*(J179/TreeCalculations!$L$2)</f>
        <v>0.000432509924118033</v>
      </c>
      <c r="L179" s="2" t="n">
        <f aca="false">OliveWatbal!V179/(OliveTree!$C$31*2*OliveTree!$C$31*2)</f>
        <v>-294.40826</v>
      </c>
      <c r="M179" s="12" t="n">
        <f aca="false">OliveWatbal!AA179</f>
        <v>468.3642</v>
      </c>
      <c r="N179" s="8" t="n">
        <f aca="false">(0.5*OliveWatbal!J179*OliveTree!$C$31*OliveTree!$C$31/18.0152*40.7*60*60)/TreeCalculations!$I$3/TreeCalculations!$I$3</f>
        <v>419.820075269772</v>
      </c>
      <c r="O179" s="8" t="n">
        <f aca="false">(OliveHrFlx!K179*18.0152*OliveTree!$C$31*OliveTree!$C$31*2.45*0.5)/TreeCalculations!$I$3/TreeCalculations!$I$3</f>
        <v>67.922798636</v>
      </c>
      <c r="P179" s="4" t="n">
        <f aca="false">N179+(0.5*OliveWatbal!F179*OliveTree!$C$31*OliveTree!$C$31/18.0152*40.7*60*60)/TreeCalculations!$I$3/TreeCalculations!$I$3 + (0.5*OliveWatbal!G179*OliveTree!$C$31*OliveTree!$C$31/18.0152*40.7*60*60)/TreeCalculations!$I$3/TreeCalculations!$I$3</f>
        <v>419.820075269772</v>
      </c>
      <c r="Q179" s="11" t="n">
        <f aca="false">OliveWatbal!AA179-OliveWatbal!W179-F179</f>
        <v>429.441829632755</v>
      </c>
      <c r="R179" s="11" t="n">
        <f aca="false">OliveWatbal!AA179+OliveWatbal!W179-F179</f>
        <v>378.303229632755</v>
      </c>
      <c r="S179" s="6" t="n">
        <f aca="false">OliveWatbal!W179</f>
        <v>-25.5693</v>
      </c>
      <c r="T179" s="7" t="n">
        <f aca="false">OliveHrFlx!P179-OliveHrFlx!P178</f>
        <v>0.330000000000002</v>
      </c>
      <c r="U179" s="7" t="n">
        <f aca="false">TreeCalculations!$J$3*TreeCalculations!$K$3*(T179/TreeCalculations!$L$3)</f>
        <v>0.0108127481029509</v>
      </c>
    </row>
    <row r="180" customFormat="false" ht="12.8" hidden="false" customHeight="false" outlineLevel="0" collapsed="false">
      <c r="A180" s="0" t="n">
        <f aca="false">GrassWatbal!B180/2</f>
        <v>17</v>
      </c>
      <c r="B180" s="2" t="n">
        <f aca="false">GrassWatbal!V180/(GrassTree!$C$31*2*GrassTree!$C$31*2)</f>
        <v>-37.8963</v>
      </c>
      <c r="C180" s="2" t="n">
        <f aca="false">GrassWatbal!AA180</f>
        <v>436.2689</v>
      </c>
      <c r="D180" s="3" t="n">
        <f aca="false">(0.5*GrassWatbal!J180*GrassTree!$C$31*GrassTree!$C$31/18.0152*40.7*60*60)/TreeCalculations!$I$2/TreeCalculations!$I$2</f>
        <v>62.5112527199254</v>
      </c>
      <c r="E180" s="8" t="n">
        <f aca="false">(GrassHrFlux!K180*18.0152*GrassTree!$C$31*GrassTree!$C$31*2.45*0.5)/TreeCalculations!$I$2/TreeCalculations!$I$2</f>
        <v>9.789639832</v>
      </c>
      <c r="F180" s="10" t="n">
        <f aca="false">D180+(0.5*GrassWatbal!F180*GrassTree!$C$31*GrassTree!$C$31/18.0152*40.7*60*60)/TreeCalculations!$I$2/TreeCalculations!$I$2 + (0.5*GrassWatbal!G180*GrassTree!$C$31*GrassTree!$C$31/18.0152*40.7*60*60)/TreeCalculations!$I$2/TreeCalculations!$I$2</f>
        <v>62.5112527199254</v>
      </c>
      <c r="G180" s="5" t="n">
        <f aca="false">GrassWatbal!AA180-GrassWatbal!W180-F180</f>
        <v>392.241147280074</v>
      </c>
      <c r="H180" s="11" t="n">
        <f aca="false">GrassWatbal!AA180+GrassWatbal!W180-F180</f>
        <v>355.274147280075</v>
      </c>
      <c r="I180" s="6" t="n">
        <f aca="false">GrassWatbal!W180</f>
        <v>-18.4835</v>
      </c>
      <c r="J180" s="7" t="n">
        <f aca="false">GrassHrFlux!P180-GrassHrFlux!P179</f>
        <v>-0.169999999999998</v>
      </c>
      <c r="K180" s="7" t="n">
        <f aca="false">TreeCalculations!$J$2*TreeCalculations!$K$2*(J180/TreeCalculations!$L$2)</f>
        <v>-0.00022280814272747</v>
      </c>
      <c r="L180" s="2" t="n">
        <f aca="false">OliveWatbal!V180/(OliveTree!$C$31*2*OliveTree!$C$31*2)</f>
        <v>-282.566388</v>
      </c>
      <c r="M180" s="12" t="n">
        <f aca="false">OliveWatbal!AA180</f>
        <v>399.3166</v>
      </c>
      <c r="N180" s="8" t="n">
        <f aca="false">(0.5*OliveWatbal!J180*OliveTree!$C$31*OliveTree!$C$31/18.0152*40.7*60*60)/TreeCalculations!$I$3/TreeCalculations!$I$3</f>
        <v>405.526095741374</v>
      </c>
      <c r="O180" s="8" t="n">
        <f aca="false">(OliveHrFlx!K180*18.0152*OliveTree!$C$31*OliveTree!$C$31*2.45*0.5)/TreeCalculations!$I$3/TreeCalculations!$I$3</f>
        <v>63.760656904</v>
      </c>
      <c r="P180" s="4" t="n">
        <f aca="false">N180+(0.5*OliveWatbal!F180*OliveTree!$C$31*OliveTree!$C$31/18.0152*40.7*60*60)/TreeCalculations!$I$3/TreeCalculations!$I$3 + (0.5*OliveWatbal!G180*OliveTree!$C$31*OliveTree!$C$31/18.0152*40.7*60*60)/TreeCalculations!$I$3/TreeCalculations!$I$3</f>
        <v>405.526095741374</v>
      </c>
      <c r="Q180" s="11" t="n">
        <f aca="false">OliveWatbal!AA180-OliveWatbal!W180-F180</f>
        <v>361.099447280075</v>
      </c>
      <c r="R180" s="11" t="n">
        <f aca="false">OliveWatbal!AA180+OliveWatbal!W180-F180</f>
        <v>312.511247280075</v>
      </c>
      <c r="S180" s="6" t="n">
        <f aca="false">OliveWatbal!W180</f>
        <v>-24.2941</v>
      </c>
      <c r="T180" s="7" t="n">
        <f aca="false">OliveHrFlx!P180-OliveHrFlx!P179</f>
        <v>-0.150000000000002</v>
      </c>
      <c r="U180" s="7" t="n">
        <f aca="false">TreeCalculations!$J$3*TreeCalculations!$K$3*(T180/TreeCalculations!$L$3)</f>
        <v>-0.00491488550134138</v>
      </c>
    </row>
    <row r="181" customFormat="false" ht="12.8" hidden="false" customHeight="false" outlineLevel="0" collapsed="false">
      <c r="A181" s="0" t="n">
        <f aca="false">GrassWatbal!B181/2</f>
        <v>17.5</v>
      </c>
      <c r="B181" s="2" t="n">
        <f aca="false">GrassWatbal!V181/(GrassTree!$C$31*2*GrassTree!$C$31*2)</f>
        <v>-37.241924</v>
      </c>
      <c r="C181" s="2" t="n">
        <f aca="false">GrassWatbal!AA181</f>
        <v>360.307</v>
      </c>
      <c r="D181" s="3" t="n">
        <f aca="false">(0.5*GrassWatbal!J181*GrassTree!$C$31*GrassTree!$C$31/18.0152*40.7*60*60)/TreeCalculations!$I$2/TreeCalculations!$I$2</f>
        <v>58.8228773480172</v>
      </c>
      <c r="E181" s="8" t="n">
        <f aca="false">(GrassHrFlux!K181*18.0152*GrassTree!$C$31*GrassTree!$C$31*2.45*0.5)/TreeCalculations!$I$2/TreeCalculations!$I$2</f>
        <v>8.781103898</v>
      </c>
      <c r="F181" s="10" t="n">
        <f aca="false">D181+(0.5*GrassWatbal!F181*GrassTree!$C$31*GrassTree!$C$31/18.0152*40.7*60*60)/TreeCalculations!$I$2/TreeCalculations!$I$2 + (0.5*GrassWatbal!G181*GrassTree!$C$31*GrassTree!$C$31/18.0152*40.7*60*60)/TreeCalculations!$I$2/TreeCalculations!$I$2</f>
        <v>58.8228773480172</v>
      </c>
      <c r="G181" s="5" t="n">
        <f aca="false">GrassWatbal!AA181-GrassWatbal!W181-F181</f>
        <v>316.668222651983</v>
      </c>
      <c r="H181" s="11" t="n">
        <f aca="false">GrassWatbal!AA181+GrassWatbal!W181-F181</f>
        <v>286.300022651983</v>
      </c>
      <c r="I181" s="6" t="n">
        <f aca="false">GrassWatbal!W181</f>
        <v>-15.1841</v>
      </c>
      <c r="J181" s="7" t="n">
        <f aca="false">GrassHrFlux!P181-GrassHrFlux!P180</f>
        <v>-0.550000000000001</v>
      </c>
      <c r="K181" s="7" t="n">
        <f aca="false">TreeCalculations!$J$2*TreeCalculations!$K$2*(J181/TreeCalculations!$L$2)</f>
        <v>-0.000720849873530059</v>
      </c>
      <c r="L181" s="2" t="n">
        <f aca="false">OliveWatbal!V181/(OliveTree!$C$31*2*OliveTree!$C$31*2)</f>
        <v>-265.78666</v>
      </c>
      <c r="M181" s="12" t="n">
        <f aca="false">OliveWatbal!AA181</f>
        <v>328.3346</v>
      </c>
      <c r="N181" s="8" t="n">
        <f aca="false">(0.5*OliveWatbal!J181*OliveTree!$C$31*OliveTree!$C$31/18.0152*40.7*60*60)/TreeCalculations!$I$3/TreeCalculations!$I$3</f>
        <v>380.667177716595</v>
      </c>
      <c r="O181" s="8" t="n">
        <f aca="false">(OliveHrFlx!K181*18.0152*OliveTree!$C$31*OliveTree!$C$31*2.45*0.5)/TreeCalculations!$I$3/TreeCalculations!$I$3</f>
        <v>57.700613852</v>
      </c>
      <c r="P181" s="4" t="n">
        <f aca="false">N181+(0.5*OliveWatbal!F181*OliveTree!$C$31*OliveTree!$C$31/18.0152*40.7*60*60)/TreeCalculations!$I$3/TreeCalculations!$I$3 + (0.5*OliveWatbal!G181*OliveTree!$C$31*OliveTree!$C$31/18.0152*40.7*60*60)/TreeCalculations!$I$3/TreeCalculations!$I$3</f>
        <v>380.667177716595</v>
      </c>
      <c r="Q181" s="11" t="n">
        <f aca="false">OliveWatbal!AA181-OliveWatbal!W181-F181</f>
        <v>288.847922651983</v>
      </c>
      <c r="R181" s="11" t="n">
        <f aca="false">OliveWatbal!AA181+OliveWatbal!W181-F181</f>
        <v>250.175522651983</v>
      </c>
      <c r="S181" s="6" t="n">
        <f aca="false">OliveWatbal!W181</f>
        <v>-19.3362</v>
      </c>
      <c r="T181" s="7" t="n">
        <f aca="false">OliveHrFlx!P181-OliveHrFlx!P180</f>
        <v>-0.539999999999999</v>
      </c>
      <c r="U181" s="7" t="n">
        <f aca="false">TreeCalculations!$J$3*TreeCalculations!$K$3*(T181/TreeCalculations!$L$3)</f>
        <v>-0.0176935878048287</v>
      </c>
    </row>
    <row r="182" customFormat="false" ht="12.8" hidden="false" customHeight="false" outlineLevel="0" collapsed="false">
      <c r="A182" s="0" t="n">
        <f aca="false">GrassWatbal!B182/2</f>
        <v>18</v>
      </c>
      <c r="B182" s="2" t="n">
        <f aca="false">GrassWatbal!V182/(GrassTree!$C$31*2*GrassTree!$C$31*2)</f>
        <v>-34.963064</v>
      </c>
      <c r="C182" s="2" t="n">
        <f aca="false">GrassWatbal!AA182</f>
        <v>279.7573</v>
      </c>
      <c r="D182" s="3" t="n">
        <f aca="false">(0.5*GrassWatbal!J182*GrassTree!$C$31*GrassTree!$C$31/18.0152*40.7*60*60)/TreeCalculations!$I$2/TreeCalculations!$I$2</f>
        <v>52.7352280296638</v>
      </c>
      <c r="E182" s="8" t="n">
        <f aca="false">(GrassHrFlux!K182*18.0152*GrassTree!$C$31*GrassTree!$C$31*2.45*0.5)/TreeCalculations!$I$2/TreeCalculations!$I$2</f>
        <v>5.85921861</v>
      </c>
      <c r="F182" s="10" t="n">
        <f aca="false">D182+(0.5*GrassWatbal!F182*GrassTree!$C$31*GrassTree!$C$31/18.0152*40.7*60*60)/TreeCalculations!$I$2/TreeCalculations!$I$2 + (0.5*GrassWatbal!G182*GrassTree!$C$31*GrassTree!$C$31/18.0152*40.7*60*60)/TreeCalculations!$I$2/TreeCalculations!$I$2</f>
        <v>52.7352280296638</v>
      </c>
      <c r="G182" s="5" t="n">
        <f aca="false">GrassWatbal!AA182-GrassWatbal!W182-F182</f>
        <v>238.169371970336</v>
      </c>
      <c r="H182" s="11" t="n">
        <f aca="false">GrassWatbal!AA182+GrassWatbal!W182-F182</f>
        <v>215.874771970336</v>
      </c>
      <c r="I182" s="6" t="n">
        <f aca="false">GrassWatbal!W182</f>
        <v>-11.1473</v>
      </c>
      <c r="J182" s="7" t="n">
        <f aca="false">GrassHrFlux!P182-GrassHrFlux!P181</f>
        <v>-1.19</v>
      </c>
      <c r="K182" s="7" t="n">
        <f aca="false">TreeCalculations!$J$2*TreeCalculations!$K$2*(J182/TreeCalculations!$L$2)</f>
        <v>-0.00155965699909231</v>
      </c>
      <c r="L182" s="2" t="n">
        <f aca="false">OliveWatbal!V182/(OliveTree!$C$31*2*OliveTree!$C$31*2)</f>
        <v>-241.641092</v>
      </c>
      <c r="M182" s="12" t="n">
        <f aca="false">OliveWatbal!AA182</f>
        <v>256.1053</v>
      </c>
      <c r="N182" s="8" t="n">
        <f aca="false">(0.5*OliveWatbal!J182*OliveTree!$C$31*OliveTree!$C$31/18.0152*40.7*60*60)/TreeCalculations!$I$3/TreeCalculations!$I$3</f>
        <v>344.491006483414</v>
      </c>
      <c r="O182" s="8" t="n">
        <f aca="false">(OliveHrFlx!K182*18.0152*OliveTree!$C$31*OliveTree!$C$31*2.45*0.5)/TreeCalculations!$I$3/TreeCalculations!$I$3</f>
        <v>37.909475436</v>
      </c>
      <c r="P182" s="4" t="n">
        <f aca="false">N182+(0.5*OliveWatbal!F182*OliveTree!$C$31*OliveTree!$C$31/18.0152*40.7*60*60)/TreeCalculations!$I$3/TreeCalculations!$I$3 + (0.5*OliveWatbal!G182*OliveTree!$C$31*OliveTree!$C$31/18.0152*40.7*60*60)/TreeCalculations!$I$3/TreeCalculations!$I$3</f>
        <v>344.491006483414</v>
      </c>
      <c r="Q182" s="11" t="n">
        <f aca="false">OliveWatbal!AA182-OliveWatbal!W182-F182</f>
        <v>216.201371970336</v>
      </c>
      <c r="R182" s="11" t="n">
        <f aca="false">OliveWatbal!AA182+OliveWatbal!W182-F182</f>
        <v>190.538771970336</v>
      </c>
      <c r="S182" s="6" t="n">
        <f aca="false">OliveWatbal!W182</f>
        <v>-12.8313</v>
      </c>
      <c r="T182" s="7" t="n">
        <f aca="false">OliveHrFlx!P182-OliveHrFlx!P181</f>
        <v>-1.15</v>
      </c>
      <c r="U182" s="7" t="n">
        <f aca="false">TreeCalculations!$J$3*TreeCalculations!$K$3*(T182/TreeCalculations!$L$3)</f>
        <v>-0.0376807888436166</v>
      </c>
    </row>
    <row r="183" customFormat="false" ht="12.8" hidden="false" customHeight="false" outlineLevel="0" collapsed="false">
      <c r="A183" s="0" t="n">
        <f aca="false">GrassWatbal!B183/2</f>
        <v>18.5</v>
      </c>
      <c r="B183" s="2" t="n">
        <f aca="false">GrassWatbal!V183/(GrassTree!$C$31*2*GrassTree!$C$31*2)</f>
        <v>-16.861656</v>
      </c>
      <c r="C183" s="2" t="n">
        <f aca="false">GrassWatbal!AA183</f>
        <v>231.9468</v>
      </c>
      <c r="D183" s="3" t="n">
        <f aca="false">(0.5*GrassWatbal!J183*GrassTree!$C$31*GrassTree!$C$31/18.0152*40.7*60*60)/TreeCalculations!$I$2/TreeCalculations!$I$2</f>
        <v>35.2937264088103</v>
      </c>
      <c r="E183" s="8" t="n">
        <f aca="false">(GrassHrFlux!K183*18.0152*GrassTree!$C$31*GrassTree!$C$31*2.45*0.5)/TreeCalculations!$I$2/TreeCalculations!$I$2</f>
        <v>4.12683194</v>
      </c>
      <c r="F183" s="10" t="n">
        <f aca="false">D183+(0.5*GrassWatbal!F183*GrassTree!$C$31*GrassTree!$C$31/18.0152*40.7*60*60)/TreeCalculations!$I$2/TreeCalculations!$I$2 + (0.5*GrassWatbal!G183*GrassTree!$C$31*GrassTree!$C$31/18.0152*40.7*60*60)/TreeCalculations!$I$2/TreeCalculations!$I$2</f>
        <v>35.2937264088103</v>
      </c>
      <c r="G183" s="5" t="n">
        <f aca="false">GrassWatbal!AA183-GrassWatbal!W183-F183</f>
        <v>201.27687359119</v>
      </c>
      <c r="H183" s="11" t="n">
        <f aca="false">GrassWatbal!AA183+GrassWatbal!W183-F183</f>
        <v>192.02927359119</v>
      </c>
      <c r="I183" s="6" t="n">
        <f aca="false">GrassWatbal!W183</f>
        <v>-4.6238</v>
      </c>
      <c r="J183" s="7" t="n">
        <f aca="false">GrassHrFlux!P183-GrassHrFlux!P182</f>
        <v>-1.48</v>
      </c>
      <c r="K183" s="7" t="n">
        <f aca="false">TreeCalculations!$J$2*TreeCalculations!$K$2*(J183/TreeCalculations!$L$2)</f>
        <v>-0.0019397414778627</v>
      </c>
      <c r="L183" s="2" t="n">
        <f aca="false">OliveWatbal!V183/(OliveTree!$C$31*2*OliveTree!$C$31*2)</f>
        <v>-124.740548</v>
      </c>
      <c r="M183" s="12" t="n">
        <f aca="false">OliveWatbal!AA183</f>
        <v>216.6163</v>
      </c>
      <c r="N183" s="8" t="n">
        <f aca="false">(0.5*OliveWatbal!J183*OliveTree!$C$31*OliveTree!$C$31/18.0152*40.7*60*60)/TreeCalculations!$I$3/TreeCalculations!$I$3</f>
        <v>226.328797903992</v>
      </c>
      <c r="O183" s="8" t="n">
        <f aca="false">(OliveHrFlx!K183*18.0152*OliveTree!$C$31*OliveTree!$C$31*2.45*0.5)/TreeCalculations!$I$3/TreeCalculations!$I$3</f>
        <v>26.568411618</v>
      </c>
      <c r="P183" s="4" t="n">
        <f aca="false">N183+(0.5*OliveWatbal!F183*OliveTree!$C$31*OliveTree!$C$31/18.0152*40.7*60*60)/TreeCalculations!$I$3/TreeCalculations!$I$3 + (0.5*OliveWatbal!G183*OliveTree!$C$31*OliveTree!$C$31/18.0152*40.7*60*60)/TreeCalculations!$I$3/TreeCalculations!$I$3</f>
        <v>226.328797903992</v>
      </c>
      <c r="Q183" s="11" t="n">
        <f aca="false">OliveWatbal!AA183-OliveWatbal!W183-F183</f>
        <v>187.64427359119</v>
      </c>
      <c r="R183" s="11" t="n">
        <f aca="false">OliveWatbal!AA183+OliveWatbal!W183-F183</f>
        <v>175.00087359119</v>
      </c>
      <c r="S183" s="6" t="n">
        <f aca="false">OliveWatbal!W183</f>
        <v>-6.3217</v>
      </c>
      <c r="T183" s="7" t="n">
        <f aca="false">OliveHrFlx!P183-OliveHrFlx!P182</f>
        <v>-1.45</v>
      </c>
      <c r="U183" s="7" t="n">
        <f aca="false">TreeCalculations!$J$3*TreeCalculations!$K$3*(T183/TreeCalculations!$L$3)</f>
        <v>-0.0475105598462994</v>
      </c>
    </row>
    <row r="184" customFormat="false" ht="12.8" hidden="false" customHeight="false" outlineLevel="0" collapsed="false">
      <c r="A184" s="0" t="n">
        <f aca="false">GrassWatbal!B184/2</f>
        <v>19</v>
      </c>
      <c r="B184" s="2" t="n">
        <f aca="false">GrassWatbal!V184/(GrassTree!$C$31*2*GrassTree!$C$31*2)</f>
        <v>-10.908892</v>
      </c>
      <c r="C184" s="2" t="n">
        <f aca="false">GrassWatbal!AA184</f>
        <v>143.8047</v>
      </c>
      <c r="D184" s="3" t="n">
        <f aca="false">(0.5*GrassWatbal!J184*GrassTree!$C$31*GrassTree!$C$31/18.0152*40.7*60*60)/TreeCalculations!$I$2/TreeCalculations!$I$2</f>
        <v>24.7735201385497</v>
      </c>
      <c r="E184" s="8" t="n">
        <f aca="false">(GrassHrFlux!K184*18.0152*GrassTree!$C$31*GrassTree!$C$31*2.45*0.5)/TreeCalculations!$I$2/TreeCalculations!$I$2</f>
        <v>0</v>
      </c>
      <c r="F184" s="10" t="n">
        <f aca="false">D184+(0.5*GrassWatbal!F184*GrassTree!$C$31*GrassTree!$C$31/18.0152*40.7*60*60)/TreeCalculations!$I$2/TreeCalculations!$I$2 + (0.5*GrassWatbal!G184*GrassTree!$C$31*GrassTree!$C$31/18.0152*40.7*60*60)/TreeCalculations!$I$2/TreeCalculations!$I$2</f>
        <v>24.7735201385497</v>
      </c>
      <c r="G184" s="5" t="n">
        <f aca="false">GrassWatbal!AA184-GrassWatbal!W184-F184</f>
        <v>116.46627986145</v>
      </c>
      <c r="H184" s="11" t="n">
        <f aca="false">GrassWatbal!AA184+GrassWatbal!W184-F184</f>
        <v>121.59607986145</v>
      </c>
      <c r="I184" s="6" t="n">
        <f aca="false">GrassWatbal!W184</f>
        <v>2.5649</v>
      </c>
      <c r="J184" s="7" t="n">
        <f aca="false">GrassHrFlux!P184-GrassHrFlux!P183</f>
        <v>-0.5</v>
      </c>
      <c r="K184" s="7" t="n">
        <f aca="false">TreeCalculations!$J$2*TreeCalculations!$K$2*(J184/TreeCalculations!$L$2)</f>
        <v>-0.000655318066845508</v>
      </c>
      <c r="L184" s="2" t="n">
        <f aca="false">OliveWatbal!V184/(OliveTree!$C$31*2*OliveTree!$C$31*2)</f>
        <v>-75.771044</v>
      </c>
      <c r="M184" s="12" t="n">
        <f aca="false">OliveWatbal!AA184</f>
        <v>134.515</v>
      </c>
      <c r="N184" s="8" t="n">
        <f aca="false">(0.5*OliveWatbal!J184*OliveTree!$C$31*OliveTree!$C$31/18.0152*40.7*60*60)/TreeCalculations!$I$3/TreeCalculations!$I$3</f>
        <v>158.628606954128</v>
      </c>
      <c r="O184" s="8" t="n">
        <f aca="false">(OliveHrFlx!K184*18.0152*OliveTree!$C$31*OliveTree!$C$31*2.45*0.5)/TreeCalculations!$I$3/TreeCalculations!$I$3</f>
        <v>0</v>
      </c>
      <c r="P184" s="4" t="n">
        <f aca="false">N184+(0.5*OliveWatbal!F184*OliveTree!$C$31*OliveTree!$C$31/18.0152*40.7*60*60)/TreeCalculations!$I$3/TreeCalculations!$I$3 + (0.5*OliveWatbal!G184*OliveTree!$C$31*OliveTree!$C$31/18.0152*40.7*60*60)/TreeCalculations!$I$3/TreeCalculations!$I$3</f>
        <v>158.628606954128</v>
      </c>
      <c r="Q184" s="11" t="n">
        <f aca="false">OliveWatbal!AA184-OliveWatbal!W184-F184</f>
        <v>108.46207986145</v>
      </c>
      <c r="R184" s="11" t="n">
        <f aca="false">OliveWatbal!AA184+OliveWatbal!W184-F184</f>
        <v>111.02087986145</v>
      </c>
      <c r="S184" s="6" t="n">
        <f aca="false">OliveWatbal!W184</f>
        <v>1.2794</v>
      </c>
      <c r="T184" s="7" t="n">
        <f aca="false">OliveHrFlx!P184-OliveHrFlx!P183</f>
        <v>-0.43</v>
      </c>
      <c r="U184" s="7" t="n">
        <f aca="false">TreeCalculations!$J$3*TreeCalculations!$K$3*(T184/TreeCalculations!$L$3)</f>
        <v>-0.0140893384371784</v>
      </c>
    </row>
    <row r="185" customFormat="false" ht="12.8" hidden="false" customHeight="false" outlineLevel="0" collapsed="false">
      <c r="A185" s="0" t="n">
        <f aca="false">GrassWatbal!B185/2</f>
        <v>19.5</v>
      </c>
      <c r="B185" s="2" t="n">
        <f aca="false">GrassWatbal!V185/(GrassTree!$C$31*2*GrassTree!$C$31*2)</f>
        <v>-1.054692</v>
      </c>
      <c r="C185" s="2" t="n">
        <f aca="false">GrassWatbal!AA185</f>
        <v>36.7378</v>
      </c>
      <c r="D185" s="3" t="n">
        <f aca="false">(0.5*GrassWatbal!J185*GrassTree!$C$31*GrassTree!$C$31/18.0152*40.7*60*60)/TreeCalculations!$I$2/TreeCalculations!$I$2</f>
        <v>0</v>
      </c>
      <c r="E185" s="8" t="n">
        <f aca="false">(GrassHrFlux!K185*18.0152*GrassTree!$C$31*GrassTree!$C$31*2.45*0.5)/TreeCalculations!$I$2/TreeCalculations!$I$2</f>
        <v>0</v>
      </c>
      <c r="F185" s="10" t="n">
        <f aca="false">D185+(0.5*GrassWatbal!F185*GrassTree!$C$31*GrassTree!$C$31/18.0152*40.7*60*60)/TreeCalculations!$I$2/TreeCalculations!$I$2 + (0.5*GrassWatbal!G185*GrassTree!$C$31*GrassTree!$C$31/18.0152*40.7*60*60)/TreeCalculations!$I$2/TreeCalculations!$I$2</f>
        <v>0</v>
      </c>
      <c r="G185" s="5" t="n">
        <f aca="false">GrassWatbal!AA185-GrassWatbal!W185-F185</f>
        <v>30.6201</v>
      </c>
      <c r="H185" s="11" t="n">
        <f aca="false">GrassWatbal!AA185+GrassWatbal!W185-F185</f>
        <v>42.8555</v>
      </c>
      <c r="I185" s="6" t="n">
        <f aca="false">GrassWatbal!W185</f>
        <v>6.1177</v>
      </c>
      <c r="J185" s="7" t="n">
        <f aca="false">GrassHrFlux!P185-GrassHrFlux!P184</f>
        <v>-0.59</v>
      </c>
      <c r="K185" s="7" t="n">
        <f aca="false">TreeCalculations!$J$2*TreeCalculations!$K$2*(J185/TreeCalculations!$L$2)</f>
        <v>-0.000773275318877699</v>
      </c>
      <c r="L185" s="2" t="n">
        <f aca="false">OliveWatbal!V185/(OliveTree!$C$31*2*OliveTree!$C$31*2)</f>
        <v>-1.177516</v>
      </c>
      <c r="M185" s="12" t="n">
        <f aca="false">OliveWatbal!AA185</f>
        <v>26.7812</v>
      </c>
      <c r="N185" s="8" t="n">
        <f aca="false">(0.5*OliveWatbal!J185*OliveTree!$C$31*OliveTree!$C$31/18.0152*40.7*60*60)/TreeCalculations!$I$3/TreeCalculations!$I$3</f>
        <v>0</v>
      </c>
      <c r="O185" s="8" t="n">
        <f aca="false">(OliveHrFlx!K185*18.0152*OliveTree!$C$31*OliveTree!$C$31*2.45*0.5)/TreeCalculations!$I$3/TreeCalculations!$I$3</f>
        <v>0</v>
      </c>
      <c r="P185" s="4" t="n">
        <f aca="false">N185+(0.5*OliveWatbal!F185*OliveTree!$C$31*OliveTree!$C$31/18.0152*40.7*60*60)/TreeCalculations!$I$3/TreeCalculations!$I$3 + (0.5*OliveWatbal!G185*OliveTree!$C$31*OliveTree!$C$31/18.0152*40.7*60*60)/TreeCalculations!$I$3/TreeCalculations!$I$3</f>
        <v>0</v>
      </c>
      <c r="Q185" s="11" t="n">
        <f aca="false">OliveWatbal!AA185-OliveWatbal!W185-F185</f>
        <v>21.9991</v>
      </c>
      <c r="R185" s="11" t="n">
        <f aca="false">OliveWatbal!AA185+OliveWatbal!W185-F185</f>
        <v>31.5633</v>
      </c>
      <c r="S185" s="6" t="n">
        <f aca="false">OliveWatbal!W185</f>
        <v>4.7821</v>
      </c>
      <c r="T185" s="7" t="n">
        <f aca="false">OliveHrFlx!P185-OliveHrFlx!P184</f>
        <v>-0.59</v>
      </c>
      <c r="U185" s="7" t="n">
        <f aca="false">TreeCalculations!$J$3*TreeCalculations!$K$3*(T185/TreeCalculations!$L$3)</f>
        <v>-0.0193318829719425</v>
      </c>
    </row>
    <row r="186" customFormat="false" ht="12.8" hidden="false" customHeight="false" outlineLevel="0" collapsed="false">
      <c r="A186" s="0" t="n">
        <f aca="false">GrassWatbal!B186/2</f>
        <v>20</v>
      </c>
      <c r="B186" s="2" t="n">
        <f aca="false">GrassWatbal!V186/(GrassTree!$C$31*2*GrassTree!$C$31*2)</f>
        <v>-2.740096</v>
      </c>
      <c r="C186" s="2" t="n">
        <f aca="false">GrassWatbal!AA186</f>
        <v>-13.3627</v>
      </c>
      <c r="D186" s="3" t="n">
        <f aca="false">(0.5*GrassWatbal!J186*GrassTree!$C$31*GrassTree!$C$31/18.0152*40.7*60*60)/TreeCalculations!$I$2/TreeCalculations!$I$2</f>
        <v>0</v>
      </c>
      <c r="E186" s="8" t="n">
        <f aca="false">(GrassHrFlux!K186*18.0152*GrassTree!$C$31*GrassTree!$C$31*2.45*0.5)/TreeCalculations!$I$2/TreeCalculations!$I$2</f>
        <v>0</v>
      </c>
      <c r="F186" s="10" t="n">
        <f aca="false">D186+(0.5*GrassWatbal!F186*GrassTree!$C$31*GrassTree!$C$31/18.0152*40.7*60*60)/TreeCalculations!$I$2/TreeCalculations!$I$2 + (0.5*GrassWatbal!G186*GrassTree!$C$31*GrassTree!$C$31/18.0152*40.7*60*60)/TreeCalculations!$I$2/TreeCalculations!$I$2</f>
        <v>0</v>
      </c>
      <c r="G186" s="5" t="n">
        <f aca="false">GrassWatbal!AA186-GrassWatbal!W186-F186</f>
        <v>-19.3417</v>
      </c>
      <c r="H186" s="11" t="n">
        <f aca="false">GrassWatbal!AA186+GrassWatbal!W186-F186</f>
        <v>-7.3837</v>
      </c>
      <c r="I186" s="6" t="n">
        <f aca="false">GrassWatbal!W186</f>
        <v>5.979</v>
      </c>
      <c r="J186" s="7" t="n">
        <f aca="false">GrassHrFlux!P186-GrassHrFlux!P185</f>
        <v>-0.349999999999998</v>
      </c>
      <c r="K186" s="7" t="n">
        <f aca="false">TreeCalculations!$J$2*TreeCalculations!$K$2*(J186/TreeCalculations!$L$2)</f>
        <v>-0.000458722646791853</v>
      </c>
      <c r="L186" s="2" t="n">
        <f aca="false">OliveWatbal!V186/(OliveTree!$C$31*2*OliveTree!$C$31*2)</f>
        <v>-2.865552</v>
      </c>
      <c r="M186" s="12" t="n">
        <f aca="false">OliveWatbal!AA186</f>
        <v>-23.3192</v>
      </c>
      <c r="N186" s="8" t="n">
        <f aca="false">(0.5*OliveWatbal!J186*OliveTree!$C$31*OliveTree!$C$31/18.0152*40.7*60*60)/TreeCalculations!$I$3/TreeCalculations!$I$3</f>
        <v>0</v>
      </c>
      <c r="O186" s="8" t="n">
        <f aca="false">(OliveHrFlx!K186*18.0152*OliveTree!$C$31*OliveTree!$C$31*2.45*0.5)/TreeCalculations!$I$3/TreeCalculations!$I$3</f>
        <v>0</v>
      </c>
      <c r="P186" s="4" t="n">
        <f aca="false">N186+(0.5*OliveWatbal!F186*OliveTree!$C$31*OliveTree!$C$31/18.0152*40.7*60*60)/TreeCalculations!$I$3/TreeCalculations!$I$3 + (0.5*OliveWatbal!G186*OliveTree!$C$31*OliveTree!$C$31/18.0152*40.7*60*60)/TreeCalculations!$I$3/TreeCalculations!$I$3</f>
        <v>0</v>
      </c>
      <c r="Q186" s="11" t="n">
        <f aca="false">OliveWatbal!AA186-OliveWatbal!W186-F186</f>
        <v>-28.3248</v>
      </c>
      <c r="R186" s="11" t="n">
        <f aca="false">OliveWatbal!AA186+OliveWatbal!W186-F186</f>
        <v>-18.3136</v>
      </c>
      <c r="S186" s="6" t="n">
        <f aca="false">OliveWatbal!W186</f>
        <v>5.0056</v>
      </c>
      <c r="T186" s="7" t="n">
        <f aca="false">OliveHrFlx!P186-OliveHrFlx!P185</f>
        <v>-0.349999999999998</v>
      </c>
      <c r="U186" s="7" t="n">
        <f aca="false">TreeCalculations!$J$3*TreeCalculations!$K$3*(T186/TreeCalculations!$L$3)</f>
        <v>-0.0114680661697963</v>
      </c>
    </row>
    <row r="187" customFormat="false" ht="12.8" hidden="false" customHeight="false" outlineLevel="0" collapsed="false">
      <c r="A187" s="0" t="n">
        <f aca="false">GrassWatbal!B187/2</f>
        <v>20.5</v>
      </c>
      <c r="B187" s="2" t="n">
        <f aca="false">GrassWatbal!V187/(GrassTree!$C$31*2*GrassTree!$C$31*2)</f>
        <v>-3.16838</v>
      </c>
      <c r="C187" s="2" t="n">
        <f aca="false">GrassWatbal!AA187</f>
        <v>-26.3323</v>
      </c>
      <c r="D187" s="3" t="n">
        <f aca="false">(0.5*GrassWatbal!J187*GrassTree!$C$31*GrassTree!$C$31/18.0152*40.7*60*60)/TreeCalculations!$I$2/TreeCalculations!$I$2</f>
        <v>0</v>
      </c>
      <c r="E187" s="8" t="n">
        <f aca="false">(GrassHrFlux!K187*18.0152*GrassTree!$C$31*GrassTree!$C$31*2.45*0.5)/TreeCalculations!$I$2/TreeCalculations!$I$2</f>
        <v>0</v>
      </c>
      <c r="F187" s="10" t="n">
        <f aca="false">D187+(0.5*GrassWatbal!F187*GrassTree!$C$31*GrassTree!$C$31/18.0152*40.7*60*60)/TreeCalculations!$I$2/TreeCalculations!$I$2 + (0.5*GrassWatbal!G187*GrassTree!$C$31*GrassTree!$C$31/18.0152*40.7*60*60)/TreeCalculations!$I$2/TreeCalculations!$I$2</f>
        <v>0</v>
      </c>
      <c r="G187" s="5" t="n">
        <f aca="false">GrassWatbal!AA187-GrassWatbal!W187-F187</f>
        <v>-31.4893</v>
      </c>
      <c r="H187" s="11" t="n">
        <f aca="false">GrassWatbal!AA187+GrassWatbal!W187-F187</f>
        <v>-21.1753</v>
      </c>
      <c r="I187" s="6" t="n">
        <f aca="false">GrassWatbal!W187</f>
        <v>5.157</v>
      </c>
      <c r="J187" s="7" t="n">
        <f aca="false">GrassHrFlux!P187-GrassHrFlux!P186</f>
        <v>0.0999999999999979</v>
      </c>
      <c r="K187" s="7" t="n">
        <f aca="false">TreeCalculations!$J$2*TreeCalculations!$K$2*(J187/TreeCalculations!$L$2)</f>
        <v>0.000131063613369099</v>
      </c>
      <c r="L187" s="2" t="n">
        <f aca="false">OliveWatbal!V187/(OliveTree!$C$31*2*OliveTree!$C$31*2)</f>
        <v>-3.29112</v>
      </c>
      <c r="M187" s="12" t="n">
        <f aca="false">OliveWatbal!AA187</f>
        <v>-36.289</v>
      </c>
      <c r="N187" s="8" t="n">
        <f aca="false">(0.5*OliveWatbal!J187*OliveTree!$C$31*OliveTree!$C$31/18.0152*40.7*60*60)/TreeCalculations!$I$3/TreeCalculations!$I$3</f>
        <v>0</v>
      </c>
      <c r="O187" s="8" t="n">
        <f aca="false">(OliveHrFlx!K187*18.0152*OliveTree!$C$31*OliveTree!$C$31*2.45*0.5)/TreeCalculations!$I$3/TreeCalculations!$I$3</f>
        <v>0</v>
      </c>
      <c r="P187" s="4" t="n">
        <f aca="false">N187+(0.5*OliveWatbal!F187*OliveTree!$C$31*OliveTree!$C$31/18.0152*40.7*60*60)/TreeCalculations!$I$3/TreeCalculations!$I$3 + (0.5*OliveWatbal!G187*OliveTree!$C$31*OliveTree!$C$31/18.0152*40.7*60*60)/TreeCalculations!$I$3/TreeCalculations!$I$3</f>
        <v>0</v>
      </c>
      <c r="Q187" s="11" t="n">
        <f aca="false">OliveWatbal!AA187-OliveWatbal!W187-F187</f>
        <v>-40.6518</v>
      </c>
      <c r="R187" s="11" t="n">
        <f aca="false">OliveWatbal!AA187+OliveWatbal!W187-F187</f>
        <v>-31.9262</v>
      </c>
      <c r="S187" s="6" t="n">
        <f aca="false">OliveWatbal!W187</f>
        <v>4.3628</v>
      </c>
      <c r="T187" s="7" t="n">
        <f aca="false">OliveHrFlx!P187-OliveHrFlx!P186</f>
        <v>0.0999999999999979</v>
      </c>
      <c r="U187" s="7" t="n">
        <f aca="false">TreeCalculations!$J$3*TreeCalculations!$K$3*(T187/TreeCalculations!$L$3)</f>
        <v>0.00327659033422747</v>
      </c>
    </row>
    <row r="188" customFormat="false" ht="12.8" hidden="false" customHeight="false" outlineLevel="0" collapsed="false">
      <c r="A188" s="0" t="n">
        <f aca="false">GrassWatbal!B188/2</f>
        <v>21</v>
      </c>
      <c r="B188" s="2" t="n">
        <f aca="false">GrassWatbal!V188/(GrassTree!$C$31*2*GrassTree!$C$31*2)</f>
        <v>-3.206456</v>
      </c>
      <c r="C188" s="2" t="n">
        <f aca="false">GrassWatbal!AA188</f>
        <v>-27.4589</v>
      </c>
      <c r="D188" s="3" t="n">
        <f aca="false">(0.5*GrassWatbal!J188*GrassTree!$C$31*GrassTree!$C$31/18.0152*40.7*60*60)/TreeCalculations!$I$2/TreeCalculations!$I$2</f>
        <v>0</v>
      </c>
      <c r="E188" s="8" t="n">
        <f aca="false">(GrassHrFlux!K188*18.0152*GrassTree!$C$31*GrassTree!$C$31*2.45*0.5)/TreeCalculations!$I$2/TreeCalculations!$I$2</f>
        <v>0</v>
      </c>
      <c r="F188" s="10" t="n">
        <f aca="false">D188+(0.5*GrassWatbal!F188*GrassTree!$C$31*GrassTree!$C$31/18.0152*40.7*60*60)/TreeCalculations!$I$2/TreeCalculations!$I$2 + (0.5*GrassWatbal!G188*GrassTree!$C$31*GrassTree!$C$31/18.0152*40.7*60*60)/TreeCalculations!$I$2/TreeCalculations!$I$2</f>
        <v>0</v>
      </c>
      <c r="G188" s="5" t="n">
        <f aca="false">GrassWatbal!AA188-GrassWatbal!W188-F188</f>
        <v>-30.0796</v>
      </c>
      <c r="H188" s="11" t="n">
        <f aca="false">GrassWatbal!AA188+GrassWatbal!W188-F188</f>
        <v>-24.8382</v>
      </c>
      <c r="I188" s="6" t="n">
        <f aca="false">GrassWatbal!W188</f>
        <v>2.6207</v>
      </c>
      <c r="J188" s="7" t="n">
        <f aca="false">GrassHrFlux!P188-GrassHrFlux!P187</f>
        <v>-0.0899999999999999</v>
      </c>
      <c r="K188" s="7" t="n">
        <f aca="false">TreeCalculations!$J$2*TreeCalculations!$K$2*(J188/TreeCalculations!$L$2)</f>
        <v>-0.000117957252032191</v>
      </c>
      <c r="L188" s="2" t="n">
        <f aca="false">OliveWatbal!V188/(OliveTree!$C$31*2*OliveTree!$C$31*2)</f>
        <v>-3.322728</v>
      </c>
      <c r="M188" s="12" t="n">
        <f aca="false">OliveWatbal!AA188</f>
        <v>-37.4151</v>
      </c>
      <c r="N188" s="8" t="n">
        <f aca="false">(0.5*OliveWatbal!J188*OliveTree!$C$31*OliveTree!$C$31/18.0152*40.7*60*60)/TreeCalculations!$I$3/TreeCalculations!$I$3</f>
        <v>0</v>
      </c>
      <c r="O188" s="8" t="n">
        <f aca="false">(OliveHrFlx!K188*18.0152*OliveTree!$C$31*OliveTree!$C$31*2.45*0.5)/TreeCalculations!$I$3/TreeCalculations!$I$3</f>
        <v>0</v>
      </c>
      <c r="P188" s="4" t="n">
        <f aca="false">N188+(0.5*OliveWatbal!F188*OliveTree!$C$31*OliveTree!$C$31/18.0152*40.7*60*60)/TreeCalculations!$I$3/TreeCalculations!$I$3 + (0.5*OliveWatbal!G188*OliveTree!$C$31*OliveTree!$C$31/18.0152*40.7*60*60)/TreeCalculations!$I$3/TreeCalculations!$I$3</f>
        <v>0</v>
      </c>
      <c r="Q188" s="11" t="n">
        <f aca="false">OliveWatbal!AA188-OliveWatbal!W188-F188</f>
        <v>-39.2178</v>
      </c>
      <c r="R188" s="11" t="n">
        <f aca="false">OliveWatbal!AA188+OliveWatbal!W188-F188</f>
        <v>-35.6124</v>
      </c>
      <c r="S188" s="6" t="n">
        <f aca="false">OliveWatbal!W188</f>
        <v>1.8027</v>
      </c>
      <c r="T188" s="7" t="n">
        <f aca="false">OliveHrFlx!P188-OliveHrFlx!P187</f>
        <v>-0.0899999999999999</v>
      </c>
      <c r="U188" s="7" t="n">
        <f aca="false">TreeCalculations!$J$3*TreeCalculations!$K$3*(T188/TreeCalculations!$L$3)</f>
        <v>-0.00294893130080478</v>
      </c>
    </row>
    <row r="189" customFormat="false" ht="12.8" hidden="false" customHeight="false" outlineLevel="0" collapsed="false">
      <c r="A189" s="0" t="n">
        <f aca="false">GrassWatbal!B189/2</f>
        <v>21.5</v>
      </c>
      <c r="B189" s="2" t="n">
        <f aca="false">GrassWatbal!V189/(GrassTree!$C$31*2*GrassTree!$C$31*2)</f>
        <v>-3.207908</v>
      </c>
      <c r="C189" s="2" t="n">
        <f aca="false">GrassWatbal!AA189</f>
        <v>-27.6507</v>
      </c>
      <c r="D189" s="3" t="n">
        <f aca="false">(0.5*GrassWatbal!J189*GrassTree!$C$31*GrassTree!$C$31/18.0152*40.7*60*60)/TreeCalculations!$I$2/TreeCalculations!$I$2</f>
        <v>0</v>
      </c>
      <c r="E189" s="8" t="n">
        <f aca="false">(GrassHrFlux!K189*18.0152*GrassTree!$C$31*GrassTree!$C$31*2.45*0.5)/TreeCalculations!$I$2/TreeCalculations!$I$2</f>
        <v>0</v>
      </c>
      <c r="F189" s="10" t="n">
        <f aca="false">D189+(0.5*GrassWatbal!F189*GrassTree!$C$31*GrassTree!$C$31/18.0152*40.7*60*60)/TreeCalculations!$I$2/TreeCalculations!$I$2 + (0.5*GrassWatbal!G189*GrassTree!$C$31*GrassTree!$C$31/18.0152*40.7*60*60)/TreeCalculations!$I$2/TreeCalculations!$I$2</f>
        <v>0</v>
      </c>
      <c r="G189" s="5" t="n">
        <f aca="false">GrassWatbal!AA189-GrassWatbal!W189-F189</f>
        <v>-29.4481</v>
      </c>
      <c r="H189" s="11" t="n">
        <f aca="false">GrassWatbal!AA189+GrassWatbal!W189-F189</f>
        <v>-25.8533</v>
      </c>
      <c r="I189" s="6" t="n">
        <f aca="false">GrassWatbal!W189</f>
        <v>1.7974</v>
      </c>
      <c r="J189" s="7" t="n">
        <f aca="false">GrassHrFlux!P189-GrassHrFlux!P188</f>
        <v>-0.439999999999998</v>
      </c>
      <c r="K189" s="7" t="n">
        <f aca="false">TreeCalculations!$J$2*TreeCalculations!$K$2*(J189/TreeCalculations!$L$2)</f>
        <v>-0.000576679898824044</v>
      </c>
      <c r="L189" s="2" t="n">
        <f aca="false">OliveWatbal!V189/(OliveTree!$C$31*2*OliveTree!$C$31*2)</f>
        <v>-3.319448</v>
      </c>
      <c r="M189" s="12" t="n">
        <f aca="false">OliveWatbal!AA189</f>
        <v>-37.6072</v>
      </c>
      <c r="N189" s="8" t="n">
        <f aca="false">(0.5*OliveWatbal!J189*OliveTree!$C$31*OliveTree!$C$31/18.0152*40.7*60*60)/TreeCalculations!$I$3/TreeCalculations!$I$3</f>
        <v>0</v>
      </c>
      <c r="O189" s="8" t="n">
        <f aca="false">(OliveHrFlx!K189*18.0152*OliveTree!$C$31*OliveTree!$C$31*2.45*0.5)/TreeCalculations!$I$3/TreeCalculations!$I$3</f>
        <v>0</v>
      </c>
      <c r="P189" s="4" t="n">
        <f aca="false">N189+(0.5*OliveWatbal!F189*OliveTree!$C$31*OliveTree!$C$31/18.0152*40.7*60*60)/TreeCalculations!$I$3/TreeCalculations!$I$3 + (0.5*OliveWatbal!G189*OliveTree!$C$31*OliveTree!$C$31/18.0152*40.7*60*60)/TreeCalculations!$I$3/TreeCalculations!$I$3</f>
        <v>0</v>
      </c>
      <c r="Q189" s="11" t="n">
        <f aca="false">OliveWatbal!AA189-OliveWatbal!W189-F189</f>
        <v>-38.6494</v>
      </c>
      <c r="R189" s="11" t="n">
        <f aca="false">OliveWatbal!AA189+OliveWatbal!W189-F189</f>
        <v>-36.565</v>
      </c>
      <c r="S189" s="6" t="n">
        <f aca="false">OliveWatbal!W189</f>
        <v>1.0422</v>
      </c>
      <c r="T189" s="7" t="n">
        <f aca="false">OliveHrFlx!P189-OliveHrFlx!P188</f>
        <v>-0.439999999999998</v>
      </c>
      <c r="U189" s="7" t="n">
        <f aca="false">TreeCalculations!$J$3*TreeCalculations!$K$3*(T189/TreeCalculations!$L$3)</f>
        <v>-0.0144169974706011</v>
      </c>
    </row>
    <row r="190" customFormat="false" ht="12.8" hidden="false" customHeight="false" outlineLevel="0" collapsed="false">
      <c r="A190" s="0" t="n">
        <f aca="false">GrassWatbal!B190/2</f>
        <v>22</v>
      </c>
      <c r="B190" s="2" t="n">
        <f aca="false">GrassWatbal!V190/(GrassTree!$C$31*2*GrassTree!$C$31*2)</f>
        <v>-3.199104</v>
      </c>
      <c r="C190" s="2" t="n">
        <f aca="false">GrassWatbal!AA190</f>
        <v>-27.8019</v>
      </c>
      <c r="D190" s="3" t="n">
        <f aca="false">(0.5*GrassWatbal!J190*GrassTree!$C$31*GrassTree!$C$31/18.0152*40.7*60*60)/TreeCalculations!$I$2/TreeCalculations!$I$2</f>
        <v>0</v>
      </c>
      <c r="E190" s="8" t="n">
        <f aca="false">(GrassHrFlux!K190*18.0152*GrassTree!$C$31*GrassTree!$C$31*2.45*0.5)/TreeCalculations!$I$2/TreeCalculations!$I$2</f>
        <v>0</v>
      </c>
      <c r="F190" s="10" t="n">
        <f aca="false">D190+(0.5*GrassWatbal!F190*GrassTree!$C$31*GrassTree!$C$31/18.0152*40.7*60*60)/TreeCalculations!$I$2/TreeCalculations!$I$2 + (0.5*GrassWatbal!G190*GrassTree!$C$31*GrassTree!$C$31/18.0152*40.7*60*60)/TreeCalculations!$I$2/TreeCalculations!$I$2</f>
        <v>0</v>
      </c>
      <c r="G190" s="5" t="n">
        <f aca="false">GrassWatbal!AA190-GrassWatbal!W190-F190</f>
        <v>-30.8979</v>
      </c>
      <c r="H190" s="11" t="n">
        <f aca="false">GrassWatbal!AA190+GrassWatbal!W190-F190</f>
        <v>-24.7059</v>
      </c>
      <c r="I190" s="6" t="n">
        <f aca="false">GrassWatbal!W190</f>
        <v>3.096</v>
      </c>
      <c r="J190" s="7" t="n">
        <f aca="false">GrassHrFlux!P190-GrassHrFlux!P189</f>
        <v>-0.330000000000002</v>
      </c>
      <c r="K190" s="7" t="n">
        <f aca="false">TreeCalculations!$J$2*TreeCalculations!$K$2*(J190/TreeCalculations!$L$2)</f>
        <v>-0.000432509924118038</v>
      </c>
      <c r="L190" s="2" t="n">
        <f aca="false">OliveWatbal!V190/(OliveTree!$C$31*2*OliveTree!$C$31*2)</f>
        <v>-3.311516</v>
      </c>
      <c r="M190" s="12" t="n">
        <f aca="false">OliveWatbal!AA190</f>
        <v>-37.7581</v>
      </c>
      <c r="N190" s="8" t="n">
        <f aca="false">(0.5*OliveWatbal!J190*OliveTree!$C$31*OliveTree!$C$31/18.0152*40.7*60*60)/TreeCalculations!$I$3/TreeCalculations!$I$3</f>
        <v>0</v>
      </c>
      <c r="O190" s="8" t="n">
        <f aca="false">(OliveHrFlx!K190*18.0152*OliveTree!$C$31*OliveTree!$C$31*2.45*0.5)/TreeCalculations!$I$3/TreeCalculations!$I$3</f>
        <v>0</v>
      </c>
      <c r="P190" s="4" t="n">
        <f aca="false">N190+(0.5*OliveWatbal!F190*OliveTree!$C$31*OliveTree!$C$31/18.0152*40.7*60*60)/TreeCalculations!$I$3/TreeCalculations!$I$3 + (0.5*OliveWatbal!G190*OliveTree!$C$31*OliveTree!$C$31/18.0152*40.7*60*60)/TreeCalculations!$I$3/TreeCalculations!$I$3</f>
        <v>0</v>
      </c>
      <c r="Q190" s="11" t="n">
        <f aca="false">OliveWatbal!AA190-OliveWatbal!W190-F190</f>
        <v>-40.2968</v>
      </c>
      <c r="R190" s="11" t="n">
        <f aca="false">OliveWatbal!AA190+OliveWatbal!W190-F190</f>
        <v>-35.2194</v>
      </c>
      <c r="S190" s="6" t="n">
        <f aca="false">OliveWatbal!W190</f>
        <v>2.5387</v>
      </c>
      <c r="T190" s="7" t="n">
        <f aca="false">OliveHrFlx!P190-OliveHrFlx!P189</f>
        <v>-0.330000000000002</v>
      </c>
      <c r="U190" s="7" t="n">
        <f aca="false">TreeCalculations!$J$3*TreeCalculations!$K$3*(T190/TreeCalculations!$L$3)</f>
        <v>-0.0108127481029509</v>
      </c>
    </row>
    <row r="191" customFormat="false" ht="12.8" hidden="false" customHeight="false" outlineLevel="0" collapsed="false">
      <c r="A191" s="0" t="n">
        <f aca="false">GrassWatbal!B191/2</f>
        <v>22.5</v>
      </c>
      <c r="B191" s="2" t="n">
        <f aca="false">GrassWatbal!V191/(GrassTree!$C$31*2*GrassTree!$C$31*2)</f>
        <v>-3.192216</v>
      </c>
      <c r="C191" s="2" t="n">
        <f aca="false">GrassWatbal!AA191</f>
        <v>-27.8749</v>
      </c>
      <c r="D191" s="3" t="n">
        <f aca="false">(0.5*GrassWatbal!J191*GrassTree!$C$31*GrassTree!$C$31/18.0152*40.7*60*60)/TreeCalculations!$I$2/TreeCalculations!$I$2</f>
        <v>0</v>
      </c>
      <c r="E191" s="8" t="n">
        <f aca="false">(GrassHrFlux!K191*18.0152*GrassTree!$C$31*GrassTree!$C$31*2.45*0.5)/TreeCalculations!$I$2/TreeCalculations!$I$2</f>
        <v>0</v>
      </c>
      <c r="F191" s="10" t="n">
        <f aca="false">D191+(0.5*GrassWatbal!F191*GrassTree!$C$31*GrassTree!$C$31/18.0152*40.7*60*60)/TreeCalculations!$I$2/TreeCalculations!$I$2 + (0.5*GrassWatbal!G191*GrassTree!$C$31*GrassTree!$C$31/18.0152*40.7*60*60)/TreeCalculations!$I$2/TreeCalculations!$I$2</f>
        <v>0</v>
      </c>
      <c r="G191" s="5" t="n">
        <f aca="false">GrassWatbal!AA191-GrassWatbal!W191-F191</f>
        <v>-31.465</v>
      </c>
      <c r="H191" s="11" t="n">
        <f aca="false">GrassWatbal!AA191+GrassWatbal!W191-F191</f>
        <v>-24.2848</v>
      </c>
      <c r="I191" s="6" t="n">
        <f aca="false">GrassWatbal!W191</f>
        <v>3.5901</v>
      </c>
      <c r="J191" s="7" t="n">
        <f aca="false">GrassHrFlux!P191-GrassHrFlux!P190</f>
        <v>-0.32</v>
      </c>
      <c r="K191" s="7" t="n">
        <f aca="false">TreeCalculations!$J$2*TreeCalculations!$K$2*(J191/TreeCalculations!$L$2)</f>
        <v>-0.000419403562781125</v>
      </c>
      <c r="L191" s="2" t="n">
        <f aca="false">OliveWatbal!V191/(OliveTree!$C$31*2*OliveTree!$C$31*2)</f>
        <v>-3.307632</v>
      </c>
      <c r="M191" s="12" t="n">
        <f aca="false">OliveWatbal!AA191</f>
        <v>-37.8309</v>
      </c>
      <c r="N191" s="8" t="n">
        <f aca="false">(0.5*OliveWatbal!J191*OliveTree!$C$31*OliveTree!$C$31/18.0152*40.7*60*60)/TreeCalculations!$I$3/TreeCalculations!$I$3</f>
        <v>0</v>
      </c>
      <c r="O191" s="8" t="n">
        <f aca="false">(OliveHrFlx!K191*18.0152*OliveTree!$C$31*OliveTree!$C$31*2.45*0.5)/TreeCalculations!$I$3/TreeCalculations!$I$3</f>
        <v>0</v>
      </c>
      <c r="P191" s="4" t="n">
        <f aca="false">N191+(0.5*OliveWatbal!F191*OliveTree!$C$31*OliveTree!$C$31/18.0152*40.7*60*60)/TreeCalculations!$I$3/TreeCalculations!$I$3 + (0.5*OliveWatbal!G191*OliveTree!$C$31*OliveTree!$C$31/18.0152*40.7*60*60)/TreeCalculations!$I$3/TreeCalculations!$I$3</f>
        <v>0</v>
      </c>
      <c r="Q191" s="11" t="n">
        <f aca="false">OliveWatbal!AA191-OliveWatbal!W191-F191</f>
        <v>-40.9807</v>
      </c>
      <c r="R191" s="11" t="n">
        <f aca="false">OliveWatbal!AA191+OliveWatbal!W191-F191</f>
        <v>-34.6811</v>
      </c>
      <c r="S191" s="6" t="n">
        <f aca="false">OliveWatbal!W191</f>
        <v>3.1498</v>
      </c>
      <c r="T191" s="7" t="n">
        <f aca="false">OliveHrFlx!P191-OliveHrFlx!P190</f>
        <v>-0.32</v>
      </c>
      <c r="U191" s="7" t="n">
        <f aca="false">TreeCalculations!$J$3*TreeCalculations!$K$3*(T191/TreeCalculations!$L$3)</f>
        <v>-0.0104850890695281</v>
      </c>
    </row>
    <row r="192" customFormat="false" ht="12.8" hidden="false" customHeight="false" outlineLevel="0" collapsed="false">
      <c r="A192" s="0" t="n">
        <f aca="false">GrassWatbal!B192/2</f>
        <v>23</v>
      </c>
      <c r="B192" s="2" t="n">
        <f aca="false">GrassWatbal!V192/(GrassTree!$C$31*2*GrassTree!$C$31*2)</f>
        <v>-3.179132</v>
      </c>
      <c r="C192" s="2" t="n">
        <f aca="false">GrassWatbal!AA192</f>
        <v>-27.7878</v>
      </c>
      <c r="D192" s="3" t="n">
        <f aca="false">(0.5*GrassWatbal!J192*GrassTree!$C$31*GrassTree!$C$31/18.0152*40.7*60*60)/TreeCalculations!$I$2/TreeCalculations!$I$2</f>
        <v>0</v>
      </c>
      <c r="E192" s="8" t="n">
        <f aca="false">(GrassHrFlux!K192*18.0152*GrassTree!$C$31*GrassTree!$C$31*2.45*0.5)/TreeCalculations!$I$2/TreeCalculations!$I$2</f>
        <v>0</v>
      </c>
      <c r="F192" s="10" t="n">
        <f aca="false">D192+(0.5*GrassWatbal!F192*GrassTree!$C$31*GrassTree!$C$31/18.0152*40.7*60*60)/TreeCalculations!$I$2/TreeCalculations!$I$2 + (0.5*GrassWatbal!G192*GrassTree!$C$31*GrassTree!$C$31/18.0152*40.7*60*60)/TreeCalculations!$I$2/TreeCalculations!$I$2</f>
        <v>0</v>
      </c>
      <c r="G192" s="5" t="n">
        <f aca="false">GrassWatbal!AA192-GrassWatbal!W192-F192</f>
        <v>-31.7625</v>
      </c>
      <c r="H192" s="11" t="n">
        <f aca="false">GrassWatbal!AA192+GrassWatbal!W192-F192</f>
        <v>-23.8131</v>
      </c>
      <c r="I192" s="6" t="n">
        <f aca="false">GrassWatbal!W192</f>
        <v>3.9747</v>
      </c>
      <c r="J192" s="7" t="n">
        <f aca="false">GrassHrFlux!P192-GrassHrFlux!P191</f>
        <v>-0.530000000000001</v>
      </c>
      <c r="K192" s="7" t="n">
        <f aca="false">TreeCalculations!$J$2*TreeCalculations!$K$2*(J192/TreeCalculations!$L$2)</f>
        <v>-0.00069463715085624</v>
      </c>
      <c r="L192" s="2" t="n">
        <f aca="false">OliveWatbal!V192/(OliveTree!$C$31*2*OliveTree!$C$31*2)</f>
        <v>-3.29464</v>
      </c>
      <c r="M192" s="12" t="n">
        <f aca="false">OliveWatbal!AA192</f>
        <v>-37.7441</v>
      </c>
      <c r="N192" s="8" t="n">
        <f aca="false">(0.5*OliveWatbal!J192*OliveTree!$C$31*OliveTree!$C$31/18.0152*40.7*60*60)/TreeCalculations!$I$3/TreeCalculations!$I$3</f>
        <v>0</v>
      </c>
      <c r="O192" s="8" t="n">
        <f aca="false">(OliveHrFlx!K192*18.0152*OliveTree!$C$31*OliveTree!$C$31*2.45*0.5)/TreeCalculations!$I$3/TreeCalculations!$I$3</f>
        <v>0</v>
      </c>
      <c r="P192" s="4" t="n">
        <f aca="false">N192+(0.5*OliveWatbal!F192*OliveTree!$C$31*OliveTree!$C$31/18.0152*40.7*60*60)/TreeCalculations!$I$3/TreeCalculations!$I$3 + (0.5*OliveWatbal!G192*OliveTree!$C$31*OliveTree!$C$31/18.0152*40.7*60*60)/TreeCalculations!$I$3/TreeCalculations!$I$3</f>
        <v>0</v>
      </c>
      <c r="Q192" s="11" t="n">
        <f aca="false">OliveWatbal!AA192-OliveWatbal!W192-F192</f>
        <v>-41.3727</v>
      </c>
      <c r="R192" s="11" t="n">
        <f aca="false">OliveWatbal!AA192+OliveWatbal!W192-F192</f>
        <v>-34.1155</v>
      </c>
      <c r="S192" s="6" t="n">
        <f aca="false">OliveWatbal!W192</f>
        <v>3.6286</v>
      </c>
      <c r="T192" s="7" t="n">
        <f aca="false">OliveHrFlx!P192-OliveHrFlx!P191</f>
        <v>-0.530000000000001</v>
      </c>
      <c r="U192" s="7" t="n">
        <f aca="false">TreeCalculations!$J$3*TreeCalculations!$K$3*(T192/TreeCalculations!$L$3)</f>
        <v>-0.017365928771406</v>
      </c>
    </row>
    <row r="193" customFormat="false" ht="12.8" hidden="false" customHeight="false" outlineLevel="0" collapsed="false">
      <c r="A193" s="0" t="n">
        <f aca="false">GrassWatbal!B193/2</f>
        <v>23.5</v>
      </c>
      <c r="B193" s="2" t="n">
        <f aca="false">GrassWatbal!V193/(GrassTree!$C$31*2*GrassTree!$C$31*2)</f>
        <v>-3.164312</v>
      </c>
      <c r="C193" s="2" t="n">
        <f aca="false">GrassWatbal!AA193</f>
        <v>-27.8353</v>
      </c>
      <c r="D193" s="3" t="n">
        <f aca="false">(0.5*GrassWatbal!J193*GrassTree!$C$31*GrassTree!$C$31/18.0152*40.7*60*60)/TreeCalculations!$I$2/TreeCalculations!$I$2</f>
        <v>0</v>
      </c>
      <c r="E193" s="8" t="n">
        <f aca="false">(GrassHrFlux!K193*18.0152*GrassTree!$C$31*GrassTree!$C$31*2.45*0.5)/TreeCalculations!$I$2/TreeCalculations!$I$2</f>
        <v>0</v>
      </c>
      <c r="F193" s="10" t="n">
        <f aca="false">D193+(0.5*GrassWatbal!F193*GrassTree!$C$31*GrassTree!$C$31/18.0152*40.7*60*60)/TreeCalculations!$I$2/TreeCalculations!$I$2 + (0.5*GrassWatbal!G193*GrassTree!$C$31*GrassTree!$C$31/18.0152*40.7*60*60)/TreeCalculations!$I$2/TreeCalculations!$I$2</f>
        <v>0</v>
      </c>
      <c r="G193" s="5" t="n">
        <f aca="false">GrassWatbal!AA193-GrassWatbal!W193-F193</f>
        <v>-33.2981</v>
      </c>
      <c r="H193" s="11" t="n">
        <f aca="false">GrassWatbal!AA193+GrassWatbal!W193-F193</f>
        <v>-22.3725</v>
      </c>
      <c r="I193" s="6" t="n">
        <f aca="false">GrassWatbal!W193</f>
        <v>5.4628</v>
      </c>
      <c r="J193" s="7" t="n">
        <f aca="false">GrassHrFlux!P193-GrassHrFlux!P192</f>
        <v>-0.279999999999998</v>
      </c>
      <c r="K193" s="7" t="n">
        <f aca="false">TreeCalculations!$J$2*TreeCalculations!$K$2*(J193/TreeCalculations!$L$2)</f>
        <v>-0.000366978117433481</v>
      </c>
      <c r="L193" s="2" t="n">
        <f aca="false">OliveWatbal!V193/(OliveTree!$C$31*2*OliveTree!$C$31*2)</f>
        <v>-3.28066</v>
      </c>
      <c r="M193" s="12" t="n">
        <f aca="false">OliveWatbal!AA193</f>
        <v>-37.792</v>
      </c>
      <c r="N193" s="8" t="n">
        <f aca="false">(0.5*OliveWatbal!J193*OliveTree!$C$31*OliveTree!$C$31/18.0152*40.7*60*60)/TreeCalculations!$I$3/TreeCalculations!$I$3</f>
        <v>0</v>
      </c>
      <c r="O193" s="8" t="n">
        <f aca="false">(OliveHrFlx!K193*18.0152*OliveTree!$C$31*OliveTree!$C$31*2.45*0.5)/TreeCalculations!$I$3/TreeCalculations!$I$3</f>
        <v>0</v>
      </c>
      <c r="P193" s="4" t="n">
        <f aca="false">N193+(0.5*OliveWatbal!F193*OliveTree!$C$31*OliveTree!$C$31/18.0152*40.7*60*60)/TreeCalculations!$I$3/TreeCalculations!$I$3 + (0.5*OliveWatbal!G193*OliveTree!$C$31*OliveTree!$C$31/18.0152*40.7*60*60)/TreeCalculations!$I$3/TreeCalculations!$I$3</f>
        <v>0</v>
      </c>
      <c r="Q193" s="11" t="n">
        <f aca="false">OliveWatbal!AA193-OliveWatbal!W193-F193</f>
        <v>-43.0772</v>
      </c>
      <c r="R193" s="11" t="n">
        <f aca="false">OliveWatbal!AA193+OliveWatbal!W193-F193</f>
        <v>-32.5068</v>
      </c>
      <c r="S193" s="6" t="n">
        <f aca="false">OliveWatbal!W193</f>
        <v>5.2852</v>
      </c>
      <c r="T193" s="7" t="n">
        <f aca="false">OliveHrFlx!P193-OliveHrFlx!P192</f>
        <v>-0.279999999999998</v>
      </c>
      <c r="U193" s="7" t="n">
        <f aca="false">TreeCalculations!$J$3*TreeCalculations!$K$3*(T193/TreeCalculations!$L$3)</f>
        <v>-0.00917445293583703</v>
      </c>
    </row>
    <row r="194" customFormat="false" ht="12.8" hidden="false" customHeight="false" outlineLevel="0" collapsed="false">
      <c r="A194" s="0" t="n">
        <f aca="false">GrassWatbal!B194/2</f>
        <v>24</v>
      </c>
      <c r="B194" s="2" t="n">
        <f aca="false">GrassWatbal!V194/(GrassTree!$C$31*2*GrassTree!$C$31*2)</f>
        <v>-3.162784</v>
      </c>
      <c r="C194" s="2" t="n">
        <f aca="false">GrassWatbal!AA194</f>
        <v>-28.0401</v>
      </c>
      <c r="D194" s="3" t="n">
        <f aca="false">(0.5*GrassWatbal!J194*GrassTree!$C$31*GrassTree!$C$31/18.0152*40.7*60*60)/TreeCalculations!$I$2/TreeCalculations!$I$2</f>
        <v>0</v>
      </c>
      <c r="E194" s="8" t="n">
        <f aca="false">(GrassHrFlux!K194*18.0152*GrassTree!$C$31*GrassTree!$C$31*2.45*0.5)/TreeCalculations!$I$2/TreeCalculations!$I$2</f>
        <v>0</v>
      </c>
      <c r="F194" s="10" t="n">
        <f aca="false">D194+(0.5*GrassWatbal!F194*GrassTree!$C$31*GrassTree!$C$31/18.0152*40.7*60*60)/TreeCalculations!$I$2/TreeCalculations!$I$2 + (0.5*GrassWatbal!G194*GrassTree!$C$31*GrassTree!$C$31/18.0152*40.7*60*60)/TreeCalculations!$I$2/TreeCalculations!$I$2</f>
        <v>0</v>
      </c>
      <c r="G194" s="5" t="n">
        <f aca="false">GrassWatbal!AA194-GrassWatbal!W194-F194</f>
        <v>-33.5011</v>
      </c>
      <c r="H194" s="11" t="n">
        <f aca="false">GrassWatbal!AA194+GrassWatbal!W194-F194</f>
        <v>-22.5791</v>
      </c>
      <c r="I194" s="6" t="n">
        <f aca="false">GrassWatbal!W194</f>
        <v>5.461</v>
      </c>
      <c r="J194" s="7" t="n">
        <f aca="false">GrassHrFlux!P194-GrassHrFlux!P193</f>
        <v>-0.220000000000002</v>
      </c>
      <c r="K194" s="7" t="n">
        <f aca="false">TreeCalculations!$J$2*TreeCalculations!$K$2*(J194/TreeCalculations!$L$2)</f>
        <v>-0.000288339949412027</v>
      </c>
      <c r="L194" s="2" t="n">
        <f aca="false">OliveWatbal!V194/(OliveTree!$C$31*2*OliveTree!$C$31*2)</f>
        <v>-3.280116</v>
      </c>
      <c r="M194" s="12" t="n">
        <f aca="false">OliveWatbal!AA194</f>
        <v>-37.9963</v>
      </c>
      <c r="N194" s="8" t="n">
        <f aca="false">(0.5*OliveWatbal!J194*OliveTree!$C$31*OliveTree!$C$31/18.0152*40.7*60*60)/TreeCalculations!$I$3/TreeCalculations!$I$3</f>
        <v>0</v>
      </c>
      <c r="O194" s="8" t="n">
        <f aca="false">(OliveHrFlx!K194*18.0152*OliveTree!$C$31*OliveTree!$C$31*2.45*0.5)/TreeCalculations!$I$3/TreeCalculations!$I$3</f>
        <v>0</v>
      </c>
      <c r="P194" s="4" t="n">
        <f aca="false">N194+(0.5*OliveWatbal!F194*OliveTree!$C$31*OliveTree!$C$31/18.0152*40.7*60*60)/TreeCalculations!$I$3/TreeCalculations!$I$3 + (0.5*OliveWatbal!G194*OliveTree!$C$31*OliveTree!$C$31/18.0152*40.7*60*60)/TreeCalculations!$I$3/TreeCalculations!$I$3</f>
        <v>0</v>
      </c>
      <c r="Q194" s="11" t="n">
        <f aca="false">OliveWatbal!AA194-OliveWatbal!W194-F194</f>
        <v>-43.3274</v>
      </c>
      <c r="R194" s="11" t="n">
        <f aca="false">OliveWatbal!AA194+OliveWatbal!W194-F194</f>
        <v>-32.6652</v>
      </c>
      <c r="S194" s="6" t="n">
        <f aca="false">OliveWatbal!W194</f>
        <v>5.3311</v>
      </c>
      <c r="T194" s="7" t="n">
        <f aca="false">OliveHrFlx!P194-OliveHrFlx!P193</f>
        <v>-0.220000000000002</v>
      </c>
      <c r="U194" s="7" t="n">
        <f aca="false">TreeCalculations!$J$3*TreeCalculations!$K$3*(T194/TreeCalculations!$L$3)</f>
        <v>-0.00720849873530067</v>
      </c>
    </row>
    <row r="195" customFormat="false" ht="12.8" hidden="false" customHeight="false" outlineLevel="0" collapsed="false">
      <c r="A195" s="0" t="n">
        <f aca="false">GrassWatbal!B195/2</f>
        <v>0.5</v>
      </c>
      <c r="B195" s="2" t="n">
        <f aca="false">GrassWatbal!V195/(GrassTree!$C$31*2*GrassTree!$C$31*2)</f>
        <v>-3.152704</v>
      </c>
      <c r="C195" s="2" t="n">
        <f aca="false">GrassWatbal!AA195</f>
        <v>-27.9628</v>
      </c>
      <c r="D195" s="3" t="n">
        <f aca="false">(0.5*GrassWatbal!J195*GrassTree!$C$31*GrassTree!$C$31/18.0152*40.7*60*60)/TreeCalculations!$I$2/TreeCalculations!$I$2</f>
        <v>0</v>
      </c>
      <c r="E195" s="8" t="n">
        <f aca="false">(GrassHrFlux!K195*18.0152*GrassTree!$C$31*GrassTree!$C$31*2.45*0.5)/TreeCalculations!$I$2/TreeCalculations!$I$2</f>
        <v>0</v>
      </c>
      <c r="F195" s="10" t="n">
        <f aca="false">D195+(0.5*GrassWatbal!F195*GrassTree!$C$31*GrassTree!$C$31/18.0152*40.7*60*60)/TreeCalculations!$I$2/TreeCalculations!$I$2 + (0.5*GrassWatbal!G195*GrassTree!$C$31*GrassTree!$C$31/18.0152*40.7*60*60)/TreeCalculations!$I$2/TreeCalculations!$I$2</f>
        <v>0</v>
      </c>
      <c r="G195" s="5" t="n">
        <f aca="false">GrassWatbal!AA195-GrassWatbal!W195-F195</f>
        <v>-33.2839</v>
      </c>
      <c r="H195" s="11" t="n">
        <f aca="false">GrassWatbal!AA195+GrassWatbal!W195-F195</f>
        <v>-22.6417</v>
      </c>
      <c r="I195" s="6" t="n">
        <f aca="false">GrassWatbal!W195</f>
        <v>5.3211</v>
      </c>
      <c r="J195" s="7" t="n">
        <f aca="false">GrassHrFlux!P195-GrassHrFlux!P194</f>
        <v>-0.18</v>
      </c>
      <c r="K195" s="7" t="n">
        <f aca="false">TreeCalculations!$J$2*TreeCalculations!$K$2*(J195/TreeCalculations!$L$2)</f>
        <v>-0.000235914504064382</v>
      </c>
      <c r="L195" s="2" t="n">
        <f aca="false">OliveWatbal!V195/(OliveTree!$C$31*2*OliveTree!$C$31*2)</f>
        <v>-3.269644</v>
      </c>
      <c r="M195" s="12" t="n">
        <f aca="false">OliveWatbal!AA195</f>
        <v>-37.9194</v>
      </c>
      <c r="N195" s="8" t="n">
        <f aca="false">(0.5*OliveWatbal!J195*OliveTree!$C$31*OliveTree!$C$31/18.0152*40.7*60*60)/TreeCalculations!$I$3/TreeCalculations!$I$3</f>
        <v>0</v>
      </c>
      <c r="O195" s="8" t="n">
        <f aca="false">(OliveHrFlx!K195*18.0152*OliveTree!$C$31*OliveTree!$C$31*2.45*0.5)/TreeCalculations!$I$3/TreeCalculations!$I$3</f>
        <v>0</v>
      </c>
      <c r="P195" s="4" t="n">
        <f aca="false">N195+(0.5*OliveWatbal!F195*OliveTree!$C$31*OliveTree!$C$31/18.0152*40.7*60*60)/TreeCalculations!$I$3/TreeCalculations!$I$3 + (0.5*OliveWatbal!G195*OliveTree!$C$31*OliveTree!$C$31/18.0152*40.7*60*60)/TreeCalculations!$I$3/TreeCalculations!$I$3</f>
        <v>0</v>
      </c>
      <c r="Q195" s="11" t="n">
        <f aca="false">OliveWatbal!AA195-OliveWatbal!W195-F195</f>
        <v>-43.1401</v>
      </c>
      <c r="R195" s="11" t="n">
        <f aca="false">OliveWatbal!AA195+OliveWatbal!W195-F195</f>
        <v>-32.6987</v>
      </c>
      <c r="S195" s="6" t="n">
        <f aca="false">OliveWatbal!W195</f>
        <v>5.2207</v>
      </c>
      <c r="T195" s="7" t="n">
        <f aca="false">OliveHrFlx!P195-OliveHrFlx!P194</f>
        <v>-0.18</v>
      </c>
      <c r="U195" s="7" t="n">
        <f aca="false">TreeCalculations!$J$3*TreeCalculations!$K$3*(T195/TreeCalculations!$L$3)</f>
        <v>-0.00589786260160956</v>
      </c>
    </row>
    <row r="196" customFormat="false" ht="12.8" hidden="false" customHeight="false" outlineLevel="0" collapsed="false">
      <c r="A196" s="0" t="n">
        <f aca="false">GrassWatbal!B196/2</f>
        <v>1</v>
      </c>
      <c r="B196" s="2" t="n">
        <f aca="false">GrassWatbal!V196/(GrassTree!$C$31*2*GrassTree!$C$31*2)</f>
        <v>-3.1271</v>
      </c>
      <c r="C196" s="2" t="n">
        <f aca="false">GrassWatbal!AA196</f>
        <v>-27.3691</v>
      </c>
      <c r="D196" s="3" t="n">
        <f aca="false">(0.5*GrassWatbal!J196*GrassTree!$C$31*GrassTree!$C$31/18.0152*40.7*60*60)/TreeCalculations!$I$2/TreeCalculations!$I$2</f>
        <v>0</v>
      </c>
      <c r="E196" s="8" t="n">
        <f aca="false">(GrassHrFlux!K196*18.0152*GrassTree!$C$31*GrassTree!$C$31*2.45*0.5)/TreeCalculations!$I$2/TreeCalculations!$I$2</f>
        <v>0</v>
      </c>
      <c r="F196" s="10" t="n">
        <f aca="false">D196+(0.5*GrassWatbal!F196*GrassTree!$C$31*GrassTree!$C$31/18.0152*40.7*60*60)/TreeCalculations!$I$2/TreeCalculations!$I$2 + (0.5*GrassWatbal!G196*GrassTree!$C$31*GrassTree!$C$31/18.0152*40.7*60*60)/TreeCalculations!$I$2/TreeCalculations!$I$2</f>
        <v>0</v>
      </c>
      <c r="G196" s="5" t="n">
        <f aca="false">GrassWatbal!AA196-GrassWatbal!W196-F196</f>
        <v>-32.4025</v>
      </c>
      <c r="H196" s="11" t="n">
        <f aca="false">GrassWatbal!AA196+GrassWatbal!W196-F196</f>
        <v>-22.3357</v>
      </c>
      <c r="I196" s="6" t="n">
        <f aca="false">GrassWatbal!W196</f>
        <v>5.0334</v>
      </c>
      <c r="J196" s="7" t="n">
        <f aca="false">GrassHrFlux!P196-GrassHrFlux!P195</f>
        <v>-0.0899999999999999</v>
      </c>
      <c r="K196" s="7" t="n">
        <f aca="false">TreeCalculations!$J$2*TreeCalculations!$K$2*(J196/TreeCalculations!$L$2)</f>
        <v>-0.000117957252032191</v>
      </c>
      <c r="L196" s="2" t="n">
        <f aca="false">OliveWatbal!V196/(OliveTree!$C$31*2*OliveTree!$C$31*2)</f>
        <v>-3.24404</v>
      </c>
      <c r="M196" s="12" t="n">
        <f aca="false">OliveWatbal!AA196</f>
        <v>-37.3258</v>
      </c>
      <c r="N196" s="8" t="n">
        <f aca="false">(0.5*OliveWatbal!J196*OliveTree!$C$31*OliveTree!$C$31/18.0152*40.7*60*60)/TreeCalculations!$I$3/TreeCalculations!$I$3</f>
        <v>0</v>
      </c>
      <c r="O196" s="8" t="n">
        <f aca="false">(OliveHrFlx!K196*18.0152*OliveTree!$C$31*OliveTree!$C$31*2.45*0.5)/TreeCalculations!$I$3/TreeCalculations!$I$3</f>
        <v>0</v>
      </c>
      <c r="P196" s="4" t="n">
        <f aca="false">N196+(0.5*OliveWatbal!F196*OliveTree!$C$31*OliveTree!$C$31/18.0152*40.7*60*60)/TreeCalculations!$I$3/TreeCalculations!$I$3 + (0.5*OliveWatbal!G196*OliveTree!$C$31*OliveTree!$C$31/18.0152*40.7*60*60)/TreeCalculations!$I$3/TreeCalculations!$I$3</f>
        <v>0</v>
      </c>
      <c r="Q196" s="11" t="n">
        <f aca="false">OliveWatbal!AA196-OliveWatbal!W196-F196</f>
        <v>-42.2719</v>
      </c>
      <c r="R196" s="11" t="n">
        <f aca="false">OliveWatbal!AA196+OliveWatbal!W196-F196</f>
        <v>-32.3797</v>
      </c>
      <c r="S196" s="6" t="n">
        <f aca="false">OliveWatbal!W196</f>
        <v>4.9461</v>
      </c>
      <c r="T196" s="7" t="n">
        <f aca="false">OliveHrFlx!P196-OliveHrFlx!P195</f>
        <v>-0.0899999999999999</v>
      </c>
      <c r="U196" s="7" t="n">
        <f aca="false">TreeCalculations!$J$3*TreeCalculations!$K$3*(T196/TreeCalculations!$L$3)</f>
        <v>-0.00294893130080478</v>
      </c>
    </row>
    <row r="197" customFormat="false" ht="12.8" hidden="false" customHeight="false" outlineLevel="0" collapsed="false">
      <c r="A197" s="0" t="n">
        <f aca="false">GrassWatbal!B197/2</f>
        <v>1.5</v>
      </c>
      <c r="B197" s="2" t="n">
        <f aca="false">GrassWatbal!V197/(GrassTree!$C$31*2*GrassTree!$C$31*2)</f>
        <v>-3.090816</v>
      </c>
      <c r="C197" s="2" t="n">
        <f aca="false">GrassWatbal!AA197</f>
        <v>-26.3694</v>
      </c>
      <c r="D197" s="3" t="n">
        <f aca="false">(0.5*GrassWatbal!J197*GrassTree!$C$31*GrassTree!$C$31/18.0152*40.7*60*60)/TreeCalculations!$I$2/TreeCalculations!$I$2</f>
        <v>0</v>
      </c>
      <c r="E197" s="8" t="n">
        <f aca="false">(GrassHrFlux!K197*18.0152*GrassTree!$C$31*GrassTree!$C$31*2.45*0.5)/TreeCalculations!$I$2/TreeCalculations!$I$2</f>
        <v>0</v>
      </c>
      <c r="F197" s="10" t="n">
        <f aca="false">D197+(0.5*GrassWatbal!F197*GrassTree!$C$31*GrassTree!$C$31/18.0152*40.7*60*60)/TreeCalculations!$I$2/TreeCalculations!$I$2 + (0.5*GrassWatbal!G197*GrassTree!$C$31*GrassTree!$C$31/18.0152*40.7*60*60)/TreeCalculations!$I$2/TreeCalculations!$I$2</f>
        <v>0</v>
      </c>
      <c r="G197" s="5" t="n">
        <f aca="false">GrassWatbal!AA197-GrassWatbal!W197-F197</f>
        <v>-30.8647</v>
      </c>
      <c r="H197" s="11" t="n">
        <f aca="false">GrassWatbal!AA197+GrassWatbal!W197-F197</f>
        <v>-21.8741</v>
      </c>
      <c r="I197" s="6" t="n">
        <f aca="false">GrassWatbal!W197</f>
        <v>4.4953</v>
      </c>
      <c r="J197" s="7" t="n">
        <f aca="false">GrassHrFlux!P197-GrassHrFlux!P196</f>
        <v>0.0199999999999996</v>
      </c>
      <c r="K197" s="7" t="n">
        <f aca="false">TreeCalculations!$J$2*TreeCalculations!$K$2*(J197/TreeCalculations!$L$2)</f>
        <v>2.62127226738197E-005</v>
      </c>
      <c r="L197" s="2" t="n">
        <f aca="false">OliveWatbal!V197/(OliveTree!$C$31*2*OliveTree!$C$31*2)</f>
        <v>-3.209152</v>
      </c>
      <c r="M197" s="12" t="n">
        <f aca="false">OliveWatbal!AA197</f>
        <v>-36.3262</v>
      </c>
      <c r="N197" s="8" t="n">
        <f aca="false">(0.5*OliveWatbal!J197*OliveTree!$C$31*OliveTree!$C$31/18.0152*40.7*60*60)/TreeCalculations!$I$3/TreeCalculations!$I$3</f>
        <v>0</v>
      </c>
      <c r="O197" s="8" t="n">
        <f aca="false">(OliveHrFlx!K197*18.0152*OliveTree!$C$31*OliveTree!$C$31*2.45*0.5)/TreeCalculations!$I$3/TreeCalculations!$I$3</f>
        <v>0</v>
      </c>
      <c r="P197" s="4" t="n">
        <f aca="false">N197+(0.5*OliveWatbal!F197*OliveTree!$C$31*OliveTree!$C$31/18.0152*40.7*60*60)/TreeCalculations!$I$3/TreeCalculations!$I$3 + (0.5*OliveWatbal!G197*OliveTree!$C$31*OliveTree!$C$31/18.0152*40.7*60*60)/TreeCalculations!$I$3/TreeCalculations!$I$3</f>
        <v>0</v>
      </c>
      <c r="Q197" s="11" t="n">
        <f aca="false">OliveWatbal!AA197-OliveWatbal!W197-F197</f>
        <v>-40.7239</v>
      </c>
      <c r="R197" s="11" t="n">
        <f aca="false">OliveWatbal!AA197+OliveWatbal!W197-F197</f>
        <v>-31.9285</v>
      </c>
      <c r="S197" s="6" t="n">
        <f aca="false">OliveWatbal!W197</f>
        <v>4.3977</v>
      </c>
      <c r="T197" s="7" t="n">
        <f aca="false">OliveHrFlx!P197-OliveHrFlx!P196</f>
        <v>0.0199999999999996</v>
      </c>
      <c r="U197" s="7" t="n">
        <f aca="false">TreeCalculations!$J$3*TreeCalculations!$K$3*(T197/TreeCalculations!$L$3)</f>
        <v>0.000655318066845494</v>
      </c>
    </row>
    <row r="198" customFormat="false" ht="12.8" hidden="false" customHeight="false" outlineLevel="0" collapsed="false">
      <c r="A198" s="0" t="n">
        <f aca="false">GrassWatbal!B198/2</f>
        <v>2</v>
      </c>
      <c r="B198" s="2" t="n">
        <f aca="false">GrassWatbal!V198/(GrassTree!$C$31*2*GrassTree!$C$31*2)</f>
        <v>-3.090868</v>
      </c>
      <c r="C198" s="2" t="n">
        <f aca="false">GrassWatbal!AA198</f>
        <v>-26.3537</v>
      </c>
      <c r="D198" s="3" t="n">
        <f aca="false">(0.5*GrassWatbal!J198*GrassTree!$C$31*GrassTree!$C$31/18.0152*40.7*60*60)/TreeCalculations!$I$2/TreeCalculations!$I$2</f>
        <v>0</v>
      </c>
      <c r="E198" s="8" t="n">
        <f aca="false">(GrassHrFlux!K198*18.0152*GrassTree!$C$31*GrassTree!$C$31*2.45*0.5)/TreeCalculations!$I$2/TreeCalculations!$I$2</f>
        <v>0</v>
      </c>
      <c r="F198" s="10" t="n">
        <f aca="false">D198+(0.5*GrassWatbal!F198*GrassTree!$C$31*GrassTree!$C$31/18.0152*40.7*60*60)/TreeCalculations!$I$2/TreeCalculations!$I$2 + (0.5*GrassWatbal!G198*GrassTree!$C$31*GrassTree!$C$31/18.0152*40.7*60*60)/TreeCalculations!$I$2/TreeCalculations!$I$2</f>
        <v>0</v>
      </c>
      <c r="G198" s="5" t="n">
        <f aca="false">GrassWatbal!AA198-GrassWatbal!W198-F198</f>
        <v>-29.9457</v>
      </c>
      <c r="H198" s="11" t="n">
        <f aca="false">GrassWatbal!AA198+GrassWatbal!W198-F198</f>
        <v>-22.7617</v>
      </c>
      <c r="I198" s="6" t="n">
        <f aca="false">GrassWatbal!W198</f>
        <v>3.592</v>
      </c>
      <c r="J198" s="7" t="n">
        <f aca="false">GrassHrFlux!P198-GrassHrFlux!P197</f>
        <v>0</v>
      </c>
      <c r="K198" s="7" t="n">
        <f aca="false">TreeCalculations!$J$2*TreeCalculations!$K$2*(J198/TreeCalculations!$L$2)</f>
        <v>0</v>
      </c>
      <c r="L198" s="2" t="n">
        <f aca="false">OliveWatbal!V198/(OliveTree!$C$31*2*OliveTree!$C$31*2)</f>
        <v>-3.209556</v>
      </c>
      <c r="M198" s="12" t="n">
        <f aca="false">OliveWatbal!AA198</f>
        <v>-36.3096</v>
      </c>
      <c r="N198" s="8" t="n">
        <f aca="false">(0.5*OliveWatbal!J198*OliveTree!$C$31*OliveTree!$C$31/18.0152*40.7*60*60)/TreeCalculations!$I$3/TreeCalculations!$I$3</f>
        <v>0</v>
      </c>
      <c r="O198" s="8" t="n">
        <f aca="false">(OliveHrFlx!K198*18.0152*OliveTree!$C$31*OliveTree!$C$31*2.45*0.5)/TreeCalculations!$I$3/TreeCalculations!$I$3</f>
        <v>0</v>
      </c>
      <c r="P198" s="4" t="n">
        <f aca="false">N198+(0.5*OliveWatbal!F198*OliveTree!$C$31*OliveTree!$C$31/18.0152*40.7*60*60)/TreeCalculations!$I$3/TreeCalculations!$I$3 + (0.5*OliveWatbal!G198*OliveTree!$C$31*OliveTree!$C$31/18.0152*40.7*60*60)/TreeCalculations!$I$3/TreeCalculations!$I$3</f>
        <v>0</v>
      </c>
      <c r="Q198" s="11" t="n">
        <f aca="false">OliveWatbal!AA198-OliveWatbal!W198-F198</f>
        <v>-39.7632</v>
      </c>
      <c r="R198" s="11" t="n">
        <f aca="false">OliveWatbal!AA198+OliveWatbal!W198-F198</f>
        <v>-32.856</v>
      </c>
      <c r="S198" s="6" t="n">
        <f aca="false">OliveWatbal!W198</f>
        <v>3.4536</v>
      </c>
      <c r="T198" s="7" t="n">
        <f aca="false">OliveHrFlx!P198-OliveHrFlx!P197</f>
        <v>0</v>
      </c>
      <c r="U198" s="7" t="n">
        <f aca="false">TreeCalculations!$J$3*TreeCalculations!$K$3*(T198/TreeCalculations!$L$3)</f>
        <v>0</v>
      </c>
    </row>
    <row r="199" customFormat="false" ht="12.8" hidden="false" customHeight="false" outlineLevel="0" collapsed="false">
      <c r="A199" s="0" t="n">
        <f aca="false">GrassWatbal!B199/2</f>
        <v>2.5</v>
      </c>
      <c r="B199" s="2" t="n">
        <f aca="false">GrassWatbal!V199/(GrassTree!$C$31*2*GrassTree!$C$31*2)</f>
        <v>-3.091904</v>
      </c>
      <c r="C199" s="2" t="n">
        <f aca="false">GrassWatbal!AA199</f>
        <v>-26.3967</v>
      </c>
      <c r="D199" s="3" t="n">
        <f aca="false">(0.5*GrassWatbal!J199*GrassTree!$C$31*GrassTree!$C$31/18.0152*40.7*60*60)/TreeCalculations!$I$2/TreeCalculations!$I$2</f>
        <v>0</v>
      </c>
      <c r="E199" s="8" t="n">
        <f aca="false">(GrassHrFlux!K199*18.0152*GrassTree!$C$31*GrassTree!$C$31*2.45*0.5)/TreeCalculations!$I$2/TreeCalculations!$I$2</f>
        <v>0</v>
      </c>
      <c r="F199" s="10" t="n">
        <f aca="false">D199+(0.5*GrassWatbal!F199*GrassTree!$C$31*GrassTree!$C$31/18.0152*40.7*60*60)/TreeCalculations!$I$2/TreeCalculations!$I$2 + (0.5*GrassWatbal!G199*GrassTree!$C$31*GrassTree!$C$31/18.0152*40.7*60*60)/TreeCalculations!$I$2/TreeCalculations!$I$2</f>
        <v>0</v>
      </c>
      <c r="G199" s="5" t="n">
        <f aca="false">GrassWatbal!AA199-GrassWatbal!W199-F199</f>
        <v>-29.3891</v>
      </c>
      <c r="H199" s="11" t="n">
        <f aca="false">GrassWatbal!AA199+GrassWatbal!W199-F199</f>
        <v>-23.4043</v>
      </c>
      <c r="I199" s="6" t="n">
        <f aca="false">GrassWatbal!W199</f>
        <v>2.9924</v>
      </c>
      <c r="J199" s="7" t="n">
        <f aca="false">GrassHrFlux!P199-GrassHrFlux!P198</f>
        <v>-0.119999999999997</v>
      </c>
      <c r="K199" s="7" t="n">
        <f aca="false">TreeCalculations!$J$2*TreeCalculations!$K$2*(J199/TreeCalculations!$L$2)</f>
        <v>-0.000157276336042918</v>
      </c>
      <c r="L199" s="2" t="n">
        <f aca="false">OliveWatbal!V199/(OliveTree!$C$31*2*OliveTree!$C$31*2)</f>
        <v>-3.209796</v>
      </c>
      <c r="M199" s="12" t="n">
        <f aca="false">OliveWatbal!AA199</f>
        <v>-36.3522</v>
      </c>
      <c r="N199" s="8" t="n">
        <f aca="false">(0.5*OliveWatbal!J199*OliveTree!$C$31*OliveTree!$C$31/18.0152*40.7*60*60)/TreeCalculations!$I$3/TreeCalculations!$I$3</f>
        <v>0</v>
      </c>
      <c r="O199" s="8" t="n">
        <f aca="false">(OliveHrFlx!K199*18.0152*OliveTree!$C$31*OliveTree!$C$31*2.45*0.5)/TreeCalculations!$I$3/TreeCalculations!$I$3</f>
        <v>0</v>
      </c>
      <c r="P199" s="4" t="n">
        <f aca="false">N199+(0.5*OliveWatbal!F199*OliveTree!$C$31*OliveTree!$C$31/18.0152*40.7*60*60)/TreeCalculations!$I$3/TreeCalculations!$I$3 + (0.5*OliveWatbal!G199*OliveTree!$C$31*OliveTree!$C$31/18.0152*40.7*60*60)/TreeCalculations!$I$3/TreeCalculations!$I$3</f>
        <v>0</v>
      </c>
      <c r="Q199" s="11" t="n">
        <f aca="false">OliveWatbal!AA199-OliveWatbal!W199-F199</f>
        <v>-39.1849</v>
      </c>
      <c r="R199" s="11" t="n">
        <f aca="false">OliveWatbal!AA199+OliveWatbal!W199-F199</f>
        <v>-33.5195</v>
      </c>
      <c r="S199" s="6" t="n">
        <f aca="false">OliveWatbal!W199</f>
        <v>2.8327</v>
      </c>
      <c r="T199" s="7" t="n">
        <f aca="false">OliveHrFlx!P199-OliveHrFlx!P198</f>
        <v>-0.119999999999997</v>
      </c>
      <c r="U199" s="7" t="n">
        <f aca="false">TreeCalculations!$J$3*TreeCalculations!$K$3*(T199/TreeCalculations!$L$3)</f>
        <v>-0.00393190840107296</v>
      </c>
    </row>
    <row r="200" customFormat="false" ht="12.8" hidden="false" customHeight="false" outlineLevel="0" collapsed="false">
      <c r="A200" s="0" t="n">
        <f aca="false">GrassWatbal!B200/2</f>
        <v>3</v>
      </c>
      <c r="B200" s="2" t="n">
        <f aca="false">GrassWatbal!V200/(GrassTree!$C$31*2*GrassTree!$C$31*2)</f>
        <v>-3.091396</v>
      </c>
      <c r="C200" s="2" t="n">
        <f aca="false">GrassWatbal!AA200</f>
        <v>-26.5121</v>
      </c>
      <c r="D200" s="3" t="n">
        <f aca="false">(0.5*GrassWatbal!J200*GrassTree!$C$31*GrassTree!$C$31/18.0152*40.7*60*60)/TreeCalculations!$I$2/TreeCalculations!$I$2</f>
        <v>0</v>
      </c>
      <c r="E200" s="8" t="n">
        <f aca="false">(GrassHrFlux!K200*18.0152*GrassTree!$C$31*GrassTree!$C$31*2.45*0.5)/TreeCalculations!$I$2/TreeCalculations!$I$2</f>
        <v>0</v>
      </c>
      <c r="F200" s="10" t="n">
        <f aca="false">D200+(0.5*GrassWatbal!F200*GrassTree!$C$31*GrassTree!$C$31/18.0152*40.7*60*60)/TreeCalculations!$I$2/TreeCalculations!$I$2 + (0.5*GrassWatbal!G200*GrassTree!$C$31*GrassTree!$C$31/18.0152*40.7*60*60)/TreeCalculations!$I$2/TreeCalculations!$I$2</f>
        <v>0</v>
      </c>
      <c r="G200" s="5" t="n">
        <f aca="false">GrassWatbal!AA200-GrassWatbal!W200-F200</f>
        <v>-29.5992</v>
      </c>
      <c r="H200" s="11" t="n">
        <f aca="false">GrassWatbal!AA200+GrassWatbal!W200-F200</f>
        <v>-23.425</v>
      </c>
      <c r="I200" s="6" t="n">
        <f aca="false">GrassWatbal!W200</f>
        <v>3.0871</v>
      </c>
      <c r="J200" s="7" t="n">
        <f aca="false">GrassHrFlux!P200-GrassHrFlux!P199</f>
        <v>0.0299999999999976</v>
      </c>
      <c r="K200" s="7" t="n">
        <f aca="false">TreeCalculations!$J$2*TreeCalculations!$K$2*(J200/TreeCalculations!$L$2)</f>
        <v>3.93190840107273E-005</v>
      </c>
      <c r="L200" s="2" t="n">
        <f aca="false">OliveWatbal!V200/(OliveTree!$C$31*2*OliveTree!$C$31*2)</f>
        <v>-3.207508</v>
      </c>
      <c r="M200" s="12" t="n">
        <f aca="false">OliveWatbal!AA200</f>
        <v>-36.4683</v>
      </c>
      <c r="N200" s="8" t="n">
        <f aca="false">(0.5*OliveWatbal!J200*OliveTree!$C$31*OliveTree!$C$31/18.0152*40.7*60*60)/TreeCalculations!$I$3/TreeCalculations!$I$3</f>
        <v>0</v>
      </c>
      <c r="O200" s="8" t="n">
        <f aca="false">(OliveHrFlx!K200*18.0152*OliveTree!$C$31*OliveTree!$C$31*2.45*0.5)/TreeCalculations!$I$3/TreeCalculations!$I$3</f>
        <v>0</v>
      </c>
      <c r="P200" s="4" t="n">
        <f aca="false">N200+(0.5*OliveWatbal!F200*OliveTree!$C$31*OliveTree!$C$31/18.0152*40.7*60*60)/TreeCalculations!$I$3/TreeCalculations!$I$3 + (0.5*OliveWatbal!G200*OliveTree!$C$31*OliveTree!$C$31/18.0152*40.7*60*60)/TreeCalculations!$I$3/TreeCalculations!$I$3</f>
        <v>0</v>
      </c>
      <c r="Q200" s="11" t="n">
        <f aca="false">OliveWatbal!AA200-OliveWatbal!W200-F200</f>
        <v>-39.4239</v>
      </c>
      <c r="R200" s="11" t="n">
        <f aca="false">OliveWatbal!AA200+OliveWatbal!W200-F200</f>
        <v>-33.5127</v>
      </c>
      <c r="S200" s="6" t="n">
        <f aca="false">OliveWatbal!W200</f>
        <v>2.9556</v>
      </c>
      <c r="T200" s="7" t="n">
        <f aca="false">OliveHrFlx!P200-OliveHrFlx!P199</f>
        <v>0.0299999999999976</v>
      </c>
      <c r="U200" s="7" t="n">
        <f aca="false">TreeCalculations!$J$3*TreeCalculations!$K$3*(T200/TreeCalculations!$L$3)</f>
        <v>0.000982977100268183</v>
      </c>
    </row>
    <row r="201" customFormat="false" ht="12.8" hidden="false" customHeight="false" outlineLevel="0" collapsed="false">
      <c r="A201" s="0" t="n">
        <f aca="false">GrassWatbal!B201/2</f>
        <v>3.5</v>
      </c>
      <c r="B201" s="2" t="n">
        <f aca="false">GrassWatbal!V201/(GrassTree!$C$31*2*GrassTree!$C$31*2)</f>
        <v>-3.093576</v>
      </c>
      <c r="C201" s="2" t="n">
        <f aca="false">GrassWatbal!AA201</f>
        <v>-26.5682</v>
      </c>
      <c r="D201" s="3" t="n">
        <f aca="false">(0.5*GrassWatbal!J201*GrassTree!$C$31*GrassTree!$C$31/18.0152*40.7*60*60)/TreeCalculations!$I$2/TreeCalculations!$I$2</f>
        <v>0</v>
      </c>
      <c r="E201" s="8" t="n">
        <f aca="false">(GrassHrFlux!K201*18.0152*GrassTree!$C$31*GrassTree!$C$31*2.45*0.5)/TreeCalculations!$I$2/TreeCalculations!$I$2</f>
        <v>0</v>
      </c>
      <c r="F201" s="10" t="n">
        <f aca="false">D201+(0.5*GrassWatbal!F201*GrassTree!$C$31*GrassTree!$C$31/18.0152*40.7*60*60)/TreeCalculations!$I$2/TreeCalculations!$I$2 + (0.5*GrassWatbal!G201*GrassTree!$C$31*GrassTree!$C$31/18.0152*40.7*60*60)/TreeCalculations!$I$2/TreeCalculations!$I$2</f>
        <v>0</v>
      </c>
      <c r="G201" s="5" t="n">
        <f aca="false">GrassWatbal!AA201-GrassWatbal!W201-F201</f>
        <v>-29.0273</v>
      </c>
      <c r="H201" s="11" t="n">
        <f aca="false">GrassWatbal!AA201+GrassWatbal!W201-F201</f>
        <v>-24.1091</v>
      </c>
      <c r="I201" s="6" t="n">
        <f aca="false">GrassWatbal!W201</f>
        <v>2.4591</v>
      </c>
      <c r="J201" s="7" t="n">
        <f aca="false">GrassHrFlux!P201-GrassHrFlux!P200</f>
        <v>0.0899999999999999</v>
      </c>
      <c r="K201" s="7" t="n">
        <f aca="false">TreeCalculations!$J$2*TreeCalculations!$K$2*(J201/TreeCalculations!$L$2)</f>
        <v>0.000117957252032191</v>
      </c>
      <c r="L201" s="2" t="n">
        <f aca="false">OliveWatbal!V201/(OliveTree!$C$31*2*OliveTree!$C$31*2)</f>
        <v>-3.208804</v>
      </c>
      <c r="M201" s="12" t="n">
        <f aca="false">OliveWatbal!AA201</f>
        <v>-36.5244</v>
      </c>
      <c r="N201" s="8" t="n">
        <f aca="false">(0.5*OliveWatbal!J201*OliveTree!$C$31*OliveTree!$C$31/18.0152*40.7*60*60)/TreeCalculations!$I$3/TreeCalculations!$I$3</f>
        <v>0</v>
      </c>
      <c r="O201" s="8" t="n">
        <f aca="false">(OliveHrFlx!K201*18.0152*OliveTree!$C$31*OliveTree!$C$31*2.45*0.5)/TreeCalculations!$I$3/TreeCalculations!$I$3</f>
        <v>0</v>
      </c>
      <c r="P201" s="4" t="n">
        <f aca="false">N201+(0.5*OliveWatbal!F201*OliveTree!$C$31*OliveTree!$C$31/18.0152*40.7*60*60)/TreeCalculations!$I$3/TreeCalculations!$I$3 + (0.5*OliveWatbal!G201*OliveTree!$C$31*OliveTree!$C$31/18.0152*40.7*60*60)/TreeCalculations!$I$3/TreeCalculations!$I$3</f>
        <v>0</v>
      </c>
      <c r="Q201" s="11" t="n">
        <f aca="false">OliveWatbal!AA201-OliveWatbal!W201-F201</f>
        <v>-38.8238</v>
      </c>
      <c r="R201" s="11" t="n">
        <f aca="false">OliveWatbal!AA201+OliveWatbal!W201-F201</f>
        <v>-34.225</v>
      </c>
      <c r="S201" s="6" t="n">
        <f aca="false">OliveWatbal!W201</f>
        <v>2.2994</v>
      </c>
      <c r="T201" s="7" t="n">
        <f aca="false">OliveHrFlx!P201-OliveHrFlx!P200</f>
        <v>0.0899999999999999</v>
      </c>
      <c r="U201" s="7" t="n">
        <f aca="false">TreeCalculations!$J$3*TreeCalculations!$K$3*(T201/TreeCalculations!$L$3)</f>
        <v>0.00294893130080478</v>
      </c>
    </row>
    <row r="202" customFormat="false" ht="12.8" hidden="false" customHeight="false" outlineLevel="0" collapsed="false">
      <c r="A202" s="0" t="n">
        <f aca="false">GrassWatbal!B202/2</f>
        <v>4</v>
      </c>
      <c r="B202" s="2" t="n">
        <f aca="false">GrassWatbal!V202/(GrassTree!$C$31*2*GrassTree!$C$31*2)</f>
        <v>-3.09778</v>
      </c>
      <c r="C202" s="2" t="n">
        <f aca="false">GrassWatbal!AA202</f>
        <v>-26.615</v>
      </c>
      <c r="D202" s="3" t="n">
        <f aca="false">(0.5*GrassWatbal!J202*GrassTree!$C$31*GrassTree!$C$31/18.0152*40.7*60*60)/TreeCalculations!$I$2/TreeCalculations!$I$2</f>
        <v>0</v>
      </c>
      <c r="E202" s="8" t="n">
        <f aca="false">(GrassHrFlux!K202*18.0152*GrassTree!$C$31*GrassTree!$C$31*2.45*0.5)/TreeCalculations!$I$2/TreeCalculations!$I$2</f>
        <v>0</v>
      </c>
      <c r="F202" s="10" t="n">
        <f aca="false">D202+(0.5*GrassWatbal!F202*GrassTree!$C$31*GrassTree!$C$31/18.0152*40.7*60*60)/TreeCalculations!$I$2/TreeCalculations!$I$2 + (0.5*GrassWatbal!G202*GrassTree!$C$31*GrassTree!$C$31/18.0152*40.7*60*60)/TreeCalculations!$I$2/TreeCalculations!$I$2</f>
        <v>0</v>
      </c>
      <c r="G202" s="5" t="n">
        <f aca="false">GrassWatbal!AA202-GrassWatbal!W202-F202</f>
        <v>-28.2245</v>
      </c>
      <c r="H202" s="11" t="n">
        <f aca="false">GrassWatbal!AA202+GrassWatbal!W202-F202</f>
        <v>-25.0055</v>
      </c>
      <c r="I202" s="6" t="n">
        <f aca="false">GrassWatbal!W202</f>
        <v>1.6095</v>
      </c>
      <c r="J202" s="7" t="n">
        <f aca="false">GrassHrFlux!P202-GrassHrFlux!P201</f>
        <v>0.0400000000000027</v>
      </c>
      <c r="K202" s="7" t="n">
        <f aca="false">TreeCalculations!$J$2*TreeCalculations!$K$2*(J202/TreeCalculations!$L$2)</f>
        <v>5.24254453476441E-005</v>
      </c>
      <c r="L202" s="2" t="n">
        <f aca="false">OliveWatbal!V202/(OliveTree!$C$31*2*OliveTree!$C$31*2)</f>
        <v>-3.212276</v>
      </c>
      <c r="M202" s="12" t="n">
        <f aca="false">OliveWatbal!AA202</f>
        <v>-36.5708</v>
      </c>
      <c r="N202" s="8" t="n">
        <f aca="false">(0.5*OliveWatbal!J202*OliveTree!$C$31*OliveTree!$C$31/18.0152*40.7*60*60)/TreeCalculations!$I$3/TreeCalculations!$I$3</f>
        <v>0</v>
      </c>
      <c r="O202" s="8" t="n">
        <f aca="false">(OliveHrFlx!K202*18.0152*OliveTree!$C$31*OliveTree!$C$31*2.45*0.5)/TreeCalculations!$I$3/TreeCalculations!$I$3</f>
        <v>0</v>
      </c>
      <c r="P202" s="4" t="n">
        <f aca="false">N202+(0.5*OliveWatbal!F202*OliveTree!$C$31*OliveTree!$C$31/18.0152*40.7*60*60)/TreeCalculations!$I$3/TreeCalculations!$I$3 + (0.5*OliveWatbal!G202*OliveTree!$C$31*OliveTree!$C$31/18.0152*40.7*60*60)/TreeCalculations!$I$3/TreeCalculations!$I$3</f>
        <v>0</v>
      </c>
      <c r="Q202" s="11" t="n">
        <f aca="false">OliveWatbal!AA202-OliveWatbal!W202-F202</f>
        <v>-37.9742</v>
      </c>
      <c r="R202" s="11" t="n">
        <f aca="false">OliveWatbal!AA202+OliveWatbal!W202-F202</f>
        <v>-35.1674</v>
      </c>
      <c r="S202" s="6" t="n">
        <f aca="false">OliveWatbal!W202</f>
        <v>1.4034</v>
      </c>
      <c r="T202" s="7" t="n">
        <f aca="false">OliveHrFlx!P202-OliveHrFlx!P201</f>
        <v>0.0400000000000027</v>
      </c>
      <c r="U202" s="7" t="n">
        <f aca="false">TreeCalculations!$J$3*TreeCalculations!$K$3*(T202/TreeCalculations!$L$3)</f>
        <v>0.0013106361336911</v>
      </c>
    </row>
    <row r="203" customFormat="false" ht="12.8" hidden="false" customHeight="false" outlineLevel="0" collapsed="false">
      <c r="A203" s="0" t="n">
        <f aca="false">GrassWatbal!B203/2</f>
        <v>4.5</v>
      </c>
      <c r="B203" s="2" t="n">
        <f aca="false">GrassWatbal!V203/(GrassTree!$C$31*2*GrassTree!$C$31*2)</f>
        <v>-3.100436</v>
      </c>
      <c r="C203" s="2" t="n">
        <f aca="false">GrassWatbal!AA203</f>
        <v>-26.6662</v>
      </c>
      <c r="D203" s="3" t="n">
        <f aca="false">(0.5*GrassWatbal!J203*GrassTree!$C$31*GrassTree!$C$31/18.0152*40.7*60*60)/TreeCalculations!$I$2/TreeCalculations!$I$2</f>
        <v>0</v>
      </c>
      <c r="E203" s="8" t="n">
        <f aca="false">(GrassHrFlux!K203*18.0152*GrassTree!$C$31*GrassTree!$C$31*2.45*0.5)/TreeCalculations!$I$2/TreeCalculations!$I$2</f>
        <v>0</v>
      </c>
      <c r="F203" s="10" t="n">
        <f aca="false">D203+(0.5*GrassWatbal!F203*GrassTree!$C$31*GrassTree!$C$31/18.0152*40.7*60*60)/TreeCalculations!$I$2/TreeCalculations!$I$2 + (0.5*GrassWatbal!G203*GrassTree!$C$31*GrassTree!$C$31/18.0152*40.7*60*60)/TreeCalculations!$I$2/TreeCalculations!$I$2</f>
        <v>0</v>
      </c>
      <c r="G203" s="5" t="n">
        <f aca="false">GrassWatbal!AA203-GrassWatbal!W203-F203</f>
        <v>-27.8615</v>
      </c>
      <c r="H203" s="11" t="n">
        <f aca="false">GrassWatbal!AA203+GrassWatbal!W203-F203</f>
        <v>-25.4709</v>
      </c>
      <c r="I203" s="6" t="n">
        <f aca="false">GrassWatbal!W203</f>
        <v>1.1953</v>
      </c>
      <c r="J203" s="7" t="n">
        <f aca="false">GrassHrFlux!P203-GrassHrFlux!P202</f>
        <v>0.0599999999999987</v>
      </c>
      <c r="K203" s="7" t="n">
        <f aca="false">TreeCalculations!$J$2*TreeCalculations!$K$2*(J203/TreeCalculations!$L$2)</f>
        <v>7.86381680214592E-005</v>
      </c>
      <c r="L203" s="2" t="n">
        <f aca="false">OliveWatbal!V203/(OliveTree!$C$31*2*OliveTree!$C$31*2)</f>
        <v>-3.214052</v>
      </c>
      <c r="M203" s="12" t="n">
        <f aca="false">OliveWatbal!AA203</f>
        <v>-36.6221</v>
      </c>
      <c r="N203" s="8" t="n">
        <f aca="false">(0.5*OliveWatbal!J203*OliveTree!$C$31*OliveTree!$C$31/18.0152*40.7*60*60)/TreeCalculations!$I$3/TreeCalculations!$I$3</f>
        <v>0</v>
      </c>
      <c r="O203" s="8" t="n">
        <f aca="false">(OliveHrFlx!K203*18.0152*OliveTree!$C$31*OliveTree!$C$31*2.45*0.5)/TreeCalculations!$I$3/TreeCalculations!$I$3</f>
        <v>0</v>
      </c>
      <c r="P203" s="4" t="n">
        <f aca="false">N203+(0.5*OliveWatbal!F203*OliveTree!$C$31*OliveTree!$C$31/18.0152*40.7*60*60)/TreeCalculations!$I$3/TreeCalculations!$I$3 + (0.5*OliveWatbal!G203*OliveTree!$C$31*OliveTree!$C$31/18.0152*40.7*60*60)/TreeCalculations!$I$3/TreeCalculations!$I$3</f>
        <v>0</v>
      </c>
      <c r="Q203" s="11" t="n">
        <f aca="false">OliveWatbal!AA203-OliveWatbal!W203-F203</f>
        <v>-37.5956</v>
      </c>
      <c r="R203" s="11" t="n">
        <f aca="false">OliveWatbal!AA203+OliveWatbal!W203-F203</f>
        <v>-35.6486</v>
      </c>
      <c r="S203" s="6" t="n">
        <f aca="false">OliveWatbal!W203</f>
        <v>0.9735</v>
      </c>
      <c r="T203" s="7" t="n">
        <f aca="false">OliveHrFlx!P203-OliveHrFlx!P202</f>
        <v>0.0599999999999987</v>
      </c>
      <c r="U203" s="7" t="n">
        <f aca="false">TreeCalculations!$J$3*TreeCalculations!$K$3*(T203/TreeCalculations!$L$3)</f>
        <v>0.00196595420053648</v>
      </c>
    </row>
    <row r="204" customFormat="false" ht="12.8" hidden="false" customHeight="false" outlineLevel="0" collapsed="false">
      <c r="A204" s="0" t="n">
        <f aca="false">GrassWatbal!B204/2</f>
        <v>5</v>
      </c>
      <c r="B204" s="2" t="n">
        <f aca="false">GrassWatbal!V204/(GrassTree!$C$31*2*GrassTree!$C$31*2)</f>
        <v>-3.101196</v>
      </c>
      <c r="C204" s="2" t="n">
        <f aca="false">GrassWatbal!AA204</f>
        <v>-26.6201</v>
      </c>
      <c r="D204" s="3" t="n">
        <f aca="false">(0.5*GrassWatbal!J204*GrassTree!$C$31*GrassTree!$C$31/18.0152*40.7*60*60)/TreeCalculations!$I$2/TreeCalculations!$I$2</f>
        <v>0</v>
      </c>
      <c r="E204" s="8" t="n">
        <f aca="false">(GrassHrFlux!K204*18.0152*GrassTree!$C$31*GrassTree!$C$31*2.45*0.5)/TreeCalculations!$I$2/TreeCalculations!$I$2</f>
        <v>0</v>
      </c>
      <c r="F204" s="10" t="n">
        <f aca="false">D204+(0.5*GrassWatbal!F204*GrassTree!$C$31*GrassTree!$C$31/18.0152*40.7*60*60)/TreeCalculations!$I$2/TreeCalculations!$I$2 + (0.5*GrassWatbal!G204*GrassTree!$C$31*GrassTree!$C$31/18.0152*40.7*60*60)/TreeCalculations!$I$2/TreeCalculations!$I$2</f>
        <v>0</v>
      </c>
      <c r="G204" s="5" t="n">
        <f aca="false">GrassWatbal!AA204-GrassWatbal!W204-F204</f>
        <v>-27.3695</v>
      </c>
      <c r="H204" s="11" t="n">
        <f aca="false">GrassWatbal!AA204+GrassWatbal!W204-F204</f>
        <v>-25.8707</v>
      </c>
      <c r="I204" s="6" t="n">
        <f aca="false">GrassWatbal!W204</f>
        <v>0.7494</v>
      </c>
      <c r="J204" s="7" t="n">
        <f aca="false">GrassHrFlux!P204-GrassHrFlux!P203</f>
        <v>0</v>
      </c>
      <c r="K204" s="7" t="n">
        <f aca="false">TreeCalculations!$J$2*TreeCalculations!$K$2*(J204/TreeCalculations!$L$2)</f>
        <v>0</v>
      </c>
      <c r="L204" s="2" t="n">
        <f aca="false">OliveWatbal!V204/(OliveTree!$C$31*2*OliveTree!$C$31*2)</f>
        <v>-3.215684</v>
      </c>
      <c r="M204" s="12" t="n">
        <f aca="false">OliveWatbal!AA204</f>
        <v>-36.5757</v>
      </c>
      <c r="N204" s="8" t="n">
        <f aca="false">(0.5*OliveWatbal!J204*OliveTree!$C$31*OliveTree!$C$31/18.0152*40.7*60*60)/TreeCalculations!$I$3/TreeCalculations!$I$3</f>
        <v>0</v>
      </c>
      <c r="O204" s="8" t="n">
        <f aca="false">(OliveHrFlx!K204*18.0152*OliveTree!$C$31*OliveTree!$C$31*2.45*0.5)/TreeCalculations!$I$3/TreeCalculations!$I$3</f>
        <v>0</v>
      </c>
      <c r="P204" s="4" t="n">
        <f aca="false">N204+(0.5*OliveWatbal!F204*OliveTree!$C$31*OliveTree!$C$31/18.0152*40.7*60*60)/TreeCalculations!$I$3/TreeCalculations!$I$3 + (0.5*OliveWatbal!G204*OliveTree!$C$31*OliveTree!$C$31/18.0152*40.7*60*60)/TreeCalculations!$I$3/TreeCalculations!$I$3</f>
        <v>0</v>
      </c>
      <c r="Q204" s="11" t="n">
        <f aca="false">OliveWatbal!AA204-OliveWatbal!W204-F204</f>
        <v>-37.0847</v>
      </c>
      <c r="R204" s="11" t="n">
        <f aca="false">OliveWatbal!AA204+OliveWatbal!W204-F204</f>
        <v>-36.0667</v>
      </c>
      <c r="S204" s="6" t="n">
        <f aca="false">OliveWatbal!W204</f>
        <v>0.509</v>
      </c>
      <c r="T204" s="7" t="n">
        <f aca="false">OliveHrFlx!P204-OliveHrFlx!P203</f>
        <v>0</v>
      </c>
      <c r="U204" s="7" t="n">
        <f aca="false">TreeCalculations!$J$3*TreeCalculations!$K$3*(T204/TreeCalculations!$L$3)</f>
        <v>0</v>
      </c>
    </row>
    <row r="205" customFormat="false" ht="12.8" hidden="false" customHeight="false" outlineLevel="0" collapsed="false">
      <c r="A205" s="0" t="n">
        <f aca="false">GrassWatbal!B205/2</f>
        <v>5.5</v>
      </c>
      <c r="B205" s="2" t="n">
        <f aca="false">GrassWatbal!V205/(GrassTree!$C$31*2*GrassTree!$C$31*2)</f>
        <v>-3.101828</v>
      </c>
      <c r="C205" s="2" t="n">
        <f aca="false">GrassWatbal!AA205</f>
        <v>-26.6587</v>
      </c>
      <c r="D205" s="3" t="n">
        <f aca="false">(0.5*GrassWatbal!J205*GrassTree!$C$31*GrassTree!$C$31/18.0152*40.7*60*60)/TreeCalculations!$I$2/TreeCalculations!$I$2</f>
        <v>0</v>
      </c>
      <c r="E205" s="8" t="n">
        <f aca="false">(GrassHrFlux!K205*18.0152*GrassTree!$C$31*GrassTree!$C$31*2.45*0.5)/TreeCalculations!$I$2/TreeCalculations!$I$2</f>
        <v>0</v>
      </c>
      <c r="F205" s="10" t="n">
        <f aca="false">D205+(0.5*GrassWatbal!F205*GrassTree!$C$31*GrassTree!$C$31/18.0152*40.7*60*60)/TreeCalculations!$I$2/TreeCalculations!$I$2 + (0.5*GrassWatbal!G205*GrassTree!$C$31*GrassTree!$C$31/18.0152*40.7*60*60)/TreeCalculations!$I$2/TreeCalculations!$I$2</f>
        <v>0</v>
      </c>
      <c r="G205" s="5" t="n">
        <f aca="false">GrassWatbal!AA205-GrassWatbal!W205-F205</f>
        <v>-27.3868</v>
      </c>
      <c r="H205" s="11" t="n">
        <f aca="false">GrassWatbal!AA205+GrassWatbal!W205-F205</f>
        <v>-25.9306</v>
      </c>
      <c r="I205" s="6" t="n">
        <f aca="false">GrassWatbal!W205</f>
        <v>0.7281</v>
      </c>
      <c r="J205" s="7" t="n">
        <f aca="false">GrassHrFlux!P205-GrassHrFlux!P204</f>
        <v>-0.0100000000000016</v>
      </c>
      <c r="K205" s="7" t="n">
        <f aca="false">TreeCalculations!$J$2*TreeCalculations!$K$2*(J205/TreeCalculations!$L$2)</f>
        <v>-1.31063613369122E-005</v>
      </c>
      <c r="L205" s="2" t="n">
        <f aca="false">OliveWatbal!V205/(OliveTree!$C$31*2*OliveTree!$C$31*2)</f>
        <v>-3.215604</v>
      </c>
      <c r="M205" s="12" t="n">
        <f aca="false">OliveWatbal!AA205</f>
        <v>-36.6138</v>
      </c>
      <c r="N205" s="8" t="n">
        <f aca="false">(0.5*OliveWatbal!J205*OliveTree!$C$31*OliveTree!$C$31/18.0152*40.7*60*60)/TreeCalculations!$I$3/TreeCalculations!$I$3</f>
        <v>0</v>
      </c>
      <c r="O205" s="8" t="n">
        <f aca="false">(OliveHrFlx!K205*18.0152*OliveTree!$C$31*OliveTree!$C$31*2.45*0.5)/TreeCalculations!$I$3/TreeCalculations!$I$3</f>
        <v>0</v>
      </c>
      <c r="P205" s="4" t="n">
        <f aca="false">N205+(0.5*OliveWatbal!F205*OliveTree!$C$31*OliveTree!$C$31/18.0152*40.7*60*60)/TreeCalculations!$I$3/TreeCalculations!$I$3 + (0.5*OliveWatbal!G205*OliveTree!$C$31*OliveTree!$C$31/18.0152*40.7*60*60)/TreeCalculations!$I$3/TreeCalculations!$I$3</f>
        <v>0</v>
      </c>
      <c r="Q205" s="11" t="n">
        <f aca="false">OliveWatbal!AA205-OliveWatbal!W205-F205</f>
        <v>-37.1139</v>
      </c>
      <c r="R205" s="11" t="n">
        <f aca="false">OliveWatbal!AA205+OliveWatbal!W205-F205</f>
        <v>-36.1137</v>
      </c>
      <c r="S205" s="6" t="n">
        <f aca="false">OliveWatbal!W205</f>
        <v>0.5001</v>
      </c>
      <c r="T205" s="7" t="n">
        <f aca="false">OliveHrFlx!P205-OliveHrFlx!P204</f>
        <v>-0.0100000000000016</v>
      </c>
      <c r="U205" s="7" t="n">
        <f aca="false">TreeCalculations!$J$3*TreeCalculations!$K$3*(T205/TreeCalculations!$L$3)</f>
        <v>-0.000327659033422805</v>
      </c>
    </row>
    <row r="206" customFormat="false" ht="12.8" hidden="false" customHeight="false" outlineLevel="0" collapsed="false">
      <c r="A206" s="0" t="n">
        <f aca="false">GrassWatbal!B206/2</f>
        <v>6</v>
      </c>
      <c r="B206" s="2" t="n">
        <f aca="false">GrassWatbal!V206/(GrassTree!$C$31*2*GrassTree!$C$31*2)</f>
        <v>-3.101324</v>
      </c>
      <c r="C206" s="2" t="n">
        <f aca="false">GrassWatbal!AA206</f>
        <v>-26.6545</v>
      </c>
      <c r="D206" s="3" t="n">
        <f aca="false">(0.5*GrassWatbal!J206*GrassTree!$C$31*GrassTree!$C$31/18.0152*40.7*60*60)/TreeCalculations!$I$2/TreeCalculations!$I$2</f>
        <v>0</v>
      </c>
      <c r="E206" s="8" t="n">
        <f aca="false">(GrassHrFlux!K206*18.0152*GrassTree!$C$31*GrassTree!$C$31*2.45*0.5)/TreeCalculations!$I$2/TreeCalculations!$I$2</f>
        <v>0</v>
      </c>
      <c r="F206" s="10" t="n">
        <f aca="false">D206+(0.5*GrassWatbal!F206*GrassTree!$C$31*GrassTree!$C$31/18.0152*40.7*60*60)/TreeCalculations!$I$2/TreeCalculations!$I$2 + (0.5*GrassWatbal!G206*GrassTree!$C$31*GrassTree!$C$31/18.0152*40.7*60*60)/TreeCalculations!$I$2/TreeCalculations!$I$2</f>
        <v>0</v>
      </c>
      <c r="G206" s="5" t="n">
        <f aca="false">GrassWatbal!AA206-GrassWatbal!W206-F206</f>
        <v>-27.2682</v>
      </c>
      <c r="H206" s="11" t="n">
        <f aca="false">GrassWatbal!AA206+GrassWatbal!W206-F206</f>
        <v>-26.0408</v>
      </c>
      <c r="I206" s="6" t="n">
        <f aca="false">GrassWatbal!W206</f>
        <v>0.6137</v>
      </c>
      <c r="J206" s="7" t="n">
        <f aca="false">GrassHrFlux!P206-GrassHrFlux!P205</f>
        <v>0.0300000000000011</v>
      </c>
      <c r="K206" s="7" t="n">
        <f aca="false">TreeCalculations!$J$2*TreeCalculations!$K$2*(J206/TreeCalculations!$L$2)</f>
        <v>3.93190840107319E-005</v>
      </c>
      <c r="L206" s="2" t="n">
        <f aca="false">OliveWatbal!V206/(OliveTree!$C$31*2*OliveTree!$C$31*2)</f>
        <v>-3.21444</v>
      </c>
      <c r="M206" s="12" t="n">
        <f aca="false">OliveWatbal!AA206</f>
        <v>-36.6106</v>
      </c>
      <c r="N206" s="8" t="n">
        <f aca="false">(0.5*OliveWatbal!J206*OliveTree!$C$31*OliveTree!$C$31/18.0152*40.7*60*60)/TreeCalculations!$I$3/TreeCalculations!$I$3</f>
        <v>0</v>
      </c>
      <c r="O206" s="8" t="n">
        <f aca="false">(OliveHrFlx!K206*18.0152*OliveTree!$C$31*OliveTree!$C$31*2.45*0.5)/TreeCalculations!$I$3/TreeCalculations!$I$3</f>
        <v>0</v>
      </c>
      <c r="P206" s="4" t="n">
        <f aca="false">N206+(0.5*OliveWatbal!F206*OliveTree!$C$31*OliveTree!$C$31/18.0152*40.7*60*60)/TreeCalculations!$I$3/TreeCalculations!$I$3 + (0.5*OliveWatbal!G206*OliveTree!$C$31*OliveTree!$C$31/18.0152*40.7*60*60)/TreeCalculations!$I$3/TreeCalculations!$I$3</f>
        <v>0</v>
      </c>
      <c r="Q206" s="11" t="n">
        <f aca="false">OliveWatbal!AA206-OliveWatbal!W206-F206</f>
        <v>-36.9992</v>
      </c>
      <c r="R206" s="11" t="n">
        <f aca="false">OliveWatbal!AA206+OliveWatbal!W206-F206</f>
        <v>-36.222</v>
      </c>
      <c r="S206" s="6" t="n">
        <f aca="false">OliveWatbal!W206</f>
        <v>0.3886</v>
      </c>
      <c r="T206" s="7" t="n">
        <f aca="false">OliveHrFlx!P206-OliveHrFlx!P205</f>
        <v>0.0300000000000011</v>
      </c>
      <c r="U206" s="7" t="n">
        <f aca="false">TreeCalculations!$J$3*TreeCalculations!$K$3*(T206/TreeCalculations!$L$3)</f>
        <v>0.000982977100268299</v>
      </c>
    </row>
    <row r="207" customFormat="false" ht="12.8" hidden="false" customHeight="false" outlineLevel="0" collapsed="false">
      <c r="A207" s="0" t="n">
        <f aca="false">GrassWatbal!B207/2</f>
        <v>6.5</v>
      </c>
      <c r="B207" s="2" t="n">
        <f aca="false">GrassWatbal!V207/(GrassTree!$C$31*2*GrassTree!$C$31*2)</f>
        <v>-3.063256</v>
      </c>
      <c r="C207" s="2" t="n">
        <f aca="false">GrassWatbal!AA207</f>
        <v>-25.5174</v>
      </c>
      <c r="D207" s="3" t="n">
        <f aca="false">(0.5*GrassWatbal!J207*GrassTree!$C$31*GrassTree!$C$31/18.0152*40.7*60*60)/TreeCalculations!$I$2/TreeCalculations!$I$2</f>
        <v>0</v>
      </c>
      <c r="E207" s="8" t="n">
        <f aca="false">(GrassHrFlux!K207*18.0152*GrassTree!$C$31*GrassTree!$C$31*2.45*0.5)/TreeCalculations!$I$2/TreeCalculations!$I$2</f>
        <v>1.449908334</v>
      </c>
      <c r="F207" s="10" t="n">
        <f aca="false">D207+(0.5*GrassWatbal!F207*GrassTree!$C$31*GrassTree!$C$31/18.0152*40.7*60*60)/TreeCalculations!$I$2/TreeCalculations!$I$2 + (0.5*GrassWatbal!G207*GrassTree!$C$31*GrassTree!$C$31/18.0152*40.7*60*60)/TreeCalculations!$I$2/TreeCalculations!$I$2</f>
        <v>0</v>
      </c>
      <c r="G207" s="5" t="n">
        <f aca="false">GrassWatbal!AA207-GrassWatbal!W207-F207</f>
        <v>-25.8457</v>
      </c>
      <c r="H207" s="11" t="n">
        <f aca="false">GrassWatbal!AA207+GrassWatbal!W207-F207</f>
        <v>-25.1891</v>
      </c>
      <c r="I207" s="6" t="n">
        <f aca="false">GrassWatbal!W207</f>
        <v>0.3283</v>
      </c>
      <c r="J207" s="7" t="n">
        <f aca="false">GrassHrFlux!P207-GrassHrFlux!P206</f>
        <v>-0.399999999999999</v>
      </c>
      <c r="K207" s="7" t="n">
        <f aca="false">TreeCalculations!$J$2*TreeCalculations!$K$2*(J207/TreeCalculations!$L$2)</f>
        <v>-0.000524254453476404</v>
      </c>
      <c r="L207" s="2" t="n">
        <f aca="false">OliveWatbal!V207/(OliveTree!$C$31*2*OliveTree!$C$31*2)</f>
        <v>-3.175328</v>
      </c>
      <c r="M207" s="12" t="n">
        <f aca="false">OliveWatbal!AA207</f>
        <v>-35.474</v>
      </c>
      <c r="N207" s="8" t="n">
        <f aca="false">(0.5*OliveWatbal!J207*OliveTree!$C$31*OliveTree!$C$31/18.0152*40.7*60*60)/TreeCalculations!$I$3/TreeCalculations!$I$3</f>
        <v>0</v>
      </c>
      <c r="O207" s="8" t="n">
        <f aca="false">(OliveHrFlx!K207*18.0152*OliveTree!$C$31*OliveTree!$C$31*2.45*0.5)/TreeCalculations!$I$3/TreeCalculations!$I$3</f>
        <v>11.19982465</v>
      </c>
      <c r="P207" s="4" t="n">
        <f aca="false">N207+(0.5*OliveWatbal!F207*OliveTree!$C$31*OliveTree!$C$31/18.0152*40.7*60*60)/TreeCalculations!$I$3/TreeCalculations!$I$3 + (0.5*OliveWatbal!G207*OliveTree!$C$31*OliveTree!$C$31/18.0152*40.7*60*60)/TreeCalculations!$I$3/TreeCalculations!$I$3</f>
        <v>0</v>
      </c>
      <c r="Q207" s="11" t="n">
        <f aca="false">OliveWatbal!AA207-OliveWatbal!W207-F207</f>
        <v>-35.5666</v>
      </c>
      <c r="R207" s="11" t="n">
        <f aca="false">OliveWatbal!AA207+OliveWatbal!W207-F207</f>
        <v>-35.3814</v>
      </c>
      <c r="S207" s="6" t="n">
        <f aca="false">OliveWatbal!W207</f>
        <v>0.0926</v>
      </c>
      <c r="T207" s="7" t="n">
        <f aca="false">OliveHrFlx!P207-OliveHrFlx!P206</f>
        <v>-0.439999999999998</v>
      </c>
      <c r="U207" s="7" t="n">
        <f aca="false">TreeCalculations!$J$3*TreeCalculations!$K$3*(T207/TreeCalculations!$L$3)</f>
        <v>-0.0144169974706011</v>
      </c>
    </row>
    <row r="208" customFormat="false" ht="12.8" hidden="false" customHeight="false" outlineLevel="0" collapsed="false">
      <c r="A208" s="0" t="n">
        <f aca="false">GrassWatbal!B208/2</f>
        <v>7</v>
      </c>
      <c r="B208" s="2" t="n">
        <f aca="false">GrassWatbal!V208/(GrassTree!$C$31*2*GrassTree!$C$31*2)</f>
        <v>-2.516048</v>
      </c>
      <c r="C208" s="2" t="n">
        <f aca="false">GrassWatbal!AA208</f>
        <v>18.3205</v>
      </c>
      <c r="D208" s="3" t="n">
        <f aca="false">(0.5*GrassWatbal!J208*GrassTree!$C$31*GrassTree!$C$31/18.0152*40.7*60*60)/TreeCalculations!$I$2/TreeCalculations!$I$2</f>
        <v>8.66585216927928</v>
      </c>
      <c r="E208" s="8" t="n">
        <f aca="false">(GrassHrFlux!K208*18.0152*GrassTree!$C$31*GrassTree!$C$31*2.45*0.5)/TreeCalculations!$I$2/TreeCalculations!$I$2</f>
        <v>1.672801396</v>
      </c>
      <c r="F208" s="10" t="n">
        <f aca="false">D208+(0.5*GrassWatbal!F208*GrassTree!$C$31*GrassTree!$C$31/18.0152*40.7*60*60)/TreeCalculations!$I$2/TreeCalculations!$I$2 + (0.5*GrassWatbal!G208*GrassTree!$C$31*GrassTree!$C$31/18.0152*40.7*60*60)/TreeCalculations!$I$2/TreeCalculations!$I$2</f>
        <v>8.66585216927928</v>
      </c>
      <c r="G208" s="5" t="n">
        <f aca="false">GrassWatbal!AA208-GrassWatbal!W208-F208</f>
        <v>9.71484783072072</v>
      </c>
      <c r="H208" s="11" t="n">
        <f aca="false">GrassWatbal!AA208+GrassWatbal!W208-F208</f>
        <v>9.59444783072072</v>
      </c>
      <c r="I208" s="6" t="n">
        <f aca="false">GrassWatbal!W208</f>
        <v>-0.0602</v>
      </c>
      <c r="J208" s="7" t="n">
        <f aca="false">GrassHrFlux!P208-GrassHrFlux!P207</f>
        <v>-0.0500000000000007</v>
      </c>
      <c r="K208" s="7" t="n">
        <f aca="false">TreeCalculations!$J$2*TreeCalculations!$K$2*(J208/TreeCalculations!$L$2)</f>
        <v>-6.55318066845517E-005</v>
      </c>
      <c r="L208" s="2" t="n">
        <f aca="false">OliveWatbal!V208/(OliveTree!$C$31*2*OliveTree!$C$31*2)</f>
        <v>-6.84378</v>
      </c>
      <c r="M208" s="12" t="n">
        <f aca="false">OliveWatbal!AA208</f>
        <v>17.7264</v>
      </c>
      <c r="N208" s="8" t="n">
        <f aca="false">(0.5*OliveWatbal!J208*OliveTree!$C$31*OliveTree!$C$31/18.0152*40.7*60*60)/TreeCalculations!$I$3/TreeCalculations!$I$3</f>
        <v>66.8624783516142</v>
      </c>
      <c r="O208" s="8" t="n">
        <f aca="false">(OliveHrFlx!K208*18.0152*OliveTree!$C$31*OliveTree!$C$31*2.45*0.5)/TreeCalculations!$I$3/TreeCalculations!$I$3</f>
        <v>12.539389884</v>
      </c>
      <c r="P208" s="4" t="n">
        <f aca="false">N208+(0.5*OliveWatbal!F208*OliveTree!$C$31*OliveTree!$C$31/18.0152*40.7*60*60)/TreeCalculations!$I$3/TreeCalculations!$I$3 + (0.5*OliveWatbal!G208*OliveTree!$C$31*OliveTree!$C$31/18.0152*40.7*60*60)/TreeCalculations!$I$3/TreeCalculations!$I$3</f>
        <v>66.8624783516142</v>
      </c>
      <c r="Q208" s="11" t="n">
        <f aca="false">OliveWatbal!AA208-OliveWatbal!W208-F208</f>
        <v>9.26854783072072</v>
      </c>
      <c r="R208" s="11" t="n">
        <f aca="false">OliveWatbal!AA208+OliveWatbal!W208-F208</f>
        <v>8.85254783072073</v>
      </c>
      <c r="S208" s="6" t="n">
        <f aca="false">OliveWatbal!W208</f>
        <v>-0.208</v>
      </c>
      <c r="T208" s="7" t="n">
        <f aca="false">OliveHrFlx!P208-OliveHrFlx!P207</f>
        <v>-0.0400000000000027</v>
      </c>
      <c r="U208" s="7" t="n">
        <f aca="false">TreeCalculations!$J$3*TreeCalculations!$K$3*(T208/TreeCalculations!$L$3)</f>
        <v>-0.0013106361336911</v>
      </c>
    </row>
    <row r="209" customFormat="false" ht="12.8" hidden="false" customHeight="false" outlineLevel="0" collapsed="false">
      <c r="A209" s="0" t="n">
        <f aca="false">GrassWatbal!B209/2</f>
        <v>7.5</v>
      </c>
      <c r="B209" s="2" t="n">
        <f aca="false">GrassWatbal!V209/(GrassTree!$C$31*2*GrassTree!$C$31*2)</f>
        <v>-3.264456</v>
      </c>
      <c r="C209" s="2" t="n">
        <f aca="false">GrassWatbal!AA209</f>
        <v>29.3945</v>
      </c>
      <c r="D209" s="3" t="n">
        <f aca="false">(0.5*GrassWatbal!J209*GrassTree!$C$31*GrassTree!$C$31/18.0152*40.7*60*60)/TreeCalculations!$I$2/TreeCalculations!$I$2</f>
        <v>10.0037523868733</v>
      </c>
      <c r="E209" s="8" t="n">
        <f aca="false">(GrassHrFlux!K209*18.0152*GrassTree!$C$31*GrassTree!$C$31*2.45*0.5)/TreeCalculations!$I$2/TreeCalculations!$I$2</f>
        <v>1.7654896</v>
      </c>
      <c r="F209" s="10" t="n">
        <f aca="false">D209+(0.5*GrassWatbal!F209*GrassTree!$C$31*GrassTree!$C$31/18.0152*40.7*60*60)/TreeCalculations!$I$2/TreeCalculations!$I$2 + (0.5*GrassWatbal!G209*GrassTree!$C$31*GrassTree!$C$31/18.0152*40.7*60*60)/TreeCalculations!$I$2/TreeCalculations!$I$2</f>
        <v>10.0037523868733</v>
      </c>
      <c r="G209" s="5" t="n">
        <f aca="false">GrassWatbal!AA209-GrassWatbal!W209-F209</f>
        <v>19.3449476131267</v>
      </c>
      <c r="H209" s="11" t="n">
        <f aca="false">GrassWatbal!AA209+GrassWatbal!W209-F209</f>
        <v>19.4365476131267</v>
      </c>
      <c r="I209" s="6" t="n">
        <f aca="false">GrassWatbal!W209</f>
        <v>0.0458</v>
      </c>
      <c r="J209" s="7" t="n">
        <f aca="false">GrassHrFlux!P209-GrassHrFlux!P208</f>
        <v>-0.129999999999999</v>
      </c>
      <c r="K209" s="7" t="n">
        <f aca="false">TreeCalculations!$J$2*TreeCalculations!$K$2*(J209/TreeCalculations!$L$2)</f>
        <v>-0.000170382697379831</v>
      </c>
      <c r="L209" s="2" t="n">
        <f aca="false">OliveWatbal!V209/(OliveTree!$C$31*2*OliveTree!$C$31*2)</f>
        <v>-13.038396</v>
      </c>
      <c r="M209" s="12" t="n">
        <f aca="false">OliveWatbal!AA209</f>
        <v>28.0121</v>
      </c>
      <c r="N209" s="8" t="n">
        <f aca="false">(0.5*OliveWatbal!J209*OliveTree!$C$31*OliveTree!$C$31/18.0152*40.7*60*60)/TreeCalculations!$I$3/TreeCalculations!$I$3</f>
        <v>74.857347129091</v>
      </c>
      <c r="O209" s="8" t="n">
        <f aca="false">(OliveHrFlx!K209*18.0152*OliveTree!$C$31*OliveTree!$C$31*2.45*0.5)/TreeCalculations!$I$3/TreeCalculations!$I$3</f>
        <v>13.058002454</v>
      </c>
      <c r="P209" s="4" t="n">
        <f aca="false">N209+(0.5*OliveWatbal!F209*OliveTree!$C$31*OliveTree!$C$31/18.0152*40.7*60*60)/TreeCalculations!$I$3/TreeCalculations!$I$3 + (0.5*OliveWatbal!G209*OliveTree!$C$31*OliveTree!$C$31/18.0152*40.7*60*60)/TreeCalculations!$I$3/TreeCalculations!$I$3</f>
        <v>74.857347129091</v>
      </c>
      <c r="Q209" s="11" t="n">
        <f aca="false">OliveWatbal!AA209-OliveWatbal!W209-F209</f>
        <v>18.0689476131267</v>
      </c>
      <c r="R209" s="11" t="n">
        <f aca="false">OliveWatbal!AA209+OliveWatbal!W209-F209</f>
        <v>17.9477476131267</v>
      </c>
      <c r="S209" s="6" t="n">
        <f aca="false">OliveWatbal!W209</f>
        <v>-0.0606</v>
      </c>
      <c r="T209" s="7" t="n">
        <f aca="false">OliveHrFlx!P209-OliveHrFlx!P208</f>
        <v>-0.140000000000001</v>
      </c>
      <c r="U209" s="7" t="n">
        <f aca="false">TreeCalculations!$J$3*TreeCalculations!$K$3*(T209/TreeCalculations!$L$3)</f>
        <v>-0.00458722646791857</v>
      </c>
    </row>
    <row r="210" customFormat="false" ht="12.8" hidden="false" customHeight="false" outlineLevel="0" collapsed="false">
      <c r="A210" s="0" t="n">
        <f aca="false">GrassWatbal!B210/2</f>
        <v>8</v>
      </c>
      <c r="B210" s="2" t="n">
        <f aca="false">GrassWatbal!V210/(GrassTree!$C$31*2*GrassTree!$C$31*2)</f>
        <v>-3.8475</v>
      </c>
      <c r="C210" s="2" t="n">
        <f aca="false">GrassWatbal!AA210</f>
        <v>38.0878</v>
      </c>
      <c r="D210" s="3" t="n">
        <f aca="false">(0.5*GrassWatbal!J210*GrassTree!$C$31*GrassTree!$C$31/18.0152*40.7*60*60)/TreeCalculations!$I$2/TreeCalculations!$I$2</f>
        <v>10.5527387983481</v>
      </c>
      <c r="E210" s="8" t="n">
        <f aca="false">(GrassHrFlux!K210*18.0152*GrassTree!$C$31*GrassTree!$C$31*2.45*0.5)/TreeCalculations!$I$2/TreeCalculations!$I$2</f>
        <v>1.778730772</v>
      </c>
      <c r="F210" s="10" t="n">
        <f aca="false">D210+(0.5*GrassWatbal!F210*GrassTree!$C$31*GrassTree!$C$31/18.0152*40.7*60*60)/TreeCalculations!$I$2/TreeCalculations!$I$2 + (0.5*GrassWatbal!G210*GrassTree!$C$31*GrassTree!$C$31/18.0152*40.7*60*60)/TreeCalculations!$I$2/TreeCalculations!$I$2</f>
        <v>10.5527387983481</v>
      </c>
      <c r="G210" s="5" t="n">
        <f aca="false">GrassWatbal!AA210-GrassWatbal!W210-F210</f>
        <v>26.7386612016519</v>
      </c>
      <c r="H210" s="11" t="n">
        <f aca="false">GrassWatbal!AA210+GrassWatbal!W210-F210</f>
        <v>28.3314612016519</v>
      </c>
      <c r="I210" s="6" t="n">
        <f aca="false">GrassWatbal!W210</f>
        <v>0.7964</v>
      </c>
      <c r="J210" s="7" t="n">
        <f aca="false">GrassHrFlux!P210-GrassHrFlux!P209</f>
        <v>-0.140000000000001</v>
      </c>
      <c r="K210" s="7" t="n">
        <f aca="false">TreeCalculations!$J$2*TreeCalculations!$K$2*(J210/TreeCalculations!$L$2)</f>
        <v>-0.000183489058716743</v>
      </c>
      <c r="L210" s="2" t="n">
        <f aca="false">OliveWatbal!V210/(OliveTree!$C$31*2*OliveTree!$C$31*2)</f>
        <v>-17.895232</v>
      </c>
      <c r="M210" s="12" t="n">
        <f aca="false">OliveWatbal!AA210</f>
        <v>36.1131</v>
      </c>
      <c r="N210" s="8" t="n">
        <f aca="false">(0.5*OliveWatbal!J210*OliveTree!$C$31*OliveTree!$C$31/18.0152*40.7*60*60)/TreeCalculations!$I$3/TreeCalculations!$I$3</f>
        <v>77.9560704294152</v>
      </c>
      <c r="O210" s="8" t="n">
        <f aca="false">(OliveHrFlx!K210*18.0152*OliveTree!$C$31*OliveTree!$C$31*2.45*0.5)/TreeCalculations!$I$3/TreeCalculations!$I$3</f>
        <v>13.126415176</v>
      </c>
      <c r="P210" s="4" t="n">
        <f aca="false">N210+(0.5*OliveWatbal!F210*OliveTree!$C$31*OliveTree!$C$31/18.0152*40.7*60*60)/TreeCalculations!$I$3/TreeCalculations!$I$3 + (0.5*OliveWatbal!G210*OliveTree!$C$31*OliveTree!$C$31/18.0152*40.7*60*60)/TreeCalculations!$I$3/TreeCalculations!$I$3</f>
        <v>77.9560704294152</v>
      </c>
      <c r="Q210" s="11" t="n">
        <f aca="false">OliveWatbal!AA210-OliveWatbal!W210-F210</f>
        <v>24.7631612016519</v>
      </c>
      <c r="R210" s="11" t="n">
        <f aca="false">OliveWatbal!AA210+OliveWatbal!W210-F210</f>
        <v>26.3575612016519</v>
      </c>
      <c r="S210" s="6" t="n">
        <f aca="false">OliveWatbal!W210</f>
        <v>0.7972</v>
      </c>
      <c r="T210" s="7" t="n">
        <f aca="false">OliveHrFlx!P210-OliveHrFlx!P209</f>
        <v>-0.139999999999997</v>
      </c>
      <c r="U210" s="7" t="n">
        <f aca="false">TreeCalculations!$J$3*TreeCalculations!$K$3*(T210/TreeCalculations!$L$3)</f>
        <v>-0.00458722646791846</v>
      </c>
    </row>
    <row r="211" customFormat="false" ht="12.8" hidden="false" customHeight="false" outlineLevel="0" collapsed="false">
      <c r="A211" s="0" t="n">
        <f aca="false">GrassWatbal!B211/2</f>
        <v>8.5</v>
      </c>
      <c r="B211" s="2" t="n">
        <f aca="false">GrassWatbal!V211/(GrassTree!$C$31*2*GrassTree!$C$31*2)</f>
        <v>-4.08106</v>
      </c>
      <c r="C211" s="2" t="n">
        <f aca="false">GrassWatbal!AA211</f>
        <v>41.5773</v>
      </c>
      <c r="D211" s="3" t="n">
        <f aca="false">(0.5*GrassWatbal!J211*GrassTree!$C$31*GrassTree!$C$31/18.0152*40.7*60*60)/TreeCalculations!$I$2/TreeCalculations!$I$2</f>
        <v>10.6381366845775</v>
      </c>
      <c r="E211" s="8" t="n">
        <f aca="false">(GrassHrFlux!K211*18.0152*GrassTree!$C$31*GrassTree!$C$31*2.45*0.5)/TreeCalculations!$I$2/TreeCalculations!$I$2</f>
        <v>1.82066115</v>
      </c>
      <c r="F211" s="10" t="n">
        <f aca="false">D211+(0.5*GrassWatbal!F211*GrassTree!$C$31*GrassTree!$C$31/18.0152*40.7*60*60)/TreeCalculations!$I$2/TreeCalculations!$I$2 + (0.5*GrassWatbal!G211*GrassTree!$C$31*GrassTree!$C$31/18.0152*40.7*60*60)/TreeCalculations!$I$2/TreeCalculations!$I$2</f>
        <v>10.6381366845775</v>
      </c>
      <c r="G211" s="5" t="n">
        <f aca="false">GrassWatbal!AA211-GrassWatbal!W211-F211</f>
        <v>29.5581633154225</v>
      </c>
      <c r="H211" s="11" t="n">
        <f aca="false">GrassWatbal!AA211+GrassWatbal!W211-F211</f>
        <v>32.3201633154225</v>
      </c>
      <c r="I211" s="6" t="n">
        <f aca="false">GrassWatbal!W211</f>
        <v>1.381</v>
      </c>
      <c r="J211" s="7" t="n">
        <f aca="false">GrassHrFlux!P211-GrassHrFlux!P210</f>
        <v>-0.199999999999999</v>
      </c>
      <c r="K211" s="7" t="n">
        <f aca="false">TreeCalculations!$J$2*TreeCalculations!$K$2*(J211/TreeCalculations!$L$2)</f>
        <v>-0.000262127226738202</v>
      </c>
      <c r="L211" s="2" t="n">
        <f aca="false">OliveWatbal!V211/(OliveTree!$C$31*2*OliveTree!$C$31*2)</f>
        <v>-19.857652</v>
      </c>
      <c r="M211" s="12" t="n">
        <f aca="false">OliveWatbal!AA211</f>
        <v>39.3428</v>
      </c>
      <c r="N211" s="8" t="n">
        <f aca="false">(0.5*OliveWatbal!J211*OliveTree!$C$31*OliveTree!$C$31/18.0152*40.7*60*60)/TreeCalculations!$I$3/TreeCalculations!$I$3</f>
        <v>78.3749267285404</v>
      </c>
      <c r="O211" s="8" t="n">
        <f aca="false">(OliveHrFlx!K211*18.0152*OliveTree!$C$31*OliveTree!$C$31*2.45*0.5)/TreeCalculations!$I$3/TreeCalculations!$I$3</f>
        <v>13.355928824</v>
      </c>
      <c r="P211" s="4" t="n">
        <f aca="false">N211+(0.5*OliveWatbal!F211*OliveTree!$C$31*OliveTree!$C$31/18.0152*40.7*60*60)/TreeCalculations!$I$3/TreeCalculations!$I$3 + (0.5*OliveWatbal!G211*OliveTree!$C$31*OliveTree!$C$31/18.0152*40.7*60*60)/TreeCalculations!$I$3/TreeCalculations!$I$3</f>
        <v>78.3749267285404</v>
      </c>
      <c r="Q211" s="11" t="n">
        <f aca="false">OliveWatbal!AA211-OliveWatbal!W211-F211</f>
        <v>27.2938633154225</v>
      </c>
      <c r="R211" s="11" t="n">
        <f aca="false">OliveWatbal!AA211+OliveWatbal!W211-F211</f>
        <v>30.1154633154225</v>
      </c>
      <c r="S211" s="6" t="n">
        <f aca="false">OliveWatbal!W211</f>
        <v>1.4108</v>
      </c>
      <c r="T211" s="7" t="n">
        <f aca="false">OliveHrFlx!P211-OliveHrFlx!P210</f>
        <v>-0.190000000000001</v>
      </c>
      <c r="U211" s="7" t="n">
        <f aca="false">TreeCalculations!$J$3*TreeCalculations!$K$3*(T211/TreeCalculations!$L$3)</f>
        <v>-0.00622552163503237</v>
      </c>
    </row>
    <row r="212" customFormat="false" ht="12.8" hidden="false" customHeight="false" outlineLevel="0" collapsed="false">
      <c r="A212" s="0" t="n">
        <f aca="false">GrassWatbal!B212/2</f>
        <v>9</v>
      </c>
      <c r="B212" s="2" t="n">
        <f aca="false">GrassWatbal!V212/(GrassTree!$C$31*2*GrassTree!$C$31*2)</f>
        <v>-4.584096</v>
      </c>
      <c r="C212" s="2" t="n">
        <f aca="false">GrassWatbal!AA212</f>
        <v>49.1021</v>
      </c>
      <c r="D212" s="3" t="n">
        <f aca="false">(0.5*GrassWatbal!J212*GrassTree!$C$31*GrassTree!$C$31/18.0152*40.7*60*60)/TreeCalculations!$I$2/TreeCalculations!$I$2</f>
        <v>10.8943303432657</v>
      </c>
      <c r="E212" s="8" t="n">
        <f aca="false">(GrassHrFlux!K212*18.0152*GrassTree!$C$31*GrassTree!$C$31*2.45*0.5)/TreeCalculations!$I$2/TreeCalculations!$I$2</f>
        <v>1.983968938</v>
      </c>
      <c r="F212" s="10" t="n">
        <f aca="false">D212+(0.5*GrassWatbal!F212*GrassTree!$C$31*GrassTree!$C$31/18.0152*40.7*60*60)/TreeCalculations!$I$2/TreeCalculations!$I$2 + (0.5*GrassWatbal!G212*GrassTree!$C$31*GrassTree!$C$31/18.0152*40.7*60*60)/TreeCalculations!$I$2/TreeCalculations!$I$2</f>
        <v>10.8943303432657</v>
      </c>
      <c r="G212" s="5" t="n">
        <f aca="false">GrassWatbal!AA212-GrassWatbal!W212-F212</f>
        <v>36.0000696567343</v>
      </c>
      <c r="H212" s="11" t="n">
        <f aca="false">GrassWatbal!AA212+GrassWatbal!W212-F212</f>
        <v>40.4154696567343</v>
      </c>
      <c r="I212" s="6" t="n">
        <f aca="false">GrassWatbal!W212</f>
        <v>2.2077</v>
      </c>
      <c r="J212" s="7" t="n">
        <f aca="false">GrassHrFlux!P212-GrassHrFlux!P211</f>
        <v>-0.0700000000000003</v>
      </c>
      <c r="K212" s="7" t="n">
        <f aca="false">TreeCalculations!$J$2*TreeCalculations!$K$2*(J212/TreeCalculations!$L$2)</f>
        <v>-9.17445293583714E-005</v>
      </c>
      <c r="L212" s="2" t="n">
        <f aca="false">OliveWatbal!V212/(OliveTree!$C$31*2*OliveTree!$C$31*2)</f>
        <v>-24.066468</v>
      </c>
      <c r="M212" s="12" t="n">
        <f aca="false">OliveWatbal!AA212</f>
        <v>46.3408</v>
      </c>
      <c r="N212" s="8" t="n">
        <f aca="false">(0.5*OliveWatbal!J212*OliveTree!$C$31*OliveTree!$C$31/18.0152*40.7*60*60)/TreeCalculations!$I$3/TreeCalculations!$I$3</f>
        <v>79.7372263421999</v>
      </c>
      <c r="O212" s="8" t="n">
        <f aca="false">(OliveHrFlx!K212*18.0152*OliveTree!$C$31*OliveTree!$C$31*2.45*0.5)/TreeCalculations!$I$3/TreeCalculations!$I$3</f>
        <v>14.329154966</v>
      </c>
      <c r="P212" s="4" t="n">
        <f aca="false">N212+(0.5*OliveWatbal!F212*OliveTree!$C$31*OliveTree!$C$31/18.0152*40.7*60*60)/TreeCalculations!$I$3/TreeCalculations!$I$3 + (0.5*OliveWatbal!G212*OliveTree!$C$31*OliveTree!$C$31/18.0152*40.7*60*60)/TreeCalculations!$I$3/TreeCalculations!$I$3</f>
        <v>79.7372263421999</v>
      </c>
      <c r="Q212" s="11" t="n">
        <f aca="false">OliveWatbal!AA212-OliveWatbal!W212-F212</f>
        <v>33.1147696567343</v>
      </c>
      <c r="R212" s="11" t="n">
        <f aca="false">OliveWatbal!AA212+OliveWatbal!W212-F212</f>
        <v>37.7781696567343</v>
      </c>
      <c r="S212" s="6" t="n">
        <f aca="false">OliveWatbal!W212</f>
        <v>2.3317</v>
      </c>
      <c r="T212" s="7" t="n">
        <f aca="false">OliveHrFlx!P212-OliveHrFlx!P211</f>
        <v>-0.0800000000000019</v>
      </c>
      <c r="U212" s="7" t="n">
        <f aca="false">TreeCalculations!$J$3*TreeCalculations!$K$3*(T212/TreeCalculations!$L$3)</f>
        <v>-0.00262127226738209</v>
      </c>
    </row>
    <row r="213" customFormat="false" ht="12.8" hidden="false" customHeight="false" outlineLevel="0" collapsed="false">
      <c r="A213" s="0" t="n">
        <f aca="false">GrassWatbal!B213/2</f>
        <v>9.5</v>
      </c>
      <c r="B213" s="2" t="n">
        <f aca="false">GrassWatbal!V213/(GrassTree!$C$31*2*GrassTree!$C$31*2)</f>
        <v>-5.48484</v>
      </c>
      <c r="C213" s="2" t="n">
        <f aca="false">GrassWatbal!AA213</f>
        <v>62.5026</v>
      </c>
      <c r="D213" s="3" t="n">
        <f aca="false">(0.5*GrassWatbal!J213*GrassTree!$C$31*GrassTree!$C$31/18.0152*40.7*60*60)/TreeCalculations!$I$2/TreeCalculations!$I$2</f>
        <v>11.8662396198765</v>
      </c>
      <c r="E213" s="8" t="n">
        <f aca="false">(GrassHrFlux!K213*18.0152*GrassTree!$C$31*GrassTree!$C$31*2.45*0.5)/TreeCalculations!$I$2/TreeCalculations!$I$2</f>
        <v>2.36134234</v>
      </c>
      <c r="F213" s="10" t="n">
        <f aca="false">D213+(0.5*GrassWatbal!F213*GrassTree!$C$31*GrassTree!$C$31/18.0152*40.7*60*60)/TreeCalculations!$I$2/TreeCalculations!$I$2 + (0.5*GrassWatbal!G213*GrassTree!$C$31*GrassTree!$C$31/18.0152*40.7*60*60)/TreeCalculations!$I$2/TreeCalculations!$I$2</f>
        <v>11.8662396198765</v>
      </c>
      <c r="G213" s="5" t="n">
        <f aca="false">GrassWatbal!AA213-GrassWatbal!W213-F213</f>
        <v>48.4891603801235</v>
      </c>
      <c r="H213" s="11" t="n">
        <f aca="false">GrassWatbal!AA213+GrassWatbal!W213-F213</f>
        <v>52.7835603801235</v>
      </c>
      <c r="I213" s="6" t="n">
        <f aca="false">GrassWatbal!W213</f>
        <v>2.1472</v>
      </c>
      <c r="J213" s="7" t="n">
        <f aca="false">GrassHrFlux!P213-GrassHrFlux!P212</f>
        <v>0.16</v>
      </c>
      <c r="K213" s="7" t="n">
        <f aca="false">TreeCalculations!$J$2*TreeCalculations!$K$2*(J213/TreeCalculations!$L$2)</f>
        <v>0.000209701781390563</v>
      </c>
      <c r="L213" s="2" t="n">
        <f aca="false">OliveWatbal!V213/(OliveTree!$C$31*2*OliveTree!$C$31*2)</f>
        <v>-31.540368</v>
      </c>
      <c r="M213" s="12" t="n">
        <f aca="false">OliveWatbal!AA213</f>
        <v>58.8582</v>
      </c>
      <c r="N213" s="8" t="n">
        <f aca="false">(0.5*OliveWatbal!J213*OliveTree!$C$31*OliveTree!$C$31/18.0152*40.7*60*60)/TreeCalculations!$I$3/TreeCalculations!$I$3</f>
        <v>85.5524157378214</v>
      </c>
      <c r="O213" s="8" t="n">
        <f aca="false">(OliveHrFlx!K213*18.0152*OliveTree!$C$31*OliveTree!$C$31*2.45*0.5)/TreeCalculations!$I$3/TreeCalculations!$I$3</f>
        <v>17.09214619</v>
      </c>
      <c r="P213" s="4" t="n">
        <f aca="false">N213+(0.5*OliveWatbal!F213*OliveTree!$C$31*OliveTree!$C$31/18.0152*40.7*60*60)/TreeCalculations!$I$3/TreeCalculations!$I$3 + (0.5*OliveWatbal!G213*OliveTree!$C$31*OliveTree!$C$31/18.0152*40.7*60*60)/TreeCalculations!$I$3/TreeCalculations!$I$3</f>
        <v>85.5524157378214</v>
      </c>
      <c r="Q213" s="11" t="n">
        <f aca="false">OliveWatbal!AA213-OliveWatbal!W213-F213</f>
        <v>44.6108603801234</v>
      </c>
      <c r="R213" s="11" t="n">
        <f aca="false">OliveWatbal!AA213+OliveWatbal!W213-F213</f>
        <v>49.3730603801235</v>
      </c>
      <c r="S213" s="6" t="n">
        <f aca="false">OliveWatbal!W213</f>
        <v>2.3811</v>
      </c>
      <c r="T213" s="7" t="n">
        <f aca="false">OliveHrFlx!P213-OliveHrFlx!P212</f>
        <v>0.120000000000001</v>
      </c>
      <c r="U213" s="7" t="n">
        <f aca="false">TreeCalculations!$J$3*TreeCalculations!$K$3*(T213/TreeCalculations!$L$3)</f>
        <v>0.00393190840107308</v>
      </c>
    </row>
    <row r="214" customFormat="false" ht="12.8" hidden="false" customHeight="false" outlineLevel="0" collapsed="false">
      <c r="A214" s="0" t="n">
        <f aca="false">GrassWatbal!B214/2</f>
        <v>10</v>
      </c>
      <c r="B214" s="2" t="n">
        <f aca="false">GrassWatbal!V214/(GrassTree!$C$31*2*GrassTree!$C$31*2)</f>
        <v>-7.870132</v>
      </c>
      <c r="C214" s="2" t="n">
        <f aca="false">GrassWatbal!AA214</f>
        <v>98.0908</v>
      </c>
      <c r="D214" s="3" t="n">
        <f aca="false">(0.5*GrassWatbal!J214*GrassTree!$C$31*GrassTree!$C$31/18.0152*40.7*60*60)/TreeCalculations!$I$2/TreeCalculations!$I$2</f>
        <v>14.1394500199831</v>
      </c>
      <c r="E214" s="8" t="n">
        <f aca="false">(GrassHrFlux!K214*18.0152*GrassTree!$C$31*GrassTree!$C$31*2.45*0.5)/TreeCalculations!$I$2/TreeCalculations!$I$2</f>
        <v>2.533477576</v>
      </c>
      <c r="F214" s="10" t="n">
        <f aca="false">D214+(0.5*GrassWatbal!F214*GrassTree!$C$31*GrassTree!$C$31/18.0152*40.7*60*60)/TreeCalculations!$I$2/TreeCalculations!$I$2 + (0.5*GrassWatbal!G214*GrassTree!$C$31*GrassTree!$C$31/18.0152*40.7*60*60)/TreeCalculations!$I$2/TreeCalculations!$I$2</f>
        <v>14.1394500199831</v>
      </c>
      <c r="G214" s="5" t="n">
        <f aca="false">GrassWatbal!AA214-GrassWatbal!W214-F214</f>
        <v>82.6996499800169</v>
      </c>
      <c r="H214" s="11" t="n">
        <f aca="false">GrassWatbal!AA214+GrassWatbal!W214-F214</f>
        <v>85.2030499800169</v>
      </c>
      <c r="I214" s="6" t="n">
        <f aca="false">GrassWatbal!W214</f>
        <v>1.2517</v>
      </c>
      <c r="J214" s="7" t="n">
        <f aca="false">GrassHrFlux!P214-GrassHrFlux!P213</f>
        <v>0.169999999999998</v>
      </c>
      <c r="K214" s="7" t="n">
        <f aca="false">TreeCalculations!$J$2*TreeCalculations!$K$2*(J214/TreeCalculations!$L$2)</f>
        <v>0.00022280814272747</v>
      </c>
      <c r="L214" s="2" t="n">
        <f aca="false">OliveWatbal!V214/(OliveTree!$C$31*2*OliveTree!$C$31*2)</f>
        <v>-51.289608</v>
      </c>
      <c r="M214" s="12" t="n">
        <f aca="false">OliveWatbal!AA214</f>
        <v>92.3441</v>
      </c>
      <c r="N214" s="8" t="n">
        <f aca="false">(0.5*OliveWatbal!J214*OliveTree!$C$31*OliveTree!$C$31/18.0152*40.7*60*60)/TreeCalculations!$I$3/TreeCalculations!$I$3</f>
        <v>102.042340912119</v>
      </c>
      <c r="O214" s="8" t="n">
        <f aca="false">(OliveHrFlx!K214*18.0152*OliveTree!$C$31*OliveTree!$C$31*2.45*0.5)/TreeCalculations!$I$3/TreeCalculations!$I$3</f>
        <v>17.727722446</v>
      </c>
      <c r="P214" s="4" t="n">
        <f aca="false">N214+(0.5*OliveWatbal!F214*OliveTree!$C$31*OliveTree!$C$31/18.0152*40.7*60*60)/TreeCalculations!$I$3/TreeCalculations!$I$3 + (0.5*OliveWatbal!G214*OliveTree!$C$31*OliveTree!$C$31/18.0152*40.7*60*60)/TreeCalculations!$I$3/TreeCalculations!$I$3</f>
        <v>102.042340912119</v>
      </c>
      <c r="Q214" s="11" t="n">
        <f aca="false">OliveWatbal!AA214-OliveWatbal!W214-F214</f>
        <v>76.2404499800169</v>
      </c>
      <c r="R214" s="11" t="n">
        <f aca="false">OliveWatbal!AA214+OliveWatbal!W214-F214</f>
        <v>80.1688499800169</v>
      </c>
      <c r="S214" s="6" t="n">
        <f aca="false">OliveWatbal!W214</f>
        <v>1.9642</v>
      </c>
      <c r="T214" s="7" t="n">
        <f aca="false">OliveHrFlx!P214-OliveHrFlx!P213</f>
        <v>0.170000000000002</v>
      </c>
      <c r="U214" s="7" t="n">
        <f aca="false">TreeCalculations!$J$3*TreeCalculations!$K$3*(T214/TreeCalculations!$L$3)</f>
        <v>0.00557020356818687</v>
      </c>
    </row>
    <row r="215" customFormat="false" ht="12.8" hidden="false" customHeight="false" outlineLevel="0" collapsed="false">
      <c r="A215" s="0" t="n">
        <f aca="false">GrassWatbal!B215/2</f>
        <v>10.5</v>
      </c>
      <c r="B215" s="2" t="n">
        <f aca="false">GrassWatbal!V215/(GrassTree!$C$31*2*GrassTree!$C$31*2)</f>
        <v>-7.617352</v>
      </c>
      <c r="C215" s="2" t="n">
        <f aca="false">GrassWatbal!AA215</f>
        <v>94.1281</v>
      </c>
      <c r="D215" s="3" t="n">
        <f aca="false">(0.5*GrassWatbal!J215*GrassTree!$C$31*GrassTree!$C$31/18.0152*40.7*60*60)/TreeCalculations!$I$2/TreeCalculations!$I$2</f>
        <v>15.1804909187797</v>
      </c>
      <c r="E215" s="8" t="n">
        <f aca="false">(GrassHrFlux!K215*18.0152*GrassTree!$C$31*GrassTree!$C$31*2.45*0.5)/TreeCalculations!$I$2/TreeCalculations!$I$2</f>
        <v>3.030021526</v>
      </c>
      <c r="F215" s="10" t="n">
        <f aca="false">D215+(0.5*GrassWatbal!F215*GrassTree!$C$31*GrassTree!$C$31/18.0152*40.7*60*60)/TreeCalculations!$I$2/TreeCalculations!$I$2 + (0.5*GrassWatbal!G215*GrassTree!$C$31*GrassTree!$C$31/18.0152*40.7*60*60)/TreeCalculations!$I$2/TreeCalculations!$I$2</f>
        <v>15.1804909187797</v>
      </c>
      <c r="G215" s="5" t="n">
        <f aca="false">GrassWatbal!AA215-GrassWatbal!W215-F215</f>
        <v>79.2391090812203</v>
      </c>
      <c r="H215" s="11" t="n">
        <f aca="false">GrassWatbal!AA215+GrassWatbal!W215-F215</f>
        <v>78.6561090812203</v>
      </c>
      <c r="I215" s="6" t="n">
        <f aca="false">GrassWatbal!W215</f>
        <v>-0.2915</v>
      </c>
      <c r="J215" s="7" t="n">
        <f aca="false">GrassHrFlux!P215-GrassHrFlux!P214</f>
        <v>0.129999999999999</v>
      </c>
      <c r="K215" s="7" t="n">
        <f aca="false">TreeCalculations!$J$2*TreeCalculations!$K$2*(J215/TreeCalculations!$L$2)</f>
        <v>0.000170382697379831</v>
      </c>
      <c r="L215" s="2" t="n">
        <f aca="false">OliveWatbal!V215/(OliveTree!$C$31*2*OliveTree!$C$31*2)</f>
        <v>-49.126796</v>
      </c>
      <c r="M215" s="12" t="n">
        <f aca="false">OliveWatbal!AA215</f>
        <v>88.6314</v>
      </c>
      <c r="N215" s="8" t="n">
        <f aca="false">(0.5*OliveWatbal!J215*OliveTree!$C$31*OliveTree!$C$31/18.0152*40.7*60*60)/TreeCalculations!$I$3/TreeCalculations!$I$3</f>
        <v>105.844580132333</v>
      </c>
      <c r="O215" s="8" t="n">
        <f aca="false">(OliveHrFlx!K215*18.0152*OliveTree!$C$31*OliveTree!$C$31*2.45*0.5)/TreeCalculations!$I$3/TreeCalculations!$I$3</f>
        <v>19.462315978</v>
      </c>
      <c r="P215" s="4" t="n">
        <f aca="false">N215+(0.5*OliveWatbal!F215*OliveTree!$C$31*OliveTree!$C$31/18.0152*40.7*60*60)/TreeCalculations!$I$3/TreeCalculations!$I$3 + (0.5*OliveWatbal!G215*OliveTree!$C$31*OliveTree!$C$31/18.0152*40.7*60*60)/TreeCalculations!$I$3/TreeCalculations!$I$3</f>
        <v>105.844580132333</v>
      </c>
      <c r="Q215" s="11" t="n">
        <f aca="false">OliveWatbal!AA215-OliveWatbal!W215-F215</f>
        <v>73.3500090812203</v>
      </c>
      <c r="R215" s="11" t="n">
        <f aca="false">OliveWatbal!AA215+OliveWatbal!W215-F215</f>
        <v>73.5518090812203</v>
      </c>
      <c r="S215" s="6" t="n">
        <f aca="false">OliveWatbal!W215</f>
        <v>0.1009</v>
      </c>
      <c r="T215" s="7" t="n">
        <f aca="false">OliveHrFlx!P215-OliveHrFlx!P214</f>
        <v>0.119999999999997</v>
      </c>
      <c r="U215" s="7" t="n">
        <f aca="false">TreeCalculations!$J$3*TreeCalculations!$K$3*(T215/TreeCalculations!$L$3)</f>
        <v>0.00393190840107296</v>
      </c>
    </row>
    <row r="216" customFormat="false" ht="12.8" hidden="false" customHeight="false" outlineLevel="0" collapsed="false">
      <c r="A216" s="0" t="n">
        <f aca="false">GrassWatbal!B216/2</f>
        <v>11</v>
      </c>
      <c r="B216" s="2" t="n">
        <f aca="false">GrassWatbal!V216/(GrassTree!$C$31*2*GrassTree!$C$31*2)</f>
        <v>-9.889328</v>
      </c>
      <c r="C216" s="2" t="n">
        <f aca="false">GrassWatbal!AA216</f>
        <v>127.8697</v>
      </c>
      <c r="D216" s="3" t="n">
        <f aca="false">(0.5*GrassWatbal!J216*GrassTree!$C$31*GrassTree!$C$31/18.0152*40.7*60*60)/TreeCalculations!$I$2/TreeCalculations!$I$2</f>
        <v>18.165350370798</v>
      </c>
      <c r="E216" s="8" t="n">
        <f aca="false">(GrassHrFlux!K216*18.0152*GrassTree!$C$31*GrassTree!$C$31*2.45*0.5)/TreeCalculations!$I$2/TreeCalculations!$I$2</f>
        <v>3.676632092</v>
      </c>
      <c r="F216" s="10" t="n">
        <f aca="false">D216+(0.5*GrassWatbal!F216*GrassTree!$C$31*GrassTree!$C$31/18.0152*40.7*60*60)/TreeCalculations!$I$2/TreeCalculations!$I$2 + (0.5*GrassWatbal!G216*GrassTree!$C$31*GrassTree!$C$31/18.0152*40.7*60*60)/TreeCalculations!$I$2/TreeCalculations!$I$2</f>
        <v>18.165350370798</v>
      </c>
      <c r="G216" s="5" t="n">
        <f aca="false">GrassWatbal!AA216-GrassWatbal!W216-F216</f>
        <v>110.613749629202</v>
      </c>
      <c r="H216" s="11" t="n">
        <f aca="false">GrassWatbal!AA216+GrassWatbal!W216-F216</f>
        <v>108.794949629202</v>
      </c>
      <c r="I216" s="6" t="n">
        <f aca="false">GrassWatbal!W216</f>
        <v>-0.9094</v>
      </c>
      <c r="J216" s="7" t="n">
        <f aca="false">GrassHrFlux!P216-GrassHrFlux!P215</f>
        <v>0.350000000000001</v>
      </c>
      <c r="K216" s="7" t="n">
        <f aca="false">TreeCalculations!$J$2*TreeCalculations!$K$2*(J216/TreeCalculations!$L$2)</f>
        <v>0.000458722646791857</v>
      </c>
      <c r="L216" s="2" t="n">
        <f aca="false">OliveWatbal!V216/(OliveTree!$C$31*2*OliveTree!$C$31*2)</f>
        <v>-67.921496</v>
      </c>
      <c r="M216" s="12" t="n">
        <f aca="false">OliveWatbal!AA216</f>
        <v>119.9041</v>
      </c>
      <c r="N216" s="8" t="n">
        <f aca="false">(0.5*OliveWatbal!J216*OliveTree!$C$31*OliveTree!$C$31/18.0152*40.7*60*60)/TreeCalculations!$I$3/TreeCalculations!$I$3</f>
        <v>116.189924064124</v>
      </c>
      <c r="O216" s="8" t="n">
        <f aca="false">(OliveHrFlx!K216*18.0152*OliveTree!$C$31*OliveTree!$C$31*2.45*0.5)/TreeCalculations!$I$3/TreeCalculations!$I$3</f>
        <v>25.491462962</v>
      </c>
      <c r="P216" s="4" t="n">
        <f aca="false">N216+(0.5*OliveWatbal!F216*OliveTree!$C$31*OliveTree!$C$31/18.0152*40.7*60*60)/TreeCalculations!$I$3/TreeCalculations!$I$3 + (0.5*OliveWatbal!G216*OliveTree!$C$31*OliveTree!$C$31/18.0152*40.7*60*60)/TreeCalculations!$I$3/TreeCalculations!$I$3</f>
        <v>116.189924064124</v>
      </c>
      <c r="Q216" s="11" t="n">
        <f aca="false">OliveWatbal!AA216-OliveWatbal!W216-F216</f>
        <v>102.324749629202</v>
      </c>
      <c r="R216" s="11" t="n">
        <f aca="false">OliveWatbal!AA216+OliveWatbal!W216-F216</f>
        <v>101.152749629202</v>
      </c>
      <c r="S216" s="6" t="n">
        <f aca="false">OliveWatbal!W216</f>
        <v>-0.586</v>
      </c>
      <c r="T216" s="7" t="n">
        <f aca="false">OliveHrFlx!P216-OliveHrFlx!P215</f>
        <v>0.34</v>
      </c>
      <c r="U216" s="7" t="n">
        <f aca="false">TreeCalculations!$J$3*TreeCalculations!$K$3*(T216/TreeCalculations!$L$3)</f>
        <v>0.0111404071363736</v>
      </c>
    </row>
    <row r="217" customFormat="false" ht="12.8" hidden="false" customHeight="false" outlineLevel="0" collapsed="false">
      <c r="A217" s="0" t="n">
        <f aca="false">GrassWatbal!B217/2</f>
        <v>11.5</v>
      </c>
      <c r="B217" s="2" t="n">
        <f aca="false">GrassWatbal!V217/(GrassTree!$C$31*2*GrassTree!$C$31*2)</f>
        <v>-13.584956</v>
      </c>
      <c r="C217" s="2" t="n">
        <f aca="false">GrassWatbal!AA217</f>
        <v>182.9811</v>
      </c>
      <c r="D217" s="3" t="n">
        <f aca="false">(0.5*GrassWatbal!J217*GrassTree!$C$31*GrassTree!$C$31/18.0152*40.7*60*60)/TreeCalculations!$I$2/TreeCalculations!$I$2</f>
        <v>22.0529874772414</v>
      </c>
      <c r="E217" s="8" t="n">
        <f aca="false">(GrassHrFlux!K217*18.0152*GrassTree!$C$31*GrassTree!$C$31*2.45*0.5)/TreeCalculations!$I$2/TreeCalculations!$I$2</f>
        <v>3.760492848</v>
      </c>
      <c r="F217" s="10" t="n">
        <f aca="false">D217+(0.5*GrassWatbal!F217*GrassTree!$C$31*GrassTree!$C$31/18.0152*40.7*60*60)/TreeCalculations!$I$2/TreeCalculations!$I$2 + (0.5*GrassWatbal!G217*GrassTree!$C$31*GrassTree!$C$31/18.0152*40.7*60*60)/TreeCalculations!$I$2/TreeCalculations!$I$2</f>
        <v>22.0529874772414</v>
      </c>
      <c r="G217" s="5" t="n">
        <f aca="false">GrassWatbal!AA217-GrassWatbal!W217-F217</f>
        <v>163.248612522759</v>
      </c>
      <c r="H217" s="11" t="n">
        <f aca="false">GrassWatbal!AA217+GrassWatbal!W217-F217</f>
        <v>158.607612522759</v>
      </c>
      <c r="I217" s="6" t="n">
        <f aca="false">GrassWatbal!W217</f>
        <v>-2.3205</v>
      </c>
      <c r="J217" s="7" t="n">
        <f aca="false">GrassHrFlux!P217-GrassHrFlux!P216</f>
        <v>0.34</v>
      </c>
      <c r="K217" s="7" t="n">
        <f aca="false">TreeCalculations!$J$2*TreeCalculations!$K$2*(J217/TreeCalculations!$L$2)</f>
        <v>0.000445616285454945</v>
      </c>
      <c r="L217" s="2" t="n">
        <f aca="false">OliveWatbal!V217/(OliveTree!$C$31*2*OliveTree!$C$31*2)</f>
        <v>-98.493984</v>
      </c>
      <c r="M217" s="12" t="n">
        <f aca="false">OliveWatbal!AA217</f>
        <v>171.5797</v>
      </c>
      <c r="N217" s="8" t="n">
        <f aca="false">(0.5*OliveWatbal!J217*OliveTree!$C$31*OliveTree!$C$31/18.0152*40.7*60*60)/TreeCalculations!$I$3/TreeCalculations!$I$3</f>
        <v>152.191232958835</v>
      </c>
      <c r="O217" s="8" t="n">
        <f aca="false">(OliveHrFlx!K217*18.0152*OliveTree!$C$31*OliveTree!$C$31*2.45*0.5)/TreeCalculations!$I$3/TreeCalculations!$I$3</f>
        <v>26.210899974</v>
      </c>
      <c r="P217" s="4" t="n">
        <f aca="false">N217+(0.5*OliveWatbal!F217*OliveTree!$C$31*OliveTree!$C$31/18.0152*40.7*60*60)/TreeCalculations!$I$3/TreeCalculations!$I$3 + (0.5*OliveWatbal!G217*OliveTree!$C$31*OliveTree!$C$31/18.0152*40.7*60*60)/TreeCalculations!$I$3/TreeCalculations!$I$3</f>
        <v>152.191232958835</v>
      </c>
      <c r="Q217" s="11" t="n">
        <f aca="false">OliveWatbal!AA217-OliveWatbal!W217-F217</f>
        <v>150.993312522759</v>
      </c>
      <c r="R217" s="11" t="n">
        <f aca="false">OliveWatbal!AA217+OliveWatbal!W217-F217</f>
        <v>148.060112522759</v>
      </c>
      <c r="S217" s="6" t="n">
        <f aca="false">OliveWatbal!W217</f>
        <v>-1.4666</v>
      </c>
      <c r="T217" s="7" t="n">
        <f aca="false">OliveHrFlx!P217-OliveHrFlx!P216</f>
        <v>0.340000000000003</v>
      </c>
      <c r="U217" s="7" t="n">
        <f aca="false">TreeCalculations!$J$3*TreeCalculations!$K$3*(T217/TreeCalculations!$L$3)</f>
        <v>0.0111404071363737</v>
      </c>
    </row>
    <row r="218" customFormat="false" ht="12.8" hidden="false" customHeight="false" outlineLevel="0" collapsed="false">
      <c r="A218" s="0" t="n">
        <f aca="false">GrassWatbal!B218/2</f>
        <v>12</v>
      </c>
      <c r="B218" s="2" t="n">
        <f aca="false">GrassWatbal!V218/(GrassTree!$C$31*2*GrassTree!$C$31*2)</f>
        <v>-13.839064</v>
      </c>
      <c r="C218" s="2" t="n">
        <f aca="false">GrassWatbal!AA218</f>
        <v>186.8784</v>
      </c>
      <c r="D218" s="3" t="n">
        <f aca="false">(0.5*GrassWatbal!J218*GrassTree!$C$31*GrassTree!$C$31/18.0152*40.7*60*60)/TreeCalculations!$I$2/TreeCalculations!$I$2</f>
        <v>22.557241662596</v>
      </c>
      <c r="E218" s="8" t="n">
        <f aca="false">(GrassHrFlux!K218*18.0152*GrassTree!$C$31*GrassTree!$C$31*2.45*0.5)/TreeCalculations!$I$2/TreeCalculations!$I$2</f>
        <v>3.959110428</v>
      </c>
      <c r="F218" s="10" t="n">
        <f aca="false">D218+(0.5*GrassWatbal!F218*GrassTree!$C$31*GrassTree!$C$31/18.0152*40.7*60*60)/TreeCalculations!$I$2/TreeCalculations!$I$2 + (0.5*GrassWatbal!G218*GrassTree!$C$31*GrassTree!$C$31/18.0152*40.7*60*60)/TreeCalculations!$I$2/TreeCalculations!$I$2</f>
        <v>22.557241662596</v>
      </c>
      <c r="G218" s="5" t="n">
        <f aca="false">GrassWatbal!AA218-GrassWatbal!W218-F218</f>
        <v>168.019758337404</v>
      </c>
      <c r="H218" s="11" t="n">
        <f aca="false">GrassWatbal!AA218+GrassWatbal!W218-F218</f>
        <v>160.622558337404</v>
      </c>
      <c r="I218" s="6" t="n">
        <f aca="false">GrassWatbal!W218</f>
        <v>-3.6986</v>
      </c>
      <c r="J218" s="7" t="n">
        <f aca="false">GrassHrFlux!P218-GrassHrFlux!P217</f>
        <v>0.199999999999999</v>
      </c>
      <c r="K218" s="7" t="n">
        <f aca="false">TreeCalculations!$J$2*TreeCalculations!$K$2*(J218/TreeCalculations!$L$2)</f>
        <v>0.000262127226738202</v>
      </c>
      <c r="L218" s="2" t="n">
        <f aca="false">OliveWatbal!V218/(OliveTree!$C$31*2*OliveTree!$C$31*2)</f>
        <v>-100.566688</v>
      </c>
      <c r="M218" s="12" t="n">
        <f aca="false">OliveWatbal!AA218</f>
        <v>175.016</v>
      </c>
      <c r="N218" s="8" t="n">
        <f aca="false">(0.5*OliveWatbal!J218*OliveTree!$C$31*OliveTree!$C$31/18.0152*40.7*60*60)/TreeCalculations!$I$3/TreeCalculations!$I$3</f>
        <v>156.489593232382</v>
      </c>
      <c r="O218" s="8" t="n">
        <f aca="false">(OliveHrFlx!K218*18.0152*OliveTree!$C$31*OliveTree!$C$31*2.45*0.5)/TreeCalculations!$I$3/TreeCalculations!$I$3</f>
        <v>24.862507292</v>
      </c>
      <c r="P218" s="4" t="n">
        <f aca="false">N218+(0.5*OliveWatbal!F218*OliveTree!$C$31*OliveTree!$C$31/18.0152*40.7*60*60)/TreeCalculations!$I$3/TreeCalculations!$I$3 + (0.5*OliveWatbal!G218*OliveTree!$C$31*OliveTree!$C$31/18.0152*40.7*60*60)/TreeCalculations!$I$3/TreeCalculations!$I$3</f>
        <v>156.489593232382</v>
      </c>
      <c r="Q218" s="11" t="n">
        <f aca="false">OliveWatbal!AA218-OliveWatbal!W218-F218</f>
        <v>155.814058337404</v>
      </c>
      <c r="R218" s="11" t="n">
        <f aca="false">OliveWatbal!AA218+OliveWatbal!W218-F218</f>
        <v>149.103458337404</v>
      </c>
      <c r="S218" s="6" t="n">
        <f aca="false">OliveWatbal!W218</f>
        <v>-3.3553</v>
      </c>
      <c r="T218" s="7" t="n">
        <f aca="false">OliveHrFlx!P218-OliveHrFlx!P217</f>
        <v>0.199999999999999</v>
      </c>
      <c r="U218" s="7" t="n">
        <f aca="false">TreeCalculations!$J$3*TreeCalculations!$K$3*(T218/TreeCalculations!$L$3)</f>
        <v>0.00655318066845506</v>
      </c>
    </row>
    <row r="219" customFormat="false" ht="12.8" hidden="false" customHeight="false" outlineLevel="0" collapsed="false">
      <c r="A219" s="0" t="n">
        <f aca="false">GrassWatbal!B219/2</f>
        <v>12.5</v>
      </c>
      <c r="B219" s="2" t="n">
        <f aca="false">GrassWatbal!V219/(GrassTree!$C$31*2*GrassTree!$C$31*2)</f>
        <v>-14.40184</v>
      </c>
      <c r="C219" s="2" t="n">
        <f aca="false">GrassWatbal!AA219</f>
        <v>195.2235</v>
      </c>
      <c r="D219" s="3" t="n">
        <f aca="false">(0.5*GrassWatbal!J219*GrassTree!$C$31*GrassTree!$C$31/18.0152*40.7*60*60)/TreeCalculations!$I$2/TreeCalculations!$I$2</f>
        <v>23.7528120698077</v>
      </c>
      <c r="E219" s="8" t="n">
        <f aca="false">(GrassHrFlux!K219*18.0152*GrassTree!$C$31*GrassTree!$C$31*2.45*0.5)/TreeCalculations!$I$2/TreeCalculations!$I$2</f>
        <v>3.877456534</v>
      </c>
      <c r="F219" s="10" t="n">
        <f aca="false">D219+(0.5*GrassWatbal!F219*GrassTree!$C$31*GrassTree!$C$31/18.0152*40.7*60*60)/TreeCalculations!$I$2/TreeCalculations!$I$2 + (0.5*GrassWatbal!G219*GrassTree!$C$31*GrassTree!$C$31/18.0152*40.7*60*60)/TreeCalculations!$I$2/TreeCalculations!$I$2</f>
        <v>23.7528120698077</v>
      </c>
      <c r="G219" s="5" t="n">
        <f aca="false">GrassWatbal!AA219-GrassWatbal!W219-F219</f>
        <v>175.663887930192</v>
      </c>
      <c r="H219" s="11" t="n">
        <f aca="false">GrassWatbal!AA219+GrassWatbal!W219-F219</f>
        <v>167.277487930192</v>
      </c>
      <c r="I219" s="6" t="n">
        <f aca="false">GrassWatbal!W219</f>
        <v>-4.1932</v>
      </c>
      <c r="J219" s="7" t="n">
        <f aca="false">GrassHrFlux!P219-GrassHrFlux!P218</f>
        <v>-0.0299999999999976</v>
      </c>
      <c r="K219" s="7" t="n">
        <f aca="false">TreeCalculations!$J$2*TreeCalculations!$K$2*(J219/TreeCalculations!$L$2)</f>
        <v>-3.93190840107273E-005</v>
      </c>
      <c r="L219" s="2" t="n">
        <f aca="false">OliveWatbal!V219/(OliveTree!$C$31*2*OliveTree!$C$31*2)</f>
        <v>-105.196376</v>
      </c>
      <c r="M219" s="12" t="n">
        <f aca="false">OliveWatbal!AA219</f>
        <v>182.5743</v>
      </c>
      <c r="N219" s="8" t="n">
        <f aca="false">(0.5*OliveWatbal!J219*OliveTree!$C$31*OliveTree!$C$31/18.0152*40.7*60*60)/TreeCalculations!$I$3/TreeCalculations!$I$3</f>
        <v>148.437792530752</v>
      </c>
      <c r="O219" s="8" t="n">
        <f aca="false">(OliveHrFlx!K219*18.0152*OliveTree!$C$31*OliveTree!$C$31*2.45*0.5)/TreeCalculations!$I$3/TreeCalculations!$I$3</f>
        <v>25.0478837</v>
      </c>
      <c r="P219" s="4" t="n">
        <f aca="false">N219+(0.5*OliveWatbal!F219*OliveTree!$C$31*OliveTree!$C$31/18.0152*40.7*60*60)/TreeCalculations!$I$3/TreeCalculations!$I$3 + (0.5*OliveWatbal!G219*OliveTree!$C$31*OliveTree!$C$31/18.0152*40.7*60*60)/TreeCalculations!$I$3/TreeCalculations!$I$3</f>
        <v>148.437792530752</v>
      </c>
      <c r="Q219" s="11" t="n">
        <f aca="false">OliveWatbal!AA219-OliveWatbal!W219-F219</f>
        <v>162.967387930192</v>
      </c>
      <c r="R219" s="11" t="n">
        <f aca="false">OliveWatbal!AA219+OliveWatbal!W219-F219</f>
        <v>154.675587930192</v>
      </c>
      <c r="S219" s="6" t="n">
        <f aca="false">OliveWatbal!W219</f>
        <v>-4.1459</v>
      </c>
      <c r="T219" s="7" t="n">
        <f aca="false">OliveHrFlx!P219-OliveHrFlx!P218</f>
        <v>-0.0199999999999996</v>
      </c>
      <c r="U219" s="7" t="n">
        <f aca="false">TreeCalculations!$J$3*TreeCalculations!$K$3*(T219/TreeCalculations!$L$3)</f>
        <v>-0.000655318066845494</v>
      </c>
    </row>
    <row r="220" customFormat="false" ht="12.8" hidden="false" customHeight="false" outlineLevel="0" collapsed="false">
      <c r="A220" s="0" t="n">
        <f aca="false">GrassWatbal!B220/2</f>
        <v>13</v>
      </c>
      <c r="B220" s="2" t="n">
        <f aca="false">GrassWatbal!V220/(GrassTree!$C$31*2*GrassTree!$C$31*2)</f>
        <v>-14.063208</v>
      </c>
      <c r="C220" s="2" t="n">
        <f aca="false">GrassWatbal!AA220</f>
        <v>190.2108</v>
      </c>
      <c r="D220" s="3" t="n">
        <f aca="false">(0.5*GrassWatbal!J220*GrassTree!$C$31*GrassTree!$C$31/18.0152*40.7*60*60)/TreeCalculations!$I$2/TreeCalculations!$I$2</f>
        <v>23.2607575824859</v>
      </c>
      <c r="E220" s="8" t="n">
        <f aca="false">(GrassHrFlux!K220*18.0152*GrassTree!$C$31*GrassTree!$C$31*2.45*0.5)/TreeCalculations!$I$2/TreeCalculations!$I$2</f>
        <v>4.563790616</v>
      </c>
      <c r="F220" s="10" t="n">
        <f aca="false">D220+(0.5*GrassWatbal!F220*GrassTree!$C$31*GrassTree!$C$31/18.0152*40.7*60*60)/TreeCalculations!$I$2/TreeCalculations!$I$2 + (0.5*GrassWatbal!G220*GrassTree!$C$31*GrassTree!$C$31/18.0152*40.7*60*60)/TreeCalculations!$I$2/TreeCalculations!$I$2</f>
        <v>23.2607575824859</v>
      </c>
      <c r="G220" s="5" t="n">
        <f aca="false">GrassWatbal!AA220-GrassWatbal!W220-F220</f>
        <v>170.294742417514</v>
      </c>
      <c r="H220" s="11" t="n">
        <f aca="false">GrassWatbal!AA220+GrassWatbal!W220-F220</f>
        <v>163.605342417514</v>
      </c>
      <c r="I220" s="6" t="n">
        <f aca="false">GrassWatbal!W220</f>
        <v>-3.3447</v>
      </c>
      <c r="J220" s="7" t="n">
        <f aca="false">GrassHrFlux!P220-GrassHrFlux!P219</f>
        <v>0.34</v>
      </c>
      <c r="K220" s="7" t="n">
        <f aca="false">TreeCalculations!$J$2*TreeCalculations!$K$2*(J220/TreeCalculations!$L$2)</f>
        <v>0.000445616285454945</v>
      </c>
      <c r="L220" s="2" t="n">
        <f aca="false">OliveWatbal!V220/(OliveTree!$C$31*2*OliveTree!$C$31*2)</f>
        <v>-102.39664</v>
      </c>
      <c r="M220" s="12" t="n">
        <f aca="false">OliveWatbal!AA220</f>
        <v>178.0058</v>
      </c>
      <c r="N220" s="8" t="n">
        <f aca="false">(0.5*OliveWatbal!J220*OliveTree!$C$31*OliveTree!$C$31/18.0152*40.7*60*60)/TreeCalculations!$I$3/TreeCalculations!$I$3</f>
        <v>149.547965051734</v>
      </c>
      <c r="O220" s="8" t="n">
        <f aca="false">(OliveHrFlx!K220*18.0152*OliveTree!$C$31*OliveTree!$C$31*2.45*0.5)/TreeCalculations!$I$3/TreeCalculations!$I$3</f>
        <v>31.02847972</v>
      </c>
      <c r="P220" s="4" t="n">
        <f aca="false">N220+(0.5*OliveWatbal!F220*OliveTree!$C$31*OliveTree!$C$31/18.0152*40.7*60*60)/TreeCalculations!$I$3/TreeCalculations!$I$3 + (0.5*OliveWatbal!G220*OliveTree!$C$31*OliveTree!$C$31/18.0152*40.7*60*60)/TreeCalculations!$I$3/TreeCalculations!$I$3</f>
        <v>149.547965051734</v>
      </c>
      <c r="Q220" s="11" t="n">
        <f aca="false">OliveWatbal!AA220-OliveWatbal!W220-F220</f>
        <v>157.925842417514</v>
      </c>
      <c r="R220" s="11" t="n">
        <f aca="false">OliveWatbal!AA220+OliveWatbal!W220-F220</f>
        <v>151.564242417514</v>
      </c>
      <c r="S220" s="6" t="n">
        <f aca="false">OliveWatbal!W220</f>
        <v>-3.1808</v>
      </c>
      <c r="T220" s="7" t="n">
        <f aca="false">OliveHrFlx!P220-OliveHrFlx!P219</f>
        <v>0.309999999999999</v>
      </c>
      <c r="U220" s="7" t="n">
        <f aca="false">TreeCalculations!$J$3*TreeCalculations!$K$3*(T220/TreeCalculations!$L$3)</f>
        <v>0.0101574300361053</v>
      </c>
    </row>
    <row r="221" customFormat="false" ht="12.8" hidden="false" customHeight="false" outlineLevel="0" collapsed="false">
      <c r="A221" s="0" t="n">
        <f aca="false">GrassWatbal!B221/2</f>
        <v>13.5</v>
      </c>
      <c r="B221" s="2" t="n">
        <f aca="false">GrassWatbal!V221/(GrassTree!$C$31*2*GrassTree!$C$31*2)</f>
        <v>-17.020928</v>
      </c>
      <c r="C221" s="2" t="n">
        <f aca="false">GrassWatbal!AA221</f>
        <v>234.1725</v>
      </c>
      <c r="D221" s="3" t="n">
        <f aca="false">(0.5*GrassWatbal!J221*GrassTree!$C$31*GrassTree!$C$31/18.0152*40.7*60*60)/TreeCalculations!$I$2/TreeCalculations!$I$2</f>
        <v>27.4127214796394</v>
      </c>
      <c r="E221" s="8" t="n">
        <f aca="false">(GrassHrFlux!K221*18.0152*GrassTree!$C$31*GrassTree!$C$31*2.45*0.5)/TreeCalculations!$I$2/TreeCalculations!$I$2</f>
        <v>5.934251918</v>
      </c>
      <c r="F221" s="10" t="n">
        <f aca="false">D221+(0.5*GrassWatbal!F221*GrassTree!$C$31*GrassTree!$C$31/18.0152*40.7*60*60)/TreeCalculations!$I$2/TreeCalculations!$I$2 + (0.5*GrassWatbal!G221*GrassTree!$C$31*GrassTree!$C$31/18.0152*40.7*60*60)/TreeCalculations!$I$2/TreeCalculations!$I$2</f>
        <v>27.4127214796394</v>
      </c>
      <c r="G221" s="5" t="n">
        <f aca="false">GrassWatbal!AA221-GrassWatbal!W221-F221</f>
        <v>211.602878520361</v>
      </c>
      <c r="H221" s="11" t="n">
        <f aca="false">GrassWatbal!AA221+GrassWatbal!W221-F221</f>
        <v>201.916678520361</v>
      </c>
      <c r="I221" s="6" t="n">
        <f aca="false">GrassWatbal!W221</f>
        <v>-4.8431</v>
      </c>
      <c r="J221" s="7" t="n">
        <f aca="false">GrassHrFlux!P221-GrassHrFlux!P220</f>
        <v>0.509999999999998</v>
      </c>
      <c r="K221" s="7" t="n">
        <f aca="false">TreeCalculations!$J$2*TreeCalculations!$K$2*(J221/TreeCalculations!$L$2)</f>
        <v>0.000668424428182415</v>
      </c>
      <c r="L221" s="2" t="n">
        <f aca="false">OliveWatbal!V221/(OliveTree!$C$31*2*OliveTree!$C$31*2)</f>
        <v>-126.823536</v>
      </c>
      <c r="M221" s="12" t="n">
        <f aca="false">OliveWatbal!AA221</f>
        <v>219.1601</v>
      </c>
      <c r="N221" s="8" t="n">
        <f aca="false">(0.5*OliveWatbal!J221*OliveTree!$C$31*OliveTree!$C$31/18.0152*40.7*60*60)/TreeCalculations!$I$3/TreeCalculations!$I$3</f>
        <v>185.248348061637</v>
      </c>
      <c r="O221" s="8" t="n">
        <f aca="false">(OliveHrFlx!K221*18.0152*OliveTree!$C$31*OliveTree!$C$31*2.45*0.5)/TreeCalculations!$I$3/TreeCalculations!$I$3</f>
        <v>39.443244526</v>
      </c>
      <c r="P221" s="4" t="n">
        <f aca="false">N221+(0.5*OliveWatbal!F221*OliveTree!$C$31*OliveTree!$C$31/18.0152*40.7*60*60)/TreeCalculations!$I$3/TreeCalculations!$I$3 + (0.5*OliveWatbal!G221*OliveTree!$C$31*OliveTree!$C$31/18.0152*40.7*60*60)/TreeCalculations!$I$3/TreeCalculations!$I$3</f>
        <v>185.248348061637</v>
      </c>
      <c r="Q221" s="11" t="n">
        <f aca="false">OliveWatbal!AA221-OliveWatbal!W221-F221</f>
        <v>196.085078520361</v>
      </c>
      <c r="R221" s="11" t="n">
        <f aca="false">OliveWatbal!AA221+OliveWatbal!W221-F221</f>
        <v>187.409678520361</v>
      </c>
      <c r="S221" s="6" t="n">
        <f aca="false">OliveWatbal!W221</f>
        <v>-4.3377</v>
      </c>
      <c r="T221" s="7" t="n">
        <f aca="false">OliveHrFlx!P221-OliveHrFlx!P220</f>
        <v>0.469999999999999</v>
      </c>
      <c r="U221" s="7" t="n">
        <f aca="false">TreeCalculations!$J$3*TreeCalculations!$K$3*(T221/TreeCalculations!$L$3)</f>
        <v>0.0153999745708694</v>
      </c>
    </row>
    <row r="222" customFormat="false" ht="12.8" hidden="false" customHeight="false" outlineLevel="0" collapsed="false">
      <c r="A222" s="0" t="n">
        <f aca="false">GrassWatbal!B222/2</f>
        <v>14</v>
      </c>
      <c r="B222" s="2" t="n">
        <f aca="false">GrassWatbal!V222/(GrassTree!$C$31*2*GrassTree!$C$31*2)</f>
        <v>-23.71388</v>
      </c>
      <c r="C222" s="2" t="n">
        <f aca="false">GrassWatbal!AA222</f>
        <v>337.5106</v>
      </c>
      <c r="D222" s="3" t="n">
        <f aca="false">(0.5*GrassWatbal!J222*GrassTree!$C$31*GrassTree!$C$31/18.0152*40.7*60*60)/TreeCalculations!$I$2/TreeCalculations!$I$2</f>
        <v>35.6678504818154</v>
      </c>
      <c r="E222" s="8" t="n">
        <f aca="false">(GrassHrFlux!K222*18.0152*GrassTree!$C$31*GrassTree!$C$31*2.45*0.5)/TreeCalculations!$I$2/TreeCalculations!$I$2</f>
        <v>8.825241138</v>
      </c>
      <c r="F222" s="10" t="n">
        <f aca="false">D222+(0.5*GrassWatbal!F222*GrassTree!$C$31*GrassTree!$C$31/18.0152*40.7*60*60)/TreeCalculations!$I$2/TreeCalculations!$I$2 + (0.5*GrassWatbal!G222*GrassTree!$C$31*GrassTree!$C$31/18.0152*40.7*60*60)/TreeCalculations!$I$2/TreeCalculations!$I$2</f>
        <v>35.6678504818154</v>
      </c>
      <c r="G222" s="5" t="n">
        <f aca="false">GrassWatbal!AA222-GrassWatbal!W222-F222</f>
        <v>308.545449518185</v>
      </c>
      <c r="H222" s="11" t="n">
        <f aca="false">GrassWatbal!AA222+GrassWatbal!W222-F222</f>
        <v>295.140049518185</v>
      </c>
      <c r="I222" s="6" t="n">
        <f aca="false">GrassWatbal!W222</f>
        <v>-6.7027</v>
      </c>
      <c r="J222" s="7" t="n">
        <f aca="false">GrassHrFlux!P222-GrassHrFlux!P221</f>
        <v>0.859999999999999</v>
      </c>
      <c r="K222" s="7" t="n">
        <f aca="false">TreeCalculations!$J$2*TreeCalculations!$K$2*(J222/TreeCalculations!$L$2)</f>
        <v>0.00112714707497427</v>
      </c>
      <c r="L222" s="2" t="n">
        <f aca="false">OliveWatbal!V222/(OliveTree!$C$31*2*OliveTree!$C$31*2)</f>
        <v>-181.919748</v>
      </c>
      <c r="M222" s="12" t="n">
        <f aca="false">OliveWatbal!AA222</f>
        <v>315.3976</v>
      </c>
      <c r="N222" s="8" t="n">
        <f aca="false">(0.5*OliveWatbal!J222*OliveTree!$C$31*OliveTree!$C$31/18.0152*40.7*60*60)/TreeCalculations!$I$3/TreeCalculations!$I$3</f>
        <v>235.494837692615</v>
      </c>
      <c r="O222" s="8" t="n">
        <f aca="false">(OliveHrFlx!K222*18.0152*OliveTree!$C$31*OliveTree!$C$31*2.45*0.5)/TreeCalculations!$I$3/TreeCalculations!$I$3</f>
        <v>56.478012304</v>
      </c>
      <c r="P222" s="4" t="n">
        <f aca="false">N222+(0.5*OliveWatbal!F222*OliveTree!$C$31*OliveTree!$C$31/18.0152*40.7*60*60)/TreeCalculations!$I$3/TreeCalculations!$I$3 + (0.5*OliveWatbal!G222*OliveTree!$C$31*OliveTree!$C$31/18.0152*40.7*60*60)/TreeCalculations!$I$3/TreeCalculations!$I$3</f>
        <v>235.494837692615</v>
      </c>
      <c r="Q222" s="11" t="n">
        <f aca="false">OliveWatbal!AA222-OliveWatbal!W222-F222</f>
        <v>285.408749518185</v>
      </c>
      <c r="R222" s="11" t="n">
        <f aca="false">OliveWatbal!AA222+OliveWatbal!W222-F222</f>
        <v>274.050749518185</v>
      </c>
      <c r="S222" s="6" t="n">
        <f aca="false">OliveWatbal!W222</f>
        <v>-5.679</v>
      </c>
      <c r="T222" s="7" t="n">
        <f aca="false">OliveHrFlx!P222-OliveHrFlx!P221</f>
        <v>0.790000000000003</v>
      </c>
      <c r="U222" s="7" t="n">
        <f aca="false">TreeCalculations!$J$3*TreeCalculations!$K$3*(T222/TreeCalculations!$L$3)</f>
        <v>0.0258850636403976</v>
      </c>
    </row>
    <row r="223" customFormat="false" ht="12.8" hidden="false" customHeight="false" outlineLevel="0" collapsed="false">
      <c r="A223" s="0" t="n">
        <f aca="false">GrassWatbal!B223/2</f>
        <v>14.5</v>
      </c>
      <c r="B223" s="2" t="n">
        <f aca="false">GrassWatbal!V223/(GrassTree!$C$31*2*GrassTree!$C$31*2)</f>
        <v>-37.356732</v>
      </c>
      <c r="C223" s="2" t="n">
        <f aca="false">GrassWatbal!AA223</f>
        <v>654.9006</v>
      </c>
      <c r="D223" s="3" t="n">
        <f aca="false">(0.5*GrassWatbal!J223*GrassTree!$C$31*GrassTree!$C$31/18.0152*40.7*60*60)/TreeCalculations!$I$2/TreeCalculations!$I$2</f>
        <v>52.8572250099916</v>
      </c>
      <c r="E223" s="8" t="n">
        <f aca="false">(GrassHrFlux!K223*18.0152*GrassTree!$C$31*GrassTree!$C$31*2.45*0.5)/TreeCalculations!$I$2/TreeCalculations!$I$2</f>
        <v>9.827156486</v>
      </c>
      <c r="F223" s="10" t="n">
        <f aca="false">D223+(0.5*GrassWatbal!F223*GrassTree!$C$31*GrassTree!$C$31/18.0152*40.7*60*60)/TreeCalculations!$I$2/TreeCalculations!$I$2 + (0.5*GrassWatbal!G223*GrassTree!$C$31*GrassTree!$C$31/18.0152*40.7*60*60)/TreeCalculations!$I$2/TreeCalculations!$I$2</f>
        <v>52.8572250099916</v>
      </c>
      <c r="G223" s="5" t="n">
        <f aca="false">GrassWatbal!AA223-GrassWatbal!W223-F223</f>
        <v>611.690174990008</v>
      </c>
      <c r="H223" s="11" t="n">
        <f aca="false">GrassWatbal!AA223+GrassWatbal!W223-F223</f>
        <v>592.396574990009</v>
      </c>
      <c r="I223" s="6" t="n">
        <f aca="false">GrassWatbal!W223</f>
        <v>-9.6468</v>
      </c>
      <c r="J223" s="7" t="n">
        <f aca="false">GrassHrFlux!P223-GrassHrFlux!P222</f>
        <v>0.810000000000002</v>
      </c>
      <c r="K223" s="7" t="n">
        <f aca="false">TreeCalculations!$J$2*TreeCalculations!$K$2*(J223/TreeCalculations!$L$2)</f>
        <v>0.00106161526828973</v>
      </c>
      <c r="L223" s="2" t="n">
        <f aca="false">OliveWatbal!V223/(OliveTree!$C$31*2*OliveTree!$C$31*2)</f>
        <v>-306.104416</v>
      </c>
      <c r="M223" s="12" t="n">
        <f aca="false">OliveWatbal!AA223</f>
        <v>612.037</v>
      </c>
      <c r="N223" s="8" t="n">
        <f aca="false">(0.5*OliveWatbal!J223*OliveTree!$C$31*OliveTree!$C$31/18.0152*40.7*60*60)/TreeCalculations!$I$3/TreeCalculations!$I$3</f>
        <v>337.195587059816</v>
      </c>
      <c r="O223" s="8" t="n">
        <f aca="false">(OliveHrFlx!K223*18.0152*OliveTree!$C$31*OliveTree!$C$31*2.45*0.5)/TreeCalculations!$I$3/TreeCalculations!$I$3</f>
        <v>64.515403708</v>
      </c>
      <c r="P223" s="4" t="n">
        <f aca="false">N223+(0.5*OliveWatbal!F223*OliveTree!$C$31*OliveTree!$C$31/18.0152*40.7*60*60)/TreeCalculations!$I$3/TreeCalculations!$I$3 + (0.5*OliveWatbal!G223*OliveTree!$C$31*OliveTree!$C$31/18.0152*40.7*60*60)/TreeCalculations!$I$3/TreeCalculations!$I$3</f>
        <v>337.195587059816</v>
      </c>
      <c r="Q223" s="11" t="n">
        <f aca="false">OliveWatbal!AA223-OliveWatbal!W223-F223</f>
        <v>566.694674990008</v>
      </c>
      <c r="R223" s="11" t="n">
        <f aca="false">OliveWatbal!AA223+OliveWatbal!W223-F223</f>
        <v>551.664874990008</v>
      </c>
      <c r="S223" s="6" t="n">
        <f aca="false">OliveWatbal!W223</f>
        <v>-7.5149</v>
      </c>
      <c r="T223" s="7" t="n">
        <f aca="false">OliveHrFlx!P223-OliveHrFlx!P222</f>
        <v>0.809999999999999</v>
      </c>
      <c r="U223" s="7" t="n">
        <f aca="false">TreeCalculations!$J$3*TreeCalculations!$K$3*(T223/TreeCalculations!$L$3)</f>
        <v>0.026540381707243</v>
      </c>
    </row>
    <row r="224" customFormat="false" ht="12.8" hidden="false" customHeight="false" outlineLevel="0" collapsed="false">
      <c r="A224" s="0" t="n">
        <f aca="false">GrassWatbal!B224/2</f>
        <v>15</v>
      </c>
      <c r="B224" s="2" t="n">
        <f aca="false">GrassWatbal!V224/(GrassTree!$C$31*2*GrassTree!$C$31*2)</f>
        <v>-40.132248</v>
      </c>
      <c r="C224" s="2" t="n">
        <f aca="false">GrassWatbal!AA224</f>
        <v>710.2642</v>
      </c>
      <c r="D224" s="3" t="n">
        <f aca="false">(0.5*GrassWatbal!J224*GrassTree!$C$31*GrassTree!$C$31/18.0152*40.7*60*60)/TreeCalculations!$I$2/TreeCalculations!$I$2</f>
        <v>58.8798092721702</v>
      </c>
      <c r="E224" s="8" t="n">
        <f aca="false">(GrassHrFlux!K224*18.0152*GrassTree!$C$31*GrassTree!$C$31*2.45*0.5)/TreeCalculations!$I$2/TreeCalculations!$I$2</f>
        <v>9.564539908</v>
      </c>
      <c r="F224" s="10" t="n">
        <f aca="false">D224+(0.5*GrassWatbal!F224*GrassTree!$C$31*GrassTree!$C$31/18.0152*40.7*60*60)/TreeCalculations!$I$2/TreeCalculations!$I$2 + (0.5*GrassWatbal!G224*GrassTree!$C$31*GrassTree!$C$31/18.0152*40.7*60*60)/TreeCalculations!$I$2/TreeCalculations!$I$2</f>
        <v>58.8798092721702</v>
      </c>
      <c r="G224" s="5" t="n">
        <f aca="false">GrassWatbal!AA224-GrassWatbal!W224-F224</f>
        <v>664.50479072783</v>
      </c>
      <c r="H224" s="11" t="n">
        <f aca="false">GrassWatbal!AA224+GrassWatbal!W224-F224</f>
        <v>638.26399072783</v>
      </c>
      <c r="I224" s="6" t="n">
        <f aca="false">GrassWatbal!W224</f>
        <v>-13.1204</v>
      </c>
      <c r="J224" s="7" t="n">
        <f aca="false">GrassHrFlux!P224-GrassHrFlux!P223</f>
        <v>0.119999999999997</v>
      </c>
      <c r="K224" s="7" t="n">
        <f aca="false">TreeCalculations!$J$2*TreeCalculations!$K$2*(J224/TreeCalculations!$L$2)</f>
        <v>0.000157276336042918</v>
      </c>
      <c r="L224" s="2" t="n">
        <f aca="false">OliveWatbal!V224/(OliveTree!$C$31*2*OliveTree!$C$31*2)</f>
        <v>-336.693008</v>
      </c>
      <c r="M224" s="12" t="n">
        <f aca="false">OliveWatbal!AA224</f>
        <v>663.6633</v>
      </c>
      <c r="N224" s="8" t="n">
        <f aca="false">(0.5*OliveWatbal!J224*OliveTree!$C$31*OliveTree!$C$31/18.0152*40.7*60*60)/TreeCalculations!$I$3/TreeCalculations!$I$3</f>
        <v>385.17699942271</v>
      </c>
      <c r="O224" s="8" t="n">
        <f aca="false">(OliveHrFlx!K224*18.0152*OliveTree!$C$31*OliveTree!$C$31*2.45*0.5)/TreeCalculations!$I$3/TreeCalculations!$I$3</f>
        <v>62.747707246</v>
      </c>
      <c r="P224" s="4" t="n">
        <f aca="false">N224+(0.5*OliveWatbal!F224*OliveTree!$C$31*OliveTree!$C$31/18.0152*40.7*60*60)/TreeCalculations!$I$3/TreeCalculations!$I$3 + (0.5*OliveWatbal!G224*OliveTree!$C$31*OliveTree!$C$31/18.0152*40.7*60*60)/TreeCalculations!$I$3/TreeCalculations!$I$3</f>
        <v>385.17699942271</v>
      </c>
      <c r="Q224" s="11" t="n">
        <f aca="false">OliveWatbal!AA224-OliveWatbal!W224-F224</f>
        <v>616.58549072783</v>
      </c>
      <c r="R224" s="11" t="n">
        <f aca="false">OliveWatbal!AA224+OliveWatbal!W224-F224</f>
        <v>592.98149072783</v>
      </c>
      <c r="S224" s="6" t="n">
        <f aca="false">OliveWatbal!W224</f>
        <v>-11.802</v>
      </c>
      <c r="T224" s="7" t="n">
        <f aca="false">OliveHrFlx!P224-OliveHrFlx!P223</f>
        <v>0.149999999999999</v>
      </c>
      <c r="U224" s="7" t="n">
        <f aca="false">TreeCalculations!$J$3*TreeCalculations!$K$3*(T224/TreeCalculations!$L$3)</f>
        <v>0.00491488550134126</v>
      </c>
    </row>
    <row r="225" customFormat="false" ht="12.8" hidden="false" customHeight="false" outlineLevel="0" collapsed="false">
      <c r="A225" s="0" t="n">
        <f aca="false">GrassWatbal!B225/2</f>
        <v>15.5</v>
      </c>
      <c r="B225" s="2" t="n">
        <f aca="false">GrassWatbal!V225/(GrassTree!$C$31*2*GrassTree!$C$31*2)</f>
        <v>-38.037788</v>
      </c>
      <c r="C225" s="2" t="n">
        <f aca="false">GrassWatbal!AA225</f>
        <v>656.5283</v>
      </c>
      <c r="D225" s="3" t="n">
        <f aca="false">(0.5*GrassWatbal!J225*GrassTree!$C$31*GrassTree!$C$31/18.0152*40.7*60*60)/TreeCalculations!$I$2/TreeCalculations!$I$2</f>
        <v>57.3141813579644</v>
      </c>
      <c r="E225" s="8" t="n">
        <f aca="false">(GrassHrFlux!K225*18.0152*GrassTree!$C$31*GrassTree!$C$31*2.45*0.5)/TreeCalculations!$I$2/TreeCalculations!$I$2</f>
        <v>9.363715466</v>
      </c>
      <c r="F225" s="10" t="n">
        <f aca="false">D225+(0.5*GrassWatbal!F225*GrassTree!$C$31*GrassTree!$C$31/18.0152*40.7*60*60)/TreeCalculations!$I$2/TreeCalculations!$I$2 + (0.5*GrassWatbal!G225*GrassTree!$C$31*GrassTree!$C$31/18.0152*40.7*60*60)/TreeCalculations!$I$2/TreeCalculations!$I$2</f>
        <v>57.3141813579644</v>
      </c>
      <c r="G225" s="5" t="n">
        <f aca="false">GrassWatbal!AA225-GrassWatbal!W225-F225</f>
        <v>611.526318642035</v>
      </c>
      <c r="H225" s="11" t="n">
        <f aca="false">GrassWatbal!AA225+GrassWatbal!W225-F225</f>
        <v>586.901918642036</v>
      </c>
      <c r="I225" s="6" t="n">
        <f aca="false">GrassWatbal!W225</f>
        <v>-12.3122</v>
      </c>
      <c r="J225" s="7" t="n">
        <f aca="false">GrassHrFlux!P225-GrassHrFlux!P224</f>
        <v>-0.129999999999999</v>
      </c>
      <c r="K225" s="7" t="n">
        <f aca="false">TreeCalculations!$J$2*TreeCalculations!$K$2*(J225/TreeCalculations!$L$2)</f>
        <v>-0.000170382697379831</v>
      </c>
      <c r="L225" s="2" t="n">
        <f aca="false">OliveWatbal!V225/(OliveTree!$C$31*2*OliveTree!$C$31*2)</f>
        <v>-322.303768</v>
      </c>
      <c r="M225" s="12" t="n">
        <f aca="false">OliveWatbal!AA225</f>
        <v>612.0148</v>
      </c>
      <c r="N225" s="8" t="n">
        <f aca="false">(0.5*OliveWatbal!J225*OliveTree!$C$31*OliveTree!$C$31/18.0152*40.7*60*60)/TreeCalculations!$I$3/TreeCalculations!$I$3</f>
        <v>374.620194058351</v>
      </c>
      <c r="O225" s="8" t="n">
        <f aca="false">(OliveHrFlx!K225*18.0152*OliveTree!$C$31*OliveTree!$C$31*2.45*0.5)/TreeCalculations!$I$3/TreeCalculations!$I$3</f>
        <v>62.213646642</v>
      </c>
      <c r="P225" s="4" t="n">
        <f aca="false">N225+(0.5*OliveWatbal!F225*OliveTree!$C$31*OliveTree!$C$31/18.0152*40.7*60*60)/TreeCalculations!$I$3/TreeCalculations!$I$3 + (0.5*OliveWatbal!G225*OliveTree!$C$31*OliveTree!$C$31/18.0152*40.7*60*60)/TreeCalculations!$I$3/TreeCalculations!$I$3</f>
        <v>374.620194058351</v>
      </c>
      <c r="Q225" s="11" t="n">
        <f aca="false">OliveWatbal!AA225-OliveWatbal!W225-F225</f>
        <v>567.047418642036</v>
      </c>
      <c r="R225" s="11" t="n">
        <f aca="false">OliveWatbal!AA225+OliveWatbal!W225-F225</f>
        <v>542.353818642036</v>
      </c>
      <c r="S225" s="6" t="n">
        <f aca="false">OliveWatbal!W225</f>
        <v>-12.3468</v>
      </c>
      <c r="T225" s="7" t="n">
        <f aca="false">OliveHrFlx!P225-OliveHrFlx!P224</f>
        <v>-0.109999999999999</v>
      </c>
      <c r="U225" s="7" t="n">
        <f aca="false">TreeCalculations!$J$3*TreeCalculations!$K$3*(T225/TreeCalculations!$L$3)</f>
        <v>-0.00360424936765027</v>
      </c>
    </row>
    <row r="226" customFormat="false" ht="12.8" hidden="false" customHeight="false" outlineLevel="0" collapsed="false">
      <c r="A226" s="0" t="n">
        <f aca="false">GrassWatbal!B226/2</f>
        <v>16</v>
      </c>
      <c r="B226" s="2" t="n">
        <f aca="false">GrassWatbal!V226/(GrassTree!$C$31*2*GrassTree!$C$31*2)</f>
        <v>-38.146064</v>
      </c>
      <c r="C226" s="2" t="n">
        <f aca="false">GrassWatbal!AA226</f>
        <v>600.7122</v>
      </c>
      <c r="D226" s="3" t="n">
        <f aca="false">(0.5*GrassWatbal!J226*GrassTree!$C$31*GrassTree!$C$31/18.0152*40.7*60*60)/TreeCalculations!$I$2/TreeCalculations!$I$2</f>
        <v>56.0982781206981</v>
      </c>
      <c r="E226" s="8" t="n">
        <f aca="false">(GrassHrFlux!K226*18.0152*GrassTree!$C$31*GrassTree!$C$31*2.45*0.5)/TreeCalculations!$I$2/TreeCalculations!$I$2</f>
        <v>9.171718472</v>
      </c>
      <c r="F226" s="10" t="n">
        <f aca="false">D226+(0.5*GrassWatbal!F226*GrassTree!$C$31*GrassTree!$C$31/18.0152*40.7*60*60)/TreeCalculations!$I$2/TreeCalculations!$I$2 + (0.5*GrassWatbal!G226*GrassTree!$C$31*GrassTree!$C$31/18.0152*40.7*60*60)/TreeCalculations!$I$2/TreeCalculations!$I$2</f>
        <v>56.0982781206981</v>
      </c>
      <c r="G226" s="5" t="n">
        <f aca="false">GrassWatbal!AA226-GrassWatbal!W226-F226</f>
        <v>554.637221879302</v>
      </c>
      <c r="H226" s="11" t="n">
        <f aca="false">GrassWatbal!AA226+GrassWatbal!W226-F226</f>
        <v>534.590621879302</v>
      </c>
      <c r="I226" s="6" t="n">
        <f aca="false">GrassWatbal!W226</f>
        <v>-10.0233</v>
      </c>
      <c r="J226" s="7" t="n">
        <f aca="false">GrassHrFlux!P226-GrassHrFlux!P225</f>
        <v>-0.0999999999999979</v>
      </c>
      <c r="K226" s="7" t="n">
        <f aca="false">TreeCalculations!$J$2*TreeCalculations!$K$2*(J226/TreeCalculations!$L$2)</f>
        <v>-0.000131063613369099</v>
      </c>
      <c r="L226" s="2" t="n">
        <f aca="false">OliveWatbal!V226/(OliveTree!$C$31*2*OliveTree!$C$31*2)</f>
        <v>-314.660744</v>
      </c>
      <c r="M226" s="12" t="n">
        <f aca="false">OliveWatbal!AA226</f>
        <v>556.9</v>
      </c>
      <c r="N226" s="8" t="n">
        <f aca="false">(0.5*OliveWatbal!J226*OliveTree!$C$31*OliveTree!$C$31/18.0152*40.7*60*60)/TreeCalculations!$I$3/TreeCalculations!$I$3</f>
        <v>371.432006305786</v>
      </c>
      <c r="O226" s="8" t="n">
        <f aca="false">(OliveHrFlx!K226*18.0152*OliveTree!$C$31*OliveTree!$C$31*2.45*0.5)/TreeCalculations!$I$3/TreeCalculations!$I$3</f>
        <v>60.660015794</v>
      </c>
      <c r="P226" s="4" t="n">
        <f aca="false">N226+(0.5*OliveWatbal!F226*OliveTree!$C$31*OliveTree!$C$31/18.0152*40.7*60*60)/TreeCalculations!$I$3/TreeCalculations!$I$3 + (0.5*OliveWatbal!G226*OliveTree!$C$31*OliveTree!$C$31/18.0152*40.7*60*60)/TreeCalculations!$I$3/TreeCalculations!$I$3</f>
        <v>371.432006305786</v>
      </c>
      <c r="Q226" s="11" t="n">
        <f aca="false">OliveWatbal!AA226-OliveWatbal!W226-F226</f>
        <v>511.075721879302</v>
      </c>
      <c r="R226" s="11" t="n">
        <f aca="false">OliveWatbal!AA226+OliveWatbal!W226-F226</f>
        <v>490.527721879302</v>
      </c>
      <c r="S226" s="6" t="n">
        <f aca="false">OliveWatbal!W226</f>
        <v>-10.274</v>
      </c>
      <c r="T226" s="7" t="n">
        <f aca="false">OliveHrFlx!P226-OliveHrFlx!P225</f>
        <v>-0.0899999999999999</v>
      </c>
      <c r="U226" s="7" t="n">
        <f aca="false">TreeCalculations!$J$3*TreeCalculations!$K$3*(T226/TreeCalculations!$L$3)</f>
        <v>-0.00294893130080478</v>
      </c>
    </row>
    <row r="227" customFormat="false" ht="12.8" hidden="false" customHeight="false" outlineLevel="0" collapsed="false">
      <c r="A227" s="0" t="n">
        <f aca="false">GrassWatbal!B227/2</f>
        <v>16.5</v>
      </c>
      <c r="B227" s="2" t="n">
        <f aca="false">GrassWatbal!V227/(GrassTree!$C$31*2*GrassTree!$C$31*2)</f>
        <v>-38.85958</v>
      </c>
      <c r="C227" s="2" t="n">
        <f aca="false">GrassWatbal!AA227</f>
        <v>535.2502</v>
      </c>
      <c r="D227" s="3" t="n">
        <f aca="false">(0.5*GrassWatbal!J227*GrassTree!$C$31*GrassTree!$C$31/18.0152*40.7*60*60)/TreeCalculations!$I$2/TreeCalculations!$I$2</f>
        <v>54.9555730716284</v>
      </c>
      <c r="E227" s="8" t="n">
        <f aca="false">(GrassHrFlux!K227*18.0152*GrassTree!$C$31*GrassTree!$C$31*2.45*0.5)/TreeCalculations!$I$2/TreeCalculations!$I$2</f>
        <v>8.900274446</v>
      </c>
      <c r="F227" s="10" t="n">
        <f aca="false">D227+(0.5*GrassWatbal!F227*GrassTree!$C$31*GrassTree!$C$31/18.0152*40.7*60*60)/TreeCalculations!$I$2/TreeCalculations!$I$2 + (0.5*GrassWatbal!G227*GrassTree!$C$31*GrassTree!$C$31/18.0152*40.7*60*60)/TreeCalculations!$I$2/TreeCalculations!$I$2</f>
        <v>54.9555730716284</v>
      </c>
      <c r="G227" s="5" t="n">
        <f aca="false">GrassWatbal!AA227-GrassWatbal!W227-F227</f>
        <v>488.750226928372</v>
      </c>
      <c r="H227" s="11" t="n">
        <f aca="false">GrassWatbal!AA227+GrassWatbal!W227-F227</f>
        <v>471.839026928372</v>
      </c>
      <c r="I227" s="6" t="n">
        <f aca="false">GrassWatbal!W227</f>
        <v>-8.4556</v>
      </c>
      <c r="J227" s="7" t="n">
        <f aca="false">GrassHrFlux!P227-GrassHrFlux!P226</f>
        <v>0.16</v>
      </c>
      <c r="K227" s="7" t="n">
        <f aca="false">TreeCalculations!$J$2*TreeCalculations!$K$2*(J227/TreeCalculations!$L$2)</f>
        <v>0.000209701781390563</v>
      </c>
      <c r="L227" s="2" t="n">
        <f aca="false">OliveWatbal!V227/(OliveTree!$C$31*2*OliveTree!$C$31*2)</f>
        <v>-306.81416</v>
      </c>
      <c r="M227" s="12" t="n">
        <f aca="false">OliveWatbal!AA227</f>
        <v>492.4655</v>
      </c>
      <c r="N227" s="8" t="n">
        <f aca="false">(0.5*OliveWatbal!J227*OliveTree!$C$31*OliveTree!$C$31/18.0152*40.7*60*60)/TreeCalculations!$I$3/TreeCalculations!$I$3</f>
        <v>362.16430236689</v>
      </c>
      <c r="O227" s="8" t="n">
        <f aca="false">(OliveHrFlx!K227*18.0152*OliveTree!$C$31*OliveTree!$C$31*2.45*0.5)/TreeCalculations!$I$3/TreeCalculations!$I$3</f>
        <v>58.729011544</v>
      </c>
      <c r="P227" s="4" t="n">
        <f aca="false">N227+(0.5*OliveWatbal!F227*OliveTree!$C$31*OliveTree!$C$31/18.0152*40.7*60*60)/TreeCalculations!$I$3/TreeCalculations!$I$3 + (0.5*OliveWatbal!G227*OliveTree!$C$31*OliveTree!$C$31/18.0152*40.7*60*60)/TreeCalculations!$I$3/TreeCalculations!$I$3</f>
        <v>362.16430236689</v>
      </c>
      <c r="Q227" s="11" t="n">
        <f aca="false">OliveWatbal!AA227-OliveWatbal!W227-F227</f>
        <v>446.464026928372</v>
      </c>
      <c r="R227" s="11" t="n">
        <f aca="false">OliveWatbal!AA227+OliveWatbal!W227-F227</f>
        <v>428.555826928372</v>
      </c>
      <c r="S227" s="6" t="n">
        <f aca="false">OliveWatbal!W227</f>
        <v>-8.9541</v>
      </c>
      <c r="T227" s="7" t="n">
        <f aca="false">OliveHrFlx!P227-OliveHrFlx!P226</f>
        <v>0.16</v>
      </c>
      <c r="U227" s="7" t="n">
        <f aca="false">TreeCalculations!$J$3*TreeCalculations!$K$3*(T227/TreeCalculations!$L$3)</f>
        <v>0.00524254453476407</v>
      </c>
    </row>
    <row r="228" customFormat="false" ht="12.8" hidden="false" customHeight="false" outlineLevel="0" collapsed="false">
      <c r="A228" s="0" t="n">
        <f aca="false">GrassWatbal!B228/2</f>
        <v>17</v>
      </c>
      <c r="B228" s="2" t="n">
        <f aca="false">GrassWatbal!V228/(GrassTree!$C$31*2*GrassTree!$C$31*2)</f>
        <v>-39.574308</v>
      </c>
      <c r="C228" s="2" t="n">
        <f aca="false">GrassWatbal!AA228</f>
        <v>463.8322</v>
      </c>
      <c r="D228" s="3" t="n">
        <f aca="false">(0.5*GrassWatbal!J228*GrassTree!$C$31*GrassTree!$C$31/18.0152*40.7*60*60)/TreeCalculations!$I$2/TreeCalculations!$I$2</f>
        <v>53.3289466672588</v>
      </c>
      <c r="E228" s="8" t="n">
        <f aca="false">(GrassHrFlux!K228*18.0152*GrassTree!$C$31*GrassTree!$C$31*2.45*0.5)/TreeCalculations!$I$2/TreeCalculations!$I$2</f>
        <v>8.602348076</v>
      </c>
      <c r="F228" s="10" t="n">
        <f aca="false">D228+(0.5*GrassWatbal!F228*GrassTree!$C$31*GrassTree!$C$31/18.0152*40.7*60*60)/TreeCalculations!$I$2/TreeCalculations!$I$2 + (0.5*GrassWatbal!G228*GrassTree!$C$31*GrassTree!$C$31/18.0152*40.7*60*60)/TreeCalculations!$I$2/TreeCalculations!$I$2</f>
        <v>53.3289466672588</v>
      </c>
      <c r="G228" s="5" t="n">
        <f aca="false">GrassWatbal!AA228-GrassWatbal!W228-F228</f>
        <v>419.096053332741</v>
      </c>
      <c r="H228" s="11" t="n">
        <f aca="false">GrassWatbal!AA228+GrassWatbal!W228-F228</f>
        <v>401.910453332741</v>
      </c>
      <c r="I228" s="6" t="n">
        <f aca="false">GrassWatbal!W228</f>
        <v>-8.5928</v>
      </c>
      <c r="J228" s="7" t="n">
        <f aca="false">GrassHrFlux!P228-GrassHrFlux!P227</f>
        <v>-0.260000000000002</v>
      </c>
      <c r="K228" s="7" t="n">
        <f aca="false">TreeCalculations!$J$2*TreeCalculations!$K$2*(J228/TreeCalculations!$L$2)</f>
        <v>-0.000340765394759666</v>
      </c>
      <c r="L228" s="2" t="n">
        <f aca="false">OliveWatbal!V228/(OliveTree!$C$31*2*OliveTree!$C$31*2)</f>
        <v>-297.567344</v>
      </c>
      <c r="M228" s="12" t="n">
        <f aca="false">OliveWatbal!AA228</f>
        <v>424.0125</v>
      </c>
      <c r="N228" s="8" t="n">
        <f aca="false">(0.5*OliveWatbal!J228*OliveTree!$C$31*OliveTree!$C$31/18.0152*40.7*60*60)/TreeCalculations!$I$3/TreeCalculations!$I$3</f>
        <v>350.631521159909</v>
      </c>
      <c r="O228" s="8" t="n">
        <f aca="false">(OliveHrFlx!K228*18.0152*OliveTree!$C$31*OliveTree!$C$31*2.45*0.5)/TreeCalculations!$I$3/TreeCalculations!$I$3</f>
        <v>55.363546994</v>
      </c>
      <c r="P228" s="4" t="n">
        <f aca="false">N228+(0.5*OliveWatbal!F228*OliveTree!$C$31*OliveTree!$C$31/18.0152*40.7*60*60)/TreeCalculations!$I$3/TreeCalculations!$I$3 + (0.5*OliveWatbal!G228*OliveTree!$C$31*OliveTree!$C$31/18.0152*40.7*60*60)/TreeCalculations!$I$3/TreeCalculations!$I$3</f>
        <v>350.631521159909</v>
      </c>
      <c r="Q228" s="11" t="n">
        <f aca="false">OliveWatbal!AA228-OliveWatbal!W228-F228</f>
        <v>379.622753332741</v>
      </c>
      <c r="R228" s="11" t="n">
        <f aca="false">OliveWatbal!AA228+OliveWatbal!W228-F228</f>
        <v>361.744353332741</v>
      </c>
      <c r="S228" s="6" t="n">
        <f aca="false">OliveWatbal!W228</f>
        <v>-8.9392</v>
      </c>
      <c r="T228" s="7" t="n">
        <f aca="false">OliveHrFlx!P228-OliveHrFlx!P227</f>
        <v>-0.25</v>
      </c>
      <c r="U228" s="7" t="n">
        <f aca="false">TreeCalculations!$J$3*TreeCalculations!$K$3*(T228/TreeCalculations!$L$3)</f>
        <v>-0.00819147583556885</v>
      </c>
    </row>
    <row r="229" customFormat="false" ht="12.8" hidden="false" customHeight="false" outlineLevel="0" collapsed="false">
      <c r="A229" s="0" t="n">
        <f aca="false">GrassWatbal!B229/2</f>
        <v>17.5</v>
      </c>
      <c r="B229" s="2" t="n">
        <f aca="false">GrassWatbal!V229/(GrassTree!$C$31*2*GrassTree!$C$31*2)</f>
        <v>-39.282816</v>
      </c>
      <c r="C229" s="2" t="n">
        <f aca="false">GrassWatbal!AA229</f>
        <v>384.1678</v>
      </c>
      <c r="D229" s="3" t="n">
        <f aca="false">(0.5*GrassWatbal!J229*GrassTree!$C$31*GrassTree!$C$31/18.0152*40.7*60*60)/TreeCalculations!$I$2/TreeCalculations!$I$2</f>
        <v>51.5518573204849</v>
      </c>
      <c r="E229" s="8" t="n">
        <f aca="false">(GrassHrFlux!K229*18.0152*GrassTree!$C$31*GrassTree!$C$31*2.45*0.5)/TreeCalculations!$I$2/TreeCalculations!$I$2</f>
        <v>7.743878758</v>
      </c>
      <c r="F229" s="10" t="n">
        <f aca="false">D229+(0.5*GrassWatbal!F229*GrassTree!$C$31*GrassTree!$C$31/18.0152*40.7*60*60)/TreeCalculations!$I$2/TreeCalculations!$I$2 + (0.5*GrassWatbal!G229*GrassTree!$C$31*GrassTree!$C$31/18.0152*40.7*60*60)/TreeCalculations!$I$2/TreeCalculations!$I$2</f>
        <v>51.5518573204849</v>
      </c>
      <c r="G229" s="5" t="n">
        <f aca="false">GrassWatbal!AA229-GrassWatbal!W229-F229</f>
        <v>339.221042679515</v>
      </c>
      <c r="H229" s="11" t="n">
        <f aca="false">GrassWatbal!AA229+GrassWatbal!W229-F229</f>
        <v>326.010842679515</v>
      </c>
      <c r="I229" s="6" t="n">
        <f aca="false">GrassWatbal!W229</f>
        <v>-6.6051</v>
      </c>
      <c r="J229" s="7" t="n">
        <f aca="false">GrassHrFlux!P229-GrassHrFlux!P228</f>
        <v>-0.289999999999999</v>
      </c>
      <c r="K229" s="7" t="n">
        <f aca="false">TreeCalculations!$J$2*TreeCalculations!$K$2*(J229/TreeCalculations!$L$2)</f>
        <v>-0.000380084478770393</v>
      </c>
      <c r="L229" s="2" t="n">
        <f aca="false">OliveWatbal!V229/(OliveTree!$C$31*2*OliveTree!$C$31*2)</f>
        <v>-282.427616</v>
      </c>
      <c r="M229" s="12" t="n">
        <f aca="false">OliveWatbal!AA229</f>
        <v>349.5229</v>
      </c>
      <c r="N229" s="8" t="n">
        <f aca="false">(0.5*OliveWatbal!J229*OliveTree!$C$31*OliveTree!$C$31/18.0152*40.7*60*60)/TreeCalculations!$I$3/TreeCalculations!$I$3</f>
        <v>330.542685065944</v>
      </c>
      <c r="O229" s="8" t="n">
        <f aca="false">(OliveHrFlx!K229*18.0152*OliveTree!$C$31*OliveTree!$C$31*2.45*0.5)/TreeCalculations!$I$3/TreeCalculations!$I$3</f>
        <v>52.651313596</v>
      </c>
      <c r="P229" s="4" t="n">
        <f aca="false">N229+(0.5*OliveWatbal!F229*OliveTree!$C$31*OliveTree!$C$31/18.0152*40.7*60*60)/TreeCalculations!$I$3/TreeCalculations!$I$3 + (0.5*OliveWatbal!G229*OliveTree!$C$31*OliveTree!$C$31/18.0152*40.7*60*60)/TreeCalculations!$I$3/TreeCalculations!$I$3</f>
        <v>330.542685065944</v>
      </c>
      <c r="Q229" s="11" t="n">
        <f aca="false">OliveWatbal!AA229-OliveWatbal!W229-F229</f>
        <v>305.171342679515</v>
      </c>
      <c r="R229" s="11" t="n">
        <f aca="false">OliveWatbal!AA229+OliveWatbal!W229-F229</f>
        <v>290.770742679515</v>
      </c>
      <c r="S229" s="6" t="n">
        <f aca="false">OliveWatbal!W229</f>
        <v>-7.2003</v>
      </c>
      <c r="T229" s="7" t="n">
        <f aca="false">OliveHrFlx!P229-OliveHrFlx!P228</f>
        <v>-0.280000000000001</v>
      </c>
      <c r="U229" s="7" t="n">
        <f aca="false">TreeCalculations!$J$3*TreeCalculations!$K$3*(T229/TreeCalculations!$L$3)</f>
        <v>-0.00917445293583715</v>
      </c>
    </row>
    <row r="230" customFormat="false" ht="12.8" hidden="false" customHeight="false" outlineLevel="0" collapsed="false">
      <c r="A230" s="0" t="n">
        <f aca="false">GrassWatbal!B230/2</f>
        <v>18</v>
      </c>
      <c r="B230" s="2" t="n">
        <f aca="false">GrassWatbal!V230/(GrassTree!$C$31*2*GrassTree!$C$31*2)</f>
        <v>-37.236688</v>
      </c>
      <c r="C230" s="2" t="n">
        <f aca="false">GrassWatbal!AA230</f>
        <v>299.3256</v>
      </c>
      <c r="D230" s="3" t="n">
        <f aca="false">(0.5*GrassWatbal!J230*GrassTree!$C$31*GrassTree!$C$31/18.0152*40.7*60*60)/TreeCalculations!$I$2/TreeCalculations!$I$2</f>
        <v>46.4076513166659</v>
      </c>
      <c r="E230" s="8" t="n">
        <f aca="false">(GrassHrFlux!K230*18.0152*GrassTree!$C$31*GrassTree!$C$31*2.45*0.5)/TreeCalculations!$I$2/TreeCalculations!$I$2</f>
        <v>5.612050066</v>
      </c>
      <c r="F230" s="10" t="n">
        <f aca="false">D230+(0.5*GrassWatbal!F230*GrassTree!$C$31*GrassTree!$C$31/18.0152*40.7*60*60)/TreeCalculations!$I$2/TreeCalculations!$I$2 + (0.5*GrassWatbal!G230*GrassTree!$C$31*GrassTree!$C$31/18.0152*40.7*60*60)/TreeCalculations!$I$2/TreeCalculations!$I$2</f>
        <v>46.4076513166659</v>
      </c>
      <c r="G230" s="5" t="n">
        <f aca="false">GrassWatbal!AA230-GrassWatbal!W230-F230</f>
        <v>257.945148683334</v>
      </c>
      <c r="H230" s="11" t="n">
        <f aca="false">GrassWatbal!AA230+GrassWatbal!W230-F230</f>
        <v>247.890748683334</v>
      </c>
      <c r="I230" s="6" t="n">
        <f aca="false">GrassWatbal!W230</f>
        <v>-5.0272</v>
      </c>
      <c r="J230" s="7" t="n">
        <f aca="false">GrassHrFlux!P230-GrassHrFlux!P229</f>
        <v>-0.289999999999999</v>
      </c>
      <c r="K230" s="7" t="n">
        <f aca="false">TreeCalculations!$J$2*TreeCalculations!$K$2*(J230/TreeCalculations!$L$2)</f>
        <v>-0.000380084478770393</v>
      </c>
      <c r="L230" s="2" t="n">
        <f aca="false">OliveWatbal!V230/(OliveTree!$C$31*2*OliveTree!$C$31*2)</f>
        <v>-259.285644</v>
      </c>
      <c r="M230" s="12" t="n">
        <f aca="false">OliveWatbal!AA230</f>
        <v>273.0815</v>
      </c>
      <c r="N230" s="8" t="n">
        <f aca="false">(0.5*OliveWatbal!J230*OliveTree!$C$31*OliveTree!$C$31/18.0152*40.7*60*60)/TreeCalculations!$I$3/TreeCalculations!$I$3</f>
        <v>314.349619210444</v>
      </c>
      <c r="O230" s="8" t="n">
        <f aca="false">(OliveHrFlx!K230*18.0152*OliveTree!$C$31*OliveTree!$C$31*2.45*0.5)/TreeCalculations!$I$3/TreeCalculations!$I$3</f>
        <v>37.364380522</v>
      </c>
      <c r="P230" s="4" t="n">
        <f aca="false">N230+(0.5*OliveWatbal!F230*OliveTree!$C$31*OliveTree!$C$31/18.0152*40.7*60*60)/TreeCalculations!$I$3/TreeCalculations!$I$3 + (0.5*OliveWatbal!G230*OliveTree!$C$31*OliveTree!$C$31/18.0152*40.7*60*60)/TreeCalculations!$I$3/TreeCalculations!$I$3</f>
        <v>314.349619210444</v>
      </c>
      <c r="Q230" s="11" t="n">
        <f aca="false">OliveWatbal!AA230-OliveWatbal!W230-F230</f>
        <v>232.299148683334</v>
      </c>
      <c r="R230" s="11" t="n">
        <f aca="false">OliveWatbal!AA230+OliveWatbal!W230-F230</f>
        <v>221.048548683334</v>
      </c>
      <c r="S230" s="6" t="n">
        <f aca="false">OliveWatbal!W230</f>
        <v>-5.6253</v>
      </c>
      <c r="T230" s="7" t="n">
        <f aca="false">OliveHrFlx!P230-OliveHrFlx!P229</f>
        <v>-0.239999999999998</v>
      </c>
      <c r="U230" s="7" t="n">
        <f aca="false">TreeCalculations!$J$3*TreeCalculations!$K$3*(T230/TreeCalculations!$L$3)</f>
        <v>-0.00786381680214604</v>
      </c>
    </row>
    <row r="231" customFormat="false" ht="12.8" hidden="false" customHeight="false" outlineLevel="0" collapsed="false">
      <c r="A231" s="0" t="n">
        <f aca="false">GrassWatbal!B231/2</f>
        <v>18.5</v>
      </c>
      <c r="B231" s="2" t="n">
        <f aca="false">GrassWatbal!V231/(GrassTree!$C$31*2*GrassTree!$C$31*2)</f>
        <v>-18.073204</v>
      </c>
      <c r="C231" s="2" t="n">
        <f aca="false">GrassWatbal!AA231</f>
        <v>249.2847</v>
      </c>
      <c r="D231" s="3" t="n">
        <f aca="false">(0.5*GrassWatbal!J231*GrassTree!$C$31*GrassTree!$C$31/18.0152*40.7*60*60)/TreeCalculations!$I$2/TreeCalculations!$I$2</f>
        <v>33.7402981926373</v>
      </c>
      <c r="E231" s="8" t="n">
        <f aca="false">(GrassHrFlux!K231*18.0152*GrassTree!$C$31*GrassTree!$C$31*2.45*0.5)/TreeCalculations!$I$2/TreeCalculations!$I$2</f>
        <v>3.835526156</v>
      </c>
      <c r="F231" s="10" t="n">
        <f aca="false">D231+(0.5*GrassWatbal!F231*GrassTree!$C$31*GrassTree!$C$31/18.0152*40.7*60*60)/TreeCalculations!$I$2/TreeCalculations!$I$2 + (0.5*GrassWatbal!G231*GrassTree!$C$31*GrassTree!$C$31/18.0152*40.7*60*60)/TreeCalculations!$I$2/TreeCalculations!$I$2</f>
        <v>33.7402981926373</v>
      </c>
      <c r="G231" s="5" t="n">
        <f aca="false">GrassWatbal!AA231-GrassWatbal!W231-F231</f>
        <v>220.169201807363</v>
      </c>
      <c r="H231" s="11" t="n">
        <f aca="false">GrassWatbal!AA231+GrassWatbal!W231-F231</f>
        <v>210.919601807363</v>
      </c>
      <c r="I231" s="6" t="n">
        <f aca="false">GrassWatbal!W231</f>
        <v>-4.6248</v>
      </c>
      <c r="J231" s="7" t="n">
        <f aca="false">GrassHrFlux!P231-GrassHrFlux!P230</f>
        <v>-0.400000000000002</v>
      </c>
      <c r="K231" s="7" t="n">
        <f aca="false">TreeCalculations!$J$2*TreeCalculations!$K$2*(J231/TreeCalculations!$L$2)</f>
        <v>-0.000524254453476409</v>
      </c>
      <c r="L231" s="2" t="n">
        <f aca="false">OliveWatbal!V231/(OliveTree!$C$31*2*OliveTree!$C$31*2)</f>
        <v>-135.225604</v>
      </c>
      <c r="M231" s="12" t="n">
        <f aca="false">OliveWatbal!AA231</f>
        <v>232.2519</v>
      </c>
      <c r="N231" s="8" t="n">
        <f aca="false">(0.5*OliveWatbal!J231*OliveTree!$C$31*OliveTree!$C$31/18.0152*40.7*60*60)/TreeCalculations!$I$3/TreeCalculations!$I$3</f>
        <v>223.079611661264</v>
      </c>
      <c r="O231" s="8" t="n">
        <f aca="false">(OliveHrFlx!K231*18.0152*OliveTree!$C$31*OliveTree!$C$31*2.45*0.5)/TreeCalculations!$I$3/TreeCalculations!$I$3</f>
        <v>29.205611708</v>
      </c>
      <c r="P231" s="4" t="n">
        <f aca="false">N231+(0.5*OliveWatbal!F231*OliveTree!$C$31*OliveTree!$C$31/18.0152*40.7*60*60)/TreeCalculations!$I$3/TreeCalculations!$I$3 + (0.5*OliveWatbal!G231*OliveTree!$C$31*OliveTree!$C$31/18.0152*40.7*60*60)/TreeCalculations!$I$3/TreeCalculations!$I$3</f>
        <v>223.079611661264</v>
      </c>
      <c r="Q231" s="11" t="n">
        <f aca="false">OliveWatbal!AA231-OliveWatbal!W231-F231</f>
        <v>204.293701807363</v>
      </c>
      <c r="R231" s="11" t="n">
        <f aca="false">OliveWatbal!AA231+OliveWatbal!W231-F231</f>
        <v>192.729501807363</v>
      </c>
      <c r="S231" s="6" t="n">
        <f aca="false">OliveWatbal!W231</f>
        <v>-5.7821</v>
      </c>
      <c r="T231" s="7" t="n">
        <f aca="false">OliveHrFlx!P231-OliveHrFlx!P230</f>
        <v>-0.390000000000001</v>
      </c>
      <c r="U231" s="7" t="n">
        <f aca="false">TreeCalculations!$J$3*TreeCalculations!$K$3*(T231/TreeCalculations!$L$3)</f>
        <v>-0.0127787023034874</v>
      </c>
    </row>
    <row r="232" customFormat="false" ht="12.8" hidden="false" customHeight="false" outlineLevel="0" collapsed="false">
      <c r="A232" s="0" t="n">
        <f aca="false">GrassWatbal!B232/2</f>
        <v>19</v>
      </c>
      <c r="B232" s="2" t="n">
        <f aca="false">GrassWatbal!V232/(GrassTree!$C$31*2*GrassTree!$C$31*2)</f>
        <v>-11.416264</v>
      </c>
      <c r="C232" s="2" t="n">
        <f aca="false">GrassWatbal!AA232</f>
        <v>149.9585</v>
      </c>
      <c r="D232" s="3" t="n">
        <f aca="false">(0.5*GrassWatbal!J232*GrassTree!$C$31*GrassTree!$C$31/18.0152*40.7*60*60)/TreeCalculations!$I$2/TreeCalculations!$I$2</f>
        <v>23.041163017896</v>
      </c>
      <c r="E232" s="8" t="n">
        <f aca="false">(GrassHrFlux!K232*18.0152*GrassTree!$C$31*GrassTree!$C$31*2.45*0.5)/TreeCalculations!$I$2/TreeCalculations!$I$2</f>
        <v>0</v>
      </c>
      <c r="F232" s="10" t="n">
        <f aca="false">D232+(0.5*GrassWatbal!F232*GrassTree!$C$31*GrassTree!$C$31/18.0152*40.7*60*60)/TreeCalculations!$I$2/TreeCalculations!$I$2 + (0.5*GrassWatbal!G232*GrassTree!$C$31*GrassTree!$C$31/18.0152*40.7*60*60)/TreeCalculations!$I$2/TreeCalculations!$I$2</f>
        <v>23.041163017896</v>
      </c>
      <c r="G232" s="5" t="n">
        <f aca="false">GrassWatbal!AA232-GrassWatbal!W232-F232</f>
        <v>129.902636982104</v>
      </c>
      <c r="H232" s="11" t="n">
        <f aca="false">GrassWatbal!AA232+GrassWatbal!W232-F232</f>
        <v>123.932036982104</v>
      </c>
      <c r="I232" s="6" t="n">
        <f aca="false">GrassWatbal!W232</f>
        <v>-2.9853</v>
      </c>
      <c r="J232" s="7" t="n">
        <f aca="false">GrassHrFlux!P232-GrassHrFlux!P231</f>
        <v>0.25</v>
      </c>
      <c r="K232" s="7" t="n">
        <f aca="false">TreeCalculations!$J$2*TreeCalculations!$K$2*(J232/TreeCalculations!$L$2)</f>
        <v>0.000327659033422754</v>
      </c>
      <c r="L232" s="2" t="n">
        <f aca="false">OliveWatbal!V232/(OliveTree!$C$31*2*OliveTree!$C$31*2)</f>
        <v>-80.0817</v>
      </c>
      <c r="M232" s="12" t="n">
        <f aca="false">OliveWatbal!AA232</f>
        <v>140.0334</v>
      </c>
      <c r="N232" s="8" t="n">
        <f aca="false">(0.5*OliveWatbal!J232*OliveTree!$C$31*OliveTree!$C$31/18.0152*40.7*60*60)/TreeCalculations!$I$3/TreeCalculations!$I$3</f>
        <v>174.370283982415</v>
      </c>
      <c r="O232" s="8" t="n">
        <f aca="false">(OliveHrFlx!K232*18.0152*OliveTree!$C$31*OliveTree!$C$31*2.45*0.5)/TreeCalculations!$I$3/TreeCalculations!$I$3</f>
        <v>0</v>
      </c>
      <c r="P232" s="4" t="n">
        <f aca="false">N232+(0.5*OliveWatbal!F232*OliveTree!$C$31*OliveTree!$C$31/18.0152*40.7*60*60)/TreeCalculations!$I$3/TreeCalculations!$I$3 + (0.5*OliveWatbal!G232*OliveTree!$C$31*OliveTree!$C$31/18.0152*40.7*60*60)/TreeCalculations!$I$3/TreeCalculations!$I$3</f>
        <v>174.370283982415</v>
      </c>
      <c r="Q232" s="11" t="n">
        <f aca="false">OliveWatbal!AA232-OliveWatbal!W232-F232</f>
        <v>121.076036982104</v>
      </c>
      <c r="R232" s="11" t="n">
        <f aca="false">OliveWatbal!AA232+OliveWatbal!W232-F232</f>
        <v>112.908436982104</v>
      </c>
      <c r="S232" s="6" t="n">
        <f aca="false">OliveWatbal!W232</f>
        <v>-4.0838</v>
      </c>
      <c r="T232" s="7" t="n">
        <f aca="false">OliveHrFlx!P232-OliveHrFlx!P231</f>
        <v>0.34</v>
      </c>
      <c r="U232" s="7" t="n">
        <f aca="false">TreeCalculations!$J$3*TreeCalculations!$K$3*(T232/TreeCalculations!$L$3)</f>
        <v>0.0111404071363736</v>
      </c>
    </row>
    <row r="233" customFormat="false" ht="12.8" hidden="false" customHeight="false" outlineLevel="0" collapsed="false">
      <c r="A233" s="0" t="n">
        <f aca="false">GrassWatbal!B233/2</f>
        <v>19.5</v>
      </c>
      <c r="B233" s="2" t="n">
        <f aca="false">GrassWatbal!V233/(GrassTree!$C$31*2*GrassTree!$C$31*2)</f>
        <v>-0.94884</v>
      </c>
      <c r="C233" s="2" t="n">
        <f aca="false">GrassWatbal!AA233</f>
        <v>38.2751</v>
      </c>
      <c r="D233" s="3" t="n">
        <f aca="false">(0.5*GrassWatbal!J233*GrassTree!$C$31*GrassTree!$C$31/18.0152*40.7*60*60)/TreeCalculations!$I$2/TreeCalculations!$I$2</f>
        <v>0</v>
      </c>
      <c r="E233" s="8" t="n">
        <f aca="false">(GrassHrFlux!K233*18.0152*GrassTree!$C$31*GrassTree!$C$31*2.45*0.5)/TreeCalculations!$I$2/TreeCalculations!$I$2</f>
        <v>0</v>
      </c>
      <c r="F233" s="10" t="n">
        <f aca="false">D233+(0.5*GrassWatbal!F233*GrassTree!$C$31*GrassTree!$C$31/18.0152*40.7*60*60)/TreeCalculations!$I$2/TreeCalculations!$I$2 + (0.5*GrassWatbal!G233*GrassTree!$C$31*GrassTree!$C$31/18.0152*40.7*60*60)/TreeCalculations!$I$2/TreeCalculations!$I$2</f>
        <v>0</v>
      </c>
      <c r="G233" s="5" t="n">
        <f aca="false">GrassWatbal!AA233-GrassWatbal!W233-F233</f>
        <v>38.4033</v>
      </c>
      <c r="H233" s="11" t="n">
        <f aca="false">GrassWatbal!AA233+GrassWatbal!W233-F233</f>
        <v>38.1469</v>
      </c>
      <c r="I233" s="6" t="n">
        <f aca="false">GrassWatbal!W233</f>
        <v>-0.1282</v>
      </c>
      <c r="J233" s="7" t="n">
        <f aca="false">GrassHrFlux!P233-GrassHrFlux!P232</f>
        <v>-0.849999999999998</v>
      </c>
      <c r="K233" s="7" t="n">
        <f aca="false">TreeCalculations!$J$2*TreeCalculations!$K$2*(J233/TreeCalculations!$L$2)</f>
        <v>-0.00111404071363736</v>
      </c>
      <c r="L233" s="2" t="n">
        <f aca="false">OliveWatbal!V233/(OliveTree!$C$31*2*OliveTree!$C$31*2)</f>
        <v>-1.06714</v>
      </c>
      <c r="M233" s="12" t="n">
        <f aca="false">OliveWatbal!AA233</f>
        <v>27.7337</v>
      </c>
      <c r="N233" s="8" t="n">
        <f aca="false">(0.5*OliveWatbal!J233*OliveTree!$C$31*OliveTree!$C$31/18.0152*40.7*60*60)/TreeCalculations!$I$3/TreeCalculations!$I$3</f>
        <v>0</v>
      </c>
      <c r="O233" s="8" t="n">
        <f aca="false">(OliveHrFlx!K233*18.0152*OliveTree!$C$31*OliveTree!$C$31*2.45*0.5)/TreeCalculations!$I$3/TreeCalculations!$I$3</f>
        <v>0</v>
      </c>
      <c r="P233" s="4" t="n">
        <f aca="false">N233+(0.5*OliveWatbal!F233*OliveTree!$C$31*OliveTree!$C$31/18.0152*40.7*60*60)/TreeCalculations!$I$3/TreeCalculations!$I$3 + (0.5*OliveWatbal!G233*OliveTree!$C$31*OliveTree!$C$31/18.0152*40.7*60*60)/TreeCalculations!$I$3/TreeCalculations!$I$3</f>
        <v>0</v>
      </c>
      <c r="Q233" s="11" t="n">
        <f aca="false">OliveWatbal!AA233-OliveWatbal!W233-F233</f>
        <v>29.1484</v>
      </c>
      <c r="R233" s="11" t="n">
        <f aca="false">OliveWatbal!AA233+OliveWatbal!W233-F233</f>
        <v>26.319</v>
      </c>
      <c r="S233" s="6" t="n">
        <f aca="false">OliveWatbal!W233</f>
        <v>-1.4147</v>
      </c>
      <c r="T233" s="7" t="n">
        <f aca="false">OliveHrFlx!P233-OliveHrFlx!P232</f>
        <v>-0.849999999999998</v>
      </c>
      <c r="U233" s="7" t="n">
        <f aca="false">TreeCalculations!$J$3*TreeCalculations!$K$3*(T233/TreeCalculations!$L$3)</f>
        <v>-0.027851017840934</v>
      </c>
    </row>
    <row r="234" customFormat="false" ht="12.8" hidden="false" customHeight="false" outlineLevel="0" collapsed="false">
      <c r="A234" s="0" t="n">
        <f aca="false">GrassWatbal!B234/2</f>
        <v>20</v>
      </c>
      <c r="B234" s="2" t="n">
        <f aca="false">GrassWatbal!V234/(GrassTree!$C$31*2*GrassTree!$C$31*2)</f>
        <v>-2.750592</v>
      </c>
      <c r="C234" s="2" t="n">
        <f aca="false">GrassWatbal!AA234</f>
        <v>-15.5096</v>
      </c>
      <c r="D234" s="3" t="n">
        <f aca="false">(0.5*GrassWatbal!J234*GrassTree!$C$31*GrassTree!$C$31/18.0152*40.7*60*60)/TreeCalculations!$I$2/TreeCalculations!$I$2</f>
        <v>0</v>
      </c>
      <c r="E234" s="8" t="n">
        <f aca="false">(GrassHrFlux!K234*18.0152*GrassTree!$C$31*GrassTree!$C$31*2.45*0.5)/TreeCalculations!$I$2/TreeCalculations!$I$2</f>
        <v>0</v>
      </c>
      <c r="F234" s="10" t="n">
        <f aca="false">D234+(0.5*GrassWatbal!F234*GrassTree!$C$31*GrassTree!$C$31/18.0152*40.7*60*60)/TreeCalculations!$I$2/TreeCalculations!$I$2 + (0.5*GrassWatbal!G234*GrassTree!$C$31*GrassTree!$C$31/18.0152*40.7*60*60)/TreeCalculations!$I$2/TreeCalculations!$I$2</f>
        <v>0</v>
      </c>
      <c r="G234" s="5" t="n">
        <f aca="false">GrassWatbal!AA234-GrassWatbal!W234-F234</f>
        <v>-18.8087</v>
      </c>
      <c r="H234" s="11" t="n">
        <f aca="false">GrassWatbal!AA234+GrassWatbal!W234-F234</f>
        <v>-12.2105</v>
      </c>
      <c r="I234" s="6" t="n">
        <f aca="false">GrassWatbal!W234</f>
        <v>3.2991</v>
      </c>
      <c r="J234" s="7" t="n">
        <f aca="false">GrassHrFlux!P234-GrassHrFlux!P233</f>
        <v>-0.560000000000002</v>
      </c>
      <c r="K234" s="7" t="n">
        <f aca="false">TreeCalculations!$J$2*TreeCalculations!$K$2*(J234/TreeCalculations!$L$2)</f>
        <v>-0.000733956234866972</v>
      </c>
      <c r="L234" s="2" t="n">
        <f aca="false">OliveWatbal!V234/(OliveTree!$C$31*2*OliveTree!$C$31*2)</f>
        <v>-2.870032</v>
      </c>
      <c r="M234" s="12" t="n">
        <f aca="false">OliveWatbal!AA234</f>
        <v>-26.0513</v>
      </c>
      <c r="N234" s="8" t="n">
        <f aca="false">(0.5*OliveWatbal!J234*OliveTree!$C$31*OliveTree!$C$31/18.0152*40.7*60*60)/TreeCalculations!$I$3/TreeCalculations!$I$3</f>
        <v>0</v>
      </c>
      <c r="O234" s="8" t="n">
        <f aca="false">(OliveHrFlx!K234*18.0152*OliveTree!$C$31*OliveTree!$C$31*2.45*0.5)/TreeCalculations!$I$3/TreeCalculations!$I$3</f>
        <v>0</v>
      </c>
      <c r="P234" s="4" t="n">
        <f aca="false">N234+(0.5*OliveWatbal!F234*OliveTree!$C$31*OliveTree!$C$31/18.0152*40.7*60*60)/TreeCalculations!$I$3/TreeCalculations!$I$3 + (0.5*OliveWatbal!G234*OliveTree!$C$31*OliveTree!$C$31/18.0152*40.7*60*60)/TreeCalculations!$I$3/TreeCalculations!$I$3</f>
        <v>0</v>
      </c>
      <c r="Q234" s="11" t="n">
        <f aca="false">OliveWatbal!AA234-OliveWatbal!W234-F234</f>
        <v>-28.6099</v>
      </c>
      <c r="R234" s="11" t="n">
        <f aca="false">OliveWatbal!AA234+OliveWatbal!W234-F234</f>
        <v>-23.4927</v>
      </c>
      <c r="S234" s="6" t="n">
        <f aca="false">OliveWatbal!W234</f>
        <v>2.5586</v>
      </c>
      <c r="T234" s="7" t="n">
        <f aca="false">OliveHrFlx!P234-OliveHrFlx!P233</f>
        <v>-0.560000000000002</v>
      </c>
      <c r="U234" s="7" t="n">
        <f aca="false">TreeCalculations!$J$3*TreeCalculations!$K$3*(T234/TreeCalculations!$L$3)</f>
        <v>-0.0183489058716743</v>
      </c>
    </row>
    <row r="235" customFormat="false" ht="12.8" hidden="false" customHeight="false" outlineLevel="0" collapsed="false">
      <c r="A235" s="0" t="n">
        <f aca="false">GrassWatbal!B235/2</f>
        <v>20.5</v>
      </c>
      <c r="B235" s="2" t="n">
        <f aca="false">GrassWatbal!V235/(GrassTree!$C$31*2*GrassTree!$C$31*2)</f>
        <v>-3.261584</v>
      </c>
      <c r="C235" s="2" t="n">
        <f aca="false">GrassWatbal!AA235</f>
        <v>-31.0826</v>
      </c>
      <c r="D235" s="3" t="n">
        <f aca="false">(0.5*GrassWatbal!J235*GrassTree!$C$31*GrassTree!$C$31/18.0152*40.7*60*60)/TreeCalculations!$I$2/TreeCalculations!$I$2</f>
        <v>0</v>
      </c>
      <c r="E235" s="8" t="n">
        <f aca="false">(GrassHrFlux!K235*18.0152*GrassTree!$C$31*GrassTree!$C$31*2.45*0.5)/TreeCalculations!$I$2/TreeCalculations!$I$2</f>
        <v>0</v>
      </c>
      <c r="F235" s="10" t="n">
        <f aca="false">D235+(0.5*GrassWatbal!F235*GrassTree!$C$31*GrassTree!$C$31/18.0152*40.7*60*60)/TreeCalculations!$I$2/TreeCalculations!$I$2 + (0.5*GrassWatbal!G235*GrassTree!$C$31*GrassTree!$C$31/18.0152*40.7*60*60)/TreeCalculations!$I$2/TreeCalculations!$I$2</f>
        <v>0</v>
      </c>
      <c r="G235" s="5" t="n">
        <f aca="false">GrassWatbal!AA235-GrassWatbal!W235-F235</f>
        <v>-35.731</v>
      </c>
      <c r="H235" s="11" t="n">
        <f aca="false">GrassWatbal!AA235+GrassWatbal!W235-F235</f>
        <v>-26.4342</v>
      </c>
      <c r="I235" s="6" t="n">
        <f aca="false">GrassWatbal!W235</f>
        <v>4.6484</v>
      </c>
      <c r="J235" s="7" t="n">
        <f aca="false">GrassHrFlux!P235-GrassHrFlux!P234</f>
        <v>-0.309999999999999</v>
      </c>
      <c r="K235" s="7" t="n">
        <f aca="false">TreeCalculations!$J$2*TreeCalculations!$K$2*(J235/TreeCalculations!$L$2)</f>
        <v>-0.000406297201444213</v>
      </c>
      <c r="L235" s="2" t="n">
        <f aca="false">OliveWatbal!V235/(OliveTree!$C$31*2*OliveTree!$C$31*2)</f>
        <v>-3.38006</v>
      </c>
      <c r="M235" s="12" t="n">
        <f aca="false">OliveWatbal!AA235</f>
        <v>-41.6241</v>
      </c>
      <c r="N235" s="8" t="n">
        <f aca="false">(0.5*OliveWatbal!J235*OliveTree!$C$31*OliveTree!$C$31/18.0152*40.7*60*60)/TreeCalculations!$I$3/TreeCalculations!$I$3</f>
        <v>0</v>
      </c>
      <c r="O235" s="8" t="n">
        <f aca="false">(OliveHrFlx!K235*18.0152*OliveTree!$C$31*OliveTree!$C$31*2.45*0.5)/TreeCalculations!$I$3/TreeCalculations!$I$3</f>
        <v>0</v>
      </c>
      <c r="P235" s="4" t="n">
        <f aca="false">N235+(0.5*OliveWatbal!F235*OliveTree!$C$31*OliveTree!$C$31/18.0152*40.7*60*60)/TreeCalculations!$I$3/TreeCalculations!$I$3 + (0.5*OliveWatbal!G235*OliveTree!$C$31*OliveTree!$C$31/18.0152*40.7*60*60)/TreeCalculations!$I$3/TreeCalculations!$I$3</f>
        <v>0</v>
      </c>
      <c r="Q235" s="11" t="n">
        <f aca="false">OliveWatbal!AA235-OliveWatbal!W235-F235</f>
        <v>-45.8165</v>
      </c>
      <c r="R235" s="11" t="n">
        <f aca="false">OliveWatbal!AA235+OliveWatbal!W235-F235</f>
        <v>-37.4317</v>
      </c>
      <c r="S235" s="6" t="n">
        <f aca="false">OliveWatbal!W235</f>
        <v>4.1924</v>
      </c>
      <c r="T235" s="7" t="n">
        <f aca="false">OliveHrFlx!P235-OliveHrFlx!P234</f>
        <v>-0.309999999999999</v>
      </c>
      <c r="U235" s="7" t="n">
        <f aca="false">TreeCalculations!$J$3*TreeCalculations!$K$3*(T235/TreeCalculations!$L$3)</f>
        <v>-0.0101574300361053</v>
      </c>
    </row>
    <row r="236" customFormat="false" ht="12.8" hidden="false" customHeight="false" outlineLevel="0" collapsed="false">
      <c r="A236" s="0" t="n">
        <f aca="false">GrassWatbal!B236/2</f>
        <v>21</v>
      </c>
      <c r="B236" s="2" t="n">
        <f aca="false">GrassWatbal!V236/(GrassTree!$C$31*2*GrassTree!$C$31*2)</f>
        <v>-3.270912</v>
      </c>
      <c r="C236" s="2" t="n">
        <f aca="false">GrassWatbal!AA236</f>
        <v>-31.6205</v>
      </c>
      <c r="D236" s="3" t="n">
        <f aca="false">(0.5*GrassWatbal!J236*GrassTree!$C$31*GrassTree!$C$31/18.0152*40.7*60*60)/TreeCalculations!$I$2/TreeCalculations!$I$2</f>
        <v>0</v>
      </c>
      <c r="E236" s="8" t="n">
        <f aca="false">(GrassHrFlux!K236*18.0152*GrassTree!$C$31*GrassTree!$C$31*2.45*0.5)/TreeCalculations!$I$2/TreeCalculations!$I$2</f>
        <v>0</v>
      </c>
      <c r="F236" s="10" t="n">
        <f aca="false">D236+(0.5*GrassWatbal!F236*GrassTree!$C$31*GrassTree!$C$31/18.0152*40.7*60*60)/TreeCalculations!$I$2/TreeCalculations!$I$2 + (0.5*GrassWatbal!G236*GrassTree!$C$31*GrassTree!$C$31/18.0152*40.7*60*60)/TreeCalculations!$I$2/TreeCalculations!$I$2</f>
        <v>0</v>
      </c>
      <c r="G236" s="5" t="n">
        <f aca="false">GrassWatbal!AA236-GrassWatbal!W236-F236</f>
        <v>-36.3207</v>
      </c>
      <c r="H236" s="11" t="n">
        <f aca="false">GrassWatbal!AA236+GrassWatbal!W236-F236</f>
        <v>-26.9203</v>
      </c>
      <c r="I236" s="6" t="n">
        <f aca="false">GrassWatbal!W236</f>
        <v>4.7002</v>
      </c>
      <c r="J236" s="7" t="n">
        <f aca="false">GrassHrFlux!P236-GrassHrFlux!P235</f>
        <v>-0.400000000000002</v>
      </c>
      <c r="K236" s="7" t="n">
        <f aca="false">TreeCalculations!$J$2*TreeCalculations!$K$2*(J236/TreeCalculations!$L$2)</f>
        <v>-0.000524254453476409</v>
      </c>
      <c r="L236" s="2" t="n">
        <f aca="false">OliveWatbal!V236/(OliveTree!$C$31*2*OliveTree!$C$31*2)</f>
        <v>-3.391636</v>
      </c>
      <c r="M236" s="12" t="n">
        <f aca="false">OliveWatbal!AA236</f>
        <v>-42.1615</v>
      </c>
      <c r="N236" s="8" t="n">
        <f aca="false">(0.5*OliveWatbal!J236*OliveTree!$C$31*OliveTree!$C$31/18.0152*40.7*60*60)/TreeCalculations!$I$3/TreeCalculations!$I$3</f>
        <v>0</v>
      </c>
      <c r="O236" s="8" t="n">
        <f aca="false">(OliveHrFlx!K236*18.0152*OliveTree!$C$31*OliveTree!$C$31*2.45*0.5)/TreeCalculations!$I$3/TreeCalculations!$I$3</f>
        <v>0</v>
      </c>
      <c r="P236" s="4" t="n">
        <f aca="false">N236+(0.5*OliveWatbal!F236*OliveTree!$C$31*OliveTree!$C$31/18.0152*40.7*60*60)/TreeCalculations!$I$3/TreeCalculations!$I$3 + (0.5*OliveWatbal!G236*OliveTree!$C$31*OliveTree!$C$31/18.0152*40.7*60*60)/TreeCalculations!$I$3/TreeCalculations!$I$3</f>
        <v>0</v>
      </c>
      <c r="Q236" s="11" t="n">
        <f aca="false">OliveWatbal!AA236-OliveWatbal!W236-F236</f>
        <v>-46.5346</v>
      </c>
      <c r="R236" s="11" t="n">
        <f aca="false">OliveWatbal!AA236+OliveWatbal!W236-F236</f>
        <v>-37.7884</v>
      </c>
      <c r="S236" s="6" t="n">
        <f aca="false">OliveWatbal!W236</f>
        <v>4.3731</v>
      </c>
      <c r="T236" s="7" t="n">
        <f aca="false">OliveHrFlx!P236-OliveHrFlx!P235</f>
        <v>-0.400000000000002</v>
      </c>
      <c r="U236" s="7" t="n">
        <f aca="false">TreeCalculations!$J$3*TreeCalculations!$K$3*(T236/TreeCalculations!$L$3)</f>
        <v>-0.0131063613369102</v>
      </c>
    </row>
    <row r="237" customFormat="false" ht="12.8" hidden="false" customHeight="false" outlineLevel="0" collapsed="false">
      <c r="A237" s="0" t="n">
        <f aca="false">GrassWatbal!B237/2</f>
        <v>21.5</v>
      </c>
      <c r="B237" s="2" t="n">
        <f aca="false">GrassWatbal!V237/(GrassTree!$C$31*2*GrassTree!$C$31*2)</f>
        <v>-3.260688</v>
      </c>
      <c r="C237" s="2" t="n">
        <f aca="false">GrassWatbal!AA237</f>
        <v>-31.683</v>
      </c>
      <c r="D237" s="3" t="n">
        <f aca="false">(0.5*GrassWatbal!J237*GrassTree!$C$31*GrassTree!$C$31/18.0152*40.7*60*60)/TreeCalculations!$I$2/TreeCalculations!$I$2</f>
        <v>0</v>
      </c>
      <c r="E237" s="8" t="n">
        <f aca="false">(GrassHrFlux!K237*18.0152*GrassTree!$C$31*GrassTree!$C$31*2.45*0.5)/TreeCalculations!$I$2/TreeCalculations!$I$2</f>
        <v>0</v>
      </c>
      <c r="F237" s="10" t="n">
        <f aca="false">D237+(0.5*GrassWatbal!F237*GrassTree!$C$31*GrassTree!$C$31/18.0152*40.7*60*60)/TreeCalculations!$I$2/TreeCalculations!$I$2 + (0.5*GrassWatbal!G237*GrassTree!$C$31*GrassTree!$C$31/18.0152*40.7*60*60)/TreeCalculations!$I$2/TreeCalculations!$I$2</f>
        <v>0</v>
      </c>
      <c r="G237" s="5" t="n">
        <f aca="false">GrassWatbal!AA237-GrassWatbal!W237-F237</f>
        <v>-37.0851</v>
      </c>
      <c r="H237" s="11" t="n">
        <f aca="false">GrassWatbal!AA237+GrassWatbal!W237-F237</f>
        <v>-26.2809</v>
      </c>
      <c r="I237" s="6" t="n">
        <f aca="false">GrassWatbal!W237</f>
        <v>5.4021</v>
      </c>
      <c r="J237" s="7" t="n">
        <f aca="false">GrassHrFlux!P237-GrassHrFlux!P236</f>
        <v>-0.559999999999999</v>
      </c>
      <c r="K237" s="7" t="n">
        <f aca="false">TreeCalculations!$J$2*TreeCalculations!$K$2*(J237/TreeCalculations!$L$2)</f>
        <v>-0.000733956234866967</v>
      </c>
      <c r="L237" s="2" t="n">
        <f aca="false">OliveWatbal!V237/(OliveTree!$C$31*2*OliveTree!$C$31*2)</f>
        <v>-3.382048</v>
      </c>
      <c r="M237" s="12" t="n">
        <f aca="false">OliveWatbal!AA237</f>
        <v>-42.2244</v>
      </c>
      <c r="N237" s="8" t="n">
        <f aca="false">(0.5*OliveWatbal!J237*OliveTree!$C$31*OliveTree!$C$31/18.0152*40.7*60*60)/TreeCalculations!$I$3/TreeCalculations!$I$3</f>
        <v>0</v>
      </c>
      <c r="O237" s="8" t="n">
        <f aca="false">(OliveHrFlx!K237*18.0152*OliveTree!$C$31*OliveTree!$C$31*2.45*0.5)/TreeCalculations!$I$3/TreeCalculations!$I$3</f>
        <v>0</v>
      </c>
      <c r="P237" s="4" t="n">
        <f aca="false">N237+(0.5*OliveWatbal!F237*OliveTree!$C$31*OliveTree!$C$31/18.0152*40.7*60*60)/TreeCalculations!$I$3/TreeCalculations!$I$3 + (0.5*OliveWatbal!G237*OliveTree!$C$31*OliveTree!$C$31/18.0152*40.7*60*60)/TreeCalculations!$I$3/TreeCalculations!$I$3</f>
        <v>0</v>
      </c>
      <c r="Q237" s="11" t="n">
        <f aca="false">OliveWatbal!AA237-OliveWatbal!W237-F237</f>
        <v>-47.4435</v>
      </c>
      <c r="R237" s="11" t="n">
        <f aca="false">OliveWatbal!AA237+OliveWatbal!W237-F237</f>
        <v>-37.0053</v>
      </c>
      <c r="S237" s="6" t="n">
        <f aca="false">OliveWatbal!W237</f>
        <v>5.2191</v>
      </c>
      <c r="T237" s="7" t="n">
        <f aca="false">OliveHrFlx!P237-OliveHrFlx!P236</f>
        <v>-0.559999999999999</v>
      </c>
      <c r="U237" s="7" t="n">
        <f aca="false">TreeCalculations!$J$3*TreeCalculations!$K$3*(T237/TreeCalculations!$L$3)</f>
        <v>-0.0183489058716742</v>
      </c>
    </row>
    <row r="238" customFormat="false" ht="12.8" hidden="false" customHeight="false" outlineLevel="0" collapsed="false">
      <c r="A238" s="0" t="n">
        <f aca="false">GrassWatbal!B238/2</f>
        <v>22</v>
      </c>
      <c r="B238" s="2" t="n">
        <f aca="false">GrassWatbal!V238/(GrassTree!$C$31*2*GrassTree!$C$31*2)</f>
        <v>-3.247528</v>
      </c>
      <c r="C238" s="2" t="n">
        <f aca="false">GrassWatbal!AA238</f>
        <v>-31.8055</v>
      </c>
      <c r="D238" s="3" t="n">
        <f aca="false">(0.5*GrassWatbal!J238*GrassTree!$C$31*GrassTree!$C$31/18.0152*40.7*60*60)/TreeCalculations!$I$2/TreeCalculations!$I$2</f>
        <v>0</v>
      </c>
      <c r="E238" s="8" t="n">
        <f aca="false">(GrassHrFlux!K238*18.0152*GrassTree!$C$31*GrassTree!$C$31*2.45*0.5)/TreeCalculations!$I$2/TreeCalculations!$I$2</f>
        <v>0</v>
      </c>
      <c r="F238" s="10" t="n">
        <f aca="false">D238+(0.5*GrassWatbal!F238*GrassTree!$C$31*GrassTree!$C$31/18.0152*40.7*60*60)/TreeCalculations!$I$2/TreeCalculations!$I$2 + (0.5*GrassWatbal!G238*GrassTree!$C$31*GrassTree!$C$31/18.0152*40.7*60*60)/TreeCalculations!$I$2/TreeCalculations!$I$2</f>
        <v>0</v>
      </c>
      <c r="G238" s="5" t="n">
        <f aca="false">GrassWatbal!AA238-GrassWatbal!W238-F238</f>
        <v>-38.7267</v>
      </c>
      <c r="H238" s="11" t="n">
        <f aca="false">GrassWatbal!AA238+GrassWatbal!W238-F238</f>
        <v>-24.8843</v>
      </c>
      <c r="I238" s="6" t="n">
        <f aca="false">GrassWatbal!W238</f>
        <v>6.9212</v>
      </c>
      <c r="J238" s="7" t="n">
        <f aca="false">GrassHrFlux!P238-GrassHrFlux!P237</f>
        <v>-0.449999999999999</v>
      </c>
      <c r="K238" s="7" t="n">
        <f aca="false">TreeCalculations!$J$2*TreeCalculations!$K$2*(J238/TreeCalculations!$L$2)</f>
        <v>-0.000589786260160956</v>
      </c>
      <c r="L238" s="2" t="n">
        <f aca="false">OliveWatbal!V238/(OliveTree!$C$31*2*OliveTree!$C$31*2)</f>
        <v>-3.36956</v>
      </c>
      <c r="M238" s="12" t="n">
        <f aca="false">OliveWatbal!AA238</f>
        <v>-42.3466</v>
      </c>
      <c r="N238" s="8" t="n">
        <f aca="false">(0.5*OliveWatbal!J238*OliveTree!$C$31*OliveTree!$C$31/18.0152*40.7*60*60)/TreeCalculations!$I$3/TreeCalculations!$I$3</f>
        <v>0</v>
      </c>
      <c r="O238" s="8" t="n">
        <f aca="false">(OliveHrFlx!K238*18.0152*OliveTree!$C$31*OliveTree!$C$31*2.45*0.5)/TreeCalculations!$I$3/TreeCalculations!$I$3</f>
        <v>0</v>
      </c>
      <c r="P238" s="4" t="n">
        <f aca="false">N238+(0.5*OliveWatbal!F238*OliveTree!$C$31*OliveTree!$C$31/18.0152*40.7*60*60)/TreeCalculations!$I$3/TreeCalculations!$I$3 + (0.5*OliveWatbal!G238*OliveTree!$C$31*OliveTree!$C$31/18.0152*40.7*60*60)/TreeCalculations!$I$3/TreeCalculations!$I$3</f>
        <v>0</v>
      </c>
      <c r="Q238" s="11" t="n">
        <f aca="false">OliveWatbal!AA238-OliveWatbal!W238-F238</f>
        <v>-49.271</v>
      </c>
      <c r="R238" s="11" t="n">
        <f aca="false">OliveWatbal!AA238+OliveWatbal!W238-F238</f>
        <v>-35.4222</v>
      </c>
      <c r="S238" s="6" t="n">
        <f aca="false">OliveWatbal!W238</f>
        <v>6.9244</v>
      </c>
      <c r="T238" s="7" t="n">
        <f aca="false">OliveHrFlx!P238-OliveHrFlx!P237</f>
        <v>-0.449999999999999</v>
      </c>
      <c r="U238" s="7" t="n">
        <f aca="false">TreeCalculations!$J$3*TreeCalculations!$K$3*(T238/TreeCalculations!$L$3)</f>
        <v>-0.0147446565040239</v>
      </c>
    </row>
    <row r="239" customFormat="false" ht="12.8" hidden="false" customHeight="false" outlineLevel="0" collapsed="false">
      <c r="A239" s="0" t="n">
        <f aca="false">GrassWatbal!B239/2</f>
        <v>22.5</v>
      </c>
      <c r="B239" s="2" t="n">
        <f aca="false">GrassWatbal!V239/(GrassTree!$C$31*2*GrassTree!$C$31*2)</f>
        <v>-3.237952</v>
      </c>
      <c r="C239" s="2" t="n">
        <f aca="false">GrassWatbal!AA239</f>
        <v>-31.9068</v>
      </c>
      <c r="D239" s="3" t="n">
        <f aca="false">(0.5*GrassWatbal!J239*GrassTree!$C$31*GrassTree!$C$31/18.0152*40.7*60*60)/TreeCalculations!$I$2/TreeCalculations!$I$2</f>
        <v>0</v>
      </c>
      <c r="E239" s="8" t="n">
        <f aca="false">(GrassHrFlux!K239*18.0152*GrassTree!$C$31*GrassTree!$C$31*2.45*0.5)/TreeCalculations!$I$2/TreeCalculations!$I$2</f>
        <v>0</v>
      </c>
      <c r="F239" s="10" t="n">
        <f aca="false">D239+(0.5*GrassWatbal!F239*GrassTree!$C$31*GrassTree!$C$31/18.0152*40.7*60*60)/TreeCalculations!$I$2/TreeCalculations!$I$2 + (0.5*GrassWatbal!G239*GrassTree!$C$31*GrassTree!$C$31/18.0152*40.7*60*60)/TreeCalculations!$I$2/TreeCalculations!$I$2</f>
        <v>0</v>
      </c>
      <c r="G239" s="5" t="n">
        <f aca="false">GrassWatbal!AA239-GrassWatbal!W239-F239</f>
        <v>-39.5997</v>
      </c>
      <c r="H239" s="11" t="n">
        <f aca="false">GrassWatbal!AA239+GrassWatbal!W239-F239</f>
        <v>-24.2139</v>
      </c>
      <c r="I239" s="6" t="n">
        <f aca="false">GrassWatbal!W239</f>
        <v>7.6929</v>
      </c>
      <c r="J239" s="7" t="n">
        <f aca="false">GrassHrFlux!P239-GrassHrFlux!P238</f>
        <v>-0.0100000000000016</v>
      </c>
      <c r="K239" s="7" t="n">
        <f aca="false">TreeCalculations!$J$2*TreeCalculations!$K$2*(J239/TreeCalculations!$L$2)</f>
        <v>-1.31063613369122E-005</v>
      </c>
      <c r="L239" s="2" t="n">
        <f aca="false">OliveWatbal!V239/(OliveTree!$C$31*2*OliveTree!$C$31*2)</f>
        <v>-3.362256</v>
      </c>
      <c r="M239" s="12" t="n">
        <f aca="false">OliveWatbal!AA239</f>
        <v>-42.4478</v>
      </c>
      <c r="N239" s="8" t="n">
        <f aca="false">(0.5*OliveWatbal!J239*OliveTree!$C$31*OliveTree!$C$31/18.0152*40.7*60*60)/TreeCalculations!$I$3/TreeCalculations!$I$3</f>
        <v>0</v>
      </c>
      <c r="O239" s="8" t="n">
        <f aca="false">(OliveHrFlx!K239*18.0152*OliveTree!$C$31*OliveTree!$C$31*2.45*0.5)/TreeCalculations!$I$3/TreeCalculations!$I$3</f>
        <v>0</v>
      </c>
      <c r="P239" s="4" t="n">
        <f aca="false">N239+(0.5*OliveWatbal!F239*OliveTree!$C$31*OliveTree!$C$31/18.0152*40.7*60*60)/TreeCalculations!$I$3/TreeCalculations!$I$3 + (0.5*OliveWatbal!G239*OliveTree!$C$31*OliveTree!$C$31/18.0152*40.7*60*60)/TreeCalculations!$I$3/TreeCalculations!$I$3</f>
        <v>0</v>
      </c>
      <c r="Q239" s="11" t="n">
        <f aca="false">OliveWatbal!AA239-OliveWatbal!W239-F239</f>
        <v>-50.2583</v>
      </c>
      <c r="R239" s="11" t="n">
        <f aca="false">OliveWatbal!AA239+OliveWatbal!W239-F239</f>
        <v>-34.6373</v>
      </c>
      <c r="S239" s="6" t="n">
        <f aca="false">OliveWatbal!W239</f>
        <v>7.8105</v>
      </c>
      <c r="T239" s="7" t="n">
        <f aca="false">OliveHrFlx!P239-OliveHrFlx!P238</f>
        <v>-0.0100000000000016</v>
      </c>
      <c r="U239" s="7" t="n">
        <f aca="false">TreeCalculations!$J$3*TreeCalculations!$K$3*(T239/TreeCalculations!$L$3)</f>
        <v>-0.000327659033422805</v>
      </c>
    </row>
    <row r="240" customFormat="false" ht="12.8" hidden="false" customHeight="false" outlineLevel="0" collapsed="false">
      <c r="A240" s="0" t="n">
        <f aca="false">GrassWatbal!B240/2</f>
        <v>23</v>
      </c>
      <c r="B240" s="2" t="n">
        <f aca="false">GrassWatbal!V240/(GrassTree!$C$31*2*GrassTree!$C$31*2)</f>
        <v>-3.246108</v>
      </c>
      <c r="C240" s="2" t="n">
        <f aca="false">GrassWatbal!AA240</f>
        <v>-32.1645</v>
      </c>
      <c r="D240" s="3" t="n">
        <f aca="false">(0.5*GrassWatbal!J240*GrassTree!$C$31*GrassTree!$C$31/18.0152*40.7*60*60)/TreeCalculations!$I$2/TreeCalculations!$I$2</f>
        <v>0</v>
      </c>
      <c r="E240" s="8" t="n">
        <f aca="false">(GrassHrFlux!K240*18.0152*GrassTree!$C$31*GrassTree!$C$31*2.45*0.5)/TreeCalculations!$I$2/TreeCalculations!$I$2</f>
        <v>0</v>
      </c>
      <c r="F240" s="10" t="n">
        <f aca="false">D240+(0.5*GrassWatbal!F240*GrassTree!$C$31*GrassTree!$C$31/18.0152*40.7*60*60)/TreeCalculations!$I$2/TreeCalculations!$I$2 + (0.5*GrassWatbal!G240*GrassTree!$C$31*GrassTree!$C$31/18.0152*40.7*60*60)/TreeCalculations!$I$2/TreeCalculations!$I$2</f>
        <v>0</v>
      </c>
      <c r="G240" s="5" t="n">
        <f aca="false">GrassWatbal!AA240-GrassWatbal!W240-F240</f>
        <v>-38.3687</v>
      </c>
      <c r="H240" s="11" t="n">
        <f aca="false">GrassWatbal!AA240+GrassWatbal!W240-F240</f>
        <v>-25.9603</v>
      </c>
      <c r="I240" s="6" t="n">
        <f aca="false">GrassWatbal!W240</f>
        <v>6.2042</v>
      </c>
      <c r="J240" s="7" t="n">
        <f aca="false">GrassHrFlux!P240-GrassHrFlux!P239</f>
        <v>-0.0299999999999976</v>
      </c>
      <c r="K240" s="7" t="n">
        <f aca="false">TreeCalculations!$J$2*TreeCalculations!$K$2*(J240/TreeCalculations!$L$2)</f>
        <v>-3.93190840107273E-005</v>
      </c>
      <c r="L240" s="2" t="n">
        <f aca="false">OliveWatbal!V240/(OliveTree!$C$31*2*OliveTree!$C$31*2)</f>
        <v>-3.36984</v>
      </c>
      <c r="M240" s="12" t="n">
        <f aca="false">OliveWatbal!AA240</f>
        <v>-42.7051</v>
      </c>
      <c r="N240" s="8" t="n">
        <f aca="false">(0.5*OliveWatbal!J240*OliveTree!$C$31*OliveTree!$C$31/18.0152*40.7*60*60)/TreeCalculations!$I$3/TreeCalculations!$I$3</f>
        <v>0</v>
      </c>
      <c r="O240" s="8" t="n">
        <f aca="false">(OliveHrFlx!K240*18.0152*OliveTree!$C$31*OliveTree!$C$31*2.45*0.5)/TreeCalculations!$I$3/TreeCalculations!$I$3</f>
        <v>0</v>
      </c>
      <c r="P240" s="4" t="n">
        <f aca="false">N240+(0.5*OliveWatbal!F240*OliveTree!$C$31*OliveTree!$C$31/18.0152*40.7*60*60)/TreeCalculations!$I$3/TreeCalculations!$I$3 + (0.5*OliveWatbal!G240*OliveTree!$C$31*OliveTree!$C$31/18.0152*40.7*60*60)/TreeCalculations!$I$3/TreeCalculations!$I$3</f>
        <v>0</v>
      </c>
      <c r="Q240" s="11" t="n">
        <f aca="false">OliveWatbal!AA240-OliveWatbal!W240-F240</f>
        <v>-48.9581</v>
      </c>
      <c r="R240" s="11" t="n">
        <f aca="false">OliveWatbal!AA240+OliveWatbal!W240-F240</f>
        <v>-36.4521</v>
      </c>
      <c r="S240" s="6" t="n">
        <f aca="false">OliveWatbal!W240</f>
        <v>6.253</v>
      </c>
      <c r="T240" s="7" t="n">
        <f aca="false">OliveHrFlx!P240-OliveHrFlx!P239</f>
        <v>-0.0299999999999976</v>
      </c>
      <c r="U240" s="7" t="n">
        <f aca="false">TreeCalculations!$J$3*TreeCalculations!$K$3*(T240/TreeCalculations!$L$3)</f>
        <v>-0.000982977100268183</v>
      </c>
    </row>
    <row r="241" customFormat="false" ht="12.8" hidden="false" customHeight="false" outlineLevel="0" collapsed="false">
      <c r="A241" s="0" t="n">
        <f aca="false">GrassWatbal!B241/2</f>
        <v>23.5</v>
      </c>
      <c r="B241" s="2" t="n">
        <f aca="false">GrassWatbal!V241/(GrassTree!$C$31*2*GrassTree!$C$31*2)</f>
        <v>-3.24388</v>
      </c>
      <c r="C241" s="2" t="n">
        <f aca="false">GrassWatbal!AA241</f>
        <v>-32.1259</v>
      </c>
      <c r="D241" s="3" t="n">
        <f aca="false">(0.5*GrassWatbal!J241*GrassTree!$C$31*GrassTree!$C$31/18.0152*40.7*60*60)/TreeCalculations!$I$2/TreeCalculations!$I$2</f>
        <v>0</v>
      </c>
      <c r="E241" s="8" t="n">
        <f aca="false">(GrassHrFlux!K241*18.0152*GrassTree!$C$31*GrassTree!$C$31*2.45*0.5)/TreeCalculations!$I$2/TreeCalculations!$I$2</f>
        <v>0</v>
      </c>
      <c r="F241" s="10" t="n">
        <f aca="false">D241+(0.5*GrassWatbal!F241*GrassTree!$C$31*GrassTree!$C$31/18.0152*40.7*60*60)/TreeCalculations!$I$2/TreeCalculations!$I$2 + (0.5*GrassWatbal!G241*GrassTree!$C$31*GrassTree!$C$31/18.0152*40.7*60*60)/TreeCalculations!$I$2/TreeCalculations!$I$2</f>
        <v>0</v>
      </c>
      <c r="G241" s="5" t="n">
        <f aca="false">GrassWatbal!AA241-GrassWatbal!W241-F241</f>
        <v>-37.4323</v>
      </c>
      <c r="H241" s="11" t="n">
        <f aca="false">GrassWatbal!AA241+GrassWatbal!W241-F241</f>
        <v>-26.8195</v>
      </c>
      <c r="I241" s="6" t="n">
        <f aca="false">GrassWatbal!W241</f>
        <v>5.3064</v>
      </c>
      <c r="J241" s="7" t="n">
        <f aca="false">GrassHrFlux!P241-GrassHrFlux!P240</f>
        <v>-0.150000000000002</v>
      </c>
      <c r="K241" s="7" t="n">
        <f aca="false">TreeCalculations!$J$2*TreeCalculations!$K$2*(J241/TreeCalculations!$L$2)</f>
        <v>-0.000196595420053655</v>
      </c>
      <c r="L241" s="2" t="n">
        <f aca="false">OliveWatbal!V241/(OliveTree!$C$31*2*OliveTree!$C$31*2)</f>
        <v>-3.367528</v>
      </c>
      <c r="M241" s="12" t="n">
        <f aca="false">OliveWatbal!AA241</f>
        <v>-42.6666</v>
      </c>
      <c r="N241" s="8" t="n">
        <f aca="false">(0.5*OliveWatbal!J241*OliveTree!$C$31*OliveTree!$C$31/18.0152*40.7*60*60)/TreeCalculations!$I$3/TreeCalculations!$I$3</f>
        <v>0</v>
      </c>
      <c r="O241" s="8" t="n">
        <f aca="false">(OliveHrFlx!K241*18.0152*OliveTree!$C$31*OliveTree!$C$31*2.45*0.5)/TreeCalculations!$I$3/TreeCalculations!$I$3</f>
        <v>0</v>
      </c>
      <c r="P241" s="4" t="n">
        <f aca="false">N241+(0.5*OliveWatbal!F241*OliveTree!$C$31*OliveTree!$C$31/18.0152*40.7*60*60)/TreeCalculations!$I$3/TreeCalculations!$I$3 + (0.5*OliveWatbal!G241*OliveTree!$C$31*OliveTree!$C$31/18.0152*40.7*60*60)/TreeCalculations!$I$3/TreeCalculations!$I$3</f>
        <v>0</v>
      </c>
      <c r="Q241" s="11" t="n">
        <f aca="false">OliveWatbal!AA241-OliveWatbal!W241-F241</f>
        <v>-47.9894</v>
      </c>
      <c r="R241" s="11" t="n">
        <f aca="false">OliveWatbal!AA241+OliveWatbal!W241-F241</f>
        <v>-37.3438</v>
      </c>
      <c r="S241" s="6" t="n">
        <f aca="false">OliveWatbal!W241</f>
        <v>5.3228</v>
      </c>
      <c r="T241" s="7" t="n">
        <f aca="false">OliveHrFlx!P241-OliveHrFlx!P240</f>
        <v>-0.150000000000002</v>
      </c>
      <c r="U241" s="7" t="n">
        <f aca="false">TreeCalculations!$J$3*TreeCalculations!$K$3*(T241/TreeCalculations!$L$3)</f>
        <v>-0.00491488550134138</v>
      </c>
    </row>
    <row r="242" customFormat="false" ht="12.8" hidden="false" customHeight="false" outlineLevel="0" collapsed="false">
      <c r="A242" s="0" t="n">
        <f aca="false">GrassWatbal!B242/2</f>
        <v>24</v>
      </c>
      <c r="B242" s="2" t="n">
        <f aca="false">GrassWatbal!V242/(GrassTree!$C$31*2*GrassTree!$C$31*2)</f>
        <v>-3.249264</v>
      </c>
      <c r="C242" s="2" t="n">
        <f aca="false">GrassWatbal!AA242</f>
        <v>-32.4221</v>
      </c>
      <c r="D242" s="3" t="n">
        <f aca="false">(0.5*GrassWatbal!J242*GrassTree!$C$31*GrassTree!$C$31/18.0152*40.7*60*60)/TreeCalculations!$I$2/TreeCalculations!$I$2</f>
        <v>0</v>
      </c>
      <c r="E242" s="8" t="n">
        <f aca="false">(GrassHrFlux!K242*18.0152*GrassTree!$C$31*GrassTree!$C$31*2.45*0.5)/TreeCalculations!$I$2/TreeCalculations!$I$2</f>
        <v>0</v>
      </c>
      <c r="F242" s="10" t="n">
        <f aca="false">D242+(0.5*GrassWatbal!F242*GrassTree!$C$31*GrassTree!$C$31/18.0152*40.7*60*60)/TreeCalculations!$I$2/TreeCalculations!$I$2 + (0.5*GrassWatbal!G242*GrassTree!$C$31*GrassTree!$C$31/18.0152*40.7*60*60)/TreeCalculations!$I$2/TreeCalculations!$I$2</f>
        <v>0</v>
      </c>
      <c r="G242" s="5" t="n">
        <f aca="false">GrassWatbal!AA242-GrassWatbal!W242-F242</f>
        <v>-37.7725</v>
      </c>
      <c r="H242" s="11" t="n">
        <f aca="false">GrassWatbal!AA242+GrassWatbal!W242-F242</f>
        <v>-27.0717</v>
      </c>
      <c r="I242" s="6" t="n">
        <f aca="false">GrassWatbal!W242</f>
        <v>5.3504</v>
      </c>
      <c r="J242" s="7" t="n">
        <f aca="false">GrassHrFlux!P242-GrassHrFlux!P241</f>
        <v>-0.41</v>
      </c>
      <c r="K242" s="7" t="n">
        <f aca="false">TreeCalculations!$J$2*TreeCalculations!$K$2*(J242/TreeCalculations!$L$2)</f>
        <v>-0.000537360814813316</v>
      </c>
      <c r="L242" s="2" t="n">
        <f aca="false">OliveWatbal!V242/(OliveTree!$C$31*2*OliveTree!$C$31*2)</f>
        <v>-3.373572</v>
      </c>
      <c r="M242" s="12" t="n">
        <f aca="false">OliveWatbal!AA242</f>
        <v>-42.9619</v>
      </c>
      <c r="N242" s="8" t="n">
        <f aca="false">(0.5*OliveWatbal!J242*OliveTree!$C$31*OliveTree!$C$31/18.0152*40.7*60*60)/TreeCalculations!$I$3/TreeCalculations!$I$3</f>
        <v>0</v>
      </c>
      <c r="O242" s="8" t="n">
        <f aca="false">(OliveHrFlx!K242*18.0152*OliveTree!$C$31*OliveTree!$C$31*2.45*0.5)/TreeCalculations!$I$3/TreeCalculations!$I$3</f>
        <v>0</v>
      </c>
      <c r="P242" s="4" t="n">
        <f aca="false">N242+(0.5*OliveWatbal!F242*OliveTree!$C$31*OliveTree!$C$31/18.0152*40.7*60*60)/TreeCalculations!$I$3/TreeCalculations!$I$3 + (0.5*OliveWatbal!G242*OliveTree!$C$31*OliveTree!$C$31/18.0152*40.7*60*60)/TreeCalculations!$I$3/TreeCalculations!$I$3</f>
        <v>0</v>
      </c>
      <c r="Q242" s="11" t="n">
        <f aca="false">OliveWatbal!AA242-OliveWatbal!W242-F242</f>
        <v>-48.364</v>
      </c>
      <c r="R242" s="11" t="n">
        <f aca="false">OliveWatbal!AA242+OliveWatbal!W242-F242</f>
        <v>-37.5598</v>
      </c>
      <c r="S242" s="6" t="n">
        <f aca="false">OliveWatbal!W242</f>
        <v>5.4021</v>
      </c>
      <c r="T242" s="7" t="n">
        <f aca="false">OliveHrFlx!P242-OliveHrFlx!P241</f>
        <v>-0.41</v>
      </c>
      <c r="U242" s="7" t="n">
        <f aca="false">TreeCalculations!$J$3*TreeCalculations!$K$3*(T242/TreeCalculations!$L$3)</f>
        <v>-0.0134340203703329</v>
      </c>
    </row>
    <row r="243" customFormat="false" ht="12.8" hidden="false" customHeight="false" outlineLevel="0" collapsed="false">
      <c r="A243" s="0" t="n">
        <f aca="false">GrassWatbal!B243/2</f>
        <v>0.5</v>
      </c>
      <c r="B243" s="2" t="n">
        <f aca="false">GrassWatbal!V243/(GrassTree!$C$31*2*GrassTree!$C$31*2)</f>
        <v>-3.215748</v>
      </c>
      <c r="C243" s="2" t="n">
        <f aca="false">GrassWatbal!AA243</f>
        <v>-31.7632</v>
      </c>
      <c r="D243" s="3" t="n">
        <f aca="false">(0.5*GrassWatbal!J243*GrassTree!$C$31*GrassTree!$C$31/18.0152*40.7*60*60)/TreeCalculations!$I$2/TreeCalculations!$I$2</f>
        <v>0</v>
      </c>
      <c r="E243" s="8" t="n">
        <f aca="false">(GrassHrFlux!K243*18.0152*GrassTree!$C$31*GrassTree!$C$31*2.45*0.5)/TreeCalculations!$I$2/TreeCalculations!$I$2</f>
        <v>0</v>
      </c>
      <c r="F243" s="10" t="n">
        <f aca="false">D243+(0.5*GrassWatbal!F243*GrassTree!$C$31*GrassTree!$C$31/18.0152*40.7*60*60)/TreeCalculations!$I$2/TreeCalculations!$I$2 + (0.5*GrassWatbal!G243*GrassTree!$C$31*GrassTree!$C$31/18.0152*40.7*60*60)/TreeCalculations!$I$2/TreeCalculations!$I$2</f>
        <v>0</v>
      </c>
      <c r="G243" s="5" t="n">
        <f aca="false">GrassWatbal!AA243-GrassWatbal!W243-F243</f>
        <v>-38.3965</v>
      </c>
      <c r="H243" s="11" t="n">
        <f aca="false">GrassWatbal!AA243+GrassWatbal!W243-F243</f>
        <v>-25.1299</v>
      </c>
      <c r="I243" s="6" t="n">
        <f aca="false">GrassWatbal!W243</f>
        <v>6.6333</v>
      </c>
      <c r="J243" s="7" t="n">
        <f aca="false">GrassHrFlux!P243-GrassHrFlux!P242</f>
        <v>-0.449999999999999</v>
      </c>
      <c r="K243" s="7" t="n">
        <f aca="false">TreeCalculations!$J$2*TreeCalculations!$K$2*(J243/TreeCalculations!$L$2)</f>
        <v>-0.000589786260160956</v>
      </c>
      <c r="L243" s="2" t="n">
        <f aca="false">OliveWatbal!V243/(OliveTree!$C$31*2*OliveTree!$C$31*2)</f>
        <v>-3.34284</v>
      </c>
      <c r="M243" s="12" t="n">
        <f aca="false">OliveWatbal!AA243</f>
        <v>-42.3041</v>
      </c>
      <c r="N243" s="8" t="n">
        <f aca="false">(0.5*OliveWatbal!J243*OliveTree!$C$31*OliveTree!$C$31/18.0152*40.7*60*60)/TreeCalculations!$I$3/TreeCalculations!$I$3</f>
        <v>0</v>
      </c>
      <c r="O243" s="8" t="n">
        <f aca="false">(OliveHrFlx!K243*18.0152*OliveTree!$C$31*OliveTree!$C$31*2.45*0.5)/TreeCalculations!$I$3/TreeCalculations!$I$3</f>
        <v>0</v>
      </c>
      <c r="P243" s="4" t="n">
        <f aca="false">N243+(0.5*OliveWatbal!F243*OliveTree!$C$31*OliveTree!$C$31/18.0152*40.7*60*60)/TreeCalculations!$I$3/TreeCalculations!$I$3 + (0.5*OliveWatbal!G243*OliveTree!$C$31*OliveTree!$C$31/18.0152*40.7*60*60)/TreeCalculations!$I$3/TreeCalculations!$I$3</f>
        <v>0</v>
      </c>
      <c r="Q243" s="11" t="n">
        <f aca="false">OliveWatbal!AA243-OliveWatbal!W243-F243</f>
        <v>-49.1126</v>
      </c>
      <c r="R243" s="11" t="n">
        <f aca="false">OliveWatbal!AA243+OliveWatbal!W243-F243</f>
        <v>-35.4956</v>
      </c>
      <c r="S243" s="6" t="n">
        <f aca="false">OliveWatbal!W243</f>
        <v>6.8085</v>
      </c>
      <c r="T243" s="7" t="n">
        <f aca="false">OliveHrFlx!P243-OliveHrFlx!P242</f>
        <v>-0.449999999999999</v>
      </c>
      <c r="U243" s="7" t="n">
        <f aca="false">TreeCalculations!$J$3*TreeCalculations!$K$3*(T243/TreeCalculations!$L$3)</f>
        <v>-0.0147446565040239</v>
      </c>
    </row>
    <row r="244" customFormat="false" ht="12.8" hidden="false" customHeight="false" outlineLevel="0" collapsed="false">
      <c r="A244" s="0" t="n">
        <f aca="false">GrassWatbal!B244/2</f>
        <v>1</v>
      </c>
      <c r="B244" s="2" t="n">
        <f aca="false">GrassWatbal!V244/(GrassTree!$C$31*2*GrassTree!$C$31*2)</f>
        <v>-3.201616</v>
      </c>
      <c r="C244" s="2" t="n">
        <f aca="false">GrassWatbal!AA244</f>
        <v>-31.7361</v>
      </c>
      <c r="D244" s="3" t="n">
        <f aca="false">(0.5*GrassWatbal!J244*GrassTree!$C$31*GrassTree!$C$31/18.0152*40.7*60*60)/TreeCalculations!$I$2/TreeCalculations!$I$2</f>
        <v>0</v>
      </c>
      <c r="E244" s="8" t="n">
        <f aca="false">(GrassHrFlux!K244*18.0152*GrassTree!$C$31*GrassTree!$C$31*2.45*0.5)/TreeCalculations!$I$2/TreeCalculations!$I$2</f>
        <v>0</v>
      </c>
      <c r="F244" s="10" t="n">
        <f aca="false">D244+(0.5*GrassWatbal!F244*GrassTree!$C$31*GrassTree!$C$31/18.0152*40.7*60*60)/TreeCalculations!$I$2/TreeCalculations!$I$2 + (0.5*GrassWatbal!G244*GrassTree!$C$31*GrassTree!$C$31/18.0152*40.7*60*60)/TreeCalculations!$I$2/TreeCalculations!$I$2</f>
        <v>0</v>
      </c>
      <c r="G244" s="5" t="n">
        <f aca="false">GrassWatbal!AA244-GrassWatbal!W244-F244</f>
        <v>-39.6553</v>
      </c>
      <c r="H244" s="11" t="n">
        <f aca="false">GrassWatbal!AA244+GrassWatbal!W244-F244</f>
        <v>-23.8169</v>
      </c>
      <c r="I244" s="6" t="n">
        <f aca="false">GrassWatbal!W244</f>
        <v>7.9192</v>
      </c>
      <c r="J244" s="7" t="n">
        <f aca="false">GrassHrFlux!P244-GrassHrFlux!P243</f>
        <v>-0.18</v>
      </c>
      <c r="K244" s="7" t="n">
        <f aca="false">TreeCalculations!$J$2*TreeCalculations!$K$2*(J244/TreeCalculations!$L$2)</f>
        <v>-0.000235914504064382</v>
      </c>
      <c r="L244" s="2" t="n">
        <f aca="false">OliveWatbal!V244/(OliveTree!$C$31*2*OliveTree!$C$31*2)</f>
        <v>-3.330472</v>
      </c>
      <c r="M244" s="12" t="n">
        <f aca="false">OliveWatbal!AA244</f>
        <v>-42.2769</v>
      </c>
      <c r="N244" s="8" t="n">
        <f aca="false">(0.5*OliveWatbal!J244*OliveTree!$C$31*OliveTree!$C$31/18.0152*40.7*60*60)/TreeCalculations!$I$3/TreeCalculations!$I$3</f>
        <v>0</v>
      </c>
      <c r="O244" s="8" t="n">
        <f aca="false">(OliveHrFlx!K244*18.0152*OliveTree!$C$31*OliveTree!$C$31*2.45*0.5)/TreeCalculations!$I$3/TreeCalculations!$I$3</f>
        <v>0</v>
      </c>
      <c r="P244" s="4" t="n">
        <f aca="false">N244+(0.5*OliveWatbal!F244*OliveTree!$C$31*OliveTree!$C$31/18.0152*40.7*60*60)/TreeCalculations!$I$3/TreeCalculations!$I$3 + (0.5*OliveWatbal!G244*OliveTree!$C$31*OliveTree!$C$31/18.0152*40.7*60*60)/TreeCalculations!$I$3/TreeCalculations!$I$3</f>
        <v>0</v>
      </c>
      <c r="Q244" s="11" t="n">
        <f aca="false">OliveWatbal!AA244-OliveWatbal!W244-F244</f>
        <v>-50.4934</v>
      </c>
      <c r="R244" s="11" t="n">
        <f aca="false">OliveWatbal!AA244+OliveWatbal!W244-F244</f>
        <v>-34.0604</v>
      </c>
      <c r="S244" s="6" t="n">
        <f aca="false">OliveWatbal!W244</f>
        <v>8.2165</v>
      </c>
      <c r="T244" s="7" t="n">
        <f aca="false">OliveHrFlx!P244-OliveHrFlx!P243</f>
        <v>-0.18</v>
      </c>
      <c r="U244" s="7" t="n">
        <f aca="false">TreeCalculations!$J$3*TreeCalculations!$K$3*(T244/TreeCalculations!$L$3)</f>
        <v>-0.00589786260160956</v>
      </c>
    </row>
    <row r="245" customFormat="false" ht="12.8" hidden="false" customHeight="false" outlineLevel="0" collapsed="false">
      <c r="A245" s="0" t="n">
        <f aca="false">GrassWatbal!B245/2</f>
        <v>1.5</v>
      </c>
      <c r="B245" s="2" t="n">
        <f aca="false">GrassWatbal!V245/(GrassTree!$C$31*2*GrassTree!$C$31*2)</f>
        <v>-3.19622</v>
      </c>
      <c r="C245" s="2" t="n">
        <f aca="false">GrassWatbal!AA245</f>
        <v>-31.7368</v>
      </c>
      <c r="D245" s="3" t="n">
        <f aca="false">(0.5*GrassWatbal!J245*GrassTree!$C$31*GrassTree!$C$31/18.0152*40.7*60*60)/TreeCalculations!$I$2/TreeCalculations!$I$2</f>
        <v>0</v>
      </c>
      <c r="E245" s="8" t="n">
        <f aca="false">(GrassHrFlux!K245*18.0152*GrassTree!$C$31*GrassTree!$C$31*2.45*0.5)/TreeCalculations!$I$2/TreeCalculations!$I$2</f>
        <v>0</v>
      </c>
      <c r="F245" s="10" t="n">
        <f aca="false">D245+(0.5*GrassWatbal!F245*GrassTree!$C$31*GrassTree!$C$31/18.0152*40.7*60*60)/TreeCalculations!$I$2/TreeCalculations!$I$2 + (0.5*GrassWatbal!G245*GrassTree!$C$31*GrassTree!$C$31/18.0152*40.7*60*60)/TreeCalculations!$I$2/TreeCalculations!$I$2</f>
        <v>0</v>
      </c>
      <c r="G245" s="5" t="n">
        <f aca="false">GrassWatbal!AA245-GrassWatbal!W245-F245</f>
        <v>-39.3363</v>
      </c>
      <c r="H245" s="11" t="n">
        <f aca="false">GrassWatbal!AA245+GrassWatbal!W245-F245</f>
        <v>-24.1373</v>
      </c>
      <c r="I245" s="6" t="n">
        <f aca="false">GrassWatbal!W245</f>
        <v>7.5995</v>
      </c>
      <c r="J245" s="7" t="n">
        <f aca="false">GrassHrFlux!P245-GrassHrFlux!P244</f>
        <v>-0.27</v>
      </c>
      <c r="K245" s="7" t="n">
        <f aca="false">TreeCalculations!$J$2*TreeCalculations!$K$2*(J245/TreeCalculations!$L$2)</f>
        <v>-0.000353871756096574</v>
      </c>
      <c r="L245" s="2" t="n">
        <f aca="false">OliveWatbal!V245/(OliveTree!$C$31*2*OliveTree!$C$31*2)</f>
        <v>-3.325472</v>
      </c>
      <c r="M245" s="12" t="n">
        <f aca="false">OliveWatbal!AA245</f>
        <v>-42.2777</v>
      </c>
      <c r="N245" s="8" t="n">
        <f aca="false">(0.5*OliveWatbal!J245*OliveTree!$C$31*OliveTree!$C$31/18.0152*40.7*60*60)/TreeCalculations!$I$3/TreeCalculations!$I$3</f>
        <v>0</v>
      </c>
      <c r="O245" s="8" t="n">
        <f aca="false">(OliveHrFlx!K245*18.0152*OliveTree!$C$31*OliveTree!$C$31*2.45*0.5)/TreeCalculations!$I$3/TreeCalculations!$I$3</f>
        <v>0</v>
      </c>
      <c r="P245" s="4" t="n">
        <f aca="false">N245+(0.5*OliveWatbal!F245*OliveTree!$C$31*OliveTree!$C$31/18.0152*40.7*60*60)/TreeCalculations!$I$3/TreeCalculations!$I$3 + (0.5*OliveWatbal!G245*OliveTree!$C$31*OliveTree!$C$31/18.0152*40.7*60*60)/TreeCalculations!$I$3/TreeCalculations!$I$3</f>
        <v>0</v>
      </c>
      <c r="Q245" s="11" t="n">
        <f aca="false">OliveWatbal!AA245-OliveWatbal!W245-F245</f>
        <v>-50.1709</v>
      </c>
      <c r="R245" s="11" t="n">
        <f aca="false">OliveWatbal!AA245+OliveWatbal!W245-F245</f>
        <v>-34.3845</v>
      </c>
      <c r="S245" s="6" t="n">
        <f aca="false">OliveWatbal!W245</f>
        <v>7.8932</v>
      </c>
      <c r="T245" s="7" t="n">
        <f aca="false">OliveHrFlx!P245-OliveHrFlx!P244</f>
        <v>-0.27</v>
      </c>
      <c r="U245" s="7" t="n">
        <f aca="false">TreeCalculations!$J$3*TreeCalculations!$K$3*(T245/TreeCalculations!$L$3)</f>
        <v>-0.00884679390241434</v>
      </c>
    </row>
    <row r="246" customFormat="false" ht="12.8" hidden="false" customHeight="false" outlineLevel="0" collapsed="false">
      <c r="A246" s="0" t="n">
        <f aca="false">GrassWatbal!B246/2</f>
        <v>2</v>
      </c>
      <c r="B246" s="2" t="n">
        <f aca="false">GrassWatbal!V246/(GrassTree!$C$31*2*GrassTree!$C$31*2)</f>
        <v>-3.183092</v>
      </c>
      <c r="C246" s="2" t="n">
        <f aca="false">GrassWatbal!AA246</f>
        <v>-31.5865</v>
      </c>
      <c r="D246" s="3" t="n">
        <f aca="false">(0.5*GrassWatbal!J246*GrassTree!$C$31*GrassTree!$C$31/18.0152*40.7*60*60)/TreeCalculations!$I$2/TreeCalculations!$I$2</f>
        <v>0</v>
      </c>
      <c r="E246" s="8" t="n">
        <f aca="false">(GrassHrFlux!K246*18.0152*GrassTree!$C$31*GrassTree!$C$31*2.45*0.5)/TreeCalculations!$I$2/TreeCalculations!$I$2</f>
        <v>0</v>
      </c>
      <c r="F246" s="10" t="n">
        <f aca="false">D246+(0.5*GrassWatbal!F246*GrassTree!$C$31*GrassTree!$C$31/18.0152*40.7*60*60)/TreeCalculations!$I$2/TreeCalculations!$I$2 + (0.5*GrassWatbal!G246*GrassTree!$C$31*GrassTree!$C$31/18.0152*40.7*60*60)/TreeCalculations!$I$2/TreeCalculations!$I$2</f>
        <v>0</v>
      </c>
      <c r="G246" s="5" t="n">
        <f aca="false">GrassWatbal!AA246-GrassWatbal!W246-F246</f>
        <v>-39.5107</v>
      </c>
      <c r="H246" s="11" t="n">
        <f aca="false">GrassWatbal!AA246+GrassWatbal!W246-F246</f>
        <v>-23.6623</v>
      </c>
      <c r="I246" s="6" t="n">
        <f aca="false">GrassWatbal!W246</f>
        <v>7.9242</v>
      </c>
      <c r="J246" s="7" t="n">
        <f aca="false">GrassHrFlux!P246-GrassHrFlux!P245</f>
        <v>-0.18</v>
      </c>
      <c r="K246" s="7" t="n">
        <f aca="false">TreeCalculations!$J$2*TreeCalculations!$K$2*(J246/TreeCalculations!$L$2)</f>
        <v>-0.000235914504064382</v>
      </c>
      <c r="L246" s="2" t="n">
        <f aca="false">OliveWatbal!V246/(OliveTree!$C$31*2*OliveTree!$C$31*2)</f>
        <v>-3.313104</v>
      </c>
      <c r="M246" s="12" t="n">
        <f aca="false">OliveWatbal!AA246</f>
        <v>-42.1279</v>
      </c>
      <c r="N246" s="8" t="n">
        <f aca="false">(0.5*OliveWatbal!J246*OliveTree!$C$31*OliveTree!$C$31/18.0152*40.7*60*60)/TreeCalculations!$I$3/TreeCalculations!$I$3</f>
        <v>0</v>
      </c>
      <c r="O246" s="8" t="n">
        <f aca="false">(OliveHrFlx!K246*18.0152*OliveTree!$C$31*OliveTree!$C$31*2.45*0.5)/TreeCalculations!$I$3/TreeCalculations!$I$3</f>
        <v>0</v>
      </c>
      <c r="P246" s="4" t="n">
        <f aca="false">N246+(0.5*OliveWatbal!F246*OliveTree!$C$31*OliveTree!$C$31/18.0152*40.7*60*60)/TreeCalculations!$I$3/TreeCalculations!$I$3 + (0.5*OliveWatbal!G246*OliveTree!$C$31*OliveTree!$C$31/18.0152*40.7*60*60)/TreeCalculations!$I$3/TreeCalculations!$I$3</f>
        <v>0</v>
      </c>
      <c r="Q246" s="11" t="n">
        <f aca="false">OliveWatbal!AA246-OliveWatbal!W246-F246</f>
        <v>-50.3884</v>
      </c>
      <c r="R246" s="11" t="n">
        <f aca="false">OliveWatbal!AA246+OliveWatbal!W246-F246</f>
        <v>-33.8674</v>
      </c>
      <c r="S246" s="6" t="n">
        <f aca="false">OliveWatbal!W246</f>
        <v>8.2605</v>
      </c>
      <c r="T246" s="7" t="n">
        <f aca="false">OliveHrFlx!P246-OliveHrFlx!P245</f>
        <v>-0.18</v>
      </c>
      <c r="U246" s="7" t="n">
        <f aca="false">TreeCalculations!$J$3*TreeCalculations!$K$3*(T246/TreeCalculations!$L$3)</f>
        <v>-0.00589786260160956</v>
      </c>
    </row>
    <row r="247" customFormat="false" ht="12.8" hidden="false" customHeight="false" outlineLevel="0" collapsed="false">
      <c r="A247" s="0" t="n">
        <f aca="false">GrassWatbal!B247/2</f>
        <v>2.5</v>
      </c>
      <c r="B247" s="2" t="n">
        <f aca="false">GrassWatbal!V247/(GrassTree!$C$31*2*GrassTree!$C$31*2)</f>
        <v>-3.134684</v>
      </c>
      <c r="C247" s="2" t="n">
        <f aca="false">GrassWatbal!AA247</f>
        <v>-30.312</v>
      </c>
      <c r="D247" s="3" t="n">
        <f aca="false">(0.5*GrassWatbal!J247*GrassTree!$C$31*GrassTree!$C$31/18.0152*40.7*60*60)/TreeCalculations!$I$2/TreeCalculations!$I$2</f>
        <v>0</v>
      </c>
      <c r="E247" s="8" t="n">
        <f aca="false">(GrassHrFlux!K247*18.0152*GrassTree!$C$31*GrassTree!$C$31*2.45*0.5)/TreeCalculations!$I$2/TreeCalculations!$I$2</f>
        <v>0</v>
      </c>
      <c r="F247" s="10" t="n">
        <f aca="false">D247+(0.5*GrassWatbal!F247*GrassTree!$C$31*GrassTree!$C$31/18.0152*40.7*60*60)/TreeCalculations!$I$2/TreeCalculations!$I$2 + (0.5*GrassWatbal!G247*GrassTree!$C$31*GrassTree!$C$31/18.0152*40.7*60*60)/TreeCalculations!$I$2/TreeCalculations!$I$2</f>
        <v>0</v>
      </c>
      <c r="G247" s="5" t="n">
        <f aca="false">GrassWatbal!AA247-GrassWatbal!W247-F247</f>
        <v>-38.0723</v>
      </c>
      <c r="H247" s="11" t="n">
        <f aca="false">GrassWatbal!AA247+GrassWatbal!W247-F247</f>
        <v>-22.5517</v>
      </c>
      <c r="I247" s="6" t="n">
        <f aca="false">GrassWatbal!W247</f>
        <v>7.7603</v>
      </c>
      <c r="J247" s="7" t="n">
        <f aca="false">GrassHrFlux!P247-GrassHrFlux!P246</f>
        <v>0.27</v>
      </c>
      <c r="K247" s="7" t="n">
        <f aca="false">TreeCalculations!$J$2*TreeCalculations!$K$2*(J247/TreeCalculations!$L$2)</f>
        <v>0.000353871756096574</v>
      </c>
      <c r="L247" s="2" t="n">
        <f aca="false">OliveWatbal!V247/(OliveTree!$C$31*2*OliveTree!$C$31*2)</f>
        <v>-3.265428</v>
      </c>
      <c r="M247" s="12" t="n">
        <f aca="false">OliveWatbal!AA247</f>
        <v>-40.8533</v>
      </c>
      <c r="N247" s="8" t="n">
        <f aca="false">(0.5*OliveWatbal!J247*OliveTree!$C$31*OliveTree!$C$31/18.0152*40.7*60*60)/TreeCalculations!$I$3/TreeCalculations!$I$3</f>
        <v>0</v>
      </c>
      <c r="O247" s="8" t="n">
        <f aca="false">(OliveHrFlx!K247*18.0152*OliveTree!$C$31*OliveTree!$C$31*2.45*0.5)/TreeCalculations!$I$3/TreeCalculations!$I$3</f>
        <v>0</v>
      </c>
      <c r="P247" s="4" t="n">
        <f aca="false">N247+(0.5*OliveWatbal!F247*OliveTree!$C$31*OliveTree!$C$31/18.0152*40.7*60*60)/TreeCalculations!$I$3/TreeCalculations!$I$3 + (0.5*OliveWatbal!G247*OliveTree!$C$31*OliveTree!$C$31/18.0152*40.7*60*60)/TreeCalculations!$I$3/TreeCalculations!$I$3</f>
        <v>0</v>
      </c>
      <c r="Q247" s="11" t="n">
        <f aca="false">OliveWatbal!AA247-OliveWatbal!W247-F247</f>
        <v>-48.9537</v>
      </c>
      <c r="R247" s="11" t="n">
        <f aca="false">OliveWatbal!AA247+OliveWatbal!W247-F247</f>
        <v>-32.7529</v>
      </c>
      <c r="S247" s="6" t="n">
        <f aca="false">OliveWatbal!W247</f>
        <v>8.1004</v>
      </c>
      <c r="T247" s="7" t="n">
        <f aca="false">OliveHrFlx!P247-OliveHrFlx!P246</f>
        <v>0.27</v>
      </c>
      <c r="U247" s="7" t="n">
        <f aca="false">TreeCalculations!$J$3*TreeCalculations!$K$3*(T247/TreeCalculations!$L$3)</f>
        <v>0.00884679390241434</v>
      </c>
    </row>
    <row r="248" customFormat="false" ht="12.8" hidden="false" customHeight="false" outlineLevel="0" collapsed="false">
      <c r="A248" s="0" t="n">
        <f aca="false">GrassWatbal!B248/2</f>
        <v>3</v>
      </c>
      <c r="B248" s="2" t="n">
        <f aca="false">GrassWatbal!V248/(GrassTree!$C$31*2*GrassTree!$C$31*2)</f>
        <v>-3.12484</v>
      </c>
      <c r="C248" s="2" t="n">
        <f aca="false">GrassWatbal!AA248</f>
        <v>-29.7679</v>
      </c>
      <c r="D248" s="3" t="n">
        <f aca="false">(0.5*GrassWatbal!J248*GrassTree!$C$31*GrassTree!$C$31/18.0152*40.7*60*60)/TreeCalculations!$I$2/TreeCalculations!$I$2</f>
        <v>0</v>
      </c>
      <c r="E248" s="8" t="n">
        <f aca="false">(GrassHrFlux!K248*18.0152*GrassTree!$C$31*GrassTree!$C$31*2.45*0.5)/TreeCalculations!$I$2/TreeCalculations!$I$2</f>
        <v>0</v>
      </c>
      <c r="F248" s="10" t="n">
        <f aca="false">D248+(0.5*GrassWatbal!F248*GrassTree!$C$31*GrassTree!$C$31/18.0152*40.7*60*60)/TreeCalculations!$I$2/TreeCalculations!$I$2 + (0.5*GrassWatbal!G248*GrassTree!$C$31*GrassTree!$C$31/18.0152*40.7*60*60)/TreeCalculations!$I$2/TreeCalculations!$I$2</f>
        <v>0</v>
      </c>
      <c r="G248" s="5" t="n">
        <f aca="false">GrassWatbal!AA248-GrassWatbal!W248-F248</f>
        <v>-35.1818</v>
      </c>
      <c r="H248" s="11" t="n">
        <f aca="false">GrassWatbal!AA248+GrassWatbal!W248-F248</f>
        <v>-24.354</v>
      </c>
      <c r="I248" s="6" t="n">
        <f aca="false">GrassWatbal!W248</f>
        <v>5.4139</v>
      </c>
      <c r="J248" s="7" t="n">
        <f aca="false">GrassHrFlux!P248-GrassHrFlux!P247</f>
        <v>0.309999999999999</v>
      </c>
      <c r="K248" s="7" t="n">
        <f aca="false">TreeCalculations!$J$2*TreeCalculations!$K$2*(J248/TreeCalculations!$L$2)</f>
        <v>0.000406297201444213</v>
      </c>
      <c r="L248" s="2" t="n">
        <f aca="false">OliveWatbal!V248/(OliveTree!$C$31*2*OliveTree!$C$31*2)</f>
        <v>-3.25624</v>
      </c>
      <c r="M248" s="12" t="n">
        <f aca="false">OliveWatbal!AA248</f>
        <v>-40.3084</v>
      </c>
      <c r="N248" s="8" t="n">
        <f aca="false">(0.5*OliveWatbal!J248*OliveTree!$C$31*OliveTree!$C$31/18.0152*40.7*60*60)/TreeCalculations!$I$3/TreeCalculations!$I$3</f>
        <v>0</v>
      </c>
      <c r="O248" s="8" t="n">
        <f aca="false">(OliveHrFlx!K248*18.0152*OliveTree!$C$31*OliveTree!$C$31*2.45*0.5)/TreeCalculations!$I$3/TreeCalculations!$I$3</f>
        <v>0</v>
      </c>
      <c r="P248" s="4" t="n">
        <f aca="false">N248+(0.5*OliveWatbal!F248*OliveTree!$C$31*OliveTree!$C$31/18.0152*40.7*60*60)/TreeCalculations!$I$3/TreeCalculations!$I$3 + (0.5*OliveWatbal!G248*OliveTree!$C$31*OliveTree!$C$31/18.0152*40.7*60*60)/TreeCalculations!$I$3/TreeCalculations!$I$3</f>
        <v>0</v>
      </c>
      <c r="Q248" s="11" t="n">
        <f aca="false">OliveWatbal!AA248-OliveWatbal!W248-F248</f>
        <v>-45.8981</v>
      </c>
      <c r="R248" s="11" t="n">
        <f aca="false">OliveWatbal!AA248+OliveWatbal!W248-F248</f>
        <v>-34.7187</v>
      </c>
      <c r="S248" s="6" t="n">
        <f aca="false">OliveWatbal!W248</f>
        <v>5.5897</v>
      </c>
      <c r="T248" s="7" t="n">
        <f aca="false">OliveHrFlx!P248-OliveHrFlx!P247</f>
        <v>0.309999999999999</v>
      </c>
      <c r="U248" s="7" t="n">
        <f aca="false">TreeCalculations!$J$3*TreeCalculations!$K$3*(T248/TreeCalculations!$L$3)</f>
        <v>0.0101574300361053</v>
      </c>
    </row>
    <row r="249" customFormat="false" ht="12.8" hidden="false" customHeight="false" outlineLevel="0" collapsed="false">
      <c r="A249" s="0" t="n">
        <f aca="false">GrassWatbal!B249/2</f>
        <v>3.5</v>
      </c>
      <c r="B249" s="2" t="n">
        <f aca="false">GrassWatbal!V249/(GrassTree!$C$31*2*GrassTree!$C$31*2)</f>
        <v>-3.123364</v>
      </c>
      <c r="C249" s="2" t="n">
        <f aca="false">GrassWatbal!AA249</f>
        <v>-29.4304</v>
      </c>
      <c r="D249" s="3" t="n">
        <f aca="false">(0.5*GrassWatbal!J249*GrassTree!$C$31*GrassTree!$C$31/18.0152*40.7*60*60)/TreeCalculations!$I$2/TreeCalculations!$I$2</f>
        <v>0</v>
      </c>
      <c r="E249" s="8" t="n">
        <f aca="false">(GrassHrFlux!K249*18.0152*GrassTree!$C$31*GrassTree!$C$31*2.45*0.5)/TreeCalculations!$I$2/TreeCalculations!$I$2</f>
        <v>0</v>
      </c>
      <c r="F249" s="10" t="n">
        <f aca="false">D249+(0.5*GrassWatbal!F249*GrassTree!$C$31*GrassTree!$C$31/18.0152*40.7*60*60)/TreeCalculations!$I$2/TreeCalculations!$I$2 + (0.5*GrassWatbal!G249*GrassTree!$C$31*GrassTree!$C$31/18.0152*40.7*60*60)/TreeCalculations!$I$2/TreeCalculations!$I$2</f>
        <v>0</v>
      </c>
      <c r="G249" s="5" t="n">
        <f aca="false">GrassWatbal!AA249-GrassWatbal!W249-F249</f>
        <v>-32.9085</v>
      </c>
      <c r="H249" s="11" t="n">
        <f aca="false">GrassWatbal!AA249+GrassWatbal!W249-F249</f>
        <v>-25.9523</v>
      </c>
      <c r="I249" s="6" t="n">
        <f aca="false">GrassWatbal!W249</f>
        <v>3.4781</v>
      </c>
      <c r="J249" s="7" t="n">
        <f aca="false">GrassHrFlux!P249-GrassHrFlux!P248</f>
        <v>0.0200000000000013</v>
      </c>
      <c r="K249" s="7" t="n">
        <f aca="false">TreeCalculations!$J$2*TreeCalculations!$K$2*(J249/TreeCalculations!$L$2)</f>
        <v>2.62127226738221E-005</v>
      </c>
      <c r="L249" s="2" t="n">
        <f aca="false">OliveWatbal!V249/(OliveTree!$C$31*2*OliveTree!$C$31*2)</f>
        <v>-3.255884</v>
      </c>
      <c r="M249" s="12" t="n">
        <f aca="false">OliveWatbal!AA249</f>
        <v>-39.9698</v>
      </c>
      <c r="N249" s="8" t="n">
        <f aca="false">(0.5*OliveWatbal!J249*OliveTree!$C$31*OliveTree!$C$31/18.0152*40.7*60*60)/TreeCalculations!$I$3/TreeCalculations!$I$3</f>
        <v>0</v>
      </c>
      <c r="O249" s="8" t="n">
        <f aca="false">(OliveHrFlx!K249*18.0152*OliveTree!$C$31*OliveTree!$C$31*2.45*0.5)/TreeCalculations!$I$3/TreeCalculations!$I$3</f>
        <v>0</v>
      </c>
      <c r="P249" s="4" t="n">
        <f aca="false">N249+(0.5*OliveWatbal!F249*OliveTree!$C$31*OliveTree!$C$31/18.0152*40.7*60*60)/TreeCalculations!$I$3/TreeCalculations!$I$3 + (0.5*OliveWatbal!G249*OliveTree!$C$31*OliveTree!$C$31/18.0152*40.7*60*60)/TreeCalculations!$I$3/TreeCalculations!$I$3</f>
        <v>0</v>
      </c>
      <c r="Q249" s="11" t="n">
        <f aca="false">OliveWatbal!AA249-OliveWatbal!W249-F249</f>
        <v>-43.489</v>
      </c>
      <c r="R249" s="11" t="n">
        <f aca="false">OliveWatbal!AA249+OliveWatbal!W249-F249</f>
        <v>-36.4506</v>
      </c>
      <c r="S249" s="6" t="n">
        <f aca="false">OliveWatbal!W249</f>
        <v>3.5192</v>
      </c>
      <c r="T249" s="7" t="n">
        <f aca="false">OliveHrFlx!P249-OliveHrFlx!P248</f>
        <v>0.0200000000000013</v>
      </c>
      <c r="U249" s="7" t="n">
        <f aca="false">TreeCalculations!$J$3*TreeCalculations!$K$3*(T249/TreeCalculations!$L$3)</f>
        <v>0.000655318066845552</v>
      </c>
    </row>
    <row r="250" customFormat="false" ht="12.8" hidden="false" customHeight="false" outlineLevel="0" collapsed="false">
      <c r="A250" s="0" t="n">
        <f aca="false">GrassWatbal!B250/2</f>
        <v>4</v>
      </c>
      <c r="B250" s="2" t="n">
        <f aca="false">GrassWatbal!V250/(GrassTree!$C$31*2*GrassTree!$C$31*2)</f>
        <v>-3.118628</v>
      </c>
      <c r="C250" s="2" t="n">
        <f aca="false">GrassWatbal!AA250</f>
        <v>-29.2769</v>
      </c>
      <c r="D250" s="3" t="n">
        <f aca="false">(0.5*GrassWatbal!J250*GrassTree!$C$31*GrassTree!$C$31/18.0152*40.7*60*60)/TreeCalculations!$I$2/TreeCalculations!$I$2</f>
        <v>0</v>
      </c>
      <c r="E250" s="8" t="n">
        <f aca="false">(GrassHrFlux!K250*18.0152*GrassTree!$C$31*GrassTree!$C$31*2.45*0.5)/TreeCalculations!$I$2/TreeCalculations!$I$2</f>
        <v>0</v>
      </c>
      <c r="F250" s="10" t="n">
        <f aca="false">D250+(0.5*GrassWatbal!F250*GrassTree!$C$31*GrassTree!$C$31/18.0152*40.7*60*60)/TreeCalculations!$I$2/TreeCalculations!$I$2 + (0.5*GrassWatbal!G250*GrassTree!$C$31*GrassTree!$C$31/18.0152*40.7*60*60)/TreeCalculations!$I$2/TreeCalculations!$I$2</f>
        <v>0</v>
      </c>
      <c r="G250" s="5" t="n">
        <f aca="false">GrassWatbal!AA250-GrassWatbal!W250-F250</f>
        <v>-32.6724</v>
      </c>
      <c r="H250" s="11" t="n">
        <f aca="false">GrassWatbal!AA250+GrassWatbal!W250-F250</f>
        <v>-25.8814</v>
      </c>
      <c r="I250" s="6" t="n">
        <f aca="false">GrassWatbal!W250</f>
        <v>3.3955</v>
      </c>
      <c r="J250" s="7" t="n">
        <f aca="false">GrassHrFlux!P250-GrassHrFlux!P249</f>
        <v>-0.300000000000001</v>
      </c>
      <c r="K250" s="7" t="n">
        <f aca="false">TreeCalculations!$J$2*TreeCalculations!$K$2*(J250/TreeCalculations!$L$2)</f>
        <v>-0.000393190840107306</v>
      </c>
      <c r="L250" s="2" t="n">
        <f aca="false">OliveWatbal!V250/(OliveTree!$C$31*2*OliveTree!$C$31*2)</f>
        <v>-3.251064</v>
      </c>
      <c r="M250" s="12" t="n">
        <f aca="false">OliveWatbal!AA250</f>
        <v>-39.8156</v>
      </c>
      <c r="N250" s="8" t="n">
        <f aca="false">(0.5*OliveWatbal!J250*OliveTree!$C$31*OliveTree!$C$31/18.0152*40.7*60*60)/TreeCalculations!$I$3/TreeCalculations!$I$3</f>
        <v>0</v>
      </c>
      <c r="O250" s="8" t="n">
        <f aca="false">(OliveHrFlx!K250*18.0152*OliveTree!$C$31*OliveTree!$C$31*2.45*0.5)/TreeCalculations!$I$3/TreeCalculations!$I$3</f>
        <v>0</v>
      </c>
      <c r="P250" s="4" t="n">
        <f aca="false">N250+(0.5*OliveWatbal!F250*OliveTree!$C$31*OliveTree!$C$31/18.0152*40.7*60*60)/TreeCalculations!$I$3/TreeCalculations!$I$3 + (0.5*OliveWatbal!G250*OliveTree!$C$31*OliveTree!$C$31/18.0152*40.7*60*60)/TreeCalculations!$I$3/TreeCalculations!$I$3</f>
        <v>0</v>
      </c>
      <c r="Q250" s="11" t="n">
        <f aca="false">OliveWatbal!AA250-OliveWatbal!W250-F250</f>
        <v>-43.2576</v>
      </c>
      <c r="R250" s="11" t="n">
        <f aca="false">OliveWatbal!AA250+OliveWatbal!W250-F250</f>
        <v>-36.3736</v>
      </c>
      <c r="S250" s="6" t="n">
        <f aca="false">OliveWatbal!W250</f>
        <v>3.442</v>
      </c>
      <c r="T250" s="7" t="n">
        <f aca="false">OliveHrFlx!P250-OliveHrFlx!P249</f>
        <v>-0.300000000000001</v>
      </c>
      <c r="U250" s="7" t="n">
        <f aca="false">TreeCalculations!$J$3*TreeCalculations!$K$3*(T250/TreeCalculations!$L$3)</f>
        <v>-0.00982977100268264</v>
      </c>
    </row>
    <row r="251" customFormat="false" ht="12.8" hidden="false" customHeight="false" outlineLevel="0" collapsed="false">
      <c r="A251" s="0" t="n">
        <f aca="false">GrassWatbal!B251/2</f>
        <v>4.5</v>
      </c>
      <c r="B251" s="2" t="n">
        <f aca="false">GrassWatbal!V251/(GrassTree!$C$31*2*GrassTree!$C$31*2)</f>
        <v>-3.11118</v>
      </c>
      <c r="C251" s="2" t="n">
        <f aca="false">GrassWatbal!AA251</f>
        <v>-29.3256</v>
      </c>
      <c r="D251" s="3" t="n">
        <f aca="false">(0.5*GrassWatbal!J251*GrassTree!$C$31*GrassTree!$C$31/18.0152*40.7*60*60)/TreeCalculations!$I$2/TreeCalculations!$I$2</f>
        <v>0</v>
      </c>
      <c r="E251" s="8" t="n">
        <f aca="false">(GrassHrFlux!K251*18.0152*GrassTree!$C$31*GrassTree!$C$31*2.45*0.5)/TreeCalculations!$I$2/TreeCalculations!$I$2</f>
        <v>0</v>
      </c>
      <c r="F251" s="10" t="n">
        <f aca="false">D251+(0.5*GrassWatbal!F251*GrassTree!$C$31*GrassTree!$C$31/18.0152*40.7*60*60)/TreeCalculations!$I$2/TreeCalculations!$I$2 + (0.5*GrassWatbal!G251*GrassTree!$C$31*GrassTree!$C$31/18.0152*40.7*60*60)/TreeCalculations!$I$2/TreeCalculations!$I$2</f>
        <v>0</v>
      </c>
      <c r="G251" s="5" t="n">
        <f aca="false">GrassWatbal!AA251-GrassWatbal!W251-F251</f>
        <v>-34.15</v>
      </c>
      <c r="H251" s="11" t="n">
        <f aca="false">GrassWatbal!AA251+GrassWatbal!W251-F251</f>
        <v>-24.5012</v>
      </c>
      <c r="I251" s="6" t="n">
        <f aca="false">GrassWatbal!W251</f>
        <v>4.8244</v>
      </c>
      <c r="J251" s="7" t="n">
        <f aca="false">GrassHrFlux!P251-GrassHrFlux!P250</f>
        <v>-0.25</v>
      </c>
      <c r="K251" s="7" t="n">
        <f aca="false">TreeCalculations!$J$2*TreeCalculations!$K$2*(J251/TreeCalculations!$L$2)</f>
        <v>-0.000327659033422754</v>
      </c>
      <c r="L251" s="2" t="n">
        <f aca="false">OliveWatbal!V251/(OliveTree!$C$31*2*OliveTree!$C$31*2)</f>
        <v>-3.243668</v>
      </c>
      <c r="M251" s="12" t="n">
        <f aca="false">OliveWatbal!AA251</f>
        <v>-39.8657</v>
      </c>
      <c r="N251" s="8" t="n">
        <f aca="false">(0.5*OliveWatbal!J251*OliveTree!$C$31*OliveTree!$C$31/18.0152*40.7*60*60)/TreeCalculations!$I$3/TreeCalculations!$I$3</f>
        <v>0</v>
      </c>
      <c r="O251" s="8" t="n">
        <f aca="false">(OliveHrFlx!K251*18.0152*OliveTree!$C$31*OliveTree!$C$31*2.45*0.5)/TreeCalculations!$I$3/TreeCalculations!$I$3</f>
        <v>0</v>
      </c>
      <c r="P251" s="4" t="n">
        <f aca="false">N251+(0.5*OliveWatbal!F251*OliveTree!$C$31*OliveTree!$C$31/18.0152*40.7*60*60)/TreeCalculations!$I$3/TreeCalculations!$I$3 + (0.5*OliveWatbal!G251*OliveTree!$C$31*OliveTree!$C$31/18.0152*40.7*60*60)/TreeCalculations!$I$3/TreeCalculations!$I$3</f>
        <v>0</v>
      </c>
      <c r="Q251" s="11" t="n">
        <f aca="false">OliveWatbal!AA251-OliveWatbal!W251-F251</f>
        <v>-44.855</v>
      </c>
      <c r="R251" s="11" t="n">
        <f aca="false">OliveWatbal!AA251+OliveWatbal!W251-F251</f>
        <v>-34.8764</v>
      </c>
      <c r="S251" s="6" t="n">
        <f aca="false">OliveWatbal!W251</f>
        <v>4.9893</v>
      </c>
      <c r="T251" s="7" t="n">
        <f aca="false">OliveHrFlx!P251-OliveHrFlx!P250</f>
        <v>-0.25</v>
      </c>
      <c r="U251" s="7" t="n">
        <f aca="false">TreeCalculations!$J$3*TreeCalculations!$K$3*(T251/TreeCalculations!$L$3)</f>
        <v>-0.00819147583556885</v>
      </c>
    </row>
    <row r="252" customFormat="false" ht="12.8" hidden="false" customHeight="false" outlineLevel="0" collapsed="false">
      <c r="A252" s="0" t="n">
        <f aca="false">GrassWatbal!B252/2</f>
        <v>5</v>
      </c>
      <c r="B252" s="2" t="n">
        <f aca="false">GrassWatbal!V252/(GrassTree!$C$31*2*GrassTree!$C$31*2)</f>
        <v>-3.1056</v>
      </c>
      <c r="C252" s="2" t="n">
        <f aca="false">GrassWatbal!AA252</f>
        <v>-29.3768</v>
      </c>
      <c r="D252" s="3" t="n">
        <f aca="false">(0.5*GrassWatbal!J252*GrassTree!$C$31*GrassTree!$C$31/18.0152*40.7*60*60)/TreeCalculations!$I$2/TreeCalculations!$I$2</f>
        <v>0</v>
      </c>
      <c r="E252" s="8" t="n">
        <f aca="false">(GrassHrFlux!K252*18.0152*GrassTree!$C$31*GrassTree!$C$31*2.45*0.5)/TreeCalculations!$I$2/TreeCalculations!$I$2</f>
        <v>0</v>
      </c>
      <c r="F252" s="10" t="n">
        <f aca="false">D252+(0.5*GrassWatbal!F252*GrassTree!$C$31*GrassTree!$C$31/18.0152*40.7*60*60)/TreeCalculations!$I$2/TreeCalculations!$I$2 + (0.5*GrassWatbal!G252*GrassTree!$C$31*GrassTree!$C$31/18.0152*40.7*60*60)/TreeCalculations!$I$2/TreeCalculations!$I$2</f>
        <v>0</v>
      </c>
      <c r="G252" s="5" t="n">
        <f aca="false">GrassWatbal!AA252-GrassWatbal!W252-F252</f>
        <v>-34.9805</v>
      </c>
      <c r="H252" s="11" t="n">
        <f aca="false">GrassWatbal!AA252+GrassWatbal!W252-F252</f>
        <v>-23.7731</v>
      </c>
      <c r="I252" s="6" t="n">
        <f aca="false">GrassWatbal!W252</f>
        <v>5.6037</v>
      </c>
      <c r="J252" s="7" t="n">
        <f aca="false">GrassHrFlux!P252-GrassHrFlux!P251</f>
        <v>-0.0499999999999989</v>
      </c>
      <c r="K252" s="7" t="n">
        <f aca="false">TreeCalculations!$J$2*TreeCalculations!$K$2*(J252/TreeCalculations!$L$2)</f>
        <v>-6.55318066845494E-005</v>
      </c>
      <c r="L252" s="2" t="n">
        <f aca="false">OliveWatbal!V252/(OliveTree!$C$31*2*OliveTree!$C$31*2)</f>
        <v>-3.238536</v>
      </c>
      <c r="M252" s="12" t="n">
        <f aca="false">OliveWatbal!AA252</f>
        <v>-39.9174</v>
      </c>
      <c r="N252" s="8" t="n">
        <f aca="false">(0.5*OliveWatbal!J252*OliveTree!$C$31*OliveTree!$C$31/18.0152*40.7*60*60)/TreeCalculations!$I$3/TreeCalculations!$I$3</f>
        <v>0</v>
      </c>
      <c r="O252" s="8" t="n">
        <f aca="false">(OliveHrFlx!K252*18.0152*OliveTree!$C$31*OliveTree!$C$31*2.45*0.5)/TreeCalculations!$I$3/TreeCalculations!$I$3</f>
        <v>0</v>
      </c>
      <c r="P252" s="4" t="n">
        <f aca="false">N252+(0.5*OliveWatbal!F252*OliveTree!$C$31*OliveTree!$C$31/18.0152*40.7*60*60)/TreeCalculations!$I$3/TreeCalculations!$I$3 + (0.5*OliveWatbal!G252*OliveTree!$C$31*OliveTree!$C$31/18.0152*40.7*60*60)/TreeCalculations!$I$3/TreeCalculations!$I$3</f>
        <v>0</v>
      </c>
      <c r="Q252" s="11" t="n">
        <f aca="false">OliveWatbal!AA252-OliveWatbal!W252-F252</f>
        <v>-45.7551</v>
      </c>
      <c r="R252" s="11" t="n">
        <f aca="false">OliveWatbal!AA252+OliveWatbal!W252-F252</f>
        <v>-34.0797</v>
      </c>
      <c r="S252" s="6" t="n">
        <f aca="false">OliveWatbal!W252</f>
        <v>5.8377</v>
      </c>
      <c r="T252" s="7" t="n">
        <f aca="false">OliveHrFlx!P252-OliveHrFlx!P251</f>
        <v>-0.0499999999999989</v>
      </c>
      <c r="U252" s="7" t="n">
        <f aca="false">TreeCalculations!$J$3*TreeCalculations!$K$3*(T252/TreeCalculations!$L$3)</f>
        <v>-0.00163829516711373</v>
      </c>
    </row>
    <row r="253" customFormat="false" ht="12.8" hidden="false" customHeight="false" outlineLevel="0" collapsed="false">
      <c r="A253" s="0" t="n">
        <f aca="false">GrassWatbal!B253/2</f>
        <v>5.5</v>
      </c>
      <c r="B253" s="2" t="n">
        <f aca="false">GrassWatbal!V253/(GrassTree!$C$31*2*GrassTree!$C$31*2)</f>
        <v>-3.103044</v>
      </c>
      <c r="C253" s="2" t="n">
        <f aca="false">GrassWatbal!AA253</f>
        <v>-29.3486</v>
      </c>
      <c r="D253" s="3" t="n">
        <f aca="false">(0.5*GrassWatbal!J253*GrassTree!$C$31*GrassTree!$C$31/18.0152*40.7*60*60)/TreeCalculations!$I$2/TreeCalculations!$I$2</f>
        <v>0</v>
      </c>
      <c r="E253" s="8" t="n">
        <f aca="false">(GrassHrFlux!K253*18.0152*GrassTree!$C$31*GrassTree!$C$31*2.45*0.5)/TreeCalculations!$I$2/TreeCalculations!$I$2</f>
        <v>0</v>
      </c>
      <c r="F253" s="10" t="n">
        <f aca="false">D253+(0.5*GrassWatbal!F253*GrassTree!$C$31*GrassTree!$C$31/18.0152*40.7*60*60)/TreeCalculations!$I$2/TreeCalculations!$I$2 + (0.5*GrassWatbal!G253*GrassTree!$C$31*GrassTree!$C$31/18.0152*40.7*60*60)/TreeCalculations!$I$2/TreeCalculations!$I$2</f>
        <v>0</v>
      </c>
      <c r="G253" s="5" t="n">
        <f aca="false">GrassWatbal!AA253-GrassWatbal!W253-F253</f>
        <v>-34.5959</v>
      </c>
      <c r="H253" s="11" t="n">
        <f aca="false">GrassWatbal!AA253+GrassWatbal!W253-F253</f>
        <v>-24.1013</v>
      </c>
      <c r="I253" s="6" t="n">
        <f aca="false">GrassWatbal!W253</f>
        <v>5.2473</v>
      </c>
      <c r="J253" s="7" t="n">
        <f aca="false">GrassHrFlux!P253-GrassHrFlux!P252</f>
        <v>-0.16</v>
      </c>
      <c r="K253" s="7" t="n">
        <f aca="false">TreeCalculations!$J$2*TreeCalculations!$K$2*(J253/TreeCalculations!$L$2)</f>
        <v>-0.000209701781390563</v>
      </c>
      <c r="L253" s="2" t="n">
        <f aca="false">OliveWatbal!V253/(OliveTree!$C$31*2*OliveTree!$C$31*2)</f>
        <v>-3.236048</v>
      </c>
      <c r="M253" s="12" t="n">
        <f aca="false">OliveWatbal!AA253</f>
        <v>-39.8886</v>
      </c>
      <c r="N253" s="8" t="n">
        <f aca="false">(0.5*OliveWatbal!J253*OliveTree!$C$31*OliveTree!$C$31/18.0152*40.7*60*60)/TreeCalculations!$I$3/TreeCalculations!$I$3</f>
        <v>0</v>
      </c>
      <c r="O253" s="8" t="n">
        <f aca="false">(OliveHrFlx!K253*18.0152*OliveTree!$C$31*OliveTree!$C$31*2.45*0.5)/TreeCalculations!$I$3/TreeCalculations!$I$3</f>
        <v>0</v>
      </c>
      <c r="P253" s="4" t="n">
        <f aca="false">N253+(0.5*OliveWatbal!F253*OliveTree!$C$31*OliveTree!$C$31/18.0152*40.7*60*60)/TreeCalculations!$I$3/TreeCalculations!$I$3 + (0.5*OliveWatbal!G253*OliveTree!$C$31*OliveTree!$C$31/18.0152*40.7*60*60)/TreeCalculations!$I$3/TreeCalculations!$I$3</f>
        <v>0</v>
      </c>
      <c r="Q253" s="11" t="n">
        <f aca="false">OliveWatbal!AA253-OliveWatbal!W253-F253</f>
        <v>-45.3526</v>
      </c>
      <c r="R253" s="11" t="n">
        <f aca="false">OliveWatbal!AA253+OliveWatbal!W253-F253</f>
        <v>-34.4246</v>
      </c>
      <c r="S253" s="6" t="n">
        <f aca="false">OliveWatbal!W253</f>
        <v>5.464</v>
      </c>
      <c r="T253" s="7" t="n">
        <f aca="false">OliveHrFlx!P253-OliveHrFlx!P252</f>
        <v>-0.16</v>
      </c>
      <c r="U253" s="7" t="n">
        <f aca="false">TreeCalculations!$J$3*TreeCalculations!$K$3*(T253/TreeCalculations!$L$3)</f>
        <v>-0.00524254453476407</v>
      </c>
    </row>
    <row r="254" customFormat="false" ht="12.8" hidden="false" customHeight="false" outlineLevel="0" collapsed="false">
      <c r="A254" s="0" t="n">
        <f aca="false">GrassWatbal!B254/2</f>
        <v>6</v>
      </c>
      <c r="B254" s="2" t="n">
        <f aca="false">GrassWatbal!V254/(GrassTree!$C$31*2*GrassTree!$C$31*2)</f>
        <v>-3.1024</v>
      </c>
      <c r="C254" s="2" t="n">
        <f aca="false">GrassWatbal!AA254</f>
        <v>-29.4742</v>
      </c>
      <c r="D254" s="3" t="n">
        <f aca="false">(0.5*GrassWatbal!J254*GrassTree!$C$31*GrassTree!$C$31/18.0152*40.7*60*60)/TreeCalculations!$I$2/TreeCalculations!$I$2</f>
        <v>0</v>
      </c>
      <c r="E254" s="8" t="n">
        <f aca="false">(GrassHrFlux!K254*18.0152*GrassTree!$C$31*GrassTree!$C$31*2.45*0.5)/TreeCalculations!$I$2/TreeCalculations!$I$2</f>
        <v>0.489923364</v>
      </c>
      <c r="F254" s="10" t="n">
        <f aca="false">D254+(0.5*GrassWatbal!F254*GrassTree!$C$31*GrassTree!$C$31/18.0152*40.7*60*60)/TreeCalculations!$I$2/TreeCalculations!$I$2 + (0.5*GrassWatbal!G254*GrassTree!$C$31*GrassTree!$C$31/18.0152*40.7*60*60)/TreeCalculations!$I$2/TreeCalculations!$I$2</f>
        <v>0</v>
      </c>
      <c r="G254" s="5" t="n">
        <f aca="false">GrassWatbal!AA254-GrassWatbal!W254-F254</f>
        <v>-35.0548</v>
      </c>
      <c r="H254" s="11" t="n">
        <f aca="false">GrassWatbal!AA254+GrassWatbal!W254-F254</f>
        <v>-23.8936</v>
      </c>
      <c r="I254" s="6" t="n">
        <f aca="false">GrassWatbal!W254</f>
        <v>5.5806</v>
      </c>
      <c r="J254" s="7" t="n">
        <f aca="false">GrassHrFlux!P254-GrassHrFlux!P253</f>
        <v>-0.0100000000000016</v>
      </c>
      <c r="K254" s="7" t="n">
        <f aca="false">TreeCalculations!$J$2*TreeCalculations!$K$2*(J254/TreeCalculations!$L$2)</f>
        <v>-1.31063613369122E-005</v>
      </c>
      <c r="L254" s="2" t="n">
        <f aca="false">OliveWatbal!V254/(OliveTree!$C$31*2*OliveTree!$C$31*2)</f>
        <v>-3.235636</v>
      </c>
      <c r="M254" s="12" t="n">
        <f aca="false">OliveWatbal!AA254</f>
        <v>-40.0145</v>
      </c>
      <c r="N254" s="8" t="n">
        <f aca="false">(0.5*OliveWatbal!J254*OliveTree!$C$31*OliveTree!$C$31/18.0152*40.7*60*60)/TreeCalculations!$I$3/TreeCalculations!$I$3</f>
        <v>0</v>
      </c>
      <c r="O254" s="8" t="n">
        <f aca="false">(OliveHrFlx!K254*18.0152*OliveTree!$C$31*OliveTree!$C$31*2.45*0.5)/TreeCalculations!$I$3/TreeCalculations!$I$3</f>
        <v>5.091230634</v>
      </c>
      <c r="P254" s="4" t="n">
        <f aca="false">N254+(0.5*OliveWatbal!F254*OliveTree!$C$31*OliveTree!$C$31/18.0152*40.7*60*60)/TreeCalculations!$I$3/TreeCalculations!$I$3 + (0.5*OliveWatbal!G254*OliveTree!$C$31*OliveTree!$C$31/18.0152*40.7*60*60)/TreeCalculations!$I$3/TreeCalculations!$I$3</f>
        <v>0</v>
      </c>
      <c r="Q254" s="11" t="n">
        <f aca="false">OliveWatbal!AA254-OliveWatbal!W254-F254</f>
        <v>-45.8453</v>
      </c>
      <c r="R254" s="11" t="n">
        <f aca="false">OliveWatbal!AA254+OliveWatbal!W254-F254</f>
        <v>-34.1837</v>
      </c>
      <c r="S254" s="6" t="n">
        <f aca="false">OliveWatbal!W254</f>
        <v>5.8308</v>
      </c>
      <c r="T254" s="7" t="n">
        <f aca="false">OliveHrFlx!P254-OliveHrFlx!P253</f>
        <v>-0.0100000000000016</v>
      </c>
      <c r="U254" s="7" t="n">
        <f aca="false">TreeCalculations!$J$3*TreeCalculations!$K$3*(T254/TreeCalculations!$L$3)</f>
        <v>-0.000327659033422805</v>
      </c>
    </row>
    <row r="255" customFormat="false" ht="12.8" hidden="false" customHeight="false" outlineLevel="0" collapsed="false">
      <c r="A255" s="0" t="n">
        <f aca="false">GrassWatbal!B255/2</f>
        <v>6.5</v>
      </c>
      <c r="B255" s="2" t="n">
        <f aca="false">GrassWatbal!V255/(GrassTree!$C$31*2*GrassTree!$C$31*2)</f>
        <v>-1.953848</v>
      </c>
      <c r="C255" s="2" t="n">
        <f aca="false">GrassWatbal!AA255</f>
        <v>10.3649</v>
      </c>
      <c r="D255" s="3" t="n">
        <f aca="false">(0.5*GrassWatbal!J255*GrassTree!$C$31*GrassTree!$C$31/18.0152*40.7*60*60)/TreeCalculations!$I$2/TreeCalculations!$I$2</f>
        <v>2.93199409387628</v>
      </c>
      <c r="E255" s="8" t="n">
        <f aca="false">(GrassHrFlux!K255*18.0152*GrassTree!$C$31*GrassTree!$C$31*2.45*0.5)/TreeCalculations!$I$2/TreeCalculations!$I$2</f>
        <v>0.626748808</v>
      </c>
      <c r="F255" s="10" t="n">
        <f aca="false">D255+(0.5*GrassWatbal!F255*GrassTree!$C$31*GrassTree!$C$31/18.0152*40.7*60*60)/TreeCalculations!$I$2/TreeCalculations!$I$2 + (0.5*GrassWatbal!G255*GrassTree!$C$31*GrassTree!$C$31/18.0152*40.7*60*60)/TreeCalculations!$I$2/TreeCalculations!$I$2</f>
        <v>2.93199409387628</v>
      </c>
      <c r="G255" s="5" t="n">
        <f aca="false">GrassWatbal!AA255-GrassWatbal!W255-F255</f>
        <v>2.61440590612372</v>
      </c>
      <c r="H255" s="11" t="n">
        <f aca="false">GrassWatbal!AA255+GrassWatbal!W255-F255</f>
        <v>12.2514059061237</v>
      </c>
      <c r="I255" s="6" t="n">
        <f aca="false">GrassWatbal!W255</f>
        <v>4.8185</v>
      </c>
      <c r="J255" s="7" t="n">
        <f aca="false">GrassHrFlux!P255-GrassHrFlux!P254</f>
        <v>0.0200000000000013</v>
      </c>
      <c r="K255" s="7" t="n">
        <f aca="false">TreeCalculations!$J$2*TreeCalculations!$K$2*(J255/TreeCalculations!$L$2)</f>
        <v>2.62127226738221E-005</v>
      </c>
      <c r="L255" s="2" t="n">
        <f aca="false">OliveWatbal!V255/(OliveTree!$C$31*2*OliveTree!$C$31*2)</f>
        <v>-2.7182</v>
      </c>
      <c r="M255" s="12" t="n">
        <f aca="false">OliveWatbal!AA255</f>
        <v>10.2342</v>
      </c>
      <c r="N255" s="8" t="n">
        <f aca="false">(0.5*OliveWatbal!J255*OliveTree!$C$31*OliveTree!$C$31/18.0152*40.7*60*60)/TreeCalculations!$I$3/TreeCalculations!$I$3</f>
        <v>30.4016474976686</v>
      </c>
      <c r="O255" s="8" t="n">
        <f aca="false">(OliveHrFlx!K255*18.0152*OliveTree!$C$31*OliveTree!$C$31*2.45*0.5)/TreeCalculations!$I$3/TreeCalculations!$I$3</f>
        <v>5.949699952</v>
      </c>
      <c r="P255" s="4" t="n">
        <f aca="false">N255+(0.5*OliveWatbal!F255*OliveTree!$C$31*OliveTree!$C$31/18.0152*40.7*60*60)/TreeCalculations!$I$3/TreeCalculations!$I$3 + (0.5*OliveWatbal!G255*OliveTree!$C$31*OliveTree!$C$31/18.0152*40.7*60*60)/TreeCalculations!$I$3/TreeCalculations!$I$3</f>
        <v>30.4016474976686</v>
      </c>
      <c r="Q255" s="11" t="n">
        <f aca="false">OliveWatbal!AA255-OliveWatbal!W255-F255</f>
        <v>2.26450590612372</v>
      </c>
      <c r="R255" s="11" t="n">
        <f aca="false">OliveWatbal!AA255+OliveWatbal!W255-F255</f>
        <v>12.3399059061237</v>
      </c>
      <c r="S255" s="6" t="n">
        <f aca="false">OliveWatbal!W255</f>
        <v>5.0377</v>
      </c>
      <c r="T255" s="7" t="n">
        <f aca="false">OliveHrFlx!P255-OliveHrFlx!P254</f>
        <v>0.0200000000000013</v>
      </c>
      <c r="U255" s="7" t="n">
        <f aca="false">TreeCalculations!$J$3*TreeCalculations!$K$3*(T255/TreeCalculations!$L$3)</f>
        <v>0.000655318066845552</v>
      </c>
    </row>
    <row r="256" customFormat="false" ht="12.8" hidden="false" customHeight="false" outlineLevel="0" collapsed="false">
      <c r="A256" s="0" t="n">
        <f aca="false">GrassWatbal!B256/2</f>
        <v>7</v>
      </c>
      <c r="B256" s="2" t="n">
        <f aca="false">GrassWatbal!V256/(GrassTree!$C$31*2*GrassTree!$C$31*2)</f>
        <v>-2.93476</v>
      </c>
      <c r="C256" s="2" t="n">
        <f aca="false">GrassWatbal!AA256</f>
        <v>25.0771</v>
      </c>
      <c r="D256" s="3" t="n">
        <f aca="false">(0.5*GrassWatbal!J256*GrassTree!$C$31*GrassTree!$C$31/18.0152*40.7*60*60)/TreeCalculations!$I$2/TreeCalculations!$I$2</f>
        <v>3.74937386207203</v>
      </c>
      <c r="E256" s="8" t="n">
        <f aca="false">(GrassHrFlux!K256*18.0152*GrassTree!$C$31*GrassTree!$C$31*2.45*0.5)/TreeCalculations!$I$2/TreeCalculations!$I$2</f>
        <v>1.096810414</v>
      </c>
      <c r="F256" s="10" t="n">
        <f aca="false">D256+(0.5*GrassWatbal!F256*GrassTree!$C$31*GrassTree!$C$31/18.0152*40.7*60*60)/TreeCalculations!$I$2/TreeCalculations!$I$2 + (0.5*GrassWatbal!G256*GrassTree!$C$31*GrassTree!$C$31/18.0152*40.7*60*60)/TreeCalculations!$I$2/TreeCalculations!$I$2</f>
        <v>3.74937386207203</v>
      </c>
      <c r="G256" s="5" t="n">
        <f aca="false">GrassWatbal!AA256-GrassWatbal!W256-F256</f>
        <v>16.739726137928</v>
      </c>
      <c r="H256" s="11" t="n">
        <f aca="false">GrassWatbal!AA256+GrassWatbal!W256-F256</f>
        <v>25.915726137928</v>
      </c>
      <c r="I256" s="6" t="n">
        <f aca="false">GrassWatbal!W256</f>
        <v>4.588</v>
      </c>
      <c r="J256" s="7" t="n">
        <f aca="false">GrassHrFlux!P256-GrassHrFlux!P255</f>
        <v>0.0899999999999999</v>
      </c>
      <c r="K256" s="7" t="n">
        <f aca="false">TreeCalculations!$J$2*TreeCalculations!$K$2*(J256/TreeCalculations!$L$2)</f>
        <v>0.000117957252032191</v>
      </c>
      <c r="L256" s="2" t="n">
        <f aca="false">OliveWatbal!V256/(OliveTree!$C$31*2*OliveTree!$C$31*2)</f>
        <v>-10.859604</v>
      </c>
      <c r="M256" s="12" t="n">
        <f aca="false">OliveWatbal!AA256</f>
        <v>24.1086</v>
      </c>
      <c r="N256" s="8" t="n">
        <f aca="false">(0.5*OliveWatbal!J256*OliveTree!$C$31*OliveTree!$C$31/18.0152*40.7*60*60)/TreeCalculations!$I$3/TreeCalculations!$I$3</f>
        <v>35.5214541054221</v>
      </c>
      <c r="O256" s="8" t="n">
        <f aca="false">(OliveHrFlx!K256*18.0152*OliveTree!$C$31*OliveTree!$C$31*2.45*0.5)/TreeCalculations!$I$3/TreeCalculations!$I$3</f>
        <v>8.862757792</v>
      </c>
      <c r="P256" s="4" t="n">
        <f aca="false">N256+(0.5*OliveWatbal!F256*OliveTree!$C$31*OliveTree!$C$31/18.0152*40.7*60*60)/TreeCalculations!$I$3/TreeCalculations!$I$3 + (0.5*OliveWatbal!G256*OliveTree!$C$31*OliveTree!$C$31/18.0152*40.7*60*60)/TreeCalculations!$I$3/TreeCalculations!$I$3</f>
        <v>35.5214541054221</v>
      </c>
      <c r="Q256" s="11" t="n">
        <f aca="false">OliveWatbal!AA256-OliveWatbal!W256-F256</f>
        <v>15.287826137928</v>
      </c>
      <c r="R256" s="11" t="n">
        <f aca="false">OliveWatbal!AA256+OliveWatbal!W256-F256</f>
        <v>25.430626137928</v>
      </c>
      <c r="S256" s="6" t="n">
        <f aca="false">OliveWatbal!W256</f>
        <v>5.0714</v>
      </c>
      <c r="T256" s="7" t="n">
        <f aca="false">OliveHrFlx!P256-OliveHrFlx!P255</f>
        <v>0.0700000000000003</v>
      </c>
      <c r="U256" s="7" t="n">
        <f aca="false">TreeCalculations!$J$3*TreeCalculations!$K$3*(T256/TreeCalculations!$L$3)</f>
        <v>0.00229361323395929</v>
      </c>
    </row>
    <row r="257" customFormat="false" ht="12.8" hidden="false" customHeight="false" outlineLevel="0" collapsed="false">
      <c r="A257" s="0" t="n">
        <f aca="false">GrassWatbal!B257/2</f>
        <v>7.5</v>
      </c>
      <c r="B257" s="2" t="n">
        <f aca="false">GrassWatbal!V257/(GrassTree!$C$31*2*GrassTree!$C$31*2)</f>
        <v>-5.364648</v>
      </c>
      <c r="C257" s="2" t="n">
        <f aca="false">GrassWatbal!AA257</f>
        <v>61.3141</v>
      </c>
      <c r="D257" s="3" t="n">
        <f aca="false">(0.5*GrassWatbal!J257*GrassTree!$C$31*GrassTree!$C$31/18.0152*40.7*60*60)/TreeCalculations!$I$2/TreeCalculations!$I$2</f>
        <v>6.55530440960966</v>
      </c>
      <c r="E257" s="8" t="n">
        <f aca="false">(GrassHrFlux!K257*18.0152*GrassTree!$C$31*GrassTree!$C$31*2.45*0.5)/TreeCalculations!$I$2/TreeCalculations!$I$2</f>
        <v>2.420927614</v>
      </c>
      <c r="F257" s="10" t="n">
        <f aca="false">D257+(0.5*GrassWatbal!F257*GrassTree!$C$31*GrassTree!$C$31/18.0152*40.7*60*60)/TreeCalculations!$I$2/TreeCalculations!$I$2 + (0.5*GrassWatbal!G257*GrassTree!$C$31*GrassTree!$C$31/18.0152*40.7*60*60)/TreeCalculations!$I$2/TreeCalculations!$I$2</f>
        <v>6.55530440960966</v>
      </c>
      <c r="G257" s="5" t="n">
        <f aca="false">GrassWatbal!AA257-GrassWatbal!W257-F257</f>
        <v>50.7200955903903</v>
      </c>
      <c r="H257" s="11" t="n">
        <f aca="false">GrassWatbal!AA257+GrassWatbal!W257-F257</f>
        <v>58.7974955903903</v>
      </c>
      <c r="I257" s="6" t="n">
        <f aca="false">GrassWatbal!W257</f>
        <v>4.0387</v>
      </c>
      <c r="J257" s="7" t="n">
        <f aca="false">GrassHrFlux!P257-GrassHrFlux!P256</f>
        <v>0.469999999999999</v>
      </c>
      <c r="K257" s="7" t="n">
        <f aca="false">TreeCalculations!$J$2*TreeCalculations!$K$2*(J257/TreeCalculations!$L$2)</f>
        <v>0.000615998982834776</v>
      </c>
      <c r="L257" s="2" t="n">
        <f aca="false">OliveWatbal!V257/(OliveTree!$C$31*2*OliveTree!$C$31*2)</f>
        <v>-30.985096</v>
      </c>
      <c r="M257" s="12" t="n">
        <f aca="false">OliveWatbal!AA257</f>
        <v>58.1249</v>
      </c>
      <c r="N257" s="8" t="n">
        <f aca="false">(0.5*OliveWatbal!J257*OliveTree!$C$31*OliveTree!$C$31/18.0152*40.7*60*60)/TreeCalculations!$I$3/TreeCalculations!$I$3</f>
        <v>52.9100903681336</v>
      </c>
      <c r="O257" s="8" t="n">
        <f aca="false">(OliveHrFlx!K257*18.0152*OliveTree!$C$31*OliveTree!$C$31*2.45*0.5)/TreeCalculations!$I$3/TreeCalculations!$I$3</f>
        <v>17.690205792</v>
      </c>
      <c r="P257" s="4" t="n">
        <f aca="false">N257+(0.5*OliveWatbal!F257*OliveTree!$C$31*OliveTree!$C$31/18.0152*40.7*60*60)/TreeCalculations!$I$3/TreeCalculations!$I$3 + (0.5*OliveWatbal!G257*OliveTree!$C$31*OliveTree!$C$31/18.0152*40.7*60*60)/TreeCalculations!$I$3/TreeCalculations!$I$3</f>
        <v>52.9100903681336</v>
      </c>
      <c r="Q257" s="11" t="n">
        <f aca="false">OliveWatbal!AA257-OliveWatbal!W257-F257</f>
        <v>46.6219955903903</v>
      </c>
      <c r="R257" s="11" t="n">
        <f aca="false">OliveWatbal!AA257+OliveWatbal!W257-F257</f>
        <v>56.5171955903903</v>
      </c>
      <c r="S257" s="6" t="n">
        <f aca="false">OliveWatbal!W257</f>
        <v>4.9476</v>
      </c>
      <c r="T257" s="7" t="n">
        <f aca="false">OliveHrFlx!P257-OliveHrFlx!P256</f>
        <v>0.409999999999998</v>
      </c>
      <c r="U257" s="7" t="n">
        <f aca="false">TreeCalculations!$J$3*TreeCalculations!$K$3*(T257/TreeCalculations!$L$3)</f>
        <v>0.0134340203703329</v>
      </c>
    </row>
    <row r="258" customFormat="false" ht="12.8" hidden="false" customHeight="false" outlineLevel="0" collapsed="false">
      <c r="A258" s="0" t="n">
        <f aca="false">GrassWatbal!B258/2</f>
        <v>8</v>
      </c>
      <c r="B258" s="2" t="n">
        <f aca="false">GrassWatbal!V258/(GrassTree!$C$31*2*GrassTree!$C$31*2)</f>
        <v>-13.277736</v>
      </c>
      <c r="C258" s="2" t="n">
        <f aca="false">GrassWatbal!AA258</f>
        <v>168.4809</v>
      </c>
      <c r="D258" s="3" t="n">
        <f aca="false">(0.5*GrassWatbal!J258*GrassTree!$C$31*GrassTree!$C$31/18.0152*40.7*60*60)/TreeCalculations!$I$2/TreeCalculations!$I$2</f>
        <v>14.4810415649008</v>
      </c>
      <c r="E258" s="8" t="n">
        <f aca="false">(GrassHrFlux!K258*18.0152*GrassTree!$C$31*GrassTree!$C$31*2.45*0.5)/TreeCalculations!$I$2/TreeCalculations!$I$2</f>
        <v>3.517738028</v>
      </c>
      <c r="F258" s="10" t="n">
        <f aca="false">D258+(0.5*GrassWatbal!F258*GrassTree!$C$31*GrassTree!$C$31/18.0152*40.7*60*60)/TreeCalculations!$I$2/TreeCalculations!$I$2 + (0.5*GrassWatbal!G258*GrassTree!$C$31*GrassTree!$C$31/18.0152*40.7*60*60)/TreeCalculations!$I$2/TreeCalculations!$I$2</f>
        <v>14.4810415649008</v>
      </c>
      <c r="G258" s="5" t="n">
        <f aca="false">GrassWatbal!AA258-GrassWatbal!W258-F258</f>
        <v>151.911758435099</v>
      </c>
      <c r="H258" s="11" t="n">
        <f aca="false">GrassWatbal!AA258+GrassWatbal!W258-F258</f>
        <v>156.087958435099</v>
      </c>
      <c r="I258" s="6" t="n">
        <f aca="false">GrassWatbal!W258</f>
        <v>2.0881</v>
      </c>
      <c r="J258" s="7" t="n">
        <f aca="false">GrassHrFlux!P258-GrassHrFlux!P257</f>
        <v>1.18</v>
      </c>
      <c r="K258" s="7" t="n">
        <f aca="false">TreeCalculations!$J$2*TreeCalculations!$K$2*(J258/TreeCalculations!$L$2)</f>
        <v>0.0015465506377554</v>
      </c>
      <c r="L258" s="2" t="n">
        <f aca="false">OliveWatbal!V258/(OliveTree!$C$31*2*OliveTree!$C$31*2)</f>
        <v>-94.907804</v>
      </c>
      <c r="M258" s="12" t="n">
        <f aca="false">OliveWatbal!AA258</f>
        <v>158.1966</v>
      </c>
      <c r="N258" s="8" t="n">
        <f aca="false">(0.5*OliveWatbal!J258*OliveTree!$C$31*OliveTree!$C$31/18.0152*40.7*60*60)/TreeCalculations!$I$3/TreeCalculations!$I$3</f>
        <v>105.616852435721</v>
      </c>
      <c r="O258" s="8" t="n">
        <f aca="false">(OliveHrFlx!K258*18.0152*OliveTree!$C$31*OliveTree!$C$31*2.45*0.5)/TreeCalculations!$I$3/TreeCalculations!$I$3</f>
        <v>24.897817084</v>
      </c>
      <c r="P258" s="4" t="n">
        <f aca="false">N258+(0.5*OliveWatbal!F258*OliveTree!$C$31*OliveTree!$C$31/18.0152*40.7*60*60)/TreeCalculations!$I$3/TreeCalculations!$I$3 + (0.5*OliveWatbal!G258*OliveTree!$C$31*OliveTree!$C$31/18.0152*40.7*60*60)/TreeCalculations!$I$3/TreeCalculations!$I$3</f>
        <v>105.616852435721</v>
      </c>
      <c r="Q258" s="11" t="n">
        <f aca="false">OliveWatbal!AA258-OliveWatbal!W258-F258</f>
        <v>139.273958435099</v>
      </c>
      <c r="R258" s="11" t="n">
        <f aca="false">OliveWatbal!AA258+OliveWatbal!W258-F258</f>
        <v>148.157158435099</v>
      </c>
      <c r="S258" s="6" t="n">
        <f aca="false">OliveWatbal!W258</f>
        <v>4.4416</v>
      </c>
      <c r="T258" s="7" t="n">
        <f aca="false">OliveHrFlx!P258-OliveHrFlx!P257</f>
        <v>1.14</v>
      </c>
      <c r="U258" s="7" t="n">
        <f aca="false">TreeCalculations!$J$3*TreeCalculations!$K$3*(T258/TreeCalculations!$L$3)</f>
        <v>0.037353129810194</v>
      </c>
    </row>
    <row r="259" customFormat="false" ht="12.8" hidden="false" customHeight="false" outlineLevel="0" collapsed="false">
      <c r="A259" s="0" t="n">
        <f aca="false">GrassWatbal!B259/2</f>
        <v>8.5</v>
      </c>
      <c r="B259" s="2" t="n">
        <f aca="false">GrassWatbal!V259/(GrassTree!$C$31*2*GrassTree!$C$31*2)</f>
        <v>-17.932776</v>
      </c>
      <c r="C259" s="2" t="n">
        <f aca="false">GrassWatbal!AA259</f>
        <v>234.9924</v>
      </c>
      <c r="D259" s="3" t="n">
        <f aca="false">(0.5*GrassWatbal!J259*GrassTree!$C$31*GrassTree!$C$31/18.0152*40.7*60*60)/TreeCalculations!$I$2/TreeCalculations!$I$2</f>
        <v>21.0648119365869</v>
      </c>
      <c r="E259" s="8" t="n">
        <f aca="false">(GrassHrFlux!K259*18.0152*GrassTree!$C$31*GrassTree!$C$31*2.45*0.5)/TreeCalculations!$I$2/TreeCalculations!$I$2</f>
        <v>5.080196324</v>
      </c>
      <c r="F259" s="10" t="n">
        <f aca="false">D259+(0.5*GrassWatbal!F259*GrassTree!$C$31*GrassTree!$C$31/18.0152*40.7*60*60)/TreeCalculations!$I$2/TreeCalculations!$I$2 + (0.5*GrassWatbal!G259*GrassTree!$C$31*GrassTree!$C$31/18.0152*40.7*60*60)/TreeCalculations!$I$2/TreeCalculations!$I$2</f>
        <v>21.0648119365869</v>
      </c>
      <c r="G259" s="5" t="n">
        <f aca="false">GrassWatbal!AA259-GrassWatbal!W259-F259</f>
        <v>218.208488063413</v>
      </c>
      <c r="H259" s="11" t="n">
        <f aca="false">GrassWatbal!AA259+GrassWatbal!W259-F259</f>
        <v>209.646688063413</v>
      </c>
      <c r="I259" s="6" t="n">
        <f aca="false">GrassWatbal!W259</f>
        <v>-4.2809</v>
      </c>
      <c r="J259" s="7" t="n">
        <f aca="false">GrassHrFlux!P259-GrassHrFlux!P258</f>
        <v>1.9</v>
      </c>
      <c r="K259" s="7" t="n">
        <f aca="false">TreeCalculations!$J$2*TreeCalculations!$K$2*(J259/TreeCalculations!$L$2)</f>
        <v>0.00249020865401293</v>
      </c>
      <c r="L259" s="2" t="n">
        <f aca="false">OliveWatbal!V259/(OliveTree!$C$31*2*OliveTree!$C$31*2)</f>
        <v>-133.211552</v>
      </c>
      <c r="M259" s="12" t="n">
        <f aca="false">OliveWatbal!AA259</f>
        <v>220.3247</v>
      </c>
      <c r="N259" s="8" t="n">
        <f aca="false">(0.5*OliveWatbal!J259*OliveTree!$C$31*OliveTree!$C$31/18.0152*40.7*60*60)/TreeCalculations!$I$3/TreeCalculations!$I$3</f>
        <v>148.653320529331</v>
      </c>
      <c r="O259" s="8" t="n">
        <f aca="false">(OliveHrFlx!K259*18.0152*OliveTree!$C$31*OliveTree!$C$31*2.45*0.5)/TreeCalculations!$I$3/TreeCalculations!$I$3</f>
        <v>35.349515516</v>
      </c>
      <c r="P259" s="4" t="n">
        <f aca="false">N259+(0.5*OliveWatbal!F259*OliveTree!$C$31*OliveTree!$C$31/18.0152*40.7*60*60)/TreeCalculations!$I$3/TreeCalculations!$I$3 + (0.5*OliveWatbal!G259*OliveTree!$C$31*OliveTree!$C$31/18.0152*40.7*60*60)/TreeCalculations!$I$3/TreeCalculations!$I$3</f>
        <v>148.653320529331</v>
      </c>
      <c r="Q259" s="11" t="n">
        <f aca="false">OliveWatbal!AA259-OliveWatbal!W259-F259</f>
        <v>200.986188063413</v>
      </c>
      <c r="R259" s="11" t="n">
        <f aca="false">OliveWatbal!AA259+OliveWatbal!W259-F259</f>
        <v>197.533588063413</v>
      </c>
      <c r="S259" s="6" t="n">
        <f aca="false">OliveWatbal!W259</f>
        <v>-1.7263</v>
      </c>
      <c r="T259" s="7" t="n">
        <f aca="false">OliveHrFlx!P259-OliveHrFlx!P258</f>
        <v>1.83</v>
      </c>
      <c r="U259" s="7" t="n">
        <f aca="false">TreeCalculations!$J$3*TreeCalculations!$K$3*(T259/TreeCalculations!$L$3)</f>
        <v>0.059961603116364</v>
      </c>
    </row>
    <row r="260" customFormat="false" ht="12.8" hidden="false" customHeight="false" outlineLevel="0" collapsed="false">
      <c r="A260" s="0" t="n">
        <f aca="false">GrassWatbal!B260/2</f>
        <v>9</v>
      </c>
      <c r="B260" s="2" t="n">
        <f aca="false">GrassWatbal!V260/(GrassTree!$C$31*2*GrassTree!$C$31*2)</f>
        <v>-23.798244</v>
      </c>
      <c r="C260" s="2" t="n">
        <f aca="false">GrassWatbal!AA260</f>
        <v>335.797</v>
      </c>
      <c r="D260" s="3" t="n">
        <f aca="false">(0.5*GrassWatbal!J260*GrassTree!$C$31*GrassTree!$C$31/18.0152*40.7*60*60)/TreeCalculations!$I$2/TreeCalculations!$I$2</f>
        <v>30.4829788178871</v>
      </c>
      <c r="E260" s="8" t="n">
        <f aca="false">(GrassHrFlux!K260*18.0152*GrassTree!$C$31*GrassTree!$C$31*2.45*0.5)/TreeCalculations!$I$2/TreeCalculations!$I$2</f>
        <v>6.397692938</v>
      </c>
      <c r="F260" s="10" t="n">
        <f aca="false">D260+(0.5*GrassWatbal!F260*GrassTree!$C$31*GrassTree!$C$31/18.0152*40.7*60*60)/TreeCalculations!$I$2/TreeCalculations!$I$2 + (0.5*GrassWatbal!G260*GrassTree!$C$31*GrassTree!$C$31/18.0152*40.7*60*60)/TreeCalculations!$I$2/TreeCalculations!$I$2</f>
        <v>30.4829788178871</v>
      </c>
      <c r="G260" s="5" t="n">
        <f aca="false">GrassWatbal!AA260-GrassWatbal!W260-F260</f>
        <v>318.563221182113</v>
      </c>
      <c r="H260" s="11" t="n">
        <f aca="false">GrassWatbal!AA260+GrassWatbal!W260-F260</f>
        <v>292.064821182113</v>
      </c>
      <c r="I260" s="6" t="n">
        <f aca="false">GrassWatbal!W260</f>
        <v>-13.2492</v>
      </c>
      <c r="J260" s="7" t="n">
        <f aca="false">GrassHrFlux!P260-GrassHrFlux!P259</f>
        <v>1.6</v>
      </c>
      <c r="K260" s="7" t="n">
        <f aca="false">TreeCalculations!$J$2*TreeCalculations!$K$2*(J260/TreeCalculations!$L$2)</f>
        <v>0.00209701781390563</v>
      </c>
      <c r="L260" s="2" t="n">
        <f aca="false">OliveWatbal!V260/(OliveTree!$C$31*2*OliveTree!$C$31*2)</f>
        <v>-184.680936</v>
      </c>
      <c r="M260" s="12" t="n">
        <f aca="false">OliveWatbal!AA260</f>
        <v>316.0579</v>
      </c>
      <c r="N260" s="8" t="n">
        <f aca="false">(0.5*OliveWatbal!J260*OliveTree!$C$31*OliveTree!$C$31/18.0152*40.7*60*60)/TreeCalculations!$I$3/TreeCalculations!$I$3</f>
        <v>211.042576268928</v>
      </c>
      <c r="O260" s="8" t="n">
        <f aca="false">(OliveHrFlx!K260*18.0152*OliveTree!$C$31*OliveTree!$C$31*2.45*0.5)/TreeCalculations!$I$3/TreeCalculations!$I$3</f>
        <v>43.550214708</v>
      </c>
      <c r="P260" s="4" t="n">
        <f aca="false">N260+(0.5*OliveWatbal!F260*OliveTree!$C$31*OliveTree!$C$31/18.0152*40.7*60*60)/TreeCalculations!$I$3/TreeCalculations!$I$3 + (0.5*OliveWatbal!G260*OliveTree!$C$31*OliveTree!$C$31/18.0152*40.7*60*60)/TreeCalculations!$I$3/TreeCalculations!$I$3</f>
        <v>211.042576268928</v>
      </c>
      <c r="Q260" s="11" t="n">
        <f aca="false">OliveWatbal!AA260-OliveWatbal!W260-F260</f>
        <v>294.783221182113</v>
      </c>
      <c r="R260" s="11" t="n">
        <f aca="false">OliveWatbal!AA260+OliveWatbal!W260-F260</f>
        <v>276.366621182113</v>
      </c>
      <c r="S260" s="6" t="n">
        <f aca="false">OliveWatbal!W260</f>
        <v>-9.2083</v>
      </c>
      <c r="T260" s="7" t="n">
        <f aca="false">OliveHrFlx!P260-OliveHrFlx!P259</f>
        <v>1.58</v>
      </c>
      <c r="U260" s="7" t="n">
        <f aca="false">TreeCalculations!$J$3*TreeCalculations!$K$3*(T260/TreeCalculations!$L$3)</f>
        <v>0.0517701272807951</v>
      </c>
    </row>
    <row r="261" customFormat="false" ht="12.8" hidden="false" customHeight="false" outlineLevel="0" collapsed="false">
      <c r="A261" s="0" t="n">
        <f aca="false">GrassWatbal!B261/2</f>
        <v>9.5</v>
      </c>
      <c r="B261" s="2" t="n">
        <f aca="false">GrassWatbal!V261/(GrassTree!$C$31*2*GrassTree!$C$31*2)</f>
        <v>-27.172216</v>
      </c>
      <c r="C261" s="2" t="n">
        <f aca="false">GrassWatbal!AA261</f>
        <v>412.3955</v>
      </c>
      <c r="D261" s="3" t="n">
        <f aca="false">(0.5*GrassWatbal!J261*GrassTree!$C$31*GrassTree!$C$31/18.0152*40.7*60*60)/TreeCalculations!$I$2/TreeCalculations!$I$2</f>
        <v>38.4331153692438</v>
      </c>
      <c r="E261" s="8" t="n">
        <f aca="false">(GrassHrFlux!K261*18.0152*GrassTree!$C$31*GrassTree!$C$31*2.45*0.5)/TreeCalculations!$I$2/TreeCalculations!$I$2</f>
        <v>7.741671896</v>
      </c>
      <c r="F261" s="10" t="n">
        <f aca="false">D261+(0.5*GrassWatbal!F261*GrassTree!$C$31*GrassTree!$C$31/18.0152*40.7*60*60)/TreeCalculations!$I$2/TreeCalculations!$I$2 + (0.5*GrassWatbal!G261*GrassTree!$C$31*GrassTree!$C$31/18.0152*40.7*60*60)/TreeCalculations!$I$2/TreeCalculations!$I$2</f>
        <v>38.4331153692438</v>
      </c>
      <c r="G261" s="5" t="n">
        <f aca="false">GrassWatbal!AA261-GrassWatbal!W261-F261</f>
        <v>393.464084630756</v>
      </c>
      <c r="H261" s="11" t="n">
        <f aca="false">GrassWatbal!AA261+GrassWatbal!W261-F261</f>
        <v>354.460684630756</v>
      </c>
      <c r="I261" s="6" t="n">
        <f aca="false">GrassWatbal!W261</f>
        <v>-19.5017</v>
      </c>
      <c r="J261" s="7" t="n">
        <f aca="false">GrassHrFlux!P261-GrassHrFlux!P260</f>
        <v>1.63</v>
      </c>
      <c r="K261" s="7" t="n">
        <f aca="false">TreeCalculations!$J$2*TreeCalculations!$K$2*(J261/TreeCalculations!$L$2)</f>
        <v>0.00213633689791635</v>
      </c>
      <c r="L261" s="2" t="n">
        <f aca="false">OliveWatbal!V261/(OliveTree!$C$31*2*OliveTree!$C$31*2)</f>
        <v>-216.763244</v>
      </c>
      <c r="M261" s="12" t="n">
        <f aca="false">OliveWatbal!AA261</f>
        <v>388.779</v>
      </c>
      <c r="N261" s="8" t="n">
        <f aca="false">(0.5*OliveWatbal!J261*OliveTree!$C$31*OliveTree!$C$31/18.0152*40.7*60*60)/TreeCalculations!$I$3/TreeCalculations!$I$3</f>
        <v>260.012164172477</v>
      </c>
      <c r="O261" s="8" t="n">
        <f aca="false">(OliveHrFlx!K261*18.0152*OliveTree!$C$31*OliveTree!$C$31*2.45*0.5)/TreeCalculations!$I$3/TreeCalculations!$I$3</f>
        <v>51.514779666</v>
      </c>
      <c r="P261" s="4" t="n">
        <f aca="false">N261+(0.5*OliveWatbal!F261*OliveTree!$C$31*OliveTree!$C$31/18.0152*40.7*60*60)/TreeCalculations!$I$3/TreeCalculations!$I$3 + (0.5*OliveWatbal!G261*OliveTree!$C$31*OliveTree!$C$31/18.0152*40.7*60*60)/TreeCalculations!$I$3/TreeCalculations!$I$3</f>
        <v>260.012164172477</v>
      </c>
      <c r="Q261" s="11" t="n">
        <f aca="false">OliveWatbal!AA261-OliveWatbal!W261-F261</f>
        <v>366.411184630756</v>
      </c>
      <c r="R261" s="11" t="n">
        <f aca="false">OliveWatbal!AA261+OliveWatbal!W261-F261</f>
        <v>334.280584630756</v>
      </c>
      <c r="S261" s="6" t="n">
        <f aca="false">OliveWatbal!W261</f>
        <v>-16.0653</v>
      </c>
      <c r="T261" s="7" t="n">
        <f aca="false">OliveHrFlx!P261-OliveHrFlx!P260</f>
        <v>1.61</v>
      </c>
      <c r="U261" s="7" t="n">
        <f aca="false">TreeCalculations!$J$3*TreeCalculations!$K$3*(T261/TreeCalculations!$L$3)</f>
        <v>0.0527531043810634</v>
      </c>
    </row>
    <row r="262" customFormat="false" ht="12.8" hidden="false" customHeight="false" outlineLevel="0" collapsed="false">
      <c r="A262" s="0" t="n">
        <f aca="false">GrassWatbal!B262/2</f>
        <v>10</v>
      </c>
      <c r="B262" s="2" t="n">
        <f aca="false">GrassWatbal!V262/(GrassTree!$C$31*2*GrassTree!$C$31*2)</f>
        <v>-30.778584</v>
      </c>
      <c r="C262" s="2" t="n">
        <f aca="false">GrassWatbal!AA262</f>
        <v>487.399</v>
      </c>
      <c r="D262" s="3" t="n">
        <f aca="false">(0.5*GrassWatbal!J262*GrassTree!$C$31*GrassTree!$C$31/18.0152*40.7*60*60)/TreeCalculations!$I$2/TreeCalculations!$I$2</f>
        <v>46.5418479950264</v>
      </c>
      <c r="E262" s="8" t="n">
        <f aca="false">(GrassHrFlux!K262*18.0152*GrassTree!$C$31*GrassTree!$C$31*2.45*0.5)/TreeCalculations!$I$2/TreeCalculations!$I$2</f>
        <v>9.023858718</v>
      </c>
      <c r="F262" s="10" t="n">
        <f aca="false">D262+(0.5*GrassWatbal!F262*GrassTree!$C$31*GrassTree!$C$31/18.0152*40.7*60*60)/TreeCalculations!$I$2/TreeCalculations!$I$2 + (0.5*GrassWatbal!G262*GrassTree!$C$31*GrassTree!$C$31/18.0152*40.7*60*60)/TreeCalculations!$I$2/TreeCalculations!$I$2</f>
        <v>46.5418479950264</v>
      </c>
      <c r="G262" s="5" t="n">
        <f aca="false">GrassWatbal!AA262-GrassWatbal!W262-F262</f>
        <v>465.836752004974</v>
      </c>
      <c r="H262" s="11" t="n">
        <f aca="false">GrassWatbal!AA262+GrassWatbal!W262-F262</f>
        <v>415.877552004974</v>
      </c>
      <c r="I262" s="6" t="n">
        <f aca="false">GrassWatbal!W262</f>
        <v>-24.9796</v>
      </c>
      <c r="J262" s="7" t="n">
        <f aca="false">GrassHrFlux!P262-GrassHrFlux!P261</f>
        <v>1.75</v>
      </c>
      <c r="K262" s="7" t="n">
        <f aca="false">TreeCalculations!$J$2*TreeCalculations!$K$2*(J262/TreeCalculations!$L$2)</f>
        <v>0.00229361323395928</v>
      </c>
      <c r="L262" s="2" t="n">
        <f aca="false">OliveWatbal!V262/(OliveTree!$C$31*2*OliveTree!$C$31*2)</f>
        <v>-246.878048</v>
      </c>
      <c r="M262" s="12" t="n">
        <f aca="false">OliveWatbal!AA262</f>
        <v>459.3048</v>
      </c>
      <c r="N262" s="8" t="n">
        <f aca="false">(0.5*OliveWatbal!J262*OliveTree!$C$31*OliveTree!$C$31/18.0152*40.7*60*60)/TreeCalculations!$I$3/TreeCalculations!$I$3</f>
        <v>307.55438740619</v>
      </c>
      <c r="O262" s="8" t="n">
        <f aca="false">(OliveHrFlx!K262*18.0152*OliveTree!$C$31*OliveTree!$C$31*2.45*0.5)/TreeCalculations!$I$3/TreeCalculations!$I$3</f>
        <v>58.863630126</v>
      </c>
      <c r="P262" s="4" t="n">
        <f aca="false">N262+(0.5*OliveWatbal!F262*OliveTree!$C$31*OliveTree!$C$31/18.0152*40.7*60*60)/TreeCalculations!$I$3/TreeCalculations!$I$3 + (0.5*OliveWatbal!G262*OliveTree!$C$31*OliveTree!$C$31/18.0152*40.7*60*60)/TreeCalculations!$I$3/TreeCalculations!$I$3</f>
        <v>307.55438740619</v>
      </c>
      <c r="Q262" s="11" t="n">
        <f aca="false">OliveWatbal!AA262-OliveWatbal!W262-F262</f>
        <v>435.058452004974</v>
      </c>
      <c r="R262" s="11" t="n">
        <f aca="false">OliveWatbal!AA262+OliveWatbal!W262-F262</f>
        <v>390.467452004974</v>
      </c>
      <c r="S262" s="6" t="n">
        <f aca="false">OliveWatbal!W262</f>
        <v>-22.2955</v>
      </c>
      <c r="T262" s="7" t="n">
        <f aca="false">OliveHrFlx!P262-OliveHrFlx!P261</f>
        <v>1.73</v>
      </c>
      <c r="U262" s="7" t="n">
        <f aca="false">TreeCalculations!$J$3*TreeCalculations!$K$3*(T262/TreeCalculations!$L$3)</f>
        <v>0.0566850127821364</v>
      </c>
    </row>
    <row r="263" customFormat="false" ht="12.8" hidden="false" customHeight="false" outlineLevel="0" collapsed="false">
      <c r="A263" s="0" t="n">
        <f aca="false">GrassWatbal!B263/2</f>
        <v>10.5</v>
      </c>
      <c r="B263" s="2" t="n">
        <f aca="false">GrassWatbal!V263/(GrassTree!$C$31*2*GrassTree!$C$31*2)</f>
        <v>-33.928136</v>
      </c>
      <c r="C263" s="2" t="n">
        <f aca="false">GrassWatbal!AA263</f>
        <v>553.1328</v>
      </c>
      <c r="D263" s="3" t="n">
        <f aca="false">(0.5*GrassWatbal!J263*GrassTree!$C$31*GrassTree!$C$31/18.0152*40.7*60*60)/TreeCalculations!$I$2/TreeCalculations!$I$2</f>
        <v>54.3008559438696</v>
      </c>
      <c r="E263" s="8" t="n">
        <f aca="false">(GrassHrFlux!K263*18.0152*GrassTree!$C$31*GrassTree!$C$31*2.45*0.5)/TreeCalculations!$I$2/TreeCalculations!$I$2</f>
        <v>10.303838678</v>
      </c>
      <c r="F263" s="10" t="n">
        <f aca="false">D263+(0.5*GrassWatbal!F263*GrassTree!$C$31*GrassTree!$C$31/18.0152*40.7*60*60)/TreeCalculations!$I$2/TreeCalculations!$I$2 + (0.5*GrassWatbal!G263*GrassTree!$C$31*GrassTree!$C$31/18.0152*40.7*60*60)/TreeCalculations!$I$2/TreeCalculations!$I$2</f>
        <v>54.3008559438696</v>
      </c>
      <c r="G263" s="5" t="n">
        <f aca="false">GrassWatbal!AA263-GrassWatbal!W263-F263</f>
        <v>529.26604405613</v>
      </c>
      <c r="H263" s="11" t="n">
        <f aca="false">GrassWatbal!AA263+GrassWatbal!W263-F263</f>
        <v>468.39784405613</v>
      </c>
      <c r="I263" s="6" t="n">
        <f aca="false">GrassWatbal!W263</f>
        <v>-30.4341</v>
      </c>
      <c r="J263" s="7" t="n">
        <f aca="false">GrassHrFlux!P263-GrassHrFlux!P262</f>
        <v>1.55</v>
      </c>
      <c r="K263" s="7" t="n">
        <f aca="false">TreeCalculations!$J$2*TreeCalculations!$K$2*(J263/TreeCalculations!$L$2)</f>
        <v>0.00203148600722107</v>
      </c>
      <c r="L263" s="2" t="n">
        <f aca="false">OliveWatbal!V263/(OliveTree!$C$31*2*OliveTree!$C$31*2)</f>
        <v>-271.494512</v>
      </c>
      <c r="M263" s="12" t="n">
        <f aca="false">OliveWatbal!AA263</f>
        <v>521.3164</v>
      </c>
      <c r="N263" s="8" t="n">
        <f aca="false">(0.5*OliveWatbal!J263*OliveTree!$C$31*OliveTree!$C$31/18.0152*40.7*60*60)/TreeCalculations!$I$3/TreeCalculations!$I$3</f>
        <v>351.42856809805</v>
      </c>
      <c r="O263" s="8" t="n">
        <f aca="false">(OliveHrFlx!K263*18.0152*OliveTree!$C$31*OliveTree!$C$31*2.45*0.5)/TreeCalculations!$I$3/TreeCalculations!$I$3</f>
        <v>65.828486598</v>
      </c>
      <c r="P263" s="4" t="n">
        <f aca="false">N263+(0.5*OliveWatbal!F263*OliveTree!$C$31*OliveTree!$C$31/18.0152*40.7*60*60)/TreeCalculations!$I$3/TreeCalculations!$I$3 + (0.5*OliveWatbal!G263*OliveTree!$C$31*OliveTree!$C$31/18.0152*40.7*60*60)/TreeCalculations!$I$3/TreeCalculations!$I$3</f>
        <v>351.42856809805</v>
      </c>
      <c r="Q263" s="11" t="n">
        <f aca="false">OliveWatbal!AA263-OliveWatbal!W263-F263</f>
        <v>495.15704405613</v>
      </c>
      <c r="R263" s="11" t="n">
        <f aca="false">OliveWatbal!AA263+OliveWatbal!W263-F263</f>
        <v>438.87404405613</v>
      </c>
      <c r="S263" s="6" t="n">
        <f aca="false">OliveWatbal!W263</f>
        <v>-28.1415</v>
      </c>
      <c r="T263" s="7" t="n">
        <f aca="false">OliveHrFlx!P263-OliveHrFlx!P262</f>
        <v>1.56</v>
      </c>
      <c r="U263" s="7" t="n">
        <f aca="false">TreeCalculations!$J$3*TreeCalculations!$K$3*(T263/TreeCalculations!$L$3)</f>
        <v>0.0511148092139496</v>
      </c>
    </row>
    <row r="264" customFormat="false" ht="12.8" hidden="false" customHeight="false" outlineLevel="0" collapsed="false">
      <c r="A264" s="0" t="n">
        <f aca="false">GrassWatbal!B264/2</f>
        <v>11</v>
      </c>
      <c r="B264" s="2" t="n">
        <f aca="false">GrassWatbal!V264/(GrassTree!$C$31*2*GrassTree!$C$31*2)</f>
        <v>-36.623104</v>
      </c>
      <c r="C264" s="2" t="n">
        <f aca="false">GrassWatbal!AA264</f>
        <v>612.95</v>
      </c>
      <c r="D264" s="3" t="n">
        <f aca="false">(0.5*GrassWatbal!J264*GrassTree!$C$31*GrassTree!$C$31/18.0152*40.7*60*60)/TreeCalculations!$I$2/TreeCalculations!$I$2</f>
        <v>62.0110651005817</v>
      </c>
      <c r="E264" s="8" t="n">
        <f aca="false">(GrassHrFlux!K264*18.0152*GrassTree!$C$31*GrassTree!$C$31*2.45*0.5)/TreeCalculations!$I$2/TreeCalculations!$I$2</f>
        <v>11.292512854</v>
      </c>
      <c r="F264" s="10" t="n">
        <f aca="false">D264+(0.5*GrassWatbal!F264*GrassTree!$C$31*GrassTree!$C$31/18.0152*40.7*60*60)/TreeCalculations!$I$2/TreeCalculations!$I$2 + (0.5*GrassWatbal!G264*GrassTree!$C$31*GrassTree!$C$31/18.0152*40.7*60*60)/TreeCalculations!$I$2/TreeCalculations!$I$2</f>
        <v>62.0110651005817</v>
      </c>
      <c r="G264" s="5" t="n">
        <f aca="false">GrassWatbal!AA264-GrassWatbal!W264-F264</f>
        <v>585.599934899418</v>
      </c>
      <c r="H264" s="11" t="n">
        <f aca="false">GrassWatbal!AA264+GrassWatbal!W264-F264</f>
        <v>516.277934899418</v>
      </c>
      <c r="I264" s="6" t="n">
        <f aca="false">GrassWatbal!W264</f>
        <v>-34.661</v>
      </c>
      <c r="J264" s="7" t="n">
        <f aca="false">GrassHrFlux!P264-GrassHrFlux!P263</f>
        <v>2.02</v>
      </c>
      <c r="K264" s="7" t="n">
        <f aca="false">TreeCalculations!$J$2*TreeCalculations!$K$2*(J264/TreeCalculations!$L$2)</f>
        <v>0.00264748499005585</v>
      </c>
      <c r="L264" s="2" t="n">
        <f aca="false">OliveWatbal!V264/(OliveTree!$C$31*2*OliveTree!$C$31*2)</f>
        <v>-292.304784</v>
      </c>
      <c r="M264" s="12" t="n">
        <f aca="false">OliveWatbal!AA264</f>
        <v>575.8401</v>
      </c>
      <c r="N264" s="8" t="n">
        <f aca="false">(0.5*OliveWatbal!J264*OliveTree!$C$31*OliveTree!$C$31/18.0152*40.7*60*60)/TreeCalculations!$I$3/TreeCalculations!$I$3</f>
        <v>393.021405257782</v>
      </c>
      <c r="O264" s="8" t="n">
        <f aca="false">(OliveHrFlx!K264*18.0152*OliveTree!$C$31*OliveTree!$C$31*2.45*0.5)/TreeCalculations!$I$3/TreeCalculations!$I$3</f>
        <v>70.882200578</v>
      </c>
      <c r="P264" s="4" t="n">
        <f aca="false">N264+(0.5*OliveWatbal!F264*OliveTree!$C$31*OliveTree!$C$31/18.0152*40.7*60*60)/TreeCalculations!$I$3/TreeCalculations!$I$3 + (0.5*OliveWatbal!G264*OliveTree!$C$31*OliveTree!$C$31/18.0152*40.7*60*60)/TreeCalculations!$I$3/TreeCalculations!$I$3</f>
        <v>393.021405257782</v>
      </c>
      <c r="Q264" s="11" t="n">
        <f aca="false">OliveWatbal!AA264-OliveWatbal!W264-F264</f>
        <v>547.967634899418</v>
      </c>
      <c r="R264" s="11" t="n">
        <f aca="false">OliveWatbal!AA264+OliveWatbal!W264-F264</f>
        <v>479.690434899418</v>
      </c>
      <c r="S264" s="6" t="n">
        <f aca="false">OliveWatbal!W264</f>
        <v>-34.1386</v>
      </c>
      <c r="T264" s="7" t="n">
        <f aca="false">OliveHrFlx!P264-OliveHrFlx!P263</f>
        <v>2.03</v>
      </c>
      <c r="U264" s="7" t="n">
        <f aca="false">TreeCalculations!$J$3*TreeCalculations!$K$3*(T264/TreeCalculations!$L$3)</f>
        <v>0.0665147837848191</v>
      </c>
    </row>
    <row r="265" customFormat="false" ht="12.8" hidden="false" customHeight="false" outlineLevel="0" collapsed="false">
      <c r="A265" s="0" t="n">
        <f aca="false">GrassWatbal!B265/2</f>
        <v>11.5</v>
      </c>
      <c r="B265" s="2" t="n">
        <f aca="false">GrassWatbal!V265/(GrassTree!$C$31*2*GrassTree!$C$31*2)</f>
        <v>-38.215976</v>
      </c>
      <c r="C265" s="2" t="n">
        <f aca="false">GrassWatbal!AA265</f>
        <v>646.3022</v>
      </c>
      <c r="D265" s="3" t="n">
        <f aca="false">(0.5*GrassWatbal!J265*GrassTree!$C$31*GrassTree!$C$31/18.0152*40.7*60*60)/TreeCalculations!$I$2/TreeCalculations!$I$2</f>
        <v>68.0458490607931</v>
      </c>
      <c r="E265" s="8" t="n">
        <f aca="false">(GrassHrFlux!K265*18.0152*GrassTree!$C$31*GrassTree!$C$31*2.45*0.5)/TreeCalculations!$I$2/TreeCalculations!$I$2</f>
        <v>12.576906538</v>
      </c>
      <c r="F265" s="10" t="n">
        <f aca="false">D265+(0.5*GrassWatbal!F265*GrassTree!$C$31*GrassTree!$C$31/18.0152*40.7*60*60)/TreeCalculations!$I$2/TreeCalculations!$I$2 + (0.5*GrassWatbal!G265*GrassTree!$C$31*GrassTree!$C$31/18.0152*40.7*60*60)/TreeCalculations!$I$2/TreeCalculations!$I$2</f>
        <v>68.0458490607931</v>
      </c>
      <c r="G265" s="5" t="n">
        <f aca="false">GrassWatbal!AA265-GrassWatbal!W265-F265</f>
        <v>618.798750939207</v>
      </c>
      <c r="H265" s="11" t="n">
        <f aca="false">GrassWatbal!AA265+GrassWatbal!W265-F265</f>
        <v>537.713950939207</v>
      </c>
      <c r="I265" s="6" t="n">
        <f aca="false">GrassWatbal!W265</f>
        <v>-40.5424</v>
      </c>
      <c r="J265" s="7" t="n">
        <f aca="false">GrassHrFlux!P265-GrassHrFlux!P264</f>
        <v>2.55</v>
      </c>
      <c r="K265" s="7" t="n">
        <f aca="false">TreeCalculations!$J$2*TreeCalculations!$K$2*(J265/TreeCalculations!$L$2)</f>
        <v>0.00334212214091209</v>
      </c>
      <c r="L265" s="2" t="n">
        <f aca="false">OliveWatbal!V265/(OliveTree!$C$31*2*OliveTree!$C$31*2)</f>
        <v>-303.398592</v>
      </c>
      <c r="M265" s="12" t="n">
        <f aca="false">OliveWatbal!AA265</f>
        <v>607.767</v>
      </c>
      <c r="N265" s="8" t="n">
        <f aca="false">(0.5*OliveWatbal!J265*OliveTree!$C$31*OliveTree!$C$31/18.0152*40.7*60*60)/TreeCalculations!$I$3/TreeCalculations!$I$3</f>
        <v>423.195325058839</v>
      </c>
      <c r="O265" s="8" t="n">
        <f aca="false">(OliveHrFlx!K265*18.0152*OliveTree!$C$31*OliveTree!$C$31*2.45*0.5)/TreeCalculations!$I$3/TreeCalculations!$I$3</f>
        <v>78.782766538</v>
      </c>
      <c r="P265" s="4" t="n">
        <f aca="false">N265+(0.5*OliveWatbal!F265*OliveTree!$C$31*OliveTree!$C$31/18.0152*40.7*60*60)/TreeCalculations!$I$3/TreeCalculations!$I$3 + (0.5*OliveWatbal!G265*OliveTree!$C$31*OliveTree!$C$31/18.0152*40.7*60*60)/TreeCalculations!$I$3/TreeCalculations!$I$3</f>
        <v>423.195325058839</v>
      </c>
      <c r="Q265" s="11" t="n">
        <f aca="false">OliveWatbal!AA265-OliveWatbal!W265-F265</f>
        <v>578.539250939207</v>
      </c>
      <c r="R265" s="11" t="n">
        <f aca="false">OliveWatbal!AA265+OliveWatbal!W265-F265</f>
        <v>500.903050939207</v>
      </c>
      <c r="S265" s="6" t="n">
        <f aca="false">OliveWatbal!W265</f>
        <v>-38.8181</v>
      </c>
      <c r="T265" s="7" t="n">
        <f aca="false">OliveHrFlx!P265-OliveHrFlx!P264</f>
        <v>2.55</v>
      </c>
      <c r="U265" s="7" t="n">
        <f aca="false">TreeCalculations!$J$3*TreeCalculations!$K$3*(T265/TreeCalculations!$L$3)</f>
        <v>0.0835530535228023</v>
      </c>
    </row>
    <row r="266" customFormat="false" ht="12.8" hidden="false" customHeight="false" outlineLevel="0" collapsed="false">
      <c r="A266" s="0" t="n">
        <f aca="false">GrassWatbal!B266/2</f>
        <v>12</v>
      </c>
      <c r="B266" s="2" t="n">
        <f aca="false">GrassWatbal!V266/(GrassTree!$C$31*2*GrassTree!$C$31*2)</f>
        <v>-40.03198</v>
      </c>
      <c r="C266" s="2" t="n">
        <f aca="false">GrassWatbal!AA266</f>
        <v>692.6691</v>
      </c>
      <c r="D266" s="3" t="n">
        <f aca="false">(0.5*GrassWatbal!J266*GrassTree!$C$31*GrassTree!$C$31/18.0152*40.7*60*60)/TreeCalculations!$I$2/TreeCalculations!$I$2</f>
        <v>75.82112327368</v>
      </c>
      <c r="E266" s="8" t="n">
        <f aca="false">(GrassHrFlux!K266*18.0152*GrassTree!$C$31*GrassTree!$C$31*2.45*0.5)/TreeCalculations!$I$2/TreeCalculations!$I$2</f>
        <v>13.342687652</v>
      </c>
      <c r="F266" s="10" t="n">
        <f aca="false">D266+(0.5*GrassWatbal!F266*GrassTree!$C$31*GrassTree!$C$31/18.0152*40.7*60*60)/TreeCalculations!$I$2/TreeCalculations!$I$2 + (0.5*GrassWatbal!G266*GrassTree!$C$31*GrassTree!$C$31/18.0152*40.7*60*60)/TreeCalculations!$I$2/TreeCalculations!$I$2</f>
        <v>75.82112327368</v>
      </c>
      <c r="G266" s="5" t="n">
        <f aca="false">GrassWatbal!AA266-GrassWatbal!W266-F266</f>
        <v>664.64047672632</v>
      </c>
      <c r="H266" s="11" t="n">
        <f aca="false">GrassWatbal!AA266+GrassWatbal!W266-F266</f>
        <v>569.05547672632</v>
      </c>
      <c r="I266" s="6" t="n">
        <f aca="false">GrassWatbal!W266</f>
        <v>-47.7925</v>
      </c>
      <c r="J266" s="7" t="n">
        <f aca="false">GrassHrFlux!P266-GrassHrFlux!P265</f>
        <v>2.34</v>
      </c>
      <c r="K266" s="7" t="n">
        <f aca="false">TreeCalculations!$J$2*TreeCalculations!$K$2*(J266/TreeCalculations!$L$2)</f>
        <v>0.00306688855283698</v>
      </c>
      <c r="L266" s="2" t="n">
        <f aca="false">OliveWatbal!V266/(OliveTree!$C$31*2*OliveTree!$C$31*2)</f>
        <v>-317.131192</v>
      </c>
      <c r="M266" s="12" t="n">
        <f aca="false">OliveWatbal!AA266</f>
        <v>652.2585</v>
      </c>
      <c r="N266" s="8" t="n">
        <f aca="false">(0.5*OliveWatbal!J266*OliveTree!$C$31*OliveTree!$C$31/18.0152*40.7*60*60)/TreeCalculations!$I$3/TreeCalculations!$I$3</f>
        <v>470.359357653537</v>
      </c>
      <c r="O266" s="8" t="n">
        <f aca="false">(OliveHrFlx!K266*18.0152*OliveTree!$C$31*OliveTree!$C$31*2.45*0.5)/TreeCalculations!$I$3/TreeCalculations!$I$3</f>
        <v>83.00007982</v>
      </c>
      <c r="P266" s="4" t="n">
        <f aca="false">N266+(0.5*OliveWatbal!F266*OliveTree!$C$31*OliveTree!$C$31/18.0152*40.7*60*60)/TreeCalculations!$I$3/TreeCalculations!$I$3 + (0.5*OliveWatbal!G266*OliveTree!$C$31*OliveTree!$C$31/18.0152*40.7*60*60)/TreeCalculations!$I$3/TreeCalculations!$I$3</f>
        <v>470.359357653537</v>
      </c>
      <c r="Q266" s="11" t="n">
        <f aca="false">OliveWatbal!AA266-OliveWatbal!W266-F266</f>
        <v>621.75917672632</v>
      </c>
      <c r="R266" s="11" t="n">
        <f aca="false">OliveWatbal!AA266+OliveWatbal!W266-F266</f>
        <v>531.11557672632</v>
      </c>
      <c r="S266" s="6" t="n">
        <f aca="false">OliveWatbal!W266</f>
        <v>-45.3218</v>
      </c>
      <c r="T266" s="7" t="n">
        <f aca="false">OliveHrFlx!P266-OliveHrFlx!P265</f>
        <v>2.38</v>
      </c>
      <c r="U266" s="7" t="n">
        <f aca="false">TreeCalculations!$J$3*TreeCalculations!$K$3*(T266/TreeCalculations!$L$3)</f>
        <v>0.0779828499546154</v>
      </c>
    </row>
    <row r="267" customFormat="false" ht="12.8" hidden="false" customHeight="false" outlineLevel="0" collapsed="false">
      <c r="A267" s="0" t="n">
        <f aca="false">GrassWatbal!B267/2</f>
        <v>12.5</v>
      </c>
      <c r="B267" s="2" t="n">
        <f aca="false">GrassWatbal!V267/(GrassTree!$C$31*2*GrassTree!$C$31*2)</f>
        <v>-39.005652</v>
      </c>
      <c r="C267" s="2" t="n">
        <f aca="false">GrassWatbal!AA267</f>
        <v>651.0984</v>
      </c>
      <c r="D267" s="3" t="n">
        <f aca="false">(0.5*GrassWatbal!J267*GrassTree!$C$31*GrassTree!$C$31/18.0152*40.7*60*60)/TreeCalculations!$I$2/TreeCalculations!$I$2</f>
        <v>80.7823338070074</v>
      </c>
      <c r="E267" s="8" t="n">
        <f aca="false">(GrassHrFlux!K267*18.0152*GrassTree!$C$31*GrassTree!$C$31*2.45*0.5)/TreeCalculations!$I$2/TreeCalculations!$I$2</f>
        <v>14.044469768</v>
      </c>
      <c r="F267" s="10" t="n">
        <f aca="false">D267+(0.5*GrassWatbal!F267*GrassTree!$C$31*GrassTree!$C$31/18.0152*40.7*60*60)/TreeCalculations!$I$2/TreeCalculations!$I$2 + (0.5*GrassWatbal!G267*GrassTree!$C$31*GrassTree!$C$31/18.0152*40.7*60*60)/TreeCalculations!$I$2/TreeCalculations!$I$2</f>
        <v>80.7823338070074</v>
      </c>
      <c r="G267" s="5" t="n">
        <f aca="false">GrassWatbal!AA267-GrassWatbal!W267-F267</f>
        <v>623.072666192993</v>
      </c>
      <c r="H267" s="11" t="n">
        <f aca="false">GrassWatbal!AA267+GrassWatbal!W267-F267</f>
        <v>517.559466192993</v>
      </c>
      <c r="I267" s="6" t="n">
        <f aca="false">GrassWatbal!W267</f>
        <v>-52.7566</v>
      </c>
      <c r="J267" s="7" t="n">
        <f aca="false">GrassHrFlux!P267-GrassHrFlux!P266</f>
        <v>1.34</v>
      </c>
      <c r="K267" s="7" t="n">
        <f aca="false">TreeCalculations!$J$2*TreeCalculations!$K$2*(J267/TreeCalculations!$L$2)</f>
        <v>0.00175625241914596</v>
      </c>
      <c r="L267" s="2" t="n">
        <f aca="false">OliveWatbal!V267/(OliveTree!$C$31*2*OliveTree!$C$31*2)</f>
        <v>-306.530548</v>
      </c>
      <c r="M267" s="12" t="n">
        <f aca="false">OliveWatbal!AA267</f>
        <v>610.6875</v>
      </c>
      <c r="N267" s="8" t="n">
        <f aca="false">(0.5*OliveWatbal!J267*OliveTree!$C$31*OliveTree!$C$31/18.0152*40.7*60*60)/TreeCalculations!$I$3/TreeCalculations!$I$3</f>
        <v>495.54360095919</v>
      </c>
      <c r="O267" s="8" t="n">
        <f aca="false">(OliveHrFlx!K267*18.0152*OliveTree!$C$31*OliveTree!$C$31*2.45*0.5)/TreeCalculations!$I$3/TreeCalculations!$I$3</f>
        <v>87.073947072</v>
      </c>
      <c r="P267" s="4" t="n">
        <f aca="false">N267+(0.5*OliveWatbal!F267*OliveTree!$C$31*OliveTree!$C$31/18.0152*40.7*60*60)/TreeCalculations!$I$3/TreeCalculations!$I$3 + (0.5*OliveWatbal!G267*OliveTree!$C$31*OliveTree!$C$31/18.0152*40.7*60*60)/TreeCalculations!$I$3/TreeCalculations!$I$3</f>
        <v>495.54360095919</v>
      </c>
      <c r="Q267" s="11" t="n">
        <f aca="false">OliveWatbal!AA267-OliveWatbal!W267-F267</f>
        <v>582.899866192993</v>
      </c>
      <c r="R267" s="11" t="n">
        <f aca="false">OliveWatbal!AA267+OliveWatbal!W267-F267</f>
        <v>476.910466192993</v>
      </c>
      <c r="S267" s="6" t="n">
        <f aca="false">OliveWatbal!W267</f>
        <v>-52.9947</v>
      </c>
      <c r="T267" s="7" t="n">
        <f aca="false">OliveHrFlx!P267-OliveHrFlx!P266</f>
        <v>1.36</v>
      </c>
      <c r="U267" s="7" t="n">
        <f aca="false">TreeCalculations!$J$3*TreeCalculations!$K$3*(T267/TreeCalculations!$L$3)</f>
        <v>0.0445616285454946</v>
      </c>
    </row>
    <row r="268" customFormat="false" ht="12.8" hidden="false" customHeight="false" outlineLevel="0" collapsed="false">
      <c r="A268" s="0" t="n">
        <f aca="false">GrassWatbal!B268/2</f>
        <v>13</v>
      </c>
      <c r="B268" s="2" t="n">
        <f aca="false">GrassWatbal!V268/(GrassTree!$C$31*2*GrassTree!$C$31*2)</f>
        <v>-39.110008</v>
      </c>
      <c r="C268" s="2" t="n">
        <f aca="false">GrassWatbal!AA268</f>
        <v>655.521</v>
      </c>
      <c r="D268" s="3" t="n">
        <f aca="false">(0.5*GrassWatbal!J268*GrassTree!$C$31*GrassTree!$C$31/18.0152*40.7*60*60)/TreeCalculations!$I$2/TreeCalculations!$I$2</f>
        <v>85.0562946844887</v>
      </c>
      <c r="E268" s="8" t="n">
        <f aca="false">(GrassHrFlux!K268*18.0152*GrassTree!$C$31*GrassTree!$C$31*2.45*0.5)/TreeCalculations!$I$2/TreeCalculations!$I$2</f>
        <v>13.536891508</v>
      </c>
      <c r="F268" s="10" t="n">
        <f aca="false">D268+(0.5*GrassWatbal!F268*GrassTree!$C$31*GrassTree!$C$31/18.0152*40.7*60*60)/TreeCalculations!$I$2/TreeCalculations!$I$2 + (0.5*GrassWatbal!G268*GrassTree!$C$31*GrassTree!$C$31/18.0152*40.7*60*60)/TreeCalculations!$I$2/TreeCalculations!$I$2</f>
        <v>85.0562946844887</v>
      </c>
      <c r="G268" s="5" t="n">
        <f aca="false">GrassWatbal!AA268-GrassWatbal!W268-F268</f>
        <v>622.514205315511</v>
      </c>
      <c r="H268" s="11" t="n">
        <f aca="false">GrassWatbal!AA268+GrassWatbal!W268-F268</f>
        <v>518.415205315511</v>
      </c>
      <c r="I268" s="6" t="n">
        <f aca="false">GrassWatbal!W268</f>
        <v>-52.0495</v>
      </c>
      <c r="J268" s="7" t="n">
        <f aca="false">GrassHrFlux!P268-GrassHrFlux!P267</f>
        <v>0.370000000000005</v>
      </c>
      <c r="K268" s="7" t="n">
        <f aca="false">TreeCalculations!$J$2*TreeCalculations!$K$2*(J268/TreeCalculations!$L$2)</f>
        <v>0.000484935369465682</v>
      </c>
      <c r="L268" s="2" t="n">
        <f aca="false">OliveWatbal!V268/(OliveTree!$C$31*2*OliveTree!$C$31*2)</f>
        <v>-307.608964</v>
      </c>
      <c r="M268" s="12" t="n">
        <f aca="false">OliveWatbal!AA268</f>
        <v>613.4987</v>
      </c>
      <c r="N268" s="8" t="n">
        <f aca="false">(0.5*OliveWatbal!J268*OliveTree!$C$31*OliveTree!$C$31/18.0152*40.7*60*60)/TreeCalculations!$I$3/TreeCalculations!$I$3</f>
        <v>519.865732270527</v>
      </c>
      <c r="O268" s="8" t="n">
        <f aca="false">(OliveHrFlx!K268*18.0152*OliveTree!$C$31*OliveTree!$C$31*2.45*0.5)/TreeCalculations!$I$3/TreeCalculations!$I$3</f>
        <v>80.41805128</v>
      </c>
      <c r="P268" s="4" t="n">
        <f aca="false">N268+(0.5*OliveWatbal!F268*OliveTree!$C$31*OliveTree!$C$31/18.0152*40.7*60*60)/TreeCalculations!$I$3/TreeCalculations!$I$3 + (0.5*OliveWatbal!G268*OliveTree!$C$31*OliveTree!$C$31/18.0152*40.7*60*60)/TreeCalculations!$I$3/TreeCalculations!$I$3</f>
        <v>519.865732270527</v>
      </c>
      <c r="Q268" s="11" t="n">
        <f aca="false">OliveWatbal!AA268-OliveWatbal!W268-F268</f>
        <v>580.750705315511</v>
      </c>
      <c r="R268" s="11" t="n">
        <f aca="false">OliveWatbal!AA268+OliveWatbal!W268-F268</f>
        <v>476.134105315511</v>
      </c>
      <c r="S268" s="6" t="n">
        <f aca="false">OliveWatbal!W268</f>
        <v>-52.3083</v>
      </c>
      <c r="T268" s="7" t="n">
        <f aca="false">OliveHrFlx!P268-OliveHrFlx!P267</f>
        <v>0.390000000000001</v>
      </c>
      <c r="U268" s="7" t="n">
        <f aca="false">TreeCalculations!$J$3*TreeCalculations!$K$3*(T268/TreeCalculations!$L$3)</f>
        <v>0.0127787023034874</v>
      </c>
    </row>
    <row r="269" customFormat="false" ht="12.8" hidden="false" customHeight="false" outlineLevel="0" collapsed="false">
      <c r="A269" s="0" t="n">
        <f aca="false">GrassWatbal!B269/2</f>
        <v>13.5</v>
      </c>
      <c r="B269" s="2" t="n">
        <f aca="false">GrassWatbal!V269/(GrassTree!$C$31*2*GrassTree!$C$31*2)</f>
        <v>-35.503056</v>
      </c>
      <c r="C269" s="2" t="n">
        <f aca="false">GrassWatbal!AA269</f>
        <v>559.5995</v>
      </c>
      <c r="D269" s="3" t="n">
        <f aca="false">(0.5*GrassWatbal!J269*GrassTree!$C$31*GrassTree!$C$31/18.0152*40.7*60*60)/TreeCalculations!$I$2/TreeCalculations!$I$2</f>
        <v>82.360161419246</v>
      </c>
      <c r="E269" s="8" t="n">
        <f aca="false">(GrassHrFlux!K269*18.0152*GrassTree!$C$31*GrassTree!$C$31*2.45*0.5)/TreeCalculations!$I$2/TreeCalculations!$I$2</f>
        <v>13.002830904</v>
      </c>
      <c r="F269" s="10" t="n">
        <f aca="false">D269+(0.5*GrassWatbal!F269*GrassTree!$C$31*GrassTree!$C$31/18.0152*40.7*60*60)/TreeCalculations!$I$2/TreeCalculations!$I$2 + (0.5*GrassWatbal!G269*GrassTree!$C$31*GrassTree!$C$31/18.0152*40.7*60*60)/TreeCalculations!$I$2/TreeCalculations!$I$2</f>
        <v>82.360161419246</v>
      </c>
      <c r="G269" s="5" t="n">
        <f aca="false">GrassWatbal!AA269-GrassWatbal!W269-F269</f>
        <v>524.575338580754</v>
      </c>
      <c r="H269" s="11" t="n">
        <f aca="false">GrassWatbal!AA269+GrassWatbal!W269-F269</f>
        <v>429.903338580754</v>
      </c>
      <c r="I269" s="6" t="n">
        <f aca="false">GrassWatbal!W269</f>
        <v>-47.336</v>
      </c>
      <c r="J269" s="7" t="n">
        <f aca="false">GrassHrFlux!P269-GrassHrFlux!P268</f>
        <v>0.5</v>
      </c>
      <c r="K269" s="7" t="n">
        <f aca="false">TreeCalculations!$J$2*TreeCalculations!$K$2*(J269/TreeCalculations!$L$2)</f>
        <v>0.000655318066845508</v>
      </c>
      <c r="L269" s="2" t="n">
        <f aca="false">OliveWatbal!V269/(OliveTree!$C$31*2*OliveTree!$C$31*2)</f>
        <v>-276.863028</v>
      </c>
      <c r="M269" s="12" t="n">
        <f aca="false">OliveWatbal!AA269</f>
        <v>522.9968</v>
      </c>
      <c r="N269" s="8" t="n">
        <f aca="false">(0.5*OliveWatbal!J269*OliveTree!$C$31*OliveTree!$C$31/18.0152*40.7*60*60)/TreeCalculations!$I$3/TreeCalculations!$I$3</f>
        <v>480.119116079755</v>
      </c>
      <c r="O269" s="8" t="n">
        <f aca="false">(OliveHrFlx!K269*18.0152*OliveTree!$C$31*OliveTree!$C$31*2.45*0.5)/TreeCalculations!$I$3/TreeCalculations!$I$3</f>
        <v>78.039054044</v>
      </c>
      <c r="P269" s="4" t="n">
        <f aca="false">N269+(0.5*OliveWatbal!F269*OliveTree!$C$31*OliveTree!$C$31/18.0152*40.7*60*60)/TreeCalculations!$I$3/TreeCalculations!$I$3 + (0.5*OliveWatbal!G269*OliveTree!$C$31*OliveTree!$C$31/18.0152*40.7*60*60)/TreeCalculations!$I$3/TreeCalculations!$I$3</f>
        <v>480.119116079755</v>
      </c>
      <c r="Q269" s="11" t="n">
        <f aca="false">OliveWatbal!AA269-OliveWatbal!W269-F269</f>
        <v>488.921538580754</v>
      </c>
      <c r="R269" s="11" t="n">
        <f aca="false">OliveWatbal!AA269+OliveWatbal!W269-F269</f>
        <v>392.351738580754</v>
      </c>
      <c r="S269" s="6" t="n">
        <f aca="false">OliveWatbal!W269</f>
        <v>-48.2849</v>
      </c>
      <c r="T269" s="7" t="n">
        <f aca="false">OliveHrFlx!P269-OliveHrFlx!P268</f>
        <v>0.489999999999995</v>
      </c>
      <c r="U269" s="7" t="n">
        <f aca="false">TreeCalculations!$J$3*TreeCalculations!$K$3*(T269/TreeCalculations!$L$3)</f>
        <v>0.0160552926377148</v>
      </c>
    </row>
    <row r="270" customFormat="false" ht="12.8" hidden="false" customHeight="false" outlineLevel="0" collapsed="false">
      <c r="A270" s="0" t="n">
        <f aca="false">GrassWatbal!B270/2</f>
        <v>14</v>
      </c>
      <c r="B270" s="2" t="n">
        <f aca="false">GrassWatbal!V270/(GrassTree!$C$31*2*GrassTree!$C$31*2)</f>
        <v>-32.851252</v>
      </c>
      <c r="C270" s="2" t="n">
        <f aca="false">GrassWatbal!AA270</f>
        <v>501.8822</v>
      </c>
      <c r="D270" s="3" t="n">
        <f aca="false">(0.5*GrassWatbal!J270*GrassTree!$C$31*GrassTree!$C$31/18.0152*40.7*60*60)/TreeCalculations!$I$2/TreeCalculations!$I$2</f>
        <v>79.2939706470092</v>
      </c>
      <c r="E270" s="8" t="n">
        <f aca="false">(GrassHrFlux!K270*18.0152*GrassTree!$C$31*GrassTree!$C$31*2.45*0.5)/TreeCalculations!$I$2/TreeCalculations!$I$2</f>
        <v>14.854388122</v>
      </c>
      <c r="F270" s="10" t="n">
        <f aca="false">D270+(0.5*GrassWatbal!F270*GrassTree!$C$31*GrassTree!$C$31/18.0152*40.7*60*60)/TreeCalculations!$I$2/TreeCalculations!$I$2 + (0.5*GrassWatbal!G270*GrassTree!$C$31*GrassTree!$C$31/18.0152*40.7*60*60)/TreeCalculations!$I$2/TreeCalculations!$I$2</f>
        <v>79.2939706470092</v>
      </c>
      <c r="G270" s="5" t="n">
        <f aca="false">GrassWatbal!AA270-GrassWatbal!W270-F270</f>
        <v>467.221029352991</v>
      </c>
      <c r="H270" s="11" t="n">
        <f aca="false">GrassWatbal!AA270+GrassWatbal!W270-F270</f>
        <v>377.955429352991</v>
      </c>
      <c r="I270" s="6" t="n">
        <f aca="false">GrassWatbal!W270</f>
        <v>-44.6328</v>
      </c>
      <c r="J270" s="7" t="n">
        <f aca="false">GrassHrFlux!P270-GrassHrFlux!P269</f>
        <v>0.93</v>
      </c>
      <c r="K270" s="7" t="n">
        <f aca="false">TreeCalculations!$J$2*TreeCalculations!$K$2*(J270/TreeCalculations!$L$2)</f>
        <v>0.00121889160433264</v>
      </c>
      <c r="L270" s="2" t="n">
        <f aca="false">OliveWatbal!V270/(OliveTree!$C$31*2*OliveTree!$C$31*2)</f>
        <v>-255.069256</v>
      </c>
      <c r="M270" s="12" t="n">
        <f aca="false">OliveWatbal!AA270</f>
        <v>470.7039</v>
      </c>
      <c r="N270" s="8" t="n">
        <f aca="false">(0.5*OliveWatbal!J270*OliveTree!$C$31*OliveTree!$C$31/18.0152*40.7*60*60)/TreeCalculations!$I$3/TreeCalculations!$I$3</f>
        <v>465.922734135619</v>
      </c>
      <c r="O270" s="8" t="n">
        <f aca="false">(OliveHrFlx!K270*18.0152*OliveTree!$C$31*OliveTree!$C$31*2.45*0.5)/TreeCalculations!$I$3/TreeCalculations!$I$3</f>
        <v>92.988337232</v>
      </c>
      <c r="P270" s="4" t="n">
        <f aca="false">N270+(0.5*OliveWatbal!F270*OliveTree!$C$31*OliveTree!$C$31/18.0152*40.7*60*60)/TreeCalculations!$I$3/TreeCalculations!$I$3 + (0.5*OliveWatbal!G270*OliveTree!$C$31*OliveTree!$C$31/18.0152*40.7*60*60)/TreeCalculations!$I$3/TreeCalculations!$I$3</f>
        <v>465.922734135619</v>
      </c>
      <c r="Q270" s="11" t="n">
        <f aca="false">OliveWatbal!AA270-OliveWatbal!W270-F270</f>
        <v>435.143029352991</v>
      </c>
      <c r="R270" s="11" t="n">
        <f aca="false">OliveWatbal!AA270+OliveWatbal!W270-F270</f>
        <v>347.676829352991</v>
      </c>
      <c r="S270" s="6" t="n">
        <f aca="false">OliveWatbal!W270</f>
        <v>-43.7331</v>
      </c>
      <c r="T270" s="7" t="n">
        <f aca="false">OliveHrFlx!P270-OliveHrFlx!P269</f>
        <v>0.910000000000004</v>
      </c>
      <c r="U270" s="7" t="n">
        <f aca="false">TreeCalculations!$J$3*TreeCalculations!$K$3*(T270/TreeCalculations!$L$3)</f>
        <v>0.0298169720414707</v>
      </c>
    </row>
    <row r="271" customFormat="false" ht="12.8" hidden="false" customHeight="false" outlineLevel="0" collapsed="false">
      <c r="A271" s="0" t="n">
        <f aca="false">GrassWatbal!B271/2</f>
        <v>14.5</v>
      </c>
      <c r="B271" s="2" t="n">
        <f aca="false">GrassWatbal!V271/(GrassTree!$C$31*2*GrassTree!$C$31*2)</f>
        <v>-39.920396</v>
      </c>
      <c r="C271" s="2" t="n">
        <f aca="false">GrassWatbal!AA271</f>
        <v>685.9</v>
      </c>
      <c r="D271" s="3" t="n">
        <f aca="false">(0.5*GrassWatbal!J271*GrassTree!$C$31*GrassTree!$C$31/18.0152*40.7*60*60)/TreeCalculations!$I$2/TreeCalculations!$I$2</f>
        <v>89.7897775212043</v>
      </c>
      <c r="E271" s="8" t="n">
        <f aca="false">(GrassHrFlux!K271*18.0152*GrassTree!$C$31*GrassTree!$C$31*2.45*0.5)/TreeCalculations!$I$2/TreeCalculations!$I$2</f>
        <v>15.125832148</v>
      </c>
      <c r="F271" s="10" t="n">
        <f aca="false">D271+(0.5*GrassWatbal!F271*GrassTree!$C$31*GrassTree!$C$31/18.0152*40.7*60*60)/TreeCalculations!$I$2/TreeCalculations!$I$2 + (0.5*GrassWatbal!G271*GrassTree!$C$31*GrassTree!$C$31/18.0152*40.7*60*60)/TreeCalculations!$I$2/TreeCalculations!$I$2</f>
        <v>89.7897775212043</v>
      </c>
      <c r="G271" s="5" t="n">
        <f aca="false">GrassWatbal!AA271-GrassWatbal!W271-F271</f>
        <v>640.510222478796</v>
      </c>
      <c r="H271" s="11" t="n">
        <f aca="false">GrassWatbal!AA271+GrassWatbal!W271-F271</f>
        <v>551.710222478796</v>
      </c>
      <c r="I271" s="6" t="n">
        <f aca="false">GrassWatbal!W271</f>
        <v>-44.4</v>
      </c>
      <c r="J271" s="7" t="n">
        <f aca="false">GrassHrFlux!P271-GrassHrFlux!P270</f>
        <v>0.490000000000002</v>
      </c>
      <c r="K271" s="7" t="n">
        <f aca="false">TreeCalculations!$J$2*TreeCalculations!$K$2*(J271/TreeCalculations!$L$2)</f>
        <v>0.0006422117055086</v>
      </c>
      <c r="L271" s="2" t="n">
        <f aca="false">OliveWatbal!V271/(OliveTree!$C$31*2*OliveTree!$C$31*2)</f>
        <v>-323.157264</v>
      </c>
      <c r="M271" s="12" t="n">
        <f aca="false">OliveWatbal!AA271</f>
        <v>644.598</v>
      </c>
      <c r="N271" s="8" t="n">
        <f aca="false">(0.5*OliveWatbal!J271*OliveTree!$C$31*OliveTree!$C$31/18.0152*40.7*60*60)/TreeCalculations!$I$3/TreeCalculations!$I$3</f>
        <v>555.17165837737</v>
      </c>
      <c r="O271" s="8" t="n">
        <f aca="false">(OliveHrFlx!K271*18.0152*OliveTree!$C$31*OliveTree!$C$31*2.45*0.5)/TreeCalculations!$I$3/TreeCalculations!$I$3</f>
        <v>95.18195806</v>
      </c>
      <c r="P271" s="4" t="n">
        <f aca="false">N271+(0.5*OliveWatbal!F271*OliveTree!$C$31*OliveTree!$C$31/18.0152*40.7*60*60)/TreeCalculations!$I$3/TreeCalculations!$I$3 + (0.5*OliveWatbal!G271*OliveTree!$C$31*OliveTree!$C$31/18.0152*40.7*60*60)/TreeCalculations!$I$3/TreeCalculations!$I$3</f>
        <v>555.17165837737</v>
      </c>
      <c r="Q271" s="11" t="n">
        <f aca="false">OliveWatbal!AA271-OliveWatbal!W271-F271</f>
        <v>596.987122478796</v>
      </c>
      <c r="R271" s="11" t="n">
        <f aca="false">OliveWatbal!AA271+OliveWatbal!W271-F271</f>
        <v>512.629322478796</v>
      </c>
      <c r="S271" s="6" t="n">
        <f aca="false">OliveWatbal!W271</f>
        <v>-42.1789</v>
      </c>
      <c r="T271" s="7" t="n">
        <f aca="false">OliveHrFlx!P271-OliveHrFlx!P270</f>
        <v>0.509999999999998</v>
      </c>
      <c r="U271" s="7" t="n">
        <f aca="false">TreeCalculations!$J$3*TreeCalculations!$K$3*(T271/TreeCalculations!$L$3)</f>
        <v>0.0167106107045604</v>
      </c>
    </row>
    <row r="272" customFormat="false" ht="12.8" hidden="false" customHeight="false" outlineLevel="0" collapsed="false">
      <c r="A272" s="0" t="n">
        <f aca="false">GrassWatbal!B272/2</f>
        <v>15</v>
      </c>
      <c r="B272" s="2" t="n">
        <f aca="false">GrassWatbal!V272/(GrassTree!$C$31*2*GrassTree!$C$31*2)</f>
        <v>-38.51566</v>
      </c>
      <c r="C272" s="2" t="n">
        <f aca="false">GrassWatbal!AA272</f>
        <v>652.7263</v>
      </c>
      <c r="D272" s="3" t="n">
        <f aca="false">(0.5*GrassWatbal!J272*GrassTree!$C$31*GrassTree!$C$31/18.0152*40.7*60*60)/TreeCalculations!$I$2/TreeCalculations!$I$2</f>
        <v>91.4448698876504</v>
      </c>
      <c r="E272" s="8" t="n">
        <f aca="false">(GrassHrFlux!K272*18.0152*GrassTree!$C$31*GrassTree!$C$31*2.45*0.5)/TreeCalculations!$I$2/TreeCalculations!$I$2</f>
        <v>14.225432452</v>
      </c>
      <c r="F272" s="10" t="n">
        <f aca="false">D272+(0.5*GrassWatbal!F272*GrassTree!$C$31*GrassTree!$C$31/18.0152*40.7*60*60)/TreeCalculations!$I$2/TreeCalculations!$I$2 + (0.5*GrassWatbal!G272*GrassTree!$C$31*GrassTree!$C$31/18.0152*40.7*60*60)/TreeCalculations!$I$2/TreeCalculations!$I$2</f>
        <v>91.4448698876504</v>
      </c>
      <c r="G272" s="5" t="n">
        <f aca="false">GrassWatbal!AA272-GrassWatbal!W272-F272</f>
        <v>605.03043011235</v>
      </c>
      <c r="H272" s="11" t="n">
        <f aca="false">GrassWatbal!AA272+GrassWatbal!W272-F272</f>
        <v>517.53243011235</v>
      </c>
      <c r="I272" s="6" t="n">
        <f aca="false">GrassWatbal!W272</f>
        <v>-43.749</v>
      </c>
      <c r="J272" s="7" t="n">
        <f aca="false">GrassHrFlux!P272-GrassHrFlux!P271</f>
        <v>-0.170000000000002</v>
      </c>
      <c r="K272" s="7" t="n">
        <f aca="false">TreeCalculations!$J$2*TreeCalculations!$K$2*(J272/TreeCalculations!$L$2)</f>
        <v>-0.000222808142727475</v>
      </c>
      <c r="L272" s="2" t="n">
        <f aca="false">OliveWatbal!V272/(OliveTree!$C$31*2*OliveTree!$C$31*2)</f>
        <v>-315.82418</v>
      </c>
      <c r="M272" s="12" t="n">
        <f aca="false">OliveWatbal!AA272</f>
        <v>610.1398</v>
      </c>
      <c r="N272" s="8" t="n">
        <f aca="false">(0.5*OliveWatbal!J272*OliveTree!$C$31*OliveTree!$C$31/18.0152*40.7*60*60)/TreeCalculations!$I$3/TreeCalculations!$I$3</f>
        <v>568.266000932546</v>
      </c>
      <c r="O272" s="8" t="n">
        <f aca="false">(OliveHrFlx!K272*18.0152*OliveTree!$C$31*OliveTree!$C$31*2.45*0.5)/TreeCalculations!$I$3/TreeCalculations!$I$3</f>
        <v>91.174296668</v>
      </c>
      <c r="P272" s="4" t="n">
        <f aca="false">N272+(0.5*OliveWatbal!F272*OliveTree!$C$31*OliveTree!$C$31/18.0152*40.7*60*60)/TreeCalculations!$I$3/TreeCalculations!$I$3 + (0.5*OliveWatbal!G272*OliveTree!$C$31*OliveTree!$C$31/18.0152*40.7*60*60)/TreeCalculations!$I$3/TreeCalculations!$I$3</f>
        <v>568.266000932546</v>
      </c>
      <c r="Q272" s="11" t="n">
        <f aca="false">OliveWatbal!AA272-OliveWatbal!W272-F272</f>
        <v>562.88653011235</v>
      </c>
      <c r="R272" s="11" t="n">
        <f aca="false">OliveWatbal!AA272+OliveWatbal!W272-F272</f>
        <v>474.50333011235</v>
      </c>
      <c r="S272" s="6" t="n">
        <f aca="false">OliveWatbal!W272</f>
        <v>-44.1916</v>
      </c>
      <c r="T272" s="7" t="n">
        <f aca="false">OliveHrFlx!P272-OliveHrFlx!P271</f>
        <v>-0.149999999999999</v>
      </c>
      <c r="U272" s="7" t="n">
        <f aca="false">TreeCalculations!$J$3*TreeCalculations!$K$3*(T272/TreeCalculations!$L$3)</f>
        <v>-0.00491488550134126</v>
      </c>
    </row>
    <row r="273" customFormat="false" ht="12.8" hidden="false" customHeight="false" outlineLevel="0" collapsed="false">
      <c r="A273" s="0" t="n">
        <f aca="false">GrassWatbal!B273/2</f>
        <v>15.5</v>
      </c>
      <c r="B273" s="2" t="n">
        <f aca="false">GrassWatbal!V273/(GrassTree!$C$31*2*GrassTree!$C$31*2)</f>
        <v>-34.140072</v>
      </c>
      <c r="C273" s="2" t="n">
        <f aca="false">GrassWatbal!AA273</f>
        <v>546.5897</v>
      </c>
      <c r="D273" s="3" t="n">
        <f aca="false">(0.5*GrassWatbal!J273*GrassTree!$C$31*GrassTree!$C$31/18.0152*40.7*60*60)/TreeCalculations!$I$2/TreeCalculations!$I$2</f>
        <v>85.9672054709356</v>
      </c>
      <c r="E273" s="8" t="n">
        <f aca="false">(GrassHrFlux!K273*18.0152*GrassTree!$C$31*GrassTree!$C$31*2.45*0.5)/TreeCalculations!$I$2/TreeCalculations!$I$2</f>
        <v>12.945452492</v>
      </c>
      <c r="F273" s="10" t="n">
        <f aca="false">D273+(0.5*GrassWatbal!F273*GrassTree!$C$31*GrassTree!$C$31/18.0152*40.7*60*60)/TreeCalculations!$I$2/TreeCalculations!$I$2 + (0.5*GrassWatbal!G273*GrassTree!$C$31*GrassTree!$C$31/18.0152*40.7*60*60)/TreeCalculations!$I$2/TreeCalculations!$I$2</f>
        <v>85.9672054709356</v>
      </c>
      <c r="G273" s="5" t="n">
        <f aca="false">GrassWatbal!AA273-GrassWatbal!W273-F273</f>
        <v>499.966894529064</v>
      </c>
      <c r="H273" s="11" t="n">
        <f aca="false">GrassWatbal!AA273+GrassWatbal!W273-F273</f>
        <v>421.278094529064</v>
      </c>
      <c r="I273" s="6" t="n">
        <f aca="false">GrassWatbal!W273</f>
        <v>-39.3444</v>
      </c>
      <c r="J273" s="7" t="n">
        <f aca="false">GrassHrFlux!P273-GrassHrFlux!P272</f>
        <v>-0.100000000000001</v>
      </c>
      <c r="K273" s="7" t="n">
        <f aca="false">TreeCalculations!$J$2*TreeCalculations!$K$2*(J273/TreeCalculations!$L$2)</f>
        <v>-0.000131063613369103</v>
      </c>
      <c r="L273" s="2" t="n">
        <f aca="false">OliveWatbal!V273/(OliveTree!$C$31*2*OliveTree!$C$31*2)</f>
        <v>-278.859004</v>
      </c>
      <c r="M273" s="12" t="n">
        <f aca="false">OliveWatbal!AA273</f>
        <v>509.347</v>
      </c>
      <c r="N273" s="8" t="n">
        <f aca="false">(0.5*OliveWatbal!J273*OliveTree!$C$31*OliveTree!$C$31/18.0152*40.7*60*60)/TreeCalculations!$I$3/TreeCalculations!$I$3</f>
        <v>544.338326524268</v>
      </c>
      <c r="O273" s="8" t="n">
        <f aca="false">(OliveHrFlx!K273*18.0152*OliveTree!$C$31*OliveTree!$C$31*2.45*0.5)/TreeCalculations!$I$3/TreeCalculations!$I$3</f>
        <v>82.507949594</v>
      </c>
      <c r="P273" s="4" t="n">
        <f aca="false">N273+(0.5*OliveWatbal!F273*OliveTree!$C$31*OliveTree!$C$31/18.0152*40.7*60*60)/TreeCalculations!$I$3/TreeCalculations!$I$3 + (0.5*OliveWatbal!G273*OliveTree!$C$31*OliveTree!$C$31/18.0152*40.7*60*60)/TreeCalculations!$I$3/TreeCalculations!$I$3</f>
        <v>544.338326524268</v>
      </c>
      <c r="Q273" s="11" t="n">
        <f aca="false">OliveWatbal!AA273-OliveWatbal!W273-F273</f>
        <v>463.643894529064</v>
      </c>
      <c r="R273" s="11" t="n">
        <f aca="false">OliveWatbal!AA273+OliveWatbal!W273-F273</f>
        <v>383.115694529064</v>
      </c>
      <c r="S273" s="6" t="n">
        <f aca="false">OliveWatbal!W273</f>
        <v>-40.2641</v>
      </c>
      <c r="T273" s="7" t="n">
        <f aca="false">OliveHrFlx!P273-OliveHrFlx!P272</f>
        <v>-0.0799999999999983</v>
      </c>
      <c r="U273" s="7" t="n">
        <f aca="false">TreeCalculations!$J$3*TreeCalculations!$K$3*(T273/TreeCalculations!$L$3)</f>
        <v>-0.00262127226738198</v>
      </c>
    </row>
    <row r="274" customFormat="false" ht="12.8" hidden="false" customHeight="false" outlineLevel="0" collapsed="false">
      <c r="A274" s="0" t="n">
        <f aca="false">GrassWatbal!B274/2</f>
        <v>16</v>
      </c>
      <c r="B274" s="2" t="n">
        <f aca="false">GrassWatbal!V274/(GrassTree!$C$31*2*GrassTree!$C$31*2)</f>
        <v>-28.129876</v>
      </c>
      <c r="C274" s="2" t="n">
        <f aca="false">GrassWatbal!AA274</f>
        <v>382.6798</v>
      </c>
      <c r="D274" s="3" t="n">
        <f aca="false">(0.5*GrassWatbal!J274*GrassTree!$C$31*GrassTree!$C$31/18.0152*40.7*60*60)/TreeCalculations!$I$2/TreeCalculations!$I$2</f>
        <v>78.5619887650429</v>
      </c>
      <c r="E274" s="8" t="n">
        <f aca="false">(GrassHrFlux!K274*18.0152*GrassTree!$C$31*GrassTree!$C$31*2.45*0.5)/TreeCalculations!$I$2/TreeCalculations!$I$2</f>
        <v>14.947076326</v>
      </c>
      <c r="F274" s="10" t="n">
        <f aca="false">D274+(0.5*GrassWatbal!F274*GrassTree!$C$31*GrassTree!$C$31/18.0152*40.7*60*60)/TreeCalculations!$I$2/TreeCalculations!$I$2 + (0.5*GrassWatbal!G274*GrassTree!$C$31*GrassTree!$C$31/18.0152*40.7*60*60)/TreeCalculations!$I$2/TreeCalculations!$I$2</f>
        <v>78.5619887650429</v>
      </c>
      <c r="G274" s="5" t="n">
        <f aca="false">GrassWatbal!AA274-GrassWatbal!W274-F274</f>
        <v>340.694611234957</v>
      </c>
      <c r="H274" s="11" t="n">
        <f aca="false">GrassWatbal!AA274+GrassWatbal!W274-F274</f>
        <v>267.541011234957</v>
      </c>
      <c r="I274" s="6" t="n">
        <f aca="false">GrassWatbal!W274</f>
        <v>-36.5768</v>
      </c>
      <c r="J274" s="7" t="n">
        <f aca="false">GrassHrFlux!P274-GrassHrFlux!P273</f>
        <v>0.140000000000001</v>
      </c>
      <c r="K274" s="7" t="n">
        <f aca="false">TreeCalculations!$J$2*TreeCalculations!$K$2*(J274/TreeCalculations!$L$2)</f>
        <v>0.000183489058716743</v>
      </c>
      <c r="L274" s="2" t="n">
        <f aca="false">OliveWatbal!V274/(OliveTree!$C$31*2*OliveTree!$C$31*2)</f>
        <v>-215.994748</v>
      </c>
      <c r="M274" s="12" t="n">
        <f aca="false">OliveWatbal!AA274</f>
        <v>354.5646</v>
      </c>
      <c r="N274" s="8" t="n">
        <f aca="false">(0.5*OliveWatbal!J274*OliveTree!$C$31*OliveTree!$C$31/18.0152*40.7*60*60)/TreeCalculations!$I$3/TreeCalculations!$I$3</f>
        <v>492.599407167281</v>
      </c>
      <c r="O274" s="8" t="n">
        <f aca="false">(OliveHrFlx!K274*18.0152*OliveTree!$C$31*OliveTree!$C$31*2.45*0.5)/TreeCalculations!$I$3/TreeCalculations!$I$3</f>
        <v>95.585813806</v>
      </c>
      <c r="P274" s="4" t="n">
        <f aca="false">N274+(0.5*OliveWatbal!F274*OliveTree!$C$31*OliveTree!$C$31/18.0152*40.7*60*60)/TreeCalculations!$I$3/TreeCalculations!$I$3 + (0.5*OliveWatbal!G274*OliveTree!$C$31*OliveTree!$C$31/18.0152*40.7*60*60)/TreeCalculations!$I$3/TreeCalculations!$I$3</f>
        <v>492.599407167281</v>
      </c>
      <c r="Q274" s="11" t="n">
        <f aca="false">OliveWatbal!AA274-OliveWatbal!W274-F274</f>
        <v>313.756111234957</v>
      </c>
      <c r="R274" s="11" t="n">
        <f aca="false">OliveWatbal!AA274+OliveWatbal!W274-F274</f>
        <v>238.249111234957</v>
      </c>
      <c r="S274" s="6" t="n">
        <f aca="false">OliveWatbal!W274</f>
        <v>-37.7535</v>
      </c>
      <c r="T274" s="7" t="n">
        <f aca="false">OliveHrFlx!P274-OliveHrFlx!P273</f>
        <v>0.129999999999995</v>
      </c>
      <c r="U274" s="7" t="n">
        <f aca="false">TreeCalculations!$J$3*TreeCalculations!$K$3*(T274/TreeCalculations!$L$3)</f>
        <v>0.00425956743449565</v>
      </c>
    </row>
    <row r="275" customFormat="false" ht="12.8" hidden="false" customHeight="false" outlineLevel="0" collapsed="false">
      <c r="A275" s="0" t="n">
        <f aca="false">GrassWatbal!B275/2</f>
        <v>16.5</v>
      </c>
      <c r="B275" s="2" t="n">
        <f aca="false">GrassWatbal!V275/(GrassTree!$C$31*2*GrassTree!$C$31*2)</f>
        <v>-38.435248</v>
      </c>
      <c r="C275" s="2" t="n">
        <f aca="false">GrassWatbal!AA275</f>
        <v>489.2346</v>
      </c>
      <c r="D275" s="3" t="n">
        <f aca="false">(0.5*GrassWatbal!J275*GrassTree!$C$31*GrassTree!$C$31/18.0152*40.7*60*60)/TreeCalculations!$I$2/TreeCalculations!$I$2</f>
        <v>90.4770271770505</v>
      </c>
      <c r="E275" s="8" t="n">
        <f aca="false">(GrassHrFlux!K275*18.0152*GrassTree!$C$31*GrassTree!$C$31*2.45*0.5)/TreeCalculations!$I$2/TreeCalculations!$I$2</f>
        <v>13.83702474</v>
      </c>
      <c r="F275" s="10" t="n">
        <f aca="false">D275+(0.5*GrassWatbal!F275*GrassTree!$C$31*GrassTree!$C$31/18.0152*40.7*60*60)/TreeCalculations!$I$2/TreeCalculations!$I$2 + (0.5*GrassWatbal!G275*GrassTree!$C$31*GrassTree!$C$31/18.0152*40.7*60*60)/TreeCalculations!$I$2/TreeCalculations!$I$2</f>
        <v>90.4770271770505</v>
      </c>
      <c r="G275" s="5" t="n">
        <f aca="false">GrassWatbal!AA275-GrassWatbal!W275-F275</f>
        <v>433.91267282295</v>
      </c>
      <c r="H275" s="11" t="n">
        <f aca="false">GrassWatbal!AA275+GrassWatbal!W275-F275</f>
        <v>363.602472822949</v>
      </c>
      <c r="I275" s="6" t="n">
        <f aca="false">GrassWatbal!W275</f>
        <v>-35.1551</v>
      </c>
      <c r="J275" s="7" t="n">
        <f aca="false">GrassHrFlux!P275-GrassHrFlux!P274</f>
        <v>0.0700000000000003</v>
      </c>
      <c r="K275" s="7" t="n">
        <f aca="false">TreeCalculations!$J$2*TreeCalculations!$K$2*(J275/TreeCalculations!$L$2)</f>
        <v>9.17445293583714E-005</v>
      </c>
      <c r="L275" s="2" t="n">
        <f aca="false">OliveWatbal!V275/(OliveTree!$C$31*2*OliveTree!$C$31*2)</f>
        <v>-294.32086</v>
      </c>
      <c r="M275" s="12" t="n">
        <f aca="false">OliveWatbal!AA275</f>
        <v>449.9038</v>
      </c>
      <c r="N275" s="8" t="n">
        <f aca="false">(0.5*OliveWatbal!J275*OliveTree!$C$31*OliveTree!$C$31/18.0152*40.7*60*60)/TreeCalculations!$I$3/TreeCalculations!$I$3</f>
        <v>570.677474577024</v>
      </c>
      <c r="O275" s="8" t="n">
        <f aca="false">(OliveHrFlx!K275*18.0152*OliveTree!$C$31*OliveTree!$C$31*2.45*0.5)/TreeCalculations!$I$3/TreeCalculations!$I$3</f>
        <v>90.236380318</v>
      </c>
      <c r="P275" s="4" t="n">
        <f aca="false">N275+(0.5*OliveWatbal!F275*OliveTree!$C$31*OliveTree!$C$31/18.0152*40.7*60*60)/TreeCalculations!$I$3/TreeCalculations!$I$3 + (0.5*OliveWatbal!G275*OliveTree!$C$31*OliveTree!$C$31/18.0152*40.7*60*60)/TreeCalculations!$I$3/TreeCalculations!$I$3</f>
        <v>570.677474577024</v>
      </c>
      <c r="Q275" s="11" t="n">
        <f aca="false">OliveWatbal!AA275-OliveWatbal!W275-F275</f>
        <v>394.665772822949</v>
      </c>
      <c r="R275" s="11" t="n">
        <f aca="false">OliveWatbal!AA275+OliveWatbal!W275-F275</f>
        <v>324.187772822949</v>
      </c>
      <c r="S275" s="6" t="n">
        <f aca="false">OliveWatbal!W275</f>
        <v>-35.239</v>
      </c>
      <c r="T275" s="7" t="n">
        <f aca="false">OliveHrFlx!P275-OliveHrFlx!P274</f>
        <v>0.0600000000000023</v>
      </c>
      <c r="U275" s="7" t="n">
        <f aca="false">TreeCalculations!$J$3*TreeCalculations!$K$3*(T275/TreeCalculations!$L$3)</f>
        <v>0.0019659542005366</v>
      </c>
    </row>
    <row r="276" customFormat="false" ht="12.8" hidden="false" customHeight="false" outlineLevel="0" collapsed="false">
      <c r="A276" s="0" t="n">
        <f aca="false">GrassWatbal!B276/2</f>
        <v>17</v>
      </c>
      <c r="B276" s="2" t="n">
        <f aca="false">GrassWatbal!V276/(GrassTree!$C$31*2*GrassTree!$C$31*2)</f>
        <v>-35.546172</v>
      </c>
      <c r="C276" s="2" t="n">
        <f aca="false">GrassWatbal!AA276</f>
        <v>370.3444</v>
      </c>
      <c r="D276" s="3" t="n">
        <f aca="false">(0.5*GrassWatbal!J276*GrassTree!$C$31*GrassTree!$C$31/18.0152*40.7*60*60)/TreeCalculations!$I$2/TreeCalculations!$I$2</f>
        <v>83.7793929570585</v>
      </c>
      <c r="E276" s="8" t="n">
        <f aca="false">(GrassHrFlux!K276*18.0152*GrassTree!$C$31*GrassTree!$C$31*2.45*0.5)/TreeCalculations!$I$2/TreeCalculations!$I$2</f>
        <v>14.474807858</v>
      </c>
      <c r="F276" s="10" t="n">
        <f aca="false">D276+(0.5*GrassWatbal!F276*GrassTree!$C$31*GrassTree!$C$31/18.0152*40.7*60*60)/TreeCalculations!$I$2/TreeCalculations!$I$2 + (0.5*GrassWatbal!G276*GrassTree!$C$31*GrassTree!$C$31/18.0152*40.7*60*60)/TreeCalculations!$I$2/TreeCalculations!$I$2</f>
        <v>83.7793929570585</v>
      </c>
      <c r="G276" s="5" t="n">
        <f aca="false">GrassWatbal!AA276-GrassWatbal!W276-F276</f>
        <v>319.850607042941</v>
      </c>
      <c r="H276" s="11" t="n">
        <f aca="false">GrassWatbal!AA276+GrassWatbal!W276-F276</f>
        <v>253.279407042942</v>
      </c>
      <c r="I276" s="6" t="n">
        <f aca="false">GrassWatbal!W276</f>
        <v>-33.2856</v>
      </c>
      <c r="J276" s="7" t="n">
        <f aca="false">GrassHrFlux!P276-GrassHrFlux!P275</f>
        <v>0.0399999999999991</v>
      </c>
      <c r="K276" s="7" t="n">
        <f aca="false">TreeCalculations!$J$2*TreeCalculations!$K$2*(J276/TreeCalculations!$L$2)</f>
        <v>5.24254453476395E-005</v>
      </c>
      <c r="L276" s="2" t="n">
        <f aca="false">OliveWatbal!V276/(OliveTree!$C$31*2*OliveTree!$C$31*2)</f>
        <v>-256.31502</v>
      </c>
      <c r="M276" s="12" t="n">
        <f aca="false">OliveWatbal!AA276</f>
        <v>338.1646</v>
      </c>
      <c r="N276" s="8" t="n">
        <f aca="false">(0.5*OliveWatbal!J276*OliveTree!$C$31*OliveTree!$C$31/18.0152*40.7*60*60)/TreeCalculations!$I$3/TreeCalculations!$I$3</f>
        <v>538.742731693237</v>
      </c>
      <c r="O276" s="8" t="n">
        <f aca="false">(OliveHrFlx!K276*18.0152*OliveTree!$C$31*OliveTree!$C$31*2.45*0.5)/TreeCalculations!$I$3/TreeCalculations!$I$3</f>
        <v>90.543134136</v>
      </c>
      <c r="P276" s="4" t="n">
        <f aca="false">N276+(0.5*OliveWatbal!F276*OliveTree!$C$31*OliveTree!$C$31/18.0152*40.7*60*60)/TreeCalculations!$I$3/TreeCalculations!$I$3 + (0.5*OliveWatbal!G276*OliveTree!$C$31*OliveTree!$C$31/18.0152*40.7*60*60)/TreeCalculations!$I$3/TreeCalculations!$I$3</f>
        <v>538.742731693237</v>
      </c>
      <c r="Q276" s="11" t="n">
        <f aca="false">OliveWatbal!AA276-OliveWatbal!W276-F276</f>
        <v>287.779107042941</v>
      </c>
      <c r="R276" s="11" t="n">
        <f aca="false">OliveWatbal!AA276+OliveWatbal!W276-F276</f>
        <v>220.991307042941</v>
      </c>
      <c r="S276" s="6" t="n">
        <f aca="false">OliveWatbal!W276</f>
        <v>-33.3939</v>
      </c>
      <c r="T276" s="7" t="n">
        <f aca="false">OliveHrFlx!P276-OliveHrFlx!P275</f>
        <v>0.0399999999999991</v>
      </c>
      <c r="U276" s="7" t="n">
        <f aca="false">TreeCalculations!$J$3*TreeCalculations!$K$3*(T276/TreeCalculations!$L$3)</f>
        <v>0.00131063613369099</v>
      </c>
    </row>
    <row r="277" customFormat="false" ht="12.8" hidden="false" customHeight="false" outlineLevel="0" collapsed="false">
      <c r="A277" s="0" t="n">
        <f aca="false">GrassWatbal!B277/2</f>
        <v>17.5</v>
      </c>
      <c r="B277" s="2" t="n">
        <f aca="false">GrassWatbal!V277/(GrassTree!$C$31*2*GrassTree!$C$31*2)</f>
        <v>-38.300296</v>
      </c>
      <c r="C277" s="2" t="n">
        <f aca="false">GrassWatbal!AA277</f>
        <v>341.147</v>
      </c>
      <c r="D277" s="3" t="n">
        <f aca="false">(0.5*GrassWatbal!J277*GrassTree!$C$31*GrassTree!$C$31/18.0152*40.7*60*60)/TreeCalculations!$I$2/TreeCalculations!$I$2</f>
        <v>87.719895421644</v>
      </c>
      <c r="E277" s="8" t="n">
        <f aca="false">(GrassHrFlux!K277*18.0152*GrassTree!$C$31*GrassTree!$C$31*2.45*0.5)/TreeCalculations!$I$2/TreeCalculations!$I$2</f>
        <v>12.870419184</v>
      </c>
      <c r="F277" s="10" t="n">
        <f aca="false">D277+(0.5*GrassWatbal!F277*GrassTree!$C$31*GrassTree!$C$31/18.0152*40.7*60*60)/TreeCalculations!$I$2/TreeCalculations!$I$2 + (0.5*GrassWatbal!G277*GrassTree!$C$31*GrassTree!$C$31/18.0152*40.7*60*60)/TreeCalculations!$I$2/TreeCalculations!$I$2</f>
        <v>87.719895421644</v>
      </c>
      <c r="G277" s="5" t="n">
        <f aca="false">GrassWatbal!AA277-GrassWatbal!W277-F277</f>
        <v>285.083504578356</v>
      </c>
      <c r="H277" s="11" t="n">
        <f aca="false">GrassWatbal!AA277+GrassWatbal!W277-F277</f>
        <v>221.770704578356</v>
      </c>
      <c r="I277" s="6" t="n">
        <f aca="false">GrassWatbal!W277</f>
        <v>-31.6564</v>
      </c>
      <c r="J277" s="7" t="n">
        <f aca="false">GrassHrFlux!P277-GrassHrFlux!P276</f>
        <v>-0.289999999999999</v>
      </c>
      <c r="K277" s="7" t="n">
        <f aca="false">TreeCalculations!$J$2*TreeCalculations!$K$2*(J277/TreeCalculations!$L$2)</f>
        <v>-0.000380084478770393</v>
      </c>
      <c r="L277" s="2" t="n">
        <f aca="false">OliveWatbal!V277/(OliveTree!$C$31*2*OliveTree!$C$31*2)</f>
        <v>-267.219276</v>
      </c>
      <c r="M277" s="12" t="n">
        <f aca="false">OliveWatbal!AA277</f>
        <v>310.6564</v>
      </c>
      <c r="N277" s="8" t="n">
        <f aca="false">(0.5*OliveWatbal!J277*OliveTree!$C$31*OliveTree!$C$31/18.0152*40.7*60*60)/TreeCalculations!$I$3/TreeCalculations!$I$3</f>
        <v>540.568619832142</v>
      </c>
      <c r="O277" s="8" t="n">
        <f aca="false">(OliveHrFlx!K277*18.0152*OliveTree!$C$31*OliveTree!$C$31*2.45*0.5)/TreeCalculations!$I$3/TreeCalculations!$I$3</f>
        <v>82.011405644</v>
      </c>
      <c r="P277" s="4" t="n">
        <f aca="false">N277+(0.5*OliveWatbal!F277*OliveTree!$C$31*OliveTree!$C$31/18.0152*40.7*60*60)/TreeCalculations!$I$3/TreeCalculations!$I$3 + (0.5*OliveWatbal!G277*OliveTree!$C$31*OliveTree!$C$31/18.0152*40.7*60*60)/TreeCalculations!$I$3/TreeCalculations!$I$3</f>
        <v>540.568619832142</v>
      </c>
      <c r="Q277" s="11" t="n">
        <f aca="false">OliveWatbal!AA277-OliveWatbal!W277-F277</f>
        <v>254.710304578356</v>
      </c>
      <c r="R277" s="11" t="n">
        <f aca="false">OliveWatbal!AA277+OliveWatbal!W277-F277</f>
        <v>191.162704578356</v>
      </c>
      <c r="S277" s="6" t="n">
        <f aca="false">OliveWatbal!W277</f>
        <v>-31.7738</v>
      </c>
      <c r="T277" s="7" t="n">
        <f aca="false">OliveHrFlx!P277-OliveHrFlx!P276</f>
        <v>-0.259999999999998</v>
      </c>
      <c r="U277" s="7" t="n">
        <f aca="false">TreeCalculations!$J$3*TreeCalculations!$K$3*(T277/TreeCalculations!$L$3)</f>
        <v>-0.00851913486899154</v>
      </c>
    </row>
    <row r="278" customFormat="false" ht="12.8" hidden="false" customHeight="false" outlineLevel="0" collapsed="false">
      <c r="A278" s="0" t="n">
        <f aca="false">GrassWatbal!B278/2</f>
        <v>18</v>
      </c>
      <c r="B278" s="2" t="n">
        <f aca="false">GrassWatbal!V278/(GrassTree!$C$31*2*GrassTree!$C$31*2)</f>
        <v>-29.650248</v>
      </c>
      <c r="C278" s="2" t="n">
        <f aca="false">GrassWatbal!AA278</f>
        <v>203.9598</v>
      </c>
      <c r="D278" s="3" t="n">
        <f aca="false">(0.5*GrassWatbal!J278*GrassTree!$C$31*GrassTree!$C$31/18.0152*40.7*60*60)/TreeCalculations!$I$2/TreeCalculations!$I$2</f>
        <v>77.8300068830765</v>
      </c>
      <c r="E278" s="8" t="n">
        <f aca="false">(GrassHrFlux!K278*18.0152*GrassTree!$C$31*GrassTree!$C$31*2.45*0.5)/TreeCalculations!$I$2/TreeCalculations!$I$2</f>
        <v>11.722850944</v>
      </c>
      <c r="F278" s="10" t="n">
        <f aca="false">D278+(0.5*GrassWatbal!F278*GrassTree!$C$31*GrassTree!$C$31/18.0152*40.7*60*60)/TreeCalculations!$I$2/TreeCalculations!$I$2 + (0.5*GrassWatbal!G278*GrassTree!$C$31*GrassTree!$C$31/18.0152*40.7*60*60)/TreeCalculations!$I$2/TreeCalculations!$I$2</f>
        <v>77.8300068830765</v>
      </c>
      <c r="G278" s="5" t="n">
        <f aca="false">GrassWatbal!AA278-GrassWatbal!W278-F278</f>
        <v>155.405293116923</v>
      </c>
      <c r="H278" s="11" t="n">
        <f aca="false">GrassWatbal!AA278+GrassWatbal!W278-F278</f>
        <v>96.8542931169235</v>
      </c>
      <c r="I278" s="6" t="n">
        <f aca="false">GrassWatbal!W278</f>
        <v>-29.2755</v>
      </c>
      <c r="J278" s="7" t="n">
        <f aca="false">GrassHrFlux!P278-GrassHrFlux!P277</f>
        <v>-0.390000000000001</v>
      </c>
      <c r="K278" s="7" t="n">
        <f aca="false">TreeCalculations!$J$2*TreeCalculations!$K$2*(J278/TreeCalculations!$L$2)</f>
        <v>-0.000511148092139497</v>
      </c>
      <c r="L278" s="2" t="n">
        <f aca="false">OliveWatbal!V278/(OliveTree!$C$31*2*OliveTree!$C$31*2)</f>
        <v>-196.228828</v>
      </c>
      <c r="M278" s="12" t="n">
        <f aca="false">OliveWatbal!AA278</f>
        <v>185.4095</v>
      </c>
      <c r="N278" s="8" t="n">
        <f aca="false">(0.5*OliveWatbal!J278*OliveTree!$C$31*OliveTree!$C$31/18.0152*40.7*60*60)/TreeCalculations!$I$3/TreeCalculations!$I$3</f>
        <v>489.638947111328</v>
      </c>
      <c r="O278" s="8" t="n">
        <f aca="false">(OliveHrFlx!K278*18.0152*OliveTree!$C$31*OliveTree!$C$31*2.45*0.5)/TreeCalculations!$I$3/TreeCalculations!$I$3</f>
        <v>69.244708974</v>
      </c>
      <c r="P278" s="4" t="n">
        <f aca="false">N278+(0.5*OliveWatbal!F278*OliveTree!$C$31*OliveTree!$C$31/18.0152*40.7*60*60)/TreeCalculations!$I$3/TreeCalculations!$I$3 + (0.5*OliveWatbal!G278*OliveTree!$C$31*OliveTree!$C$31/18.0152*40.7*60*60)/TreeCalculations!$I$3/TreeCalculations!$I$3</f>
        <v>489.638947111328</v>
      </c>
      <c r="Q278" s="11" t="n">
        <f aca="false">OliveWatbal!AA278-OliveWatbal!W278-F278</f>
        <v>138.034593116923</v>
      </c>
      <c r="R278" s="11" t="n">
        <f aca="false">OliveWatbal!AA278+OliveWatbal!W278-F278</f>
        <v>77.1243931169235</v>
      </c>
      <c r="S278" s="6" t="n">
        <f aca="false">OliveWatbal!W278</f>
        <v>-30.4551</v>
      </c>
      <c r="T278" s="7" t="n">
        <f aca="false">OliveHrFlx!P278-OliveHrFlx!P277</f>
        <v>-0.420000000000002</v>
      </c>
      <c r="U278" s="7" t="n">
        <f aca="false">TreeCalculations!$J$3*TreeCalculations!$K$3*(T278/TreeCalculations!$L$3)</f>
        <v>-0.0137616794037557</v>
      </c>
    </row>
    <row r="279" customFormat="false" ht="12.8" hidden="false" customHeight="false" outlineLevel="0" collapsed="false">
      <c r="A279" s="0" t="n">
        <f aca="false">GrassWatbal!B279/2</f>
        <v>18.5</v>
      </c>
      <c r="B279" s="2" t="n">
        <f aca="false">GrassWatbal!V279/(GrassTree!$C$31*2*GrassTree!$C$31*2)</f>
        <v>-17.312848</v>
      </c>
      <c r="C279" s="2" t="n">
        <f aca="false">GrassWatbal!AA279</f>
        <v>230.205</v>
      </c>
      <c r="D279" s="3" t="n">
        <f aca="false">(0.5*GrassWatbal!J279*GrassTree!$C$31*GrassTree!$C$31/18.0152*40.7*60*60)/TreeCalculations!$I$2/TreeCalculations!$I$2</f>
        <v>71.5512289622097</v>
      </c>
      <c r="E279" s="8" t="n">
        <f aca="false">(GrassHrFlux!K279*18.0152*GrassTree!$C$31*GrassTree!$C$31*2.45*0.5)/TreeCalculations!$I$2/TreeCalculations!$I$2</f>
        <v>10.021360342</v>
      </c>
      <c r="F279" s="10" t="n">
        <f aca="false">D279+(0.5*GrassWatbal!F279*GrassTree!$C$31*GrassTree!$C$31/18.0152*40.7*60*60)/TreeCalculations!$I$2/TreeCalculations!$I$2 + (0.5*GrassWatbal!G279*GrassTree!$C$31*GrassTree!$C$31/18.0152*40.7*60*60)/TreeCalculations!$I$2/TreeCalculations!$I$2</f>
        <v>71.5512289622097</v>
      </c>
      <c r="G279" s="5" t="n">
        <f aca="false">GrassWatbal!AA279-GrassWatbal!W279-F279</f>
        <v>185.04597103779</v>
      </c>
      <c r="H279" s="11" t="n">
        <f aca="false">GrassWatbal!AA279+GrassWatbal!W279-F279</f>
        <v>132.26157103779</v>
      </c>
      <c r="I279" s="6" t="n">
        <f aca="false">GrassWatbal!W279</f>
        <v>-26.3922</v>
      </c>
      <c r="J279" s="7" t="n">
        <f aca="false">GrassHrFlux!P279-GrassHrFlux!P278</f>
        <v>-0.479999999999997</v>
      </c>
      <c r="K279" s="7" t="n">
        <f aca="false">TreeCalculations!$J$2*TreeCalculations!$K$2*(J279/TreeCalculations!$L$2)</f>
        <v>-0.000629105344171683</v>
      </c>
      <c r="L279" s="2" t="n">
        <f aca="false">OliveWatbal!V279/(OliveTree!$C$31*2*OliveTree!$C$31*2)</f>
        <v>-124.797628</v>
      </c>
      <c r="M279" s="12" t="n">
        <f aca="false">OliveWatbal!AA279</f>
        <v>215.0386</v>
      </c>
      <c r="N279" s="8" t="n">
        <f aca="false">(0.5*OliveWatbal!J279*OliveTree!$C$31*OliveTree!$C$31/18.0152*40.7*60*60)/TreeCalculations!$I$3/TreeCalculations!$I$3</f>
        <v>413.419300368578</v>
      </c>
      <c r="O279" s="8" t="n">
        <f aca="false">(OliveHrFlx!K279*18.0152*OliveTree!$C$31*OliveTree!$C$31*2.45*0.5)/TreeCalculations!$I$3/TreeCalculations!$I$3</f>
        <v>62.734466074</v>
      </c>
      <c r="P279" s="4" t="n">
        <f aca="false">N279+(0.5*OliveWatbal!F279*OliveTree!$C$31*OliveTree!$C$31/18.0152*40.7*60*60)/TreeCalculations!$I$3/TreeCalculations!$I$3 + (0.5*OliveWatbal!G279*OliveTree!$C$31*OliveTree!$C$31/18.0152*40.7*60*60)/TreeCalculations!$I$3/TreeCalculations!$I$3</f>
        <v>413.419300368578</v>
      </c>
      <c r="Q279" s="11" t="n">
        <f aca="false">OliveWatbal!AA279-OliveWatbal!W279-F279</f>
        <v>171.40717103779</v>
      </c>
      <c r="R279" s="11" t="n">
        <f aca="false">OliveWatbal!AA279+OliveWatbal!W279-F279</f>
        <v>115.56757103779</v>
      </c>
      <c r="S279" s="6" t="n">
        <f aca="false">OliveWatbal!W279</f>
        <v>-27.9198</v>
      </c>
      <c r="T279" s="7" t="n">
        <f aca="false">OliveHrFlx!P279-OliveHrFlx!P278</f>
        <v>-0.439999999999998</v>
      </c>
      <c r="U279" s="7" t="n">
        <f aca="false">TreeCalculations!$J$3*TreeCalculations!$K$3*(T279/TreeCalculations!$L$3)</f>
        <v>-0.0144169974706011</v>
      </c>
    </row>
    <row r="280" customFormat="false" ht="12.8" hidden="false" customHeight="false" outlineLevel="0" collapsed="false">
      <c r="A280" s="0" t="n">
        <f aca="false">GrassWatbal!B280/2</f>
        <v>19</v>
      </c>
      <c r="B280" s="2" t="n">
        <f aca="false">GrassWatbal!V280/(GrassTree!$C$31*2*GrassTree!$C$31*2)</f>
        <v>-10.40534</v>
      </c>
      <c r="C280" s="2" t="n">
        <f aca="false">GrassWatbal!AA280</f>
        <v>127.6648</v>
      </c>
      <c r="D280" s="3" t="n">
        <f aca="false">(0.5*GrassWatbal!J280*GrassTree!$C$31*GrassTree!$C$31/18.0152*40.7*60*60)/TreeCalculations!$I$2/TreeCalculations!$I$2</f>
        <v>60.656898618944</v>
      </c>
      <c r="E280" s="8" t="n">
        <f aca="false">(GrassHrFlux!K280*18.0152*GrassTree!$C$31*GrassTree!$C$31*2.45*0.5)/TreeCalculations!$I$2/TreeCalculations!$I$2</f>
        <v>0</v>
      </c>
      <c r="F280" s="10" t="n">
        <f aca="false">D280+(0.5*GrassWatbal!F280*GrassTree!$C$31*GrassTree!$C$31/18.0152*40.7*60*60)/TreeCalculations!$I$2/TreeCalculations!$I$2 + (0.5*GrassWatbal!G280*GrassTree!$C$31*GrassTree!$C$31/18.0152*40.7*60*60)/TreeCalculations!$I$2/TreeCalculations!$I$2</f>
        <v>60.656898618944</v>
      </c>
      <c r="G280" s="5" t="n">
        <f aca="false">GrassWatbal!AA280-GrassWatbal!W280-F280</f>
        <v>90.633501381056</v>
      </c>
      <c r="H280" s="11" t="n">
        <f aca="false">GrassWatbal!AA280+GrassWatbal!W280-F280</f>
        <v>43.382301381056</v>
      </c>
      <c r="I280" s="6" t="n">
        <f aca="false">GrassWatbal!W280</f>
        <v>-23.6256</v>
      </c>
      <c r="J280" s="7" t="n">
        <f aca="false">GrassHrFlux!P280-GrassHrFlux!P279</f>
        <v>2.52999999999999</v>
      </c>
      <c r="K280" s="7" t="n">
        <f aca="false">TreeCalculations!$J$2*TreeCalculations!$K$2*(J280/TreeCalculations!$L$2)</f>
        <v>0.00331590941823826</v>
      </c>
      <c r="L280" s="2" t="n">
        <f aca="false">OliveWatbal!V280/(OliveTree!$C$31*2*OliveTree!$C$31*2)</f>
        <v>-67.69256</v>
      </c>
      <c r="M280" s="12" t="n">
        <f aca="false">OliveWatbal!AA280</f>
        <v>119.7652</v>
      </c>
      <c r="N280" s="8" t="n">
        <f aca="false">(0.5*OliveWatbal!J280*OliveTree!$C$31*OliveTree!$C$31/18.0152*40.7*60*60)/TreeCalculations!$I$3/TreeCalculations!$I$3</f>
        <v>374.542929304143</v>
      </c>
      <c r="O280" s="8" t="n">
        <f aca="false">(OliveHrFlx!K280*18.0152*OliveTree!$C$31*OliveTree!$C$31*2.45*0.5)/TreeCalculations!$I$3/TreeCalculations!$I$3</f>
        <v>0</v>
      </c>
      <c r="P280" s="4" t="n">
        <f aca="false">N280+(0.5*OliveWatbal!F280*OliveTree!$C$31*OliveTree!$C$31/18.0152*40.7*60*60)/TreeCalculations!$I$3/TreeCalculations!$I$3 + (0.5*OliveWatbal!G280*OliveTree!$C$31*OliveTree!$C$31/18.0152*40.7*60*60)/TreeCalculations!$I$3/TreeCalculations!$I$3</f>
        <v>374.542929304143</v>
      </c>
      <c r="Q280" s="11" t="n">
        <f aca="false">OliveWatbal!AA280-OliveWatbal!W280-F280</f>
        <v>84.203601381056</v>
      </c>
      <c r="R280" s="11" t="n">
        <f aca="false">OliveWatbal!AA280+OliveWatbal!W280-F280</f>
        <v>34.013001381056</v>
      </c>
      <c r="S280" s="6" t="n">
        <f aca="false">OliveWatbal!W280</f>
        <v>-25.0953</v>
      </c>
      <c r="T280" s="7" t="n">
        <f aca="false">OliveHrFlx!P280-OliveHrFlx!P279</f>
        <v>2.63</v>
      </c>
      <c r="U280" s="7" t="n">
        <f aca="false">TreeCalculations!$J$3*TreeCalculations!$K$3*(T280/TreeCalculations!$L$3)</f>
        <v>0.0861743257901841</v>
      </c>
    </row>
    <row r="281" customFormat="false" ht="12.8" hidden="false" customHeight="false" outlineLevel="0" collapsed="false">
      <c r="A281" s="0" t="n">
        <f aca="false">GrassWatbal!B281/2</f>
        <v>19.5</v>
      </c>
      <c r="B281" s="2" t="n">
        <f aca="false">GrassWatbal!V281/(GrassTree!$C$31*2*GrassTree!$C$31*2)</f>
        <v>-2.27504</v>
      </c>
      <c r="C281" s="2" t="n">
        <f aca="false">GrassWatbal!AA281</f>
        <v>16.108</v>
      </c>
      <c r="D281" s="3" t="n">
        <f aca="false">(0.5*GrassWatbal!J281*GrassTree!$C$31*GrassTree!$C$31/18.0152*40.7*60*60)/TreeCalculations!$I$2/TreeCalculations!$I$2</f>
        <v>0</v>
      </c>
      <c r="E281" s="8" t="n">
        <f aca="false">(GrassHrFlux!K281*18.0152*GrassTree!$C$31*GrassTree!$C$31*2.45*0.5)/TreeCalculations!$I$2/TreeCalculations!$I$2</f>
        <v>0</v>
      </c>
      <c r="F281" s="10" t="n">
        <f aca="false">D281+(0.5*GrassWatbal!F281*GrassTree!$C$31*GrassTree!$C$31/18.0152*40.7*60*60)/TreeCalculations!$I$2/TreeCalculations!$I$2 + (0.5*GrassWatbal!G281*GrassTree!$C$31*GrassTree!$C$31/18.0152*40.7*60*60)/TreeCalculations!$I$2/TreeCalculations!$I$2</f>
        <v>0</v>
      </c>
      <c r="G281" s="5" t="n">
        <f aca="false">GrassWatbal!AA281-GrassWatbal!W281-F281</f>
        <v>36.7182</v>
      </c>
      <c r="H281" s="11" t="n">
        <f aca="false">GrassWatbal!AA281+GrassWatbal!W281-F281</f>
        <v>-4.5022</v>
      </c>
      <c r="I281" s="6" t="n">
        <f aca="false">GrassWatbal!W281</f>
        <v>-20.6102</v>
      </c>
      <c r="J281" s="7" t="n">
        <f aca="false">GrassHrFlux!P281-GrassHrFlux!P280</f>
        <v>-0.879999999999995</v>
      </c>
      <c r="K281" s="7" t="n">
        <f aca="false">TreeCalculations!$J$2*TreeCalculations!$K$2*(J281/TreeCalculations!$L$2)</f>
        <v>-0.00115335979764809</v>
      </c>
      <c r="L281" s="2" t="n">
        <f aca="false">OliveWatbal!V281/(OliveTree!$C$31*2*OliveTree!$C$31*2)</f>
        <v>-2.271836</v>
      </c>
      <c r="M281" s="12" t="n">
        <f aca="false">OliveWatbal!AA281</f>
        <v>7.2906</v>
      </c>
      <c r="N281" s="8" t="n">
        <f aca="false">(0.5*OliveWatbal!J281*OliveTree!$C$31*OliveTree!$C$31/18.0152*40.7*60*60)/TreeCalculations!$I$3/TreeCalculations!$I$3</f>
        <v>0</v>
      </c>
      <c r="O281" s="8" t="n">
        <f aca="false">(OliveHrFlx!K281*18.0152*OliveTree!$C$31*OliveTree!$C$31*2.45*0.5)/TreeCalculations!$I$3/TreeCalculations!$I$3</f>
        <v>0</v>
      </c>
      <c r="P281" s="4" t="n">
        <f aca="false">N281+(0.5*OliveWatbal!F281*OliveTree!$C$31*OliveTree!$C$31/18.0152*40.7*60*60)/TreeCalculations!$I$3/TreeCalculations!$I$3 + (0.5*OliveWatbal!G281*OliveTree!$C$31*OliveTree!$C$31/18.0152*40.7*60*60)/TreeCalculations!$I$3/TreeCalculations!$I$3</f>
        <v>0</v>
      </c>
      <c r="Q281" s="11" t="n">
        <f aca="false">OliveWatbal!AA281-OliveWatbal!W281-F281</f>
        <v>29.732</v>
      </c>
      <c r="R281" s="11" t="n">
        <f aca="false">OliveWatbal!AA281+OliveWatbal!W281-F281</f>
        <v>-15.1508</v>
      </c>
      <c r="S281" s="6" t="n">
        <f aca="false">OliveWatbal!W281</f>
        <v>-22.4414</v>
      </c>
      <c r="T281" s="7" t="n">
        <f aca="false">OliveHrFlx!P281-OliveHrFlx!P280</f>
        <v>-0.879999999999995</v>
      </c>
      <c r="U281" s="7" t="n">
        <f aca="false">TreeCalculations!$J$3*TreeCalculations!$K$3*(T281/TreeCalculations!$L$3)</f>
        <v>-0.0288339949412022</v>
      </c>
    </row>
    <row r="282" customFormat="false" ht="12.8" hidden="false" customHeight="false" outlineLevel="0" collapsed="false">
      <c r="A282" s="0" t="n">
        <f aca="false">GrassWatbal!B282/2</f>
        <v>20</v>
      </c>
      <c r="B282" s="2" t="n">
        <f aca="false">GrassWatbal!V282/(GrassTree!$C$31*2*GrassTree!$C$31*2)</f>
        <v>-3.352804</v>
      </c>
      <c r="C282" s="2" t="n">
        <f aca="false">GrassWatbal!AA282</f>
        <v>-16.2779</v>
      </c>
      <c r="D282" s="3" t="n">
        <f aca="false">(0.5*GrassWatbal!J282*GrassTree!$C$31*GrassTree!$C$31/18.0152*40.7*60*60)/TreeCalculations!$I$2/TreeCalculations!$I$2</f>
        <v>0</v>
      </c>
      <c r="E282" s="8" t="n">
        <f aca="false">(GrassHrFlux!K282*18.0152*GrassTree!$C$31*GrassTree!$C$31*2.45*0.5)/TreeCalculations!$I$2/TreeCalculations!$I$2</f>
        <v>0</v>
      </c>
      <c r="F282" s="10" t="n">
        <f aca="false">D282+(0.5*GrassWatbal!F282*GrassTree!$C$31*GrassTree!$C$31/18.0152*40.7*60*60)/TreeCalculations!$I$2/TreeCalculations!$I$2 + (0.5*GrassWatbal!G282*GrassTree!$C$31*GrassTree!$C$31/18.0152*40.7*60*60)/TreeCalculations!$I$2/TreeCalculations!$I$2</f>
        <v>0</v>
      </c>
      <c r="G282" s="5" t="n">
        <f aca="false">GrassWatbal!AA282-GrassWatbal!W282-F282</f>
        <v>0.6127</v>
      </c>
      <c r="H282" s="11" t="n">
        <f aca="false">GrassWatbal!AA282+GrassWatbal!W282-F282</f>
        <v>-33.1685</v>
      </c>
      <c r="I282" s="6" t="n">
        <f aca="false">GrassWatbal!W282</f>
        <v>-16.8906</v>
      </c>
      <c r="J282" s="7" t="n">
        <f aca="false">GrassHrFlux!P282-GrassHrFlux!P281</f>
        <v>-1.03</v>
      </c>
      <c r="K282" s="7" t="n">
        <f aca="false">TreeCalculations!$J$2*TreeCalculations!$K$2*(J282/TreeCalculations!$L$2)</f>
        <v>-0.00134995521770175</v>
      </c>
      <c r="L282" s="2" t="n">
        <f aca="false">OliveWatbal!V282/(OliveTree!$C$31*2*OliveTree!$C$31*2)</f>
        <v>-3.370324</v>
      </c>
      <c r="M282" s="12" t="n">
        <f aca="false">OliveWatbal!AA282</f>
        <v>-25.0953</v>
      </c>
      <c r="N282" s="8" t="n">
        <f aca="false">(0.5*OliveWatbal!J282*OliveTree!$C$31*OliveTree!$C$31/18.0152*40.7*60*60)/TreeCalculations!$I$3/TreeCalculations!$I$3</f>
        <v>0</v>
      </c>
      <c r="O282" s="8" t="n">
        <f aca="false">(OliveHrFlx!K282*18.0152*OliveTree!$C$31*OliveTree!$C$31*2.45*0.5)/TreeCalculations!$I$3/TreeCalculations!$I$3</f>
        <v>0</v>
      </c>
      <c r="P282" s="4" t="n">
        <f aca="false">N282+(0.5*OliveWatbal!F282*OliveTree!$C$31*OliveTree!$C$31/18.0152*40.7*60*60)/TreeCalculations!$I$3/TreeCalculations!$I$3 + (0.5*OliveWatbal!G282*OliveTree!$C$31*OliveTree!$C$31/18.0152*40.7*60*60)/TreeCalculations!$I$3/TreeCalculations!$I$3</f>
        <v>0</v>
      </c>
      <c r="Q282" s="11" t="n">
        <f aca="false">OliveWatbal!AA282-OliveWatbal!W282-F282</f>
        <v>-6.7304</v>
      </c>
      <c r="R282" s="11" t="n">
        <f aca="false">OliveWatbal!AA282+OliveWatbal!W282-F282</f>
        <v>-43.4602</v>
      </c>
      <c r="S282" s="6" t="n">
        <f aca="false">OliveWatbal!W282</f>
        <v>-18.3649</v>
      </c>
      <c r="T282" s="7" t="n">
        <f aca="false">OliveHrFlx!P282-OliveHrFlx!P281</f>
        <v>-1.03</v>
      </c>
      <c r="U282" s="7" t="n">
        <f aca="false">TreeCalculations!$J$3*TreeCalculations!$K$3*(T282/TreeCalculations!$L$3)</f>
        <v>-0.0337488804425437</v>
      </c>
    </row>
    <row r="283" customFormat="false" ht="12.8" hidden="false" customHeight="false" outlineLevel="0" collapsed="false">
      <c r="A283" s="0" t="n">
        <f aca="false">GrassWatbal!B283/2</f>
        <v>20.5</v>
      </c>
      <c r="B283" s="2" t="n">
        <f aca="false">GrassWatbal!V283/(GrassTree!$C$31*2*GrassTree!$C$31*2)</f>
        <v>-3.509892</v>
      </c>
      <c r="C283" s="2" t="n">
        <f aca="false">GrassWatbal!AA283</f>
        <v>-22.0863</v>
      </c>
      <c r="D283" s="3" t="n">
        <f aca="false">(0.5*GrassWatbal!J283*GrassTree!$C$31*GrassTree!$C$31/18.0152*40.7*60*60)/TreeCalculations!$I$2/TreeCalculations!$I$2</f>
        <v>0</v>
      </c>
      <c r="E283" s="8" t="n">
        <f aca="false">(GrassHrFlux!K283*18.0152*GrassTree!$C$31*GrassTree!$C$31*2.45*0.5)/TreeCalculations!$I$2/TreeCalculations!$I$2</f>
        <v>0</v>
      </c>
      <c r="F283" s="10" t="n">
        <f aca="false">D283+(0.5*GrassWatbal!F283*GrassTree!$C$31*GrassTree!$C$31/18.0152*40.7*60*60)/TreeCalculations!$I$2/TreeCalculations!$I$2 + (0.5*GrassWatbal!G283*GrassTree!$C$31*GrassTree!$C$31/18.0152*40.7*60*60)/TreeCalculations!$I$2/TreeCalculations!$I$2</f>
        <v>0</v>
      </c>
      <c r="G283" s="5" t="n">
        <f aca="false">GrassWatbal!AA283-GrassWatbal!W283-F283</f>
        <v>-9.0301</v>
      </c>
      <c r="H283" s="11" t="n">
        <f aca="false">GrassWatbal!AA283+GrassWatbal!W283-F283</f>
        <v>-35.1425</v>
      </c>
      <c r="I283" s="6" t="n">
        <f aca="false">GrassWatbal!W283</f>
        <v>-13.0562</v>
      </c>
      <c r="J283" s="7" t="n">
        <f aca="false">GrassHrFlux!P283-GrassHrFlux!P282</f>
        <v>-0.439999999999998</v>
      </c>
      <c r="K283" s="7" t="n">
        <f aca="false">TreeCalculations!$J$2*TreeCalculations!$K$2*(J283/TreeCalculations!$L$2)</f>
        <v>-0.000576679898824044</v>
      </c>
      <c r="L283" s="2" t="n">
        <f aca="false">OliveWatbal!V283/(OliveTree!$C$31*2*OliveTree!$C$31*2)</f>
        <v>-3.524916</v>
      </c>
      <c r="M283" s="12" t="n">
        <f aca="false">OliveWatbal!AA283</f>
        <v>-30.904</v>
      </c>
      <c r="N283" s="8" t="n">
        <f aca="false">(0.5*OliveWatbal!J283*OliveTree!$C$31*OliveTree!$C$31/18.0152*40.7*60*60)/TreeCalculations!$I$3/TreeCalculations!$I$3</f>
        <v>0</v>
      </c>
      <c r="O283" s="8" t="n">
        <f aca="false">(OliveHrFlx!K283*18.0152*OliveTree!$C$31*OliveTree!$C$31*2.45*0.5)/TreeCalculations!$I$3/TreeCalculations!$I$3</f>
        <v>0</v>
      </c>
      <c r="P283" s="4" t="n">
        <f aca="false">N283+(0.5*OliveWatbal!F283*OliveTree!$C$31*OliveTree!$C$31/18.0152*40.7*60*60)/TreeCalculations!$I$3/TreeCalculations!$I$3 + (0.5*OliveWatbal!G283*OliveTree!$C$31*OliveTree!$C$31/18.0152*40.7*60*60)/TreeCalculations!$I$3/TreeCalculations!$I$3</f>
        <v>0</v>
      </c>
      <c r="Q283" s="11" t="n">
        <f aca="false">OliveWatbal!AA283-OliveWatbal!W283-F283</f>
        <v>-16.6164</v>
      </c>
      <c r="R283" s="11" t="n">
        <f aca="false">OliveWatbal!AA283+OliveWatbal!W283-F283</f>
        <v>-45.1916</v>
      </c>
      <c r="S283" s="6" t="n">
        <f aca="false">OliveWatbal!W283</f>
        <v>-14.2876</v>
      </c>
      <c r="T283" s="7" t="n">
        <f aca="false">OliveHrFlx!P283-OliveHrFlx!P282</f>
        <v>-0.439999999999998</v>
      </c>
      <c r="U283" s="7" t="n">
        <f aca="false">TreeCalculations!$J$3*TreeCalculations!$K$3*(T283/TreeCalculations!$L$3)</f>
        <v>-0.0144169974706011</v>
      </c>
    </row>
    <row r="284" customFormat="false" ht="12.8" hidden="false" customHeight="false" outlineLevel="0" collapsed="false">
      <c r="A284" s="0" t="n">
        <f aca="false">GrassWatbal!B284/2</f>
        <v>21</v>
      </c>
      <c r="B284" s="2" t="n">
        <f aca="false">GrassWatbal!V284/(GrassTree!$C$31*2*GrassTree!$C$31*2)</f>
        <v>-3.4879</v>
      </c>
      <c r="C284" s="2" t="n">
        <f aca="false">GrassWatbal!AA284</f>
        <v>-21.9074</v>
      </c>
      <c r="D284" s="3" t="n">
        <f aca="false">(0.5*GrassWatbal!J284*GrassTree!$C$31*GrassTree!$C$31/18.0152*40.7*60*60)/TreeCalculations!$I$2/TreeCalculations!$I$2</f>
        <v>0</v>
      </c>
      <c r="E284" s="8" t="n">
        <f aca="false">(GrassHrFlux!K284*18.0152*GrassTree!$C$31*GrassTree!$C$31*2.45*0.5)/TreeCalculations!$I$2/TreeCalculations!$I$2</f>
        <v>0</v>
      </c>
      <c r="F284" s="10" t="n">
        <f aca="false">D284+(0.5*GrassWatbal!F284*GrassTree!$C$31*GrassTree!$C$31/18.0152*40.7*60*60)/TreeCalculations!$I$2/TreeCalculations!$I$2 + (0.5*GrassWatbal!G284*GrassTree!$C$31*GrassTree!$C$31/18.0152*40.7*60*60)/TreeCalculations!$I$2/TreeCalculations!$I$2</f>
        <v>0</v>
      </c>
      <c r="G284" s="5" t="n">
        <f aca="false">GrassWatbal!AA284-GrassWatbal!W284-F284</f>
        <v>-9.4308</v>
      </c>
      <c r="H284" s="11" t="n">
        <f aca="false">GrassWatbal!AA284+GrassWatbal!W284-F284</f>
        <v>-34.384</v>
      </c>
      <c r="I284" s="6" t="n">
        <f aca="false">GrassWatbal!W284</f>
        <v>-12.4766</v>
      </c>
      <c r="J284" s="7" t="n">
        <f aca="false">GrassHrFlux!P284-GrassHrFlux!P283</f>
        <v>-0.0400000000000063</v>
      </c>
      <c r="K284" s="7" t="n">
        <f aca="false">TreeCalculations!$J$2*TreeCalculations!$K$2*(J284/TreeCalculations!$L$2)</f>
        <v>-5.24254453476488E-005</v>
      </c>
      <c r="L284" s="2" t="n">
        <f aca="false">OliveWatbal!V284/(OliveTree!$C$31*2*OliveTree!$C$31*2)</f>
        <v>-3.504076</v>
      </c>
      <c r="M284" s="12" t="n">
        <f aca="false">OliveWatbal!AA284</f>
        <v>-30.7249</v>
      </c>
      <c r="N284" s="8" t="n">
        <f aca="false">(0.5*OliveWatbal!J284*OliveTree!$C$31*OliveTree!$C$31/18.0152*40.7*60*60)/TreeCalculations!$I$3/TreeCalculations!$I$3</f>
        <v>0</v>
      </c>
      <c r="O284" s="8" t="n">
        <f aca="false">(OliveHrFlx!K284*18.0152*OliveTree!$C$31*OliveTree!$C$31*2.45*0.5)/TreeCalculations!$I$3/TreeCalculations!$I$3</f>
        <v>0</v>
      </c>
      <c r="P284" s="4" t="n">
        <f aca="false">N284+(0.5*OliveWatbal!F284*OliveTree!$C$31*OliveTree!$C$31/18.0152*40.7*60*60)/TreeCalculations!$I$3/TreeCalculations!$I$3 + (0.5*OliveWatbal!G284*OliveTree!$C$31*OliveTree!$C$31/18.0152*40.7*60*60)/TreeCalculations!$I$3/TreeCalculations!$I$3</f>
        <v>0</v>
      </c>
      <c r="Q284" s="11" t="n">
        <f aca="false">OliveWatbal!AA284-OliveWatbal!W284-F284</f>
        <v>-17.1781</v>
      </c>
      <c r="R284" s="11" t="n">
        <f aca="false">OliveWatbal!AA284+OliveWatbal!W284-F284</f>
        <v>-44.2717</v>
      </c>
      <c r="S284" s="6" t="n">
        <f aca="false">OliveWatbal!W284</f>
        <v>-13.5468</v>
      </c>
      <c r="T284" s="7" t="n">
        <f aca="false">OliveHrFlx!P284-OliveHrFlx!P283</f>
        <v>-0.0400000000000063</v>
      </c>
      <c r="U284" s="7" t="n">
        <f aca="false">TreeCalculations!$J$3*TreeCalculations!$K$3*(T284/TreeCalculations!$L$3)</f>
        <v>-0.00131063613369122</v>
      </c>
    </row>
    <row r="285" customFormat="false" ht="12.8" hidden="false" customHeight="false" outlineLevel="0" collapsed="false">
      <c r="A285" s="0" t="n">
        <f aca="false">GrassWatbal!B285/2</f>
        <v>21.5</v>
      </c>
      <c r="B285" s="2" t="n">
        <f aca="false">GrassWatbal!V285/(GrassTree!$C$31*2*GrassTree!$C$31*2)</f>
        <v>-3.482552</v>
      </c>
      <c r="C285" s="2" t="n">
        <f aca="false">GrassWatbal!AA285</f>
        <v>-21.7639</v>
      </c>
      <c r="D285" s="3" t="n">
        <f aca="false">(0.5*GrassWatbal!J285*GrassTree!$C$31*GrassTree!$C$31/18.0152*40.7*60*60)/TreeCalculations!$I$2/TreeCalculations!$I$2</f>
        <v>0</v>
      </c>
      <c r="E285" s="8" t="n">
        <f aca="false">(GrassHrFlux!K285*18.0152*GrassTree!$C$31*GrassTree!$C$31*2.45*0.5)/TreeCalculations!$I$2/TreeCalculations!$I$2</f>
        <v>0</v>
      </c>
      <c r="F285" s="10" t="n">
        <f aca="false">D285+(0.5*GrassWatbal!F285*GrassTree!$C$31*GrassTree!$C$31/18.0152*40.7*60*60)/TreeCalculations!$I$2/TreeCalculations!$I$2 + (0.5*GrassWatbal!G285*GrassTree!$C$31*GrassTree!$C$31/18.0152*40.7*60*60)/TreeCalculations!$I$2/TreeCalculations!$I$2</f>
        <v>0</v>
      </c>
      <c r="G285" s="5" t="n">
        <f aca="false">GrassWatbal!AA285-GrassWatbal!W285-F285</f>
        <v>-8.2987</v>
      </c>
      <c r="H285" s="11" t="n">
        <f aca="false">GrassWatbal!AA285+GrassWatbal!W285-F285</f>
        <v>-35.2291</v>
      </c>
      <c r="I285" s="6" t="n">
        <f aca="false">GrassWatbal!W285</f>
        <v>-13.4652</v>
      </c>
      <c r="J285" s="7" t="n">
        <f aca="false">GrassHrFlux!P285-GrassHrFlux!P284</f>
        <v>-0.599999999999994</v>
      </c>
      <c r="K285" s="7" t="n">
        <f aca="false">TreeCalculations!$J$2*TreeCalculations!$K$2*(J285/TreeCalculations!$L$2)</f>
        <v>-0.000786381680214602</v>
      </c>
      <c r="L285" s="2" t="n">
        <f aca="false">OliveWatbal!V285/(OliveTree!$C$31*2*OliveTree!$C$31*2)</f>
        <v>-3.500964</v>
      </c>
      <c r="M285" s="12" t="n">
        <f aca="false">OliveWatbal!AA285</f>
        <v>-30.5813</v>
      </c>
      <c r="N285" s="8" t="n">
        <f aca="false">(0.5*OliveWatbal!J285*OliveTree!$C$31*OliveTree!$C$31/18.0152*40.7*60*60)/TreeCalculations!$I$3/TreeCalculations!$I$3</f>
        <v>0</v>
      </c>
      <c r="O285" s="8" t="n">
        <f aca="false">(OliveHrFlx!K285*18.0152*OliveTree!$C$31*OliveTree!$C$31*2.45*0.5)/TreeCalculations!$I$3/TreeCalculations!$I$3</f>
        <v>0</v>
      </c>
      <c r="P285" s="4" t="n">
        <f aca="false">N285+(0.5*OliveWatbal!F285*OliveTree!$C$31*OliveTree!$C$31/18.0152*40.7*60*60)/TreeCalculations!$I$3/TreeCalculations!$I$3 + (0.5*OliveWatbal!G285*OliveTree!$C$31*OliveTree!$C$31/18.0152*40.7*60*60)/TreeCalculations!$I$3/TreeCalculations!$I$3</f>
        <v>0</v>
      </c>
      <c r="Q285" s="11" t="n">
        <f aca="false">OliveWatbal!AA285-OliveWatbal!W285-F285</f>
        <v>-16.1584</v>
      </c>
      <c r="R285" s="11" t="n">
        <f aca="false">OliveWatbal!AA285+OliveWatbal!W285-F285</f>
        <v>-45.0042</v>
      </c>
      <c r="S285" s="6" t="n">
        <f aca="false">OliveWatbal!W285</f>
        <v>-14.4229</v>
      </c>
      <c r="T285" s="7" t="n">
        <f aca="false">OliveHrFlx!P285-OliveHrFlx!P284</f>
        <v>-0.599999999999994</v>
      </c>
      <c r="U285" s="7" t="n">
        <f aca="false">TreeCalculations!$J$3*TreeCalculations!$K$3*(T285/TreeCalculations!$L$3)</f>
        <v>-0.019659542005365</v>
      </c>
    </row>
    <row r="286" customFormat="false" ht="12.8" hidden="false" customHeight="false" outlineLevel="0" collapsed="false">
      <c r="A286" s="0" t="n">
        <f aca="false">GrassWatbal!B286/2</f>
        <v>22</v>
      </c>
      <c r="B286" s="2" t="n">
        <f aca="false">GrassWatbal!V286/(GrassTree!$C$31*2*GrassTree!$C$31*2)</f>
        <v>-3.44906</v>
      </c>
      <c r="C286" s="2" t="n">
        <f aca="false">GrassWatbal!AA286</f>
        <v>-21.3591</v>
      </c>
      <c r="D286" s="3" t="n">
        <f aca="false">(0.5*GrassWatbal!J286*GrassTree!$C$31*GrassTree!$C$31/18.0152*40.7*60*60)/TreeCalculations!$I$2/TreeCalculations!$I$2</f>
        <v>0</v>
      </c>
      <c r="E286" s="8" t="n">
        <f aca="false">(GrassHrFlux!K286*18.0152*GrassTree!$C$31*GrassTree!$C$31*2.45*0.5)/TreeCalculations!$I$2/TreeCalculations!$I$2</f>
        <v>0</v>
      </c>
      <c r="F286" s="10" t="n">
        <f aca="false">D286+(0.5*GrassWatbal!F286*GrassTree!$C$31*GrassTree!$C$31/18.0152*40.7*60*60)/TreeCalculations!$I$2/TreeCalculations!$I$2 + (0.5*GrassWatbal!G286*GrassTree!$C$31*GrassTree!$C$31/18.0152*40.7*60*60)/TreeCalculations!$I$2/TreeCalculations!$I$2</f>
        <v>0</v>
      </c>
      <c r="G286" s="5" t="n">
        <f aca="false">GrassWatbal!AA286-GrassWatbal!W286-F286</f>
        <v>-9.9298</v>
      </c>
      <c r="H286" s="11" t="n">
        <f aca="false">GrassWatbal!AA286+GrassWatbal!W286-F286</f>
        <v>-32.7884</v>
      </c>
      <c r="I286" s="6" t="n">
        <f aca="false">GrassWatbal!W286</f>
        <v>-11.4293</v>
      </c>
      <c r="J286" s="7" t="n">
        <f aca="false">GrassHrFlux!P286-GrassHrFlux!P285</f>
        <v>-0.560000000000002</v>
      </c>
      <c r="K286" s="7" t="n">
        <f aca="false">TreeCalculations!$J$2*TreeCalculations!$K$2*(J286/TreeCalculations!$L$2)</f>
        <v>-0.000733956234866972</v>
      </c>
      <c r="L286" s="2" t="n">
        <f aca="false">OliveWatbal!V286/(OliveTree!$C$31*2*OliveTree!$C$31*2)</f>
        <v>-3.472168</v>
      </c>
      <c r="M286" s="12" t="n">
        <f aca="false">OliveWatbal!AA286</f>
        <v>-30.1772</v>
      </c>
      <c r="N286" s="8" t="n">
        <f aca="false">(0.5*OliveWatbal!J286*OliveTree!$C$31*OliveTree!$C$31/18.0152*40.7*60*60)/TreeCalculations!$I$3/TreeCalculations!$I$3</f>
        <v>0</v>
      </c>
      <c r="O286" s="8" t="n">
        <f aca="false">(OliveHrFlx!K286*18.0152*OliveTree!$C$31*OliveTree!$C$31*2.45*0.5)/TreeCalculations!$I$3/TreeCalculations!$I$3</f>
        <v>0</v>
      </c>
      <c r="P286" s="4" t="n">
        <f aca="false">N286+(0.5*OliveWatbal!F286*OliveTree!$C$31*OliveTree!$C$31/18.0152*40.7*60*60)/TreeCalculations!$I$3/TreeCalculations!$I$3 + (0.5*OliveWatbal!G286*OliveTree!$C$31*OliveTree!$C$31/18.0152*40.7*60*60)/TreeCalculations!$I$3/TreeCalculations!$I$3</f>
        <v>0</v>
      </c>
      <c r="Q286" s="11" t="n">
        <f aca="false">OliveWatbal!AA286-OliveWatbal!W286-F286</f>
        <v>-17.8936</v>
      </c>
      <c r="R286" s="11" t="n">
        <f aca="false">OliveWatbal!AA286+OliveWatbal!W286-F286</f>
        <v>-42.4608</v>
      </c>
      <c r="S286" s="6" t="n">
        <f aca="false">OliveWatbal!W286</f>
        <v>-12.2836</v>
      </c>
      <c r="T286" s="7" t="n">
        <f aca="false">OliveHrFlx!P286-OliveHrFlx!P285</f>
        <v>-0.560000000000002</v>
      </c>
      <c r="U286" s="7" t="n">
        <f aca="false">TreeCalculations!$J$3*TreeCalculations!$K$3*(T286/TreeCalculations!$L$3)</f>
        <v>-0.0183489058716743</v>
      </c>
    </row>
    <row r="287" customFormat="false" ht="12.8" hidden="false" customHeight="false" outlineLevel="0" collapsed="false">
      <c r="A287" s="0" t="n">
        <f aca="false">GrassWatbal!B287/2</f>
        <v>22.5</v>
      </c>
      <c r="B287" s="2" t="n">
        <f aca="false">GrassWatbal!V287/(GrassTree!$C$31*2*GrassTree!$C$31*2)</f>
        <v>-3.432904</v>
      </c>
      <c r="C287" s="2" t="n">
        <f aca="false">GrassWatbal!AA287</f>
        <v>-21.5632</v>
      </c>
      <c r="D287" s="3" t="n">
        <f aca="false">(0.5*GrassWatbal!J287*GrassTree!$C$31*GrassTree!$C$31/18.0152*40.7*60*60)/TreeCalculations!$I$2/TreeCalculations!$I$2</f>
        <v>0</v>
      </c>
      <c r="E287" s="8" t="n">
        <f aca="false">(GrassHrFlux!K287*18.0152*GrassTree!$C$31*GrassTree!$C$31*2.45*0.5)/TreeCalculations!$I$2/TreeCalculations!$I$2</f>
        <v>0</v>
      </c>
      <c r="F287" s="10" t="n">
        <f aca="false">D287+(0.5*GrassWatbal!F287*GrassTree!$C$31*GrassTree!$C$31/18.0152*40.7*60*60)/TreeCalculations!$I$2/TreeCalculations!$I$2 + (0.5*GrassWatbal!G287*GrassTree!$C$31*GrassTree!$C$31/18.0152*40.7*60*60)/TreeCalculations!$I$2/TreeCalculations!$I$2</f>
        <v>0</v>
      </c>
      <c r="G287" s="5" t="n">
        <f aca="false">GrassWatbal!AA287-GrassWatbal!W287-F287</f>
        <v>-11.7462</v>
      </c>
      <c r="H287" s="11" t="n">
        <f aca="false">GrassWatbal!AA287+GrassWatbal!W287-F287</f>
        <v>-31.3802</v>
      </c>
      <c r="I287" s="6" t="n">
        <f aca="false">GrassWatbal!W287</f>
        <v>-9.817</v>
      </c>
      <c r="J287" s="7" t="n">
        <f aca="false">GrassHrFlux!P287-GrassHrFlux!P286</f>
        <v>-2.24</v>
      </c>
      <c r="K287" s="7" t="n">
        <f aca="false">TreeCalculations!$J$2*TreeCalculations!$K$2*(J287/TreeCalculations!$L$2)</f>
        <v>-0.00293582493946788</v>
      </c>
      <c r="L287" s="2" t="n">
        <f aca="false">OliveWatbal!V287/(OliveTree!$C$31*2*OliveTree!$C$31*2)</f>
        <v>-3.451724</v>
      </c>
      <c r="M287" s="12" t="n">
        <f aca="false">OliveWatbal!AA287</f>
        <v>-30.3814</v>
      </c>
      <c r="N287" s="8" t="n">
        <f aca="false">(0.5*OliveWatbal!J287*OliveTree!$C$31*OliveTree!$C$31/18.0152*40.7*60*60)/TreeCalculations!$I$3/TreeCalculations!$I$3</f>
        <v>0</v>
      </c>
      <c r="O287" s="8" t="n">
        <f aca="false">(OliveHrFlx!K287*18.0152*OliveTree!$C$31*OliveTree!$C$31*2.45*0.5)/TreeCalculations!$I$3/TreeCalculations!$I$3</f>
        <v>0</v>
      </c>
      <c r="P287" s="4" t="n">
        <f aca="false">N287+(0.5*OliveWatbal!F287*OliveTree!$C$31*OliveTree!$C$31/18.0152*40.7*60*60)/TreeCalculations!$I$3/TreeCalculations!$I$3 + (0.5*OliveWatbal!G287*OliveTree!$C$31*OliveTree!$C$31/18.0152*40.7*60*60)/TreeCalculations!$I$3/TreeCalculations!$I$3</f>
        <v>0</v>
      </c>
      <c r="Q287" s="11" t="n">
        <f aca="false">OliveWatbal!AA287-OliveWatbal!W287-F287</f>
        <v>-19.794</v>
      </c>
      <c r="R287" s="11" t="n">
        <f aca="false">OliveWatbal!AA287+OliveWatbal!W287-F287</f>
        <v>-40.9688</v>
      </c>
      <c r="S287" s="6" t="n">
        <f aca="false">OliveWatbal!W287</f>
        <v>-10.5874</v>
      </c>
      <c r="T287" s="7" t="n">
        <f aca="false">OliveHrFlx!P287-OliveHrFlx!P286</f>
        <v>-2.24</v>
      </c>
      <c r="U287" s="7" t="n">
        <f aca="false">TreeCalculations!$J$3*TreeCalculations!$K$3*(T287/TreeCalculations!$L$3)</f>
        <v>-0.0733956234866969</v>
      </c>
    </row>
    <row r="288" customFormat="false" ht="12.8" hidden="false" customHeight="false" outlineLevel="0" collapsed="false">
      <c r="A288" s="0" t="n">
        <f aca="false">GrassWatbal!B288/2</f>
        <v>23</v>
      </c>
      <c r="B288" s="2" t="n">
        <f aca="false">GrassWatbal!V288/(GrassTree!$C$31*2*GrassTree!$C$31*2)</f>
        <v>-3.370148</v>
      </c>
      <c r="C288" s="2" t="n">
        <f aca="false">GrassWatbal!AA288</f>
        <v>-22.1713</v>
      </c>
      <c r="D288" s="3" t="n">
        <f aca="false">(0.5*GrassWatbal!J288*GrassTree!$C$31*GrassTree!$C$31/18.0152*40.7*60*60)/TreeCalculations!$I$2/TreeCalculations!$I$2</f>
        <v>0</v>
      </c>
      <c r="E288" s="8" t="n">
        <f aca="false">(GrassHrFlux!K288*18.0152*GrassTree!$C$31*GrassTree!$C$31*2.45*0.5)/TreeCalculations!$I$2/TreeCalculations!$I$2</f>
        <v>0</v>
      </c>
      <c r="F288" s="10" t="n">
        <f aca="false">D288+(0.5*GrassWatbal!F288*GrassTree!$C$31*GrassTree!$C$31/18.0152*40.7*60*60)/TreeCalculations!$I$2/TreeCalculations!$I$2 + (0.5*GrassWatbal!G288*GrassTree!$C$31*GrassTree!$C$31/18.0152*40.7*60*60)/TreeCalculations!$I$2/TreeCalculations!$I$2</f>
        <v>0</v>
      </c>
      <c r="G288" s="5" t="n">
        <f aca="false">GrassWatbal!AA288-GrassWatbal!W288-F288</f>
        <v>-21.4825</v>
      </c>
      <c r="H288" s="11" t="n">
        <f aca="false">GrassWatbal!AA288+GrassWatbal!W288-F288</f>
        <v>-22.8601</v>
      </c>
      <c r="I288" s="6" t="n">
        <f aca="false">GrassWatbal!W288</f>
        <v>-0.6888</v>
      </c>
      <c r="J288" s="7" t="n">
        <f aca="false">GrassHrFlux!P288-GrassHrFlux!P287</f>
        <v>-0.119999999999997</v>
      </c>
      <c r="K288" s="7" t="n">
        <f aca="false">TreeCalculations!$J$2*TreeCalculations!$K$2*(J288/TreeCalculations!$L$2)</f>
        <v>-0.000157276336042918</v>
      </c>
      <c r="L288" s="2" t="n">
        <f aca="false">OliveWatbal!V288/(OliveTree!$C$31*2*OliveTree!$C$31*2)</f>
        <v>-3.386192</v>
      </c>
      <c r="M288" s="12" t="n">
        <f aca="false">OliveWatbal!AA288</f>
        <v>-30.9897</v>
      </c>
      <c r="N288" s="8" t="n">
        <f aca="false">(0.5*OliveWatbal!J288*OliveTree!$C$31*OliveTree!$C$31/18.0152*40.7*60*60)/TreeCalculations!$I$3/TreeCalculations!$I$3</f>
        <v>0</v>
      </c>
      <c r="O288" s="8" t="n">
        <f aca="false">(OliveHrFlx!K288*18.0152*OliveTree!$C$31*OliveTree!$C$31*2.45*0.5)/TreeCalculations!$I$3/TreeCalculations!$I$3</f>
        <v>0</v>
      </c>
      <c r="P288" s="4" t="n">
        <f aca="false">N288+(0.5*OliveWatbal!F288*OliveTree!$C$31*OliveTree!$C$31/18.0152*40.7*60*60)/TreeCalculations!$I$3/TreeCalculations!$I$3 + (0.5*OliveWatbal!G288*OliveTree!$C$31*OliveTree!$C$31/18.0152*40.7*60*60)/TreeCalculations!$I$3/TreeCalculations!$I$3</f>
        <v>0</v>
      </c>
      <c r="Q288" s="11" t="n">
        <f aca="false">OliveWatbal!AA288-OliveWatbal!W288-F288</f>
        <v>-29.6439</v>
      </c>
      <c r="R288" s="11" t="n">
        <f aca="false">OliveWatbal!AA288+OliveWatbal!W288-F288</f>
        <v>-32.3355</v>
      </c>
      <c r="S288" s="6" t="n">
        <f aca="false">OliveWatbal!W288</f>
        <v>-1.3458</v>
      </c>
      <c r="T288" s="7" t="n">
        <f aca="false">OliveHrFlx!P288-OliveHrFlx!P287</f>
        <v>-0.119999999999997</v>
      </c>
      <c r="U288" s="7" t="n">
        <f aca="false">TreeCalculations!$J$3*TreeCalculations!$K$3*(T288/TreeCalculations!$L$3)</f>
        <v>-0.00393190840107296</v>
      </c>
    </row>
    <row r="289" customFormat="false" ht="12.8" hidden="false" customHeight="false" outlineLevel="0" collapsed="false">
      <c r="A289" s="0" t="n">
        <f aca="false">GrassWatbal!B289/2</f>
        <v>23.5</v>
      </c>
      <c r="B289" s="2" t="n">
        <f aca="false">GrassWatbal!V289/(GrassTree!$C$31*2*GrassTree!$C$31*2)</f>
        <v>-3.360824</v>
      </c>
      <c r="C289" s="2" t="n">
        <f aca="false">GrassWatbal!AA289</f>
        <v>-21.5535</v>
      </c>
      <c r="D289" s="3" t="n">
        <f aca="false">(0.5*GrassWatbal!J289*GrassTree!$C$31*GrassTree!$C$31/18.0152*40.7*60*60)/TreeCalculations!$I$2/TreeCalculations!$I$2</f>
        <v>0</v>
      </c>
      <c r="E289" s="8" t="n">
        <f aca="false">(GrassHrFlux!K289*18.0152*GrassTree!$C$31*GrassTree!$C$31*2.45*0.5)/TreeCalculations!$I$2/TreeCalculations!$I$2</f>
        <v>0</v>
      </c>
      <c r="F289" s="10" t="n">
        <f aca="false">D289+(0.5*GrassWatbal!F289*GrassTree!$C$31*GrassTree!$C$31/18.0152*40.7*60*60)/TreeCalculations!$I$2/TreeCalculations!$I$2 + (0.5*GrassWatbal!G289*GrassTree!$C$31*GrassTree!$C$31/18.0152*40.7*60*60)/TreeCalculations!$I$2/TreeCalculations!$I$2</f>
        <v>0</v>
      </c>
      <c r="G289" s="5" t="n">
        <f aca="false">GrassWatbal!AA289-GrassWatbal!W289-F289</f>
        <v>-18.4697</v>
      </c>
      <c r="H289" s="11" t="n">
        <f aca="false">GrassWatbal!AA289+GrassWatbal!W289-F289</f>
        <v>-24.6373</v>
      </c>
      <c r="I289" s="6" t="n">
        <f aca="false">GrassWatbal!W289</f>
        <v>-3.0838</v>
      </c>
      <c r="J289" s="7" t="n">
        <f aca="false">GrassHrFlux!P289-GrassHrFlux!P288</f>
        <v>0.189999999999998</v>
      </c>
      <c r="K289" s="7" t="n">
        <f aca="false">TreeCalculations!$J$2*TreeCalculations!$K$2*(J289/TreeCalculations!$L$2)</f>
        <v>0.00024902086540129</v>
      </c>
      <c r="L289" s="2" t="n">
        <f aca="false">OliveWatbal!V289/(OliveTree!$C$31*2*OliveTree!$C$31*2)</f>
        <v>-3.409356</v>
      </c>
      <c r="M289" s="12" t="n">
        <f aca="false">OliveWatbal!AA289</f>
        <v>-30.3711</v>
      </c>
      <c r="N289" s="8" t="n">
        <f aca="false">(0.5*OliveWatbal!J289*OliveTree!$C$31*OliveTree!$C$31/18.0152*40.7*60*60)/TreeCalculations!$I$3/TreeCalculations!$I$3</f>
        <v>0</v>
      </c>
      <c r="O289" s="8" t="n">
        <f aca="false">(OliveHrFlx!K289*18.0152*OliveTree!$C$31*OliveTree!$C$31*2.45*0.5)/TreeCalculations!$I$3/TreeCalculations!$I$3</f>
        <v>0</v>
      </c>
      <c r="P289" s="4" t="n">
        <f aca="false">N289+(0.5*OliveWatbal!F289*OliveTree!$C$31*OliveTree!$C$31/18.0152*40.7*60*60)/TreeCalculations!$I$3/TreeCalculations!$I$3 + (0.5*OliveWatbal!G289*OliveTree!$C$31*OliveTree!$C$31/18.0152*40.7*60*60)/TreeCalculations!$I$3/TreeCalculations!$I$3</f>
        <v>0</v>
      </c>
      <c r="Q289" s="11" t="n">
        <f aca="false">OliveWatbal!AA289-OliveWatbal!W289-F289</f>
        <v>-26.6718</v>
      </c>
      <c r="R289" s="11" t="n">
        <f aca="false">OliveWatbal!AA289+OliveWatbal!W289-F289</f>
        <v>-34.0704</v>
      </c>
      <c r="S289" s="6" t="n">
        <f aca="false">OliveWatbal!W289</f>
        <v>-3.6993</v>
      </c>
      <c r="T289" s="7" t="n">
        <f aca="false">OliveHrFlx!P289-OliveHrFlx!P288</f>
        <v>0.189999999999998</v>
      </c>
      <c r="U289" s="7" t="n">
        <f aca="false">TreeCalculations!$J$3*TreeCalculations!$K$3*(T289/TreeCalculations!$L$3)</f>
        <v>0.00622552163503225</v>
      </c>
    </row>
    <row r="290" customFormat="false" ht="12.8" hidden="false" customHeight="false" outlineLevel="0" collapsed="false">
      <c r="A290" s="0" t="n">
        <f aca="false">GrassWatbal!B290/2</f>
        <v>24</v>
      </c>
      <c r="B290" s="2" t="n">
        <f aca="false">GrassWatbal!V290/(GrassTree!$C$31*2*GrassTree!$C$31*2)</f>
        <v>-3.349408</v>
      </c>
      <c r="C290" s="2" t="n">
        <f aca="false">GrassWatbal!AA290</f>
        <v>-20.9349</v>
      </c>
      <c r="D290" s="3" t="n">
        <f aca="false">(0.5*GrassWatbal!J290*GrassTree!$C$31*GrassTree!$C$31/18.0152*40.7*60*60)/TreeCalculations!$I$2/TreeCalculations!$I$2</f>
        <v>0</v>
      </c>
      <c r="E290" s="8" t="n">
        <f aca="false">(GrassHrFlux!K290*18.0152*GrassTree!$C$31*GrassTree!$C$31*2.45*0.5)/TreeCalculations!$I$2/TreeCalculations!$I$2</f>
        <v>0</v>
      </c>
      <c r="F290" s="10" t="n">
        <f aca="false">D290+(0.5*GrassWatbal!F290*GrassTree!$C$31*GrassTree!$C$31/18.0152*40.7*60*60)/TreeCalculations!$I$2/TreeCalculations!$I$2 + (0.5*GrassWatbal!G290*GrassTree!$C$31*GrassTree!$C$31/18.0152*40.7*60*60)/TreeCalculations!$I$2/TreeCalculations!$I$2</f>
        <v>0</v>
      </c>
      <c r="G290" s="5" t="n">
        <f aca="false">GrassWatbal!AA290-GrassWatbal!W290-F290</f>
        <v>-15.069</v>
      </c>
      <c r="H290" s="11" t="n">
        <f aca="false">GrassWatbal!AA290+GrassWatbal!W290-F290</f>
        <v>-26.8008</v>
      </c>
      <c r="I290" s="6" t="n">
        <f aca="false">GrassWatbal!W290</f>
        <v>-5.8659</v>
      </c>
      <c r="J290" s="7" t="n">
        <f aca="false">GrassHrFlux!P290-GrassHrFlux!P289</f>
        <v>-0.349999999999998</v>
      </c>
      <c r="K290" s="7" t="n">
        <f aca="false">TreeCalculations!$J$2*TreeCalculations!$K$2*(J290/TreeCalculations!$L$2)</f>
        <v>-0.000458722646791853</v>
      </c>
      <c r="L290" s="2" t="n">
        <f aca="false">OliveWatbal!V290/(OliveTree!$C$31*2*OliveTree!$C$31*2)</f>
        <v>-3.403188</v>
      </c>
      <c r="M290" s="12" t="n">
        <f aca="false">OliveWatbal!AA290</f>
        <v>-29.7526</v>
      </c>
      <c r="N290" s="8" t="n">
        <f aca="false">(0.5*OliveWatbal!J290*OliveTree!$C$31*OliveTree!$C$31/18.0152*40.7*60*60)/TreeCalculations!$I$3/TreeCalculations!$I$3</f>
        <v>0</v>
      </c>
      <c r="O290" s="8" t="n">
        <f aca="false">(OliveHrFlx!K290*18.0152*OliveTree!$C$31*OliveTree!$C$31*2.45*0.5)/TreeCalculations!$I$3/TreeCalculations!$I$3</f>
        <v>0</v>
      </c>
      <c r="P290" s="4" t="n">
        <f aca="false">N290+(0.5*OliveWatbal!F290*OliveTree!$C$31*OliveTree!$C$31/18.0152*40.7*60*60)/TreeCalculations!$I$3/TreeCalculations!$I$3 + (0.5*OliveWatbal!G290*OliveTree!$C$31*OliveTree!$C$31/18.0152*40.7*60*60)/TreeCalculations!$I$3/TreeCalculations!$I$3</f>
        <v>0</v>
      </c>
      <c r="Q290" s="11" t="n">
        <f aca="false">OliveWatbal!AA290-OliveWatbal!W290-F290</f>
        <v>-23.3009</v>
      </c>
      <c r="R290" s="11" t="n">
        <f aca="false">OliveWatbal!AA290+OliveWatbal!W290-F290</f>
        <v>-36.2043</v>
      </c>
      <c r="S290" s="6" t="n">
        <f aca="false">OliveWatbal!W290</f>
        <v>-6.4517</v>
      </c>
      <c r="T290" s="7" t="n">
        <f aca="false">OliveHrFlx!P290-OliveHrFlx!P289</f>
        <v>-0.349999999999998</v>
      </c>
      <c r="U290" s="7" t="n">
        <f aca="false">TreeCalculations!$J$3*TreeCalculations!$K$3*(T290/TreeCalculations!$L$3)</f>
        <v>-0.0114680661697963</v>
      </c>
    </row>
    <row r="291" customFormat="false" ht="12.8" hidden="false" customHeight="false" outlineLevel="0" collapsed="false">
      <c r="A291" s="0" t="n">
        <f aca="false">GrassWatbal!B291/2</f>
        <v>0.5</v>
      </c>
      <c r="B291" s="2" t="n">
        <f aca="false">GrassWatbal!V291/(GrassTree!$C$31*2*GrassTree!$C$31*2)</f>
        <v>-3.341584</v>
      </c>
      <c r="C291" s="2" t="n">
        <f aca="false">GrassWatbal!AA291</f>
        <v>-21.1122</v>
      </c>
      <c r="D291" s="3" t="n">
        <f aca="false">(0.5*GrassWatbal!J291*GrassTree!$C$31*GrassTree!$C$31/18.0152*40.7*60*60)/TreeCalculations!$I$2/TreeCalculations!$I$2</f>
        <v>0</v>
      </c>
      <c r="E291" s="8" t="n">
        <f aca="false">(GrassHrFlux!K291*18.0152*GrassTree!$C$31*GrassTree!$C$31*2.45*0.5)/TreeCalculations!$I$2/TreeCalculations!$I$2</f>
        <v>0</v>
      </c>
      <c r="F291" s="10" t="n">
        <f aca="false">D291+(0.5*GrassWatbal!F291*GrassTree!$C$31*GrassTree!$C$31/18.0152*40.7*60*60)/TreeCalculations!$I$2/TreeCalculations!$I$2 + (0.5*GrassWatbal!G291*GrassTree!$C$31*GrassTree!$C$31/18.0152*40.7*60*60)/TreeCalculations!$I$2/TreeCalculations!$I$2</f>
        <v>0</v>
      </c>
      <c r="G291" s="5" t="n">
        <f aca="false">GrassWatbal!AA291-GrassWatbal!W291-F291</f>
        <v>-15.8505</v>
      </c>
      <c r="H291" s="11" t="n">
        <f aca="false">GrassWatbal!AA291+GrassWatbal!W291-F291</f>
        <v>-26.3739</v>
      </c>
      <c r="I291" s="6" t="n">
        <f aca="false">GrassWatbal!W291</f>
        <v>-5.2617</v>
      </c>
      <c r="J291" s="7" t="n">
        <f aca="false">GrassHrFlux!P291-GrassHrFlux!P290</f>
        <v>-2.81</v>
      </c>
      <c r="K291" s="7" t="n">
        <f aca="false">TreeCalculations!$J$2*TreeCalculations!$K$2*(J291/TreeCalculations!$L$2)</f>
        <v>-0.00368288753567176</v>
      </c>
      <c r="L291" s="2" t="n">
        <f aca="false">OliveWatbal!V291/(OliveTree!$C$31*2*OliveTree!$C$31*2)</f>
        <v>-3.3931</v>
      </c>
      <c r="M291" s="12" t="n">
        <f aca="false">OliveWatbal!AA291</f>
        <v>-29.9301</v>
      </c>
      <c r="N291" s="8" t="n">
        <f aca="false">(0.5*OliveWatbal!J291*OliveTree!$C$31*OliveTree!$C$31/18.0152*40.7*60*60)/TreeCalculations!$I$3/TreeCalculations!$I$3</f>
        <v>0</v>
      </c>
      <c r="O291" s="8" t="n">
        <f aca="false">(OliveHrFlx!K291*18.0152*OliveTree!$C$31*OliveTree!$C$31*2.45*0.5)/TreeCalculations!$I$3/TreeCalculations!$I$3</f>
        <v>0</v>
      </c>
      <c r="P291" s="4" t="n">
        <f aca="false">N291+(0.5*OliveWatbal!F291*OliveTree!$C$31*OliveTree!$C$31/18.0152*40.7*60*60)/TreeCalculations!$I$3/TreeCalculations!$I$3 + (0.5*OliveWatbal!G291*OliveTree!$C$31*OliveTree!$C$31/18.0152*40.7*60*60)/TreeCalculations!$I$3/TreeCalculations!$I$3</f>
        <v>0</v>
      </c>
      <c r="Q291" s="11" t="n">
        <f aca="false">OliveWatbal!AA291-OliveWatbal!W291-F291</f>
        <v>-24.1241</v>
      </c>
      <c r="R291" s="11" t="n">
        <f aca="false">OliveWatbal!AA291+OliveWatbal!W291-F291</f>
        <v>-35.7361</v>
      </c>
      <c r="S291" s="6" t="n">
        <f aca="false">OliveWatbal!W291</f>
        <v>-5.806</v>
      </c>
      <c r="T291" s="7" t="n">
        <f aca="false">OliveHrFlx!P291-OliveHrFlx!P290</f>
        <v>-2.81</v>
      </c>
      <c r="U291" s="7" t="n">
        <f aca="false">TreeCalculations!$J$3*TreeCalculations!$K$3*(T291/TreeCalculations!$L$3)</f>
        <v>-0.0920721883917939</v>
      </c>
    </row>
    <row r="292" customFormat="false" ht="12.8" hidden="false" customHeight="false" outlineLevel="0" collapsed="false">
      <c r="A292" s="0" t="n">
        <f aca="false">GrassWatbal!B292/2</f>
        <v>1</v>
      </c>
      <c r="B292" s="2" t="n">
        <f aca="false">GrassWatbal!V292/(GrassTree!$C$31*2*GrassTree!$C$31*2)</f>
        <v>-3.286432</v>
      </c>
      <c r="C292" s="2" t="n">
        <f aca="false">GrassWatbal!AA292</f>
        <v>-22.383</v>
      </c>
      <c r="D292" s="3" t="n">
        <f aca="false">(0.5*GrassWatbal!J292*GrassTree!$C$31*GrassTree!$C$31/18.0152*40.7*60*60)/TreeCalculations!$I$2/TreeCalculations!$I$2</f>
        <v>0</v>
      </c>
      <c r="E292" s="8" t="n">
        <f aca="false">(GrassHrFlux!K292*18.0152*GrassTree!$C$31*GrassTree!$C$31*2.45*0.5)/TreeCalculations!$I$2/TreeCalculations!$I$2</f>
        <v>0</v>
      </c>
      <c r="F292" s="10" t="n">
        <f aca="false">D292+(0.5*GrassWatbal!F292*GrassTree!$C$31*GrassTree!$C$31/18.0152*40.7*60*60)/TreeCalculations!$I$2/TreeCalculations!$I$2 + (0.5*GrassWatbal!G292*GrassTree!$C$31*GrassTree!$C$31/18.0152*40.7*60*60)/TreeCalculations!$I$2/TreeCalculations!$I$2</f>
        <v>0</v>
      </c>
      <c r="G292" s="5" t="n">
        <f aca="false">GrassWatbal!AA292-GrassWatbal!W292-F292</f>
        <v>-28.9151</v>
      </c>
      <c r="H292" s="11" t="n">
        <f aca="false">GrassWatbal!AA292+GrassWatbal!W292-F292</f>
        <v>-15.8509</v>
      </c>
      <c r="I292" s="6" t="n">
        <f aca="false">GrassWatbal!W292</f>
        <v>6.5321</v>
      </c>
      <c r="J292" s="7" t="n">
        <f aca="false">GrassHrFlux!P292-GrassHrFlux!P291</f>
        <v>-2.38</v>
      </c>
      <c r="K292" s="7" t="n">
        <f aca="false">TreeCalculations!$J$2*TreeCalculations!$K$2*(J292/TreeCalculations!$L$2)</f>
        <v>-0.00311931399818461</v>
      </c>
      <c r="L292" s="2" t="n">
        <f aca="false">OliveWatbal!V292/(OliveTree!$C$31*2*OliveTree!$C$31*2)</f>
        <v>-3.341232</v>
      </c>
      <c r="M292" s="12" t="n">
        <f aca="false">OliveWatbal!AA292</f>
        <v>-31.2012</v>
      </c>
      <c r="N292" s="8" t="n">
        <f aca="false">(0.5*OliveWatbal!J292*OliveTree!$C$31*OliveTree!$C$31/18.0152*40.7*60*60)/TreeCalculations!$I$3/TreeCalculations!$I$3</f>
        <v>0</v>
      </c>
      <c r="O292" s="8" t="n">
        <f aca="false">(OliveHrFlx!K292*18.0152*OliveTree!$C$31*OliveTree!$C$31*2.45*0.5)/TreeCalculations!$I$3/TreeCalculations!$I$3</f>
        <v>0</v>
      </c>
      <c r="P292" s="4" t="n">
        <f aca="false">N292+(0.5*OliveWatbal!F292*OliveTree!$C$31*OliveTree!$C$31/18.0152*40.7*60*60)/TreeCalculations!$I$3/TreeCalculations!$I$3 + (0.5*OliveWatbal!G292*OliveTree!$C$31*OliveTree!$C$31/18.0152*40.7*60*60)/TreeCalculations!$I$3/TreeCalculations!$I$3</f>
        <v>0</v>
      </c>
      <c r="Q292" s="11" t="n">
        <f aca="false">OliveWatbal!AA292-OliveWatbal!W292-F292</f>
        <v>-37.2891</v>
      </c>
      <c r="R292" s="11" t="n">
        <f aca="false">OliveWatbal!AA292+OliveWatbal!W292-F292</f>
        <v>-25.1133</v>
      </c>
      <c r="S292" s="6" t="n">
        <f aca="false">OliveWatbal!W292</f>
        <v>6.0879</v>
      </c>
      <c r="T292" s="7" t="n">
        <f aca="false">OliveHrFlx!P292-OliveHrFlx!P291</f>
        <v>-2.38</v>
      </c>
      <c r="U292" s="7" t="n">
        <f aca="false">TreeCalculations!$J$3*TreeCalculations!$K$3*(T292/TreeCalculations!$L$3)</f>
        <v>-0.0779828499546154</v>
      </c>
    </row>
    <row r="293" customFormat="false" ht="12.8" hidden="false" customHeight="false" outlineLevel="0" collapsed="false">
      <c r="A293" s="0" t="n">
        <f aca="false">GrassWatbal!B293/2</f>
        <v>1.5</v>
      </c>
      <c r="B293" s="2" t="n">
        <f aca="false">GrassWatbal!V293/(GrassTree!$C$31*2*GrassTree!$C$31*2)</f>
        <v>-3.153084</v>
      </c>
      <c r="C293" s="2" t="n">
        <f aca="false">GrassWatbal!AA293</f>
        <v>-20.4694</v>
      </c>
      <c r="D293" s="3" t="n">
        <f aca="false">(0.5*GrassWatbal!J293*GrassTree!$C$31*GrassTree!$C$31/18.0152*40.7*60*60)/TreeCalculations!$I$2/TreeCalculations!$I$2</f>
        <v>0</v>
      </c>
      <c r="E293" s="8" t="n">
        <f aca="false">(GrassHrFlux!K293*18.0152*GrassTree!$C$31*GrassTree!$C$31*2.45*0.5)/TreeCalculations!$I$2/TreeCalculations!$I$2</f>
        <v>0</v>
      </c>
      <c r="F293" s="10" t="n">
        <f aca="false">D293+(0.5*GrassWatbal!F293*GrassTree!$C$31*GrassTree!$C$31/18.0152*40.7*60*60)/TreeCalculations!$I$2/TreeCalculations!$I$2 + (0.5*GrassWatbal!G293*GrassTree!$C$31*GrassTree!$C$31/18.0152*40.7*60*60)/TreeCalculations!$I$2/TreeCalculations!$I$2</f>
        <v>0</v>
      </c>
      <c r="G293" s="5" t="n">
        <f aca="false">GrassWatbal!AA293-GrassWatbal!W293-F293</f>
        <v>-34.2945</v>
      </c>
      <c r="H293" s="11" t="n">
        <f aca="false">GrassWatbal!AA293+GrassWatbal!W293-F293</f>
        <v>-6.6443</v>
      </c>
      <c r="I293" s="6" t="n">
        <f aca="false">GrassWatbal!W293</f>
        <v>13.8251</v>
      </c>
      <c r="J293" s="7" t="n">
        <f aca="false">GrassHrFlux!P293-GrassHrFlux!P292</f>
        <v>2.13</v>
      </c>
      <c r="K293" s="7" t="n">
        <f aca="false">TreeCalculations!$J$2*TreeCalculations!$K$2*(J293/TreeCalculations!$L$2)</f>
        <v>0.00279165496476186</v>
      </c>
      <c r="L293" s="2" t="n">
        <f aca="false">OliveWatbal!V293/(OliveTree!$C$31*2*OliveTree!$C$31*2)</f>
        <v>-3.236768</v>
      </c>
      <c r="M293" s="12" t="n">
        <f aca="false">OliveWatbal!AA293</f>
        <v>-29.2869</v>
      </c>
      <c r="N293" s="8" t="n">
        <f aca="false">(0.5*OliveWatbal!J293*OliveTree!$C$31*OliveTree!$C$31/18.0152*40.7*60*60)/TreeCalculations!$I$3/TreeCalculations!$I$3</f>
        <v>0</v>
      </c>
      <c r="O293" s="8" t="n">
        <f aca="false">(OliveHrFlx!K293*18.0152*OliveTree!$C$31*OliveTree!$C$31*2.45*0.5)/TreeCalculations!$I$3/TreeCalculations!$I$3</f>
        <v>0</v>
      </c>
      <c r="P293" s="4" t="n">
        <f aca="false">N293+(0.5*OliveWatbal!F293*OliveTree!$C$31*OliveTree!$C$31/18.0152*40.7*60*60)/TreeCalculations!$I$3/TreeCalculations!$I$3 + (0.5*OliveWatbal!G293*OliveTree!$C$31*OliveTree!$C$31/18.0152*40.7*60*60)/TreeCalculations!$I$3/TreeCalculations!$I$3</f>
        <v>0</v>
      </c>
      <c r="Q293" s="11" t="n">
        <f aca="false">OliveWatbal!AA293-OliveWatbal!W293-F293</f>
        <v>-42.742</v>
      </c>
      <c r="R293" s="11" t="n">
        <f aca="false">OliveWatbal!AA293+OliveWatbal!W293-F293</f>
        <v>-15.8318</v>
      </c>
      <c r="S293" s="6" t="n">
        <f aca="false">OliveWatbal!W293</f>
        <v>13.4551</v>
      </c>
      <c r="T293" s="7" t="n">
        <f aca="false">OliveHrFlx!P293-OliveHrFlx!P292</f>
        <v>2.13</v>
      </c>
      <c r="U293" s="7" t="n">
        <f aca="false">TreeCalculations!$J$3*TreeCalculations!$K$3*(T293/TreeCalculations!$L$3)</f>
        <v>0.0697913741190465</v>
      </c>
    </row>
    <row r="294" customFormat="false" ht="12.8" hidden="false" customHeight="false" outlineLevel="0" collapsed="false">
      <c r="A294" s="0" t="n">
        <f aca="false">GrassWatbal!B294/2</f>
        <v>2</v>
      </c>
      <c r="B294" s="2" t="n">
        <f aca="false">GrassWatbal!V294/(GrassTree!$C$31*2*GrassTree!$C$31*2)</f>
        <v>-3.215208</v>
      </c>
      <c r="C294" s="2" t="n">
        <f aca="false">GrassWatbal!AA294</f>
        <v>-20.1372</v>
      </c>
      <c r="D294" s="3" t="n">
        <f aca="false">(0.5*GrassWatbal!J294*GrassTree!$C$31*GrassTree!$C$31/18.0152*40.7*60*60)/TreeCalculations!$I$2/TreeCalculations!$I$2</f>
        <v>0</v>
      </c>
      <c r="E294" s="8" t="n">
        <f aca="false">(GrassHrFlux!K294*18.0152*GrassTree!$C$31*GrassTree!$C$31*2.45*0.5)/TreeCalculations!$I$2/TreeCalculations!$I$2</f>
        <v>0</v>
      </c>
      <c r="F294" s="10" t="n">
        <f aca="false">D294+(0.5*GrassWatbal!F294*GrassTree!$C$31*GrassTree!$C$31/18.0152*40.7*60*60)/TreeCalculations!$I$2/TreeCalculations!$I$2 + (0.5*GrassWatbal!G294*GrassTree!$C$31*GrassTree!$C$31/18.0152*40.7*60*60)/TreeCalculations!$I$2/TreeCalculations!$I$2</f>
        <v>3.25325280873929</v>
      </c>
      <c r="G294" s="5" t="n">
        <f aca="false">GrassWatbal!AA294-GrassWatbal!W294-F294</f>
        <v>-22.7386528087393</v>
      </c>
      <c r="H294" s="11" t="n">
        <f aca="false">GrassWatbal!AA294+GrassWatbal!W294-F294</f>
        <v>-24.0422528087393</v>
      </c>
      <c r="I294" s="6" t="n">
        <f aca="false">GrassWatbal!W294</f>
        <v>-0.6518</v>
      </c>
      <c r="J294" s="7" t="n">
        <f aca="false">GrassHrFlux!P294-GrassHrFlux!P293</f>
        <v>-0.759999999999998</v>
      </c>
      <c r="K294" s="7" t="n">
        <f aca="false">TreeCalculations!$J$2*TreeCalculations!$K$2*(J294/TreeCalculations!$L$2)</f>
        <v>-0.000996083461605169</v>
      </c>
      <c r="L294" s="2" t="n">
        <f aca="false">OliveWatbal!V294/(OliveTree!$C$31*2*OliveTree!$C$31*2)</f>
        <v>-3.298012</v>
      </c>
      <c r="M294" s="12" t="n">
        <f aca="false">OliveWatbal!AA294</f>
        <v>-28.9551</v>
      </c>
      <c r="N294" s="8" t="n">
        <f aca="false">(0.5*OliveWatbal!J294*OliveTree!$C$31*OliveTree!$C$31/18.0152*40.7*60*60)/TreeCalculations!$I$3/TreeCalculations!$I$3</f>
        <v>0</v>
      </c>
      <c r="O294" s="8" t="n">
        <f aca="false">(OliveHrFlx!K294*18.0152*OliveTree!$C$31*OliveTree!$C$31*2.45*0.5)/TreeCalculations!$I$3/TreeCalculations!$I$3</f>
        <v>0</v>
      </c>
      <c r="P294" s="4" t="n">
        <f aca="false">N294+(0.5*OliveWatbal!F294*OliveTree!$C$31*OliveTree!$C$31/18.0152*40.7*60*60)/TreeCalculations!$I$3/TreeCalculations!$I$3 + (0.5*OliveWatbal!G294*OliveTree!$C$31*OliveTree!$C$31/18.0152*40.7*60*60)/TreeCalculations!$I$3/TreeCalculations!$I$3</f>
        <v>3.25325280873929</v>
      </c>
      <c r="Q294" s="11" t="n">
        <f aca="false">OliveWatbal!AA294-OliveWatbal!W294-F294</f>
        <v>-31.1340528087393</v>
      </c>
      <c r="R294" s="11" t="n">
        <f aca="false">OliveWatbal!AA294+OliveWatbal!W294-F294</f>
        <v>-33.2826528087393</v>
      </c>
      <c r="S294" s="6" t="n">
        <f aca="false">OliveWatbal!W294</f>
        <v>-1.0743</v>
      </c>
      <c r="T294" s="7" t="n">
        <f aca="false">OliveHrFlx!P294-OliveHrFlx!P293</f>
        <v>-0.759999999999998</v>
      </c>
      <c r="U294" s="7" t="n">
        <f aca="false">TreeCalculations!$J$3*TreeCalculations!$K$3*(T294/TreeCalculations!$L$3)</f>
        <v>-0.0249020865401292</v>
      </c>
    </row>
    <row r="295" customFormat="false" ht="12.8" hidden="false" customHeight="false" outlineLevel="0" collapsed="false">
      <c r="A295" s="0" t="n">
        <f aca="false">GrassWatbal!B295/2</f>
        <v>2.5</v>
      </c>
      <c r="B295" s="2" t="n">
        <f aca="false">GrassWatbal!V295/(GrassTree!$C$31*2*GrassTree!$C$31*2)</f>
        <v>-3.308904</v>
      </c>
      <c r="C295" s="2" t="n">
        <f aca="false">GrassWatbal!AA295</f>
        <v>-23.5409</v>
      </c>
      <c r="D295" s="3" t="n">
        <f aca="false">(0.5*GrassWatbal!J295*GrassTree!$C$31*GrassTree!$C$31/18.0152*40.7*60*60)/TreeCalculations!$I$2/TreeCalculations!$I$2</f>
        <v>0</v>
      </c>
      <c r="E295" s="8" t="n">
        <f aca="false">(GrassHrFlux!K295*18.0152*GrassTree!$C$31*GrassTree!$C$31*2.45*0.5)/TreeCalculations!$I$2/TreeCalculations!$I$2</f>
        <v>0</v>
      </c>
      <c r="F295" s="10" t="n">
        <f aca="false">D295+(0.5*GrassWatbal!F295*GrassTree!$C$31*GrassTree!$C$31/18.0152*40.7*60*60)/TreeCalculations!$I$2/TreeCalculations!$I$2 + (0.5*GrassWatbal!G295*GrassTree!$C$31*GrassTree!$C$31/18.0152*40.7*60*60)/TreeCalculations!$I$2/TreeCalculations!$I$2</f>
        <v>3.05399107420401</v>
      </c>
      <c r="G295" s="5" t="n">
        <f aca="false">GrassWatbal!AA295-GrassWatbal!W295-F295</f>
        <v>-28.731191074204</v>
      </c>
      <c r="H295" s="11" t="n">
        <f aca="false">GrassWatbal!AA295+GrassWatbal!W295-F295</f>
        <v>-24.458591074204</v>
      </c>
      <c r="I295" s="6" t="n">
        <f aca="false">GrassWatbal!W295</f>
        <v>2.1363</v>
      </c>
      <c r="J295" s="7" t="n">
        <f aca="false">GrassHrFlux!P295-GrassHrFlux!P294</f>
        <v>1.73</v>
      </c>
      <c r="K295" s="7" t="n">
        <f aca="false">TreeCalculations!$J$2*TreeCalculations!$K$2*(J295/TreeCalculations!$L$2)</f>
        <v>0.00226740051128546</v>
      </c>
      <c r="L295" s="2" t="n">
        <f aca="false">OliveWatbal!V295/(OliveTree!$C$31*2*OliveTree!$C$31*2)</f>
        <v>-3.400584</v>
      </c>
      <c r="M295" s="12" t="n">
        <f aca="false">OliveWatbal!AA295</f>
        <v>-32.3587</v>
      </c>
      <c r="N295" s="8" t="n">
        <f aca="false">(0.5*OliveWatbal!J295*OliveTree!$C$31*OliveTree!$C$31/18.0152*40.7*60*60)/TreeCalculations!$I$3/TreeCalculations!$I$3</f>
        <v>0</v>
      </c>
      <c r="O295" s="8" t="n">
        <f aca="false">(OliveHrFlx!K295*18.0152*OliveTree!$C$31*OliveTree!$C$31*2.45*0.5)/TreeCalculations!$I$3/TreeCalculations!$I$3</f>
        <v>0</v>
      </c>
      <c r="P295" s="4" t="n">
        <f aca="false">N295+(0.5*OliveWatbal!F295*OliveTree!$C$31*OliveTree!$C$31/18.0152*40.7*60*60)/TreeCalculations!$I$3/TreeCalculations!$I$3 + (0.5*OliveWatbal!G295*OliveTree!$C$31*OliveTree!$C$31/18.0152*40.7*60*60)/TreeCalculations!$I$3/TreeCalculations!$I$3</f>
        <v>1.52902882010747</v>
      </c>
      <c r="Q295" s="11" t="n">
        <f aca="false">OliveWatbal!AA295-OliveWatbal!W295-F295</f>
        <v>-37.158991074204</v>
      </c>
      <c r="R295" s="11" t="n">
        <f aca="false">OliveWatbal!AA295+OliveWatbal!W295-F295</f>
        <v>-33.666391074204</v>
      </c>
      <c r="S295" s="6" t="n">
        <f aca="false">OliveWatbal!W295</f>
        <v>1.7463</v>
      </c>
      <c r="T295" s="7" t="n">
        <f aca="false">OliveHrFlx!P295-OliveHrFlx!P294</f>
        <v>1.73</v>
      </c>
      <c r="U295" s="7" t="n">
        <f aca="false">TreeCalculations!$J$3*TreeCalculations!$K$3*(T295/TreeCalculations!$L$3)</f>
        <v>0.0566850127821364</v>
      </c>
    </row>
    <row r="296" customFormat="false" ht="12.8" hidden="false" customHeight="false" outlineLevel="0" collapsed="false">
      <c r="A296" s="0" t="n">
        <f aca="false">GrassWatbal!B296/2</f>
        <v>3</v>
      </c>
      <c r="B296" s="2" t="n">
        <f aca="false">GrassWatbal!V296/(GrassTree!$C$31*2*GrassTree!$C$31*2)</f>
        <v>-3.328352</v>
      </c>
      <c r="C296" s="2" t="n">
        <f aca="false">GrassWatbal!AA296</f>
        <v>-22.3237</v>
      </c>
      <c r="D296" s="3" t="n">
        <f aca="false">(0.5*GrassWatbal!J296*GrassTree!$C$31*GrassTree!$C$31/18.0152*40.7*60*60)/TreeCalculations!$I$2/TreeCalculations!$I$2</f>
        <v>0</v>
      </c>
      <c r="E296" s="8" t="n">
        <f aca="false">(GrassHrFlux!K296*18.0152*GrassTree!$C$31*GrassTree!$C$31*2.45*0.5)/TreeCalculations!$I$2/TreeCalculations!$I$2</f>
        <v>0</v>
      </c>
      <c r="F296" s="10" t="n">
        <f aca="false">D296+(0.5*GrassWatbal!F296*GrassTree!$C$31*GrassTree!$C$31/18.0152*40.7*60*60)/TreeCalculations!$I$2/TreeCalculations!$I$2 + (0.5*GrassWatbal!G296*GrassTree!$C$31*GrassTree!$C$31/18.0152*40.7*60*60)/TreeCalculations!$I$2/TreeCalculations!$I$2</f>
        <v>0.325325280873929</v>
      </c>
      <c r="G296" s="5" t="n">
        <f aca="false">GrassWatbal!AA296-GrassWatbal!W296-F296</f>
        <v>-15.2497252808739</v>
      </c>
      <c r="H296" s="11" t="n">
        <f aca="false">GrassWatbal!AA296+GrassWatbal!W296-F296</f>
        <v>-30.0483252808739</v>
      </c>
      <c r="I296" s="6" t="n">
        <f aca="false">GrassWatbal!W296</f>
        <v>-7.3993</v>
      </c>
      <c r="J296" s="7" t="n">
        <f aca="false">GrassHrFlux!P296-GrassHrFlux!P295</f>
        <v>-1.12</v>
      </c>
      <c r="K296" s="7" t="n">
        <f aca="false">TreeCalculations!$J$2*TreeCalculations!$K$2*(J296/TreeCalculations!$L$2)</f>
        <v>-0.00146791246973394</v>
      </c>
      <c r="L296" s="2" t="n">
        <f aca="false">OliveWatbal!V296/(OliveTree!$C$31*2*OliveTree!$C$31*2)</f>
        <v>-3.420412</v>
      </c>
      <c r="M296" s="12" t="n">
        <f aca="false">OliveWatbal!AA296</f>
        <v>-31.1407</v>
      </c>
      <c r="N296" s="8" t="n">
        <f aca="false">(0.5*OliveWatbal!J296*OliveTree!$C$31*OliveTree!$C$31/18.0152*40.7*60*60)/TreeCalculations!$I$3/TreeCalculations!$I$3</f>
        <v>0</v>
      </c>
      <c r="O296" s="8" t="n">
        <f aca="false">(OliveHrFlx!K296*18.0152*OliveTree!$C$31*OliveTree!$C$31*2.45*0.5)/TreeCalculations!$I$3/TreeCalculations!$I$3</f>
        <v>0</v>
      </c>
      <c r="P296" s="4" t="n">
        <f aca="false">N296+(0.5*OliveWatbal!F296*OliveTree!$C$31*OliveTree!$C$31/18.0152*40.7*60*60)/TreeCalculations!$I$3/TreeCalculations!$I$3 + (0.5*OliveWatbal!G296*OliveTree!$C$31*OliveTree!$C$31/18.0152*40.7*60*60)/TreeCalculations!$I$3/TreeCalculations!$I$3</f>
        <v>0.0243993960655447</v>
      </c>
      <c r="Q296" s="11" t="n">
        <f aca="false">OliveWatbal!AA296-OliveWatbal!W296-F296</f>
        <v>-23.6450252808739</v>
      </c>
      <c r="R296" s="11" t="n">
        <f aca="false">OliveWatbal!AA296+OliveWatbal!W296-F296</f>
        <v>-39.2870252808739</v>
      </c>
      <c r="S296" s="6" t="n">
        <f aca="false">OliveWatbal!W296</f>
        <v>-7.821</v>
      </c>
      <c r="T296" s="7" t="n">
        <f aca="false">OliveHrFlx!P296-OliveHrFlx!P295</f>
        <v>-1.12</v>
      </c>
      <c r="U296" s="7" t="n">
        <f aca="false">TreeCalculations!$J$3*TreeCalculations!$K$3*(T296/TreeCalculations!$L$3)</f>
        <v>-0.0366978117433485</v>
      </c>
    </row>
    <row r="297" customFormat="false" ht="12.8" hidden="false" customHeight="false" outlineLevel="0" collapsed="false">
      <c r="A297" s="0" t="n">
        <f aca="false">GrassWatbal!B297/2</f>
        <v>3.5</v>
      </c>
      <c r="B297" s="2" t="n">
        <f aca="false">GrassWatbal!V297/(GrassTree!$C$31*2*GrassTree!$C$31*2)</f>
        <v>-3.17074</v>
      </c>
      <c r="C297" s="2" t="n">
        <f aca="false">GrassWatbal!AA297</f>
        <v>-18.7669</v>
      </c>
      <c r="D297" s="3" t="n">
        <f aca="false">(0.5*GrassWatbal!J297*GrassTree!$C$31*GrassTree!$C$31/18.0152*40.7*60*60)/TreeCalculations!$I$2/TreeCalculations!$I$2</f>
        <v>0</v>
      </c>
      <c r="E297" s="8" t="n">
        <f aca="false">(GrassHrFlux!K297*18.0152*GrassTree!$C$31*GrassTree!$C$31*2.45*0.5)/TreeCalculations!$I$2/TreeCalculations!$I$2</f>
        <v>0</v>
      </c>
      <c r="F297" s="10" t="n">
        <f aca="false">D297+(0.5*GrassWatbal!F297*GrassTree!$C$31*GrassTree!$C$31/18.0152*40.7*60*60)/TreeCalculations!$I$2/TreeCalculations!$I$2 + (0.5*GrassWatbal!G297*GrassTree!$C$31*GrassTree!$C$31/18.0152*40.7*60*60)/TreeCalculations!$I$2/TreeCalculations!$I$2</f>
        <v>3.3061181668813</v>
      </c>
      <c r="G297" s="5" t="n">
        <f aca="false">GrassWatbal!AA297-GrassWatbal!W297-F297</f>
        <v>-20.6098181668813</v>
      </c>
      <c r="H297" s="11" t="n">
        <f aca="false">GrassWatbal!AA297+GrassWatbal!W297-F297</f>
        <v>-23.5362181668813</v>
      </c>
      <c r="I297" s="6" t="n">
        <f aca="false">GrassWatbal!W297</f>
        <v>-1.4632</v>
      </c>
      <c r="J297" s="7" t="n">
        <f aca="false">GrassHrFlux!P297-GrassHrFlux!P296</f>
        <v>-0.550000000000001</v>
      </c>
      <c r="K297" s="7" t="n">
        <f aca="false">TreeCalculations!$J$2*TreeCalculations!$K$2*(J297/TreeCalculations!$L$2)</f>
        <v>-0.000720849873530059</v>
      </c>
      <c r="L297" s="2" t="n">
        <f aca="false">OliveWatbal!V297/(OliveTree!$C$31*2*OliveTree!$C$31*2)</f>
        <v>-3.267812</v>
      </c>
      <c r="M297" s="12" t="n">
        <f aca="false">OliveWatbal!AA297</f>
        <v>-27.5848</v>
      </c>
      <c r="N297" s="8" t="n">
        <f aca="false">(0.5*OliveWatbal!J297*OliveTree!$C$31*OliveTree!$C$31/18.0152*40.7*60*60)/TreeCalculations!$I$3/TreeCalculations!$I$3</f>
        <v>0</v>
      </c>
      <c r="O297" s="8" t="n">
        <f aca="false">(OliveHrFlx!K297*18.0152*OliveTree!$C$31*OliveTree!$C$31*2.45*0.5)/TreeCalculations!$I$3/TreeCalculations!$I$3</f>
        <v>0</v>
      </c>
      <c r="P297" s="4" t="n">
        <f aca="false">N297+(0.5*OliveWatbal!F297*OliveTree!$C$31*OliveTree!$C$31/18.0152*40.7*60*60)/TreeCalculations!$I$3/TreeCalculations!$I$3 + (0.5*OliveWatbal!G297*OliveTree!$C$31*OliveTree!$C$31/18.0152*40.7*60*60)/TreeCalculations!$I$3/TreeCalculations!$I$3</f>
        <v>3.25325280873929</v>
      </c>
      <c r="Q297" s="11" t="n">
        <f aca="false">OliveWatbal!AA297-OliveWatbal!W297-F297</f>
        <v>-29.0571181668813</v>
      </c>
      <c r="R297" s="11" t="n">
        <f aca="false">OliveWatbal!AA297+OliveWatbal!W297-F297</f>
        <v>-32.7247181668813</v>
      </c>
      <c r="S297" s="6" t="n">
        <f aca="false">OliveWatbal!W297</f>
        <v>-1.8338</v>
      </c>
      <c r="T297" s="7" t="n">
        <f aca="false">OliveHrFlx!P297-OliveHrFlx!P296</f>
        <v>-0.550000000000001</v>
      </c>
      <c r="U297" s="7" t="n">
        <f aca="false">TreeCalculations!$J$3*TreeCalculations!$K$3*(T297/TreeCalculations!$L$3)</f>
        <v>-0.0180212468382515</v>
      </c>
    </row>
    <row r="298" customFormat="false" ht="12.8" hidden="false" customHeight="false" outlineLevel="0" collapsed="false">
      <c r="A298" s="0" t="n">
        <f aca="false">GrassWatbal!B298/2</f>
        <v>4</v>
      </c>
      <c r="B298" s="2" t="n">
        <f aca="false">GrassWatbal!V298/(GrassTree!$C$31*2*GrassTree!$C$31*2)</f>
        <v>-3.163068</v>
      </c>
      <c r="C298" s="2" t="n">
        <f aca="false">GrassWatbal!AA298</f>
        <v>-19.0623</v>
      </c>
      <c r="D298" s="3" t="n">
        <f aca="false">(0.5*GrassWatbal!J298*GrassTree!$C$31*GrassTree!$C$31/18.0152*40.7*60*60)/TreeCalculations!$I$2/TreeCalculations!$I$2</f>
        <v>0</v>
      </c>
      <c r="E298" s="8" t="n">
        <f aca="false">(GrassHrFlux!K298*18.0152*GrassTree!$C$31*GrassTree!$C$31*2.45*0.5)/TreeCalculations!$I$2/TreeCalculations!$I$2</f>
        <v>0</v>
      </c>
      <c r="F298" s="10" t="n">
        <f aca="false">D298+(0.5*GrassWatbal!F298*GrassTree!$C$31*GrassTree!$C$31/18.0152*40.7*60*60)/TreeCalculations!$I$2/TreeCalculations!$I$2 + (0.5*GrassWatbal!G298*GrassTree!$C$31*GrassTree!$C$31/18.0152*40.7*60*60)/TreeCalculations!$I$2/TreeCalculations!$I$2</f>
        <v>2.9848594520183</v>
      </c>
      <c r="G298" s="5" t="n">
        <f aca="false">GrassWatbal!AA298-GrassWatbal!W298-F298</f>
        <v>-22.2513594520183</v>
      </c>
      <c r="H298" s="11" t="n">
        <f aca="false">GrassWatbal!AA298+GrassWatbal!W298-F298</f>
        <v>-21.8429594520183</v>
      </c>
      <c r="I298" s="6" t="n">
        <f aca="false">GrassWatbal!W298</f>
        <v>0.2042</v>
      </c>
      <c r="J298" s="7" t="n">
        <f aca="false">GrassHrFlux!P298-GrassHrFlux!P297</f>
        <v>0</v>
      </c>
      <c r="K298" s="7" t="n">
        <f aca="false">TreeCalculations!$J$2*TreeCalculations!$K$2*(J298/TreeCalculations!$L$2)</f>
        <v>0</v>
      </c>
      <c r="L298" s="2" t="n">
        <f aca="false">OliveWatbal!V298/(OliveTree!$C$31*2*OliveTree!$C$31*2)</f>
        <v>-3.263224</v>
      </c>
      <c r="M298" s="12" t="n">
        <f aca="false">OliveWatbal!AA298</f>
        <v>-27.8802</v>
      </c>
      <c r="N298" s="8" t="n">
        <f aca="false">(0.5*OliveWatbal!J298*OliveTree!$C$31*OliveTree!$C$31/18.0152*40.7*60*60)/TreeCalculations!$I$3/TreeCalculations!$I$3</f>
        <v>0</v>
      </c>
      <c r="O298" s="8" t="n">
        <f aca="false">(OliveHrFlx!K298*18.0152*OliveTree!$C$31*OliveTree!$C$31*2.45*0.5)/TreeCalculations!$I$3/TreeCalculations!$I$3</f>
        <v>0</v>
      </c>
      <c r="P298" s="4" t="n">
        <f aca="false">N298+(0.5*OliveWatbal!F298*OliveTree!$C$31*OliveTree!$C$31/18.0152*40.7*60*60)/TreeCalculations!$I$3/TreeCalculations!$I$3 + (0.5*OliveWatbal!G298*OliveTree!$C$31*OliveTree!$C$31/18.0152*40.7*60*60)/TreeCalculations!$I$3/TreeCalculations!$I$3</f>
        <v>1.34196678360496</v>
      </c>
      <c r="Q298" s="11" t="n">
        <f aca="false">OliveWatbal!AA298-OliveWatbal!W298-F298</f>
        <v>-30.7216594520183</v>
      </c>
      <c r="R298" s="11" t="n">
        <f aca="false">OliveWatbal!AA298+OliveWatbal!W298-F298</f>
        <v>-31.0084594520183</v>
      </c>
      <c r="S298" s="6" t="n">
        <f aca="false">OliveWatbal!W298</f>
        <v>-0.1434</v>
      </c>
      <c r="T298" s="7" t="n">
        <f aca="false">OliveHrFlx!P298-OliveHrFlx!P297</f>
        <v>0</v>
      </c>
      <c r="U298" s="7" t="n">
        <f aca="false">TreeCalculations!$J$3*TreeCalculations!$K$3*(T298/TreeCalculations!$L$3)</f>
        <v>0</v>
      </c>
    </row>
    <row r="299" customFormat="false" ht="12.8" hidden="false" customHeight="false" outlineLevel="0" collapsed="false">
      <c r="A299" s="0" t="n">
        <f aca="false">GrassWatbal!B299/2</f>
        <v>4.5</v>
      </c>
      <c r="B299" s="2" t="n">
        <f aca="false">GrassWatbal!V299/(GrassTree!$C$31*2*GrassTree!$C$31*2)</f>
        <v>-3.171144</v>
      </c>
      <c r="C299" s="2" t="n">
        <f aca="false">GrassWatbal!AA299</f>
        <v>-19.2691</v>
      </c>
      <c r="D299" s="3" t="n">
        <f aca="false">(0.5*GrassWatbal!J299*GrassTree!$C$31*GrassTree!$C$31/18.0152*40.7*60*60)/TreeCalculations!$I$2/TreeCalculations!$I$2</f>
        <v>0</v>
      </c>
      <c r="E299" s="8" t="n">
        <f aca="false">(GrassHrFlux!K299*18.0152*GrassTree!$C$31*GrassTree!$C$31*2.45*0.5)/TreeCalculations!$I$2/TreeCalculations!$I$2</f>
        <v>0</v>
      </c>
      <c r="F299" s="10" t="n">
        <f aca="false">D299+(0.5*GrassWatbal!F299*GrassTree!$C$31*GrassTree!$C$31/18.0152*40.7*60*60)/TreeCalculations!$I$2/TreeCalculations!$I$2 + (0.5*GrassWatbal!G299*GrassTree!$C$31*GrassTree!$C$31/18.0152*40.7*60*60)/TreeCalculations!$I$2/TreeCalculations!$I$2</f>
        <v>0.178928904480661</v>
      </c>
      <c r="G299" s="5" t="n">
        <f aca="false">GrassWatbal!AA299-GrassWatbal!W299-F299</f>
        <v>-18.4229289044807</v>
      </c>
      <c r="H299" s="11" t="n">
        <f aca="false">GrassWatbal!AA299+GrassWatbal!W299-F299</f>
        <v>-20.4731289044807</v>
      </c>
      <c r="I299" s="6" t="n">
        <f aca="false">GrassWatbal!W299</f>
        <v>-1.0251</v>
      </c>
      <c r="J299" s="7" t="n">
        <f aca="false">GrassHrFlux!P299-GrassHrFlux!P298</f>
        <v>0.120000000000001</v>
      </c>
      <c r="K299" s="7" t="n">
        <f aca="false">TreeCalculations!$J$2*TreeCalculations!$K$2*(J299/TreeCalculations!$L$2)</f>
        <v>0.000157276336042923</v>
      </c>
      <c r="L299" s="2" t="n">
        <f aca="false">OliveWatbal!V299/(OliveTree!$C$31*2*OliveTree!$C$31*2)</f>
        <v>-3.273488</v>
      </c>
      <c r="M299" s="12" t="n">
        <f aca="false">OliveWatbal!AA299</f>
        <v>-28.087</v>
      </c>
      <c r="N299" s="8" t="n">
        <f aca="false">(0.5*OliveWatbal!J299*OliveTree!$C$31*OliveTree!$C$31/18.0152*40.7*60*60)/TreeCalculations!$I$3/TreeCalculations!$I$3</f>
        <v>0</v>
      </c>
      <c r="O299" s="8" t="n">
        <f aca="false">(OliveHrFlx!K299*18.0152*OliveTree!$C$31*OliveTree!$C$31*2.45*0.5)/TreeCalculations!$I$3/TreeCalculations!$I$3</f>
        <v>0</v>
      </c>
      <c r="P299" s="4" t="n">
        <f aca="false">N299+(0.5*OliveWatbal!F299*OliveTree!$C$31*OliveTree!$C$31/18.0152*40.7*60*60)/TreeCalculations!$I$3/TreeCalculations!$I$3 + (0.5*OliveWatbal!G299*OliveTree!$C$31*OliveTree!$C$31/18.0152*40.7*60*60)/TreeCalculations!$I$3/TreeCalculations!$I$3</f>
        <v>0.0121996980327723</v>
      </c>
      <c r="Q299" s="11" t="n">
        <f aca="false">OliveWatbal!AA299-OliveWatbal!W299-F299</f>
        <v>-26.9038289044807</v>
      </c>
      <c r="R299" s="11" t="n">
        <f aca="false">OliveWatbal!AA299+OliveWatbal!W299-F299</f>
        <v>-29.6280289044807</v>
      </c>
      <c r="S299" s="6" t="n">
        <f aca="false">OliveWatbal!W299</f>
        <v>-1.3621</v>
      </c>
      <c r="T299" s="7" t="n">
        <f aca="false">OliveHrFlx!P299-OliveHrFlx!P298</f>
        <v>0.120000000000001</v>
      </c>
      <c r="U299" s="7" t="n">
        <f aca="false">TreeCalculations!$J$3*TreeCalculations!$K$3*(T299/TreeCalculations!$L$3)</f>
        <v>0.00393190840107308</v>
      </c>
    </row>
    <row r="300" customFormat="false" ht="12.8" hidden="false" customHeight="false" outlineLevel="0" collapsed="false">
      <c r="A300" s="0" t="n">
        <f aca="false">GrassWatbal!B300/2</f>
        <v>5</v>
      </c>
      <c r="B300" s="2" t="n">
        <f aca="false">GrassWatbal!V300/(GrassTree!$C$31*2*GrassTree!$C$31*2)</f>
        <v>-3.186456</v>
      </c>
      <c r="C300" s="2" t="n">
        <f aca="false">GrassWatbal!AA300</f>
        <v>-19.6799</v>
      </c>
      <c r="D300" s="3" t="n">
        <f aca="false">(0.5*GrassWatbal!J300*GrassTree!$C$31*GrassTree!$C$31/18.0152*40.7*60*60)/TreeCalculations!$I$2/TreeCalculations!$I$2</f>
        <v>0</v>
      </c>
      <c r="E300" s="8" t="n">
        <f aca="false">(GrassHrFlux!K300*18.0152*GrassTree!$C$31*GrassTree!$C$31*2.45*0.5)/TreeCalculations!$I$2/TreeCalculations!$I$2</f>
        <v>0</v>
      </c>
      <c r="F300" s="10" t="n">
        <f aca="false">D300+(0.5*GrassWatbal!F300*GrassTree!$C$31*GrassTree!$C$31/18.0152*40.7*60*60)/TreeCalculations!$I$2/TreeCalculations!$I$2 + (0.5*GrassWatbal!G300*GrassTree!$C$31*GrassTree!$C$31/18.0152*40.7*60*60)/TreeCalculations!$I$2/TreeCalculations!$I$2</f>
        <v>0.00813313202184822</v>
      </c>
      <c r="G300" s="5" t="n">
        <f aca="false">GrassWatbal!AA300-GrassWatbal!W300-F300</f>
        <v>-17.2858331320218</v>
      </c>
      <c r="H300" s="11" t="n">
        <f aca="false">GrassWatbal!AA300+GrassWatbal!W300-F300</f>
        <v>-22.0902331320218</v>
      </c>
      <c r="I300" s="6" t="n">
        <f aca="false">GrassWatbal!W300</f>
        <v>-2.4022</v>
      </c>
      <c r="J300" s="7" t="n">
        <f aca="false">GrassHrFlux!P300-GrassHrFlux!P299</f>
        <v>0.690000000000001</v>
      </c>
      <c r="K300" s="7" t="n">
        <f aca="false">TreeCalculations!$J$2*TreeCalculations!$K$2*(J300/TreeCalculations!$L$2)</f>
        <v>0.000904338932246802</v>
      </c>
      <c r="L300" s="2" t="n">
        <f aca="false">OliveWatbal!V300/(OliveTree!$C$31*2*OliveTree!$C$31*2)</f>
        <v>-3.283416</v>
      </c>
      <c r="M300" s="12" t="n">
        <f aca="false">OliveWatbal!AA300</f>
        <v>-28.4977</v>
      </c>
      <c r="N300" s="8" t="n">
        <f aca="false">(0.5*OliveWatbal!J300*OliveTree!$C$31*OliveTree!$C$31/18.0152*40.7*60*60)/TreeCalculations!$I$3/TreeCalculations!$I$3</f>
        <v>0</v>
      </c>
      <c r="O300" s="8" t="n">
        <f aca="false">(OliveHrFlx!K300*18.0152*OliveTree!$C$31*OliveTree!$C$31*2.45*0.5)/TreeCalculations!$I$3/TreeCalculations!$I$3</f>
        <v>0</v>
      </c>
      <c r="P300" s="4" t="n">
        <f aca="false">N300+(0.5*OliveWatbal!F300*OliveTree!$C$31*OliveTree!$C$31/18.0152*40.7*60*60)/TreeCalculations!$I$3/TreeCalculations!$I$3 + (0.5*OliveWatbal!G300*OliveTree!$C$31*OliveTree!$C$31/18.0152*40.7*60*60)/TreeCalculations!$I$3/TreeCalculations!$I$3</f>
        <v>0</v>
      </c>
      <c r="Q300" s="11" t="n">
        <f aca="false">OliveWatbal!AA300-OliveWatbal!W300-F300</f>
        <v>-25.7745331320218</v>
      </c>
      <c r="R300" s="11" t="n">
        <f aca="false">OliveWatbal!AA300+OliveWatbal!W300-F300</f>
        <v>-31.2371331320218</v>
      </c>
      <c r="S300" s="6" t="n">
        <f aca="false">OliveWatbal!W300</f>
        <v>-2.7313</v>
      </c>
      <c r="T300" s="7" t="n">
        <f aca="false">OliveHrFlx!P300-OliveHrFlx!P299</f>
        <v>0.690000000000001</v>
      </c>
      <c r="U300" s="7" t="n">
        <f aca="false">TreeCalculations!$J$3*TreeCalculations!$K$3*(T300/TreeCalculations!$L$3)</f>
        <v>0.0226084733061701</v>
      </c>
    </row>
    <row r="301" customFormat="false" ht="12.8" hidden="false" customHeight="false" outlineLevel="0" collapsed="false">
      <c r="A301" s="0" t="n">
        <f aca="false">GrassWatbal!B301/2</f>
        <v>5.5</v>
      </c>
      <c r="B301" s="2" t="n">
        <f aca="false">GrassWatbal!V301/(GrassTree!$C$31*2*GrassTree!$C$31*2)</f>
        <v>-3.20736</v>
      </c>
      <c r="C301" s="2" t="n">
        <f aca="false">GrassWatbal!AA301</f>
        <v>-19.6424</v>
      </c>
      <c r="D301" s="3" t="n">
        <f aca="false">(0.5*GrassWatbal!J301*GrassTree!$C$31*GrassTree!$C$31/18.0152*40.7*60*60)/TreeCalculations!$I$2/TreeCalculations!$I$2</f>
        <v>0</v>
      </c>
      <c r="E301" s="8" t="n">
        <f aca="false">(GrassHrFlux!K301*18.0152*GrassTree!$C$31*GrassTree!$C$31*2.45*0.5)/TreeCalculations!$I$2/TreeCalculations!$I$2</f>
        <v>0</v>
      </c>
      <c r="F301" s="10" t="n">
        <f aca="false">D301+(0.5*GrassWatbal!F301*GrassTree!$C$31*GrassTree!$C$31/18.0152*40.7*60*60)/TreeCalculations!$I$2/TreeCalculations!$I$2 + (0.5*GrassWatbal!G301*GrassTree!$C$31*GrassTree!$C$31/18.0152*40.7*60*60)/TreeCalculations!$I$2/TreeCalculations!$I$2</f>
        <v>0</v>
      </c>
      <c r="G301" s="5" t="n">
        <f aca="false">GrassWatbal!AA301-GrassWatbal!W301-F301</f>
        <v>-13.4899</v>
      </c>
      <c r="H301" s="11" t="n">
        <f aca="false">GrassWatbal!AA301+GrassWatbal!W301-F301</f>
        <v>-25.7949</v>
      </c>
      <c r="I301" s="6" t="n">
        <f aca="false">GrassWatbal!W301</f>
        <v>-6.1525</v>
      </c>
      <c r="J301" s="7" t="n">
        <f aca="false">GrassHrFlux!P301-GrassHrFlux!P300</f>
        <v>0.449999999999999</v>
      </c>
      <c r="K301" s="7" t="n">
        <f aca="false">TreeCalculations!$J$2*TreeCalculations!$K$2*(J301/TreeCalculations!$L$2)</f>
        <v>0.000589786260160956</v>
      </c>
      <c r="L301" s="2" t="n">
        <f aca="false">OliveWatbal!V301/(OliveTree!$C$31*2*OliveTree!$C$31*2)</f>
        <v>-3.300232</v>
      </c>
      <c r="M301" s="12" t="n">
        <f aca="false">OliveWatbal!AA301</f>
        <v>-28.4603</v>
      </c>
      <c r="N301" s="8" t="n">
        <f aca="false">(0.5*OliveWatbal!J301*OliveTree!$C$31*OliveTree!$C$31/18.0152*40.7*60*60)/TreeCalculations!$I$3/TreeCalculations!$I$3</f>
        <v>0</v>
      </c>
      <c r="O301" s="8" t="n">
        <f aca="false">(OliveHrFlx!K301*18.0152*OliveTree!$C$31*OliveTree!$C$31*2.45*0.5)/TreeCalculations!$I$3/TreeCalculations!$I$3</f>
        <v>0</v>
      </c>
      <c r="P301" s="4" t="n">
        <f aca="false">N301+(0.5*OliveWatbal!F301*OliveTree!$C$31*OliveTree!$C$31/18.0152*40.7*60*60)/TreeCalculations!$I$3/TreeCalculations!$I$3 + (0.5*OliveWatbal!G301*OliveTree!$C$31*OliveTree!$C$31/18.0152*40.7*60*60)/TreeCalculations!$I$3/TreeCalculations!$I$3</f>
        <v>0</v>
      </c>
      <c r="Q301" s="11" t="n">
        <f aca="false">OliveWatbal!AA301-OliveWatbal!W301-F301</f>
        <v>-21.9713</v>
      </c>
      <c r="R301" s="11" t="n">
        <f aca="false">OliveWatbal!AA301+OliveWatbal!W301-F301</f>
        <v>-34.9493</v>
      </c>
      <c r="S301" s="6" t="n">
        <f aca="false">OliveWatbal!W301</f>
        <v>-6.489</v>
      </c>
      <c r="T301" s="7" t="n">
        <f aca="false">OliveHrFlx!P301-OliveHrFlx!P300</f>
        <v>0.449999999999999</v>
      </c>
      <c r="U301" s="7" t="n">
        <f aca="false">TreeCalculations!$J$3*TreeCalculations!$K$3*(T301/TreeCalculations!$L$3)</f>
        <v>0.0147446565040239</v>
      </c>
    </row>
    <row r="302" customFormat="false" ht="12.8" hidden="false" customHeight="false" outlineLevel="0" collapsed="false">
      <c r="A302" s="0" t="n">
        <f aca="false">GrassWatbal!B302/2</f>
        <v>6</v>
      </c>
      <c r="B302" s="2" t="n">
        <f aca="false">GrassWatbal!V302/(GrassTree!$C$31*2*GrassTree!$C$31*2)</f>
        <v>-3.246452</v>
      </c>
      <c r="C302" s="2" t="n">
        <f aca="false">GrassWatbal!AA302</f>
        <v>-20.4326</v>
      </c>
      <c r="D302" s="3" t="n">
        <f aca="false">(0.5*GrassWatbal!J302*GrassTree!$C$31*GrassTree!$C$31/18.0152*40.7*60*60)/TreeCalculations!$I$2/TreeCalculations!$I$2</f>
        <v>0</v>
      </c>
      <c r="E302" s="8" t="n">
        <f aca="false">(GrassHrFlux!K302*18.0152*GrassTree!$C$31*GrassTree!$C$31*2.45*0.5)/TreeCalculations!$I$2/TreeCalculations!$I$2</f>
        <v>0</v>
      </c>
      <c r="F302" s="10" t="n">
        <f aca="false">D302+(0.5*GrassWatbal!F302*GrassTree!$C$31*GrassTree!$C$31/18.0152*40.7*60*60)/TreeCalculations!$I$2/TreeCalculations!$I$2 + (0.5*GrassWatbal!G302*GrassTree!$C$31*GrassTree!$C$31/18.0152*40.7*60*60)/TreeCalculations!$I$2/TreeCalculations!$I$2</f>
        <v>0</v>
      </c>
      <c r="G302" s="5" t="n">
        <f aca="false">GrassWatbal!AA302-GrassWatbal!W302-F302</f>
        <v>-12.4863</v>
      </c>
      <c r="H302" s="11" t="n">
        <f aca="false">GrassWatbal!AA302+GrassWatbal!W302-F302</f>
        <v>-28.3789</v>
      </c>
      <c r="I302" s="6" t="n">
        <f aca="false">GrassWatbal!W302</f>
        <v>-7.9463</v>
      </c>
      <c r="J302" s="7" t="n">
        <f aca="false">GrassHrFlux!P302-GrassHrFlux!P301</f>
        <v>0.960000000000001</v>
      </c>
      <c r="K302" s="7" t="n">
        <f aca="false">TreeCalculations!$J$2*TreeCalculations!$K$2*(J302/TreeCalculations!$L$2)</f>
        <v>0.00125821068834338</v>
      </c>
      <c r="L302" s="2" t="n">
        <f aca="false">OliveWatbal!V302/(OliveTree!$C$31*2*OliveTree!$C$31*2)</f>
        <v>-3.331604</v>
      </c>
      <c r="M302" s="12" t="n">
        <f aca="false">OliveWatbal!AA302</f>
        <v>-29.2507</v>
      </c>
      <c r="N302" s="8" t="n">
        <f aca="false">(0.5*OliveWatbal!J302*OliveTree!$C$31*OliveTree!$C$31/18.0152*40.7*60*60)/TreeCalculations!$I$3/TreeCalculations!$I$3</f>
        <v>0</v>
      </c>
      <c r="O302" s="8" t="n">
        <f aca="false">(OliveHrFlx!K302*18.0152*OliveTree!$C$31*OliveTree!$C$31*2.45*0.5)/TreeCalculations!$I$3/TreeCalculations!$I$3</f>
        <v>0</v>
      </c>
      <c r="P302" s="4" t="n">
        <f aca="false">N302+(0.5*OliveWatbal!F302*OliveTree!$C$31*OliveTree!$C$31/18.0152*40.7*60*60)/TreeCalculations!$I$3/TreeCalculations!$I$3 + (0.5*OliveWatbal!G302*OliveTree!$C$31*OliveTree!$C$31/18.0152*40.7*60*60)/TreeCalculations!$I$3/TreeCalculations!$I$3</f>
        <v>0</v>
      </c>
      <c r="Q302" s="11" t="n">
        <f aca="false">OliveWatbal!AA302-OliveWatbal!W302-F302</f>
        <v>-20.9698</v>
      </c>
      <c r="R302" s="11" t="n">
        <f aca="false">OliveWatbal!AA302+OliveWatbal!W302-F302</f>
        <v>-37.5316</v>
      </c>
      <c r="S302" s="6" t="n">
        <f aca="false">OliveWatbal!W302</f>
        <v>-8.2809</v>
      </c>
      <c r="T302" s="7" t="n">
        <f aca="false">OliveHrFlx!P302-OliveHrFlx!P301</f>
        <v>0.960000000000001</v>
      </c>
      <c r="U302" s="7" t="n">
        <f aca="false">TreeCalculations!$J$3*TreeCalculations!$K$3*(T302/TreeCalculations!$L$3)</f>
        <v>0.0314552672085844</v>
      </c>
    </row>
    <row r="303" customFormat="false" ht="12.8" hidden="false" customHeight="false" outlineLevel="0" collapsed="false">
      <c r="A303" s="0" t="n">
        <f aca="false">GrassWatbal!B303/2</f>
        <v>6.5</v>
      </c>
      <c r="B303" s="2" t="n">
        <f aca="false">GrassWatbal!V303/(GrassTree!$C$31*2*GrassTree!$C$31*2)</f>
        <v>-3.174736</v>
      </c>
      <c r="C303" s="2" t="n">
        <f aca="false">GrassWatbal!AA303</f>
        <v>-17.4187</v>
      </c>
      <c r="D303" s="3" t="n">
        <f aca="false">(0.5*GrassWatbal!J303*GrassTree!$C$31*GrassTree!$C$31/18.0152*40.7*60*60)/TreeCalculations!$I$2/TreeCalculations!$I$2</f>
        <v>0</v>
      </c>
      <c r="E303" s="8" t="n">
        <f aca="false">(GrassHrFlux!K303*18.0152*GrassTree!$C$31*GrassTree!$C$31*2.45*0.5)/TreeCalculations!$I$2/TreeCalculations!$I$2</f>
        <v>4.874958158</v>
      </c>
      <c r="F303" s="10" t="n">
        <f aca="false">D303+(0.5*GrassWatbal!F303*GrassTree!$C$31*GrassTree!$C$31/18.0152*40.7*60*60)/TreeCalculations!$I$2/TreeCalculations!$I$2 + (0.5*GrassWatbal!G303*GrassTree!$C$31*GrassTree!$C$31/18.0152*40.7*60*60)/TreeCalculations!$I$2/TreeCalculations!$I$2</f>
        <v>0</v>
      </c>
      <c r="G303" s="5" t="n">
        <f aca="false">GrassWatbal!AA303-GrassWatbal!W303-F303</f>
        <v>-5.5515</v>
      </c>
      <c r="H303" s="11" t="n">
        <f aca="false">GrassWatbal!AA303+GrassWatbal!W303-F303</f>
        <v>-29.2859</v>
      </c>
      <c r="I303" s="6" t="n">
        <f aca="false">GrassWatbal!W303</f>
        <v>-11.8672</v>
      </c>
      <c r="J303" s="7" t="n">
        <f aca="false">GrassHrFlux!P303-GrassHrFlux!P302</f>
        <v>-1.5</v>
      </c>
      <c r="K303" s="7" t="n">
        <f aca="false">TreeCalculations!$J$2*TreeCalculations!$K$2*(J303/TreeCalculations!$L$2)</f>
        <v>-0.00196595420053652</v>
      </c>
      <c r="L303" s="2" t="n">
        <f aca="false">OliveWatbal!V303/(OliveTree!$C$31*2*OliveTree!$C$31*2)</f>
        <v>-3.253328</v>
      </c>
      <c r="M303" s="12" t="n">
        <f aca="false">OliveWatbal!AA303</f>
        <v>-26.237</v>
      </c>
      <c r="N303" s="8" t="n">
        <f aca="false">(0.5*OliveWatbal!J303*OliveTree!$C$31*OliveTree!$C$31/18.0152*40.7*60*60)/TreeCalculations!$I$3/TreeCalculations!$I$3</f>
        <v>0</v>
      </c>
      <c r="O303" s="8" t="n">
        <f aca="false">(OliveHrFlx!K303*18.0152*OliveTree!$C$31*OliveTree!$C$31*2.45*0.5)/TreeCalculations!$I$3/TreeCalculations!$I$3</f>
        <v>32.290804784</v>
      </c>
      <c r="P303" s="4" t="n">
        <f aca="false">N303+(0.5*OliveWatbal!F303*OliveTree!$C$31*OliveTree!$C$31/18.0152*40.7*60*60)/TreeCalculations!$I$3/TreeCalculations!$I$3 + (0.5*OliveWatbal!G303*OliveTree!$C$31*OliveTree!$C$31/18.0152*40.7*60*60)/TreeCalculations!$I$3/TreeCalculations!$I$3</f>
        <v>0</v>
      </c>
      <c r="Q303" s="11" t="n">
        <f aca="false">OliveWatbal!AA303-OliveWatbal!W303-F303</f>
        <v>-14.0241</v>
      </c>
      <c r="R303" s="11" t="n">
        <f aca="false">OliveWatbal!AA303+OliveWatbal!W303-F303</f>
        <v>-38.4499</v>
      </c>
      <c r="S303" s="6" t="n">
        <f aca="false">OliveWatbal!W303</f>
        <v>-12.2129</v>
      </c>
      <c r="T303" s="7" t="n">
        <f aca="false">OliveHrFlx!P303-OliveHrFlx!P302</f>
        <v>-1.57</v>
      </c>
      <c r="U303" s="7" t="n">
        <f aca="false">TreeCalculations!$J$3*TreeCalculations!$K$3*(T303/TreeCalculations!$L$3)</f>
        <v>-0.0514424682473724</v>
      </c>
    </row>
    <row r="304" customFormat="false" ht="12.8" hidden="false" customHeight="false" outlineLevel="0" collapsed="false">
      <c r="A304" s="0" t="n">
        <f aca="false">GrassWatbal!B304/2</f>
        <v>7</v>
      </c>
      <c r="B304" s="2" t="n">
        <f aca="false">GrassWatbal!V304/(GrassTree!$C$31*2*GrassTree!$C$31*2)</f>
        <v>-4.072464</v>
      </c>
      <c r="C304" s="2" t="n">
        <f aca="false">GrassWatbal!AA304</f>
        <v>41.0068</v>
      </c>
      <c r="D304" s="3" t="n">
        <f aca="false">(0.5*GrassWatbal!J304*GrassTree!$C$31*GrassTree!$C$31/18.0152*40.7*60*60)/TreeCalculations!$I$2/TreeCalculations!$I$2</f>
        <v>29.1816776943914</v>
      </c>
      <c r="E304" s="8" t="n">
        <f aca="false">(GrassHrFlux!K304*18.0152*GrassTree!$C$31*GrassTree!$C$31*2.45*0.5)/TreeCalculations!$I$2/TreeCalculations!$I$2</f>
        <v>6.271901804</v>
      </c>
      <c r="F304" s="10" t="n">
        <f aca="false">D304+(0.5*GrassWatbal!F304*GrassTree!$C$31*GrassTree!$C$31/18.0152*40.7*60*60)/TreeCalculations!$I$2/TreeCalculations!$I$2 + (0.5*GrassWatbal!G304*GrassTree!$C$31*GrassTree!$C$31/18.0152*40.7*60*60)/TreeCalculations!$I$2/TreeCalculations!$I$2</f>
        <v>29.1816776943914</v>
      </c>
      <c r="G304" s="5" t="n">
        <f aca="false">GrassWatbal!AA304-GrassWatbal!W304-F304</f>
        <v>23.4535223056086</v>
      </c>
      <c r="H304" s="11" t="n">
        <f aca="false">GrassWatbal!AA304+GrassWatbal!W304-F304</f>
        <v>0.196722305608599</v>
      </c>
      <c r="I304" s="6" t="n">
        <f aca="false">GrassWatbal!W304</f>
        <v>-11.6284</v>
      </c>
      <c r="J304" s="7" t="n">
        <f aca="false">GrassHrFlux!P304-GrassHrFlux!P303</f>
        <v>0.41</v>
      </c>
      <c r="K304" s="7" t="n">
        <f aca="false">TreeCalculations!$J$2*TreeCalculations!$K$2*(J304/TreeCalculations!$L$2)</f>
        <v>0.000537360814813316</v>
      </c>
      <c r="L304" s="2" t="n">
        <f aca="false">OliveWatbal!V304/(OliveTree!$C$31*2*OliveTree!$C$31*2)</f>
        <v>-17.769336</v>
      </c>
      <c r="M304" s="12" t="n">
        <f aca="false">OliveWatbal!AA304</f>
        <v>38.9988</v>
      </c>
      <c r="N304" s="8" t="n">
        <f aca="false">(0.5*OliveWatbal!J304*OliveTree!$C$31*OliveTree!$C$31/18.0152*40.7*60*60)/TreeCalculations!$I$3/TreeCalculations!$I$3</f>
        <v>192.783694879879</v>
      </c>
      <c r="O304" s="8" t="n">
        <f aca="false">(OliveHrFlx!K304*18.0152*OliveTree!$C$31*OliveTree!$C$31*2.45*0.5)/TreeCalculations!$I$3/TreeCalculations!$I$3</f>
        <v>40.467228494</v>
      </c>
      <c r="P304" s="4" t="n">
        <f aca="false">N304+(0.5*OliveWatbal!F304*OliveTree!$C$31*OliveTree!$C$31/18.0152*40.7*60*60)/TreeCalculations!$I$3/TreeCalculations!$I$3 + (0.5*OliveWatbal!G304*OliveTree!$C$31*OliveTree!$C$31/18.0152*40.7*60*60)/TreeCalculations!$I$3/TreeCalculations!$I$3</f>
        <v>192.783694879879</v>
      </c>
      <c r="Q304" s="11" t="n">
        <f aca="false">OliveWatbal!AA304-OliveWatbal!W304-F304</f>
        <v>21.6823223056086</v>
      </c>
      <c r="R304" s="11" t="n">
        <f aca="false">OliveWatbal!AA304+OliveWatbal!W304-F304</f>
        <v>-2.0480776943914</v>
      </c>
      <c r="S304" s="6" t="n">
        <f aca="false">OliveWatbal!W304</f>
        <v>-11.8652</v>
      </c>
      <c r="T304" s="7" t="n">
        <f aca="false">OliveHrFlx!P304-OliveHrFlx!P303</f>
        <v>0.41</v>
      </c>
      <c r="U304" s="7" t="n">
        <f aca="false">TreeCalculations!$J$3*TreeCalculations!$K$3*(T304/TreeCalculations!$L$3)</f>
        <v>0.0134340203703329</v>
      </c>
    </row>
    <row r="305" customFormat="false" ht="12.8" hidden="false" customHeight="false" outlineLevel="0" collapsed="false">
      <c r="A305" s="0" t="n">
        <f aca="false">GrassWatbal!B305/2</f>
        <v>7.5</v>
      </c>
      <c r="B305" s="2" t="n">
        <f aca="false">GrassWatbal!V305/(GrassTree!$C$31*2*GrassTree!$C$31*2)</f>
        <v>-9.415512</v>
      </c>
      <c r="C305" s="2" t="n">
        <f aca="false">GrassWatbal!AA305</f>
        <v>116.903</v>
      </c>
      <c r="D305" s="3" t="n">
        <f aca="false">(0.5*GrassWatbal!J305*GrassTree!$C$31*GrassTree!$C$31/18.0152*40.7*60*60)/TreeCalculations!$I$2/TreeCalculations!$I$2</f>
        <v>37.7458657133976</v>
      </c>
      <c r="E305" s="8" t="n">
        <f aca="false">(GrassHrFlux!K305*18.0152*GrassTree!$C$31*GrassTree!$C$31*2.45*0.5)/TreeCalculations!$I$2/TreeCalculations!$I$2</f>
        <v>6.900857474</v>
      </c>
      <c r="F305" s="10" t="n">
        <f aca="false">D305+(0.5*GrassWatbal!F305*GrassTree!$C$31*GrassTree!$C$31/18.0152*40.7*60*60)/TreeCalculations!$I$2/TreeCalculations!$I$2 + (0.5*GrassWatbal!G305*GrassTree!$C$31*GrassTree!$C$31/18.0152*40.7*60*60)/TreeCalculations!$I$2/TreeCalculations!$I$2</f>
        <v>37.7458657133976</v>
      </c>
      <c r="G305" s="5" t="n">
        <f aca="false">GrassWatbal!AA305-GrassWatbal!W305-F305</f>
        <v>92.1549342866024</v>
      </c>
      <c r="H305" s="11" t="n">
        <f aca="false">GrassWatbal!AA305+GrassWatbal!W305-F305</f>
        <v>66.1593342866024</v>
      </c>
      <c r="I305" s="6" t="n">
        <f aca="false">GrassWatbal!W305</f>
        <v>-12.9978</v>
      </c>
      <c r="J305" s="7" t="n">
        <f aca="false">GrassHrFlux!P305-GrassHrFlux!P304</f>
        <v>0.5</v>
      </c>
      <c r="K305" s="7" t="n">
        <f aca="false">TreeCalculations!$J$2*TreeCalculations!$K$2*(J305/TreeCalculations!$L$2)</f>
        <v>0.000655318066845508</v>
      </c>
      <c r="L305" s="2" t="n">
        <f aca="false">OliveWatbal!V305/(OliveTree!$C$31*2*OliveTree!$C$31*2)</f>
        <v>-61.39544</v>
      </c>
      <c r="M305" s="12" t="n">
        <f aca="false">OliveWatbal!AA305</f>
        <v>109.4385</v>
      </c>
      <c r="N305" s="8" t="n">
        <f aca="false">(0.5*OliveWatbal!J305*OliveTree!$C$31*OliveTree!$C$31/18.0152*40.7*60*60)/TreeCalculations!$I$3/TreeCalculations!$I$3</f>
        <v>241.602819841023</v>
      </c>
      <c r="O305" s="8" t="n">
        <f aca="false">(OliveHrFlx!K305*18.0152*OliveTree!$C$31*OliveTree!$C$31*2.45*0.5)/TreeCalculations!$I$3/TreeCalculations!$I$3</f>
        <v>44.532268298</v>
      </c>
      <c r="P305" s="4" t="n">
        <f aca="false">N305+(0.5*OliveWatbal!F305*OliveTree!$C$31*OliveTree!$C$31/18.0152*40.7*60*60)/TreeCalculations!$I$3/TreeCalculations!$I$3 + (0.5*OliveWatbal!G305*OliveTree!$C$31*OliveTree!$C$31/18.0152*40.7*60*60)/TreeCalculations!$I$3/TreeCalculations!$I$3</f>
        <v>241.602819841023</v>
      </c>
      <c r="Q305" s="11" t="n">
        <f aca="false">OliveWatbal!AA305-OliveWatbal!W305-F305</f>
        <v>84.6354342866024</v>
      </c>
      <c r="R305" s="11" t="n">
        <f aca="false">OliveWatbal!AA305+OliveWatbal!W305-F305</f>
        <v>58.7498342866024</v>
      </c>
      <c r="S305" s="6" t="n">
        <f aca="false">OliveWatbal!W305</f>
        <v>-12.9428</v>
      </c>
      <c r="T305" s="7" t="n">
        <f aca="false">OliveHrFlx!P305-OliveHrFlx!P304</f>
        <v>0.479999999999997</v>
      </c>
      <c r="U305" s="7" t="n">
        <f aca="false">TreeCalculations!$J$3*TreeCalculations!$K$3*(T305/TreeCalculations!$L$3)</f>
        <v>0.0157276336042921</v>
      </c>
    </row>
    <row r="306" customFormat="false" ht="12.8" hidden="false" customHeight="false" outlineLevel="0" collapsed="false">
      <c r="A306" s="0" t="n">
        <f aca="false">GrassWatbal!B306/2</f>
        <v>8</v>
      </c>
      <c r="B306" s="2" t="n">
        <f aca="false">GrassWatbal!V306/(GrassTree!$C$31*2*GrassTree!$C$31*2)</f>
        <v>-10.897436</v>
      </c>
      <c r="C306" s="2" t="n">
        <f aca="false">GrassWatbal!AA306</f>
        <v>140.4503</v>
      </c>
      <c r="D306" s="3" t="n">
        <f aca="false">(0.5*GrassWatbal!J306*GrassTree!$C$31*GrassTree!$C$31/18.0152*40.7*60*60)/TreeCalculations!$I$2/TreeCalculations!$I$2</f>
        <v>41.6213031218083</v>
      </c>
      <c r="E306" s="8" t="n">
        <f aca="false">(GrassHrFlux!K306*18.0152*GrassTree!$C$31*GrassTree!$C$31*2.45*0.5)/TreeCalculations!$I$2/TreeCalculations!$I$2</f>
        <v>6.594103656</v>
      </c>
      <c r="F306" s="10" t="n">
        <f aca="false">D306+(0.5*GrassWatbal!F306*GrassTree!$C$31*GrassTree!$C$31/18.0152*40.7*60*60)/TreeCalculations!$I$2/TreeCalculations!$I$2 + (0.5*GrassWatbal!G306*GrassTree!$C$31*GrassTree!$C$31/18.0152*40.7*60*60)/TreeCalculations!$I$2/TreeCalculations!$I$2</f>
        <v>41.6213031218083</v>
      </c>
      <c r="G306" s="5" t="n">
        <f aca="false">GrassWatbal!AA306-GrassWatbal!W306-F306</f>
        <v>113.717496878192</v>
      </c>
      <c r="H306" s="11" t="n">
        <f aca="false">GrassWatbal!AA306+GrassWatbal!W306-F306</f>
        <v>83.9404968781917</v>
      </c>
      <c r="I306" s="6" t="n">
        <f aca="false">GrassWatbal!W306</f>
        <v>-14.8885</v>
      </c>
      <c r="J306" s="7" t="n">
        <f aca="false">GrassHrFlux!P306-GrassHrFlux!P305</f>
        <v>-0.510000000000002</v>
      </c>
      <c r="K306" s="7" t="n">
        <f aca="false">TreeCalculations!$J$2*TreeCalculations!$K$2*(J306/TreeCalculations!$L$2)</f>
        <v>-0.00066842442818242</v>
      </c>
      <c r="L306" s="2" t="n">
        <f aca="false">OliveWatbal!V306/(OliveTree!$C$31*2*OliveTree!$C$31*2)</f>
        <v>-73.794288</v>
      </c>
      <c r="M306" s="12" t="n">
        <f aca="false">OliveWatbal!AA306</f>
        <v>131.5835</v>
      </c>
      <c r="N306" s="8" t="n">
        <f aca="false">(0.5*OliveWatbal!J306*OliveTree!$C$31*OliveTree!$C$31/18.0152*40.7*60*60)/TreeCalculations!$I$3/TreeCalculations!$I$3</f>
        <v>265.868019228207</v>
      </c>
      <c r="O306" s="8" t="n">
        <f aca="false">(OliveHrFlx!K306*18.0152*OliveTree!$C$31*OliveTree!$C$31*2.45*0.5)/TreeCalculations!$I$3/TreeCalculations!$I$3</f>
        <v>45.6820434</v>
      </c>
      <c r="P306" s="4" t="n">
        <f aca="false">N306+(0.5*OliveWatbal!F306*OliveTree!$C$31*OliveTree!$C$31/18.0152*40.7*60*60)/TreeCalculations!$I$3/TreeCalculations!$I$3 + (0.5*OliveWatbal!G306*OliveTree!$C$31*OliveTree!$C$31/18.0152*40.7*60*60)/TreeCalculations!$I$3/TreeCalculations!$I$3</f>
        <v>265.868019228207</v>
      </c>
      <c r="Q306" s="11" t="n">
        <f aca="false">OliveWatbal!AA306-OliveWatbal!W306-F306</f>
        <v>104.650996878192</v>
      </c>
      <c r="R306" s="11" t="n">
        <f aca="false">OliveWatbal!AA306+OliveWatbal!W306-F306</f>
        <v>75.2733968781917</v>
      </c>
      <c r="S306" s="6" t="n">
        <f aca="false">OliveWatbal!W306</f>
        <v>-14.6888</v>
      </c>
      <c r="T306" s="7" t="n">
        <f aca="false">OliveHrFlx!P306-OliveHrFlx!P305</f>
        <v>-0.529999999999998</v>
      </c>
      <c r="U306" s="7" t="n">
        <f aca="false">TreeCalculations!$J$3*TreeCalculations!$K$3*(T306/TreeCalculations!$L$3)</f>
        <v>-0.0173659287714059</v>
      </c>
    </row>
    <row r="307" customFormat="false" ht="12.8" hidden="false" customHeight="false" outlineLevel="0" collapsed="false">
      <c r="A307" s="0" t="n">
        <f aca="false">GrassWatbal!B307/2</f>
        <v>8.5</v>
      </c>
      <c r="B307" s="2" t="n">
        <f aca="false">GrassWatbal!V307/(GrassTree!$C$31*2*GrassTree!$C$31*2)</f>
        <v>-12.307744</v>
      </c>
      <c r="C307" s="2" t="n">
        <f aca="false">GrassWatbal!AA307</f>
        <v>162.6057</v>
      </c>
      <c r="D307" s="3" t="n">
        <f aca="false">(0.5*GrassWatbal!J307*GrassTree!$C$31*GrassTree!$C$31/18.0152*40.7*60*60)/TreeCalculations!$I$2/TreeCalculations!$I$2</f>
        <v>39.8360806430126</v>
      </c>
      <c r="E307" s="8" t="n">
        <f aca="false">(GrassHrFlux!K307*18.0152*GrassTree!$C$31*GrassTree!$C$31*2.45*0.5)/TreeCalculations!$I$2/TreeCalculations!$I$2</f>
        <v>8.039598266</v>
      </c>
      <c r="F307" s="10" t="n">
        <f aca="false">D307+(0.5*GrassWatbal!F307*GrassTree!$C$31*GrassTree!$C$31/18.0152*40.7*60*60)/TreeCalculations!$I$2/TreeCalculations!$I$2 + (0.5*GrassWatbal!G307*GrassTree!$C$31*GrassTree!$C$31/18.0152*40.7*60*60)/TreeCalculations!$I$2/TreeCalculations!$I$2</f>
        <v>39.8360806430126</v>
      </c>
      <c r="G307" s="5" t="n">
        <f aca="false">GrassWatbal!AA307-GrassWatbal!W307-F307</f>
        <v>133.373219356987</v>
      </c>
      <c r="H307" s="11" t="n">
        <f aca="false">GrassWatbal!AA307+GrassWatbal!W307-F307</f>
        <v>112.166019356987</v>
      </c>
      <c r="I307" s="6" t="n">
        <f aca="false">GrassWatbal!W307</f>
        <v>-10.6036</v>
      </c>
      <c r="J307" s="7" t="n">
        <f aca="false">GrassHrFlux!P307-GrassHrFlux!P306</f>
        <v>-1.23</v>
      </c>
      <c r="K307" s="7" t="n">
        <f aca="false">TreeCalculations!$J$2*TreeCalculations!$K$2*(J307/TreeCalculations!$L$2)</f>
        <v>-0.00161208244443995</v>
      </c>
      <c r="L307" s="2" t="n">
        <f aca="false">OliveWatbal!V307/(OliveTree!$C$31*2*OliveTree!$C$31*2)</f>
        <v>-85.768536</v>
      </c>
      <c r="M307" s="12" t="n">
        <f aca="false">OliveWatbal!AA307</f>
        <v>152.1774</v>
      </c>
      <c r="N307" s="8" t="n">
        <f aca="false">(0.5*OliveWatbal!J307*OliveTree!$C$31*OliveTree!$C$31/18.0152*40.7*60*60)/TreeCalculations!$I$3/TreeCalculations!$I$3</f>
        <v>272.736449220658</v>
      </c>
      <c r="O307" s="8" t="n">
        <f aca="false">(OliveHrFlx!K307*18.0152*OliveTree!$C$31*OliveTree!$C$31*2.45*0.5)/TreeCalculations!$I$3/TreeCalculations!$I$3</f>
        <v>52.651313596</v>
      </c>
      <c r="P307" s="4" t="n">
        <f aca="false">N307+(0.5*OliveWatbal!F307*OliveTree!$C$31*OliveTree!$C$31/18.0152*40.7*60*60)/TreeCalculations!$I$3/TreeCalculations!$I$3 + (0.5*OliveWatbal!G307*OliveTree!$C$31*OliveTree!$C$31/18.0152*40.7*60*60)/TreeCalculations!$I$3/TreeCalculations!$I$3</f>
        <v>272.736449220658</v>
      </c>
      <c r="Q307" s="11" t="n">
        <f aca="false">OliveWatbal!AA307-OliveWatbal!W307-F307</f>
        <v>122.769019356987</v>
      </c>
      <c r="R307" s="11" t="n">
        <f aca="false">OliveWatbal!AA307+OliveWatbal!W307-F307</f>
        <v>101.913619356987</v>
      </c>
      <c r="S307" s="6" t="n">
        <f aca="false">OliveWatbal!W307</f>
        <v>-10.4277</v>
      </c>
      <c r="T307" s="7" t="n">
        <f aca="false">OliveHrFlx!P307-OliveHrFlx!P306</f>
        <v>-1.22</v>
      </c>
      <c r="U307" s="7" t="n">
        <f aca="false">TreeCalculations!$J$3*TreeCalculations!$K$3*(T307/TreeCalculations!$L$3)</f>
        <v>-0.0399744020775761</v>
      </c>
    </row>
    <row r="308" customFormat="false" ht="12.8" hidden="false" customHeight="false" outlineLevel="0" collapsed="false">
      <c r="A308" s="0" t="n">
        <f aca="false">GrassWatbal!B308/2</f>
        <v>9</v>
      </c>
      <c r="B308" s="2" t="n">
        <f aca="false">GrassWatbal!V308/(GrassTree!$C$31*2*GrassTree!$C$31*2)</f>
        <v>-21.316424</v>
      </c>
      <c r="C308" s="2" t="n">
        <f aca="false">GrassWatbal!AA308</f>
        <v>293.9906</v>
      </c>
      <c r="D308" s="3" t="n">
        <f aca="false">(0.5*GrassWatbal!J308*GrassTree!$C$31*GrassTree!$C$31/18.0152*40.7*60*60)/TreeCalculations!$I$2/TreeCalculations!$I$2</f>
        <v>48.546665038412</v>
      </c>
      <c r="E308" s="8" t="n">
        <f aca="false">(GrassHrFlux!K308*18.0152*GrassTree!$C$31*GrassTree!$C$31*2.45*0.5)/TreeCalculations!$I$2/TreeCalculations!$I$2</f>
        <v>8.895860722</v>
      </c>
      <c r="F308" s="10" t="n">
        <f aca="false">D308+(0.5*GrassWatbal!F308*GrassTree!$C$31*GrassTree!$C$31/18.0152*40.7*60*60)/TreeCalculations!$I$2/TreeCalculations!$I$2 + (0.5*GrassWatbal!G308*GrassTree!$C$31*GrassTree!$C$31/18.0152*40.7*60*60)/TreeCalculations!$I$2/TreeCalculations!$I$2</f>
        <v>48.546665038412</v>
      </c>
      <c r="G308" s="5" t="n">
        <f aca="false">GrassWatbal!AA308-GrassWatbal!W308-F308</f>
        <v>248.483834961588</v>
      </c>
      <c r="H308" s="11" t="n">
        <f aca="false">GrassWatbal!AA308+GrassWatbal!W308-F308</f>
        <v>242.404034961588</v>
      </c>
      <c r="I308" s="6" t="n">
        <f aca="false">GrassWatbal!W308</f>
        <v>-3.0399</v>
      </c>
      <c r="J308" s="7" t="n">
        <f aca="false">GrassHrFlux!P308-GrassHrFlux!P307</f>
        <v>0.0700000000000003</v>
      </c>
      <c r="K308" s="7" t="n">
        <f aca="false">TreeCalculations!$J$2*TreeCalculations!$K$2*(J308/TreeCalculations!$L$2)</f>
        <v>9.17445293583714E-005</v>
      </c>
      <c r="L308" s="2" t="n">
        <f aca="false">OliveWatbal!V308/(OliveTree!$C$31*2*OliveTree!$C$31*2)</f>
        <v>-161.176044</v>
      </c>
      <c r="M308" s="12" t="n">
        <f aca="false">OliveWatbal!AA308</f>
        <v>273.3209</v>
      </c>
      <c r="N308" s="8" t="n">
        <f aca="false">(0.5*OliveWatbal!J308*OliveTree!$C$31*OliveTree!$C$31/18.0152*40.7*60*60)/TreeCalculations!$I$3/TreeCalculations!$I$3</f>
        <v>314.345552644434</v>
      </c>
      <c r="O308" s="8" t="n">
        <f aca="false">(OliveHrFlx!K308*18.0152*OliveTree!$C$31*OliveTree!$C$31*2.45*0.5)/TreeCalculations!$I$3/TreeCalculations!$I$3</f>
        <v>58.203778388</v>
      </c>
      <c r="P308" s="4" t="n">
        <f aca="false">N308+(0.5*OliveWatbal!F308*OliveTree!$C$31*OliveTree!$C$31/18.0152*40.7*60*60)/TreeCalculations!$I$3/TreeCalculations!$I$3 + (0.5*OliveWatbal!G308*OliveTree!$C$31*OliveTree!$C$31/18.0152*40.7*60*60)/TreeCalculations!$I$3/TreeCalculations!$I$3</f>
        <v>314.345552644434</v>
      </c>
      <c r="Q308" s="11" t="n">
        <f aca="false">OliveWatbal!AA308-OliveWatbal!W308-F308</f>
        <v>227.167134961588</v>
      </c>
      <c r="R308" s="11" t="n">
        <f aca="false">OliveWatbal!AA308+OliveWatbal!W308-F308</f>
        <v>222.381334961588</v>
      </c>
      <c r="S308" s="6" t="n">
        <f aca="false">OliveWatbal!W308</f>
        <v>-2.3929</v>
      </c>
      <c r="T308" s="7" t="n">
        <f aca="false">OliveHrFlx!P308-OliveHrFlx!P307</f>
        <v>0.0600000000000023</v>
      </c>
      <c r="U308" s="7" t="n">
        <f aca="false">TreeCalculations!$J$3*TreeCalculations!$K$3*(T308/TreeCalculations!$L$3)</f>
        <v>0.0019659542005366</v>
      </c>
    </row>
    <row r="309" customFormat="false" ht="12.8" hidden="false" customHeight="false" outlineLevel="0" collapsed="false">
      <c r="A309" s="0" t="n">
        <f aca="false">GrassWatbal!B309/2</f>
        <v>9.5</v>
      </c>
      <c r="B309" s="2" t="n">
        <f aca="false">GrassWatbal!V309/(GrassTree!$C$31*2*GrassTree!$C$31*2)</f>
        <v>-27.07736</v>
      </c>
      <c r="C309" s="2" t="n">
        <f aca="false">GrassWatbal!AA309</f>
        <v>411.7069</v>
      </c>
      <c r="D309" s="3" t="n">
        <f aca="false">(0.5*GrassWatbal!J309*GrassTree!$C$31*GrassTree!$C$31/18.0152*40.7*60*60)/TreeCalculations!$I$2/TreeCalculations!$I$2</f>
        <v>53.6420722500999</v>
      </c>
      <c r="E309" s="8" t="n">
        <f aca="false">(GrassHrFlux!K309*18.0152*GrassTree!$C$31*GrassTree!$C$31*2.45*0.5)/TreeCalculations!$I$2/TreeCalculations!$I$2</f>
        <v>9.758743764</v>
      </c>
      <c r="F309" s="10" t="n">
        <f aca="false">D309+(0.5*GrassWatbal!F309*GrassTree!$C$31*GrassTree!$C$31/18.0152*40.7*60*60)/TreeCalculations!$I$2/TreeCalculations!$I$2 + (0.5*GrassWatbal!G309*GrassTree!$C$31*GrassTree!$C$31/18.0152*40.7*60*60)/TreeCalculations!$I$2/TreeCalculations!$I$2</f>
        <v>53.6420722500999</v>
      </c>
      <c r="G309" s="5" t="n">
        <f aca="false">GrassWatbal!AA309-GrassWatbal!W309-F309</f>
        <v>362.1747277499</v>
      </c>
      <c r="H309" s="11" t="n">
        <f aca="false">GrassWatbal!AA309+GrassWatbal!W309-F309</f>
        <v>353.9549277499</v>
      </c>
      <c r="I309" s="6" t="n">
        <f aca="false">GrassWatbal!W309</f>
        <v>-4.1099</v>
      </c>
      <c r="J309" s="7" t="n">
        <f aca="false">GrassHrFlux!P309-GrassHrFlux!P308</f>
        <v>0.43</v>
      </c>
      <c r="K309" s="7" t="n">
        <f aca="false">TreeCalculations!$J$2*TreeCalculations!$K$2*(J309/TreeCalculations!$L$2)</f>
        <v>0.000563573537487136</v>
      </c>
      <c r="L309" s="2" t="n">
        <f aca="false">OliveWatbal!V309/(OliveTree!$C$31*2*OliveTree!$C$31*2)</f>
        <v>-214.890568</v>
      </c>
      <c r="M309" s="12" t="n">
        <f aca="false">OliveWatbal!AA309</f>
        <v>383.2532</v>
      </c>
      <c r="N309" s="8" t="n">
        <f aca="false">(0.5*OliveWatbal!J309*OliveTree!$C$31*OliveTree!$C$31/18.0152*40.7*60*60)/TreeCalculations!$I$3/TreeCalculations!$I$3</f>
        <v>347.488065633465</v>
      </c>
      <c r="O309" s="8" t="n">
        <f aca="false">(OliveHrFlx!K309*18.0152*OliveTree!$C$31*OliveTree!$C$31*2.45*0.5)/TreeCalculations!$I$3/TreeCalculations!$I$3</f>
        <v>62.028270234</v>
      </c>
      <c r="P309" s="4" t="n">
        <f aca="false">N309+(0.5*OliveWatbal!F309*OliveTree!$C$31*OliveTree!$C$31/18.0152*40.7*60*60)/TreeCalculations!$I$3/TreeCalculations!$I$3 + (0.5*OliveWatbal!G309*OliveTree!$C$31*OliveTree!$C$31/18.0152*40.7*60*60)/TreeCalculations!$I$3/TreeCalculations!$I$3</f>
        <v>347.488065633465</v>
      </c>
      <c r="Q309" s="11" t="n">
        <f aca="false">OliveWatbal!AA309-OliveWatbal!W309-F309</f>
        <v>332.8212277499</v>
      </c>
      <c r="R309" s="11" t="n">
        <f aca="false">OliveWatbal!AA309+OliveWatbal!W309-F309</f>
        <v>326.4010277499</v>
      </c>
      <c r="S309" s="6" t="n">
        <f aca="false">OliveWatbal!W309</f>
        <v>-3.2101</v>
      </c>
      <c r="T309" s="7" t="n">
        <f aca="false">OliveHrFlx!P309-OliveHrFlx!P308</f>
        <v>0.41</v>
      </c>
      <c r="U309" s="7" t="n">
        <f aca="false">TreeCalculations!$J$3*TreeCalculations!$K$3*(T309/TreeCalculations!$L$3)</f>
        <v>0.0134340203703329</v>
      </c>
    </row>
    <row r="310" customFormat="false" ht="12.8" hidden="false" customHeight="false" outlineLevel="0" collapsed="false">
      <c r="A310" s="0" t="n">
        <f aca="false">GrassWatbal!B310/2</f>
        <v>10</v>
      </c>
      <c r="B310" s="2" t="n">
        <f aca="false">GrassWatbal!V310/(GrassTree!$C$31*2*GrassTree!$C$31*2)</f>
        <v>-30.763096</v>
      </c>
      <c r="C310" s="2" t="n">
        <f aca="false">GrassWatbal!AA310</f>
        <v>491.1135</v>
      </c>
      <c r="D310" s="3" t="n">
        <f aca="false">(0.5*GrassWatbal!J310*GrassTree!$C$31*GrassTree!$C$31/18.0152*40.7*60*60)/TreeCalculations!$I$2/TreeCalculations!$I$2</f>
        <v>58.8391436120609</v>
      </c>
      <c r="E310" s="8" t="n">
        <f aca="false">(GrassHrFlux!K310*18.0152*GrassTree!$C$31*GrassTree!$C$31*2.45*0.5)/TreeCalculations!$I$2/TreeCalculations!$I$2</f>
        <v>10.65914346</v>
      </c>
      <c r="F310" s="10" t="n">
        <f aca="false">D310+(0.5*GrassWatbal!F310*GrassTree!$C$31*GrassTree!$C$31/18.0152*40.7*60*60)/TreeCalculations!$I$2/TreeCalculations!$I$2 + (0.5*GrassWatbal!G310*GrassTree!$C$31*GrassTree!$C$31/18.0152*40.7*60*60)/TreeCalculations!$I$2/TreeCalculations!$I$2</f>
        <v>58.8391436120609</v>
      </c>
      <c r="G310" s="5" t="n">
        <f aca="false">GrassWatbal!AA310-GrassWatbal!W310-F310</f>
        <v>439.292156387939</v>
      </c>
      <c r="H310" s="11" t="n">
        <f aca="false">GrassWatbal!AA310+GrassWatbal!W310-F310</f>
        <v>425.256556387939</v>
      </c>
      <c r="I310" s="6" t="n">
        <f aca="false">GrassWatbal!W310</f>
        <v>-7.0178</v>
      </c>
      <c r="J310" s="7" t="n">
        <f aca="false">GrassHrFlux!P310-GrassHrFlux!P309</f>
        <v>-0.0199999999999996</v>
      </c>
      <c r="K310" s="7" t="n">
        <f aca="false">TreeCalculations!$J$2*TreeCalculations!$K$2*(J310/TreeCalculations!$L$2)</f>
        <v>-2.62127226738197E-005</v>
      </c>
      <c r="L310" s="2" t="n">
        <f aca="false">OliveWatbal!V310/(OliveTree!$C$31*2*OliveTree!$C$31*2)</f>
        <v>-246.541036</v>
      </c>
      <c r="M310" s="12" t="n">
        <f aca="false">OliveWatbal!AA310</f>
        <v>457.9383</v>
      </c>
      <c r="N310" s="8" t="n">
        <f aca="false">(0.5*OliveWatbal!J310*OliveTree!$C$31*OliveTree!$C$31/18.0152*40.7*60*60)/TreeCalculations!$I$3/TreeCalculations!$I$3</f>
        <v>370.329966916826</v>
      </c>
      <c r="O310" s="8" t="n">
        <f aca="false">(OliveHrFlx!K310*18.0152*OliveTree!$C$31*OliveTree!$C$31*2.45*0.5)/TreeCalculations!$I$3/TreeCalculations!$I$3</f>
        <v>68.3023789</v>
      </c>
      <c r="P310" s="4" t="n">
        <f aca="false">N310+(0.5*OliveWatbal!F310*OliveTree!$C$31*OliveTree!$C$31/18.0152*40.7*60*60)/TreeCalculations!$I$3/TreeCalculations!$I$3 + (0.5*OliveWatbal!G310*OliveTree!$C$31*OliveTree!$C$31/18.0152*40.7*60*60)/TreeCalculations!$I$3/TreeCalculations!$I$3</f>
        <v>370.329966916826</v>
      </c>
      <c r="Q310" s="11" t="n">
        <f aca="false">OliveWatbal!AA310-OliveWatbal!W310-F310</f>
        <v>404.942456387939</v>
      </c>
      <c r="R310" s="11" t="n">
        <f aca="false">OliveWatbal!AA310+OliveWatbal!W310-F310</f>
        <v>393.255856387939</v>
      </c>
      <c r="S310" s="6" t="n">
        <f aca="false">OliveWatbal!W310</f>
        <v>-5.8433</v>
      </c>
      <c r="T310" s="7" t="n">
        <f aca="false">OliveHrFlx!P310-OliveHrFlx!P309</f>
        <v>-0.0399999999999991</v>
      </c>
      <c r="U310" s="7" t="n">
        <f aca="false">TreeCalculations!$J$3*TreeCalculations!$K$3*(T310/TreeCalculations!$L$3)</f>
        <v>-0.00131063613369099</v>
      </c>
    </row>
    <row r="311" customFormat="false" ht="12.8" hidden="false" customHeight="false" outlineLevel="0" collapsed="false">
      <c r="A311" s="0" t="n">
        <f aca="false">GrassWatbal!B311/2</f>
        <v>10.5</v>
      </c>
      <c r="B311" s="2" t="n">
        <f aca="false">GrassWatbal!V311/(GrassTree!$C$31*2*GrassTree!$C$31*2)</f>
        <v>-33.591408</v>
      </c>
      <c r="C311" s="2" t="n">
        <f aca="false">GrassWatbal!AA311</f>
        <v>545.1982</v>
      </c>
      <c r="D311" s="3" t="n">
        <f aca="false">(0.5*GrassWatbal!J311*GrassTree!$C$31*GrassTree!$C$31/18.0152*40.7*60*60)/TreeCalculations!$I$2/TreeCalculations!$I$2</f>
        <v>64.2883420666992</v>
      </c>
      <c r="E311" s="8" t="n">
        <f aca="false">(GrassHrFlux!K311*18.0152*GrassTree!$C$31*GrassTree!$C$31*2.45*0.5)/TreeCalculations!$I$2/TreeCalculations!$I$2</f>
        <v>11.46464809</v>
      </c>
      <c r="F311" s="10" t="n">
        <f aca="false">D311+(0.5*GrassWatbal!F311*GrassTree!$C$31*GrassTree!$C$31/18.0152*40.7*60*60)/TreeCalculations!$I$2/TreeCalculations!$I$2 + (0.5*GrassWatbal!G311*GrassTree!$C$31*GrassTree!$C$31/18.0152*40.7*60*60)/TreeCalculations!$I$2/TreeCalculations!$I$2</f>
        <v>64.2883420666992</v>
      </c>
      <c r="G311" s="5" t="n">
        <f aca="false">GrassWatbal!AA311-GrassWatbal!W311-F311</f>
        <v>488.385157933301</v>
      </c>
      <c r="H311" s="11" t="n">
        <f aca="false">GrassWatbal!AA311+GrassWatbal!W311-F311</f>
        <v>473.434557933301</v>
      </c>
      <c r="I311" s="6" t="n">
        <f aca="false">GrassWatbal!W311</f>
        <v>-7.4753</v>
      </c>
      <c r="J311" s="7" t="n">
        <f aca="false">GrassHrFlux!P311-GrassHrFlux!P310</f>
        <v>-0.199999999999999</v>
      </c>
      <c r="K311" s="7" t="n">
        <f aca="false">TreeCalculations!$J$2*TreeCalculations!$K$2*(J311/TreeCalculations!$L$2)</f>
        <v>-0.000262127226738202</v>
      </c>
      <c r="L311" s="2" t="n">
        <f aca="false">OliveWatbal!V311/(OliveTree!$C$31*2*OliveTree!$C$31*2)</f>
        <v>-268.034784</v>
      </c>
      <c r="M311" s="12" t="n">
        <f aca="false">OliveWatbal!AA311</f>
        <v>508.7386</v>
      </c>
      <c r="N311" s="8" t="n">
        <f aca="false">(0.5*OliveWatbal!J311*OliveTree!$C$31*OliveTree!$C$31/18.0152*40.7*60*60)/TreeCalculations!$I$3/TreeCalculations!$I$3</f>
        <v>407.783039877437</v>
      </c>
      <c r="O311" s="8" t="n">
        <f aca="false">(OliveHrFlx!K311*18.0152*OliveTree!$C$31*OliveTree!$C$31*2.45*0.5)/TreeCalculations!$I$3/TreeCalculations!$I$3</f>
        <v>70.350346836</v>
      </c>
      <c r="P311" s="4" t="n">
        <f aca="false">N311+(0.5*OliveWatbal!F311*OliveTree!$C$31*OliveTree!$C$31/18.0152*40.7*60*60)/TreeCalculations!$I$3/TreeCalculations!$I$3 + (0.5*OliveWatbal!G311*OliveTree!$C$31*OliveTree!$C$31/18.0152*40.7*60*60)/TreeCalculations!$I$3/TreeCalculations!$I$3</f>
        <v>407.783039877437</v>
      </c>
      <c r="Q311" s="11" t="n">
        <f aca="false">OliveWatbal!AA311-OliveWatbal!W311-F311</f>
        <v>450.461357933301</v>
      </c>
      <c r="R311" s="11" t="n">
        <f aca="false">OliveWatbal!AA311+OliveWatbal!W311-F311</f>
        <v>438.439157933301</v>
      </c>
      <c r="S311" s="6" t="n">
        <f aca="false">OliveWatbal!W311</f>
        <v>-6.0111</v>
      </c>
      <c r="T311" s="7" t="n">
        <f aca="false">OliveHrFlx!P311-OliveHrFlx!P310</f>
        <v>-0.210000000000001</v>
      </c>
      <c r="U311" s="7" t="n">
        <f aca="false">TreeCalculations!$J$3*TreeCalculations!$K$3*(T311/TreeCalculations!$L$3)</f>
        <v>-0.00688083970187786</v>
      </c>
    </row>
    <row r="312" customFormat="false" ht="12.8" hidden="false" customHeight="false" outlineLevel="0" collapsed="false">
      <c r="A312" s="0" t="n">
        <f aca="false">GrassWatbal!B312/2</f>
        <v>11</v>
      </c>
      <c r="B312" s="2" t="n">
        <f aca="false">GrassWatbal!V312/(GrassTree!$C$31*2*GrassTree!$C$31*2)</f>
        <v>-36.092376</v>
      </c>
      <c r="C312" s="2" t="n">
        <f aca="false">GrassWatbal!AA312</f>
        <v>597.457</v>
      </c>
      <c r="D312" s="3" t="n">
        <f aca="false">(0.5*GrassWatbal!J312*GrassTree!$C$31*GrassTree!$C$31/18.0152*40.7*60*60)/TreeCalculations!$I$2/TreeCalculations!$I$2</f>
        <v>69.1072227896443</v>
      </c>
      <c r="E312" s="8" t="n">
        <f aca="false">(GrassHrFlux!K312*18.0152*GrassTree!$C$31*GrassTree!$C$31*2.45*0.5)/TreeCalculations!$I$2/TreeCalculations!$I$2</f>
        <v>12.051673382</v>
      </c>
      <c r="F312" s="10" t="n">
        <f aca="false">D312+(0.5*GrassWatbal!F312*GrassTree!$C$31*GrassTree!$C$31/18.0152*40.7*60*60)/TreeCalculations!$I$2/TreeCalculations!$I$2 + (0.5*GrassWatbal!G312*GrassTree!$C$31*GrassTree!$C$31/18.0152*40.7*60*60)/TreeCalculations!$I$2/TreeCalculations!$I$2</f>
        <v>69.1072227896443</v>
      </c>
      <c r="G312" s="5" t="n">
        <f aca="false">GrassWatbal!AA312-GrassWatbal!W312-F312</f>
        <v>535.294577210356</v>
      </c>
      <c r="H312" s="11" t="n">
        <f aca="false">GrassWatbal!AA312+GrassWatbal!W312-F312</f>
        <v>521.404977210356</v>
      </c>
      <c r="I312" s="6" t="n">
        <f aca="false">GrassWatbal!W312</f>
        <v>-6.9448</v>
      </c>
      <c r="J312" s="7" t="n">
        <f aca="false">GrassHrFlux!P312-GrassHrFlux!P311</f>
        <v>-0.720000000000002</v>
      </c>
      <c r="K312" s="7" t="n">
        <f aca="false">TreeCalculations!$J$2*TreeCalculations!$K$2*(J312/TreeCalculations!$L$2)</f>
        <v>-0.000943658016257534</v>
      </c>
      <c r="L312" s="2" t="n">
        <f aca="false">OliveWatbal!V312/(OliveTree!$C$31*2*OliveTree!$C$31*2)</f>
        <v>-287.177228</v>
      </c>
      <c r="M312" s="12" t="n">
        <f aca="false">OliveWatbal!AA312</f>
        <v>556.8665</v>
      </c>
      <c r="N312" s="8" t="n">
        <f aca="false">(0.5*OliveWatbal!J312*OliveTree!$C$31*OliveTree!$C$31/18.0152*40.7*60*60)/TreeCalculations!$I$3/TreeCalculations!$I$3</f>
        <v>420.011203872286</v>
      </c>
      <c r="O312" s="8" t="n">
        <f aca="false">(OliveHrFlx!K312*18.0152*OliveTree!$C$31*OliveTree!$C$31*2.45*0.5)/TreeCalculations!$I$3/TreeCalculations!$I$3</f>
        <v>76.03743021</v>
      </c>
      <c r="P312" s="4" t="n">
        <f aca="false">N312+(0.5*OliveWatbal!F312*OliveTree!$C$31*OliveTree!$C$31/18.0152*40.7*60*60)/TreeCalculations!$I$3/TreeCalculations!$I$3 + (0.5*OliveWatbal!G312*OliveTree!$C$31*OliveTree!$C$31/18.0152*40.7*60*60)/TreeCalculations!$I$3/TreeCalculations!$I$3</f>
        <v>420.011203872286</v>
      </c>
      <c r="Q312" s="11" t="n">
        <f aca="false">OliveWatbal!AA312-OliveWatbal!W312-F312</f>
        <v>493.849577210356</v>
      </c>
      <c r="R312" s="11" t="n">
        <f aca="false">OliveWatbal!AA312+OliveWatbal!W312-F312</f>
        <v>481.668977210356</v>
      </c>
      <c r="S312" s="6" t="n">
        <f aca="false">OliveWatbal!W312</f>
        <v>-6.0903</v>
      </c>
      <c r="T312" s="7" t="n">
        <f aca="false">OliveHrFlx!P312-OliveHrFlx!P311</f>
        <v>-0.73</v>
      </c>
      <c r="U312" s="7" t="n">
        <f aca="false">TreeCalculations!$J$3*TreeCalculations!$K$3*(T312/TreeCalculations!$L$3)</f>
        <v>-0.023919109439861</v>
      </c>
    </row>
    <row r="313" customFormat="false" ht="12.8" hidden="false" customHeight="false" outlineLevel="0" collapsed="false">
      <c r="A313" s="0" t="n">
        <f aca="false">GrassWatbal!B313/2</f>
        <v>11.5</v>
      </c>
      <c r="B313" s="2" t="n">
        <f aca="false">GrassWatbal!V313/(GrassTree!$C$31*2*GrassTree!$C$31*2)</f>
        <v>-38.104028</v>
      </c>
      <c r="C313" s="2" t="n">
        <f aca="false">GrassWatbal!AA313</f>
        <v>639.2753</v>
      </c>
      <c r="D313" s="3" t="n">
        <f aca="false">(0.5*GrassWatbal!J313*GrassTree!$C$31*GrassTree!$C$31/18.0152*40.7*60*60)/TreeCalculations!$I$2/TreeCalculations!$I$2</f>
        <v>72.5882032949954</v>
      </c>
      <c r="E313" s="8" t="n">
        <f aca="false">(GrassHrFlux!K313*18.0152*GrassTree!$C$31*GrassTree!$C$31*2.45*0.5)/TreeCalculations!$I$2/TreeCalculations!$I$2</f>
        <v>12.393736992</v>
      </c>
      <c r="F313" s="10" t="n">
        <f aca="false">D313+(0.5*GrassWatbal!F313*GrassTree!$C$31*GrassTree!$C$31/18.0152*40.7*60*60)/TreeCalculations!$I$2/TreeCalculations!$I$2 + (0.5*GrassWatbal!G313*GrassTree!$C$31*GrassTree!$C$31/18.0152*40.7*60*60)/TreeCalculations!$I$2/TreeCalculations!$I$2</f>
        <v>72.5882032949954</v>
      </c>
      <c r="G313" s="5" t="n">
        <f aca="false">GrassWatbal!AA313-GrassWatbal!W313-F313</f>
        <v>570.665796705005</v>
      </c>
      <c r="H313" s="11" t="n">
        <f aca="false">GrassWatbal!AA313+GrassWatbal!W313-F313</f>
        <v>562.708396705005</v>
      </c>
      <c r="I313" s="6" t="n">
        <f aca="false">GrassWatbal!W313</f>
        <v>-3.9787</v>
      </c>
      <c r="J313" s="7" t="n">
        <f aca="false">GrassHrFlux!P313-GrassHrFlux!P312</f>
        <v>0.290000000000003</v>
      </c>
      <c r="K313" s="7" t="n">
        <f aca="false">TreeCalculations!$J$2*TreeCalculations!$K$2*(J313/TreeCalculations!$L$2)</f>
        <v>0.000380084478770398</v>
      </c>
      <c r="L313" s="2" t="n">
        <f aca="false">OliveWatbal!V313/(OliveTree!$C$31*2*OliveTree!$C$31*2)</f>
        <v>-302.232912</v>
      </c>
      <c r="M313" s="12" t="n">
        <f aca="false">OliveWatbal!AA313</f>
        <v>595.699</v>
      </c>
      <c r="N313" s="8" t="n">
        <f aca="false">(0.5*OliveWatbal!J313*OliveTree!$C$31*OliveTree!$C$31/18.0152*40.7*60*60)/TreeCalculations!$I$3/TreeCalculations!$I$3</f>
        <v>453.971096629513</v>
      </c>
      <c r="O313" s="8" t="n">
        <f aca="false">(OliveHrFlx!K313*18.0152*OliveTree!$C$31*OliveTree!$C$31*2.45*0.5)/TreeCalculations!$I$3/TreeCalculations!$I$3</f>
        <v>77.756575708</v>
      </c>
      <c r="P313" s="4" t="n">
        <f aca="false">N313+(0.5*OliveWatbal!F313*OliveTree!$C$31*OliveTree!$C$31/18.0152*40.7*60*60)/TreeCalculations!$I$3/TreeCalculations!$I$3 + (0.5*OliveWatbal!G313*OliveTree!$C$31*OliveTree!$C$31/18.0152*40.7*60*60)/TreeCalculations!$I$3/TreeCalculations!$I$3</f>
        <v>453.971096629513</v>
      </c>
      <c r="Q313" s="11" t="n">
        <f aca="false">OliveWatbal!AA313-OliveWatbal!W313-F313</f>
        <v>526.220196705005</v>
      </c>
      <c r="R313" s="11" t="n">
        <f aca="false">OliveWatbal!AA313+OliveWatbal!W313-F313</f>
        <v>520.001396705005</v>
      </c>
      <c r="S313" s="6" t="n">
        <f aca="false">OliveWatbal!W313</f>
        <v>-3.1094</v>
      </c>
      <c r="T313" s="7" t="n">
        <f aca="false">OliveHrFlx!P313-OliveHrFlx!P312</f>
        <v>0.300000000000001</v>
      </c>
      <c r="U313" s="7" t="n">
        <f aca="false">TreeCalculations!$J$3*TreeCalculations!$K$3*(T313/TreeCalculations!$L$3)</f>
        <v>0.00982977100268264</v>
      </c>
    </row>
    <row r="314" customFormat="false" ht="12.8" hidden="false" customHeight="false" outlineLevel="0" collapsed="false">
      <c r="A314" s="0" t="n">
        <f aca="false">GrassWatbal!B314/2</f>
        <v>12</v>
      </c>
      <c r="B314" s="2" t="n">
        <f aca="false">GrassWatbal!V314/(GrassTree!$C$31*2*GrassTree!$C$31*2)</f>
        <v>-39.25546</v>
      </c>
      <c r="C314" s="2" t="n">
        <f aca="false">GrassWatbal!AA314</f>
        <v>667.9951</v>
      </c>
      <c r="D314" s="3" t="n">
        <f aca="false">(0.5*GrassWatbal!J314*GrassTree!$C$31*GrassTree!$C$31/18.0152*40.7*60*60)/TreeCalculations!$I$2/TreeCalculations!$I$2</f>
        <v>74.6174197344465</v>
      </c>
      <c r="E314" s="8" t="n">
        <f aca="false">(GrassHrFlux!K314*18.0152*GrassTree!$C$31*GrassTree!$C$31*2.45*0.5)/TreeCalculations!$I$2/TreeCalculations!$I$2</f>
        <v>12.839523116</v>
      </c>
      <c r="F314" s="10" t="n">
        <f aca="false">D314+(0.5*GrassWatbal!F314*GrassTree!$C$31*GrassTree!$C$31/18.0152*40.7*60*60)/TreeCalculations!$I$2/TreeCalculations!$I$2 + (0.5*GrassWatbal!G314*GrassTree!$C$31*GrassTree!$C$31/18.0152*40.7*60*60)/TreeCalculations!$I$2/TreeCalculations!$I$2</f>
        <v>77.8706725431858</v>
      </c>
      <c r="G314" s="5" t="n">
        <f aca="false">GrassWatbal!AA314-GrassWatbal!W314-F314</f>
        <v>596.364527456814</v>
      </c>
      <c r="H314" s="11" t="n">
        <f aca="false">GrassWatbal!AA314+GrassWatbal!W314-F314</f>
        <v>583.884327456814</v>
      </c>
      <c r="I314" s="6" t="n">
        <f aca="false">GrassWatbal!W314</f>
        <v>-6.2401</v>
      </c>
      <c r="J314" s="7" t="n">
        <f aca="false">GrassHrFlux!P314-GrassHrFlux!P313</f>
        <v>0.399999999999999</v>
      </c>
      <c r="K314" s="7" t="n">
        <f aca="false">TreeCalculations!$J$2*TreeCalculations!$K$2*(J314/TreeCalculations!$L$2)</f>
        <v>0.000524254453476404</v>
      </c>
      <c r="L314" s="2" t="n">
        <f aca="false">OliveWatbal!V314/(OliveTree!$C$31*2*OliveTree!$C$31*2)</f>
        <v>-310.98664</v>
      </c>
      <c r="M314" s="12" t="n">
        <f aca="false">OliveWatbal!AA314</f>
        <v>622.2067</v>
      </c>
      <c r="N314" s="8" t="n">
        <f aca="false">(0.5*OliveWatbal!J314*OliveTree!$C$31*OliveTree!$C$31/18.0152*40.7*60*60)/TreeCalculations!$I$3/TreeCalculations!$I$3</f>
        <v>464.235109241085</v>
      </c>
      <c r="O314" s="8" t="n">
        <f aca="false">(OliveHrFlx!K314*18.0152*OliveTree!$C$31*OliveTree!$C$31*2.45*0.5)/TreeCalculations!$I$3/TreeCalculations!$I$3</f>
        <v>80.100263152</v>
      </c>
      <c r="P314" s="4" t="n">
        <f aca="false">N314+(0.5*OliveWatbal!F314*OliveTree!$C$31*OliveTree!$C$31/18.0152*40.7*60*60)/TreeCalculations!$I$3/TreeCalculations!$I$3 + (0.5*OliveWatbal!G314*OliveTree!$C$31*OliveTree!$C$31/18.0152*40.7*60*60)/TreeCalculations!$I$3/TreeCalculations!$I$3</f>
        <v>467.488362049825</v>
      </c>
      <c r="Q314" s="11" t="n">
        <f aca="false">OliveWatbal!AA314-OliveWatbal!W314-F314</f>
        <v>550.095227456814</v>
      </c>
      <c r="R314" s="11" t="n">
        <f aca="false">OliveWatbal!AA314+OliveWatbal!W314-F314</f>
        <v>538.576827456814</v>
      </c>
      <c r="S314" s="6" t="n">
        <f aca="false">OliveWatbal!W314</f>
        <v>-5.7592</v>
      </c>
      <c r="T314" s="7" t="n">
        <f aca="false">OliveHrFlx!P314-OliveHrFlx!P313</f>
        <v>0.390000000000001</v>
      </c>
      <c r="U314" s="7" t="n">
        <f aca="false">TreeCalculations!$J$3*TreeCalculations!$K$3*(T314/TreeCalculations!$L$3)</f>
        <v>0.0127787023034874</v>
      </c>
    </row>
    <row r="315" customFormat="false" ht="12.8" hidden="false" customHeight="false" outlineLevel="0" collapsed="false">
      <c r="A315" s="0" t="n">
        <f aca="false">GrassWatbal!B315/2</f>
        <v>12.5</v>
      </c>
      <c r="B315" s="2" t="n">
        <f aca="false">GrassWatbal!V315/(GrassTree!$C$31*2*GrassTree!$C$31*2)</f>
        <v>-40.223496</v>
      </c>
      <c r="C315" s="2" t="n">
        <f aca="false">GrassWatbal!AA315</f>
        <v>696.9558</v>
      </c>
      <c r="D315" s="3" t="n">
        <f aca="false">(0.5*GrassWatbal!J315*GrassTree!$C$31*GrassTree!$C$31/18.0152*40.7*60*60)/TreeCalculations!$I$2/TreeCalculations!$I$2</f>
        <v>77.2444213775034</v>
      </c>
      <c r="E315" s="8" t="n">
        <f aca="false">(GrassHrFlux!K315*18.0152*GrassTree!$C$31*GrassTree!$C$31*2.45*0.5)/TreeCalculations!$I$2/TreeCalculations!$I$2</f>
        <v>13.190414174</v>
      </c>
      <c r="F315" s="10" t="n">
        <f aca="false">D315+(0.5*GrassWatbal!F315*GrassTree!$C$31*GrassTree!$C$31/18.0152*40.7*60*60)/TreeCalculations!$I$2/TreeCalculations!$I$2 + (0.5*GrassWatbal!G315*GrassTree!$C$31*GrassTree!$C$31/18.0152*40.7*60*60)/TreeCalculations!$I$2/TreeCalculations!$I$2</f>
        <v>78.2244637861362</v>
      </c>
      <c r="G315" s="5" t="n">
        <f aca="false">GrassWatbal!AA315-GrassWatbal!W315-F315</f>
        <v>627.393036213864</v>
      </c>
      <c r="H315" s="11" t="n">
        <f aca="false">GrassWatbal!AA315+GrassWatbal!W315-F315</f>
        <v>610.069636213864</v>
      </c>
      <c r="I315" s="6" t="n">
        <f aca="false">GrassWatbal!W315</f>
        <v>-8.6617</v>
      </c>
      <c r="J315" s="7" t="n">
        <f aca="false">GrassHrFlux!P315-GrassHrFlux!P314</f>
        <v>-0.350000000000001</v>
      </c>
      <c r="K315" s="7" t="n">
        <f aca="false">TreeCalculations!$J$2*TreeCalculations!$K$2*(J315/TreeCalculations!$L$2)</f>
        <v>-0.000458722646791857</v>
      </c>
      <c r="L315" s="2" t="n">
        <f aca="false">OliveWatbal!V315/(OliveTree!$C$31*2*OliveTree!$C$31*2)</f>
        <v>-318.985916</v>
      </c>
      <c r="M315" s="12" t="n">
        <f aca="false">OliveWatbal!AA315</f>
        <v>649.2054</v>
      </c>
      <c r="N315" s="8" t="n">
        <f aca="false">(0.5*OliveWatbal!J315*OliveTree!$C$31*OliveTree!$C$31/18.0152*40.7*60*60)/TreeCalculations!$I$3/TreeCalculations!$I$3</f>
        <v>478.228162884675</v>
      </c>
      <c r="O315" s="8" t="n">
        <f aca="false">(OliveHrFlx!K315*18.0152*OliveTree!$C$31*OliveTree!$C$31*2.45*0.5)/TreeCalculations!$I$3/TreeCalculations!$I$3</f>
        <v>82.232091844</v>
      </c>
      <c r="P315" s="4" t="n">
        <f aca="false">N315+(0.5*OliveWatbal!F315*OliveTree!$C$31*OliveTree!$C$31/18.0152*40.7*60*60)/TreeCalculations!$I$3/TreeCalculations!$I$3 + (0.5*OliveWatbal!G315*OliveTree!$C$31*OliveTree!$C$31/18.0152*40.7*60*60)/TreeCalculations!$I$3/TreeCalculations!$I$3</f>
        <v>478.398958657134</v>
      </c>
      <c r="Q315" s="11" t="n">
        <f aca="false">OliveWatbal!AA315-OliveWatbal!W315-F315</f>
        <v>579.227536213864</v>
      </c>
      <c r="R315" s="11" t="n">
        <f aca="false">OliveWatbal!AA315+OliveWatbal!W315-F315</f>
        <v>562.734336213864</v>
      </c>
      <c r="S315" s="6" t="n">
        <f aca="false">OliveWatbal!W315</f>
        <v>-8.2466</v>
      </c>
      <c r="T315" s="7" t="n">
        <f aca="false">OliveHrFlx!P315-OliveHrFlx!P314</f>
        <v>-0.360000000000003</v>
      </c>
      <c r="U315" s="7" t="n">
        <f aca="false">TreeCalculations!$J$3*TreeCalculations!$K$3*(T315/TreeCalculations!$L$3)</f>
        <v>-0.0117957252032192</v>
      </c>
    </row>
    <row r="316" customFormat="false" ht="12.8" hidden="false" customHeight="false" outlineLevel="0" collapsed="false">
      <c r="A316" s="0" t="n">
        <f aca="false">GrassWatbal!B316/2</f>
        <v>13</v>
      </c>
      <c r="B316" s="2" t="n">
        <f aca="false">GrassWatbal!V316/(GrassTree!$C$31*2*GrassTree!$C$31*2)</f>
        <v>-41.909696</v>
      </c>
      <c r="C316" s="2" t="n">
        <f aca="false">GrassWatbal!AA316</f>
        <v>732.3716</v>
      </c>
      <c r="D316" s="3" t="n">
        <f aca="false">(0.5*GrassWatbal!J316*GrassTree!$C$31*GrassTree!$C$31/18.0152*40.7*60*60)/TreeCalculations!$I$2/TreeCalculations!$I$2</f>
        <v>79.3387028731294</v>
      </c>
      <c r="E316" s="8" t="n">
        <f aca="false">(GrassHrFlux!K316*18.0152*GrassTree!$C$31*GrassTree!$C$31*2.45*0.5)/TreeCalculations!$I$2/TreeCalculations!$I$2</f>
        <v>11.970019488</v>
      </c>
      <c r="F316" s="10" t="n">
        <f aca="false">D316+(0.5*GrassWatbal!F316*GrassTree!$C$31*GrassTree!$C$31/18.0152*40.7*60*60)/TreeCalculations!$I$2/TreeCalculations!$I$2 + (0.5*GrassWatbal!G316*GrassTree!$C$31*GrassTree!$C$31/18.0152*40.7*60*60)/TreeCalculations!$I$2/TreeCalculations!$I$2</f>
        <v>79.3387028731294</v>
      </c>
      <c r="G316" s="5" t="n">
        <f aca="false">GrassWatbal!AA316-GrassWatbal!W316-F316</f>
        <v>659.376297126871</v>
      </c>
      <c r="H316" s="11" t="n">
        <f aca="false">GrassWatbal!AA316+GrassWatbal!W316-F316</f>
        <v>646.689497126871</v>
      </c>
      <c r="I316" s="6" t="n">
        <f aca="false">GrassWatbal!W316</f>
        <v>-6.3434</v>
      </c>
      <c r="J316" s="7" t="n">
        <f aca="false">GrassHrFlux!P316-GrassHrFlux!P315</f>
        <v>-0.619999999999997</v>
      </c>
      <c r="K316" s="7" t="n">
        <f aca="false">TreeCalculations!$J$2*TreeCalculations!$K$2*(J316/TreeCalculations!$L$2)</f>
        <v>-0.000812594402888426</v>
      </c>
      <c r="L316" s="2" t="n">
        <f aca="false">OliveWatbal!V316/(OliveTree!$C$31*2*OliveTree!$C$31*2)</f>
        <v>-334.280196</v>
      </c>
      <c r="M316" s="12" t="n">
        <f aca="false">OliveWatbal!AA316</f>
        <v>682.2678</v>
      </c>
      <c r="N316" s="8" t="n">
        <f aca="false">(0.5*OliveWatbal!J316*OliveTree!$C$31*OliveTree!$C$31/18.0152*40.7*60*60)/TreeCalculations!$I$3/TreeCalculations!$I$3</f>
        <v>490.956514498868</v>
      </c>
      <c r="O316" s="8" t="n">
        <f aca="false">(OliveHrFlx!K316*18.0152*OliveTree!$C$31*OliveTree!$C$31*2.45*0.5)/TreeCalculations!$I$3/TreeCalculations!$I$3</f>
        <v>75.073031516</v>
      </c>
      <c r="P316" s="4" t="n">
        <f aca="false">N316+(0.5*OliveWatbal!F316*OliveTree!$C$31*OliveTree!$C$31/18.0152*40.7*60*60)/TreeCalculations!$I$3/TreeCalculations!$I$3 + (0.5*OliveWatbal!G316*OliveTree!$C$31*OliveTree!$C$31/18.0152*40.7*60*60)/TreeCalculations!$I$3/TreeCalculations!$I$3</f>
        <v>490.956514498868</v>
      </c>
      <c r="Q316" s="11" t="n">
        <f aca="false">OliveWatbal!AA316-OliveWatbal!W316-F316</f>
        <v>608.798397126871</v>
      </c>
      <c r="R316" s="11" t="n">
        <f aca="false">OliveWatbal!AA316+OliveWatbal!W316-F316</f>
        <v>597.059797126871</v>
      </c>
      <c r="S316" s="6" t="n">
        <f aca="false">OliveWatbal!W316</f>
        <v>-5.8693</v>
      </c>
      <c r="T316" s="7" t="n">
        <f aca="false">OliveHrFlx!P316-OliveHrFlx!P315</f>
        <v>-0.599999999999998</v>
      </c>
      <c r="U316" s="7" t="n">
        <f aca="false">TreeCalculations!$J$3*TreeCalculations!$K$3*(T316/TreeCalculations!$L$3)</f>
        <v>-0.0196595420053652</v>
      </c>
    </row>
    <row r="317" customFormat="false" ht="12.8" hidden="false" customHeight="false" outlineLevel="0" collapsed="false">
      <c r="A317" s="0" t="n">
        <f aca="false">GrassWatbal!B317/2</f>
        <v>13.5</v>
      </c>
      <c r="B317" s="2" t="n">
        <f aca="false">GrassWatbal!V317/(GrassTree!$C$31*2*GrassTree!$C$31*2)</f>
        <v>-38.87534</v>
      </c>
      <c r="C317" s="2" t="n">
        <f aca="false">GrassWatbal!AA317</f>
        <v>674.994</v>
      </c>
      <c r="D317" s="3" t="n">
        <f aca="false">(0.5*GrassWatbal!J317*GrassTree!$C$31*GrassTree!$C$31/18.0152*40.7*60*60)/TreeCalculations!$I$2/TreeCalculations!$I$2</f>
        <v>71.9375527332475</v>
      </c>
      <c r="E317" s="8" t="n">
        <f aca="false">(GrassHrFlux!K317*18.0152*GrassTree!$C$31*GrassTree!$C$31*2.45*0.5)/TreeCalculations!$I$2/TreeCalculations!$I$2</f>
        <v>12.109051794</v>
      </c>
      <c r="F317" s="10" t="n">
        <f aca="false">D317+(0.5*GrassWatbal!F317*GrassTree!$C$31*GrassTree!$C$31/18.0152*40.7*60*60)/TreeCalculations!$I$2/TreeCalculations!$I$2 + (0.5*GrassWatbal!G317*GrassTree!$C$31*GrassTree!$C$31/18.0152*40.7*60*60)/TreeCalculations!$I$2/TreeCalculations!$I$2</f>
        <v>71.9375527332475</v>
      </c>
      <c r="G317" s="5" t="n">
        <f aca="false">GrassWatbal!AA317-GrassWatbal!W317-F317</f>
        <v>605.438747266753</v>
      </c>
      <c r="H317" s="11" t="n">
        <f aca="false">GrassWatbal!AA317+GrassWatbal!W317-F317</f>
        <v>600.674147266753</v>
      </c>
      <c r="I317" s="6" t="n">
        <f aca="false">GrassWatbal!W317</f>
        <v>-2.3823</v>
      </c>
      <c r="J317" s="7" t="n">
        <f aca="false">GrassHrFlux!P317-GrassHrFlux!P316</f>
        <v>-0.640000000000001</v>
      </c>
      <c r="K317" s="7" t="n">
        <f aca="false">TreeCalculations!$J$2*TreeCalculations!$K$2*(J317/TreeCalculations!$L$2)</f>
        <v>-0.000838807125562251</v>
      </c>
      <c r="L317" s="2" t="n">
        <f aca="false">OliveWatbal!V317/(OliveTree!$C$31*2*OliveTree!$C$31*2)</f>
        <v>-310.736836</v>
      </c>
      <c r="M317" s="12" t="n">
        <f aca="false">OliveWatbal!AA317</f>
        <v>628.6814</v>
      </c>
      <c r="N317" s="8" t="n">
        <f aca="false">(0.5*OliveWatbal!J317*OliveTree!$C$31*OliveTree!$C$31/18.0152*40.7*60*60)/TreeCalculations!$I$3/TreeCalculations!$I$3</f>
        <v>448.204706026023</v>
      </c>
      <c r="O317" s="8" t="n">
        <f aca="false">(OliveHrFlx!K317*18.0152*OliveTree!$C$31*OliveTree!$C$31*2.45*0.5)/TreeCalculations!$I$3/TreeCalculations!$I$3</f>
        <v>76.194117412</v>
      </c>
      <c r="P317" s="4" t="n">
        <f aca="false">N317+(0.5*OliveWatbal!F317*OliveTree!$C$31*OliveTree!$C$31/18.0152*40.7*60*60)/TreeCalculations!$I$3/TreeCalculations!$I$3 + (0.5*OliveWatbal!G317*OliveTree!$C$31*OliveTree!$C$31/18.0152*40.7*60*60)/TreeCalculations!$I$3/TreeCalculations!$I$3</f>
        <v>448.204706026023</v>
      </c>
      <c r="Q317" s="11" t="n">
        <f aca="false">OliveWatbal!AA317-OliveWatbal!W317-F317</f>
        <v>558.937947266753</v>
      </c>
      <c r="R317" s="11" t="n">
        <f aca="false">OliveWatbal!AA317+OliveWatbal!W317-F317</f>
        <v>554.549747266753</v>
      </c>
      <c r="S317" s="6" t="n">
        <f aca="false">OliveWatbal!W317</f>
        <v>-2.1941</v>
      </c>
      <c r="T317" s="7" t="n">
        <f aca="false">OliveHrFlx!P317-OliveHrFlx!P316</f>
        <v>-0.66</v>
      </c>
      <c r="U317" s="7" t="n">
        <f aca="false">TreeCalculations!$J$3*TreeCalculations!$K$3*(T317/TreeCalculations!$L$3)</f>
        <v>-0.0216254962059018</v>
      </c>
    </row>
    <row r="318" customFormat="false" ht="12.8" hidden="false" customHeight="false" outlineLevel="0" collapsed="false">
      <c r="A318" s="0" t="n">
        <f aca="false">GrassWatbal!B318/2</f>
        <v>14</v>
      </c>
      <c r="B318" s="2" t="n">
        <f aca="false">GrassWatbal!V318/(GrassTree!$C$31*2*GrassTree!$C$31*2)</f>
        <v>-41.585772</v>
      </c>
      <c r="C318" s="2" t="n">
        <f aca="false">GrassWatbal!AA318</f>
        <v>739.3186</v>
      </c>
      <c r="D318" s="3" t="n">
        <f aca="false">(0.5*GrassWatbal!J318*GrassTree!$C$31*GrassTree!$C$31/18.0152*40.7*60*60)/TreeCalculations!$I$2/TreeCalculations!$I$2</f>
        <v>72.7102002753231</v>
      </c>
      <c r="E318" s="8" t="n">
        <f aca="false">(GrassHrFlux!K318*18.0152*GrassTree!$C$31*GrassTree!$C$31*2.45*0.5)/TreeCalculations!$I$2/TreeCalculations!$I$2</f>
        <v>8.898067584</v>
      </c>
      <c r="F318" s="10" t="n">
        <f aca="false">D318+(0.5*GrassWatbal!F318*GrassTree!$C$31*GrassTree!$C$31/18.0152*40.7*60*60)/TreeCalculations!$I$2/TreeCalculations!$I$2 + (0.5*GrassWatbal!G318*GrassTree!$C$31*GrassTree!$C$31/18.0152*40.7*60*60)/TreeCalculations!$I$2/TreeCalculations!$I$2</f>
        <v>72.7102002753231</v>
      </c>
      <c r="G318" s="5" t="n">
        <f aca="false">GrassWatbal!AA318-GrassWatbal!W318-F318</f>
        <v>665.859099724677</v>
      </c>
      <c r="H318" s="11" t="n">
        <f aca="false">GrassWatbal!AA318+GrassWatbal!W318-F318</f>
        <v>667.357699724677</v>
      </c>
      <c r="I318" s="6" t="n">
        <f aca="false">GrassWatbal!W318</f>
        <v>0.7493</v>
      </c>
      <c r="J318" s="7" t="n">
        <f aca="false">GrassHrFlux!P318-GrassHrFlux!P317</f>
        <v>-0.859999999999999</v>
      </c>
      <c r="K318" s="7" t="n">
        <f aca="false">TreeCalculations!$J$2*TreeCalculations!$K$2*(J318/TreeCalculations!$L$2)</f>
        <v>-0.00112714707497427</v>
      </c>
      <c r="L318" s="2" t="n">
        <f aca="false">OliveWatbal!V318/(OliveTree!$C$31*2*OliveTree!$C$31*2)</f>
        <v>-338.450664</v>
      </c>
      <c r="M318" s="12" t="n">
        <f aca="false">OliveWatbal!AA318</f>
        <v>689.348</v>
      </c>
      <c r="N318" s="8" t="n">
        <f aca="false">(0.5*OliveWatbal!J318*OliveTree!$C$31*OliveTree!$C$31/18.0152*40.7*60*60)/TreeCalculations!$I$3/TreeCalculations!$I$3</f>
        <v>454.898273680004</v>
      </c>
      <c r="O318" s="8" t="n">
        <f aca="false">(OliveHrFlx!K318*18.0152*OliveTree!$C$31*OliveTree!$C$31*2.45*0.5)/TreeCalculations!$I$3/TreeCalculations!$I$3</f>
        <v>57.570408994</v>
      </c>
      <c r="P318" s="4" t="n">
        <f aca="false">N318+(0.5*OliveWatbal!F318*OliveTree!$C$31*OliveTree!$C$31/18.0152*40.7*60*60)/TreeCalculations!$I$3/TreeCalculations!$I$3 + (0.5*OliveWatbal!G318*OliveTree!$C$31*OliveTree!$C$31/18.0152*40.7*60*60)/TreeCalculations!$I$3/TreeCalculations!$I$3</f>
        <v>454.898273680004</v>
      </c>
      <c r="Q318" s="11" t="n">
        <f aca="false">OliveWatbal!AA318-OliveWatbal!W318-F318</f>
        <v>615.197799724677</v>
      </c>
      <c r="R318" s="11" t="n">
        <f aca="false">OliveWatbal!AA318+OliveWatbal!W318-F318</f>
        <v>618.077799724677</v>
      </c>
      <c r="S318" s="6" t="n">
        <f aca="false">OliveWatbal!W318</f>
        <v>1.44</v>
      </c>
      <c r="T318" s="7" t="n">
        <f aca="false">OliveHrFlx!P318-OliveHrFlx!P317</f>
        <v>-0.800000000000001</v>
      </c>
      <c r="U318" s="7" t="n">
        <f aca="false">TreeCalculations!$J$3*TreeCalculations!$K$3*(T318/TreeCalculations!$L$3)</f>
        <v>-0.0262127226738203</v>
      </c>
    </row>
    <row r="319" customFormat="false" ht="12.8" hidden="false" customHeight="false" outlineLevel="0" collapsed="false">
      <c r="A319" s="0" t="n">
        <f aca="false">GrassWatbal!B319/2</f>
        <v>14.5</v>
      </c>
      <c r="B319" s="2" t="n">
        <f aca="false">GrassWatbal!V319/(GrassTree!$C$31*2*GrassTree!$C$31*2)</f>
        <v>-29.102236</v>
      </c>
      <c r="C319" s="2" t="n">
        <f aca="false">GrassWatbal!AA319</f>
        <v>440.575</v>
      </c>
      <c r="D319" s="3" t="n">
        <f aca="false">(0.5*GrassWatbal!J319*GrassTree!$C$31*GrassTree!$C$31/18.0152*40.7*60*60)/TreeCalculations!$I$2/TreeCalculations!$I$2</f>
        <v>53.6502053821218</v>
      </c>
      <c r="E319" s="8" t="n">
        <f aca="false">(GrassHrFlux!K319*18.0152*GrassTree!$C$31*GrassTree!$C$31*2.45*0.5)/TreeCalculations!$I$2/TreeCalculations!$I$2</f>
        <v>7.170094638</v>
      </c>
      <c r="F319" s="10" t="n">
        <f aca="false">D319+(0.5*GrassWatbal!F319*GrassTree!$C$31*GrassTree!$C$31/18.0152*40.7*60*60)/TreeCalculations!$I$2/TreeCalculations!$I$2 + (0.5*GrassWatbal!G319*GrassTree!$C$31*GrassTree!$C$31/18.0152*40.7*60*60)/TreeCalculations!$I$2/TreeCalculations!$I$2</f>
        <v>53.6502053821218</v>
      </c>
      <c r="G319" s="5" t="n">
        <f aca="false">GrassWatbal!AA319-GrassWatbal!W319-F319</f>
        <v>383.286294617878</v>
      </c>
      <c r="H319" s="11" t="n">
        <f aca="false">GrassWatbal!AA319+GrassWatbal!W319-F319</f>
        <v>390.563294617878</v>
      </c>
      <c r="I319" s="6" t="n">
        <f aca="false">GrassWatbal!W319</f>
        <v>3.6385</v>
      </c>
      <c r="J319" s="7" t="n">
        <f aca="false">GrassHrFlux!P319-GrassHrFlux!P318</f>
        <v>-0.5</v>
      </c>
      <c r="K319" s="7" t="n">
        <f aca="false">TreeCalculations!$J$2*TreeCalculations!$K$2*(J319/TreeCalculations!$L$2)</f>
        <v>-0.000655318066845508</v>
      </c>
      <c r="L319" s="2" t="n">
        <f aca="false">OliveWatbal!V319/(OliveTree!$C$31*2*OliveTree!$C$31*2)</f>
        <v>-227.87162</v>
      </c>
      <c r="M319" s="12" t="n">
        <f aca="false">OliveWatbal!AA319</f>
        <v>410.006</v>
      </c>
      <c r="N319" s="8" t="n">
        <f aca="false">(0.5*OliveWatbal!J319*OliveTree!$C$31*OliveTree!$C$31/18.0152*40.7*60*60)/TreeCalculations!$I$3/TreeCalculations!$I$3</f>
        <v>343.718358941338</v>
      </c>
      <c r="O319" s="8" t="n">
        <f aca="false">(OliveHrFlx!K319*18.0152*OliveTree!$C$31*OliveTree!$C$31*2.45*0.5)/TreeCalculations!$I$3/TreeCalculations!$I$3</f>
        <v>44.596267296</v>
      </c>
      <c r="P319" s="4" t="n">
        <f aca="false">N319+(0.5*OliveWatbal!F319*OliveTree!$C$31*OliveTree!$C$31/18.0152*40.7*60*60)/TreeCalculations!$I$3/TreeCalculations!$I$3 + (0.5*OliveWatbal!G319*OliveTree!$C$31*OliveTree!$C$31/18.0152*40.7*60*60)/TreeCalculations!$I$3/TreeCalculations!$I$3</f>
        <v>343.718358941338</v>
      </c>
      <c r="Q319" s="11" t="n">
        <f aca="false">OliveWatbal!AA319-OliveWatbal!W319-F319</f>
        <v>352.817794617878</v>
      </c>
      <c r="R319" s="11" t="n">
        <f aca="false">OliveWatbal!AA319+OliveWatbal!W319-F319</f>
        <v>359.893794617878</v>
      </c>
      <c r="S319" s="6" t="n">
        <f aca="false">OliveWatbal!W319</f>
        <v>3.538</v>
      </c>
      <c r="T319" s="7" t="n">
        <f aca="false">OliveHrFlx!P319-OliveHrFlx!P318</f>
        <v>-0.5</v>
      </c>
      <c r="U319" s="7" t="n">
        <f aca="false">TreeCalculations!$J$3*TreeCalculations!$K$3*(T319/TreeCalculations!$L$3)</f>
        <v>-0.0163829516711377</v>
      </c>
    </row>
    <row r="320" customFormat="false" ht="12.8" hidden="false" customHeight="false" outlineLevel="0" collapsed="false">
      <c r="A320" s="0" t="n">
        <f aca="false">GrassWatbal!B320/2</f>
        <v>15</v>
      </c>
      <c r="B320" s="2" t="n">
        <f aca="false">GrassWatbal!V320/(GrassTree!$C$31*2*GrassTree!$C$31*2)</f>
        <v>-22.03116</v>
      </c>
      <c r="C320" s="2" t="n">
        <f aca="false">GrassWatbal!AA320</f>
        <v>312.487</v>
      </c>
      <c r="D320" s="3" t="n">
        <f aca="false">(0.5*GrassWatbal!J320*GrassTree!$C$31*GrassTree!$C$31/18.0152*40.7*60*60)/TreeCalculations!$I$2/TreeCalculations!$I$2</f>
        <v>43.2519960921888</v>
      </c>
      <c r="E320" s="8" t="n">
        <f aca="false">(GrassHrFlux!K320*18.0152*GrassTree!$C$31*GrassTree!$C$31*2.45*0.5)/TreeCalculations!$I$2/TreeCalculations!$I$2</f>
        <v>6.583069346</v>
      </c>
      <c r="F320" s="10" t="n">
        <f aca="false">D320+(0.5*GrassWatbal!F320*GrassTree!$C$31*GrassTree!$C$31/18.0152*40.7*60*60)/TreeCalculations!$I$2/TreeCalculations!$I$2 + (0.5*GrassWatbal!G320*GrassTree!$C$31*GrassTree!$C$31/18.0152*40.7*60*60)/TreeCalculations!$I$2/TreeCalculations!$I$2</f>
        <v>43.2519960921888</v>
      </c>
      <c r="G320" s="5" t="n">
        <f aca="false">GrassWatbal!AA320-GrassWatbal!W320-F320</f>
        <v>264.775103907811</v>
      </c>
      <c r="H320" s="11" t="n">
        <f aca="false">GrassWatbal!AA320+GrassWatbal!W320-F320</f>
        <v>273.694903907811</v>
      </c>
      <c r="I320" s="6" t="n">
        <f aca="false">GrassWatbal!W320</f>
        <v>4.4599</v>
      </c>
      <c r="J320" s="7" t="n">
        <f aca="false">GrassHrFlux!P320-GrassHrFlux!P319</f>
        <v>-1.22</v>
      </c>
      <c r="K320" s="7" t="n">
        <f aca="false">TreeCalculations!$J$2*TreeCalculations!$K$2*(J320/TreeCalculations!$L$2)</f>
        <v>-0.00159897608310304</v>
      </c>
      <c r="L320" s="2" t="n">
        <f aca="false">OliveWatbal!V320/(OliveTree!$C$31*2*OliveTree!$C$31*2)</f>
        <v>-167.852772</v>
      </c>
      <c r="M320" s="12" t="n">
        <f aca="false">OliveWatbal!AA320</f>
        <v>291.3778</v>
      </c>
      <c r="N320" s="8" t="n">
        <f aca="false">(0.5*OliveWatbal!J320*OliveTree!$C$31*OliveTree!$C$31/18.0152*40.7*60*60)/TreeCalculations!$I$3/TreeCalculations!$I$3</f>
        <v>266.258409565256</v>
      </c>
      <c r="O320" s="8" t="n">
        <f aca="false">(OliveHrFlx!K320*18.0152*OliveTree!$C$31*OliveTree!$C$31*2.45*0.5)/TreeCalculations!$I$3/TreeCalculations!$I$3</f>
        <v>43.72897053</v>
      </c>
      <c r="P320" s="4" t="n">
        <f aca="false">N320+(0.5*OliveWatbal!F320*OliveTree!$C$31*OliveTree!$C$31/18.0152*40.7*60*60)/TreeCalculations!$I$3/TreeCalculations!$I$3 + (0.5*OliveWatbal!G320*OliveTree!$C$31*OliveTree!$C$31/18.0152*40.7*60*60)/TreeCalculations!$I$3/TreeCalculations!$I$3</f>
        <v>266.258409565256</v>
      </c>
      <c r="Q320" s="11" t="n">
        <f aca="false">OliveWatbal!AA320-OliveWatbal!W320-F320</f>
        <v>243.720003907811</v>
      </c>
      <c r="R320" s="11" t="n">
        <f aca="false">OliveWatbal!AA320+OliveWatbal!W320-F320</f>
        <v>252.531603907811</v>
      </c>
      <c r="S320" s="6" t="n">
        <f aca="false">OliveWatbal!W320</f>
        <v>4.4058</v>
      </c>
      <c r="T320" s="7" t="n">
        <f aca="false">OliveHrFlx!P320-OliveHrFlx!P319</f>
        <v>-1.2</v>
      </c>
      <c r="U320" s="7" t="n">
        <f aca="false">TreeCalculations!$J$3*TreeCalculations!$K$3*(T320/TreeCalculations!$L$3)</f>
        <v>-0.0393190840107304</v>
      </c>
    </row>
    <row r="321" customFormat="false" ht="12.8" hidden="false" customHeight="false" outlineLevel="0" collapsed="false">
      <c r="A321" s="0" t="n">
        <f aca="false">GrassWatbal!B321/2</f>
        <v>15.5</v>
      </c>
      <c r="B321" s="2" t="n">
        <f aca="false">GrassWatbal!V321/(GrassTree!$C$31*2*GrassTree!$C$31*2)</f>
        <v>-22.385944</v>
      </c>
      <c r="C321" s="2" t="n">
        <f aca="false">GrassWatbal!AA321</f>
        <v>321.1536</v>
      </c>
      <c r="D321" s="3" t="n">
        <f aca="false">(0.5*GrassWatbal!J321*GrassTree!$C$31*GrassTree!$C$31/18.0152*40.7*60*60)/TreeCalculations!$I$2/TreeCalculations!$I$2</f>
        <v>39.600219814379</v>
      </c>
      <c r="E321" s="8" t="n">
        <f aca="false">(GrassHrFlux!K321*18.0152*GrassTree!$C$31*GrassTree!$C$31*2.45*0.5)/TreeCalculations!$I$2/TreeCalculations!$I$2</f>
        <v>6.221143978</v>
      </c>
      <c r="F321" s="10" t="n">
        <f aca="false">D321+(0.5*GrassWatbal!F321*GrassTree!$C$31*GrassTree!$C$31/18.0152*40.7*60*60)/TreeCalculations!$I$2/TreeCalculations!$I$2 + (0.5*GrassWatbal!G321*GrassTree!$C$31*GrassTree!$C$31/18.0152*40.7*60*60)/TreeCalculations!$I$2/TreeCalculations!$I$2</f>
        <v>39.600219814379</v>
      </c>
      <c r="G321" s="5" t="n">
        <f aca="false">GrassWatbal!AA321-GrassWatbal!W321-F321</f>
        <v>271.645280185621</v>
      </c>
      <c r="H321" s="11" t="n">
        <f aca="false">GrassWatbal!AA321+GrassWatbal!W321-F321</f>
        <v>291.461480185621</v>
      </c>
      <c r="I321" s="6" t="n">
        <f aca="false">GrassWatbal!W321</f>
        <v>9.9081</v>
      </c>
      <c r="J321" s="7" t="n">
        <f aca="false">GrassHrFlux!P321-GrassHrFlux!P320</f>
        <v>0.490000000000002</v>
      </c>
      <c r="K321" s="7" t="n">
        <f aca="false">TreeCalculations!$J$2*TreeCalculations!$K$2*(J321/TreeCalculations!$L$2)</f>
        <v>0.0006422117055086</v>
      </c>
      <c r="L321" s="2" t="n">
        <f aca="false">OliveWatbal!V321/(OliveTree!$C$31*2*OliveTree!$C$31*2)</f>
        <v>-172.417032</v>
      </c>
      <c r="M321" s="12" t="n">
        <f aca="false">OliveWatbal!AA321</f>
        <v>298.9072</v>
      </c>
      <c r="N321" s="8" t="n">
        <f aca="false">(0.5*OliveWatbal!J321*OliveTree!$C$31*OliveTree!$C$31/18.0152*40.7*60*60)/TreeCalculations!$I$3/TreeCalculations!$I$3</f>
        <v>261.073537901328</v>
      </c>
      <c r="O321" s="8" t="n">
        <f aca="false">(OliveHrFlx!K321*18.0152*OliveTree!$C$31*OliveTree!$C$31*2.45*0.5)/TreeCalculations!$I$3/TreeCalculations!$I$3</f>
        <v>40.62832942</v>
      </c>
      <c r="P321" s="4" t="n">
        <f aca="false">N321+(0.5*OliveWatbal!F321*OliveTree!$C$31*OliveTree!$C$31/18.0152*40.7*60*60)/TreeCalculations!$I$3/TreeCalculations!$I$3 + (0.5*OliveWatbal!G321*OliveTree!$C$31*OliveTree!$C$31/18.0152*40.7*60*60)/TreeCalculations!$I$3/TreeCalculations!$I$3</f>
        <v>261.073537901328</v>
      </c>
      <c r="Q321" s="11" t="n">
        <f aca="false">OliveWatbal!AA321-OliveWatbal!W321-F321</f>
        <v>249.602580185621</v>
      </c>
      <c r="R321" s="11" t="n">
        <f aca="false">OliveWatbal!AA321+OliveWatbal!W321-F321</f>
        <v>269.011380185621</v>
      </c>
      <c r="S321" s="6" t="n">
        <f aca="false">OliveWatbal!W321</f>
        <v>9.7044</v>
      </c>
      <c r="T321" s="7" t="n">
        <f aca="false">OliveHrFlx!P321-OliveHrFlx!P320</f>
        <v>0.48</v>
      </c>
      <c r="U321" s="7" t="n">
        <f aca="false">TreeCalculations!$J$3*TreeCalculations!$K$3*(T321/TreeCalculations!$L$3)</f>
        <v>0.0157276336042922</v>
      </c>
    </row>
    <row r="322" customFormat="false" ht="12.8" hidden="false" customHeight="false" outlineLevel="0" collapsed="false">
      <c r="A322" s="0" t="n">
        <f aca="false">GrassWatbal!B322/2</f>
        <v>16</v>
      </c>
      <c r="B322" s="2" t="n">
        <f aca="false">GrassWatbal!V322/(GrassTree!$C$31*2*GrassTree!$C$31*2)</f>
        <v>-21.765236</v>
      </c>
      <c r="C322" s="2" t="n">
        <f aca="false">GrassWatbal!AA322</f>
        <v>303.7755</v>
      </c>
      <c r="D322" s="3" t="n">
        <f aca="false">(0.5*GrassWatbal!J322*GrassTree!$C$31*GrassTree!$C$31/18.0152*40.7*60*60)/TreeCalculations!$I$2/TreeCalculations!$I$2</f>
        <v>37.4246069985346</v>
      </c>
      <c r="E322" s="8" t="n">
        <f aca="false">(GrassHrFlux!K322*18.0152*GrassTree!$C$31*GrassTree!$C$31*2.45*0.5)/TreeCalculations!$I$2/TreeCalculations!$I$2</f>
        <v>6.130662636</v>
      </c>
      <c r="F322" s="10" t="n">
        <f aca="false">D322+(0.5*GrassWatbal!F322*GrassTree!$C$31*GrassTree!$C$31/18.0152*40.7*60*60)/TreeCalculations!$I$2/TreeCalculations!$I$2 + (0.5*GrassWatbal!G322*GrassTree!$C$31*GrassTree!$C$31/18.0152*40.7*60*60)/TreeCalculations!$I$2/TreeCalculations!$I$2</f>
        <v>37.4246069985346</v>
      </c>
      <c r="G322" s="5" t="n">
        <f aca="false">GrassWatbal!AA322-GrassWatbal!W322-F322</f>
        <v>261.591393001465</v>
      </c>
      <c r="H322" s="11" t="n">
        <f aca="false">GrassWatbal!AA322+GrassWatbal!W322-F322</f>
        <v>271.110393001465</v>
      </c>
      <c r="I322" s="6" t="n">
        <f aca="false">GrassWatbal!W322</f>
        <v>4.7595</v>
      </c>
      <c r="J322" s="7" t="n">
        <f aca="false">GrassHrFlux!P322-GrassHrFlux!P321</f>
        <v>-0.18</v>
      </c>
      <c r="K322" s="7" t="n">
        <f aca="false">TreeCalculations!$J$2*TreeCalculations!$K$2*(J322/TreeCalculations!$L$2)</f>
        <v>-0.000235914504064382</v>
      </c>
      <c r="L322" s="2" t="n">
        <f aca="false">OliveWatbal!V322/(OliveTree!$C$31*2*OliveTree!$C$31*2)</f>
        <v>-166.238752</v>
      </c>
      <c r="M322" s="12" t="n">
        <f aca="false">OliveWatbal!AA322</f>
        <v>282.6004</v>
      </c>
      <c r="N322" s="8" t="n">
        <f aca="false">(0.5*OliveWatbal!J322*OliveTree!$C$31*OliveTree!$C$31/18.0152*40.7*60*60)/TreeCalculations!$I$3/TreeCalculations!$I$3</f>
        <v>242.562529419601</v>
      </c>
      <c r="O322" s="8" t="n">
        <f aca="false">(OliveHrFlx!K322*18.0152*OliveTree!$C$31*OliveTree!$C$31*2.45*0.5)/TreeCalculations!$I$3/TreeCalculations!$I$3</f>
        <v>41.144735128</v>
      </c>
      <c r="P322" s="4" t="n">
        <f aca="false">N322+(0.5*OliveWatbal!F322*OliveTree!$C$31*OliveTree!$C$31/18.0152*40.7*60*60)/TreeCalculations!$I$3/TreeCalculations!$I$3 + (0.5*OliveWatbal!G322*OliveTree!$C$31*OliveTree!$C$31/18.0152*40.7*60*60)/TreeCalculations!$I$3/TreeCalculations!$I$3</f>
        <v>242.562529419601</v>
      </c>
      <c r="Q322" s="11" t="n">
        <f aca="false">OliveWatbal!AA322-OliveWatbal!W322-F322</f>
        <v>240.110693001465</v>
      </c>
      <c r="R322" s="11" t="n">
        <f aca="false">OliveWatbal!AA322+OliveWatbal!W322-F322</f>
        <v>250.240893001465</v>
      </c>
      <c r="S322" s="6" t="n">
        <f aca="false">OliveWatbal!W322</f>
        <v>5.0651</v>
      </c>
      <c r="T322" s="7" t="n">
        <f aca="false">OliveHrFlx!P322-OliveHrFlx!P321</f>
        <v>-0.170000000000002</v>
      </c>
      <c r="U322" s="7" t="n">
        <f aca="false">TreeCalculations!$J$3*TreeCalculations!$K$3*(T322/TreeCalculations!$L$3)</f>
        <v>-0.00557020356818687</v>
      </c>
    </row>
    <row r="323" customFormat="false" ht="12.8" hidden="false" customHeight="false" outlineLevel="0" collapsed="false">
      <c r="A323" s="0" t="n">
        <f aca="false">GrassWatbal!B323/2</f>
        <v>16.5</v>
      </c>
      <c r="B323" s="2" t="n">
        <f aca="false">GrassWatbal!V323/(GrassTree!$C$31*2*GrassTree!$C$31*2)</f>
        <v>-22.58858</v>
      </c>
      <c r="C323" s="2" t="n">
        <f aca="false">GrassWatbal!AA323</f>
        <v>294.5589</v>
      </c>
      <c r="D323" s="3" t="n">
        <f aca="false">(0.5*GrassWatbal!J323*GrassTree!$C$31*GrassTree!$C$31/18.0152*40.7*60*60)/TreeCalculations!$I$2/TreeCalculations!$I$2</f>
        <v>36.814622096896</v>
      </c>
      <c r="E323" s="8" t="n">
        <f aca="false">(GrassHrFlux!K323*18.0152*GrassTree!$C$31*GrassTree!$C$31*2.45*0.5)/TreeCalculations!$I$2/TreeCalculations!$I$2</f>
        <v>6.2895567</v>
      </c>
      <c r="F323" s="10" t="n">
        <f aca="false">D323+(0.5*GrassWatbal!F323*GrassTree!$C$31*GrassTree!$C$31/18.0152*40.7*60*60)/TreeCalculations!$I$2/TreeCalculations!$I$2 + (0.5*GrassWatbal!G323*GrassTree!$C$31*GrassTree!$C$31/18.0152*40.7*60*60)/TreeCalculations!$I$2/TreeCalculations!$I$2</f>
        <v>36.814622096896</v>
      </c>
      <c r="G323" s="5" t="n">
        <f aca="false">GrassWatbal!AA323-GrassWatbal!W323-F323</f>
        <v>253.153477903104</v>
      </c>
      <c r="H323" s="11" t="n">
        <f aca="false">GrassWatbal!AA323+GrassWatbal!W323-F323</f>
        <v>262.335077903104</v>
      </c>
      <c r="I323" s="6" t="n">
        <f aca="false">GrassWatbal!W323</f>
        <v>4.5908</v>
      </c>
      <c r="J323" s="7" t="n">
        <f aca="false">GrassHrFlux!P323-GrassHrFlux!P322</f>
        <v>-0.460000000000001</v>
      </c>
      <c r="K323" s="7" t="n">
        <f aca="false">TreeCalculations!$J$2*TreeCalculations!$K$2*(J323/TreeCalculations!$L$2)</f>
        <v>-0.000602892621497868</v>
      </c>
      <c r="L323" s="2" t="n">
        <f aca="false">OliveWatbal!V323/(OliveTree!$C$31*2*OliveTree!$C$31*2)</f>
        <v>-169.7583</v>
      </c>
      <c r="M323" s="12" t="n">
        <f aca="false">OliveWatbal!AA323</f>
        <v>272.2741</v>
      </c>
      <c r="N323" s="8" t="n">
        <f aca="false">(0.5*OliveWatbal!J323*OliveTree!$C$31*OliveTree!$C$31/18.0152*40.7*60*60)/TreeCalculations!$I$3/TreeCalculations!$I$3</f>
        <v>245.640919889871</v>
      </c>
      <c r="O323" s="8" t="n">
        <f aca="false">(OliveHrFlx!K323*18.0152*OliveTree!$C$31*OliveTree!$C$31*2.45*0.5)/TreeCalculations!$I$3/TreeCalculations!$I$3</f>
        <v>42.223890646</v>
      </c>
      <c r="P323" s="4" t="n">
        <f aca="false">N323+(0.5*OliveWatbal!F323*OliveTree!$C$31*OliveTree!$C$31/18.0152*40.7*60*60)/TreeCalculations!$I$3/TreeCalculations!$I$3 + (0.5*OliveWatbal!G323*OliveTree!$C$31*OliveTree!$C$31/18.0152*40.7*60*60)/TreeCalculations!$I$3/TreeCalculations!$I$3</f>
        <v>245.640919889871</v>
      </c>
      <c r="Q323" s="11" t="n">
        <f aca="false">OliveWatbal!AA323-OliveWatbal!W323-F323</f>
        <v>230.781677903104</v>
      </c>
      <c r="R323" s="11" t="n">
        <f aca="false">OliveWatbal!AA323+OliveWatbal!W323-F323</f>
        <v>240.137277903104</v>
      </c>
      <c r="S323" s="6" t="n">
        <f aca="false">OliveWatbal!W323</f>
        <v>4.6778</v>
      </c>
      <c r="T323" s="7" t="n">
        <f aca="false">OliveHrFlx!P323-OliveHrFlx!P322</f>
        <v>-0.460000000000001</v>
      </c>
      <c r="U323" s="7" t="n">
        <f aca="false">TreeCalculations!$J$3*TreeCalculations!$K$3*(T323/TreeCalculations!$L$3)</f>
        <v>-0.0150723155374467</v>
      </c>
    </row>
    <row r="324" customFormat="false" ht="12.8" hidden="false" customHeight="false" outlineLevel="0" collapsed="false">
      <c r="A324" s="0" t="n">
        <f aca="false">GrassWatbal!B324/2</f>
        <v>17</v>
      </c>
      <c r="B324" s="2" t="n">
        <f aca="false">GrassWatbal!V324/(GrassTree!$C$31*2*GrassTree!$C$31*2)</f>
        <v>-26.091708</v>
      </c>
      <c r="C324" s="2" t="n">
        <f aca="false">GrassWatbal!AA324</f>
        <v>285.0121</v>
      </c>
      <c r="D324" s="3" t="n">
        <f aca="false">(0.5*GrassWatbal!J324*GrassTree!$C$31*GrassTree!$C$31/18.0152*40.7*60*60)/TreeCalculations!$I$2/TreeCalculations!$I$2</f>
        <v>37.6767340912119</v>
      </c>
      <c r="E324" s="8" t="n">
        <f aca="false">(GrassHrFlux!K324*18.0152*GrassTree!$C$31*GrassTree!$C$31*2.45*0.5)/TreeCalculations!$I$2/TreeCalculations!$I$2</f>
        <v>5.587774584</v>
      </c>
      <c r="F324" s="10" t="n">
        <f aca="false">D324+(0.5*GrassWatbal!F324*GrassTree!$C$31*GrassTree!$C$31/18.0152*40.7*60*60)/TreeCalculations!$I$2/TreeCalculations!$I$2 + (0.5*GrassWatbal!G324*GrassTree!$C$31*GrassTree!$C$31/18.0152*40.7*60*60)/TreeCalculations!$I$2/TreeCalculations!$I$2</f>
        <v>37.6767340912119</v>
      </c>
      <c r="G324" s="5" t="n">
        <f aca="false">GrassWatbal!AA324-GrassWatbal!W324-F324</f>
        <v>241.313765908788</v>
      </c>
      <c r="H324" s="11" t="n">
        <f aca="false">GrassWatbal!AA324+GrassWatbal!W324-F324</f>
        <v>253.356965908788</v>
      </c>
      <c r="I324" s="6" t="n">
        <f aca="false">GrassWatbal!W324</f>
        <v>6.0216</v>
      </c>
      <c r="J324" s="7" t="n">
        <f aca="false">GrassHrFlux!P324-GrassHrFlux!P323</f>
        <v>0.260000000000002</v>
      </c>
      <c r="K324" s="7" t="n">
        <f aca="false">TreeCalculations!$J$2*TreeCalculations!$K$2*(J324/TreeCalculations!$L$2)</f>
        <v>0.000340765394759666</v>
      </c>
      <c r="L324" s="2" t="n">
        <f aca="false">OliveWatbal!V324/(OliveTree!$C$31*2*OliveTree!$C$31*2)</f>
        <v>-188.73588</v>
      </c>
      <c r="M324" s="12" t="n">
        <f aca="false">OliveWatbal!AA324</f>
        <v>259.9725</v>
      </c>
      <c r="N324" s="8" t="n">
        <f aca="false">(0.5*OliveWatbal!J324*OliveTree!$C$31*OliveTree!$C$31/18.0152*40.7*60*60)/TreeCalculations!$I$3/TreeCalculations!$I$3</f>
        <v>252.086427017185</v>
      </c>
      <c r="O324" s="8" t="n">
        <f aca="false">(OliveHrFlx!K324*18.0152*OliveTree!$C$31*OliveTree!$C$31*2.45*0.5)/TreeCalculations!$I$3/TreeCalculations!$I$3</f>
        <v>37.900647988</v>
      </c>
      <c r="P324" s="4" t="n">
        <f aca="false">N324+(0.5*OliveWatbal!F324*OliveTree!$C$31*OliveTree!$C$31/18.0152*40.7*60*60)/TreeCalculations!$I$3/TreeCalculations!$I$3 + (0.5*OliveWatbal!G324*OliveTree!$C$31*OliveTree!$C$31/18.0152*40.7*60*60)/TreeCalculations!$I$3/TreeCalculations!$I$3</f>
        <v>252.086427017185</v>
      </c>
      <c r="Q324" s="11" t="n">
        <f aca="false">OliveWatbal!AA324-OliveWatbal!W324-F324</f>
        <v>216.273765908788</v>
      </c>
      <c r="R324" s="11" t="n">
        <f aca="false">OliveWatbal!AA324+OliveWatbal!W324-F324</f>
        <v>228.317765908788</v>
      </c>
      <c r="S324" s="6" t="n">
        <f aca="false">OliveWatbal!W324</f>
        <v>6.022</v>
      </c>
      <c r="T324" s="7" t="n">
        <f aca="false">OliveHrFlx!P324-OliveHrFlx!P323</f>
        <v>0.260000000000002</v>
      </c>
      <c r="U324" s="7" t="n">
        <f aca="false">TreeCalculations!$J$3*TreeCalculations!$K$3*(T324/TreeCalculations!$L$3)</f>
        <v>0.00851913486899165</v>
      </c>
    </row>
    <row r="325" customFormat="false" ht="12.8" hidden="false" customHeight="false" outlineLevel="0" collapsed="false">
      <c r="A325" s="0" t="n">
        <f aca="false">GrassWatbal!B325/2</f>
        <v>17.5</v>
      </c>
      <c r="B325" s="2" t="n">
        <f aca="false">GrassWatbal!V325/(GrassTree!$C$31*2*GrassTree!$C$31*2)</f>
        <v>-23.28708</v>
      </c>
      <c r="C325" s="2" t="n">
        <f aca="false">GrassWatbal!AA325</f>
        <v>206.1721</v>
      </c>
      <c r="D325" s="3" t="n">
        <f aca="false">(0.5*GrassWatbal!J325*GrassTree!$C$31*GrassTree!$C$31/18.0152*40.7*60*60)/TreeCalculations!$I$2/TreeCalculations!$I$2</f>
        <v>33.4800379679382</v>
      </c>
      <c r="E325" s="8" t="n">
        <f aca="false">(GrassHrFlux!K325*18.0152*GrassTree!$C$31*GrassTree!$C$31*2.45*0.5)/TreeCalculations!$I$2/TreeCalculations!$I$2</f>
        <v>6.869961406</v>
      </c>
      <c r="F325" s="10" t="n">
        <f aca="false">D325+(0.5*GrassWatbal!F325*GrassTree!$C$31*GrassTree!$C$31/18.0152*40.7*60*60)/TreeCalculations!$I$2/TreeCalculations!$I$2 + (0.5*GrassWatbal!G325*GrassTree!$C$31*GrassTree!$C$31/18.0152*40.7*60*60)/TreeCalculations!$I$2/TreeCalculations!$I$2</f>
        <v>33.4800379679382</v>
      </c>
      <c r="G325" s="5" t="n">
        <f aca="false">GrassWatbal!AA325-GrassWatbal!W325-F325</f>
        <v>169.655362032062</v>
      </c>
      <c r="H325" s="11" t="n">
        <f aca="false">GrassWatbal!AA325+GrassWatbal!W325-F325</f>
        <v>175.728762032062</v>
      </c>
      <c r="I325" s="6" t="n">
        <f aca="false">GrassWatbal!W325</f>
        <v>3.0367</v>
      </c>
      <c r="J325" s="7" t="n">
        <f aca="false">GrassHrFlux!P325-GrassHrFlux!P324</f>
        <v>0.669999999999998</v>
      </c>
      <c r="K325" s="7" t="n">
        <f aca="false">TreeCalculations!$J$2*TreeCalculations!$K$2*(J325/TreeCalculations!$L$2)</f>
        <v>0.000878126209572978</v>
      </c>
      <c r="L325" s="2" t="n">
        <f aca="false">OliveWatbal!V325/(OliveTree!$C$31*2*OliveTree!$C$31*2)</f>
        <v>-159.145868</v>
      </c>
      <c r="M325" s="12" t="n">
        <f aca="false">OliveWatbal!AA325</f>
        <v>187.6136</v>
      </c>
      <c r="N325" s="8" t="n">
        <f aca="false">(0.5*OliveWatbal!J325*OliveTree!$C$31*OliveTree!$C$31/18.0152*40.7*60*60)/TreeCalculations!$I$3/TreeCalculations!$I$3</f>
        <v>226.279999111861</v>
      </c>
      <c r="O325" s="8" t="n">
        <f aca="false">(OliveHrFlx!K325*18.0152*OliveTree!$C$31*OliveTree!$C$31*2.45*0.5)/TreeCalculations!$I$3/TreeCalculations!$I$3</f>
        <v>45.437081718</v>
      </c>
      <c r="P325" s="4" t="n">
        <f aca="false">N325+(0.5*OliveWatbal!F325*OliveTree!$C$31*OliveTree!$C$31/18.0152*40.7*60*60)/TreeCalculations!$I$3/TreeCalculations!$I$3 + (0.5*OliveWatbal!G325*OliveTree!$C$31*OliveTree!$C$31/18.0152*40.7*60*60)/TreeCalculations!$I$3/TreeCalculations!$I$3</f>
        <v>226.279999111861</v>
      </c>
      <c r="Q325" s="11" t="n">
        <f aca="false">OliveWatbal!AA325-OliveWatbal!W325-F325</f>
        <v>150.851762032062</v>
      </c>
      <c r="R325" s="11" t="n">
        <f aca="false">OliveWatbal!AA325+OliveWatbal!W325-F325</f>
        <v>157.415362032062</v>
      </c>
      <c r="S325" s="6" t="n">
        <f aca="false">OliveWatbal!W325</f>
        <v>3.2818</v>
      </c>
      <c r="T325" s="7" t="n">
        <f aca="false">OliveHrFlx!P325-OliveHrFlx!P324</f>
        <v>0.640000000000001</v>
      </c>
      <c r="U325" s="7" t="n">
        <f aca="false">TreeCalculations!$J$3*TreeCalculations!$K$3*(T325/TreeCalculations!$L$3)</f>
        <v>0.0209701781390563</v>
      </c>
    </row>
    <row r="326" customFormat="false" ht="12.8" hidden="false" customHeight="false" outlineLevel="0" collapsed="false">
      <c r="A326" s="0" t="n">
        <f aca="false">GrassWatbal!B326/2</f>
        <v>18</v>
      </c>
      <c r="B326" s="2" t="n">
        <f aca="false">GrassWatbal!V326/(GrassTree!$C$31*2*GrassTree!$C$31*2)</f>
        <v>-29.595952</v>
      </c>
      <c r="C326" s="2" t="n">
        <f aca="false">GrassWatbal!AA326</f>
        <v>230.1499</v>
      </c>
      <c r="D326" s="3" t="n">
        <f aca="false">(0.5*GrassWatbal!J326*GrassTree!$C$31*GrassTree!$C$31/18.0152*40.7*60*60)/TreeCalculations!$I$2/TreeCalculations!$I$2</f>
        <v>41.206513388694</v>
      </c>
      <c r="E326" s="8" t="n">
        <f aca="false">(GrassHrFlux!K326*18.0152*GrassTree!$C$31*GrassTree!$C$31*2.45*0.5)/TreeCalculations!$I$2/TreeCalculations!$I$2</f>
        <v>4.515239652</v>
      </c>
      <c r="F326" s="10" t="n">
        <f aca="false">D326+(0.5*GrassWatbal!F326*GrassTree!$C$31*GrassTree!$C$31/18.0152*40.7*60*60)/TreeCalculations!$I$2/TreeCalculations!$I$2 + (0.5*GrassWatbal!G326*GrassTree!$C$31*GrassTree!$C$31/18.0152*40.7*60*60)/TreeCalculations!$I$2/TreeCalculations!$I$2</f>
        <v>41.206513388694</v>
      </c>
      <c r="G326" s="5" t="n">
        <f aca="false">GrassWatbal!AA326-GrassWatbal!W326-F326</f>
        <v>190.236386611306</v>
      </c>
      <c r="H326" s="11" t="n">
        <f aca="false">GrassWatbal!AA326+GrassWatbal!W326-F326</f>
        <v>187.650386611306</v>
      </c>
      <c r="I326" s="6" t="n">
        <f aca="false">GrassWatbal!W326</f>
        <v>-1.293</v>
      </c>
      <c r="J326" s="7" t="n">
        <f aca="false">GrassHrFlux!P326-GrassHrFlux!P325</f>
        <v>-0.940000000000001</v>
      </c>
      <c r="K326" s="7" t="n">
        <f aca="false">TreeCalculations!$J$2*TreeCalculations!$K$2*(J326/TreeCalculations!$L$2)</f>
        <v>-0.00123199796566956</v>
      </c>
      <c r="L326" s="2" t="n">
        <f aca="false">OliveWatbal!V326/(OliveTree!$C$31*2*OliveTree!$C$31*2)</f>
        <v>-202.22414</v>
      </c>
      <c r="M326" s="12" t="n">
        <f aca="false">OliveWatbal!AA326</f>
        <v>211.0927</v>
      </c>
      <c r="N326" s="8" t="n">
        <f aca="false">(0.5*OliveWatbal!J326*OliveTree!$C$31*OliveTree!$C$31/18.0152*40.7*60*60)/TreeCalculations!$I$3/TreeCalculations!$I$3</f>
        <v>271.276552022736</v>
      </c>
      <c r="O326" s="8" t="n">
        <f aca="false">(OliveHrFlx!K326*18.0152*OliveTree!$C$31*OliveTree!$C$31*2.45*0.5)/TreeCalculations!$I$3/TreeCalculations!$I$3</f>
        <v>31.721434388</v>
      </c>
      <c r="P326" s="4" t="n">
        <f aca="false">N326+(0.5*OliveWatbal!F326*OliveTree!$C$31*OliveTree!$C$31/18.0152*40.7*60*60)/TreeCalculations!$I$3/TreeCalculations!$I$3 + (0.5*OliveWatbal!G326*OliveTree!$C$31*OliveTree!$C$31/18.0152*40.7*60*60)/TreeCalculations!$I$3/TreeCalculations!$I$3</f>
        <v>271.276552022736</v>
      </c>
      <c r="Q326" s="11" t="n">
        <f aca="false">OliveWatbal!AA326-OliveWatbal!W326-F326</f>
        <v>170.551486611306</v>
      </c>
      <c r="R326" s="11" t="n">
        <f aca="false">OliveWatbal!AA326+OliveWatbal!W326-F326</f>
        <v>169.220886611306</v>
      </c>
      <c r="S326" s="6" t="n">
        <f aca="false">OliveWatbal!W326</f>
        <v>-0.6653</v>
      </c>
      <c r="T326" s="7" t="n">
        <f aca="false">OliveHrFlx!P326-OliveHrFlx!P325</f>
        <v>-0.900000000000002</v>
      </c>
      <c r="U326" s="7" t="n">
        <f aca="false">TreeCalculations!$J$3*TreeCalculations!$K$3*(T326/TreeCalculations!$L$3)</f>
        <v>-0.0294893130080479</v>
      </c>
    </row>
    <row r="327" customFormat="false" ht="12.8" hidden="false" customHeight="false" outlineLevel="0" collapsed="false">
      <c r="A327" s="0" t="n">
        <f aca="false">GrassWatbal!B327/2</f>
        <v>18.5</v>
      </c>
      <c r="B327" s="2" t="n">
        <f aca="false">GrassWatbal!V327/(GrassTree!$C$31*2*GrassTree!$C$31*2)</f>
        <v>-13.764472</v>
      </c>
      <c r="C327" s="2" t="n">
        <f aca="false">GrassWatbal!AA327</f>
        <v>186.7776</v>
      </c>
      <c r="D327" s="3" t="n">
        <f aca="false">(0.5*GrassWatbal!J327*GrassTree!$C$31*GrassTree!$C$31/18.0152*40.7*60*60)/TreeCalculations!$I$2/TreeCalculations!$I$2</f>
        <v>27.1443281229184</v>
      </c>
      <c r="E327" s="8" t="n">
        <f aca="false">(GrassHrFlux!K327*18.0152*GrassTree!$C$31*GrassTree!$C$31*2.45*0.5)/TreeCalculations!$I$2/TreeCalculations!$I$2</f>
        <v>2.341480582</v>
      </c>
      <c r="F327" s="10" t="n">
        <f aca="false">D327+(0.5*GrassWatbal!F327*GrassTree!$C$31*GrassTree!$C$31/18.0152*40.7*60*60)/TreeCalculations!$I$2/TreeCalculations!$I$2 + (0.5*GrassWatbal!G327*GrassTree!$C$31*GrassTree!$C$31/18.0152*40.7*60*60)/TreeCalculations!$I$2/TreeCalculations!$I$2</f>
        <v>27.1443281229184</v>
      </c>
      <c r="G327" s="5" t="n">
        <f aca="false">GrassWatbal!AA327-GrassWatbal!W327-F327</f>
        <v>156.139171877082</v>
      </c>
      <c r="H327" s="11" t="n">
        <f aca="false">GrassWatbal!AA327+GrassWatbal!W327-F327</f>
        <v>163.127371877082</v>
      </c>
      <c r="I327" s="6" t="n">
        <f aca="false">GrassWatbal!W327</f>
        <v>3.4941</v>
      </c>
      <c r="J327" s="7" t="n">
        <f aca="false">GrassHrFlux!P327-GrassHrFlux!P326</f>
        <v>-2.02</v>
      </c>
      <c r="K327" s="7" t="n">
        <f aca="false">TreeCalculations!$J$2*TreeCalculations!$K$2*(J327/TreeCalculations!$L$2)</f>
        <v>-0.00264748499005585</v>
      </c>
      <c r="L327" s="2" t="n">
        <f aca="false">OliveWatbal!V327/(OliveTree!$C$31*2*OliveTree!$C$31*2)</f>
        <v>-99.293592</v>
      </c>
      <c r="M327" s="12" t="n">
        <f aca="false">OliveWatbal!AA327</f>
        <v>174.3071</v>
      </c>
      <c r="N327" s="8" t="n">
        <f aca="false">(0.5*OliveWatbal!J327*OliveTree!$C$31*OliveTree!$C$31/18.0152*40.7*60*60)/TreeCalculations!$I$3/TreeCalculations!$I$3</f>
        <v>189.392178826769</v>
      </c>
      <c r="O327" s="8" t="n">
        <f aca="false">(OliveHrFlx!K327*18.0152*OliveTree!$C$31*OliveTree!$C$31*2.45*0.5)/TreeCalculations!$I$3/TreeCalculations!$I$3</f>
        <v>16.412432694</v>
      </c>
      <c r="P327" s="4" t="n">
        <f aca="false">N327+(0.5*OliveWatbal!F327*OliveTree!$C$31*OliveTree!$C$31/18.0152*40.7*60*60)/TreeCalculations!$I$3/TreeCalculations!$I$3 + (0.5*OliveWatbal!G327*OliveTree!$C$31*OliveTree!$C$31/18.0152*40.7*60*60)/TreeCalculations!$I$3/TreeCalculations!$I$3</f>
        <v>189.392178826769</v>
      </c>
      <c r="Q327" s="11" t="n">
        <f aca="false">OliveWatbal!AA327-OliveWatbal!W327-F327</f>
        <v>144.489771877082</v>
      </c>
      <c r="R327" s="11" t="n">
        <f aca="false">OliveWatbal!AA327+OliveWatbal!W327-F327</f>
        <v>149.835771877082</v>
      </c>
      <c r="S327" s="6" t="n">
        <f aca="false">OliveWatbal!W327</f>
        <v>2.673</v>
      </c>
      <c r="T327" s="7" t="n">
        <f aca="false">OliveHrFlx!P327-OliveHrFlx!P326</f>
        <v>-1.95</v>
      </c>
      <c r="U327" s="7" t="n">
        <f aca="false">TreeCalculations!$J$3*TreeCalculations!$K$3*(T327/TreeCalculations!$L$3)</f>
        <v>-0.063893511517437</v>
      </c>
    </row>
    <row r="328" customFormat="false" ht="12.8" hidden="false" customHeight="false" outlineLevel="0" collapsed="false">
      <c r="A328" s="0" t="n">
        <f aca="false">GrassWatbal!B328/2</f>
        <v>19</v>
      </c>
      <c r="B328" s="2" t="n">
        <f aca="false">GrassWatbal!V328/(GrassTree!$C$31*2*GrassTree!$C$31*2)</f>
        <v>-5.784892</v>
      </c>
      <c r="C328" s="2" t="n">
        <f aca="false">GrassWatbal!AA328</f>
        <v>68.5089</v>
      </c>
      <c r="D328" s="3" t="n">
        <f aca="false">(0.5*GrassWatbal!J328*GrassTree!$C$31*GrassTree!$C$31/18.0152*40.7*60*60)/TreeCalculations!$I$2/TreeCalculations!$I$2</f>
        <v>14.0174530396554</v>
      </c>
      <c r="E328" s="8" t="n">
        <f aca="false">(GrassHrFlux!K328*18.0152*GrassTree!$C$31*GrassTree!$C$31*2.45*0.5)/TreeCalculations!$I$2/TreeCalculations!$I$2</f>
        <v>0</v>
      </c>
      <c r="F328" s="10" t="n">
        <f aca="false">D328+(0.5*GrassWatbal!F328*GrassTree!$C$31*GrassTree!$C$31/18.0152*40.7*60*60)/TreeCalculations!$I$2/TreeCalculations!$I$2 + (0.5*GrassWatbal!G328*GrassTree!$C$31*GrassTree!$C$31/18.0152*40.7*60*60)/TreeCalculations!$I$2/TreeCalculations!$I$2</f>
        <v>14.0174530396554</v>
      </c>
      <c r="G328" s="5" t="n">
        <f aca="false">GrassWatbal!AA328-GrassWatbal!W328-F328</f>
        <v>40.7109469603446</v>
      </c>
      <c r="H328" s="11" t="n">
        <f aca="false">GrassWatbal!AA328+GrassWatbal!W328-F328</f>
        <v>68.2719469603446</v>
      </c>
      <c r="I328" s="6" t="n">
        <f aca="false">GrassWatbal!W328</f>
        <v>13.7805</v>
      </c>
      <c r="J328" s="7" t="n">
        <f aca="false">GrassHrFlux!P328-GrassHrFlux!P327</f>
        <v>-0.75</v>
      </c>
      <c r="K328" s="7" t="n">
        <f aca="false">TreeCalculations!$J$2*TreeCalculations!$K$2*(J328/TreeCalculations!$L$2)</f>
        <v>-0.000982977100268262</v>
      </c>
      <c r="L328" s="2" t="n">
        <f aca="false">OliveWatbal!V328/(OliveTree!$C$31*2*OliveTree!$C$31*2)</f>
        <v>-33.627072</v>
      </c>
      <c r="M328" s="12" t="n">
        <f aca="false">OliveWatbal!AA328</f>
        <v>64.4286</v>
      </c>
      <c r="N328" s="8" t="n">
        <f aca="false">(0.5*OliveWatbal!J328*OliveTree!$C$31*OliveTree!$C$31/18.0152*40.7*60*60)/TreeCalculations!$I$3/TreeCalculations!$I$3</f>
        <v>97.9839080332164</v>
      </c>
      <c r="O328" s="8" t="n">
        <f aca="false">(OliveHrFlx!K328*18.0152*OliveTree!$C$31*OliveTree!$C$31*2.45*0.5)/TreeCalculations!$I$3/TreeCalculations!$I$3</f>
        <v>0</v>
      </c>
      <c r="P328" s="4" t="n">
        <f aca="false">N328+(0.5*OliveWatbal!F328*OliveTree!$C$31*OliveTree!$C$31/18.0152*40.7*60*60)/TreeCalculations!$I$3/TreeCalculations!$I$3 + (0.5*OliveWatbal!G328*OliveTree!$C$31*OliveTree!$C$31/18.0152*40.7*60*60)/TreeCalculations!$I$3/TreeCalculations!$I$3</f>
        <v>97.9839080332164</v>
      </c>
      <c r="Q328" s="11" t="n">
        <f aca="false">OliveWatbal!AA328-OliveWatbal!W328-F328</f>
        <v>37.5155469603446</v>
      </c>
      <c r="R328" s="11" t="n">
        <f aca="false">OliveWatbal!AA328+OliveWatbal!W328-F328</f>
        <v>63.3067469603446</v>
      </c>
      <c r="S328" s="6" t="n">
        <f aca="false">OliveWatbal!W328</f>
        <v>12.8956</v>
      </c>
      <c r="T328" s="7" t="n">
        <f aca="false">OliveHrFlx!P328-OliveHrFlx!P327</f>
        <v>-0.73</v>
      </c>
      <c r="U328" s="7" t="n">
        <f aca="false">TreeCalculations!$J$3*TreeCalculations!$K$3*(T328/TreeCalculations!$L$3)</f>
        <v>-0.023919109439861</v>
      </c>
    </row>
    <row r="329" customFormat="false" ht="12.8" hidden="false" customHeight="false" outlineLevel="0" collapsed="false">
      <c r="A329" s="0" t="n">
        <f aca="false">GrassWatbal!B329/2</f>
        <v>19.5</v>
      </c>
      <c r="B329" s="2" t="n">
        <f aca="false">GrassWatbal!V329/(GrassTree!$C$31*2*GrassTree!$C$31*2)</f>
        <v>-1.536988</v>
      </c>
      <c r="C329" s="2" t="n">
        <f aca="false">GrassWatbal!AA329</f>
        <v>21.8022</v>
      </c>
      <c r="D329" s="3" t="n">
        <f aca="false">(0.5*GrassWatbal!J329*GrassTree!$C$31*GrassTree!$C$31/18.0152*40.7*60*60)/TreeCalculations!$I$2/TreeCalculations!$I$2</f>
        <v>0</v>
      </c>
      <c r="E329" s="8" t="n">
        <f aca="false">(GrassHrFlux!K329*18.0152*GrassTree!$C$31*GrassTree!$C$31*2.45*0.5)/TreeCalculations!$I$2/TreeCalculations!$I$2</f>
        <v>0</v>
      </c>
      <c r="F329" s="10" t="n">
        <f aca="false">D329+(0.5*GrassWatbal!F329*GrassTree!$C$31*GrassTree!$C$31/18.0152*40.7*60*60)/TreeCalculations!$I$2/TreeCalculations!$I$2 + (0.5*GrassWatbal!G329*GrassTree!$C$31*GrassTree!$C$31/18.0152*40.7*60*60)/TreeCalculations!$I$2/TreeCalculations!$I$2</f>
        <v>0</v>
      </c>
      <c r="G329" s="5" t="n">
        <f aca="false">GrassWatbal!AA329-GrassWatbal!W329-F329</f>
        <v>5.6233</v>
      </c>
      <c r="H329" s="11" t="n">
        <f aca="false">GrassWatbal!AA329+GrassWatbal!W329-F329</f>
        <v>37.9811</v>
      </c>
      <c r="I329" s="6" t="n">
        <f aca="false">GrassWatbal!W329</f>
        <v>16.1789</v>
      </c>
      <c r="J329" s="7" t="n">
        <f aca="false">GrassHrFlux!P329-GrassHrFlux!P328</f>
        <v>-0.18</v>
      </c>
      <c r="K329" s="7" t="n">
        <f aca="false">TreeCalculations!$J$2*TreeCalculations!$K$2*(J329/TreeCalculations!$L$2)</f>
        <v>-0.000235914504064382</v>
      </c>
      <c r="L329" s="2" t="n">
        <f aca="false">OliveWatbal!V329/(OliveTree!$C$31*2*OliveTree!$C$31*2)</f>
        <v>-1.480068</v>
      </c>
      <c r="M329" s="12" t="n">
        <f aca="false">OliveWatbal!AA329</f>
        <v>17.5116</v>
      </c>
      <c r="N329" s="8" t="n">
        <f aca="false">(0.5*OliveWatbal!J329*OliveTree!$C$31*OliveTree!$C$31/18.0152*40.7*60*60)/TreeCalculations!$I$3/TreeCalculations!$I$3</f>
        <v>0</v>
      </c>
      <c r="O329" s="8" t="n">
        <f aca="false">(OliveHrFlx!K329*18.0152*OliveTree!$C$31*OliveTree!$C$31*2.45*0.5)/TreeCalculations!$I$3/TreeCalculations!$I$3</f>
        <v>0</v>
      </c>
      <c r="P329" s="4" t="n">
        <f aca="false">N329+(0.5*OliveWatbal!F329*OliveTree!$C$31*OliveTree!$C$31/18.0152*40.7*60*60)/TreeCalculations!$I$3/TreeCalculations!$I$3 + (0.5*OliveWatbal!G329*OliveTree!$C$31*OliveTree!$C$31/18.0152*40.7*60*60)/TreeCalculations!$I$3/TreeCalculations!$I$3</f>
        <v>0</v>
      </c>
      <c r="Q329" s="11" t="n">
        <f aca="false">OliveWatbal!AA329-OliveWatbal!W329-F329</f>
        <v>2.159</v>
      </c>
      <c r="R329" s="11" t="n">
        <f aca="false">OliveWatbal!AA329+OliveWatbal!W329-F329</f>
        <v>32.8642</v>
      </c>
      <c r="S329" s="6" t="n">
        <f aca="false">OliveWatbal!W329</f>
        <v>15.3526</v>
      </c>
      <c r="T329" s="7" t="n">
        <f aca="false">OliveHrFlx!P329-OliveHrFlx!P328</f>
        <v>-0.18</v>
      </c>
      <c r="U329" s="7" t="n">
        <f aca="false">TreeCalculations!$J$3*TreeCalculations!$K$3*(T329/TreeCalculations!$L$3)</f>
        <v>-0.00589786260160956</v>
      </c>
    </row>
    <row r="330" customFormat="false" ht="12.8" hidden="false" customHeight="false" outlineLevel="0" collapsed="false">
      <c r="A330" s="0" t="n">
        <f aca="false">GrassWatbal!B330/2</f>
        <v>20</v>
      </c>
      <c r="B330" s="2" t="n">
        <f aca="false">GrassWatbal!V330/(GrassTree!$C$31*2*GrassTree!$C$31*2)</f>
        <v>-2.21086</v>
      </c>
      <c r="C330" s="2" t="n">
        <f aca="false">GrassWatbal!AA330</f>
        <v>1.7762</v>
      </c>
      <c r="D330" s="3" t="n">
        <f aca="false">(0.5*GrassWatbal!J330*GrassTree!$C$31*GrassTree!$C$31/18.0152*40.7*60*60)/TreeCalculations!$I$2/TreeCalculations!$I$2</f>
        <v>0</v>
      </c>
      <c r="E330" s="8" t="n">
        <f aca="false">(GrassHrFlux!K330*18.0152*GrassTree!$C$31*GrassTree!$C$31*2.45*0.5)/TreeCalculations!$I$2/TreeCalculations!$I$2</f>
        <v>0</v>
      </c>
      <c r="F330" s="10" t="n">
        <f aca="false">D330+(0.5*GrassWatbal!F330*GrassTree!$C$31*GrassTree!$C$31/18.0152*40.7*60*60)/TreeCalculations!$I$2/TreeCalculations!$I$2 + (0.5*GrassWatbal!G330*GrassTree!$C$31*GrassTree!$C$31/18.0152*40.7*60*60)/TreeCalculations!$I$2/TreeCalculations!$I$2</f>
        <v>0</v>
      </c>
      <c r="G330" s="5" t="n">
        <f aca="false">GrassWatbal!AA330-GrassWatbal!W330-F330</f>
        <v>-11.8937</v>
      </c>
      <c r="H330" s="11" t="n">
        <f aca="false">GrassWatbal!AA330+GrassWatbal!W330-F330</f>
        <v>15.4461</v>
      </c>
      <c r="I330" s="6" t="n">
        <f aca="false">GrassWatbal!W330</f>
        <v>13.6699</v>
      </c>
      <c r="J330" s="7" t="n">
        <f aca="false">GrassHrFlux!P330-GrassHrFlux!P329</f>
        <v>0.0500000000000007</v>
      </c>
      <c r="K330" s="7" t="n">
        <f aca="false">TreeCalculations!$J$2*TreeCalculations!$K$2*(J330/TreeCalculations!$L$2)</f>
        <v>6.55318066845517E-005</v>
      </c>
      <c r="L330" s="2" t="n">
        <f aca="false">OliveWatbal!V330/(OliveTree!$C$31*2*OliveTree!$C$31*2)</f>
        <v>-2.151532</v>
      </c>
      <c r="M330" s="12" t="n">
        <f aca="false">OliveWatbal!AA330</f>
        <v>-2.515</v>
      </c>
      <c r="N330" s="8" t="n">
        <f aca="false">(0.5*OliveWatbal!J330*OliveTree!$C$31*OliveTree!$C$31/18.0152*40.7*60*60)/TreeCalculations!$I$3/TreeCalculations!$I$3</f>
        <v>0</v>
      </c>
      <c r="O330" s="8" t="n">
        <f aca="false">(OliveHrFlx!K330*18.0152*OliveTree!$C$31*OliveTree!$C$31*2.45*0.5)/TreeCalculations!$I$3/TreeCalculations!$I$3</f>
        <v>0</v>
      </c>
      <c r="P330" s="4" t="n">
        <f aca="false">N330+(0.5*OliveWatbal!F330*OliveTree!$C$31*OliveTree!$C$31/18.0152*40.7*60*60)/TreeCalculations!$I$3/TreeCalculations!$I$3 + (0.5*OliveWatbal!G330*OliveTree!$C$31*OliveTree!$C$31/18.0152*40.7*60*60)/TreeCalculations!$I$3/TreeCalculations!$I$3</f>
        <v>0</v>
      </c>
      <c r="Q330" s="11" t="n">
        <f aca="false">OliveWatbal!AA330-OliveWatbal!W330-F330</f>
        <v>-15.5281</v>
      </c>
      <c r="R330" s="11" t="n">
        <f aca="false">OliveWatbal!AA330+OliveWatbal!W330-F330</f>
        <v>10.4981</v>
      </c>
      <c r="S330" s="6" t="n">
        <f aca="false">OliveWatbal!W330</f>
        <v>13.0131</v>
      </c>
      <c r="T330" s="7" t="n">
        <f aca="false">OliveHrFlx!P330-OliveHrFlx!P329</f>
        <v>0.0500000000000007</v>
      </c>
      <c r="U330" s="7" t="n">
        <f aca="false">TreeCalculations!$J$3*TreeCalculations!$K$3*(T330/TreeCalculations!$L$3)</f>
        <v>0.00163829516711379</v>
      </c>
    </row>
    <row r="331" customFormat="false" ht="12.8" hidden="false" customHeight="false" outlineLevel="0" collapsed="false">
      <c r="A331" s="0" t="n">
        <f aca="false">GrassWatbal!B331/2</f>
        <v>20.5</v>
      </c>
      <c r="B331" s="2" t="n">
        <f aca="false">GrassWatbal!V331/(GrassTree!$C$31*2*GrassTree!$C$31*2)</f>
        <v>-2.432792</v>
      </c>
      <c r="C331" s="2" t="n">
        <f aca="false">GrassWatbal!AA331</f>
        <v>-4.7677</v>
      </c>
      <c r="D331" s="3" t="n">
        <f aca="false">(0.5*GrassWatbal!J331*GrassTree!$C$31*GrassTree!$C$31/18.0152*40.7*60*60)/TreeCalculations!$I$2/TreeCalculations!$I$2</f>
        <v>0</v>
      </c>
      <c r="E331" s="8" t="n">
        <f aca="false">(GrassHrFlux!K331*18.0152*GrassTree!$C$31*GrassTree!$C$31*2.45*0.5)/TreeCalculations!$I$2/TreeCalculations!$I$2</f>
        <v>0</v>
      </c>
      <c r="F331" s="10" t="n">
        <f aca="false">D331+(0.5*GrassWatbal!F331*GrassTree!$C$31*GrassTree!$C$31/18.0152*40.7*60*60)/TreeCalculations!$I$2/TreeCalculations!$I$2 + (0.5*GrassWatbal!G331*GrassTree!$C$31*GrassTree!$C$31/18.0152*40.7*60*60)/TreeCalculations!$I$2/TreeCalculations!$I$2</f>
        <v>0</v>
      </c>
      <c r="G331" s="5" t="n">
        <f aca="false">GrassWatbal!AA331-GrassWatbal!W331-F331</f>
        <v>-15.805</v>
      </c>
      <c r="H331" s="11" t="n">
        <f aca="false">GrassWatbal!AA331+GrassWatbal!W331-F331</f>
        <v>6.2696</v>
      </c>
      <c r="I331" s="6" t="n">
        <f aca="false">GrassWatbal!W331</f>
        <v>11.0373</v>
      </c>
      <c r="J331" s="7" t="n">
        <f aca="false">GrassHrFlux!P331-GrassHrFlux!P330</f>
        <v>0.0899999999999999</v>
      </c>
      <c r="K331" s="7" t="n">
        <f aca="false">TreeCalculations!$J$2*TreeCalculations!$K$2*(J331/TreeCalculations!$L$2)</f>
        <v>0.000117957252032191</v>
      </c>
      <c r="L331" s="2" t="n">
        <f aca="false">OliveWatbal!V331/(OliveTree!$C$31*2*OliveTree!$C$31*2)</f>
        <v>-2.368916</v>
      </c>
      <c r="M331" s="12" t="n">
        <f aca="false">OliveWatbal!AA331</f>
        <v>-9.059</v>
      </c>
      <c r="N331" s="8" t="n">
        <f aca="false">(0.5*OliveWatbal!J331*OliveTree!$C$31*OliveTree!$C$31/18.0152*40.7*60*60)/TreeCalculations!$I$3/TreeCalculations!$I$3</f>
        <v>0</v>
      </c>
      <c r="O331" s="8" t="n">
        <f aca="false">(OliveHrFlx!K331*18.0152*OliveTree!$C$31*OliveTree!$C$31*2.45*0.5)/TreeCalculations!$I$3/TreeCalculations!$I$3</f>
        <v>0</v>
      </c>
      <c r="P331" s="4" t="n">
        <f aca="false">N331+(0.5*OliveWatbal!F331*OliveTree!$C$31*OliveTree!$C$31/18.0152*40.7*60*60)/TreeCalculations!$I$3/TreeCalculations!$I$3 + (0.5*OliveWatbal!G331*OliveTree!$C$31*OliveTree!$C$31/18.0152*40.7*60*60)/TreeCalculations!$I$3/TreeCalculations!$I$3</f>
        <v>0</v>
      </c>
      <c r="Q331" s="11" t="n">
        <f aca="false">OliveWatbal!AA331-OliveWatbal!W331-F331</f>
        <v>-19.5439</v>
      </c>
      <c r="R331" s="11" t="n">
        <f aca="false">OliveWatbal!AA331+OliveWatbal!W331-F331</f>
        <v>1.4259</v>
      </c>
      <c r="S331" s="6" t="n">
        <f aca="false">OliveWatbal!W331</f>
        <v>10.4849</v>
      </c>
      <c r="T331" s="7" t="n">
        <f aca="false">OliveHrFlx!P331-OliveHrFlx!P330</f>
        <v>0.0899999999999999</v>
      </c>
      <c r="U331" s="7" t="n">
        <f aca="false">TreeCalculations!$J$3*TreeCalculations!$K$3*(T331/TreeCalculations!$L$3)</f>
        <v>0.00294893130080478</v>
      </c>
    </row>
    <row r="332" customFormat="false" ht="12.8" hidden="false" customHeight="false" outlineLevel="0" collapsed="false">
      <c r="A332" s="0" t="n">
        <f aca="false">GrassWatbal!B332/2</f>
        <v>21</v>
      </c>
      <c r="B332" s="2" t="n">
        <f aca="false">GrassWatbal!V332/(GrassTree!$C$31*2*GrassTree!$C$31*2)</f>
        <v>-2.441616</v>
      </c>
      <c r="C332" s="2" t="n">
        <f aca="false">GrassWatbal!AA332</f>
        <v>-4.9324</v>
      </c>
      <c r="D332" s="3" t="n">
        <f aca="false">(0.5*GrassWatbal!J332*GrassTree!$C$31*GrassTree!$C$31/18.0152*40.7*60*60)/TreeCalculations!$I$2/TreeCalculations!$I$2</f>
        <v>0</v>
      </c>
      <c r="E332" s="8" t="n">
        <f aca="false">(GrassHrFlux!K332*18.0152*GrassTree!$C$31*GrassTree!$C$31*2.45*0.5)/TreeCalculations!$I$2/TreeCalculations!$I$2</f>
        <v>0</v>
      </c>
      <c r="F332" s="10" t="n">
        <f aca="false">D332+(0.5*GrassWatbal!F332*GrassTree!$C$31*GrassTree!$C$31/18.0152*40.7*60*60)/TreeCalculations!$I$2/TreeCalculations!$I$2 + (0.5*GrassWatbal!G332*GrassTree!$C$31*GrassTree!$C$31/18.0152*40.7*60*60)/TreeCalculations!$I$2/TreeCalculations!$I$2</f>
        <v>0</v>
      </c>
      <c r="G332" s="5" t="n">
        <f aca="false">GrassWatbal!AA332-GrassWatbal!W332-F332</f>
        <v>-13.9425</v>
      </c>
      <c r="H332" s="11" t="n">
        <f aca="false">GrassWatbal!AA332+GrassWatbal!W332-F332</f>
        <v>4.0777</v>
      </c>
      <c r="I332" s="6" t="n">
        <f aca="false">GrassWatbal!W332</f>
        <v>9.0101</v>
      </c>
      <c r="J332" s="7" t="n">
        <f aca="false">GrassHrFlux!P332-GrassHrFlux!P331</f>
        <v>-0.530000000000001</v>
      </c>
      <c r="K332" s="7" t="n">
        <f aca="false">TreeCalculations!$J$2*TreeCalculations!$K$2*(J332/TreeCalculations!$L$2)</f>
        <v>-0.00069463715085624</v>
      </c>
      <c r="L332" s="2" t="n">
        <f aca="false">OliveWatbal!V332/(OliveTree!$C$31*2*OliveTree!$C$31*2)</f>
        <v>-2.378324</v>
      </c>
      <c r="M332" s="12" t="n">
        <f aca="false">OliveWatbal!AA332</f>
        <v>-9.2235</v>
      </c>
      <c r="N332" s="8" t="n">
        <f aca="false">(0.5*OliveWatbal!J332*OliveTree!$C$31*OliveTree!$C$31/18.0152*40.7*60*60)/TreeCalculations!$I$3/TreeCalculations!$I$3</f>
        <v>0</v>
      </c>
      <c r="O332" s="8" t="n">
        <f aca="false">(OliveHrFlx!K332*18.0152*OliveTree!$C$31*OliveTree!$C$31*2.45*0.5)/TreeCalculations!$I$3/TreeCalculations!$I$3</f>
        <v>0</v>
      </c>
      <c r="P332" s="4" t="n">
        <f aca="false">N332+(0.5*OliveWatbal!F332*OliveTree!$C$31*OliveTree!$C$31/18.0152*40.7*60*60)/TreeCalculations!$I$3/TreeCalculations!$I$3 + (0.5*OliveWatbal!G332*OliveTree!$C$31*OliveTree!$C$31/18.0152*40.7*60*60)/TreeCalculations!$I$3/TreeCalculations!$I$3</f>
        <v>0</v>
      </c>
      <c r="Q332" s="11" t="n">
        <f aca="false">OliveWatbal!AA332-OliveWatbal!W332-F332</f>
        <v>-17.753</v>
      </c>
      <c r="R332" s="11" t="n">
        <f aca="false">OliveWatbal!AA332+OliveWatbal!W332-F332</f>
        <v>-0.693999999999999</v>
      </c>
      <c r="S332" s="6" t="n">
        <f aca="false">OliveWatbal!W332</f>
        <v>8.5295</v>
      </c>
      <c r="T332" s="7" t="n">
        <f aca="false">OliveHrFlx!P332-OliveHrFlx!P331</f>
        <v>-0.530000000000001</v>
      </c>
      <c r="U332" s="7" t="n">
        <f aca="false">TreeCalculations!$J$3*TreeCalculations!$K$3*(T332/TreeCalculations!$L$3)</f>
        <v>-0.017365928771406</v>
      </c>
    </row>
    <row r="333" customFormat="false" ht="12.8" hidden="false" customHeight="false" outlineLevel="0" collapsed="false">
      <c r="A333" s="0" t="n">
        <f aca="false">GrassWatbal!B333/2</f>
        <v>21.5</v>
      </c>
      <c r="B333" s="2" t="n">
        <f aca="false">GrassWatbal!V333/(GrassTree!$C$31*2*GrassTree!$C$31*2)</f>
        <v>-2.425716</v>
      </c>
      <c r="C333" s="2" t="n">
        <f aca="false">GrassWatbal!AA333</f>
        <v>-4.9708</v>
      </c>
      <c r="D333" s="3" t="n">
        <f aca="false">(0.5*GrassWatbal!J333*GrassTree!$C$31*GrassTree!$C$31/18.0152*40.7*60*60)/TreeCalculations!$I$2/TreeCalculations!$I$2</f>
        <v>0</v>
      </c>
      <c r="E333" s="8" t="n">
        <f aca="false">(GrassHrFlux!K333*18.0152*GrassTree!$C$31*GrassTree!$C$31*2.45*0.5)/TreeCalculations!$I$2/TreeCalculations!$I$2</f>
        <v>0</v>
      </c>
      <c r="F333" s="10" t="n">
        <f aca="false">D333+(0.5*GrassWatbal!F333*GrassTree!$C$31*GrassTree!$C$31/18.0152*40.7*60*60)/TreeCalculations!$I$2/TreeCalculations!$I$2 + (0.5*GrassWatbal!G333*GrassTree!$C$31*GrassTree!$C$31/18.0152*40.7*60*60)/TreeCalculations!$I$2/TreeCalculations!$I$2</f>
        <v>0</v>
      </c>
      <c r="G333" s="5" t="n">
        <f aca="false">GrassWatbal!AA333-GrassWatbal!W333-F333</f>
        <v>-15.4478</v>
      </c>
      <c r="H333" s="11" t="n">
        <f aca="false">GrassWatbal!AA333+GrassWatbal!W333-F333</f>
        <v>5.5062</v>
      </c>
      <c r="I333" s="6" t="n">
        <f aca="false">GrassWatbal!W333</f>
        <v>10.477</v>
      </c>
      <c r="J333" s="7" t="n">
        <f aca="false">GrassHrFlux!P333-GrassHrFlux!P332</f>
        <v>-0.43</v>
      </c>
      <c r="K333" s="7" t="n">
        <f aca="false">TreeCalculations!$J$2*TreeCalculations!$K$2*(J333/TreeCalculations!$L$2)</f>
        <v>-0.000563573537487136</v>
      </c>
      <c r="L333" s="2" t="n">
        <f aca="false">OliveWatbal!V333/(OliveTree!$C$31*2*OliveTree!$C$31*2)</f>
        <v>-2.36252</v>
      </c>
      <c r="M333" s="12" t="n">
        <f aca="false">OliveWatbal!AA333</f>
        <v>-9.2621</v>
      </c>
      <c r="N333" s="8" t="n">
        <f aca="false">(0.5*OliveWatbal!J333*OliveTree!$C$31*OliveTree!$C$31/18.0152*40.7*60*60)/TreeCalculations!$I$3/TreeCalculations!$I$3</f>
        <v>0</v>
      </c>
      <c r="O333" s="8" t="n">
        <f aca="false">(OliveHrFlx!K333*18.0152*OliveTree!$C$31*OliveTree!$C$31*2.45*0.5)/TreeCalculations!$I$3/TreeCalculations!$I$3</f>
        <v>0</v>
      </c>
      <c r="P333" s="4" t="n">
        <f aca="false">N333+(0.5*OliveWatbal!F333*OliveTree!$C$31*OliveTree!$C$31/18.0152*40.7*60*60)/TreeCalculations!$I$3/TreeCalculations!$I$3 + (0.5*OliveWatbal!G333*OliveTree!$C$31*OliveTree!$C$31/18.0152*40.7*60*60)/TreeCalculations!$I$3/TreeCalculations!$I$3</f>
        <v>0</v>
      </c>
      <c r="Q333" s="11" t="n">
        <f aca="false">OliveWatbal!AA333-OliveWatbal!W333-F333</f>
        <v>-19.3289</v>
      </c>
      <c r="R333" s="11" t="n">
        <f aca="false">OliveWatbal!AA333+OliveWatbal!W333-F333</f>
        <v>0.8047</v>
      </c>
      <c r="S333" s="6" t="n">
        <f aca="false">OliveWatbal!W333</f>
        <v>10.0668</v>
      </c>
      <c r="T333" s="7" t="n">
        <f aca="false">OliveHrFlx!P333-OliveHrFlx!P332</f>
        <v>-0.43</v>
      </c>
      <c r="U333" s="7" t="n">
        <f aca="false">TreeCalculations!$J$3*TreeCalculations!$K$3*(T333/TreeCalculations!$L$3)</f>
        <v>-0.0140893384371784</v>
      </c>
    </row>
    <row r="334" customFormat="false" ht="12.8" hidden="false" customHeight="false" outlineLevel="0" collapsed="false">
      <c r="A334" s="0" t="n">
        <f aca="false">GrassWatbal!B334/2</f>
        <v>22</v>
      </c>
      <c r="B334" s="2" t="n">
        <f aca="false">GrassWatbal!V334/(GrassTree!$C$31*2*GrassTree!$C$31*2)</f>
        <v>-2.418776</v>
      </c>
      <c r="C334" s="2" t="n">
        <f aca="false">GrassWatbal!AA334</f>
        <v>-5.1211</v>
      </c>
      <c r="D334" s="3" t="n">
        <f aca="false">(0.5*GrassWatbal!J334*GrassTree!$C$31*GrassTree!$C$31/18.0152*40.7*60*60)/TreeCalculations!$I$2/TreeCalculations!$I$2</f>
        <v>0</v>
      </c>
      <c r="E334" s="8" t="n">
        <f aca="false">(GrassHrFlux!K334*18.0152*GrassTree!$C$31*GrassTree!$C$31*2.45*0.5)/TreeCalculations!$I$2/TreeCalculations!$I$2</f>
        <v>0</v>
      </c>
      <c r="F334" s="10" t="n">
        <f aca="false">D334+(0.5*GrassWatbal!F334*GrassTree!$C$31*GrassTree!$C$31/18.0152*40.7*60*60)/TreeCalculations!$I$2/TreeCalculations!$I$2 + (0.5*GrassWatbal!G334*GrassTree!$C$31*GrassTree!$C$31/18.0152*40.7*60*60)/TreeCalculations!$I$2/TreeCalculations!$I$2</f>
        <v>0</v>
      </c>
      <c r="G334" s="5" t="n">
        <f aca="false">GrassWatbal!AA334-GrassWatbal!W334-F334</f>
        <v>-16.1858</v>
      </c>
      <c r="H334" s="11" t="n">
        <f aca="false">GrassWatbal!AA334+GrassWatbal!W334-F334</f>
        <v>5.9436</v>
      </c>
      <c r="I334" s="6" t="n">
        <f aca="false">GrassWatbal!W334</f>
        <v>11.0647</v>
      </c>
      <c r="J334" s="7" t="n">
        <f aca="false">GrassHrFlux!P334-GrassHrFlux!P333</f>
        <v>-0.0999999999999979</v>
      </c>
      <c r="K334" s="7" t="n">
        <f aca="false">TreeCalculations!$J$2*TreeCalculations!$K$2*(J334/TreeCalculations!$L$2)</f>
        <v>-0.000131063613369099</v>
      </c>
      <c r="L334" s="2" t="n">
        <f aca="false">OliveWatbal!V334/(OliveTree!$C$31*2*OliveTree!$C$31*2)</f>
        <v>-2.359056</v>
      </c>
      <c r="M334" s="12" t="n">
        <f aca="false">OliveWatbal!AA334</f>
        <v>-9.4122</v>
      </c>
      <c r="N334" s="8" t="n">
        <f aca="false">(0.5*OliveWatbal!J334*OliveTree!$C$31*OliveTree!$C$31/18.0152*40.7*60*60)/TreeCalculations!$I$3/TreeCalculations!$I$3</f>
        <v>0</v>
      </c>
      <c r="O334" s="8" t="n">
        <f aca="false">(OliveHrFlx!K334*18.0152*OliveTree!$C$31*OliveTree!$C$31*2.45*0.5)/TreeCalculations!$I$3/TreeCalculations!$I$3</f>
        <v>0</v>
      </c>
      <c r="P334" s="4" t="n">
        <f aca="false">N334+(0.5*OliveWatbal!F334*OliveTree!$C$31*OliveTree!$C$31/18.0152*40.7*60*60)/TreeCalculations!$I$3/TreeCalculations!$I$3 + (0.5*OliveWatbal!G334*OliveTree!$C$31*OliveTree!$C$31/18.0152*40.7*60*60)/TreeCalculations!$I$3/TreeCalculations!$I$3</f>
        <v>0</v>
      </c>
      <c r="Q334" s="11" t="n">
        <f aca="false">OliveWatbal!AA334-OliveWatbal!W334-F334</f>
        <v>-20.1192</v>
      </c>
      <c r="R334" s="11" t="n">
        <f aca="false">OliveWatbal!AA334+OliveWatbal!W334-F334</f>
        <v>1.2948</v>
      </c>
      <c r="S334" s="6" t="n">
        <f aca="false">OliveWatbal!W334</f>
        <v>10.707</v>
      </c>
      <c r="T334" s="7" t="n">
        <f aca="false">OliveHrFlx!P334-OliveHrFlx!P333</f>
        <v>-0.0999999999999979</v>
      </c>
      <c r="U334" s="7" t="n">
        <f aca="false">TreeCalculations!$J$3*TreeCalculations!$K$3*(T334/TreeCalculations!$L$3)</f>
        <v>-0.00327659033422747</v>
      </c>
    </row>
    <row r="335" customFormat="false" ht="12.8" hidden="false" customHeight="false" outlineLevel="0" collapsed="false">
      <c r="A335" s="0" t="n">
        <f aca="false">GrassWatbal!B335/2</f>
        <v>22.5</v>
      </c>
      <c r="B335" s="2" t="n">
        <f aca="false">GrassWatbal!V335/(GrassTree!$C$31*2*GrassTree!$C$31*2)</f>
        <v>-2.414184</v>
      </c>
      <c r="C335" s="2" t="n">
        <f aca="false">GrassWatbal!AA335</f>
        <v>-5.0876</v>
      </c>
      <c r="D335" s="3" t="n">
        <f aca="false">(0.5*GrassWatbal!J335*GrassTree!$C$31*GrassTree!$C$31/18.0152*40.7*60*60)/TreeCalculations!$I$2/TreeCalculations!$I$2</f>
        <v>0</v>
      </c>
      <c r="E335" s="8" t="n">
        <f aca="false">(GrassHrFlux!K335*18.0152*GrassTree!$C$31*GrassTree!$C$31*2.45*0.5)/TreeCalculations!$I$2/TreeCalculations!$I$2</f>
        <v>0</v>
      </c>
      <c r="F335" s="10" t="n">
        <f aca="false">D335+(0.5*GrassWatbal!F335*GrassTree!$C$31*GrassTree!$C$31/18.0152*40.7*60*60)/TreeCalculations!$I$2/TreeCalculations!$I$2 + (0.5*GrassWatbal!G335*GrassTree!$C$31*GrassTree!$C$31/18.0152*40.7*60*60)/TreeCalculations!$I$2/TreeCalculations!$I$2</f>
        <v>0</v>
      </c>
      <c r="G335" s="5" t="n">
        <f aca="false">GrassWatbal!AA335-GrassWatbal!W335-F335</f>
        <v>-15.1022</v>
      </c>
      <c r="H335" s="11" t="n">
        <f aca="false">GrassWatbal!AA335+GrassWatbal!W335-F335</f>
        <v>4.927</v>
      </c>
      <c r="I335" s="6" t="n">
        <f aca="false">GrassWatbal!W335</f>
        <v>10.0146</v>
      </c>
      <c r="J335" s="7" t="n">
        <f aca="false">GrassHrFlux!P335-GrassHrFlux!P334</f>
        <v>0.379999999999999</v>
      </c>
      <c r="K335" s="7" t="n">
        <f aca="false">TreeCalculations!$J$2*TreeCalculations!$K$2*(J335/TreeCalculations!$L$2)</f>
        <v>0.000498041730802585</v>
      </c>
      <c r="L335" s="2" t="n">
        <f aca="false">OliveWatbal!V335/(OliveTree!$C$31*2*OliveTree!$C$31*2)</f>
        <v>-2.354072</v>
      </c>
      <c r="M335" s="12" t="n">
        <f aca="false">OliveWatbal!AA335</f>
        <v>-9.3788</v>
      </c>
      <c r="N335" s="8" t="n">
        <f aca="false">(0.5*OliveWatbal!J335*OliveTree!$C$31*OliveTree!$C$31/18.0152*40.7*60*60)/TreeCalculations!$I$3/TreeCalculations!$I$3</f>
        <v>0</v>
      </c>
      <c r="O335" s="8" t="n">
        <f aca="false">(OliveHrFlx!K335*18.0152*OliveTree!$C$31*OliveTree!$C$31*2.45*0.5)/TreeCalculations!$I$3/TreeCalculations!$I$3</f>
        <v>0</v>
      </c>
      <c r="P335" s="4" t="n">
        <f aca="false">N335+(0.5*OliveWatbal!F335*OliveTree!$C$31*OliveTree!$C$31/18.0152*40.7*60*60)/TreeCalculations!$I$3/TreeCalculations!$I$3 + (0.5*OliveWatbal!G335*OliveTree!$C$31*OliveTree!$C$31/18.0152*40.7*60*60)/TreeCalculations!$I$3/TreeCalculations!$I$3</f>
        <v>0</v>
      </c>
      <c r="Q335" s="11" t="n">
        <f aca="false">OliveWatbal!AA335-OliveWatbal!W335-F335</f>
        <v>-19.0686</v>
      </c>
      <c r="R335" s="11" t="n">
        <f aca="false">OliveWatbal!AA335+OliveWatbal!W335-F335</f>
        <v>0.311</v>
      </c>
      <c r="S335" s="6" t="n">
        <f aca="false">OliveWatbal!W335</f>
        <v>9.6898</v>
      </c>
      <c r="T335" s="7" t="n">
        <f aca="false">OliveHrFlx!P335-OliveHrFlx!P334</f>
        <v>0.379999999999999</v>
      </c>
      <c r="U335" s="7" t="n">
        <f aca="false">TreeCalculations!$J$3*TreeCalculations!$K$3*(T335/TreeCalculations!$L$3)</f>
        <v>0.0124510432700646</v>
      </c>
    </row>
    <row r="336" customFormat="false" ht="12.8" hidden="false" customHeight="false" outlineLevel="0" collapsed="false">
      <c r="A336" s="0" t="n">
        <f aca="false">GrassWatbal!B336/2</f>
        <v>23</v>
      </c>
      <c r="B336" s="2" t="n">
        <f aca="false">GrassWatbal!V336/(GrassTree!$C$31*2*GrassTree!$C$31*2)</f>
        <v>-2.437364</v>
      </c>
      <c r="C336" s="2" t="n">
        <f aca="false">GrassWatbal!AA336</f>
        <v>-5.5254</v>
      </c>
      <c r="D336" s="3" t="n">
        <f aca="false">(0.5*GrassWatbal!J336*GrassTree!$C$31*GrassTree!$C$31/18.0152*40.7*60*60)/TreeCalculations!$I$2/TreeCalculations!$I$2</f>
        <v>0</v>
      </c>
      <c r="E336" s="8" t="n">
        <f aca="false">(GrassHrFlux!K336*18.0152*GrassTree!$C$31*GrassTree!$C$31*2.45*0.5)/TreeCalculations!$I$2/TreeCalculations!$I$2</f>
        <v>0</v>
      </c>
      <c r="F336" s="10" t="n">
        <f aca="false">D336+(0.5*GrassWatbal!F336*GrassTree!$C$31*GrassTree!$C$31/18.0152*40.7*60*60)/TreeCalculations!$I$2/TreeCalculations!$I$2 + (0.5*GrassWatbal!G336*GrassTree!$C$31*GrassTree!$C$31/18.0152*40.7*60*60)/TreeCalculations!$I$2/TreeCalculations!$I$2</f>
        <v>0</v>
      </c>
      <c r="G336" s="5" t="n">
        <f aca="false">GrassWatbal!AA336-GrassWatbal!W336-F336</f>
        <v>-12.5156</v>
      </c>
      <c r="H336" s="11" t="n">
        <f aca="false">GrassWatbal!AA336+GrassWatbal!W336-F336</f>
        <v>1.4648</v>
      </c>
      <c r="I336" s="6" t="n">
        <f aca="false">GrassWatbal!W336</f>
        <v>6.9902</v>
      </c>
      <c r="J336" s="7" t="n">
        <f aca="false">GrassHrFlux!P336-GrassHrFlux!P335</f>
        <v>-0.34</v>
      </c>
      <c r="K336" s="7" t="n">
        <f aca="false">TreeCalculations!$J$2*TreeCalculations!$K$2*(J336/TreeCalculations!$L$2)</f>
        <v>-0.000445616285454945</v>
      </c>
      <c r="L336" s="2" t="n">
        <f aca="false">OliveWatbal!V336/(OliveTree!$C$31*2*OliveTree!$C$31*2)</f>
        <v>-2.369824</v>
      </c>
      <c r="M336" s="12" t="n">
        <f aca="false">OliveWatbal!AA336</f>
        <v>-9.8167</v>
      </c>
      <c r="N336" s="8" t="n">
        <f aca="false">(0.5*OliveWatbal!J336*OliveTree!$C$31*OliveTree!$C$31/18.0152*40.7*60*60)/TreeCalculations!$I$3/TreeCalculations!$I$3</f>
        <v>0</v>
      </c>
      <c r="O336" s="8" t="n">
        <f aca="false">(OliveHrFlx!K336*18.0152*OliveTree!$C$31*OliveTree!$C$31*2.45*0.5)/TreeCalculations!$I$3/TreeCalculations!$I$3</f>
        <v>0</v>
      </c>
      <c r="P336" s="4" t="n">
        <f aca="false">N336+(0.5*OliveWatbal!F336*OliveTree!$C$31*OliveTree!$C$31/18.0152*40.7*60*60)/TreeCalculations!$I$3/TreeCalculations!$I$3 + (0.5*OliveWatbal!G336*OliveTree!$C$31*OliveTree!$C$31/18.0152*40.7*60*60)/TreeCalculations!$I$3/TreeCalculations!$I$3</f>
        <v>0</v>
      </c>
      <c r="Q336" s="11" t="n">
        <f aca="false">OliveWatbal!AA336-OliveWatbal!W336-F336</f>
        <v>-16.4966</v>
      </c>
      <c r="R336" s="11" t="n">
        <f aca="false">OliveWatbal!AA336+OliveWatbal!W336-F336</f>
        <v>-3.1368</v>
      </c>
      <c r="S336" s="6" t="n">
        <f aca="false">OliveWatbal!W336</f>
        <v>6.6799</v>
      </c>
      <c r="T336" s="7" t="n">
        <f aca="false">OliveHrFlx!P336-OliveHrFlx!P335</f>
        <v>-0.34</v>
      </c>
      <c r="U336" s="7" t="n">
        <f aca="false">TreeCalculations!$J$3*TreeCalculations!$K$3*(T336/TreeCalculations!$L$3)</f>
        <v>-0.0111404071363736</v>
      </c>
    </row>
    <row r="337" customFormat="false" ht="12.8" hidden="false" customHeight="false" outlineLevel="0" collapsed="false">
      <c r="A337" s="0" t="n">
        <f aca="false">GrassWatbal!B337/2</f>
        <v>23.5</v>
      </c>
      <c r="B337" s="2" t="n">
        <f aca="false">GrassWatbal!V337/(GrassTree!$C$31*2*GrassTree!$C$31*2)</f>
        <v>-2.45494</v>
      </c>
      <c r="C337" s="2" t="n">
        <f aca="false">GrassWatbal!AA337</f>
        <v>-6.7269</v>
      </c>
      <c r="D337" s="3" t="n">
        <f aca="false">(0.5*GrassWatbal!J337*GrassTree!$C$31*GrassTree!$C$31/18.0152*40.7*60*60)/TreeCalculations!$I$2/TreeCalculations!$I$2</f>
        <v>0</v>
      </c>
      <c r="E337" s="8" t="n">
        <f aca="false">(GrassHrFlux!K337*18.0152*GrassTree!$C$31*GrassTree!$C$31*2.45*0.5)/TreeCalculations!$I$2/TreeCalculations!$I$2</f>
        <v>0</v>
      </c>
      <c r="F337" s="10" t="n">
        <f aca="false">D337+(0.5*GrassWatbal!F337*GrassTree!$C$31*GrassTree!$C$31/18.0152*40.7*60*60)/TreeCalculations!$I$2/TreeCalculations!$I$2 + (0.5*GrassWatbal!G337*GrassTree!$C$31*GrassTree!$C$31/18.0152*40.7*60*60)/TreeCalculations!$I$2/TreeCalculations!$I$2</f>
        <v>0</v>
      </c>
      <c r="G337" s="5" t="n">
        <f aca="false">GrassWatbal!AA337-GrassWatbal!W337-F337</f>
        <v>-14.7965</v>
      </c>
      <c r="H337" s="11" t="n">
        <f aca="false">GrassWatbal!AA337+GrassWatbal!W337-F337</f>
        <v>1.3427</v>
      </c>
      <c r="I337" s="6" t="n">
        <f aca="false">GrassWatbal!W337</f>
        <v>8.0696</v>
      </c>
      <c r="J337" s="7" t="n">
        <f aca="false">GrassHrFlux!P337-GrassHrFlux!P336</f>
        <v>-0.600000000000001</v>
      </c>
      <c r="K337" s="7" t="n">
        <f aca="false">TreeCalculations!$J$2*TreeCalculations!$K$2*(J337/TreeCalculations!$L$2)</f>
        <v>-0.000786381680214611</v>
      </c>
      <c r="L337" s="2" t="n">
        <f aca="false">OliveWatbal!V337/(OliveTree!$C$31*2*OliveTree!$C$31*2)</f>
        <v>-2.362432</v>
      </c>
      <c r="M337" s="12" t="n">
        <f aca="false">OliveWatbal!AA337</f>
        <v>-11.0183</v>
      </c>
      <c r="N337" s="8" t="n">
        <f aca="false">(0.5*OliveWatbal!J337*OliveTree!$C$31*OliveTree!$C$31/18.0152*40.7*60*60)/TreeCalculations!$I$3/TreeCalculations!$I$3</f>
        <v>0</v>
      </c>
      <c r="O337" s="8" t="n">
        <f aca="false">(OliveHrFlx!K337*18.0152*OliveTree!$C$31*OliveTree!$C$31*2.45*0.5)/TreeCalculations!$I$3/TreeCalculations!$I$3</f>
        <v>0</v>
      </c>
      <c r="P337" s="4" t="n">
        <f aca="false">N337+(0.5*OliveWatbal!F337*OliveTree!$C$31*OliveTree!$C$31/18.0152*40.7*60*60)/TreeCalculations!$I$3/TreeCalculations!$I$3 + (0.5*OliveWatbal!G337*OliveTree!$C$31*OliveTree!$C$31/18.0152*40.7*60*60)/TreeCalculations!$I$3/TreeCalculations!$I$3</f>
        <v>0</v>
      </c>
      <c r="Q337" s="11" t="n">
        <f aca="false">OliveWatbal!AA337-OliveWatbal!W337-F337</f>
        <v>-18.8102</v>
      </c>
      <c r="R337" s="11" t="n">
        <f aca="false">OliveWatbal!AA337+OliveWatbal!W337-F337</f>
        <v>-3.2264</v>
      </c>
      <c r="S337" s="6" t="n">
        <f aca="false">OliveWatbal!W337</f>
        <v>7.7919</v>
      </c>
      <c r="T337" s="7" t="n">
        <f aca="false">OliveHrFlx!P337-OliveHrFlx!P336</f>
        <v>-0.600000000000001</v>
      </c>
      <c r="U337" s="7" t="n">
        <f aca="false">TreeCalculations!$J$3*TreeCalculations!$K$3*(T337/TreeCalculations!$L$3)</f>
        <v>-0.0196595420053653</v>
      </c>
    </row>
    <row r="338" customFormat="false" ht="12.8" hidden="false" customHeight="false" outlineLevel="0" collapsed="false">
      <c r="A338" s="0" t="n">
        <f aca="false">GrassWatbal!B338/2</f>
        <v>24</v>
      </c>
      <c r="B338" s="2" t="n">
        <f aca="false">GrassWatbal!V338/(GrassTree!$C$31*2*GrassTree!$C$31*2)</f>
        <v>-2.504824</v>
      </c>
      <c r="C338" s="2" t="n">
        <f aca="false">GrassWatbal!AA338</f>
        <v>-9.0127</v>
      </c>
      <c r="D338" s="3" t="n">
        <f aca="false">(0.5*GrassWatbal!J338*GrassTree!$C$31*GrassTree!$C$31/18.0152*40.7*60*60)/TreeCalculations!$I$2/TreeCalculations!$I$2</f>
        <v>0</v>
      </c>
      <c r="E338" s="8" t="n">
        <f aca="false">(GrassHrFlux!K338*18.0152*GrassTree!$C$31*GrassTree!$C$31*2.45*0.5)/TreeCalculations!$I$2/TreeCalculations!$I$2</f>
        <v>0</v>
      </c>
      <c r="F338" s="10" t="n">
        <f aca="false">D338+(0.5*GrassWatbal!F338*GrassTree!$C$31*GrassTree!$C$31/18.0152*40.7*60*60)/TreeCalculations!$I$2/TreeCalculations!$I$2 + (0.5*GrassWatbal!G338*GrassTree!$C$31*GrassTree!$C$31/18.0152*40.7*60*60)/TreeCalculations!$I$2/TreeCalculations!$I$2</f>
        <v>0</v>
      </c>
      <c r="G338" s="5" t="n">
        <f aca="false">GrassWatbal!AA338-GrassWatbal!W338-F338</f>
        <v>-19.1346</v>
      </c>
      <c r="H338" s="11" t="n">
        <f aca="false">GrassWatbal!AA338+GrassWatbal!W338-F338</f>
        <v>1.1092</v>
      </c>
      <c r="I338" s="6" t="n">
        <f aca="false">GrassWatbal!W338</f>
        <v>10.1219</v>
      </c>
      <c r="J338" s="7" t="n">
        <f aca="false">GrassHrFlux!P338-GrassHrFlux!P337</f>
        <v>-0.349999999999998</v>
      </c>
      <c r="K338" s="7" t="n">
        <f aca="false">TreeCalculations!$J$2*TreeCalculations!$K$2*(J338/TreeCalculations!$L$2)</f>
        <v>-0.000458722646791853</v>
      </c>
      <c r="L338" s="2" t="n">
        <f aca="false">OliveWatbal!V338/(OliveTree!$C$31*2*OliveTree!$C$31*2)</f>
        <v>-2.395692</v>
      </c>
      <c r="M338" s="12" t="n">
        <f aca="false">OliveWatbal!AA338</f>
        <v>-13.3043</v>
      </c>
      <c r="N338" s="8" t="n">
        <f aca="false">(0.5*OliveWatbal!J338*OliveTree!$C$31*OliveTree!$C$31/18.0152*40.7*60*60)/TreeCalculations!$I$3/TreeCalculations!$I$3</f>
        <v>0</v>
      </c>
      <c r="O338" s="8" t="n">
        <f aca="false">(OliveHrFlx!K338*18.0152*OliveTree!$C$31*OliveTree!$C$31*2.45*0.5)/TreeCalculations!$I$3/TreeCalculations!$I$3</f>
        <v>0</v>
      </c>
      <c r="P338" s="4" t="n">
        <f aca="false">N338+(0.5*OliveWatbal!F338*OliveTree!$C$31*OliveTree!$C$31/18.0152*40.7*60*60)/TreeCalculations!$I$3/TreeCalculations!$I$3 + (0.5*OliveWatbal!G338*OliveTree!$C$31*OliveTree!$C$31/18.0152*40.7*60*60)/TreeCalculations!$I$3/TreeCalculations!$I$3</f>
        <v>0</v>
      </c>
      <c r="Q338" s="11" t="n">
        <f aca="false">OliveWatbal!AA338-OliveWatbal!W338-F338</f>
        <v>-23.1835</v>
      </c>
      <c r="R338" s="11" t="n">
        <f aca="false">OliveWatbal!AA338+OliveWatbal!W338-F338</f>
        <v>-3.4251</v>
      </c>
      <c r="S338" s="6" t="n">
        <f aca="false">OliveWatbal!W338</f>
        <v>9.8792</v>
      </c>
      <c r="T338" s="7" t="n">
        <f aca="false">OliveHrFlx!P338-OliveHrFlx!P337</f>
        <v>-0.349999999999998</v>
      </c>
      <c r="U338" s="7" t="n">
        <f aca="false">TreeCalculations!$J$3*TreeCalculations!$K$3*(T338/TreeCalculations!$L$3)</f>
        <v>-0.0114680661697963</v>
      </c>
    </row>
    <row r="339" customFormat="false" ht="12.8" hidden="false" customHeight="false" outlineLevel="0" collapsed="false">
      <c r="A339" s="0" t="n">
        <f aca="false">GrassWatbal!B339/2</f>
        <v>0.5</v>
      </c>
      <c r="B339" s="2" t="n">
        <f aca="false">GrassWatbal!V339/(GrassTree!$C$31*2*GrassTree!$C$31*2)</f>
        <v>-2.516896</v>
      </c>
      <c r="C339" s="2" t="n">
        <f aca="false">GrassWatbal!AA339</f>
        <v>-9.7141</v>
      </c>
      <c r="D339" s="3" t="n">
        <f aca="false">(0.5*GrassWatbal!J339*GrassTree!$C$31*GrassTree!$C$31/18.0152*40.7*60*60)/TreeCalculations!$I$2/TreeCalculations!$I$2</f>
        <v>0</v>
      </c>
      <c r="E339" s="8" t="n">
        <f aca="false">(GrassHrFlux!K339*18.0152*GrassTree!$C$31*GrassTree!$C$31*2.45*0.5)/TreeCalculations!$I$2/TreeCalculations!$I$2</f>
        <v>0</v>
      </c>
      <c r="F339" s="10" t="n">
        <f aca="false">D339+(0.5*GrassWatbal!F339*GrassTree!$C$31*GrassTree!$C$31/18.0152*40.7*60*60)/TreeCalculations!$I$2/TreeCalculations!$I$2 + (0.5*GrassWatbal!G339*GrassTree!$C$31*GrassTree!$C$31/18.0152*40.7*60*60)/TreeCalculations!$I$2/TreeCalculations!$I$2</f>
        <v>0</v>
      </c>
      <c r="G339" s="5" t="n">
        <f aca="false">GrassWatbal!AA339-GrassWatbal!W339-F339</f>
        <v>-20.1527</v>
      </c>
      <c r="H339" s="11" t="n">
        <f aca="false">GrassWatbal!AA339+GrassWatbal!W339-F339</f>
        <v>0.724499999999999</v>
      </c>
      <c r="I339" s="6" t="n">
        <f aca="false">GrassWatbal!W339</f>
        <v>10.4386</v>
      </c>
      <c r="J339" s="7" t="n">
        <f aca="false">GrassHrFlux!P339-GrassHrFlux!P338</f>
        <v>-0.460000000000001</v>
      </c>
      <c r="K339" s="7" t="n">
        <f aca="false">TreeCalculations!$J$2*TreeCalculations!$K$2*(J339/TreeCalculations!$L$2)</f>
        <v>-0.000602892621497868</v>
      </c>
      <c r="L339" s="2" t="n">
        <f aca="false">OliveWatbal!V339/(OliveTree!$C$31*2*OliveTree!$C$31*2)</f>
        <v>-2.406304</v>
      </c>
      <c r="M339" s="12" t="n">
        <f aca="false">OliveWatbal!AA339</f>
        <v>-14.0057</v>
      </c>
      <c r="N339" s="8" t="n">
        <f aca="false">(0.5*OliveWatbal!J339*OliveTree!$C$31*OliveTree!$C$31/18.0152*40.7*60*60)/TreeCalculations!$I$3/TreeCalculations!$I$3</f>
        <v>0</v>
      </c>
      <c r="O339" s="8" t="n">
        <f aca="false">(OliveHrFlx!K339*18.0152*OliveTree!$C$31*OliveTree!$C$31*2.45*0.5)/TreeCalculations!$I$3/TreeCalculations!$I$3</f>
        <v>0</v>
      </c>
      <c r="P339" s="4" t="n">
        <f aca="false">N339+(0.5*OliveWatbal!F339*OliveTree!$C$31*OliveTree!$C$31/18.0152*40.7*60*60)/TreeCalculations!$I$3/TreeCalculations!$I$3 + (0.5*OliveWatbal!G339*OliveTree!$C$31*OliveTree!$C$31/18.0152*40.7*60*60)/TreeCalculations!$I$3/TreeCalculations!$I$3</f>
        <v>0</v>
      </c>
      <c r="Q339" s="11" t="n">
        <f aca="false">OliveWatbal!AA339-OliveWatbal!W339-F339</f>
        <v>-24.2238</v>
      </c>
      <c r="R339" s="11" t="n">
        <f aca="false">OliveWatbal!AA339+OliveWatbal!W339-F339</f>
        <v>-3.7876</v>
      </c>
      <c r="S339" s="6" t="n">
        <f aca="false">OliveWatbal!W339</f>
        <v>10.2181</v>
      </c>
      <c r="T339" s="7" t="n">
        <f aca="false">OliveHrFlx!P339-OliveHrFlx!P338</f>
        <v>-0.460000000000001</v>
      </c>
      <c r="U339" s="7" t="n">
        <f aca="false">TreeCalculations!$J$3*TreeCalculations!$K$3*(T339/TreeCalculations!$L$3)</f>
        <v>-0.0150723155374467</v>
      </c>
    </row>
    <row r="340" customFormat="false" ht="12.8" hidden="false" customHeight="false" outlineLevel="0" collapsed="false">
      <c r="A340" s="0" t="n">
        <f aca="false">GrassWatbal!B340/2</f>
        <v>1</v>
      </c>
      <c r="B340" s="2" t="n">
        <f aca="false">GrassWatbal!V340/(GrassTree!$C$31*2*GrassTree!$C$31*2)</f>
        <v>-2.4872</v>
      </c>
      <c r="C340" s="2" t="n">
        <f aca="false">GrassWatbal!AA340</f>
        <v>-9.1775</v>
      </c>
      <c r="D340" s="3" t="n">
        <f aca="false">(0.5*GrassWatbal!J340*GrassTree!$C$31*GrassTree!$C$31/18.0152*40.7*60*60)/TreeCalculations!$I$2/TreeCalculations!$I$2</f>
        <v>0</v>
      </c>
      <c r="E340" s="8" t="n">
        <f aca="false">(GrassHrFlux!K340*18.0152*GrassTree!$C$31*GrassTree!$C$31*2.45*0.5)/TreeCalculations!$I$2/TreeCalculations!$I$2</f>
        <v>0</v>
      </c>
      <c r="F340" s="10" t="n">
        <f aca="false">D340+(0.5*GrassWatbal!F340*GrassTree!$C$31*GrassTree!$C$31/18.0152*40.7*60*60)/TreeCalculations!$I$2/TreeCalculations!$I$2 + (0.5*GrassWatbal!G340*GrassTree!$C$31*GrassTree!$C$31/18.0152*40.7*60*60)/TreeCalculations!$I$2/TreeCalculations!$I$2</f>
        <v>0</v>
      </c>
      <c r="G340" s="5" t="n">
        <f aca="false">GrassWatbal!AA340-GrassWatbal!W340-F340</f>
        <v>-20.5198</v>
      </c>
      <c r="H340" s="11" t="n">
        <f aca="false">GrassWatbal!AA340+GrassWatbal!W340-F340</f>
        <v>2.1648</v>
      </c>
      <c r="I340" s="6" t="n">
        <f aca="false">GrassWatbal!W340</f>
        <v>11.3423</v>
      </c>
      <c r="J340" s="7" t="n">
        <f aca="false">GrassHrFlux!P340-GrassHrFlux!P339</f>
        <v>-0.25</v>
      </c>
      <c r="K340" s="7" t="n">
        <f aca="false">TreeCalculations!$J$2*TreeCalculations!$K$2*(J340/TreeCalculations!$L$2)</f>
        <v>-0.000327659033422754</v>
      </c>
      <c r="L340" s="2" t="n">
        <f aca="false">OliveWatbal!V340/(OliveTree!$C$31*2*OliveTree!$C$31*2)</f>
        <v>-2.383104</v>
      </c>
      <c r="M340" s="12" t="n">
        <f aca="false">OliveWatbal!AA340</f>
        <v>-13.4691</v>
      </c>
      <c r="N340" s="8" t="n">
        <f aca="false">(0.5*OliveWatbal!J340*OliveTree!$C$31*OliveTree!$C$31/18.0152*40.7*60*60)/TreeCalculations!$I$3/TreeCalculations!$I$3</f>
        <v>0</v>
      </c>
      <c r="O340" s="8" t="n">
        <f aca="false">(OliveHrFlx!K340*18.0152*OliveTree!$C$31*OliveTree!$C$31*2.45*0.5)/TreeCalculations!$I$3/TreeCalculations!$I$3</f>
        <v>0</v>
      </c>
      <c r="P340" s="4" t="n">
        <f aca="false">N340+(0.5*OliveWatbal!F340*OliveTree!$C$31*OliveTree!$C$31/18.0152*40.7*60*60)/TreeCalculations!$I$3/TreeCalculations!$I$3 + (0.5*OliveWatbal!G340*OliveTree!$C$31*OliveTree!$C$31/18.0152*40.7*60*60)/TreeCalculations!$I$3/TreeCalculations!$I$3</f>
        <v>0</v>
      </c>
      <c r="Q340" s="11" t="n">
        <f aca="false">OliveWatbal!AA340-OliveWatbal!W340-F340</f>
        <v>-24.6143</v>
      </c>
      <c r="R340" s="11" t="n">
        <f aca="false">OliveWatbal!AA340+OliveWatbal!W340-F340</f>
        <v>-2.3239</v>
      </c>
      <c r="S340" s="6" t="n">
        <f aca="false">OliveWatbal!W340</f>
        <v>11.1452</v>
      </c>
      <c r="T340" s="7" t="n">
        <f aca="false">OliveHrFlx!P340-OliveHrFlx!P339</f>
        <v>-0.25</v>
      </c>
      <c r="U340" s="7" t="n">
        <f aca="false">TreeCalculations!$J$3*TreeCalculations!$K$3*(T340/TreeCalculations!$L$3)</f>
        <v>-0.00819147583556885</v>
      </c>
    </row>
    <row r="341" customFormat="false" ht="12.8" hidden="false" customHeight="false" outlineLevel="0" collapsed="false">
      <c r="A341" s="0" t="n">
        <f aca="false">GrassWatbal!B341/2</f>
        <v>1.5</v>
      </c>
      <c r="B341" s="2" t="n">
        <f aca="false">GrassWatbal!V341/(GrassTree!$C$31*2*GrassTree!$C$31*2)</f>
        <v>-2.434628</v>
      </c>
      <c r="C341" s="2" t="n">
        <f aca="false">GrassWatbal!AA341</f>
        <v>-7.7316</v>
      </c>
      <c r="D341" s="3" t="n">
        <f aca="false">(0.5*GrassWatbal!J341*GrassTree!$C$31*GrassTree!$C$31/18.0152*40.7*60*60)/TreeCalculations!$I$2/TreeCalculations!$I$2</f>
        <v>0</v>
      </c>
      <c r="E341" s="8" t="n">
        <f aca="false">(GrassHrFlux!K341*18.0152*GrassTree!$C$31*GrassTree!$C$31*2.45*0.5)/TreeCalculations!$I$2/TreeCalculations!$I$2</f>
        <v>0</v>
      </c>
      <c r="F341" s="10" t="n">
        <f aca="false">D341+(0.5*GrassWatbal!F341*GrassTree!$C$31*GrassTree!$C$31/18.0152*40.7*60*60)/TreeCalculations!$I$2/TreeCalculations!$I$2 + (0.5*GrassWatbal!G341*GrassTree!$C$31*GrassTree!$C$31/18.0152*40.7*60*60)/TreeCalculations!$I$2/TreeCalculations!$I$2</f>
        <v>0</v>
      </c>
      <c r="G341" s="5" t="n">
        <f aca="false">GrassWatbal!AA341-GrassWatbal!W341-F341</f>
        <v>-18.7905</v>
      </c>
      <c r="H341" s="11" t="n">
        <f aca="false">GrassWatbal!AA341+GrassWatbal!W341-F341</f>
        <v>3.3273</v>
      </c>
      <c r="I341" s="6" t="n">
        <f aca="false">GrassWatbal!W341</f>
        <v>11.0589</v>
      </c>
      <c r="J341" s="7" t="n">
        <f aca="false">GrassHrFlux!P341-GrassHrFlux!P340</f>
        <v>-0.41</v>
      </c>
      <c r="K341" s="7" t="n">
        <f aca="false">TreeCalculations!$J$2*TreeCalculations!$K$2*(J341/TreeCalculations!$L$2)</f>
        <v>-0.000537360814813316</v>
      </c>
      <c r="L341" s="2" t="n">
        <f aca="false">OliveWatbal!V341/(OliveTree!$C$31*2*OliveTree!$C$31*2)</f>
        <v>-2.33922</v>
      </c>
      <c r="M341" s="12" t="n">
        <f aca="false">OliveWatbal!AA341</f>
        <v>-12.0231</v>
      </c>
      <c r="N341" s="8" t="n">
        <f aca="false">(0.5*OliveWatbal!J341*OliveTree!$C$31*OliveTree!$C$31/18.0152*40.7*60*60)/TreeCalculations!$I$3/TreeCalculations!$I$3</f>
        <v>0</v>
      </c>
      <c r="O341" s="8" t="n">
        <f aca="false">(OliveHrFlx!K341*18.0152*OliveTree!$C$31*OliveTree!$C$31*2.45*0.5)/TreeCalculations!$I$3/TreeCalculations!$I$3</f>
        <v>0</v>
      </c>
      <c r="P341" s="4" t="n">
        <f aca="false">N341+(0.5*OliveWatbal!F341*OliveTree!$C$31*OliveTree!$C$31/18.0152*40.7*60*60)/TreeCalculations!$I$3/TreeCalculations!$I$3 + (0.5*OliveWatbal!G341*OliveTree!$C$31*OliveTree!$C$31/18.0152*40.7*60*60)/TreeCalculations!$I$3/TreeCalculations!$I$3</f>
        <v>0</v>
      </c>
      <c r="Q341" s="11" t="n">
        <f aca="false">OliveWatbal!AA341-OliveWatbal!W341-F341</f>
        <v>-22.8991</v>
      </c>
      <c r="R341" s="11" t="n">
        <f aca="false">OliveWatbal!AA341+OliveWatbal!W341-F341</f>
        <v>-1.1471</v>
      </c>
      <c r="S341" s="6" t="n">
        <f aca="false">OliveWatbal!W341</f>
        <v>10.876</v>
      </c>
      <c r="T341" s="7" t="n">
        <f aca="false">OliveHrFlx!P341-OliveHrFlx!P340</f>
        <v>-0.41</v>
      </c>
      <c r="U341" s="7" t="n">
        <f aca="false">TreeCalculations!$J$3*TreeCalculations!$K$3*(T341/TreeCalculations!$L$3)</f>
        <v>-0.0134340203703329</v>
      </c>
    </row>
    <row r="342" customFormat="false" ht="12.8" hidden="false" customHeight="false" outlineLevel="0" collapsed="false">
      <c r="A342" s="0" t="n">
        <f aca="false">GrassWatbal!B342/2</f>
        <v>2</v>
      </c>
      <c r="B342" s="2" t="n">
        <f aca="false">GrassWatbal!V342/(GrassTree!$C$31*2*GrassTree!$C$31*2)</f>
        <v>-2.402612</v>
      </c>
      <c r="C342" s="2" t="n">
        <f aca="false">GrassWatbal!AA342</f>
        <v>-7.1144</v>
      </c>
      <c r="D342" s="3" t="n">
        <f aca="false">(0.5*GrassWatbal!J342*GrassTree!$C$31*GrassTree!$C$31/18.0152*40.7*60*60)/TreeCalculations!$I$2/TreeCalculations!$I$2</f>
        <v>0</v>
      </c>
      <c r="E342" s="8" t="n">
        <f aca="false">(GrassHrFlux!K342*18.0152*GrassTree!$C$31*GrassTree!$C$31*2.45*0.5)/TreeCalculations!$I$2/TreeCalculations!$I$2</f>
        <v>0</v>
      </c>
      <c r="F342" s="10" t="n">
        <f aca="false">D342+(0.5*GrassWatbal!F342*GrassTree!$C$31*GrassTree!$C$31/18.0152*40.7*60*60)/TreeCalculations!$I$2/TreeCalculations!$I$2 + (0.5*GrassWatbal!G342*GrassTree!$C$31*GrassTree!$C$31/18.0152*40.7*60*60)/TreeCalculations!$I$2/TreeCalculations!$I$2</f>
        <v>0</v>
      </c>
      <c r="G342" s="5" t="n">
        <f aca="false">GrassWatbal!AA342-GrassWatbal!W342-F342</f>
        <v>-18.8537</v>
      </c>
      <c r="H342" s="11" t="n">
        <f aca="false">GrassWatbal!AA342+GrassWatbal!W342-F342</f>
        <v>4.6249</v>
      </c>
      <c r="I342" s="6" t="n">
        <f aca="false">GrassWatbal!W342</f>
        <v>11.7393</v>
      </c>
      <c r="J342" s="7" t="n">
        <f aca="false">GrassHrFlux!P342-GrassHrFlux!P341</f>
        <v>-0.399999999999999</v>
      </c>
      <c r="K342" s="7" t="n">
        <f aca="false">TreeCalculations!$J$2*TreeCalculations!$K$2*(J342/TreeCalculations!$L$2)</f>
        <v>-0.000524254453476404</v>
      </c>
      <c r="L342" s="2" t="n">
        <f aca="false">OliveWatbal!V342/(OliveTree!$C$31*2*OliveTree!$C$31*2)</f>
        <v>-2.31112</v>
      </c>
      <c r="M342" s="12" t="n">
        <f aca="false">OliveWatbal!AA342</f>
        <v>-11.406</v>
      </c>
      <c r="N342" s="8" t="n">
        <f aca="false">(0.5*OliveWatbal!J342*OliveTree!$C$31*OliveTree!$C$31/18.0152*40.7*60*60)/TreeCalculations!$I$3/TreeCalculations!$I$3</f>
        <v>0</v>
      </c>
      <c r="O342" s="8" t="n">
        <f aca="false">(OliveHrFlx!K342*18.0152*OliveTree!$C$31*OliveTree!$C$31*2.45*0.5)/TreeCalculations!$I$3/TreeCalculations!$I$3</f>
        <v>0</v>
      </c>
      <c r="P342" s="4" t="n">
        <f aca="false">N342+(0.5*OliveWatbal!F342*OliveTree!$C$31*OliveTree!$C$31/18.0152*40.7*60*60)/TreeCalculations!$I$3/TreeCalculations!$I$3 + (0.5*OliveWatbal!G342*OliveTree!$C$31*OliveTree!$C$31/18.0152*40.7*60*60)/TreeCalculations!$I$3/TreeCalculations!$I$3</f>
        <v>0</v>
      </c>
      <c r="Q342" s="11" t="n">
        <f aca="false">OliveWatbal!AA342-OliveWatbal!W342-F342</f>
        <v>-22.9804</v>
      </c>
      <c r="R342" s="11" t="n">
        <f aca="false">OliveWatbal!AA342+OliveWatbal!W342-F342</f>
        <v>0.1684</v>
      </c>
      <c r="S342" s="6" t="n">
        <f aca="false">OliveWatbal!W342</f>
        <v>11.5744</v>
      </c>
      <c r="T342" s="7" t="n">
        <f aca="false">OliveHrFlx!P342-OliveHrFlx!P341</f>
        <v>-0.399999999999999</v>
      </c>
      <c r="U342" s="7" t="n">
        <f aca="false">TreeCalculations!$J$3*TreeCalculations!$K$3*(T342/TreeCalculations!$L$3)</f>
        <v>-0.0131063613369101</v>
      </c>
    </row>
    <row r="343" customFormat="false" ht="12.8" hidden="false" customHeight="false" outlineLevel="0" collapsed="false">
      <c r="A343" s="0" t="n">
        <f aca="false">GrassWatbal!B343/2</f>
        <v>2.5</v>
      </c>
      <c r="B343" s="2" t="n">
        <f aca="false">GrassWatbal!V343/(GrassTree!$C$31*2*GrassTree!$C$31*2)</f>
        <v>-2.44528</v>
      </c>
      <c r="C343" s="2" t="n">
        <f aca="false">GrassWatbal!AA343</f>
        <v>-8.7642</v>
      </c>
      <c r="D343" s="3" t="n">
        <f aca="false">(0.5*GrassWatbal!J343*GrassTree!$C$31*GrassTree!$C$31/18.0152*40.7*60*60)/TreeCalculations!$I$2/TreeCalculations!$I$2</f>
        <v>0</v>
      </c>
      <c r="E343" s="8" t="n">
        <f aca="false">(GrassHrFlux!K343*18.0152*GrassTree!$C$31*GrassTree!$C$31*2.45*0.5)/TreeCalculations!$I$2/TreeCalculations!$I$2</f>
        <v>0</v>
      </c>
      <c r="F343" s="10" t="n">
        <f aca="false">D343+(0.5*GrassWatbal!F343*GrassTree!$C$31*GrassTree!$C$31/18.0152*40.7*60*60)/TreeCalculations!$I$2/TreeCalculations!$I$2 + (0.5*GrassWatbal!G343*GrassTree!$C$31*GrassTree!$C$31/18.0152*40.7*60*60)/TreeCalculations!$I$2/TreeCalculations!$I$2</f>
        <v>0</v>
      </c>
      <c r="G343" s="5" t="n">
        <f aca="false">GrassWatbal!AA343-GrassWatbal!W343-F343</f>
        <v>-20.9937</v>
      </c>
      <c r="H343" s="11" t="n">
        <f aca="false">GrassWatbal!AA343+GrassWatbal!W343-F343</f>
        <v>3.4653</v>
      </c>
      <c r="I343" s="6" t="n">
        <f aca="false">GrassWatbal!W343</f>
        <v>12.2295</v>
      </c>
      <c r="J343" s="7" t="n">
        <f aca="false">GrassHrFlux!P343-GrassHrFlux!P342</f>
        <v>-0.520000000000001</v>
      </c>
      <c r="K343" s="7" t="n">
        <f aca="false">TreeCalculations!$J$2*TreeCalculations!$K$2*(J343/TreeCalculations!$L$2)</f>
        <v>-0.00068153078951933</v>
      </c>
      <c r="L343" s="2" t="n">
        <f aca="false">OliveWatbal!V343/(OliveTree!$C$31*2*OliveTree!$C$31*2)</f>
        <v>-2.351768</v>
      </c>
      <c r="M343" s="12" t="n">
        <f aca="false">OliveWatbal!AA343</f>
        <v>-13.0556</v>
      </c>
      <c r="N343" s="8" t="n">
        <f aca="false">(0.5*OliveWatbal!J343*OliveTree!$C$31*OliveTree!$C$31/18.0152*40.7*60*60)/TreeCalculations!$I$3/TreeCalculations!$I$3</f>
        <v>0</v>
      </c>
      <c r="O343" s="8" t="n">
        <f aca="false">(OliveHrFlx!K343*18.0152*OliveTree!$C$31*OliveTree!$C$31*2.45*0.5)/TreeCalculations!$I$3/TreeCalculations!$I$3</f>
        <v>0</v>
      </c>
      <c r="P343" s="4" t="n">
        <f aca="false">N343+(0.5*OliveWatbal!F343*OliveTree!$C$31*OliveTree!$C$31/18.0152*40.7*60*60)/TreeCalculations!$I$3/TreeCalculations!$I$3 + (0.5*OliveWatbal!G343*OliveTree!$C$31*OliveTree!$C$31/18.0152*40.7*60*60)/TreeCalculations!$I$3/TreeCalculations!$I$3</f>
        <v>0</v>
      </c>
      <c r="Q343" s="11" t="n">
        <f aca="false">OliveWatbal!AA343-OliveWatbal!W343-F343</f>
        <v>-25.1363</v>
      </c>
      <c r="R343" s="11" t="n">
        <f aca="false">OliveWatbal!AA343+OliveWatbal!W343-F343</f>
        <v>-0.9749</v>
      </c>
      <c r="S343" s="6" t="n">
        <f aca="false">OliveWatbal!W343</f>
        <v>12.0807</v>
      </c>
      <c r="T343" s="7" t="n">
        <f aca="false">OliveHrFlx!P343-OliveHrFlx!P342</f>
        <v>-0.520000000000001</v>
      </c>
      <c r="U343" s="7" t="n">
        <f aca="false">TreeCalculations!$J$3*TreeCalculations!$K$3*(T343/TreeCalculations!$L$3)</f>
        <v>-0.0170382697379832</v>
      </c>
    </row>
    <row r="344" customFormat="false" ht="12.8" hidden="false" customHeight="false" outlineLevel="0" collapsed="false">
      <c r="A344" s="0" t="n">
        <f aca="false">GrassWatbal!B344/2</f>
        <v>3</v>
      </c>
      <c r="B344" s="2" t="n">
        <f aca="false">GrassWatbal!V344/(GrassTree!$C$31*2*GrassTree!$C$31*2)</f>
        <v>-2.47558</v>
      </c>
      <c r="C344" s="2" t="n">
        <f aca="false">GrassWatbal!AA344</f>
        <v>-10.213</v>
      </c>
      <c r="D344" s="3" t="n">
        <f aca="false">(0.5*GrassWatbal!J344*GrassTree!$C$31*GrassTree!$C$31/18.0152*40.7*60*60)/TreeCalculations!$I$2/TreeCalculations!$I$2</f>
        <v>0</v>
      </c>
      <c r="E344" s="8" t="n">
        <f aca="false">(GrassHrFlux!K344*18.0152*GrassTree!$C$31*GrassTree!$C$31*2.45*0.5)/TreeCalculations!$I$2/TreeCalculations!$I$2</f>
        <v>0</v>
      </c>
      <c r="F344" s="10" t="n">
        <f aca="false">D344+(0.5*GrassWatbal!F344*GrassTree!$C$31*GrassTree!$C$31/18.0152*40.7*60*60)/TreeCalculations!$I$2/TreeCalculations!$I$2 + (0.5*GrassWatbal!G344*GrassTree!$C$31*GrassTree!$C$31/18.0152*40.7*60*60)/TreeCalculations!$I$2/TreeCalculations!$I$2</f>
        <v>0</v>
      </c>
      <c r="G344" s="5" t="n">
        <f aca="false">GrassWatbal!AA344-GrassWatbal!W344-F344</f>
        <v>-23.524</v>
      </c>
      <c r="H344" s="11" t="n">
        <f aca="false">GrassWatbal!AA344+GrassWatbal!W344-F344</f>
        <v>3.098</v>
      </c>
      <c r="I344" s="6" t="n">
        <f aca="false">GrassWatbal!W344</f>
        <v>13.311</v>
      </c>
      <c r="J344" s="7" t="n">
        <f aca="false">GrassHrFlux!P344-GrassHrFlux!P343</f>
        <v>-0.48</v>
      </c>
      <c r="K344" s="7" t="n">
        <f aca="false">TreeCalculations!$J$2*TreeCalculations!$K$2*(J344/TreeCalculations!$L$2)</f>
        <v>-0.000629105344171688</v>
      </c>
      <c r="L344" s="2" t="n">
        <f aca="false">OliveWatbal!V344/(OliveTree!$C$31*2*OliveTree!$C$31*2)</f>
        <v>-2.377088</v>
      </c>
      <c r="M344" s="12" t="n">
        <f aca="false">OliveWatbal!AA344</f>
        <v>-14.5047</v>
      </c>
      <c r="N344" s="8" t="n">
        <f aca="false">(0.5*OliveWatbal!J344*OliveTree!$C$31*OliveTree!$C$31/18.0152*40.7*60*60)/TreeCalculations!$I$3/TreeCalculations!$I$3</f>
        <v>0</v>
      </c>
      <c r="O344" s="8" t="n">
        <f aca="false">(OliveHrFlx!K344*18.0152*OliveTree!$C$31*OliveTree!$C$31*2.45*0.5)/TreeCalculations!$I$3/TreeCalculations!$I$3</f>
        <v>0</v>
      </c>
      <c r="P344" s="4" t="n">
        <f aca="false">N344+(0.5*OliveWatbal!F344*OliveTree!$C$31*OliveTree!$C$31/18.0152*40.7*60*60)/TreeCalculations!$I$3/TreeCalculations!$I$3 + (0.5*OliveWatbal!G344*OliveTree!$C$31*OliveTree!$C$31/18.0152*40.7*60*60)/TreeCalculations!$I$3/TreeCalculations!$I$3</f>
        <v>0</v>
      </c>
      <c r="Q344" s="11" t="n">
        <f aca="false">OliveWatbal!AA344-OliveWatbal!W344-F344</f>
        <v>-27.6843</v>
      </c>
      <c r="R344" s="11" t="n">
        <f aca="false">OliveWatbal!AA344+OliveWatbal!W344-F344</f>
        <v>-1.3251</v>
      </c>
      <c r="S344" s="6" t="n">
        <f aca="false">OliveWatbal!W344</f>
        <v>13.1796</v>
      </c>
      <c r="T344" s="7" t="n">
        <f aca="false">OliveHrFlx!P344-OliveHrFlx!P343</f>
        <v>-0.48</v>
      </c>
      <c r="U344" s="7" t="n">
        <f aca="false">TreeCalculations!$J$3*TreeCalculations!$K$3*(T344/TreeCalculations!$L$3)</f>
        <v>-0.0157276336042922</v>
      </c>
    </row>
    <row r="345" customFormat="false" ht="12.8" hidden="false" customHeight="false" outlineLevel="0" collapsed="false">
      <c r="A345" s="0" t="n">
        <f aca="false">GrassWatbal!B345/2</f>
        <v>3.5</v>
      </c>
      <c r="B345" s="2" t="n">
        <f aca="false">GrassWatbal!V345/(GrassTree!$C$31*2*GrassTree!$C$31*2)</f>
        <v>-2.488012</v>
      </c>
      <c r="C345" s="2" t="n">
        <f aca="false">GrassWatbal!AA345</f>
        <v>-11.1018</v>
      </c>
      <c r="D345" s="3" t="n">
        <f aca="false">(0.5*GrassWatbal!J345*GrassTree!$C$31*GrassTree!$C$31/18.0152*40.7*60*60)/TreeCalculations!$I$2/TreeCalculations!$I$2</f>
        <v>0</v>
      </c>
      <c r="E345" s="8" t="n">
        <f aca="false">(GrassHrFlux!K345*18.0152*GrassTree!$C$31*GrassTree!$C$31*2.45*0.5)/TreeCalculations!$I$2/TreeCalculations!$I$2</f>
        <v>0</v>
      </c>
      <c r="F345" s="10" t="n">
        <f aca="false">D345+(0.5*GrassWatbal!F345*GrassTree!$C$31*GrassTree!$C$31/18.0152*40.7*60*60)/TreeCalculations!$I$2/TreeCalculations!$I$2 + (0.5*GrassWatbal!G345*GrassTree!$C$31*GrassTree!$C$31/18.0152*40.7*60*60)/TreeCalculations!$I$2/TreeCalculations!$I$2</f>
        <v>0</v>
      </c>
      <c r="G345" s="5" t="n">
        <f aca="false">GrassWatbal!AA345-GrassWatbal!W345-F345</f>
        <v>-25.0904</v>
      </c>
      <c r="H345" s="11" t="n">
        <f aca="false">GrassWatbal!AA345+GrassWatbal!W345-F345</f>
        <v>2.8868</v>
      </c>
      <c r="I345" s="6" t="n">
        <f aca="false">GrassWatbal!W345</f>
        <v>13.9886</v>
      </c>
      <c r="J345" s="7" t="n">
        <f aca="false">GrassHrFlux!P345-GrassHrFlux!P344</f>
        <v>-0.42</v>
      </c>
      <c r="K345" s="7" t="n">
        <f aca="false">TreeCalculations!$J$2*TreeCalculations!$K$2*(J345/TreeCalculations!$L$2)</f>
        <v>-0.000550467176150226</v>
      </c>
      <c r="L345" s="2" t="n">
        <f aca="false">OliveWatbal!V345/(OliveTree!$C$31*2*OliveTree!$C$31*2)</f>
        <v>-2.383724</v>
      </c>
      <c r="M345" s="12" t="n">
        <f aca="false">OliveWatbal!AA345</f>
        <v>-15.3939</v>
      </c>
      <c r="N345" s="8" t="n">
        <f aca="false">(0.5*OliveWatbal!J345*OliveTree!$C$31*OliveTree!$C$31/18.0152*40.7*60*60)/TreeCalculations!$I$3/TreeCalculations!$I$3</f>
        <v>0</v>
      </c>
      <c r="O345" s="8" t="n">
        <f aca="false">(OliveHrFlx!K345*18.0152*OliveTree!$C$31*OliveTree!$C$31*2.45*0.5)/TreeCalculations!$I$3/TreeCalculations!$I$3</f>
        <v>0</v>
      </c>
      <c r="P345" s="4" t="n">
        <f aca="false">N345+(0.5*OliveWatbal!F345*OliveTree!$C$31*OliveTree!$C$31/18.0152*40.7*60*60)/TreeCalculations!$I$3/TreeCalculations!$I$3 + (0.5*OliveWatbal!G345*OliveTree!$C$31*OliveTree!$C$31/18.0152*40.7*60*60)/TreeCalculations!$I$3/TreeCalculations!$I$3</f>
        <v>0</v>
      </c>
      <c r="Q345" s="11" t="n">
        <f aca="false">OliveWatbal!AA345-OliveWatbal!W345-F345</f>
        <v>-29.2654</v>
      </c>
      <c r="R345" s="11" t="n">
        <f aca="false">OliveWatbal!AA345+OliveWatbal!W345-F345</f>
        <v>-1.5224</v>
      </c>
      <c r="S345" s="6" t="n">
        <f aca="false">OliveWatbal!W345</f>
        <v>13.8715</v>
      </c>
      <c r="T345" s="7" t="n">
        <f aca="false">OliveHrFlx!P345-OliveHrFlx!P344</f>
        <v>-0.42</v>
      </c>
      <c r="U345" s="7" t="n">
        <f aca="false">TreeCalculations!$J$3*TreeCalculations!$K$3*(T345/TreeCalculations!$L$3)</f>
        <v>-0.0137616794037557</v>
      </c>
    </row>
    <row r="346" customFormat="false" ht="12.8" hidden="false" customHeight="false" outlineLevel="0" collapsed="false">
      <c r="A346" s="0" t="n">
        <f aca="false">GrassWatbal!B346/2</f>
        <v>4</v>
      </c>
      <c r="B346" s="2" t="n">
        <f aca="false">GrassWatbal!V346/(GrassTree!$C$31*2*GrassTree!$C$31*2)</f>
        <v>-2.485388</v>
      </c>
      <c r="C346" s="2" t="n">
        <f aca="false">GrassWatbal!AA346</f>
        <v>-11.4633</v>
      </c>
      <c r="D346" s="3" t="n">
        <f aca="false">(0.5*GrassWatbal!J346*GrassTree!$C$31*GrassTree!$C$31/18.0152*40.7*60*60)/TreeCalculations!$I$2/TreeCalculations!$I$2</f>
        <v>0</v>
      </c>
      <c r="E346" s="8" t="n">
        <f aca="false">(GrassHrFlux!K346*18.0152*GrassTree!$C$31*GrassTree!$C$31*2.45*0.5)/TreeCalculations!$I$2/TreeCalculations!$I$2</f>
        <v>0</v>
      </c>
      <c r="F346" s="10" t="n">
        <f aca="false">D346+(0.5*GrassWatbal!F346*GrassTree!$C$31*GrassTree!$C$31/18.0152*40.7*60*60)/TreeCalculations!$I$2/TreeCalculations!$I$2 + (0.5*GrassWatbal!G346*GrassTree!$C$31*GrassTree!$C$31/18.0152*40.7*60*60)/TreeCalculations!$I$2/TreeCalculations!$I$2</f>
        <v>0</v>
      </c>
      <c r="G346" s="5" t="n">
        <f aca="false">GrassWatbal!AA346-GrassWatbal!W346-F346</f>
        <v>-25.8125</v>
      </c>
      <c r="H346" s="11" t="n">
        <f aca="false">GrassWatbal!AA346+GrassWatbal!W346-F346</f>
        <v>2.8859</v>
      </c>
      <c r="I346" s="6" t="n">
        <f aca="false">GrassWatbal!W346</f>
        <v>14.3492</v>
      </c>
      <c r="J346" s="7" t="n">
        <f aca="false">GrassHrFlux!P346-GrassHrFlux!P345</f>
        <v>-0.289999999999999</v>
      </c>
      <c r="K346" s="7" t="n">
        <f aca="false">TreeCalculations!$J$2*TreeCalculations!$K$2*(J346/TreeCalculations!$L$2)</f>
        <v>-0.000380084478770393</v>
      </c>
      <c r="L346" s="2" t="n">
        <f aca="false">OliveWatbal!V346/(OliveTree!$C$31*2*OliveTree!$C$31*2)</f>
        <v>-2.377412</v>
      </c>
      <c r="M346" s="12" t="n">
        <f aca="false">OliveWatbal!AA346</f>
        <v>-15.7554</v>
      </c>
      <c r="N346" s="8" t="n">
        <f aca="false">(0.5*OliveWatbal!J346*OliveTree!$C$31*OliveTree!$C$31/18.0152*40.7*60*60)/TreeCalculations!$I$3/TreeCalculations!$I$3</f>
        <v>0</v>
      </c>
      <c r="O346" s="8" t="n">
        <f aca="false">(OliveHrFlx!K346*18.0152*OliveTree!$C$31*OliveTree!$C$31*2.45*0.5)/TreeCalculations!$I$3/TreeCalculations!$I$3</f>
        <v>0</v>
      </c>
      <c r="P346" s="4" t="n">
        <f aca="false">N346+(0.5*OliveWatbal!F346*OliveTree!$C$31*OliveTree!$C$31/18.0152*40.7*60*60)/TreeCalculations!$I$3/TreeCalculations!$I$3 + (0.5*OliveWatbal!G346*OliveTree!$C$31*OliveTree!$C$31/18.0152*40.7*60*60)/TreeCalculations!$I$3/TreeCalculations!$I$3</f>
        <v>0</v>
      </c>
      <c r="Q346" s="11" t="n">
        <f aca="false">OliveWatbal!AA346-OliveWatbal!W346-F346</f>
        <v>-29.9994</v>
      </c>
      <c r="R346" s="11" t="n">
        <f aca="false">OliveWatbal!AA346+OliveWatbal!W346-F346</f>
        <v>-1.5114</v>
      </c>
      <c r="S346" s="6" t="n">
        <f aca="false">OliveWatbal!W346</f>
        <v>14.244</v>
      </c>
      <c r="T346" s="7" t="n">
        <f aca="false">OliveHrFlx!P346-OliveHrFlx!P345</f>
        <v>-0.289999999999999</v>
      </c>
      <c r="U346" s="7" t="n">
        <f aca="false">TreeCalculations!$J$3*TreeCalculations!$K$3*(T346/TreeCalculations!$L$3)</f>
        <v>-0.00950211196925983</v>
      </c>
    </row>
    <row r="347" customFormat="false" ht="12.8" hidden="false" customHeight="false" outlineLevel="0" collapsed="false">
      <c r="A347" s="0" t="n">
        <f aca="false">GrassWatbal!B347/2</f>
        <v>4.5</v>
      </c>
      <c r="B347" s="2" t="n">
        <f aca="false">GrassWatbal!V347/(GrassTree!$C$31*2*GrassTree!$C$31*2)</f>
        <v>-2.480192</v>
      </c>
      <c r="C347" s="2" t="n">
        <f aca="false">GrassWatbal!AA347</f>
        <v>-11.5943</v>
      </c>
      <c r="D347" s="3" t="n">
        <f aca="false">(0.5*GrassWatbal!J347*GrassTree!$C$31*GrassTree!$C$31/18.0152*40.7*60*60)/TreeCalculations!$I$2/TreeCalculations!$I$2</f>
        <v>0</v>
      </c>
      <c r="E347" s="8" t="n">
        <f aca="false">(GrassHrFlux!K347*18.0152*GrassTree!$C$31*GrassTree!$C$31*2.45*0.5)/TreeCalculations!$I$2/TreeCalculations!$I$2</f>
        <v>0</v>
      </c>
      <c r="F347" s="10" t="n">
        <f aca="false">D347+(0.5*GrassWatbal!F347*GrassTree!$C$31*GrassTree!$C$31/18.0152*40.7*60*60)/TreeCalculations!$I$2/TreeCalculations!$I$2 + (0.5*GrassWatbal!G347*GrassTree!$C$31*GrassTree!$C$31/18.0152*40.7*60*60)/TreeCalculations!$I$2/TreeCalculations!$I$2</f>
        <v>0</v>
      </c>
      <c r="G347" s="5" t="n">
        <f aca="false">GrassWatbal!AA347-GrassWatbal!W347-F347</f>
        <v>-25.6802</v>
      </c>
      <c r="H347" s="11" t="n">
        <f aca="false">GrassWatbal!AA347+GrassWatbal!W347-F347</f>
        <v>2.4916</v>
      </c>
      <c r="I347" s="6" t="n">
        <f aca="false">GrassWatbal!W347</f>
        <v>14.0859</v>
      </c>
      <c r="J347" s="7" t="n">
        <f aca="false">GrassHrFlux!P347-GrassHrFlux!P346</f>
        <v>-0.26</v>
      </c>
      <c r="K347" s="7" t="n">
        <f aca="false">TreeCalculations!$J$2*TreeCalculations!$K$2*(J347/TreeCalculations!$L$2)</f>
        <v>-0.000340765394759664</v>
      </c>
      <c r="L347" s="2" t="n">
        <f aca="false">OliveWatbal!V347/(OliveTree!$C$31*2*OliveTree!$C$31*2)</f>
        <v>-2.370644</v>
      </c>
      <c r="M347" s="12" t="n">
        <f aca="false">OliveWatbal!AA347</f>
        <v>-15.8864</v>
      </c>
      <c r="N347" s="8" t="n">
        <f aca="false">(0.5*OliveWatbal!J347*OliveTree!$C$31*OliveTree!$C$31/18.0152*40.7*60*60)/TreeCalculations!$I$3/TreeCalculations!$I$3</f>
        <v>0</v>
      </c>
      <c r="O347" s="8" t="n">
        <f aca="false">(OliveHrFlx!K347*18.0152*OliveTree!$C$31*OliveTree!$C$31*2.45*0.5)/TreeCalculations!$I$3/TreeCalculations!$I$3</f>
        <v>0</v>
      </c>
      <c r="P347" s="4" t="n">
        <f aca="false">N347+(0.5*OliveWatbal!F347*OliveTree!$C$31*OliveTree!$C$31/18.0152*40.7*60*60)/TreeCalculations!$I$3/TreeCalculations!$I$3 + (0.5*OliveWatbal!G347*OliveTree!$C$31*OliveTree!$C$31/18.0152*40.7*60*60)/TreeCalculations!$I$3/TreeCalculations!$I$3</f>
        <v>0</v>
      </c>
      <c r="Q347" s="11" t="n">
        <f aca="false">OliveWatbal!AA347-OliveWatbal!W347-F347</f>
        <v>-29.8746</v>
      </c>
      <c r="R347" s="11" t="n">
        <f aca="false">OliveWatbal!AA347+OliveWatbal!W347-F347</f>
        <v>-1.8982</v>
      </c>
      <c r="S347" s="6" t="n">
        <f aca="false">OliveWatbal!W347</f>
        <v>13.9882</v>
      </c>
      <c r="T347" s="7" t="n">
        <f aca="false">OliveHrFlx!P347-OliveHrFlx!P346</f>
        <v>-0.26</v>
      </c>
      <c r="U347" s="7" t="n">
        <f aca="false">TreeCalculations!$J$3*TreeCalculations!$K$3*(T347/TreeCalculations!$L$3)</f>
        <v>-0.00851913486899159</v>
      </c>
    </row>
    <row r="348" customFormat="false" ht="12.8" hidden="false" customHeight="false" outlineLevel="0" collapsed="false">
      <c r="A348" s="0" t="n">
        <f aca="false">GrassWatbal!B348/2</f>
        <v>5</v>
      </c>
      <c r="B348" s="2" t="n">
        <f aca="false">GrassWatbal!V348/(GrassTree!$C$31*2*GrassTree!$C$31*2)</f>
        <v>-2.472524</v>
      </c>
      <c r="C348" s="2" t="n">
        <f aca="false">GrassWatbal!AA348</f>
        <v>-11.627</v>
      </c>
      <c r="D348" s="3" t="n">
        <f aca="false">(0.5*GrassWatbal!J348*GrassTree!$C$31*GrassTree!$C$31/18.0152*40.7*60*60)/TreeCalculations!$I$2/TreeCalculations!$I$2</f>
        <v>0</v>
      </c>
      <c r="E348" s="8" t="n">
        <f aca="false">(GrassHrFlux!K348*18.0152*GrassTree!$C$31*GrassTree!$C$31*2.45*0.5)/TreeCalculations!$I$2/TreeCalculations!$I$2</f>
        <v>0</v>
      </c>
      <c r="F348" s="10" t="n">
        <f aca="false">D348+(0.5*GrassWatbal!F348*GrassTree!$C$31*GrassTree!$C$31/18.0152*40.7*60*60)/TreeCalculations!$I$2/TreeCalculations!$I$2 + (0.5*GrassWatbal!G348*GrassTree!$C$31*GrassTree!$C$31/18.0152*40.7*60*60)/TreeCalculations!$I$2/TreeCalculations!$I$2</f>
        <v>0</v>
      </c>
      <c r="G348" s="5" t="n">
        <f aca="false">GrassWatbal!AA348-GrassWatbal!W348-F348</f>
        <v>-25.4753</v>
      </c>
      <c r="H348" s="11" t="n">
        <f aca="false">GrassWatbal!AA348+GrassWatbal!W348-F348</f>
        <v>2.2213</v>
      </c>
      <c r="I348" s="6" t="n">
        <f aca="false">GrassWatbal!W348</f>
        <v>13.8483</v>
      </c>
      <c r="J348" s="7" t="n">
        <f aca="false">GrassHrFlux!P348-GrassHrFlux!P347</f>
        <v>-0.32</v>
      </c>
      <c r="K348" s="7" t="n">
        <f aca="false">TreeCalculations!$J$2*TreeCalculations!$K$2*(J348/TreeCalculations!$L$2)</f>
        <v>-0.000419403562781125</v>
      </c>
      <c r="L348" s="2" t="n">
        <f aca="false">OliveWatbal!V348/(OliveTree!$C$31*2*OliveTree!$C$31*2)</f>
        <v>-2.361452</v>
      </c>
      <c r="M348" s="12" t="n">
        <f aca="false">OliveWatbal!AA348</f>
        <v>-15.919</v>
      </c>
      <c r="N348" s="8" t="n">
        <f aca="false">(0.5*OliveWatbal!J348*OliveTree!$C$31*OliveTree!$C$31/18.0152*40.7*60*60)/TreeCalculations!$I$3/TreeCalculations!$I$3</f>
        <v>0</v>
      </c>
      <c r="O348" s="8" t="n">
        <f aca="false">(OliveHrFlx!K348*18.0152*OliveTree!$C$31*OliveTree!$C$31*2.45*0.5)/TreeCalculations!$I$3/TreeCalculations!$I$3</f>
        <v>0</v>
      </c>
      <c r="P348" s="4" t="n">
        <f aca="false">N348+(0.5*OliveWatbal!F348*OliveTree!$C$31*OliveTree!$C$31/18.0152*40.7*60*60)/TreeCalculations!$I$3/TreeCalculations!$I$3 + (0.5*OliveWatbal!G348*OliveTree!$C$31*OliveTree!$C$31/18.0152*40.7*60*60)/TreeCalculations!$I$3/TreeCalculations!$I$3</f>
        <v>0</v>
      </c>
      <c r="Q348" s="11" t="n">
        <f aca="false">OliveWatbal!AA348-OliveWatbal!W348-F348</f>
        <v>-29.6769</v>
      </c>
      <c r="R348" s="11" t="n">
        <f aca="false">OliveWatbal!AA348+OliveWatbal!W348-F348</f>
        <v>-2.1611</v>
      </c>
      <c r="S348" s="6" t="n">
        <f aca="false">OliveWatbal!W348</f>
        <v>13.7579</v>
      </c>
      <c r="T348" s="7" t="n">
        <f aca="false">OliveHrFlx!P348-OliveHrFlx!P347</f>
        <v>-0.32</v>
      </c>
      <c r="U348" s="7" t="n">
        <f aca="false">TreeCalculations!$J$3*TreeCalculations!$K$3*(T348/TreeCalculations!$L$3)</f>
        <v>-0.0104850890695281</v>
      </c>
    </row>
    <row r="349" customFormat="false" ht="12.8" hidden="false" customHeight="false" outlineLevel="0" collapsed="false">
      <c r="A349" s="0" t="n">
        <f aca="false">GrassWatbal!B349/2</f>
        <v>5.5</v>
      </c>
      <c r="B349" s="2" t="n">
        <f aca="false">GrassWatbal!V349/(GrassTree!$C$31*2*GrassTree!$C$31*2)</f>
        <v>-2.462504</v>
      </c>
      <c r="C349" s="2" t="n">
        <f aca="false">GrassWatbal!AA349</f>
        <v>-11.6015</v>
      </c>
      <c r="D349" s="3" t="n">
        <f aca="false">(0.5*GrassWatbal!J349*GrassTree!$C$31*GrassTree!$C$31/18.0152*40.7*60*60)/TreeCalculations!$I$2/TreeCalculations!$I$2</f>
        <v>0</v>
      </c>
      <c r="E349" s="8" t="n">
        <f aca="false">(GrassHrFlux!K349*18.0152*GrassTree!$C$31*GrassTree!$C$31*2.45*0.5)/TreeCalculations!$I$2/TreeCalculations!$I$2</f>
        <v>0</v>
      </c>
      <c r="F349" s="10" t="n">
        <f aca="false">D349+(0.5*GrassWatbal!F349*GrassTree!$C$31*GrassTree!$C$31/18.0152*40.7*60*60)/TreeCalculations!$I$2/TreeCalculations!$I$2 + (0.5*GrassWatbal!G349*GrassTree!$C$31*GrassTree!$C$31/18.0152*40.7*60*60)/TreeCalculations!$I$2/TreeCalculations!$I$2</f>
        <v>0</v>
      </c>
      <c r="G349" s="5" t="n">
        <f aca="false">GrassWatbal!AA349-GrassWatbal!W349-F349</f>
        <v>-25.6011</v>
      </c>
      <c r="H349" s="11" t="n">
        <f aca="false">GrassWatbal!AA349+GrassWatbal!W349-F349</f>
        <v>2.3981</v>
      </c>
      <c r="I349" s="6" t="n">
        <f aca="false">GrassWatbal!W349</f>
        <v>13.9996</v>
      </c>
      <c r="J349" s="7" t="n">
        <f aca="false">GrassHrFlux!P349-GrassHrFlux!P348</f>
        <v>-0.0999999999999996</v>
      </c>
      <c r="K349" s="7" t="n">
        <f aca="false">TreeCalculations!$J$2*TreeCalculations!$K$2*(J349/TreeCalculations!$L$2)</f>
        <v>-0.000131063613369101</v>
      </c>
      <c r="L349" s="2" t="n">
        <f aca="false">OliveWatbal!V349/(OliveTree!$C$31*2*OliveTree!$C$31*2)</f>
        <v>-2.352632</v>
      </c>
      <c r="M349" s="12" t="n">
        <f aca="false">OliveWatbal!AA349</f>
        <v>-15.8935</v>
      </c>
      <c r="N349" s="8" t="n">
        <f aca="false">(0.5*OliveWatbal!J349*OliveTree!$C$31*OliveTree!$C$31/18.0152*40.7*60*60)/TreeCalculations!$I$3/TreeCalculations!$I$3</f>
        <v>0</v>
      </c>
      <c r="O349" s="8" t="n">
        <f aca="false">(OliveHrFlx!K349*18.0152*OliveTree!$C$31*OliveTree!$C$31*2.45*0.5)/TreeCalculations!$I$3/TreeCalculations!$I$3</f>
        <v>0</v>
      </c>
      <c r="P349" s="4" t="n">
        <f aca="false">N349+(0.5*OliveWatbal!F349*OliveTree!$C$31*OliveTree!$C$31/18.0152*40.7*60*60)/TreeCalculations!$I$3/TreeCalculations!$I$3 + (0.5*OliveWatbal!G349*OliveTree!$C$31*OliveTree!$C$31/18.0152*40.7*60*60)/TreeCalculations!$I$3/TreeCalculations!$I$3</f>
        <v>0</v>
      </c>
      <c r="Q349" s="11" t="n">
        <f aca="false">OliveWatbal!AA349-OliveWatbal!W349-F349</f>
        <v>-29.8113</v>
      </c>
      <c r="R349" s="11" t="n">
        <f aca="false">OliveWatbal!AA349+OliveWatbal!W349-F349</f>
        <v>-1.9757</v>
      </c>
      <c r="S349" s="6" t="n">
        <f aca="false">OliveWatbal!W349</f>
        <v>13.9178</v>
      </c>
      <c r="T349" s="7" t="n">
        <f aca="false">OliveHrFlx!P349-OliveHrFlx!P348</f>
        <v>-0.0999999999999996</v>
      </c>
      <c r="U349" s="7" t="n">
        <f aca="false">TreeCalculations!$J$3*TreeCalculations!$K$3*(T349/TreeCalculations!$L$3)</f>
        <v>-0.00327659033422753</v>
      </c>
    </row>
    <row r="350" customFormat="false" ht="12.8" hidden="false" customHeight="false" outlineLevel="0" collapsed="false">
      <c r="A350" s="0" t="n">
        <f aca="false">GrassWatbal!B350/2</f>
        <v>6</v>
      </c>
      <c r="B350" s="2" t="n">
        <f aca="false">GrassWatbal!V350/(GrassTree!$C$31*2*GrassTree!$C$31*2)</f>
        <v>-2.461788</v>
      </c>
      <c r="C350" s="2" t="n">
        <f aca="false">GrassWatbal!AA350</f>
        <v>-11.6545</v>
      </c>
      <c r="D350" s="3" t="n">
        <f aca="false">(0.5*GrassWatbal!J350*GrassTree!$C$31*GrassTree!$C$31/18.0152*40.7*60*60)/TreeCalculations!$I$2/TreeCalculations!$I$2</f>
        <v>0</v>
      </c>
      <c r="E350" s="8" t="n">
        <f aca="false">(GrassHrFlux!K350*18.0152*GrassTree!$C$31*GrassTree!$C$31*2.45*0.5)/TreeCalculations!$I$2/TreeCalculations!$I$2</f>
        <v>0</v>
      </c>
      <c r="F350" s="10" t="n">
        <f aca="false">D350+(0.5*GrassWatbal!F350*GrassTree!$C$31*GrassTree!$C$31/18.0152*40.7*60*60)/TreeCalculations!$I$2/TreeCalculations!$I$2 + (0.5*GrassWatbal!G350*GrassTree!$C$31*GrassTree!$C$31/18.0152*40.7*60*60)/TreeCalculations!$I$2/TreeCalculations!$I$2</f>
        <v>0</v>
      </c>
      <c r="G350" s="5" t="n">
        <f aca="false">GrassWatbal!AA350-GrassWatbal!W350-F350</f>
        <v>-24.7924</v>
      </c>
      <c r="H350" s="11" t="n">
        <f aca="false">GrassWatbal!AA350+GrassWatbal!W350-F350</f>
        <v>1.4834</v>
      </c>
      <c r="I350" s="6" t="n">
        <f aca="false">GrassWatbal!W350</f>
        <v>13.1379</v>
      </c>
      <c r="J350" s="7" t="n">
        <f aca="false">GrassHrFlux!P350-GrassHrFlux!P349</f>
        <v>-0.0899999999999999</v>
      </c>
      <c r="K350" s="7" t="n">
        <f aca="false">TreeCalculations!$J$2*TreeCalculations!$K$2*(J350/TreeCalculations!$L$2)</f>
        <v>-0.000117957252032191</v>
      </c>
      <c r="L350" s="2" t="n">
        <f aca="false">OliveWatbal!V350/(OliveTree!$C$31*2*OliveTree!$C$31*2)</f>
        <v>-2.353344</v>
      </c>
      <c r="M350" s="12" t="n">
        <f aca="false">OliveWatbal!AA350</f>
        <v>-15.9466</v>
      </c>
      <c r="N350" s="8" t="n">
        <f aca="false">(0.5*OliveWatbal!J350*OliveTree!$C$31*OliveTree!$C$31/18.0152*40.7*60*60)/TreeCalculations!$I$3/TreeCalculations!$I$3</f>
        <v>0</v>
      </c>
      <c r="O350" s="8" t="n">
        <f aca="false">(OliveHrFlx!K350*18.0152*OliveTree!$C$31*OliveTree!$C$31*2.45*0.5)/TreeCalculations!$I$3/TreeCalculations!$I$3</f>
        <v>0</v>
      </c>
      <c r="P350" s="4" t="n">
        <f aca="false">N350+(0.5*OliveWatbal!F350*OliveTree!$C$31*OliveTree!$C$31/18.0152*40.7*60*60)/TreeCalculations!$I$3/TreeCalculations!$I$3 + (0.5*OliveWatbal!G350*OliveTree!$C$31*OliveTree!$C$31/18.0152*40.7*60*60)/TreeCalculations!$I$3/TreeCalculations!$I$3</f>
        <v>0</v>
      </c>
      <c r="Q350" s="11" t="n">
        <f aca="false">OliveWatbal!AA350-OliveWatbal!W350-F350</f>
        <v>-29.0048</v>
      </c>
      <c r="R350" s="11" t="n">
        <f aca="false">OliveWatbal!AA350+OliveWatbal!W350-F350</f>
        <v>-2.8884</v>
      </c>
      <c r="S350" s="6" t="n">
        <f aca="false">OliveWatbal!W350</f>
        <v>13.0582</v>
      </c>
      <c r="T350" s="7" t="n">
        <f aca="false">OliveHrFlx!P350-OliveHrFlx!P349</f>
        <v>-0.0899999999999999</v>
      </c>
      <c r="U350" s="7" t="n">
        <f aca="false">TreeCalculations!$J$3*TreeCalculations!$K$3*(T350/TreeCalculations!$L$3)</f>
        <v>-0.00294893130080478</v>
      </c>
    </row>
    <row r="351" customFormat="false" ht="12.8" hidden="false" customHeight="false" outlineLevel="0" collapsed="false">
      <c r="A351" s="0" t="n">
        <f aca="false">GrassWatbal!B351/2</f>
        <v>6.5</v>
      </c>
      <c r="B351" s="2" t="n">
        <f aca="false">GrassWatbal!V351/(GrassTree!$C$31*2*GrassTree!$C$31*2)</f>
        <v>-2.323028</v>
      </c>
      <c r="C351" s="2" t="n">
        <f aca="false">GrassWatbal!AA351</f>
        <v>-7.6544</v>
      </c>
      <c r="D351" s="3" t="n">
        <f aca="false">(0.5*GrassWatbal!J351*GrassTree!$C$31*GrassTree!$C$31/18.0152*40.7*60*60)/TreeCalculations!$I$2/TreeCalculations!$I$2</f>
        <v>0</v>
      </c>
      <c r="E351" s="8" t="n">
        <f aca="false">(GrassHrFlux!K351*18.0152*GrassTree!$C$31*GrassTree!$C$31*2.45*0.5)/TreeCalculations!$I$2/TreeCalculations!$I$2</f>
        <v>1.818454288</v>
      </c>
      <c r="F351" s="10" t="n">
        <f aca="false">D351+(0.5*GrassWatbal!F351*GrassTree!$C$31*GrassTree!$C$31/18.0152*40.7*60*60)/TreeCalculations!$I$2/TreeCalculations!$I$2 + (0.5*GrassWatbal!G351*GrassTree!$C$31*GrassTree!$C$31/18.0152*40.7*60*60)/TreeCalculations!$I$2/TreeCalculations!$I$2</f>
        <v>0</v>
      </c>
      <c r="G351" s="5" t="n">
        <f aca="false">GrassWatbal!AA351-GrassWatbal!W351-F351</f>
        <v>-20.0861</v>
      </c>
      <c r="H351" s="11" t="n">
        <f aca="false">GrassWatbal!AA351+GrassWatbal!W351-F351</f>
        <v>4.7773</v>
      </c>
      <c r="I351" s="6" t="n">
        <f aca="false">GrassWatbal!W351</f>
        <v>12.4317</v>
      </c>
      <c r="J351" s="7" t="n">
        <f aca="false">GrassHrFlux!P351-GrassHrFlux!P350</f>
        <v>-0.42</v>
      </c>
      <c r="K351" s="7" t="n">
        <f aca="false">TreeCalculations!$J$2*TreeCalculations!$K$2*(J351/TreeCalculations!$L$2)</f>
        <v>-0.000550467176150226</v>
      </c>
      <c r="L351" s="2" t="n">
        <f aca="false">OliveWatbal!V351/(OliveTree!$C$31*2*OliveTree!$C$31*2)</f>
        <v>-2.214344</v>
      </c>
      <c r="M351" s="12" t="n">
        <f aca="false">OliveWatbal!AA351</f>
        <v>-11.9464</v>
      </c>
      <c r="N351" s="8" t="n">
        <f aca="false">(0.5*OliveWatbal!J351*OliveTree!$C$31*OliveTree!$C$31/18.0152*40.7*60*60)/TreeCalculations!$I$3/TreeCalculations!$I$3</f>
        <v>0</v>
      </c>
      <c r="O351" s="8" t="n">
        <f aca="false">(OliveHrFlx!K351*18.0152*OliveTree!$C$31*OliveTree!$C$31*2.45*0.5)/TreeCalculations!$I$3/TreeCalculations!$I$3</f>
        <v>13.413307236</v>
      </c>
      <c r="P351" s="4" t="n">
        <f aca="false">N351+(0.5*OliveWatbal!F351*OliveTree!$C$31*OliveTree!$C$31/18.0152*40.7*60*60)/TreeCalculations!$I$3/TreeCalculations!$I$3 + (0.5*OliveWatbal!G351*OliveTree!$C$31*OliveTree!$C$31/18.0152*40.7*60*60)/TreeCalculations!$I$3/TreeCalculations!$I$3</f>
        <v>0</v>
      </c>
      <c r="Q351" s="11" t="n">
        <f aca="false">OliveWatbal!AA351-OliveWatbal!W351-F351</f>
        <v>-24.3008</v>
      </c>
      <c r="R351" s="11" t="n">
        <f aca="false">OliveWatbal!AA351+OliveWatbal!W351-F351</f>
        <v>0.408</v>
      </c>
      <c r="S351" s="6" t="n">
        <f aca="false">OliveWatbal!W351</f>
        <v>12.3544</v>
      </c>
      <c r="T351" s="7" t="n">
        <f aca="false">OliveHrFlx!P351-OliveHrFlx!P350</f>
        <v>-0.460000000000001</v>
      </c>
      <c r="U351" s="7" t="n">
        <f aca="false">TreeCalculations!$J$3*TreeCalculations!$K$3*(T351/TreeCalculations!$L$3)</f>
        <v>-0.0150723155374467</v>
      </c>
    </row>
    <row r="352" customFormat="false" ht="12.8" hidden="false" customHeight="false" outlineLevel="0" collapsed="false">
      <c r="A352" s="0" t="n">
        <f aca="false">GrassWatbal!B352/2</f>
        <v>7</v>
      </c>
      <c r="B352" s="2" t="n">
        <f aca="false">GrassWatbal!V352/(GrassTree!$C$31*2*GrassTree!$C$31*2)</f>
        <v>-3.875988</v>
      </c>
      <c r="C352" s="2" t="n">
        <f aca="false">GrassWatbal!AA352</f>
        <v>36.9341</v>
      </c>
      <c r="D352" s="3" t="n">
        <f aca="false">(0.5*GrassWatbal!J352*GrassTree!$C$31*GrassTree!$C$31/18.0152*40.7*60*60)/TreeCalculations!$I$2/TreeCalculations!$I$2</f>
        <v>10.8739975132111</v>
      </c>
      <c r="E352" s="8" t="n">
        <f aca="false">(GrassHrFlux!K352*18.0152*GrassTree!$C$31*GrassTree!$C$31*2.45*0.5)/TreeCalculations!$I$2/TreeCalculations!$I$2</f>
        <v>2.319411962</v>
      </c>
      <c r="F352" s="10" t="n">
        <f aca="false">D352+(0.5*GrassWatbal!F352*GrassTree!$C$31*GrassTree!$C$31/18.0152*40.7*60*60)/TreeCalculations!$I$2/TreeCalculations!$I$2 + (0.5*GrassWatbal!G352*GrassTree!$C$31*GrassTree!$C$31/18.0152*40.7*60*60)/TreeCalculations!$I$2/TreeCalculations!$I$2</f>
        <v>10.8739975132111</v>
      </c>
      <c r="G352" s="5" t="n">
        <f aca="false">GrassWatbal!AA352-GrassWatbal!W352-F352</f>
        <v>15.1416024867889</v>
      </c>
      <c r="H352" s="11" t="n">
        <f aca="false">GrassWatbal!AA352+GrassWatbal!W352-F352</f>
        <v>36.9786024867889</v>
      </c>
      <c r="I352" s="6" t="n">
        <f aca="false">GrassWatbal!W352</f>
        <v>10.9185</v>
      </c>
      <c r="J352" s="7" t="n">
        <f aca="false">GrassHrFlux!P352-GrassHrFlux!P351</f>
        <v>0.35</v>
      </c>
      <c r="K352" s="7" t="n">
        <f aca="false">TreeCalculations!$J$2*TreeCalculations!$K$2*(J352/TreeCalculations!$L$2)</f>
        <v>0.000458722646791855</v>
      </c>
      <c r="L352" s="2" t="n">
        <f aca="false">OliveWatbal!V352/(OliveTree!$C$31*2*OliveTree!$C$31*2)</f>
        <v>-18.448784</v>
      </c>
      <c r="M352" s="12" t="n">
        <f aca="false">OliveWatbal!AA352</f>
        <v>34.8817</v>
      </c>
      <c r="N352" s="8" t="n">
        <f aca="false">(0.5*OliveWatbal!J352*OliveTree!$C$31*OliveTree!$C$31/18.0152*40.7*60*60)/TreeCalculations!$I$3/TreeCalculations!$I$3</f>
        <v>80.0869510191394</v>
      </c>
      <c r="O352" s="8" t="n">
        <f aca="false">(OliveHrFlx!K352*18.0152*OliveTree!$C$31*OliveTree!$C$31*2.45*0.5)/TreeCalculations!$I$3/TreeCalculations!$I$3</f>
        <v>19.709484522</v>
      </c>
      <c r="P352" s="4" t="n">
        <f aca="false">N352+(0.5*OliveWatbal!F352*OliveTree!$C$31*OliveTree!$C$31/18.0152*40.7*60*60)/TreeCalculations!$I$3/TreeCalculations!$I$3 + (0.5*OliveWatbal!G352*OliveTree!$C$31*OliveTree!$C$31/18.0152*40.7*60*60)/TreeCalculations!$I$3/TreeCalculations!$I$3</f>
        <v>80.0869510191394</v>
      </c>
      <c r="Q352" s="11" t="n">
        <f aca="false">OliveWatbal!AA352-OliveWatbal!W352-F352</f>
        <v>12.9623024867889</v>
      </c>
      <c r="R352" s="11" t="n">
        <f aca="false">OliveWatbal!AA352+OliveWatbal!W352-F352</f>
        <v>35.0531024867889</v>
      </c>
      <c r="S352" s="6" t="n">
        <f aca="false">OliveWatbal!W352</f>
        <v>11.0454</v>
      </c>
      <c r="T352" s="7" t="n">
        <f aca="false">OliveHrFlx!P352-OliveHrFlx!P351</f>
        <v>0.31</v>
      </c>
      <c r="U352" s="7" t="n">
        <f aca="false">TreeCalculations!$J$3*TreeCalculations!$K$3*(T352/TreeCalculations!$L$3)</f>
        <v>0.0101574300361054</v>
      </c>
    </row>
    <row r="353" customFormat="false" ht="12.8" hidden="false" customHeight="false" outlineLevel="0" collapsed="false">
      <c r="A353" s="0" t="n">
        <f aca="false">GrassWatbal!B353/2</f>
        <v>7.5</v>
      </c>
      <c r="B353" s="2" t="n">
        <f aca="false">GrassWatbal!V353/(GrassTree!$C$31*2*GrassTree!$C$31*2)</f>
        <v>-8.312932</v>
      </c>
      <c r="C353" s="2" t="n">
        <f aca="false">GrassWatbal!AA353</f>
        <v>102.0963</v>
      </c>
      <c r="D353" s="3" t="n">
        <f aca="false">(0.5*GrassWatbal!J353*GrassTree!$C$31*GrassTree!$C$31/18.0152*40.7*60*60)/TreeCalculations!$I$2/TreeCalculations!$I$2</f>
        <v>13.9035891913495</v>
      </c>
      <c r="E353" s="8" t="n">
        <f aca="false">(GrassHrFlux!K353*18.0152*GrassTree!$C$31*GrassTree!$C$31*2.45*0.5)/TreeCalculations!$I$2/TreeCalculations!$I$2</f>
        <v>4.188624076</v>
      </c>
      <c r="F353" s="10" t="n">
        <f aca="false">D353+(0.5*GrassWatbal!F353*GrassTree!$C$31*GrassTree!$C$31/18.0152*40.7*60*60)/TreeCalculations!$I$2/TreeCalculations!$I$2 + (0.5*GrassWatbal!G353*GrassTree!$C$31*GrassTree!$C$31/18.0152*40.7*60*60)/TreeCalculations!$I$2/TreeCalculations!$I$2</f>
        <v>13.9035891913495</v>
      </c>
      <c r="G353" s="5" t="n">
        <f aca="false">GrassWatbal!AA353-GrassWatbal!W353-F353</f>
        <v>79.6370108086505</v>
      </c>
      <c r="H353" s="11" t="n">
        <f aca="false">GrassWatbal!AA353+GrassWatbal!W353-F353</f>
        <v>96.7484108086505</v>
      </c>
      <c r="I353" s="6" t="n">
        <f aca="false">GrassWatbal!W353</f>
        <v>8.5557</v>
      </c>
      <c r="J353" s="7" t="n">
        <f aca="false">GrassHrFlux!P353-GrassHrFlux!P352</f>
        <v>0.49</v>
      </c>
      <c r="K353" s="7" t="n">
        <f aca="false">TreeCalculations!$J$2*TreeCalculations!$K$2*(J353/TreeCalculations!$L$2)</f>
        <v>0.000642211705508598</v>
      </c>
      <c r="L353" s="2" t="n">
        <f aca="false">OliveWatbal!V353/(OliveTree!$C$31*2*OliveTree!$C$31*2)</f>
        <v>-55.014892</v>
      </c>
      <c r="M353" s="12" t="n">
        <f aca="false">OliveWatbal!AA353</f>
        <v>95.5887</v>
      </c>
      <c r="N353" s="8" t="n">
        <f aca="false">(0.5*OliveWatbal!J353*OliveTree!$C$31*OliveTree!$C$31/18.0152*40.7*60*60)/TreeCalculations!$I$3/TreeCalculations!$I$3</f>
        <v>117.666087526089</v>
      </c>
      <c r="O353" s="8" t="n">
        <f aca="false">(OliveHrFlx!K353*18.0152*OliveTree!$C$31*OliveTree!$C$31*2.45*0.5)/TreeCalculations!$I$3/TreeCalculations!$I$3</f>
        <v>25.513531582</v>
      </c>
      <c r="P353" s="4" t="n">
        <f aca="false">N353+(0.5*OliveWatbal!F353*OliveTree!$C$31*OliveTree!$C$31/18.0152*40.7*60*60)/TreeCalculations!$I$3/TreeCalculations!$I$3 + (0.5*OliveWatbal!G353*OliveTree!$C$31*OliveTree!$C$31/18.0152*40.7*60*60)/TreeCalculations!$I$3/TreeCalculations!$I$3</f>
        <v>117.666087526089</v>
      </c>
      <c r="Q353" s="11" t="n">
        <f aca="false">OliveWatbal!AA353-OliveWatbal!W353-F353</f>
        <v>72.6268108086505</v>
      </c>
      <c r="R353" s="11" t="n">
        <f aca="false">OliveWatbal!AA353+OliveWatbal!W353-F353</f>
        <v>90.7434108086505</v>
      </c>
      <c r="S353" s="6" t="n">
        <f aca="false">OliveWatbal!W353</f>
        <v>9.0583</v>
      </c>
      <c r="T353" s="7" t="n">
        <f aca="false">OliveHrFlx!P353-OliveHrFlx!P352</f>
        <v>0.469999999999999</v>
      </c>
      <c r="U353" s="7" t="n">
        <f aca="false">TreeCalculations!$J$3*TreeCalculations!$K$3*(T353/TreeCalculations!$L$3)</f>
        <v>0.0153999745708694</v>
      </c>
    </row>
    <row r="354" customFormat="false" ht="12.8" hidden="false" customHeight="false" outlineLevel="0" collapsed="false">
      <c r="A354" s="0" t="n">
        <f aca="false">GrassWatbal!B354/2</f>
        <v>8</v>
      </c>
      <c r="B354" s="2" t="n">
        <f aca="false">GrassWatbal!V354/(GrassTree!$C$31*2*GrassTree!$C$31*2)</f>
        <v>-14.438988</v>
      </c>
      <c r="C354" s="2" t="n">
        <f aca="false">GrassWatbal!AA354</f>
        <v>173.7431</v>
      </c>
      <c r="D354" s="3" t="n">
        <f aca="false">(0.5*GrassWatbal!J354*GrassTree!$C$31*GrassTree!$C$31/18.0152*40.7*60*60)/TreeCalculations!$I$2/TreeCalculations!$I$2</f>
        <v>25.1069785514454</v>
      </c>
      <c r="E354" s="8" t="n">
        <f aca="false">(GrassHrFlux!K354*18.0152*GrassTree!$C$31*GrassTree!$C$31*2.45*0.5)/TreeCalculations!$I$2/TreeCalculations!$I$2</f>
        <v>5.236883526</v>
      </c>
      <c r="F354" s="10" t="n">
        <f aca="false">D354+(0.5*GrassWatbal!F354*GrassTree!$C$31*GrassTree!$C$31/18.0152*40.7*60*60)/TreeCalculations!$I$2/TreeCalculations!$I$2 + (0.5*GrassWatbal!G354*GrassTree!$C$31*GrassTree!$C$31/18.0152*40.7*60*60)/TreeCalculations!$I$2/TreeCalculations!$I$2</f>
        <v>25.1069785514454</v>
      </c>
      <c r="G354" s="5" t="n">
        <f aca="false">GrassWatbal!AA354-GrassWatbal!W354-F354</f>
        <v>142.709921448555</v>
      </c>
      <c r="H354" s="11" t="n">
        <f aca="false">GrassWatbal!AA354+GrassWatbal!W354-F354</f>
        <v>154.562321448555</v>
      </c>
      <c r="I354" s="6" t="n">
        <f aca="false">GrassWatbal!W354</f>
        <v>5.9262</v>
      </c>
      <c r="J354" s="7" t="n">
        <f aca="false">GrassHrFlux!P354-GrassHrFlux!P353</f>
        <v>0.43</v>
      </c>
      <c r="K354" s="7" t="n">
        <f aca="false">TreeCalculations!$J$2*TreeCalculations!$K$2*(J354/TreeCalculations!$L$2)</f>
        <v>0.000563573537487136</v>
      </c>
      <c r="L354" s="2" t="n">
        <f aca="false">OliveWatbal!V354/(OliveTree!$C$31*2*OliveTree!$C$31*2)</f>
        <v>-102.84174</v>
      </c>
      <c r="M354" s="12" t="n">
        <f aca="false">OliveWatbal!AA354</f>
        <v>160.8983</v>
      </c>
      <c r="N354" s="8" t="n">
        <f aca="false">(0.5*OliveWatbal!J354*OliveTree!$C$31*OliveTree!$C$31/18.0152*40.7*60*60)/TreeCalculations!$I$3/TreeCalculations!$I$3</f>
        <v>152.329496203206</v>
      </c>
      <c r="O354" s="8" t="n">
        <f aca="false">(OliveHrFlx!K354*18.0152*OliveTree!$C$31*OliveTree!$C$31*2.45*0.5)/TreeCalculations!$I$3/TreeCalculations!$I$3</f>
        <v>34.524149128</v>
      </c>
      <c r="P354" s="4" t="n">
        <f aca="false">N354+(0.5*OliveWatbal!F354*OliveTree!$C$31*OliveTree!$C$31/18.0152*40.7*60*60)/TreeCalculations!$I$3/TreeCalculations!$I$3 + (0.5*OliveWatbal!G354*OliveTree!$C$31*OliveTree!$C$31/18.0152*40.7*60*60)/TreeCalculations!$I$3/TreeCalculations!$I$3</f>
        <v>152.329496203206</v>
      </c>
      <c r="Q354" s="11" t="n">
        <f aca="false">OliveWatbal!AA354-OliveWatbal!W354-F354</f>
        <v>129.237721448555</v>
      </c>
      <c r="R354" s="11" t="n">
        <f aca="false">OliveWatbal!AA354+OliveWatbal!W354-F354</f>
        <v>142.344921448555</v>
      </c>
      <c r="S354" s="6" t="n">
        <f aca="false">OliveWatbal!W354</f>
        <v>6.5536</v>
      </c>
      <c r="T354" s="7" t="n">
        <f aca="false">OliveHrFlx!P354-OliveHrFlx!P353</f>
        <v>0.4</v>
      </c>
      <c r="U354" s="7" t="n">
        <f aca="false">TreeCalculations!$J$3*TreeCalculations!$K$3*(T354/TreeCalculations!$L$3)</f>
        <v>0.0131063613369102</v>
      </c>
    </row>
    <row r="355" customFormat="false" ht="12.8" hidden="false" customHeight="false" outlineLevel="0" collapsed="false">
      <c r="A355" s="0" t="n">
        <f aca="false">GrassWatbal!B355/2</f>
        <v>8.5</v>
      </c>
      <c r="B355" s="2" t="n">
        <f aca="false">GrassWatbal!V355/(GrassTree!$C$31*2*GrassTree!$C$31*2)</f>
        <v>-19.495032</v>
      </c>
      <c r="C355" s="2" t="n">
        <f aca="false">GrassWatbal!AA355</f>
        <v>246.8308</v>
      </c>
      <c r="D355" s="3" t="n">
        <f aca="false">(0.5*GrassWatbal!J355*GrassTree!$C$31*GrassTree!$C$31/18.0152*40.7*60*60)/TreeCalculations!$I$2/TreeCalculations!$I$2</f>
        <v>31.3938896043341</v>
      </c>
      <c r="E355" s="8" t="n">
        <f aca="false">(GrassHrFlux!K355*18.0152*GrassTree!$C$31*GrassTree!$C$31*2.45*0.5)/TreeCalculations!$I$2/TreeCalculations!$I$2</f>
        <v>4.8550964</v>
      </c>
      <c r="F355" s="10" t="n">
        <f aca="false">D355+(0.5*GrassWatbal!F355*GrassTree!$C$31*GrassTree!$C$31/18.0152*40.7*60*60)/TreeCalculations!$I$2/TreeCalculations!$I$2 + (0.5*GrassWatbal!G355*GrassTree!$C$31*GrassTree!$C$31/18.0152*40.7*60*60)/TreeCalculations!$I$2/TreeCalculations!$I$2</f>
        <v>31.3938896043341</v>
      </c>
      <c r="G355" s="5" t="n">
        <f aca="false">GrassWatbal!AA355-GrassWatbal!W355-F355</f>
        <v>211.186210395666</v>
      </c>
      <c r="H355" s="11" t="n">
        <f aca="false">GrassWatbal!AA355+GrassWatbal!W355-F355</f>
        <v>219.687610395666</v>
      </c>
      <c r="I355" s="6" t="n">
        <f aca="false">GrassWatbal!W355</f>
        <v>4.2507</v>
      </c>
      <c r="J355" s="7" t="n">
        <f aca="false">GrassHrFlux!P355-GrassHrFlux!P354</f>
        <v>0.119999999999999</v>
      </c>
      <c r="K355" s="7" t="n">
        <f aca="false">TreeCalculations!$J$2*TreeCalculations!$K$2*(J355/TreeCalculations!$L$2)</f>
        <v>0.000157276336042921</v>
      </c>
      <c r="L355" s="2" t="n">
        <f aca="false">OliveWatbal!V355/(OliveTree!$C$31*2*OliveTree!$C$31*2)</f>
        <v>-144.861652</v>
      </c>
      <c r="M355" s="12" t="n">
        <f aca="false">OliveWatbal!AA355</f>
        <v>228.1934</v>
      </c>
      <c r="N355" s="8" t="n">
        <f aca="false">(0.5*OliveWatbal!J355*OliveTree!$C$31*OliveTree!$C$31/18.0152*40.7*60*60)/TreeCalculations!$I$3/TreeCalculations!$I$3</f>
        <v>206.12203139571</v>
      </c>
      <c r="O355" s="8" t="n">
        <f aca="false">(OliveHrFlx!K355*18.0152*OliveTree!$C$31*OliveTree!$C$31*2.45*0.5)/TreeCalculations!$I$3/TreeCalculations!$I$3</f>
        <v>32.3305283</v>
      </c>
      <c r="P355" s="4" t="n">
        <f aca="false">N355+(0.5*OliveWatbal!F355*OliveTree!$C$31*OliveTree!$C$31/18.0152*40.7*60*60)/TreeCalculations!$I$3/TreeCalculations!$I$3 + (0.5*OliveWatbal!G355*OliveTree!$C$31*OliveTree!$C$31/18.0152*40.7*60*60)/TreeCalculations!$I$3/TreeCalculations!$I$3</f>
        <v>206.12203139571</v>
      </c>
      <c r="Q355" s="11" t="n">
        <f aca="false">OliveWatbal!AA355-OliveWatbal!W355-F355</f>
        <v>191.715110395666</v>
      </c>
      <c r="R355" s="11" t="n">
        <f aca="false">OliveWatbal!AA355+OliveWatbal!W355-F355</f>
        <v>201.883910395666</v>
      </c>
      <c r="S355" s="6" t="n">
        <f aca="false">OliveWatbal!W355</f>
        <v>5.0844</v>
      </c>
      <c r="T355" s="7" t="n">
        <f aca="false">OliveHrFlx!P355-OliveHrFlx!P354</f>
        <v>0.130000000000001</v>
      </c>
      <c r="U355" s="7" t="n">
        <f aca="false">TreeCalculations!$J$3*TreeCalculations!$K$3*(T355/TreeCalculations!$L$3)</f>
        <v>0.00425956743449583</v>
      </c>
    </row>
    <row r="356" customFormat="false" ht="12.8" hidden="false" customHeight="false" outlineLevel="0" collapsed="false">
      <c r="A356" s="0" t="n">
        <f aca="false">GrassWatbal!B356/2</f>
        <v>9</v>
      </c>
      <c r="B356" s="2" t="n">
        <f aca="false">GrassWatbal!V356/(GrassTree!$C$31*2*GrassTree!$C$31*2)</f>
        <v>-16.60214</v>
      </c>
      <c r="C356" s="2" t="n">
        <f aca="false">GrassWatbal!AA356</f>
        <v>222.7783</v>
      </c>
      <c r="D356" s="3" t="n">
        <f aca="false">(0.5*GrassWatbal!J356*GrassTree!$C$31*GrassTree!$C$31/18.0152*40.7*60*60)/TreeCalculations!$I$2/TreeCalculations!$I$2</f>
        <v>29.1247457702385</v>
      </c>
      <c r="E356" s="8" t="n">
        <f aca="false">(GrassHrFlux!K356*18.0152*GrassTree!$C$31*GrassTree!$C$31*2.45*0.5)/TreeCalculations!$I$2/TreeCalculations!$I$2</f>
        <v>6.80816927</v>
      </c>
      <c r="F356" s="10" t="n">
        <f aca="false">D356+(0.5*GrassWatbal!F356*GrassTree!$C$31*GrassTree!$C$31/18.0152*40.7*60*60)/TreeCalculations!$I$2/TreeCalculations!$I$2 + (0.5*GrassWatbal!G356*GrassTree!$C$31*GrassTree!$C$31/18.0152*40.7*60*60)/TreeCalculations!$I$2/TreeCalculations!$I$2</f>
        <v>29.1247457702385</v>
      </c>
      <c r="G356" s="5" t="n">
        <f aca="false">GrassWatbal!AA356-GrassWatbal!W356-F356</f>
        <v>189.994854229762</v>
      </c>
      <c r="H356" s="11" t="n">
        <f aca="false">GrassWatbal!AA356+GrassWatbal!W356-F356</f>
        <v>197.312254229762</v>
      </c>
      <c r="I356" s="6" t="n">
        <f aca="false">GrassWatbal!W356</f>
        <v>3.6587</v>
      </c>
      <c r="J356" s="7" t="n">
        <f aca="false">GrassHrFlux!P356-GrassHrFlux!P355</f>
        <v>0.59</v>
      </c>
      <c r="K356" s="7" t="n">
        <f aca="false">TreeCalculations!$J$2*TreeCalculations!$K$2*(J356/TreeCalculations!$L$2)</f>
        <v>0.000773275318877699</v>
      </c>
      <c r="L356" s="2" t="n">
        <f aca="false">OliveWatbal!V356/(OliveTree!$C$31*2*OliveTree!$C$31*2)</f>
        <v>-123.363496</v>
      </c>
      <c r="M356" s="12" t="n">
        <f aca="false">OliveWatbal!AA356</f>
        <v>207.1291</v>
      </c>
      <c r="N356" s="8" t="n">
        <f aca="false">(0.5*OliveWatbal!J356*OliveTree!$C$31*OliveTree!$C$31/18.0152*40.7*60*60)/TreeCalculations!$I$3/TreeCalculations!$I$3</f>
        <v>193.023622274524</v>
      </c>
      <c r="O356" s="8" t="n">
        <f aca="false">(OliveHrFlx!K356*18.0152*OliveTree!$C$31*OliveTree!$C$31*2.45*0.5)/TreeCalculations!$I$3/TreeCalculations!$I$3</f>
        <v>23.940038976</v>
      </c>
      <c r="P356" s="4" t="n">
        <f aca="false">N356+(0.5*OliveWatbal!F356*OliveTree!$C$31*OliveTree!$C$31/18.0152*40.7*60*60)/TreeCalculations!$I$3/TreeCalculations!$I$3 + (0.5*OliveWatbal!G356*OliveTree!$C$31*OliveTree!$C$31/18.0152*40.7*60*60)/TreeCalculations!$I$3/TreeCalculations!$I$3</f>
        <v>193.023622274524</v>
      </c>
      <c r="Q356" s="11" t="n">
        <f aca="false">OliveWatbal!AA356-OliveWatbal!W356-F356</f>
        <v>174.094154229762</v>
      </c>
      <c r="R356" s="11" t="n">
        <f aca="false">OliveWatbal!AA356+OliveWatbal!W356-F356</f>
        <v>181.914554229762</v>
      </c>
      <c r="S356" s="6" t="n">
        <f aca="false">OliveWatbal!W356</f>
        <v>3.9102</v>
      </c>
      <c r="T356" s="7" t="n">
        <f aca="false">OliveHrFlx!P356-OliveHrFlx!P355</f>
        <v>0.539999999999999</v>
      </c>
      <c r="U356" s="7" t="n">
        <f aca="false">TreeCalculations!$J$3*TreeCalculations!$K$3*(T356/TreeCalculations!$L$3)</f>
        <v>0.0176935878048287</v>
      </c>
    </row>
    <row r="357" customFormat="false" ht="12.8" hidden="false" customHeight="false" outlineLevel="0" collapsed="false">
      <c r="A357" s="0" t="n">
        <f aca="false">GrassWatbal!B357/2</f>
        <v>9.5</v>
      </c>
      <c r="B357" s="2" t="n">
        <f aca="false">GrassWatbal!V357/(GrassTree!$C$31*2*GrassTree!$C$31*2)</f>
        <v>-26.928412</v>
      </c>
      <c r="C357" s="2" t="n">
        <f aca="false">GrassWatbal!AA357</f>
        <v>398.5031</v>
      </c>
      <c r="D357" s="3" t="n">
        <f aca="false">(0.5*GrassWatbal!J357*GrassTree!$C$31*GrassTree!$C$31/18.0152*40.7*60*60)/TreeCalculations!$I$2/TreeCalculations!$I$2</f>
        <v>40.8242561836671</v>
      </c>
      <c r="E357" s="8" t="n">
        <f aca="false">(GrassHrFlux!K357*18.0152*GrassTree!$C$31*GrassTree!$C$31*2.45*0.5)/TreeCalculations!$I$2/TreeCalculations!$I$2</f>
        <v>7.273817152</v>
      </c>
      <c r="F357" s="10" t="n">
        <f aca="false">D357+(0.5*GrassWatbal!F357*GrassTree!$C$31*GrassTree!$C$31/18.0152*40.7*60*60)/TreeCalculations!$I$2/TreeCalculations!$I$2 + (0.5*GrassWatbal!G357*GrassTree!$C$31*GrassTree!$C$31/18.0152*40.7*60*60)/TreeCalculations!$I$2/TreeCalculations!$I$2</f>
        <v>40.8242561836671</v>
      </c>
      <c r="G357" s="5" t="n">
        <f aca="false">GrassWatbal!AA357-GrassWatbal!W357-F357</f>
        <v>356.201243816333</v>
      </c>
      <c r="H357" s="11" t="n">
        <f aca="false">GrassWatbal!AA357+GrassWatbal!W357-F357</f>
        <v>359.156443816333</v>
      </c>
      <c r="I357" s="6" t="n">
        <f aca="false">GrassWatbal!W357</f>
        <v>1.4776</v>
      </c>
      <c r="J357" s="7" t="n">
        <f aca="false">GrassHrFlux!P357-GrassHrFlux!P356</f>
        <v>-0.119999999999999</v>
      </c>
      <c r="K357" s="7" t="n">
        <f aca="false">TreeCalculations!$J$2*TreeCalculations!$K$2*(J357/TreeCalculations!$L$2)</f>
        <v>-0.000157276336042921</v>
      </c>
      <c r="L357" s="2" t="n">
        <f aca="false">OliveWatbal!V357/(OliveTree!$C$31*2*OliveTree!$C$31*2)</f>
        <v>-214.109648</v>
      </c>
      <c r="M357" s="12" t="n">
        <f aca="false">OliveWatbal!AA357</f>
        <v>369.845</v>
      </c>
      <c r="N357" s="8" t="n">
        <f aca="false">(0.5*OliveWatbal!J357*OliveTree!$C$31*OliveTree!$C$31/18.0152*40.7*60*60)/TreeCalculations!$I$3/TreeCalculations!$I$3</f>
        <v>142.931662151961</v>
      </c>
      <c r="O357" s="8" t="n">
        <f aca="false">(OliveHrFlx!K357*18.0152*OliveTree!$C$31*OliveTree!$C$31*2.45*0.5)/TreeCalculations!$I$3/TreeCalculations!$I$3</f>
        <v>46.141070696</v>
      </c>
      <c r="P357" s="4" t="n">
        <f aca="false">N357+(0.5*OliveWatbal!F357*OliveTree!$C$31*OliveTree!$C$31/18.0152*40.7*60*60)/TreeCalculations!$I$3/TreeCalculations!$I$3 + (0.5*OliveWatbal!G357*OliveTree!$C$31*OliveTree!$C$31/18.0152*40.7*60*60)/TreeCalculations!$I$3/TreeCalculations!$I$3</f>
        <v>142.931662151961</v>
      </c>
      <c r="Q357" s="11" t="n">
        <f aca="false">OliveWatbal!AA357-OliveWatbal!W357-F357</f>
        <v>326.567643816333</v>
      </c>
      <c r="R357" s="11" t="n">
        <f aca="false">OliveWatbal!AA357+OliveWatbal!W357-F357</f>
        <v>331.473843816333</v>
      </c>
      <c r="S357" s="6" t="n">
        <f aca="false">OliveWatbal!W357</f>
        <v>2.4531</v>
      </c>
      <c r="T357" s="7" t="n">
        <f aca="false">OliveHrFlx!P357-OliveHrFlx!P356</f>
        <v>-0.129999999999999</v>
      </c>
      <c r="U357" s="7" t="n">
        <f aca="false">TreeCalculations!$J$3*TreeCalculations!$K$3*(T357/TreeCalculations!$L$3)</f>
        <v>-0.00425956743449577</v>
      </c>
    </row>
    <row r="358" customFormat="false" ht="12.8" hidden="false" customHeight="false" outlineLevel="0" collapsed="false">
      <c r="A358" s="0" t="n">
        <f aca="false">GrassWatbal!B358/2</f>
        <v>10</v>
      </c>
      <c r="B358" s="2" t="n">
        <f aca="false">GrassWatbal!V358/(GrassTree!$C$31*2*GrassTree!$C$31*2)</f>
        <v>-27.992824</v>
      </c>
      <c r="C358" s="2" t="n">
        <f aca="false">GrassWatbal!AA358</f>
        <v>416.5726</v>
      </c>
      <c r="D358" s="3" t="n">
        <f aca="false">(0.5*GrassWatbal!J358*GrassTree!$C$31*GrassTree!$C$31/18.0152*40.7*60*60)/TreeCalculations!$I$2/TreeCalculations!$I$2</f>
        <v>43.6261201651938</v>
      </c>
      <c r="E358" s="8" t="n">
        <f aca="false">(GrassHrFlux!K358*18.0152*GrassTree!$C$31*GrassTree!$C$31*2.45*0.5)/TreeCalculations!$I$2/TreeCalculations!$I$2</f>
        <v>8.500832424</v>
      </c>
      <c r="F358" s="10" t="n">
        <f aca="false">D358+(0.5*GrassWatbal!F358*GrassTree!$C$31*GrassTree!$C$31/18.0152*40.7*60*60)/TreeCalculations!$I$2/TreeCalculations!$I$2 + (0.5*GrassWatbal!G358*GrassTree!$C$31*GrassTree!$C$31/18.0152*40.7*60*60)/TreeCalculations!$I$2/TreeCalculations!$I$2</f>
        <v>43.6261201651938</v>
      </c>
      <c r="G358" s="5" t="n">
        <f aca="false">GrassWatbal!AA358-GrassWatbal!W358-F358</f>
        <v>370.304079834806</v>
      </c>
      <c r="H358" s="11" t="n">
        <f aca="false">GrassWatbal!AA358+GrassWatbal!W358-F358</f>
        <v>375.588879834806</v>
      </c>
      <c r="I358" s="6" t="n">
        <f aca="false">GrassWatbal!W358</f>
        <v>2.6424</v>
      </c>
      <c r="J358" s="7" t="n">
        <f aca="false">GrassHrFlux!P358-GrassHrFlux!P357</f>
        <v>0.459999999999999</v>
      </c>
      <c r="K358" s="7" t="n">
        <f aca="false">TreeCalculations!$J$2*TreeCalculations!$K$2*(J358/TreeCalculations!$L$2)</f>
        <v>0.000602892621497866</v>
      </c>
      <c r="L358" s="2" t="n">
        <f aca="false">OliveWatbal!V358/(OliveTree!$C$31*2*OliveTree!$C$31*2)</f>
        <v>-221.044764</v>
      </c>
      <c r="M358" s="12" t="n">
        <f aca="false">OliveWatbal!AA358</f>
        <v>386.6544</v>
      </c>
      <c r="N358" s="8" t="n">
        <f aca="false">(0.5*OliveWatbal!J358*OliveTree!$C$31*OliveTree!$C$31/18.0152*40.7*60*60)/TreeCalculations!$I$3/TreeCalculations!$I$3</f>
        <v>275.47324814601</v>
      </c>
      <c r="O358" s="8" t="n">
        <f aca="false">(OliveHrFlx!K358*18.0152*OliveTree!$C$31*OliveTree!$C$31*2.45*0.5)/TreeCalculations!$I$3/TreeCalculations!$I$3</f>
        <v>50.729136794</v>
      </c>
      <c r="P358" s="4" t="n">
        <f aca="false">N358+(0.5*OliveWatbal!F358*OliveTree!$C$31*OliveTree!$C$31/18.0152*40.7*60*60)/TreeCalculations!$I$3/TreeCalculations!$I$3 + (0.5*OliveWatbal!G358*OliveTree!$C$31*OliveTree!$C$31/18.0152*40.7*60*60)/TreeCalculations!$I$3/TreeCalculations!$I$3</f>
        <v>275.47324814601</v>
      </c>
      <c r="Q358" s="11" t="n">
        <f aca="false">OliveWatbal!AA358-OliveWatbal!W358-F358</f>
        <v>339.821579834806</v>
      </c>
      <c r="R358" s="11" t="n">
        <f aca="false">OliveWatbal!AA358+OliveWatbal!W358-F358</f>
        <v>346.234979834806</v>
      </c>
      <c r="S358" s="6" t="n">
        <f aca="false">OliveWatbal!W358</f>
        <v>3.2067</v>
      </c>
      <c r="T358" s="7" t="n">
        <f aca="false">OliveHrFlx!P358-OliveHrFlx!P357</f>
        <v>0.42</v>
      </c>
      <c r="U358" s="7" t="n">
        <f aca="false">TreeCalculations!$J$3*TreeCalculations!$K$3*(T358/TreeCalculations!$L$3)</f>
        <v>0.0137616794037557</v>
      </c>
    </row>
    <row r="359" customFormat="false" ht="12.8" hidden="false" customHeight="false" outlineLevel="0" collapsed="false">
      <c r="A359" s="0" t="n">
        <f aca="false">GrassWatbal!B359/2</f>
        <v>10.5</v>
      </c>
      <c r="B359" s="2" t="n">
        <f aca="false">GrassWatbal!V359/(GrassTree!$C$31*2*GrassTree!$C$31*2)</f>
        <v>-33.050168</v>
      </c>
      <c r="C359" s="2" t="n">
        <f aca="false">GrassWatbal!AA359</f>
        <v>523.7486</v>
      </c>
      <c r="D359" s="3" t="n">
        <f aca="false">(0.5*GrassWatbal!J359*GrassTree!$C$31*GrassTree!$C$31/18.0152*40.7*60*60)/TreeCalculations!$I$2/TreeCalculations!$I$2</f>
        <v>50.9622052489009</v>
      </c>
      <c r="E359" s="8" t="n">
        <f aca="false">(GrassHrFlux!K359*18.0152*GrassTree!$C$31*GrassTree!$C$31*2.45*0.5)/TreeCalculations!$I$2/TreeCalculations!$I$2</f>
        <v>9.579987942</v>
      </c>
      <c r="F359" s="10" t="n">
        <f aca="false">D359+(0.5*GrassWatbal!F359*GrassTree!$C$31*GrassTree!$C$31/18.0152*40.7*60*60)/TreeCalculations!$I$2/TreeCalculations!$I$2 + (0.5*GrassWatbal!G359*GrassTree!$C$31*GrassTree!$C$31/18.0152*40.7*60*60)/TreeCalculations!$I$2/TreeCalculations!$I$2</f>
        <v>50.9622052489009</v>
      </c>
      <c r="G359" s="5" t="n">
        <f aca="false">GrassWatbal!AA359-GrassWatbal!W359-F359</f>
        <v>471.979894751099</v>
      </c>
      <c r="H359" s="11" t="n">
        <f aca="false">GrassWatbal!AA359+GrassWatbal!W359-F359</f>
        <v>473.592894751099</v>
      </c>
      <c r="I359" s="6" t="n">
        <f aca="false">GrassWatbal!W359</f>
        <v>0.8065</v>
      </c>
      <c r="J359" s="7" t="n">
        <f aca="false">GrassHrFlux!P359-GrassHrFlux!P358</f>
        <v>0.510000000000002</v>
      </c>
      <c r="K359" s="7" t="n">
        <f aca="false">TreeCalculations!$J$2*TreeCalculations!$K$2*(J359/TreeCalculations!$L$2)</f>
        <v>0.00066842442818242</v>
      </c>
      <c r="L359" s="2" t="n">
        <f aca="false">OliveWatbal!V359/(OliveTree!$C$31*2*OliveTree!$C$31*2)</f>
        <v>-264.040664</v>
      </c>
      <c r="M359" s="12" t="n">
        <f aca="false">OliveWatbal!AA359</f>
        <v>486.562</v>
      </c>
      <c r="N359" s="8" t="n">
        <f aca="false">(0.5*OliveWatbal!J359*OliveTree!$C$31*OliveTree!$C$31/18.0152*40.7*60*60)/TreeCalculations!$I$3/TreeCalculations!$I$3</f>
        <v>302.873769927617</v>
      </c>
      <c r="O359" s="8" t="n">
        <f aca="false">(OliveHrFlx!K359*18.0152*OliveTree!$C$31*OliveTree!$C$31*2.45*0.5)/TreeCalculations!$I$3/TreeCalculations!$I$3</f>
        <v>61.138904848</v>
      </c>
      <c r="P359" s="4" t="n">
        <f aca="false">N359+(0.5*OliveWatbal!F359*OliveTree!$C$31*OliveTree!$C$31/18.0152*40.7*60*60)/TreeCalculations!$I$3/TreeCalculations!$I$3 + (0.5*OliveWatbal!G359*OliveTree!$C$31*OliveTree!$C$31/18.0152*40.7*60*60)/TreeCalculations!$I$3/TreeCalculations!$I$3</f>
        <v>302.873769927617</v>
      </c>
      <c r="Q359" s="11" t="n">
        <f aca="false">OliveWatbal!AA359-OliveWatbal!W359-F359</f>
        <v>434.002994751099</v>
      </c>
      <c r="R359" s="11" t="n">
        <f aca="false">OliveWatbal!AA359+OliveWatbal!W359-F359</f>
        <v>437.196594751099</v>
      </c>
      <c r="S359" s="6" t="n">
        <f aca="false">OliveWatbal!W359</f>
        <v>1.5968</v>
      </c>
      <c r="T359" s="7" t="n">
        <f aca="false">OliveHrFlx!P359-OliveHrFlx!P358</f>
        <v>0.49</v>
      </c>
      <c r="U359" s="7" t="n">
        <f aca="false">TreeCalculations!$J$3*TreeCalculations!$K$3*(T359/TreeCalculations!$L$3)</f>
        <v>0.0160552926377149</v>
      </c>
    </row>
    <row r="360" customFormat="false" ht="12.8" hidden="false" customHeight="false" outlineLevel="0" collapsed="false">
      <c r="A360" s="0" t="n">
        <f aca="false">GrassWatbal!B360/2</f>
        <v>11</v>
      </c>
      <c r="B360" s="2" t="n">
        <f aca="false">GrassWatbal!V360/(GrassTree!$C$31*2*GrassTree!$C$31*2)</f>
        <v>-37.486928</v>
      </c>
      <c r="C360" s="2" t="n">
        <f aca="false">GrassWatbal!AA360</f>
        <v>637.7469</v>
      </c>
      <c r="D360" s="3" t="n">
        <f aca="false">(0.5*GrassWatbal!J360*GrassTree!$C$31*GrassTree!$C$31/18.0152*40.7*60*60)/TreeCalculations!$I$2/TreeCalculations!$I$2</f>
        <v>57.3670467161064</v>
      </c>
      <c r="E360" s="8" t="n">
        <f aca="false">(GrassHrFlux!K360*18.0152*GrassTree!$C$31*GrassTree!$C$31*2.45*0.5)/TreeCalculations!$I$2/TreeCalculations!$I$2</f>
        <v>10.039015238</v>
      </c>
      <c r="F360" s="10" t="n">
        <f aca="false">D360+(0.5*GrassWatbal!F360*GrassTree!$C$31*GrassTree!$C$31/18.0152*40.7*60*60)/TreeCalculations!$I$2/TreeCalculations!$I$2 + (0.5*GrassWatbal!G360*GrassTree!$C$31*GrassTree!$C$31/18.0152*40.7*60*60)/TreeCalculations!$I$2/TreeCalculations!$I$2</f>
        <v>57.3670467161064</v>
      </c>
      <c r="G360" s="5" t="n">
        <f aca="false">GrassWatbal!AA360-GrassWatbal!W360-F360</f>
        <v>581.498753283894</v>
      </c>
      <c r="H360" s="11" t="n">
        <f aca="false">GrassWatbal!AA360+GrassWatbal!W360-F360</f>
        <v>579.260953283894</v>
      </c>
      <c r="I360" s="6" t="n">
        <f aca="false">GrassWatbal!W360</f>
        <v>-1.1189</v>
      </c>
      <c r="J360" s="7" t="n">
        <f aca="false">GrassHrFlux!P360-GrassHrFlux!P359</f>
        <v>0.279999999999998</v>
      </c>
      <c r="K360" s="7" t="n">
        <f aca="false">TreeCalculations!$J$2*TreeCalculations!$K$2*(J360/TreeCalculations!$L$2)</f>
        <v>0.000366978117433481</v>
      </c>
      <c r="L360" s="2" t="n">
        <f aca="false">OliveWatbal!V360/(OliveTree!$C$31*2*OliveTree!$C$31*2)</f>
        <v>-301.785568</v>
      </c>
      <c r="M360" s="12" t="n">
        <f aca="false">OliveWatbal!AA360</f>
        <v>593.2765</v>
      </c>
      <c r="N360" s="8" t="n">
        <f aca="false">(0.5*OliveWatbal!J360*OliveTree!$C$31*OliveTree!$C$31/18.0152*40.7*60*60)/TreeCalculations!$I$3/TreeCalculations!$I$3</f>
        <v>365.019031706559</v>
      </c>
      <c r="O360" s="8" t="n">
        <f aca="false">(OliveHrFlx!K360*18.0152*OliveTree!$C$31*OliveTree!$C$31*2.45*0.5)/TreeCalculations!$I$3/TreeCalculations!$I$3</f>
        <v>63.533350118</v>
      </c>
      <c r="P360" s="4" t="n">
        <f aca="false">N360+(0.5*OliveWatbal!F360*OliveTree!$C$31*OliveTree!$C$31/18.0152*40.7*60*60)/TreeCalculations!$I$3/TreeCalculations!$I$3 + (0.5*OliveWatbal!G360*OliveTree!$C$31*OliveTree!$C$31/18.0152*40.7*60*60)/TreeCalculations!$I$3/TreeCalculations!$I$3</f>
        <v>365.019031706559</v>
      </c>
      <c r="Q360" s="11" t="n">
        <f aca="false">OliveWatbal!AA360-OliveWatbal!W360-F360</f>
        <v>535.961753283894</v>
      </c>
      <c r="R360" s="11" t="n">
        <f aca="false">OliveWatbal!AA360+OliveWatbal!W360-F360</f>
        <v>535.857153283894</v>
      </c>
      <c r="S360" s="6" t="n">
        <f aca="false">OliveWatbal!W360</f>
        <v>-0.0523</v>
      </c>
      <c r="T360" s="7" t="n">
        <f aca="false">OliveHrFlx!P360-OliveHrFlx!P359</f>
        <v>0.26</v>
      </c>
      <c r="U360" s="7" t="n">
        <f aca="false">TreeCalculations!$J$3*TreeCalculations!$K$3*(T360/TreeCalculations!$L$3)</f>
        <v>0.00851913486899159</v>
      </c>
    </row>
    <row r="361" customFormat="false" ht="12.8" hidden="false" customHeight="false" outlineLevel="0" collapsed="false">
      <c r="A361" s="0" t="n">
        <f aca="false">GrassWatbal!B361/2</f>
        <v>11.5</v>
      </c>
      <c r="B361" s="2" t="n">
        <f aca="false">GrassWatbal!V361/(GrassTree!$C$31*2*GrassTree!$C$31*2)</f>
        <v>-38.724644</v>
      </c>
      <c r="C361" s="2" t="n">
        <f aca="false">GrassWatbal!AA361</f>
        <v>659.8798</v>
      </c>
      <c r="D361" s="3" t="n">
        <f aca="false">(0.5*GrassWatbal!J361*GrassTree!$C$31*GrassTree!$C$31/18.0152*40.7*60*60)/TreeCalculations!$I$2/TreeCalculations!$I$2</f>
        <v>60.1363781695457</v>
      </c>
      <c r="E361" s="8" t="n">
        <f aca="false">(GrassHrFlux!K361*18.0152*GrassTree!$C$31*GrassTree!$C$31*2.45*0.5)/TreeCalculations!$I$2/TreeCalculations!$I$2</f>
        <v>10.292804368</v>
      </c>
      <c r="F361" s="10" t="n">
        <f aca="false">D361+(0.5*GrassWatbal!F361*GrassTree!$C$31*GrassTree!$C$31/18.0152*40.7*60*60)/TreeCalculations!$I$2/TreeCalculations!$I$2 + (0.5*GrassWatbal!G361*GrassTree!$C$31*GrassTree!$C$31/18.0152*40.7*60*60)/TreeCalculations!$I$2/TreeCalculations!$I$2</f>
        <v>60.1363781695457</v>
      </c>
      <c r="G361" s="5" t="n">
        <f aca="false">GrassWatbal!AA361-GrassWatbal!W361-F361</f>
        <v>601.624721830454</v>
      </c>
      <c r="H361" s="11" t="n">
        <f aca="false">GrassWatbal!AA361+GrassWatbal!W361-F361</f>
        <v>597.862121830454</v>
      </c>
      <c r="I361" s="6" t="n">
        <f aca="false">GrassWatbal!W361</f>
        <v>-1.8813</v>
      </c>
      <c r="J361" s="7" t="n">
        <f aca="false">GrassHrFlux!P361-GrassHrFlux!P360</f>
        <v>0.670000000000002</v>
      </c>
      <c r="K361" s="7" t="n">
        <f aca="false">TreeCalculations!$J$2*TreeCalculations!$K$2*(J361/TreeCalculations!$L$2)</f>
        <v>0.000878126209572983</v>
      </c>
      <c r="L361" s="2" t="n">
        <f aca="false">OliveWatbal!V361/(OliveTree!$C$31*2*OliveTree!$C$31*2)</f>
        <v>-309.526756</v>
      </c>
      <c r="M361" s="12" t="n">
        <f aca="false">OliveWatbal!AA361</f>
        <v>613.8743</v>
      </c>
      <c r="N361" s="8" t="n">
        <f aca="false">(0.5*OliveWatbal!J361*OliveTree!$C$31*OliveTree!$C$31/18.0152*40.7*60*60)/TreeCalculations!$I$3/TreeCalculations!$I$3</f>
        <v>379.313011234957</v>
      </c>
      <c r="O361" s="8" t="n">
        <f aca="false">(OliveHrFlx!K361*18.0152*OliveTree!$C$31*OliveTree!$C$31*2.45*0.5)/TreeCalculations!$I$3/TreeCalculations!$I$3</f>
        <v>64.177753822</v>
      </c>
      <c r="P361" s="4" t="n">
        <f aca="false">N361+(0.5*OliveWatbal!F361*OliveTree!$C$31*OliveTree!$C$31/18.0152*40.7*60*60)/TreeCalculations!$I$3/TreeCalculations!$I$3 + (0.5*OliveWatbal!G361*OliveTree!$C$31*OliveTree!$C$31/18.0152*40.7*60*60)/TreeCalculations!$I$3/TreeCalculations!$I$3</f>
        <v>379.313011234957</v>
      </c>
      <c r="Q361" s="11" t="n">
        <f aca="false">OliveWatbal!AA361-OliveWatbal!W361-F361</f>
        <v>554.704321830454</v>
      </c>
      <c r="R361" s="11" t="n">
        <f aca="false">OliveWatbal!AA361+OliveWatbal!W361-F361</f>
        <v>552.771521830454</v>
      </c>
      <c r="S361" s="6" t="n">
        <f aca="false">OliveWatbal!W361</f>
        <v>-0.9664</v>
      </c>
      <c r="T361" s="7" t="n">
        <f aca="false">OliveHrFlx!P361-OliveHrFlx!P360</f>
        <v>0.57</v>
      </c>
      <c r="U361" s="7" t="n">
        <f aca="false">TreeCalculations!$J$3*TreeCalculations!$K$3*(T361/TreeCalculations!$L$3)</f>
        <v>0.018676564905097</v>
      </c>
    </row>
    <row r="362" customFormat="false" ht="12.8" hidden="false" customHeight="false" outlineLevel="0" collapsed="false">
      <c r="A362" s="0" t="n">
        <f aca="false">GrassWatbal!B362/2</f>
        <v>12</v>
      </c>
      <c r="B362" s="2" t="n">
        <f aca="false">GrassWatbal!V362/(GrassTree!$C$31*2*GrassTree!$C$31*2)</f>
        <v>-41.499892</v>
      </c>
      <c r="C362" s="2" t="n">
        <f aca="false">GrassWatbal!AA362</f>
        <v>719.39</v>
      </c>
      <c r="D362" s="3" t="n">
        <f aca="false">(0.5*GrassWatbal!J362*GrassTree!$C$31*GrassTree!$C$31/18.0152*40.7*60*60)/TreeCalculations!$I$2/TreeCalculations!$I$2</f>
        <v>61.673540121675</v>
      </c>
      <c r="E362" s="8" t="n">
        <f aca="false">(GrassHrFlux!K362*18.0152*GrassTree!$C$31*GrassTree!$C$31*2.45*0.5)/TreeCalculations!$I$2/TreeCalculations!$I$2</f>
        <v>0</v>
      </c>
      <c r="F362" s="10" t="n">
        <f aca="false">D362+(0.5*GrassWatbal!F362*GrassTree!$C$31*GrassTree!$C$31/18.0152*40.7*60*60)/TreeCalculations!$I$2/TreeCalculations!$I$2 + (0.5*GrassWatbal!G362*GrassTree!$C$31*GrassTree!$C$31/18.0152*40.7*60*60)/TreeCalculations!$I$2/TreeCalculations!$I$2</f>
        <v>61.673540121675</v>
      </c>
      <c r="G362" s="5" t="n">
        <f aca="false">GrassWatbal!AA362-GrassWatbal!W362-F362</f>
        <v>661.390459878325</v>
      </c>
      <c r="H362" s="11" t="n">
        <f aca="false">GrassWatbal!AA362+GrassWatbal!W362-F362</f>
        <v>654.042459878325</v>
      </c>
      <c r="I362" s="6" t="n">
        <f aca="false">GrassWatbal!W362</f>
        <v>-3.674</v>
      </c>
      <c r="J362" s="7" t="n">
        <f aca="false">GrassHrFlux!P362-GrassHrFlux!P361</f>
        <v>-0.399999999999999</v>
      </c>
      <c r="K362" s="7" t="n">
        <f aca="false">TreeCalculations!$J$2*TreeCalculations!$K$2*(J362/TreeCalculations!$L$2)</f>
        <v>-0.000524254453476404</v>
      </c>
      <c r="L362" s="2" t="n">
        <f aca="false">OliveWatbal!V362/(OliveTree!$C$31*2*OliveTree!$C$31*2)</f>
        <v>-331.880704</v>
      </c>
      <c r="M362" s="12" t="n">
        <f aca="false">OliveWatbal!AA362</f>
        <v>669.6085</v>
      </c>
      <c r="N362" s="8" t="n">
        <f aca="false">(0.5*OliveWatbal!J362*OliveTree!$C$31*OliveTree!$C$31/18.0152*40.7*60*60)/TreeCalculations!$I$3/TreeCalculations!$I$3</f>
        <v>383.15591611528</v>
      </c>
      <c r="O362" s="8" t="n">
        <f aca="false">(OliveHrFlx!K362*18.0152*OliveTree!$C$31*OliveTree!$C$31*2.45*0.5)/TreeCalculations!$I$3/TreeCalculations!$I$3</f>
        <v>20.166304956</v>
      </c>
      <c r="P362" s="4" t="n">
        <f aca="false">N362+(0.5*OliveWatbal!F362*OliveTree!$C$31*OliveTree!$C$31/18.0152*40.7*60*60)/TreeCalculations!$I$3/TreeCalculations!$I$3 + (0.5*OliveWatbal!G362*OliveTree!$C$31*OliveTree!$C$31/18.0152*40.7*60*60)/TreeCalculations!$I$3/TreeCalculations!$I$3</f>
        <v>383.15591611528</v>
      </c>
      <c r="Q362" s="11" t="n">
        <f aca="false">OliveWatbal!AA362-OliveWatbal!W362-F362</f>
        <v>610.608659878325</v>
      </c>
      <c r="R362" s="11" t="n">
        <f aca="false">OliveWatbal!AA362+OliveWatbal!W362-F362</f>
        <v>605.261259878325</v>
      </c>
      <c r="S362" s="6" t="n">
        <f aca="false">OliveWatbal!W362</f>
        <v>-2.6737</v>
      </c>
      <c r="T362" s="7" t="n">
        <f aca="false">OliveHrFlx!P362-OliveHrFlx!P361</f>
        <v>-0.289999999999999</v>
      </c>
      <c r="U362" s="7" t="n">
        <f aca="false">TreeCalculations!$J$3*TreeCalculations!$K$3*(T362/TreeCalculations!$L$3)</f>
        <v>-0.00950211196925983</v>
      </c>
    </row>
    <row r="363" customFormat="false" ht="12.8" hidden="false" customHeight="false" outlineLevel="0" collapsed="false">
      <c r="A363" s="0" t="n">
        <f aca="false">GrassWatbal!B363/2</f>
        <v>12.5</v>
      </c>
      <c r="B363" s="2" t="n">
        <f aca="false">GrassWatbal!V363/(GrassTree!$C$31*2*GrassTree!$C$31*2)</f>
        <v>-39.96192</v>
      </c>
      <c r="C363" s="2" t="n">
        <f aca="false">GrassWatbal!AA363</f>
        <v>687.6813</v>
      </c>
      <c r="D363" s="3" t="n">
        <f aca="false">(0.5*GrassWatbal!J363*GrassTree!$C$31*GrassTree!$C$31/18.0152*40.7*60*60)/TreeCalculations!$I$2/TreeCalculations!$I$2</f>
        <v>0.207394866557129</v>
      </c>
      <c r="E363" s="8" t="n">
        <f aca="false">(GrassHrFlux!K363*18.0152*GrassTree!$C$31*GrassTree!$C$31*2.45*0.5)/TreeCalculations!$I$2/TreeCalculations!$I$2</f>
        <v>0.063998998</v>
      </c>
      <c r="F363" s="10" t="n">
        <f aca="false">D363+(0.5*GrassWatbal!F363*GrassTree!$C$31*GrassTree!$C$31/18.0152*40.7*60*60)/TreeCalculations!$I$2/TreeCalculations!$I$2 + (0.5*GrassWatbal!G363*GrassTree!$C$31*GrassTree!$C$31/18.0152*40.7*60*60)/TreeCalculations!$I$2/TreeCalculations!$I$2</f>
        <v>0.207394866557129</v>
      </c>
      <c r="G363" s="5" t="n">
        <f aca="false">GrassWatbal!AA363-GrassWatbal!W363-F363</f>
        <v>688.820105133443</v>
      </c>
      <c r="H363" s="11" t="n">
        <f aca="false">GrassWatbal!AA363+GrassWatbal!W363-F363</f>
        <v>686.127705133443</v>
      </c>
      <c r="I363" s="6" t="n">
        <f aca="false">GrassWatbal!W363</f>
        <v>-1.3462</v>
      </c>
      <c r="J363" s="7" t="n">
        <f aca="false">GrassHrFlux!P363-GrassHrFlux!P362</f>
        <v>0.25</v>
      </c>
      <c r="K363" s="7" t="n">
        <f aca="false">TreeCalculations!$J$2*TreeCalculations!$K$2*(J363/TreeCalculations!$L$2)</f>
        <v>0.000327659033422754</v>
      </c>
      <c r="L363" s="2" t="n">
        <f aca="false">OliveWatbal!V363/(OliveTree!$C$31*2*OliveTree!$C$31*2)</f>
        <v>-318.115724</v>
      </c>
      <c r="M363" s="12" t="n">
        <f aca="false">OliveWatbal!AA363</f>
        <v>639.6237</v>
      </c>
      <c r="N363" s="8" t="n">
        <f aca="false">(0.5*OliveWatbal!J363*OliveTree!$C$31*OliveTree!$C$31/18.0152*40.7*60*60)/TreeCalculations!$I$3/TreeCalculations!$I$3</f>
        <v>120.402886451441</v>
      </c>
      <c r="O363" s="8" t="n">
        <f aca="false">(OliveHrFlx!K363*18.0152*OliveTree!$C$31*OliveTree!$C$31*2.45*0.5)/TreeCalculations!$I$3/TreeCalculations!$I$3</f>
        <v>21.161599718</v>
      </c>
      <c r="P363" s="4" t="n">
        <f aca="false">N363+(0.5*OliveWatbal!F363*OliveTree!$C$31*OliveTree!$C$31/18.0152*40.7*60*60)/TreeCalculations!$I$3/TreeCalculations!$I$3 + (0.5*OliveWatbal!G363*OliveTree!$C$31*OliveTree!$C$31/18.0152*40.7*60*60)/TreeCalculations!$I$3/TreeCalculations!$I$3</f>
        <v>120.402886451441</v>
      </c>
      <c r="Q363" s="11" t="n">
        <f aca="false">OliveWatbal!AA363-OliveWatbal!W363-F363</f>
        <v>640.268705133443</v>
      </c>
      <c r="R363" s="11" t="n">
        <f aca="false">OliveWatbal!AA363+OliveWatbal!W363-F363</f>
        <v>638.563905133443</v>
      </c>
      <c r="S363" s="6" t="n">
        <f aca="false">OliveWatbal!W363</f>
        <v>-0.8524</v>
      </c>
      <c r="T363" s="7" t="n">
        <f aca="false">OliveHrFlx!P363-OliveHrFlx!P362</f>
        <v>0.229999999999997</v>
      </c>
      <c r="U363" s="7" t="n">
        <f aca="false">TreeCalculations!$J$3*TreeCalculations!$K$3*(T363/TreeCalculations!$L$3)</f>
        <v>0.00753615776872324</v>
      </c>
    </row>
    <row r="364" customFormat="false" ht="12.8" hidden="false" customHeight="false" outlineLevel="0" collapsed="false">
      <c r="A364" s="0" t="n">
        <f aca="false">GrassWatbal!B364/2</f>
        <v>13</v>
      </c>
      <c r="B364" s="2" t="n">
        <f aca="false">GrassWatbal!V364/(GrassTree!$C$31*2*GrassTree!$C$31*2)</f>
        <v>-42.969112</v>
      </c>
      <c r="C364" s="2" t="n">
        <f aca="false">GrassWatbal!AA364</f>
        <v>749.3362</v>
      </c>
      <c r="D364" s="3" t="n">
        <f aca="false">(0.5*GrassWatbal!J364*GrassTree!$C$31*GrassTree!$C$31/18.0152*40.7*60*60)/TreeCalculations!$I$2/TreeCalculations!$I$2</f>
        <v>0.618118033660465</v>
      </c>
      <c r="E364" s="8" t="n">
        <f aca="false">(GrassHrFlux!K364*18.0152*GrassTree!$C$31*GrassTree!$C$31*2.45*0.5)/TreeCalculations!$I$2/TreeCalculations!$I$2</f>
        <v>0.236134234</v>
      </c>
      <c r="F364" s="10" t="n">
        <f aca="false">D364+(0.5*GrassWatbal!F364*GrassTree!$C$31*GrassTree!$C$31/18.0152*40.7*60*60)/TreeCalculations!$I$2/TreeCalculations!$I$2 + (0.5*GrassWatbal!G364*GrassTree!$C$31*GrassTree!$C$31/18.0152*40.7*60*60)/TreeCalculations!$I$2/TreeCalculations!$I$2</f>
        <v>0.618118033660465</v>
      </c>
      <c r="G364" s="5" t="n">
        <f aca="false">GrassWatbal!AA364-GrassWatbal!W364-F364</f>
        <v>750.879781966339</v>
      </c>
      <c r="H364" s="11" t="n">
        <f aca="false">GrassWatbal!AA364+GrassWatbal!W364-F364</f>
        <v>746.556381966339</v>
      </c>
      <c r="I364" s="6" t="n">
        <f aca="false">GrassWatbal!W364</f>
        <v>-2.1617</v>
      </c>
      <c r="J364" s="7" t="n">
        <f aca="false">GrassHrFlux!P364-GrassHrFlux!P363</f>
        <v>-0.0100000000000016</v>
      </c>
      <c r="K364" s="7" t="n">
        <f aca="false">TreeCalculations!$J$2*TreeCalculations!$K$2*(J364/TreeCalculations!$L$2)</f>
        <v>-1.31063613369122E-005</v>
      </c>
      <c r="L364" s="2" t="n">
        <f aca="false">OliveWatbal!V364/(OliveTree!$C$31*2*OliveTree!$C$31*2)</f>
        <v>-344.70664</v>
      </c>
      <c r="M364" s="12" t="n">
        <f aca="false">OliveWatbal!AA364</f>
        <v>697.2303</v>
      </c>
      <c r="N364" s="8" t="n">
        <f aca="false">(0.5*OliveWatbal!J364*OliveTree!$C$31*OliveTree!$C$31/18.0152*40.7*60*60)/TreeCalculations!$I$3/TreeCalculations!$I$3</f>
        <v>126.336006261379</v>
      </c>
      <c r="O364" s="8" t="n">
        <f aca="false">(OliveHrFlx!K364*18.0152*OliveTree!$C$31*OliveTree!$C$31*2.45*0.5)/TreeCalculations!$I$3/TreeCalculations!$I$3</f>
        <v>21.77069363</v>
      </c>
      <c r="P364" s="4" t="n">
        <f aca="false">N364+(0.5*OliveWatbal!F364*OliveTree!$C$31*OliveTree!$C$31/18.0152*40.7*60*60)/TreeCalculations!$I$3/TreeCalculations!$I$3 + (0.5*OliveWatbal!G364*OliveTree!$C$31*OliveTree!$C$31/18.0152*40.7*60*60)/TreeCalculations!$I$3/TreeCalculations!$I$3</f>
        <v>126.336006261379</v>
      </c>
      <c r="Q364" s="11" t="n">
        <f aca="false">OliveWatbal!AA364-OliveWatbal!W364-F364</f>
        <v>698.16958196634</v>
      </c>
      <c r="R364" s="11" t="n">
        <f aca="false">OliveWatbal!AA364+OliveWatbal!W364-F364</f>
        <v>695.05478196634</v>
      </c>
      <c r="S364" s="6" t="n">
        <f aca="false">OliveWatbal!W364</f>
        <v>-1.5574</v>
      </c>
      <c r="T364" s="7" t="n">
        <f aca="false">OliveHrFlx!P364-OliveHrFlx!P363</f>
        <v>0</v>
      </c>
      <c r="U364" s="7" t="n">
        <f aca="false">TreeCalculations!$J$3*TreeCalculations!$K$3*(T364/TreeCalculations!$L$3)</f>
        <v>0</v>
      </c>
    </row>
    <row r="365" customFormat="false" ht="12.8" hidden="false" customHeight="false" outlineLevel="0" collapsed="false">
      <c r="A365" s="0" t="n">
        <f aca="false">GrassWatbal!B365/2</f>
        <v>13.5</v>
      </c>
      <c r="B365" s="2" t="n">
        <f aca="false">GrassWatbal!V365/(GrassTree!$C$31*2*GrassTree!$C$31*2)</f>
        <v>-42.944012</v>
      </c>
      <c r="C365" s="2" t="n">
        <f aca="false">GrassWatbal!AA365</f>
        <v>750.2593</v>
      </c>
      <c r="D365" s="3" t="n">
        <f aca="false">(0.5*GrassWatbal!J365*GrassTree!$C$31*GrassTree!$C$31/18.0152*40.7*60*60)/TreeCalculations!$I$2/TreeCalculations!$I$2</f>
        <v>1.63069297038057</v>
      </c>
      <c r="E365" s="8" t="n">
        <f aca="false">(GrassHrFlux!K365*18.0152*GrassTree!$C$31*GrassTree!$C$31*2.45*0.5)/TreeCalculations!$I$2/TreeCalculations!$I$2</f>
        <v>11.193204064</v>
      </c>
      <c r="F365" s="10" t="n">
        <f aca="false">D365+(0.5*GrassWatbal!F365*GrassTree!$C$31*GrassTree!$C$31/18.0152*40.7*60*60)/TreeCalculations!$I$2/TreeCalculations!$I$2 + (0.5*GrassWatbal!G365*GrassTree!$C$31*GrassTree!$C$31/18.0152*40.7*60*60)/TreeCalculations!$I$2/TreeCalculations!$I$2</f>
        <v>1.63069297038057</v>
      </c>
      <c r="G365" s="5" t="n">
        <f aca="false">GrassWatbal!AA365-GrassWatbal!W365-F365</f>
        <v>750.10650702962</v>
      </c>
      <c r="H365" s="11" t="n">
        <f aca="false">GrassWatbal!AA365+GrassWatbal!W365-F365</f>
        <v>747.15070702962</v>
      </c>
      <c r="I365" s="6" t="n">
        <f aca="false">GrassWatbal!W365</f>
        <v>-1.4779</v>
      </c>
      <c r="J365" s="7" t="n">
        <f aca="false">GrassHrFlux!P365-GrassHrFlux!P364</f>
        <v>-0.0700000000000003</v>
      </c>
      <c r="K365" s="7" t="n">
        <f aca="false">TreeCalculations!$J$2*TreeCalculations!$K$2*(J365/TreeCalculations!$L$2)</f>
        <v>-9.17445293583714E-005</v>
      </c>
      <c r="L365" s="2" t="n">
        <f aca="false">OliveWatbal!V365/(OliveTree!$C$31*2*OliveTree!$C$31*2)</f>
        <v>-346.535508</v>
      </c>
      <c r="M365" s="12" t="n">
        <f aca="false">OliveWatbal!AA365</f>
        <v>698.0742</v>
      </c>
      <c r="N365" s="8" t="n">
        <f aca="false">(0.5*OliveWatbal!J365*OliveTree!$C$31*OliveTree!$C$31/18.0152*40.7*60*60)/TreeCalculations!$I$3/TreeCalculations!$I$3</f>
        <v>129.971516275145</v>
      </c>
      <c r="O365" s="8" t="n">
        <f aca="false">(OliveHrFlx!K365*18.0152*OliveTree!$C$31*OliveTree!$C$31*2.45*0.5)/TreeCalculations!$I$3/TreeCalculations!$I$3</f>
        <v>70.566619312</v>
      </c>
      <c r="P365" s="4" t="n">
        <f aca="false">N365+(0.5*OliveWatbal!F365*OliveTree!$C$31*OliveTree!$C$31/18.0152*40.7*60*60)/TreeCalculations!$I$3/TreeCalculations!$I$3 + (0.5*OliveWatbal!G365*OliveTree!$C$31*OliveTree!$C$31/18.0152*40.7*60*60)/TreeCalculations!$I$3/TreeCalculations!$I$3</f>
        <v>129.971516275145</v>
      </c>
      <c r="Q365" s="11" t="n">
        <f aca="false">OliveWatbal!AA365-OliveWatbal!W365-F365</f>
        <v>697.38370702962</v>
      </c>
      <c r="R365" s="11" t="n">
        <f aca="false">OliveWatbal!AA365+OliveWatbal!W365-F365</f>
        <v>695.50330702962</v>
      </c>
      <c r="S365" s="6" t="n">
        <f aca="false">OliveWatbal!W365</f>
        <v>-0.9402</v>
      </c>
      <c r="T365" s="7" t="n">
        <f aca="false">OliveHrFlx!P365-OliveHrFlx!P364</f>
        <v>-0.0599999999999987</v>
      </c>
      <c r="U365" s="7" t="n">
        <f aca="false">TreeCalculations!$J$3*TreeCalculations!$K$3*(T365/TreeCalculations!$L$3)</f>
        <v>-0.00196595420053648</v>
      </c>
    </row>
    <row r="366" customFormat="false" ht="12.8" hidden="false" customHeight="false" outlineLevel="0" collapsed="false">
      <c r="A366" s="0" t="n">
        <f aca="false">GrassWatbal!B366/2</f>
        <v>14</v>
      </c>
      <c r="B366" s="2" t="n">
        <f aca="false">GrassWatbal!V366/(GrassTree!$C$31*2*GrassTree!$C$31*2)</f>
        <v>-42.40894</v>
      </c>
      <c r="C366" s="2" t="n">
        <f aca="false">GrassWatbal!AA366</f>
        <v>740.6462</v>
      </c>
      <c r="D366" s="3" t="n">
        <f aca="false">(0.5*GrassWatbal!J366*GrassTree!$C$31*GrassTree!$C$31/18.0152*40.7*60*60)/TreeCalculations!$I$2/TreeCalculations!$I$2</f>
        <v>67.0414072560949</v>
      </c>
      <c r="E366" s="8" t="n">
        <f aca="false">(GrassHrFlux!K366*18.0152*GrassTree!$C$31*GrassTree!$C$31*2.45*0.5)/TreeCalculations!$I$2/TreeCalculations!$I$2</f>
        <v>1.151981964</v>
      </c>
      <c r="F366" s="10" t="n">
        <f aca="false">D366+(0.5*GrassWatbal!F366*GrassTree!$C$31*GrassTree!$C$31/18.0152*40.7*60*60)/TreeCalculations!$I$2/TreeCalculations!$I$2 + (0.5*GrassWatbal!G366*GrassTree!$C$31*GrassTree!$C$31/18.0152*40.7*60*60)/TreeCalculations!$I$2/TreeCalculations!$I$2</f>
        <v>67.0414072560949</v>
      </c>
      <c r="G366" s="5" t="n">
        <f aca="false">GrassWatbal!AA366-GrassWatbal!W366-F366</f>
        <v>674.508692743905</v>
      </c>
      <c r="H366" s="11" t="n">
        <f aca="false">GrassWatbal!AA366+GrassWatbal!W366-F366</f>
        <v>672.700892743905</v>
      </c>
      <c r="I366" s="6" t="n">
        <f aca="false">GrassWatbal!W366</f>
        <v>-0.9039</v>
      </c>
      <c r="J366" s="7" t="n">
        <f aca="false">GrassHrFlux!P366-GrassHrFlux!P365</f>
        <v>0.100000000000001</v>
      </c>
      <c r="K366" s="7" t="n">
        <f aca="false">TreeCalculations!$J$2*TreeCalculations!$K$2*(J366/TreeCalculations!$L$2)</f>
        <v>0.000131063613369103</v>
      </c>
      <c r="L366" s="2" t="n">
        <f aca="false">OliveWatbal!V366/(OliveTree!$C$31*2*OliveTree!$C$31*2)</f>
        <v>-345.238008</v>
      </c>
      <c r="M366" s="12" t="n">
        <f aca="false">OliveWatbal!AA366</f>
        <v>688.9406</v>
      </c>
      <c r="N366" s="8" t="n">
        <f aca="false">(0.5*OliveWatbal!J366*OliveTree!$C$31*OliveTree!$C$31/18.0152*40.7*60*60)/TreeCalculations!$I$3/TreeCalculations!$I$3</f>
        <v>421.312504995781</v>
      </c>
      <c r="O366" s="8" t="n">
        <f aca="false">(OliveHrFlx!K366*18.0152*OliveTree!$C$31*OliveTree!$C$31*2.45*0.5)/TreeCalculations!$I$3/TreeCalculations!$I$3</f>
        <v>39.266695566</v>
      </c>
      <c r="P366" s="4" t="n">
        <f aca="false">N366+(0.5*OliveWatbal!F366*OliveTree!$C$31*OliveTree!$C$31/18.0152*40.7*60*60)/TreeCalculations!$I$3/TreeCalculations!$I$3 + (0.5*OliveWatbal!G366*OliveTree!$C$31*OliveTree!$C$31/18.0152*40.7*60*60)/TreeCalculations!$I$3/TreeCalculations!$I$3</f>
        <v>421.312504995781</v>
      </c>
      <c r="Q366" s="11" t="n">
        <f aca="false">OliveWatbal!AA366-OliveWatbal!W366-F366</f>
        <v>622.441292743905</v>
      </c>
      <c r="R366" s="11" t="n">
        <f aca="false">OliveWatbal!AA366+OliveWatbal!W366-F366</f>
        <v>621.357092743905</v>
      </c>
      <c r="S366" s="6" t="n">
        <f aca="false">OliveWatbal!W366</f>
        <v>-0.5421</v>
      </c>
      <c r="T366" s="7" t="n">
        <f aca="false">OliveHrFlx!P366-OliveHrFlx!P365</f>
        <v>0.109999999999999</v>
      </c>
      <c r="U366" s="7" t="n">
        <f aca="false">TreeCalculations!$J$3*TreeCalculations!$K$3*(T366/TreeCalculations!$L$3)</f>
        <v>0.00360424936765027</v>
      </c>
    </row>
    <row r="367" customFormat="false" ht="12.8" hidden="false" customHeight="false" outlineLevel="0" collapsed="false">
      <c r="A367" s="0" t="n">
        <f aca="false">GrassWatbal!B367/2</f>
        <v>14.5</v>
      </c>
      <c r="B367" s="2" t="n">
        <f aca="false">GrassWatbal!V367/(GrassTree!$C$31*2*GrassTree!$C$31*2)</f>
        <v>-41.23828</v>
      </c>
      <c r="C367" s="2" t="n">
        <f aca="false">GrassWatbal!AA367</f>
        <v>717.1436</v>
      </c>
      <c r="D367" s="3" t="n">
        <f aca="false">(0.5*GrassWatbal!J367*GrassTree!$C$31*GrassTree!$C$31/18.0152*40.7*60*60)/TreeCalculations!$I$2/TreeCalculations!$I$2</f>
        <v>7.09615768906257</v>
      </c>
      <c r="E367" s="8" t="n">
        <f aca="false">(GrassHrFlux!K367*18.0152*GrassTree!$C$31*GrassTree!$C$31*2.45*0.5)/TreeCalculations!$I$2/TreeCalculations!$I$2</f>
        <v>10.542179774</v>
      </c>
      <c r="F367" s="10" t="n">
        <f aca="false">D367+(0.5*GrassWatbal!F367*GrassTree!$C$31*GrassTree!$C$31/18.0152*40.7*60*60)/TreeCalculations!$I$2/TreeCalculations!$I$2 + (0.5*GrassWatbal!G367*GrassTree!$C$31*GrassTree!$C$31/18.0152*40.7*60*60)/TreeCalculations!$I$2/TreeCalculations!$I$2</f>
        <v>7.09615768906257</v>
      </c>
      <c r="G367" s="5" t="n">
        <f aca="false">GrassWatbal!AA367-GrassWatbal!W367-F367</f>
        <v>711.424042310938</v>
      </c>
      <c r="H367" s="11" t="n">
        <f aca="false">GrassWatbal!AA367+GrassWatbal!W367-F367</f>
        <v>708.670842310937</v>
      </c>
      <c r="I367" s="6" t="n">
        <f aca="false">GrassWatbal!W367</f>
        <v>-1.3766</v>
      </c>
      <c r="J367" s="7" t="n">
        <f aca="false">GrassHrFlux!P367-GrassHrFlux!P366</f>
        <v>-0.0500000000000007</v>
      </c>
      <c r="K367" s="7" t="n">
        <f aca="false">TreeCalculations!$J$2*TreeCalculations!$K$2*(J367/TreeCalculations!$L$2)</f>
        <v>-6.55318066845517E-005</v>
      </c>
      <c r="L367" s="2" t="n">
        <f aca="false">OliveWatbal!V367/(OliveTree!$C$31*2*OliveTree!$C$31*2)</f>
        <v>-339.601564</v>
      </c>
      <c r="M367" s="12" t="n">
        <f aca="false">OliveWatbal!AA367</f>
        <v>667.0237</v>
      </c>
      <c r="N367" s="8" t="n">
        <f aca="false">(0.5*OliveWatbal!J367*OliveTree!$C$31*OliveTree!$C$31/18.0152*40.7*60*60)/TreeCalculations!$I$3/TreeCalculations!$I$3</f>
        <v>234.437530529775</v>
      </c>
      <c r="O367" s="8" t="n">
        <f aca="false">(OliveHrFlx!K367*18.0152*OliveTree!$C$31*OliveTree!$C$31*2.45*0.5)/TreeCalculations!$I$3/TreeCalculations!$I$3</f>
        <v>68.174380904</v>
      </c>
      <c r="P367" s="4" t="n">
        <f aca="false">N367+(0.5*OliveWatbal!F367*OliveTree!$C$31*OliveTree!$C$31/18.0152*40.7*60*60)/TreeCalculations!$I$3/TreeCalculations!$I$3 + (0.5*OliveWatbal!G367*OliveTree!$C$31*OliveTree!$C$31/18.0152*40.7*60*60)/TreeCalculations!$I$3/TreeCalculations!$I$3</f>
        <v>234.437530529775</v>
      </c>
      <c r="Q367" s="11" t="n">
        <f aca="false">OliveWatbal!AA367-OliveWatbal!W367-F367</f>
        <v>660.917142310937</v>
      </c>
      <c r="R367" s="11" t="n">
        <f aca="false">OliveWatbal!AA367+OliveWatbal!W367-F367</f>
        <v>658.937942310937</v>
      </c>
      <c r="S367" s="6" t="n">
        <f aca="false">OliveWatbal!W367</f>
        <v>-0.9896</v>
      </c>
      <c r="T367" s="7" t="n">
        <f aca="false">OliveHrFlx!P367-OliveHrFlx!P366</f>
        <v>-0.0299999999999976</v>
      </c>
      <c r="U367" s="7" t="n">
        <f aca="false">TreeCalculations!$J$3*TreeCalculations!$K$3*(T367/TreeCalculations!$L$3)</f>
        <v>-0.000982977100268183</v>
      </c>
    </row>
    <row r="368" customFormat="false" ht="12.8" hidden="false" customHeight="false" outlineLevel="0" collapsed="false">
      <c r="A368" s="0" t="n">
        <f aca="false">GrassWatbal!B368/2</f>
        <v>15</v>
      </c>
      <c r="B368" s="2" t="n">
        <f aca="false">GrassWatbal!V368/(GrassTree!$C$31*2*GrassTree!$C$31*2)</f>
        <v>-39.655684</v>
      </c>
      <c r="C368" s="2" t="n">
        <f aca="false">GrassWatbal!AA368</f>
        <v>686.2076</v>
      </c>
      <c r="D368" s="3" t="n">
        <f aca="false">(0.5*GrassWatbal!J368*GrassTree!$C$31*GrassTree!$C$31/18.0152*40.7*60*60)/TreeCalculations!$I$2/TreeCalculations!$I$2</f>
        <v>63.1334373195968</v>
      </c>
      <c r="E368" s="8" t="n">
        <f aca="false">(GrassHrFlux!K368*18.0152*GrassTree!$C$31*GrassTree!$C$31*2.45*0.5)/TreeCalculations!$I$2/TreeCalculations!$I$2</f>
        <v>10.103014236</v>
      </c>
      <c r="F368" s="10" t="n">
        <f aca="false">D368+(0.5*GrassWatbal!F368*GrassTree!$C$31*GrassTree!$C$31/18.0152*40.7*60*60)/TreeCalculations!$I$2/TreeCalculations!$I$2 + (0.5*GrassWatbal!G368*GrassTree!$C$31*GrassTree!$C$31/18.0152*40.7*60*60)/TreeCalculations!$I$2/TreeCalculations!$I$2</f>
        <v>63.1334373195968</v>
      </c>
      <c r="G368" s="5" t="n">
        <f aca="false">GrassWatbal!AA368-GrassWatbal!W368-F368</f>
        <v>623.758162680403</v>
      </c>
      <c r="H368" s="11" t="n">
        <f aca="false">GrassWatbal!AA368+GrassWatbal!W368-F368</f>
        <v>622.390162680403</v>
      </c>
      <c r="I368" s="6" t="n">
        <f aca="false">GrassWatbal!W368</f>
        <v>-0.684</v>
      </c>
      <c r="J368" s="7" t="n">
        <f aca="false">GrassHrFlux!P368-GrassHrFlux!P367</f>
        <v>-0.0899999999999999</v>
      </c>
      <c r="K368" s="7" t="n">
        <f aca="false">TreeCalculations!$J$2*TreeCalculations!$K$2*(J368/TreeCalculations!$L$2)</f>
        <v>-0.000117957252032191</v>
      </c>
      <c r="L368" s="2" t="n">
        <f aca="false">OliveWatbal!V368/(OliveTree!$C$31*2*OliveTree!$C$31*2)</f>
        <v>-331.913048</v>
      </c>
      <c r="M368" s="12" t="n">
        <f aca="false">OliveWatbal!AA368</f>
        <v>638.1146</v>
      </c>
      <c r="N368" s="8" t="n">
        <f aca="false">(0.5*OliveWatbal!J368*OliveTree!$C$31*OliveTree!$C$31/18.0152*40.7*60*60)/TreeCalculations!$I$3/TreeCalculations!$I$3</f>
        <v>407.022592033394</v>
      </c>
      <c r="O368" s="8" t="n">
        <f aca="false">(OliveHrFlx!K368*18.0152*OliveTree!$C$31*OliveTree!$C$31*2.45*0.5)/TreeCalculations!$I$3/TreeCalculations!$I$3</f>
        <v>66.265445274</v>
      </c>
      <c r="P368" s="4" t="n">
        <f aca="false">N368+(0.5*OliveWatbal!F368*OliveTree!$C$31*OliveTree!$C$31/18.0152*40.7*60*60)/TreeCalculations!$I$3/TreeCalculations!$I$3 + (0.5*OliveWatbal!G368*OliveTree!$C$31*OliveTree!$C$31/18.0152*40.7*60*60)/TreeCalculations!$I$3/TreeCalculations!$I$3</f>
        <v>407.022592033394</v>
      </c>
      <c r="Q368" s="11" t="n">
        <f aca="false">OliveWatbal!AA368-OliveWatbal!W368-F368</f>
        <v>575.391262680403</v>
      </c>
      <c r="R368" s="11" t="n">
        <f aca="false">OliveWatbal!AA368+OliveWatbal!W368-F368</f>
        <v>574.571062680403</v>
      </c>
      <c r="S368" s="6" t="n">
        <f aca="false">OliveWatbal!W368</f>
        <v>-0.4101</v>
      </c>
      <c r="T368" s="7" t="n">
        <f aca="false">OliveHrFlx!P368-OliveHrFlx!P367</f>
        <v>-0.0800000000000019</v>
      </c>
      <c r="U368" s="7" t="n">
        <f aca="false">TreeCalculations!$J$3*TreeCalculations!$K$3*(T368/TreeCalculations!$L$3)</f>
        <v>-0.00262127226738209</v>
      </c>
    </row>
    <row r="369" customFormat="false" ht="12.8" hidden="false" customHeight="false" outlineLevel="0" collapsed="false">
      <c r="A369" s="0" t="n">
        <f aca="false">GrassWatbal!B369/2</f>
        <v>15.5</v>
      </c>
      <c r="B369" s="2" t="n">
        <f aca="false">GrassWatbal!V369/(GrassTree!$C$31*2*GrassTree!$C$31*2)</f>
        <v>-38.099672</v>
      </c>
      <c r="C369" s="2" t="n">
        <f aca="false">GrassWatbal!AA369</f>
        <v>638.7904</v>
      </c>
      <c r="D369" s="3" t="n">
        <f aca="false">(0.5*GrassWatbal!J369*GrassTree!$C$31*GrassTree!$C$31/18.0152*40.7*60*60)/TreeCalculations!$I$2/TreeCalculations!$I$2</f>
        <v>60.5023691105289</v>
      </c>
      <c r="E369" s="8" t="n">
        <f aca="false">(GrassHrFlux!K369*18.0152*GrassTree!$C$31*GrassTree!$C$31*2.45*0.5)/TreeCalculations!$I$2/TreeCalculations!$I$2</f>
        <v>9.880121174</v>
      </c>
      <c r="F369" s="10" t="n">
        <f aca="false">D369+(0.5*GrassWatbal!F369*GrassTree!$C$31*GrassTree!$C$31/18.0152*40.7*60*60)/TreeCalculations!$I$2/TreeCalculations!$I$2 + (0.5*GrassWatbal!G369*GrassTree!$C$31*GrassTree!$C$31/18.0152*40.7*60*60)/TreeCalculations!$I$2/TreeCalculations!$I$2</f>
        <v>60.5023691105289</v>
      </c>
      <c r="G369" s="5" t="n">
        <f aca="false">GrassWatbal!AA369-GrassWatbal!W369-F369</f>
        <v>578.428930889471</v>
      </c>
      <c r="H369" s="11" t="n">
        <f aca="false">GrassWatbal!AA369+GrassWatbal!W369-F369</f>
        <v>578.147130889471</v>
      </c>
      <c r="I369" s="6" t="n">
        <f aca="false">GrassWatbal!W369</f>
        <v>-0.1409</v>
      </c>
      <c r="J369" s="7" t="n">
        <f aca="false">GrassHrFlux!P369-GrassHrFlux!P368</f>
        <v>-0.0500000000000007</v>
      </c>
      <c r="K369" s="7" t="n">
        <f aca="false">TreeCalculations!$J$2*TreeCalculations!$K$2*(J369/TreeCalculations!$L$2)</f>
        <v>-6.55318066845517E-005</v>
      </c>
      <c r="L369" s="2" t="n">
        <f aca="false">OliveWatbal!V369/(OliveTree!$C$31*2*OliveTree!$C$31*2)</f>
        <v>-320.954728</v>
      </c>
      <c r="M369" s="12" t="n">
        <f aca="false">OliveWatbal!AA369</f>
        <v>593.1018</v>
      </c>
      <c r="N369" s="8" t="n">
        <f aca="false">(0.5*OliveWatbal!J369*OliveTree!$C$31*OliveTree!$C$31/18.0152*40.7*60*60)/TreeCalculations!$I$3/TreeCalculations!$I$3</f>
        <v>395.628074070785</v>
      </c>
      <c r="O369" s="8" t="n">
        <f aca="false">(OliveHrFlx!K369*18.0152*OliveTree!$C$31*OliveTree!$C$31*2.45*0.5)/TreeCalculations!$I$3/TreeCalculations!$I$3</f>
        <v>64.912638868</v>
      </c>
      <c r="P369" s="4" t="n">
        <f aca="false">N369+(0.5*OliveWatbal!F369*OliveTree!$C$31*OliveTree!$C$31/18.0152*40.7*60*60)/TreeCalculations!$I$3/TreeCalculations!$I$3 + (0.5*OliveWatbal!G369*OliveTree!$C$31*OliveTree!$C$31/18.0152*40.7*60*60)/TreeCalculations!$I$3/TreeCalculations!$I$3</f>
        <v>395.628074070785</v>
      </c>
      <c r="Q369" s="11" t="n">
        <f aca="false">OliveWatbal!AA369-OliveWatbal!W369-F369</f>
        <v>532.507230889471</v>
      </c>
      <c r="R369" s="11" t="n">
        <f aca="false">OliveWatbal!AA369+OliveWatbal!W369-F369</f>
        <v>532.691630889471</v>
      </c>
      <c r="S369" s="6" t="n">
        <f aca="false">OliveWatbal!W369</f>
        <v>0.0922</v>
      </c>
      <c r="T369" s="7" t="n">
        <f aca="false">OliveHrFlx!P369-OliveHrFlx!P368</f>
        <v>-0.0300000000000011</v>
      </c>
      <c r="U369" s="7" t="n">
        <f aca="false">TreeCalculations!$J$3*TreeCalculations!$K$3*(T369/TreeCalculations!$L$3)</f>
        <v>-0.000982977100268299</v>
      </c>
    </row>
    <row r="370" customFormat="false" ht="12.8" hidden="false" customHeight="false" outlineLevel="0" collapsed="false">
      <c r="A370" s="0" t="n">
        <f aca="false">GrassWatbal!B370/2</f>
        <v>16</v>
      </c>
      <c r="B370" s="2" t="n">
        <f aca="false">GrassWatbal!V370/(GrassTree!$C$31*2*GrassTree!$C$31*2)</f>
        <v>-38.406368</v>
      </c>
      <c r="C370" s="2" t="n">
        <f aca="false">GrassWatbal!AA370</f>
        <v>584.0708</v>
      </c>
      <c r="D370" s="3" t="n">
        <f aca="false">(0.5*GrassWatbal!J370*GrassTree!$C$31*GrassTree!$C$31/18.0152*40.7*60*60)/TreeCalculations!$I$2/TreeCalculations!$I$2</f>
        <v>59.1766685909676</v>
      </c>
      <c r="E370" s="8" t="n">
        <f aca="false">(GrassHrFlux!K370*18.0152*GrassTree!$C$31*GrassTree!$C$31*2.45*0.5)/TreeCalculations!$I$2/TreeCalculations!$I$2</f>
        <v>9.8205359</v>
      </c>
      <c r="F370" s="10" t="n">
        <f aca="false">D370+(0.5*GrassWatbal!F370*GrassTree!$C$31*GrassTree!$C$31/18.0152*40.7*60*60)/TreeCalculations!$I$2/TreeCalculations!$I$2 + (0.5*GrassWatbal!G370*GrassTree!$C$31*GrassTree!$C$31/18.0152*40.7*60*60)/TreeCalculations!$I$2/TreeCalculations!$I$2</f>
        <v>59.1766685909676</v>
      </c>
      <c r="G370" s="5" t="n">
        <f aca="false">GrassWatbal!AA370-GrassWatbal!W370-F370</f>
        <v>524.786131409032</v>
      </c>
      <c r="H370" s="11" t="n">
        <f aca="false">GrassWatbal!AA370+GrassWatbal!W370-F370</f>
        <v>525.002131409032</v>
      </c>
      <c r="I370" s="6" t="n">
        <f aca="false">GrassWatbal!W370</f>
        <v>0.108</v>
      </c>
      <c r="J370" s="7" t="n">
        <f aca="false">GrassHrFlux!P370-GrassHrFlux!P369</f>
        <v>-0.140000000000001</v>
      </c>
      <c r="K370" s="7" t="n">
        <f aca="false">TreeCalculations!$J$2*TreeCalculations!$K$2*(J370/TreeCalculations!$L$2)</f>
        <v>-0.000183489058716743</v>
      </c>
      <c r="L370" s="2" t="n">
        <f aca="false">OliveWatbal!V370/(OliveTree!$C$31*2*OliveTree!$C$31*2)</f>
        <v>-314.215548</v>
      </c>
      <c r="M370" s="12" t="n">
        <f aca="false">OliveWatbal!AA370</f>
        <v>539.2254</v>
      </c>
      <c r="N370" s="8" t="n">
        <f aca="false">(0.5*OliveWatbal!J370*OliveTree!$C$31*OliveTree!$C$31/18.0152*40.7*60*60)/TreeCalculations!$I$3/TreeCalculations!$I$3</f>
        <v>387.543740841068</v>
      </c>
      <c r="O370" s="8" t="n">
        <f aca="false">(OliveHrFlx!K370*18.0152*OliveTree!$C$31*OliveTree!$C$31*2.45*0.5)/TreeCalculations!$I$3/TreeCalculations!$I$3</f>
        <v>64.327820438</v>
      </c>
      <c r="P370" s="4" t="n">
        <f aca="false">N370+(0.5*OliveWatbal!F370*OliveTree!$C$31*OliveTree!$C$31/18.0152*40.7*60*60)/TreeCalculations!$I$3/TreeCalculations!$I$3 + (0.5*OliveWatbal!G370*OliveTree!$C$31*OliveTree!$C$31/18.0152*40.7*60*60)/TreeCalculations!$I$3/TreeCalculations!$I$3</f>
        <v>387.543740841068</v>
      </c>
      <c r="Q370" s="11" t="n">
        <f aca="false">OliveWatbal!AA370-OliveWatbal!W370-F370</f>
        <v>479.784231409032</v>
      </c>
      <c r="R370" s="11" t="n">
        <f aca="false">OliveWatbal!AA370+OliveWatbal!W370-F370</f>
        <v>480.313231409032</v>
      </c>
      <c r="S370" s="6" t="n">
        <f aca="false">OliveWatbal!W370</f>
        <v>0.2645</v>
      </c>
      <c r="T370" s="7" t="n">
        <f aca="false">OliveHrFlx!P370-OliveHrFlx!P369</f>
        <v>-0.139999999999997</v>
      </c>
      <c r="U370" s="7" t="n">
        <f aca="false">TreeCalculations!$J$3*TreeCalculations!$K$3*(T370/TreeCalculations!$L$3)</f>
        <v>-0.00458722646791846</v>
      </c>
    </row>
    <row r="371" customFormat="false" ht="12.8" hidden="false" customHeight="false" outlineLevel="0" collapsed="false">
      <c r="A371" s="0" t="n">
        <f aca="false">GrassWatbal!B371/2</f>
        <v>16.5</v>
      </c>
      <c r="B371" s="2" t="n">
        <f aca="false">GrassWatbal!V371/(GrassTree!$C$31*2*GrassTree!$C$31*2)</f>
        <v>-39.126132</v>
      </c>
      <c r="C371" s="2" t="n">
        <f aca="false">GrassWatbal!AA371</f>
        <v>515.5392</v>
      </c>
      <c r="D371" s="3" t="n">
        <f aca="false">(0.5*GrassWatbal!J371*GrassTree!$C$31*GrassTree!$C$31/18.0152*40.7*60*60)/TreeCalculations!$I$2/TreeCalculations!$I$2</f>
        <v>58.8269439140282</v>
      </c>
      <c r="E371" s="8" t="n">
        <f aca="false">(GrassHrFlux!K371*18.0152*GrassTree!$C$31*GrassTree!$C$31*2.45*0.5)/TreeCalculations!$I$2/TreeCalculations!$I$2</f>
        <v>9.564539908</v>
      </c>
      <c r="F371" s="10" t="n">
        <f aca="false">D371+(0.5*GrassWatbal!F371*GrassTree!$C$31*GrassTree!$C$31/18.0152*40.7*60*60)/TreeCalculations!$I$2/TreeCalculations!$I$2 + (0.5*GrassWatbal!G371*GrassTree!$C$31*GrassTree!$C$31/18.0152*40.7*60*60)/TreeCalculations!$I$2/TreeCalculations!$I$2</f>
        <v>58.8269439140282</v>
      </c>
      <c r="G371" s="5" t="n">
        <f aca="false">GrassWatbal!AA371-GrassWatbal!W371-F371</f>
        <v>456.326856085972</v>
      </c>
      <c r="H371" s="11" t="n">
        <f aca="false">GrassWatbal!AA371+GrassWatbal!W371-F371</f>
        <v>457.097656085972</v>
      </c>
      <c r="I371" s="6" t="n">
        <f aca="false">GrassWatbal!W371</f>
        <v>0.3854</v>
      </c>
      <c r="J371" s="7" t="n">
        <f aca="false">GrassHrFlux!P371-GrassHrFlux!P370</f>
        <v>0.0399999999999991</v>
      </c>
      <c r="K371" s="7" t="n">
        <f aca="false">TreeCalculations!$J$2*TreeCalculations!$K$2*(J371/TreeCalculations!$L$2)</f>
        <v>5.24254453476395E-005</v>
      </c>
      <c r="L371" s="2" t="n">
        <f aca="false">OliveWatbal!V371/(OliveTree!$C$31*2*OliveTree!$C$31*2)</f>
        <v>-305.756016</v>
      </c>
      <c r="M371" s="12" t="n">
        <f aca="false">OliveWatbal!AA371</f>
        <v>472.2657</v>
      </c>
      <c r="N371" s="8" t="n">
        <f aca="false">(0.5*OliveWatbal!J371*OliveTree!$C$31*OliveTree!$C$31/18.0152*40.7*60*60)/TreeCalculations!$I$3/TreeCalculations!$I$3</f>
        <v>384.058693769706</v>
      </c>
      <c r="O371" s="8" t="n">
        <f aca="false">(OliveHrFlx!K371*18.0152*OliveTree!$C$31*OliveTree!$C$31*2.45*0.5)/TreeCalculations!$I$3/TreeCalculations!$I$3</f>
        <v>62.527021046</v>
      </c>
      <c r="P371" s="4" t="n">
        <f aca="false">N371+(0.5*OliveWatbal!F371*OliveTree!$C$31*OliveTree!$C$31/18.0152*40.7*60*60)/TreeCalculations!$I$3/TreeCalculations!$I$3 + (0.5*OliveWatbal!G371*OliveTree!$C$31*OliveTree!$C$31/18.0152*40.7*60*60)/TreeCalculations!$I$3/TreeCalculations!$I$3</f>
        <v>384.058693769706</v>
      </c>
      <c r="Q371" s="11" t="n">
        <f aca="false">OliveWatbal!AA371-OliveWatbal!W371-F371</f>
        <v>412.935256085972</v>
      </c>
      <c r="R371" s="11" t="n">
        <f aca="false">OliveWatbal!AA371+OliveWatbal!W371-F371</f>
        <v>413.942256085972</v>
      </c>
      <c r="S371" s="6" t="n">
        <f aca="false">OliveWatbal!W371</f>
        <v>0.5035</v>
      </c>
      <c r="T371" s="7" t="n">
        <f aca="false">OliveHrFlx!P371-OliveHrFlx!P370</f>
        <v>0.0299999999999976</v>
      </c>
      <c r="U371" s="7" t="n">
        <f aca="false">TreeCalculations!$J$3*TreeCalculations!$K$3*(T371/TreeCalculations!$L$3)</f>
        <v>0.000982977100268183</v>
      </c>
    </row>
    <row r="372" customFormat="false" ht="12.8" hidden="false" customHeight="false" outlineLevel="0" collapsed="false">
      <c r="A372" s="0" t="n">
        <f aca="false">GrassWatbal!B372/2</f>
        <v>17</v>
      </c>
      <c r="B372" s="2" t="n">
        <f aca="false">GrassWatbal!V372/(GrassTree!$C$31*2*GrassTree!$C$31*2)</f>
        <v>-39.561696</v>
      </c>
      <c r="C372" s="2" t="n">
        <f aca="false">GrassWatbal!AA372</f>
        <v>440.6607</v>
      </c>
      <c r="D372" s="3" t="n">
        <f aca="false">(0.5*GrassWatbal!J372*GrassTree!$C$31*GrassTree!$C$31/18.0152*40.7*60*60)/TreeCalculations!$I$2/TreeCalculations!$I$2</f>
        <v>57.3141813579644</v>
      </c>
      <c r="E372" s="8" t="n">
        <f aca="false">(GrassHrFlux!K372*18.0152*GrassTree!$C$31*GrassTree!$C$31*2.45*0.5)/TreeCalculations!$I$2/TreeCalculations!$I$2</f>
        <v>9.079030268</v>
      </c>
      <c r="F372" s="10" t="n">
        <f aca="false">D372+(0.5*GrassWatbal!F372*GrassTree!$C$31*GrassTree!$C$31/18.0152*40.7*60*60)/TreeCalculations!$I$2/TreeCalculations!$I$2 + (0.5*GrassWatbal!G372*GrassTree!$C$31*GrassTree!$C$31/18.0152*40.7*60*60)/TreeCalculations!$I$2/TreeCalculations!$I$2</f>
        <v>57.3141813579644</v>
      </c>
      <c r="G372" s="5" t="n">
        <f aca="false">GrassWatbal!AA372-GrassWatbal!W372-F372</f>
        <v>383.262418642036</v>
      </c>
      <c r="H372" s="11" t="n">
        <f aca="false">GrassWatbal!AA372+GrassWatbal!W372-F372</f>
        <v>383.430618642036</v>
      </c>
      <c r="I372" s="6" t="n">
        <f aca="false">GrassWatbal!W372</f>
        <v>0.0841</v>
      </c>
      <c r="J372" s="7" t="n">
        <f aca="false">GrassHrFlux!P372-GrassHrFlux!P371</f>
        <v>-0.0699999999999967</v>
      </c>
      <c r="K372" s="7" t="n">
        <f aca="false">TreeCalculations!$J$2*TreeCalculations!$K$2*(J372/TreeCalculations!$L$2)</f>
        <v>-9.17445293583668E-005</v>
      </c>
      <c r="L372" s="2" t="n">
        <f aca="false">OliveWatbal!V372/(OliveTree!$C$31*2*OliveTree!$C$31*2)</f>
        <v>-294.434668</v>
      </c>
      <c r="M372" s="12" t="n">
        <f aca="false">OliveWatbal!AA372</f>
        <v>400.8034</v>
      </c>
      <c r="N372" s="8" t="n">
        <f aca="false">(0.5*OliveWatbal!J372*OliveTree!$C$31*OliveTree!$C$31/18.0152*40.7*60*60)/TreeCalculations!$I$3/TreeCalculations!$I$3</f>
        <v>373.306693236822</v>
      </c>
      <c r="O372" s="8" t="n">
        <f aca="false">(OliveHrFlx!K372*18.0152*OliveTree!$C$31*OliveTree!$C$31*2.45*0.5)/TreeCalculations!$I$3/TreeCalculations!$I$3</f>
        <v>60.17009243</v>
      </c>
      <c r="P372" s="4" t="n">
        <f aca="false">N372+(0.5*OliveWatbal!F372*OliveTree!$C$31*OliveTree!$C$31/18.0152*40.7*60*60)/TreeCalculations!$I$3/TreeCalculations!$I$3 + (0.5*OliveWatbal!G372*OliveTree!$C$31*OliveTree!$C$31/18.0152*40.7*60*60)/TreeCalculations!$I$3/TreeCalculations!$I$3</f>
        <v>373.306693236822</v>
      </c>
      <c r="Q372" s="11" t="n">
        <f aca="false">OliveWatbal!AA372-OliveWatbal!W372-F372</f>
        <v>343.244818642036</v>
      </c>
      <c r="R372" s="11" t="n">
        <f aca="false">OliveWatbal!AA372+OliveWatbal!W372-F372</f>
        <v>343.733618642036</v>
      </c>
      <c r="S372" s="6" t="n">
        <f aca="false">OliveWatbal!W372</f>
        <v>0.2444</v>
      </c>
      <c r="T372" s="7" t="n">
        <f aca="false">OliveHrFlx!P372-OliveHrFlx!P371</f>
        <v>-0.0599999999999987</v>
      </c>
      <c r="U372" s="7" t="n">
        <f aca="false">TreeCalculations!$J$3*TreeCalculations!$K$3*(T372/TreeCalculations!$L$3)</f>
        <v>-0.00196595420053648</v>
      </c>
    </row>
    <row r="373" customFormat="false" ht="12.8" hidden="false" customHeight="false" outlineLevel="0" collapsed="false">
      <c r="A373" s="0" t="n">
        <f aca="false">GrassWatbal!B373/2</f>
        <v>17.5</v>
      </c>
      <c r="B373" s="2" t="n">
        <f aca="false">GrassWatbal!V373/(GrassTree!$C$31*2*GrassTree!$C$31*2)</f>
        <v>-39.053084</v>
      </c>
      <c r="C373" s="2" t="n">
        <f aca="false">GrassWatbal!AA373</f>
        <v>361.2267</v>
      </c>
      <c r="D373" s="3" t="n">
        <f aca="false">(0.5*GrassWatbal!J373*GrassTree!$C$31*GrassTree!$C$31/18.0152*40.7*60*60)/TreeCalculations!$I$2/TreeCalculations!$I$2</f>
        <v>54.4147197921755</v>
      </c>
      <c r="E373" s="8" t="n">
        <f aca="false">(GrassHrFlux!K373*18.0152*GrassTree!$C$31*GrassTree!$C$31*2.45*0.5)/TreeCalculations!$I$2/TreeCalculations!$I$2</f>
        <v>0.434751814</v>
      </c>
      <c r="F373" s="10" t="n">
        <f aca="false">D373+(0.5*GrassWatbal!F373*GrassTree!$C$31*GrassTree!$C$31/18.0152*40.7*60*60)/TreeCalculations!$I$2/TreeCalculations!$I$2 + (0.5*GrassWatbal!G373*GrassTree!$C$31*GrassTree!$C$31/18.0152*40.7*60*60)/TreeCalculations!$I$2/TreeCalculations!$I$2</f>
        <v>54.4147197921755</v>
      </c>
      <c r="G373" s="5" t="n">
        <f aca="false">GrassWatbal!AA373-GrassWatbal!W373-F373</f>
        <v>306.528380207825</v>
      </c>
      <c r="H373" s="11" t="n">
        <f aca="false">GrassWatbal!AA373+GrassWatbal!W373-F373</f>
        <v>307.095580207824</v>
      </c>
      <c r="I373" s="6" t="n">
        <f aca="false">GrassWatbal!W373</f>
        <v>0.2836</v>
      </c>
      <c r="J373" s="7" t="n">
        <f aca="false">GrassHrFlux!P373-GrassHrFlux!P372</f>
        <v>0.469999999999999</v>
      </c>
      <c r="K373" s="7" t="n">
        <f aca="false">TreeCalculations!$J$2*TreeCalculations!$K$2*(J373/TreeCalculations!$L$2)</f>
        <v>0.000615998982834776</v>
      </c>
      <c r="L373" s="2" t="n">
        <f aca="false">OliveWatbal!V373/(OliveTree!$C$31*2*OliveTree!$C$31*2)</f>
        <v>-278.226152</v>
      </c>
      <c r="M373" s="12" t="n">
        <f aca="false">OliveWatbal!AA373</f>
        <v>327.2335</v>
      </c>
      <c r="N373" s="8" t="n">
        <f aca="false">(0.5*OliveWatbal!J373*OliveTree!$C$31*OliveTree!$C$31/18.0152*40.7*60*60)/TreeCalculations!$I$3/TreeCalculations!$I$3</f>
        <v>359.232308273014</v>
      </c>
      <c r="O373" s="8" t="n">
        <f aca="false">(OliveHrFlx!K373*18.0152*OliveTree!$C$31*OliveTree!$C$31*2.45*0.5)/TreeCalculations!$I$3/TreeCalculations!$I$3</f>
        <v>17.654896</v>
      </c>
      <c r="P373" s="4" t="n">
        <f aca="false">N373+(0.5*OliveWatbal!F373*OliveTree!$C$31*OliveTree!$C$31/18.0152*40.7*60*60)/TreeCalculations!$I$3/TreeCalculations!$I$3 + (0.5*OliveWatbal!G373*OliveTree!$C$31*OliveTree!$C$31/18.0152*40.7*60*60)/TreeCalculations!$I$3/TreeCalculations!$I$3</f>
        <v>359.232308273014</v>
      </c>
      <c r="Q373" s="11" t="n">
        <f aca="false">OliveWatbal!AA373-OliveWatbal!W373-F373</f>
        <v>272.447780207824</v>
      </c>
      <c r="R373" s="11" t="n">
        <f aca="false">OliveWatbal!AA373+OliveWatbal!W373-F373</f>
        <v>273.189780207824</v>
      </c>
      <c r="S373" s="6" t="n">
        <f aca="false">OliveWatbal!W373</f>
        <v>0.371</v>
      </c>
      <c r="T373" s="7" t="n">
        <f aca="false">OliveHrFlx!P373-OliveHrFlx!P372</f>
        <v>0.48</v>
      </c>
      <c r="U373" s="7" t="n">
        <f aca="false">TreeCalculations!$J$3*TreeCalculations!$K$3*(T373/TreeCalculations!$L$3)</f>
        <v>0.0157276336042922</v>
      </c>
    </row>
    <row r="374" customFormat="false" ht="12.8" hidden="false" customHeight="false" outlineLevel="0" collapsed="false">
      <c r="C374" s="2" t="n">
        <f aca="false">GrassWatbal!AA374</f>
        <v>278.3787</v>
      </c>
      <c r="D374" s="3" t="n">
        <f aca="false">(0.5*GrassWatbal!J374*GrassTree!$C$31*GrassTree!$C$31/18.0152*40.7*60*60)/TreeCalculations!$I$2/TreeCalculations!$I$2</f>
        <v>2.80593054753764</v>
      </c>
      <c r="E374" s="8" t="n">
        <f aca="false">(GrassHrFlux!K374*18.0152*GrassTree!$C$31*GrassTree!$C$31*2.45*0.5)/TreeCalculations!$I$2/TreeCalculations!$I$2</f>
        <v>0</v>
      </c>
      <c r="F374" s="10" t="n">
        <f aca="false">D374+(0.5*GrassWatbal!F374*GrassTree!$C$31*GrassTree!$C$31/18.0152*40.7*60*60)/TreeCalculations!$I$2/TreeCalculations!$I$2 + (0.5*GrassWatbal!G374*GrassTree!$C$31*GrassTree!$C$31/18.0152*40.7*60*60)/TreeCalculations!$I$2/TreeCalculations!$I$2</f>
        <v>2.80593054753764</v>
      </c>
      <c r="G374" s="5" t="n">
        <f aca="false">GrassWatbal!AA374-GrassWatbal!W374-F374</f>
        <v>277.867469452462</v>
      </c>
      <c r="H374" s="11" t="n">
        <f aca="false">GrassWatbal!AA374+GrassWatbal!W374-F374</f>
        <v>273.278069452462</v>
      </c>
      <c r="I374" s="6" t="n">
        <f aca="false">GrassWatbal!W374</f>
        <v>-2.2947</v>
      </c>
      <c r="J374" s="7" t="n">
        <f aca="false">GrassHrFlux!P374-GrassHrFlux!P373</f>
        <v>-0.0100000000000016</v>
      </c>
      <c r="K374" s="7" t="n">
        <f aca="false">TreeCalculations!$J$2*TreeCalculations!$K$2*(J374/TreeCalculations!$L$2)</f>
        <v>-1.31063613369122E-005</v>
      </c>
      <c r="L374" s="2" t="n">
        <f aca="false">OliveWatbal!V374/(OliveTree!$C$31*2*OliveTree!$C$31*2)</f>
        <v>-254.258456</v>
      </c>
      <c r="M374" s="12" t="n">
        <f aca="false">OliveWatbal!AA374</f>
        <v>253.3347</v>
      </c>
      <c r="N374" s="8" t="n">
        <f aca="false">(0.5*OliveWatbal!J374*OliveTree!$C$31*OliveTree!$C$31/18.0152*40.7*60*60)/TreeCalculations!$I$3/TreeCalculations!$I$3</f>
        <v>105.405391003153</v>
      </c>
      <c r="O374" s="8" t="n">
        <f aca="false">(OliveHrFlx!K374*18.0152*OliveTree!$C$31*OliveTree!$C$31*2.45*0.5)/TreeCalculations!$I$3/TreeCalculations!$I$3</f>
        <v>30.704071006</v>
      </c>
      <c r="P374" s="4" t="n">
        <f aca="false">N374+(0.5*OliveWatbal!F374*OliveTree!$C$31*OliveTree!$C$31/18.0152*40.7*60*60)/TreeCalculations!$I$3/TreeCalculations!$I$3 + (0.5*OliveWatbal!G374*OliveTree!$C$31*OliveTree!$C$31/18.0152*40.7*60*60)/TreeCalculations!$I$3/TreeCalculations!$I$3</f>
        <v>105.405391003153</v>
      </c>
      <c r="Q374" s="11" t="n">
        <f aca="false">OliveWatbal!AA374-OliveWatbal!W374-F374</f>
        <v>252.681469452462</v>
      </c>
      <c r="R374" s="11" t="n">
        <f aca="false">OliveWatbal!AA374+OliveWatbal!W374-F374</f>
        <v>248.376069452462</v>
      </c>
      <c r="S374" s="6" t="n">
        <f aca="false">OliveWatbal!W374</f>
        <v>-2.1527</v>
      </c>
      <c r="T374" s="7" t="n">
        <f aca="false">OliveHrFlx!P374-OliveHrFlx!P373</f>
        <v>0.0500000000000007</v>
      </c>
      <c r="U374" s="7" t="n">
        <f aca="false">TreeCalculations!$J$3*TreeCalculations!$K$3*(T374/TreeCalculations!$L$3)</f>
        <v>0.00163829516711379</v>
      </c>
    </row>
    <row r="375" customFormat="false" ht="12.8" hidden="false" customHeight="false" outlineLevel="0" collapsed="false">
      <c r="C375" s="2" t="n">
        <f aca="false">GrassWatbal!AA375</f>
        <v>233.6367</v>
      </c>
      <c r="D375" s="3" t="n">
        <f aca="false">(0.5*GrassWatbal!J375*GrassTree!$C$31*GrassTree!$C$31/18.0152*40.7*60*60)/TreeCalculations!$I$2/TreeCalculations!$I$2</f>
        <v>0.292792752786536</v>
      </c>
      <c r="E375" s="8" t="n">
        <f aca="false">(GrassHrFlux!K375*18.0152*GrassTree!$C$31*GrassTree!$C$31*2.45*0.5)/TreeCalculations!$I$2/TreeCalculations!$I$2</f>
        <v>5.04267967</v>
      </c>
      <c r="F375" s="10" t="n">
        <f aca="false">D375+(0.5*GrassWatbal!F375*GrassTree!$C$31*GrassTree!$C$31/18.0152*40.7*60*60)/TreeCalculations!$I$2/TreeCalculations!$I$2 + (0.5*GrassWatbal!G375*GrassTree!$C$31*GrassTree!$C$31/18.0152*40.7*60*60)/TreeCalculations!$I$2/TreeCalculations!$I$2</f>
        <v>0.292792752786536</v>
      </c>
      <c r="G375" s="5" t="n">
        <f aca="false">GrassWatbal!AA375-GrassWatbal!W375-F375</f>
        <v>236.328807247213</v>
      </c>
      <c r="H375" s="11" t="n">
        <f aca="false">GrassWatbal!AA375+GrassWatbal!W375-F375</f>
        <v>230.359007247213</v>
      </c>
      <c r="I375" s="6" t="n">
        <f aca="false">GrassWatbal!W375</f>
        <v>-2.9849</v>
      </c>
      <c r="J375" s="7" t="n">
        <f aca="false">GrassHrFlux!P375-GrassHrFlux!P374</f>
        <v>-0.43</v>
      </c>
      <c r="K375" s="7" t="n">
        <f aca="false">TreeCalculations!$J$2*TreeCalculations!$K$2*(J375/TreeCalculations!$L$2)</f>
        <v>-0.000563573537487136</v>
      </c>
      <c r="L375" s="2" t="n">
        <f aca="false">OliveWatbal!V375/(OliveTree!$C$31*2*OliveTree!$C$31*2)</f>
        <v>-128.107</v>
      </c>
      <c r="M375" s="12" t="n">
        <f aca="false">OliveWatbal!AA375</f>
        <v>217.4637</v>
      </c>
      <c r="N375" s="8" t="n">
        <f aca="false">(0.5*OliveWatbal!J375*OliveTree!$C$31*OliveTree!$C$31/18.0152*40.7*60*60)/TreeCalculations!$I$3/TreeCalculations!$I$3</f>
        <v>183.308596074426</v>
      </c>
      <c r="O375" s="8" t="n">
        <f aca="false">(OliveHrFlx!K375*18.0152*OliveTree!$C$31*OliveTree!$C$31*2.45*0.5)/TreeCalculations!$I$3/TreeCalculations!$I$3</f>
        <v>33.44499361</v>
      </c>
      <c r="P375" s="4" t="n">
        <f aca="false">N375+(0.5*OliveWatbal!F375*OliveTree!$C$31*OliveTree!$C$31/18.0152*40.7*60*60)/TreeCalculations!$I$3/TreeCalculations!$I$3 + (0.5*OliveWatbal!G375*OliveTree!$C$31*OliveTree!$C$31/18.0152*40.7*60*60)/TreeCalculations!$I$3/TreeCalculations!$I$3</f>
        <v>183.308596074426</v>
      </c>
      <c r="Q375" s="11" t="n">
        <f aca="false">OliveWatbal!AA375-OliveWatbal!W375-F375</f>
        <v>220.657507247213</v>
      </c>
      <c r="R375" s="11" t="n">
        <f aca="false">OliveWatbal!AA375+OliveWatbal!W375-F375</f>
        <v>213.684307247213</v>
      </c>
      <c r="S375" s="6" t="n">
        <f aca="false">OliveWatbal!W375</f>
        <v>-3.4866</v>
      </c>
      <c r="T375" s="7" t="n">
        <f aca="false">OliveHrFlx!P375-OliveHrFlx!P374</f>
        <v>-0.41</v>
      </c>
      <c r="U375" s="7" t="n">
        <f aca="false">TreeCalculations!$J$3*TreeCalculations!$K$3*(T375/TreeCalculations!$L$3)</f>
        <v>-0.0134340203703329</v>
      </c>
    </row>
    <row r="376" customFormat="false" ht="12.8" hidden="false" customHeight="false" outlineLevel="0" collapsed="false">
      <c r="C376" s="2" t="n">
        <f aca="false">GrassWatbal!AA376</f>
        <v>141.2847</v>
      </c>
      <c r="D376" s="3" t="n">
        <f aca="false">(0.5*GrassWatbal!J376*GrassTree!$C$31*GrassTree!$C$31/18.0152*40.7*60*60)/TreeCalculations!$I$2/TreeCalculations!$I$2</f>
        <v>30.2796505173409</v>
      </c>
      <c r="E376" s="8" t="n">
        <f aca="false">(GrassHrFlux!K376*18.0152*GrassTree!$C$31*GrassTree!$C$31*2.45*0.5)/TreeCalculations!$I$2/TreeCalculations!$I$2</f>
        <v>0</v>
      </c>
      <c r="F376" s="10" t="n">
        <f aca="false">D376+(0.5*GrassWatbal!F376*GrassTree!$C$31*GrassTree!$C$31/18.0152*40.7*60*60)/TreeCalculations!$I$2/TreeCalculations!$I$2 + (0.5*GrassWatbal!G376*GrassTree!$C$31*GrassTree!$C$31/18.0152*40.7*60*60)/TreeCalculations!$I$2/TreeCalculations!$I$2</f>
        <v>30.2796505173409</v>
      </c>
      <c r="G376" s="5" t="n">
        <f aca="false">GrassWatbal!AA376-GrassWatbal!W376-F376</f>
        <v>111.310249482659</v>
      </c>
      <c r="H376" s="11" t="n">
        <f aca="false">GrassWatbal!AA376+GrassWatbal!W376-F376</f>
        <v>110.699849482659</v>
      </c>
      <c r="I376" s="6" t="n">
        <f aca="false">GrassWatbal!W376</f>
        <v>-0.3052</v>
      </c>
      <c r="J376" s="7" t="n">
        <f aca="false">GrassHrFlux!P376-GrassHrFlux!P375</f>
        <v>0.960000000000001</v>
      </c>
      <c r="K376" s="7" t="n">
        <f aca="false">TreeCalculations!$J$2*TreeCalculations!$K$2*(J376/TreeCalculations!$L$2)</f>
        <v>0.00125821068834338</v>
      </c>
      <c r="L376" s="2" t="n">
        <f aca="false">OliveWatbal!V376/(OliveTree!$C$31*2*OliveTree!$C$31*2)</f>
        <v>-76.696436</v>
      </c>
      <c r="M376" s="12" t="n">
        <f aca="false">OliveWatbal!AA376</f>
        <v>131.6976</v>
      </c>
      <c r="N376" s="8" t="n">
        <f aca="false">(0.5*OliveWatbal!J376*OliveTree!$C$31*OliveTree!$C$31/18.0152*40.7*60*60)/TreeCalculations!$I$3/TreeCalculations!$I$3</f>
        <v>199.676524268396</v>
      </c>
      <c r="O376" s="8" t="n">
        <f aca="false">(OliveHrFlx!K376*18.0152*OliveTree!$C$31*OliveTree!$C$31*2.45*0.5)/TreeCalculations!$I$3/TreeCalculations!$I$3</f>
        <v>0</v>
      </c>
      <c r="P376" s="4" t="n">
        <f aca="false">N376+(0.5*OliveWatbal!F376*OliveTree!$C$31*OliveTree!$C$31/18.0152*40.7*60*60)/TreeCalculations!$I$3/TreeCalculations!$I$3 + (0.5*OliveWatbal!G376*OliveTree!$C$31*OliveTree!$C$31/18.0152*40.7*60*60)/TreeCalculations!$I$3/TreeCalculations!$I$3</f>
        <v>199.676524268396</v>
      </c>
      <c r="Q376" s="11" t="n">
        <f aca="false">OliveWatbal!AA376-OliveWatbal!W376-F376</f>
        <v>102.350749482659</v>
      </c>
      <c r="R376" s="11" t="n">
        <f aca="false">OliveWatbal!AA376+OliveWatbal!W376-F376</f>
        <v>100.485149482659</v>
      </c>
      <c r="S376" s="6" t="n">
        <f aca="false">OliveWatbal!W376</f>
        <v>-0.9328</v>
      </c>
      <c r="T376" s="7" t="n">
        <f aca="false">OliveHrFlx!P376-OliveHrFlx!P375</f>
        <v>1.06</v>
      </c>
      <c r="U376" s="7" t="n">
        <f aca="false">TreeCalculations!$J$3*TreeCalculations!$K$3*(T376/TreeCalculations!$L$3)</f>
        <v>0.0347318575428119</v>
      </c>
    </row>
    <row r="377" customFormat="false" ht="12.8" hidden="false" customHeight="false" outlineLevel="0" collapsed="false">
      <c r="C377" s="2" t="n">
        <f aca="false">GrassWatbal!AA377</f>
        <v>27.9702</v>
      </c>
      <c r="D377" s="3" t="n">
        <f aca="false">(0.5*GrassWatbal!J377*GrassTree!$C$31*GrassTree!$C$31/18.0152*40.7*60*60)/TreeCalculations!$I$2/TreeCalculations!$I$2</f>
        <v>0</v>
      </c>
      <c r="E377" s="8" t="n">
        <f aca="false">(GrassHrFlux!K377*18.0152*GrassTree!$C$31*GrassTree!$C$31*2.45*0.5)/TreeCalculations!$I$2/TreeCalculations!$I$2</f>
        <v>0</v>
      </c>
      <c r="F377" s="10" t="n">
        <f aca="false">D377+(0.5*GrassWatbal!F377*GrassTree!$C$31*GrassTree!$C$31/18.0152*40.7*60*60)/TreeCalculations!$I$2/TreeCalculations!$I$2 + (0.5*GrassWatbal!G377*GrassTree!$C$31*GrassTree!$C$31/18.0152*40.7*60*60)/TreeCalculations!$I$2/TreeCalculations!$I$2</f>
        <v>0</v>
      </c>
      <c r="G377" s="5" t="n">
        <f aca="false">GrassWatbal!AA377-GrassWatbal!W377-F377</f>
        <v>26.754</v>
      </c>
      <c r="H377" s="11" t="n">
        <f aca="false">GrassWatbal!AA377+GrassWatbal!W377-F377</f>
        <v>29.1864</v>
      </c>
      <c r="I377" s="6" t="n">
        <f aca="false">GrassWatbal!W377</f>
        <v>1.2162</v>
      </c>
      <c r="J377" s="7" t="n">
        <f aca="false">GrassHrFlux!P377-GrassHrFlux!P376</f>
        <v>-0.75</v>
      </c>
      <c r="K377" s="7" t="n">
        <f aca="false">TreeCalculations!$J$2*TreeCalculations!$K$2*(J377/TreeCalculations!$L$2)</f>
        <v>-0.000982977100268262</v>
      </c>
      <c r="L377" s="2" t="n">
        <f aca="false">OliveWatbal!V377/(OliveTree!$C$31*2*OliveTree!$C$31*2)</f>
        <v>-1.287396</v>
      </c>
      <c r="M377" s="12" t="n">
        <f aca="false">OliveWatbal!AA377</f>
        <v>17.8786</v>
      </c>
      <c r="N377" s="8" t="n">
        <f aca="false">(0.5*OliveWatbal!J377*OliveTree!$C$31*OliveTree!$C$31/18.0152*40.7*60*60)/TreeCalculations!$I$3/TreeCalculations!$I$3</f>
        <v>0</v>
      </c>
      <c r="O377" s="8" t="n">
        <f aca="false">(OliveHrFlx!K377*18.0152*OliveTree!$C$31*OliveTree!$C$31*2.45*0.5)/TreeCalculations!$I$3/TreeCalculations!$I$3</f>
        <v>0</v>
      </c>
      <c r="P377" s="4" t="n">
        <f aca="false">N377+(0.5*OliveWatbal!F377*OliveTree!$C$31*OliveTree!$C$31/18.0152*40.7*60*60)/TreeCalculations!$I$3/TreeCalculations!$I$3 + (0.5*OliveWatbal!G377*OliveTree!$C$31*OliveTree!$C$31/18.0152*40.7*60*60)/TreeCalculations!$I$3/TreeCalculations!$I$3</f>
        <v>0</v>
      </c>
      <c r="Q377" s="11" t="n">
        <f aca="false">OliveWatbal!AA377-OliveWatbal!W377-F377</f>
        <v>17.5795</v>
      </c>
      <c r="R377" s="11" t="n">
        <f aca="false">OliveWatbal!AA377+OliveWatbal!W377-F377</f>
        <v>18.1777</v>
      </c>
      <c r="S377" s="6" t="n">
        <f aca="false">OliveWatbal!W377</f>
        <v>0.2991</v>
      </c>
      <c r="T377" s="7" t="n">
        <f aca="false">OliveHrFlx!P377-OliveHrFlx!P376</f>
        <v>-0.75</v>
      </c>
      <c r="U377" s="7" t="n">
        <f aca="false">TreeCalculations!$J$3*TreeCalculations!$K$3*(T377/TreeCalculations!$L$3)</f>
        <v>-0.0245744275067065</v>
      </c>
    </row>
    <row r="378" customFormat="false" ht="12.8" hidden="false" customHeight="false" outlineLevel="0" collapsed="false">
      <c r="C378" s="2" t="n">
        <f aca="false">GrassWatbal!AA378</f>
        <v>-22.2606</v>
      </c>
      <c r="D378" s="3" t="n">
        <f aca="false">(0.5*GrassWatbal!J378*GrassTree!$C$31*GrassTree!$C$31/18.0152*40.7*60*60)/TreeCalculations!$I$2/TreeCalculations!$I$2</f>
        <v>0</v>
      </c>
      <c r="E378" s="8" t="n">
        <f aca="false">(GrassHrFlux!K378*18.0152*GrassTree!$C$31*GrassTree!$C$31*2.45*0.5)/TreeCalculations!$I$2/TreeCalculations!$I$2</f>
        <v>0</v>
      </c>
      <c r="F378" s="10" t="n">
        <f aca="false">D378+(0.5*GrassWatbal!F378*GrassTree!$C$31*GrassTree!$C$31/18.0152*40.7*60*60)/TreeCalculations!$I$2/TreeCalculations!$I$2 + (0.5*GrassWatbal!G378*GrassTree!$C$31*GrassTree!$C$31/18.0152*40.7*60*60)/TreeCalculations!$I$2/TreeCalculations!$I$2</f>
        <v>0</v>
      </c>
      <c r="G378" s="5" t="n">
        <f aca="false">GrassWatbal!AA378-GrassWatbal!W378-F378</f>
        <v>-26.7084</v>
      </c>
      <c r="H378" s="11" t="n">
        <f aca="false">GrassWatbal!AA378+GrassWatbal!W378-F378</f>
        <v>-17.8128</v>
      </c>
      <c r="I378" s="6" t="n">
        <f aca="false">GrassWatbal!W378</f>
        <v>4.4478</v>
      </c>
      <c r="J378" s="7" t="n">
        <f aca="false">GrassHrFlux!P378-GrassHrFlux!P377</f>
        <v>-0.580000000000002</v>
      </c>
      <c r="K378" s="7" t="n">
        <f aca="false">TreeCalculations!$J$2*TreeCalculations!$K$2*(J378/TreeCalculations!$L$2)</f>
        <v>-0.000760168957540791</v>
      </c>
      <c r="L378" s="2" t="n">
        <f aca="false">OliveWatbal!V378/(OliveTree!$C$31*2*OliveTree!$C$31*2)</f>
        <v>-2.972812</v>
      </c>
      <c r="M378" s="12" t="n">
        <f aca="false">OliveWatbal!AA378</f>
        <v>-32.3526</v>
      </c>
      <c r="N378" s="8" t="n">
        <f aca="false">(0.5*OliveWatbal!J378*OliveTree!$C$31*OliveTree!$C$31/18.0152*40.7*60*60)/TreeCalculations!$I$3/TreeCalculations!$I$3</f>
        <v>0</v>
      </c>
      <c r="O378" s="8" t="n">
        <f aca="false">(OliveHrFlx!K378*18.0152*OliveTree!$C$31*OliveTree!$C$31*2.45*0.5)/TreeCalculations!$I$3/TreeCalculations!$I$3</f>
        <v>0</v>
      </c>
      <c r="P378" s="4" t="n">
        <f aca="false">N378+(0.5*OliveWatbal!F378*OliveTree!$C$31*OliveTree!$C$31/18.0152*40.7*60*60)/TreeCalculations!$I$3/TreeCalculations!$I$3 + (0.5*OliveWatbal!G378*OliveTree!$C$31*OliveTree!$C$31/18.0152*40.7*60*60)/TreeCalculations!$I$3/TreeCalculations!$I$3</f>
        <v>0</v>
      </c>
      <c r="Q378" s="11" t="n">
        <f aca="false">OliveWatbal!AA378-OliveWatbal!W378-F378</f>
        <v>-36.1059</v>
      </c>
      <c r="R378" s="11" t="n">
        <f aca="false">OliveWatbal!AA378+OliveWatbal!W378-F378</f>
        <v>-28.5993</v>
      </c>
      <c r="S378" s="6" t="n">
        <f aca="false">OliveWatbal!W378</f>
        <v>3.7533</v>
      </c>
      <c r="T378" s="7" t="n">
        <f aca="false">OliveHrFlx!P378-OliveHrFlx!P377</f>
        <v>-0.580000000000002</v>
      </c>
      <c r="U378" s="7" t="n">
        <f aca="false">TreeCalculations!$J$3*TreeCalculations!$K$3*(T378/TreeCalculations!$L$3)</f>
        <v>-0.0190042239385198</v>
      </c>
    </row>
    <row r="379" customFormat="false" ht="12.8" hidden="false" customHeight="false" outlineLevel="0" collapsed="false">
      <c r="C379" s="2" t="n">
        <f aca="false">GrassWatbal!AA379</f>
        <v>-31.273</v>
      </c>
      <c r="D379" s="3" t="n">
        <f aca="false">(0.5*GrassWatbal!J379*GrassTree!$C$31*GrassTree!$C$31/18.0152*40.7*60*60)/TreeCalculations!$I$2/TreeCalculations!$I$2</f>
        <v>0</v>
      </c>
      <c r="E379" s="8" t="n">
        <f aca="false">(GrassHrFlux!K379*18.0152*GrassTree!$C$31*GrassTree!$C$31*2.45*0.5)/TreeCalculations!$I$2/TreeCalculations!$I$2</f>
        <v>0</v>
      </c>
      <c r="F379" s="10" t="n">
        <f aca="false">D379+(0.5*GrassWatbal!F379*GrassTree!$C$31*GrassTree!$C$31/18.0152*40.7*60*60)/TreeCalculations!$I$2/TreeCalculations!$I$2 + (0.5*GrassWatbal!G379*GrassTree!$C$31*GrassTree!$C$31/18.0152*40.7*60*60)/TreeCalculations!$I$2/TreeCalculations!$I$2</f>
        <v>0</v>
      </c>
      <c r="G379" s="5" t="n">
        <f aca="false">GrassWatbal!AA379-GrassWatbal!W379-F379</f>
        <v>-37.3873</v>
      </c>
      <c r="H379" s="11" t="n">
        <f aca="false">GrassWatbal!AA379+GrassWatbal!W379-F379</f>
        <v>-25.1587</v>
      </c>
      <c r="I379" s="6" t="n">
        <f aca="false">GrassWatbal!W379</f>
        <v>6.1143</v>
      </c>
      <c r="J379" s="7" t="n">
        <f aca="false">GrassHrFlux!P379-GrassHrFlux!P378</f>
        <v>-0.369999999999997</v>
      </c>
      <c r="K379" s="7" t="n">
        <f aca="false">TreeCalculations!$J$2*TreeCalculations!$K$2*(J379/TreeCalculations!$L$2)</f>
        <v>-0.000484935369465672</v>
      </c>
      <c r="L379" s="2" t="n">
        <f aca="false">OliveWatbal!V379/(OliveTree!$C$31*2*OliveTree!$C$31*2)</f>
        <v>-3.27178</v>
      </c>
      <c r="M379" s="12" t="n">
        <f aca="false">OliveWatbal!AA379</f>
        <v>-41.3648</v>
      </c>
      <c r="N379" s="8" t="n">
        <f aca="false">(0.5*OliveWatbal!J379*OliveTree!$C$31*OliveTree!$C$31/18.0152*40.7*60*60)/TreeCalculations!$I$3/TreeCalculations!$I$3</f>
        <v>0</v>
      </c>
      <c r="O379" s="8" t="n">
        <f aca="false">(OliveHrFlx!K379*18.0152*OliveTree!$C$31*OliveTree!$C$31*2.45*0.5)/TreeCalculations!$I$3/TreeCalculations!$I$3</f>
        <v>0</v>
      </c>
      <c r="P379" s="4" t="n">
        <f aca="false">N379+(0.5*OliveWatbal!F379*OliveTree!$C$31*OliveTree!$C$31/18.0152*40.7*60*60)/TreeCalculations!$I$3/TreeCalculations!$I$3 + (0.5*OliveWatbal!G379*OliveTree!$C$31*OliveTree!$C$31/18.0152*40.7*60*60)/TreeCalculations!$I$3/TreeCalculations!$I$3</f>
        <v>0</v>
      </c>
      <c r="Q379" s="11" t="n">
        <f aca="false">OliveWatbal!AA379-OliveWatbal!W379-F379</f>
        <v>-46.9246</v>
      </c>
      <c r="R379" s="11" t="n">
        <f aca="false">OliveWatbal!AA379+OliveWatbal!W379-F379</f>
        <v>-35.805</v>
      </c>
      <c r="S379" s="6" t="n">
        <f aca="false">OliveWatbal!W379</f>
        <v>5.5598</v>
      </c>
      <c r="T379" s="7" t="n">
        <f aca="false">OliveHrFlx!P379-OliveHrFlx!P378</f>
        <v>-0.369999999999997</v>
      </c>
      <c r="U379" s="7" t="n">
        <f aca="false">TreeCalculations!$J$3*TreeCalculations!$K$3*(T379/TreeCalculations!$L$3)</f>
        <v>-0.0121233842366418</v>
      </c>
    </row>
    <row r="380" customFormat="false" ht="12.8" hidden="false" customHeight="false" outlineLevel="0" collapsed="false">
      <c r="C380" s="2" t="n">
        <f aca="false">GrassWatbal!AA380</f>
        <v>-31.4468</v>
      </c>
      <c r="D380" s="3" t="n">
        <f aca="false">(0.5*GrassWatbal!J380*GrassTree!$C$31*GrassTree!$C$31/18.0152*40.7*60*60)/TreeCalculations!$I$2/TreeCalculations!$I$2</f>
        <v>0</v>
      </c>
      <c r="E380" s="8" t="n">
        <f aca="false">(GrassHrFlux!K380*18.0152*GrassTree!$C$31*GrassTree!$C$31*2.45*0.5)/TreeCalculations!$I$2/TreeCalculations!$I$2</f>
        <v>0</v>
      </c>
      <c r="F380" s="10" t="n">
        <f aca="false">D380+(0.5*GrassWatbal!F380*GrassTree!$C$31*GrassTree!$C$31/18.0152*40.7*60*60)/TreeCalculations!$I$2/TreeCalculations!$I$2 + (0.5*GrassWatbal!G380*GrassTree!$C$31*GrassTree!$C$31/18.0152*40.7*60*60)/TreeCalculations!$I$2/TreeCalculations!$I$2</f>
        <v>0</v>
      </c>
      <c r="G380" s="5" t="n">
        <f aca="false">GrassWatbal!AA380-GrassWatbal!W380-F380</f>
        <v>-38.0806</v>
      </c>
      <c r="H380" s="11" t="n">
        <f aca="false">GrassWatbal!AA380+GrassWatbal!W380-F380</f>
        <v>-24.813</v>
      </c>
      <c r="I380" s="6" t="n">
        <f aca="false">GrassWatbal!W380</f>
        <v>6.6338</v>
      </c>
      <c r="J380" s="7" t="n">
        <f aca="false">GrassHrFlux!P380-GrassHrFlux!P379</f>
        <v>-0.340000000000002</v>
      </c>
      <c r="K380" s="7" t="n">
        <f aca="false">TreeCalculations!$J$2*TreeCalculations!$K$2*(J380/TreeCalculations!$L$2)</f>
        <v>-0.000445616285454947</v>
      </c>
      <c r="L380" s="2" t="n">
        <f aca="false">OliveWatbal!V380/(OliveTree!$C$31*2*OliveTree!$C$31*2)</f>
        <v>-3.274928</v>
      </c>
      <c r="M380" s="12" t="n">
        <f aca="false">OliveWatbal!AA380</f>
        <v>-41.5384</v>
      </c>
      <c r="N380" s="8" t="n">
        <f aca="false">(0.5*OliveWatbal!J380*OliveTree!$C$31*OliveTree!$C$31/18.0152*40.7*60*60)/TreeCalculations!$I$3/TreeCalculations!$I$3</f>
        <v>0</v>
      </c>
      <c r="O380" s="8" t="n">
        <f aca="false">(OliveHrFlx!K380*18.0152*OliveTree!$C$31*OliveTree!$C$31*2.45*0.5)/TreeCalculations!$I$3/TreeCalculations!$I$3</f>
        <v>0</v>
      </c>
      <c r="P380" s="4" t="n">
        <f aca="false">N380+(0.5*OliveWatbal!F380*OliveTree!$C$31*OliveTree!$C$31/18.0152*40.7*60*60)/TreeCalculations!$I$3/TreeCalculations!$I$3 + (0.5*OliveWatbal!G380*OliveTree!$C$31*OliveTree!$C$31/18.0152*40.7*60*60)/TreeCalculations!$I$3/TreeCalculations!$I$3</f>
        <v>0</v>
      </c>
      <c r="Q380" s="11" t="n">
        <f aca="false">OliveWatbal!AA380-OliveWatbal!W380-F380</f>
        <v>-47.7099</v>
      </c>
      <c r="R380" s="11" t="n">
        <f aca="false">OliveWatbal!AA380+OliveWatbal!W380-F380</f>
        <v>-35.3669</v>
      </c>
      <c r="S380" s="6" t="n">
        <f aca="false">OliveWatbal!W380</f>
        <v>6.1715</v>
      </c>
      <c r="T380" s="7" t="n">
        <f aca="false">OliveHrFlx!P380-OliveHrFlx!P379</f>
        <v>-0.340000000000002</v>
      </c>
      <c r="U380" s="7" t="n">
        <f aca="false">TreeCalculations!$J$3*TreeCalculations!$K$3*(T380/TreeCalculations!$L$3)</f>
        <v>-0.0111404071363737</v>
      </c>
    </row>
    <row r="381" customFormat="false" ht="12.8" hidden="false" customHeight="false" outlineLevel="0" collapsed="false">
      <c r="C381" s="2" t="n">
        <f aca="false">GrassWatbal!AA381</f>
        <v>-31.3376</v>
      </c>
      <c r="D381" s="3" t="n">
        <f aca="false">(0.5*GrassWatbal!J381*GrassTree!$C$31*GrassTree!$C$31/18.0152*40.7*60*60)/TreeCalculations!$I$2/TreeCalculations!$I$2</f>
        <v>0</v>
      </c>
      <c r="E381" s="8" t="n">
        <f aca="false">(GrassHrFlux!K381*18.0152*GrassTree!$C$31*GrassTree!$C$31*2.45*0.5)/TreeCalculations!$I$2/TreeCalculations!$I$2</f>
        <v>0</v>
      </c>
      <c r="F381" s="10" t="n">
        <f aca="false">D381+(0.5*GrassWatbal!F381*GrassTree!$C$31*GrassTree!$C$31/18.0152*40.7*60*60)/TreeCalculations!$I$2/TreeCalculations!$I$2 + (0.5*GrassWatbal!G381*GrassTree!$C$31*GrassTree!$C$31/18.0152*40.7*60*60)/TreeCalculations!$I$2/TreeCalculations!$I$2</f>
        <v>0</v>
      </c>
      <c r="G381" s="5" t="n">
        <f aca="false">GrassWatbal!AA381-GrassWatbal!W381-F381</f>
        <v>-38.4104</v>
      </c>
      <c r="H381" s="11" t="n">
        <f aca="false">GrassWatbal!AA381+GrassWatbal!W381-F381</f>
        <v>-24.2648</v>
      </c>
      <c r="I381" s="6" t="n">
        <f aca="false">GrassWatbal!W381</f>
        <v>7.0728</v>
      </c>
      <c r="J381" s="7" t="n">
        <f aca="false">GrassHrFlux!P381-GrassHrFlux!P380</f>
        <v>-0.33</v>
      </c>
      <c r="K381" s="7" t="n">
        <f aca="false">TreeCalculations!$J$2*TreeCalculations!$K$2*(J381/TreeCalculations!$L$2)</f>
        <v>-0.000432509924118035</v>
      </c>
      <c r="L381" s="2" t="n">
        <f aca="false">OliveWatbal!V381/(OliveTree!$C$31*2*OliveTree!$C$31*2)</f>
        <v>-3.266592</v>
      </c>
      <c r="M381" s="12" t="n">
        <f aca="false">OliveWatbal!AA381</f>
        <v>-41.4294</v>
      </c>
      <c r="N381" s="8" t="n">
        <f aca="false">(0.5*OliveWatbal!J381*OliveTree!$C$31*OliveTree!$C$31/18.0152*40.7*60*60)/TreeCalculations!$I$3/TreeCalculations!$I$3</f>
        <v>0</v>
      </c>
      <c r="O381" s="8" t="n">
        <f aca="false">(OliveHrFlx!K381*18.0152*OliveTree!$C$31*OliveTree!$C$31*2.45*0.5)/TreeCalculations!$I$3/TreeCalculations!$I$3</f>
        <v>0</v>
      </c>
      <c r="P381" s="4" t="n">
        <f aca="false">N381+(0.5*OliveWatbal!F381*OliveTree!$C$31*OliveTree!$C$31/18.0152*40.7*60*60)/TreeCalculations!$I$3/TreeCalculations!$I$3 + (0.5*OliveWatbal!G381*OliveTree!$C$31*OliveTree!$C$31/18.0152*40.7*60*60)/TreeCalculations!$I$3/TreeCalculations!$I$3</f>
        <v>0</v>
      </c>
      <c r="Q381" s="11" t="n">
        <f aca="false">OliveWatbal!AA381-OliveWatbal!W381-F381</f>
        <v>-48.1072</v>
      </c>
      <c r="R381" s="11" t="n">
        <f aca="false">OliveWatbal!AA381+OliveWatbal!W381-F381</f>
        <v>-34.7516</v>
      </c>
      <c r="S381" s="6" t="n">
        <f aca="false">OliveWatbal!W381</f>
        <v>6.6778</v>
      </c>
      <c r="T381" s="7" t="n">
        <f aca="false">OliveHrFlx!P381-OliveHrFlx!P380</f>
        <v>-0.33</v>
      </c>
      <c r="U381" s="7" t="n">
        <f aca="false">TreeCalculations!$J$3*TreeCalculations!$K$3*(T381/TreeCalculations!$L$3)</f>
        <v>-0.0108127481029509</v>
      </c>
    </row>
    <row r="382" customFormat="false" ht="12.8" hidden="false" customHeight="false" outlineLevel="0" collapsed="false">
      <c r="C382" s="2" t="n">
        <f aca="false">GrassWatbal!AA382</f>
        <v>-31.3368</v>
      </c>
      <c r="D382" s="3" t="n">
        <f aca="false">(0.5*GrassWatbal!J382*GrassTree!$C$31*GrassTree!$C$31/18.0152*40.7*60*60)/TreeCalculations!$I$2/TreeCalculations!$I$2</f>
        <v>0</v>
      </c>
      <c r="E382" s="8" t="n">
        <f aca="false">(GrassHrFlux!K382*18.0152*GrassTree!$C$31*GrassTree!$C$31*2.45*0.5)/TreeCalculations!$I$2/TreeCalculations!$I$2</f>
        <v>0</v>
      </c>
      <c r="F382" s="10" t="n">
        <f aca="false">D382+(0.5*GrassWatbal!F382*GrassTree!$C$31*GrassTree!$C$31/18.0152*40.7*60*60)/TreeCalculations!$I$2/TreeCalculations!$I$2 + (0.5*GrassWatbal!G382*GrassTree!$C$31*GrassTree!$C$31/18.0152*40.7*60*60)/TreeCalculations!$I$2/TreeCalculations!$I$2</f>
        <v>0</v>
      </c>
      <c r="G382" s="5" t="n">
        <f aca="false">GrassWatbal!AA382-GrassWatbal!W382-F382</f>
        <v>-38.8386</v>
      </c>
      <c r="H382" s="11" t="n">
        <f aca="false">GrassWatbal!AA382+GrassWatbal!W382-F382</f>
        <v>-23.835</v>
      </c>
      <c r="I382" s="6" t="n">
        <f aca="false">GrassWatbal!W382</f>
        <v>7.5018</v>
      </c>
      <c r="J382" s="7" t="n">
        <f aca="false">GrassHrFlux!P382-GrassHrFlux!P381</f>
        <v>-0.309999999999999</v>
      </c>
      <c r="K382" s="7" t="n">
        <f aca="false">TreeCalculations!$J$2*TreeCalculations!$K$2*(J382/TreeCalculations!$L$2)</f>
        <v>-0.000406297201444213</v>
      </c>
      <c r="L382" s="2" t="n">
        <f aca="false">OliveWatbal!V382/(OliveTree!$C$31*2*OliveTree!$C$31*2)</f>
        <v>-3.261104</v>
      </c>
      <c r="M382" s="12" t="n">
        <f aca="false">OliveWatbal!AA382</f>
        <v>-41.4284</v>
      </c>
      <c r="N382" s="8" t="n">
        <f aca="false">(0.5*OliveWatbal!J382*OliveTree!$C$31*OliveTree!$C$31/18.0152*40.7*60*60)/TreeCalculations!$I$3/TreeCalculations!$I$3</f>
        <v>0</v>
      </c>
      <c r="O382" s="8" t="n">
        <f aca="false">(OliveHrFlx!K382*18.0152*OliveTree!$C$31*OliveTree!$C$31*2.45*0.5)/TreeCalculations!$I$3/TreeCalculations!$I$3</f>
        <v>0</v>
      </c>
      <c r="P382" s="4" t="n">
        <f aca="false">N382+(0.5*OliveWatbal!F382*OliveTree!$C$31*OliveTree!$C$31/18.0152*40.7*60*60)/TreeCalculations!$I$3/TreeCalculations!$I$3 + (0.5*OliveWatbal!G382*OliveTree!$C$31*OliveTree!$C$31/18.0152*40.7*60*60)/TreeCalculations!$I$3/TreeCalculations!$I$3</f>
        <v>0</v>
      </c>
      <c r="Q382" s="11" t="n">
        <f aca="false">OliveWatbal!AA382-OliveWatbal!W382-F382</f>
        <v>-48.5876</v>
      </c>
      <c r="R382" s="11" t="n">
        <f aca="false">OliveWatbal!AA382+OliveWatbal!W382-F382</f>
        <v>-34.2692</v>
      </c>
      <c r="S382" s="6" t="n">
        <f aca="false">OliveWatbal!W382</f>
        <v>7.1592</v>
      </c>
      <c r="T382" s="7" t="n">
        <f aca="false">OliveHrFlx!P382-OliveHrFlx!P381</f>
        <v>-0.309999999999999</v>
      </c>
      <c r="U382" s="7" t="n">
        <f aca="false">TreeCalculations!$J$3*TreeCalculations!$K$3*(T382/TreeCalculations!$L$3)</f>
        <v>-0.0101574300361053</v>
      </c>
    </row>
    <row r="383" customFormat="false" ht="12.8" hidden="false" customHeight="false" outlineLevel="0" collapsed="false">
      <c r="C383" s="2" t="n">
        <f aca="false">GrassWatbal!AA383</f>
        <v>-31.2758</v>
      </c>
      <c r="D383" s="3" t="n">
        <f aca="false">(0.5*GrassWatbal!J383*GrassTree!$C$31*GrassTree!$C$31/18.0152*40.7*60*60)/TreeCalculations!$I$2/TreeCalculations!$I$2</f>
        <v>0</v>
      </c>
      <c r="E383" s="8" t="n">
        <f aca="false">(GrassHrFlux!K383*18.0152*GrassTree!$C$31*GrassTree!$C$31*2.45*0.5)/TreeCalculations!$I$2/TreeCalculations!$I$2</f>
        <v>0</v>
      </c>
      <c r="F383" s="10" t="n">
        <f aca="false">D383+(0.5*GrassWatbal!F383*GrassTree!$C$31*GrassTree!$C$31/18.0152*40.7*60*60)/TreeCalculations!$I$2/TreeCalculations!$I$2 + (0.5*GrassWatbal!G383*GrassTree!$C$31*GrassTree!$C$31/18.0152*40.7*60*60)/TreeCalculations!$I$2/TreeCalculations!$I$2</f>
        <v>0</v>
      </c>
      <c r="G383" s="5" t="n">
        <f aca="false">GrassWatbal!AA383-GrassWatbal!W383-F383</f>
        <v>-39.1416</v>
      </c>
      <c r="H383" s="11" t="n">
        <f aca="false">GrassWatbal!AA383+GrassWatbal!W383-F383</f>
        <v>-23.41</v>
      </c>
      <c r="I383" s="6" t="n">
        <f aca="false">GrassWatbal!W383</f>
        <v>7.8658</v>
      </c>
      <c r="J383" s="7" t="n">
        <f aca="false">GrassHrFlux!P383-GrassHrFlux!P382</f>
        <v>-0.25</v>
      </c>
      <c r="K383" s="7" t="n">
        <f aca="false">TreeCalculations!$J$2*TreeCalculations!$K$2*(J383/TreeCalculations!$L$2)</f>
        <v>-0.000327659033422754</v>
      </c>
      <c r="L383" s="2" t="n">
        <f aca="false">OliveWatbal!V383/(OliveTree!$C$31*2*OliveTree!$C$31*2)</f>
        <v>-3.253404</v>
      </c>
      <c r="M383" s="12" t="n">
        <f aca="false">OliveWatbal!AA383</f>
        <v>-41.3673</v>
      </c>
      <c r="N383" s="8" t="n">
        <f aca="false">(0.5*OliveWatbal!J383*OliveTree!$C$31*OliveTree!$C$31/18.0152*40.7*60*60)/TreeCalculations!$I$3/TreeCalculations!$I$3</f>
        <v>0</v>
      </c>
      <c r="O383" s="8" t="n">
        <f aca="false">(OliveHrFlx!K383*18.0152*OliveTree!$C$31*OliveTree!$C$31*2.45*0.5)/TreeCalculations!$I$3/TreeCalculations!$I$3</f>
        <v>0</v>
      </c>
      <c r="P383" s="4" t="n">
        <f aca="false">N383+(0.5*OliveWatbal!F383*OliveTree!$C$31*OliveTree!$C$31/18.0152*40.7*60*60)/TreeCalculations!$I$3/TreeCalculations!$I$3 + (0.5*OliveWatbal!G383*OliveTree!$C$31*OliveTree!$C$31/18.0152*40.7*60*60)/TreeCalculations!$I$3/TreeCalculations!$I$3</f>
        <v>0</v>
      </c>
      <c r="Q383" s="11" t="n">
        <f aca="false">OliveWatbal!AA383-OliveWatbal!W383-F383</f>
        <v>-48.932</v>
      </c>
      <c r="R383" s="11" t="n">
        <f aca="false">OliveWatbal!AA383+OliveWatbal!W383-F383</f>
        <v>-33.8026</v>
      </c>
      <c r="S383" s="6" t="n">
        <f aca="false">OliveWatbal!W383</f>
        <v>7.5647</v>
      </c>
      <c r="T383" s="7" t="n">
        <f aca="false">OliveHrFlx!P383-OliveHrFlx!P382</f>
        <v>-0.25</v>
      </c>
      <c r="U383" s="7" t="n">
        <f aca="false">TreeCalculations!$J$3*TreeCalculations!$K$3*(T383/TreeCalculations!$L$3)</f>
        <v>-0.00819147583556885</v>
      </c>
    </row>
    <row r="384" customFormat="false" ht="12.8" hidden="false" customHeight="false" outlineLevel="0" collapsed="false">
      <c r="C384" s="2" t="n">
        <f aca="false">GrassWatbal!AA384</f>
        <v>-31.5578</v>
      </c>
      <c r="D384" s="3" t="n">
        <f aca="false">(0.5*GrassWatbal!J384*GrassTree!$C$31*GrassTree!$C$31/18.0152*40.7*60*60)/TreeCalculations!$I$2/TreeCalculations!$I$2</f>
        <v>0</v>
      </c>
      <c r="E384" s="8" t="n">
        <f aca="false">(GrassHrFlux!K384*18.0152*GrassTree!$C$31*GrassTree!$C$31*2.45*0.5)/TreeCalculations!$I$2/TreeCalculations!$I$2</f>
        <v>0</v>
      </c>
      <c r="F384" s="10" t="n">
        <f aca="false">D384+(0.5*GrassWatbal!F384*GrassTree!$C$31*GrassTree!$C$31/18.0152*40.7*60*60)/TreeCalculations!$I$2/TreeCalculations!$I$2 + (0.5*GrassWatbal!G384*GrassTree!$C$31*GrassTree!$C$31/18.0152*40.7*60*60)/TreeCalculations!$I$2/TreeCalculations!$I$2</f>
        <v>0</v>
      </c>
      <c r="G384" s="5" t="n">
        <f aca="false">GrassWatbal!AA384-GrassWatbal!W384-F384</f>
        <v>-39.5357</v>
      </c>
      <c r="H384" s="11" t="n">
        <f aca="false">GrassWatbal!AA384+GrassWatbal!W384-F384</f>
        <v>-23.5799</v>
      </c>
      <c r="I384" s="6" t="n">
        <f aca="false">GrassWatbal!W384</f>
        <v>7.9779</v>
      </c>
      <c r="J384" s="7" t="n">
        <f aca="false">GrassHrFlux!P384-GrassHrFlux!P383</f>
        <v>-0.17</v>
      </c>
      <c r="K384" s="7" t="n">
        <f aca="false">TreeCalculations!$J$2*TreeCalculations!$K$2*(J384/TreeCalculations!$L$2)</f>
        <v>-0.000222808142727472</v>
      </c>
      <c r="L384" s="2" t="n">
        <f aca="false">OliveWatbal!V384/(OliveTree!$C$31*2*OliveTree!$C$31*2)</f>
        <v>-3.257424</v>
      </c>
      <c r="M384" s="12" t="n">
        <f aca="false">OliveWatbal!AA384</f>
        <v>-41.649</v>
      </c>
      <c r="N384" s="8" t="n">
        <f aca="false">(0.5*OliveWatbal!J384*OliveTree!$C$31*OliveTree!$C$31/18.0152*40.7*60*60)/TreeCalculations!$I$3/TreeCalculations!$I$3</f>
        <v>0</v>
      </c>
      <c r="O384" s="8" t="n">
        <f aca="false">(OliveHrFlx!K384*18.0152*OliveTree!$C$31*OliveTree!$C$31*2.45*0.5)/TreeCalculations!$I$3/TreeCalculations!$I$3</f>
        <v>0</v>
      </c>
      <c r="P384" s="4" t="n">
        <f aca="false">N384+(0.5*OliveWatbal!F384*OliveTree!$C$31*OliveTree!$C$31/18.0152*40.7*60*60)/TreeCalculations!$I$3/TreeCalculations!$I$3 + (0.5*OliveWatbal!G384*OliveTree!$C$31*OliveTree!$C$31/18.0152*40.7*60*60)/TreeCalculations!$I$3/TreeCalculations!$I$3</f>
        <v>0</v>
      </c>
      <c r="Q384" s="11" t="n">
        <f aca="false">OliveWatbal!AA384-OliveWatbal!W384-F384</f>
        <v>-49.3591</v>
      </c>
      <c r="R384" s="11" t="n">
        <f aca="false">OliveWatbal!AA384+OliveWatbal!W384-F384</f>
        <v>-33.9389</v>
      </c>
      <c r="S384" s="6" t="n">
        <f aca="false">OliveWatbal!W384</f>
        <v>7.7101</v>
      </c>
      <c r="T384" s="7" t="n">
        <f aca="false">OliveHrFlx!P384-OliveHrFlx!P383</f>
        <v>-0.17</v>
      </c>
      <c r="U384" s="7" t="n">
        <f aca="false">TreeCalculations!$J$3*TreeCalculations!$K$3*(T384/TreeCalculations!$L$3)</f>
        <v>-0.00557020356818681</v>
      </c>
    </row>
    <row r="385" customFormat="false" ht="12.8" hidden="false" customHeight="false" outlineLevel="0" collapsed="false">
      <c r="C385" s="2" t="n">
        <f aca="false">GrassWatbal!AA385</f>
        <v>-31.7043</v>
      </c>
      <c r="D385" s="3" t="n">
        <f aca="false">(0.5*GrassWatbal!J385*GrassTree!$C$31*GrassTree!$C$31/18.0152*40.7*60*60)/TreeCalculations!$I$2/TreeCalculations!$I$2</f>
        <v>0</v>
      </c>
      <c r="E385" s="8" t="n">
        <f aca="false">(GrassHrFlux!K385*18.0152*GrassTree!$C$31*GrassTree!$C$31*2.45*0.5)/TreeCalculations!$I$2/TreeCalculations!$I$2</f>
        <v>0</v>
      </c>
      <c r="F385" s="10" t="n">
        <f aca="false">D385+(0.5*GrassWatbal!F385*GrassTree!$C$31*GrassTree!$C$31/18.0152*40.7*60*60)/TreeCalculations!$I$2/TreeCalculations!$I$2 + (0.5*GrassWatbal!G385*GrassTree!$C$31*GrassTree!$C$31/18.0152*40.7*60*60)/TreeCalculations!$I$2/TreeCalculations!$I$2</f>
        <v>0</v>
      </c>
      <c r="G385" s="5" t="n">
        <f aca="false">GrassWatbal!AA385-GrassWatbal!W385-F385</f>
        <v>-39.4493</v>
      </c>
      <c r="H385" s="11" t="n">
        <f aca="false">GrassWatbal!AA385+GrassWatbal!W385-F385</f>
        <v>-23.9593</v>
      </c>
      <c r="I385" s="6" t="n">
        <f aca="false">GrassWatbal!W385</f>
        <v>7.745</v>
      </c>
      <c r="J385" s="7" t="n">
        <f aca="false">GrassHrFlux!P385-GrassHrFlux!P384</f>
        <v>-0.17</v>
      </c>
      <c r="K385" s="7" t="n">
        <f aca="false">TreeCalculations!$J$2*TreeCalculations!$K$2*(J385/TreeCalculations!$L$2)</f>
        <v>-0.000222808142727472</v>
      </c>
      <c r="L385" s="2" t="n">
        <f aca="false">OliveWatbal!V385/(OliveTree!$C$31*2*OliveTree!$C$31*2)</f>
        <v>-3.258828</v>
      </c>
      <c r="M385" s="12" t="n">
        <f aca="false">OliveWatbal!AA385</f>
        <v>-41.7951</v>
      </c>
      <c r="N385" s="8" t="n">
        <f aca="false">(0.5*OliveWatbal!J385*OliveTree!$C$31*OliveTree!$C$31/18.0152*40.7*60*60)/TreeCalculations!$I$3/TreeCalculations!$I$3</f>
        <v>0</v>
      </c>
      <c r="O385" s="8" t="n">
        <f aca="false">(OliveHrFlx!K385*18.0152*OliveTree!$C$31*OliveTree!$C$31*2.45*0.5)/TreeCalculations!$I$3/TreeCalculations!$I$3</f>
        <v>0</v>
      </c>
      <c r="P385" s="4" t="n">
        <f aca="false">N385+(0.5*OliveWatbal!F385*OliveTree!$C$31*OliveTree!$C$31/18.0152*40.7*60*60)/TreeCalculations!$I$3/TreeCalculations!$I$3 + (0.5*OliveWatbal!G385*OliveTree!$C$31*OliveTree!$C$31/18.0152*40.7*60*60)/TreeCalculations!$I$3/TreeCalculations!$I$3</f>
        <v>0</v>
      </c>
      <c r="Q385" s="11" t="n">
        <f aca="false">OliveWatbal!AA385-OliveWatbal!W385-F385</f>
        <v>-49.2978</v>
      </c>
      <c r="R385" s="11" t="n">
        <f aca="false">OliveWatbal!AA385+OliveWatbal!W385-F385</f>
        <v>-34.2924</v>
      </c>
      <c r="S385" s="6" t="n">
        <f aca="false">OliveWatbal!W385</f>
        <v>7.5027</v>
      </c>
      <c r="T385" s="7" t="n">
        <f aca="false">OliveHrFlx!P385-OliveHrFlx!P384</f>
        <v>-0.17</v>
      </c>
      <c r="U385" s="7" t="n">
        <f aca="false">TreeCalculations!$J$3*TreeCalculations!$K$3*(T385/TreeCalculations!$L$3)</f>
        <v>-0.00557020356818681</v>
      </c>
    </row>
    <row r="386" customFormat="false" ht="12.8" hidden="false" customHeight="false" outlineLevel="0" collapsed="false">
      <c r="C386" s="2" t="n">
        <f aca="false">GrassWatbal!AA386</f>
        <v>-31.6092</v>
      </c>
      <c r="D386" s="3" t="n">
        <f aca="false">(0.5*GrassWatbal!J386*GrassTree!$C$31*GrassTree!$C$31/18.0152*40.7*60*60)/TreeCalculations!$I$2/TreeCalculations!$I$2</f>
        <v>0</v>
      </c>
      <c r="E386" s="8" t="n">
        <f aca="false">(GrassHrFlux!K386*18.0152*GrassTree!$C$31*GrassTree!$C$31*2.45*0.5)/TreeCalculations!$I$2/TreeCalculations!$I$2</f>
        <v>0</v>
      </c>
      <c r="F386" s="10" t="n">
        <f aca="false">D386+(0.5*GrassWatbal!F386*GrassTree!$C$31*GrassTree!$C$31/18.0152*40.7*60*60)/TreeCalculations!$I$2/TreeCalculations!$I$2 + (0.5*GrassWatbal!G386*GrassTree!$C$31*GrassTree!$C$31/18.0152*40.7*60*60)/TreeCalculations!$I$2/TreeCalculations!$I$2</f>
        <v>0</v>
      </c>
      <c r="G386" s="5" t="n">
        <f aca="false">GrassWatbal!AA386-GrassWatbal!W386-F386</f>
        <v>-39.2437</v>
      </c>
      <c r="H386" s="11" t="n">
        <f aca="false">GrassWatbal!AA386+GrassWatbal!W386-F386</f>
        <v>-23.9747</v>
      </c>
      <c r="I386" s="6" t="n">
        <f aca="false">GrassWatbal!W386</f>
        <v>7.6345</v>
      </c>
      <c r="J386" s="7" t="n">
        <f aca="false">GrassHrFlux!P386-GrassHrFlux!P385</f>
        <v>-0.0500000000000007</v>
      </c>
      <c r="K386" s="7" t="n">
        <f aca="false">TreeCalculations!$J$2*TreeCalculations!$K$2*(J386/TreeCalculations!$L$2)</f>
        <v>-6.55318066845517E-005</v>
      </c>
      <c r="L386" s="2" t="n">
        <f aca="false">OliveWatbal!V386/(OliveTree!$C$31*2*OliveTree!$C$31*2)</f>
        <v>-3.252724</v>
      </c>
      <c r="M386" s="12" t="n">
        <f aca="false">OliveWatbal!AA386</f>
        <v>-41.7</v>
      </c>
      <c r="N386" s="8" t="n">
        <f aca="false">(0.5*OliveWatbal!J386*OliveTree!$C$31*OliveTree!$C$31/18.0152*40.7*60*60)/TreeCalculations!$I$3/TreeCalculations!$I$3</f>
        <v>0</v>
      </c>
      <c r="O386" s="8" t="n">
        <f aca="false">(OliveHrFlx!K386*18.0152*OliveTree!$C$31*OliveTree!$C$31*2.45*0.5)/TreeCalculations!$I$3/TreeCalculations!$I$3</f>
        <v>0</v>
      </c>
      <c r="P386" s="4" t="n">
        <f aca="false">N386+(0.5*OliveWatbal!F386*OliveTree!$C$31*OliveTree!$C$31/18.0152*40.7*60*60)/TreeCalculations!$I$3/TreeCalculations!$I$3 + (0.5*OliveWatbal!G386*OliveTree!$C$31*OliveTree!$C$31/18.0152*40.7*60*60)/TreeCalculations!$I$3/TreeCalculations!$I$3</f>
        <v>0</v>
      </c>
      <c r="Q386" s="11" t="n">
        <f aca="false">OliveWatbal!AA386-OliveWatbal!W386-F386</f>
        <v>-49.1141</v>
      </c>
      <c r="R386" s="11" t="n">
        <f aca="false">OliveWatbal!AA386+OliveWatbal!W386-F386</f>
        <v>-34.2859</v>
      </c>
      <c r="S386" s="6" t="n">
        <f aca="false">OliveWatbal!W386</f>
        <v>7.4141</v>
      </c>
      <c r="T386" s="7" t="n">
        <f aca="false">OliveHrFlx!P386-OliveHrFlx!P385</f>
        <v>-0.0500000000000007</v>
      </c>
      <c r="U386" s="7" t="n">
        <f aca="false">TreeCalculations!$J$3*TreeCalculations!$K$3*(T386/TreeCalculations!$L$3)</f>
        <v>-0.00163829516711379</v>
      </c>
    </row>
    <row r="387" customFormat="false" ht="12.8" hidden="false" customHeight="false" outlineLevel="0" collapsed="false">
      <c r="C387" s="2" t="n">
        <f aca="false">GrassWatbal!AA387</f>
        <v>-31.4514</v>
      </c>
      <c r="D387" s="3" t="n">
        <f aca="false">(0.5*GrassWatbal!J387*GrassTree!$C$31*GrassTree!$C$31/18.0152*40.7*60*60)/TreeCalculations!$I$2/TreeCalculations!$I$2</f>
        <v>0</v>
      </c>
      <c r="E387" s="8" t="n">
        <f aca="false">(GrassHrFlux!K387*18.0152*GrassTree!$C$31*GrassTree!$C$31*2.45*0.5)/TreeCalculations!$I$2/TreeCalculations!$I$2</f>
        <v>0</v>
      </c>
      <c r="F387" s="10" t="n">
        <f aca="false">D387+(0.5*GrassWatbal!F387*GrassTree!$C$31*GrassTree!$C$31/18.0152*40.7*60*60)/TreeCalculations!$I$2/TreeCalculations!$I$2 + (0.5*GrassWatbal!G387*GrassTree!$C$31*GrassTree!$C$31/18.0152*40.7*60*60)/TreeCalculations!$I$2/TreeCalculations!$I$2</f>
        <v>0</v>
      </c>
      <c r="G387" s="5" t="n">
        <f aca="false">GrassWatbal!AA387-GrassWatbal!W387-F387</f>
        <v>-38.4988</v>
      </c>
      <c r="H387" s="11" t="n">
        <f aca="false">GrassWatbal!AA387+GrassWatbal!W387-F387</f>
        <v>-24.404</v>
      </c>
      <c r="I387" s="6" t="n">
        <f aca="false">GrassWatbal!W387</f>
        <v>7.0474</v>
      </c>
      <c r="J387" s="7" t="n">
        <f aca="false">GrassHrFlux!P387-GrassHrFlux!P386</f>
        <v>-0.0999999999999996</v>
      </c>
      <c r="K387" s="7" t="n">
        <f aca="false">TreeCalculations!$J$2*TreeCalculations!$K$2*(J387/TreeCalculations!$L$2)</f>
        <v>-0.000131063613369101</v>
      </c>
      <c r="L387" s="2" t="n">
        <f aca="false">OliveWatbal!V387/(OliveTree!$C$31*2*OliveTree!$C$31*2)</f>
        <v>-3.246848</v>
      </c>
      <c r="M387" s="12" t="n">
        <f aca="false">OliveWatbal!AA387</f>
        <v>-41.5426</v>
      </c>
      <c r="N387" s="8" t="n">
        <f aca="false">(0.5*OliveWatbal!J387*OliveTree!$C$31*OliveTree!$C$31/18.0152*40.7*60*60)/TreeCalculations!$I$3/TreeCalculations!$I$3</f>
        <v>0</v>
      </c>
      <c r="O387" s="8" t="n">
        <f aca="false">(OliveHrFlx!K387*18.0152*OliveTree!$C$31*OliveTree!$C$31*2.45*0.5)/TreeCalculations!$I$3/TreeCalculations!$I$3</f>
        <v>0</v>
      </c>
      <c r="P387" s="4" t="n">
        <f aca="false">N387+(0.5*OliveWatbal!F387*OliveTree!$C$31*OliveTree!$C$31/18.0152*40.7*60*60)/TreeCalculations!$I$3/TreeCalculations!$I$3 + (0.5*OliveWatbal!G387*OliveTree!$C$31*OliveTree!$C$31/18.0152*40.7*60*60)/TreeCalculations!$I$3/TreeCalculations!$I$3</f>
        <v>0</v>
      </c>
      <c r="Q387" s="11" t="n">
        <f aca="false">OliveWatbal!AA387-OliveWatbal!W387-F387</f>
        <v>-48.3853</v>
      </c>
      <c r="R387" s="11" t="n">
        <f aca="false">OliveWatbal!AA387+OliveWatbal!W387-F387</f>
        <v>-34.6999</v>
      </c>
      <c r="S387" s="6" t="n">
        <f aca="false">OliveWatbal!W387</f>
        <v>6.8427</v>
      </c>
      <c r="T387" s="7" t="n">
        <f aca="false">OliveHrFlx!P387-OliveHrFlx!P386</f>
        <v>-0.0999999999999996</v>
      </c>
      <c r="U387" s="7" t="n">
        <f aca="false">TreeCalculations!$J$3*TreeCalculations!$K$3*(T387/TreeCalculations!$L$3)</f>
        <v>-0.00327659033422753</v>
      </c>
    </row>
    <row r="388" customFormat="false" ht="12.8" hidden="false" customHeight="false" outlineLevel="0" collapsed="false">
      <c r="C388" s="2" t="n">
        <f aca="false">GrassWatbal!AA388</f>
        <v>-31.3578</v>
      </c>
      <c r="D388" s="3" t="n">
        <f aca="false">(0.5*GrassWatbal!J388*GrassTree!$C$31*GrassTree!$C$31/18.0152*40.7*60*60)/TreeCalculations!$I$2/TreeCalculations!$I$2</f>
        <v>0</v>
      </c>
      <c r="E388" s="8" t="n">
        <f aca="false">(GrassHrFlux!K388*18.0152*GrassTree!$C$31*GrassTree!$C$31*2.45*0.5)/TreeCalculations!$I$2/TreeCalculations!$I$2</f>
        <v>0</v>
      </c>
      <c r="F388" s="10" t="n">
        <f aca="false">D388+(0.5*GrassWatbal!F388*GrassTree!$C$31*GrassTree!$C$31/18.0152*40.7*60*60)/TreeCalculations!$I$2/TreeCalculations!$I$2 + (0.5*GrassWatbal!G388*GrassTree!$C$31*GrassTree!$C$31/18.0152*40.7*60*60)/TreeCalculations!$I$2/TreeCalculations!$I$2</f>
        <v>0</v>
      </c>
      <c r="G388" s="5" t="n">
        <f aca="false">GrassWatbal!AA388-GrassWatbal!W388-F388</f>
        <v>-38.1866</v>
      </c>
      <c r="H388" s="11" t="n">
        <f aca="false">GrassWatbal!AA388+GrassWatbal!W388-F388</f>
        <v>-24.529</v>
      </c>
      <c r="I388" s="6" t="n">
        <f aca="false">GrassWatbal!W388</f>
        <v>6.8288</v>
      </c>
      <c r="J388" s="7" t="n">
        <f aca="false">GrassHrFlux!P388-GrassHrFlux!P387</f>
        <v>-0.140000000000001</v>
      </c>
      <c r="K388" s="7" t="n">
        <f aca="false">TreeCalculations!$J$2*TreeCalculations!$K$2*(J388/TreeCalculations!$L$2)</f>
        <v>-0.000183489058716743</v>
      </c>
      <c r="L388" s="2" t="n">
        <f aca="false">OliveWatbal!V388/(OliveTree!$C$31*2*OliveTree!$C$31*2)</f>
        <v>-3.240704</v>
      </c>
      <c r="M388" s="12" t="n">
        <f aca="false">OliveWatbal!AA388</f>
        <v>-41.4493</v>
      </c>
      <c r="N388" s="8" t="n">
        <f aca="false">(0.5*OliveWatbal!J388*OliveTree!$C$31*OliveTree!$C$31/18.0152*40.7*60*60)/TreeCalculations!$I$3/TreeCalculations!$I$3</f>
        <v>0</v>
      </c>
      <c r="O388" s="8" t="n">
        <f aca="false">(OliveHrFlx!K388*18.0152*OliveTree!$C$31*OliveTree!$C$31*2.45*0.5)/TreeCalculations!$I$3/TreeCalculations!$I$3</f>
        <v>0</v>
      </c>
      <c r="P388" s="4" t="n">
        <f aca="false">N388+(0.5*OliveWatbal!F388*OliveTree!$C$31*OliveTree!$C$31/18.0152*40.7*60*60)/TreeCalculations!$I$3/TreeCalculations!$I$3 + (0.5*OliveWatbal!G388*OliveTree!$C$31*OliveTree!$C$31/18.0152*40.7*60*60)/TreeCalculations!$I$3/TreeCalculations!$I$3</f>
        <v>0</v>
      </c>
      <c r="Q388" s="11" t="n">
        <f aca="false">OliveWatbal!AA388-OliveWatbal!W388-F388</f>
        <v>-48.0887</v>
      </c>
      <c r="R388" s="11" t="n">
        <f aca="false">OliveWatbal!AA388+OliveWatbal!W388-F388</f>
        <v>-34.8099</v>
      </c>
      <c r="S388" s="6" t="n">
        <f aca="false">OliveWatbal!W388</f>
        <v>6.6394</v>
      </c>
      <c r="T388" s="7" t="n">
        <f aca="false">OliveHrFlx!P388-OliveHrFlx!P387</f>
        <v>-0.140000000000001</v>
      </c>
      <c r="U388" s="7" t="n">
        <f aca="false">TreeCalculations!$J$3*TreeCalculations!$K$3*(T388/TreeCalculations!$L$3)</f>
        <v>-0.00458722646791857</v>
      </c>
    </row>
    <row r="389" customFormat="false" ht="12.8" hidden="false" customHeight="false" outlineLevel="0" collapsed="false">
      <c r="C389" s="2" t="n">
        <f aca="false">GrassWatbal!AA389</f>
        <v>-31.3304</v>
      </c>
      <c r="D389" s="3" t="n">
        <f aca="false">(0.5*GrassWatbal!J389*GrassTree!$C$31*GrassTree!$C$31/18.0152*40.7*60*60)/TreeCalculations!$I$2/TreeCalculations!$I$2</f>
        <v>0</v>
      </c>
      <c r="E389" s="8" t="n">
        <f aca="false">(GrassHrFlux!K389*18.0152*GrassTree!$C$31*GrassTree!$C$31*2.45*0.5)/TreeCalculations!$I$2/TreeCalculations!$I$2</f>
        <v>0</v>
      </c>
      <c r="F389" s="10" t="n">
        <f aca="false">D389+(0.5*GrassWatbal!F389*GrassTree!$C$31*GrassTree!$C$31/18.0152*40.7*60*60)/TreeCalculations!$I$2/TreeCalculations!$I$2 + (0.5*GrassWatbal!G389*GrassTree!$C$31*GrassTree!$C$31/18.0152*40.7*60*60)/TreeCalculations!$I$2/TreeCalculations!$I$2</f>
        <v>0</v>
      </c>
      <c r="G389" s="5" t="n">
        <f aca="false">GrassWatbal!AA389-GrassWatbal!W389-F389</f>
        <v>-38.2096</v>
      </c>
      <c r="H389" s="11" t="n">
        <f aca="false">GrassWatbal!AA389+GrassWatbal!W389-F389</f>
        <v>-24.4512</v>
      </c>
      <c r="I389" s="6" t="n">
        <f aca="false">GrassWatbal!W389</f>
        <v>6.8792</v>
      </c>
      <c r="J389" s="7" t="n">
        <f aca="false">GrassHrFlux!P389-GrassHrFlux!P388</f>
        <v>0.0199999999999996</v>
      </c>
      <c r="K389" s="7" t="n">
        <f aca="false">TreeCalculations!$J$2*TreeCalculations!$K$2*(J389/TreeCalculations!$L$2)</f>
        <v>2.62127226738197E-005</v>
      </c>
      <c r="L389" s="2" t="n">
        <f aca="false">OliveWatbal!V389/(OliveTree!$C$31*2*OliveTree!$C$31*2)</f>
        <v>-3.235212</v>
      </c>
      <c r="M389" s="12" t="n">
        <f aca="false">OliveWatbal!AA389</f>
        <v>-41.4215</v>
      </c>
      <c r="N389" s="8" t="n">
        <f aca="false">(0.5*OliveWatbal!J389*OliveTree!$C$31*OliveTree!$C$31/18.0152*40.7*60*60)/TreeCalculations!$I$3/TreeCalculations!$I$3</f>
        <v>0</v>
      </c>
      <c r="O389" s="8" t="n">
        <f aca="false">(OliveHrFlx!K389*18.0152*OliveTree!$C$31*OliveTree!$C$31*2.45*0.5)/TreeCalculations!$I$3/TreeCalculations!$I$3</f>
        <v>0</v>
      </c>
      <c r="P389" s="4" t="n">
        <f aca="false">N389+(0.5*OliveWatbal!F389*OliveTree!$C$31*OliveTree!$C$31/18.0152*40.7*60*60)/TreeCalculations!$I$3/TreeCalculations!$I$3 + (0.5*OliveWatbal!G389*OliveTree!$C$31*OliveTree!$C$31/18.0152*40.7*60*60)/TreeCalculations!$I$3/TreeCalculations!$I$3</f>
        <v>0</v>
      </c>
      <c r="Q389" s="11" t="n">
        <f aca="false">OliveWatbal!AA389-OliveWatbal!W389-F389</f>
        <v>-48.1269</v>
      </c>
      <c r="R389" s="11" t="n">
        <f aca="false">OliveWatbal!AA389+OliveWatbal!W389-F389</f>
        <v>-34.7161</v>
      </c>
      <c r="S389" s="6" t="n">
        <f aca="false">OliveWatbal!W389</f>
        <v>6.7054</v>
      </c>
      <c r="T389" s="7" t="n">
        <f aca="false">OliveHrFlx!P389-OliveHrFlx!P388</f>
        <v>0.0199999999999996</v>
      </c>
      <c r="U389" s="7" t="n">
        <f aca="false">TreeCalculations!$J$3*TreeCalculations!$K$3*(T389/TreeCalculations!$L$3)</f>
        <v>0.000655318066845494</v>
      </c>
    </row>
    <row r="390" customFormat="false" ht="12.8" hidden="false" customHeight="false" outlineLevel="0" collapsed="false">
      <c r="C390" s="2" t="n">
        <f aca="false">GrassWatbal!AA390</f>
        <v>-30.2826</v>
      </c>
      <c r="D390" s="3" t="n">
        <f aca="false">(0.5*GrassWatbal!J390*GrassTree!$C$31*GrassTree!$C$31/18.0152*40.7*60*60)/TreeCalculations!$I$2/TreeCalculations!$I$2</f>
        <v>0</v>
      </c>
      <c r="E390" s="8" t="n">
        <f aca="false">(GrassHrFlux!K390*18.0152*GrassTree!$C$31*GrassTree!$C$31*2.45*0.5)/TreeCalculations!$I$2/TreeCalculations!$I$2</f>
        <v>0</v>
      </c>
      <c r="F390" s="10" t="n">
        <f aca="false">D390+(0.5*GrassWatbal!F390*GrassTree!$C$31*GrassTree!$C$31/18.0152*40.7*60*60)/TreeCalculations!$I$2/TreeCalculations!$I$2 + (0.5*GrassWatbal!G390*GrassTree!$C$31*GrassTree!$C$31/18.0152*40.7*60*60)/TreeCalculations!$I$2/TreeCalculations!$I$2</f>
        <v>0</v>
      </c>
      <c r="G390" s="5" t="n">
        <f aca="false">GrassWatbal!AA390-GrassWatbal!W390-F390</f>
        <v>-36.4517</v>
      </c>
      <c r="H390" s="11" t="n">
        <f aca="false">GrassWatbal!AA390+GrassWatbal!W390-F390</f>
        <v>-24.1135</v>
      </c>
      <c r="I390" s="6" t="n">
        <f aca="false">GrassWatbal!W390</f>
        <v>6.1691</v>
      </c>
      <c r="J390" s="7" t="n">
        <f aca="false">GrassHrFlux!P390-GrassHrFlux!P389</f>
        <v>0.0300000000000011</v>
      </c>
      <c r="K390" s="7" t="n">
        <f aca="false">TreeCalculations!$J$2*TreeCalculations!$K$2*(J390/TreeCalculations!$L$2)</f>
        <v>3.93190840107319E-005</v>
      </c>
      <c r="L390" s="2" t="n">
        <f aca="false">OliveWatbal!V390/(OliveTree!$C$31*2*OliveTree!$C$31*2)</f>
        <v>-3.200168</v>
      </c>
      <c r="M390" s="12" t="n">
        <f aca="false">OliveWatbal!AA390</f>
        <v>-40.3734</v>
      </c>
      <c r="N390" s="8" t="n">
        <f aca="false">(0.5*OliveWatbal!J390*OliveTree!$C$31*OliveTree!$C$31/18.0152*40.7*60*60)/TreeCalculations!$I$3/TreeCalculations!$I$3</f>
        <v>0</v>
      </c>
      <c r="O390" s="8" t="n">
        <f aca="false">(OliveHrFlx!K390*18.0152*OliveTree!$C$31*OliveTree!$C$31*2.45*0.5)/TreeCalculations!$I$3/TreeCalculations!$I$3</f>
        <v>0</v>
      </c>
      <c r="P390" s="4" t="n">
        <f aca="false">N390+(0.5*OliveWatbal!F390*OliveTree!$C$31*OliveTree!$C$31/18.0152*40.7*60*60)/TreeCalculations!$I$3/TreeCalculations!$I$3 + (0.5*OliveWatbal!G390*OliveTree!$C$31*OliveTree!$C$31/18.0152*40.7*60*60)/TreeCalculations!$I$3/TreeCalculations!$I$3</f>
        <v>0</v>
      </c>
      <c r="Q390" s="11" t="n">
        <f aca="false">OliveWatbal!AA390-OliveWatbal!W390-F390</f>
        <v>-46.378</v>
      </c>
      <c r="R390" s="11" t="n">
        <f aca="false">OliveWatbal!AA390+OliveWatbal!W390-F390</f>
        <v>-34.3688</v>
      </c>
      <c r="S390" s="6" t="n">
        <f aca="false">OliveWatbal!W390</f>
        <v>6.0046</v>
      </c>
      <c r="T390" s="7" t="n">
        <f aca="false">OliveHrFlx!P390-OliveHrFlx!P389</f>
        <v>0.0300000000000011</v>
      </c>
      <c r="U390" s="7" t="n">
        <f aca="false">TreeCalculations!$J$3*TreeCalculations!$K$3*(T390/TreeCalculations!$L$3)</f>
        <v>0.000982977100268299</v>
      </c>
    </row>
    <row r="391" customFormat="false" ht="12.8" hidden="false" customHeight="false" outlineLevel="0" collapsed="false">
      <c r="C391" s="2" t="n">
        <f aca="false">GrassWatbal!AA391</f>
        <v>-31.268</v>
      </c>
      <c r="D391" s="3" t="n">
        <f aca="false">(0.5*GrassWatbal!J391*GrassTree!$C$31*GrassTree!$C$31/18.0152*40.7*60*60)/TreeCalculations!$I$2/TreeCalculations!$I$2</f>
        <v>0</v>
      </c>
      <c r="E391" s="8" t="n">
        <f aca="false">(GrassHrFlux!K391*18.0152*GrassTree!$C$31*GrassTree!$C$31*2.45*0.5)/TreeCalculations!$I$2/TreeCalculations!$I$2</f>
        <v>0</v>
      </c>
      <c r="F391" s="10" t="n">
        <f aca="false">D391+(0.5*GrassWatbal!F391*GrassTree!$C$31*GrassTree!$C$31/18.0152*40.7*60*60)/TreeCalculations!$I$2/TreeCalculations!$I$2 + (0.5*GrassWatbal!G391*GrassTree!$C$31*GrassTree!$C$31/18.0152*40.7*60*60)/TreeCalculations!$I$2/TreeCalculations!$I$2</f>
        <v>0</v>
      </c>
      <c r="G391" s="5" t="n">
        <f aca="false">GrassWatbal!AA391-GrassWatbal!W391-F391</f>
        <v>-36.8439</v>
      </c>
      <c r="H391" s="11" t="n">
        <f aca="false">GrassWatbal!AA391+GrassWatbal!W391-F391</f>
        <v>-25.6921</v>
      </c>
      <c r="I391" s="6" t="n">
        <f aca="false">GrassWatbal!W391</f>
        <v>5.5759</v>
      </c>
      <c r="J391" s="7" t="n">
        <f aca="false">GrassHrFlux!P391-GrassHrFlux!P390</f>
        <v>0.00999999999999979</v>
      </c>
      <c r="K391" s="7" t="n">
        <f aca="false">TreeCalculations!$J$2*TreeCalculations!$K$2*(J391/TreeCalculations!$L$2)</f>
        <v>1.31063613369099E-005</v>
      </c>
      <c r="L391" s="2" t="n">
        <f aca="false">OliveWatbal!V391/(OliveTree!$C$31*2*OliveTree!$C$31*2)</f>
        <v>-3.236504</v>
      </c>
      <c r="M391" s="12" t="n">
        <f aca="false">OliveWatbal!AA391</f>
        <v>-41.3589</v>
      </c>
      <c r="N391" s="8" t="n">
        <f aca="false">(0.5*OliveWatbal!J391*OliveTree!$C$31*OliveTree!$C$31/18.0152*40.7*60*60)/TreeCalculations!$I$3/TreeCalculations!$I$3</f>
        <v>0</v>
      </c>
      <c r="O391" s="8" t="n">
        <f aca="false">(OliveHrFlx!K391*18.0152*OliveTree!$C$31*OliveTree!$C$31*2.45*0.5)/TreeCalculations!$I$3/TreeCalculations!$I$3</f>
        <v>0</v>
      </c>
      <c r="P391" s="4" t="n">
        <f aca="false">N391+(0.5*OliveWatbal!F391*OliveTree!$C$31*OliveTree!$C$31/18.0152*40.7*60*60)/TreeCalculations!$I$3/TreeCalculations!$I$3 + (0.5*OliveWatbal!G391*OliveTree!$C$31*OliveTree!$C$31/18.0152*40.7*60*60)/TreeCalculations!$I$3/TreeCalculations!$I$3</f>
        <v>0</v>
      </c>
      <c r="Q391" s="11" t="n">
        <f aca="false">OliveWatbal!AA391-OliveWatbal!W391-F391</f>
        <v>-46.7781</v>
      </c>
      <c r="R391" s="11" t="n">
        <f aca="false">OliveWatbal!AA391+OliveWatbal!W391-F391</f>
        <v>-35.9397</v>
      </c>
      <c r="S391" s="6" t="n">
        <f aca="false">OliveWatbal!W391</f>
        <v>5.4192</v>
      </c>
      <c r="T391" s="7" t="n">
        <f aca="false">OliveHrFlx!P391-OliveHrFlx!P390</f>
        <v>0.00999999999999979</v>
      </c>
      <c r="U391" s="7" t="n">
        <f aca="false">TreeCalculations!$J$3*TreeCalculations!$K$3*(T391/TreeCalculations!$L$3)</f>
        <v>0.000327659033422747</v>
      </c>
    </row>
    <row r="392" customFormat="false" ht="12.8" hidden="false" customHeight="false" outlineLevel="0" collapsed="false">
      <c r="C392" s="2" t="n">
        <f aca="false">GrassWatbal!AA392</f>
        <v>-31.2414</v>
      </c>
      <c r="D392" s="3" t="n">
        <f aca="false">(0.5*GrassWatbal!J392*GrassTree!$C$31*GrassTree!$C$31/18.0152*40.7*60*60)/TreeCalculations!$I$2/TreeCalculations!$I$2</f>
        <v>0</v>
      </c>
      <c r="E392" s="8" t="n">
        <f aca="false">(GrassHrFlux!K392*18.0152*GrassTree!$C$31*GrassTree!$C$31*2.45*0.5)/TreeCalculations!$I$2/TreeCalculations!$I$2</f>
        <v>0</v>
      </c>
      <c r="F392" s="10" t="n">
        <f aca="false">D392+(0.5*GrassWatbal!F392*GrassTree!$C$31*GrassTree!$C$31/18.0152*40.7*60*60)/TreeCalculations!$I$2/TreeCalculations!$I$2 + (0.5*GrassWatbal!G392*GrassTree!$C$31*GrassTree!$C$31/18.0152*40.7*60*60)/TreeCalculations!$I$2/TreeCalculations!$I$2</f>
        <v>0</v>
      </c>
      <c r="G392" s="5" t="n">
        <f aca="false">GrassWatbal!AA392-GrassWatbal!W392-F392</f>
        <v>-36.4473</v>
      </c>
      <c r="H392" s="11" t="n">
        <f aca="false">GrassWatbal!AA392+GrassWatbal!W392-F392</f>
        <v>-26.0355</v>
      </c>
      <c r="I392" s="6" t="n">
        <f aca="false">GrassWatbal!W392</f>
        <v>5.2059</v>
      </c>
      <c r="J392" s="7" t="n">
        <f aca="false">GrassHrFlux!P392-GrassHrFlux!P391</f>
        <v>-0.18</v>
      </c>
      <c r="K392" s="7" t="n">
        <f aca="false">TreeCalculations!$J$2*TreeCalculations!$K$2*(J392/TreeCalculations!$L$2)</f>
        <v>-0.000235914504064382</v>
      </c>
      <c r="L392" s="2" t="n">
        <f aca="false">OliveWatbal!V392/(OliveTree!$C$31*2*OliveTree!$C$31*2)</f>
        <v>-3.238184</v>
      </c>
      <c r="M392" s="12" t="n">
        <f aca="false">OliveWatbal!AA392</f>
        <v>-41.3326</v>
      </c>
      <c r="N392" s="8" t="n">
        <f aca="false">(0.5*OliveWatbal!J392*OliveTree!$C$31*OliveTree!$C$31/18.0152*40.7*60*60)/TreeCalculations!$I$3/TreeCalculations!$I$3</f>
        <v>0</v>
      </c>
      <c r="O392" s="8" t="n">
        <f aca="false">(OliveHrFlx!K392*18.0152*OliveTree!$C$31*OliveTree!$C$31*2.45*0.5)/TreeCalculations!$I$3/TreeCalculations!$I$3</f>
        <v>0</v>
      </c>
      <c r="P392" s="4" t="n">
        <f aca="false">N392+(0.5*OliveWatbal!F392*OliveTree!$C$31*OliveTree!$C$31/18.0152*40.7*60*60)/TreeCalculations!$I$3/TreeCalculations!$I$3 + (0.5*OliveWatbal!G392*OliveTree!$C$31*OliveTree!$C$31/18.0152*40.7*60*60)/TreeCalculations!$I$3/TreeCalculations!$I$3</f>
        <v>0</v>
      </c>
      <c r="Q392" s="11" t="n">
        <f aca="false">OliveWatbal!AA392-OliveWatbal!W392-F392</f>
        <v>-46.3898</v>
      </c>
      <c r="R392" s="11" t="n">
        <f aca="false">OliveWatbal!AA392+OliveWatbal!W392-F392</f>
        <v>-36.2754</v>
      </c>
      <c r="S392" s="6" t="n">
        <f aca="false">OliveWatbal!W392</f>
        <v>5.0572</v>
      </c>
      <c r="T392" s="7" t="n">
        <f aca="false">OliveHrFlx!P392-OliveHrFlx!P391</f>
        <v>-0.18</v>
      </c>
      <c r="U392" s="7" t="n">
        <f aca="false">TreeCalculations!$J$3*TreeCalculations!$K$3*(T392/TreeCalculations!$L$3)</f>
        <v>-0.00589786260160956</v>
      </c>
    </row>
    <row r="393" customFormat="false" ht="12.8" hidden="false" customHeight="false" outlineLevel="0" collapsed="false">
      <c r="C393" s="2" t="n">
        <f aca="false">GrassWatbal!AA393</f>
        <v>-31.2038</v>
      </c>
      <c r="D393" s="3" t="n">
        <f aca="false">(0.5*GrassWatbal!J393*GrassTree!$C$31*GrassTree!$C$31/18.0152*40.7*60*60)/TreeCalculations!$I$2/TreeCalculations!$I$2</f>
        <v>0</v>
      </c>
      <c r="E393" s="8" t="n">
        <f aca="false">(GrassHrFlux!K393*18.0152*GrassTree!$C$31*GrassTree!$C$31*2.45*0.5)/TreeCalculations!$I$2/TreeCalculations!$I$2</f>
        <v>0</v>
      </c>
      <c r="F393" s="10" t="n">
        <f aca="false">D393+(0.5*GrassWatbal!F393*GrassTree!$C$31*GrassTree!$C$31/18.0152*40.7*60*60)/TreeCalculations!$I$2/TreeCalculations!$I$2 + (0.5*GrassWatbal!G393*GrassTree!$C$31*GrassTree!$C$31/18.0152*40.7*60*60)/TreeCalculations!$I$2/TreeCalculations!$I$2</f>
        <v>0</v>
      </c>
      <c r="G393" s="5" t="n">
        <f aca="false">GrassWatbal!AA393-GrassWatbal!W393-F393</f>
        <v>-36.9851</v>
      </c>
      <c r="H393" s="11" t="n">
        <f aca="false">GrassWatbal!AA393+GrassWatbal!W393-F393</f>
        <v>-25.4225</v>
      </c>
      <c r="I393" s="6" t="n">
        <f aca="false">GrassWatbal!W393</f>
        <v>5.7813</v>
      </c>
      <c r="J393" s="7" t="n">
        <f aca="false">GrassHrFlux!P393-GrassHrFlux!P392</f>
        <v>-0.0300000000000011</v>
      </c>
      <c r="K393" s="7" t="n">
        <f aca="false">TreeCalculations!$J$2*TreeCalculations!$K$2*(J393/TreeCalculations!$L$2)</f>
        <v>-3.93190840107319E-005</v>
      </c>
      <c r="L393" s="2" t="n">
        <f aca="false">OliveWatbal!V393/(OliveTree!$C$31*2*OliveTree!$C$31*2)</f>
        <v>-3.232616</v>
      </c>
      <c r="M393" s="12" t="n">
        <f aca="false">OliveWatbal!AA393</f>
        <v>-41.2943</v>
      </c>
      <c r="N393" s="8" t="n">
        <f aca="false">(0.5*OliveWatbal!J393*OliveTree!$C$31*OliveTree!$C$31/18.0152*40.7*60*60)/TreeCalculations!$I$3/TreeCalculations!$I$3</f>
        <v>0</v>
      </c>
      <c r="O393" s="8" t="n">
        <f aca="false">(OliveHrFlx!K393*18.0152*OliveTree!$C$31*OliveTree!$C$31*2.45*0.5)/TreeCalculations!$I$3/TreeCalculations!$I$3</f>
        <v>0</v>
      </c>
      <c r="P393" s="4" t="n">
        <f aca="false">N393+(0.5*OliveWatbal!F393*OliveTree!$C$31*OliveTree!$C$31/18.0152*40.7*60*60)/TreeCalculations!$I$3/TreeCalculations!$I$3 + (0.5*OliveWatbal!G393*OliveTree!$C$31*OliveTree!$C$31/18.0152*40.7*60*60)/TreeCalculations!$I$3/TreeCalculations!$I$3</f>
        <v>0</v>
      </c>
      <c r="Q393" s="11" t="n">
        <f aca="false">OliveWatbal!AA393-OliveWatbal!W393-F393</f>
        <v>-46.9403</v>
      </c>
      <c r="R393" s="11" t="n">
        <f aca="false">OliveWatbal!AA393+OliveWatbal!W393-F393</f>
        <v>-35.6483</v>
      </c>
      <c r="S393" s="6" t="n">
        <f aca="false">OliveWatbal!W393</f>
        <v>5.646</v>
      </c>
      <c r="T393" s="7" t="n">
        <f aca="false">OliveHrFlx!P393-OliveHrFlx!P392</f>
        <v>-0.0300000000000011</v>
      </c>
      <c r="U393" s="7" t="n">
        <f aca="false">TreeCalculations!$J$3*TreeCalculations!$K$3*(T393/TreeCalculations!$L$3)</f>
        <v>-0.000982977100268299</v>
      </c>
    </row>
    <row r="394" customFormat="false" ht="12.8" hidden="false" customHeight="false" outlineLevel="0" collapsed="false">
      <c r="C394" s="2" t="n">
        <f aca="false">GrassWatbal!AA394</f>
        <v>-30.0031</v>
      </c>
      <c r="D394" s="3" t="n">
        <f aca="false">(0.5*GrassWatbal!J394*GrassTree!$C$31*GrassTree!$C$31/18.0152*40.7*60*60)/TreeCalculations!$I$2/TreeCalculations!$I$2</f>
        <v>0</v>
      </c>
      <c r="E394" s="8" t="n">
        <f aca="false">(GrassHrFlux!K394*18.0152*GrassTree!$C$31*GrassTree!$C$31*2.45*0.5)/TreeCalculations!$I$2/TreeCalculations!$I$2</f>
        <v>0</v>
      </c>
      <c r="F394" s="10" t="n">
        <f aca="false">D394+(0.5*GrassWatbal!F394*GrassTree!$C$31*GrassTree!$C$31/18.0152*40.7*60*60)/TreeCalculations!$I$2/TreeCalculations!$I$2 + (0.5*GrassWatbal!G394*GrassTree!$C$31*GrassTree!$C$31/18.0152*40.7*60*60)/TreeCalculations!$I$2/TreeCalculations!$I$2</f>
        <v>0</v>
      </c>
      <c r="G394" s="5" t="n">
        <f aca="false">GrassWatbal!AA394-GrassWatbal!W394-F394</f>
        <v>-35.5366</v>
      </c>
      <c r="H394" s="11" t="n">
        <f aca="false">GrassWatbal!AA394+GrassWatbal!W394-F394</f>
        <v>-24.4696</v>
      </c>
      <c r="I394" s="6" t="n">
        <f aca="false">GrassWatbal!W394</f>
        <v>5.5335</v>
      </c>
      <c r="J394" s="7" t="n">
        <f aca="false">GrassHrFlux!P394-GrassHrFlux!P393</f>
        <v>0</v>
      </c>
      <c r="K394" s="7" t="n">
        <f aca="false">TreeCalculations!$J$2*TreeCalculations!$K$2*(J394/TreeCalculations!$L$2)</f>
        <v>0</v>
      </c>
      <c r="L394" s="2" t="n">
        <f aca="false">OliveWatbal!V394/(OliveTree!$C$31*2*OliveTree!$C$31*2)</f>
        <v>-3.191208</v>
      </c>
      <c r="M394" s="12" t="n">
        <f aca="false">OliveWatbal!AA394</f>
        <v>-40.0925</v>
      </c>
      <c r="N394" s="8" t="n">
        <f aca="false">(0.5*OliveWatbal!J394*OliveTree!$C$31*OliveTree!$C$31/18.0152*40.7*60*60)/TreeCalculations!$I$3/TreeCalculations!$I$3</f>
        <v>0</v>
      </c>
      <c r="O394" s="8" t="n">
        <f aca="false">(OliveHrFlx!K394*18.0152*OliveTree!$C$31*OliveTree!$C$31*2.45*0.5)/TreeCalculations!$I$3/TreeCalculations!$I$3</f>
        <v>0</v>
      </c>
      <c r="P394" s="4" t="n">
        <f aca="false">N394+(0.5*OliveWatbal!F394*OliveTree!$C$31*OliveTree!$C$31/18.0152*40.7*60*60)/TreeCalculations!$I$3/TreeCalculations!$I$3 + (0.5*OliveWatbal!G394*OliveTree!$C$31*OliveTree!$C$31/18.0152*40.7*60*60)/TreeCalculations!$I$3/TreeCalculations!$I$3</f>
        <v>0</v>
      </c>
      <c r="Q394" s="11" t="n">
        <f aca="false">OliveWatbal!AA394-OliveWatbal!W394-F394</f>
        <v>-45.4989</v>
      </c>
      <c r="R394" s="11" t="n">
        <f aca="false">OliveWatbal!AA394+OliveWatbal!W394-F394</f>
        <v>-34.6861</v>
      </c>
      <c r="S394" s="6" t="n">
        <f aca="false">OliveWatbal!W394</f>
        <v>5.4064</v>
      </c>
      <c r="T394" s="7" t="n">
        <f aca="false">OliveHrFlx!P394-OliveHrFlx!P393</f>
        <v>0</v>
      </c>
      <c r="U394" s="7" t="n">
        <f aca="false">TreeCalculations!$J$3*TreeCalculations!$K$3*(T394/TreeCalculations!$L$3)</f>
        <v>0</v>
      </c>
    </row>
    <row r="395" customFormat="false" ht="12.8" hidden="false" customHeight="false" outlineLevel="0" collapsed="false">
      <c r="C395" s="2" t="n">
        <f aca="false">GrassWatbal!AA395</f>
        <v>-29.7708</v>
      </c>
      <c r="D395" s="3" t="n">
        <f aca="false">(0.5*GrassWatbal!J395*GrassTree!$C$31*GrassTree!$C$31/18.0152*40.7*60*60)/TreeCalculations!$I$2/TreeCalculations!$I$2</f>
        <v>0</v>
      </c>
      <c r="E395" s="8" t="n">
        <f aca="false">(GrassHrFlux!K395*18.0152*GrassTree!$C$31*GrassTree!$C$31*2.45*0.5)/TreeCalculations!$I$2/TreeCalculations!$I$2</f>
        <v>0</v>
      </c>
      <c r="F395" s="10" t="n">
        <f aca="false">D395+(0.5*GrassWatbal!F395*GrassTree!$C$31*GrassTree!$C$31/18.0152*40.7*60*60)/TreeCalculations!$I$2/TreeCalculations!$I$2 + (0.5*GrassWatbal!G395*GrassTree!$C$31*GrassTree!$C$31/18.0152*40.7*60*60)/TreeCalculations!$I$2/TreeCalculations!$I$2</f>
        <v>0</v>
      </c>
      <c r="G395" s="5" t="n">
        <f aca="false">GrassWatbal!AA395-GrassWatbal!W395-F395</f>
        <v>-34.9855</v>
      </c>
      <c r="H395" s="11" t="n">
        <f aca="false">GrassWatbal!AA395+GrassWatbal!W395-F395</f>
        <v>-24.5561</v>
      </c>
      <c r="I395" s="6" t="n">
        <f aca="false">GrassWatbal!W395</f>
        <v>5.2147</v>
      </c>
      <c r="J395" s="7" t="n">
        <f aca="false">GrassHrFlux!P395-GrassHrFlux!P394</f>
        <v>0.0700000000000003</v>
      </c>
      <c r="K395" s="7" t="n">
        <f aca="false">TreeCalculations!$J$2*TreeCalculations!$K$2*(J395/TreeCalculations!$L$2)</f>
        <v>9.17445293583714E-005</v>
      </c>
      <c r="L395" s="2" t="n">
        <f aca="false">OliveWatbal!V395/(OliveTree!$C$31*2*OliveTree!$C$31*2)</f>
        <v>-3.183504</v>
      </c>
      <c r="M395" s="12" t="n">
        <f aca="false">OliveWatbal!AA395</f>
        <v>-39.8587</v>
      </c>
      <c r="N395" s="8" t="n">
        <f aca="false">(0.5*OliveWatbal!J395*OliveTree!$C$31*OliveTree!$C$31/18.0152*40.7*60*60)/TreeCalculations!$I$3/TreeCalculations!$I$3</f>
        <v>0</v>
      </c>
      <c r="O395" s="8" t="n">
        <f aca="false">(OliveHrFlx!K395*18.0152*OliveTree!$C$31*OliveTree!$C$31*2.45*0.5)/TreeCalculations!$I$3/TreeCalculations!$I$3</f>
        <v>0</v>
      </c>
      <c r="P395" s="4" t="n">
        <f aca="false">N395+(0.5*OliveWatbal!F395*OliveTree!$C$31*OliveTree!$C$31/18.0152*40.7*60*60)/TreeCalculations!$I$3/TreeCalculations!$I$3 + (0.5*OliveWatbal!G395*OliveTree!$C$31*OliveTree!$C$31/18.0152*40.7*60*60)/TreeCalculations!$I$3/TreeCalculations!$I$3</f>
        <v>0</v>
      </c>
      <c r="Q395" s="11" t="n">
        <f aca="false">OliveWatbal!AA395-OliveWatbal!W395-F395</f>
        <v>-44.9536</v>
      </c>
      <c r="R395" s="11" t="n">
        <f aca="false">OliveWatbal!AA395+OliveWatbal!W395-F395</f>
        <v>-34.7638</v>
      </c>
      <c r="S395" s="6" t="n">
        <f aca="false">OliveWatbal!W395</f>
        <v>5.0949</v>
      </c>
      <c r="T395" s="7" t="n">
        <f aca="false">OliveHrFlx!P395-OliveHrFlx!P394</f>
        <v>0.0700000000000003</v>
      </c>
      <c r="U395" s="7" t="n">
        <f aca="false">TreeCalculations!$J$3*TreeCalculations!$K$3*(T395/TreeCalculations!$L$3)</f>
        <v>0.00229361323395929</v>
      </c>
    </row>
    <row r="396" customFormat="false" ht="12.8" hidden="false" customHeight="false" outlineLevel="0" collapsed="false">
      <c r="C396" s="2" t="n">
        <f aca="false">GrassWatbal!AA396</f>
        <v>-29.3905</v>
      </c>
      <c r="D396" s="3" t="n">
        <f aca="false">(0.5*GrassWatbal!J396*GrassTree!$C$31*GrassTree!$C$31/18.0152*40.7*60*60)/TreeCalculations!$I$2/TreeCalculations!$I$2</f>
        <v>0</v>
      </c>
      <c r="E396" s="8" t="n">
        <f aca="false">(GrassHrFlux!K396*18.0152*GrassTree!$C$31*GrassTree!$C$31*2.45*0.5)/TreeCalculations!$I$2/TreeCalculations!$I$2</f>
        <v>0</v>
      </c>
      <c r="F396" s="10" t="n">
        <f aca="false">D396+(0.5*GrassWatbal!F396*GrassTree!$C$31*GrassTree!$C$31/18.0152*40.7*60*60)/TreeCalculations!$I$2/TreeCalculations!$I$2 + (0.5*GrassWatbal!G396*GrassTree!$C$31*GrassTree!$C$31/18.0152*40.7*60*60)/TreeCalculations!$I$2/TreeCalculations!$I$2</f>
        <v>0</v>
      </c>
      <c r="G396" s="5" t="n">
        <f aca="false">GrassWatbal!AA396-GrassWatbal!W396-F396</f>
        <v>-33.972</v>
      </c>
      <c r="H396" s="11" t="n">
        <f aca="false">GrassWatbal!AA396+GrassWatbal!W396-F396</f>
        <v>-24.809</v>
      </c>
      <c r="I396" s="6" t="n">
        <f aca="false">GrassWatbal!W396</f>
        <v>4.5815</v>
      </c>
      <c r="J396" s="7" t="n">
        <f aca="false">GrassHrFlux!P396-GrassHrFlux!P395</f>
        <v>0.140000000000001</v>
      </c>
      <c r="K396" s="7" t="n">
        <f aca="false">TreeCalculations!$J$2*TreeCalculations!$K$2*(J396/TreeCalculations!$L$2)</f>
        <v>0.000183489058716743</v>
      </c>
      <c r="L396" s="2" t="n">
        <f aca="false">OliveWatbal!V396/(OliveTree!$C$31*2*OliveTree!$C$31*2)</f>
        <v>-3.174328</v>
      </c>
      <c r="M396" s="12" t="n">
        <f aca="false">OliveWatbal!AA396</f>
        <v>-39.477</v>
      </c>
      <c r="N396" s="8" t="n">
        <f aca="false">(0.5*OliveWatbal!J396*OliveTree!$C$31*OliveTree!$C$31/18.0152*40.7*60*60)/TreeCalculations!$I$3/TreeCalculations!$I$3</f>
        <v>0</v>
      </c>
      <c r="O396" s="8" t="n">
        <f aca="false">(OliveHrFlx!K396*18.0152*OliveTree!$C$31*OliveTree!$C$31*2.45*0.5)/TreeCalculations!$I$3/TreeCalculations!$I$3</f>
        <v>0</v>
      </c>
      <c r="P396" s="4" t="n">
        <f aca="false">N396+(0.5*OliveWatbal!F396*OliveTree!$C$31*OliveTree!$C$31/18.0152*40.7*60*60)/TreeCalculations!$I$3/TreeCalculations!$I$3 + (0.5*OliveWatbal!G396*OliveTree!$C$31*OliveTree!$C$31/18.0152*40.7*60*60)/TreeCalculations!$I$3/TreeCalculations!$I$3</f>
        <v>0</v>
      </c>
      <c r="Q396" s="11" t="n">
        <f aca="false">OliveWatbal!AA396-OliveWatbal!W396-F396</f>
        <v>-43.9432</v>
      </c>
      <c r="R396" s="11" t="n">
        <f aca="false">OliveWatbal!AA396+OliveWatbal!W396-F396</f>
        <v>-35.0108</v>
      </c>
      <c r="S396" s="6" t="n">
        <f aca="false">OliveWatbal!W396</f>
        <v>4.4662</v>
      </c>
      <c r="T396" s="7" t="n">
        <f aca="false">OliveHrFlx!P396-OliveHrFlx!P395</f>
        <v>0.140000000000001</v>
      </c>
      <c r="U396" s="7" t="n">
        <f aca="false">TreeCalculations!$J$3*TreeCalculations!$K$3*(T396/TreeCalculations!$L$3)</f>
        <v>0.00458722646791857</v>
      </c>
    </row>
    <row r="397" customFormat="false" ht="12.8" hidden="false" customHeight="false" outlineLevel="0" collapsed="false">
      <c r="C397" s="2" t="n">
        <f aca="false">GrassWatbal!AA397</f>
        <v>-28.791</v>
      </c>
      <c r="D397" s="3" t="n">
        <f aca="false">(0.5*GrassWatbal!J397*GrassTree!$C$31*GrassTree!$C$31/18.0152*40.7*60*60)/TreeCalculations!$I$2/TreeCalculations!$I$2</f>
        <v>0</v>
      </c>
      <c r="E397" s="8" t="n">
        <f aca="false">(GrassHrFlux!K397*18.0152*GrassTree!$C$31*GrassTree!$C$31*2.45*0.5)/TreeCalculations!$I$2/TreeCalculations!$I$2</f>
        <v>0</v>
      </c>
      <c r="F397" s="10" t="n">
        <f aca="false">D397+(0.5*GrassWatbal!F397*GrassTree!$C$31*GrassTree!$C$31/18.0152*40.7*60*60)/TreeCalculations!$I$2/TreeCalculations!$I$2 + (0.5*GrassWatbal!G397*GrassTree!$C$31*GrassTree!$C$31/18.0152*40.7*60*60)/TreeCalculations!$I$2/TreeCalculations!$I$2</f>
        <v>0</v>
      </c>
      <c r="G397" s="5" t="n">
        <f aca="false">GrassWatbal!AA397-GrassWatbal!W397-F397</f>
        <v>-32.6469</v>
      </c>
      <c r="H397" s="11" t="n">
        <f aca="false">GrassWatbal!AA397+GrassWatbal!W397-F397</f>
        <v>-24.9351</v>
      </c>
      <c r="I397" s="6" t="n">
        <f aca="false">GrassWatbal!W397</f>
        <v>3.8559</v>
      </c>
      <c r="J397" s="7" t="n">
        <f aca="false">GrassHrFlux!P397-GrassHrFlux!P396</f>
        <v>0.220000000000001</v>
      </c>
      <c r="K397" s="7" t="n">
        <f aca="false">TreeCalculations!$J$2*TreeCalculations!$K$2*(J397/TreeCalculations!$L$2)</f>
        <v>0.000288339949412024</v>
      </c>
      <c r="L397" s="2" t="n">
        <f aca="false">OliveWatbal!V397/(OliveTree!$C$31*2*OliveTree!$C$31*2)</f>
        <v>-3.158604</v>
      </c>
      <c r="M397" s="12" t="n">
        <f aca="false">OliveWatbal!AA397</f>
        <v>-38.8736</v>
      </c>
      <c r="N397" s="8" t="n">
        <f aca="false">(0.5*OliveWatbal!J397*OliveTree!$C$31*OliveTree!$C$31/18.0152*40.7*60*60)/TreeCalculations!$I$3/TreeCalculations!$I$3</f>
        <v>0</v>
      </c>
      <c r="O397" s="8" t="n">
        <f aca="false">(OliveHrFlx!K397*18.0152*OliveTree!$C$31*OliveTree!$C$31*2.45*0.5)/TreeCalculations!$I$3/TreeCalculations!$I$3</f>
        <v>0</v>
      </c>
      <c r="P397" s="4" t="n">
        <f aca="false">N397+(0.5*OliveWatbal!F397*OliveTree!$C$31*OliveTree!$C$31/18.0152*40.7*60*60)/TreeCalculations!$I$3/TreeCalculations!$I$3 + (0.5*OliveWatbal!G397*OliveTree!$C$31*OliveTree!$C$31/18.0152*40.7*60*60)/TreeCalculations!$I$3/TreeCalculations!$I$3</f>
        <v>0</v>
      </c>
      <c r="Q397" s="11" t="n">
        <f aca="false">OliveWatbal!AA397-OliveWatbal!W397-F397</f>
        <v>-42.6197</v>
      </c>
      <c r="R397" s="11" t="n">
        <f aca="false">OliveWatbal!AA397+OliveWatbal!W397-F397</f>
        <v>-35.1275</v>
      </c>
      <c r="S397" s="6" t="n">
        <f aca="false">OliveWatbal!W397</f>
        <v>3.7461</v>
      </c>
      <c r="T397" s="7" t="n">
        <f aca="false">OliveHrFlx!P397-OliveHrFlx!P396</f>
        <v>0.220000000000001</v>
      </c>
      <c r="U397" s="7" t="n">
        <f aca="false">TreeCalculations!$J$3*TreeCalculations!$K$3*(T397/TreeCalculations!$L$3)</f>
        <v>0.00720849873530061</v>
      </c>
    </row>
    <row r="398" customFormat="false" ht="12.8" hidden="false" customHeight="false" outlineLevel="0" collapsed="false">
      <c r="C398" s="2" t="n">
        <f aca="false">GrassWatbal!AA398</f>
        <v>-28.7159</v>
      </c>
      <c r="D398" s="3" t="n">
        <f aca="false">(0.5*GrassWatbal!J398*GrassTree!$C$31*GrassTree!$C$31/18.0152*40.7*60*60)/TreeCalculations!$I$2/TreeCalculations!$I$2</f>
        <v>0</v>
      </c>
      <c r="E398" s="8" t="n">
        <f aca="false">(GrassHrFlux!K398*18.0152*GrassTree!$C$31*GrassTree!$C$31*2.45*0.5)/TreeCalculations!$I$2/TreeCalculations!$I$2</f>
        <v>0</v>
      </c>
      <c r="F398" s="10" t="n">
        <f aca="false">D398+(0.5*GrassWatbal!F398*GrassTree!$C$31*GrassTree!$C$31/18.0152*40.7*60*60)/TreeCalculations!$I$2/TreeCalculations!$I$2 + (0.5*GrassWatbal!G398*GrassTree!$C$31*GrassTree!$C$31/18.0152*40.7*60*60)/TreeCalculations!$I$2/TreeCalculations!$I$2</f>
        <v>0</v>
      </c>
      <c r="G398" s="5" t="n">
        <f aca="false">GrassWatbal!AA398-GrassWatbal!W398-F398</f>
        <v>-31.4396</v>
      </c>
      <c r="H398" s="11" t="n">
        <f aca="false">GrassWatbal!AA398+GrassWatbal!W398-F398</f>
        <v>-25.9922</v>
      </c>
      <c r="I398" s="6" t="n">
        <f aca="false">GrassWatbal!W398</f>
        <v>2.7237</v>
      </c>
      <c r="J398" s="7" t="n">
        <f aca="false">GrassHrFlux!P398-GrassHrFlux!P397</f>
        <v>0.17</v>
      </c>
      <c r="K398" s="7" t="n">
        <f aca="false">TreeCalculations!$J$2*TreeCalculations!$K$2*(J398/TreeCalculations!$L$2)</f>
        <v>0.000222808142727472</v>
      </c>
      <c r="L398" s="2" t="n">
        <f aca="false">OliveWatbal!V398/(OliveTree!$C$31*2*OliveTree!$C$31*2)</f>
        <v>-3.162152</v>
      </c>
      <c r="M398" s="12" t="n">
        <f aca="false">OliveWatbal!AA398</f>
        <v>-38.7992</v>
      </c>
      <c r="N398" s="8" t="n">
        <f aca="false">(0.5*OliveWatbal!J398*OliveTree!$C$31*OliveTree!$C$31/18.0152*40.7*60*60)/TreeCalculations!$I$3/TreeCalculations!$I$3</f>
        <v>0</v>
      </c>
      <c r="O398" s="8" t="n">
        <f aca="false">(OliveHrFlx!K398*18.0152*OliveTree!$C$31*OliveTree!$C$31*2.45*0.5)/TreeCalculations!$I$3/TreeCalculations!$I$3</f>
        <v>0</v>
      </c>
      <c r="P398" s="4" t="n">
        <f aca="false">N398+(0.5*OliveWatbal!F398*OliveTree!$C$31*OliveTree!$C$31/18.0152*40.7*60*60)/TreeCalculations!$I$3/TreeCalculations!$I$3 + (0.5*OliveWatbal!G398*OliveTree!$C$31*OliveTree!$C$31/18.0152*40.7*60*60)/TreeCalculations!$I$3/TreeCalculations!$I$3</f>
        <v>0</v>
      </c>
      <c r="Q398" s="11" t="n">
        <f aca="false">OliveWatbal!AA398-OliveWatbal!W398-F398</f>
        <v>-41.4107</v>
      </c>
      <c r="R398" s="11" t="n">
        <f aca="false">OliveWatbal!AA398+OliveWatbal!W398-F398</f>
        <v>-36.1877</v>
      </c>
      <c r="S398" s="6" t="n">
        <f aca="false">OliveWatbal!W398</f>
        <v>2.6115</v>
      </c>
      <c r="T398" s="7" t="n">
        <f aca="false">OliveHrFlx!P398-OliveHrFlx!P397</f>
        <v>0.17</v>
      </c>
      <c r="U398" s="7" t="n">
        <f aca="false">TreeCalculations!$J$3*TreeCalculations!$K$3*(T398/TreeCalculations!$L$3)</f>
        <v>0.00557020356818681</v>
      </c>
    </row>
    <row r="399" customFormat="false" ht="12.8" hidden="false" customHeight="false" outlineLevel="0" collapsed="false">
      <c r="C399" s="2" t="n">
        <f aca="false">GrassWatbal!AA399</f>
        <v>-26.9906</v>
      </c>
      <c r="D399" s="3" t="n">
        <f aca="false">(0.5*GrassWatbal!J399*GrassTree!$C$31*GrassTree!$C$31/18.0152*40.7*60*60)/TreeCalculations!$I$2/TreeCalculations!$I$2</f>
        <v>0</v>
      </c>
      <c r="E399" s="8" t="n">
        <f aca="false">(GrassHrFlux!K399*18.0152*GrassTree!$C$31*GrassTree!$C$31*2.45*0.5)/TreeCalculations!$I$2/TreeCalculations!$I$2</f>
        <v>1.174050584</v>
      </c>
      <c r="F399" s="10" t="n">
        <f aca="false">D399+(0.5*GrassWatbal!F399*GrassTree!$C$31*GrassTree!$C$31/18.0152*40.7*60*60)/TreeCalculations!$I$2/TreeCalculations!$I$2 + (0.5*GrassWatbal!G399*GrassTree!$C$31*GrassTree!$C$31/18.0152*40.7*60*60)/TreeCalculations!$I$2/TreeCalculations!$I$2</f>
        <v>0</v>
      </c>
      <c r="G399" s="5" t="n">
        <f aca="false">GrassWatbal!AA399-GrassWatbal!W399-F399</f>
        <v>-29.1091</v>
      </c>
      <c r="H399" s="11" t="n">
        <f aca="false">GrassWatbal!AA399+GrassWatbal!W399-F399</f>
        <v>-24.8721</v>
      </c>
      <c r="I399" s="6" t="n">
        <f aca="false">GrassWatbal!W399</f>
        <v>2.1185</v>
      </c>
      <c r="J399" s="7" t="n">
        <f aca="false">GrassHrFlux!P399-GrassHrFlux!P398</f>
        <v>-0.25</v>
      </c>
      <c r="K399" s="7" t="n">
        <f aca="false">TreeCalculations!$J$2*TreeCalculations!$K$2*(J399/TreeCalculations!$L$2)</f>
        <v>-0.000327659033422754</v>
      </c>
      <c r="L399" s="2" t="n">
        <f aca="false">OliveWatbal!V399/(OliveTree!$C$31*2*OliveTree!$C$31*2)</f>
        <v>-3.107676</v>
      </c>
      <c r="M399" s="12" t="n">
        <f aca="false">OliveWatbal!AA399</f>
        <v>-37.0711</v>
      </c>
      <c r="N399" s="8" t="n">
        <f aca="false">(0.5*OliveWatbal!J399*OliveTree!$C$31*OliveTree!$C$31/18.0152*40.7*60*60)/TreeCalculations!$I$3/TreeCalculations!$I$3</f>
        <v>0</v>
      </c>
      <c r="O399" s="8" t="n">
        <f aca="false">(OliveHrFlx!K399*18.0152*OliveTree!$C$31*OliveTree!$C$31*2.45*0.5)/TreeCalculations!$I$3/TreeCalculations!$I$3</f>
        <v>9.463024256</v>
      </c>
      <c r="P399" s="4" t="n">
        <f aca="false">N399+(0.5*OliveWatbal!F399*OliveTree!$C$31*OliveTree!$C$31/18.0152*40.7*60*60)/TreeCalculations!$I$3/TreeCalculations!$I$3 + (0.5*OliveWatbal!G399*OliveTree!$C$31*OliveTree!$C$31/18.0152*40.7*60*60)/TreeCalculations!$I$3/TreeCalculations!$I$3</f>
        <v>0</v>
      </c>
      <c r="Q399" s="11" t="n">
        <f aca="false">OliveWatbal!AA399-OliveWatbal!W399-F399</f>
        <v>-39.0812</v>
      </c>
      <c r="R399" s="11" t="n">
        <f aca="false">OliveWatbal!AA399+OliveWatbal!W399-F399</f>
        <v>-35.061</v>
      </c>
      <c r="S399" s="6" t="n">
        <f aca="false">OliveWatbal!W399</f>
        <v>2.0101</v>
      </c>
      <c r="T399" s="7" t="n">
        <f aca="false">OliveHrFlx!P399-OliveHrFlx!P398</f>
        <v>-0.290000000000001</v>
      </c>
      <c r="U399" s="7" t="n">
        <f aca="false">TreeCalculations!$J$3*TreeCalculations!$K$3*(T399/TreeCalculations!$L$3)</f>
        <v>-0.00950211196925989</v>
      </c>
    </row>
    <row r="400" customFormat="false" ht="12.8" hidden="false" customHeight="false" outlineLevel="0" collapsed="false">
      <c r="C400" s="2" t="n">
        <f aca="false">GrassWatbal!AA400</f>
        <v>19.9229</v>
      </c>
      <c r="D400" s="3" t="n">
        <f aca="false">(0.5*GrassWatbal!J400*GrassTree!$C$31*GrassTree!$C$31/18.0152*40.7*60*60)/TreeCalculations!$I$2/TreeCalculations!$I$2</f>
        <v>7.01889293485501</v>
      </c>
      <c r="E400" s="8" t="n">
        <f aca="false">(GrassHrFlux!K400*18.0152*GrassTree!$C$31*GrassTree!$C$31*2.45*0.5)/TreeCalculations!$I$2/TreeCalculations!$I$2</f>
        <v>1.608802398</v>
      </c>
      <c r="F400" s="10" t="n">
        <f aca="false">D400+(0.5*GrassWatbal!F400*GrassTree!$C$31*GrassTree!$C$31/18.0152*40.7*60*60)/TreeCalculations!$I$2/TreeCalculations!$I$2 + (0.5*GrassWatbal!G400*GrassTree!$C$31*GrassTree!$C$31/18.0152*40.7*60*60)/TreeCalculations!$I$2/TreeCalculations!$I$2</f>
        <v>7.01889293485501</v>
      </c>
      <c r="G400" s="5" t="n">
        <f aca="false">GrassWatbal!AA400-GrassWatbal!W400-F400</f>
        <v>11.199507065145</v>
      </c>
      <c r="H400" s="11" t="n">
        <f aca="false">GrassWatbal!AA400+GrassWatbal!W400-F400</f>
        <v>14.608507065145</v>
      </c>
      <c r="I400" s="6" t="n">
        <f aca="false">GrassWatbal!W400</f>
        <v>1.7045</v>
      </c>
      <c r="J400" s="7" t="n">
        <f aca="false">GrassHrFlux!P400-GrassHrFlux!P399</f>
        <v>0.149999999999999</v>
      </c>
      <c r="K400" s="7" t="n">
        <f aca="false">TreeCalculations!$J$2*TreeCalculations!$K$2*(J400/TreeCalculations!$L$2)</f>
        <v>0.00019659542005365</v>
      </c>
      <c r="L400" s="2" t="n">
        <f aca="false">OliveWatbal!V400/(OliveTree!$C$31*2*OliveTree!$C$31*2)</f>
        <v>-8.473684</v>
      </c>
      <c r="M400" s="12" t="n">
        <f aca="false">OliveWatbal!AA400</f>
        <v>19.2996</v>
      </c>
      <c r="N400" s="8" t="n">
        <f aca="false">(0.5*OliveWatbal!J400*OliveTree!$C$31*OliveTree!$C$31/18.0152*40.7*60*60)/TreeCalculations!$I$3/TreeCalculations!$I$3</f>
        <v>56.5008681557796</v>
      </c>
      <c r="O400" s="8" t="n">
        <f aca="false">(OliveHrFlx!K400*18.0152*OliveTree!$C$31*OliveTree!$C$31*2.45*0.5)/TreeCalculations!$I$3/TreeCalculations!$I$3</f>
        <v>12.095810622</v>
      </c>
      <c r="P400" s="4" t="n">
        <f aca="false">N400+(0.5*OliveWatbal!F400*OliveTree!$C$31*OliveTree!$C$31/18.0152*40.7*60*60)/TreeCalculations!$I$3/TreeCalculations!$I$3 + (0.5*OliveWatbal!G400*OliveTree!$C$31*OliveTree!$C$31/18.0152*40.7*60*60)/TreeCalculations!$I$3/TreeCalculations!$I$3</f>
        <v>56.5008681557796</v>
      </c>
      <c r="Q400" s="11" t="n">
        <f aca="false">OliveWatbal!AA400-OliveWatbal!W400-F400</f>
        <v>10.408707065145</v>
      </c>
      <c r="R400" s="11" t="n">
        <f aca="false">OliveWatbal!AA400+OliveWatbal!W400-F400</f>
        <v>14.152707065145</v>
      </c>
      <c r="S400" s="6" t="n">
        <f aca="false">OliveWatbal!W400</f>
        <v>1.872</v>
      </c>
      <c r="T400" s="7" t="n">
        <f aca="false">OliveHrFlx!P400-OliveHrFlx!P399</f>
        <v>0.140000000000001</v>
      </c>
      <c r="U400" s="7" t="n">
        <f aca="false">TreeCalculations!$J$3*TreeCalculations!$K$3*(T400/TreeCalculations!$L$3)</f>
        <v>0.00458722646791857</v>
      </c>
    </row>
    <row r="401" customFormat="false" ht="12.8" hidden="false" customHeight="false" outlineLevel="0" collapsed="false">
      <c r="C401" s="2" t="n">
        <f aca="false">GrassWatbal!AA401</f>
        <v>45.2488</v>
      </c>
      <c r="D401" s="3" t="n">
        <f aca="false">(0.5*GrassWatbal!J401*GrassTree!$C$31*GrassTree!$C$31/18.0152*40.7*60*60)/TreeCalculations!$I$2/TreeCalculations!$I$2</f>
        <v>9.62556174785737</v>
      </c>
      <c r="E401" s="8" t="n">
        <f aca="false">(GrassHrFlux!K401*18.0152*GrassTree!$C$31*GrassTree!$C$31*2.45*0.5)/TreeCalculations!$I$2/TreeCalculations!$I$2</f>
        <v>2.182586518</v>
      </c>
      <c r="F401" s="10" t="n">
        <f aca="false">D401+(0.5*GrassWatbal!F401*GrassTree!$C$31*GrassTree!$C$31/18.0152*40.7*60*60)/TreeCalculations!$I$2/TreeCalculations!$I$2 + (0.5*GrassWatbal!G401*GrassTree!$C$31*GrassTree!$C$31/18.0152*40.7*60*60)/TreeCalculations!$I$2/TreeCalculations!$I$2</f>
        <v>9.62556174785737</v>
      </c>
      <c r="G401" s="5" t="n">
        <f aca="false">GrassWatbal!AA401-GrassWatbal!W401-F401</f>
        <v>34.5435382521426</v>
      </c>
      <c r="H401" s="11" t="n">
        <f aca="false">GrassWatbal!AA401+GrassWatbal!W401-F401</f>
        <v>36.7029382521426</v>
      </c>
      <c r="I401" s="6" t="n">
        <f aca="false">GrassWatbal!W401</f>
        <v>1.0797</v>
      </c>
      <c r="J401" s="7" t="n">
        <f aca="false">GrassHrFlux!P401-GrassHrFlux!P400</f>
        <v>0.280000000000001</v>
      </c>
      <c r="K401" s="7" t="n">
        <f aca="false">TreeCalculations!$J$2*TreeCalculations!$K$2*(J401/TreeCalculations!$L$2)</f>
        <v>0.000366978117433486</v>
      </c>
      <c r="L401" s="2" t="n">
        <f aca="false">OliveWatbal!V401/(OliveTree!$C$31*2*OliveTree!$C$31*2)</f>
        <v>-22.560668</v>
      </c>
      <c r="M401" s="12" t="n">
        <f aca="false">OliveWatbal!AA401</f>
        <v>42.9928</v>
      </c>
      <c r="N401" s="8" t="n">
        <f aca="false">(0.5*OliveWatbal!J401*OliveTree!$C$31*OliveTree!$C$31/18.0152*40.7*60*60)/TreeCalculations!$I$3/TreeCalculations!$I$3</f>
        <v>72.2140792219903</v>
      </c>
      <c r="O401" s="8" t="n">
        <f aca="false">(OliveHrFlx!K401*18.0152*OliveTree!$C$31*OliveTree!$C$31*2.45*0.5)/TreeCalculations!$I$3/TreeCalculations!$I$3</f>
        <v>16.107885738</v>
      </c>
      <c r="P401" s="4" t="n">
        <f aca="false">N401+(0.5*OliveWatbal!F401*OliveTree!$C$31*OliveTree!$C$31/18.0152*40.7*60*60)/TreeCalculations!$I$3/TreeCalculations!$I$3 + (0.5*OliveWatbal!G401*OliveTree!$C$31*OliveTree!$C$31/18.0152*40.7*60*60)/TreeCalculations!$I$3/TreeCalculations!$I$3</f>
        <v>72.2140792219903</v>
      </c>
      <c r="Q401" s="11" t="n">
        <f aca="false">OliveWatbal!AA401-OliveWatbal!W401-F401</f>
        <v>31.9354382521426</v>
      </c>
      <c r="R401" s="11" t="n">
        <f aca="false">OliveWatbal!AA401+OliveWatbal!W401-F401</f>
        <v>34.7990382521426</v>
      </c>
      <c r="S401" s="6" t="n">
        <f aca="false">OliveWatbal!W401</f>
        <v>1.4318</v>
      </c>
      <c r="T401" s="7" t="n">
        <f aca="false">OliveHrFlx!P401-OliveHrFlx!P400</f>
        <v>0.25</v>
      </c>
      <c r="U401" s="7" t="n">
        <f aca="false">TreeCalculations!$J$3*TreeCalculations!$K$3*(T401/TreeCalculations!$L$3)</f>
        <v>0.00819147583556885</v>
      </c>
    </row>
    <row r="402" customFormat="false" ht="12.8" hidden="false" customHeight="false" outlineLevel="0" collapsed="false">
      <c r="C402" s="2" t="n">
        <f aca="false">GrassWatbal!AA402</f>
        <v>92.6718</v>
      </c>
      <c r="D402" s="3" t="n">
        <f aca="false">(0.5*GrassWatbal!J402*GrassTree!$C$31*GrassTree!$C$31/18.0152*40.7*60*60)/TreeCalculations!$I$2/TreeCalculations!$I$2</f>
        <v>13.0658765930992</v>
      </c>
      <c r="E402" s="8" t="n">
        <f aca="false">(GrassHrFlux!K402*18.0152*GrassTree!$C$31*GrassTree!$C$31*2.45*0.5)/TreeCalculations!$I$2/TreeCalculations!$I$2</f>
        <v>4.11579763</v>
      </c>
      <c r="F402" s="10" t="n">
        <f aca="false">D402+(0.5*GrassWatbal!F402*GrassTree!$C$31*GrassTree!$C$31/18.0152*40.7*60*60)/TreeCalculations!$I$2/TreeCalculations!$I$2 + (0.5*GrassWatbal!G402*GrassTree!$C$31*GrassTree!$C$31/18.0152*40.7*60*60)/TreeCalculations!$I$2/TreeCalculations!$I$2</f>
        <v>13.0658765930992</v>
      </c>
      <c r="G402" s="5" t="n">
        <f aca="false">GrassWatbal!AA402-GrassWatbal!W402-F402</f>
        <v>79.2641234069008</v>
      </c>
      <c r="H402" s="11" t="n">
        <f aca="false">GrassWatbal!AA402+GrassWatbal!W402-F402</f>
        <v>79.9477234069009</v>
      </c>
      <c r="I402" s="6" t="n">
        <f aca="false">GrassWatbal!W402</f>
        <v>0.3418</v>
      </c>
      <c r="J402" s="7" t="n">
        <f aca="false">GrassHrFlux!P402-GrassHrFlux!P401</f>
        <v>0.609999999999999</v>
      </c>
      <c r="K402" s="7" t="n">
        <f aca="false">TreeCalculations!$J$2*TreeCalculations!$K$2*(J402/TreeCalculations!$L$2)</f>
        <v>0.000799488041551519</v>
      </c>
      <c r="L402" s="2" t="n">
        <f aca="false">OliveWatbal!V402/(OliveTree!$C$31*2*OliveTree!$C$31*2)</f>
        <v>-48.854152</v>
      </c>
      <c r="M402" s="12" t="n">
        <f aca="false">OliveWatbal!AA402</f>
        <v>87.7756</v>
      </c>
      <c r="N402" s="8" t="n">
        <f aca="false">(0.5*OliveWatbal!J402*OliveTree!$C$31*OliveTree!$C$31/18.0152*40.7*60*60)/TreeCalculations!$I$3/TreeCalculations!$I$3</f>
        <v>96.1742861583552</v>
      </c>
      <c r="O402" s="8" t="n">
        <f aca="false">(OliveHrFlx!K402*18.0152*OliveTree!$C$31*OliveTree!$C$31*2.45*0.5)/TreeCalculations!$I$3/TreeCalculations!$I$3</f>
        <v>28.929753958</v>
      </c>
      <c r="P402" s="4" t="n">
        <f aca="false">N402+(0.5*OliveWatbal!F402*OliveTree!$C$31*OliveTree!$C$31/18.0152*40.7*60*60)/TreeCalculations!$I$3/TreeCalculations!$I$3 + (0.5*OliveWatbal!G402*OliveTree!$C$31*OliveTree!$C$31/18.0152*40.7*60*60)/TreeCalculations!$I$3/TreeCalculations!$I$3</f>
        <v>96.1742861583552</v>
      </c>
      <c r="Q402" s="11" t="n">
        <f aca="false">OliveWatbal!AA402-OliveWatbal!W402-F402</f>
        <v>73.2650234069008</v>
      </c>
      <c r="R402" s="11" t="n">
        <f aca="false">OliveWatbal!AA402+OliveWatbal!W402-F402</f>
        <v>76.1544234069008</v>
      </c>
      <c r="S402" s="6" t="n">
        <f aca="false">OliveWatbal!W402</f>
        <v>1.4447</v>
      </c>
      <c r="T402" s="7" t="n">
        <f aca="false">OliveHrFlx!P402-OliveHrFlx!P401</f>
        <v>0.539999999999999</v>
      </c>
      <c r="U402" s="7" t="n">
        <f aca="false">TreeCalculations!$J$3*TreeCalculations!$K$3*(T402/TreeCalculations!$L$3)</f>
        <v>0.0176935878048287</v>
      </c>
    </row>
    <row r="403" customFormat="false" ht="12.8" hidden="false" customHeight="false" outlineLevel="0" collapsed="false">
      <c r="C403" s="2" t="n">
        <f aca="false">GrassWatbal!AA403</f>
        <v>242.4742</v>
      </c>
      <c r="D403" s="3" t="n">
        <f aca="false">(0.5*GrassWatbal!J403*GrassTree!$C$31*GrassTree!$C$31/18.0152*40.7*60*60)/TreeCalculations!$I$2/TreeCalculations!$I$2</f>
        <v>24.6718559882766</v>
      </c>
      <c r="E403" s="8" t="n">
        <f aca="false">(GrassHrFlux!K403*18.0152*GrassTree!$C$31*GrassTree!$C$31*2.45*0.5)/TreeCalculations!$I$2/TreeCalculations!$I$2</f>
        <v>4.409310276</v>
      </c>
      <c r="F403" s="10" t="n">
        <f aca="false">D403+(0.5*GrassWatbal!F403*GrassTree!$C$31*GrassTree!$C$31/18.0152*40.7*60*60)/TreeCalculations!$I$2/TreeCalculations!$I$2 + (0.5*GrassWatbal!G403*GrassTree!$C$31*GrassTree!$C$31/18.0152*40.7*60*60)/TreeCalculations!$I$2/TreeCalculations!$I$2</f>
        <v>24.6718559882766</v>
      </c>
      <c r="G403" s="5" t="n">
        <f aca="false">GrassWatbal!AA403-GrassWatbal!W403-F403</f>
        <v>219.438744011723</v>
      </c>
      <c r="H403" s="11" t="n">
        <f aca="false">GrassWatbal!AA403+GrassWatbal!W403-F403</f>
        <v>216.165944011723</v>
      </c>
      <c r="I403" s="6" t="n">
        <f aca="false">GrassWatbal!W403</f>
        <v>-1.6364</v>
      </c>
      <c r="J403" s="7" t="n">
        <f aca="false">GrassHrFlux!P403-GrassHrFlux!P402</f>
        <v>0.44</v>
      </c>
      <c r="K403" s="7" t="n">
        <f aca="false">TreeCalculations!$J$2*TreeCalculations!$K$2*(J403/TreeCalculations!$L$2)</f>
        <v>0.000576679898824046</v>
      </c>
      <c r="L403" s="2" t="n">
        <f aca="false">OliveWatbal!V403/(OliveTree!$C$31*2*OliveTree!$C$31*2)</f>
        <v>-140.725888</v>
      </c>
      <c r="M403" s="12" t="n">
        <f aca="false">OliveWatbal!AA403</f>
        <v>226.1938</v>
      </c>
      <c r="N403" s="8" t="n">
        <f aca="false">(0.5*OliveWatbal!J403*OliveTree!$C$31*OliveTree!$C$31/18.0152*40.7*60*60)/TreeCalculations!$I$3/TreeCalculations!$I$3</f>
        <v>172.727391314002</v>
      </c>
      <c r="O403" s="8" t="n">
        <f aca="false">(OliveHrFlx!K403*18.0152*OliveTree!$C$31*OliveTree!$C$31*2.45*0.5)/TreeCalculations!$I$3/TreeCalculations!$I$3</f>
        <v>30.456902462</v>
      </c>
      <c r="P403" s="4" t="n">
        <f aca="false">N403+(0.5*OliveWatbal!F403*OliveTree!$C$31*OliveTree!$C$31/18.0152*40.7*60*60)/TreeCalculations!$I$3/TreeCalculations!$I$3 + (0.5*OliveWatbal!G403*OliveTree!$C$31*OliveTree!$C$31/18.0152*40.7*60*60)/TreeCalculations!$I$3/TreeCalculations!$I$3</f>
        <v>172.727391314002</v>
      </c>
      <c r="Q403" s="11" t="n">
        <f aca="false">OliveWatbal!AA403-OliveWatbal!W403-F403</f>
        <v>200.813844011723</v>
      </c>
      <c r="R403" s="11" t="n">
        <f aca="false">OliveWatbal!AA403+OliveWatbal!W403-F403</f>
        <v>202.230044011723</v>
      </c>
      <c r="S403" s="6" t="n">
        <f aca="false">OliveWatbal!W403</f>
        <v>0.7081</v>
      </c>
      <c r="T403" s="7" t="n">
        <f aca="false">OliveHrFlx!P403-OliveHrFlx!P402</f>
        <v>0.42</v>
      </c>
      <c r="U403" s="7" t="n">
        <f aca="false">TreeCalculations!$J$3*TreeCalculations!$K$3*(T403/TreeCalculations!$L$3)</f>
        <v>0.0137616794037557</v>
      </c>
    </row>
    <row r="404" customFormat="false" ht="12.8" hidden="false" customHeight="false" outlineLevel="0" collapsed="false">
      <c r="C404" s="2" t="n">
        <f aca="false">GrassWatbal!AA404</f>
        <v>270.6689</v>
      </c>
      <c r="D404" s="3" t="n">
        <f aca="false">(0.5*GrassWatbal!J404*GrassTree!$C$31*GrassTree!$C$31/18.0152*40.7*60*60)/TreeCalculations!$I$2/TreeCalculations!$I$2</f>
        <v>26.4489453350504</v>
      </c>
      <c r="E404" s="8" t="n">
        <f aca="false">(GrassHrFlux!K404*18.0152*GrassTree!$C$31*GrassTree!$C$31*2.45*0.5)/TreeCalculations!$I$2/TreeCalculations!$I$2</f>
        <v>5.731220614</v>
      </c>
      <c r="F404" s="10" t="n">
        <f aca="false">D404+(0.5*GrassWatbal!F404*GrassTree!$C$31*GrassTree!$C$31/18.0152*40.7*60*60)/TreeCalculations!$I$2/TreeCalculations!$I$2 + (0.5*GrassWatbal!G404*GrassTree!$C$31*GrassTree!$C$31/18.0152*40.7*60*60)/TreeCalculations!$I$2/TreeCalculations!$I$2</f>
        <v>26.4489453350504</v>
      </c>
      <c r="G404" s="5" t="n">
        <f aca="false">GrassWatbal!AA404-GrassWatbal!W404-F404</f>
        <v>247.06435466495</v>
      </c>
      <c r="H404" s="11" t="n">
        <f aca="false">GrassWatbal!AA404+GrassWatbal!W404-F404</f>
        <v>241.37555466495</v>
      </c>
      <c r="I404" s="6" t="n">
        <f aca="false">GrassWatbal!W404</f>
        <v>-2.8444</v>
      </c>
      <c r="J404" s="7" t="n">
        <f aca="false">GrassHrFlux!P404-GrassHrFlux!P403</f>
        <v>0.549999999999999</v>
      </c>
      <c r="K404" s="7" t="n">
        <f aca="false">TreeCalculations!$J$2*TreeCalculations!$K$2*(J404/TreeCalculations!$L$2)</f>
        <v>0.000720849873530057</v>
      </c>
      <c r="L404" s="2" t="n">
        <f aca="false">OliveWatbal!V404/(OliveTree!$C$31*2*OliveTree!$C$31*2)</f>
        <v>-150.851476</v>
      </c>
      <c r="M404" s="12" t="n">
        <f aca="false">OliveWatbal!AA404</f>
        <v>253.8466</v>
      </c>
      <c r="N404" s="8" t="n">
        <f aca="false">(0.5*OliveWatbal!J404*OliveTree!$C$31*OliveTree!$C$31/18.0152*40.7*60*60)/TreeCalculations!$I$3/TreeCalculations!$I$3</f>
        <v>181.844632310493</v>
      </c>
      <c r="O404" s="8" t="n">
        <f aca="false">(OliveHrFlx!K404*18.0152*OliveTree!$C$31*OliveTree!$C$31*2.45*0.5)/TreeCalculations!$I$3/TreeCalculations!$I$3</f>
        <v>39.566828798</v>
      </c>
      <c r="P404" s="4" t="n">
        <f aca="false">N404+(0.5*OliveWatbal!F404*OliveTree!$C$31*OliveTree!$C$31/18.0152*40.7*60*60)/TreeCalculations!$I$3/TreeCalculations!$I$3 + (0.5*OliveWatbal!G404*OliveTree!$C$31*OliveTree!$C$31/18.0152*40.7*60*60)/TreeCalculations!$I$3/TreeCalculations!$I$3</f>
        <v>181.844632310493</v>
      </c>
      <c r="Q404" s="11" t="n">
        <f aca="false">OliveWatbal!AA404-OliveWatbal!W404-F404</f>
        <v>227.71425466495</v>
      </c>
      <c r="R404" s="11" t="n">
        <f aca="false">OliveWatbal!AA404+OliveWatbal!W404-F404</f>
        <v>227.08105466495</v>
      </c>
      <c r="S404" s="6" t="n">
        <f aca="false">OliveWatbal!W404</f>
        <v>-0.3166</v>
      </c>
      <c r="T404" s="7" t="n">
        <f aca="false">OliveHrFlx!P404-OliveHrFlx!P403</f>
        <v>0.5</v>
      </c>
      <c r="U404" s="7" t="n">
        <f aca="false">TreeCalculations!$J$3*TreeCalculations!$K$3*(T404/TreeCalculations!$L$3)</f>
        <v>0.0163829516711377</v>
      </c>
    </row>
    <row r="405" customFormat="false" ht="12.8" hidden="false" customHeight="false" outlineLevel="0" collapsed="false">
      <c r="C405" s="2" t="n">
        <f aca="false">GrassWatbal!AA405</f>
        <v>399.8432</v>
      </c>
      <c r="D405" s="3" t="n">
        <f aca="false">(0.5*GrassWatbal!J405*GrassTree!$C$31*GrassTree!$C$31/18.0152*40.7*60*60)/TreeCalculations!$I$2/TreeCalculations!$I$2</f>
        <v>34.3543496602869</v>
      </c>
      <c r="E405" s="8" t="n">
        <f aca="false">(GrassHrFlux!K405*18.0152*GrassTree!$C$31*GrassTree!$C$31*2.45*0.5)/TreeCalculations!$I$2/TreeCalculations!$I$2</f>
        <v>6.472726246</v>
      </c>
      <c r="F405" s="10" t="n">
        <f aca="false">D405+(0.5*GrassWatbal!F405*GrassTree!$C$31*GrassTree!$C$31/18.0152*40.7*60*60)/TreeCalculations!$I$2/TreeCalculations!$I$2 + (0.5*GrassWatbal!G405*GrassTree!$C$31*GrassTree!$C$31/18.0152*40.7*60*60)/TreeCalculations!$I$2/TreeCalculations!$I$2</f>
        <v>34.3543496602869</v>
      </c>
      <c r="G405" s="5" t="n">
        <f aca="false">GrassWatbal!AA405-GrassWatbal!W405-F405</f>
        <v>369.739150339713</v>
      </c>
      <c r="H405" s="11" t="n">
        <f aca="false">GrassWatbal!AA405+GrassWatbal!W405-F405</f>
        <v>361.238550339713</v>
      </c>
      <c r="I405" s="6" t="n">
        <f aca="false">GrassWatbal!W405</f>
        <v>-4.2503</v>
      </c>
      <c r="J405" s="7" t="n">
        <f aca="false">GrassHrFlux!P405-GrassHrFlux!P404</f>
        <v>0.720000000000002</v>
      </c>
      <c r="K405" s="7" t="n">
        <f aca="false">TreeCalculations!$J$2*TreeCalculations!$K$2*(J405/TreeCalculations!$L$2)</f>
        <v>0.000943658016257534</v>
      </c>
      <c r="L405" s="2" t="n">
        <f aca="false">OliveWatbal!V405/(OliveTree!$C$31*2*OliveTree!$C$31*2)</f>
        <v>-212.862912</v>
      </c>
      <c r="M405" s="12" t="n">
        <f aca="false">OliveWatbal!AA405</f>
        <v>374.6526</v>
      </c>
      <c r="N405" s="8" t="n">
        <f aca="false">(0.5*OliveWatbal!J405*OliveTree!$C$31*OliveTree!$C$31/18.0152*40.7*60*60)/TreeCalculations!$I$3/TreeCalculations!$I$3</f>
        <v>236.222753008571</v>
      </c>
      <c r="O405" s="8" t="n">
        <f aca="false">(OliveHrFlx!K405*18.0152*OliveTree!$C$31*OliveTree!$C$31*2.45*0.5)/TreeCalculations!$I$3/TreeCalculations!$I$3</f>
        <v>44.251996824</v>
      </c>
      <c r="P405" s="4" t="n">
        <f aca="false">N405+(0.5*OliveWatbal!F405*OliveTree!$C$31*OliveTree!$C$31/18.0152*40.7*60*60)/TreeCalculations!$I$3/TreeCalculations!$I$3 + (0.5*OliveWatbal!G405*OliveTree!$C$31*OliveTree!$C$31/18.0152*40.7*60*60)/TreeCalculations!$I$3/TreeCalculations!$I$3</f>
        <v>236.222753008571</v>
      </c>
      <c r="Q405" s="11" t="n">
        <f aca="false">OliveWatbal!AA405-OliveWatbal!W405-F405</f>
        <v>341.406850339713</v>
      </c>
      <c r="R405" s="11" t="n">
        <f aca="false">OliveWatbal!AA405+OliveWatbal!W405-F405</f>
        <v>339.189650339713</v>
      </c>
      <c r="S405" s="6" t="n">
        <f aca="false">OliveWatbal!W405</f>
        <v>-1.1086</v>
      </c>
      <c r="T405" s="7" t="n">
        <f aca="false">OliveHrFlx!P405-OliveHrFlx!P404</f>
        <v>0.670000000000002</v>
      </c>
      <c r="U405" s="7" t="n">
        <f aca="false">TreeCalculations!$J$3*TreeCalculations!$K$3*(T405/TreeCalculations!$L$3)</f>
        <v>0.0219531552393246</v>
      </c>
    </row>
    <row r="406" customFormat="false" ht="12.8" hidden="false" customHeight="false" outlineLevel="0" collapsed="false">
      <c r="C406" s="2" t="n">
        <f aca="false">GrassWatbal!AA406</f>
        <v>477.6336</v>
      </c>
      <c r="D406" s="3" t="n">
        <f aca="false">(0.5*GrassWatbal!J406*GrassTree!$C$31*GrassTree!$C$31/18.0152*40.7*60*60)/TreeCalculations!$I$2/TreeCalculations!$I$2</f>
        <v>38.8153725742706</v>
      </c>
      <c r="E406" s="8" t="n">
        <f aca="false">(GrassHrFlux!K406*18.0152*GrassTree!$C$31*GrassTree!$C$31*2.45*0.5)/TreeCalculations!$I$2/TreeCalculations!$I$2</f>
        <v>7.483469042</v>
      </c>
      <c r="F406" s="10" t="n">
        <f aca="false">D406+(0.5*GrassWatbal!F406*GrassTree!$C$31*GrassTree!$C$31/18.0152*40.7*60*60)/TreeCalculations!$I$2/TreeCalculations!$I$2 + (0.5*GrassWatbal!G406*GrassTree!$C$31*GrassTree!$C$31/18.0152*40.7*60*60)/TreeCalculations!$I$2/TreeCalculations!$I$2</f>
        <v>38.8153725742706</v>
      </c>
      <c r="G406" s="5" t="n">
        <f aca="false">GrassWatbal!AA406-GrassWatbal!W406-F406</f>
        <v>444.938127425729</v>
      </c>
      <c r="H406" s="11" t="n">
        <f aca="false">GrassWatbal!AA406+GrassWatbal!W406-F406</f>
        <v>432.698327425729</v>
      </c>
      <c r="I406" s="6" t="n">
        <f aca="false">GrassWatbal!W406</f>
        <v>-6.1199</v>
      </c>
      <c r="J406" s="7" t="n">
        <f aca="false">GrassHrFlux!P406-GrassHrFlux!P405</f>
        <v>1.14</v>
      </c>
      <c r="K406" s="7" t="n">
        <f aca="false">TreeCalculations!$J$2*TreeCalculations!$K$2*(J406/TreeCalculations!$L$2)</f>
        <v>0.00149412519240776</v>
      </c>
      <c r="L406" s="2" t="n">
        <f aca="false">OliveWatbal!V406/(OliveTree!$C$31*2*OliveTree!$C$31*2)</f>
        <v>-243.926348</v>
      </c>
      <c r="M406" s="12" t="n">
        <f aca="false">OliveWatbal!AA406</f>
        <v>449.7329</v>
      </c>
      <c r="N406" s="8" t="n">
        <f aca="false">(0.5*OliveWatbal!J406*OliveTree!$C$31*OliveTree!$C$31/18.0152*40.7*60*60)/TreeCalculations!$I$3/TreeCalculations!$I$3</f>
        <v>264.196660597718</v>
      </c>
      <c r="O406" s="8" t="n">
        <f aca="false">(OliveHrFlx!K406*18.0152*OliveTree!$C$31*OliveTree!$C$31*2.45*0.5)/TreeCalculations!$I$3/TreeCalculations!$I$3</f>
        <v>50.111215434</v>
      </c>
      <c r="P406" s="4" t="n">
        <f aca="false">N406+(0.5*OliveWatbal!F406*OliveTree!$C$31*OliveTree!$C$31/18.0152*40.7*60*60)/TreeCalculations!$I$3/TreeCalculations!$I$3 + (0.5*OliveWatbal!G406*OliveTree!$C$31*OliveTree!$C$31/18.0152*40.7*60*60)/TreeCalculations!$I$3/TreeCalculations!$I$3</f>
        <v>264.196660597718</v>
      </c>
      <c r="Q406" s="11" t="n">
        <f aca="false">OliveWatbal!AA406-OliveWatbal!W406-F406</f>
        <v>412.175827425729</v>
      </c>
      <c r="R406" s="11" t="n">
        <f aca="false">OliveWatbal!AA406+OliveWatbal!W406-F406</f>
        <v>409.659227425729</v>
      </c>
      <c r="S406" s="6" t="n">
        <f aca="false">OliveWatbal!W406</f>
        <v>-1.2583</v>
      </c>
      <c r="T406" s="7" t="n">
        <f aca="false">OliveHrFlx!P406-OliveHrFlx!P405</f>
        <v>1.1</v>
      </c>
      <c r="U406" s="7" t="n">
        <f aca="false">TreeCalculations!$J$3*TreeCalculations!$K$3*(T406/TreeCalculations!$L$3)</f>
        <v>0.0360424936765029</v>
      </c>
    </row>
    <row r="407" customFormat="false" ht="12.8" hidden="false" customHeight="false" outlineLevel="0" collapsed="false">
      <c r="C407" s="2" t="n">
        <f aca="false">GrassWatbal!AA407</f>
        <v>545.5386</v>
      </c>
      <c r="D407" s="3" t="n">
        <f aca="false">(0.5*GrassWatbal!J407*GrassTree!$C$31*GrassTree!$C$31/18.0152*40.7*60*60)/TreeCalculations!$I$2/TreeCalculations!$I$2</f>
        <v>44.8948887606022</v>
      </c>
      <c r="E407" s="8" t="n">
        <f aca="false">(GrassHrFlux!K407*18.0152*GrassTree!$C$31*GrassTree!$C$31*2.45*0.5)/TreeCalculations!$I$2/TreeCalculations!$I$2</f>
        <v>8.271318776</v>
      </c>
      <c r="F407" s="10" t="n">
        <f aca="false">D407+(0.5*GrassWatbal!F407*GrassTree!$C$31*GrassTree!$C$31/18.0152*40.7*60*60)/TreeCalculations!$I$2/TreeCalculations!$I$2 + (0.5*GrassWatbal!G407*GrassTree!$C$31*GrassTree!$C$31/18.0152*40.7*60*60)/TreeCalculations!$I$2/TreeCalculations!$I$2</f>
        <v>44.8948887606022</v>
      </c>
      <c r="G407" s="5" t="n">
        <f aca="false">GrassWatbal!AA407-GrassWatbal!W407-F407</f>
        <v>511.495111239398</v>
      </c>
      <c r="H407" s="11" t="n">
        <f aca="false">GrassWatbal!AA407+GrassWatbal!W407-F407</f>
        <v>489.792311239398</v>
      </c>
      <c r="I407" s="6" t="n">
        <f aca="false">GrassWatbal!W407</f>
        <v>-10.8514</v>
      </c>
      <c r="J407" s="7" t="n">
        <f aca="false">GrassHrFlux!P407-GrassHrFlux!P406</f>
        <v>0.869999999999997</v>
      </c>
      <c r="K407" s="7" t="n">
        <f aca="false">TreeCalculations!$J$2*TreeCalculations!$K$2*(J407/TreeCalculations!$L$2)</f>
        <v>0.00114025343631118</v>
      </c>
      <c r="L407" s="2" t="n">
        <f aca="false">OliveWatbal!V407/(OliveTree!$C$31*2*OliveTree!$C$31*2)</f>
        <v>-269.481444</v>
      </c>
      <c r="M407" s="12" t="n">
        <f aca="false">OliveWatbal!AA407</f>
        <v>514.4667</v>
      </c>
      <c r="N407" s="8" t="n">
        <f aca="false">(0.5*OliveWatbal!J407*OliveTree!$C$31*OliveTree!$C$31/18.0152*40.7*60*60)/TreeCalculations!$I$3/TreeCalculations!$I$3</f>
        <v>299.177261423687</v>
      </c>
      <c r="O407" s="8" t="n">
        <f aca="false">(OliveHrFlx!K407*18.0152*OliveTree!$C$31*OliveTree!$C$31*2.45*0.5)/TreeCalculations!$I$3/TreeCalculations!$I$3</f>
        <v>54.562456088</v>
      </c>
      <c r="P407" s="4" t="n">
        <f aca="false">N407+(0.5*OliveWatbal!F407*OliveTree!$C$31*OliveTree!$C$31/18.0152*40.7*60*60)/TreeCalculations!$I$3/TreeCalculations!$I$3 + (0.5*OliveWatbal!G407*OliveTree!$C$31*OliveTree!$C$31/18.0152*40.7*60*60)/TreeCalculations!$I$3/TreeCalculations!$I$3</f>
        <v>299.177261423687</v>
      </c>
      <c r="Q407" s="11" t="n">
        <f aca="false">OliveWatbal!AA407-OliveWatbal!W407-F407</f>
        <v>475.119811239398</v>
      </c>
      <c r="R407" s="11" t="n">
        <f aca="false">OliveWatbal!AA407+OliveWatbal!W407-F407</f>
        <v>464.023811239398</v>
      </c>
      <c r="S407" s="6" t="n">
        <f aca="false">OliveWatbal!W407</f>
        <v>-5.548</v>
      </c>
      <c r="T407" s="7" t="n">
        <f aca="false">OliveHrFlx!P407-OliveHrFlx!P406</f>
        <v>0.850000000000001</v>
      </c>
      <c r="U407" s="7" t="n">
        <f aca="false">TreeCalculations!$J$3*TreeCalculations!$K$3*(T407/TreeCalculations!$L$3)</f>
        <v>0.0278510178409341</v>
      </c>
    </row>
    <row r="408" customFormat="false" ht="12.8" hidden="false" customHeight="false" outlineLevel="0" collapsed="false">
      <c r="C408" s="2" t="n">
        <f aca="false">GrassWatbal!AA408</f>
        <v>604.6902</v>
      </c>
      <c r="D408" s="3" t="n">
        <f aca="false">(0.5*GrassWatbal!J408*GrassTree!$C$31*GrassTree!$C$31/18.0152*40.7*60*60)/TreeCalculations!$I$2/TreeCalculations!$I$2</f>
        <v>49.6283715973178</v>
      </c>
      <c r="E408" s="8" t="n">
        <f aca="false">(GrassHrFlux!K408*18.0152*GrassTree!$C$31*GrassTree!$C$31*2.45*0.5)/TreeCalculations!$I$2/TreeCalculations!$I$2</f>
        <v>9.372542914</v>
      </c>
      <c r="F408" s="10" t="n">
        <f aca="false">D408+(0.5*GrassWatbal!F408*GrassTree!$C$31*GrassTree!$C$31/18.0152*40.7*60*60)/TreeCalculations!$I$2/TreeCalculations!$I$2 + (0.5*GrassWatbal!G408*GrassTree!$C$31*GrassTree!$C$31/18.0152*40.7*60*60)/TreeCalculations!$I$2/TreeCalculations!$I$2</f>
        <v>49.6283715973178</v>
      </c>
      <c r="G408" s="5" t="n">
        <f aca="false">GrassWatbal!AA408-GrassWatbal!W408-F408</f>
        <v>568.049328402682</v>
      </c>
      <c r="H408" s="11" t="n">
        <f aca="false">GrassWatbal!AA408+GrassWatbal!W408-F408</f>
        <v>542.074328402682</v>
      </c>
      <c r="I408" s="6" t="n">
        <f aca="false">GrassWatbal!W408</f>
        <v>-12.9875</v>
      </c>
      <c r="J408" s="7" t="n">
        <f aca="false">GrassHrFlux!P408-GrassHrFlux!P407</f>
        <v>0.98</v>
      </c>
      <c r="K408" s="7" t="n">
        <f aca="false">TreeCalculations!$J$2*TreeCalculations!$K$2*(J408/TreeCalculations!$L$2)</f>
        <v>0.0012844234110172</v>
      </c>
      <c r="L408" s="2" t="n">
        <f aca="false">OliveWatbal!V408/(OliveTree!$C$31*2*OliveTree!$C$31*2)</f>
        <v>-289.890292</v>
      </c>
      <c r="M408" s="12" t="n">
        <f aca="false">OliveWatbal!AA408</f>
        <v>571.194</v>
      </c>
      <c r="N408" s="8" t="n">
        <f aca="false">(0.5*OliveWatbal!J408*OliveTree!$C$31*OliveTree!$C$31/18.0152*40.7*60*60)/TreeCalculations!$I$3/TreeCalculations!$I$3</f>
        <v>325.752270305076</v>
      </c>
      <c r="O408" s="8" t="n">
        <f aca="false">(OliveHrFlx!K408*18.0152*OliveTree!$C$31*OliveTree!$C$31*2.45*0.5)/TreeCalculations!$I$3/TreeCalculations!$I$3</f>
        <v>60.53422466</v>
      </c>
      <c r="P408" s="4" t="n">
        <f aca="false">N408+(0.5*OliveWatbal!F408*OliveTree!$C$31*OliveTree!$C$31/18.0152*40.7*60*60)/TreeCalculations!$I$3/TreeCalculations!$I$3 + (0.5*OliveWatbal!G408*OliveTree!$C$31*OliveTree!$C$31/18.0152*40.7*60*60)/TreeCalculations!$I$3/TreeCalculations!$I$3</f>
        <v>325.752270305076</v>
      </c>
      <c r="Q408" s="11" t="n">
        <f aca="false">OliveWatbal!AA408-OliveWatbal!W408-F408</f>
        <v>528.733228402682</v>
      </c>
      <c r="R408" s="11" t="n">
        <f aca="false">OliveWatbal!AA408+OliveWatbal!W408-F408</f>
        <v>514.398028402682</v>
      </c>
      <c r="S408" s="6" t="n">
        <f aca="false">OliveWatbal!W408</f>
        <v>-7.1676</v>
      </c>
      <c r="T408" s="7" t="n">
        <f aca="false">OliveHrFlx!P408-OliveHrFlx!P407</f>
        <v>1</v>
      </c>
      <c r="U408" s="7" t="n">
        <f aca="false">TreeCalculations!$J$3*TreeCalculations!$K$3*(T408/TreeCalculations!$L$3)</f>
        <v>0.0327659033422754</v>
      </c>
    </row>
    <row r="409" customFormat="false" ht="12.8" hidden="false" customHeight="false" outlineLevel="0" collapsed="false">
      <c r="C409" s="2" t="n">
        <f aca="false">GrassWatbal!AA409</f>
        <v>652.83</v>
      </c>
      <c r="D409" s="3" t="n">
        <f aca="false">(0.5*GrassWatbal!J409*GrassTree!$C$31*GrassTree!$C$31/18.0152*40.7*60*60)/TreeCalculations!$I$2/TreeCalculations!$I$2</f>
        <v>56.2324747990586</v>
      </c>
      <c r="E409" s="8" t="n">
        <f aca="false">(GrassHrFlux!K409*18.0152*GrassTree!$C$31*GrassTree!$C$31*2.45*0.5)/TreeCalculations!$I$2/TreeCalculations!$I$2</f>
        <v>10.456112156</v>
      </c>
      <c r="F409" s="10" t="n">
        <f aca="false">D409+(0.5*GrassWatbal!F409*GrassTree!$C$31*GrassTree!$C$31/18.0152*40.7*60*60)/TreeCalculations!$I$2/TreeCalculations!$I$2 + (0.5*GrassWatbal!G409*GrassTree!$C$31*GrassTree!$C$31/18.0152*40.7*60*60)/TreeCalculations!$I$2/TreeCalculations!$I$2</f>
        <v>56.2324747990586</v>
      </c>
      <c r="G409" s="5" t="n">
        <f aca="false">GrassWatbal!AA409-GrassWatbal!W409-F409</f>
        <v>613.748425200942</v>
      </c>
      <c r="H409" s="11" t="n">
        <f aca="false">GrassWatbal!AA409+GrassWatbal!W409-F409</f>
        <v>579.446625200942</v>
      </c>
      <c r="I409" s="6" t="n">
        <f aca="false">GrassWatbal!W409</f>
        <v>-17.1509</v>
      </c>
      <c r="J409" s="7" t="n">
        <f aca="false">GrassHrFlux!P409-GrassHrFlux!P408</f>
        <v>0.710000000000001</v>
      </c>
      <c r="K409" s="7" t="n">
        <f aca="false">TreeCalculations!$J$2*TreeCalculations!$K$2*(J409/TreeCalculations!$L$2)</f>
        <v>0.000930551654920622</v>
      </c>
      <c r="L409" s="2" t="n">
        <f aca="false">OliveWatbal!V409/(OliveTree!$C$31*2*OliveTree!$C$31*2)</f>
        <v>-305.775252</v>
      </c>
      <c r="M409" s="12" t="n">
        <f aca="false">OliveWatbal!AA409</f>
        <v>613.6606</v>
      </c>
      <c r="N409" s="8" t="n">
        <f aca="false">(0.5*OliveWatbal!J409*OliveTree!$C$31*OliveTree!$C$31/18.0152*40.7*60*60)/TreeCalculations!$I$3/TreeCalculations!$I$3</f>
        <v>361.41605422088</v>
      </c>
      <c r="O409" s="8" t="n">
        <f aca="false">(OliveHrFlx!K409*18.0152*OliveTree!$C$31*OliveTree!$C$31*2.45*0.5)/TreeCalculations!$I$3/TreeCalculations!$I$3</f>
        <v>64.592643878</v>
      </c>
      <c r="P409" s="4" t="n">
        <f aca="false">N409+(0.5*OliveWatbal!F409*OliveTree!$C$31*OliveTree!$C$31/18.0152*40.7*60*60)/TreeCalculations!$I$3/TreeCalculations!$I$3 + (0.5*OliveWatbal!G409*OliveTree!$C$31*OliveTree!$C$31/18.0152*40.7*60*60)/TreeCalculations!$I$3/TreeCalculations!$I$3</f>
        <v>361.41605422088</v>
      </c>
      <c r="Q409" s="11" t="n">
        <f aca="false">OliveWatbal!AA409-OliveWatbal!W409-F409</f>
        <v>571.906725200942</v>
      </c>
      <c r="R409" s="11" t="n">
        <f aca="false">OliveWatbal!AA409+OliveWatbal!W409-F409</f>
        <v>542.949525200941</v>
      </c>
      <c r="S409" s="6" t="n">
        <f aca="false">OliveWatbal!W409</f>
        <v>-14.4786</v>
      </c>
      <c r="T409" s="7" t="n">
        <f aca="false">OliveHrFlx!P409-OliveHrFlx!P408</f>
        <v>0.759999999999998</v>
      </c>
      <c r="U409" s="7" t="n">
        <f aca="false">TreeCalculations!$J$3*TreeCalculations!$K$3*(T409/TreeCalculations!$L$3)</f>
        <v>0.0249020865401292</v>
      </c>
    </row>
    <row r="410" customFormat="false" ht="12.8" hidden="false" customHeight="false" outlineLevel="0" collapsed="false">
      <c r="C410" s="2" t="n">
        <f aca="false">GrassWatbal!AA410</f>
        <v>689.3439</v>
      </c>
      <c r="D410" s="3" t="n">
        <f aca="false">(0.5*GrassWatbal!J410*GrassTree!$C$31*GrassTree!$C$31/18.0152*40.7*60*60)/TreeCalculations!$I$2/TreeCalculations!$I$2</f>
        <v>62.7349138505262</v>
      </c>
      <c r="E410" s="8" t="n">
        <f aca="false">(GrassHrFlux!K410*18.0152*GrassTree!$C$31*GrassTree!$C$31*2.45*0.5)/TreeCalculations!$I$2/TreeCalculations!$I$2</f>
        <v>10.987965898</v>
      </c>
      <c r="F410" s="10" t="n">
        <f aca="false">D410+(0.5*GrassWatbal!F410*GrassTree!$C$31*GrassTree!$C$31/18.0152*40.7*60*60)/TreeCalculations!$I$2/TreeCalculations!$I$2 + (0.5*GrassWatbal!G410*GrassTree!$C$31*GrassTree!$C$31/18.0152*40.7*60*60)/TreeCalculations!$I$2/TreeCalculations!$I$2</f>
        <v>62.7349138505262</v>
      </c>
      <c r="G410" s="5" t="n">
        <f aca="false">GrassWatbal!AA410-GrassWatbal!W410-F410</f>
        <v>646.176986149474</v>
      </c>
      <c r="H410" s="11" t="n">
        <f aca="false">GrassWatbal!AA410+GrassWatbal!W410-F410</f>
        <v>607.040986149474</v>
      </c>
      <c r="I410" s="6" t="n">
        <f aca="false">GrassWatbal!W410</f>
        <v>-19.568</v>
      </c>
      <c r="J410" s="7" t="n">
        <f aca="false">GrassHrFlux!P410-GrassHrFlux!P409</f>
        <v>-0.710000000000001</v>
      </c>
      <c r="K410" s="7" t="n">
        <f aca="false">TreeCalculations!$J$2*TreeCalculations!$K$2*(J410/TreeCalculations!$L$2)</f>
        <v>-0.000930551654920622</v>
      </c>
      <c r="L410" s="2" t="n">
        <f aca="false">OliveWatbal!V410/(OliveTree!$C$31*2*OliveTree!$C$31*2)</f>
        <v>-317.513712</v>
      </c>
      <c r="M410" s="12" t="n">
        <f aca="false">OliveWatbal!AA410</f>
        <v>644.423</v>
      </c>
      <c r="N410" s="8" t="n">
        <f aca="false">(0.5*OliveWatbal!J410*OliveTree!$C$31*OliveTree!$C$31/18.0152*40.7*60*60)/TreeCalculations!$I$3/TreeCalculations!$I$3</f>
        <v>385.636521381944</v>
      </c>
      <c r="O410" s="8" t="n">
        <f aca="false">(OliveHrFlx!K410*18.0152*OliveTree!$C$31*OliveTree!$C$31*2.45*0.5)/TreeCalculations!$I$3/TreeCalculations!$I$3</f>
        <v>69.50511869</v>
      </c>
      <c r="P410" s="4" t="n">
        <f aca="false">N410+(0.5*OliveWatbal!F410*OliveTree!$C$31*OliveTree!$C$31/18.0152*40.7*60*60)/TreeCalculations!$I$3/TreeCalculations!$I$3 + (0.5*OliveWatbal!G410*OliveTree!$C$31*OliveTree!$C$31/18.0152*40.7*60*60)/TreeCalculations!$I$3/TreeCalculations!$I$3</f>
        <v>385.636521381944</v>
      </c>
      <c r="Q410" s="11" t="n">
        <f aca="false">OliveWatbal!AA410-OliveWatbal!W410-F410</f>
        <v>601.601886149474</v>
      </c>
      <c r="R410" s="11" t="n">
        <f aca="false">OliveWatbal!AA410+OliveWatbal!W410-F410</f>
        <v>561.774286149474</v>
      </c>
      <c r="S410" s="6" t="n">
        <f aca="false">OliveWatbal!W410</f>
        <v>-19.9138</v>
      </c>
      <c r="T410" s="7" t="n">
        <f aca="false">OliveHrFlx!P410-OliveHrFlx!P409</f>
        <v>-0.689999999999998</v>
      </c>
      <c r="U410" s="7" t="n">
        <f aca="false">TreeCalculations!$J$3*TreeCalculations!$K$3*(T410/TreeCalculations!$L$3)</f>
        <v>-0.0226084733061699</v>
      </c>
    </row>
    <row r="411" customFormat="false" ht="12.8" hidden="false" customHeight="false" outlineLevel="0" collapsed="false">
      <c r="C411" s="2" t="n">
        <f aca="false">GrassWatbal!AA411</f>
        <v>715.5869</v>
      </c>
      <c r="D411" s="3" t="n">
        <f aca="false">(0.5*GrassWatbal!J411*GrassTree!$C$31*GrassTree!$C$31/18.0152*40.7*60*60)/TreeCalculations!$I$2/TreeCalculations!$I$2</f>
        <v>65.8946356410143</v>
      </c>
      <c r="E411" s="8" t="n">
        <f aca="false">(GrassHrFlux!K411*18.0152*GrassTree!$C$31*GrassTree!$C$31*2.45*0.5)/TreeCalculations!$I$2/TreeCalculations!$I$2</f>
        <v>10.623833668</v>
      </c>
      <c r="F411" s="10" t="n">
        <f aca="false">D411+(0.5*GrassWatbal!F411*GrassTree!$C$31*GrassTree!$C$31/18.0152*40.7*60*60)/TreeCalculations!$I$2/TreeCalculations!$I$2 + (0.5*GrassWatbal!G411*GrassTree!$C$31*GrassTree!$C$31/18.0152*40.7*60*60)/TreeCalculations!$I$2/TreeCalculations!$I$2</f>
        <v>65.8946356410143</v>
      </c>
      <c r="G411" s="5" t="n">
        <f aca="false">GrassWatbal!AA411-GrassWatbal!W411-F411</f>
        <v>662.990164358986</v>
      </c>
      <c r="H411" s="11" t="n">
        <f aca="false">GrassWatbal!AA411+GrassWatbal!W411-F411</f>
        <v>636.394364358986</v>
      </c>
      <c r="I411" s="6" t="n">
        <f aca="false">GrassWatbal!W411</f>
        <v>-13.2979</v>
      </c>
      <c r="J411" s="7" t="n">
        <f aca="false">GrassHrFlux!P411-GrassHrFlux!P410</f>
        <v>-0.399999999999999</v>
      </c>
      <c r="K411" s="7" t="n">
        <f aca="false">TreeCalculations!$J$2*TreeCalculations!$K$2*(J411/TreeCalculations!$L$2)</f>
        <v>-0.000524254453476404</v>
      </c>
      <c r="L411" s="2" t="n">
        <f aca="false">OliveWatbal!V411/(OliveTree!$C$31*2*OliveTree!$C$31*2)</f>
        <v>-328.341132</v>
      </c>
      <c r="M411" s="12" t="n">
        <f aca="false">OliveWatbal!AA411</f>
        <v>666.6245</v>
      </c>
      <c r="N411" s="8" t="n">
        <f aca="false">(0.5*OliveWatbal!J411*OliveTree!$C$31*OliveTree!$C$31/18.0152*40.7*60*60)/TreeCalculations!$I$3/TreeCalculations!$I$3</f>
        <v>414.964595452729</v>
      </c>
      <c r="O411" s="8" t="n">
        <f aca="false">(OliveHrFlx!K411*18.0152*OliveTree!$C$31*OliveTree!$C$31*2.45*0.5)/TreeCalculations!$I$3/TreeCalculations!$I$3</f>
        <v>65.879244424</v>
      </c>
      <c r="P411" s="4" t="n">
        <f aca="false">N411+(0.5*OliveWatbal!F411*OliveTree!$C$31*OliveTree!$C$31/18.0152*40.7*60*60)/TreeCalculations!$I$3/TreeCalculations!$I$3 + (0.5*OliveWatbal!G411*OliveTree!$C$31*OliveTree!$C$31/18.0152*40.7*60*60)/TreeCalculations!$I$3/TreeCalculations!$I$3</f>
        <v>414.964595452729</v>
      </c>
      <c r="Q411" s="11" t="n">
        <f aca="false">OliveWatbal!AA411-OliveWatbal!W411-F411</f>
        <v>615.768064358986</v>
      </c>
      <c r="R411" s="11" t="n">
        <f aca="false">OliveWatbal!AA411+OliveWatbal!W411-F411</f>
        <v>585.691664358986</v>
      </c>
      <c r="S411" s="6" t="n">
        <f aca="false">OliveWatbal!W411</f>
        <v>-15.0382</v>
      </c>
      <c r="T411" s="7" t="n">
        <f aca="false">OliveHrFlx!P411-OliveHrFlx!P410</f>
        <v>-0.390000000000001</v>
      </c>
      <c r="U411" s="7" t="n">
        <f aca="false">TreeCalculations!$J$3*TreeCalculations!$K$3*(T411/TreeCalculations!$L$3)</f>
        <v>-0.0127787023034874</v>
      </c>
    </row>
    <row r="412" customFormat="false" ht="12.8" hidden="false" customHeight="false" outlineLevel="0" collapsed="false">
      <c r="C412" s="2" t="n">
        <f aca="false">GrassWatbal!AA412</f>
        <v>732.5552</v>
      </c>
      <c r="D412" s="3" t="n">
        <f aca="false">(0.5*GrassWatbal!J412*GrassTree!$C$31*GrassTree!$C$31/18.0152*40.7*60*60)/TreeCalculations!$I$2/TreeCalculations!$I$2</f>
        <v>63.6620909010169</v>
      </c>
      <c r="E412" s="8" t="n">
        <f aca="false">(GrassHrFlux!K412*18.0152*GrassTree!$C$31*GrassTree!$C$31*2.45*0.5)/TreeCalculations!$I$2/TreeCalculations!$I$2</f>
        <v>10.451698432</v>
      </c>
      <c r="F412" s="10" t="n">
        <f aca="false">D412+(0.5*GrassWatbal!F412*GrassTree!$C$31*GrassTree!$C$31/18.0152*40.7*60*60)/TreeCalculations!$I$2/TreeCalculations!$I$2 + (0.5*GrassWatbal!G412*GrassTree!$C$31*GrassTree!$C$31/18.0152*40.7*60*60)/TreeCalculations!$I$2/TreeCalculations!$I$2</f>
        <v>63.6620909010169</v>
      </c>
      <c r="G412" s="5" t="n">
        <f aca="false">GrassWatbal!AA412-GrassWatbal!W412-F412</f>
        <v>677.553709098983</v>
      </c>
      <c r="H412" s="11" t="n">
        <f aca="false">GrassWatbal!AA412+GrassWatbal!W412-F412</f>
        <v>660.232509098983</v>
      </c>
      <c r="I412" s="6" t="n">
        <f aca="false">GrassWatbal!W412</f>
        <v>-8.6606</v>
      </c>
      <c r="J412" s="7" t="n">
        <f aca="false">GrassHrFlux!P412-GrassHrFlux!P411</f>
        <v>-0.140000000000001</v>
      </c>
      <c r="K412" s="7" t="n">
        <f aca="false">TreeCalculations!$J$2*TreeCalculations!$K$2*(J412/TreeCalculations!$L$2)</f>
        <v>-0.000183489058716743</v>
      </c>
      <c r="L412" s="2" t="n">
        <f aca="false">OliveWatbal!V412/(OliveTree!$C$31*2*OliveTree!$C$31*2)</f>
        <v>-334.301444</v>
      </c>
      <c r="M412" s="12" t="n">
        <f aca="false">OliveWatbal!AA412</f>
        <v>682.5036</v>
      </c>
      <c r="N412" s="8" t="n">
        <f aca="false">(0.5*OliveWatbal!J412*OliveTree!$C$31*OliveTree!$C$31/18.0152*40.7*60*60)/TreeCalculations!$I$3/TreeCalculations!$I$3</f>
        <v>393.322331142591</v>
      </c>
      <c r="O412" s="8" t="n">
        <f aca="false">(OliveHrFlx!K412*18.0152*OliveTree!$C$31*OliveTree!$C$31*2.45*0.5)/TreeCalculations!$I$3/TreeCalculations!$I$3</f>
        <v>65.082567242</v>
      </c>
      <c r="P412" s="4" t="n">
        <f aca="false">N412+(0.5*OliveWatbal!F412*OliveTree!$C$31*OliveTree!$C$31/18.0152*40.7*60*60)/TreeCalculations!$I$3/TreeCalculations!$I$3 + (0.5*OliveWatbal!G412*OliveTree!$C$31*OliveTree!$C$31/18.0152*40.7*60*60)/TreeCalculations!$I$3/TreeCalculations!$I$3</f>
        <v>393.322331142591</v>
      </c>
      <c r="Q412" s="11" t="n">
        <f aca="false">OliveWatbal!AA412-OliveWatbal!W412-F412</f>
        <v>628.667209098983</v>
      </c>
      <c r="R412" s="11" t="n">
        <f aca="false">OliveWatbal!AA412+OliveWatbal!W412-F412</f>
        <v>609.015809098983</v>
      </c>
      <c r="S412" s="6" t="n">
        <f aca="false">OliveWatbal!W412</f>
        <v>-9.8257</v>
      </c>
      <c r="T412" s="7" t="n">
        <f aca="false">OliveHrFlx!P412-OliveHrFlx!P411</f>
        <v>-0.140000000000001</v>
      </c>
      <c r="U412" s="7" t="n">
        <f aca="false">TreeCalculations!$J$3*TreeCalculations!$K$3*(T412/TreeCalculations!$L$3)</f>
        <v>-0.00458722646791857</v>
      </c>
    </row>
    <row r="413" customFormat="false" ht="12.8" hidden="false" customHeight="false" outlineLevel="0" collapsed="false">
      <c r="C413" s="2" t="n">
        <f aca="false">GrassWatbal!AA413</f>
        <v>738.2591</v>
      </c>
      <c r="D413" s="3" t="n">
        <f aca="false">(0.5*GrassWatbal!J413*GrassTree!$C$31*GrassTree!$C$31/18.0152*40.7*60*60)/TreeCalculations!$I$2/TreeCalculations!$I$2</f>
        <v>62.6169834362094</v>
      </c>
      <c r="E413" s="8" t="n">
        <f aca="false">(GrassHrFlux!K413*18.0152*GrassTree!$C$31*GrassTree!$C$31*2.45*0.5)/TreeCalculations!$I$2/TreeCalculations!$I$2</f>
        <v>10.352389642</v>
      </c>
      <c r="F413" s="10" t="n">
        <f aca="false">D413+(0.5*GrassWatbal!F413*GrassTree!$C$31*GrassTree!$C$31/18.0152*40.7*60*60)/TreeCalculations!$I$2/TreeCalculations!$I$2 + (0.5*GrassWatbal!G413*GrassTree!$C$31*GrassTree!$C$31/18.0152*40.7*60*60)/TreeCalculations!$I$2/TreeCalculations!$I$2</f>
        <v>62.6169834362094</v>
      </c>
      <c r="G413" s="5" t="n">
        <f aca="false">GrassWatbal!AA413-GrassWatbal!W413-F413</f>
        <v>682.832116563791</v>
      </c>
      <c r="H413" s="11" t="n">
        <f aca="false">GrassWatbal!AA413+GrassWatbal!W413-F413</f>
        <v>668.45211656379</v>
      </c>
      <c r="I413" s="6" t="n">
        <f aca="false">GrassWatbal!W413</f>
        <v>-7.19</v>
      </c>
      <c r="J413" s="7" t="n">
        <f aca="false">GrassHrFlux!P413-GrassHrFlux!P412</f>
        <v>-0.579999999999998</v>
      </c>
      <c r="K413" s="7" t="n">
        <f aca="false">TreeCalculations!$J$2*TreeCalculations!$K$2*(J413/TreeCalculations!$L$2)</f>
        <v>-0.000760168957540787</v>
      </c>
      <c r="L413" s="2" t="n">
        <f aca="false">OliveWatbal!V413/(OliveTree!$C$31*2*OliveTree!$C$31*2)</f>
        <v>-337.70078</v>
      </c>
      <c r="M413" s="12" t="n">
        <f aca="false">OliveWatbal!AA413</f>
        <v>687.9351</v>
      </c>
      <c r="N413" s="8" t="n">
        <f aca="false">(0.5*OliveWatbal!J413*OliveTree!$C$31*OliveTree!$C$31/18.0152*40.7*60*60)/TreeCalculations!$I$3/TreeCalculations!$I$3</f>
        <v>388.56444890981</v>
      </c>
      <c r="O413" s="8" t="n">
        <f aca="false">(OliveHrFlx!K413*18.0152*OliveTree!$C$31*OliveTree!$C$31*2.45*0.5)/TreeCalculations!$I$3/TreeCalculations!$I$3</f>
        <v>65.09139469</v>
      </c>
      <c r="P413" s="4" t="n">
        <f aca="false">N413+(0.5*OliveWatbal!F413*OliveTree!$C$31*OliveTree!$C$31/18.0152*40.7*60*60)/TreeCalculations!$I$3/TreeCalculations!$I$3 + (0.5*OliveWatbal!G413*OliveTree!$C$31*OliveTree!$C$31/18.0152*40.7*60*60)/TreeCalculations!$I$3/TreeCalculations!$I$3</f>
        <v>388.56444890981</v>
      </c>
      <c r="Q413" s="11" t="n">
        <f aca="false">OliveWatbal!AA413-OliveWatbal!W413-F413</f>
        <v>633.186916563791</v>
      </c>
      <c r="R413" s="11" t="n">
        <f aca="false">OliveWatbal!AA413+OliveWatbal!W413-F413</f>
        <v>617.449316563791</v>
      </c>
      <c r="S413" s="6" t="n">
        <f aca="false">OliveWatbal!W413</f>
        <v>-7.8688</v>
      </c>
      <c r="T413" s="7" t="n">
        <f aca="false">OliveHrFlx!P413-OliveHrFlx!P412</f>
        <v>-0.59</v>
      </c>
      <c r="U413" s="7" t="n">
        <f aca="false">TreeCalculations!$J$3*TreeCalculations!$K$3*(T413/TreeCalculations!$L$3)</f>
        <v>-0.0193318829719425</v>
      </c>
    </row>
    <row r="414" customFormat="false" ht="12.8" hidden="false" customHeight="false" outlineLevel="0" collapsed="false">
      <c r="C414" s="2" t="n">
        <f aca="false">GrassWatbal!AA414</f>
        <v>734.6616</v>
      </c>
      <c r="D414" s="3" t="n">
        <f aca="false">(0.5*GrassWatbal!J414*GrassTree!$C$31*GrassTree!$C$31/18.0152*40.7*60*60)/TreeCalculations!$I$2/TreeCalculations!$I$2</f>
        <v>61.9907322705271</v>
      </c>
      <c r="E414" s="8" t="n">
        <f aca="false">(GrassHrFlux!K414*18.0152*GrassTree!$C$31*GrassTree!$C$31*2.45*0.5)/TreeCalculations!$I$2/TreeCalculations!$I$2</f>
        <v>9.64398694</v>
      </c>
      <c r="F414" s="10" t="n">
        <f aca="false">D414+(0.5*GrassWatbal!F414*GrassTree!$C$31*GrassTree!$C$31/18.0152*40.7*60*60)/TreeCalculations!$I$2/TreeCalculations!$I$2 + (0.5*GrassWatbal!G414*GrassTree!$C$31*GrassTree!$C$31/18.0152*40.7*60*60)/TreeCalculations!$I$2/TreeCalculations!$I$2</f>
        <v>61.9907322705271</v>
      </c>
      <c r="G414" s="5" t="n">
        <f aca="false">GrassWatbal!AA414-GrassWatbal!W414-F414</f>
        <v>676.092267729473</v>
      </c>
      <c r="H414" s="11" t="n">
        <f aca="false">GrassWatbal!AA414+GrassWatbal!W414-F414</f>
        <v>669.249467729473</v>
      </c>
      <c r="I414" s="6" t="n">
        <f aca="false">GrassWatbal!W414</f>
        <v>-3.4214</v>
      </c>
      <c r="J414" s="7" t="n">
        <f aca="false">GrassHrFlux!P414-GrassHrFlux!P413</f>
        <v>-0.140000000000001</v>
      </c>
      <c r="K414" s="7" t="n">
        <f aca="false">TreeCalculations!$J$2*TreeCalculations!$K$2*(J414/TreeCalculations!$L$2)</f>
        <v>-0.000183489058716743</v>
      </c>
      <c r="L414" s="2" t="n">
        <f aca="false">OliveWatbal!V414/(OliveTree!$C$31*2*OliveTree!$C$31*2)</f>
        <v>-338.726876</v>
      </c>
      <c r="M414" s="12" t="n">
        <f aca="false">OliveWatbal!AA414</f>
        <v>684.3689</v>
      </c>
      <c r="N414" s="8" t="n">
        <f aca="false">(0.5*OliveWatbal!J414*OliveTree!$C$31*OliveTree!$C$31/18.0152*40.7*60*60)/TreeCalculations!$I$3/TreeCalculations!$I$3</f>
        <v>388.613247701941</v>
      </c>
      <c r="O414" s="8" t="n">
        <f aca="false">(OliveHrFlx!K414*18.0152*OliveTree!$C$31*OliveTree!$C$31*2.45*0.5)/TreeCalculations!$I$3/TreeCalculations!$I$3</f>
        <v>62.888946414</v>
      </c>
      <c r="P414" s="4" t="n">
        <f aca="false">N414+(0.5*OliveWatbal!F414*OliveTree!$C$31*OliveTree!$C$31/18.0152*40.7*60*60)/TreeCalculations!$I$3/TreeCalculations!$I$3 + (0.5*OliveWatbal!G414*OliveTree!$C$31*OliveTree!$C$31/18.0152*40.7*60*60)/TreeCalculations!$I$3/TreeCalculations!$I$3</f>
        <v>388.613247701941</v>
      </c>
      <c r="Q414" s="11" t="n">
        <f aca="false">OliveWatbal!AA414-OliveWatbal!W414-F414</f>
        <v>626.395567729473</v>
      </c>
      <c r="R414" s="11" t="n">
        <f aca="false">OliveWatbal!AA414+OliveWatbal!W414-F414</f>
        <v>618.360767729473</v>
      </c>
      <c r="S414" s="6" t="n">
        <f aca="false">OliveWatbal!W414</f>
        <v>-4.0174</v>
      </c>
      <c r="T414" s="7" t="n">
        <f aca="false">OliveHrFlx!P414-OliveHrFlx!P413</f>
        <v>-0.190000000000001</v>
      </c>
      <c r="U414" s="7" t="n">
        <f aca="false">TreeCalculations!$J$3*TreeCalculations!$K$3*(T414/TreeCalculations!$L$3)</f>
        <v>-0.00622552163503237</v>
      </c>
    </row>
    <row r="415" customFormat="false" ht="12.8" hidden="false" customHeight="false" outlineLevel="0" collapsed="false">
      <c r="C415" s="2" t="n">
        <f aca="false">GrassWatbal!AA415</f>
        <v>710.1797</v>
      </c>
      <c r="D415" s="3" t="n">
        <f aca="false">(0.5*GrassWatbal!J415*GrassTree!$C$31*GrassTree!$C$31/18.0152*40.7*60*60)/TreeCalculations!$I$2/TreeCalculations!$I$2</f>
        <v>57.7452373551223</v>
      </c>
      <c r="E415" s="8" t="n">
        <f aca="false">(GrassHrFlux!K415*18.0152*GrassTree!$C$31*GrassTree!$C$31*2.45*0.5)/TreeCalculations!$I$2/TreeCalculations!$I$2</f>
        <v>9.440955636</v>
      </c>
      <c r="F415" s="10" t="n">
        <f aca="false">D415+(0.5*GrassWatbal!F415*GrassTree!$C$31*GrassTree!$C$31/18.0152*40.7*60*60)/TreeCalculations!$I$2/TreeCalculations!$I$2 + (0.5*GrassWatbal!G415*GrassTree!$C$31*GrassTree!$C$31/18.0152*40.7*60*60)/TreeCalculations!$I$2/TreeCalculations!$I$2</f>
        <v>57.7452373551223</v>
      </c>
      <c r="G415" s="5" t="n">
        <f aca="false">GrassWatbal!AA415-GrassWatbal!W415-F415</f>
        <v>655.301262644878</v>
      </c>
      <c r="H415" s="11" t="n">
        <f aca="false">GrassWatbal!AA415+GrassWatbal!W415-F415</f>
        <v>649.567662644878</v>
      </c>
      <c r="I415" s="6" t="n">
        <f aca="false">GrassWatbal!W415</f>
        <v>-2.8668</v>
      </c>
      <c r="J415" s="7" t="n">
        <f aca="false">GrassHrFlux!P415-GrassHrFlux!P414</f>
        <v>-0.0600000000000023</v>
      </c>
      <c r="K415" s="7" t="n">
        <f aca="false">TreeCalculations!$J$2*TreeCalculations!$K$2*(J415/TreeCalculations!$L$2)</f>
        <v>-7.86381680214639E-005</v>
      </c>
      <c r="L415" s="2" t="n">
        <f aca="false">OliveWatbal!V415/(OliveTree!$C$31*2*OliveTree!$C$31*2)</f>
        <v>-332.440116</v>
      </c>
      <c r="M415" s="12" t="n">
        <f aca="false">OliveWatbal!AA415</f>
        <v>661.5247</v>
      </c>
      <c r="N415" s="8" t="n">
        <f aca="false">(0.5*OliveWatbal!J415*OliveTree!$C$31*OliveTree!$C$31/18.0152*40.7*60*60)/TreeCalculations!$I$3/TreeCalculations!$I$3</f>
        <v>375.470106354634</v>
      </c>
      <c r="O415" s="8" t="n">
        <f aca="false">(OliveHrFlx!K415*18.0152*OliveTree!$C$31*OliveTree!$C$31*2.45*0.5)/TreeCalculations!$I$3/TreeCalculations!$I$3</f>
        <v>61.91351341</v>
      </c>
      <c r="P415" s="4" t="n">
        <f aca="false">N415+(0.5*OliveWatbal!F415*OliveTree!$C$31*OliveTree!$C$31/18.0152*40.7*60*60)/TreeCalculations!$I$3/TreeCalculations!$I$3 + (0.5*OliveWatbal!G415*OliveTree!$C$31*OliveTree!$C$31/18.0152*40.7*60*60)/TreeCalculations!$I$3/TreeCalculations!$I$3</f>
        <v>375.470106354634</v>
      </c>
      <c r="Q415" s="11" t="n">
        <f aca="false">OliveWatbal!AA415-OliveWatbal!W415-F415</f>
        <v>607.034162644878</v>
      </c>
      <c r="R415" s="11" t="n">
        <f aca="false">OliveWatbal!AA415+OliveWatbal!W415-F415</f>
        <v>600.524762644878</v>
      </c>
      <c r="S415" s="6" t="n">
        <f aca="false">OliveWatbal!W415</f>
        <v>-3.2547</v>
      </c>
      <c r="T415" s="7" t="n">
        <f aca="false">OliveHrFlx!P415-OliveHrFlx!P414</f>
        <v>0.0200000000000031</v>
      </c>
      <c r="U415" s="7" t="n">
        <f aca="false">TreeCalculations!$J$3*TreeCalculations!$K$3*(T415/TreeCalculations!$L$3)</f>
        <v>0.00065531806684561</v>
      </c>
    </row>
    <row r="416" customFormat="false" ht="12.8" hidden="false" customHeight="false" outlineLevel="0" collapsed="false">
      <c r="C416" s="2" t="n">
        <f aca="false">GrassWatbal!AA416</f>
        <v>672.9132</v>
      </c>
      <c r="D416" s="3" t="n">
        <f aca="false">(0.5*GrassWatbal!J416*GrassTree!$C$31*GrassTree!$C$31/18.0152*40.7*60*60)/TreeCalculations!$I$2/TreeCalculations!$I$2</f>
        <v>56.5212009858342</v>
      </c>
      <c r="E416" s="8" t="n">
        <f aca="false">(GrassHrFlux!K416*18.0152*GrassTree!$C$31*GrassTree!$C$31*2.45*0.5)/TreeCalculations!$I$2/TreeCalculations!$I$2</f>
        <v>9.491713462</v>
      </c>
      <c r="F416" s="10" t="n">
        <f aca="false">D416+(0.5*GrassWatbal!F416*GrassTree!$C$31*GrassTree!$C$31/18.0152*40.7*60*60)/TreeCalculations!$I$2/TreeCalculations!$I$2 + (0.5*GrassWatbal!G416*GrassTree!$C$31*GrassTree!$C$31/18.0152*40.7*60*60)/TreeCalculations!$I$2/TreeCalculations!$I$2</f>
        <v>56.5212009858342</v>
      </c>
      <c r="G416" s="5" t="n">
        <f aca="false">GrassWatbal!AA416-GrassWatbal!W416-F416</f>
        <v>620.230599014166</v>
      </c>
      <c r="H416" s="11" t="n">
        <f aca="false">GrassWatbal!AA416+GrassWatbal!W416-F416</f>
        <v>612.553399014166</v>
      </c>
      <c r="I416" s="6" t="n">
        <f aca="false">GrassWatbal!W416</f>
        <v>-3.8386</v>
      </c>
      <c r="J416" s="7" t="n">
        <f aca="false">GrassHrFlux!P416-GrassHrFlux!P415</f>
        <v>0.23</v>
      </c>
      <c r="K416" s="7" t="n">
        <f aca="false">TreeCalculations!$J$2*TreeCalculations!$K$2*(J416/TreeCalculations!$L$2)</f>
        <v>0.000301446310748934</v>
      </c>
      <c r="L416" s="2" t="n">
        <f aca="false">OliveWatbal!V416/(OliveTree!$C$31*2*OliveTree!$C$31*2)</f>
        <v>-322.337128</v>
      </c>
      <c r="M416" s="12" t="n">
        <f aca="false">OliveWatbal!AA416</f>
        <v>626.867</v>
      </c>
      <c r="N416" s="8" t="n">
        <f aca="false">(0.5*OliveWatbal!J416*OliveTree!$C$31*OliveTree!$C$31/18.0152*40.7*60*60)/TreeCalculations!$I$3/TreeCalculations!$I$3</f>
        <v>369.64271726098</v>
      </c>
      <c r="O416" s="8" t="n">
        <f aca="false">(OliveHrFlx!K416*18.0152*OliveTree!$C$31*OliveTree!$C$31*2.45*0.5)/TreeCalculations!$I$3/TreeCalculations!$I$3</f>
        <v>62.732259212</v>
      </c>
      <c r="P416" s="4" t="n">
        <f aca="false">N416+(0.5*OliveWatbal!F416*OliveTree!$C$31*OliveTree!$C$31/18.0152*40.7*60*60)/TreeCalculations!$I$3/TreeCalculations!$I$3 + (0.5*OliveWatbal!G416*OliveTree!$C$31*OliveTree!$C$31/18.0152*40.7*60*60)/TreeCalculations!$I$3/TreeCalculations!$I$3</f>
        <v>369.64271726098</v>
      </c>
      <c r="Q416" s="11" t="n">
        <f aca="false">OliveWatbal!AA416-OliveWatbal!W416-F416</f>
        <v>574.338699014166</v>
      </c>
      <c r="R416" s="11" t="n">
        <f aca="false">OliveWatbal!AA416+OliveWatbal!W416-F416</f>
        <v>566.352899014166</v>
      </c>
      <c r="S416" s="6" t="n">
        <f aca="false">OliveWatbal!W416</f>
        <v>-3.9929</v>
      </c>
      <c r="T416" s="7" t="n">
        <f aca="false">OliveHrFlx!P416-OliveHrFlx!P415</f>
        <v>0.18</v>
      </c>
      <c r="U416" s="7" t="n">
        <f aca="false">TreeCalculations!$J$3*TreeCalculations!$K$3*(T416/TreeCalculations!$L$3)</f>
        <v>0.00589786260160956</v>
      </c>
    </row>
    <row r="417" customFormat="false" ht="12.8" hidden="false" customHeight="false" outlineLevel="0" collapsed="false">
      <c r="C417" s="2" t="n">
        <f aca="false">GrassWatbal!AA417</f>
        <v>664.8043</v>
      </c>
      <c r="D417" s="3" t="n">
        <f aca="false">(0.5*GrassWatbal!J417*GrassTree!$C$31*GrassTree!$C$31/18.0152*40.7*60*60)/TreeCalculations!$I$2/TreeCalculations!$I$2</f>
        <v>56.8505928327191</v>
      </c>
      <c r="E417" s="8" t="n">
        <f aca="false">(GrassHrFlux!K417*18.0152*GrassTree!$C$31*GrassTree!$C$31*2.45*0.5)/TreeCalculations!$I$2/TreeCalculations!$I$2</f>
        <v>0.313374404</v>
      </c>
      <c r="F417" s="10" t="n">
        <f aca="false">D417+(0.5*GrassWatbal!F417*GrassTree!$C$31*GrassTree!$C$31/18.0152*40.7*60*60)/TreeCalculations!$I$2/TreeCalculations!$I$2 + (0.5*GrassWatbal!G417*GrassTree!$C$31*GrassTree!$C$31/18.0152*40.7*60*60)/TreeCalculations!$I$2/TreeCalculations!$I$2</f>
        <v>56.8505928327191</v>
      </c>
      <c r="G417" s="5" t="n">
        <f aca="false">GrassWatbal!AA417-GrassWatbal!W417-F417</f>
        <v>612.878607167281</v>
      </c>
      <c r="H417" s="11" t="n">
        <f aca="false">GrassWatbal!AA417+GrassWatbal!W417-F417</f>
        <v>603.028807167281</v>
      </c>
      <c r="I417" s="6" t="n">
        <f aca="false">GrassWatbal!W417</f>
        <v>-4.9249</v>
      </c>
      <c r="J417" s="7" t="n">
        <f aca="false">GrassHrFlux!P417-GrassHrFlux!P416</f>
        <v>-0.59</v>
      </c>
      <c r="K417" s="7" t="n">
        <f aca="false">TreeCalculations!$J$2*TreeCalculations!$K$2*(J417/TreeCalculations!$L$2)</f>
        <v>-0.000773275318877699</v>
      </c>
      <c r="L417" s="2" t="n">
        <f aca="false">OliveWatbal!V417/(OliveTree!$C$31*2*OliveTree!$C$31*2)</f>
        <v>-329.921092</v>
      </c>
      <c r="M417" s="12" t="n">
        <f aca="false">OliveWatbal!AA417</f>
        <v>618.1918</v>
      </c>
      <c r="N417" s="8" t="n">
        <f aca="false">(0.5*OliveWatbal!J417*OliveTree!$C$31*OliveTree!$C$31/18.0152*40.7*60*60)/TreeCalculations!$I$3/TreeCalculations!$I$3</f>
        <v>374.53072960611</v>
      </c>
      <c r="O417" s="8" t="n">
        <f aca="false">(OliveHrFlx!K417*18.0152*OliveTree!$C$31*OliveTree!$C$31*2.45*0.5)/TreeCalculations!$I$3/TreeCalculations!$I$3</f>
        <v>15.366380106</v>
      </c>
      <c r="P417" s="4" t="n">
        <f aca="false">N417+(0.5*OliveWatbal!F417*OliveTree!$C$31*OliveTree!$C$31/18.0152*40.7*60*60)/TreeCalculations!$I$3/TreeCalculations!$I$3 + (0.5*OliveWatbal!G417*OliveTree!$C$31*OliveTree!$C$31/18.0152*40.7*60*60)/TreeCalculations!$I$3/TreeCalculations!$I$3</f>
        <v>374.53072960611</v>
      </c>
      <c r="Q417" s="11" t="n">
        <f aca="false">OliveWatbal!AA417-OliveWatbal!W417-F417</f>
        <v>566.540007167281</v>
      </c>
      <c r="R417" s="11" t="n">
        <f aca="false">OliveWatbal!AA417+OliveWatbal!W417-F417</f>
        <v>556.142407167281</v>
      </c>
      <c r="S417" s="6" t="n">
        <f aca="false">OliveWatbal!W417</f>
        <v>-5.1988</v>
      </c>
      <c r="T417" s="7" t="n">
        <f aca="false">OliveHrFlx!P417-OliveHrFlx!P416</f>
        <v>-0.490000000000002</v>
      </c>
      <c r="U417" s="7" t="n">
        <f aca="false">TreeCalculations!$J$3*TreeCalculations!$K$3*(T417/TreeCalculations!$L$3)</f>
        <v>-0.016055292637715</v>
      </c>
    </row>
    <row r="418" customFormat="false" ht="12.8" hidden="false" customHeight="false" outlineLevel="0" collapsed="false">
      <c r="C418" s="2" t="n">
        <f aca="false">GrassWatbal!AA418</f>
        <v>529.1529</v>
      </c>
      <c r="D418" s="3" t="n">
        <f aca="false">(0.5*GrassWatbal!J418*GrassTree!$C$31*GrassTree!$C$31/18.0152*40.7*60*60)/TreeCalculations!$I$2/TreeCalculations!$I$2</f>
        <v>2.01701674141836</v>
      </c>
      <c r="E418" s="8" t="n">
        <f aca="false">(GrassHrFlux!K418*18.0152*GrassTree!$C$31*GrassTree!$C$31*2.45*0.5)/TreeCalculations!$I$2/TreeCalculations!$I$2</f>
        <v>7.44815925</v>
      </c>
      <c r="F418" s="10" t="n">
        <f aca="false">D418+(0.5*GrassWatbal!F418*GrassTree!$C$31*GrassTree!$C$31/18.0152*40.7*60*60)/TreeCalculations!$I$2/TreeCalculations!$I$2 + (0.5*GrassWatbal!G418*GrassTree!$C$31*GrassTree!$C$31/18.0152*40.7*60*60)/TreeCalculations!$I$2/TreeCalculations!$I$2</f>
        <v>2.01701674141836</v>
      </c>
      <c r="G418" s="5" t="n">
        <f aca="false">GrassWatbal!AA418-GrassWatbal!W418-F418</f>
        <v>529.586283258582</v>
      </c>
      <c r="H418" s="11" t="n">
        <f aca="false">GrassWatbal!AA418+GrassWatbal!W418-F418</f>
        <v>524.685483258582</v>
      </c>
      <c r="I418" s="6" t="n">
        <f aca="false">GrassWatbal!W418</f>
        <v>-2.4504</v>
      </c>
      <c r="J418" s="7" t="n">
        <f aca="false">GrassHrFlux!P418-GrassHrFlux!P417</f>
        <v>-0.300000000000001</v>
      </c>
      <c r="K418" s="7" t="n">
        <f aca="false">TreeCalculations!$J$2*TreeCalculations!$K$2*(J418/TreeCalculations!$L$2)</f>
        <v>-0.000393190840107306</v>
      </c>
      <c r="L418" s="2" t="n">
        <f aca="false">OliveWatbal!V418/(OliveTree!$C$31*2*OliveTree!$C$31*2)</f>
        <v>-284.1642</v>
      </c>
      <c r="M418" s="12" t="n">
        <f aca="false">OliveWatbal!AA418</f>
        <v>488.6952</v>
      </c>
      <c r="N418" s="8" t="n">
        <f aca="false">(0.5*OliveWatbal!J418*OliveTree!$C$31*OliveTree!$C$31/18.0152*40.7*60*60)/TreeCalculations!$I$3/TreeCalculations!$I$3</f>
        <v>91.7498623384697</v>
      </c>
      <c r="O418" s="8" t="n">
        <f aca="false">(OliveHrFlx!K418*18.0152*OliveTree!$C$31*OliveTree!$C$31*2.45*0.5)/TreeCalculations!$I$3/TreeCalculations!$I$3</f>
        <v>48.731926684</v>
      </c>
      <c r="P418" s="4" t="n">
        <f aca="false">N418+(0.5*OliveWatbal!F418*OliveTree!$C$31*OliveTree!$C$31/18.0152*40.7*60*60)/TreeCalculations!$I$3/TreeCalculations!$I$3 + (0.5*OliveWatbal!G418*OliveTree!$C$31*OliveTree!$C$31/18.0152*40.7*60*60)/TreeCalculations!$I$3/TreeCalculations!$I$3</f>
        <v>91.7498623384697</v>
      </c>
      <c r="Q418" s="11" t="n">
        <f aca="false">OliveWatbal!AA418-OliveWatbal!W418-F418</f>
        <v>489.818983258582</v>
      </c>
      <c r="R418" s="11" t="n">
        <f aca="false">OliveWatbal!AA418+OliveWatbal!W418-F418</f>
        <v>483.537383258582</v>
      </c>
      <c r="S418" s="6" t="n">
        <f aca="false">OliveWatbal!W418</f>
        <v>-3.1408</v>
      </c>
      <c r="T418" s="7" t="n">
        <f aca="false">OliveHrFlx!P418-OliveHrFlx!P417</f>
        <v>-0.279999999999998</v>
      </c>
      <c r="U418" s="7" t="n">
        <f aca="false">TreeCalculations!$J$3*TreeCalculations!$K$3*(T418/TreeCalculations!$L$3)</f>
        <v>-0.00917445293583703</v>
      </c>
    </row>
    <row r="419" customFormat="false" ht="12.8" hidden="false" customHeight="false" outlineLevel="0" collapsed="false">
      <c r="C419" s="2" t="n">
        <f aca="false">GrassWatbal!AA419</f>
        <v>368.7681</v>
      </c>
      <c r="D419" s="3" t="n">
        <f aca="false">(0.5*GrassWatbal!J419*GrassTree!$C$31*GrassTree!$C$31/18.0152*40.7*60*60)/TreeCalculations!$I$2/TreeCalculations!$I$2</f>
        <v>44.5898963097829</v>
      </c>
      <c r="E419" s="8" t="n">
        <f aca="false">(GrassHrFlux!K419*18.0152*GrassTree!$C$31*GrassTree!$C$31*2.45*0.5)/TreeCalculations!$I$2/TreeCalculations!$I$2</f>
        <v>8.194078606</v>
      </c>
      <c r="F419" s="10" t="n">
        <f aca="false">D419+(0.5*GrassWatbal!F419*GrassTree!$C$31*GrassTree!$C$31/18.0152*40.7*60*60)/TreeCalculations!$I$2/TreeCalculations!$I$2 + (0.5*GrassWatbal!G419*GrassTree!$C$31*GrassTree!$C$31/18.0152*40.7*60*60)/TreeCalculations!$I$2/TreeCalculations!$I$2</f>
        <v>44.5898963097829</v>
      </c>
      <c r="G419" s="5" t="n">
        <f aca="false">GrassWatbal!AA419-GrassWatbal!W419-F419</f>
        <v>325.912003690217</v>
      </c>
      <c r="H419" s="11" t="n">
        <f aca="false">GrassWatbal!AA419+GrassWatbal!W419-F419</f>
        <v>322.444403690217</v>
      </c>
      <c r="I419" s="6" t="n">
        <f aca="false">GrassWatbal!W419</f>
        <v>-1.7338</v>
      </c>
      <c r="J419" s="7" t="n">
        <f aca="false">GrassHrFlux!P419-GrassHrFlux!P418</f>
        <v>0.18</v>
      </c>
      <c r="K419" s="7" t="n">
        <f aca="false">TreeCalculations!$J$2*TreeCalculations!$K$2*(J419/TreeCalculations!$L$2)</f>
        <v>0.000235914504064382</v>
      </c>
      <c r="L419" s="2" t="n">
        <f aca="false">OliveWatbal!V419/(OliveTree!$C$31*2*OliveTree!$C$31*2)</f>
        <v>-223.463456</v>
      </c>
      <c r="M419" s="12" t="n">
        <f aca="false">OliveWatbal!AA419</f>
        <v>337.5181</v>
      </c>
      <c r="N419" s="8" t="n">
        <f aca="false">(0.5*OliveWatbal!J419*OliveTree!$C$31*OliveTree!$C$31/18.0152*40.7*60*60)/TreeCalculations!$I$3/TreeCalculations!$I$3</f>
        <v>290.938398685554</v>
      </c>
      <c r="O419" s="8" t="n">
        <f aca="false">(OliveHrFlx!K419*18.0152*OliveTree!$C$31*OliveTree!$C$31*2.45*0.5)/TreeCalculations!$I$3/TreeCalculations!$I$3</f>
        <v>55.38120189</v>
      </c>
      <c r="P419" s="4" t="n">
        <f aca="false">N419+(0.5*OliveWatbal!F419*OliveTree!$C$31*OliveTree!$C$31/18.0152*40.7*60*60)/TreeCalculations!$I$3/TreeCalculations!$I$3 + (0.5*OliveWatbal!G419*OliveTree!$C$31*OliveTree!$C$31/18.0152*40.7*60*60)/TreeCalculations!$I$3/TreeCalculations!$I$3</f>
        <v>290.938398685554</v>
      </c>
      <c r="Q419" s="11" t="n">
        <f aca="false">OliveWatbal!AA419-OliveWatbal!W419-F419</f>
        <v>295.278503690217</v>
      </c>
      <c r="R419" s="11" t="n">
        <f aca="false">OliveWatbal!AA419+OliveWatbal!W419-F419</f>
        <v>290.577903690217</v>
      </c>
      <c r="S419" s="6" t="n">
        <f aca="false">OliveWatbal!W419</f>
        <v>-2.3503</v>
      </c>
      <c r="T419" s="7" t="n">
        <f aca="false">OliveHrFlx!P419-OliveHrFlx!P418</f>
        <v>0.0799999999999983</v>
      </c>
      <c r="U419" s="7" t="n">
        <f aca="false">TreeCalculations!$J$3*TreeCalculations!$K$3*(T419/TreeCalculations!$L$3)</f>
        <v>0.00262127226738198</v>
      </c>
    </row>
    <row r="420" customFormat="false" ht="12.8" hidden="false" customHeight="false" outlineLevel="0" collapsed="false">
      <c r="C420" s="2" t="n">
        <f aca="false">GrassWatbal!AA420</f>
        <v>409.0473</v>
      </c>
      <c r="D420" s="3" t="n">
        <f aca="false">(0.5*GrassWatbal!J420*GrassTree!$C$31*GrassTree!$C$31/18.0152*40.7*60*60)/TreeCalculations!$I$2/TreeCalculations!$I$2</f>
        <v>49.0956514498868</v>
      </c>
      <c r="E420" s="8" t="n">
        <f aca="false">(GrassHrFlux!K420*18.0152*GrassTree!$C$31*GrassTree!$C$31*2.45*0.5)/TreeCalculations!$I$2/TreeCalculations!$I$2</f>
        <v>5.757702958</v>
      </c>
      <c r="F420" s="10" t="n">
        <f aca="false">D420+(0.5*GrassWatbal!F420*GrassTree!$C$31*GrassTree!$C$31/18.0152*40.7*60*60)/TreeCalculations!$I$2/TreeCalculations!$I$2 + (0.5*GrassWatbal!G420*GrassTree!$C$31*GrassTree!$C$31/18.0152*40.7*60*60)/TreeCalculations!$I$2/TreeCalculations!$I$2</f>
        <v>49.0956514498868</v>
      </c>
      <c r="G420" s="5" t="n">
        <f aca="false">GrassWatbal!AA420-GrassWatbal!W420-F420</f>
        <v>362.608548550113</v>
      </c>
      <c r="H420" s="11" t="n">
        <f aca="false">GrassWatbal!AA420+GrassWatbal!W420-F420</f>
        <v>357.294748550113</v>
      </c>
      <c r="I420" s="6" t="n">
        <f aca="false">GrassWatbal!W420</f>
        <v>-2.6569</v>
      </c>
      <c r="J420" s="7" t="n">
        <f aca="false">GrassHrFlux!P420-GrassHrFlux!P419</f>
        <v>-0.75</v>
      </c>
      <c r="K420" s="7" t="n">
        <f aca="false">TreeCalculations!$J$2*TreeCalculations!$K$2*(J420/TreeCalculations!$L$2)</f>
        <v>-0.000982977100268262</v>
      </c>
      <c r="L420" s="2" t="n">
        <f aca="false">OliveWatbal!V420/(OliveTree!$C$31*2*OliveTree!$C$31*2)</f>
        <v>-273.151524</v>
      </c>
      <c r="M420" s="12" t="n">
        <f aca="false">OliveWatbal!AA420</f>
        <v>372.6539</v>
      </c>
      <c r="N420" s="8" t="n">
        <f aca="false">(0.5*OliveWatbal!J420*OliveTree!$C$31*OliveTree!$C$31/18.0152*40.7*60*60)/TreeCalculations!$I$3/TreeCalculations!$I$3</f>
        <v>330.640282650206</v>
      </c>
      <c r="O420" s="8" t="n">
        <f aca="false">(OliveHrFlx!K420*18.0152*OliveTree!$C$31*OliveTree!$C$31*2.45*0.5)/TreeCalculations!$I$3/TreeCalculations!$I$3</f>
        <v>38.070576362</v>
      </c>
      <c r="P420" s="4" t="n">
        <f aca="false">N420+(0.5*OliveWatbal!F420*OliveTree!$C$31*OliveTree!$C$31/18.0152*40.7*60*60)/TreeCalculations!$I$3/TreeCalculations!$I$3 + (0.5*OliveWatbal!G420*OliveTree!$C$31*OliveTree!$C$31/18.0152*40.7*60*60)/TreeCalculations!$I$3/TreeCalculations!$I$3</f>
        <v>330.640282650206</v>
      </c>
      <c r="Q420" s="11" t="n">
        <f aca="false">OliveWatbal!AA420-OliveWatbal!W420-F420</f>
        <v>326.216948550113</v>
      </c>
      <c r="R420" s="11" t="n">
        <f aca="false">OliveWatbal!AA420+OliveWatbal!W420-F420</f>
        <v>320.899548550113</v>
      </c>
      <c r="S420" s="6" t="n">
        <f aca="false">OliveWatbal!W420</f>
        <v>-2.6587</v>
      </c>
      <c r="T420" s="7" t="n">
        <f aca="false">OliveHrFlx!P420-OliveHrFlx!P419</f>
        <v>-0.609999999999999</v>
      </c>
      <c r="U420" s="7" t="n">
        <f aca="false">TreeCalculations!$J$3*TreeCalculations!$K$3*(T420/TreeCalculations!$L$3)</f>
        <v>-0.019987201038788</v>
      </c>
    </row>
    <row r="421" customFormat="false" ht="12.8" hidden="false" customHeight="false" outlineLevel="0" collapsed="false">
      <c r="C421" s="2" t="n">
        <f aca="false">GrassWatbal!AA421</f>
        <v>179.3802</v>
      </c>
      <c r="D421" s="3" t="n">
        <f aca="false">(0.5*GrassWatbal!J421*GrassTree!$C$31*GrassTree!$C$31/18.0152*40.7*60*60)/TreeCalculations!$I$2/TreeCalculations!$I$2</f>
        <v>34.4844797726364</v>
      </c>
      <c r="E421" s="8" t="n">
        <f aca="false">(GrassHrFlux!K421*18.0152*GrassTree!$C$31*GrassTree!$C$31*2.45*0.5)/TreeCalculations!$I$2/TreeCalculations!$I$2</f>
        <v>6.02473326</v>
      </c>
      <c r="F421" s="10" t="n">
        <f aca="false">D421+(0.5*GrassWatbal!F421*GrassTree!$C$31*GrassTree!$C$31/18.0152*40.7*60*60)/TreeCalculations!$I$2/TreeCalculations!$I$2 + (0.5*GrassWatbal!G421*GrassTree!$C$31*GrassTree!$C$31/18.0152*40.7*60*60)/TreeCalculations!$I$2/TreeCalculations!$I$2</f>
        <v>34.4844797726364</v>
      </c>
      <c r="G421" s="5" t="n">
        <f aca="false">GrassWatbal!AA421-GrassWatbal!W421-F421</f>
        <v>145.204120227364</v>
      </c>
      <c r="H421" s="11" t="n">
        <f aca="false">GrassWatbal!AA421+GrassWatbal!W421-F421</f>
        <v>144.587320227364</v>
      </c>
      <c r="I421" s="6" t="n">
        <f aca="false">GrassWatbal!W421</f>
        <v>-0.3084</v>
      </c>
      <c r="J421" s="7" t="n">
        <f aca="false">GrassHrFlux!P421-GrassHrFlux!P420</f>
        <v>0.200000000000003</v>
      </c>
      <c r="K421" s="7" t="n">
        <f aca="false">TreeCalculations!$J$2*TreeCalculations!$K$2*(J421/TreeCalculations!$L$2)</f>
        <v>0.000262127226738207</v>
      </c>
      <c r="L421" s="2" t="n">
        <f aca="false">OliveWatbal!V421/(OliveTree!$C$31*2*OliveTree!$C$31*2)</f>
        <v>-146.041084</v>
      </c>
      <c r="M421" s="12" t="n">
        <f aca="false">OliveWatbal!AA421</f>
        <v>161.8979</v>
      </c>
      <c r="N421" s="8" t="n">
        <f aca="false">(0.5*OliveWatbal!J421*OliveTree!$C$31*OliveTree!$C$31/18.0152*40.7*60*60)/TreeCalculations!$I$3/TreeCalculations!$I$3</f>
        <v>227.296640614592</v>
      </c>
      <c r="O421" s="8" t="n">
        <f aca="false">(OliveHrFlx!K421*18.0152*OliveTree!$C$31*OliveTree!$C$31*2.45*0.5)/TreeCalculations!$I$3/TreeCalculations!$I$3</f>
        <v>39.96627082</v>
      </c>
      <c r="P421" s="4" t="n">
        <f aca="false">N421+(0.5*OliveWatbal!F421*OliveTree!$C$31*OliveTree!$C$31/18.0152*40.7*60*60)/TreeCalculations!$I$3/TreeCalculations!$I$3 + (0.5*OliveWatbal!G421*OliveTree!$C$31*OliveTree!$C$31/18.0152*40.7*60*60)/TreeCalculations!$I$3/TreeCalculations!$I$3</f>
        <v>227.296640614592</v>
      </c>
      <c r="Q421" s="11" t="n">
        <f aca="false">OliveWatbal!AA421-OliveWatbal!W421-F421</f>
        <v>128.621020227364</v>
      </c>
      <c r="R421" s="11" t="n">
        <f aca="false">OliveWatbal!AA421+OliveWatbal!W421-F421</f>
        <v>126.205820227364</v>
      </c>
      <c r="S421" s="6" t="n">
        <f aca="false">OliveWatbal!W421</f>
        <v>-1.2076</v>
      </c>
      <c r="T421" s="7" t="n">
        <f aca="false">OliveHrFlx!P421-OliveHrFlx!P420</f>
        <v>0.189999999999998</v>
      </c>
      <c r="U421" s="7" t="n">
        <f aca="false">TreeCalculations!$J$3*TreeCalculations!$K$3*(T421/TreeCalculations!$L$3)</f>
        <v>0.00622552163503225</v>
      </c>
    </row>
    <row r="422" customFormat="false" ht="12.8" hidden="false" customHeight="false" outlineLevel="0" collapsed="false">
      <c r="C422" s="2" t="n">
        <f aca="false">GrassWatbal!AA422</f>
        <v>163.9923</v>
      </c>
      <c r="D422" s="3" t="n">
        <f aca="false">(0.5*GrassWatbal!J422*GrassTree!$C$31*GrassTree!$C$31/18.0152*40.7*60*60)/TreeCalculations!$I$2/TreeCalculations!$I$2</f>
        <v>36.0745070829078</v>
      </c>
      <c r="E422" s="8" t="n">
        <f aca="false">(GrassHrFlux!K422*18.0152*GrassTree!$C$31*GrassTree!$C$31*2.45*0.5)/TreeCalculations!$I$2/TreeCalculations!$I$2</f>
        <v>4.616755304</v>
      </c>
      <c r="F422" s="10" t="n">
        <f aca="false">D422+(0.5*GrassWatbal!F422*GrassTree!$C$31*GrassTree!$C$31/18.0152*40.7*60*60)/TreeCalculations!$I$2/TreeCalculations!$I$2 + (0.5*GrassWatbal!G422*GrassTree!$C$31*GrassTree!$C$31/18.0152*40.7*60*60)/TreeCalculations!$I$2/TreeCalculations!$I$2</f>
        <v>36.0745070829078</v>
      </c>
      <c r="G422" s="5" t="n">
        <f aca="false">GrassWatbal!AA422-GrassWatbal!W422-F422</f>
        <v>129.777092917092</v>
      </c>
      <c r="H422" s="11" t="n">
        <f aca="false">GrassWatbal!AA422+GrassWatbal!W422-F422</f>
        <v>126.058492917092</v>
      </c>
      <c r="I422" s="6" t="n">
        <f aca="false">GrassWatbal!W422</f>
        <v>-1.8593</v>
      </c>
      <c r="J422" s="7" t="n">
        <f aca="false">GrassHrFlux!P422-GrassHrFlux!P421</f>
        <v>-0.670000000000002</v>
      </c>
      <c r="K422" s="7" t="n">
        <f aca="false">TreeCalculations!$J$2*TreeCalculations!$K$2*(J422/TreeCalculations!$L$2)</f>
        <v>-0.000878126209572983</v>
      </c>
      <c r="L422" s="2" t="n">
        <f aca="false">OliveWatbal!V422/(OliveTree!$C$31*2*OliveTree!$C$31*2)</f>
        <v>-158.076944</v>
      </c>
      <c r="M422" s="12" t="n">
        <f aca="false">OliveWatbal!AA422</f>
        <v>148.7119</v>
      </c>
      <c r="N422" s="8" t="n">
        <f aca="false">(0.5*OliveWatbal!J422*OliveTree!$C$31*OliveTree!$C$31/18.0152*40.7*60*60)/TreeCalculations!$I$3/TreeCalculations!$I$3</f>
        <v>238.613893822994</v>
      </c>
      <c r="O422" s="8" t="n">
        <f aca="false">(OliveHrFlx!K422*18.0152*OliveTree!$C$31*OliveTree!$C$31*2.45*0.5)/TreeCalculations!$I$3/TreeCalculations!$I$3</f>
        <v>31.361715882</v>
      </c>
      <c r="P422" s="4" t="n">
        <f aca="false">N422+(0.5*OliveWatbal!F422*OliveTree!$C$31*OliveTree!$C$31/18.0152*40.7*60*60)/TreeCalculations!$I$3/TreeCalculations!$I$3 + (0.5*OliveWatbal!G422*OliveTree!$C$31*OliveTree!$C$31/18.0152*40.7*60*60)/TreeCalculations!$I$3/TreeCalculations!$I$3</f>
        <v>238.613893822994</v>
      </c>
      <c r="Q422" s="11" t="n">
        <f aca="false">OliveWatbal!AA422-OliveWatbal!W422-F422</f>
        <v>115.121892917092</v>
      </c>
      <c r="R422" s="11" t="n">
        <f aca="false">OliveWatbal!AA422+OliveWatbal!W422-F422</f>
        <v>110.152892917092</v>
      </c>
      <c r="S422" s="6" t="n">
        <f aca="false">OliveWatbal!W422</f>
        <v>-2.4845</v>
      </c>
      <c r="T422" s="7" t="n">
        <f aca="false">OliveHrFlx!P422-OliveHrFlx!P421</f>
        <v>-0.669999999999998</v>
      </c>
      <c r="U422" s="7" t="n">
        <f aca="false">TreeCalculations!$J$3*TreeCalculations!$K$3*(T422/TreeCalculations!$L$3)</f>
        <v>-0.0219531552393244</v>
      </c>
    </row>
    <row r="423" customFormat="false" ht="12.8" hidden="false" customHeight="false" outlineLevel="0" collapsed="false">
      <c r="C423" s="2" t="n">
        <f aca="false">GrassWatbal!AA423</f>
        <v>185.6187</v>
      </c>
      <c r="D423" s="3" t="n">
        <f aca="false">(0.5*GrassWatbal!J423*GrassTree!$C$31*GrassTree!$C$31/18.0152*40.7*60*60)/TreeCalculations!$I$2/TreeCalculations!$I$2</f>
        <v>27.7177139304587</v>
      </c>
      <c r="E423" s="8" t="n">
        <f aca="false">(GrassHrFlux!K423*18.0152*GrassTree!$C$31*GrassTree!$C$31*2.45*0.5)/TreeCalculations!$I$2/TreeCalculations!$I$2</f>
        <v>3.694286988</v>
      </c>
      <c r="F423" s="10" t="n">
        <f aca="false">D423+(0.5*GrassWatbal!F423*GrassTree!$C$31*GrassTree!$C$31/18.0152*40.7*60*60)/TreeCalculations!$I$2/TreeCalculations!$I$2 + (0.5*GrassWatbal!G423*GrassTree!$C$31*GrassTree!$C$31/18.0152*40.7*60*60)/TreeCalculations!$I$2/TreeCalculations!$I$2</f>
        <v>27.7177139304587</v>
      </c>
      <c r="G423" s="5" t="n">
        <f aca="false">GrassWatbal!AA423-GrassWatbal!W423-F423</f>
        <v>156.485986069541</v>
      </c>
      <c r="H423" s="11" t="n">
        <f aca="false">GrassWatbal!AA423+GrassWatbal!W423-F423</f>
        <v>159.315986069541</v>
      </c>
      <c r="I423" s="6" t="n">
        <f aca="false">GrassWatbal!W423</f>
        <v>1.415</v>
      </c>
      <c r="J423" s="7" t="n">
        <f aca="false">GrassHrFlux!P423-GrassHrFlux!P422</f>
        <v>-0.219999999999999</v>
      </c>
      <c r="K423" s="7" t="n">
        <f aca="false">TreeCalculations!$J$2*TreeCalculations!$K$2*(J423/TreeCalculations!$L$2)</f>
        <v>-0.000288339949412022</v>
      </c>
      <c r="L423" s="2" t="n">
        <f aca="false">OliveWatbal!V423/(OliveTree!$C$31*2*OliveTree!$C$31*2)</f>
        <v>-100.608028</v>
      </c>
      <c r="M423" s="12" t="n">
        <f aca="false">OliveWatbal!AA423</f>
        <v>172.9751</v>
      </c>
      <c r="N423" s="8" t="n">
        <f aca="false">(0.5*OliveWatbal!J423*OliveTree!$C$31*OliveTree!$C$31/18.0152*40.7*60*60)/TreeCalculations!$I$3/TreeCalculations!$I$3</f>
        <v>187.236898840979</v>
      </c>
      <c r="O423" s="8" t="n">
        <f aca="false">(OliveHrFlx!K423*18.0152*OliveTree!$C$31*OliveTree!$C$31*2.45*0.5)/TreeCalculations!$I$3/TreeCalculations!$I$3</f>
        <v>24.922092566</v>
      </c>
      <c r="P423" s="4" t="n">
        <f aca="false">N423+(0.5*OliveWatbal!F423*OliveTree!$C$31*OliveTree!$C$31/18.0152*40.7*60*60)/TreeCalculations!$I$3/TreeCalculations!$I$3 + (0.5*OliveWatbal!G423*OliveTree!$C$31*OliveTree!$C$31/18.0152*40.7*60*60)/TreeCalculations!$I$3/TreeCalculations!$I$3</f>
        <v>187.236898840979</v>
      </c>
      <c r="Q423" s="11" t="n">
        <f aca="false">OliveWatbal!AA423-OliveWatbal!W423-F423</f>
        <v>144.633486069541</v>
      </c>
      <c r="R423" s="11" t="n">
        <f aca="false">OliveWatbal!AA423+OliveWatbal!W423-F423</f>
        <v>145.881286069541</v>
      </c>
      <c r="S423" s="6" t="n">
        <f aca="false">OliveWatbal!W423</f>
        <v>0.6239</v>
      </c>
      <c r="T423" s="7" t="n">
        <f aca="false">OliveHrFlx!P423-OliveHrFlx!P422</f>
        <v>-0.18</v>
      </c>
      <c r="U423" s="7" t="n">
        <f aca="false">TreeCalculations!$J$3*TreeCalculations!$K$3*(T423/TreeCalculations!$L$3)</f>
        <v>-0.00589786260160956</v>
      </c>
    </row>
    <row r="424" customFormat="false" ht="12.8" hidden="false" customHeight="false" outlineLevel="0" collapsed="false">
      <c r="C424" s="2" t="n">
        <f aca="false">GrassWatbal!AA424</f>
        <v>121.0914</v>
      </c>
      <c r="D424" s="3" t="n">
        <f aca="false">(0.5*GrassWatbal!J424*GrassTree!$C$31*GrassTree!$C$31/18.0152*40.7*60*60)/TreeCalculations!$I$2/TreeCalculations!$I$2</f>
        <v>22.1546516275145</v>
      </c>
      <c r="E424" s="8" t="n">
        <f aca="false">(GrassHrFlux!K424*18.0152*GrassTree!$C$31*GrassTree!$C$31*2.45*0.5)/TreeCalculations!$I$2/TreeCalculations!$I$2</f>
        <v>0</v>
      </c>
      <c r="F424" s="10" t="n">
        <f aca="false">D424+(0.5*GrassWatbal!F424*GrassTree!$C$31*GrassTree!$C$31/18.0152*40.7*60*60)/TreeCalculations!$I$2/TreeCalculations!$I$2 + (0.5*GrassWatbal!G424*GrassTree!$C$31*GrassTree!$C$31/18.0152*40.7*60*60)/TreeCalculations!$I$2/TreeCalculations!$I$2</f>
        <v>22.1546516275145</v>
      </c>
      <c r="G424" s="5" t="n">
        <f aca="false">GrassWatbal!AA424-GrassWatbal!W424-F424</f>
        <v>97.2272483724854</v>
      </c>
      <c r="H424" s="11" t="n">
        <f aca="false">GrassWatbal!AA424+GrassWatbal!W424-F424</f>
        <v>100.646248372485</v>
      </c>
      <c r="I424" s="6" t="n">
        <f aca="false">GrassWatbal!W424</f>
        <v>1.7095</v>
      </c>
      <c r="J424" s="7" t="n">
        <f aca="false">GrassHrFlux!P424-GrassHrFlux!P423</f>
        <v>0.439999999999998</v>
      </c>
      <c r="K424" s="7" t="n">
        <f aca="false">TreeCalculations!$J$2*TreeCalculations!$K$2*(J424/TreeCalculations!$L$2)</f>
        <v>0.000576679898824044</v>
      </c>
      <c r="L424" s="2" t="n">
        <f aca="false">OliveWatbal!V424/(OliveTree!$C$31*2*OliveTree!$C$31*2)</f>
        <v>-64.642944</v>
      </c>
      <c r="M424" s="12" t="n">
        <f aca="false">OliveWatbal!AA424</f>
        <v>113.1043</v>
      </c>
      <c r="N424" s="8" t="n">
        <f aca="false">(0.5*OliveWatbal!J424*OliveTree!$C$31*OliveTree!$C$31/18.0152*40.7*60*60)/TreeCalculations!$I$3/TreeCalculations!$I$3</f>
        <v>148.795650339713</v>
      </c>
      <c r="O424" s="8" t="n">
        <f aca="false">(OliveHrFlx!K424*18.0152*OliveTree!$C$31*OliveTree!$C$31*2.45*0.5)/TreeCalculations!$I$3/TreeCalculations!$I$3</f>
        <v>0</v>
      </c>
      <c r="P424" s="4" t="n">
        <f aca="false">N424+(0.5*OliveWatbal!F424*OliveTree!$C$31*OliveTree!$C$31/18.0152*40.7*60*60)/TreeCalculations!$I$3/TreeCalculations!$I$3 + (0.5*OliveWatbal!G424*OliveTree!$C$31*OliveTree!$C$31/18.0152*40.7*60*60)/TreeCalculations!$I$3/TreeCalculations!$I$3</f>
        <v>148.795650339713</v>
      </c>
      <c r="Q424" s="11" t="n">
        <f aca="false">OliveWatbal!AA424-OliveWatbal!W424-F424</f>
        <v>90.0353483724855</v>
      </c>
      <c r="R424" s="11" t="n">
        <f aca="false">OliveWatbal!AA424+OliveWatbal!W424-F424</f>
        <v>91.8639483724855</v>
      </c>
      <c r="S424" s="6" t="n">
        <f aca="false">OliveWatbal!W424</f>
        <v>0.9143</v>
      </c>
      <c r="T424" s="7" t="n">
        <f aca="false">OliveHrFlx!P424-OliveHrFlx!P423</f>
        <v>0.509999999999998</v>
      </c>
      <c r="U424" s="7" t="n">
        <f aca="false">TreeCalculations!$J$3*TreeCalculations!$K$3*(T424/TreeCalculations!$L$3)</f>
        <v>0.0167106107045604</v>
      </c>
    </row>
    <row r="425" customFormat="false" ht="12.8" hidden="false" customHeight="false" outlineLevel="0" collapsed="false">
      <c r="C425" s="2" t="n">
        <f aca="false">GrassWatbal!AA425</f>
        <v>18.391</v>
      </c>
      <c r="D425" s="3" t="n">
        <f aca="false">(0.5*GrassWatbal!J425*GrassTree!$C$31*GrassTree!$C$31/18.0152*40.7*60*60)/TreeCalculations!$I$2/TreeCalculations!$I$2</f>
        <v>0</v>
      </c>
      <c r="E425" s="8" t="n">
        <f aca="false">(GrassHrFlux!K425*18.0152*GrassTree!$C$31*GrassTree!$C$31*2.45*0.5)/TreeCalculations!$I$2/TreeCalculations!$I$2</f>
        <v>0</v>
      </c>
      <c r="F425" s="10" t="n">
        <f aca="false">D425+(0.5*GrassWatbal!F425*GrassTree!$C$31*GrassTree!$C$31/18.0152*40.7*60*60)/TreeCalculations!$I$2/TreeCalculations!$I$2 + (0.5*GrassWatbal!G425*GrassTree!$C$31*GrassTree!$C$31/18.0152*40.7*60*60)/TreeCalculations!$I$2/TreeCalculations!$I$2</f>
        <v>0</v>
      </c>
      <c r="G425" s="5" t="n">
        <f aca="false">GrassWatbal!AA425-GrassWatbal!W425-F425</f>
        <v>15.7476</v>
      </c>
      <c r="H425" s="11" t="n">
        <f aca="false">GrassWatbal!AA425+GrassWatbal!W425-F425</f>
        <v>21.0344</v>
      </c>
      <c r="I425" s="6" t="n">
        <f aca="false">GrassWatbal!W425</f>
        <v>2.6434</v>
      </c>
      <c r="J425" s="7" t="n">
        <f aca="false">GrassHrFlux!P425-GrassHrFlux!P424</f>
        <v>-0.59</v>
      </c>
      <c r="K425" s="7" t="n">
        <f aca="false">TreeCalculations!$J$2*TreeCalculations!$K$2*(J425/TreeCalculations!$L$2)</f>
        <v>-0.000773275318877699</v>
      </c>
      <c r="L425" s="2" t="n">
        <f aca="false">OliveWatbal!V425/(OliveTree!$C$31*2*OliveTree!$C$31*2)</f>
        <v>-1.591816</v>
      </c>
      <c r="M425" s="12" t="n">
        <f aca="false">OliveWatbal!AA425</f>
        <v>9.9184</v>
      </c>
      <c r="N425" s="8" t="n">
        <f aca="false">(0.5*OliveWatbal!J425*OliveTree!$C$31*OliveTree!$C$31/18.0152*40.7*60*60)/TreeCalculations!$I$3/TreeCalculations!$I$3</f>
        <v>0</v>
      </c>
      <c r="O425" s="8" t="n">
        <f aca="false">(OliveHrFlx!K425*18.0152*OliveTree!$C$31*OliveTree!$C$31*2.45*0.5)/TreeCalculations!$I$3/TreeCalculations!$I$3</f>
        <v>0</v>
      </c>
      <c r="P425" s="4" t="n">
        <f aca="false">N425+(0.5*OliveWatbal!F425*OliveTree!$C$31*OliveTree!$C$31/18.0152*40.7*60*60)/TreeCalculations!$I$3/TreeCalculations!$I$3 + (0.5*OliveWatbal!G425*OliveTree!$C$31*OliveTree!$C$31/18.0152*40.7*60*60)/TreeCalculations!$I$3/TreeCalculations!$I$3</f>
        <v>0</v>
      </c>
      <c r="Q425" s="11" t="n">
        <f aca="false">OliveWatbal!AA425-OliveWatbal!W425-F425</f>
        <v>8.3639</v>
      </c>
      <c r="R425" s="11" t="n">
        <f aca="false">OliveWatbal!AA425+OliveWatbal!W425-F425</f>
        <v>11.4729</v>
      </c>
      <c r="S425" s="6" t="n">
        <f aca="false">OliveWatbal!W425</f>
        <v>1.5545</v>
      </c>
      <c r="T425" s="7" t="n">
        <f aca="false">OliveHrFlx!P425-OliveHrFlx!P424</f>
        <v>-0.59</v>
      </c>
      <c r="U425" s="7" t="n">
        <f aca="false">TreeCalculations!$J$3*TreeCalculations!$K$3*(T425/TreeCalculations!$L$3)</f>
        <v>-0.0193318829719425</v>
      </c>
    </row>
    <row r="426" customFormat="false" ht="12.8" hidden="false" customHeight="false" outlineLevel="0" collapsed="false">
      <c r="C426" s="2" t="n">
        <f aca="false">GrassWatbal!AA426</f>
        <v>-15.6313</v>
      </c>
      <c r="D426" s="3" t="n">
        <f aca="false">(0.5*GrassWatbal!J426*GrassTree!$C$31*GrassTree!$C$31/18.0152*40.7*60*60)/TreeCalculations!$I$2/TreeCalculations!$I$2</f>
        <v>0</v>
      </c>
      <c r="E426" s="8" t="n">
        <f aca="false">(GrassHrFlux!K426*18.0152*GrassTree!$C$31*GrassTree!$C$31*2.45*0.5)/TreeCalculations!$I$2/TreeCalculations!$I$2</f>
        <v>0</v>
      </c>
      <c r="F426" s="10" t="n">
        <f aca="false">D426+(0.5*GrassWatbal!F426*GrassTree!$C$31*GrassTree!$C$31/18.0152*40.7*60*60)/TreeCalculations!$I$2/TreeCalculations!$I$2 + (0.5*GrassWatbal!G426*GrassTree!$C$31*GrassTree!$C$31/18.0152*40.7*60*60)/TreeCalculations!$I$2/TreeCalculations!$I$2</f>
        <v>0</v>
      </c>
      <c r="G426" s="5" t="n">
        <f aca="false">GrassWatbal!AA426-GrassWatbal!W426-F426</f>
        <v>-20.2336</v>
      </c>
      <c r="H426" s="11" t="n">
        <f aca="false">GrassWatbal!AA426+GrassWatbal!W426-F426</f>
        <v>-11.029</v>
      </c>
      <c r="I426" s="6" t="n">
        <f aca="false">GrassWatbal!W426</f>
        <v>4.6023</v>
      </c>
      <c r="J426" s="7" t="n">
        <f aca="false">GrassHrFlux!P426-GrassHrFlux!P425</f>
        <v>-0.189999999999998</v>
      </c>
      <c r="K426" s="7" t="n">
        <f aca="false">TreeCalculations!$J$2*TreeCalculations!$K$2*(J426/TreeCalculations!$L$2)</f>
        <v>-0.00024902086540129</v>
      </c>
      <c r="L426" s="2" t="n">
        <f aca="false">OliveWatbal!V426/(OliveTree!$C$31*2*OliveTree!$C$31*2)</f>
        <v>-2.7323</v>
      </c>
      <c r="M426" s="12" t="n">
        <f aca="false">OliveWatbal!AA426</f>
        <v>-24.1042</v>
      </c>
      <c r="N426" s="8" t="n">
        <f aca="false">(0.5*OliveWatbal!J426*OliveTree!$C$31*OliveTree!$C$31/18.0152*40.7*60*60)/TreeCalculations!$I$3/TreeCalculations!$I$3</f>
        <v>0</v>
      </c>
      <c r="O426" s="8" t="n">
        <f aca="false">(OliveHrFlx!K426*18.0152*OliveTree!$C$31*OliveTree!$C$31*2.45*0.5)/TreeCalculations!$I$3/TreeCalculations!$I$3</f>
        <v>0</v>
      </c>
      <c r="P426" s="4" t="n">
        <f aca="false">N426+(0.5*OliveWatbal!F426*OliveTree!$C$31*OliveTree!$C$31/18.0152*40.7*60*60)/TreeCalculations!$I$3/TreeCalculations!$I$3 + (0.5*OliveWatbal!G426*OliveTree!$C$31*OliveTree!$C$31/18.0152*40.7*60*60)/TreeCalculations!$I$3/TreeCalculations!$I$3</f>
        <v>0</v>
      </c>
      <c r="Q426" s="11" t="n">
        <f aca="false">OliveWatbal!AA426-OliveWatbal!W426-F426</f>
        <v>-27.8292</v>
      </c>
      <c r="R426" s="11" t="n">
        <f aca="false">OliveWatbal!AA426+OliveWatbal!W426-F426</f>
        <v>-20.3792</v>
      </c>
      <c r="S426" s="6" t="n">
        <f aca="false">OliveWatbal!W426</f>
        <v>3.725</v>
      </c>
      <c r="T426" s="7" t="n">
        <f aca="false">OliveHrFlx!P426-OliveHrFlx!P425</f>
        <v>-0.189999999999998</v>
      </c>
      <c r="U426" s="7" t="n">
        <f aca="false">TreeCalculations!$J$3*TreeCalculations!$K$3*(T426/TreeCalculations!$L$3)</f>
        <v>-0.00622552163503225</v>
      </c>
    </row>
    <row r="427" customFormat="false" ht="12.8" hidden="false" customHeight="false" outlineLevel="0" collapsed="false">
      <c r="C427" s="2" t="n">
        <f aca="false">GrassWatbal!AA427</f>
        <v>-24.1452</v>
      </c>
      <c r="D427" s="3" t="n">
        <f aca="false">(0.5*GrassWatbal!J427*GrassTree!$C$31*GrassTree!$C$31/18.0152*40.7*60*60)/TreeCalculations!$I$2/TreeCalculations!$I$2</f>
        <v>0</v>
      </c>
      <c r="E427" s="8" t="n">
        <f aca="false">(GrassHrFlux!K427*18.0152*GrassTree!$C$31*GrassTree!$C$31*2.45*0.5)/TreeCalculations!$I$2/TreeCalculations!$I$2</f>
        <v>0</v>
      </c>
      <c r="F427" s="10" t="n">
        <f aca="false">D427+(0.5*GrassWatbal!F427*GrassTree!$C$31*GrassTree!$C$31/18.0152*40.7*60*60)/TreeCalculations!$I$2/TreeCalculations!$I$2 + (0.5*GrassWatbal!G427*GrassTree!$C$31*GrassTree!$C$31/18.0152*40.7*60*60)/TreeCalculations!$I$2/TreeCalculations!$I$2</f>
        <v>0</v>
      </c>
      <c r="G427" s="5" t="n">
        <f aca="false">GrassWatbal!AA427-GrassWatbal!W427-F427</f>
        <v>-28.4299</v>
      </c>
      <c r="H427" s="11" t="n">
        <f aca="false">GrassWatbal!AA427+GrassWatbal!W427-F427</f>
        <v>-19.8605</v>
      </c>
      <c r="I427" s="6" t="n">
        <f aca="false">GrassWatbal!W427</f>
        <v>4.2847</v>
      </c>
      <c r="J427" s="7" t="n">
        <f aca="false">GrassHrFlux!P427-GrassHrFlux!P426</f>
        <v>-0.0399999999999991</v>
      </c>
      <c r="K427" s="7" t="n">
        <f aca="false">TreeCalculations!$J$2*TreeCalculations!$K$2*(J427/TreeCalculations!$L$2)</f>
        <v>-5.24254453476395E-005</v>
      </c>
      <c r="L427" s="2" t="n">
        <f aca="false">OliveWatbal!V427/(OliveTree!$C$31*2*OliveTree!$C$31*2)</f>
        <v>-3.01578</v>
      </c>
      <c r="M427" s="12" t="n">
        <f aca="false">OliveWatbal!AA427</f>
        <v>-32.6177</v>
      </c>
      <c r="N427" s="8" t="n">
        <f aca="false">(0.5*OliveWatbal!J427*OliveTree!$C$31*OliveTree!$C$31/18.0152*40.7*60*60)/TreeCalculations!$I$3/TreeCalculations!$I$3</f>
        <v>0</v>
      </c>
      <c r="O427" s="8" t="n">
        <f aca="false">(OliveHrFlx!K427*18.0152*OliveTree!$C$31*OliveTree!$C$31*2.45*0.5)/TreeCalculations!$I$3/TreeCalculations!$I$3</f>
        <v>0</v>
      </c>
      <c r="P427" s="4" t="n">
        <f aca="false">N427+(0.5*OliveWatbal!F427*OliveTree!$C$31*OliveTree!$C$31/18.0152*40.7*60*60)/TreeCalculations!$I$3/TreeCalculations!$I$3 + (0.5*OliveWatbal!G427*OliveTree!$C$31*OliveTree!$C$31/18.0152*40.7*60*60)/TreeCalculations!$I$3/TreeCalculations!$I$3</f>
        <v>0</v>
      </c>
      <c r="Q427" s="11" t="n">
        <f aca="false">OliveWatbal!AA427-OliveWatbal!W427-F427</f>
        <v>-36.1574</v>
      </c>
      <c r="R427" s="11" t="n">
        <f aca="false">OliveWatbal!AA427+OliveWatbal!W427-F427</f>
        <v>-29.078</v>
      </c>
      <c r="S427" s="6" t="n">
        <f aca="false">OliveWatbal!W427</f>
        <v>3.5397</v>
      </c>
      <c r="T427" s="7" t="n">
        <f aca="false">OliveHrFlx!P427-OliveHrFlx!P426</f>
        <v>-0.0399999999999991</v>
      </c>
      <c r="U427" s="7" t="n">
        <f aca="false">TreeCalculations!$J$3*TreeCalculations!$K$3*(T427/TreeCalculations!$L$3)</f>
        <v>-0.00131063613369099</v>
      </c>
    </row>
    <row r="428" customFormat="false" ht="12.8" hidden="false" customHeight="false" outlineLevel="0" collapsed="false">
      <c r="C428" s="2" t="n">
        <f aca="false">GrassWatbal!AA428</f>
        <v>-25.0811</v>
      </c>
      <c r="D428" s="3" t="n">
        <f aca="false">(0.5*GrassWatbal!J428*GrassTree!$C$31*GrassTree!$C$31/18.0152*40.7*60*60)/TreeCalculations!$I$2/TreeCalculations!$I$2</f>
        <v>0</v>
      </c>
      <c r="E428" s="8" t="n">
        <f aca="false">(GrassHrFlux!K428*18.0152*GrassTree!$C$31*GrassTree!$C$31*2.45*0.5)/TreeCalculations!$I$2/TreeCalculations!$I$2</f>
        <v>0</v>
      </c>
      <c r="F428" s="10" t="n">
        <f aca="false">D428+(0.5*GrassWatbal!F428*GrassTree!$C$31*GrassTree!$C$31/18.0152*40.7*60*60)/TreeCalculations!$I$2/TreeCalculations!$I$2 + (0.5*GrassWatbal!G428*GrassTree!$C$31*GrassTree!$C$31/18.0152*40.7*60*60)/TreeCalculations!$I$2/TreeCalculations!$I$2</f>
        <v>0</v>
      </c>
      <c r="G428" s="5" t="n">
        <f aca="false">GrassWatbal!AA428-GrassWatbal!W428-F428</f>
        <v>-28.6024</v>
      </c>
      <c r="H428" s="11" t="n">
        <f aca="false">GrassWatbal!AA428+GrassWatbal!W428-F428</f>
        <v>-21.5598</v>
      </c>
      <c r="I428" s="6" t="n">
        <f aca="false">GrassWatbal!W428</f>
        <v>3.5213</v>
      </c>
      <c r="J428" s="7" t="n">
        <f aca="false">GrassHrFlux!P428-GrassHrFlux!P427</f>
        <v>-0.130000000000003</v>
      </c>
      <c r="K428" s="7" t="n">
        <f aca="false">TreeCalculations!$J$2*TreeCalculations!$K$2*(J428/TreeCalculations!$L$2)</f>
        <v>-0.000170382697379835</v>
      </c>
      <c r="L428" s="2" t="n">
        <f aca="false">OliveWatbal!V428/(OliveTree!$C$31*2*OliveTree!$C$31*2)</f>
        <v>-3.045412</v>
      </c>
      <c r="M428" s="12" t="n">
        <f aca="false">OliveWatbal!AA428</f>
        <v>-33.5536</v>
      </c>
      <c r="N428" s="8" t="n">
        <f aca="false">(0.5*OliveWatbal!J428*OliveTree!$C$31*OliveTree!$C$31/18.0152*40.7*60*60)/TreeCalculations!$I$3/TreeCalculations!$I$3</f>
        <v>0</v>
      </c>
      <c r="O428" s="8" t="n">
        <f aca="false">(OliveHrFlx!K428*18.0152*OliveTree!$C$31*OliveTree!$C$31*2.45*0.5)/TreeCalculations!$I$3/TreeCalculations!$I$3</f>
        <v>0</v>
      </c>
      <c r="P428" s="4" t="n">
        <f aca="false">N428+(0.5*OliveWatbal!F428*OliveTree!$C$31*OliveTree!$C$31/18.0152*40.7*60*60)/TreeCalculations!$I$3/TreeCalculations!$I$3 + (0.5*OliveWatbal!G428*OliveTree!$C$31*OliveTree!$C$31/18.0152*40.7*60*60)/TreeCalculations!$I$3/TreeCalculations!$I$3</f>
        <v>0</v>
      </c>
      <c r="Q428" s="11" t="n">
        <f aca="false">OliveWatbal!AA428-OliveWatbal!W428-F428</f>
        <v>-36.4214</v>
      </c>
      <c r="R428" s="11" t="n">
        <f aca="false">OliveWatbal!AA428+OliveWatbal!W428-F428</f>
        <v>-30.6858</v>
      </c>
      <c r="S428" s="6" t="n">
        <f aca="false">OliveWatbal!W428</f>
        <v>2.8678</v>
      </c>
      <c r="T428" s="7" t="n">
        <f aca="false">OliveHrFlx!P428-OliveHrFlx!P427</f>
        <v>-0.130000000000003</v>
      </c>
      <c r="U428" s="7" t="n">
        <f aca="false">TreeCalculations!$J$3*TreeCalculations!$K$3*(T428/TreeCalculations!$L$3)</f>
        <v>-0.00425956743449588</v>
      </c>
    </row>
    <row r="429" customFormat="false" ht="12.8" hidden="false" customHeight="false" outlineLevel="0" collapsed="false">
      <c r="C429" s="2" t="n">
        <f aca="false">GrassWatbal!AA429</f>
        <v>-24.9549</v>
      </c>
      <c r="D429" s="3" t="n">
        <f aca="false">(0.5*GrassWatbal!J429*GrassTree!$C$31*GrassTree!$C$31/18.0152*40.7*60*60)/TreeCalculations!$I$2/TreeCalculations!$I$2</f>
        <v>0</v>
      </c>
      <c r="E429" s="8" t="n">
        <f aca="false">(GrassHrFlux!K429*18.0152*GrassTree!$C$31*GrassTree!$C$31*2.45*0.5)/TreeCalculations!$I$2/TreeCalculations!$I$2</f>
        <v>0</v>
      </c>
      <c r="F429" s="10" t="n">
        <f aca="false">D429+(0.5*GrassWatbal!F429*GrassTree!$C$31*GrassTree!$C$31/18.0152*40.7*60*60)/TreeCalculations!$I$2/TreeCalculations!$I$2 + (0.5*GrassWatbal!G429*GrassTree!$C$31*GrassTree!$C$31/18.0152*40.7*60*60)/TreeCalculations!$I$2/TreeCalculations!$I$2</f>
        <v>0</v>
      </c>
      <c r="G429" s="5" t="n">
        <f aca="false">GrassWatbal!AA429-GrassWatbal!W429-F429</f>
        <v>-28.399</v>
      </c>
      <c r="H429" s="11" t="n">
        <f aca="false">GrassWatbal!AA429+GrassWatbal!W429-F429</f>
        <v>-21.5108</v>
      </c>
      <c r="I429" s="6" t="n">
        <f aca="false">GrassWatbal!W429</f>
        <v>3.4441</v>
      </c>
      <c r="J429" s="7" t="n">
        <f aca="false">GrassHrFlux!P429-GrassHrFlux!P428</f>
        <v>-0.23</v>
      </c>
      <c r="K429" s="7" t="n">
        <f aca="false">TreeCalculations!$J$2*TreeCalculations!$K$2*(J429/TreeCalculations!$L$2)</f>
        <v>-0.000301446310748934</v>
      </c>
      <c r="L429" s="2" t="n">
        <f aca="false">OliveWatbal!V429/(OliveTree!$C$31*2*OliveTree!$C$31*2)</f>
        <v>-3.036168</v>
      </c>
      <c r="M429" s="12" t="n">
        <f aca="false">OliveWatbal!AA429</f>
        <v>-33.4276</v>
      </c>
      <c r="N429" s="8" t="n">
        <f aca="false">(0.5*OliveWatbal!J429*OliveTree!$C$31*OliveTree!$C$31/18.0152*40.7*60*60)/TreeCalculations!$I$3/TreeCalculations!$I$3</f>
        <v>0</v>
      </c>
      <c r="O429" s="8" t="n">
        <f aca="false">(OliveHrFlx!K429*18.0152*OliveTree!$C$31*OliveTree!$C$31*2.45*0.5)/TreeCalculations!$I$3/TreeCalculations!$I$3</f>
        <v>0</v>
      </c>
      <c r="P429" s="4" t="n">
        <f aca="false">N429+(0.5*OliveWatbal!F429*OliveTree!$C$31*OliveTree!$C$31/18.0152*40.7*60*60)/TreeCalculations!$I$3/TreeCalculations!$I$3 + (0.5*OliveWatbal!G429*OliveTree!$C$31*OliveTree!$C$31/18.0152*40.7*60*60)/TreeCalculations!$I$3/TreeCalculations!$I$3</f>
        <v>0</v>
      </c>
      <c r="Q429" s="11" t="n">
        <f aca="false">OliveWatbal!AA429-OliveWatbal!W429-F429</f>
        <v>-36.2905</v>
      </c>
      <c r="R429" s="11" t="n">
        <f aca="false">OliveWatbal!AA429+OliveWatbal!W429-F429</f>
        <v>-30.5647</v>
      </c>
      <c r="S429" s="6" t="n">
        <f aca="false">OliveWatbal!W429</f>
        <v>2.8629</v>
      </c>
      <c r="T429" s="7" t="n">
        <f aca="false">OliveHrFlx!P429-OliveHrFlx!P428</f>
        <v>-0.23</v>
      </c>
      <c r="U429" s="7" t="n">
        <f aca="false">TreeCalculations!$J$3*TreeCalculations!$K$3*(T429/TreeCalculations!$L$3)</f>
        <v>-0.00753615776872335</v>
      </c>
    </row>
    <row r="430" customFormat="false" ht="12.8" hidden="false" customHeight="false" outlineLevel="0" collapsed="false">
      <c r="C430" s="2" t="n">
        <f aca="false">GrassWatbal!AA430</f>
        <v>-24.6334</v>
      </c>
      <c r="D430" s="3" t="n">
        <f aca="false">(0.5*GrassWatbal!J430*GrassTree!$C$31*GrassTree!$C$31/18.0152*40.7*60*60)/TreeCalculations!$I$2/TreeCalculations!$I$2</f>
        <v>0</v>
      </c>
      <c r="E430" s="8" t="n">
        <f aca="false">(GrassHrFlux!K430*18.0152*GrassTree!$C$31*GrassTree!$C$31*2.45*0.5)/TreeCalculations!$I$2/TreeCalculations!$I$2</f>
        <v>0</v>
      </c>
      <c r="F430" s="10" t="n">
        <f aca="false">D430+(0.5*GrassWatbal!F430*GrassTree!$C$31*GrassTree!$C$31/18.0152*40.7*60*60)/TreeCalculations!$I$2/TreeCalculations!$I$2 + (0.5*GrassWatbal!G430*GrassTree!$C$31*GrassTree!$C$31/18.0152*40.7*60*60)/TreeCalculations!$I$2/TreeCalculations!$I$2</f>
        <v>0</v>
      </c>
      <c r="G430" s="5" t="n">
        <f aca="false">GrassWatbal!AA430-GrassWatbal!W430-F430</f>
        <v>-28.5308</v>
      </c>
      <c r="H430" s="11" t="n">
        <f aca="false">GrassWatbal!AA430+GrassWatbal!W430-F430</f>
        <v>-20.736</v>
      </c>
      <c r="I430" s="6" t="n">
        <f aca="false">GrassWatbal!W430</f>
        <v>3.8974</v>
      </c>
      <c r="J430" s="7" t="n">
        <f aca="false">GrassHrFlux!P430-GrassHrFlux!P429</f>
        <v>-0.19</v>
      </c>
      <c r="K430" s="7" t="n">
        <f aca="false">TreeCalculations!$J$2*TreeCalculations!$K$2*(J430/TreeCalculations!$L$2)</f>
        <v>-0.000249020865401292</v>
      </c>
      <c r="L430" s="2" t="n">
        <f aca="false">OliveWatbal!V430/(OliveTree!$C$31*2*OliveTree!$C$31*2)</f>
        <v>-3.020552</v>
      </c>
      <c r="M430" s="12" t="n">
        <f aca="false">OliveWatbal!AA430</f>
        <v>-33.1061</v>
      </c>
      <c r="N430" s="8" t="n">
        <f aca="false">(0.5*OliveWatbal!J430*OliveTree!$C$31*OliveTree!$C$31/18.0152*40.7*60*60)/TreeCalculations!$I$3/TreeCalculations!$I$3</f>
        <v>0</v>
      </c>
      <c r="O430" s="8" t="n">
        <f aca="false">(OliveHrFlx!K430*18.0152*OliveTree!$C$31*OliveTree!$C$31*2.45*0.5)/TreeCalculations!$I$3/TreeCalculations!$I$3</f>
        <v>0</v>
      </c>
      <c r="P430" s="4" t="n">
        <f aca="false">N430+(0.5*OliveWatbal!F430*OliveTree!$C$31*OliveTree!$C$31/18.0152*40.7*60*60)/TreeCalculations!$I$3/TreeCalculations!$I$3 + (0.5*OliveWatbal!G430*OliveTree!$C$31*OliveTree!$C$31/18.0152*40.7*60*60)/TreeCalculations!$I$3/TreeCalculations!$I$3</f>
        <v>0</v>
      </c>
      <c r="Q430" s="11" t="n">
        <f aca="false">OliveWatbal!AA430-OliveWatbal!W430-F430</f>
        <v>-36.4825</v>
      </c>
      <c r="R430" s="11" t="n">
        <f aca="false">OliveWatbal!AA430+OliveWatbal!W430-F430</f>
        <v>-29.7297</v>
      </c>
      <c r="S430" s="6" t="n">
        <f aca="false">OliveWatbal!W430</f>
        <v>3.3764</v>
      </c>
      <c r="T430" s="7" t="n">
        <f aca="false">OliveHrFlx!P430-OliveHrFlx!P429</f>
        <v>-0.19</v>
      </c>
      <c r="U430" s="7" t="n">
        <f aca="false">TreeCalculations!$J$3*TreeCalculations!$K$3*(T430/TreeCalculations!$L$3)</f>
        <v>-0.00622552163503231</v>
      </c>
    </row>
    <row r="431" customFormat="false" ht="12.8" hidden="false" customHeight="false" outlineLevel="0" collapsed="false">
      <c r="C431" s="2" t="n">
        <f aca="false">GrassWatbal!AA431</f>
        <v>-24.317</v>
      </c>
      <c r="D431" s="3" t="n">
        <f aca="false">(0.5*GrassWatbal!J431*GrassTree!$C$31*GrassTree!$C$31/18.0152*40.7*60*60)/TreeCalculations!$I$2/TreeCalculations!$I$2</f>
        <v>0</v>
      </c>
      <c r="E431" s="8" t="n">
        <f aca="false">(GrassHrFlux!K431*18.0152*GrassTree!$C$31*GrassTree!$C$31*2.45*0.5)/TreeCalculations!$I$2/TreeCalculations!$I$2</f>
        <v>0</v>
      </c>
      <c r="F431" s="10" t="n">
        <f aca="false">D431+(0.5*GrassWatbal!F431*GrassTree!$C$31*GrassTree!$C$31/18.0152*40.7*60*60)/TreeCalculations!$I$2/TreeCalculations!$I$2 + (0.5*GrassWatbal!G431*GrassTree!$C$31*GrassTree!$C$31/18.0152*40.7*60*60)/TreeCalculations!$I$2/TreeCalculations!$I$2</f>
        <v>0</v>
      </c>
      <c r="G431" s="5" t="n">
        <f aca="false">GrassWatbal!AA431-GrassWatbal!W431-F431</f>
        <v>-28.4598</v>
      </c>
      <c r="H431" s="11" t="n">
        <f aca="false">GrassWatbal!AA431+GrassWatbal!W431-F431</f>
        <v>-20.1742</v>
      </c>
      <c r="I431" s="6" t="n">
        <f aca="false">GrassWatbal!W431</f>
        <v>4.1428</v>
      </c>
      <c r="J431" s="7" t="n">
        <f aca="false">GrassHrFlux!P431-GrassHrFlux!P430</f>
        <v>-0.0599999999999987</v>
      </c>
      <c r="K431" s="7" t="n">
        <f aca="false">TreeCalculations!$J$2*TreeCalculations!$K$2*(J431/TreeCalculations!$L$2)</f>
        <v>-7.86381680214592E-005</v>
      </c>
      <c r="L431" s="2" t="n">
        <f aca="false">OliveWatbal!V431/(OliveTree!$C$31*2*OliveTree!$C$31*2)</f>
        <v>-3.00526</v>
      </c>
      <c r="M431" s="12" t="n">
        <f aca="false">OliveWatbal!AA431</f>
        <v>-32.7896</v>
      </c>
      <c r="N431" s="8" t="n">
        <f aca="false">(0.5*OliveWatbal!J431*OliveTree!$C$31*OliveTree!$C$31/18.0152*40.7*60*60)/TreeCalculations!$I$3/TreeCalculations!$I$3</f>
        <v>0</v>
      </c>
      <c r="O431" s="8" t="n">
        <f aca="false">(OliveHrFlx!K431*18.0152*OliveTree!$C$31*OliveTree!$C$31*2.45*0.5)/TreeCalculations!$I$3/TreeCalculations!$I$3</f>
        <v>0</v>
      </c>
      <c r="P431" s="4" t="n">
        <f aca="false">N431+(0.5*OliveWatbal!F431*OliveTree!$C$31*OliveTree!$C$31/18.0152*40.7*60*60)/TreeCalculations!$I$3/TreeCalculations!$I$3 + (0.5*OliveWatbal!G431*OliveTree!$C$31*OliveTree!$C$31/18.0152*40.7*60*60)/TreeCalculations!$I$3/TreeCalculations!$I$3</f>
        <v>0</v>
      </c>
      <c r="Q431" s="11" t="n">
        <f aca="false">OliveWatbal!AA431-OliveWatbal!W431-F431</f>
        <v>-36.4604</v>
      </c>
      <c r="R431" s="11" t="n">
        <f aca="false">OliveWatbal!AA431+OliveWatbal!W431-F431</f>
        <v>-29.1188</v>
      </c>
      <c r="S431" s="6" t="n">
        <f aca="false">OliveWatbal!W431</f>
        <v>3.6708</v>
      </c>
      <c r="T431" s="7" t="n">
        <f aca="false">OliveHrFlx!P431-OliveHrFlx!P430</f>
        <v>-0.0599999999999987</v>
      </c>
      <c r="U431" s="7" t="n">
        <f aca="false">TreeCalculations!$J$3*TreeCalculations!$K$3*(T431/TreeCalculations!$L$3)</f>
        <v>-0.00196595420053648</v>
      </c>
    </row>
    <row r="432" customFormat="false" ht="12.8" hidden="false" customHeight="false" outlineLevel="0" collapsed="false">
      <c r="C432" s="2" t="n">
        <f aca="false">GrassWatbal!AA432</f>
        <v>-24.2997</v>
      </c>
      <c r="D432" s="3" t="n">
        <f aca="false">(0.5*GrassWatbal!J432*GrassTree!$C$31*GrassTree!$C$31/18.0152*40.7*60*60)/TreeCalculations!$I$2/TreeCalculations!$I$2</f>
        <v>0</v>
      </c>
      <c r="E432" s="8" t="n">
        <f aca="false">(GrassHrFlux!K432*18.0152*GrassTree!$C$31*GrassTree!$C$31*2.45*0.5)/TreeCalculations!$I$2/TreeCalculations!$I$2</f>
        <v>0</v>
      </c>
      <c r="F432" s="10" t="n">
        <f aca="false">D432+(0.5*GrassWatbal!F432*GrassTree!$C$31*GrassTree!$C$31/18.0152*40.7*60*60)/TreeCalculations!$I$2/TreeCalculations!$I$2 + (0.5*GrassWatbal!G432*GrassTree!$C$31*GrassTree!$C$31/18.0152*40.7*60*60)/TreeCalculations!$I$2/TreeCalculations!$I$2</f>
        <v>0</v>
      </c>
      <c r="G432" s="5" t="n">
        <f aca="false">GrassWatbal!AA432-GrassWatbal!W432-F432</f>
        <v>-28.0236</v>
      </c>
      <c r="H432" s="11" t="n">
        <f aca="false">GrassWatbal!AA432+GrassWatbal!W432-F432</f>
        <v>-20.5758</v>
      </c>
      <c r="I432" s="6" t="n">
        <f aca="false">GrassWatbal!W432</f>
        <v>3.7239</v>
      </c>
      <c r="J432" s="7" t="n">
        <f aca="false">GrassHrFlux!P432-GrassHrFlux!P431</f>
        <v>-0.110000000000001</v>
      </c>
      <c r="K432" s="7" t="n">
        <f aca="false">TreeCalculations!$J$2*TreeCalculations!$K$2*(J432/TreeCalculations!$L$2)</f>
        <v>-0.000144169974706013</v>
      </c>
      <c r="L432" s="2" t="n">
        <f aca="false">OliveWatbal!V432/(OliveTree!$C$31*2*OliveTree!$C$31*2)</f>
        <v>-2.999084</v>
      </c>
      <c r="M432" s="12" t="n">
        <f aca="false">OliveWatbal!AA432</f>
        <v>-32.7723</v>
      </c>
      <c r="N432" s="8" t="n">
        <f aca="false">(0.5*OliveWatbal!J432*OliveTree!$C$31*OliveTree!$C$31/18.0152*40.7*60*60)/TreeCalculations!$I$3/TreeCalculations!$I$3</f>
        <v>0</v>
      </c>
      <c r="O432" s="8" t="n">
        <f aca="false">(OliveHrFlx!K432*18.0152*OliveTree!$C$31*OliveTree!$C$31*2.45*0.5)/TreeCalculations!$I$3/TreeCalculations!$I$3</f>
        <v>0</v>
      </c>
      <c r="P432" s="4" t="n">
        <f aca="false">N432+(0.5*OliveWatbal!F432*OliveTree!$C$31*OliveTree!$C$31/18.0152*40.7*60*60)/TreeCalculations!$I$3/TreeCalculations!$I$3 + (0.5*OliveWatbal!G432*OliveTree!$C$31*OliveTree!$C$31/18.0152*40.7*60*60)/TreeCalculations!$I$3/TreeCalculations!$I$3</f>
        <v>0</v>
      </c>
      <c r="Q432" s="11" t="n">
        <f aca="false">OliveWatbal!AA432-OliveWatbal!W432-F432</f>
        <v>-36.0618</v>
      </c>
      <c r="R432" s="11" t="n">
        <f aca="false">OliveWatbal!AA432+OliveWatbal!W432-F432</f>
        <v>-29.4828</v>
      </c>
      <c r="S432" s="6" t="n">
        <f aca="false">OliveWatbal!W432</f>
        <v>3.2895</v>
      </c>
      <c r="T432" s="7" t="n">
        <f aca="false">OliveHrFlx!P432-OliveHrFlx!P431</f>
        <v>-0.110000000000001</v>
      </c>
      <c r="U432" s="7" t="n">
        <f aca="false">TreeCalculations!$J$3*TreeCalculations!$K$3*(T432/TreeCalculations!$L$3)</f>
        <v>-0.00360424936765033</v>
      </c>
    </row>
    <row r="433" customFormat="false" ht="12.8" hidden="false" customHeight="false" outlineLevel="0" collapsed="false">
      <c r="C433" s="2" t="n">
        <f aca="false">GrassWatbal!AA433</f>
        <v>-24.7557</v>
      </c>
      <c r="D433" s="3" t="n">
        <f aca="false">(0.5*GrassWatbal!J433*GrassTree!$C$31*GrassTree!$C$31/18.0152*40.7*60*60)/TreeCalculations!$I$2/TreeCalculations!$I$2</f>
        <v>0</v>
      </c>
      <c r="E433" s="8" t="n">
        <f aca="false">(GrassHrFlux!K433*18.0152*GrassTree!$C$31*GrassTree!$C$31*2.45*0.5)/TreeCalculations!$I$2/TreeCalculations!$I$2</f>
        <v>0</v>
      </c>
      <c r="F433" s="10" t="n">
        <f aca="false">D433+(0.5*GrassWatbal!F433*GrassTree!$C$31*GrassTree!$C$31/18.0152*40.7*60*60)/TreeCalculations!$I$2/TreeCalculations!$I$2 + (0.5*GrassWatbal!G433*GrassTree!$C$31*GrassTree!$C$31/18.0152*40.7*60*60)/TreeCalculations!$I$2/TreeCalculations!$I$2</f>
        <v>0</v>
      </c>
      <c r="G433" s="5" t="n">
        <f aca="false">GrassWatbal!AA433-GrassWatbal!W433-F433</f>
        <v>-28.4695</v>
      </c>
      <c r="H433" s="11" t="n">
        <f aca="false">GrassWatbal!AA433+GrassWatbal!W433-F433</f>
        <v>-21.0419</v>
      </c>
      <c r="I433" s="6" t="n">
        <f aca="false">GrassWatbal!W433</f>
        <v>3.7138</v>
      </c>
      <c r="J433" s="7" t="n">
        <f aca="false">GrassHrFlux!P433-GrassHrFlux!P432</f>
        <v>-0.19</v>
      </c>
      <c r="K433" s="7" t="n">
        <f aca="false">TreeCalculations!$J$2*TreeCalculations!$K$2*(J433/TreeCalculations!$L$2)</f>
        <v>-0.000249020865401292</v>
      </c>
      <c r="L433" s="2" t="n">
        <f aca="false">OliveWatbal!V433/(OliveTree!$C$31*2*OliveTree!$C$31*2)</f>
        <v>-3.005964</v>
      </c>
      <c r="M433" s="12" t="n">
        <f aca="false">OliveWatbal!AA433</f>
        <v>-33.2286</v>
      </c>
      <c r="N433" s="8" t="n">
        <f aca="false">(0.5*OliveWatbal!J433*OliveTree!$C$31*OliveTree!$C$31/18.0152*40.7*60*60)/TreeCalculations!$I$3/TreeCalculations!$I$3</f>
        <v>0</v>
      </c>
      <c r="O433" s="8" t="n">
        <f aca="false">(OliveHrFlx!K433*18.0152*OliveTree!$C$31*OliveTree!$C$31*2.45*0.5)/TreeCalculations!$I$3/TreeCalculations!$I$3</f>
        <v>0</v>
      </c>
      <c r="P433" s="4" t="n">
        <f aca="false">N433+(0.5*OliveWatbal!F433*OliveTree!$C$31*OliveTree!$C$31/18.0152*40.7*60*60)/TreeCalculations!$I$3/TreeCalculations!$I$3 + (0.5*OliveWatbal!G433*OliveTree!$C$31*OliveTree!$C$31/18.0152*40.7*60*60)/TreeCalculations!$I$3/TreeCalculations!$I$3</f>
        <v>0</v>
      </c>
      <c r="Q433" s="11" t="n">
        <f aca="false">OliveWatbal!AA433-OliveWatbal!W433-F433</f>
        <v>-36.5418</v>
      </c>
      <c r="R433" s="11" t="n">
        <f aca="false">OliveWatbal!AA433+OliveWatbal!W433-F433</f>
        <v>-29.9154</v>
      </c>
      <c r="S433" s="6" t="n">
        <f aca="false">OliveWatbal!W433</f>
        <v>3.3132</v>
      </c>
      <c r="T433" s="7" t="n">
        <f aca="false">OliveHrFlx!P433-OliveHrFlx!P432</f>
        <v>-0.19</v>
      </c>
      <c r="U433" s="7" t="n">
        <f aca="false">TreeCalculations!$J$3*TreeCalculations!$K$3*(T433/TreeCalculations!$L$3)</f>
        <v>-0.00622552163503231</v>
      </c>
    </row>
    <row r="434" customFormat="false" ht="12.8" hidden="false" customHeight="false" outlineLevel="0" collapsed="false">
      <c r="C434" s="2" t="n">
        <f aca="false">GrassWatbal!AA434</f>
        <v>-23.8923</v>
      </c>
      <c r="D434" s="3" t="n">
        <f aca="false">(0.5*GrassWatbal!J434*GrassTree!$C$31*GrassTree!$C$31/18.0152*40.7*60*60)/TreeCalculations!$I$2/TreeCalculations!$I$2</f>
        <v>0</v>
      </c>
      <c r="E434" s="8" t="n">
        <f aca="false">(GrassHrFlux!K434*18.0152*GrassTree!$C$31*GrassTree!$C$31*2.45*0.5)/TreeCalculations!$I$2/TreeCalculations!$I$2</f>
        <v>0</v>
      </c>
      <c r="F434" s="10" t="n">
        <f aca="false">D434+(0.5*GrassWatbal!F434*GrassTree!$C$31*GrassTree!$C$31/18.0152*40.7*60*60)/TreeCalculations!$I$2/TreeCalculations!$I$2 + (0.5*GrassWatbal!G434*GrassTree!$C$31*GrassTree!$C$31/18.0152*40.7*60*60)/TreeCalculations!$I$2/TreeCalculations!$I$2</f>
        <v>0</v>
      </c>
      <c r="G434" s="5" t="n">
        <f aca="false">GrassWatbal!AA434-GrassWatbal!W434-F434</f>
        <v>-27.9765</v>
      </c>
      <c r="H434" s="11" t="n">
        <f aca="false">GrassWatbal!AA434+GrassWatbal!W434-F434</f>
        <v>-19.8081</v>
      </c>
      <c r="I434" s="6" t="n">
        <f aca="false">GrassWatbal!W434</f>
        <v>4.0842</v>
      </c>
      <c r="J434" s="7" t="n">
        <f aca="false">GrassHrFlux!P434-GrassHrFlux!P433</f>
        <v>-0.0999999999999996</v>
      </c>
      <c r="K434" s="7" t="n">
        <f aca="false">TreeCalculations!$J$2*TreeCalculations!$K$2*(J434/TreeCalculations!$L$2)</f>
        <v>-0.000131063613369101</v>
      </c>
      <c r="L434" s="2" t="n">
        <f aca="false">OliveWatbal!V434/(OliveTree!$C$31*2*OliveTree!$C$31*2)</f>
        <v>-2.965204</v>
      </c>
      <c r="M434" s="12" t="n">
        <f aca="false">OliveWatbal!AA434</f>
        <v>-32.365</v>
      </c>
      <c r="N434" s="8" t="n">
        <f aca="false">(0.5*OliveWatbal!J434*OliveTree!$C$31*OliveTree!$C$31/18.0152*40.7*60*60)/TreeCalculations!$I$3/TreeCalculations!$I$3</f>
        <v>0</v>
      </c>
      <c r="O434" s="8" t="n">
        <f aca="false">(OliveHrFlx!K434*18.0152*OliveTree!$C$31*OliveTree!$C$31*2.45*0.5)/TreeCalculations!$I$3/TreeCalculations!$I$3</f>
        <v>0</v>
      </c>
      <c r="P434" s="4" t="n">
        <f aca="false">N434+(0.5*OliveWatbal!F434*OliveTree!$C$31*OliveTree!$C$31/18.0152*40.7*60*60)/TreeCalculations!$I$3/TreeCalculations!$I$3 + (0.5*OliveWatbal!G434*OliveTree!$C$31*OliveTree!$C$31/18.0152*40.7*60*60)/TreeCalculations!$I$3/TreeCalculations!$I$3</f>
        <v>0</v>
      </c>
      <c r="Q434" s="11" t="n">
        <f aca="false">OliveWatbal!AA434-OliveWatbal!W434-F434</f>
        <v>-36.0802</v>
      </c>
      <c r="R434" s="11" t="n">
        <f aca="false">OliveWatbal!AA434+OliveWatbal!W434-F434</f>
        <v>-28.6498</v>
      </c>
      <c r="S434" s="6" t="n">
        <f aca="false">OliveWatbal!W434</f>
        <v>3.7152</v>
      </c>
      <c r="T434" s="7" t="n">
        <f aca="false">OliveHrFlx!P434-OliveHrFlx!P433</f>
        <v>-0.0999999999999996</v>
      </c>
      <c r="U434" s="7" t="n">
        <f aca="false">TreeCalculations!$J$3*TreeCalculations!$K$3*(T434/TreeCalculations!$L$3)</f>
        <v>-0.00327659033422753</v>
      </c>
    </row>
    <row r="435" customFormat="false" ht="12.8" hidden="false" customHeight="false" outlineLevel="0" collapsed="false">
      <c r="C435" s="2" t="n">
        <f aca="false">GrassWatbal!AA435</f>
        <v>-24.8658</v>
      </c>
      <c r="D435" s="3" t="n">
        <f aca="false">(0.5*GrassWatbal!J435*GrassTree!$C$31*GrassTree!$C$31/18.0152*40.7*60*60)/TreeCalculations!$I$2/TreeCalculations!$I$2</f>
        <v>0</v>
      </c>
      <c r="E435" s="8" t="n">
        <f aca="false">(GrassHrFlux!K435*18.0152*GrassTree!$C$31*GrassTree!$C$31*2.45*0.5)/TreeCalculations!$I$2/TreeCalculations!$I$2</f>
        <v>0</v>
      </c>
      <c r="F435" s="10" t="n">
        <f aca="false">D435+(0.5*GrassWatbal!F435*GrassTree!$C$31*GrassTree!$C$31/18.0152*40.7*60*60)/TreeCalculations!$I$2/TreeCalculations!$I$2 + (0.5*GrassWatbal!G435*GrassTree!$C$31*GrassTree!$C$31/18.0152*40.7*60*60)/TreeCalculations!$I$2/TreeCalculations!$I$2</f>
        <v>0</v>
      </c>
      <c r="G435" s="5" t="n">
        <f aca="false">GrassWatbal!AA435-GrassWatbal!W435-F435</f>
        <v>-28.8594</v>
      </c>
      <c r="H435" s="11" t="n">
        <f aca="false">GrassWatbal!AA435+GrassWatbal!W435-F435</f>
        <v>-20.8722</v>
      </c>
      <c r="I435" s="6" t="n">
        <f aca="false">GrassWatbal!W435</f>
        <v>3.9936</v>
      </c>
      <c r="J435" s="7" t="n">
        <f aca="false">GrassHrFlux!P435-GrassHrFlux!P434</f>
        <v>0.16</v>
      </c>
      <c r="K435" s="7" t="n">
        <f aca="false">TreeCalculations!$J$2*TreeCalculations!$K$2*(J435/TreeCalculations!$L$2)</f>
        <v>0.000209701781390563</v>
      </c>
      <c r="L435" s="2" t="n">
        <f aca="false">OliveWatbal!V435/(OliveTree!$C$31*2*OliveTree!$C$31*2)</f>
        <v>-2.988216</v>
      </c>
      <c r="M435" s="12" t="n">
        <f aca="false">OliveWatbal!AA435</f>
        <v>-33.3384</v>
      </c>
      <c r="N435" s="8" t="n">
        <f aca="false">(0.5*OliveWatbal!J435*OliveTree!$C$31*OliveTree!$C$31/18.0152*40.7*60*60)/TreeCalculations!$I$3/TreeCalculations!$I$3</f>
        <v>0</v>
      </c>
      <c r="O435" s="8" t="n">
        <f aca="false">(OliveHrFlx!K435*18.0152*OliveTree!$C$31*OliveTree!$C$31*2.45*0.5)/TreeCalculations!$I$3/TreeCalculations!$I$3</f>
        <v>0</v>
      </c>
      <c r="P435" s="4" t="n">
        <f aca="false">N435+(0.5*OliveWatbal!F435*OliveTree!$C$31*OliveTree!$C$31/18.0152*40.7*60*60)/TreeCalculations!$I$3/TreeCalculations!$I$3 + (0.5*OliveWatbal!G435*OliveTree!$C$31*OliveTree!$C$31/18.0152*40.7*60*60)/TreeCalculations!$I$3/TreeCalculations!$I$3</f>
        <v>0</v>
      </c>
      <c r="Q435" s="11" t="n">
        <f aca="false">OliveWatbal!AA435-OliveWatbal!W435-F435</f>
        <v>-36.9884</v>
      </c>
      <c r="R435" s="11" t="n">
        <f aca="false">OliveWatbal!AA435+OliveWatbal!W435-F435</f>
        <v>-29.6884</v>
      </c>
      <c r="S435" s="6" t="n">
        <f aca="false">OliveWatbal!W435</f>
        <v>3.65</v>
      </c>
      <c r="T435" s="7" t="n">
        <f aca="false">OliveHrFlx!P435-OliveHrFlx!P434</f>
        <v>0.16</v>
      </c>
      <c r="U435" s="7" t="n">
        <f aca="false">TreeCalculations!$J$3*TreeCalculations!$K$3*(T435/TreeCalculations!$L$3)</f>
        <v>0.00524254453476407</v>
      </c>
    </row>
    <row r="436" customFormat="false" ht="12.8" hidden="false" customHeight="false" outlineLevel="0" collapsed="false">
      <c r="C436" s="2" t="n">
        <f aca="false">GrassWatbal!AA436</f>
        <v>-24.0946</v>
      </c>
      <c r="D436" s="3" t="n">
        <f aca="false">(0.5*GrassWatbal!J436*GrassTree!$C$31*GrassTree!$C$31/18.0152*40.7*60*60)/TreeCalculations!$I$2/TreeCalculations!$I$2</f>
        <v>0</v>
      </c>
      <c r="E436" s="8" t="n">
        <f aca="false">(GrassHrFlux!K436*18.0152*GrassTree!$C$31*GrassTree!$C$31*2.45*0.5)/TreeCalculations!$I$2/TreeCalculations!$I$2</f>
        <v>0</v>
      </c>
      <c r="F436" s="10" t="n">
        <f aca="false">D436+(0.5*GrassWatbal!F436*GrassTree!$C$31*GrassTree!$C$31/18.0152*40.7*60*60)/TreeCalculations!$I$2/TreeCalculations!$I$2 + (0.5*GrassWatbal!G436*GrassTree!$C$31*GrassTree!$C$31/18.0152*40.7*60*60)/TreeCalculations!$I$2/TreeCalculations!$I$2</f>
        <v>0</v>
      </c>
      <c r="G436" s="5" t="n">
        <f aca="false">GrassWatbal!AA436-GrassWatbal!W436-F436</f>
        <v>-26.7794</v>
      </c>
      <c r="H436" s="11" t="n">
        <f aca="false">GrassWatbal!AA436+GrassWatbal!W436-F436</f>
        <v>-21.4098</v>
      </c>
      <c r="I436" s="6" t="n">
        <f aca="false">GrassWatbal!W436</f>
        <v>2.6848</v>
      </c>
      <c r="J436" s="7" t="n">
        <f aca="false">GrassHrFlux!P436-GrassHrFlux!P435</f>
        <v>0.0499999999999989</v>
      </c>
      <c r="K436" s="7" t="n">
        <f aca="false">TreeCalculations!$J$2*TreeCalculations!$K$2*(J436/TreeCalculations!$L$2)</f>
        <v>6.55318066845494E-005</v>
      </c>
      <c r="L436" s="2" t="n">
        <f aca="false">OliveWatbal!V436/(OliveTree!$C$31*2*OliveTree!$C$31*2)</f>
        <v>-2.966204</v>
      </c>
      <c r="M436" s="12" t="n">
        <f aca="false">OliveWatbal!AA436</f>
        <v>-32.5673</v>
      </c>
      <c r="N436" s="8" t="n">
        <f aca="false">(0.5*OliveWatbal!J436*OliveTree!$C$31*OliveTree!$C$31/18.0152*40.7*60*60)/TreeCalculations!$I$3/TreeCalculations!$I$3</f>
        <v>0</v>
      </c>
      <c r="O436" s="8" t="n">
        <f aca="false">(OliveHrFlx!K436*18.0152*OliveTree!$C$31*OliveTree!$C$31*2.45*0.5)/TreeCalculations!$I$3/TreeCalculations!$I$3</f>
        <v>0</v>
      </c>
      <c r="P436" s="4" t="n">
        <f aca="false">N436+(0.5*OliveWatbal!F436*OliveTree!$C$31*OliveTree!$C$31/18.0152*40.7*60*60)/TreeCalculations!$I$3/TreeCalculations!$I$3 + (0.5*OliveWatbal!G436*OliveTree!$C$31*OliveTree!$C$31/18.0152*40.7*60*60)/TreeCalculations!$I$3/TreeCalculations!$I$3</f>
        <v>0</v>
      </c>
      <c r="Q436" s="11" t="n">
        <f aca="false">OliveWatbal!AA436-OliveWatbal!W436-F436</f>
        <v>-34.9238</v>
      </c>
      <c r="R436" s="11" t="n">
        <f aca="false">OliveWatbal!AA436+OliveWatbal!W436-F436</f>
        <v>-30.2108</v>
      </c>
      <c r="S436" s="6" t="n">
        <f aca="false">OliveWatbal!W436</f>
        <v>2.3565</v>
      </c>
      <c r="T436" s="7" t="n">
        <f aca="false">OliveHrFlx!P436-OliveHrFlx!P435</f>
        <v>0.0499999999999989</v>
      </c>
      <c r="U436" s="7" t="n">
        <f aca="false">TreeCalculations!$J$3*TreeCalculations!$K$3*(T436/TreeCalculations!$L$3)</f>
        <v>0.00163829516711373</v>
      </c>
    </row>
    <row r="437" customFormat="false" ht="12.8" hidden="false" customHeight="false" outlineLevel="0" collapsed="false">
      <c r="C437" s="2" t="n">
        <f aca="false">GrassWatbal!AA437</f>
        <v>-24.0259</v>
      </c>
      <c r="D437" s="3" t="n">
        <f aca="false">(0.5*GrassWatbal!J437*GrassTree!$C$31*GrassTree!$C$31/18.0152*40.7*60*60)/TreeCalculations!$I$2/TreeCalculations!$I$2</f>
        <v>0</v>
      </c>
      <c r="E437" s="8" t="n">
        <f aca="false">(GrassHrFlux!K437*18.0152*GrassTree!$C$31*GrassTree!$C$31*2.45*0.5)/TreeCalculations!$I$2/TreeCalculations!$I$2</f>
        <v>0</v>
      </c>
      <c r="F437" s="10" t="n">
        <f aca="false">D437+(0.5*GrassWatbal!F437*GrassTree!$C$31*GrassTree!$C$31/18.0152*40.7*60*60)/TreeCalculations!$I$2/TreeCalculations!$I$2 + (0.5*GrassWatbal!G437*GrassTree!$C$31*GrassTree!$C$31/18.0152*40.7*60*60)/TreeCalculations!$I$2/TreeCalculations!$I$2</f>
        <v>0</v>
      </c>
      <c r="G437" s="5" t="n">
        <f aca="false">GrassWatbal!AA437-GrassWatbal!W437-F437</f>
        <v>-26.2565</v>
      </c>
      <c r="H437" s="11" t="n">
        <f aca="false">GrassWatbal!AA437+GrassWatbal!W437-F437</f>
        <v>-21.7953</v>
      </c>
      <c r="I437" s="6" t="n">
        <f aca="false">GrassWatbal!W437</f>
        <v>2.2306</v>
      </c>
      <c r="J437" s="7" t="n">
        <f aca="false">GrassHrFlux!P437-GrassHrFlux!P436</f>
        <v>0.0200000000000013</v>
      </c>
      <c r="K437" s="7" t="n">
        <f aca="false">TreeCalculations!$J$2*TreeCalculations!$K$2*(J437/TreeCalculations!$L$2)</f>
        <v>2.62127226738221E-005</v>
      </c>
      <c r="L437" s="2" t="n">
        <f aca="false">OliveWatbal!V437/(OliveTree!$C$31*2*OliveTree!$C$31*2)</f>
        <v>-2.96216</v>
      </c>
      <c r="M437" s="12" t="n">
        <f aca="false">OliveWatbal!AA437</f>
        <v>-32.4988</v>
      </c>
      <c r="N437" s="8" t="n">
        <f aca="false">(0.5*OliveWatbal!J437*OliveTree!$C$31*OliveTree!$C$31/18.0152*40.7*60*60)/TreeCalculations!$I$3/TreeCalculations!$I$3</f>
        <v>0</v>
      </c>
      <c r="O437" s="8" t="n">
        <f aca="false">(OliveHrFlx!K437*18.0152*OliveTree!$C$31*OliveTree!$C$31*2.45*0.5)/TreeCalculations!$I$3/TreeCalculations!$I$3</f>
        <v>0</v>
      </c>
      <c r="P437" s="4" t="n">
        <f aca="false">N437+(0.5*OliveWatbal!F437*OliveTree!$C$31*OliveTree!$C$31/18.0152*40.7*60*60)/TreeCalculations!$I$3/TreeCalculations!$I$3 + (0.5*OliveWatbal!G437*OliveTree!$C$31*OliveTree!$C$31/18.0152*40.7*60*60)/TreeCalculations!$I$3/TreeCalculations!$I$3</f>
        <v>0</v>
      </c>
      <c r="Q437" s="11" t="n">
        <f aca="false">OliveWatbal!AA437-OliveWatbal!W437-F437</f>
        <v>-34.4183</v>
      </c>
      <c r="R437" s="11" t="n">
        <f aca="false">OliveWatbal!AA437+OliveWatbal!W437-F437</f>
        <v>-30.5793</v>
      </c>
      <c r="S437" s="6" t="n">
        <f aca="false">OliveWatbal!W437</f>
        <v>1.9195</v>
      </c>
      <c r="T437" s="7" t="n">
        <f aca="false">OliveHrFlx!P437-OliveHrFlx!P436</f>
        <v>0.0200000000000013</v>
      </c>
      <c r="U437" s="7" t="n">
        <f aca="false">TreeCalculations!$J$3*TreeCalculations!$K$3*(T437/TreeCalculations!$L$3)</f>
        <v>0.000655318066845552</v>
      </c>
    </row>
    <row r="438" customFormat="false" ht="12.8" hidden="false" customHeight="false" outlineLevel="0" collapsed="false">
      <c r="C438" s="2" t="n">
        <f aca="false">GrassWatbal!AA438</f>
        <v>-24.3062</v>
      </c>
      <c r="D438" s="3" t="n">
        <f aca="false">(0.5*GrassWatbal!J438*GrassTree!$C$31*GrassTree!$C$31/18.0152*40.7*60*60)/TreeCalculations!$I$2/TreeCalculations!$I$2</f>
        <v>0</v>
      </c>
      <c r="E438" s="8" t="n">
        <f aca="false">(GrassHrFlux!K438*18.0152*GrassTree!$C$31*GrassTree!$C$31*2.45*0.5)/TreeCalculations!$I$2/TreeCalculations!$I$2</f>
        <v>0</v>
      </c>
      <c r="F438" s="10" t="n">
        <f aca="false">D438+(0.5*GrassWatbal!F438*GrassTree!$C$31*GrassTree!$C$31/18.0152*40.7*60*60)/TreeCalculations!$I$2/TreeCalculations!$I$2 + (0.5*GrassWatbal!G438*GrassTree!$C$31*GrassTree!$C$31/18.0152*40.7*60*60)/TreeCalculations!$I$2/TreeCalculations!$I$2</f>
        <v>0</v>
      </c>
      <c r="G438" s="5" t="n">
        <f aca="false">GrassWatbal!AA438-GrassWatbal!W438-F438</f>
        <v>-26.3106</v>
      </c>
      <c r="H438" s="11" t="n">
        <f aca="false">GrassWatbal!AA438+GrassWatbal!W438-F438</f>
        <v>-22.3018</v>
      </c>
      <c r="I438" s="6" t="n">
        <f aca="false">GrassWatbal!W438</f>
        <v>2.0044</v>
      </c>
      <c r="J438" s="7" t="n">
        <f aca="false">GrassHrFlux!P438-GrassHrFlux!P437</f>
        <v>0.0399999999999991</v>
      </c>
      <c r="K438" s="7" t="n">
        <f aca="false">TreeCalculations!$J$2*TreeCalculations!$K$2*(J438/TreeCalculations!$L$2)</f>
        <v>5.24254453476395E-005</v>
      </c>
      <c r="L438" s="2" t="n">
        <f aca="false">OliveWatbal!V438/(OliveTree!$C$31*2*OliveTree!$C$31*2)</f>
        <v>-2.967932</v>
      </c>
      <c r="M438" s="12" t="n">
        <f aca="false">OliveWatbal!AA438</f>
        <v>-32.7791</v>
      </c>
      <c r="N438" s="8" t="n">
        <f aca="false">(0.5*OliveWatbal!J438*OliveTree!$C$31*OliveTree!$C$31/18.0152*40.7*60*60)/TreeCalculations!$I$3/TreeCalculations!$I$3</f>
        <v>0</v>
      </c>
      <c r="O438" s="8" t="n">
        <f aca="false">(OliveHrFlx!K438*18.0152*OliveTree!$C$31*OliveTree!$C$31*2.45*0.5)/TreeCalculations!$I$3/TreeCalculations!$I$3</f>
        <v>0</v>
      </c>
      <c r="P438" s="4" t="n">
        <f aca="false">N438+(0.5*OliveWatbal!F438*OliveTree!$C$31*OliveTree!$C$31/18.0152*40.7*60*60)/TreeCalculations!$I$3/TreeCalculations!$I$3 + (0.5*OliveWatbal!G438*OliveTree!$C$31*OliveTree!$C$31/18.0152*40.7*60*60)/TreeCalculations!$I$3/TreeCalculations!$I$3</f>
        <v>0</v>
      </c>
      <c r="Q438" s="11" t="n">
        <f aca="false">OliveWatbal!AA438-OliveWatbal!W438-F438</f>
        <v>-34.4893</v>
      </c>
      <c r="R438" s="11" t="n">
        <f aca="false">OliveWatbal!AA438+OliveWatbal!W438-F438</f>
        <v>-31.0689</v>
      </c>
      <c r="S438" s="6" t="n">
        <f aca="false">OliveWatbal!W438</f>
        <v>1.7102</v>
      </c>
      <c r="T438" s="7" t="n">
        <f aca="false">OliveHrFlx!P438-OliveHrFlx!P437</f>
        <v>0.0399999999999991</v>
      </c>
      <c r="U438" s="7" t="n">
        <f aca="false">TreeCalculations!$J$3*TreeCalculations!$K$3*(T438/TreeCalculations!$L$3)</f>
        <v>0.00131063613369099</v>
      </c>
    </row>
    <row r="439" customFormat="false" ht="12.8" hidden="false" customHeight="false" outlineLevel="0" collapsed="false">
      <c r="C439" s="2" t="n">
        <f aca="false">GrassWatbal!AA439</f>
        <v>-23.8816</v>
      </c>
      <c r="D439" s="3" t="n">
        <f aca="false">(0.5*GrassWatbal!J439*GrassTree!$C$31*GrassTree!$C$31/18.0152*40.7*60*60)/TreeCalculations!$I$2/TreeCalculations!$I$2</f>
        <v>0</v>
      </c>
      <c r="E439" s="8" t="n">
        <f aca="false">(GrassHrFlux!K439*18.0152*GrassTree!$C$31*GrassTree!$C$31*2.45*0.5)/TreeCalculations!$I$2/TreeCalculations!$I$2</f>
        <v>0</v>
      </c>
      <c r="F439" s="10" t="n">
        <f aca="false">D439+(0.5*GrassWatbal!F439*GrassTree!$C$31*GrassTree!$C$31/18.0152*40.7*60*60)/TreeCalculations!$I$2/TreeCalculations!$I$2 + (0.5*GrassWatbal!G439*GrassTree!$C$31*GrassTree!$C$31/18.0152*40.7*60*60)/TreeCalculations!$I$2/TreeCalculations!$I$2</f>
        <v>0</v>
      </c>
      <c r="G439" s="5" t="n">
        <f aca="false">GrassWatbal!AA439-GrassWatbal!W439-F439</f>
        <v>-25.576</v>
      </c>
      <c r="H439" s="11" t="n">
        <f aca="false">GrassWatbal!AA439+GrassWatbal!W439-F439</f>
        <v>-22.1872</v>
      </c>
      <c r="I439" s="6" t="n">
        <f aca="false">GrassWatbal!W439</f>
        <v>1.6944</v>
      </c>
      <c r="J439" s="7" t="n">
        <f aca="false">GrassHrFlux!P439-GrassHrFlux!P438</f>
        <v>-0.26</v>
      </c>
      <c r="K439" s="7" t="n">
        <f aca="false">TreeCalculations!$J$2*TreeCalculations!$K$2*(J439/TreeCalculations!$L$2)</f>
        <v>-0.000340765394759664</v>
      </c>
      <c r="L439" s="2" t="n">
        <f aca="false">OliveWatbal!V439/(OliveTree!$C$31*2*OliveTree!$C$31*2)</f>
        <v>-2.96154</v>
      </c>
      <c r="M439" s="12" t="n">
        <f aca="false">OliveWatbal!AA439</f>
        <v>-32.3545</v>
      </c>
      <c r="N439" s="8" t="n">
        <f aca="false">(0.5*OliveWatbal!J439*OliveTree!$C$31*OliveTree!$C$31/18.0152*40.7*60*60)/TreeCalculations!$I$3/TreeCalculations!$I$3</f>
        <v>0</v>
      </c>
      <c r="O439" s="8" t="n">
        <f aca="false">(OliveHrFlx!K439*18.0152*OliveTree!$C$31*OliveTree!$C$31*2.45*0.5)/TreeCalculations!$I$3/TreeCalculations!$I$3</f>
        <v>0</v>
      </c>
      <c r="P439" s="4" t="n">
        <f aca="false">N439+(0.5*OliveWatbal!F439*OliveTree!$C$31*OliveTree!$C$31/18.0152*40.7*60*60)/TreeCalculations!$I$3/TreeCalculations!$I$3 + (0.5*OliveWatbal!G439*OliveTree!$C$31*OliveTree!$C$31/18.0152*40.7*60*60)/TreeCalculations!$I$3/TreeCalculations!$I$3</f>
        <v>0</v>
      </c>
      <c r="Q439" s="11" t="n">
        <f aca="false">OliveWatbal!AA439-OliveWatbal!W439-F439</f>
        <v>-33.7695</v>
      </c>
      <c r="R439" s="11" t="n">
        <f aca="false">OliveWatbal!AA439+OliveWatbal!W439-F439</f>
        <v>-30.9395</v>
      </c>
      <c r="S439" s="6" t="n">
        <f aca="false">OliveWatbal!W439</f>
        <v>1.415</v>
      </c>
      <c r="T439" s="7" t="n">
        <f aca="false">OliveHrFlx!P439-OliveHrFlx!P438</f>
        <v>-0.26</v>
      </c>
      <c r="U439" s="7" t="n">
        <f aca="false">TreeCalculations!$J$3*TreeCalculations!$K$3*(T439/TreeCalculations!$L$3)</f>
        <v>-0.00851913486899159</v>
      </c>
    </row>
    <row r="440" customFormat="false" ht="12.8" hidden="false" customHeight="false" outlineLevel="0" collapsed="false">
      <c r="C440" s="2" t="n">
        <f aca="false">GrassWatbal!AA440</f>
        <v>-24.5623</v>
      </c>
      <c r="D440" s="3" t="n">
        <f aca="false">(0.5*GrassWatbal!J440*GrassTree!$C$31*GrassTree!$C$31/18.0152*40.7*60*60)/TreeCalculations!$I$2/TreeCalculations!$I$2</f>
        <v>0</v>
      </c>
      <c r="E440" s="8" t="n">
        <f aca="false">(GrassHrFlux!K440*18.0152*GrassTree!$C$31*GrassTree!$C$31*2.45*0.5)/TreeCalculations!$I$2/TreeCalculations!$I$2</f>
        <v>0</v>
      </c>
      <c r="F440" s="10" t="n">
        <f aca="false">D440+(0.5*GrassWatbal!F440*GrassTree!$C$31*GrassTree!$C$31/18.0152*40.7*60*60)/TreeCalculations!$I$2/TreeCalculations!$I$2 + (0.5*GrassWatbal!G440*GrassTree!$C$31*GrassTree!$C$31/18.0152*40.7*60*60)/TreeCalculations!$I$2/TreeCalculations!$I$2</f>
        <v>0</v>
      </c>
      <c r="G440" s="5" t="n">
        <f aca="false">GrassWatbal!AA440-GrassWatbal!W440-F440</f>
        <v>-27.4316</v>
      </c>
      <c r="H440" s="11" t="n">
        <f aca="false">GrassWatbal!AA440+GrassWatbal!W440-F440</f>
        <v>-21.693</v>
      </c>
      <c r="I440" s="6" t="n">
        <f aca="false">GrassWatbal!W440</f>
        <v>2.8693</v>
      </c>
      <c r="J440" s="7" t="n">
        <f aca="false">GrassHrFlux!P440-GrassHrFlux!P439</f>
        <v>-0.390000000000001</v>
      </c>
      <c r="K440" s="7" t="n">
        <f aca="false">TreeCalculations!$J$2*TreeCalculations!$K$2*(J440/TreeCalculations!$L$2)</f>
        <v>-0.000511148092139497</v>
      </c>
      <c r="L440" s="2" t="n">
        <f aca="false">OliveWatbal!V440/(OliveTree!$C$31*2*OliveTree!$C$31*2)</f>
        <v>-2.979312</v>
      </c>
      <c r="M440" s="12" t="n">
        <f aca="false">OliveWatbal!AA440</f>
        <v>-33.035</v>
      </c>
      <c r="N440" s="8" t="n">
        <f aca="false">(0.5*OliveWatbal!J440*OliveTree!$C$31*OliveTree!$C$31/18.0152*40.7*60*60)/TreeCalculations!$I$3/TreeCalculations!$I$3</f>
        <v>0</v>
      </c>
      <c r="O440" s="8" t="n">
        <f aca="false">(OliveHrFlx!K440*18.0152*OliveTree!$C$31*OliveTree!$C$31*2.45*0.5)/TreeCalculations!$I$3/TreeCalculations!$I$3</f>
        <v>0</v>
      </c>
      <c r="P440" s="4" t="n">
        <f aca="false">N440+(0.5*OliveWatbal!F440*OliveTree!$C$31*OliveTree!$C$31/18.0152*40.7*60*60)/TreeCalculations!$I$3/TreeCalculations!$I$3 + (0.5*OliveWatbal!G440*OliveTree!$C$31*OliveTree!$C$31/18.0152*40.7*60*60)/TreeCalculations!$I$3/TreeCalculations!$I$3</f>
        <v>0</v>
      </c>
      <c r="Q440" s="11" t="n">
        <f aca="false">OliveWatbal!AA440-OliveWatbal!W440-F440</f>
        <v>-35.6467</v>
      </c>
      <c r="R440" s="11" t="n">
        <f aca="false">OliveWatbal!AA440+OliveWatbal!W440-F440</f>
        <v>-30.4233</v>
      </c>
      <c r="S440" s="6" t="n">
        <f aca="false">OliveWatbal!W440</f>
        <v>2.6117</v>
      </c>
      <c r="T440" s="7" t="n">
        <f aca="false">OliveHrFlx!P440-OliveHrFlx!P439</f>
        <v>-0.390000000000001</v>
      </c>
      <c r="U440" s="7" t="n">
        <f aca="false">TreeCalculations!$J$3*TreeCalculations!$K$3*(T440/TreeCalculations!$L$3)</f>
        <v>-0.0127787023034874</v>
      </c>
    </row>
    <row r="441" customFormat="false" ht="12.8" hidden="false" customHeight="false" outlineLevel="0" collapsed="false">
      <c r="C441" s="2" t="n">
        <f aca="false">GrassWatbal!AA441</f>
        <v>-25.0386</v>
      </c>
      <c r="D441" s="3" t="n">
        <f aca="false">(0.5*GrassWatbal!J441*GrassTree!$C$31*GrassTree!$C$31/18.0152*40.7*60*60)/TreeCalculations!$I$2/TreeCalculations!$I$2</f>
        <v>0</v>
      </c>
      <c r="E441" s="8" t="n">
        <f aca="false">(GrassHrFlux!K441*18.0152*GrassTree!$C$31*GrassTree!$C$31*2.45*0.5)/TreeCalculations!$I$2/TreeCalculations!$I$2</f>
        <v>0</v>
      </c>
      <c r="F441" s="10" t="n">
        <f aca="false">D441+(0.5*GrassWatbal!F441*GrassTree!$C$31*GrassTree!$C$31/18.0152*40.7*60*60)/TreeCalculations!$I$2/TreeCalculations!$I$2 + (0.5*GrassWatbal!G441*GrassTree!$C$31*GrassTree!$C$31/18.0152*40.7*60*60)/TreeCalculations!$I$2/TreeCalculations!$I$2</f>
        <v>0</v>
      </c>
      <c r="G441" s="5" t="n">
        <f aca="false">GrassWatbal!AA441-GrassWatbal!W441-F441</f>
        <v>-29.3654</v>
      </c>
      <c r="H441" s="11" t="n">
        <f aca="false">GrassWatbal!AA441+GrassWatbal!W441-F441</f>
        <v>-20.7118</v>
      </c>
      <c r="I441" s="6" t="n">
        <f aca="false">GrassWatbal!W441</f>
        <v>4.3268</v>
      </c>
      <c r="J441" s="7" t="n">
        <f aca="false">GrassHrFlux!P441-GrassHrFlux!P440</f>
        <v>-0.219999999999999</v>
      </c>
      <c r="K441" s="7" t="n">
        <f aca="false">TreeCalculations!$J$2*TreeCalculations!$K$2*(J441/TreeCalculations!$L$2)</f>
        <v>-0.000288339949412022</v>
      </c>
      <c r="L441" s="2" t="n">
        <f aca="false">OliveWatbal!V441/(OliveTree!$C$31*2*OliveTree!$C$31*2)</f>
        <v>-2.971688</v>
      </c>
      <c r="M441" s="12" t="n">
        <f aca="false">OliveWatbal!AA441</f>
        <v>-33.5114</v>
      </c>
      <c r="N441" s="8" t="n">
        <f aca="false">(0.5*OliveWatbal!J441*OliveTree!$C$31*OliveTree!$C$31/18.0152*40.7*60*60)/TreeCalculations!$I$3/TreeCalculations!$I$3</f>
        <v>0</v>
      </c>
      <c r="O441" s="8" t="n">
        <f aca="false">(OliveHrFlx!K441*18.0152*OliveTree!$C$31*OliveTree!$C$31*2.45*0.5)/TreeCalculations!$I$3/TreeCalculations!$I$3</f>
        <v>0</v>
      </c>
      <c r="P441" s="4" t="n">
        <f aca="false">N441+(0.5*OliveWatbal!F441*OliveTree!$C$31*OliveTree!$C$31/18.0152*40.7*60*60)/TreeCalculations!$I$3/TreeCalculations!$I$3 + (0.5*OliveWatbal!G441*OliveTree!$C$31*OliveTree!$C$31/18.0152*40.7*60*60)/TreeCalculations!$I$3/TreeCalculations!$I$3</f>
        <v>0</v>
      </c>
      <c r="Q441" s="11" t="n">
        <f aca="false">OliveWatbal!AA441-OliveWatbal!W441-F441</f>
        <v>-37.6027</v>
      </c>
      <c r="R441" s="11" t="n">
        <f aca="false">OliveWatbal!AA441+OliveWatbal!W441-F441</f>
        <v>-29.4201</v>
      </c>
      <c r="S441" s="6" t="n">
        <f aca="false">OliveWatbal!W441</f>
        <v>4.0913</v>
      </c>
      <c r="T441" s="7" t="n">
        <f aca="false">OliveHrFlx!P441-OliveHrFlx!P440</f>
        <v>-0.219999999999999</v>
      </c>
      <c r="U441" s="7" t="n">
        <f aca="false">TreeCalculations!$J$3*TreeCalculations!$K$3*(T441/TreeCalculations!$L$3)</f>
        <v>-0.00720849873530055</v>
      </c>
    </row>
    <row r="442" customFormat="false" ht="12.8" hidden="false" customHeight="false" outlineLevel="0" collapsed="false">
      <c r="C442" s="2" t="n">
        <f aca="false">GrassWatbal!AA442</f>
        <v>-24.7003</v>
      </c>
      <c r="D442" s="3" t="n">
        <f aca="false">(0.5*GrassWatbal!J442*GrassTree!$C$31*GrassTree!$C$31/18.0152*40.7*60*60)/TreeCalculations!$I$2/TreeCalculations!$I$2</f>
        <v>0</v>
      </c>
      <c r="E442" s="8" t="n">
        <f aca="false">(GrassHrFlux!K442*18.0152*GrassTree!$C$31*GrassTree!$C$31*2.45*0.5)/TreeCalculations!$I$2/TreeCalculations!$I$2</f>
        <v>0</v>
      </c>
      <c r="F442" s="10" t="n">
        <f aca="false">D442+(0.5*GrassWatbal!F442*GrassTree!$C$31*GrassTree!$C$31/18.0152*40.7*60*60)/TreeCalculations!$I$2/TreeCalculations!$I$2 + (0.5*GrassWatbal!G442*GrassTree!$C$31*GrassTree!$C$31/18.0152*40.7*60*60)/TreeCalculations!$I$2/TreeCalculations!$I$2</f>
        <v>0</v>
      </c>
      <c r="G442" s="5" t="n">
        <f aca="false">GrassWatbal!AA442-GrassWatbal!W442-F442</f>
        <v>-29.4497</v>
      </c>
      <c r="H442" s="11" t="n">
        <f aca="false">GrassWatbal!AA442+GrassWatbal!W442-F442</f>
        <v>-19.9509</v>
      </c>
      <c r="I442" s="6" t="n">
        <f aca="false">GrassWatbal!W442</f>
        <v>4.7494</v>
      </c>
      <c r="J442" s="7" t="n">
        <f aca="false">GrassHrFlux!P442-GrassHrFlux!P441</f>
        <v>-0.0500000000000007</v>
      </c>
      <c r="K442" s="7" t="n">
        <f aca="false">TreeCalculations!$J$2*TreeCalculations!$K$2*(J442/TreeCalculations!$L$2)</f>
        <v>-6.55318066845517E-005</v>
      </c>
      <c r="L442" s="2" t="n">
        <f aca="false">OliveWatbal!V442/(OliveTree!$C$31*2*OliveTree!$C$31*2)</f>
        <v>-2.946844</v>
      </c>
      <c r="M442" s="12" t="n">
        <f aca="false">OliveWatbal!AA442</f>
        <v>-33.1733</v>
      </c>
      <c r="N442" s="8" t="n">
        <f aca="false">(0.5*OliveWatbal!J442*OliveTree!$C$31*OliveTree!$C$31/18.0152*40.7*60*60)/TreeCalculations!$I$3/TreeCalculations!$I$3</f>
        <v>0</v>
      </c>
      <c r="O442" s="8" t="n">
        <f aca="false">(OliveHrFlx!K442*18.0152*OliveTree!$C$31*OliveTree!$C$31*2.45*0.5)/TreeCalculations!$I$3/TreeCalculations!$I$3</f>
        <v>0</v>
      </c>
      <c r="P442" s="4" t="n">
        <f aca="false">N442+(0.5*OliveWatbal!F442*OliveTree!$C$31*OliveTree!$C$31/18.0152*40.7*60*60)/TreeCalculations!$I$3/TreeCalculations!$I$3 + (0.5*OliveWatbal!G442*OliveTree!$C$31*OliveTree!$C$31/18.0152*40.7*60*60)/TreeCalculations!$I$3/TreeCalculations!$I$3</f>
        <v>0</v>
      </c>
      <c r="Q442" s="11" t="n">
        <f aca="false">OliveWatbal!AA442-OliveWatbal!W442-F442</f>
        <v>-37.7025</v>
      </c>
      <c r="R442" s="11" t="n">
        <f aca="false">OliveWatbal!AA442+OliveWatbal!W442-F442</f>
        <v>-28.6441</v>
      </c>
      <c r="S442" s="6" t="n">
        <f aca="false">OliveWatbal!W442</f>
        <v>4.5292</v>
      </c>
      <c r="T442" s="7" t="n">
        <f aca="false">OliveHrFlx!P442-OliveHrFlx!P441</f>
        <v>-0.0500000000000007</v>
      </c>
      <c r="U442" s="7" t="n">
        <f aca="false">TreeCalculations!$J$3*TreeCalculations!$K$3*(T442/TreeCalculations!$L$3)</f>
        <v>-0.00163829516711379</v>
      </c>
    </row>
    <row r="443" customFormat="false" ht="12.8" hidden="false" customHeight="false" outlineLevel="0" collapsed="false">
      <c r="C443" s="2" t="n">
        <f aca="false">GrassWatbal!AA443</f>
        <v>-24.5264</v>
      </c>
      <c r="D443" s="3" t="n">
        <f aca="false">(0.5*GrassWatbal!J443*GrassTree!$C$31*GrassTree!$C$31/18.0152*40.7*60*60)/TreeCalculations!$I$2/TreeCalculations!$I$2</f>
        <v>0</v>
      </c>
      <c r="E443" s="8" t="n">
        <f aca="false">(GrassHrFlux!K443*18.0152*GrassTree!$C$31*GrassTree!$C$31*2.45*0.5)/TreeCalculations!$I$2/TreeCalculations!$I$2</f>
        <v>0</v>
      </c>
      <c r="F443" s="10" t="n">
        <f aca="false">D443+(0.5*GrassWatbal!F443*GrassTree!$C$31*GrassTree!$C$31/18.0152*40.7*60*60)/TreeCalculations!$I$2/TreeCalculations!$I$2 + (0.5*GrassWatbal!G443*GrassTree!$C$31*GrassTree!$C$31/18.0152*40.7*60*60)/TreeCalculations!$I$2/TreeCalculations!$I$2</f>
        <v>0</v>
      </c>
      <c r="G443" s="5" t="n">
        <f aca="false">GrassWatbal!AA443-GrassWatbal!W443-F443</f>
        <v>-28.8119</v>
      </c>
      <c r="H443" s="11" t="n">
        <f aca="false">GrassWatbal!AA443+GrassWatbal!W443-F443</f>
        <v>-20.2409</v>
      </c>
      <c r="I443" s="6" t="n">
        <f aca="false">GrassWatbal!W443</f>
        <v>4.2855</v>
      </c>
      <c r="J443" s="7" t="n">
        <f aca="false">GrassHrFlux!P443-GrassHrFlux!P442</f>
        <v>0.0999999999999996</v>
      </c>
      <c r="K443" s="7" t="n">
        <f aca="false">TreeCalculations!$J$2*TreeCalculations!$K$2*(J443/TreeCalculations!$L$2)</f>
        <v>0.000131063613369101</v>
      </c>
      <c r="L443" s="2" t="n">
        <f aca="false">OliveWatbal!V443/(OliveTree!$C$31*2*OliveTree!$C$31*2)</f>
        <v>-2.939608</v>
      </c>
      <c r="M443" s="12" t="n">
        <f aca="false">OliveWatbal!AA443</f>
        <v>-32.9994</v>
      </c>
      <c r="N443" s="8" t="n">
        <f aca="false">(0.5*OliveWatbal!J443*OliveTree!$C$31*OliveTree!$C$31/18.0152*40.7*60*60)/TreeCalculations!$I$3/TreeCalculations!$I$3</f>
        <v>0</v>
      </c>
      <c r="O443" s="8" t="n">
        <f aca="false">(OliveHrFlx!K443*18.0152*OliveTree!$C$31*OliveTree!$C$31*2.45*0.5)/TreeCalculations!$I$3/TreeCalculations!$I$3</f>
        <v>0</v>
      </c>
      <c r="P443" s="4" t="n">
        <f aca="false">N443+(0.5*OliveWatbal!F443*OliveTree!$C$31*OliveTree!$C$31/18.0152*40.7*60*60)/TreeCalculations!$I$3/TreeCalculations!$I$3 + (0.5*OliveWatbal!G443*OliveTree!$C$31*OliveTree!$C$31/18.0152*40.7*60*60)/TreeCalculations!$I$3/TreeCalculations!$I$3</f>
        <v>0</v>
      </c>
      <c r="Q443" s="11" t="n">
        <f aca="false">OliveWatbal!AA443-OliveWatbal!W443-F443</f>
        <v>-37.0738</v>
      </c>
      <c r="R443" s="11" t="n">
        <f aca="false">OliveWatbal!AA443+OliveWatbal!W443-F443</f>
        <v>-28.925</v>
      </c>
      <c r="S443" s="6" t="n">
        <f aca="false">OliveWatbal!W443</f>
        <v>4.0744</v>
      </c>
      <c r="T443" s="7" t="n">
        <f aca="false">OliveHrFlx!P443-OliveHrFlx!P442</f>
        <v>0.0999999999999996</v>
      </c>
      <c r="U443" s="7" t="n">
        <f aca="false">TreeCalculations!$J$3*TreeCalculations!$K$3*(T443/TreeCalculations!$L$3)</f>
        <v>0.00327659033422753</v>
      </c>
    </row>
    <row r="444" customFormat="false" ht="12.8" hidden="false" customHeight="false" outlineLevel="0" collapsed="false">
      <c r="C444" s="2" t="n">
        <f aca="false">GrassWatbal!AA444</f>
        <v>-24.3719</v>
      </c>
      <c r="D444" s="3" t="n">
        <f aca="false">(0.5*GrassWatbal!J444*GrassTree!$C$31*GrassTree!$C$31/18.0152*40.7*60*60)/TreeCalculations!$I$2/TreeCalculations!$I$2</f>
        <v>0</v>
      </c>
      <c r="E444" s="8" t="n">
        <f aca="false">(GrassHrFlux!K444*18.0152*GrassTree!$C$31*GrassTree!$C$31*2.45*0.5)/TreeCalculations!$I$2/TreeCalculations!$I$2</f>
        <v>0</v>
      </c>
      <c r="F444" s="10" t="n">
        <f aca="false">D444+(0.5*GrassWatbal!F444*GrassTree!$C$31*GrassTree!$C$31/18.0152*40.7*60*60)/TreeCalculations!$I$2/TreeCalculations!$I$2 + (0.5*GrassWatbal!G444*GrassTree!$C$31*GrassTree!$C$31/18.0152*40.7*60*60)/TreeCalculations!$I$2/TreeCalculations!$I$2</f>
        <v>0</v>
      </c>
      <c r="G444" s="5" t="n">
        <f aca="false">GrassWatbal!AA444-GrassWatbal!W444-F444</f>
        <v>-27.6477</v>
      </c>
      <c r="H444" s="11" t="n">
        <f aca="false">GrassWatbal!AA444+GrassWatbal!W444-F444</f>
        <v>-21.0961</v>
      </c>
      <c r="I444" s="6" t="n">
        <f aca="false">GrassWatbal!W444</f>
        <v>3.2758</v>
      </c>
      <c r="J444" s="7" t="n">
        <f aca="false">GrassHrFlux!P444-GrassHrFlux!P443</f>
        <v>-0.0800000000000001</v>
      </c>
      <c r="K444" s="7" t="n">
        <f aca="false">TreeCalculations!$J$2*TreeCalculations!$K$2*(J444/TreeCalculations!$L$2)</f>
        <v>-0.000104850890695281</v>
      </c>
      <c r="L444" s="2" t="n">
        <f aca="false">OliveWatbal!V444/(OliveTree!$C$31*2*OliveTree!$C$31*2)</f>
        <v>-2.940256</v>
      </c>
      <c r="M444" s="12" t="n">
        <f aca="false">OliveWatbal!AA444</f>
        <v>-32.8449</v>
      </c>
      <c r="N444" s="8" t="n">
        <f aca="false">(0.5*OliveWatbal!J444*OliveTree!$C$31*OliveTree!$C$31/18.0152*40.7*60*60)/TreeCalculations!$I$3/TreeCalculations!$I$3</f>
        <v>0</v>
      </c>
      <c r="O444" s="8" t="n">
        <f aca="false">(OliveHrFlx!K444*18.0152*OliveTree!$C$31*OliveTree!$C$31*2.45*0.5)/TreeCalculations!$I$3/TreeCalculations!$I$3</f>
        <v>0</v>
      </c>
      <c r="P444" s="4" t="n">
        <f aca="false">N444+(0.5*OliveWatbal!F444*OliveTree!$C$31*OliveTree!$C$31/18.0152*40.7*60*60)/TreeCalculations!$I$3/TreeCalculations!$I$3 + (0.5*OliveWatbal!G444*OliveTree!$C$31*OliveTree!$C$31/18.0152*40.7*60*60)/TreeCalculations!$I$3/TreeCalculations!$I$3</f>
        <v>0</v>
      </c>
      <c r="Q444" s="11" t="n">
        <f aca="false">OliveWatbal!AA444-OliveWatbal!W444-F444</f>
        <v>-35.9145</v>
      </c>
      <c r="R444" s="11" t="n">
        <f aca="false">OliveWatbal!AA444+OliveWatbal!W444-F444</f>
        <v>-29.7753</v>
      </c>
      <c r="S444" s="6" t="n">
        <f aca="false">OliveWatbal!W444</f>
        <v>3.0696</v>
      </c>
      <c r="T444" s="7" t="n">
        <f aca="false">OliveHrFlx!P444-OliveHrFlx!P443</f>
        <v>-0.0800000000000001</v>
      </c>
      <c r="U444" s="7" t="n">
        <f aca="false">TreeCalculations!$J$3*TreeCalculations!$K$3*(T444/TreeCalculations!$L$3)</f>
        <v>-0.00262127226738203</v>
      </c>
    </row>
    <row r="445" customFormat="false" ht="12.8" hidden="false" customHeight="false" outlineLevel="0" collapsed="false">
      <c r="C445" s="2" t="n">
        <f aca="false">GrassWatbal!AA445</f>
        <v>-24.1999</v>
      </c>
      <c r="D445" s="3" t="n">
        <f aca="false">(0.5*GrassWatbal!J445*GrassTree!$C$31*GrassTree!$C$31/18.0152*40.7*60*60)/TreeCalculations!$I$2/TreeCalculations!$I$2</f>
        <v>0</v>
      </c>
      <c r="E445" s="8" t="n">
        <f aca="false">(GrassHrFlux!K445*18.0152*GrassTree!$C$31*GrassTree!$C$31*2.45*0.5)/TreeCalculations!$I$2/TreeCalculations!$I$2</f>
        <v>0</v>
      </c>
      <c r="F445" s="10" t="n">
        <f aca="false">D445+(0.5*GrassWatbal!F445*GrassTree!$C$31*GrassTree!$C$31/18.0152*40.7*60*60)/TreeCalculations!$I$2/TreeCalculations!$I$2 + (0.5*GrassWatbal!G445*GrassTree!$C$31*GrassTree!$C$31/18.0152*40.7*60*60)/TreeCalculations!$I$2/TreeCalculations!$I$2</f>
        <v>0</v>
      </c>
      <c r="G445" s="5" t="n">
        <f aca="false">GrassWatbal!AA445-GrassWatbal!W445-F445</f>
        <v>-27.5914</v>
      </c>
      <c r="H445" s="11" t="n">
        <f aca="false">GrassWatbal!AA445+GrassWatbal!W445-F445</f>
        <v>-20.8084</v>
      </c>
      <c r="I445" s="6" t="n">
        <f aca="false">GrassWatbal!W445</f>
        <v>3.3915</v>
      </c>
      <c r="J445" s="7" t="n">
        <f aca="false">GrassHrFlux!P445-GrassHrFlux!P444</f>
        <v>-0.0999999999999996</v>
      </c>
      <c r="K445" s="7" t="n">
        <f aca="false">TreeCalculations!$J$2*TreeCalculations!$K$2*(J445/TreeCalculations!$L$2)</f>
        <v>-0.000131063613369101</v>
      </c>
      <c r="L445" s="2" t="n">
        <f aca="false">OliveWatbal!V445/(OliveTree!$C$31*2*OliveTree!$C$31*2)</f>
        <v>-2.934244</v>
      </c>
      <c r="M445" s="12" t="n">
        <f aca="false">OliveWatbal!AA445</f>
        <v>-32.6729</v>
      </c>
      <c r="N445" s="8" t="n">
        <f aca="false">(0.5*OliveWatbal!J445*OliveTree!$C$31*OliveTree!$C$31/18.0152*40.7*60*60)/TreeCalculations!$I$3/TreeCalculations!$I$3</f>
        <v>0</v>
      </c>
      <c r="O445" s="8" t="n">
        <f aca="false">(OliveHrFlx!K445*18.0152*OliveTree!$C$31*OliveTree!$C$31*2.45*0.5)/TreeCalculations!$I$3/TreeCalculations!$I$3</f>
        <v>0</v>
      </c>
      <c r="P445" s="4" t="n">
        <f aca="false">N445+(0.5*OliveWatbal!F445*OliveTree!$C$31*OliveTree!$C$31/18.0152*40.7*60*60)/TreeCalculations!$I$3/TreeCalculations!$I$3 + (0.5*OliveWatbal!G445*OliveTree!$C$31*OliveTree!$C$31/18.0152*40.7*60*60)/TreeCalculations!$I$3/TreeCalculations!$I$3</f>
        <v>0</v>
      </c>
      <c r="Q445" s="11" t="n">
        <f aca="false">OliveWatbal!AA445-OliveWatbal!W445-F445</f>
        <v>-35.8687</v>
      </c>
      <c r="R445" s="11" t="n">
        <f aca="false">OliveWatbal!AA445+OliveWatbal!W445-F445</f>
        <v>-29.4771</v>
      </c>
      <c r="S445" s="6" t="n">
        <f aca="false">OliveWatbal!W445</f>
        <v>3.1958</v>
      </c>
      <c r="T445" s="7" t="n">
        <f aca="false">OliveHrFlx!P445-OliveHrFlx!P444</f>
        <v>-0.0999999999999996</v>
      </c>
      <c r="U445" s="7" t="n">
        <f aca="false">TreeCalculations!$J$3*TreeCalculations!$K$3*(T445/TreeCalculations!$L$3)</f>
        <v>-0.00327659033422753</v>
      </c>
    </row>
    <row r="446" customFormat="false" ht="12.8" hidden="false" customHeight="false" outlineLevel="0" collapsed="false">
      <c r="C446" s="2" t="n">
        <f aca="false">GrassWatbal!AA446</f>
        <v>-24.1554</v>
      </c>
      <c r="D446" s="3" t="n">
        <f aca="false">(0.5*GrassWatbal!J446*GrassTree!$C$31*GrassTree!$C$31/18.0152*40.7*60*60)/TreeCalculations!$I$2/TreeCalculations!$I$2</f>
        <v>0</v>
      </c>
      <c r="E446" s="8" t="n">
        <f aca="false">(GrassHrFlux!K446*18.0152*GrassTree!$C$31*GrassTree!$C$31*2.45*0.5)/TreeCalculations!$I$2/TreeCalculations!$I$2</f>
        <v>0</v>
      </c>
      <c r="F446" s="10" t="n">
        <f aca="false">D446+(0.5*GrassWatbal!F446*GrassTree!$C$31*GrassTree!$C$31/18.0152*40.7*60*60)/TreeCalculations!$I$2/TreeCalculations!$I$2 + (0.5*GrassWatbal!G446*GrassTree!$C$31*GrassTree!$C$31/18.0152*40.7*60*60)/TreeCalculations!$I$2/TreeCalculations!$I$2</f>
        <v>0</v>
      </c>
      <c r="G446" s="5" t="n">
        <f aca="false">GrassWatbal!AA446-GrassWatbal!W446-F446</f>
        <v>-27.7698</v>
      </c>
      <c r="H446" s="11" t="n">
        <f aca="false">GrassWatbal!AA446+GrassWatbal!W446-F446</f>
        <v>-20.541</v>
      </c>
      <c r="I446" s="6" t="n">
        <f aca="false">GrassWatbal!W446</f>
        <v>3.6144</v>
      </c>
      <c r="J446" s="7" t="n">
        <f aca="false">GrassHrFlux!P446-GrassHrFlux!P445</f>
        <v>0.00999999999999979</v>
      </c>
      <c r="K446" s="7" t="n">
        <f aca="false">TreeCalculations!$J$2*TreeCalculations!$K$2*(J446/TreeCalculations!$L$2)</f>
        <v>1.31063613369099E-005</v>
      </c>
      <c r="L446" s="2" t="n">
        <f aca="false">OliveWatbal!V446/(OliveTree!$C$31*2*OliveTree!$C$31*2)</f>
        <v>-2.931084</v>
      </c>
      <c r="M446" s="12" t="n">
        <f aca="false">OliveWatbal!AA446</f>
        <v>-32.6283</v>
      </c>
      <c r="N446" s="8" t="n">
        <f aca="false">(0.5*OliveWatbal!J446*OliveTree!$C$31*OliveTree!$C$31/18.0152*40.7*60*60)/TreeCalculations!$I$3/TreeCalculations!$I$3</f>
        <v>0</v>
      </c>
      <c r="O446" s="8" t="n">
        <f aca="false">(OliveHrFlx!K446*18.0152*OliveTree!$C$31*OliveTree!$C$31*2.45*0.5)/TreeCalculations!$I$3/TreeCalculations!$I$3</f>
        <v>0</v>
      </c>
      <c r="P446" s="4" t="n">
        <f aca="false">N446+(0.5*OliveWatbal!F446*OliveTree!$C$31*OliveTree!$C$31/18.0152*40.7*60*60)/TreeCalculations!$I$3/TreeCalculations!$I$3 + (0.5*OliveWatbal!G446*OliveTree!$C$31*OliveTree!$C$31/18.0152*40.7*60*60)/TreeCalculations!$I$3/TreeCalculations!$I$3</f>
        <v>0</v>
      </c>
      <c r="Q446" s="11" t="n">
        <f aca="false">OliveWatbal!AA446-OliveWatbal!W446-F446</f>
        <v>-36.0578</v>
      </c>
      <c r="R446" s="11" t="n">
        <f aca="false">OliveWatbal!AA446+OliveWatbal!W446-F446</f>
        <v>-29.1988</v>
      </c>
      <c r="S446" s="6" t="n">
        <f aca="false">OliveWatbal!W446</f>
        <v>3.4295</v>
      </c>
      <c r="T446" s="7" t="n">
        <f aca="false">OliveHrFlx!P446-OliveHrFlx!P445</f>
        <v>0.00999999999999979</v>
      </c>
      <c r="U446" s="7" t="n">
        <f aca="false">TreeCalculations!$J$3*TreeCalculations!$K$3*(T446/TreeCalculations!$L$3)</f>
        <v>0.000327659033422747</v>
      </c>
    </row>
    <row r="447" customFormat="false" ht="12.8" hidden="false" customHeight="false" outlineLevel="0" collapsed="false">
      <c r="C447" s="2" t="n">
        <f aca="false">GrassWatbal!AA447</f>
        <v>-23.0842</v>
      </c>
      <c r="D447" s="3" t="n">
        <f aca="false">(0.5*GrassWatbal!J447*GrassTree!$C$31*GrassTree!$C$31/18.0152*40.7*60*60)/TreeCalculations!$I$2/TreeCalculations!$I$2</f>
        <v>0</v>
      </c>
      <c r="E447" s="8" t="n">
        <f aca="false">(GrassHrFlux!K447*18.0152*GrassTree!$C$31*GrassTree!$C$31*2.45*0.5)/TreeCalculations!$I$2/TreeCalculations!$I$2</f>
        <v>1.849350356</v>
      </c>
      <c r="F447" s="10" t="n">
        <f aca="false">D447+(0.5*GrassWatbal!F447*GrassTree!$C$31*GrassTree!$C$31/18.0152*40.7*60*60)/TreeCalculations!$I$2/TreeCalculations!$I$2 + (0.5*GrassWatbal!G447*GrassTree!$C$31*GrassTree!$C$31/18.0152*40.7*60*60)/TreeCalculations!$I$2/TreeCalculations!$I$2</f>
        <v>0</v>
      </c>
      <c r="G447" s="5" t="n">
        <f aca="false">GrassWatbal!AA447-GrassWatbal!W447-F447</f>
        <v>-26.291</v>
      </c>
      <c r="H447" s="11" t="n">
        <f aca="false">GrassWatbal!AA447+GrassWatbal!W447-F447</f>
        <v>-19.8774</v>
      </c>
      <c r="I447" s="6" t="n">
        <f aca="false">GrassWatbal!W447</f>
        <v>3.2068</v>
      </c>
      <c r="J447" s="7" t="n">
        <f aca="false">GrassHrFlux!P447-GrassHrFlux!P446</f>
        <v>-0.709999999999999</v>
      </c>
      <c r="K447" s="7" t="n">
        <f aca="false">TreeCalculations!$J$2*TreeCalculations!$K$2*(J447/TreeCalculations!$L$2)</f>
        <v>-0.00093055165492062</v>
      </c>
      <c r="L447" s="2" t="n">
        <f aca="false">OliveWatbal!V447/(OliveTree!$C$31*2*OliveTree!$C$31*2)</f>
        <v>-2.898396</v>
      </c>
      <c r="M447" s="12" t="n">
        <f aca="false">OliveWatbal!AA447</f>
        <v>-31.557</v>
      </c>
      <c r="N447" s="8" t="n">
        <f aca="false">(0.5*OliveWatbal!J447*OliveTree!$C$31*OliveTree!$C$31/18.0152*40.7*60*60)/TreeCalculations!$I$3/TreeCalculations!$I$3</f>
        <v>0</v>
      </c>
      <c r="O447" s="8" t="n">
        <f aca="false">(OliveHrFlx!K447*18.0152*OliveTree!$C$31*OliveTree!$C$31*2.45*0.5)/TreeCalculations!$I$3/TreeCalculations!$I$3</f>
        <v>13.775232604</v>
      </c>
      <c r="P447" s="4" t="n">
        <f aca="false">N447+(0.5*OliveWatbal!F447*OliveTree!$C$31*OliveTree!$C$31/18.0152*40.7*60*60)/TreeCalculations!$I$3/TreeCalculations!$I$3 + (0.5*OliveWatbal!G447*OliveTree!$C$31*OliveTree!$C$31/18.0152*40.7*60*60)/TreeCalculations!$I$3/TreeCalculations!$I$3</f>
        <v>0</v>
      </c>
      <c r="Q447" s="11" t="n">
        <f aca="false">OliveWatbal!AA447-OliveWatbal!W447-F447</f>
        <v>-34.5852</v>
      </c>
      <c r="R447" s="11" t="n">
        <f aca="false">OliveWatbal!AA447+OliveWatbal!W447-F447</f>
        <v>-28.5288</v>
      </c>
      <c r="S447" s="6" t="n">
        <f aca="false">OliveWatbal!W447</f>
        <v>3.0282</v>
      </c>
      <c r="T447" s="7" t="n">
        <f aca="false">OliveHrFlx!P447-OliveHrFlx!P446</f>
        <v>-0.76</v>
      </c>
      <c r="U447" s="7" t="n">
        <f aca="false">TreeCalculations!$J$3*TreeCalculations!$K$3*(T447/TreeCalculations!$L$3)</f>
        <v>-0.0249020865401293</v>
      </c>
    </row>
    <row r="448" customFormat="false" ht="12.8" hidden="false" customHeight="false" outlineLevel="0" collapsed="false">
      <c r="C448" s="2" t="n">
        <f aca="false">GrassWatbal!AA448</f>
        <v>14.0621</v>
      </c>
      <c r="D448" s="3" t="n">
        <f aca="false">(0.5*GrassWatbal!J448*GrassTree!$C$31*GrassTree!$C$31/18.0152*40.7*60*60)/TreeCalculations!$I$2/TreeCalculations!$I$2</f>
        <v>11.0488598516808</v>
      </c>
      <c r="E448" s="8" t="n">
        <f aca="false">(GrassHrFlux!K448*18.0152*GrassTree!$C$31*GrassTree!$C$31*2.45*0.5)/TreeCalculations!$I$2/TreeCalculations!$I$2</f>
        <v>2.187000242</v>
      </c>
      <c r="F448" s="10" t="n">
        <f aca="false">D448+(0.5*GrassWatbal!F448*GrassTree!$C$31*GrassTree!$C$31/18.0152*40.7*60*60)/TreeCalculations!$I$2/TreeCalculations!$I$2 + (0.5*GrassWatbal!G448*GrassTree!$C$31*GrassTree!$C$31/18.0152*40.7*60*60)/TreeCalculations!$I$2/TreeCalculations!$I$2</f>
        <v>11.0488598516808</v>
      </c>
      <c r="G448" s="5" t="n">
        <f aca="false">GrassWatbal!AA448-GrassWatbal!W448-F448</f>
        <v>0.112740148319196</v>
      </c>
      <c r="H448" s="11" t="n">
        <f aca="false">GrassWatbal!AA448+GrassWatbal!W448-F448</f>
        <v>5.91374014831919</v>
      </c>
      <c r="I448" s="6" t="n">
        <f aca="false">GrassWatbal!W448</f>
        <v>2.9005</v>
      </c>
      <c r="J448" s="7" t="n">
        <f aca="false">GrassHrFlux!P448-GrassHrFlux!P447</f>
        <v>0.0599999999999987</v>
      </c>
      <c r="K448" s="7" t="n">
        <f aca="false">TreeCalculations!$J$2*TreeCalculations!$K$2*(J448/TreeCalculations!$L$2)</f>
        <v>7.86381680214592E-005</v>
      </c>
      <c r="L448" s="2" t="n">
        <f aca="false">OliveWatbal!V448/(OliveTree!$C$31*2*OliveTree!$C$31*2)</f>
        <v>-5.756928</v>
      </c>
      <c r="M448" s="12" t="n">
        <f aca="false">OliveWatbal!AA448</f>
        <v>13.5421</v>
      </c>
      <c r="N448" s="8" t="n">
        <f aca="false">(0.5*OliveWatbal!J448*OliveTree!$C$31*OliveTree!$C$31/18.0152*40.7*60*60)/TreeCalculations!$I$3/TreeCalculations!$I$3</f>
        <v>82.2462975709401</v>
      </c>
      <c r="O448" s="8" t="n">
        <f aca="false">(OliveHrFlx!K448*18.0152*OliveTree!$C$31*OliveTree!$C$31*2.45*0.5)/TreeCalculations!$I$3/TreeCalculations!$I$3</f>
        <v>15.761408404</v>
      </c>
      <c r="P448" s="4" t="n">
        <f aca="false">N448+(0.5*OliveWatbal!F448*OliveTree!$C$31*OliveTree!$C$31/18.0152*40.7*60*60)/TreeCalculations!$I$3/TreeCalculations!$I$3 + (0.5*OliveWatbal!G448*OliveTree!$C$31*OliveTree!$C$31/18.0152*40.7*60*60)/TreeCalculations!$I$3/TreeCalculations!$I$3</f>
        <v>82.2462975709401</v>
      </c>
      <c r="Q448" s="11" t="n">
        <f aca="false">OliveWatbal!AA448-OliveWatbal!W448-F448</f>
        <v>-0.270959851680805</v>
      </c>
      <c r="R448" s="11" t="n">
        <f aca="false">OliveWatbal!AA448+OliveWatbal!W448-F448</f>
        <v>5.2574401483192</v>
      </c>
      <c r="S448" s="6" t="n">
        <f aca="false">OliveWatbal!W448</f>
        <v>2.7642</v>
      </c>
      <c r="T448" s="7" t="n">
        <f aca="false">OliveHrFlx!P448-OliveHrFlx!P447</f>
        <v>0.0600000000000005</v>
      </c>
      <c r="U448" s="7" t="n">
        <f aca="false">TreeCalculations!$J$3*TreeCalculations!$K$3*(T448/TreeCalculations!$L$3)</f>
        <v>0.00196595420053654</v>
      </c>
    </row>
    <row r="449" customFormat="false" ht="12.8" hidden="false" customHeight="false" outlineLevel="0" collapsed="false">
      <c r="C449" s="2" t="n">
        <f aca="false">GrassWatbal!AA449</f>
        <v>33.6982</v>
      </c>
      <c r="D449" s="3" t="n">
        <f aca="false">(0.5*GrassWatbal!J449*GrassTree!$C$31*GrassTree!$C$31/18.0152*40.7*60*60)/TreeCalculations!$I$2/TreeCalculations!$I$2</f>
        <v>13.0699431591101</v>
      </c>
      <c r="E449" s="8" t="n">
        <f aca="false">(GrassHrFlux!K449*18.0152*GrassTree!$C$31*GrassTree!$C$31*2.45*0.5)/TreeCalculations!$I$2/TreeCalculations!$I$2</f>
        <v>3.158019522</v>
      </c>
      <c r="F449" s="10" t="n">
        <f aca="false">D449+(0.5*GrassWatbal!F449*GrassTree!$C$31*GrassTree!$C$31/18.0152*40.7*60*60)/TreeCalculations!$I$2/TreeCalculations!$I$2 + (0.5*GrassWatbal!G449*GrassTree!$C$31*GrassTree!$C$31/18.0152*40.7*60*60)/TreeCalculations!$I$2/TreeCalculations!$I$2</f>
        <v>13.0699431591101</v>
      </c>
      <c r="G449" s="5" t="n">
        <f aca="false">GrassWatbal!AA449-GrassWatbal!W449-F449</f>
        <v>18.2620568408899</v>
      </c>
      <c r="H449" s="11" t="n">
        <f aca="false">GrassWatbal!AA449+GrassWatbal!W449-F449</f>
        <v>22.9944568408899</v>
      </c>
      <c r="I449" s="6" t="n">
        <f aca="false">GrassWatbal!W449</f>
        <v>2.3662</v>
      </c>
      <c r="J449" s="7" t="n">
        <f aca="false">GrassHrFlux!P449-GrassHrFlux!P448</f>
        <v>0.82</v>
      </c>
      <c r="K449" s="7" t="n">
        <f aca="false">TreeCalculations!$J$2*TreeCalculations!$K$2*(J449/TreeCalculations!$L$2)</f>
        <v>0.00107472162962663</v>
      </c>
      <c r="L449" s="2" t="n">
        <f aca="false">OliveWatbal!V449/(OliveTree!$C$31*2*OliveTree!$C$31*2)</f>
        <v>-16.686112</v>
      </c>
      <c r="M449" s="12" t="n">
        <f aca="false">OliveWatbal!AA449</f>
        <v>31.791</v>
      </c>
      <c r="N449" s="8" t="n">
        <f aca="false">(0.5*OliveWatbal!J449*OliveTree!$C$31*OliveTree!$C$31/18.0152*40.7*60*60)/TreeCalculations!$I$3/TreeCalculations!$I$3</f>
        <v>94.1003374927839</v>
      </c>
      <c r="O449" s="8" t="n">
        <f aca="false">(OliveHrFlx!K449*18.0152*OliveTree!$C$31*OliveTree!$C$31*2.45*0.5)/TreeCalculations!$I$3/TreeCalculations!$I$3</f>
        <v>21.61621329</v>
      </c>
      <c r="P449" s="4" t="n">
        <f aca="false">N449+(0.5*OliveWatbal!F449*OliveTree!$C$31*OliveTree!$C$31/18.0152*40.7*60*60)/TreeCalculations!$I$3/TreeCalculations!$I$3 + (0.5*OliveWatbal!G449*OliveTree!$C$31*OliveTree!$C$31/18.0152*40.7*60*60)/TreeCalculations!$I$3/TreeCalculations!$I$3</f>
        <v>94.1003374927839</v>
      </c>
      <c r="Q449" s="11" t="n">
        <f aca="false">OliveWatbal!AA449-OliveWatbal!W449-F449</f>
        <v>16.4174568408899</v>
      </c>
      <c r="R449" s="11" t="n">
        <f aca="false">OliveWatbal!AA449+OliveWatbal!W449-F449</f>
        <v>21.0246568408899</v>
      </c>
      <c r="S449" s="6" t="n">
        <f aca="false">OliveWatbal!W449</f>
        <v>2.3036</v>
      </c>
      <c r="T449" s="7" t="n">
        <f aca="false">OliveHrFlx!P449-OliveHrFlx!P448</f>
        <v>0.810000000000001</v>
      </c>
      <c r="U449" s="7" t="n">
        <f aca="false">TreeCalculations!$J$3*TreeCalculations!$K$3*(T449/TreeCalculations!$L$3)</f>
        <v>0.0265403817072431</v>
      </c>
    </row>
    <row r="450" customFormat="false" ht="12.8" hidden="false" customHeight="false" outlineLevel="0" collapsed="false">
      <c r="C450" s="2" t="n">
        <f aca="false">GrassWatbal!AA450</f>
        <v>79.1273</v>
      </c>
      <c r="D450" s="3" t="n">
        <f aca="false">(0.5*GrassWatbal!J450*GrassTree!$C$31*GrassTree!$C$31/18.0152*40.7*60*60)/TreeCalculations!$I$2/TreeCalculations!$I$2</f>
        <v>18.917665082819</v>
      </c>
      <c r="E450" s="8" t="n">
        <f aca="false">(GrassHrFlux!K450*18.0152*GrassTree!$C$31*GrassTree!$C$31*2.45*0.5)/TreeCalculations!$I$2/TreeCalculations!$I$2</f>
        <v>1.72135236</v>
      </c>
      <c r="F450" s="10" t="n">
        <f aca="false">D450+(0.5*GrassWatbal!F450*GrassTree!$C$31*GrassTree!$C$31/18.0152*40.7*60*60)/TreeCalculations!$I$2/TreeCalculations!$I$2 + (0.5*GrassWatbal!G450*GrassTree!$C$31*GrassTree!$C$31/18.0152*40.7*60*60)/TreeCalculations!$I$2/TreeCalculations!$I$2</f>
        <v>18.917665082819</v>
      </c>
      <c r="G450" s="5" t="n">
        <f aca="false">GrassWatbal!AA450-GrassWatbal!W450-F450</f>
        <v>62.6472349171811</v>
      </c>
      <c r="H450" s="11" t="n">
        <f aca="false">GrassWatbal!AA450+GrassWatbal!W450-F450</f>
        <v>57.772034917181</v>
      </c>
      <c r="I450" s="6" t="n">
        <f aca="false">GrassWatbal!W450</f>
        <v>-2.4376</v>
      </c>
      <c r="J450" s="7" t="n">
        <f aca="false">GrassHrFlux!P450-GrassHrFlux!P449</f>
        <v>0.18</v>
      </c>
      <c r="K450" s="7" t="n">
        <f aca="false">TreeCalculations!$J$2*TreeCalculations!$K$2*(J450/TreeCalculations!$L$2)</f>
        <v>0.000235914504064382</v>
      </c>
      <c r="L450" s="2" t="n">
        <f aca="false">OliveWatbal!V450/(OliveTree!$C$31*2*OliveTree!$C$31*2)</f>
        <v>-41.962616</v>
      </c>
      <c r="M450" s="12" t="n">
        <f aca="false">OliveWatbal!AA450</f>
        <v>74.0314</v>
      </c>
      <c r="N450" s="8" t="n">
        <f aca="false">(0.5*OliveWatbal!J450*OliveTree!$C$31*OliveTree!$C$31/18.0152*40.7*60*60)/TreeCalculations!$I$3/TreeCalculations!$I$3</f>
        <v>129.048405790666</v>
      </c>
      <c r="O450" s="8" t="n">
        <f aca="false">(OliveHrFlx!K450*18.0152*OliveTree!$C$31*OliveTree!$C$31*2.45*0.5)/TreeCalculations!$I$3/TreeCalculations!$I$3</f>
        <v>24.74995733</v>
      </c>
      <c r="P450" s="4" t="n">
        <f aca="false">N450+(0.5*OliveWatbal!F450*OliveTree!$C$31*OliveTree!$C$31/18.0152*40.7*60*60)/TreeCalculations!$I$3/TreeCalculations!$I$3 + (0.5*OliveWatbal!G450*OliveTree!$C$31*OliveTree!$C$31/18.0152*40.7*60*60)/TreeCalculations!$I$3/TreeCalculations!$I$3</f>
        <v>129.048405790666</v>
      </c>
      <c r="Q450" s="11" t="n">
        <f aca="false">OliveWatbal!AA450-OliveWatbal!W450-F450</f>
        <v>57.4639349171811</v>
      </c>
      <c r="R450" s="11" t="n">
        <f aca="false">OliveWatbal!AA450+OliveWatbal!W450-F450</f>
        <v>52.7635349171811</v>
      </c>
      <c r="S450" s="6" t="n">
        <f aca="false">OliveWatbal!W450</f>
        <v>-2.3502</v>
      </c>
      <c r="T450" s="7" t="n">
        <f aca="false">OliveHrFlx!P450-OliveHrFlx!P449</f>
        <v>0.119999999999999</v>
      </c>
      <c r="U450" s="7" t="n">
        <f aca="false">TreeCalculations!$J$3*TreeCalculations!$K$3*(T450/TreeCalculations!$L$3)</f>
        <v>0.00393190840107302</v>
      </c>
    </row>
    <row r="451" customFormat="false" ht="12.8" hidden="false" customHeight="false" outlineLevel="0" collapsed="false">
      <c r="C451" s="2" t="n">
        <f aca="false">GrassWatbal!AA451</f>
        <v>190.0238</v>
      </c>
      <c r="D451" s="3" t="n">
        <f aca="false">(0.5*GrassWatbal!J451*GrassTree!$C$31*GrassTree!$C$31/18.0152*40.7*60*60)/TreeCalculations!$I$2/TreeCalculations!$I$2</f>
        <v>10.4266752520094</v>
      </c>
      <c r="E451" s="8" t="n">
        <f aca="false">(GrassHrFlux!K451*18.0152*GrassTree!$C$31*GrassTree!$C$31*2.45*0.5)/TreeCalculations!$I$2/TreeCalculations!$I$2</f>
        <v>6.872168268</v>
      </c>
      <c r="F451" s="10" t="n">
        <f aca="false">D451+(0.5*GrassWatbal!F451*GrassTree!$C$31*GrassTree!$C$31/18.0152*40.7*60*60)/TreeCalculations!$I$2/TreeCalculations!$I$2 + (0.5*GrassWatbal!G451*GrassTree!$C$31*GrassTree!$C$31/18.0152*40.7*60*60)/TreeCalculations!$I$2/TreeCalculations!$I$2</f>
        <v>10.4266752520094</v>
      </c>
      <c r="G451" s="5" t="n">
        <f aca="false">GrassWatbal!AA451-GrassWatbal!W451-F451</f>
        <v>181.806924747991</v>
      </c>
      <c r="H451" s="11" t="n">
        <f aca="false">GrassWatbal!AA451+GrassWatbal!W451-F451</f>
        <v>177.387324747991</v>
      </c>
      <c r="I451" s="6" t="n">
        <f aca="false">GrassWatbal!W451</f>
        <v>-2.2098</v>
      </c>
      <c r="J451" s="7" t="n">
        <f aca="false">GrassHrFlux!P451-GrassHrFlux!P450</f>
        <v>0.520000000000001</v>
      </c>
      <c r="K451" s="7" t="n">
        <f aca="false">TreeCalculations!$J$2*TreeCalculations!$K$2*(J451/TreeCalculations!$L$2)</f>
        <v>0.00068153078951933</v>
      </c>
      <c r="L451" s="2" t="n">
        <f aca="false">OliveWatbal!V451/(OliveTree!$C$31*2*OliveTree!$C$31*2)</f>
        <v>-106.803652</v>
      </c>
      <c r="M451" s="12" t="n">
        <f aca="false">OliveWatbal!AA451</f>
        <v>176.5847</v>
      </c>
      <c r="N451" s="8" t="n">
        <f aca="false">(0.5*OliveWatbal!J451*OliveTree!$C$31*OliveTree!$C$31/18.0152*40.7*60*60)/TreeCalculations!$I$3/TreeCalculations!$I$3</f>
        <v>147.77087570496</v>
      </c>
      <c r="O451" s="8" t="n">
        <f aca="false">(OliveHrFlx!K451*18.0152*OliveTree!$C$31*OliveTree!$C$31*2.45*0.5)/TreeCalculations!$I$3/TreeCalculations!$I$3</f>
        <v>44.858883874</v>
      </c>
      <c r="P451" s="4" t="n">
        <f aca="false">N451+(0.5*OliveWatbal!F451*OliveTree!$C$31*OliveTree!$C$31/18.0152*40.7*60*60)/TreeCalculations!$I$3/TreeCalculations!$I$3 + (0.5*OliveWatbal!G451*OliveTree!$C$31*OliveTree!$C$31/18.0152*40.7*60*60)/TreeCalculations!$I$3/TreeCalculations!$I$3</f>
        <v>147.77087570496</v>
      </c>
      <c r="Q451" s="11" t="n">
        <f aca="false">OliveWatbal!AA451-OliveWatbal!W451-F451</f>
        <v>167.840824747991</v>
      </c>
      <c r="R451" s="11" t="n">
        <f aca="false">OliveWatbal!AA451+OliveWatbal!W451-F451</f>
        <v>164.475224747991</v>
      </c>
      <c r="S451" s="6" t="n">
        <f aca="false">OliveWatbal!W451</f>
        <v>-1.6828</v>
      </c>
      <c r="T451" s="7" t="n">
        <f aca="false">OliveHrFlx!P451-OliveHrFlx!P450</f>
        <v>0.48</v>
      </c>
      <c r="U451" s="7" t="n">
        <f aca="false">TreeCalculations!$J$3*TreeCalculations!$K$3*(T451/TreeCalculations!$L$3)</f>
        <v>0.0157276336042922</v>
      </c>
    </row>
    <row r="452" customFormat="false" ht="12.8" hidden="false" customHeight="false" outlineLevel="0" collapsed="false">
      <c r="C452" s="2" t="n">
        <f aca="false">GrassWatbal!AA452</f>
        <v>324.9023</v>
      </c>
      <c r="D452" s="3" t="n">
        <f aca="false">(0.5*GrassWatbal!J452*GrassTree!$C$31*GrassTree!$C$31/18.0152*40.7*60*60)/TreeCalculations!$I$2/TreeCalculations!$I$2</f>
        <v>41.2268462187486</v>
      </c>
      <c r="E452" s="8" t="n">
        <f aca="false">(GrassHrFlux!K452*18.0152*GrassTree!$C$31*GrassTree!$C$31*2.45*0.5)/TreeCalculations!$I$2/TreeCalculations!$I$2</f>
        <v>7.19437012</v>
      </c>
      <c r="F452" s="10" t="n">
        <f aca="false">D452+(0.5*GrassWatbal!F452*GrassTree!$C$31*GrassTree!$C$31/18.0152*40.7*60*60)/TreeCalculations!$I$2/TreeCalculations!$I$2 + (0.5*GrassWatbal!G452*GrassTree!$C$31*GrassTree!$C$31/18.0152*40.7*60*60)/TreeCalculations!$I$2/TreeCalculations!$I$2</f>
        <v>41.2268462187486</v>
      </c>
      <c r="G452" s="5" t="n">
        <f aca="false">GrassWatbal!AA452-GrassWatbal!W452-F452</f>
        <v>287.642853781251</v>
      </c>
      <c r="H452" s="11" t="n">
        <f aca="false">GrassWatbal!AA452+GrassWatbal!W452-F452</f>
        <v>279.708053781251</v>
      </c>
      <c r="I452" s="6" t="n">
        <f aca="false">GrassWatbal!W452</f>
        <v>-3.9674</v>
      </c>
      <c r="J452" s="7" t="n">
        <f aca="false">GrassHrFlux!P452-GrassHrFlux!P451</f>
        <v>0.27</v>
      </c>
      <c r="K452" s="7" t="n">
        <f aca="false">TreeCalculations!$J$2*TreeCalculations!$K$2*(J452/TreeCalculations!$L$2)</f>
        <v>0.000353871756096574</v>
      </c>
      <c r="L452" s="2" t="n">
        <f aca="false">OliveWatbal!V452/(OliveTree!$C$31*2*OliveTree!$C$31*2)</f>
        <v>-184.568652</v>
      </c>
      <c r="M452" s="12" t="n">
        <f aca="false">OliveWatbal!AA452</f>
        <v>300.4129</v>
      </c>
      <c r="N452" s="8" t="n">
        <f aca="false">(0.5*OliveWatbal!J452*OliveTree!$C$31*OliveTree!$C$31/18.0152*40.7*60*60)/TreeCalculations!$I$3/TreeCalculations!$I$3</f>
        <v>267.828104045473</v>
      </c>
      <c r="O452" s="8" t="n">
        <f aca="false">(OliveHrFlx!K452*18.0152*OliveTree!$C$31*OliveTree!$C$31*2.45*0.5)/TreeCalculations!$I$3/TreeCalculations!$I$3</f>
        <v>48.052213188</v>
      </c>
      <c r="P452" s="4" t="n">
        <f aca="false">N452+(0.5*OliveWatbal!F452*OliveTree!$C$31*OliveTree!$C$31/18.0152*40.7*60*60)/TreeCalculations!$I$3/TreeCalculations!$I$3 + (0.5*OliveWatbal!G452*OliveTree!$C$31*OliveTree!$C$31/18.0152*40.7*60*60)/TreeCalculations!$I$3/TreeCalculations!$I$3</f>
        <v>267.828104045473</v>
      </c>
      <c r="Q452" s="11" t="n">
        <f aca="false">OliveWatbal!AA452-OliveWatbal!W452-F452</f>
        <v>262.194353781251</v>
      </c>
      <c r="R452" s="11" t="n">
        <f aca="false">OliveWatbal!AA452+OliveWatbal!W452-F452</f>
        <v>256.177753781251</v>
      </c>
      <c r="S452" s="6" t="n">
        <f aca="false">OliveWatbal!W452</f>
        <v>-3.0083</v>
      </c>
      <c r="T452" s="7" t="n">
        <f aca="false">OliveHrFlx!P452-OliveHrFlx!P451</f>
        <v>0.199999999999999</v>
      </c>
      <c r="U452" s="7" t="n">
        <f aca="false">TreeCalculations!$J$3*TreeCalculations!$K$3*(T452/TreeCalculations!$L$3)</f>
        <v>0.00655318066845506</v>
      </c>
    </row>
    <row r="453" customFormat="false" ht="12.8" hidden="false" customHeight="false" outlineLevel="0" collapsed="false">
      <c r="C453" s="2" t="n">
        <f aca="false">GrassWatbal!AA453</f>
        <v>407.323</v>
      </c>
      <c r="D453" s="3" t="n">
        <f aca="false">(0.5*GrassWatbal!J453*GrassTree!$C$31*GrassTree!$C$31/18.0152*40.7*60*60)/TreeCalculations!$I$2/TreeCalculations!$I$2</f>
        <v>43.1747313379813</v>
      </c>
      <c r="E453" s="8" t="n">
        <f aca="false">(GrassHrFlux!K453*18.0152*GrassTree!$C$31*GrassTree!$C$31*2.45*0.5)/TreeCalculations!$I$2/TreeCalculations!$I$2</f>
        <v>7.97780613</v>
      </c>
      <c r="F453" s="10" t="n">
        <f aca="false">D453+(0.5*GrassWatbal!F453*GrassTree!$C$31*GrassTree!$C$31/18.0152*40.7*60*60)/TreeCalculations!$I$2/TreeCalculations!$I$2 + (0.5*GrassWatbal!G453*GrassTree!$C$31*GrassTree!$C$31/18.0152*40.7*60*60)/TreeCalculations!$I$2/TreeCalculations!$I$2</f>
        <v>43.1747313379813</v>
      </c>
      <c r="G453" s="5" t="n">
        <f aca="false">GrassWatbal!AA453-GrassWatbal!W453-F453</f>
        <v>368.248068662019</v>
      </c>
      <c r="H453" s="11" t="n">
        <f aca="false">GrassWatbal!AA453+GrassWatbal!W453-F453</f>
        <v>360.048468662019</v>
      </c>
      <c r="I453" s="6" t="n">
        <f aca="false">GrassWatbal!W453</f>
        <v>-4.0998</v>
      </c>
      <c r="J453" s="7" t="n">
        <f aca="false">GrassHrFlux!P453-GrassHrFlux!P452</f>
        <v>0.67</v>
      </c>
      <c r="K453" s="7" t="n">
        <f aca="false">TreeCalculations!$J$2*TreeCalculations!$K$2*(J453/TreeCalculations!$L$2)</f>
        <v>0.00087812620957298</v>
      </c>
      <c r="L453" s="2" t="n">
        <f aca="false">OliveWatbal!V453/(OliveTree!$C$31*2*OliveTree!$C$31*2)</f>
        <v>-219.628808</v>
      </c>
      <c r="M453" s="12" t="n">
        <f aca="false">OliveWatbal!AA453</f>
        <v>377.7868</v>
      </c>
      <c r="N453" s="8" t="n">
        <f aca="false">(0.5*OliveWatbal!J453*OliveTree!$C$31*OliveTree!$C$31/18.0152*40.7*60*60)/TreeCalculations!$I$3/TreeCalculations!$I$3</f>
        <v>286.892165504685</v>
      </c>
      <c r="O453" s="8" t="n">
        <f aca="false">(OliveHrFlx!K453*18.0152*OliveTree!$C$31*OliveTree!$C$31*2.45*0.5)/TreeCalculations!$I$3/TreeCalculations!$I$3</f>
        <v>52.079736338</v>
      </c>
      <c r="P453" s="4" t="n">
        <f aca="false">N453+(0.5*OliveWatbal!F453*OliveTree!$C$31*OliveTree!$C$31/18.0152*40.7*60*60)/TreeCalculations!$I$3/TreeCalculations!$I$3 + (0.5*OliveWatbal!G453*OliveTree!$C$31*OliveTree!$C$31/18.0152*40.7*60*60)/TreeCalculations!$I$3/TreeCalculations!$I$3</f>
        <v>286.892165504685</v>
      </c>
      <c r="Q453" s="11" t="n">
        <f aca="false">OliveWatbal!AA453-OliveWatbal!W453-F453</f>
        <v>337.713668662019</v>
      </c>
      <c r="R453" s="11" t="n">
        <f aca="false">OliveWatbal!AA453+OliveWatbal!W453-F453</f>
        <v>331.510468662019</v>
      </c>
      <c r="S453" s="6" t="n">
        <f aca="false">OliveWatbal!W453</f>
        <v>-3.1016</v>
      </c>
      <c r="T453" s="7" t="n">
        <f aca="false">OliveHrFlx!P453-OliveHrFlx!P452</f>
        <v>0.619999999999999</v>
      </c>
      <c r="U453" s="7" t="n">
        <f aca="false">TreeCalculations!$J$3*TreeCalculations!$K$3*(T453/TreeCalculations!$L$3)</f>
        <v>0.0203148600722107</v>
      </c>
    </row>
    <row r="454" customFormat="false" ht="12.8" hidden="false" customHeight="false" outlineLevel="0" collapsed="false">
      <c r="C454" s="2" t="n">
        <f aca="false">GrassWatbal!AA454</f>
        <v>477.2896</v>
      </c>
      <c r="D454" s="3" t="n">
        <f aca="false">(0.5*GrassWatbal!J454*GrassTree!$C$31*GrassTree!$C$31/18.0152*40.7*60*60)/TreeCalculations!$I$2/TreeCalculations!$I$2</f>
        <v>47.8716150805986</v>
      </c>
      <c r="E454" s="8" t="n">
        <f aca="false">(GrassHrFlux!K454*18.0152*GrassTree!$C$31*GrassTree!$C$31*2.45*0.5)/TreeCalculations!$I$2/TreeCalculations!$I$2</f>
        <v>8.72813921</v>
      </c>
      <c r="F454" s="10" t="n">
        <f aca="false">D454+(0.5*GrassWatbal!F454*GrassTree!$C$31*GrassTree!$C$31/18.0152*40.7*60*60)/TreeCalculations!$I$2/TreeCalculations!$I$2 + (0.5*GrassWatbal!G454*GrassTree!$C$31*GrassTree!$C$31/18.0152*40.7*60*60)/TreeCalculations!$I$2/TreeCalculations!$I$2</f>
        <v>47.8716150805986</v>
      </c>
      <c r="G454" s="5" t="n">
        <f aca="false">GrassWatbal!AA454-GrassWatbal!W454-F454</f>
        <v>435.651084919401</v>
      </c>
      <c r="H454" s="11" t="n">
        <f aca="false">GrassWatbal!AA454+GrassWatbal!W454-F454</f>
        <v>423.184884919401</v>
      </c>
      <c r="I454" s="6" t="n">
        <f aca="false">GrassWatbal!W454</f>
        <v>-6.2331</v>
      </c>
      <c r="J454" s="7" t="n">
        <f aca="false">GrassHrFlux!P454-GrassHrFlux!P453</f>
        <v>0.579999999999998</v>
      </c>
      <c r="K454" s="7" t="n">
        <f aca="false">TreeCalculations!$J$2*TreeCalculations!$K$2*(J454/TreeCalculations!$L$2)</f>
        <v>0.000760168957540787</v>
      </c>
      <c r="L454" s="2" t="n">
        <f aca="false">OliveWatbal!V454/(OliveTree!$C$31*2*OliveTree!$C$31*2)</f>
        <v>-247.054748</v>
      </c>
      <c r="M454" s="12" t="n">
        <f aca="false">OliveWatbal!AA454</f>
        <v>443.4003</v>
      </c>
      <c r="N454" s="8" t="n">
        <f aca="false">(0.5*OliveWatbal!J454*OliveTree!$C$31*OliveTree!$C$31/18.0152*40.7*60*60)/TreeCalculations!$I$3/TreeCalculations!$I$3</f>
        <v>310.929637195257</v>
      </c>
      <c r="O454" s="8" t="n">
        <f aca="false">(OliveHrFlx!K454*18.0152*OliveTree!$C$31*OliveTree!$C$31*2.45*0.5)/TreeCalculations!$I$3/TreeCalculations!$I$3</f>
        <v>57.866128502</v>
      </c>
      <c r="P454" s="4" t="n">
        <f aca="false">N454+(0.5*OliveWatbal!F454*OliveTree!$C$31*OliveTree!$C$31/18.0152*40.7*60*60)/TreeCalculations!$I$3/TreeCalculations!$I$3 + (0.5*OliveWatbal!G454*OliveTree!$C$31*OliveTree!$C$31/18.0152*40.7*60*60)/TreeCalculations!$I$3/TreeCalculations!$I$3</f>
        <v>310.929637195257</v>
      </c>
      <c r="Q454" s="11" t="n">
        <f aca="false">OliveWatbal!AA454-OliveWatbal!W454-F454</f>
        <v>400.772884919401</v>
      </c>
      <c r="R454" s="11" t="n">
        <f aca="false">OliveWatbal!AA454+OliveWatbal!W454-F454</f>
        <v>390.284484919401</v>
      </c>
      <c r="S454" s="6" t="n">
        <f aca="false">OliveWatbal!W454</f>
        <v>-5.2442</v>
      </c>
      <c r="T454" s="7" t="n">
        <f aca="false">OliveHrFlx!P454-OliveHrFlx!P453</f>
        <v>0.57</v>
      </c>
      <c r="U454" s="7" t="n">
        <f aca="false">TreeCalculations!$J$3*TreeCalculations!$K$3*(T454/TreeCalculations!$L$3)</f>
        <v>0.018676564905097</v>
      </c>
    </row>
    <row r="455" customFormat="false" ht="12.8" hidden="false" customHeight="false" outlineLevel="0" collapsed="false">
      <c r="C455" s="2" t="n">
        <f aca="false">GrassWatbal!AA455</f>
        <v>544.0673</v>
      </c>
      <c r="D455" s="3" t="n">
        <f aca="false">(0.5*GrassWatbal!J455*GrassTree!$C$31*GrassTree!$C$31/18.0152*40.7*60*60)/TreeCalculations!$I$2/TreeCalculations!$I$2</f>
        <v>52.3692370886807</v>
      </c>
      <c r="E455" s="8" t="n">
        <f aca="false">(GrassHrFlux!K455*18.0152*GrassTree!$C$31*GrassTree!$C$31*2.45*0.5)/TreeCalculations!$I$2/TreeCalculations!$I$2</f>
        <v>9.703572214</v>
      </c>
      <c r="F455" s="10" t="n">
        <f aca="false">D455+(0.5*GrassWatbal!F455*GrassTree!$C$31*GrassTree!$C$31/18.0152*40.7*60*60)/TreeCalculations!$I$2/TreeCalculations!$I$2 + (0.5*GrassWatbal!G455*GrassTree!$C$31*GrassTree!$C$31/18.0152*40.7*60*60)/TreeCalculations!$I$2/TreeCalculations!$I$2</f>
        <v>52.3692370886807</v>
      </c>
      <c r="G455" s="5" t="n">
        <f aca="false">GrassWatbal!AA455-GrassWatbal!W455-F455</f>
        <v>499.522162911319</v>
      </c>
      <c r="H455" s="11" t="n">
        <f aca="false">GrassWatbal!AA455+GrassWatbal!W455-F455</f>
        <v>483.873962911319</v>
      </c>
      <c r="I455" s="6" t="n">
        <f aca="false">GrassWatbal!W455</f>
        <v>-7.8241</v>
      </c>
      <c r="J455" s="7" t="n">
        <f aca="false">GrassHrFlux!P455-GrassHrFlux!P454</f>
        <v>0.340000000000003</v>
      </c>
      <c r="K455" s="7" t="n">
        <f aca="false">TreeCalculations!$J$2*TreeCalculations!$K$2*(J455/TreeCalculations!$L$2)</f>
        <v>0.00044561628545495</v>
      </c>
      <c r="L455" s="2" t="n">
        <f aca="false">OliveWatbal!V455/(OliveTree!$C$31*2*OliveTree!$C$31*2)</f>
        <v>-271.727188</v>
      </c>
      <c r="M455" s="12" t="n">
        <f aca="false">OliveWatbal!AA455</f>
        <v>505.7782</v>
      </c>
      <c r="N455" s="8" t="n">
        <f aca="false">(0.5*OliveWatbal!J455*OliveTree!$C$31*OliveTree!$C$31/18.0152*40.7*60*60)/TreeCalculations!$I$3/TreeCalculations!$I$3</f>
        <v>345.48324859008</v>
      </c>
      <c r="O455" s="8" t="n">
        <f aca="false">(OliveHrFlx!K455*18.0152*OliveTree!$C$31*OliveTree!$C$31*2.45*0.5)/TreeCalculations!$I$3/TreeCalculations!$I$3</f>
        <v>62.82936114</v>
      </c>
      <c r="P455" s="4" t="n">
        <f aca="false">N455+(0.5*OliveWatbal!F455*OliveTree!$C$31*OliveTree!$C$31/18.0152*40.7*60*60)/TreeCalculations!$I$3/TreeCalculations!$I$3 + (0.5*OliveWatbal!G455*OliveTree!$C$31*OliveTree!$C$31/18.0152*40.7*60*60)/TreeCalculations!$I$3/TreeCalculations!$I$3</f>
        <v>345.48324859008</v>
      </c>
      <c r="Q455" s="11" t="n">
        <f aca="false">OliveWatbal!AA455-OliveWatbal!W455-F455</f>
        <v>460.252062911319</v>
      </c>
      <c r="R455" s="11" t="n">
        <f aca="false">OliveWatbal!AA455+OliveWatbal!W455-F455</f>
        <v>446.565862911319</v>
      </c>
      <c r="S455" s="6" t="n">
        <f aca="false">OliveWatbal!W455</f>
        <v>-6.8431</v>
      </c>
      <c r="T455" s="7" t="n">
        <f aca="false">OliveHrFlx!P455-OliveHrFlx!P454</f>
        <v>0.390000000000001</v>
      </c>
      <c r="U455" s="7" t="n">
        <f aca="false">TreeCalculations!$J$3*TreeCalculations!$K$3*(T455/TreeCalculations!$L$3)</f>
        <v>0.0127787023034874</v>
      </c>
    </row>
    <row r="456" customFormat="false" ht="12.8" hidden="false" customHeight="false" outlineLevel="0" collapsed="false">
      <c r="C456" s="2" t="n">
        <f aca="false">GrassWatbal!AA456</f>
        <v>609.9878</v>
      </c>
      <c r="D456" s="3" t="n">
        <f aca="false">(0.5*GrassWatbal!J456*GrassTree!$C$31*GrassTree!$C$31/18.0152*40.7*60*60)/TreeCalculations!$I$2/TreeCalculations!$I$2</f>
        <v>58.192559616324</v>
      </c>
      <c r="E456" s="8" t="n">
        <f aca="false">(GrassHrFlux!K456*18.0152*GrassTree!$C$31*GrassTree!$C$31*2.45*0.5)/TreeCalculations!$I$2/TreeCalculations!$I$2</f>
        <v>10.378871986</v>
      </c>
      <c r="F456" s="10" t="n">
        <f aca="false">D456+(0.5*GrassWatbal!F456*GrassTree!$C$31*GrassTree!$C$31/18.0152*40.7*60*60)/TreeCalculations!$I$2/TreeCalculations!$I$2 + (0.5*GrassWatbal!G456*GrassTree!$C$31*GrassTree!$C$31/18.0152*40.7*60*60)/TreeCalculations!$I$2/TreeCalculations!$I$2</f>
        <v>58.192559616324</v>
      </c>
      <c r="G456" s="5" t="n">
        <f aca="false">GrassWatbal!AA456-GrassWatbal!W456-F456</f>
        <v>560.662940383676</v>
      </c>
      <c r="H456" s="11" t="n">
        <f aca="false">GrassWatbal!AA456+GrassWatbal!W456-F456</f>
        <v>542.927540383676</v>
      </c>
      <c r="I456" s="6" t="n">
        <f aca="false">GrassWatbal!W456</f>
        <v>-8.8677</v>
      </c>
      <c r="J456" s="7" t="n">
        <f aca="false">GrassHrFlux!P456-GrassHrFlux!P455</f>
        <v>0.579999999999998</v>
      </c>
      <c r="K456" s="7" t="n">
        <f aca="false">TreeCalculations!$J$2*TreeCalculations!$K$2*(J456/TreeCalculations!$L$2)</f>
        <v>0.000760168957540787</v>
      </c>
      <c r="L456" s="2" t="n">
        <f aca="false">OliveWatbal!V456/(OliveTree!$C$31*2*OliveTree!$C$31*2)</f>
        <v>-294.098712</v>
      </c>
      <c r="M456" s="12" t="n">
        <f aca="false">OliveWatbal!AA456</f>
        <v>567.3851</v>
      </c>
      <c r="N456" s="8" t="n">
        <f aca="false">(0.5*OliveWatbal!J456*OliveTree!$C$31*OliveTree!$C$31/18.0152*40.7*60*60)/TreeCalculations!$I$3/TreeCalculations!$I$3</f>
        <v>375.112248545673</v>
      </c>
      <c r="O456" s="8" t="n">
        <f aca="false">(OliveHrFlx!K456*18.0152*OliveTree!$C$31*OliveTree!$C$31*2.45*0.5)/TreeCalculations!$I$3/TreeCalculations!$I$3</f>
        <v>65.25690934</v>
      </c>
      <c r="P456" s="4" t="n">
        <f aca="false">N456+(0.5*OliveWatbal!F456*OliveTree!$C$31*OliveTree!$C$31/18.0152*40.7*60*60)/TreeCalculations!$I$3/TreeCalculations!$I$3 + (0.5*OliveWatbal!G456*OliveTree!$C$31*OliveTree!$C$31/18.0152*40.7*60*60)/TreeCalculations!$I$3/TreeCalculations!$I$3</f>
        <v>375.112248545673</v>
      </c>
      <c r="Q456" s="11" t="n">
        <f aca="false">OliveWatbal!AA456-OliveWatbal!W456-F456</f>
        <v>517.086140383676</v>
      </c>
      <c r="R456" s="11" t="n">
        <f aca="false">OliveWatbal!AA456+OliveWatbal!W456-F456</f>
        <v>501.298940383676</v>
      </c>
      <c r="S456" s="6" t="n">
        <f aca="false">OliveWatbal!W456</f>
        <v>-7.8936</v>
      </c>
      <c r="T456" s="7" t="n">
        <f aca="false">OliveHrFlx!P456-OliveHrFlx!P455</f>
        <v>0.57</v>
      </c>
      <c r="U456" s="7" t="n">
        <f aca="false">TreeCalculations!$J$3*TreeCalculations!$K$3*(T456/TreeCalculations!$L$3)</f>
        <v>0.018676564905097</v>
      </c>
    </row>
    <row r="457" customFormat="false" ht="12.8" hidden="false" customHeight="false" outlineLevel="0" collapsed="false">
      <c r="C457" s="2" t="n">
        <f aca="false">GrassWatbal!AA457</f>
        <v>659.1926</v>
      </c>
      <c r="D457" s="3" t="n">
        <f aca="false">(0.5*GrassWatbal!J457*GrassTree!$C$31*GrassTree!$C$31/18.0152*40.7*60*60)/TreeCalculations!$I$2/TreeCalculations!$I$2</f>
        <v>62.2306596651716</v>
      </c>
      <c r="E457" s="8" t="n">
        <f aca="false">(GrassHrFlux!K457*18.0152*GrassTree!$C$31*GrassTree!$C$31*2.45*0.5)/TreeCalculations!$I$2/TreeCalculations!$I$2</f>
        <v>10.985759036</v>
      </c>
      <c r="F457" s="10" t="n">
        <f aca="false">D457+(0.5*GrassWatbal!F457*GrassTree!$C$31*GrassTree!$C$31/18.0152*40.7*60*60)/TreeCalculations!$I$2/TreeCalculations!$I$2 + (0.5*GrassWatbal!G457*GrassTree!$C$31*GrassTree!$C$31/18.0152*40.7*60*60)/TreeCalculations!$I$2/TreeCalculations!$I$2</f>
        <v>62.2306596651716</v>
      </c>
      <c r="G457" s="5" t="n">
        <f aca="false">GrassWatbal!AA457-GrassWatbal!W457-F457</f>
        <v>607.619540334828</v>
      </c>
      <c r="H457" s="11" t="n">
        <f aca="false">GrassWatbal!AA457+GrassWatbal!W457-F457</f>
        <v>586.304340334828</v>
      </c>
      <c r="I457" s="6" t="n">
        <f aca="false">GrassWatbal!W457</f>
        <v>-10.6576</v>
      </c>
      <c r="J457" s="7" t="n">
        <f aca="false">GrassHrFlux!P457-GrassHrFlux!P456</f>
        <v>0.16</v>
      </c>
      <c r="K457" s="7" t="n">
        <f aca="false">TreeCalculations!$J$2*TreeCalculations!$K$2*(J457/TreeCalculations!$L$2)</f>
        <v>0.000209701781390563</v>
      </c>
      <c r="L457" s="2" t="n">
        <f aca="false">OliveWatbal!V457/(OliveTree!$C$31*2*OliveTree!$C$31*2)</f>
        <v>-309.567636</v>
      </c>
      <c r="M457" s="12" t="n">
        <f aca="false">OliveWatbal!AA457</f>
        <v>613.3707</v>
      </c>
      <c r="N457" s="8" t="n">
        <f aca="false">(0.5*OliveWatbal!J457*OliveTree!$C$31*OliveTree!$C$31/18.0152*40.7*60*60)/TreeCalculations!$I$3/TreeCalculations!$I$3</f>
        <v>389.601423242595</v>
      </c>
      <c r="O457" s="8" t="n">
        <f aca="false">(OliveHrFlx!K457*18.0152*OliveTree!$C$31*OliveTree!$C$31*2.45*0.5)/TreeCalculations!$I$3/TreeCalculations!$I$3</f>
        <v>67.6403203</v>
      </c>
      <c r="P457" s="4" t="n">
        <f aca="false">N457+(0.5*OliveWatbal!F457*OliveTree!$C$31*OliveTree!$C$31/18.0152*40.7*60*60)/TreeCalculations!$I$3/TreeCalculations!$I$3 + (0.5*OliveWatbal!G457*OliveTree!$C$31*OliveTree!$C$31/18.0152*40.7*60*60)/TreeCalculations!$I$3/TreeCalculations!$I$3</f>
        <v>389.601423242595</v>
      </c>
      <c r="Q457" s="11" t="n">
        <f aca="false">OliveWatbal!AA457-OliveWatbal!W457-F457</f>
        <v>560.873040334828</v>
      </c>
      <c r="R457" s="11" t="n">
        <f aca="false">OliveWatbal!AA457+OliveWatbal!W457-F457</f>
        <v>541.407040334829</v>
      </c>
      <c r="S457" s="6" t="n">
        <f aca="false">OliveWatbal!W457</f>
        <v>-9.733</v>
      </c>
      <c r="T457" s="7" t="n">
        <f aca="false">OliveHrFlx!P457-OliveHrFlx!P456</f>
        <v>0.16</v>
      </c>
      <c r="U457" s="7" t="n">
        <f aca="false">TreeCalculations!$J$3*TreeCalculations!$K$3*(T457/TreeCalculations!$L$3)</f>
        <v>0.00524254453476407</v>
      </c>
    </row>
    <row r="458" customFormat="false" ht="12.8" hidden="false" customHeight="false" outlineLevel="0" collapsed="false">
      <c r="C458" s="2" t="n">
        <f aca="false">GrassWatbal!AA458</f>
        <v>703.2709</v>
      </c>
      <c r="D458" s="3" t="n">
        <f aca="false">(0.5*GrassWatbal!J458*GrassTree!$C$31*GrassTree!$C$31/18.0152*40.7*60*60)/TreeCalculations!$I$2/TreeCalculations!$I$2</f>
        <v>65.8743028109596</v>
      </c>
      <c r="E458" s="8" t="n">
        <f aca="false">(GrassHrFlux!K458*18.0152*GrassTree!$C$31*GrassTree!$C$31*2.45*0.5)/TreeCalculations!$I$2/TreeCalculations!$I$2</f>
        <v>11.274857958</v>
      </c>
      <c r="F458" s="10" t="n">
        <f aca="false">D458+(0.5*GrassWatbal!F458*GrassTree!$C$31*GrassTree!$C$31/18.0152*40.7*60*60)/TreeCalculations!$I$2/TreeCalculations!$I$2 + (0.5*GrassWatbal!G458*GrassTree!$C$31*GrassTree!$C$31/18.0152*40.7*60*60)/TreeCalculations!$I$2/TreeCalculations!$I$2</f>
        <v>65.8743028109596</v>
      </c>
      <c r="G458" s="5" t="n">
        <f aca="false">GrassWatbal!AA458-GrassWatbal!W458-F458</f>
        <v>647.32129718904</v>
      </c>
      <c r="H458" s="11" t="n">
        <f aca="false">GrassWatbal!AA458+GrassWatbal!W458-F458</f>
        <v>627.47189718904</v>
      </c>
      <c r="I458" s="6" t="n">
        <f aca="false">GrassWatbal!W458</f>
        <v>-9.9247</v>
      </c>
      <c r="J458" s="7" t="n">
        <f aca="false">GrassHrFlux!P458-GrassHrFlux!P457</f>
        <v>-0.370000000000001</v>
      </c>
      <c r="K458" s="7" t="n">
        <f aca="false">TreeCalculations!$J$2*TreeCalculations!$K$2*(J458/TreeCalculations!$L$2)</f>
        <v>-0.000484935369465677</v>
      </c>
      <c r="L458" s="2" t="n">
        <f aca="false">OliveWatbal!V458/(OliveTree!$C$31*2*OliveTree!$C$31*2)</f>
        <v>-326.435156</v>
      </c>
      <c r="M458" s="12" t="n">
        <f aca="false">OliveWatbal!AA458</f>
        <v>654.5505</v>
      </c>
      <c r="N458" s="8" t="n">
        <f aca="false">(0.5*OliveWatbal!J458*OliveTree!$C$31*OliveTree!$C$31/18.0152*40.7*60*60)/TreeCalculations!$I$3/TreeCalculations!$I$3</f>
        <v>403.838470846841</v>
      </c>
      <c r="O458" s="8" t="n">
        <f aca="false">(OliveHrFlx!K458*18.0152*OliveTree!$C$31*OliveTree!$C$31*2.45*0.5)/TreeCalculations!$I$3/TreeCalculations!$I$3</f>
        <v>71.442743526</v>
      </c>
      <c r="P458" s="4" t="n">
        <f aca="false">N458+(0.5*OliveWatbal!F458*OliveTree!$C$31*OliveTree!$C$31/18.0152*40.7*60*60)/TreeCalculations!$I$3/TreeCalculations!$I$3 + (0.5*OliveWatbal!G458*OliveTree!$C$31*OliveTree!$C$31/18.0152*40.7*60*60)/TreeCalculations!$I$3/TreeCalculations!$I$3</f>
        <v>403.838470846841</v>
      </c>
      <c r="Q458" s="11" t="n">
        <f aca="false">OliveWatbal!AA458-OliveWatbal!W458-F458</f>
        <v>597.685997189041</v>
      </c>
      <c r="R458" s="11" t="n">
        <f aca="false">OliveWatbal!AA458+OliveWatbal!W458-F458</f>
        <v>579.66639718904</v>
      </c>
      <c r="S458" s="6" t="n">
        <f aca="false">OliveWatbal!W458</f>
        <v>-9.0098</v>
      </c>
      <c r="T458" s="7" t="n">
        <f aca="false">OliveHrFlx!P458-OliveHrFlx!P457</f>
        <v>-0.399999999999999</v>
      </c>
      <c r="U458" s="7" t="n">
        <f aca="false">TreeCalculations!$J$3*TreeCalculations!$K$3*(T458/TreeCalculations!$L$3)</f>
        <v>-0.0131063613369101</v>
      </c>
    </row>
    <row r="459" customFormat="false" ht="12.8" hidden="false" customHeight="false" outlineLevel="0" collapsed="false">
      <c r="C459" s="2" t="n">
        <f aca="false">GrassWatbal!AA459</f>
        <v>740.1622</v>
      </c>
      <c r="D459" s="3" t="n">
        <f aca="false">(0.5*GrassWatbal!J459*GrassTree!$C$31*GrassTree!$C$31/18.0152*40.7*60*60)/TreeCalculations!$I$2/TreeCalculations!$I$2</f>
        <v>67.5985267995915</v>
      </c>
      <c r="E459" s="8" t="n">
        <f aca="false">(GrassHrFlux!K459*18.0152*GrassTree!$C$31*GrassTree!$C$31*2.45*0.5)/TreeCalculations!$I$2/TreeCalculations!$I$2</f>
        <v>11.085067826</v>
      </c>
      <c r="F459" s="10" t="n">
        <f aca="false">D459+(0.5*GrassWatbal!F459*GrassTree!$C$31*GrassTree!$C$31/18.0152*40.7*60*60)/TreeCalculations!$I$2/TreeCalculations!$I$2 + (0.5*GrassWatbal!G459*GrassTree!$C$31*GrassTree!$C$31/18.0152*40.7*60*60)/TreeCalculations!$I$2/TreeCalculations!$I$2</f>
        <v>67.5985267995915</v>
      </c>
      <c r="G459" s="5" t="n">
        <f aca="false">GrassWatbal!AA459-GrassWatbal!W459-F459</f>
        <v>678.829473200409</v>
      </c>
      <c r="H459" s="11" t="n">
        <f aca="false">GrassWatbal!AA459+GrassWatbal!W459-F459</f>
        <v>666.297873200409</v>
      </c>
      <c r="I459" s="6" t="n">
        <f aca="false">GrassWatbal!W459</f>
        <v>-6.2658</v>
      </c>
      <c r="J459" s="7" t="n">
        <f aca="false">GrassHrFlux!P459-GrassHrFlux!P458</f>
        <v>-0.119999999999997</v>
      </c>
      <c r="K459" s="7" t="n">
        <f aca="false">TreeCalculations!$J$2*TreeCalculations!$K$2*(J459/TreeCalculations!$L$2)</f>
        <v>-0.000157276336042918</v>
      </c>
      <c r="L459" s="2" t="n">
        <f aca="false">OliveWatbal!V459/(OliveTree!$C$31*2*OliveTree!$C$31*2)</f>
        <v>-341.559728</v>
      </c>
      <c r="M459" s="12" t="n">
        <f aca="false">OliveWatbal!AA459</f>
        <v>689.0552</v>
      </c>
      <c r="N459" s="8" t="n">
        <f aca="false">(0.5*OliveWatbal!J459*OliveTree!$C$31*OliveTree!$C$31/18.0152*40.7*60*60)/TreeCalculations!$I$3/TreeCalculations!$I$3</f>
        <v>426.533975753808</v>
      </c>
      <c r="O459" s="8" t="n">
        <f aca="false">(OliveHrFlx!K459*18.0152*OliveTree!$C$31*OliveTree!$C$31*2.45*0.5)/TreeCalculations!$I$3/TreeCalculations!$I$3</f>
        <v>70.471724246</v>
      </c>
      <c r="P459" s="4" t="n">
        <f aca="false">N459+(0.5*OliveWatbal!F459*OliveTree!$C$31*OliveTree!$C$31/18.0152*40.7*60*60)/TreeCalculations!$I$3/TreeCalculations!$I$3 + (0.5*OliveWatbal!G459*OliveTree!$C$31*OliveTree!$C$31/18.0152*40.7*60*60)/TreeCalculations!$I$3/TreeCalculations!$I$3</f>
        <v>426.533975753808</v>
      </c>
      <c r="Q459" s="11" t="n">
        <f aca="false">OliveWatbal!AA459-OliveWatbal!W459-F459</f>
        <v>626.808073200409</v>
      </c>
      <c r="R459" s="11" t="n">
        <f aca="false">OliveWatbal!AA459+OliveWatbal!W459-F459</f>
        <v>616.105273200409</v>
      </c>
      <c r="S459" s="6" t="n">
        <f aca="false">OliveWatbal!W459</f>
        <v>-5.3514</v>
      </c>
      <c r="T459" s="7" t="n">
        <f aca="false">OliveHrFlx!P459-OliveHrFlx!P458</f>
        <v>-0.110000000000003</v>
      </c>
      <c r="U459" s="7" t="n">
        <f aca="false">TreeCalculations!$J$3*TreeCalculations!$K$3*(T459/TreeCalculations!$L$3)</f>
        <v>-0.00360424936765039</v>
      </c>
    </row>
    <row r="460" customFormat="false" ht="12.8" hidden="false" customHeight="false" outlineLevel="0" collapsed="false">
      <c r="C460" s="2" t="n">
        <f aca="false">GrassWatbal!AA460</f>
        <v>718.3611</v>
      </c>
      <c r="D460" s="3" t="n">
        <f aca="false">(0.5*GrassWatbal!J460*GrassTree!$C$31*GrassTree!$C$31/18.0152*40.7*60*60)/TreeCalculations!$I$2/TreeCalculations!$I$2</f>
        <v>66.4476886185</v>
      </c>
      <c r="E460" s="8" t="n">
        <f aca="false">(GrassHrFlux!K460*18.0152*GrassTree!$C$31*GrassTree!$C$31*2.45*0.5)/TreeCalculations!$I$2/TreeCalculations!$I$2</f>
        <v>11.50878533</v>
      </c>
      <c r="F460" s="10" t="n">
        <f aca="false">D460+(0.5*GrassWatbal!F460*GrassTree!$C$31*GrassTree!$C$31/18.0152*40.7*60*60)/TreeCalculations!$I$2/TreeCalculations!$I$2 + (0.5*GrassWatbal!G460*GrassTree!$C$31*GrassTree!$C$31/18.0152*40.7*60*60)/TreeCalculations!$I$2/TreeCalculations!$I$2</f>
        <v>66.4476886185</v>
      </c>
      <c r="G460" s="5" t="n">
        <f aca="false">GrassWatbal!AA460-GrassWatbal!W460-F460</f>
        <v>657.3890113815</v>
      </c>
      <c r="H460" s="11" t="n">
        <f aca="false">GrassWatbal!AA460+GrassWatbal!W460-F460</f>
        <v>646.4378113815</v>
      </c>
      <c r="I460" s="6" t="n">
        <f aca="false">GrassWatbal!W460</f>
        <v>-5.4756</v>
      </c>
      <c r="J460" s="7" t="n">
        <f aca="false">GrassHrFlux!P460-GrassHrFlux!P459</f>
        <v>0.479999999999997</v>
      </c>
      <c r="K460" s="7" t="n">
        <f aca="false">TreeCalculations!$J$2*TreeCalculations!$K$2*(J460/TreeCalculations!$L$2)</f>
        <v>0.000629105344171683</v>
      </c>
      <c r="L460" s="2" t="n">
        <f aca="false">OliveWatbal!V460/(OliveTree!$C$31*2*OliveTree!$C$31*2)</f>
        <v>-333.06582</v>
      </c>
      <c r="M460" s="12" t="n">
        <f aca="false">OliveWatbal!AA460</f>
        <v>668.5892</v>
      </c>
      <c r="N460" s="8" t="n">
        <f aca="false">(0.5*OliveWatbal!J460*OliveTree!$C$31*OliveTree!$C$31/18.0152*40.7*60*60)/TreeCalculations!$I$3/TreeCalculations!$I$3</f>
        <v>420.743185754252</v>
      </c>
      <c r="O460" s="8" t="n">
        <f aca="false">(OliveHrFlx!K460*18.0152*OliveTree!$C$31*OliveTree!$C$31*2.45*0.5)/TreeCalculations!$I$3/TreeCalculations!$I$3</f>
        <v>73.038304752</v>
      </c>
      <c r="P460" s="4" t="n">
        <f aca="false">N460+(0.5*OliveWatbal!F460*OliveTree!$C$31*OliveTree!$C$31/18.0152*40.7*60*60)/TreeCalculations!$I$3/TreeCalculations!$I$3 + (0.5*OliveWatbal!G460*OliveTree!$C$31*OliveTree!$C$31/18.0152*40.7*60*60)/TreeCalculations!$I$3/TreeCalculations!$I$3</f>
        <v>420.743185754252</v>
      </c>
      <c r="Q460" s="11" t="n">
        <f aca="false">OliveWatbal!AA460-OliveWatbal!W460-F460</f>
        <v>606.8751113815</v>
      </c>
      <c r="R460" s="11" t="n">
        <f aca="false">OliveWatbal!AA460+OliveWatbal!W460-F460</f>
        <v>597.4079113815</v>
      </c>
      <c r="S460" s="6" t="n">
        <f aca="false">OliveWatbal!W460</f>
        <v>-4.7336</v>
      </c>
      <c r="T460" s="7" t="n">
        <f aca="false">OliveHrFlx!P460-OliveHrFlx!P459</f>
        <v>0.48</v>
      </c>
      <c r="U460" s="7" t="n">
        <f aca="false">TreeCalculations!$J$3*TreeCalculations!$K$3*(T460/TreeCalculations!$L$3)</f>
        <v>0.0157276336042922</v>
      </c>
    </row>
    <row r="461" customFormat="false" ht="12.8" hidden="false" customHeight="false" outlineLevel="0" collapsed="false">
      <c r="C461" s="2" t="n">
        <f aca="false">GrassWatbal!AA461</f>
        <v>770.0468</v>
      </c>
      <c r="D461" s="3" t="n">
        <f aca="false">(0.5*GrassWatbal!J461*GrassTree!$C$31*GrassTree!$C$31/18.0152*40.7*60*60)/TreeCalculations!$I$2/TreeCalculations!$I$2</f>
        <v>68.9974255073494</v>
      </c>
      <c r="E461" s="8" t="n">
        <f aca="false">(GrassHrFlux!K461*18.0152*GrassTree!$C$31*GrassTree!$C$31*2.45*0.5)/TreeCalculations!$I$2/TreeCalculations!$I$2</f>
        <v>11.140239376</v>
      </c>
      <c r="F461" s="10" t="n">
        <f aca="false">D461+(0.5*GrassWatbal!F461*GrassTree!$C$31*GrassTree!$C$31/18.0152*40.7*60*60)/TreeCalculations!$I$2/TreeCalculations!$I$2 + (0.5*GrassWatbal!G461*GrassTree!$C$31*GrassTree!$C$31/18.0152*40.7*60*60)/TreeCalculations!$I$2/TreeCalculations!$I$2</f>
        <v>68.9974255073494</v>
      </c>
      <c r="G461" s="5" t="n">
        <f aca="false">GrassWatbal!AA461-GrassWatbal!W461-F461</f>
        <v>708.239874492651</v>
      </c>
      <c r="H461" s="11" t="n">
        <f aca="false">GrassWatbal!AA461+GrassWatbal!W461-F461</f>
        <v>693.858874492651</v>
      </c>
      <c r="I461" s="6" t="n">
        <f aca="false">GrassWatbal!W461</f>
        <v>-7.1905</v>
      </c>
      <c r="J461" s="7" t="n">
        <f aca="false">GrassHrFlux!P461-GrassHrFlux!P460</f>
        <v>0.170000000000002</v>
      </c>
      <c r="K461" s="7" t="n">
        <f aca="false">TreeCalculations!$J$2*TreeCalculations!$K$2*(J461/TreeCalculations!$L$2)</f>
        <v>0.000222808142727475</v>
      </c>
      <c r="L461" s="2" t="n">
        <f aca="false">OliveWatbal!V461/(OliveTree!$C$31*2*OliveTree!$C$31*2)</f>
        <v>-355.796016</v>
      </c>
      <c r="M461" s="12" t="n">
        <f aca="false">OliveWatbal!AA461</f>
        <v>717.1167</v>
      </c>
      <c r="N461" s="8" t="n">
        <f aca="false">(0.5*OliveWatbal!J461*OliveTree!$C$31*OliveTree!$C$31/18.0152*40.7*60*60)/TreeCalculations!$I$3/TreeCalculations!$I$3</f>
        <v>436.057873351392</v>
      </c>
      <c r="O461" s="8" t="n">
        <f aca="false">(OliveHrFlx!K461*18.0152*OliveTree!$C$31*OliveTree!$C$31*2.45*0.5)/TreeCalculations!$I$3/TreeCalculations!$I$3</f>
        <v>70.284140976</v>
      </c>
      <c r="P461" s="4" t="n">
        <f aca="false">N461+(0.5*OliveWatbal!F461*OliveTree!$C$31*OliveTree!$C$31/18.0152*40.7*60*60)/TreeCalculations!$I$3/TreeCalculations!$I$3 + (0.5*OliveWatbal!G461*OliveTree!$C$31*OliveTree!$C$31/18.0152*40.7*60*60)/TreeCalculations!$I$3/TreeCalculations!$I$3</f>
        <v>436.057873351392</v>
      </c>
      <c r="Q461" s="11" t="n">
        <f aca="false">OliveWatbal!AA461-OliveWatbal!W461-F461</f>
        <v>654.481674492651</v>
      </c>
      <c r="R461" s="11" t="n">
        <f aca="false">OliveWatbal!AA461+OliveWatbal!W461-F461</f>
        <v>641.756874492651</v>
      </c>
      <c r="S461" s="6" t="n">
        <f aca="false">OliveWatbal!W461</f>
        <v>-6.3624</v>
      </c>
      <c r="T461" s="7" t="n">
        <f aca="false">OliveHrFlx!P461-OliveHrFlx!P460</f>
        <v>0.18</v>
      </c>
      <c r="U461" s="7" t="n">
        <f aca="false">TreeCalculations!$J$3*TreeCalculations!$K$3*(T461/TreeCalculations!$L$3)</f>
        <v>0.00589786260160956</v>
      </c>
    </row>
    <row r="462" customFormat="false" ht="12.8" hidden="false" customHeight="false" outlineLevel="0" collapsed="false">
      <c r="C462" s="2" t="n">
        <f aca="false">GrassWatbal!AA462</f>
        <v>760.625</v>
      </c>
      <c r="D462" s="3" t="n">
        <f aca="false">(0.5*GrassWatbal!J462*GrassTree!$C$31*GrassTree!$C$31/18.0152*40.7*60*60)/TreeCalculations!$I$2/TreeCalculations!$I$2</f>
        <v>66.764880767352</v>
      </c>
      <c r="E462" s="8" t="n">
        <f aca="false">(GrassHrFlux!K462*18.0152*GrassTree!$C$31*GrassTree!$C$31*2.45*0.5)/TreeCalculations!$I$2/TreeCalculations!$I$2</f>
        <v>11.051964896</v>
      </c>
      <c r="F462" s="10" t="n">
        <f aca="false">D462+(0.5*GrassWatbal!F462*GrassTree!$C$31*GrassTree!$C$31/18.0152*40.7*60*60)/TreeCalculations!$I$2/TreeCalculations!$I$2 + (0.5*GrassWatbal!G462*GrassTree!$C$31*GrassTree!$C$31/18.0152*40.7*60*60)/TreeCalculations!$I$2/TreeCalculations!$I$2</f>
        <v>66.764880767352</v>
      </c>
      <c r="G462" s="5" t="n">
        <f aca="false">GrassWatbal!AA462-GrassWatbal!W462-F462</f>
        <v>700.574319232648</v>
      </c>
      <c r="H462" s="11" t="n">
        <f aca="false">GrassWatbal!AA462+GrassWatbal!W462-F462</f>
        <v>687.145919232648</v>
      </c>
      <c r="I462" s="6" t="n">
        <f aca="false">GrassWatbal!W462</f>
        <v>-6.7142</v>
      </c>
      <c r="J462" s="7" t="n">
        <f aca="false">GrassHrFlux!P462-GrassHrFlux!P461</f>
        <v>0.210000000000001</v>
      </c>
      <c r="K462" s="7" t="n">
        <f aca="false">TreeCalculations!$J$2*TreeCalculations!$K$2*(J462/TreeCalculations!$L$2)</f>
        <v>0.000275233588075114</v>
      </c>
      <c r="L462" s="2" t="n">
        <f aca="false">OliveWatbal!V462/(OliveTree!$C$31*2*OliveTree!$C$31*2)</f>
        <v>-353.447228</v>
      </c>
      <c r="M462" s="12" t="n">
        <f aca="false">OliveWatbal!AA462</f>
        <v>708.4973</v>
      </c>
      <c r="N462" s="8" t="n">
        <f aca="false">(0.5*OliveWatbal!J462*OliveTree!$C$31*OliveTree!$C$31/18.0152*40.7*60*60)/TreeCalculations!$I$3/TreeCalculations!$I$3</f>
        <v>419.616746969226</v>
      </c>
      <c r="O462" s="8" t="n">
        <f aca="false">(OliveHrFlx!K462*18.0152*OliveTree!$C$31*OliveTree!$C$31*2.45*0.5)/TreeCalculations!$I$3/TreeCalculations!$I$3</f>
        <v>70.003869502</v>
      </c>
      <c r="P462" s="4" t="n">
        <f aca="false">N462+(0.5*OliveWatbal!F462*OliveTree!$C$31*OliveTree!$C$31/18.0152*40.7*60*60)/TreeCalculations!$I$3/TreeCalculations!$I$3 + (0.5*OliveWatbal!G462*OliveTree!$C$31*OliveTree!$C$31/18.0152*40.7*60*60)/TreeCalculations!$I$3/TreeCalculations!$I$3</f>
        <v>419.616746969226</v>
      </c>
      <c r="Q462" s="11" t="n">
        <f aca="false">OliveWatbal!AA462-OliveWatbal!W462-F462</f>
        <v>647.726019232648</v>
      </c>
      <c r="R462" s="11" t="n">
        <f aca="false">OliveWatbal!AA462+OliveWatbal!W462-F462</f>
        <v>635.738819232648</v>
      </c>
      <c r="S462" s="6" t="n">
        <f aca="false">OliveWatbal!W462</f>
        <v>-5.9936</v>
      </c>
      <c r="T462" s="7" t="n">
        <f aca="false">OliveHrFlx!P462-OliveHrFlx!P461</f>
        <v>0.220000000000002</v>
      </c>
      <c r="U462" s="7" t="n">
        <f aca="false">TreeCalculations!$J$3*TreeCalculations!$K$3*(T462/TreeCalculations!$L$3)</f>
        <v>0.00720849873530067</v>
      </c>
    </row>
    <row r="463" customFormat="false" ht="12.8" hidden="false" customHeight="false" outlineLevel="0" collapsed="false">
      <c r="C463" s="2" t="n">
        <f aca="false">GrassWatbal!AA463</f>
        <v>748.6456</v>
      </c>
      <c r="D463" s="3" t="n">
        <f aca="false">(0.5*GrassWatbal!J463*GrassTree!$C$31*GrassTree!$C$31/18.0152*40.7*60*60)/TreeCalculations!$I$2/TreeCalculations!$I$2</f>
        <v>66.22809405391</v>
      </c>
      <c r="E463" s="8" t="n">
        <f aca="false">(GrassHrFlux!K463*18.0152*GrassTree!$C$31*GrassTree!$C$31*2.45*0.5)/TreeCalculations!$I$2/TreeCalculations!$I$2</f>
        <v>10.685625804</v>
      </c>
      <c r="F463" s="10" t="n">
        <f aca="false">D463+(0.5*GrassWatbal!F463*GrassTree!$C$31*GrassTree!$C$31/18.0152*40.7*60*60)/TreeCalculations!$I$2/TreeCalculations!$I$2 + (0.5*GrassWatbal!G463*GrassTree!$C$31*GrassTree!$C$31/18.0152*40.7*60*60)/TreeCalculations!$I$2/TreeCalculations!$I$2</f>
        <v>66.22809405391</v>
      </c>
      <c r="G463" s="5" t="n">
        <f aca="false">GrassWatbal!AA463-GrassWatbal!W463-F463</f>
        <v>689.73500594609</v>
      </c>
      <c r="H463" s="11" t="n">
        <f aca="false">GrassWatbal!AA463+GrassWatbal!W463-F463</f>
        <v>675.10000594609</v>
      </c>
      <c r="I463" s="6" t="n">
        <f aca="false">GrassWatbal!W463</f>
        <v>-7.3175</v>
      </c>
      <c r="J463" s="7" t="n">
        <f aca="false">GrassHrFlux!P463-GrassHrFlux!P462</f>
        <v>0</v>
      </c>
      <c r="K463" s="7" t="n">
        <f aca="false">TreeCalculations!$J$2*TreeCalculations!$K$2*(J463/TreeCalculations!$L$2)</f>
        <v>0</v>
      </c>
      <c r="L463" s="2" t="n">
        <f aca="false">OliveWatbal!V463/(OliveTree!$C$31*2*OliveTree!$C$31*2)</f>
        <v>-352.845624</v>
      </c>
      <c r="M463" s="12" t="n">
        <f aca="false">OliveWatbal!AA463</f>
        <v>697.3297</v>
      </c>
      <c r="N463" s="8" t="n">
        <f aca="false">(0.5*OliveWatbal!J463*OliveTree!$C$31*OliveTree!$C$31/18.0152*40.7*60*60)/TreeCalculations!$I$3/TreeCalculations!$I$3</f>
        <v>417.945388338736</v>
      </c>
      <c r="O463" s="8" t="n">
        <f aca="false">(OliveHrFlx!K463*18.0152*OliveTree!$C$31*OliveTree!$C$31*2.45*0.5)/TreeCalculations!$I$3/TreeCalculations!$I$3</f>
        <v>69.860423472</v>
      </c>
      <c r="P463" s="4" t="n">
        <f aca="false">N463+(0.5*OliveWatbal!F463*OliveTree!$C$31*OliveTree!$C$31/18.0152*40.7*60*60)/TreeCalculations!$I$3/TreeCalculations!$I$3 + (0.5*OliveWatbal!G463*OliveTree!$C$31*OliveTree!$C$31/18.0152*40.7*60*60)/TreeCalculations!$I$3/TreeCalculations!$I$3</f>
        <v>417.945388338736</v>
      </c>
      <c r="Q463" s="11" t="n">
        <f aca="false">OliveWatbal!AA463-OliveWatbal!W463-F463</f>
        <v>637.76810594609</v>
      </c>
      <c r="R463" s="11" t="n">
        <f aca="false">OliveWatbal!AA463+OliveWatbal!W463-F463</f>
        <v>624.43510594609</v>
      </c>
      <c r="S463" s="6" t="n">
        <f aca="false">OliveWatbal!W463</f>
        <v>-6.6665</v>
      </c>
      <c r="T463" s="7" t="n">
        <f aca="false">OliveHrFlx!P463-OliveHrFlx!P462</f>
        <v>0.0199999999999996</v>
      </c>
      <c r="U463" s="7" t="n">
        <f aca="false">TreeCalculations!$J$3*TreeCalculations!$K$3*(T463/TreeCalculations!$L$3)</f>
        <v>0.000655318066845494</v>
      </c>
    </row>
    <row r="464" customFormat="false" ht="12.8" hidden="false" customHeight="false" outlineLevel="0" collapsed="false">
      <c r="C464" s="2" t="n">
        <f aca="false">GrassWatbal!AA464</f>
        <v>717.5334</v>
      </c>
      <c r="D464" s="3" t="n">
        <f aca="false">(0.5*GrassWatbal!J464*GrassTree!$C$31*GrassTree!$C$31/18.0152*40.7*60*60)/TreeCalculations!$I$2/TreeCalculations!$I$2</f>
        <v>64.0362149740219</v>
      </c>
      <c r="E464" s="8" t="n">
        <f aca="false">(GrassHrFlux!K464*18.0152*GrassTree!$C$31*GrassTree!$C$31*2.45*0.5)/TreeCalculations!$I$2/TreeCalculations!$I$2</f>
        <v>10.292804368</v>
      </c>
      <c r="F464" s="10" t="n">
        <f aca="false">D464+(0.5*GrassWatbal!F464*GrassTree!$C$31*GrassTree!$C$31/18.0152*40.7*60*60)/TreeCalculations!$I$2/TreeCalculations!$I$2 + (0.5*GrassWatbal!G464*GrassTree!$C$31*GrassTree!$C$31/18.0152*40.7*60*60)/TreeCalculations!$I$2/TreeCalculations!$I$2</f>
        <v>64.0362149740219</v>
      </c>
      <c r="G464" s="5" t="n">
        <f aca="false">GrassWatbal!AA464-GrassWatbal!W464-F464</f>
        <v>660.107985025978</v>
      </c>
      <c r="H464" s="11" t="n">
        <f aca="false">GrassWatbal!AA464+GrassWatbal!W464-F464</f>
        <v>646.886385025978</v>
      </c>
      <c r="I464" s="6" t="n">
        <f aca="false">GrassWatbal!W464</f>
        <v>-6.6108</v>
      </c>
      <c r="J464" s="7" t="n">
        <f aca="false">GrassHrFlux!P464-GrassHrFlux!P463</f>
        <v>0.0199999999999996</v>
      </c>
      <c r="K464" s="7" t="n">
        <f aca="false">TreeCalculations!$J$2*TreeCalculations!$K$2*(J464/TreeCalculations!$L$2)</f>
        <v>2.62127226738197E-005</v>
      </c>
      <c r="L464" s="2" t="n">
        <f aca="false">OliveWatbal!V464/(OliveTree!$C$31*2*OliveTree!$C$31*2)</f>
        <v>-345.687264</v>
      </c>
      <c r="M464" s="12" t="n">
        <f aca="false">OliveWatbal!AA464</f>
        <v>668.2761</v>
      </c>
      <c r="N464" s="8" t="n">
        <f aca="false">(0.5*OliveWatbal!J464*OliveTree!$C$31*OliveTree!$C$31/18.0152*40.7*60*60)/TreeCalculations!$I$3/TreeCalculations!$I$3</f>
        <v>417.091409476442</v>
      </c>
      <c r="O464" s="8" t="n">
        <f aca="false">(OliveHrFlx!K464*18.0152*OliveTree!$C$31*OliveTree!$C$31*2.45*0.5)/TreeCalculations!$I$3/TreeCalculations!$I$3</f>
        <v>68.15893287</v>
      </c>
      <c r="P464" s="4" t="n">
        <f aca="false">N464+(0.5*OliveWatbal!F464*OliveTree!$C$31*OliveTree!$C$31/18.0152*40.7*60*60)/TreeCalculations!$I$3/TreeCalculations!$I$3 + (0.5*OliveWatbal!G464*OliveTree!$C$31*OliveTree!$C$31/18.0152*40.7*60*60)/TreeCalculations!$I$3/TreeCalculations!$I$3</f>
        <v>417.091409476442</v>
      </c>
      <c r="Q464" s="11" t="n">
        <f aca="false">OliveWatbal!AA464-OliveWatbal!W464-F464</f>
        <v>610.294985025978</v>
      </c>
      <c r="R464" s="11" t="n">
        <f aca="false">OliveWatbal!AA464+OliveWatbal!W464-F464</f>
        <v>598.184785025978</v>
      </c>
      <c r="S464" s="6" t="n">
        <f aca="false">OliveWatbal!W464</f>
        <v>-6.0551</v>
      </c>
      <c r="T464" s="7" t="n">
        <f aca="false">OliveHrFlx!P464-OliveHrFlx!P463</f>
        <v>0.0299999999999976</v>
      </c>
      <c r="U464" s="7" t="n">
        <f aca="false">TreeCalculations!$J$3*TreeCalculations!$K$3*(T464/TreeCalculations!$L$3)</f>
        <v>0.000982977100268183</v>
      </c>
    </row>
    <row r="465" customFormat="false" ht="12.8" hidden="false" customHeight="false" outlineLevel="0" collapsed="false">
      <c r="C465" s="2" t="n">
        <f aca="false">GrassWatbal!AA465</f>
        <v>674.2245</v>
      </c>
      <c r="D465" s="3" t="n">
        <f aca="false">(0.5*GrassWatbal!J465*GrassTree!$C$31*GrassTree!$C$31/18.0152*40.7*60*60)/TreeCalculations!$I$2/TreeCalculations!$I$2</f>
        <v>61.6816732536969</v>
      </c>
      <c r="E465" s="8" t="n">
        <f aca="false">(GrassHrFlux!K465*18.0152*GrassTree!$C$31*GrassTree!$C$31*2.45*0.5)/TreeCalculations!$I$2/TreeCalculations!$I$2</f>
        <v>10.043428962</v>
      </c>
      <c r="F465" s="10" t="n">
        <f aca="false">D465+(0.5*GrassWatbal!F465*GrassTree!$C$31*GrassTree!$C$31/18.0152*40.7*60*60)/TreeCalculations!$I$2/TreeCalculations!$I$2 + (0.5*GrassWatbal!G465*GrassTree!$C$31*GrassTree!$C$31/18.0152*40.7*60*60)/TreeCalculations!$I$2/TreeCalculations!$I$2</f>
        <v>61.6816732536969</v>
      </c>
      <c r="G465" s="5" t="n">
        <f aca="false">GrassWatbal!AA465-GrassWatbal!W465-F465</f>
        <v>618.660026746303</v>
      </c>
      <c r="H465" s="11" t="n">
        <f aca="false">GrassWatbal!AA465+GrassWatbal!W465-F465</f>
        <v>606.425626746303</v>
      </c>
      <c r="I465" s="6" t="n">
        <f aca="false">GrassWatbal!W465</f>
        <v>-6.1172</v>
      </c>
      <c r="J465" s="7" t="n">
        <f aca="false">GrassHrFlux!P465-GrassHrFlux!P464</f>
        <v>-0.0500000000000007</v>
      </c>
      <c r="K465" s="7" t="n">
        <f aca="false">TreeCalculations!$J$2*TreeCalculations!$K$2*(J465/TreeCalculations!$L$2)</f>
        <v>-6.55318066845517E-005</v>
      </c>
      <c r="L465" s="2" t="n">
        <f aca="false">OliveWatbal!V465/(OliveTree!$C$31*2*OliveTree!$C$31*2)</f>
        <v>-337.432032</v>
      </c>
      <c r="M465" s="12" t="n">
        <f aca="false">OliveWatbal!AA465</f>
        <v>626.8821</v>
      </c>
      <c r="N465" s="8" t="n">
        <f aca="false">(0.5*OliveWatbal!J465*OliveTree!$C$31*OliveTree!$C$31/18.0152*40.7*60*60)/TreeCalculations!$I$3/TreeCalculations!$I$3</f>
        <v>406.933127581154</v>
      </c>
      <c r="O465" s="8" t="n">
        <f aca="false">(OliveHrFlx!K465*18.0152*OliveTree!$C$31*OliveTree!$C$31*2.45*0.5)/TreeCalculations!$I$3/TreeCalculations!$I$3</f>
        <v>66.52585499</v>
      </c>
      <c r="P465" s="4" t="n">
        <f aca="false">N465+(0.5*OliveWatbal!F465*OliveTree!$C$31*OliveTree!$C$31/18.0152*40.7*60*60)/TreeCalculations!$I$3/TreeCalculations!$I$3 + (0.5*OliveWatbal!G465*OliveTree!$C$31*OliveTree!$C$31/18.0152*40.7*60*60)/TreeCalculations!$I$3/TreeCalculations!$I$3</f>
        <v>406.933127581154</v>
      </c>
      <c r="Q465" s="11" t="n">
        <f aca="false">OliveWatbal!AA465-OliveWatbal!W465-F465</f>
        <v>570.849626746303</v>
      </c>
      <c r="R465" s="11" t="n">
        <f aca="false">OliveWatbal!AA465+OliveWatbal!W465-F465</f>
        <v>559.551226746303</v>
      </c>
      <c r="S465" s="6" t="n">
        <f aca="false">OliveWatbal!W465</f>
        <v>-5.6492</v>
      </c>
      <c r="T465" s="7" t="n">
        <f aca="false">OliveHrFlx!P465-OliveHrFlx!P464</f>
        <v>-0.0499999999999972</v>
      </c>
      <c r="U465" s="7" t="n">
        <f aca="false">TreeCalculations!$J$3*TreeCalculations!$K$3*(T465/TreeCalculations!$L$3)</f>
        <v>-0.00163829516711368</v>
      </c>
    </row>
    <row r="466" customFormat="false" ht="12.8" hidden="false" customHeight="false" outlineLevel="0" collapsed="false">
      <c r="C466" s="2" t="n">
        <f aca="false">GrassWatbal!AA466</f>
        <v>620.1738</v>
      </c>
      <c r="D466" s="3" t="n">
        <f aca="false">(0.5*GrassWatbal!J466*GrassTree!$C$31*GrassTree!$C$31/18.0152*40.7*60*60)/TreeCalculations!$I$2/TreeCalculations!$I$2</f>
        <v>60.177043829655</v>
      </c>
      <c r="E466" s="8" t="n">
        <f aca="false">(GrassHrFlux!K466*18.0152*GrassTree!$C$31*GrassTree!$C$31*2.45*0.5)/TreeCalculations!$I$2/TreeCalculations!$I$2</f>
        <v>9.873500588</v>
      </c>
      <c r="F466" s="10" t="n">
        <f aca="false">D466+(0.5*GrassWatbal!F466*GrassTree!$C$31*GrassTree!$C$31/18.0152*40.7*60*60)/TreeCalculations!$I$2/TreeCalculations!$I$2 + (0.5*GrassWatbal!G466*GrassTree!$C$31*GrassTree!$C$31/18.0152*40.7*60*60)/TreeCalculations!$I$2/TreeCalculations!$I$2</f>
        <v>60.177043829655</v>
      </c>
      <c r="G466" s="5" t="n">
        <f aca="false">GrassWatbal!AA466-GrassWatbal!W466-F466</f>
        <v>565.233156170345</v>
      </c>
      <c r="H466" s="11" t="n">
        <f aca="false">GrassWatbal!AA466+GrassWatbal!W466-F466</f>
        <v>554.760356170345</v>
      </c>
      <c r="I466" s="6" t="n">
        <f aca="false">GrassWatbal!W466</f>
        <v>-5.2364</v>
      </c>
      <c r="J466" s="7" t="n">
        <f aca="false">GrassHrFlux!P466-GrassHrFlux!P465</f>
        <v>0.0300000000000011</v>
      </c>
      <c r="K466" s="7" t="n">
        <f aca="false">TreeCalculations!$J$2*TreeCalculations!$K$2*(J466/TreeCalculations!$L$2)</f>
        <v>3.93190840107319E-005</v>
      </c>
      <c r="L466" s="2" t="n">
        <f aca="false">OliveWatbal!V466/(OliveTree!$C$31*2*OliveTree!$C$31*2)</f>
        <v>-332.260976</v>
      </c>
      <c r="M466" s="12" t="n">
        <f aca="false">OliveWatbal!AA466</f>
        <v>573.4691</v>
      </c>
      <c r="N466" s="8" t="n">
        <f aca="false">(0.5*OliveWatbal!J466*OliveTree!$C$31*OliveTree!$C$31/18.0152*40.7*60*60)/TreeCalculations!$I$3/TreeCalculations!$I$3</f>
        <v>397.185568852969</v>
      </c>
      <c r="O466" s="8" t="n">
        <f aca="false">(OliveHrFlx!K466*18.0152*OliveTree!$C$31*OliveTree!$C$31*2.45*0.5)/TreeCalculations!$I$3/TreeCalculations!$I$3</f>
        <v>65.104635862</v>
      </c>
      <c r="P466" s="4" t="n">
        <f aca="false">N466+(0.5*OliveWatbal!F466*OliveTree!$C$31*OliveTree!$C$31/18.0152*40.7*60*60)/TreeCalculations!$I$3/TreeCalculations!$I$3 + (0.5*OliveWatbal!G466*OliveTree!$C$31*OliveTree!$C$31/18.0152*40.7*60*60)/TreeCalculations!$I$3/TreeCalculations!$I$3</f>
        <v>397.185568852969</v>
      </c>
      <c r="Q466" s="11" t="n">
        <f aca="false">OliveWatbal!AA466-OliveWatbal!W466-F466</f>
        <v>518.119856170345</v>
      </c>
      <c r="R466" s="11" t="n">
        <f aca="false">OliveWatbal!AA466+OliveWatbal!W466-F466</f>
        <v>508.464256170345</v>
      </c>
      <c r="S466" s="6" t="n">
        <f aca="false">OliveWatbal!W466</f>
        <v>-4.8278</v>
      </c>
      <c r="T466" s="7" t="n">
        <f aca="false">OliveHrFlx!P466-OliveHrFlx!P465</f>
        <v>0.0299999999999976</v>
      </c>
      <c r="U466" s="7" t="n">
        <f aca="false">TreeCalculations!$J$3*TreeCalculations!$K$3*(T466/TreeCalculations!$L$3)</f>
        <v>0.000982977100268183</v>
      </c>
    </row>
    <row r="467" customFormat="false" ht="12.8" hidden="false" customHeight="false" outlineLevel="0" collapsed="false">
      <c r="C467" s="2" t="n">
        <f aca="false">GrassWatbal!AA467</f>
        <v>555.9034</v>
      </c>
      <c r="D467" s="3" t="n">
        <f aca="false">(0.5*GrassWatbal!J467*GrassTree!$C$31*GrassTree!$C$31/18.0152*40.7*60*60)/TreeCalculations!$I$2/TreeCalculations!$I$2</f>
        <v>59.1685354589458</v>
      </c>
      <c r="E467" s="8" t="n">
        <f aca="false">(GrassHrFlux!K467*18.0152*GrassTree!$C$31*GrassTree!$C$31*2.45*0.5)/TreeCalculations!$I$2/TreeCalculations!$I$2</f>
        <v>9.259992952</v>
      </c>
      <c r="F467" s="10" t="n">
        <f aca="false">D467+(0.5*GrassWatbal!F467*GrassTree!$C$31*GrassTree!$C$31/18.0152*40.7*60*60)/TreeCalculations!$I$2/TreeCalculations!$I$2 + (0.5*GrassWatbal!G467*GrassTree!$C$31*GrassTree!$C$31/18.0152*40.7*60*60)/TreeCalculations!$I$2/TreeCalculations!$I$2</f>
        <v>59.1685354589458</v>
      </c>
      <c r="G467" s="5" t="n">
        <f aca="false">GrassWatbal!AA467-GrassWatbal!W467-F467</f>
        <v>501.739664541054</v>
      </c>
      <c r="H467" s="11" t="n">
        <f aca="false">GrassWatbal!AA467+GrassWatbal!W467-F467</f>
        <v>491.730064541054</v>
      </c>
      <c r="I467" s="6" t="n">
        <f aca="false">GrassWatbal!W467</f>
        <v>-5.0048</v>
      </c>
      <c r="J467" s="7" t="n">
        <f aca="false">GrassHrFlux!P467-GrassHrFlux!P466</f>
        <v>-0.23</v>
      </c>
      <c r="K467" s="7" t="n">
        <f aca="false">TreeCalculations!$J$2*TreeCalculations!$K$2*(J467/TreeCalculations!$L$2)</f>
        <v>-0.000301446310748934</v>
      </c>
      <c r="L467" s="2" t="n">
        <f aca="false">OliveWatbal!V467/(OliveTree!$C$31*2*OliveTree!$C$31*2)</f>
        <v>-327.002752</v>
      </c>
      <c r="M467" s="12" t="n">
        <f aca="false">OliveWatbal!AA467</f>
        <v>510.4083</v>
      </c>
      <c r="N467" s="8" t="n">
        <f aca="false">(0.5*OliveWatbal!J467*OliveTree!$C$31*OliveTree!$C$31/18.0152*40.7*60*60)/TreeCalculations!$I$3/TreeCalculations!$I$3</f>
        <v>388.702712154181</v>
      </c>
      <c r="O467" s="8" t="n">
        <f aca="false">(OliveHrFlx!K467*18.0152*OliveTree!$C$31*OliveTree!$C$31*2.45*0.5)/TreeCalculations!$I$3/TreeCalculations!$I$3</f>
        <v>61.017527438</v>
      </c>
      <c r="P467" s="4" t="n">
        <f aca="false">N467+(0.5*OliveWatbal!F467*OliveTree!$C$31*OliveTree!$C$31/18.0152*40.7*60*60)/TreeCalculations!$I$3/TreeCalculations!$I$3 + (0.5*OliveWatbal!G467*OliveTree!$C$31*OliveTree!$C$31/18.0152*40.7*60*60)/TreeCalculations!$I$3/TreeCalculations!$I$3</f>
        <v>388.702712154181</v>
      </c>
      <c r="Q467" s="11" t="n">
        <f aca="false">OliveWatbal!AA467-OliveWatbal!W467-F467</f>
        <v>455.894864541054</v>
      </c>
      <c r="R467" s="11" t="n">
        <f aca="false">OliveWatbal!AA467+OliveWatbal!W467-F467</f>
        <v>446.584664541054</v>
      </c>
      <c r="S467" s="6" t="n">
        <f aca="false">OliveWatbal!W467</f>
        <v>-4.6551</v>
      </c>
      <c r="T467" s="7" t="n">
        <f aca="false">OliveHrFlx!P467-OliveHrFlx!P466</f>
        <v>-0.209999999999997</v>
      </c>
      <c r="U467" s="7" t="n">
        <f aca="false">TreeCalculations!$J$3*TreeCalculations!$K$3*(T467/TreeCalculations!$L$3)</f>
        <v>-0.00688083970187774</v>
      </c>
    </row>
    <row r="468" customFormat="false" ht="12.8" hidden="false" customHeight="false" outlineLevel="0" collapsed="false">
      <c r="C468" s="2" t="n">
        <f aca="false">GrassWatbal!AA468</f>
        <v>455.0738</v>
      </c>
      <c r="D468" s="3" t="n">
        <f aca="false">(0.5*GrassWatbal!J468*GrassTree!$C$31*GrassTree!$C$31/18.0152*40.7*60*60)/TreeCalculations!$I$2/TreeCalculations!$I$2</f>
        <v>55.4964263510813</v>
      </c>
      <c r="E468" s="8" t="n">
        <f aca="false">(GrassHrFlux!K468*18.0152*GrassTree!$C$31*GrassTree!$C$31*2.45*0.5)/TreeCalculations!$I$2/TreeCalculations!$I$2</f>
        <v>9.385784086</v>
      </c>
      <c r="F468" s="10" t="n">
        <f aca="false">D468+(0.5*GrassWatbal!F468*GrassTree!$C$31*GrassTree!$C$31/18.0152*40.7*60*60)/TreeCalculations!$I$2/TreeCalculations!$I$2 + (0.5*GrassWatbal!G468*GrassTree!$C$31*GrassTree!$C$31/18.0152*40.7*60*60)/TreeCalculations!$I$2/TreeCalculations!$I$2</f>
        <v>55.4964263510813</v>
      </c>
      <c r="G468" s="5" t="n">
        <f aca="false">GrassWatbal!AA468-GrassWatbal!W468-F468</f>
        <v>403.254273648919</v>
      </c>
      <c r="H468" s="11" t="n">
        <f aca="false">GrassWatbal!AA468+GrassWatbal!W468-F468</f>
        <v>395.900473648919</v>
      </c>
      <c r="I468" s="6" t="n">
        <f aca="false">GrassWatbal!W468</f>
        <v>-3.6769</v>
      </c>
      <c r="J468" s="7" t="n">
        <f aca="false">GrassHrFlux!P468-GrassHrFlux!P467</f>
        <v>-0.330000000000002</v>
      </c>
      <c r="K468" s="7" t="n">
        <f aca="false">TreeCalculations!$J$2*TreeCalculations!$K$2*(J468/TreeCalculations!$L$2)</f>
        <v>-0.000432509924118038</v>
      </c>
      <c r="L468" s="2" t="n">
        <f aca="false">OliveWatbal!V468/(OliveTree!$C$31*2*OliveTree!$C$31*2)</f>
        <v>-302.544628</v>
      </c>
      <c r="M468" s="12" t="n">
        <f aca="false">OliveWatbal!AA468</f>
        <v>414.8806</v>
      </c>
      <c r="N468" s="8" t="n">
        <f aca="false">(0.5*OliveWatbal!J468*OliveTree!$C$31*OliveTree!$C$31/18.0152*40.7*60*60)/TreeCalculations!$I$3/TreeCalculations!$I$3</f>
        <v>364.299249522625</v>
      </c>
      <c r="O468" s="8" t="n">
        <f aca="false">(OliveHrFlx!K468*18.0152*OliveTree!$C$31*OliveTree!$C$31*2.45*0.5)/TreeCalculations!$I$3/TreeCalculations!$I$3</f>
        <v>60.090645398</v>
      </c>
      <c r="P468" s="4" t="n">
        <f aca="false">N468+(0.5*OliveWatbal!F468*OliveTree!$C$31*OliveTree!$C$31/18.0152*40.7*60*60)/TreeCalculations!$I$3/TreeCalculations!$I$3 + (0.5*OliveWatbal!G468*OliveTree!$C$31*OliveTree!$C$31/18.0152*40.7*60*60)/TreeCalculations!$I$3/TreeCalculations!$I$3</f>
        <v>364.299249522625</v>
      </c>
      <c r="Q468" s="11" t="n">
        <f aca="false">OliveWatbal!AA468-OliveWatbal!W468-F468</f>
        <v>362.885573648919</v>
      </c>
      <c r="R468" s="11" t="n">
        <f aca="false">OliveWatbal!AA468+OliveWatbal!W468-F468</f>
        <v>355.882773648919</v>
      </c>
      <c r="S468" s="6" t="n">
        <f aca="false">OliveWatbal!W468</f>
        <v>-3.5014</v>
      </c>
      <c r="T468" s="7" t="n">
        <f aca="false">OliveHrFlx!P468-OliveHrFlx!P467</f>
        <v>-0.32</v>
      </c>
      <c r="U468" s="7" t="n">
        <f aca="false">TreeCalculations!$J$3*TreeCalculations!$K$3*(T468/TreeCalculations!$L$3)</f>
        <v>-0.0104850890695281</v>
      </c>
    </row>
    <row r="469" customFormat="false" ht="12.8" hidden="false" customHeight="false" outlineLevel="0" collapsed="false">
      <c r="C469" s="2" t="n">
        <f aca="false">GrassWatbal!AA469</f>
        <v>379.6125</v>
      </c>
      <c r="D469" s="3" t="n">
        <f aca="false">(0.5*GrassWatbal!J469*GrassTree!$C$31*GrassTree!$C$31/18.0152*40.7*60*60)/TreeCalculations!$I$2/TreeCalculations!$I$2</f>
        <v>56.2324747990586</v>
      </c>
      <c r="E469" s="8" t="n">
        <f aca="false">(GrassHrFlux!K469*18.0152*GrassTree!$C$31*GrassTree!$C$31*2.45*0.5)/TreeCalculations!$I$2/TreeCalculations!$I$2</f>
        <v>8.008702198</v>
      </c>
      <c r="F469" s="10" t="n">
        <f aca="false">D469+(0.5*GrassWatbal!F469*GrassTree!$C$31*GrassTree!$C$31/18.0152*40.7*60*60)/TreeCalculations!$I$2/TreeCalculations!$I$2 + (0.5*GrassWatbal!G469*GrassTree!$C$31*GrassTree!$C$31/18.0152*40.7*60*60)/TreeCalculations!$I$2/TreeCalculations!$I$2</f>
        <v>56.2324747990586</v>
      </c>
      <c r="G469" s="5" t="n">
        <f aca="false">GrassWatbal!AA469-GrassWatbal!W469-F469</f>
        <v>325.403425200941</v>
      </c>
      <c r="H469" s="11" t="n">
        <f aca="false">GrassWatbal!AA469+GrassWatbal!W469-F469</f>
        <v>321.356625200941</v>
      </c>
      <c r="I469" s="6" t="n">
        <f aca="false">GrassWatbal!W469</f>
        <v>-2.0234</v>
      </c>
      <c r="J469" s="7" t="n">
        <f aca="false">GrassHrFlux!P469-GrassHrFlux!P468</f>
        <v>-0.0199999999999996</v>
      </c>
      <c r="K469" s="7" t="n">
        <f aca="false">TreeCalculations!$J$2*TreeCalculations!$K$2*(J469/TreeCalculations!$L$2)</f>
        <v>-2.62127226738197E-005</v>
      </c>
      <c r="L469" s="2" t="n">
        <f aca="false">OliveWatbal!V469/(OliveTree!$C$31*2*OliveTree!$C$31*2)</f>
        <v>-290.254472</v>
      </c>
      <c r="M469" s="12" t="n">
        <f aca="false">OliveWatbal!AA469</f>
        <v>344.8672</v>
      </c>
      <c r="N469" s="8" t="n">
        <f aca="false">(0.5*OliveWatbal!J469*OliveTree!$C$31*OliveTree!$C$31/18.0152*40.7*60*60)/TreeCalculations!$I$3/TreeCalculations!$I$3</f>
        <v>358.760586615747</v>
      </c>
      <c r="O469" s="8" t="n">
        <f aca="false">(OliveHrFlx!K469*18.0152*OliveTree!$C$31*OliveTree!$C$31*2.45*0.5)/TreeCalculations!$I$3/TreeCalculations!$I$3</f>
        <v>53.96881021</v>
      </c>
      <c r="P469" s="4" t="n">
        <f aca="false">N469+(0.5*OliveWatbal!F469*OliveTree!$C$31*OliveTree!$C$31/18.0152*40.7*60*60)/TreeCalculations!$I$3/TreeCalculations!$I$3 + (0.5*OliveWatbal!G469*OliveTree!$C$31*OliveTree!$C$31/18.0152*40.7*60*60)/TreeCalculations!$I$3/TreeCalculations!$I$3</f>
        <v>358.760586615747</v>
      </c>
      <c r="Q469" s="11" t="n">
        <f aca="false">OliveWatbal!AA469-OliveWatbal!W469-F469</f>
        <v>290.689125200941</v>
      </c>
      <c r="R469" s="11" t="n">
        <f aca="false">OliveWatbal!AA469+OliveWatbal!W469-F469</f>
        <v>286.580325200941</v>
      </c>
      <c r="S469" s="6" t="n">
        <f aca="false">OliveWatbal!W469</f>
        <v>-2.0544</v>
      </c>
      <c r="T469" s="7" t="n">
        <f aca="false">OliveHrFlx!P469-OliveHrFlx!P468</f>
        <v>-0.0600000000000023</v>
      </c>
      <c r="U469" s="7" t="n">
        <f aca="false">TreeCalculations!$J$3*TreeCalculations!$K$3*(T469/TreeCalculations!$L$3)</f>
        <v>-0.0019659542005366</v>
      </c>
    </row>
    <row r="470" customFormat="false" ht="12.8" hidden="false" customHeight="false" outlineLevel="0" collapsed="false">
      <c r="C470" s="2" t="n">
        <f aca="false">GrassWatbal!AA470</f>
        <v>296.5389</v>
      </c>
      <c r="D470" s="3" t="n">
        <f aca="false">(0.5*GrassWatbal!J470*GrassTree!$C$31*GrassTree!$C$31/18.0152*40.7*60*60)/TreeCalculations!$I$2/TreeCalculations!$I$2</f>
        <v>47.9976786269373</v>
      </c>
      <c r="E470" s="8" t="n">
        <f aca="false">(GrassHrFlux!K470*18.0152*GrassTree!$C$31*GrassTree!$C$31*2.45*0.5)/TreeCalculations!$I$2/TreeCalculations!$I$2</f>
        <v>5.852598024</v>
      </c>
      <c r="F470" s="10" t="n">
        <f aca="false">D470+(0.5*GrassWatbal!F470*GrassTree!$C$31*GrassTree!$C$31/18.0152*40.7*60*60)/TreeCalculations!$I$2/TreeCalculations!$I$2 + (0.5*GrassWatbal!G470*GrassTree!$C$31*GrassTree!$C$31/18.0152*40.7*60*60)/TreeCalculations!$I$2/TreeCalculations!$I$2</f>
        <v>47.9976786269373</v>
      </c>
      <c r="G470" s="5" t="n">
        <f aca="false">GrassWatbal!AA470-GrassWatbal!W470-F470</f>
        <v>250.182721373063</v>
      </c>
      <c r="H470" s="11" t="n">
        <f aca="false">GrassWatbal!AA470+GrassWatbal!W470-F470</f>
        <v>246.899721373063</v>
      </c>
      <c r="I470" s="6" t="n">
        <f aca="false">GrassWatbal!W470</f>
        <v>-1.6415</v>
      </c>
      <c r="J470" s="7" t="n">
        <f aca="false">GrassHrFlux!P470-GrassHrFlux!P469</f>
        <v>-0.550000000000001</v>
      </c>
      <c r="K470" s="7" t="n">
        <f aca="false">TreeCalculations!$J$2*TreeCalculations!$K$2*(J470/TreeCalculations!$L$2)</f>
        <v>-0.000720849873530059</v>
      </c>
      <c r="L470" s="2" t="n">
        <f aca="false">OliveWatbal!V470/(OliveTree!$C$31*2*OliveTree!$C$31*2)</f>
        <v>-268.696056</v>
      </c>
      <c r="M470" s="12" t="n">
        <f aca="false">OliveWatbal!AA470</f>
        <v>270.8943</v>
      </c>
      <c r="N470" s="8" t="n">
        <f aca="false">(0.5*OliveWatbal!J470*OliveTree!$C$31*OliveTree!$C$31/18.0152*40.7*60*60)/TreeCalculations!$I$3/TreeCalculations!$I$3</f>
        <v>322.210291309561</v>
      </c>
      <c r="O470" s="8" t="n">
        <f aca="false">(OliveHrFlx!K470*18.0152*OliveTree!$C$31*OliveTree!$C$31*2.45*0.5)/TreeCalculations!$I$3/TreeCalculations!$I$3</f>
        <v>37.115005116</v>
      </c>
      <c r="P470" s="4" t="n">
        <f aca="false">N470+(0.5*OliveWatbal!F470*OliveTree!$C$31*OliveTree!$C$31/18.0152*40.7*60*60)/TreeCalculations!$I$3/TreeCalculations!$I$3 + (0.5*OliveWatbal!G470*OliveTree!$C$31*OliveTree!$C$31/18.0152*40.7*60*60)/TreeCalculations!$I$3/TreeCalculations!$I$3</f>
        <v>322.210291309561</v>
      </c>
      <c r="Q470" s="11" t="n">
        <f aca="false">OliveWatbal!AA470-OliveWatbal!W470-F470</f>
        <v>224.485321373063</v>
      </c>
      <c r="R470" s="11" t="n">
        <f aca="false">OliveWatbal!AA470+OliveWatbal!W470-F470</f>
        <v>221.307921373063</v>
      </c>
      <c r="S470" s="6" t="n">
        <f aca="false">OliveWatbal!W470</f>
        <v>-1.5887</v>
      </c>
      <c r="T470" s="7" t="n">
        <f aca="false">OliveHrFlx!P470-OliveHrFlx!P469</f>
        <v>-0.439999999999998</v>
      </c>
      <c r="U470" s="7" t="n">
        <f aca="false">TreeCalculations!$J$3*TreeCalculations!$K$3*(T470/TreeCalculations!$L$3)</f>
        <v>-0.0144169974706011</v>
      </c>
    </row>
    <row r="471" customFormat="false" ht="12.8" hidden="false" customHeight="false" outlineLevel="0" collapsed="false">
      <c r="C471" s="2" t="n">
        <f aca="false">GrassWatbal!AA471</f>
        <v>244.288</v>
      </c>
      <c r="D471" s="3" t="n">
        <f aca="false">(0.5*GrassWatbal!J471*GrassTree!$C$31*GrassTree!$C$31/18.0152*40.7*60*60)/TreeCalculations!$I$2/TreeCalculations!$I$2</f>
        <v>35.1595297304498</v>
      </c>
      <c r="E471" s="8" t="n">
        <f aca="false">(GrassHrFlux!K471*18.0152*GrassTree!$C$31*GrassTree!$C$31*2.45*0.5)/TreeCalculations!$I$2/TreeCalculations!$I$2</f>
        <v>3.81787126</v>
      </c>
      <c r="F471" s="10" t="n">
        <f aca="false">D471+(0.5*GrassWatbal!F471*GrassTree!$C$31*GrassTree!$C$31/18.0152*40.7*60*60)/TreeCalculations!$I$2/TreeCalculations!$I$2 + (0.5*GrassWatbal!G471*GrassTree!$C$31*GrassTree!$C$31/18.0152*40.7*60*60)/TreeCalculations!$I$2/TreeCalculations!$I$2</f>
        <v>35.1595297304498</v>
      </c>
      <c r="G471" s="5" t="n">
        <f aca="false">GrassWatbal!AA471-GrassWatbal!W471-F471</f>
        <v>209.78597026955</v>
      </c>
      <c r="H471" s="11" t="n">
        <f aca="false">GrassWatbal!AA471+GrassWatbal!W471-F471</f>
        <v>208.47097026955</v>
      </c>
      <c r="I471" s="6" t="n">
        <f aca="false">GrassWatbal!W471</f>
        <v>-0.6575</v>
      </c>
      <c r="J471" s="7" t="n">
        <f aca="false">GrassHrFlux!P471-GrassHrFlux!P470</f>
        <v>-0.16</v>
      </c>
      <c r="K471" s="7" t="n">
        <f aca="false">TreeCalculations!$J$2*TreeCalculations!$K$2*(J471/TreeCalculations!$L$2)</f>
        <v>-0.000209701781390563</v>
      </c>
      <c r="L471" s="2" t="n">
        <f aca="false">OliveWatbal!V471/(OliveTree!$C$31*2*OliveTree!$C$31*2)</f>
        <v>-133.227072</v>
      </c>
      <c r="M471" s="12" t="n">
        <f aca="false">OliveWatbal!AA471</f>
        <v>227.4947</v>
      </c>
      <c r="N471" s="8" t="n">
        <f aca="false">(0.5*OliveWatbal!J471*OliveTree!$C$31*OliveTree!$C$31/18.0152*40.7*60*60)/TreeCalculations!$I$3/TreeCalculations!$I$3</f>
        <v>221.587181935255</v>
      </c>
      <c r="O471" s="8" t="n">
        <f aca="false">(OliveHrFlx!K471*18.0152*OliveTree!$C$31*OliveTree!$C$31*2.45*0.5)/TreeCalculations!$I$3/TreeCalculations!$I$3</f>
        <v>28.230178704</v>
      </c>
      <c r="P471" s="4" t="n">
        <f aca="false">N471+(0.5*OliveWatbal!F471*OliveTree!$C$31*OliveTree!$C$31/18.0152*40.7*60*60)/TreeCalculations!$I$3/TreeCalculations!$I$3 + (0.5*OliveWatbal!G471*OliveTree!$C$31*OliveTree!$C$31/18.0152*40.7*60*60)/TreeCalculations!$I$3/TreeCalculations!$I$3</f>
        <v>221.587181935255</v>
      </c>
      <c r="Q471" s="11" t="n">
        <f aca="false">OliveWatbal!AA471-OliveWatbal!W471-F471</f>
        <v>193.77207026955</v>
      </c>
      <c r="R471" s="11" t="n">
        <f aca="false">OliveWatbal!AA471+OliveWatbal!W471-F471</f>
        <v>190.89827026955</v>
      </c>
      <c r="S471" s="6" t="n">
        <f aca="false">OliveWatbal!W471</f>
        <v>-1.4369</v>
      </c>
      <c r="T471" s="7" t="n">
        <f aca="false">OliveHrFlx!P471-OliveHrFlx!P470</f>
        <v>-0.140000000000001</v>
      </c>
      <c r="U471" s="7" t="n">
        <f aca="false">TreeCalculations!$J$3*TreeCalculations!$K$3*(T471/TreeCalculations!$L$3)</f>
        <v>-0.00458722646791857</v>
      </c>
    </row>
    <row r="472" customFormat="false" ht="12.8" hidden="false" customHeight="false" outlineLevel="0" collapsed="false">
      <c r="C472" s="2" t="n">
        <f aca="false">GrassWatbal!AA472</f>
        <v>152.0787</v>
      </c>
      <c r="D472" s="3" t="n">
        <f aca="false">(0.5*GrassWatbal!J472*GrassTree!$C$31*GrassTree!$C$31/18.0152*40.7*60*60)/TreeCalculations!$I$2/TreeCalculations!$I$2</f>
        <v>22.9313657356011</v>
      </c>
      <c r="E472" s="8" t="n">
        <f aca="false">(GrassHrFlux!K472*18.0152*GrassTree!$C$31*GrassTree!$C$31*2.45*0.5)/TreeCalculations!$I$2/TreeCalculations!$I$2</f>
        <v>0</v>
      </c>
      <c r="F472" s="10" t="n">
        <f aca="false">D472+(0.5*GrassWatbal!F472*GrassTree!$C$31*GrassTree!$C$31/18.0152*40.7*60*60)/TreeCalculations!$I$2/TreeCalculations!$I$2 + (0.5*GrassWatbal!G472*GrassTree!$C$31*GrassTree!$C$31/18.0152*40.7*60*60)/TreeCalculations!$I$2/TreeCalculations!$I$2</f>
        <v>22.9313657356011</v>
      </c>
      <c r="G472" s="5" t="n">
        <f aca="false">GrassWatbal!AA472-GrassWatbal!W472-F472</f>
        <v>129.862334264399</v>
      </c>
      <c r="H472" s="11" t="n">
        <f aca="false">GrassWatbal!AA472+GrassWatbal!W472-F472</f>
        <v>128.432334264399</v>
      </c>
      <c r="I472" s="6" t="n">
        <f aca="false">GrassWatbal!W472</f>
        <v>-0.715</v>
      </c>
      <c r="J472" s="7" t="n">
        <f aca="false">GrassHrFlux!P472-GrassHrFlux!P471</f>
        <v>0.670000000000002</v>
      </c>
      <c r="K472" s="7" t="n">
        <f aca="false">TreeCalculations!$J$2*TreeCalculations!$K$2*(J472/TreeCalculations!$L$2)</f>
        <v>0.000878126209572983</v>
      </c>
      <c r="L472" s="2" t="n">
        <f aca="false">OliveWatbal!V472/(OliveTree!$C$31*2*OliveTree!$C$31*2)</f>
        <v>-81.943084</v>
      </c>
      <c r="M472" s="12" t="n">
        <f aca="false">OliveWatbal!AA472</f>
        <v>141.958</v>
      </c>
      <c r="N472" s="8" t="n">
        <f aca="false">(0.5*OliveWatbal!J472*OliveTree!$C$31*OliveTree!$C$31/18.0152*40.7*60*60)/TreeCalculations!$I$3/TreeCalculations!$I$3</f>
        <v>168.542894888761</v>
      </c>
      <c r="O472" s="8" t="n">
        <f aca="false">(OliveHrFlx!K472*18.0152*OliveTree!$C$31*OliveTree!$C$31*2.45*0.5)/TreeCalculations!$I$3/TreeCalculations!$I$3</f>
        <v>0</v>
      </c>
      <c r="P472" s="4" t="n">
        <f aca="false">N472+(0.5*OliveWatbal!F472*OliveTree!$C$31*OliveTree!$C$31/18.0152*40.7*60*60)/TreeCalculations!$I$3/TreeCalculations!$I$3 + (0.5*OliveWatbal!G472*OliveTree!$C$31*OliveTree!$C$31/18.0152*40.7*60*60)/TreeCalculations!$I$3/TreeCalculations!$I$3</f>
        <v>168.542894888761</v>
      </c>
      <c r="Q472" s="11" t="n">
        <f aca="false">OliveWatbal!AA472-OliveWatbal!W472-F472</f>
        <v>120.492234264399</v>
      </c>
      <c r="R472" s="11" t="n">
        <f aca="false">OliveWatbal!AA472+OliveWatbal!W472-F472</f>
        <v>117.561034264399</v>
      </c>
      <c r="S472" s="6" t="n">
        <f aca="false">OliveWatbal!W472</f>
        <v>-1.4656</v>
      </c>
      <c r="T472" s="7" t="n">
        <f aca="false">OliveHrFlx!P472-OliveHrFlx!P471</f>
        <v>0.77</v>
      </c>
      <c r="U472" s="7" t="n">
        <f aca="false">TreeCalculations!$J$3*TreeCalculations!$K$3*(T472/TreeCalculations!$L$3)</f>
        <v>0.025229745573552</v>
      </c>
    </row>
    <row r="473" customFormat="false" ht="12.8" hidden="false" customHeight="false" outlineLevel="0" collapsed="false">
      <c r="C473" s="2" t="n">
        <f aca="false">GrassWatbal!AA473</f>
        <v>39.3298</v>
      </c>
      <c r="D473" s="3" t="n">
        <f aca="false">(0.5*GrassWatbal!J473*GrassTree!$C$31*GrassTree!$C$31/18.0152*40.7*60*60)/TreeCalculations!$I$2/TreeCalculations!$I$2</f>
        <v>0</v>
      </c>
      <c r="E473" s="8" t="n">
        <f aca="false">(GrassHrFlux!K473*18.0152*GrassTree!$C$31*GrassTree!$C$31*2.45*0.5)/TreeCalculations!$I$2/TreeCalculations!$I$2</f>
        <v>0</v>
      </c>
      <c r="F473" s="10" t="n">
        <f aca="false">D473+(0.5*GrassWatbal!F473*GrassTree!$C$31*GrassTree!$C$31/18.0152*40.7*60*60)/TreeCalculations!$I$2/TreeCalculations!$I$2 + (0.5*GrassWatbal!G473*GrassTree!$C$31*GrassTree!$C$31/18.0152*40.7*60*60)/TreeCalculations!$I$2/TreeCalculations!$I$2</f>
        <v>0</v>
      </c>
      <c r="G473" s="5" t="n">
        <f aca="false">GrassWatbal!AA473-GrassWatbal!W473-F473</f>
        <v>39.3869</v>
      </c>
      <c r="H473" s="11" t="n">
        <f aca="false">GrassWatbal!AA473+GrassWatbal!W473-F473</f>
        <v>39.2727</v>
      </c>
      <c r="I473" s="6" t="n">
        <f aca="false">GrassWatbal!W473</f>
        <v>-0.0571</v>
      </c>
      <c r="J473" s="7" t="n">
        <f aca="false">GrassHrFlux!P473-GrassHrFlux!P472</f>
        <v>-0.600000000000001</v>
      </c>
      <c r="K473" s="7" t="n">
        <f aca="false">TreeCalculations!$J$2*TreeCalculations!$K$2*(J473/TreeCalculations!$L$2)</f>
        <v>-0.000786381680214611</v>
      </c>
      <c r="L473" s="2" t="n">
        <f aca="false">OliveWatbal!V473/(OliveTree!$C$31*2*OliveTree!$C$31*2)</f>
        <v>-0.965516</v>
      </c>
      <c r="M473" s="12" t="n">
        <f aca="false">OliveWatbal!AA473</f>
        <v>28.5317</v>
      </c>
      <c r="N473" s="8" t="n">
        <f aca="false">(0.5*OliveWatbal!J473*OliveTree!$C$31*OliveTree!$C$31/18.0152*40.7*60*60)/TreeCalculations!$I$3/TreeCalculations!$I$3</f>
        <v>0</v>
      </c>
      <c r="O473" s="8" t="n">
        <f aca="false">(OliveHrFlx!K473*18.0152*OliveTree!$C$31*OliveTree!$C$31*2.45*0.5)/TreeCalculations!$I$3/TreeCalculations!$I$3</f>
        <v>0</v>
      </c>
      <c r="P473" s="4" t="n">
        <f aca="false">N473+(0.5*OliveWatbal!F473*OliveTree!$C$31*OliveTree!$C$31/18.0152*40.7*60*60)/TreeCalculations!$I$3/TreeCalculations!$I$3 + (0.5*OliveWatbal!G473*OliveTree!$C$31*OliveTree!$C$31/18.0152*40.7*60*60)/TreeCalculations!$I$3/TreeCalculations!$I$3</f>
        <v>0</v>
      </c>
      <c r="Q473" s="11" t="n">
        <f aca="false">OliveWatbal!AA473-OliveWatbal!W473-F473</f>
        <v>29.7637</v>
      </c>
      <c r="R473" s="11" t="n">
        <f aca="false">OliveWatbal!AA473+OliveWatbal!W473-F473</f>
        <v>27.2997</v>
      </c>
      <c r="S473" s="6" t="n">
        <f aca="false">OliveWatbal!W473</f>
        <v>-1.232</v>
      </c>
      <c r="T473" s="7" t="n">
        <f aca="false">OliveHrFlx!P473-OliveHrFlx!P472</f>
        <v>-0.600000000000001</v>
      </c>
      <c r="U473" s="7" t="n">
        <f aca="false">TreeCalculations!$J$3*TreeCalculations!$K$3*(T473/TreeCalculations!$L$3)</f>
        <v>-0.0196595420053653</v>
      </c>
    </row>
    <row r="474" customFormat="false" ht="12.8" hidden="false" customHeight="false" outlineLevel="0" collapsed="false">
      <c r="C474" s="2" t="n">
        <f aca="false">GrassWatbal!AA474</f>
        <v>-24.289</v>
      </c>
      <c r="D474" s="3" t="n">
        <f aca="false">(0.5*GrassWatbal!J474*GrassTree!$C$31*GrassTree!$C$31/18.0152*40.7*60*60)/TreeCalculations!$I$2/TreeCalculations!$I$2</f>
        <v>0</v>
      </c>
      <c r="E474" s="8" t="n">
        <f aca="false">(GrassHrFlux!K474*18.0152*GrassTree!$C$31*GrassTree!$C$31*2.45*0.5)/TreeCalculations!$I$2/TreeCalculations!$I$2</f>
        <v>0</v>
      </c>
      <c r="F474" s="10" t="n">
        <f aca="false">D474+(0.5*GrassWatbal!F474*GrassTree!$C$31*GrassTree!$C$31/18.0152*40.7*60*60)/TreeCalculations!$I$2/TreeCalculations!$I$2 + (0.5*GrassWatbal!G474*GrassTree!$C$31*GrassTree!$C$31/18.0152*40.7*60*60)/TreeCalculations!$I$2/TreeCalculations!$I$2</f>
        <v>0</v>
      </c>
      <c r="G474" s="5" t="n">
        <f aca="false">GrassWatbal!AA474-GrassWatbal!W474-F474</f>
        <v>-26.6389</v>
      </c>
      <c r="H474" s="11" t="n">
        <f aca="false">GrassWatbal!AA474+GrassWatbal!W474-F474</f>
        <v>-21.9391</v>
      </c>
      <c r="I474" s="6" t="n">
        <f aca="false">GrassWatbal!W474</f>
        <v>2.3499</v>
      </c>
      <c r="J474" s="7" t="n">
        <f aca="false">GrassHrFlux!P474-GrassHrFlux!P473</f>
        <v>-0.399999999999999</v>
      </c>
      <c r="K474" s="7" t="n">
        <f aca="false">TreeCalculations!$J$2*TreeCalculations!$K$2*(J474/TreeCalculations!$L$2)</f>
        <v>-0.000524254453476404</v>
      </c>
      <c r="L474" s="2" t="n">
        <f aca="false">OliveWatbal!V474/(OliveTree!$C$31*2*OliveTree!$C$31*2)</f>
        <v>-3.109996</v>
      </c>
      <c r="M474" s="12" t="n">
        <f aca="false">OliveWatbal!AA474</f>
        <v>-35.0872</v>
      </c>
      <c r="N474" s="8" t="n">
        <f aca="false">(0.5*OliveWatbal!J474*OliveTree!$C$31*OliveTree!$C$31/18.0152*40.7*60*60)/TreeCalculations!$I$3/TreeCalculations!$I$3</f>
        <v>0</v>
      </c>
      <c r="O474" s="8" t="n">
        <f aca="false">(OliveHrFlx!K474*18.0152*OliveTree!$C$31*OliveTree!$C$31*2.45*0.5)/TreeCalculations!$I$3/TreeCalculations!$I$3</f>
        <v>0</v>
      </c>
      <c r="P474" s="4" t="n">
        <f aca="false">N474+(0.5*OliveWatbal!F474*OliveTree!$C$31*OliveTree!$C$31/18.0152*40.7*60*60)/TreeCalculations!$I$3/TreeCalculations!$I$3 + (0.5*OliveWatbal!G474*OliveTree!$C$31*OliveTree!$C$31/18.0152*40.7*60*60)/TreeCalculations!$I$3/TreeCalculations!$I$3</f>
        <v>0</v>
      </c>
      <c r="Q474" s="11" t="n">
        <f aca="false">OliveWatbal!AA474-OliveWatbal!W474-F474</f>
        <v>-36.5349</v>
      </c>
      <c r="R474" s="11" t="n">
        <f aca="false">OliveWatbal!AA474+OliveWatbal!W474-F474</f>
        <v>-33.6395</v>
      </c>
      <c r="S474" s="6" t="n">
        <f aca="false">OliveWatbal!W474</f>
        <v>1.4477</v>
      </c>
      <c r="T474" s="7" t="n">
        <f aca="false">OliveHrFlx!P474-OliveHrFlx!P473</f>
        <v>-0.399999999999999</v>
      </c>
      <c r="U474" s="7" t="n">
        <f aca="false">TreeCalculations!$J$3*TreeCalculations!$K$3*(T474/TreeCalculations!$L$3)</f>
        <v>-0.0131063613369101</v>
      </c>
    </row>
    <row r="475" customFormat="false" ht="12.8" hidden="false" customHeight="false" outlineLevel="0" collapsed="false">
      <c r="C475" s="2" t="n">
        <f aca="false">GrassWatbal!AA475</f>
        <v>-33.3753</v>
      </c>
      <c r="D475" s="3" t="n">
        <f aca="false">(0.5*GrassWatbal!J475*GrassTree!$C$31*GrassTree!$C$31/18.0152*40.7*60*60)/TreeCalculations!$I$2/TreeCalculations!$I$2</f>
        <v>0</v>
      </c>
      <c r="E475" s="8" t="n">
        <f aca="false">(GrassHrFlux!K475*18.0152*GrassTree!$C$31*GrassTree!$C$31*2.45*0.5)/TreeCalculations!$I$2/TreeCalculations!$I$2</f>
        <v>0</v>
      </c>
      <c r="F475" s="10" t="n">
        <f aca="false">D475+(0.5*GrassWatbal!F475*GrassTree!$C$31*GrassTree!$C$31/18.0152*40.7*60*60)/TreeCalculations!$I$2/TreeCalculations!$I$2 + (0.5*GrassWatbal!G475*GrassTree!$C$31*GrassTree!$C$31/18.0152*40.7*60*60)/TreeCalculations!$I$2/TreeCalculations!$I$2</f>
        <v>0</v>
      </c>
      <c r="G475" s="5" t="n">
        <f aca="false">GrassWatbal!AA475-GrassWatbal!W475-F475</f>
        <v>-36.6907</v>
      </c>
      <c r="H475" s="11" t="n">
        <f aca="false">GrassWatbal!AA475+GrassWatbal!W475-F475</f>
        <v>-30.0599</v>
      </c>
      <c r="I475" s="6" t="n">
        <f aca="false">GrassWatbal!W475</f>
        <v>3.3154</v>
      </c>
      <c r="J475" s="7" t="n">
        <f aca="false">GrassHrFlux!P475-GrassHrFlux!P474</f>
        <v>-0.18</v>
      </c>
      <c r="K475" s="7" t="n">
        <f aca="false">TreeCalculations!$J$2*TreeCalculations!$K$2*(J475/TreeCalculations!$L$2)</f>
        <v>-0.000235914504064382</v>
      </c>
      <c r="L475" s="2" t="n">
        <f aca="false">OliveWatbal!V475/(OliveTree!$C$31*2*OliveTree!$C$31*2)</f>
        <v>-3.40688</v>
      </c>
      <c r="M475" s="12" t="n">
        <f aca="false">OliveWatbal!AA475</f>
        <v>-44.1736</v>
      </c>
      <c r="N475" s="8" t="n">
        <f aca="false">(0.5*OliveWatbal!J475*OliveTree!$C$31*OliveTree!$C$31/18.0152*40.7*60*60)/TreeCalculations!$I$3/TreeCalculations!$I$3</f>
        <v>0</v>
      </c>
      <c r="O475" s="8" t="n">
        <f aca="false">(OliveHrFlx!K475*18.0152*OliveTree!$C$31*OliveTree!$C$31*2.45*0.5)/TreeCalculations!$I$3/TreeCalculations!$I$3</f>
        <v>0</v>
      </c>
      <c r="P475" s="4" t="n">
        <f aca="false">N475+(0.5*OliveWatbal!F475*OliveTree!$C$31*OliveTree!$C$31/18.0152*40.7*60*60)/TreeCalculations!$I$3/TreeCalculations!$I$3 + (0.5*OliveWatbal!G475*OliveTree!$C$31*OliveTree!$C$31/18.0152*40.7*60*60)/TreeCalculations!$I$3/TreeCalculations!$I$3</f>
        <v>0</v>
      </c>
      <c r="Q475" s="11" t="n">
        <f aca="false">OliveWatbal!AA475-OliveWatbal!W475-F475</f>
        <v>-46.7571</v>
      </c>
      <c r="R475" s="11" t="n">
        <f aca="false">OliveWatbal!AA475+OliveWatbal!W475-F475</f>
        <v>-41.5901</v>
      </c>
      <c r="S475" s="6" t="n">
        <f aca="false">OliveWatbal!W475</f>
        <v>2.5835</v>
      </c>
      <c r="T475" s="7" t="n">
        <f aca="false">OliveHrFlx!P475-OliveHrFlx!P474</f>
        <v>-0.18</v>
      </c>
      <c r="U475" s="7" t="n">
        <f aca="false">TreeCalculations!$J$3*TreeCalculations!$K$3*(T475/TreeCalculations!$L$3)</f>
        <v>-0.00589786260160956</v>
      </c>
    </row>
    <row r="476" customFormat="false" ht="12.8" hidden="false" customHeight="false" outlineLevel="0" collapsed="false">
      <c r="C476" s="2" t="n">
        <f aca="false">GrassWatbal!AA476</f>
        <v>-33.7971</v>
      </c>
      <c r="D476" s="3" t="n">
        <f aca="false">(0.5*GrassWatbal!J476*GrassTree!$C$31*GrassTree!$C$31/18.0152*40.7*60*60)/TreeCalculations!$I$2/TreeCalculations!$I$2</f>
        <v>0</v>
      </c>
      <c r="E476" s="8" t="n">
        <f aca="false">(GrassHrFlux!K476*18.0152*GrassTree!$C$31*GrassTree!$C$31*2.45*0.5)/TreeCalculations!$I$2/TreeCalculations!$I$2</f>
        <v>0</v>
      </c>
      <c r="F476" s="10" t="n">
        <f aca="false">D476+(0.5*GrassWatbal!F476*GrassTree!$C$31*GrassTree!$C$31/18.0152*40.7*60*60)/TreeCalculations!$I$2/TreeCalculations!$I$2 + (0.5*GrassWatbal!G476*GrassTree!$C$31*GrassTree!$C$31/18.0152*40.7*60*60)/TreeCalculations!$I$2/TreeCalculations!$I$2</f>
        <v>0</v>
      </c>
      <c r="G476" s="5" t="n">
        <f aca="false">GrassWatbal!AA476-GrassWatbal!W476-F476</f>
        <v>-36.9676</v>
      </c>
      <c r="H476" s="11" t="n">
        <f aca="false">GrassWatbal!AA476+GrassWatbal!W476-F476</f>
        <v>-30.6266</v>
      </c>
      <c r="I476" s="6" t="n">
        <f aca="false">GrassWatbal!W476</f>
        <v>3.1705</v>
      </c>
      <c r="J476" s="7" t="n">
        <f aca="false">GrassHrFlux!P476-GrassHrFlux!P475</f>
        <v>-0.0899999999999999</v>
      </c>
      <c r="K476" s="7" t="n">
        <f aca="false">TreeCalculations!$J$2*TreeCalculations!$K$2*(J476/TreeCalculations!$L$2)</f>
        <v>-0.000117957252032191</v>
      </c>
      <c r="L476" s="2" t="n">
        <f aca="false">OliveWatbal!V476/(OliveTree!$C$31*2*OliveTree!$C$31*2)</f>
        <v>-3.412484</v>
      </c>
      <c r="M476" s="12" t="n">
        <f aca="false">OliveWatbal!AA476</f>
        <v>-44.5954</v>
      </c>
      <c r="N476" s="8" t="n">
        <f aca="false">(0.5*OliveWatbal!J476*OliveTree!$C$31*OliveTree!$C$31/18.0152*40.7*60*60)/TreeCalculations!$I$3/TreeCalculations!$I$3</f>
        <v>0</v>
      </c>
      <c r="O476" s="8" t="n">
        <f aca="false">(OliveHrFlx!K476*18.0152*OliveTree!$C$31*OliveTree!$C$31*2.45*0.5)/TreeCalculations!$I$3/TreeCalculations!$I$3</f>
        <v>0</v>
      </c>
      <c r="P476" s="4" t="n">
        <f aca="false">N476+(0.5*OliveWatbal!F476*OliveTree!$C$31*OliveTree!$C$31/18.0152*40.7*60*60)/TreeCalculations!$I$3/TreeCalculations!$I$3 + (0.5*OliveWatbal!G476*OliveTree!$C$31*OliveTree!$C$31/18.0152*40.7*60*60)/TreeCalculations!$I$3/TreeCalculations!$I$3</f>
        <v>0</v>
      </c>
      <c r="Q476" s="11" t="n">
        <f aca="false">OliveWatbal!AA476-OliveWatbal!W476-F476</f>
        <v>-47.1465</v>
      </c>
      <c r="R476" s="11" t="n">
        <f aca="false">OliveWatbal!AA476+OliveWatbal!W476-F476</f>
        <v>-42.0443</v>
      </c>
      <c r="S476" s="6" t="n">
        <f aca="false">OliveWatbal!W476</f>
        <v>2.5511</v>
      </c>
      <c r="T476" s="7" t="n">
        <f aca="false">OliveHrFlx!P476-OliveHrFlx!P475</f>
        <v>-0.0899999999999999</v>
      </c>
      <c r="U476" s="7" t="n">
        <f aca="false">TreeCalculations!$J$3*TreeCalculations!$K$3*(T476/TreeCalculations!$L$3)</f>
        <v>-0.00294893130080478</v>
      </c>
    </row>
    <row r="477" customFormat="false" ht="12.8" hidden="false" customHeight="false" outlineLevel="0" collapsed="false">
      <c r="C477" s="2" t="n">
        <f aca="false">GrassWatbal!AA477</f>
        <v>-34.8626</v>
      </c>
      <c r="D477" s="3" t="n">
        <f aca="false">(0.5*GrassWatbal!J477*GrassTree!$C$31*GrassTree!$C$31/18.0152*40.7*60*60)/TreeCalculations!$I$2/TreeCalculations!$I$2</f>
        <v>0</v>
      </c>
      <c r="E477" s="8" t="n">
        <f aca="false">(GrassHrFlux!K477*18.0152*GrassTree!$C$31*GrassTree!$C$31*2.45*0.5)/TreeCalculations!$I$2/TreeCalculations!$I$2</f>
        <v>0</v>
      </c>
      <c r="F477" s="10" t="n">
        <f aca="false">D477+(0.5*GrassWatbal!F477*GrassTree!$C$31*GrassTree!$C$31/18.0152*40.7*60*60)/TreeCalculations!$I$2/TreeCalculations!$I$2 + (0.5*GrassWatbal!G477*GrassTree!$C$31*GrassTree!$C$31/18.0152*40.7*60*60)/TreeCalculations!$I$2/TreeCalculations!$I$2</f>
        <v>0</v>
      </c>
      <c r="G477" s="5" t="n">
        <f aca="false">GrassWatbal!AA477-GrassWatbal!W477-F477</f>
        <v>-37.6346</v>
      </c>
      <c r="H477" s="11" t="n">
        <f aca="false">GrassWatbal!AA477+GrassWatbal!W477-F477</f>
        <v>-32.0906</v>
      </c>
      <c r="I477" s="6" t="n">
        <f aca="false">GrassWatbal!W477</f>
        <v>2.772</v>
      </c>
      <c r="J477" s="7" t="n">
        <f aca="false">GrassHrFlux!P477-GrassHrFlux!P476</f>
        <v>-0.23</v>
      </c>
      <c r="K477" s="7" t="n">
        <f aca="false">TreeCalculations!$J$2*TreeCalculations!$K$2*(J477/TreeCalculations!$L$2)</f>
        <v>-0.000301446310748934</v>
      </c>
      <c r="L477" s="2" t="n">
        <f aca="false">OliveWatbal!V477/(OliveTree!$C$31*2*OliveTree!$C$31*2)</f>
        <v>-3.422828</v>
      </c>
      <c r="M477" s="12" t="n">
        <f aca="false">OliveWatbal!AA477</f>
        <v>-45.6607</v>
      </c>
      <c r="N477" s="8" t="n">
        <f aca="false">(0.5*OliveWatbal!J477*OliveTree!$C$31*OliveTree!$C$31/18.0152*40.7*60*60)/TreeCalculations!$I$3/TreeCalculations!$I$3</f>
        <v>0</v>
      </c>
      <c r="O477" s="8" t="n">
        <f aca="false">(OliveHrFlx!K477*18.0152*OliveTree!$C$31*OliveTree!$C$31*2.45*0.5)/TreeCalculations!$I$3/TreeCalculations!$I$3</f>
        <v>0</v>
      </c>
      <c r="P477" s="4" t="n">
        <f aca="false">N477+(0.5*OliveWatbal!F477*OliveTree!$C$31*OliveTree!$C$31/18.0152*40.7*60*60)/TreeCalculations!$I$3/TreeCalculations!$I$3 + (0.5*OliveWatbal!G477*OliveTree!$C$31*OliveTree!$C$31/18.0152*40.7*60*60)/TreeCalculations!$I$3/TreeCalculations!$I$3</f>
        <v>0</v>
      </c>
      <c r="Q477" s="11" t="n">
        <f aca="false">OliveWatbal!AA477-OliveWatbal!W477-F477</f>
        <v>-47.8937</v>
      </c>
      <c r="R477" s="11" t="n">
        <f aca="false">OliveWatbal!AA477+OliveWatbal!W477-F477</f>
        <v>-43.4277</v>
      </c>
      <c r="S477" s="6" t="n">
        <f aca="false">OliveWatbal!W477</f>
        <v>2.233</v>
      </c>
      <c r="T477" s="7" t="n">
        <f aca="false">OliveHrFlx!P477-OliveHrFlx!P476</f>
        <v>-0.23</v>
      </c>
      <c r="U477" s="7" t="n">
        <f aca="false">TreeCalculations!$J$3*TreeCalculations!$K$3*(T477/TreeCalculations!$L$3)</f>
        <v>-0.00753615776872335</v>
      </c>
    </row>
    <row r="478" customFormat="false" ht="12.8" hidden="false" customHeight="false" outlineLevel="0" collapsed="false">
      <c r="C478" s="2" t="n">
        <f aca="false">GrassWatbal!AA478</f>
        <v>-35.3564</v>
      </c>
      <c r="D478" s="3" t="n">
        <f aca="false">(0.5*GrassWatbal!J478*GrassTree!$C$31*GrassTree!$C$31/18.0152*40.7*60*60)/TreeCalculations!$I$2/TreeCalculations!$I$2</f>
        <v>0</v>
      </c>
      <c r="E478" s="8" t="n">
        <f aca="false">(GrassHrFlux!K478*18.0152*GrassTree!$C$31*GrassTree!$C$31*2.45*0.5)/TreeCalculations!$I$2/TreeCalculations!$I$2</f>
        <v>0</v>
      </c>
      <c r="F478" s="10" t="n">
        <f aca="false">D478+(0.5*GrassWatbal!F478*GrassTree!$C$31*GrassTree!$C$31/18.0152*40.7*60*60)/TreeCalculations!$I$2/TreeCalculations!$I$2 + (0.5*GrassWatbal!G478*GrassTree!$C$31*GrassTree!$C$31/18.0152*40.7*60*60)/TreeCalculations!$I$2/TreeCalculations!$I$2</f>
        <v>0</v>
      </c>
      <c r="G478" s="5" t="n">
        <f aca="false">GrassWatbal!AA478-GrassWatbal!W478-F478</f>
        <v>-38.545</v>
      </c>
      <c r="H478" s="11" t="n">
        <f aca="false">GrassWatbal!AA478+GrassWatbal!W478-F478</f>
        <v>-32.1678</v>
      </c>
      <c r="I478" s="6" t="n">
        <f aca="false">GrassWatbal!W478</f>
        <v>3.1886</v>
      </c>
      <c r="J478" s="7" t="n">
        <f aca="false">GrassHrFlux!P478-GrassHrFlux!P477</f>
        <v>-0.300000000000001</v>
      </c>
      <c r="K478" s="7" t="n">
        <f aca="false">TreeCalculations!$J$2*TreeCalculations!$K$2*(J478/TreeCalculations!$L$2)</f>
        <v>-0.000393190840107306</v>
      </c>
      <c r="L478" s="2" t="n">
        <f aca="false">OliveWatbal!V478/(OliveTree!$C$31*2*OliveTree!$C$31*2)</f>
        <v>-3.420652</v>
      </c>
      <c r="M478" s="12" t="n">
        <f aca="false">OliveWatbal!AA478</f>
        <v>-46.1547</v>
      </c>
      <c r="N478" s="8" t="n">
        <f aca="false">(0.5*OliveWatbal!J478*OliveTree!$C$31*OliveTree!$C$31/18.0152*40.7*60*60)/TreeCalculations!$I$3/TreeCalculations!$I$3</f>
        <v>0</v>
      </c>
      <c r="O478" s="8" t="n">
        <f aca="false">(OliveHrFlx!K478*18.0152*OliveTree!$C$31*OliveTree!$C$31*2.45*0.5)/TreeCalculations!$I$3/TreeCalculations!$I$3</f>
        <v>0</v>
      </c>
      <c r="P478" s="4" t="n">
        <f aca="false">N478+(0.5*OliveWatbal!F478*OliveTree!$C$31*OliveTree!$C$31/18.0152*40.7*60*60)/TreeCalculations!$I$3/TreeCalculations!$I$3 + (0.5*OliveWatbal!G478*OliveTree!$C$31*OliveTree!$C$31/18.0152*40.7*60*60)/TreeCalculations!$I$3/TreeCalculations!$I$3</f>
        <v>0</v>
      </c>
      <c r="Q478" s="11" t="n">
        <f aca="false">OliveWatbal!AA478-OliveWatbal!W478-F478</f>
        <v>-48.8697</v>
      </c>
      <c r="R478" s="11" t="n">
        <f aca="false">OliveWatbal!AA478+OliveWatbal!W478-F478</f>
        <v>-43.4397</v>
      </c>
      <c r="S478" s="6" t="n">
        <f aca="false">OliveWatbal!W478</f>
        <v>2.715</v>
      </c>
      <c r="T478" s="7" t="n">
        <f aca="false">OliveHrFlx!P478-OliveHrFlx!P477</f>
        <v>-0.300000000000001</v>
      </c>
      <c r="U478" s="7" t="n">
        <f aca="false">TreeCalculations!$J$3*TreeCalculations!$K$3*(T478/TreeCalculations!$L$3)</f>
        <v>-0.00982977100268264</v>
      </c>
    </row>
    <row r="479" customFormat="false" ht="12.8" hidden="false" customHeight="false" outlineLevel="0" collapsed="false">
      <c r="C479" s="2" t="n">
        <f aca="false">GrassWatbal!AA479</f>
        <v>-36.1837</v>
      </c>
      <c r="D479" s="3" t="n">
        <f aca="false">(0.5*GrassWatbal!J479*GrassTree!$C$31*GrassTree!$C$31/18.0152*40.7*60*60)/TreeCalculations!$I$2/TreeCalculations!$I$2</f>
        <v>0</v>
      </c>
      <c r="E479" s="8" t="n">
        <f aca="false">(GrassHrFlux!K479*18.0152*GrassTree!$C$31*GrassTree!$C$31*2.45*0.5)/TreeCalculations!$I$2/TreeCalculations!$I$2</f>
        <v>0</v>
      </c>
      <c r="F479" s="10" t="n">
        <f aca="false">D479+(0.5*GrassWatbal!F479*GrassTree!$C$31*GrassTree!$C$31/18.0152*40.7*60*60)/TreeCalculations!$I$2/TreeCalculations!$I$2 + (0.5*GrassWatbal!G479*GrassTree!$C$31*GrassTree!$C$31/18.0152*40.7*60*60)/TreeCalculations!$I$2/TreeCalculations!$I$2</f>
        <v>0</v>
      </c>
      <c r="G479" s="5" t="n">
        <f aca="false">GrassWatbal!AA479-GrassWatbal!W479-F479</f>
        <v>-40.1129</v>
      </c>
      <c r="H479" s="11" t="n">
        <f aca="false">GrassWatbal!AA479+GrassWatbal!W479-F479</f>
        <v>-32.2545</v>
      </c>
      <c r="I479" s="6" t="n">
        <f aca="false">GrassWatbal!W479</f>
        <v>3.9292</v>
      </c>
      <c r="J479" s="7" t="n">
        <f aca="false">GrassHrFlux!P479-GrassHrFlux!P478</f>
        <v>-0.32</v>
      </c>
      <c r="K479" s="7" t="n">
        <f aca="false">TreeCalculations!$J$2*TreeCalculations!$K$2*(J479/TreeCalculations!$L$2)</f>
        <v>-0.000419403562781125</v>
      </c>
      <c r="L479" s="2" t="n">
        <f aca="false">OliveWatbal!V479/(OliveTree!$C$31*2*OliveTree!$C$31*2)</f>
        <v>-3.427296</v>
      </c>
      <c r="M479" s="12" t="n">
        <f aca="false">OliveWatbal!AA479</f>
        <v>-46.9818</v>
      </c>
      <c r="N479" s="8" t="n">
        <f aca="false">(0.5*OliveWatbal!J479*OliveTree!$C$31*OliveTree!$C$31/18.0152*40.7*60*60)/TreeCalculations!$I$3/TreeCalculations!$I$3</f>
        <v>0</v>
      </c>
      <c r="O479" s="8" t="n">
        <f aca="false">(OliveHrFlx!K479*18.0152*OliveTree!$C$31*OliveTree!$C$31*2.45*0.5)/TreeCalculations!$I$3/TreeCalculations!$I$3</f>
        <v>0</v>
      </c>
      <c r="P479" s="4" t="n">
        <f aca="false">N479+(0.5*OliveWatbal!F479*OliveTree!$C$31*OliveTree!$C$31/18.0152*40.7*60*60)/TreeCalculations!$I$3/TreeCalculations!$I$3 + (0.5*OliveWatbal!G479*OliveTree!$C$31*OliveTree!$C$31/18.0152*40.7*60*60)/TreeCalculations!$I$3/TreeCalculations!$I$3</f>
        <v>0</v>
      </c>
      <c r="Q479" s="11" t="n">
        <f aca="false">OliveWatbal!AA479-OliveWatbal!W479-F479</f>
        <v>-50.4917</v>
      </c>
      <c r="R479" s="11" t="n">
        <f aca="false">OliveWatbal!AA479+OliveWatbal!W479-F479</f>
        <v>-43.4719</v>
      </c>
      <c r="S479" s="6" t="n">
        <f aca="false">OliveWatbal!W479</f>
        <v>3.5099</v>
      </c>
      <c r="T479" s="7" t="n">
        <f aca="false">OliveHrFlx!P479-OliveHrFlx!P478</f>
        <v>-0.32</v>
      </c>
      <c r="U479" s="7" t="n">
        <f aca="false">TreeCalculations!$J$3*TreeCalculations!$K$3*(T479/TreeCalculations!$L$3)</f>
        <v>-0.0104850890695281</v>
      </c>
    </row>
    <row r="480" customFormat="false" ht="12.8" hidden="false" customHeight="false" outlineLevel="0" collapsed="false">
      <c r="C480" s="2" t="n">
        <f aca="false">GrassWatbal!AA480</f>
        <v>-35.731</v>
      </c>
      <c r="D480" s="3" t="n">
        <f aca="false">(0.5*GrassWatbal!J480*GrassTree!$C$31*GrassTree!$C$31/18.0152*40.7*60*60)/TreeCalculations!$I$2/TreeCalculations!$I$2</f>
        <v>0</v>
      </c>
      <c r="E480" s="8" t="n">
        <f aca="false">(GrassHrFlux!K480*18.0152*GrassTree!$C$31*GrassTree!$C$31*2.45*0.5)/TreeCalculations!$I$2/TreeCalculations!$I$2</f>
        <v>0</v>
      </c>
      <c r="F480" s="10" t="n">
        <f aca="false">D480+(0.5*GrassWatbal!F480*GrassTree!$C$31*GrassTree!$C$31/18.0152*40.7*60*60)/TreeCalculations!$I$2/TreeCalculations!$I$2 + (0.5*GrassWatbal!G480*GrassTree!$C$31*GrassTree!$C$31/18.0152*40.7*60*60)/TreeCalculations!$I$2/TreeCalculations!$I$2</f>
        <v>0</v>
      </c>
      <c r="G480" s="5" t="n">
        <f aca="false">GrassWatbal!AA480-GrassWatbal!W480-F480</f>
        <v>-40.3968</v>
      </c>
      <c r="H480" s="11" t="n">
        <f aca="false">GrassWatbal!AA480+GrassWatbal!W480-F480</f>
        <v>-31.0652</v>
      </c>
      <c r="I480" s="6" t="n">
        <f aca="false">GrassWatbal!W480</f>
        <v>4.6658</v>
      </c>
      <c r="J480" s="7" t="n">
        <f aca="false">GrassHrFlux!P480-GrassHrFlux!P479</f>
        <v>-0.5</v>
      </c>
      <c r="K480" s="7" t="n">
        <f aca="false">TreeCalculations!$J$2*TreeCalculations!$K$2*(J480/TreeCalculations!$L$2)</f>
        <v>-0.000655318066845508</v>
      </c>
      <c r="L480" s="2" t="n">
        <f aca="false">OliveWatbal!V480/(OliveTree!$C$31*2*OliveTree!$C$31*2)</f>
        <v>-3.415704</v>
      </c>
      <c r="M480" s="12" t="n">
        <f aca="false">OliveWatbal!AA480</f>
        <v>-46.5289</v>
      </c>
      <c r="N480" s="8" t="n">
        <f aca="false">(0.5*OliveWatbal!J480*OliveTree!$C$31*OliveTree!$C$31/18.0152*40.7*60*60)/TreeCalculations!$I$3/TreeCalculations!$I$3</f>
        <v>0</v>
      </c>
      <c r="O480" s="8" t="n">
        <f aca="false">(OliveHrFlx!K480*18.0152*OliveTree!$C$31*OliveTree!$C$31*2.45*0.5)/TreeCalculations!$I$3/TreeCalculations!$I$3</f>
        <v>0</v>
      </c>
      <c r="P480" s="4" t="n">
        <f aca="false">N480+(0.5*OliveWatbal!F480*OliveTree!$C$31*OliveTree!$C$31/18.0152*40.7*60*60)/TreeCalculations!$I$3/TreeCalculations!$I$3 + (0.5*OliveWatbal!G480*OliveTree!$C$31*OliveTree!$C$31/18.0152*40.7*60*60)/TreeCalculations!$I$3/TreeCalculations!$I$3</f>
        <v>0</v>
      </c>
      <c r="Q480" s="11" t="n">
        <f aca="false">OliveWatbal!AA480-OliveWatbal!W480-F480</f>
        <v>-50.8211</v>
      </c>
      <c r="R480" s="11" t="n">
        <f aca="false">OliveWatbal!AA480+OliveWatbal!W480-F480</f>
        <v>-42.2367</v>
      </c>
      <c r="S480" s="6" t="n">
        <f aca="false">OliveWatbal!W480</f>
        <v>4.2922</v>
      </c>
      <c r="T480" s="7" t="n">
        <f aca="false">OliveHrFlx!P480-OliveHrFlx!P479</f>
        <v>-0.5</v>
      </c>
      <c r="U480" s="7" t="n">
        <f aca="false">TreeCalculations!$J$3*TreeCalculations!$K$3*(T480/TreeCalculations!$L$3)</f>
        <v>-0.0163829516711377</v>
      </c>
    </row>
    <row r="481" customFormat="false" ht="12.8" hidden="false" customHeight="false" outlineLevel="0" collapsed="false">
      <c r="C481" s="2" t="n">
        <f aca="false">GrassWatbal!AA481</f>
        <v>-35.1861</v>
      </c>
      <c r="D481" s="3" t="n">
        <f aca="false">(0.5*GrassWatbal!J481*GrassTree!$C$31*GrassTree!$C$31/18.0152*40.7*60*60)/TreeCalculations!$I$2/TreeCalculations!$I$2</f>
        <v>0</v>
      </c>
      <c r="E481" s="8" t="n">
        <f aca="false">(GrassHrFlux!K481*18.0152*GrassTree!$C$31*GrassTree!$C$31*2.45*0.5)/TreeCalculations!$I$2/TreeCalculations!$I$2</f>
        <v>0</v>
      </c>
      <c r="F481" s="10" t="n">
        <f aca="false">D481+(0.5*GrassWatbal!F481*GrassTree!$C$31*GrassTree!$C$31/18.0152*40.7*60*60)/TreeCalculations!$I$2/TreeCalculations!$I$2 + (0.5*GrassWatbal!G481*GrassTree!$C$31*GrassTree!$C$31/18.0152*40.7*60*60)/TreeCalculations!$I$2/TreeCalculations!$I$2</f>
        <v>0</v>
      </c>
      <c r="G481" s="5" t="n">
        <f aca="false">GrassWatbal!AA481-GrassWatbal!W481-F481</f>
        <v>-41.3704</v>
      </c>
      <c r="H481" s="11" t="n">
        <f aca="false">GrassWatbal!AA481+GrassWatbal!W481-F481</f>
        <v>-29.0018</v>
      </c>
      <c r="I481" s="6" t="n">
        <f aca="false">GrassWatbal!W481</f>
        <v>6.1843</v>
      </c>
      <c r="J481" s="7" t="n">
        <f aca="false">GrassHrFlux!P481-GrassHrFlux!P480</f>
        <v>-0.35</v>
      </c>
      <c r="K481" s="7" t="n">
        <f aca="false">TreeCalculations!$J$2*TreeCalculations!$K$2*(J481/TreeCalculations!$L$2)</f>
        <v>-0.000458722646791855</v>
      </c>
      <c r="L481" s="2" t="n">
        <f aca="false">OliveWatbal!V481/(OliveTree!$C$31*2*OliveTree!$C$31*2)</f>
        <v>-3.401032</v>
      </c>
      <c r="M481" s="12" t="n">
        <f aca="false">OliveWatbal!AA481</f>
        <v>-45.9837</v>
      </c>
      <c r="N481" s="8" t="n">
        <f aca="false">(0.5*OliveWatbal!J481*OliveTree!$C$31*OliveTree!$C$31/18.0152*40.7*60*60)/TreeCalculations!$I$3/TreeCalculations!$I$3</f>
        <v>0</v>
      </c>
      <c r="O481" s="8" t="n">
        <f aca="false">(OliveHrFlx!K481*18.0152*OliveTree!$C$31*OliveTree!$C$31*2.45*0.5)/TreeCalculations!$I$3/TreeCalculations!$I$3</f>
        <v>0</v>
      </c>
      <c r="P481" s="4" t="n">
        <f aca="false">N481+(0.5*OliveWatbal!F481*OliveTree!$C$31*OliveTree!$C$31/18.0152*40.7*60*60)/TreeCalculations!$I$3/TreeCalculations!$I$3 + (0.5*OliveWatbal!G481*OliveTree!$C$31*OliveTree!$C$31/18.0152*40.7*60*60)/TreeCalculations!$I$3/TreeCalculations!$I$3</f>
        <v>0</v>
      </c>
      <c r="Q481" s="11" t="n">
        <f aca="false">OliveWatbal!AA481-OliveWatbal!W481-F481</f>
        <v>-51.8377</v>
      </c>
      <c r="R481" s="11" t="n">
        <f aca="false">OliveWatbal!AA481+OliveWatbal!W481-F481</f>
        <v>-40.1297</v>
      </c>
      <c r="S481" s="6" t="n">
        <f aca="false">OliveWatbal!W481</f>
        <v>5.854</v>
      </c>
      <c r="T481" s="7" t="n">
        <f aca="false">OliveHrFlx!P481-OliveHrFlx!P480</f>
        <v>-0.35</v>
      </c>
      <c r="U481" s="7" t="n">
        <f aca="false">TreeCalculations!$J$3*TreeCalculations!$K$3*(T481/TreeCalculations!$L$3)</f>
        <v>-0.0114680661697964</v>
      </c>
    </row>
    <row r="482" customFormat="false" ht="12.8" hidden="false" customHeight="false" outlineLevel="0" collapsed="false">
      <c r="C482" s="2" t="n">
        <f aca="false">GrassWatbal!AA482</f>
        <v>-34.8536</v>
      </c>
      <c r="D482" s="3" t="n">
        <f aca="false">(0.5*GrassWatbal!J482*GrassTree!$C$31*GrassTree!$C$31/18.0152*40.7*60*60)/TreeCalculations!$I$2/TreeCalculations!$I$2</f>
        <v>0</v>
      </c>
      <c r="E482" s="8" t="n">
        <f aca="false">(GrassHrFlux!K482*18.0152*GrassTree!$C$31*GrassTree!$C$31*2.45*0.5)/TreeCalculations!$I$2/TreeCalculations!$I$2</f>
        <v>0</v>
      </c>
      <c r="F482" s="10" t="n">
        <f aca="false">D482+(0.5*GrassWatbal!F482*GrassTree!$C$31*GrassTree!$C$31/18.0152*40.7*60*60)/TreeCalculations!$I$2/TreeCalculations!$I$2 + (0.5*GrassWatbal!G482*GrassTree!$C$31*GrassTree!$C$31/18.0152*40.7*60*60)/TreeCalculations!$I$2/TreeCalculations!$I$2</f>
        <v>0</v>
      </c>
      <c r="G482" s="5" t="n">
        <f aca="false">GrassWatbal!AA482-GrassWatbal!W482-F482</f>
        <v>-41.5706</v>
      </c>
      <c r="H482" s="11" t="n">
        <f aca="false">GrassWatbal!AA482+GrassWatbal!W482-F482</f>
        <v>-28.1366</v>
      </c>
      <c r="I482" s="6" t="n">
        <f aca="false">GrassWatbal!W482</f>
        <v>6.717</v>
      </c>
      <c r="J482" s="7" t="n">
        <f aca="false">GrassHrFlux!P482-GrassHrFlux!P481</f>
        <v>-0.109999999999999</v>
      </c>
      <c r="K482" s="7" t="n">
        <f aca="false">TreeCalculations!$J$2*TreeCalculations!$K$2*(J482/TreeCalculations!$L$2)</f>
        <v>-0.000144169974706011</v>
      </c>
      <c r="L482" s="2" t="n">
        <f aca="false">OliveWatbal!V482/(OliveTree!$C$31*2*OliveTree!$C$31*2)</f>
        <v>-3.388896</v>
      </c>
      <c r="M482" s="12" t="n">
        <f aca="false">OliveWatbal!AA482</f>
        <v>-45.6509</v>
      </c>
      <c r="N482" s="8" t="n">
        <f aca="false">(0.5*OliveWatbal!J482*OliveTree!$C$31*OliveTree!$C$31/18.0152*40.7*60*60)/TreeCalculations!$I$3/TreeCalculations!$I$3</f>
        <v>0</v>
      </c>
      <c r="O482" s="8" t="n">
        <f aca="false">(OliveHrFlx!K482*18.0152*OliveTree!$C$31*OliveTree!$C$31*2.45*0.5)/TreeCalculations!$I$3/TreeCalculations!$I$3</f>
        <v>0</v>
      </c>
      <c r="P482" s="4" t="n">
        <f aca="false">N482+(0.5*OliveWatbal!F482*OliveTree!$C$31*OliveTree!$C$31/18.0152*40.7*60*60)/TreeCalculations!$I$3/TreeCalculations!$I$3 + (0.5*OliveWatbal!G482*OliveTree!$C$31*OliveTree!$C$31/18.0152*40.7*60*60)/TreeCalculations!$I$3/TreeCalculations!$I$3</f>
        <v>0</v>
      </c>
      <c r="Q482" s="11" t="n">
        <f aca="false">OliveWatbal!AA482-OliveWatbal!W482-F482</f>
        <v>-52.07</v>
      </c>
      <c r="R482" s="11" t="n">
        <f aca="false">OliveWatbal!AA482+OliveWatbal!W482-F482</f>
        <v>-39.2318</v>
      </c>
      <c r="S482" s="6" t="n">
        <f aca="false">OliveWatbal!W482</f>
        <v>6.4191</v>
      </c>
      <c r="T482" s="7" t="n">
        <f aca="false">OliveHrFlx!P482-OliveHrFlx!P481</f>
        <v>-0.109999999999999</v>
      </c>
      <c r="U482" s="7" t="n">
        <f aca="false">TreeCalculations!$J$3*TreeCalculations!$K$3*(T482/TreeCalculations!$L$3)</f>
        <v>-0.00360424936765027</v>
      </c>
    </row>
    <row r="483" customFormat="false" ht="12.8" hidden="false" customHeight="false" outlineLevel="0" collapsed="false">
      <c r="C483" s="2" t="n">
        <f aca="false">GrassWatbal!AA483</f>
        <v>-35.1657</v>
      </c>
      <c r="D483" s="3" t="n">
        <f aca="false">(0.5*GrassWatbal!J483*GrassTree!$C$31*GrassTree!$C$31/18.0152*40.7*60*60)/TreeCalculations!$I$2/TreeCalculations!$I$2</f>
        <v>0</v>
      </c>
      <c r="E483" s="8" t="n">
        <f aca="false">(GrassHrFlux!K483*18.0152*GrassTree!$C$31*GrassTree!$C$31*2.45*0.5)/TreeCalculations!$I$2/TreeCalculations!$I$2</f>
        <v>0</v>
      </c>
      <c r="F483" s="10" t="n">
        <f aca="false">D483+(0.5*GrassWatbal!F483*GrassTree!$C$31*GrassTree!$C$31/18.0152*40.7*60*60)/TreeCalculations!$I$2/TreeCalculations!$I$2 + (0.5*GrassWatbal!G483*GrassTree!$C$31*GrassTree!$C$31/18.0152*40.7*60*60)/TreeCalculations!$I$2/TreeCalculations!$I$2</f>
        <v>0</v>
      </c>
      <c r="G483" s="5" t="n">
        <f aca="false">GrassWatbal!AA483-GrassWatbal!W483-F483</f>
        <v>-41.3367</v>
      </c>
      <c r="H483" s="11" t="n">
        <f aca="false">GrassWatbal!AA483+GrassWatbal!W483-F483</f>
        <v>-28.9947</v>
      </c>
      <c r="I483" s="6" t="n">
        <f aca="false">GrassWatbal!W483</f>
        <v>6.171</v>
      </c>
      <c r="J483" s="7" t="n">
        <f aca="false">GrassHrFlux!P483-GrassHrFlux!P482</f>
        <v>-0.0400000000000009</v>
      </c>
      <c r="K483" s="7" t="n">
        <f aca="false">TreeCalculations!$J$2*TreeCalculations!$K$2*(J483/TreeCalculations!$L$2)</f>
        <v>-5.24254453476418E-005</v>
      </c>
      <c r="L483" s="2" t="n">
        <f aca="false">OliveWatbal!V483/(OliveTree!$C$31*2*OliveTree!$C$31*2)</f>
        <v>-3.396884</v>
      </c>
      <c r="M483" s="12" t="n">
        <f aca="false">OliveWatbal!AA483</f>
        <v>-45.9602</v>
      </c>
      <c r="N483" s="8" t="n">
        <f aca="false">(0.5*OliveWatbal!J483*OliveTree!$C$31*OliveTree!$C$31/18.0152*40.7*60*60)/TreeCalculations!$I$3/TreeCalculations!$I$3</f>
        <v>0</v>
      </c>
      <c r="O483" s="8" t="n">
        <f aca="false">(OliveHrFlx!K483*18.0152*OliveTree!$C$31*OliveTree!$C$31*2.45*0.5)/TreeCalculations!$I$3/TreeCalculations!$I$3</f>
        <v>0</v>
      </c>
      <c r="P483" s="4" t="n">
        <f aca="false">N483+(0.5*OliveWatbal!F483*OliveTree!$C$31*OliveTree!$C$31/18.0152*40.7*60*60)/TreeCalculations!$I$3/TreeCalculations!$I$3 + (0.5*OliveWatbal!G483*OliveTree!$C$31*OliveTree!$C$31/18.0152*40.7*60*60)/TreeCalculations!$I$3/TreeCalculations!$I$3</f>
        <v>0</v>
      </c>
      <c r="Q483" s="11" t="n">
        <f aca="false">OliveWatbal!AA483-OliveWatbal!W483-F483</f>
        <v>-51.8577</v>
      </c>
      <c r="R483" s="11" t="n">
        <f aca="false">OliveWatbal!AA483+OliveWatbal!W483-F483</f>
        <v>-40.0627</v>
      </c>
      <c r="S483" s="6" t="n">
        <f aca="false">OliveWatbal!W483</f>
        <v>5.8975</v>
      </c>
      <c r="T483" s="7" t="n">
        <f aca="false">OliveHrFlx!P483-OliveHrFlx!P482</f>
        <v>-0.0400000000000009</v>
      </c>
      <c r="U483" s="7" t="n">
        <f aca="false">TreeCalculations!$J$3*TreeCalculations!$K$3*(T483/TreeCalculations!$L$3)</f>
        <v>-0.00131063613369105</v>
      </c>
    </row>
    <row r="484" customFormat="false" ht="12.8" hidden="false" customHeight="false" outlineLevel="0" collapsed="false">
      <c r="C484" s="2" t="n">
        <f aca="false">GrassWatbal!AA484</f>
        <v>-35.1852</v>
      </c>
      <c r="D484" s="3" t="n">
        <f aca="false">(0.5*GrassWatbal!J484*GrassTree!$C$31*GrassTree!$C$31/18.0152*40.7*60*60)/TreeCalculations!$I$2/TreeCalculations!$I$2</f>
        <v>0</v>
      </c>
      <c r="E484" s="8" t="n">
        <f aca="false">(GrassHrFlux!K484*18.0152*GrassTree!$C$31*GrassTree!$C$31*2.45*0.5)/TreeCalculations!$I$2/TreeCalculations!$I$2</f>
        <v>0</v>
      </c>
      <c r="F484" s="10" t="n">
        <f aca="false">D484+(0.5*GrassWatbal!F484*GrassTree!$C$31*GrassTree!$C$31/18.0152*40.7*60*60)/TreeCalculations!$I$2/TreeCalculations!$I$2 + (0.5*GrassWatbal!G484*GrassTree!$C$31*GrassTree!$C$31/18.0152*40.7*60*60)/TreeCalculations!$I$2/TreeCalculations!$I$2</f>
        <v>0</v>
      </c>
      <c r="G484" s="5" t="n">
        <f aca="false">GrassWatbal!AA484-GrassWatbal!W484-F484</f>
        <v>-40.5969</v>
      </c>
      <c r="H484" s="11" t="n">
        <f aca="false">GrassWatbal!AA484+GrassWatbal!W484-F484</f>
        <v>-29.7735</v>
      </c>
      <c r="I484" s="6" t="n">
        <f aca="false">GrassWatbal!W484</f>
        <v>5.4117</v>
      </c>
      <c r="J484" s="7" t="n">
        <f aca="false">GrassHrFlux!P484-GrassHrFlux!P483</f>
        <v>-0.0799999999999983</v>
      </c>
      <c r="K484" s="7" t="n">
        <f aca="false">TreeCalculations!$J$2*TreeCalculations!$K$2*(J484/TreeCalculations!$L$2)</f>
        <v>-0.000104850890695279</v>
      </c>
      <c r="L484" s="2" t="n">
        <f aca="false">OliveWatbal!V484/(OliveTree!$C$31*2*OliveTree!$C$31*2)</f>
        <v>-3.39648</v>
      </c>
      <c r="M484" s="12" t="n">
        <f aca="false">OliveWatbal!AA484</f>
        <v>-45.9802</v>
      </c>
      <c r="N484" s="8" t="n">
        <f aca="false">(0.5*OliveWatbal!J484*OliveTree!$C$31*OliveTree!$C$31/18.0152*40.7*60*60)/TreeCalculations!$I$3/TreeCalculations!$I$3</f>
        <v>0</v>
      </c>
      <c r="O484" s="8" t="n">
        <f aca="false">(OliveHrFlx!K484*18.0152*OliveTree!$C$31*OliveTree!$C$31*2.45*0.5)/TreeCalculations!$I$3/TreeCalculations!$I$3</f>
        <v>0</v>
      </c>
      <c r="P484" s="4" t="n">
        <f aca="false">N484+(0.5*OliveWatbal!F484*OliveTree!$C$31*OliveTree!$C$31/18.0152*40.7*60*60)/TreeCalculations!$I$3/TreeCalculations!$I$3 + (0.5*OliveWatbal!G484*OliveTree!$C$31*OliveTree!$C$31/18.0152*40.7*60*60)/TreeCalculations!$I$3/TreeCalculations!$I$3</f>
        <v>0</v>
      </c>
      <c r="Q484" s="11" t="n">
        <f aca="false">OliveWatbal!AA484-OliveWatbal!W484-F484</f>
        <v>-51.1346</v>
      </c>
      <c r="R484" s="11" t="n">
        <f aca="false">OliveWatbal!AA484+OliveWatbal!W484-F484</f>
        <v>-40.8258</v>
      </c>
      <c r="S484" s="6" t="n">
        <f aca="false">OliveWatbal!W484</f>
        <v>5.1544</v>
      </c>
      <c r="T484" s="7" t="n">
        <f aca="false">OliveHrFlx!P484-OliveHrFlx!P483</f>
        <v>-0.0799999999999983</v>
      </c>
      <c r="U484" s="7" t="n">
        <f aca="false">TreeCalculations!$J$3*TreeCalculations!$K$3*(T484/TreeCalculations!$L$3)</f>
        <v>-0.00262127226738198</v>
      </c>
    </row>
    <row r="485" customFormat="false" ht="12.8" hidden="false" customHeight="false" outlineLevel="0" collapsed="false">
      <c r="C485" s="2" t="n">
        <f aca="false">GrassWatbal!AA485</f>
        <v>-33.7557</v>
      </c>
      <c r="D485" s="3" t="n">
        <f aca="false">(0.5*GrassWatbal!J485*GrassTree!$C$31*GrassTree!$C$31/18.0152*40.7*60*60)/TreeCalculations!$I$2/TreeCalculations!$I$2</f>
        <v>0</v>
      </c>
      <c r="E485" s="8" t="n">
        <f aca="false">(GrassHrFlux!K485*18.0152*GrassTree!$C$31*GrassTree!$C$31*2.45*0.5)/TreeCalculations!$I$2/TreeCalculations!$I$2</f>
        <v>0</v>
      </c>
      <c r="F485" s="10" t="n">
        <f aca="false">D485+(0.5*GrassWatbal!F485*GrassTree!$C$31*GrassTree!$C$31/18.0152*40.7*60*60)/TreeCalculations!$I$2/TreeCalculations!$I$2 + (0.5*GrassWatbal!G485*GrassTree!$C$31*GrassTree!$C$31/18.0152*40.7*60*60)/TreeCalculations!$I$2/TreeCalculations!$I$2</f>
        <v>0</v>
      </c>
      <c r="G485" s="5" t="n">
        <f aca="false">GrassWatbal!AA485-GrassWatbal!W485-F485</f>
        <v>-38.9143</v>
      </c>
      <c r="H485" s="11" t="n">
        <f aca="false">GrassWatbal!AA485+GrassWatbal!W485-F485</f>
        <v>-28.5971</v>
      </c>
      <c r="I485" s="6" t="n">
        <f aca="false">GrassWatbal!W485</f>
        <v>5.1586</v>
      </c>
      <c r="J485" s="7" t="n">
        <f aca="false">GrassHrFlux!P485-GrassHrFlux!P484</f>
        <v>0.0499999999999989</v>
      </c>
      <c r="K485" s="7" t="n">
        <f aca="false">TreeCalculations!$J$2*TreeCalculations!$K$2*(J485/TreeCalculations!$L$2)</f>
        <v>6.55318066845494E-005</v>
      </c>
      <c r="L485" s="2" t="n">
        <f aca="false">OliveWatbal!V485/(OliveTree!$C$31*2*OliveTree!$C$31*2)</f>
        <v>-3.344456</v>
      </c>
      <c r="M485" s="12" t="n">
        <f aca="false">OliveWatbal!AA485</f>
        <v>-44.5494</v>
      </c>
      <c r="N485" s="8" t="n">
        <f aca="false">(0.5*OliveWatbal!J485*OliveTree!$C$31*OliveTree!$C$31/18.0152*40.7*60*60)/TreeCalculations!$I$3/TreeCalculations!$I$3</f>
        <v>0</v>
      </c>
      <c r="O485" s="8" t="n">
        <f aca="false">(OliveHrFlx!K485*18.0152*OliveTree!$C$31*OliveTree!$C$31*2.45*0.5)/TreeCalculations!$I$3/TreeCalculations!$I$3</f>
        <v>0</v>
      </c>
      <c r="P485" s="4" t="n">
        <f aca="false">N485+(0.5*OliveWatbal!F485*OliveTree!$C$31*OliveTree!$C$31/18.0152*40.7*60*60)/TreeCalculations!$I$3/TreeCalculations!$I$3 + (0.5*OliveWatbal!G485*OliveTree!$C$31*OliveTree!$C$31/18.0152*40.7*60*60)/TreeCalculations!$I$3/TreeCalculations!$I$3</f>
        <v>0</v>
      </c>
      <c r="Q485" s="11" t="n">
        <f aca="false">OliveWatbal!AA485-OliveWatbal!W485-F485</f>
        <v>-49.4688</v>
      </c>
      <c r="R485" s="11" t="n">
        <f aca="false">OliveWatbal!AA485+OliveWatbal!W485-F485</f>
        <v>-39.63</v>
      </c>
      <c r="S485" s="6" t="n">
        <f aca="false">OliveWatbal!W485</f>
        <v>4.9194</v>
      </c>
      <c r="T485" s="7" t="n">
        <f aca="false">OliveHrFlx!P485-OliveHrFlx!P484</f>
        <v>0.0499999999999989</v>
      </c>
      <c r="U485" s="7" t="n">
        <f aca="false">TreeCalculations!$J$3*TreeCalculations!$K$3*(T485/TreeCalculations!$L$3)</f>
        <v>0.00163829516711373</v>
      </c>
    </row>
    <row r="486" customFormat="false" ht="12.8" hidden="false" customHeight="false" outlineLevel="0" collapsed="false">
      <c r="C486" s="2" t="n">
        <f aca="false">GrassWatbal!AA486</f>
        <v>-32.3435</v>
      </c>
      <c r="D486" s="3" t="n">
        <f aca="false">(0.5*GrassWatbal!J486*GrassTree!$C$31*GrassTree!$C$31/18.0152*40.7*60*60)/TreeCalculations!$I$2/TreeCalculations!$I$2</f>
        <v>0</v>
      </c>
      <c r="E486" s="8" t="n">
        <f aca="false">(GrassHrFlux!K486*18.0152*GrassTree!$C$31*GrassTree!$C$31*2.45*0.5)/TreeCalculations!$I$2/TreeCalculations!$I$2</f>
        <v>0</v>
      </c>
      <c r="F486" s="10" t="n">
        <f aca="false">D486+(0.5*GrassWatbal!F486*GrassTree!$C$31*GrassTree!$C$31/18.0152*40.7*60*60)/TreeCalculations!$I$2/TreeCalculations!$I$2 + (0.5*GrassWatbal!G486*GrassTree!$C$31*GrassTree!$C$31/18.0152*40.7*60*60)/TreeCalculations!$I$2/TreeCalculations!$I$2</f>
        <v>0</v>
      </c>
      <c r="G486" s="5" t="n">
        <f aca="false">GrassWatbal!AA486-GrassWatbal!W486-F486</f>
        <v>-36.6109</v>
      </c>
      <c r="H486" s="11" t="n">
        <f aca="false">GrassWatbal!AA486+GrassWatbal!W486-F486</f>
        <v>-28.0761</v>
      </c>
      <c r="I486" s="6" t="n">
        <f aca="false">GrassWatbal!W486</f>
        <v>4.2674</v>
      </c>
      <c r="J486" s="7" t="n">
        <f aca="false">GrassHrFlux!P486-GrassHrFlux!P485</f>
        <v>0.109999999999999</v>
      </c>
      <c r="K486" s="7" t="n">
        <f aca="false">TreeCalculations!$J$2*TreeCalculations!$K$2*(J486/TreeCalculations!$L$2)</f>
        <v>0.000144169974706011</v>
      </c>
      <c r="L486" s="2" t="n">
        <f aca="false">OliveWatbal!V486/(OliveTree!$C$31*2*OliveTree!$C$31*2)</f>
        <v>-3.29774</v>
      </c>
      <c r="M486" s="12" t="n">
        <f aca="false">OliveWatbal!AA486</f>
        <v>-43.1394</v>
      </c>
      <c r="N486" s="8" t="n">
        <f aca="false">(0.5*OliveWatbal!J486*OliveTree!$C$31*OliveTree!$C$31/18.0152*40.7*60*60)/TreeCalculations!$I$3/TreeCalculations!$I$3</f>
        <v>0</v>
      </c>
      <c r="O486" s="8" t="n">
        <f aca="false">(OliveHrFlx!K486*18.0152*OliveTree!$C$31*OliveTree!$C$31*2.45*0.5)/TreeCalculations!$I$3/TreeCalculations!$I$3</f>
        <v>0</v>
      </c>
      <c r="P486" s="4" t="n">
        <f aca="false">N486+(0.5*OliveWatbal!F486*OliveTree!$C$31*OliveTree!$C$31/18.0152*40.7*60*60)/TreeCalculations!$I$3/TreeCalculations!$I$3 + (0.5*OliveWatbal!G486*OliveTree!$C$31*OliveTree!$C$31/18.0152*40.7*60*60)/TreeCalculations!$I$3/TreeCalculations!$I$3</f>
        <v>0</v>
      </c>
      <c r="Q486" s="11" t="n">
        <f aca="false">OliveWatbal!AA486-OliveWatbal!W486-F486</f>
        <v>-47.1767</v>
      </c>
      <c r="R486" s="11" t="n">
        <f aca="false">OliveWatbal!AA486+OliveWatbal!W486-F486</f>
        <v>-39.1021</v>
      </c>
      <c r="S486" s="6" t="n">
        <f aca="false">OliveWatbal!W486</f>
        <v>4.0373</v>
      </c>
      <c r="T486" s="7" t="n">
        <f aca="false">OliveHrFlx!P486-OliveHrFlx!P485</f>
        <v>0.109999999999999</v>
      </c>
      <c r="U486" s="7" t="n">
        <f aca="false">TreeCalculations!$J$3*TreeCalculations!$K$3*(T486/TreeCalculations!$L$3)</f>
        <v>0.00360424936765027</v>
      </c>
    </row>
    <row r="487" customFormat="false" ht="12.8" hidden="false" customHeight="false" outlineLevel="0" collapsed="false">
      <c r="C487" s="2" t="n">
        <f aca="false">GrassWatbal!AA487</f>
        <v>-32.118</v>
      </c>
      <c r="D487" s="3" t="n">
        <f aca="false">(0.5*GrassWatbal!J487*GrassTree!$C$31*GrassTree!$C$31/18.0152*40.7*60*60)/TreeCalculations!$I$2/TreeCalculations!$I$2</f>
        <v>0</v>
      </c>
      <c r="E487" s="8" t="n">
        <f aca="false">(GrassHrFlux!K487*18.0152*GrassTree!$C$31*GrassTree!$C$31*2.45*0.5)/TreeCalculations!$I$2/TreeCalculations!$I$2</f>
        <v>0</v>
      </c>
      <c r="F487" s="10" t="n">
        <f aca="false">D487+(0.5*GrassWatbal!F487*GrassTree!$C$31*GrassTree!$C$31/18.0152*40.7*60*60)/TreeCalculations!$I$2/TreeCalculations!$I$2 + (0.5*GrassWatbal!G487*GrassTree!$C$31*GrassTree!$C$31/18.0152*40.7*60*60)/TreeCalculations!$I$2/TreeCalculations!$I$2</f>
        <v>0</v>
      </c>
      <c r="G487" s="5" t="n">
        <f aca="false">GrassWatbal!AA487-GrassWatbal!W487-F487</f>
        <v>-35.4811</v>
      </c>
      <c r="H487" s="11" t="n">
        <f aca="false">GrassWatbal!AA487+GrassWatbal!W487-F487</f>
        <v>-28.7549</v>
      </c>
      <c r="I487" s="6" t="n">
        <f aca="false">GrassWatbal!W487</f>
        <v>3.3631</v>
      </c>
      <c r="J487" s="7" t="n">
        <f aca="false">GrassHrFlux!P487-GrassHrFlux!P486</f>
        <v>0.32</v>
      </c>
      <c r="K487" s="7" t="n">
        <f aca="false">TreeCalculations!$J$2*TreeCalculations!$K$2*(J487/TreeCalculations!$L$2)</f>
        <v>0.000419403562781125</v>
      </c>
      <c r="L487" s="2" t="n">
        <f aca="false">OliveWatbal!V487/(OliveTree!$C$31*2*OliveTree!$C$31*2)</f>
        <v>-3.294768</v>
      </c>
      <c r="M487" s="12" t="n">
        <f aca="false">OliveWatbal!AA487</f>
        <v>-42.9136</v>
      </c>
      <c r="N487" s="8" t="n">
        <f aca="false">(0.5*OliveWatbal!J487*OliveTree!$C$31*OliveTree!$C$31/18.0152*40.7*60*60)/TreeCalculations!$I$3/TreeCalculations!$I$3</f>
        <v>0</v>
      </c>
      <c r="O487" s="8" t="n">
        <f aca="false">(OliveHrFlx!K487*18.0152*OliveTree!$C$31*OliveTree!$C$31*2.45*0.5)/TreeCalculations!$I$3/TreeCalculations!$I$3</f>
        <v>0</v>
      </c>
      <c r="P487" s="4" t="n">
        <f aca="false">N487+(0.5*OliveWatbal!F487*OliveTree!$C$31*OliveTree!$C$31/18.0152*40.7*60*60)/TreeCalculations!$I$3/TreeCalculations!$I$3 + (0.5*OliveWatbal!G487*OliveTree!$C$31*OliveTree!$C$31/18.0152*40.7*60*60)/TreeCalculations!$I$3/TreeCalculations!$I$3</f>
        <v>0</v>
      </c>
      <c r="Q487" s="11" t="n">
        <f aca="false">OliveWatbal!AA487-OliveWatbal!W487-F487</f>
        <v>-46.0565</v>
      </c>
      <c r="R487" s="11" t="n">
        <f aca="false">OliveWatbal!AA487+OliveWatbal!W487-F487</f>
        <v>-39.7707</v>
      </c>
      <c r="S487" s="6" t="n">
        <f aca="false">OliveWatbal!W487</f>
        <v>3.1429</v>
      </c>
      <c r="T487" s="7" t="n">
        <f aca="false">OliveHrFlx!P487-OliveHrFlx!P486</f>
        <v>0.32</v>
      </c>
      <c r="U487" s="7" t="n">
        <f aca="false">TreeCalculations!$J$3*TreeCalculations!$K$3*(T487/TreeCalculations!$L$3)</f>
        <v>0.0104850890695281</v>
      </c>
    </row>
    <row r="488" customFormat="false" ht="12.8" hidden="false" customHeight="false" outlineLevel="0" collapsed="false">
      <c r="C488" s="2" t="n">
        <f aca="false">GrassWatbal!AA488</f>
        <v>-32.0485</v>
      </c>
      <c r="D488" s="3" t="n">
        <f aca="false">(0.5*GrassWatbal!J488*GrassTree!$C$31*GrassTree!$C$31/18.0152*40.7*60*60)/TreeCalculations!$I$2/TreeCalculations!$I$2</f>
        <v>0</v>
      </c>
      <c r="E488" s="8" t="n">
        <f aca="false">(GrassHrFlux!K488*18.0152*GrassTree!$C$31*GrassTree!$C$31*2.45*0.5)/TreeCalculations!$I$2/TreeCalculations!$I$2</f>
        <v>0</v>
      </c>
      <c r="F488" s="10" t="n">
        <f aca="false">D488+(0.5*GrassWatbal!F488*GrassTree!$C$31*GrassTree!$C$31/18.0152*40.7*60*60)/TreeCalculations!$I$2/TreeCalculations!$I$2 + (0.5*GrassWatbal!G488*GrassTree!$C$31*GrassTree!$C$31/18.0152*40.7*60*60)/TreeCalculations!$I$2/TreeCalculations!$I$2</f>
        <v>0</v>
      </c>
      <c r="G488" s="5" t="n">
        <f aca="false">GrassWatbal!AA488-GrassWatbal!W488-F488</f>
        <v>-33.6726</v>
      </c>
      <c r="H488" s="11" t="n">
        <f aca="false">GrassWatbal!AA488+GrassWatbal!W488-F488</f>
        <v>-30.4244</v>
      </c>
      <c r="I488" s="6" t="n">
        <f aca="false">GrassWatbal!W488</f>
        <v>1.6241</v>
      </c>
      <c r="J488" s="7" t="n">
        <f aca="false">GrassHrFlux!P488-GrassHrFlux!P487</f>
        <v>0.23</v>
      </c>
      <c r="K488" s="7" t="n">
        <f aca="false">TreeCalculations!$J$2*TreeCalculations!$K$2*(J488/TreeCalculations!$L$2)</f>
        <v>0.000301446310748934</v>
      </c>
      <c r="L488" s="2" t="n">
        <f aca="false">OliveWatbal!V488/(OliveTree!$C$31*2*OliveTree!$C$31*2)</f>
        <v>-3.303184</v>
      </c>
      <c r="M488" s="12" t="n">
        <f aca="false">OliveWatbal!AA488</f>
        <v>-42.8459</v>
      </c>
      <c r="N488" s="8" t="n">
        <f aca="false">(0.5*OliveWatbal!J488*OliveTree!$C$31*OliveTree!$C$31/18.0152*40.7*60*60)/TreeCalculations!$I$3/TreeCalculations!$I$3</f>
        <v>0</v>
      </c>
      <c r="O488" s="8" t="n">
        <f aca="false">(OliveHrFlx!K488*18.0152*OliveTree!$C$31*OliveTree!$C$31*2.45*0.5)/TreeCalculations!$I$3/TreeCalculations!$I$3</f>
        <v>0</v>
      </c>
      <c r="P488" s="4" t="n">
        <f aca="false">N488+(0.5*OliveWatbal!F488*OliveTree!$C$31*OliveTree!$C$31/18.0152*40.7*60*60)/TreeCalculations!$I$3/TreeCalculations!$I$3 + (0.5*OliveWatbal!G488*OliveTree!$C$31*OliveTree!$C$31/18.0152*40.7*60*60)/TreeCalculations!$I$3/TreeCalculations!$I$3</f>
        <v>0</v>
      </c>
      <c r="Q488" s="11" t="n">
        <f aca="false">OliveWatbal!AA488-OliveWatbal!W488-F488</f>
        <v>-44.2507</v>
      </c>
      <c r="R488" s="11" t="n">
        <f aca="false">OliveWatbal!AA488+OliveWatbal!W488-F488</f>
        <v>-41.4411</v>
      </c>
      <c r="S488" s="6" t="n">
        <f aca="false">OliveWatbal!W488</f>
        <v>1.4048</v>
      </c>
      <c r="T488" s="7" t="n">
        <f aca="false">OliveHrFlx!P488-OliveHrFlx!P487</f>
        <v>0.23</v>
      </c>
      <c r="U488" s="7" t="n">
        <f aca="false">TreeCalculations!$J$3*TreeCalculations!$K$3*(T488/TreeCalculations!$L$3)</f>
        <v>0.00753615776872335</v>
      </c>
    </row>
    <row r="489" customFormat="false" ht="12.8" hidden="false" customHeight="false" outlineLevel="0" collapsed="false">
      <c r="C489" s="2" t="n">
        <f aca="false">GrassWatbal!AA489</f>
        <v>-31.7809</v>
      </c>
      <c r="D489" s="3" t="n">
        <f aca="false">(0.5*GrassWatbal!J489*GrassTree!$C$31*GrassTree!$C$31/18.0152*40.7*60*60)/TreeCalculations!$I$2/TreeCalculations!$I$2</f>
        <v>0</v>
      </c>
      <c r="E489" s="8" t="n">
        <f aca="false">(GrassHrFlux!K489*18.0152*GrassTree!$C$31*GrassTree!$C$31*2.45*0.5)/TreeCalculations!$I$2/TreeCalculations!$I$2</f>
        <v>0</v>
      </c>
      <c r="F489" s="10" t="n">
        <f aca="false">D489+(0.5*GrassWatbal!F489*GrassTree!$C$31*GrassTree!$C$31/18.0152*40.7*60*60)/TreeCalculations!$I$2/TreeCalculations!$I$2 + (0.5*GrassWatbal!G489*GrassTree!$C$31*GrassTree!$C$31/18.0152*40.7*60*60)/TreeCalculations!$I$2/TreeCalculations!$I$2</f>
        <v>0</v>
      </c>
      <c r="G489" s="5" t="n">
        <f aca="false">GrassWatbal!AA489-GrassWatbal!W489-F489</f>
        <v>-32.4209</v>
      </c>
      <c r="H489" s="11" t="n">
        <f aca="false">GrassWatbal!AA489+GrassWatbal!W489-F489</f>
        <v>-31.1409</v>
      </c>
      <c r="I489" s="6" t="n">
        <f aca="false">GrassWatbal!W489</f>
        <v>0.64</v>
      </c>
      <c r="J489" s="7" t="n">
        <f aca="false">GrassHrFlux!P489-GrassHrFlux!P488</f>
        <v>-0.0999999999999996</v>
      </c>
      <c r="K489" s="7" t="n">
        <f aca="false">TreeCalculations!$J$2*TreeCalculations!$K$2*(J489/TreeCalculations!$L$2)</f>
        <v>-0.000131063613369101</v>
      </c>
      <c r="L489" s="2" t="n">
        <f aca="false">OliveWatbal!V489/(OliveTree!$C$31*2*OliveTree!$C$31*2)</f>
        <v>-3.30438</v>
      </c>
      <c r="M489" s="12" t="n">
        <f aca="false">OliveWatbal!AA489</f>
        <v>-42.579</v>
      </c>
      <c r="N489" s="8" t="n">
        <f aca="false">(0.5*OliveWatbal!J489*OliveTree!$C$31*OliveTree!$C$31/18.0152*40.7*60*60)/TreeCalculations!$I$3/TreeCalculations!$I$3</f>
        <v>0</v>
      </c>
      <c r="O489" s="8" t="n">
        <f aca="false">(OliveHrFlx!K489*18.0152*OliveTree!$C$31*OliveTree!$C$31*2.45*0.5)/TreeCalculations!$I$3/TreeCalculations!$I$3</f>
        <v>0</v>
      </c>
      <c r="P489" s="4" t="n">
        <f aca="false">N489+(0.5*OliveWatbal!F489*OliveTree!$C$31*OliveTree!$C$31/18.0152*40.7*60*60)/TreeCalculations!$I$3/TreeCalculations!$I$3 + (0.5*OliveWatbal!G489*OliveTree!$C$31*OliveTree!$C$31/18.0152*40.7*60*60)/TreeCalculations!$I$3/TreeCalculations!$I$3</f>
        <v>0</v>
      </c>
      <c r="Q489" s="11" t="n">
        <f aca="false">OliveWatbal!AA489-OliveWatbal!W489-F489</f>
        <v>-43.0057</v>
      </c>
      <c r="R489" s="11" t="n">
        <f aca="false">OliveWatbal!AA489+OliveWatbal!W489-F489</f>
        <v>-42.1523</v>
      </c>
      <c r="S489" s="6" t="n">
        <f aca="false">OliveWatbal!W489</f>
        <v>0.4267</v>
      </c>
      <c r="T489" s="7" t="n">
        <f aca="false">OliveHrFlx!P489-OliveHrFlx!P488</f>
        <v>-0.0999999999999996</v>
      </c>
      <c r="U489" s="7" t="n">
        <f aca="false">TreeCalculations!$J$3*TreeCalculations!$K$3*(T489/TreeCalculations!$L$3)</f>
        <v>-0.00327659033422753</v>
      </c>
    </row>
    <row r="490" customFormat="false" ht="12.8" hidden="false" customHeight="false" outlineLevel="0" collapsed="false">
      <c r="C490" s="2" t="n">
        <f aca="false">GrassWatbal!AA490</f>
        <v>-31.763</v>
      </c>
      <c r="D490" s="3" t="n">
        <f aca="false">(0.5*GrassWatbal!J490*GrassTree!$C$31*GrassTree!$C$31/18.0152*40.7*60*60)/TreeCalculations!$I$2/TreeCalculations!$I$2</f>
        <v>0</v>
      </c>
      <c r="E490" s="8" t="n">
        <f aca="false">(GrassHrFlux!K490*18.0152*GrassTree!$C$31*GrassTree!$C$31*2.45*0.5)/TreeCalculations!$I$2/TreeCalculations!$I$2</f>
        <v>0</v>
      </c>
      <c r="F490" s="10" t="n">
        <f aca="false">D490+(0.5*GrassWatbal!F490*GrassTree!$C$31*GrassTree!$C$31/18.0152*40.7*60*60)/TreeCalculations!$I$2/TreeCalculations!$I$2 + (0.5*GrassWatbal!G490*GrassTree!$C$31*GrassTree!$C$31/18.0152*40.7*60*60)/TreeCalculations!$I$2/TreeCalculations!$I$2</f>
        <v>0</v>
      </c>
      <c r="G490" s="5" t="n">
        <f aca="false">GrassWatbal!AA490-GrassWatbal!W490-F490</f>
        <v>-33.1954</v>
      </c>
      <c r="H490" s="11" t="n">
        <f aca="false">GrassWatbal!AA490+GrassWatbal!W490-F490</f>
        <v>-30.3306</v>
      </c>
      <c r="I490" s="6" t="n">
        <f aca="false">GrassWatbal!W490</f>
        <v>1.4324</v>
      </c>
      <c r="J490" s="7" t="n">
        <f aca="false">GrassHrFlux!P490-GrassHrFlux!P489</f>
        <v>0.0199999999999996</v>
      </c>
      <c r="K490" s="7" t="n">
        <f aca="false">TreeCalculations!$J$2*TreeCalculations!$K$2*(J490/TreeCalculations!$L$2)</f>
        <v>2.62127226738197E-005</v>
      </c>
      <c r="L490" s="2" t="n">
        <f aca="false">OliveWatbal!V490/(OliveTree!$C$31*2*OliveTree!$C$31*2)</f>
        <v>-3.306308</v>
      </c>
      <c r="M490" s="12" t="n">
        <f aca="false">OliveWatbal!AA490</f>
        <v>-42.5608</v>
      </c>
      <c r="N490" s="8" t="n">
        <f aca="false">(0.5*OliveWatbal!J490*OliveTree!$C$31*OliveTree!$C$31/18.0152*40.7*60*60)/TreeCalculations!$I$3/TreeCalculations!$I$3</f>
        <v>0</v>
      </c>
      <c r="O490" s="8" t="n">
        <f aca="false">(OliveHrFlx!K490*18.0152*OliveTree!$C$31*OliveTree!$C$31*2.45*0.5)/TreeCalculations!$I$3/TreeCalculations!$I$3</f>
        <v>0</v>
      </c>
      <c r="P490" s="4" t="n">
        <f aca="false">N490+(0.5*OliveWatbal!F490*OliveTree!$C$31*OliveTree!$C$31/18.0152*40.7*60*60)/TreeCalculations!$I$3/TreeCalculations!$I$3 + (0.5*OliveWatbal!G490*OliveTree!$C$31*OliveTree!$C$31/18.0152*40.7*60*60)/TreeCalculations!$I$3/TreeCalculations!$I$3</f>
        <v>0</v>
      </c>
      <c r="Q490" s="11" t="n">
        <f aca="false">OliveWatbal!AA490-OliveWatbal!W490-F490</f>
        <v>-43.7958</v>
      </c>
      <c r="R490" s="11" t="n">
        <f aca="false">OliveWatbal!AA490+OliveWatbal!W490-F490</f>
        <v>-41.3258</v>
      </c>
      <c r="S490" s="6" t="n">
        <f aca="false">OliveWatbal!W490</f>
        <v>1.235</v>
      </c>
      <c r="T490" s="7" t="n">
        <f aca="false">OliveHrFlx!P490-OliveHrFlx!P489</f>
        <v>0.0199999999999996</v>
      </c>
      <c r="U490" s="7" t="n">
        <f aca="false">TreeCalculations!$J$3*TreeCalculations!$K$3*(T490/TreeCalculations!$L$3)</f>
        <v>0.000655318066845494</v>
      </c>
    </row>
    <row r="491" customFormat="false" ht="12.8" hidden="false" customHeight="false" outlineLevel="0" collapsed="false">
      <c r="C491" s="2" t="n">
        <f aca="false">GrassWatbal!AA491</f>
        <v>-31.8155</v>
      </c>
      <c r="D491" s="3" t="n">
        <f aca="false">(0.5*GrassWatbal!J491*GrassTree!$C$31*GrassTree!$C$31/18.0152*40.7*60*60)/TreeCalculations!$I$2/TreeCalculations!$I$2</f>
        <v>0</v>
      </c>
      <c r="E491" s="8" t="n">
        <f aca="false">(GrassHrFlux!K491*18.0152*GrassTree!$C$31*GrassTree!$C$31*2.45*0.5)/TreeCalculations!$I$2/TreeCalculations!$I$2</f>
        <v>0</v>
      </c>
      <c r="F491" s="10" t="n">
        <f aca="false">D491+(0.5*GrassWatbal!F491*GrassTree!$C$31*GrassTree!$C$31/18.0152*40.7*60*60)/TreeCalculations!$I$2/TreeCalculations!$I$2 + (0.5*GrassWatbal!G491*GrassTree!$C$31*GrassTree!$C$31/18.0152*40.7*60*60)/TreeCalculations!$I$2/TreeCalculations!$I$2</f>
        <v>0</v>
      </c>
      <c r="G491" s="5" t="n">
        <f aca="false">GrassWatbal!AA491-GrassWatbal!W491-F491</f>
        <v>-33.1725</v>
      </c>
      <c r="H491" s="11" t="n">
        <f aca="false">GrassWatbal!AA491+GrassWatbal!W491-F491</f>
        <v>-30.4585</v>
      </c>
      <c r="I491" s="6" t="n">
        <f aca="false">GrassWatbal!W491</f>
        <v>1.357</v>
      </c>
      <c r="J491" s="7" t="n">
        <f aca="false">GrassHrFlux!P491-GrassHrFlux!P490</f>
        <v>-0.93</v>
      </c>
      <c r="K491" s="7" t="n">
        <f aca="false">TreeCalculations!$J$2*TreeCalculations!$K$2*(J491/TreeCalculations!$L$2)</f>
        <v>-0.00121889160433264</v>
      </c>
      <c r="L491" s="2" t="n">
        <f aca="false">OliveWatbal!V491/(OliveTree!$C$31*2*OliveTree!$C$31*2)</f>
        <v>-3.310576</v>
      </c>
      <c r="M491" s="12" t="n">
        <f aca="false">OliveWatbal!AA491</f>
        <v>-42.6129</v>
      </c>
      <c r="N491" s="8" t="n">
        <f aca="false">(0.5*OliveWatbal!J491*OliveTree!$C$31*OliveTree!$C$31/18.0152*40.7*60*60)/TreeCalculations!$I$3/TreeCalculations!$I$3</f>
        <v>0</v>
      </c>
      <c r="O491" s="8" t="n">
        <f aca="false">(OliveHrFlx!K491*18.0152*OliveTree!$C$31*OliveTree!$C$31*2.45*0.5)/TreeCalculations!$I$3/TreeCalculations!$I$3</f>
        <v>0</v>
      </c>
      <c r="P491" s="4" t="n">
        <f aca="false">N491+(0.5*OliveWatbal!F491*OliveTree!$C$31*OliveTree!$C$31/18.0152*40.7*60*60)/TreeCalculations!$I$3/TreeCalculations!$I$3 + (0.5*OliveWatbal!G491*OliveTree!$C$31*OliveTree!$C$31/18.0152*40.7*60*60)/TreeCalculations!$I$3/TreeCalculations!$I$3</f>
        <v>0</v>
      </c>
      <c r="Q491" s="11" t="n">
        <f aca="false">OliveWatbal!AA491-OliveWatbal!W491-F491</f>
        <v>-43.7827</v>
      </c>
      <c r="R491" s="11" t="n">
        <f aca="false">OliveWatbal!AA491+OliveWatbal!W491-F491</f>
        <v>-41.4431</v>
      </c>
      <c r="S491" s="6" t="n">
        <f aca="false">OliveWatbal!W491</f>
        <v>1.1698</v>
      </c>
      <c r="T491" s="7" t="n">
        <f aca="false">OliveHrFlx!P491-OliveHrFlx!P490</f>
        <v>-0.93</v>
      </c>
      <c r="U491" s="7" t="n">
        <f aca="false">TreeCalculations!$J$3*TreeCalculations!$K$3*(T491/TreeCalculations!$L$3)</f>
        <v>-0.0304722901083161</v>
      </c>
    </row>
    <row r="492" customFormat="false" ht="12.8" hidden="false" customHeight="false" outlineLevel="0" collapsed="false">
      <c r="C492" s="2" t="n">
        <f aca="false">GrassWatbal!AA492</f>
        <v>-31.1753</v>
      </c>
      <c r="D492" s="3" t="n">
        <f aca="false">(0.5*GrassWatbal!J492*GrassTree!$C$31*GrassTree!$C$31/18.0152*40.7*60*60)/TreeCalculations!$I$2/TreeCalculations!$I$2</f>
        <v>0</v>
      </c>
      <c r="E492" s="8" t="n">
        <f aca="false">(GrassHrFlux!K492*18.0152*GrassTree!$C$31*GrassTree!$C$31*2.45*0.5)/TreeCalculations!$I$2/TreeCalculations!$I$2</f>
        <v>0</v>
      </c>
      <c r="F492" s="10" t="n">
        <f aca="false">D492+(0.5*GrassWatbal!F492*GrassTree!$C$31*GrassTree!$C$31/18.0152*40.7*60*60)/TreeCalculations!$I$2/TreeCalculations!$I$2 + (0.5*GrassWatbal!G492*GrassTree!$C$31*GrassTree!$C$31/18.0152*40.7*60*60)/TreeCalculations!$I$2/TreeCalculations!$I$2</f>
        <v>0</v>
      </c>
      <c r="G492" s="5" t="n">
        <f aca="false">GrassWatbal!AA492-GrassWatbal!W492-F492</f>
        <v>-36.9388</v>
      </c>
      <c r="H492" s="11" t="n">
        <f aca="false">GrassWatbal!AA492+GrassWatbal!W492-F492</f>
        <v>-25.4118</v>
      </c>
      <c r="I492" s="6" t="n">
        <f aca="false">GrassWatbal!W492</f>
        <v>5.7635</v>
      </c>
      <c r="J492" s="7" t="n">
        <f aca="false">GrassHrFlux!P492-GrassHrFlux!P491</f>
        <v>-1.17</v>
      </c>
      <c r="K492" s="7" t="n">
        <f aca="false">TreeCalculations!$J$2*TreeCalculations!$K$2*(J492/TreeCalculations!$L$2)</f>
        <v>-0.00153344427641849</v>
      </c>
      <c r="L492" s="2" t="n">
        <f aca="false">OliveWatbal!V492/(OliveTree!$C$31*2*OliveTree!$C$31*2)</f>
        <v>-3.273132</v>
      </c>
      <c r="M492" s="12" t="n">
        <f aca="false">OliveWatbal!AA492</f>
        <v>-41.9738</v>
      </c>
      <c r="N492" s="8" t="n">
        <f aca="false">(0.5*OliveWatbal!J492*OliveTree!$C$31*OliveTree!$C$31/18.0152*40.7*60*60)/TreeCalculations!$I$3/TreeCalculations!$I$3</f>
        <v>0</v>
      </c>
      <c r="O492" s="8" t="n">
        <f aca="false">(OliveHrFlx!K492*18.0152*OliveTree!$C$31*OliveTree!$C$31*2.45*0.5)/TreeCalculations!$I$3/TreeCalculations!$I$3</f>
        <v>0</v>
      </c>
      <c r="P492" s="4" t="n">
        <f aca="false">N492+(0.5*OliveWatbal!F492*OliveTree!$C$31*OliveTree!$C$31/18.0152*40.7*60*60)/TreeCalculations!$I$3/TreeCalculations!$I$3 + (0.5*OliveWatbal!G492*OliveTree!$C$31*OliveTree!$C$31/18.0152*40.7*60*60)/TreeCalculations!$I$3/TreeCalculations!$I$3</f>
        <v>0</v>
      </c>
      <c r="Q492" s="11" t="n">
        <f aca="false">OliveWatbal!AA492-OliveWatbal!W492-F492</f>
        <v>-47.5837</v>
      </c>
      <c r="R492" s="11" t="n">
        <f aca="false">OliveWatbal!AA492+OliveWatbal!W492-F492</f>
        <v>-36.3639</v>
      </c>
      <c r="S492" s="6" t="n">
        <f aca="false">OliveWatbal!W492</f>
        <v>5.6099</v>
      </c>
      <c r="T492" s="7" t="n">
        <f aca="false">OliveHrFlx!P492-OliveHrFlx!P491</f>
        <v>-1.17</v>
      </c>
      <c r="U492" s="7" t="n">
        <f aca="false">TreeCalculations!$J$3*TreeCalculations!$K$3*(T492/TreeCalculations!$L$3)</f>
        <v>-0.0383361069104622</v>
      </c>
    </row>
    <row r="493" customFormat="false" ht="12.8" hidden="false" customHeight="false" outlineLevel="0" collapsed="false">
      <c r="C493" s="2" t="n">
        <f aca="false">GrassWatbal!AA493</f>
        <v>-31.5365</v>
      </c>
      <c r="D493" s="3" t="n">
        <f aca="false">(0.5*GrassWatbal!J493*GrassTree!$C$31*GrassTree!$C$31/18.0152*40.7*60*60)/TreeCalculations!$I$2/TreeCalculations!$I$2</f>
        <v>0</v>
      </c>
      <c r="E493" s="8" t="n">
        <f aca="false">(GrassHrFlux!K493*18.0152*GrassTree!$C$31*GrassTree!$C$31*2.45*0.5)/TreeCalculations!$I$2/TreeCalculations!$I$2</f>
        <v>0</v>
      </c>
      <c r="F493" s="10" t="n">
        <f aca="false">D493+(0.5*GrassWatbal!F493*GrassTree!$C$31*GrassTree!$C$31/18.0152*40.7*60*60)/TreeCalculations!$I$2/TreeCalculations!$I$2 + (0.5*GrassWatbal!G493*GrassTree!$C$31*GrassTree!$C$31/18.0152*40.7*60*60)/TreeCalculations!$I$2/TreeCalculations!$I$2</f>
        <v>0</v>
      </c>
      <c r="G493" s="5" t="n">
        <f aca="false">GrassWatbal!AA493-GrassWatbal!W493-F493</f>
        <v>-41.8923</v>
      </c>
      <c r="H493" s="11" t="n">
        <f aca="false">GrassWatbal!AA493+GrassWatbal!W493-F493</f>
        <v>-21.1807</v>
      </c>
      <c r="I493" s="6" t="n">
        <f aca="false">GrassWatbal!W493</f>
        <v>10.3558</v>
      </c>
      <c r="J493" s="7" t="n">
        <f aca="false">GrassHrFlux!P493-GrassHrFlux!P492</f>
        <v>-0.26</v>
      </c>
      <c r="K493" s="7" t="n">
        <f aca="false">TreeCalculations!$J$2*TreeCalculations!$K$2*(J493/TreeCalculations!$L$2)</f>
        <v>-0.000340765394759664</v>
      </c>
      <c r="L493" s="2" t="n">
        <f aca="false">OliveWatbal!V493/(OliveTree!$C$31*2*OliveTree!$C$31*2)</f>
        <v>-3.25998</v>
      </c>
      <c r="M493" s="12" t="n">
        <f aca="false">OliveWatbal!AA493</f>
        <v>-42.3351</v>
      </c>
      <c r="N493" s="8" t="n">
        <f aca="false">(0.5*OliveWatbal!J493*OliveTree!$C$31*OliveTree!$C$31/18.0152*40.7*60*60)/TreeCalculations!$I$3/TreeCalculations!$I$3</f>
        <v>0</v>
      </c>
      <c r="O493" s="8" t="n">
        <f aca="false">(OliveHrFlx!K493*18.0152*OliveTree!$C$31*OliveTree!$C$31*2.45*0.5)/TreeCalculations!$I$3/TreeCalculations!$I$3</f>
        <v>0</v>
      </c>
      <c r="P493" s="4" t="n">
        <f aca="false">N493+(0.5*OliveWatbal!F493*OliveTree!$C$31*OliveTree!$C$31/18.0152*40.7*60*60)/TreeCalculations!$I$3/TreeCalculations!$I$3 + (0.5*OliveWatbal!G493*OliveTree!$C$31*OliveTree!$C$31/18.0152*40.7*60*60)/TreeCalculations!$I$3/TreeCalculations!$I$3</f>
        <v>0</v>
      </c>
      <c r="Q493" s="11" t="n">
        <f aca="false">OliveWatbal!AA493-OliveWatbal!W493-F493</f>
        <v>-52.5737</v>
      </c>
      <c r="R493" s="11" t="n">
        <f aca="false">OliveWatbal!AA493+OliveWatbal!W493-F493</f>
        <v>-32.0965</v>
      </c>
      <c r="S493" s="6" t="n">
        <f aca="false">OliveWatbal!W493</f>
        <v>10.2386</v>
      </c>
      <c r="T493" s="7" t="n">
        <f aca="false">OliveHrFlx!P493-OliveHrFlx!P492</f>
        <v>-0.26</v>
      </c>
      <c r="U493" s="7" t="n">
        <f aca="false">TreeCalculations!$J$3*TreeCalculations!$K$3*(T493/TreeCalculations!$L$3)</f>
        <v>-0.00851913486899159</v>
      </c>
    </row>
    <row r="494" customFormat="false" ht="12.8" hidden="false" customHeight="false" outlineLevel="0" collapsed="false">
      <c r="C494" s="2" t="n">
        <f aca="false">GrassWatbal!AA494</f>
        <v>-32.1808</v>
      </c>
      <c r="D494" s="3" t="n">
        <f aca="false">(0.5*GrassWatbal!J494*GrassTree!$C$31*GrassTree!$C$31/18.0152*40.7*60*60)/TreeCalculations!$I$2/TreeCalculations!$I$2</f>
        <v>0</v>
      </c>
      <c r="E494" s="8" t="n">
        <f aca="false">(GrassHrFlux!K494*18.0152*GrassTree!$C$31*GrassTree!$C$31*2.45*0.5)/TreeCalculations!$I$2/TreeCalculations!$I$2</f>
        <v>0</v>
      </c>
      <c r="F494" s="10" t="n">
        <f aca="false">D494+(0.5*GrassWatbal!F494*GrassTree!$C$31*GrassTree!$C$31/18.0152*40.7*60*60)/TreeCalculations!$I$2/TreeCalculations!$I$2 + (0.5*GrassWatbal!G494*GrassTree!$C$31*GrassTree!$C$31/18.0152*40.7*60*60)/TreeCalculations!$I$2/TreeCalculations!$I$2</f>
        <v>0</v>
      </c>
      <c r="G494" s="5" t="n">
        <f aca="false">GrassWatbal!AA494-GrassWatbal!W494-F494</f>
        <v>-41.8793</v>
      </c>
      <c r="H494" s="11" t="n">
        <f aca="false">GrassWatbal!AA494+GrassWatbal!W494-F494</f>
        <v>-22.4823</v>
      </c>
      <c r="I494" s="6" t="n">
        <f aca="false">GrassWatbal!W494</f>
        <v>9.6985</v>
      </c>
      <c r="J494" s="7" t="n">
        <f aca="false">GrassHrFlux!P494-GrassHrFlux!P493</f>
        <v>-0.290000000000001</v>
      </c>
      <c r="K494" s="7" t="n">
        <f aca="false">TreeCalculations!$J$2*TreeCalculations!$K$2*(J494/TreeCalculations!$L$2)</f>
        <v>-0.000380084478770396</v>
      </c>
      <c r="L494" s="2" t="n">
        <f aca="false">OliveWatbal!V494/(OliveTree!$C$31*2*OliveTree!$C$31*2)</f>
        <v>-3.272444</v>
      </c>
      <c r="M494" s="12" t="n">
        <f aca="false">OliveWatbal!AA494</f>
        <v>-42.9794</v>
      </c>
      <c r="N494" s="8" t="n">
        <f aca="false">(0.5*OliveWatbal!J494*OliveTree!$C$31*OliveTree!$C$31/18.0152*40.7*60*60)/TreeCalculations!$I$3/TreeCalculations!$I$3</f>
        <v>0</v>
      </c>
      <c r="O494" s="8" t="n">
        <f aca="false">(OliveHrFlx!K494*18.0152*OliveTree!$C$31*OliveTree!$C$31*2.45*0.5)/TreeCalculations!$I$3/TreeCalculations!$I$3</f>
        <v>0</v>
      </c>
      <c r="P494" s="4" t="n">
        <f aca="false">N494+(0.5*OliveWatbal!F494*OliveTree!$C$31*OliveTree!$C$31/18.0152*40.7*60*60)/TreeCalculations!$I$3/TreeCalculations!$I$3 + (0.5*OliveWatbal!G494*OliveTree!$C$31*OliveTree!$C$31/18.0152*40.7*60*60)/TreeCalculations!$I$3/TreeCalculations!$I$3</f>
        <v>0</v>
      </c>
      <c r="Q494" s="11" t="n">
        <f aca="false">OliveWatbal!AA494-OliveWatbal!W494-F494</f>
        <v>-52.5661</v>
      </c>
      <c r="R494" s="11" t="n">
        <f aca="false">OliveWatbal!AA494+OliveWatbal!W494-F494</f>
        <v>-33.3927</v>
      </c>
      <c r="S494" s="6" t="n">
        <f aca="false">OliveWatbal!W494</f>
        <v>9.5867</v>
      </c>
      <c r="T494" s="7" t="n">
        <f aca="false">OliveHrFlx!P494-OliveHrFlx!P493</f>
        <v>-0.290000000000001</v>
      </c>
      <c r="U494" s="7" t="n">
        <f aca="false">TreeCalculations!$J$3*TreeCalculations!$K$3*(T494/TreeCalculations!$L$3)</f>
        <v>-0.00950211196925989</v>
      </c>
    </row>
    <row r="495" customFormat="false" ht="12.8" hidden="false" customHeight="false" outlineLevel="0" collapsed="false">
      <c r="C495" s="2" t="n">
        <f aca="false">GrassWatbal!AA495</f>
        <v>-30.806</v>
      </c>
      <c r="D495" s="3" t="n">
        <f aca="false">(0.5*GrassWatbal!J495*GrassTree!$C$31*GrassTree!$C$31/18.0152*40.7*60*60)/TreeCalculations!$I$2/TreeCalculations!$I$2</f>
        <v>0</v>
      </c>
      <c r="E495" s="8" t="n">
        <f aca="false">(GrassHrFlux!K495*18.0152*GrassTree!$C$31*GrassTree!$C$31*2.45*0.5)/TreeCalculations!$I$2/TreeCalculations!$I$2</f>
        <v>0.84964187</v>
      </c>
      <c r="F495" s="10" t="n">
        <f aca="false">D495+(0.5*GrassWatbal!F495*GrassTree!$C$31*GrassTree!$C$31/18.0152*40.7*60*60)/TreeCalculations!$I$2/TreeCalculations!$I$2 + (0.5*GrassWatbal!G495*GrassTree!$C$31*GrassTree!$C$31/18.0152*40.7*60*60)/TreeCalculations!$I$2/TreeCalculations!$I$2</f>
        <v>0</v>
      </c>
      <c r="G495" s="5" t="n">
        <f aca="false">GrassWatbal!AA495-GrassWatbal!W495-F495</f>
        <v>-40.4028</v>
      </c>
      <c r="H495" s="11" t="n">
        <f aca="false">GrassWatbal!AA495+GrassWatbal!W495-F495</f>
        <v>-21.2092</v>
      </c>
      <c r="I495" s="6" t="n">
        <f aca="false">GrassWatbal!W495</f>
        <v>9.5968</v>
      </c>
      <c r="J495" s="7" t="n">
        <f aca="false">GrassHrFlux!P495-GrassHrFlux!P494</f>
        <v>-0.369999999999999</v>
      </c>
      <c r="K495" s="7" t="n">
        <f aca="false">TreeCalculations!$J$2*TreeCalculations!$K$2*(J495/TreeCalculations!$L$2)</f>
        <v>-0.000484935369465675</v>
      </c>
      <c r="L495" s="2" t="n">
        <f aca="false">OliveWatbal!V495/(OliveTree!$C$31*2*OliveTree!$C$31*2)</f>
        <v>-3.209712</v>
      </c>
      <c r="M495" s="12" t="n">
        <f aca="false">OliveWatbal!AA495</f>
        <v>-41.6042</v>
      </c>
      <c r="N495" s="8" t="n">
        <f aca="false">(0.5*OliveWatbal!J495*OliveTree!$C$31*OliveTree!$C$31/18.0152*40.7*60*60)/TreeCalculations!$I$3/TreeCalculations!$I$3</f>
        <v>0</v>
      </c>
      <c r="O495" s="8" t="n">
        <f aca="false">(OliveHrFlx!K495*18.0152*OliveTree!$C$31*OliveTree!$C$31*2.45*0.5)/TreeCalculations!$I$3/TreeCalculations!$I$3</f>
        <v>7.322368116</v>
      </c>
      <c r="P495" s="4" t="n">
        <f aca="false">N495+(0.5*OliveWatbal!F495*OliveTree!$C$31*OliveTree!$C$31/18.0152*40.7*60*60)/TreeCalculations!$I$3/TreeCalculations!$I$3 + (0.5*OliveWatbal!G495*OliveTree!$C$31*OliveTree!$C$31/18.0152*40.7*60*60)/TreeCalculations!$I$3/TreeCalculations!$I$3</f>
        <v>0</v>
      </c>
      <c r="Q495" s="11" t="n">
        <f aca="false">OliveWatbal!AA495-OliveWatbal!W495-F495</f>
        <v>-51.097</v>
      </c>
      <c r="R495" s="11" t="n">
        <f aca="false">OliveWatbal!AA495+OliveWatbal!W495-F495</f>
        <v>-32.1114</v>
      </c>
      <c r="S495" s="6" t="n">
        <f aca="false">OliveWatbal!W495</f>
        <v>9.4928</v>
      </c>
      <c r="T495" s="7" t="n">
        <f aca="false">OliveHrFlx!P495-OliveHrFlx!P494</f>
        <v>-0.379999999999999</v>
      </c>
      <c r="U495" s="7" t="n">
        <f aca="false">TreeCalculations!$J$3*TreeCalculations!$K$3*(T495/TreeCalculations!$L$3)</f>
        <v>-0.0124510432700646</v>
      </c>
    </row>
    <row r="496" customFormat="false" ht="12.8" hidden="false" customHeight="false" outlineLevel="0" collapsed="false">
      <c r="C496" s="2" t="n">
        <f aca="false">GrassWatbal!AA496</f>
        <v>21.5246</v>
      </c>
      <c r="D496" s="3" t="n">
        <f aca="false">(0.5*GrassWatbal!J496*GrassTree!$C$31*GrassTree!$C$31/18.0152*40.7*60*60)/TreeCalculations!$I$2/TreeCalculations!$I$2</f>
        <v>5.07914094764421</v>
      </c>
      <c r="E496" s="8" t="n">
        <f aca="false">(GrassHrFlux!K496*18.0152*GrassTree!$C$31*GrassTree!$C$31*2.45*0.5)/TreeCalculations!$I$2/TreeCalculations!$I$2</f>
        <v>1.288807408</v>
      </c>
      <c r="F496" s="10" t="n">
        <f aca="false">D496+(0.5*GrassWatbal!F496*GrassTree!$C$31*GrassTree!$C$31/18.0152*40.7*60*60)/TreeCalculations!$I$2/TreeCalculations!$I$2 + (0.5*GrassWatbal!G496*GrassTree!$C$31*GrassTree!$C$31/18.0152*40.7*60*60)/TreeCalculations!$I$2/TreeCalculations!$I$2</f>
        <v>5.07914094764421</v>
      </c>
      <c r="G496" s="5" t="n">
        <f aca="false">GrassWatbal!AA496-GrassWatbal!W496-F496</f>
        <v>7.05315905235579</v>
      </c>
      <c r="H496" s="11" t="n">
        <f aca="false">GrassWatbal!AA496+GrassWatbal!W496-F496</f>
        <v>25.8377590523558</v>
      </c>
      <c r="I496" s="6" t="n">
        <f aca="false">GrassWatbal!W496</f>
        <v>9.3923</v>
      </c>
      <c r="J496" s="7" t="n">
        <f aca="false">GrassHrFlux!P496-GrassHrFlux!P495</f>
        <v>0.16</v>
      </c>
      <c r="K496" s="7" t="n">
        <f aca="false">TreeCalculations!$J$2*TreeCalculations!$K$2*(J496/TreeCalculations!$L$2)</f>
        <v>0.000209701781390563</v>
      </c>
      <c r="L496" s="2" t="n">
        <f aca="false">OliveWatbal!V496/(OliveTree!$C$31*2*OliveTree!$C$31*2)</f>
        <v>-9.692844</v>
      </c>
      <c r="M496" s="12" t="n">
        <f aca="false">OliveWatbal!AA496</f>
        <v>20.5243</v>
      </c>
      <c r="N496" s="8" t="n">
        <f aca="false">(0.5*OliveWatbal!J496*OliveTree!$C$31*OliveTree!$C$31/18.0152*40.7*60*60)/TreeCalculations!$I$3/TreeCalculations!$I$3</f>
        <v>43.7196511834451</v>
      </c>
      <c r="O496" s="8" t="n">
        <f aca="false">(OliveHrFlx!K496*18.0152*OliveTree!$C$31*OliveTree!$C$31*2.45*0.5)/TreeCalculations!$I$3/TreeCalculations!$I$3</f>
        <v>10.021360342</v>
      </c>
      <c r="P496" s="4" t="n">
        <f aca="false">N496+(0.5*OliveWatbal!F496*OliveTree!$C$31*OliveTree!$C$31/18.0152*40.7*60*60)/TreeCalculations!$I$3/TreeCalculations!$I$3 + (0.5*OliveWatbal!G496*OliveTree!$C$31*OliveTree!$C$31/18.0152*40.7*60*60)/TreeCalculations!$I$3/TreeCalculations!$I$3</f>
        <v>43.7196511834451</v>
      </c>
      <c r="Q496" s="11" t="n">
        <f aca="false">OliveWatbal!AA496-OliveWatbal!W496-F496</f>
        <v>6.06075905235579</v>
      </c>
      <c r="R496" s="11" t="n">
        <f aca="false">OliveWatbal!AA496+OliveWatbal!W496-F496</f>
        <v>24.8295590523558</v>
      </c>
      <c r="S496" s="6" t="n">
        <f aca="false">OliveWatbal!W496</f>
        <v>9.3844</v>
      </c>
      <c r="T496" s="7" t="n">
        <f aca="false">OliveHrFlx!P496-OliveHrFlx!P495</f>
        <v>0.15</v>
      </c>
      <c r="U496" s="7" t="n">
        <f aca="false">TreeCalculations!$J$3*TreeCalculations!$K$3*(T496/TreeCalculations!$L$3)</f>
        <v>0.00491488550134132</v>
      </c>
    </row>
    <row r="497" customFormat="false" ht="12.8" hidden="false" customHeight="false" outlineLevel="0" collapsed="false">
      <c r="C497" s="2" t="n">
        <f aca="false">GrassWatbal!AA497</f>
        <v>52.8919</v>
      </c>
      <c r="D497" s="3" t="n">
        <f aca="false">(0.5*GrassWatbal!J497*GrassTree!$C$31*GrassTree!$C$31/18.0152*40.7*60*60)/TreeCalculations!$I$2/TreeCalculations!$I$2</f>
        <v>7.70614259070119</v>
      </c>
      <c r="E497" s="8" t="n">
        <f aca="false">(GrassHrFlux!K497*18.0152*GrassTree!$C$31*GrassTree!$C$31*2.45*0.5)/TreeCalculations!$I$2/TreeCalculations!$I$2</f>
        <v>1.926590526</v>
      </c>
      <c r="F497" s="10" t="n">
        <f aca="false">D497+(0.5*GrassWatbal!F497*GrassTree!$C$31*GrassTree!$C$31/18.0152*40.7*60*60)/TreeCalculations!$I$2/TreeCalculations!$I$2 + (0.5*GrassWatbal!G497*GrassTree!$C$31*GrassTree!$C$31/18.0152*40.7*60*60)/TreeCalculations!$I$2/TreeCalculations!$I$2</f>
        <v>7.70614259070119</v>
      </c>
      <c r="G497" s="5" t="n">
        <f aca="false">GrassWatbal!AA497-GrassWatbal!W497-F497</f>
        <v>37.6644574092988</v>
      </c>
      <c r="H497" s="11" t="n">
        <f aca="false">GrassWatbal!AA497+GrassWatbal!W497-F497</f>
        <v>52.7070574092988</v>
      </c>
      <c r="I497" s="6" t="n">
        <f aca="false">GrassWatbal!W497</f>
        <v>7.5213</v>
      </c>
      <c r="J497" s="7" t="n">
        <f aca="false">GrassHrFlux!P497-GrassHrFlux!P496</f>
        <v>0.27</v>
      </c>
      <c r="K497" s="7" t="n">
        <f aca="false">TreeCalculations!$J$2*TreeCalculations!$K$2*(J497/TreeCalculations!$L$2)</f>
        <v>0.000353871756096574</v>
      </c>
      <c r="L497" s="2" t="n">
        <f aca="false">OliveWatbal!V497/(OliveTree!$C$31*2*OliveTree!$C$31*2)</f>
        <v>-27.13006</v>
      </c>
      <c r="M497" s="12" t="n">
        <f aca="false">OliveWatbal!AA497</f>
        <v>49.7971</v>
      </c>
      <c r="N497" s="8" t="n">
        <f aca="false">(0.5*OliveWatbal!J497*OliveTree!$C$31*OliveTree!$C$31/18.0152*40.7*60*60)/TreeCalculations!$I$3/TreeCalculations!$I$3</f>
        <v>59.8273191527155</v>
      </c>
      <c r="O497" s="8" t="n">
        <f aca="false">(OliveHrFlx!K497*18.0152*OliveTree!$C$31*OliveTree!$C$31*2.45*0.5)/TreeCalculations!$I$3/TreeCalculations!$I$3</f>
        <v>15.876165228</v>
      </c>
      <c r="P497" s="4" t="n">
        <f aca="false">N497+(0.5*OliveWatbal!F497*OliveTree!$C$31*OliveTree!$C$31/18.0152*40.7*60*60)/TreeCalculations!$I$3/TreeCalculations!$I$3 + (0.5*OliveWatbal!G497*OliveTree!$C$31*OliveTree!$C$31/18.0152*40.7*60*60)/TreeCalculations!$I$3/TreeCalculations!$I$3</f>
        <v>59.8273191527155</v>
      </c>
      <c r="Q497" s="11" t="n">
        <f aca="false">OliveWatbal!AA497-OliveWatbal!W497-F497</f>
        <v>34.3607574092988</v>
      </c>
      <c r="R497" s="11" t="n">
        <f aca="false">OliveWatbal!AA497+OliveWatbal!W497-F497</f>
        <v>49.8211574092988</v>
      </c>
      <c r="S497" s="6" t="n">
        <f aca="false">OliveWatbal!W497</f>
        <v>7.7302</v>
      </c>
      <c r="T497" s="7" t="n">
        <f aca="false">OliveHrFlx!P497-OliveHrFlx!P496</f>
        <v>0.219999999999999</v>
      </c>
      <c r="U497" s="7" t="n">
        <f aca="false">TreeCalculations!$J$3*TreeCalculations!$K$3*(T497/TreeCalculations!$L$3)</f>
        <v>0.00720849873530055</v>
      </c>
    </row>
    <row r="498" customFormat="false" ht="12.8" hidden="false" customHeight="false" outlineLevel="0" collapsed="false">
      <c r="C498" s="2" t="n">
        <f aca="false">GrassWatbal!AA498</f>
        <v>102.8922</v>
      </c>
      <c r="D498" s="3" t="n">
        <f aca="false">(0.5*GrassWatbal!J498*GrassTree!$C$31*GrassTree!$C$31/18.0152*40.7*60*60)/TreeCalculations!$I$2/TreeCalculations!$I$2</f>
        <v>11.5368477729917</v>
      </c>
      <c r="E498" s="8" t="n">
        <f aca="false">(GrassHrFlux!K498*18.0152*GrassTree!$C$31*GrassTree!$C$31*2.45*0.5)/TreeCalculations!$I$2/TreeCalculations!$I$2</f>
        <v>3.859801638</v>
      </c>
      <c r="F498" s="10" t="n">
        <f aca="false">D498+(0.5*GrassWatbal!F498*GrassTree!$C$31*GrassTree!$C$31/18.0152*40.7*60*60)/TreeCalculations!$I$2/TreeCalculations!$I$2 + (0.5*GrassWatbal!G498*GrassTree!$C$31*GrassTree!$C$31/18.0152*40.7*60*60)/TreeCalculations!$I$2/TreeCalculations!$I$2</f>
        <v>11.5368477729917</v>
      </c>
      <c r="G498" s="5" t="n">
        <f aca="false">GrassWatbal!AA498-GrassWatbal!W498-F498</f>
        <v>86.1813522270083</v>
      </c>
      <c r="H498" s="11" t="n">
        <f aca="false">GrassWatbal!AA498+GrassWatbal!W498-F498</f>
        <v>96.5293522270083</v>
      </c>
      <c r="I498" s="6" t="n">
        <f aca="false">GrassWatbal!W498</f>
        <v>5.174</v>
      </c>
      <c r="J498" s="7" t="n">
        <f aca="false">GrassHrFlux!P498-GrassHrFlux!P497</f>
        <v>1.03</v>
      </c>
      <c r="K498" s="7" t="n">
        <f aca="false">TreeCalculations!$J$2*TreeCalculations!$K$2*(J498/TreeCalculations!$L$2)</f>
        <v>0.00134995521770174</v>
      </c>
      <c r="L498" s="2" t="n">
        <f aca="false">OliveWatbal!V498/(OliveTree!$C$31*2*OliveTree!$C$31*2)</f>
        <v>-55.061068</v>
      </c>
      <c r="M498" s="12" t="n">
        <f aca="false">OliveWatbal!AA498</f>
        <v>96.3661</v>
      </c>
      <c r="N498" s="8" t="n">
        <f aca="false">(0.5*OliveWatbal!J498*OliveTree!$C$31*OliveTree!$C$31/18.0152*40.7*60*60)/TreeCalculations!$I$3/TreeCalculations!$I$3</f>
        <v>94.7794540166082</v>
      </c>
      <c r="O498" s="8" t="n">
        <f aca="false">(OliveHrFlx!K498*18.0152*OliveTree!$C$31*OliveTree!$C$31*2.45*0.5)/TreeCalculations!$I$3/TreeCalculations!$I$3</f>
        <v>26.451447932</v>
      </c>
      <c r="P498" s="4" t="n">
        <f aca="false">N498+(0.5*OliveWatbal!F498*OliveTree!$C$31*OliveTree!$C$31/18.0152*40.7*60*60)/TreeCalculations!$I$3/TreeCalculations!$I$3 + (0.5*OliveWatbal!G498*OliveTree!$C$31*OliveTree!$C$31/18.0152*40.7*60*60)/TreeCalculations!$I$3/TreeCalculations!$I$3</f>
        <v>94.7794540166082</v>
      </c>
      <c r="Q498" s="11" t="n">
        <f aca="false">OliveWatbal!AA498-OliveWatbal!W498-F498</f>
        <v>79.2102522270083</v>
      </c>
      <c r="R498" s="11" t="n">
        <f aca="false">OliveWatbal!AA498+OliveWatbal!W498-F498</f>
        <v>90.4482522270083</v>
      </c>
      <c r="S498" s="6" t="n">
        <f aca="false">OliveWatbal!W498</f>
        <v>5.619</v>
      </c>
      <c r="T498" s="7" t="n">
        <f aca="false">OliveHrFlx!P498-OliveHrFlx!P497</f>
        <v>0.92</v>
      </c>
      <c r="U498" s="7" t="n">
        <f aca="false">TreeCalculations!$J$3*TreeCalculations!$K$3*(T498/TreeCalculations!$L$3)</f>
        <v>0.0301446310748934</v>
      </c>
    </row>
    <row r="499" customFormat="false" ht="12.8" hidden="false" customHeight="false" outlineLevel="0" collapsed="false">
      <c r="C499" s="2" t="n">
        <f aca="false">GrassWatbal!AA499</f>
        <v>209.5197</v>
      </c>
      <c r="D499" s="3" t="n">
        <f aca="false">(0.5*GrassWatbal!J499*GrassTree!$C$31*GrassTree!$C$31/18.0152*40.7*60*60)/TreeCalculations!$I$2/TreeCalculations!$I$2</f>
        <v>23.1346940361473</v>
      </c>
      <c r="E499" s="8" t="n">
        <f aca="false">(GrassHrFlux!K499*18.0152*GrassTree!$C$31*GrassTree!$C$31*2.45*0.5)/TreeCalculations!$I$2/TreeCalculations!$I$2</f>
        <v>3.954696704</v>
      </c>
      <c r="F499" s="10" t="n">
        <f aca="false">D499+(0.5*GrassWatbal!F499*GrassTree!$C$31*GrassTree!$C$31/18.0152*40.7*60*60)/TreeCalculations!$I$2/TreeCalculations!$I$2 + (0.5*GrassWatbal!G499*GrassTree!$C$31*GrassTree!$C$31/18.0152*40.7*60*60)/TreeCalculations!$I$2/TreeCalculations!$I$2</f>
        <v>23.1346940361473</v>
      </c>
      <c r="G499" s="5" t="n">
        <f aca="false">GrassWatbal!AA499-GrassWatbal!W499-F499</f>
        <v>186.480205963853</v>
      </c>
      <c r="H499" s="11" t="n">
        <f aca="false">GrassWatbal!AA499+GrassWatbal!W499-F499</f>
        <v>186.289805963853</v>
      </c>
      <c r="I499" s="6" t="n">
        <f aca="false">GrassWatbal!W499</f>
        <v>-0.0952</v>
      </c>
      <c r="J499" s="7" t="n">
        <f aca="false">GrassHrFlux!P499-GrassHrFlux!P498</f>
        <v>0.48</v>
      </c>
      <c r="K499" s="7" t="n">
        <f aca="false">TreeCalculations!$J$2*TreeCalculations!$K$2*(J499/TreeCalculations!$L$2)</f>
        <v>0.000629105344171688</v>
      </c>
      <c r="L499" s="2" t="n">
        <f aca="false">OliveWatbal!V499/(OliveTree!$C$31*2*OliveTree!$C$31*2)</f>
        <v>-120.20412</v>
      </c>
      <c r="M499" s="12" t="n">
        <f aca="false">OliveWatbal!AA499</f>
        <v>194.5262</v>
      </c>
      <c r="N499" s="8" t="n">
        <f aca="false">(0.5*OliveWatbal!J499*OliveTree!$C$31*OliveTree!$C$31/18.0152*40.7*60*60)/TreeCalculations!$I$3/TreeCalculations!$I$3</f>
        <v>157.916957902216</v>
      </c>
      <c r="O499" s="8" t="n">
        <f aca="false">(OliveHrFlx!K499*18.0152*OliveTree!$C$31*OliveTree!$C$31*2.45*0.5)/TreeCalculations!$I$3/TreeCalculations!$I$3</f>
        <v>25.648150164</v>
      </c>
      <c r="P499" s="4" t="n">
        <f aca="false">N499+(0.5*OliveWatbal!F499*OliveTree!$C$31*OliveTree!$C$31/18.0152*40.7*60*60)/TreeCalculations!$I$3/TreeCalculations!$I$3 + (0.5*OliveWatbal!G499*OliveTree!$C$31*OliveTree!$C$31/18.0152*40.7*60*60)/TreeCalculations!$I$3/TreeCalculations!$I$3</f>
        <v>157.916957902216</v>
      </c>
      <c r="Q499" s="11" t="n">
        <f aca="false">OliveWatbal!AA499-OliveWatbal!W499-F499</f>
        <v>170.602505963853</v>
      </c>
      <c r="R499" s="11" t="n">
        <f aca="false">OliveWatbal!AA499+OliveWatbal!W499-F499</f>
        <v>172.180505963853</v>
      </c>
      <c r="S499" s="6" t="n">
        <f aca="false">OliveWatbal!W499</f>
        <v>0.789</v>
      </c>
      <c r="T499" s="7" t="n">
        <f aca="false">OliveHrFlx!P499-OliveHrFlx!P498</f>
        <v>0.550000000000001</v>
      </c>
      <c r="U499" s="7" t="n">
        <f aca="false">TreeCalculations!$J$3*TreeCalculations!$K$3*(T499/TreeCalculations!$L$3)</f>
        <v>0.0180212468382515</v>
      </c>
    </row>
    <row r="500" customFormat="false" ht="12.8" hidden="false" customHeight="false" outlineLevel="0" collapsed="false">
      <c r="C500" s="2" t="n">
        <f aca="false">GrassWatbal!AA500</f>
        <v>177.5571</v>
      </c>
      <c r="D500" s="3" t="n">
        <f aca="false">(0.5*GrassWatbal!J500*GrassTree!$C$31*GrassTree!$C$31/18.0152*40.7*60*60)/TreeCalculations!$I$2/TreeCalculations!$I$2</f>
        <v>23.6999467116657</v>
      </c>
      <c r="E500" s="8" t="n">
        <f aca="false">(GrassHrFlux!K500*18.0152*GrassTree!$C$31*GrassTree!$C$31*2.45*0.5)/TreeCalculations!$I$2/TreeCalculations!$I$2</f>
        <v>5.799633336</v>
      </c>
      <c r="F500" s="10" t="n">
        <f aca="false">D500+(0.5*GrassWatbal!F500*GrassTree!$C$31*GrassTree!$C$31/18.0152*40.7*60*60)/TreeCalculations!$I$2/TreeCalculations!$I$2 + (0.5*GrassWatbal!G500*GrassTree!$C$31*GrassTree!$C$31/18.0152*40.7*60*60)/TreeCalculations!$I$2/TreeCalculations!$I$2</f>
        <v>23.6999467116657</v>
      </c>
      <c r="G500" s="5" t="n">
        <f aca="false">GrassWatbal!AA500-GrassWatbal!W500-F500</f>
        <v>156.179853288334</v>
      </c>
      <c r="H500" s="11" t="n">
        <f aca="false">GrassWatbal!AA500+GrassWatbal!W500-F500</f>
        <v>151.534453288334</v>
      </c>
      <c r="I500" s="6" t="n">
        <f aca="false">GrassWatbal!W500</f>
        <v>-2.3227</v>
      </c>
      <c r="J500" s="7" t="n">
        <f aca="false">GrassHrFlux!P500-GrassHrFlux!P499</f>
        <v>0.710000000000001</v>
      </c>
      <c r="K500" s="7" t="n">
        <f aca="false">TreeCalculations!$J$2*TreeCalculations!$K$2*(J500/TreeCalculations!$L$2)</f>
        <v>0.000930551654920622</v>
      </c>
      <c r="L500" s="2" t="n">
        <f aca="false">OliveWatbal!V500/(OliveTree!$C$31*2*OliveTree!$C$31*2)</f>
        <v>-96.447824</v>
      </c>
      <c r="M500" s="12" t="n">
        <f aca="false">OliveWatbal!AA500</f>
        <v>165.648</v>
      </c>
      <c r="N500" s="8" t="n">
        <f aca="false">(0.5*OliveWatbal!J500*OliveTree!$C$31*OliveTree!$C$31/18.0152*40.7*60*60)/TreeCalculations!$I$3/TreeCalculations!$I$3</f>
        <v>153.130609707358</v>
      </c>
      <c r="O500" s="8" t="n">
        <f aca="false">(OliveHrFlx!K500*18.0152*OliveTree!$C$31*OliveTree!$C$31*2.45*0.5)/TreeCalculations!$I$3/TreeCalculations!$I$3</f>
        <v>39.445451388</v>
      </c>
      <c r="P500" s="4" t="n">
        <f aca="false">N500+(0.5*OliveWatbal!F500*OliveTree!$C$31*OliveTree!$C$31/18.0152*40.7*60*60)/TreeCalculations!$I$3/TreeCalculations!$I$3 + (0.5*OliveWatbal!G500*OliveTree!$C$31*OliveTree!$C$31/18.0152*40.7*60*60)/TreeCalculations!$I$3/TreeCalculations!$I$3</f>
        <v>153.130609707358</v>
      </c>
      <c r="Q500" s="11" t="n">
        <f aca="false">OliveWatbal!AA500-OliveWatbal!W500-F500</f>
        <v>144.002153288334</v>
      </c>
      <c r="R500" s="11" t="n">
        <f aca="false">OliveWatbal!AA500+OliveWatbal!W500-F500</f>
        <v>139.893953288334</v>
      </c>
      <c r="S500" s="6" t="n">
        <f aca="false">OliveWatbal!W500</f>
        <v>-2.0541</v>
      </c>
      <c r="T500" s="7" t="n">
        <f aca="false">OliveHrFlx!P500-OliveHrFlx!P499</f>
        <v>0.66</v>
      </c>
      <c r="U500" s="7" t="n">
        <f aca="false">TreeCalculations!$J$3*TreeCalculations!$K$3*(T500/TreeCalculations!$L$3)</f>
        <v>0.0216254962059018</v>
      </c>
    </row>
    <row r="501" customFormat="false" ht="12.8" hidden="false" customHeight="false" outlineLevel="0" collapsed="false">
      <c r="C501" s="2" t="n">
        <f aca="false">GrassWatbal!AA501</f>
        <v>344.4749</v>
      </c>
      <c r="D501" s="3" t="n">
        <f aca="false">(0.5*GrassWatbal!J501*GrassTree!$C$31*GrassTree!$C$31/18.0152*40.7*60*60)/TreeCalculations!$I$2/TreeCalculations!$I$2</f>
        <v>34.777272525423</v>
      </c>
      <c r="E501" s="8" t="n">
        <f aca="false">(GrassHrFlux!K501*18.0152*GrassTree!$C$31*GrassTree!$C$31*2.45*0.5)/TreeCalculations!$I$2/TreeCalculations!$I$2</f>
        <v>7.366505356</v>
      </c>
      <c r="F501" s="10" t="n">
        <f aca="false">D501+(0.5*GrassWatbal!F501*GrassTree!$C$31*GrassTree!$C$31/18.0152*40.7*60*60)/TreeCalculations!$I$2/TreeCalculations!$I$2 + (0.5*GrassWatbal!G501*GrassTree!$C$31*GrassTree!$C$31/18.0152*40.7*60*60)/TreeCalculations!$I$2/TreeCalculations!$I$2</f>
        <v>34.777272525423</v>
      </c>
      <c r="G501" s="5" t="n">
        <f aca="false">GrassWatbal!AA501-GrassWatbal!W501-F501</f>
        <v>314.053727474577</v>
      </c>
      <c r="H501" s="11" t="n">
        <f aca="false">GrassWatbal!AA501+GrassWatbal!W501-F501</f>
        <v>305.341527474577</v>
      </c>
      <c r="I501" s="6" t="n">
        <f aca="false">GrassWatbal!W501</f>
        <v>-4.3561</v>
      </c>
      <c r="J501" s="7" t="n">
        <f aca="false">GrassHrFlux!P501-GrassHrFlux!P500</f>
        <v>0.33</v>
      </c>
      <c r="K501" s="7" t="n">
        <f aca="false">TreeCalculations!$J$2*TreeCalculations!$K$2*(J501/TreeCalculations!$L$2)</f>
        <v>0.000432509924118035</v>
      </c>
      <c r="L501" s="2" t="n">
        <f aca="false">OliveWatbal!V501/(OliveTree!$C$31*2*OliveTree!$C$31*2)</f>
        <v>-188.273808</v>
      </c>
      <c r="M501" s="12" t="n">
        <f aca="false">OliveWatbal!AA501</f>
        <v>320.2162</v>
      </c>
      <c r="N501" s="8" t="n">
        <f aca="false">(0.5*OliveWatbal!J501*OliveTree!$C$31*OliveTree!$C$31/18.0152*40.7*60*60)/TreeCalculations!$I$3/TreeCalculations!$I$3</f>
        <v>235.498904258626</v>
      </c>
      <c r="O501" s="8" t="n">
        <f aca="false">(OliveHrFlx!K501*18.0152*OliveTree!$C$31*OliveTree!$C$31*2.45*0.5)/TreeCalculations!$I$3/TreeCalculations!$I$3</f>
        <v>48.107384738</v>
      </c>
      <c r="P501" s="4" t="n">
        <f aca="false">N501+(0.5*OliveWatbal!F501*OliveTree!$C$31*OliveTree!$C$31/18.0152*40.7*60*60)/TreeCalculations!$I$3/TreeCalculations!$I$3 + (0.5*OliveWatbal!G501*OliveTree!$C$31*OliveTree!$C$31/18.0152*40.7*60*60)/TreeCalculations!$I$3/TreeCalculations!$I$3</f>
        <v>235.498904258626</v>
      </c>
      <c r="Q501" s="11" t="n">
        <f aca="false">OliveWatbal!AA501-OliveWatbal!W501-F501</f>
        <v>288.584427474577</v>
      </c>
      <c r="R501" s="11" t="n">
        <f aca="false">OliveWatbal!AA501+OliveWatbal!W501-F501</f>
        <v>282.293427474577</v>
      </c>
      <c r="S501" s="6" t="n">
        <f aca="false">OliveWatbal!W501</f>
        <v>-3.1455</v>
      </c>
      <c r="T501" s="7" t="n">
        <f aca="false">OliveHrFlx!P501-OliveHrFlx!P500</f>
        <v>0.289999999999999</v>
      </c>
      <c r="U501" s="7" t="n">
        <f aca="false">TreeCalculations!$J$3*TreeCalculations!$K$3*(T501/TreeCalculations!$L$3)</f>
        <v>0.00950211196925983</v>
      </c>
    </row>
    <row r="502" customFormat="false" ht="12.8" hidden="false" customHeight="false" outlineLevel="0" collapsed="false">
      <c r="C502" s="2" t="n">
        <f aca="false">GrassWatbal!AA502</f>
        <v>468.5556</v>
      </c>
      <c r="D502" s="3" t="n">
        <f aca="false">(0.5*GrassWatbal!J502*GrassTree!$C$31*GrassTree!$C$31/18.0152*40.7*60*60)/TreeCalculations!$I$2/TreeCalculations!$I$2</f>
        <v>44.1710400106577</v>
      </c>
      <c r="E502" s="8" t="n">
        <f aca="false">(GrassHrFlux!K502*18.0152*GrassTree!$C$31*GrassTree!$C$31*2.45*0.5)/TreeCalculations!$I$2/TreeCalculations!$I$2</f>
        <v>7.882911064</v>
      </c>
      <c r="F502" s="10" t="n">
        <f aca="false">D502+(0.5*GrassWatbal!F502*GrassTree!$C$31*GrassTree!$C$31/18.0152*40.7*60*60)/TreeCalculations!$I$2/TreeCalculations!$I$2 + (0.5*GrassWatbal!G502*GrassTree!$C$31*GrassTree!$C$31/18.0152*40.7*60*60)/TreeCalculations!$I$2/TreeCalculations!$I$2</f>
        <v>44.1710400106577</v>
      </c>
      <c r="G502" s="5" t="n">
        <f aca="false">GrassWatbal!AA502-GrassWatbal!W502-F502</f>
        <v>429.447459989342</v>
      </c>
      <c r="H502" s="11" t="n">
        <f aca="false">GrassWatbal!AA502+GrassWatbal!W502-F502</f>
        <v>419.321659989342</v>
      </c>
      <c r="I502" s="6" t="n">
        <f aca="false">GrassWatbal!W502</f>
        <v>-5.0629</v>
      </c>
      <c r="J502" s="7" t="n">
        <f aca="false">GrassHrFlux!P502-GrassHrFlux!P501</f>
        <v>0.5</v>
      </c>
      <c r="K502" s="7" t="n">
        <f aca="false">TreeCalculations!$J$2*TreeCalculations!$K$2*(J502/TreeCalculations!$L$2)</f>
        <v>0.000655318066845508</v>
      </c>
      <c r="L502" s="2" t="n">
        <f aca="false">OliveWatbal!V502/(OliveTree!$C$31*2*OliveTree!$C$31*2)</f>
        <v>-242.77162</v>
      </c>
      <c r="M502" s="12" t="n">
        <f aca="false">OliveWatbal!AA502</f>
        <v>435.8049</v>
      </c>
      <c r="N502" s="8" t="n">
        <f aca="false">(0.5*OliveWatbal!J502*OliveTree!$C$31*OliveTree!$C$31/18.0152*40.7*60*60)/TreeCalculations!$I$3/TreeCalculations!$I$3</f>
        <v>287.213424219548</v>
      </c>
      <c r="O502" s="8" t="n">
        <f aca="false">(OliveHrFlx!K502*18.0152*OliveTree!$C$31*OliveTree!$C$31*2.45*0.5)/TreeCalculations!$I$3/TreeCalculations!$I$3</f>
        <v>51.137406264</v>
      </c>
      <c r="P502" s="4" t="n">
        <f aca="false">N502+(0.5*OliveWatbal!F502*OliveTree!$C$31*OliveTree!$C$31/18.0152*40.7*60*60)/TreeCalculations!$I$3/TreeCalculations!$I$3 + (0.5*OliveWatbal!G502*OliveTree!$C$31*OliveTree!$C$31/18.0152*40.7*60*60)/TreeCalculations!$I$3/TreeCalculations!$I$3</f>
        <v>287.213424219548</v>
      </c>
      <c r="Q502" s="11" t="n">
        <f aca="false">OliveWatbal!AA502-OliveWatbal!W502-F502</f>
        <v>395.317059989342</v>
      </c>
      <c r="R502" s="11" t="n">
        <f aca="false">OliveWatbal!AA502+OliveWatbal!W502-F502</f>
        <v>387.950659989342</v>
      </c>
      <c r="S502" s="6" t="n">
        <f aca="false">OliveWatbal!W502</f>
        <v>-3.6832</v>
      </c>
      <c r="T502" s="7" t="n">
        <f aca="false">OliveHrFlx!P502-OliveHrFlx!P501</f>
        <v>0.44</v>
      </c>
      <c r="U502" s="7" t="n">
        <f aca="false">TreeCalculations!$J$3*TreeCalculations!$K$3*(T502/TreeCalculations!$L$3)</f>
        <v>0.0144169974706012</v>
      </c>
    </row>
    <row r="503" customFormat="false" ht="12.8" hidden="false" customHeight="false" outlineLevel="0" collapsed="false">
      <c r="C503" s="2" t="n">
        <f aca="false">GrassWatbal!AA503</f>
        <v>550.9676</v>
      </c>
      <c r="D503" s="3" t="n">
        <f aca="false">(0.5*GrassWatbal!J503*GrassTree!$C$31*GrassTree!$C$31/18.0152*40.7*60*60)/TreeCalculations!$I$2/TreeCalculations!$I$2</f>
        <v>47.2453639149163</v>
      </c>
      <c r="E503" s="8" t="n">
        <f aca="false">(GrassHrFlux!K503*18.0152*GrassTree!$C$31*GrassTree!$C$31*2.45*0.5)/TreeCalculations!$I$2/TreeCalculations!$I$2</f>
        <v>8.745794106</v>
      </c>
      <c r="F503" s="10" t="n">
        <f aca="false">D503+(0.5*GrassWatbal!F503*GrassTree!$C$31*GrassTree!$C$31/18.0152*40.7*60*60)/TreeCalculations!$I$2/TreeCalculations!$I$2 + (0.5*GrassWatbal!G503*GrassTree!$C$31*GrassTree!$C$31/18.0152*40.7*60*60)/TreeCalculations!$I$2/TreeCalculations!$I$2</f>
        <v>47.2453639149163</v>
      </c>
      <c r="G503" s="5" t="n">
        <f aca="false">GrassWatbal!AA503-GrassWatbal!W503-F503</f>
        <v>509.156936085084</v>
      </c>
      <c r="H503" s="11" t="n">
        <f aca="false">GrassWatbal!AA503+GrassWatbal!W503-F503</f>
        <v>498.287536085084</v>
      </c>
      <c r="I503" s="6" t="n">
        <f aca="false">GrassWatbal!W503</f>
        <v>-5.4347</v>
      </c>
      <c r="J503" s="7" t="n">
        <f aca="false">GrassHrFlux!P503-GrassHrFlux!P502</f>
        <v>0.329999999999998</v>
      </c>
      <c r="K503" s="7" t="n">
        <f aca="false">TreeCalculations!$J$2*TreeCalculations!$K$2*(J503/TreeCalculations!$L$2)</f>
        <v>0.000432509924118033</v>
      </c>
      <c r="L503" s="2" t="n">
        <f aca="false">OliveWatbal!V503/(OliveTree!$C$31*2*OliveTree!$C$31*2)</f>
        <v>-273.1334</v>
      </c>
      <c r="M503" s="12" t="n">
        <f aca="false">OliveWatbal!AA503</f>
        <v>514.1168</v>
      </c>
      <c r="N503" s="8" t="n">
        <f aca="false">(0.5*OliveWatbal!J503*OliveTree!$C$31*OliveTree!$C$31/18.0152*40.7*60*60)/TreeCalculations!$I$3/TreeCalculations!$I$3</f>
        <v>305.30964296816</v>
      </c>
      <c r="O503" s="8" t="n">
        <f aca="false">(OliveHrFlx!K503*18.0152*OliveTree!$C$31*OliveTree!$C$31*2.45*0.5)/TreeCalculations!$I$3/TreeCalculations!$I$3</f>
        <v>57.424756102</v>
      </c>
      <c r="P503" s="4" t="n">
        <f aca="false">N503+(0.5*OliveWatbal!F503*OliveTree!$C$31*OliveTree!$C$31/18.0152*40.7*60*60)/TreeCalculations!$I$3/TreeCalculations!$I$3 + (0.5*OliveWatbal!G503*OliveTree!$C$31*OliveTree!$C$31/18.0152*40.7*60*60)/TreeCalculations!$I$3/TreeCalculations!$I$3</f>
        <v>305.30964296816</v>
      </c>
      <c r="Q503" s="11" t="n">
        <f aca="false">OliveWatbal!AA503-OliveWatbal!W503-F503</f>
        <v>469.718436085084</v>
      </c>
      <c r="R503" s="11" t="n">
        <f aca="false">OliveWatbal!AA503+OliveWatbal!W503-F503</f>
        <v>464.024436085084</v>
      </c>
      <c r="S503" s="6" t="n">
        <f aca="false">OliveWatbal!W503</f>
        <v>-2.847</v>
      </c>
      <c r="T503" s="7" t="n">
        <f aca="false">OliveHrFlx!P503-OliveHrFlx!P502</f>
        <v>0.32</v>
      </c>
      <c r="U503" s="7" t="n">
        <f aca="false">TreeCalculations!$J$3*TreeCalculations!$K$3*(T503/TreeCalculations!$L$3)</f>
        <v>0.0104850890695281</v>
      </c>
    </row>
    <row r="504" customFormat="false" ht="12.8" hidden="false" customHeight="false" outlineLevel="0" collapsed="false">
      <c r="C504" s="2" t="n">
        <f aca="false">GrassWatbal!AA504</f>
        <v>614.4127</v>
      </c>
      <c r="D504" s="3" t="n">
        <f aca="false">(0.5*GrassWatbal!J504*GrassTree!$C$31*GrassTree!$C$31/18.0152*40.7*60*60)/TreeCalculations!$I$2/TreeCalculations!$I$2</f>
        <v>52.4017696167681</v>
      </c>
      <c r="E504" s="8" t="n">
        <f aca="false">(GrassHrFlux!K504*18.0152*GrassTree!$C$31*GrassTree!$C$31*2.45*0.5)/TreeCalculations!$I$2/TreeCalculations!$I$2</f>
        <v>9.348267432</v>
      </c>
      <c r="F504" s="10" t="n">
        <f aca="false">D504+(0.5*GrassWatbal!F504*GrassTree!$C$31*GrassTree!$C$31/18.0152*40.7*60*60)/TreeCalculations!$I$2/TreeCalculations!$I$2 + (0.5*GrassWatbal!G504*GrassTree!$C$31*GrassTree!$C$31/18.0152*40.7*60*60)/TreeCalculations!$I$2/TreeCalculations!$I$2</f>
        <v>52.4017696167681</v>
      </c>
      <c r="G504" s="5" t="n">
        <f aca="false">GrassWatbal!AA504-GrassWatbal!W504-F504</f>
        <v>568.383930383232</v>
      </c>
      <c r="H504" s="11" t="n">
        <f aca="false">GrassWatbal!AA504+GrassWatbal!W504-F504</f>
        <v>555.637930383232</v>
      </c>
      <c r="I504" s="6" t="n">
        <f aca="false">GrassWatbal!W504</f>
        <v>-6.373</v>
      </c>
      <c r="J504" s="7" t="n">
        <f aca="false">GrassHrFlux!P504-GrassHrFlux!P503</f>
        <v>0.27</v>
      </c>
      <c r="K504" s="7" t="n">
        <f aca="false">TreeCalculations!$J$2*TreeCalculations!$K$2*(J504/TreeCalculations!$L$2)</f>
        <v>0.000353871756096574</v>
      </c>
      <c r="L504" s="2" t="n">
        <f aca="false">OliveWatbal!V504/(OliveTree!$C$31*2*OliveTree!$C$31*2)</f>
        <v>-294.756388</v>
      </c>
      <c r="M504" s="12" t="n">
        <f aca="false">OliveWatbal!AA504</f>
        <v>572.9965</v>
      </c>
      <c r="N504" s="8" t="n">
        <f aca="false">(0.5*OliveWatbal!J504*OliveTree!$C$31*OliveTree!$C$31/18.0152*40.7*60*60)/TreeCalculations!$I$3/TreeCalculations!$I$3</f>
        <v>342.848113815001</v>
      </c>
      <c r="O504" s="8" t="n">
        <f aca="false">(OliveHrFlx!K504*18.0152*OliveTree!$C$31*OliveTree!$C$31*2.45*0.5)/TreeCalculations!$I$3/TreeCalculations!$I$3</f>
        <v>59.128453566</v>
      </c>
      <c r="P504" s="4" t="n">
        <f aca="false">N504+(0.5*OliveWatbal!F504*OliveTree!$C$31*OliveTree!$C$31/18.0152*40.7*60*60)/TreeCalculations!$I$3/TreeCalculations!$I$3 + (0.5*OliveWatbal!G504*OliveTree!$C$31*OliveTree!$C$31/18.0152*40.7*60*60)/TreeCalculations!$I$3/TreeCalculations!$I$3</f>
        <v>342.848113815001</v>
      </c>
      <c r="Q504" s="11" t="n">
        <f aca="false">OliveWatbal!AA504-OliveWatbal!W504-F504</f>
        <v>525.080630383232</v>
      </c>
      <c r="R504" s="11" t="n">
        <f aca="false">OliveWatbal!AA504+OliveWatbal!W504-F504</f>
        <v>516.108830383232</v>
      </c>
      <c r="S504" s="6" t="n">
        <f aca="false">OliveWatbal!W504</f>
        <v>-4.4859</v>
      </c>
      <c r="T504" s="7" t="n">
        <f aca="false">OliveHrFlx!P504-OliveHrFlx!P503</f>
        <v>0.260000000000002</v>
      </c>
      <c r="U504" s="7" t="n">
        <f aca="false">TreeCalculations!$J$3*TreeCalculations!$K$3*(T504/TreeCalculations!$L$3)</f>
        <v>0.00851913486899165</v>
      </c>
    </row>
    <row r="505" customFormat="false" ht="12.8" hidden="false" customHeight="false" outlineLevel="0" collapsed="false">
      <c r="C505" s="2" t="n">
        <f aca="false">GrassWatbal!AA505</f>
        <v>662.3278</v>
      </c>
      <c r="D505" s="3" t="n">
        <f aca="false">(0.5*GrassWatbal!J505*GrassTree!$C$31*GrassTree!$C$31/18.0152*40.7*60*60)/TreeCalculations!$I$2/TreeCalculations!$I$2</f>
        <v>55.9925474044141</v>
      </c>
      <c r="E505" s="8" t="n">
        <f aca="false">(GrassHrFlux!K505*18.0152*GrassTree!$C$31*GrassTree!$C$31*2.45*0.5)/TreeCalculations!$I$2/TreeCalculations!$I$2</f>
        <v>9.955154482</v>
      </c>
      <c r="F505" s="10" t="n">
        <f aca="false">D505+(0.5*GrassWatbal!F505*GrassTree!$C$31*GrassTree!$C$31/18.0152*40.7*60*60)/TreeCalculations!$I$2/TreeCalculations!$I$2 + (0.5*GrassWatbal!G505*GrassTree!$C$31*GrassTree!$C$31/18.0152*40.7*60*60)/TreeCalculations!$I$2/TreeCalculations!$I$2</f>
        <v>55.9925474044141</v>
      </c>
      <c r="G505" s="5" t="n">
        <f aca="false">GrassWatbal!AA505-GrassWatbal!W505-F505</f>
        <v>612.997652595586</v>
      </c>
      <c r="H505" s="11" t="n">
        <f aca="false">GrassWatbal!AA505+GrassWatbal!W505-F505</f>
        <v>599.672852595586</v>
      </c>
      <c r="I505" s="6" t="n">
        <f aca="false">GrassWatbal!W505</f>
        <v>-6.6624</v>
      </c>
      <c r="J505" s="7" t="n">
        <f aca="false">GrassHrFlux!P505-GrassHrFlux!P504</f>
        <v>0.360000000000003</v>
      </c>
      <c r="K505" s="7" t="n">
        <f aca="false">TreeCalculations!$J$2*TreeCalculations!$K$2*(J505/TreeCalculations!$L$2)</f>
        <v>0.000471829008128769</v>
      </c>
      <c r="L505" s="2" t="n">
        <f aca="false">OliveWatbal!V505/(OliveTree!$C$31*2*OliveTree!$C$31*2)</f>
        <v>-309.559472</v>
      </c>
      <c r="M505" s="12" t="n">
        <f aca="false">OliveWatbal!AA505</f>
        <v>617.4912</v>
      </c>
      <c r="N505" s="8" t="n">
        <f aca="false">(0.5*OliveWatbal!J505*OliveTree!$C$31*OliveTree!$C$31/18.0152*40.7*60*60)/TreeCalculations!$I$3/TreeCalculations!$I$3</f>
        <v>353.014528842311</v>
      </c>
      <c r="O505" s="8" t="n">
        <f aca="false">(OliveHrFlx!K505*18.0152*OliveTree!$C$31*OliveTree!$C$31*2.45*0.5)/TreeCalculations!$I$3/TreeCalculations!$I$3</f>
        <v>62.301921122</v>
      </c>
      <c r="P505" s="4" t="n">
        <f aca="false">N505+(0.5*OliveWatbal!F505*OliveTree!$C$31*OliveTree!$C$31/18.0152*40.7*60*60)/TreeCalculations!$I$3/TreeCalculations!$I$3 + (0.5*OliveWatbal!G505*OliveTree!$C$31*OliveTree!$C$31/18.0152*40.7*60*60)/TreeCalculations!$I$3/TreeCalculations!$I$3</f>
        <v>353.014528842311</v>
      </c>
      <c r="Q505" s="11" t="n">
        <f aca="false">OliveWatbal!AA505-OliveWatbal!W505-F505</f>
        <v>566.744252595586</v>
      </c>
      <c r="R505" s="11" t="n">
        <f aca="false">OliveWatbal!AA505+OliveWatbal!W505-F505</f>
        <v>556.253052595586</v>
      </c>
      <c r="S505" s="6" t="n">
        <f aca="false">OliveWatbal!W505</f>
        <v>-5.2456</v>
      </c>
      <c r="T505" s="7" t="n">
        <f aca="false">OliveHrFlx!P505-OliveHrFlx!P504</f>
        <v>0.349999999999998</v>
      </c>
      <c r="U505" s="7" t="n">
        <f aca="false">TreeCalculations!$J$3*TreeCalculations!$K$3*(T505/TreeCalculations!$L$3)</f>
        <v>0.0114680661697963</v>
      </c>
    </row>
    <row r="506" customFormat="false" ht="12.8" hidden="false" customHeight="false" outlineLevel="0" collapsed="false">
      <c r="C506" s="2" t="n">
        <f aca="false">GrassWatbal!AA506</f>
        <v>705.1219</v>
      </c>
      <c r="D506" s="3" t="n">
        <f aca="false">(0.5*GrassWatbal!J506*GrassTree!$C$31*GrassTree!$C$31/18.0152*40.7*60*60)/TreeCalculations!$I$2/TreeCalculations!$I$2</f>
        <v>59.6443236822239</v>
      </c>
      <c r="E506" s="8" t="n">
        <f aca="false">(GrassHrFlux!K506*18.0152*GrassTree!$C$31*GrassTree!$C$31*2.45*0.5)/TreeCalculations!$I$2/TreeCalculations!$I$2</f>
        <v>10.39432002</v>
      </c>
      <c r="F506" s="10" t="n">
        <f aca="false">D506+(0.5*GrassWatbal!F506*GrassTree!$C$31*GrassTree!$C$31/18.0152*40.7*60*60)/TreeCalculations!$I$2/TreeCalculations!$I$2 + (0.5*GrassWatbal!G506*GrassTree!$C$31*GrassTree!$C$31/18.0152*40.7*60*60)/TreeCalculations!$I$2/TreeCalculations!$I$2</f>
        <v>59.6443236822239</v>
      </c>
      <c r="G506" s="5" t="n">
        <f aca="false">GrassWatbal!AA506-GrassWatbal!W506-F506</f>
        <v>652.897276317776</v>
      </c>
      <c r="H506" s="11" t="n">
        <f aca="false">GrassWatbal!AA506+GrassWatbal!W506-F506</f>
        <v>638.057876317776</v>
      </c>
      <c r="I506" s="6" t="n">
        <f aca="false">GrassWatbal!W506</f>
        <v>-7.4197</v>
      </c>
      <c r="J506" s="7" t="n">
        <f aca="false">GrassHrFlux!P506-GrassHrFlux!P505</f>
        <v>-0.0500000000000007</v>
      </c>
      <c r="K506" s="7" t="n">
        <f aca="false">TreeCalculations!$J$2*TreeCalculations!$K$2*(J506/TreeCalculations!$L$2)</f>
        <v>-6.55318066845517E-005</v>
      </c>
      <c r="L506" s="2" t="n">
        <f aca="false">OliveWatbal!V506/(OliveTree!$C$31*2*OliveTree!$C$31*2)</f>
        <v>-326.156016</v>
      </c>
      <c r="M506" s="12" t="n">
        <f aca="false">OliveWatbal!AA506</f>
        <v>657.3713</v>
      </c>
      <c r="N506" s="8" t="n">
        <f aca="false">(0.5*OliveWatbal!J506*OliveTree!$C$31*OliveTree!$C$31/18.0152*40.7*60*60)/TreeCalculations!$I$3/TreeCalculations!$I$3</f>
        <v>371.968793019228</v>
      </c>
      <c r="O506" s="8" t="n">
        <f aca="false">(OliveHrFlx!K506*18.0152*OliveTree!$C$31*OliveTree!$C$31*2.45*0.5)/TreeCalculations!$I$3/TreeCalculations!$I$3</f>
        <v>66.400063856</v>
      </c>
      <c r="P506" s="4" t="n">
        <f aca="false">N506+(0.5*OliveWatbal!F506*OliveTree!$C$31*OliveTree!$C$31/18.0152*40.7*60*60)/TreeCalculations!$I$3/TreeCalculations!$I$3 + (0.5*OliveWatbal!G506*OliveTree!$C$31*OliveTree!$C$31/18.0152*40.7*60*60)/TreeCalculations!$I$3/TreeCalculations!$I$3</f>
        <v>371.968793019228</v>
      </c>
      <c r="Q506" s="11" t="n">
        <f aca="false">OliveWatbal!AA506-OliveWatbal!W506-F506</f>
        <v>603.896576317776</v>
      </c>
      <c r="R506" s="11" t="n">
        <f aca="false">OliveWatbal!AA506+OliveWatbal!W506-F506</f>
        <v>591.557376317776</v>
      </c>
      <c r="S506" s="6" t="n">
        <f aca="false">OliveWatbal!W506</f>
        <v>-6.1696</v>
      </c>
      <c r="T506" s="7" t="n">
        <f aca="false">OliveHrFlx!P506-OliveHrFlx!P505</f>
        <v>-0.0499999999999972</v>
      </c>
      <c r="U506" s="7" t="n">
        <f aca="false">TreeCalculations!$J$3*TreeCalculations!$K$3*(T506/TreeCalculations!$L$3)</f>
        <v>-0.00163829516711368</v>
      </c>
    </row>
    <row r="507" customFormat="false" ht="12.8" hidden="false" customHeight="false" outlineLevel="0" collapsed="false">
      <c r="C507" s="2" t="n">
        <f aca="false">GrassWatbal!AA507</f>
        <v>735.1505</v>
      </c>
      <c r="D507" s="3" t="n">
        <f aca="false">(0.5*GrassWatbal!J507*GrassTree!$C$31*GrassTree!$C$31/18.0152*40.7*60*60)/TreeCalculations!$I$2/TreeCalculations!$I$2</f>
        <v>62.2753918912918</v>
      </c>
      <c r="E507" s="8" t="n">
        <f aca="false">(GrassHrFlux!K507*18.0152*GrassTree!$C$31*GrassTree!$C$31*2.45*0.5)/TreeCalculations!$I$2/TreeCalculations!$I$2</f>
        <v>10.73638363</v>
      </c>
      <c r="F507" s="10" t="n">
        <f aca="false">D507+(0.5*GrassWatbal!F507*GrassTree!$C$31*GrassTree!$C$31/18.0152*40.7*60*60)/TreeCalculations!$I$2/TreeCalculations!$I$2 + (0.5*GrassWatbal!G507*GrassTree!$C$31*GrassTree!$C$31/18.0152*40.7*60*60)/TreeCalculations!$I$2/TreeCalculations!$I$2</f>
        <v>62.2753918912918</v>
      </c>
      <c r="G507" s="5" t="n">
        <f aca="false">GrassWatbal!AA507-GrassWatbal!W507-F507</f>
        <v>678.856408108708</v>
      </c>
      <c r="H507" s="11" t="n">
        <f aca="false">GrassWatbal!AA507+GrassWatbal!W507-F507</f>
        <v>666.893808108708</v>
      </c>
      <c r="I507" s="6" t="n">
        <f aca="false">GrassWatbal!W507</f>
        <v>-5.9813</v>
      </c>
      <c r="J507" s="7" t="n">
        <f aca="false">GrassHrFlux!P507-GrassHrFlux!P506</f>
        <v>0.199999999999999</v>
      </c>
      <c r="K507" s="7" t="n">
        <f aca="false">TreeCalculations!$J$2*TreeCalculations!$K$2*(J507/TreeCalculations!$L$2)</f>
        <v>0.000262127226738202</v>
      </c>
      <c r="L507" s="2" t="n">
        <f aca="false">OliveWatbal!V507/(OliveTree!$C$31*2*OliveTree!$C$31*2)</f>
        <v>-338.495704</v>
      </c>
      <c r="M507" s="12" t="n">
        <f aca="false">OliveWatbal!AA507</f>
        <v>685.0341</v>
      </c>
      <c r="N507" s="8" t="n">
        <f aca="false">(0.5*OliveWatbal!J507*OliveTree!$C$31*OliveTree!$C$31/18.0152*40.7*60*60)/TreeCalculations!$I$3/TreeCalculations!$I$3</f>
        <v>396.437320706958</v>
      </c>
      <c r="O507" s="8" t="n">
        <f aca="false">(OliveHrFlx!K507*18.0152*OliveTree!$C$31*OliveTree!$C$31*2.45*0.5)/TreeCalculations!$I$3/TreeCalculations!$I$3</f>
        <v>65.287805408</v>
      </c>
      <c r="P507" s="4" t="n">
        <f aca="false">N507+(0.5*OliveWatbal!F507*OliveTree!$C$31*OliveTree!$C$31/18.0152*40.7*60*60)/TreeCalculations!$I$3/TreeCalculations!$I$3 + (0.5*OliveWatbal!G507*OliveTree!$C$31*OliveTree!$C$31/18.0152*40.7*60*60)/TreeCalculations!$I$3/TreeCalculations!$I$3</f>
        <v>396.437320706958</v>
      </c>
      <c r="Q507" s="11" t="n">
        <f aca="false">OliveWatbal!AA507-OliveWatbal!W507-F507</f>
        <v>627.897608108708</v>
      </c>
      <c r="R507" s="11" t="n">
        <f aca="false">OliveWatbal!AA507+OliveWatbal!W507-F507</f>
        <v>617.619808108708</v>
      </c>
      <c r="S507" s="6" t="n">
        <f aca="false">OliveWatbal!W507</f>
        <v>-5.1389</v>
      </c>
      <c r="T507" s="7" t="n">
        <f aca="false">OliveHrFlx!P507-OliveHrFlx!P506</f>
        <v>0.199999999999999</v>
      </c>
      <c r="U507" s="7" t="n">
        <f aca="false">TreeCalculations!$J$3*TreeCalculations!$K$3*(T507/TreeCalculations!$L$3)</f>
        <v>0.00655318066845506</v>
      </c>
    </row>
    <row r="508" customFormat="false" ht="12.8" hidden="false" customHeight="false" outlineLevel="0" collapsed="false">
      <c r="C508" s="2" t="n">
        <f aca="false">GrassWatbal!AA508</f>
        <v>748.2314</v>
      </c>
      <c r="D508" s="3" t="n">
        <f aca="false">(0.5*GrassWatbal!J508*GrassTree!$C$31*GrassTree!$C$31/18.0152*40.7*60*60)/TreeCalculations!$I$2/TreeCalculations!$I$2</f>
        <v>64.3290077268085</v>
      </c>
      <c r="E508" s="8" t="n">
        <f aca="false">(GrassHrFlux!K508*18.0152*GrassTree!$C$31*GrassTree!$C$31*2.45*0.5)/TreeCalculations!$I$2/TreeCalculations!$I$2</f>
        <v>10.69224639</v>
      </c>
      <c r="F508" s="10" t="n">
        <f aca="false">D508+(0.5*GrassWatbal!F508*GrassTree!$C$31*GrassTree!$C$31/18.0152*40.7*60*60)/TreeCalculations!$I$2/TreeCalculations!$I$2 + (0.5*GrassWatbal!G508*GrassTree!$C$31*GrassTree!$C$31/18.0152*40.7*60*60)/TreeCalculations!$I$2/TreeCalculations!$I$2</f>
        <v>64.3290077268085</v>
      </c>
      <c r="G508" s="5" t="n">
        <f aca="false">GrassWatbal!AA508-GrassWatbal!W508-F508</f>
        <v>690.469992273192</v>
      </c>
      <c r="H508" s="11" t="n">
        <f aca="false">GrassWatbal!AA508+GrassWatbal!W508-F508</f>
        <v>677.334792273192</v>
      </c>
      <c r="I508" s="6" t="n">
        <f aca="false">GrassWatbal!W508</f>
        <v>-6.5676</v>
      </c>
      <c r="J508" s="7" t="n">
        <f aca="false">GrassHrFlux!P508-GrassHrFlux!P507</f>
        <v>-0.0899999999999999</v>
      </c>
      <c r="K508" s="7" t="n">
        <f aca="false">TreeCalculations!$J$2*TreeCalculations!$K$2*(J508/TreeCalculations!$L$2)</f>
        <v>-0.000117957252032191</v>
      </c>
      <c r="L508" s="2" t="n">
        <f aca="false">OliveWatbal!V508/(OliveTree!$C$31*2*OliveTree!$C$31*2)</f>
        <v>-344.965624</v>
      </c>
      <c r="M508" s="12" t="n">
        <f aca="false">OliveWatbal!AA508</f>
        <v>697.0677</v>
      </c>
      <c r="N508" s="8" t="n">
        <f aca="false">(0.5*OliveWatbal!J508*OliveTree!$C$31*OliveTree!$C$31/18.0152*40.7*60*60)/TreeCalculations!$I$3/TreeCalculations!$I$3</f>
        <v>389.792551845109</v>
      </c>
      <c r="O508" s="8" t="n">
        <f aca="false">(OliveHrFlx!K508*18.0152*OliveTree!$C$31*OliveTree!$C$31*2.45*0.5)/TreeCalculations!$I$3/TreeCalculations!$I$3</f>
        <v>65.376079888</v>
      </c>
      <c r="P508" s="4" t="n">
        <f aca="false">N508+(0.5*OliveWatbal!F508*OliveTree!$C$31*OliveTree!$C$31/18.0152*40.7*60*60)/TreeCalculations!$I$3/TreeCalculations!$I$3 + (0.5*OliveWatbal!G508*OliveTree!$C$31*OliveTree!$C$31/18.0152*40.7*60*60)/TreeCalculations!$I$3/TreeCalculations!$I$3</f>
        <v>389.792551845109</v>
      </c>
      <c r="Q508" s="11" t="n">
        <f aca="false">OliveWatbal!AA508-OliveWatbal!W508-F508</f>
        <v>638.588392273191</v>
      </c>
      <c r="R508" s="11" t="n">
        <f aca="false">OliveWatbal!AA508+OliveWatbal!W508-F508</f>
        <v>626.888992273191</v>
      </c>
      <c r="S508" s="6" t="n">
        <f aca="false">OliveWatbal!W508</f>
        <v>-5.8497</v>
      </c>
      <c r="T508" s="7" t="n">
        <f aca="false">OliveHrFlx!P508-OliveHrFlx!P507</f>
        <v>-0.0800000000000019</v>
      </c>
      <c r="U508" s="7" t="n">
        <f aca="false">TreeCalculations!$J$3*TreeCalculations!$K$3*(T508/TreeCalculations!$L$3)</f>
        <v>-0.00262127226738209</v>
      </c>
    </row>
    <row r="509" customFormat="false" ht="12.8" hidden="false" customHeight="false" outlineLevel="0" collapsed="false">
      <c r="C509" s="2" t="n">
        <f aca="false">GrassWatbal!AA509</f>
        <v>750.1607</v>
      </c>
      <c r="D509" s="3" t="n">
        <f aca="false">(0.5*GrassWatbal!J509*GrassTree!$C$31*GrassTree!$C$31/18.0152*40.7*60*60)/TreeCalculations!$I$2/TreeCalculations!$I$2</f>
        <v>64.0565478040766</v>
      </c>
      <c r="E509" s="8" t="n">
        <f aca="false">(GrassHrFlux!K509*18.0152*GrassTree!$C$31*GrassTree!$C$31*2.45*0.5)/TreeCalculations!$I$2/TreeCalculations!$I$2</f>
        <v>10.473767052</v>
      </c>
      <c r="F509" s="10" t="n">
        <f aca="false">D509+(0.5*GrassWatbal!F509*GrassTree!$C$31*GrassTree!$C$31/18.0152*40.7*60*60)/TreeCalculations!$I$2/TreeCalculations!$I$2 + (0.5*GrassWatbal!G509*GrassTree!$C$31*GrassTree!$C$31/18.0152*40.7*60*60)/TreeCalculations!$I$2/TreeCalculations!$I$2</f>
        <v>64.0565478040766</v>
      </c>
      <c r="G509" s="5" t="n">
        <f aca="false">GrassWatbal!AA509-GrassWatbal!W509-F509</f>
        <v>691.227752195923</v>
      </c>
      <c r="H509" s="11" t="n">
        <f aca="false">GrassWatbal!AA509+GrassWatbal!W509-F509</f>
        <v>680.980552195924</v>
      </c>
      <c r="I509" s="6" t="n">
        <f aca="false">GrassWatbal!W509</f>
        <v>-5.1236</v>
      </c>
      <c r="J509" s="7" t="n">
        <f aca="false">GrassHrFlux!P509-GrassHrFlux!P508</f>
        <v>0.329999999999998</v>
      </c>
      <c r="K509" s="7" t="n">
        <f aca="false">TreeCalculations!$J$2*TreeCalculations!$K$2*(J509/TreeCalculations!$L$2)</f>
        <v>0.000432509924118033</v>
      </c>
      <c r="L509" s="2" t="n">
        <f aca="false">OliveWatbal!V509/(OliveTree!$C$31*2*OliveTree!$C$31*2)</f>
        <v>-347.279804</v>
      </c>
      <c r="M509" s="12" t="n">
        <f aca="false">OliveWatbal!AA509</f>
        <v>698.9661</v>
      </c>
      <c r="N509" s="8" t="n">
        <f aca="false">(0.5*OliveWatbal!J509*OliveTree!$C$31*OliveTree!$C$31/18.0152*40.7*60*60)/TreeCalculations!$I$3/TreeCalculations!$I$3</f>
        <v>390.321205426529</v>
      </c>
      <c r="O509" s="8" t="n">
        <f aca="false">(OliveHrFlx!K509*18.0152*OliveTree!$C$31*OliveTree!$C$31*2.45*0.5)/TreeCalculations!$I$3/TreeCalculations!$I$3</f>
        <v>66.219101172</v>
      </c>
      <c r="P509" s="4" t="n">
        <f aca="false">N509+(0.5*OliveWatbal!F509*OliveTree!$C$31*OliveTree!$C$31/18.0152*40.7*60*60)/TreeCalculations!$I$3/TreeCalculations!$I$3 + (0.5*OliveWatbal!G509*OliveTree!$C$31*OliveTree!$C$31/18.0152*40.7*60*60)/TreeCalculations!$I$3/TreeCalculations!$I$3</f>
        <v>390.321205426529</v>
      </c>
      <c r="Q509" s="11" t="n">
        <f aca="false">OliveWatbal!AA509-OliveWatbal!W509-F509</f>
        <v>639.234752195923</v>
      </c>
      <c r="R509" s="11" t="n">
        <f aca="false">OliveWatbal!AA509+OliveWatbal!W509-F509</f>
        <v>630.584352195923</v>
      </c>
      <c r="S509" s="6" t="n">
        <f aca="false">OliveWatbal!W509</f>
        <v>-4.3252</v>
      </c>
      <c r="T509" s="7" t="n">
        <f aca="false">OliveHrFlx!P509-OliveHrFlx!P508</f>
        <v>0.310000000000002</v>
      </c>
      <c r="U509" s="7" t="n">
        <f aca="false">TreeCalculations!$J$3*TreeCalculations!$K$3*(T509/TreeCalculations!$L$3)</f>
        <v>0.0101574300361054</v>
      </c>
    </row>
    <row r="510" customFormat="false" ht="12.8" hidden="false" customHeight="false" outlineLevel="0" collapsed="false">
      <c r="C510" s="2" t="n">
        <f aca="false">GrassWatbal!AA510</f>
        <v>741.1885</v>
      </c>
      <c r="D510" s="3" t="n">
        <f aca="false">(0.5*GrassWatbal!J510*GrassTree!$C$31*GrassTree!$C$31/18.0152*40.7*60*60)/TreeCalculations!$I$2/TreeCalculations!$I$2</f>
        <v>62.747113548559</v>
      </c>
      <c r="E510" s="8" t="n">
        <f aca="false">(GrassHrFlux!K510*18.0152*GrassTree!$C$31*GrassTree!$C$31*2.45*0.5)/TreeCalculations!$I$2/TreeCalculations!$I$2</f>
        <v>10.248667128</v>
      </c>
      <c r="F510" s="10" t="n">
        <f aca="false">D510+(0.5*GrassWatbal!F510*GrassTree!$C$31*GrassTree!$C$31/18.0152*40.7*60*60)/TreeCalculations!$I$2/TreeCalculations!$I$2 + (0.5*GrassWatbal!G510*GrassTree!$C$31*GrassTree!$C$31/18.0152*40.7*60*60)/TreeCalculations!$I$2/TreeCalculations!$I$2</f>
        <v>62.747113548559</v>
      </c>
      <c r="G510" s="5" t="n">
        <f aca="false">GrassWatbal!AA510-GrassWatbal!W510-F510</f>
        <v>684.584286451441</v>
      </c>
      <c r="H510" s="11" t="n">
        <f aca="false">GrassWatbal!AA510+GrassWatbal!W510-F510</f>
        <v>672.298486451441</v>
      </c>
      <c r="I510" s="6" t="n">
        <f aca="false">GrassWatbal!W510</f>
        <v>-6.1429</v>
      </c>
      <c r="J510" s="7" t="n">
        <f aca="false">GrassHrFlux!P510-GrassHrFlux!P509</f>
        <v>0.540000000000003</v>
      </c>
      <c r="K510" s="7" t="n">
        <f aca="false">TreeCalculations!$J$2*TreeCalculations!$K$2*(J510/TreeCalculations!$L$2)</f>
        <v>0.000707743512193152</v>
      </c>
      <c r="L510" s="2" t="n">
        <f aca="false">OliveWatbal!V510/(OliveTree!$C$31*2*OliveTree!$C$31*2)</f>
        <v>-346.165196</v>
      </c>
      <c r="M510" s="12" t="n">
        <f aca="false">OliveWatbal!AA510</f>
        <v>691.12</v>
      </c>
      <c r="N510" s="8" t="n">
        <f aca="false">(0.5*OliveWatbal!J510*OliveTree!$C$31*OliveTree!$C$31/18.0152*40.7*60*60)/TreeCalculations!$I$3/TreeCalculations!$I$3</f>
        <v>395.34341445002</v>
      </c>
      <c r="O510" s="8" t="n">
        <f aca="false">(OliveHrFlx!K510*18.0152*OliveTree!$C$31*OliveTree!$C$31*2.45*0.5)/TreeCalculations!$I$3/TreeCalculations!$I$3</f>
        <v>66.219101172</v>
      </c>
      <c r="P510" s="4" t="n">
        <f aca="false">N510+(0.5*OliveWatbal!F510*OliveTree!$C$31*OliveTree!$C$31/18.0152*40.7*60*60)/TreeCalculations!$I$3/TreeCalculations!$I$3 + (0.5*OliveWatbal!G510*OliveTree!$C$31*OliveTree!$C$31/18.0152*40.7*60*60)/TreeCalculations!$I$3/TreeCalculations!$I$3</f>
        <v>395.34341445002</v>
      </c>
      <c r="Q510" s="11" t="n">
        <f aca="false">OliveWatbal!AA510-OliveWatbal!W510-F510</f>
        <v>633.318986451441</v>
      </c>
      <c r="R510" s="11" t="n">
        <f aca="false">OliveWatbal!AA510+OliveWatbal!W510-F510</f>
        <v>623.426786451441</v>
      </c>
      <c r="S510" s="6" t="n">
        <f aca="false">OliveWatbal!W510</f>
        <v>-4.9461</v>
      </c>
      <c r="T510" s="7" t="n">
        <f aca="false">OliveHrFlx!P510-OliveHrFlx!P509</f>
        <v>0.549999999999997</v>
      </c>
      <c r="U510" s="7" t="n">
        <f aca="false">TreeCalculations!$J$3*TreeCalculations!$K$3*(T510/TreeCalculations!$L$3)</f>
        <v>0.0180212468382514</v>
      </c>
    </row>
    <row r="511" customFormat="false" ht="12.8" hidden="false" customHeight="false" outlineLevel="0" collapsed="false">
      <c r="C511" s="2" t="n">
        <f aca="false">GrassWatbal!AA511</f>
        <v>716.6924</v>
      </c>
      <c r="D511" s="3" t="n">
        <f aca="false">(0.5*GrassWatbal!J511*GrassTree!$C$31*GrassTree!$C$31/18.0152*40.7*60*60)/TreeCalculations!$I$2/TreeCalculations!$I$2</f>
        <v>61.4295461610196</v>
      </c>
      <c r="E511" s="8" t="n">
        <f aca="false">(GrassHrFlux!K511*18.0152*GrassTree!$C$31*GrassTree!$C$31*2.45*0.5)/TreeCalculations!$I$2/TreeCalculations!$I$2</f>
        <v>10.182461268</v>
      </c>
      <c r="F511" s="10" t="n">
        <f aca="false">D511+(0.5*GrassWatbal!F511*GrassTree!$C$31*GrassTree!$C$31/18.0152*40.7*60*60)/TreeCalculations!$I$2/TreeCalculations!$I$2 + (0.5*GrassWatbal!G511*GrassTree!$C$31*GrassTree!$C$31/18.0152*40.7*60*60)/TreeCalculations!$I$2/TreeCalculations!$I$2</f>
        <v>61.4295461610196</v>
      </c>
      <c r="G511" s="5" t="n">
        <f aca="false">GrassWatbal!AA511-GrassWatbal!W511-F511</f>
        <v>663.49065383898</v>
      </c>
      <c r="H511" s="11" t="n">
        <f aca="false">GrassWatbal!AA511+GrassWatbal!W511-F511</f>
        <v>647.03505383898</v>
      </c>
      <c r="I511" s="6" t="n">
        <f aca="false">GrassWatbal!W511</f>
        <v>-8.2278</v>
      </c>
      <c r="J511" s="7" t="n">
        <f aca="false">GrassHrFlux!P511-GrassHrFlux!P510</f>
        <v>0.559999999999999</v>
      </c>
      <c r="K511" s="7" t="n">
        <f aca="false">TreeCalculations!$J$2*TreeCalculations!$K$2*(J511/TreeCalculations!$L$2)</f>
        <v>0.000733956234866967</v>
      </c>
      <c r="L511" s="2" t="n">
        <f aca="false">OliveWatbal!V511/(OliveTree!$C$31*2*OliveTree!$C$31*2)</f>
        <v>-340.451992</v>
      </c>
      <c r="M511" s="12" t="n">
        <f aca="false">OliveWatbal!AA511</f>
        <v>669.393</v>
      </c>
      <c r="N511" s="8" t="n">
        <f aca="false">(0.5*OliveWatbal!J511*OliveTree!$C$31*OliveTree!$C$31/18.0152*40.7*60*60)/TreeCalculations!$I$3/TreeCalculations!$I$3</f>
        <v>395.347481016031</v>
      </c>
      <c r="O511" s="8" t="n">
        <f aca="false">(OliveHrFlx!K511*18.0152*OliveTree!$C$31*OliveTree!$C$31*2.45*0.5)/TreeCalculations!$I$3/TreeCalculations!$I$3</f>
        <v>65.998414972</v>
      </c>
      <c r="P511" s="4" t="n">
        <f aca="false">N511+(0.5*OliveWatbal!F511*OliveTree!$C$31*OliveTree!$C$31/18.0152*40.7*60*60)/TreeCalculations!$I$3/TreeCalculations!$I$3 + (0.5*OliveWatbal!G511*OliveTree!$C$31*OliveTree!$C$31/18.0152*40.7*60*60)/TreeCalculations!$I$3/TreeCalculations!$I$3</f>
        <v>395.347481016031</v>
      </c>
      <c r="Q511" s="11" t="n">
        <f aca="false">OliveWatbal!AA511-OliveWatbal!W511-F511</f>
        <v>614.08795383898</v>
      </c>
      <c r="R511" s="11" t="n">
        <f aca="false">OliveWatbal!AA511+OliveWatbal!W511-F511</f>
        <v>601.83895383898</v>
      </c>
      <c r="S511" s="6" t="n">
        <f aca="false">OliveWatbal!W511</f>
        <v>-6.1245</v>
      </c>
      <c r="T511" s="7" t="n">
        <f aca="false">OliveHrFlx!P511-OliveHrFlx!P510</f>
        <v>0.580000000000002</v>
      </c>
      <c r="U511" s="7" t="n">
        <f aca="false">TreeCalculations!$J$3*TreeCalculations!$K$3*(T511/TreeCalculations!$L$3)</f>
        <v>0.0190042239385198</v>
      </c>
    </row>
    <row r="512" customFormat="false" ht="12.8" hidden="false" customHeight="false" outlineLevel="0" collapsed="false">
      <c r="C512" s="2" t="n">
        <f aca="false">GrassWatbal!AA512</f>
        <v>681.6611</v>
      </c>
      <c r="D512" s="3" t="n">
        <f aca="false">(0.5*GrassWatbal!J512*GrassTree!$C$31*GrassTree!$C$31/18.0152*40.7*60*60)/TreeCalculations!$I$2/TreeCalculations!$I$2</f>
        <v>61.0432223899818</v>
      </c>
      <c r="E512" s="8" t="n">
        <f aca="false">(GrassHrFlux!K512*18.0152*GrassTree!$C$31*GrassTree!$C$31*2.45*0.5)/TreeCalculations!$I$2/TreeCalculations!$I$2</f>
        <v>10.200116164</v>
      </c>
      <c r="F512" s="10" t="n">
        <f aca="false">D512+(0.5*GrassWatbal!F512*GrassTree!$C$31*GrassTree!$C$31/18.0152*40.7*60*60)/TreeCalculations!$I$2/TreeCalculations!$I$2 + (0.5*GrassWatbal!G512*GrassTree!$C$31*GrassTree!$C$31/18.0152*40.7*60*60)/TreeCalculations!$I$2/TreeCalculations!$I$2</f>
        <v>61.0432223899818</v>
      </c>
      <c r="G512" s="5" t="n">
        <f aca="false">GrassWatbal!AA512-GrassWatbal!W512-F512</f>
        <v>631.193277610018</v>
      </c>
      <c r="H512" s="11" t="n">
        <f aca="false">GrassWatbal!AA512+GrassWatbal!W512-F512</f>
        <v>610.042477610018</v>
      </c>
      <c r="I512" s="6" t="n">
        <f aca="false">GrassWatbal!W512</f>
        <v>-10.5754</v>
      </c>
      <c r="J512" s="7" t="n">
        <f aca="false">GrassHrFlux!P512-GrassHrFlux!P511</f>
        <v>-0.0899999999999999</v>
      </c>
      <c r="K512" s="7" t="n">
        <f aca="false">TreeCalculations!$J$2*TreeCalculations!$K$2*(J512/TreeCalculations!$L$2)</f>
        <v>-0.000117957252032191</v>
      </c>
      <c r="L512" s="2" t="n">
        <f aca="false">OliveWatbal!V512/(OliveTree!$C$31*2*OliveTree!$C$31*2)</f>
        <v>-331.872072</v>
      </c>
      <c r="M512" s="12" t="n">
        <f aca="false">OliveWatbal!AA512</f>
        <v>636.2693</v>
      </c>
      <c r="N512" s="8" t="n">
        <f aca="false">(0.5*OliveWatbal!J512*OliveTree!$C$31*OliveTree!$C$31/18.0152*40.7*60*60)/TreeCalculations!$I$3/TreeCalculations!$I$3</f>
        <v>394.038046760513</v>
      </c>
      <c r="O512" s="8" t="n">
        <f aca="false">(OliveHrFlx!K512*18.0152*OliveTree!$C$31*OliveTree!$C$31*2.45*0.5)/TreeCalculations!$I$3/TreeCalculations!$I$3</f>
        <v>66.96722739</v>
      </c>
      <c r="P512" s="4" t="n">
        <f aca="false">N512+(0.5*OliveWatbal!F512*OliveTree!$C$31*OliveTree!$C$31/18.0152*40.7*60*60)/TreeCalculations!$I$3/TreeCalculations!$I$3 + (0.5*OliveWatbal!G512*OliveTree!$C$31*OliveTree!$C$31/18.0152*40.7*60*60)/TreeCalculations!$I$3/TreeCalculations!$I$3</f>
        <v>394.038046760513</v>
      </c>
      <c r="Q512" s="11" t="n">
        <f aca="false">OliveWatbal!AA512-OliveWatbal!W512-F512</f>
        <v>584.443977610018</v>
      </c>
      <c r="R512" s="11" t="n">
        <f aca="false">OliveWatbal!AA512+OliveWatbal!W512-F512</f>
        <v>566.008177610018</v>
      </c>
      <c r="S512" s="6" t="n">
        <f aca="false">OliveWatbal!W512</f>
        <v>-9.2179</v>
      </c>
      <c r="T512" s="7" t="n">
        <f aca="false">OliveHrFlx!P512-OliveHrFlx!P511</f>
        <v>-0.0500000000000007</v>
      </c>
      <c r="U512" s="7" t="n">
        <f aca="false">TreeCalculations!$J$3*TreeCalculations!$K$3*(T512/TreeCalculations!$L$3)</f>
        <v>-0.00163829516711379</v>
      </c>
    </row>
    <row r="513" customFormat="false" ht="12.8" hidden="false" customHeight="false" outlineLevel="0" collapsed="false">
      <c r="C513" s="2" t="n">
        <f aca="false">GrassWatbal!AA513</f>
        <v>637.1025</v>
      </c>
      <c r="D513" s="3" t="n">
        <f aca="false">(0.5*GrassWatbal!J513*GrassTree!$C$31*GrassTree!$C$31/18.0152*40.7*60*60)/TreeCalculations!$I$2/TreeCalculations!$I$2</f>
        <v>61.1367534082331</v>
      </c>
      <c r="E513" s="8" t="n">
        <f aca="false">(GrassHrFlux!K513*18.0152*GrassTree!$C$31*GrassTree!$C$31*2.45*0.5)/TreeCalculations!$I$2/TreeCalculations!$I$2</f>
        <v>9.957361344</v>
      </c>
      <c r="F513" s="10" t="n">
        <f aca="false">D513+(0.5*GrassWatbal!F513*GrassTree!$C$31*GrassTree!$C$31/18.0152*40.7*60*60)/TreeCalculations!$I$2/TreeCalculations!$I$2 + (0.5*GrassWatbal!G513*GrassTree!$C$31*GrassTree!$C$31/18.0152*40.7*60*60)/TreeCalculations!$I$2/TreeCalculations!$I$2</f>
        <v>61.1367534082331</v>
      </c>
      <c r="G513" s="5" t="n">
        <f aca="false">GrassWatbal!AA513-GrassWatbal!W513-F513</f>
        <v>585.248446591767</v>
      </c>
      <c r="H513" s="11" t="n">
        <f aca="false">GrassWatbal!AA513+GrassWatbal!W513-F513</f>
        <v>566.683046591767</v>
      </c>
      <c r="I513" s="6" t="n">
        <f aca="false">GrassWatbal!W513</f>
        <v>-9.2827</v>
      </c>
      <c r="J513" s="7" t="n">
        <f aca="false">GrassHrFlux!P513-GrassHrFlux!P512</f>
        <v>-0.23</v>
      </c>
      <c r="K513" s="7" t="n">
        <f aca="false">TreeCalculations!$J$2*TreeCalculations!$K$2*(J513/TreeCalculations!$L$2)</f>
        <v>-0.000301446310748934</v>
      </c>
      <c r="L513" s="2" t="n">
        <f aca="false">OliveWatbal!V513/(OliveTree!$C$31*2*OliveTree!$C$31*2)</f>
        <v>-323.183924</v>
      </c>
      <c r="M513" s="12" t="n">
        <f aca="false">OliveWatbal!AA513</f>
        <v>592.0939</v>
      </c>
      <c r="N513" s="8" t="n">
        <f aca="false">(0.5*OliveWatbal!J513*OliveTree!$C$31*OliveTree!$C$31/18.0152*40.7*60*60)/TreeCalculations!$I$3/TreeCalculations!$I$3</f>
        <v>399.808503930015</v>
      </c>
      <c r="O513" s="8" t="n">
        <f aca="false">(OliveHrFlx!K513*18.0152*OliveTree!$C$31*OliveTree!$C$31*2.45*0.5)/TreeCalculations!$I$3/TreeCalculations!$I$3</f>
        <v>66.3162031</v>
      </c>
      <c r="P513" s="4" t="n">
        <f aca="false">N513+(0.5*OliveWatbal!F513*OliveTree!$C$31*OliveTree!$C$31/18.0152*40.7*60*60)/TreeCalculations!$I$3/TreeCalculations!$I$3 + (0.5*OliveWatbal!G513*OliveTree!$C$31*OliveTree!$C$31/18.0152*40.7*60*60)/TreeCalculations!$I$3/TreeCalculations!$I$3</f>
        <v>399.808503930015</v>
      </c>
      <c r="Q513" s="11" t="n">
        <f aca="false">OliveWatbal!AA513-OliveWatbal!W513-F513</f>
        <v>540.434546591767</v>
      </c>
      <c r="R513" s="11" t="n">
        <f aca="false">OliveWatbal!AA513+OliveWatbal!W513-F513</f>
        <v>521.479746591767</v>
      </c>
      <c r="S513" s="6" t="n">
        <f aca="false">OliveWatbal!W513</f>
        <v>-9.4774</v>
      </c>
      <c r="T513" s="7" t="n">
        <f aca="false">OliveHrFlx!P513-OliveHrFlx!P512</f>
        <v>-0.219999999999999</v>
      </c>
      <c r="U513" s="7" t="n">
        <f aca="false">TreeCalculations!$J$3*TreeCalculations!$K$3*(T513/TreeCalculations!$L$3)</f>
        <v>-0.00720849873530055</v>
      </c>
    </row>
    <row r="514" customFormat="false" ht="12.8" hidden="false" customHeight="false" outlineLevel="0" collapsed="false">
      <c r="C514" s="2" t="n">
        <f aca="false">GrassWatbal!AA514</f>
        <v>582.4523</v>
      </c>
      <c r="D514" s="3" t="n">
        <f aca="false">(0.5*GrassWatbal!J514*GrassTree!$C$31*GrassTree!$C$31/18.0152*40.7*60*60)/TreeCalculations!$I$2/TreeCalculations!$I$2</f>
        <v>59.693122474355</v>
      </c>
      <c r="E514" s="8" t="n">
        <f aca="false">(GrassHrFlux!K514*18.0152*GrassTree!$C$31*GrassTree!$C$31*2.45*0.5)/TreeCalculations!$I$2/TreeCalculations!$I$2</f>
        <v>9.65502125</v>
      </c>
      <c r="F514" s="10" t="n">
        <f aca="false">D514+(0.5*GrassWatbal!F514*GrassTree!$C$31*GrassTree!$C$31/18.0152*40.7*60*60)/TreeCalculations!$I$2/TreeCalculations!$I$2 + (0.5*GrassWatbal!G514*GrassTree!$C$31*GrassTree!$C$31/18.0152*40.7*60*60)/TreeCalculations!$I$2/TreeCalculations!$I$2</f>
        <v>59.693122474355</v>
      </c>
      <c r="G514" s="5" t="n">
        <f aca="false">GrassWatbal!AA514-GrassWatbal!W514-F514</f>
        <v>529.652577525645</v>
      </c>
      <c r="H514" s="11" t="n">
        <f aca="false">GrassWatbal!AA514+GrassWatbal!W514-F514</f>
        <v>515.865777525645</v>
      </c>
      <c r="I514" s="6" t="n">
        <f aca="false">GrassWatbal!W514</f>
        <v>-6.8934</v>
      </c>
      <c r="J514" s="7" t="n">
        <f aca="false">GrassHrFlux!P514-GrassHrFlux!P513</f>
        <v>0.52</v>
      </c>
      <c r="K514" s="7" t="n">
        <f aca="false">TreeCalculations!$J$2*TreeCalculations!$K$2*(J514/TreeCalculations!$L$2)</f>
        <v>0.000681530789519328</v>
      </c>
      <c r="L514" s="2" t="n">
        <f aca="false">OliveWatbal!V514/(OliveTree!$C$31*2*OliveTree!$C$31*2)</f>
        <v>-317.1734</v>
      </c>
      <c r="M514" s="12" t="n">
        <f aca="false">OliveWatbal!AA514</f>
        <v>538.213</v>
      </c>
      <c r="N514" s="8" t="n">
        <f aca="false">(0.5*OliveWatbal!J514*OliveTree!$C$31*OliveTree!$C$31/18.0152*40.7*60*60)/TreeCalculations!$I$3/TreeCalculations!$I$3</f>
        <v>395.928999955593</v>
      </c>
      <c r="O514" s="8" t="n">
        <f aca="false">(OliveHrFlx!K514*18.0152*OliveTree!$C$31*OliveTree!$C$31*2.45*0.5)/TreeCalculations!$I$3/TreeCalculations!$I$3</f>
        <v>64.387405712</v>
      </c>
      <c r="P514" s="4" t="n">
        <f aca="false">N514+(0.5*OliveWatbal!F514*OliveTree!$C$31*OliveTree!$C$31/18.0152*40.7*60*60)/TreeCalculations!$I$3/TreeCalculations!$I$3 + (0.5*OliveWatbal!G514*OliveTree!$C$31*OliveTree!$C$31/18.0152*40.7*60*60)/TreeCalculations!$I$3/TreeCalculations!$I$3</f>
        <v>395.928999955593</v>
      </c>
      <c r="Q514" s="11" t="n">
        <f aca="false">OliveWatbal!AA514-OliveWatbal!W514-F514</f>
        <v>485.407777525645</v>
      </c>
      <c r="R514" s="11" t="n">
        <f aca="false">OliveWatbal!AA514+OliveWatbal!W514-F514</f>
        <v>471.631977525645</v>
      </c>
      <c r="S514" s="6" t="n">
        <f aca="false">OliveWatbal!W514</f>
        <v>-6.8879</v>
      </c>
      <c r="T514" s="7" t="n">
        <f aca="false">OliveHrFlx!P514-OliveHrFlx!P513</f>
        <v>0.509999999999998</v>
      </c>
      <c r="U514" s="7" t="n">
        <f aca="false">TreeCalculations!$J$3*TreeCalculations!$K$3*(T514/TreeCalculations!$L$3)</f>
        <v>0.0167106107045604</v>
      </c>
    </row>
    <row r="515" customFormat="false" ht="12.8" hidden="false" customHeight="false" outlineLevel="0" collapsed="false">
      <c r="C515" s="2" t="n">
        <f aca="false">GrassWatbal!AA515</f>
        <v>516.0252</v>
      </c>
      <c r="D515" s="3" t="n">
        <f aca="false">(0.5*GrassWatbal!J515*GrassTree!$C$31*GrassTree!$C$31/18.0152*40.7*60*60)/TreeCalculations!$I$2/TreeCalculations!$I$2</f>
        <v>57.9038334295484</v>
      </c>
      <c r="E515" s="8" t="n">
        <f aca="false">(GrassHrFlux!K515*18.0152*GrassTree!$C$31*GrassTree!$C$31*2.45*0.5)/TreeCalculations!$I$2/TreeCalculations!$I$2</f>
        <v>9.507161496</v>
      </c>
      <c r="F515" s="10" t="n">
        <f aca="false">D515+(0.5*GrassWatbal!F515*GrassTree!$C$31*GrassTree!$C$31/18.0152*40.7*60*60)/TreeCalculations!$I$2/TreeCalculations!$I$2 + (0.5*GrassWatbal!G515*GrassTree!$C$31*GrassTree!$C$31/18.0152*40.7*60*60)/TreeCalculations!$I$2/TreeCalculations!$I$2</f>
        <v>57.9038334295484</v>
      </c>
      <c r="G515" s="5" t="n">
        <f aca="false">GrassWatbal!AA515-GrassWatbal!W515-F515</f>
        <v>466.936766570452</v>
      </c>
      <c r="H515" s="11" t="n">
        <f aca="false">GrassWatbal!AA515+GrassWatbal!W515-F515</f>
        <v>449.305966570452</v>
      </c>
      <c r="I515" s="6" t="n">
        <f aca="false">GrassWatbal!W515</f>
        <v>-8.8154</v>
      </c>
      <c r="J515" s="7" t="n">
        <f aca="false">GrassHrFlux!P515-GrassHrFlux!P514</f>
        <v>0.52</v>
      </c>
      <c r="K515" s="7" t="n">
        <f aca="false">TreeCalculations!$J$2*TreeCalculations!$K$2*(J515/TreeCalculations!$L$2)</f>
        <v>0.000681530789519328</v>
      </c>
      <c r="L515" s="2" t="n">
        <f aca="false">OliveWatbal!V515/(OliveTree!$C$31*2*OliveTree!$C$31*2)</f>
        <v>-309.319804</v>
      </c>
      <c r="M515" s="12" t="n">
        <f aca="false">OliveWatbal!AA515</f>
        <v>474.1782</v>
      </c>
      <c r="N515" s="8" t="n">
        <f aca="false">(0.5*OliveWatbal!J515*OliveTree!$C$31*OliveTree!$C$31/18.0152*40.7*60*60)/TreeCalculations!$I$3/TreeCalculations!$I$3</f>
        <v>384.420618144678</v>
      </c>
      <c r="O515" s="8" t="n">
        <f aca="false">(OliveHrFlx!K515*18.0152*OliveTree!$C$31*OliveTree!$C$31*2.45*0.5)/TreeCalculations!$I$3/TreeCalculations!$I$3</f>
        <v>61.78110169</v>
      </c>
      <c r="P515" s="4" t="n">
        <f aca="false">N515+(0.5*OliveWatbal!F515*OliveTree!$C$31*OliveTree!$C$31/18.0152*40.7*60*60)/TreeCalculations!$I$3/TreeCalculations!$I$3 + (0.5*OliveWatbal!G515*OliveTree!$C$31*OliveTree!$C$31/18.0152*40.7*60*60)/TreeCalculations!$I$3/TreeCalculations!$I$3</f>
        <v>384.420618144678</v>
      </c>
      <c r="Q515" s="11" t="n">
        <f aca="false">OliveWatbal!AA515-OliveWatbal!W515-F515</f>
        <v>424.329466570452</v>
      </c>
      <c r="R515" s="11" t="n">
        <f aca="false">OliveWatbal!AA515+OliveWatbal!W515-F515</f>
        <v>408.219266570452</v>
      </c>
      <c r="S515" s="6" t="n">
        <f aca="false">OliveWatbal!W515</f>
        <v>-8.0551</v>
      </c>
      <c r="T515" s="7" t="n">
        <f aca="false">OliveHrFlx!P515-OliveHrFlx!P514</f>
        <v>0.510000000000002</v>
      </c>
      <c r="U515" s="7" t="n">
        <f aca="false">TreeCalculations!$J$3*TreeCalculations!$K$3*(T515/TreeCalculations!$L$3)</f>
        <v>0.0167106107045605</v>
      </c>
    </row>
    <row r="516" customFormat="false" ht="12.8" hidden="false" customHeight="false" outlineLevel="0" collapsed="false">
      <c r="C516" s="2" t="n">
        <f aca="false">GrassWatbal!AA516</f>
        <v>438.649</v>
      </c>
      <c r="D516" s="3" t="n">
        <f aca="false">(0.5*GrassWatbal!J516*GrassTree!$C$31*GrassTree!$C$31/18.0152*40.7*60*60)/TreeCalculations!$I$2/TreeCalculations!$I$2</f>
        <v>57.0498545672543</v>
      </c>
      <c r="E516" s="8" t="n">
        <f aca="false">(GrassHrFlux!K516*18.0152*GrassTree!$C$31*GrassTree!$C$31*2.45*0.5)/TreeCalculations!$I$2/TreeCalculations!$I$2</f>
        <v>9.259992952</v>
      </c>
      <c r="F516" s="10" t="n">
        <f aca="false">D516+(0.5*GrassWatbal!F516*GrassTree!$C$31*GrassTree!$C$31/18.0152*40.7*60*60)/TreeCalculations!$I$2/TreeCalculations!$I$2 + (0.5*GrassWatbal!G516*GrassTree!$C$31*GrassTree!$C$31/18.0152*40.7*60*60)/TreeCalculations!$I$2/TreeCalculations!$I$2</f>
        <v>57.0498545672543</v>
      </c>
      <c r="G516" s="5" t="n">
        <f aca="false">GrassWatbal!AA516-GrassWatbal!W516-F516</f>
        <v>392.225245432746</v>
      </c>
      <c r="H516" s="11" t="n">
        <f aca="false">GrassWatbal!AA516+GrassWatbal!W516-F516</f>
        <v>370.973045432746</v>
      </c>
      <c r="I516" s="6" t="n">
        <f aca="false">GrassWatbal!W516</f>
        <v>-10.6261</v>
      </c>
      <c r="J516" s="7" t="n">
        <f aca="false">GrassHrFlux!P516-GrassHrFlux!P515</f>
        <v>0.0400000000000027</v>
      </c>
      <c r="K516" s="7" t="n">
        <f aca="false">TreeCalculations!$J$2*TreeCalculations!$K$2*(J516/TreeCalculations!$L$2)</f>
        <v>5.24254453476441E-005</v>
      </c>
      <c r="L516" s="2" t="n">
        <f aca="false">OliveWatbal!V516/(OliveTree!$C$31*2*OliveTree!$C$31*2)</f>
        <v>-297.11494</v>
      </c>
      <c r="M516" s="12" t="n">
        <f aca="false">OliveWatbal!AA516</f>
        <v>401.1172</v>
      </c>
      <c r="N516" s="8" t="n">
        <f aca="false">(0.5*OliveWatbal!J516*OliveTree!$C$31*OliveTree!$C$31/18.0152*40.7*60*60)/TreeCalculations!$I$3/TreeCalculations!$I$3</f>
        <v>368.85380345486</v>
      </c>
      <c r="O516" s="8" t="n">
        <f aca="false">(OliveHrFlx!K516*18.0152*OliveTree!$C$31*OliveTree!$C$31*2.45*0.5)/TreeCalculations!$I$3/TreeCalculations!$I$3</f>
        <v>61.388280254</v>
      </c>
      <c r="P516" s="4" t="n">
        <f aca="false">N516+(0.5*OliveWatbal!F516*OliveTree!$C$31*OliveTree!$C$31/18.0152*40.7*60*60)/TreeCalculations!$I$3/TreeCalculations!$I$3 + (0.5*OliveWatbal!G516*OliveTree!$C$31*OliveTree!$C$31/18.0152*40.7*60*60)/TreeCalculations!$I$3/TreeCalculations!$I$3</f>
        <v>368.85380345486</v>
      </c>
      <c r="Q516" s="11" t="n">
        <f aca="false">OliveWatbal!AA516-OliveWatbal!W516-F516</f>
        <v>353.523945432746</v>
      </c>
      <c r="R516" s="11" t="n">
        <f aca="false">OliveWatbal!AA516+OliveWatbal!W516-F516</f>
        <v>334.610745432746</v>
      </c>
      <c r="S516" s="6" t="n">
        <f aca="false">OliveWatbal!W516</f>
        <v>-9.4566</v>
      </c>
      <c r="T516" s="7" t="n">
        <f aca="false">OliveHrFlx!P516-OliveHrFlx!P515</f>
        <v>0.0700000000000003</v>
      </c>
      <c r="U516" s="7" t="n">
        <f aca="false">TreeCalculations!$J$3*TreeCalculations!$K$3*(T516/TreeCalculations!$L$3)</f>
        <v>0.00229361323395929</v>
      </c>
    </row>
    <row r="517" customFormat="false" ht="12.8" hidden="false" customHeight="false" outlineLevel="0" collapsed="false">
      <c r="C517" s="2" t="n">
        <f aca="false">GrassWatbal!AA517</f>
        <v>360.0796</v>
      </c>
      <c r="D517" s="3" t="n">
        <f aca="false">(0.5*GrassWatbal!J517*GrassTree!$C$31*GrassTree!$C$31/18.0152*40.7*60*60)/TreeCalculations!$I$2/TreeCalculations!$I$2</f>
        <v>55.5696245392779</v>
      </c>
      <c r="E517" s="8" t="n">
        <f aca="false">(GrassHrFlux!K517*18.0152*GrassTree!$C$31*GrassTree!$C$31*2.45*0.5)/TreeCalculations!$I$2/TreeCalculations!$I$2</f>
        <v>8.63986473</v>
      </c>
      <c r="F517" s="10" t="n">
        <f aca="false">D517+(0.5*GrassWatbal!F517*GrassTree!$C$31*GrassTree!$C$31/18.0152*40.7*60*60)/TreeCalculations!$I$2/TreeCalculations!$I$2 + (0.5*GrassWatbal!G517*GrassTree!$C$31*GrassTree!$C$31/18.0152*40.7*60*60)/TreeCalculations!$I$2/TreeCalculations!$I$2</f>
        <v>55.5696245392779</v>
      </c>
      <c r="G517" s="5" t="n">
        <f aca="false">GrassWatbal!AA517-GrassWatbal!W517-F517</f>
        <v>314.311475460722</v>
      </c>
      <c r="H517" s="11" t="n">
        <f aca="false">GrassWatbal!AA517+GrassWatbal!W517-F517</f>
        <v>294.708475460722</v>
      </c>
      <c r="I517" s="6" t="n">
        <f aca="false">GrassWatbal!W517</f>
        <v>-9.8015</v>
      </c>
      <c r="J517" s="7" t="n">
        <f aca="false">GrassHrFlux!P517-GrassHrFlux!P516</f>
        <v>-0.720000000000002</v>
      </c>
      <c r="K517" s="7" t="n">
        <f aca="false">TreeCalculations!$J$2*TreeCalculations!$K$2*(J517/TreeCalculations!$L$2)</f>
        <v>-0.000943658016257534</v>
      </c>
      <c r="L517" s="2" t="n">
        <f aca="false">OliveWatbal!V517/(OliveTree!$C$31*2*OliveTree!$C$31*2)</f>
        <v>-281.303752</v>
      </c>
      <c r="M517" s="12" t="n">
        <f aca="false">OliveWatbal!AA517</f>
        <v>328.214</v>
      </c>
      <c r="N517" s="8" t="n">
        <f aca="false">(0.5*OliveWatbal!J517*OliveTree!$C$31*OliveTree!$C$31/18.0152*40.7*60*60)/TreeCalculations!$I$3/TreeCalculations!$I$3</f>
        <v>366.503328300546</v>
      </c>
      <c r="O517" s="8" t="n">
        <f aca="false">(OliveHrFlx!K517*18.0152*OliveTree!$C$31*OliveTree!$C$31*2.45*0.5)/TreeCalculations!$I$3/TreeCalculations!$I$3</f>
        <v>57.678545232</v>
      </c>
      <c r="P517" s="4" t="n">
        <f aca="false">N517+(0.5*OliveWatbal!F517*OliveTree!$C$31*OliveTree!$C$31/18.0152*40.7*60*60)/TreeCalculations!$I$3/TreeCalculations!$I$3 + (0.5*OliveWatbal!G517*OliveTree!$C$31*OliveTree!$C$31/18.0152*40.7*60*60)/TreeCalculations!$I$3/TreeCalculations!$I$3</f>
        <v>366.503328300546</v>
      </c>
      <c r="Q517" s="11" t="n">
        <f aca="false">OliveWatbal!AA517-OliveWatbal!W517-F517</f>
        <v>282.001675460722</v>
      </c>
      <c r="R517" s="11" t="n">
        <f aca="false">OliveWatbal!AA517+OliveWatbal!W517-F517</f>
        <v>263.287075460722</v>
      </c>
      <c r="S517" s="6" t="n">
        <f aca="false">OliveWatbal!W517</f>
        <v>-9.3573</v>
      </c>
      <c r="T517" s="7" t="n">
        <f aca="false">OliveHrFlx!P517-OliveHrFlx!P516</f>
        <v>-0.699999999999999</v>
      </c>
      <c r="U517" s="7" t="n">
        <f aca="false">TreeCalculations!$J$3*TreeCalculations!$K$3*(T517/TreeCalculations!$L$3)</f>
        <v>-0.0229361323395928</v>
      </c>
    </row>
    <row r="518" customFormat="false" ht="12.8" hidden="false" customHeight="false" outlineLevel="0" collapsed="false">
      <c r="C518" s="2" t="n">
        <f aca="false">GrassWatbal!AA518</f>
        <v>279.0549</v>
      </c>
      <c r="D518" s="3" t="n">
        <f aca="false">(0.5*GrassWatbal!J518*GrassTree!$C$31*GrassTree!$C$31/18.0152*40.7*60*60)/TreeCalculations!$I$2/TreeCalculations!$I$2</f>
        <v>51.8365169412496</v>
      </c>
      <c r="E518" s="8" t="n">
        <f aca="false">(GrassHrFlux!K518*18.0152*GrassTree!$C$31*GrassTree!$C$31*2.45*0.5)/TreeCalculations!$I$2/TreeCalculations!$I$2</f>
        <v>6.154938118</v>
      </c>
      <c r="F518" s="10" t="n">
        <f aca="false">D518+(0.5*GrassWatbal!F518*GrassTree!$C$31*GrassTree!$C$31/18.0152*40.7*60*60)/TreeCalculations!$I$2/TreeCalculations!$I$2 + (0.5*GrassWatbal!G518*GrassTree!$C$31*GrassTree!$C$31/18.0152*40.7*60*60)/TreeCalculations!$I$2/TreeCalculations!$I$2</f>
        <v>51.8365169412496</v>
      </c>
      <c r="G518" s="5" t="n">
        <f aca="false">GrassWatbal!AA518-GrassWatbal!W518-F518</f>
        <v>232.48348305875</v>
      </c>
      <c r="H518" s="11" t="n">
        <f aca="false">GrassWatbal!AA518+GrassWatbal!W518-F518</f>
        <v>221.95328305875</v>
      </c>
      <c r="I518" s="6" t="n">
        <f aca="false">GrassWatbal!W518</f>
        <v>-5.2651</v>
      </c>
      <c r="J518" s="7" t="n">
        <f aca="false">GrassHrFlux!P518-GrassHrFlux!P517</f>
        <v>-0.399999999999999</v>
      </c>
      <c r="K518" s="7" t="n">
        <f aca="false">TreeCalculations!$J$2*TreeCalculations!$K$2*(J518/TreeCalculations!$L$2)</f>
        <v>-0.000524254453476404</v>
      </c>
      <c r="L518" s="2" t="n">
        <f aca="false">OliveWatbal!V518/(OliveTree!$C$31*2*OliveTree!$C$31*2)</f>
        <v>-259.225684</v>
      </c>
      <c r="M518" s="12" t="n">
        <f aca="false">OliveWatbal!AA518</f>
        <v>255.1907</v>
      </c>
      <c r="N518" s="8" t="n">
        <f aca="false">(0.5*OliveWatbal!J518*OliveTree!$C$31*OliveTree!$C$31/18.0152*40.7*60*60)/TreeCalculations!$I$3/TreeCalculations!$I$3</f>
        <v>344.352743239043</v>
      </c>
      <c r="O518" s="8" t="n">
        <f aca="false">(OliveHrFlx!K518*18.0152*OliveTree!$C$31*OliveTree!$C$31*2.45*0.5)/TreeCalculations!$I$3/TreeCalculations!$I$3</f>
        <v>40.954944996</v>
      </c>
      <c r="P518" s="4" t="n">
        <f aca="false">N518+(0.5*OliveWatbal!F518*OliveTree!$C$31*OliveTree!$C$31/18.0152*40.7*60*60)/TreeCalculations!$I$3/TreeCalculations!$I$3 + (0.5*OliveWatbal!G518*OliveTree!$C$31*OliveTree!$C$31/18.0152*40.7*60*60)/TreeCalculations!$I$3/TreeCalculations!$I$3</f>
        <v>344.352743239043</v>
      </c>
      <c r="Q518" s="11" t="n">
        <f aca="false">OliveWatbal!AA518-OliveWatbal!W518-F518</f>
        <v>208.93698305875</v>
      </c>
      <c r="R518" s="11" t="n">
        <f aca="false">OliveWatbal!AA518+OliveWatbal!W518-F518</f>
        <v>197.77138305875</v>
      </c>
      <c r="S518" s="6" t="n">
        <f aca="false">OliveWatbal!W518</f>
        <v>-5.5828</v>
      </c>
      <c r="T518" s="7" t="n">
        <f aca="false">OliveHrFlx!P518-OliveHrFlx!P517</f>
        <v>-0.350000000000001</v>
      </c>
      <c r="U518" s="7" t="n">
        <f aca="false">TreeCalculations!$J$3*TreeCalculations!$K$3*(T518/TreeCalculations!$L$3)</f>
        <v>-0.0114680661697964</v>
      </c>
    </row>
    <row r="519" customFormat="false" ht="12.8" hidden="false" customHeight="false" outlineLevel="0" collapsed="false">
      <c r="C519" s="2" t="n">
        <f aca="false">GrassWatbal!AA519</f>
        <v>230.3593</v>
      </c>
      <c r="D519" s="3" t="n">
        <f aca="false">(0.5*GrassWatbal!J519*GrassTree!$C$31*GrassTree!$C$31/18.0152*40.7*60*60)/TreeCalculations!$I$2/TreeCalculations!$I$2</f>
        <v>37.0586160575514</v>
      </c>
      <c r="E519" s="8" t="n">
        <f aca="false">(GrassHrFlux!K519*18.0152*GrassTree!$C$31*GrassTree!$C$31*2.45*0.5)/TreeCalculations!$I$2/TreeCalculations!$I$2</f>
        <v>4.351931864</v>
      </c>
      <c r="F519" s="10" t="n">
        <f aca="false">D519+(0.5*GrassWatbal!F519*GrassTree!$C$31*GrassTree!$C$31/18.0152*40.7*60*60)/TreeCalculations!$I$2/TreeCalculations!$I$2 + (0.5*GrassWatbal!G519*GrassTree!$C$31*GrassTree!$C$31/18.0152*40.7*60*60)/TreeCalculations!$I$2/TreeCalculations!$I$2</f>
        <v>37.0586160575514</v>
      </c>
      <c r="G519" s="5" t="n">
        <f aca="false">GrassWatbal!AA519-GrassWatbal!W519-F519</f>
        <v>197.809583942449</v>
      </c>
      <c r="H519" s="11" t="n">
        <f aca="false">GrassWatbal!AA519+GrassWatbal!W519-F519</f>
        <v>188.791783942449</v>
      </c>
      <c r="I519" s="6" t="n">
        <f aca="false">GrassWatbal!W519</f>
        <v>-4.5089</v>
      </c>
      <c r="J519" s="7" t="n">
        <f aca="false">GrassHrFlux!P519-GrassHrFlux!P518</f>
        <v>-0.379999999999999</v>
      </c>
      <c r="K519" s="7" t="n">
        <f aca="false">TreeCalculations!$J$2*TreeCalculations!$K$2*(J519/TreeCalculations!$L$2)</f>
        <v>-0.000498041730802585</v>
      </c>
      <c r="L519" s="2" t="n">
        <f aca="false">OliveWatbal!V519/(OliveTree!$C$31*2*OliveTree!$C$31*2)</f>
        <v>-126.078292</v>
      </c>
      <c r="M519" s="12" t="n">
        <f aca="false">OliveWatbal!AA519</f>
        <v>214.9568</v>
      </c>
      <c r="N519" s="8" t="n">
        <f aca="false">(0.5*OliveWatbal!J519*OliveTree!$C$31*OliveTree!$C$31/18.0152*40.7*60*60)/TreeCalculations!$I$3/TreeCalculations!$I$3</f>
        <v>244.514481104845</v>
      </c>
      <c r="O519" s="8" t="n">
        <f aca="false">(OliveHrFlx!K519*18.0152*OliveTree!$C$31*OliveTree!$C$31*2.45*0.5)/TreeCalculations!$I$3/TreeCalculations!$I$3</f>
        <v>33.526647504</v>
      </c>
      <c r="P519" s="4" t="n">
        <f aca="false">N519+(0.5*OliveWatbal!F519*OliveTree!$C$31*OliveTree!$C$31/18.0152*40.7*60*60)/TreeCalculations!$I$3/TreeCalculations!$I$3 + (0.5*OliveWatbal!G519*OliveTree!$C$31*OliveTree!$C$31/18.0152*40.7*60*60)/TreeCalculations!$I$3/TreeCalculations!$I$3</f>
        <v>244.514481104845</v>
      </c>
      <c r="Q519" s="11" t="n">
        <f aca="false">OliveWatbal!AA519-OliveWatbal!W519-F519</f>
        <v>183.471383942449</v>
      </c>
      <c r="R519" s="11" t="n">
        <f aca="false">OliveWatbal!AA519+OliveWatbal!W519-F519</f>
        <v>172.324983942449</v>
      </c>
      <c r="S519" s="6" t="n">
        <f aca="false">OliveWatbal!W519</f>
        <v>-5.5732</v>
      </c>
      <c r="T519" s="7" t="n">
        <f aca="false">OliveHrFlx!P519-OliveHrFlx!P518</f>
        <v>-0.379999999999999</v>
      </c>
      <c r="U519" s="7" t="n">
        <f aca="false">TreeCalculations!$J$3*TreeCalculations!$K$3*(T519/TreeCalculations!$L$3)</f>
        <v>-0.0124510432700646</v>
      </c>
    </row>
    <row r="520" customFormat="false" ht="12.8" hidden="false" customHeight="false" outlineLevel="0" collapsed="false">
      <c r="C520" s="2" t="n">
        <f aca="false">GrassWatbal!AA520</f>
        <v>138.3745</v>
      </c>
      <c r="D520" s="3" t="n">
        <f aca="false">(0.5*GrassWatbal!J520*GrassTree!$C$31*GrassTree!$C$31/18.0152*40.7*60*60)/TreeCalculations!$I$2/TreeCalculations!$I$2</f>
        <v>26.1642857142857</v>
      </c>
      <c r="E520" s="8" t="n">
        <f aca="false">(GrassHrFlux!K520*18.0152*GrassTree!$C$31*GrassTree!$C$31*2.45*0.5)/TreeCalculations!$I$2/TreeCalculations!$I$2</f>
        <v>0</v>
      </c>
      <c r="F520" s="10" t="n">
        <f aca="false">D520+(0.5*GrassWatbal!F520*GrassTree!$C$31*GrassTree!$C$31/18.0152*40.7*60*60)/TreeCalculations!$I$2/TreeCalculations!$I$2 + (0.5*GrassWatbal!G520*GrassTree!$C$31*GrassTree!$C$31/18.0152*40.7*60*60)/TreeCalculations!$I$2/TreeCalculations!$I$2</f>
        <v>26.1642857142857</v>
      </c>
      <c r="G520" s="5" t="n">
        <f aca="false">GrassWatbal!AA520-GrassWatbal!W520-F520</f>
        <v>115.465214285714</v>
      </c>
      <c r="H520" s="11" t="n">
        <f aca="false">GrassWatbal!AA520+GrassWatbal!W520-F520</f>
        <v>108.955214285714</v>
      </c>
      <c r="I520" s="6" t="n">
        <f aca="false">GrassWatbal!W520</f>
        <v>-3.255</v>
      </c>
      <c r="J520" s="7" t="n">
        <f aca="false">GrassHrFlux!P520-GrassHrFlux!P519</f>
        <v>0.979999999999997</v>
      </c>
      <c r="K520" s="7" t="n">
        <f aca="false">TreeCalculations!$J$2*TreeCalculations!$K$2*(J520/TreeCalculations!$L$2)</f>
        <v>0.00128442341101719</v>
      </c>
      <c r="L520" s="2" t="n">
        <f aca="false">OliveWatbal!V520/(OliveTree!$C$31*2*OliveTree!$C$31*2)</f>
        <v>-75.051796</v>
      </c>
      <c r="M520" s="12" t="n">
        <f aca="false">OliveWatbal!AA520</f>
        <v>129.2423</v>
      </c>
      <c r="N520" s="8" t="n">
        <f aca="false">(0.5*OliveWatbal!J520*OliveTree!$C$31*OliveTree!$C$31/18.0152*40.7*60*60)/TreeCalculations!$I$3/TreeCalculations!$I$3</f>
        <v>200.160445623696</v>
      </c>
      <c r="O520" s="8" t="n">
        <f aca="false">(OliveHrFlx!K520*18.0152*OliveTree!$C$31*OliveTree!$C$31*2.45*0.5)/TreeCalculations!$I$3/TreeCalculations!$I$3</f>
        <v>0</v>
      </c>
      <c r="P520" s="4" t="n">
        <f aca="false">N520+(0.5*OliveWatbal!F520*OliveTree!$C$31*OliveTree!$C$31/18.0152*40.7*60*60)/TreeCalculations!$I$3/TreeCalculations!$I$3 + (0.5*OliveWatbal!G520*OliveTree!$C$31*OliveTree!$C$31/18.0152*40.7*60*60)/TreeCalculations!$I$3/TreeCalculations!$I$3</f>
        <v>200.160445623696</v>
      </c>
      <c r="Q520" s="11" t="n">
        <f aca="false">OliveWatbal!AA520-OliveWatbal!W520-F520</f>
        <v>107.591214285714</v>
      </c>
      <c r="R520" s="11" t="n">
        <f aca="false">OliveWatbal!AA520+OliveWatbal!W520-F520</f>
        <v>98.5648142857143</v>
      </c>
      <c r="S520" s="6" t="n">
        <f aca="false">OliveWatbal!W520</f>
        <v>-4.5132</v>
      </c>
      <c r="T520" s="7" t="n">
        <f aca="false">OliveHrFlx!P520-OliveHrFlx!P519</f>
        <v>1.12</v>
      </c>
      <c r="U520" s="7" t="n">
        <f aca="false">TreeCalculations!$J$3*TreeCalculations!$K$3*(T520/TreeCalculations!$L$3)</f>
        <v>0.0366978117433484</v>
      </c>
    </row>
    <row r="521" customFormat="false" ht="12.8" hidden="false" customHeight="false" outlineLevel="0" collapsed="false">
      <c r="C521" s="2" t="n">
        <f aca="false">GrassWatbal!AA521</f>
        <v>32.0031</v>
      </c>
      <c r="D521" s="3" t="n">
        <f aca="false">(0.5*GrassWatbal!J521*GrassTree!$C$31*GrassTree!$C$31/18.0152*40.7*60*60)/TreeCalculations!$I$2/TreeCalculations!$I$2</f>
        <v>0</v>
      </c>
      <c r="E521" s="8" t="n">
        <f aca="false">(GrassHrFlux!K521*18.0152*GrassTree!$C$31*GrassTree!$C$31*2.45*0.5)/TreeCalculations!$I$2/TreeCalculations!$I$2</f>
        <v>0</v>
      </c>
      <c r="F521" s="10" t="n">
        <f aca="false">D521+(0.5*GrassWatbal!F521*GrassTree!$C$31*GrassTree!$C$31/18.0152*40.7*60*60)/TreeCalculations!$I$2/TreeCalculations!$I$2 + (0.5*GrassWatbal!G521*GrassTree!$C$31*GrassTree!$C$31/18.0152*40.7*60*60)/TreeCalculations!$I$2/TreeCalculations!$I$2</f>
        <v>0</v>
      </c>
      <c r="G521" s="5" t="n">
        <f aca="false">GrassWatbal!AA521-GrassWatbal!W521-F521</f>
        <v>33.6661</v>
      </c>
      <c r="H521" s="11" t="n">
        <f aca="false">GrassWatbal!AA521+GrassWatbal!W521-F521</f>
        <v>30.3401</v>
      </c>
      <c r="I521" s="6" t="n">
        <f aca="false">GrassWatbal!W521</f>
        <v>-1.663</v>
      </c>
      <c r="J521" s="7" t="n">
        <f aca="false">GrassHrFlux!P521-GrassHrFlux!P520</f>
        <v>-0.66</v>
      </c>
      <c r="K521" s="7" t="n">
        <f aca="false">TreeCalculations!$J$2*TreeCalculations!$K$2*(J521/TreeCalculations!$L$2)</f>
        <v>-0.00086501984823607</v>
      </c>
      <c r="L521" s="2" t="n">
        <f aca="false">OliveWatbal!V521/(OliveTree!$C$31*2*OliveTree!$C$31*2)</f>
        <v>-1.173068</v>
      </c>
      <c r="M521" s="12" t="n">
        <f aca="false">OliveWatbal!AA521</f>
        <v>22.1347</v>
      </c>
      <c r="N521" s="8" t="n">
        <f aca="false">(0.5*OliveWatbal!J521*OliveTree!$C$31*OliveTree!$C$31/18.0152*40.7*60*60)/TreeCalculations!$I$3/TreeCalculations!$I$3</f>
        <v>0</v>
      </c>
      <c r="O521" s="8" t="n">
        <f aca="false">(OliveHrFlx!K521*18.0152*OliveTree!$C$31*OliveTree!$C$31*2.45*0.5)/TreeCalculations!$I$3/TreeCalculations!$I$3</f>
        <v>0</v>
      </c>
      <c r="P521" s="4" t="n">
        <f aca="false">N521+(0.5*OliveWatbal!F521*OliveTree!$C$31*OliveTree!$C$31/18.0152*40.7*60*60)/TreeCalculations!$I$3/TreeCalculations!$I$3 + (0.5*OliveWatbal!G521*OliveTree!$C$31*OliveTree!$C$31/18.0152*40.7*60*60)/TreeCalculations!$I$3/TreeCalculations!$I$3</f>
        <v>0</v>
      </c>
      <c r="Q521" s="11" t="n">
        <f aca="false">OliveWatbal!AA521-OliveWatbal!W521-F521</f>
        <v>25.3898</v>
      </c>
      <c r="R521" s="11" t="n">
        <f aca="false">OliveWatbal!AA521+OliveWatbal!W521-F521</f>
        <v>18.8796</v>
      </c>
      <c r="S521" s="6" t="n">
        <f aca="false">OliveWatbal!W521</f>
        <v>-3.2551</v>
      </c>
      <c r="T521" s="7" t="n">
        <f aca="false">OliveHrFlx!P521-OliveHrFlx!P520</f>
        <v>-0.66</v>
      </c>
      <c r="U521" s="7" t="n">
        <f aca="false">TreeCalculations!$J$3*TreeCalculations!$K$3*(T521/TreeCalculations!$L$3)</f>
        <v>-0.0216254962059018</v>
      </c>
    </row>
    <row r="522" customFormat="false" ht="12.8" hidden="false" customHeight="false" outlineLevel="0" collapsed="false">
      <c r="C522" s="2" t="n">
        <f aca="false">GrassWatbal!AA522</f>
        <v>-22.7382</v>
      </c>
      <c r="D522" s="3" t="n">
        <f aca="false">(0.5*GrassWatbal!J522*GrassTree!$C$31*GrassTree!$C$31/18.0152*40.7*60*60)/TreeCalculations!$I$2/TreeCalculations!$I$2</f>
        <v>0</v>
      </c>
      <c r="E522" s="8" t="n">
        <f aca="false">(GrassHrFlux!K522*18.0152*GrassTree!$C$31*GrassTree!$C$31*2.45*0.5)/TreeCalculations!$I$2/TreeCalculations!$I$2</f>
        <v>0</v>
      </c>
      <c r="F522" s="10" t="n">
        <f aca="false">D522+(0.5*GrassWatbal!F522*GrassTree!$C$31*GrassTree!$C$31/18.0152*40.7*60*60)/TreeCalculations!$I$2/TreeCalculations!$I$2 + (0.5*GrassWatbal!G522*GrassTree!$C$31*GrassTree!$C$31/18.0152*40.7*60*60)/TreeCalculations!$I$2/TreeCalculations!$I$2</f>
        <v>0</v>
      </c>
      <c r="G522" s="5" t="n">
        <f aca="false">GrassWatbal!AA522-GrassWatbal!W522-F522</f>
        <v>-23.6865</v>
      </c>
      <c r="H522" s="11" t="n">
        <f aca="false">GrassWatbal!AA522+GrassWatbal!W522-F522</f>
        <v>-21.7899</v>
      </c>
      <c r="I522" s="6" t="n">
        <f aca="false">GrassWatbal!W522</f>
        <v>0.9483</v>
      </c>
      <c r="J522" s="7" t="n">
        <f aca="false">GrassHrFlux!P522-GrassHrFlux!P521</f>
        <v>-0.649999999999999</v>
      </c>
      <c r="K522" s="7" t="n">
        <f aca="false">TreeCalculations!$J$2*TreeCalculations!$K$2*(J522/TreeCalculations!$L$2)</f>
        <v>-0.000851913486899158</v>
      </c>
      <c r="L522" s="2" t="n">
        <f aca="false">OliveWatbal!V522/(OliveTree!$C$31*2*OliveTree!$C$31*2)</f>
        <v>-3.026472</v>
      </c>
      <c r="M522" s="12" t="n">
        <f aca="false">OliveWatbal!AA522</f>
        <v>-32.6066</v>
      </c>
      <c r="N522" s="8" t="n">
        <f aca="false">(0.5*OliveWatbal!J522*OliveTree!$C$31*OliveTree!$C$31/18.0152*40.7*60*60)/TreeCalculations!$I$3/TreeCalculations!$I$3</f>
        <v>0</v>
      </c>
      <c r="O522" s="8" t="n">
        <f aca="false">(OliveHrFlx!K522*18.0152*OliveTree!$C$31*OliveTree!$C$31*2.45*0.5)/TreeCalculations!$I$3/TreeCalculations!$I$3</f>
        <v>0</v>
      </c>
      <c r="P522" s="4" t="n">
        <f aca="false">N522+(0.5*OliveWatbal!F522*OliveTree!$C$31*OliveTree!$C$31/18.0152*40.7*60*60)/TreeCalculations!$I$3/TreeCalculations!$I$3 + (0.5*OliveWatbal!G522*OliveTree!$C$31*OliveTree!$C$31/18.0152*40.7*60*60)/TreeCalculations!$I$3/TreeCalculations!$I$3</f>
        <v>0</v>
      </c>
      <c r="Q522" s="11" t="n">
        <f aca="false">OliveWatbal!AA522-OliveWatbal!W522-F522</f>
        <v>-32.3299</v>
      </c>
      <c r="R522" s="11" t="n">
        <f aca="false">OliveWatbal!AA522+OliveWatbal!W522-F522</f>
        <v>-32.8833</v>
      </c>
      <c r="S522" s="6" t="n">
        <f aca="false">OliveWatbal!W522</f>
        <v>-0.2767</v>
      </c>
      <c r="T522" s="7" t="n">
        <f aca="false">OliveHrFlx!P522-OliveHrFlx!P521</f>
        <v>-0.649999999999999</v>
      </c>
      <c r="U522" s="7" t="n">
        <f aca="false">TreeCalculations!$J$3*TreeCalculations!$K$3*(T522/TreeCalculations!$L$3)</f>
        <v>-0.021297837172479</v>
      </c>
    </row>
    <row r="523" customFormat="false" ht="12.8" hidden="false" customHeight="false" outlineLevel="0" collapsed="false">
      <c r="C523" s="2" t="n">
        <f aca="false">GrassWatbal!AA523</f>
        <v>-30.1508</v>
      </c>
      <c r="D523" s="3" t="n">
        <f aca="false">(0.5*GrassWatbal!J523*GrassTree!$C$31*GrassTree!$C$31/18.0152*40.7*60*60)/TreeCalculations!$I$2/TreeCalculations!$I$2</f>
        <v>0</v>
      </c>
      <c r="E523" s="8" t="n">
        <f aca="false">(GrassHrFlux!K523*18.0152*GrassTree!$C$31*GrassTree!$C$31*2.45*0.5)/TreeCalculations!$I$2/TreeCalculations!$I$2</f>
        <v>0</v>
      </c>
      <c r="F523" s="10" t="n">
        <f aca="false">D523+(0.5*GrassWatbal!F523*GrassTree!$C$31*GrassTree!$C$31/18.0152*40.7*60*60)/TreeCalculations!$I$2/TreeCalculations!$I$2 + (0.5*GrassWatbal!G523*GrassTree!$C$31*GrassTree!$C$31/18.0152*40.7*60*60)/TreeCalculations!$I$2/TreeCalculations!$I$2</f>
        <v>0</v>
      </c>
      <c r="G523" s="5" t="n">
        <f aca="false">GrassWatbal!AA523-GrassWatbal!W523-F523</f>
        <v>-33.1957</v>
      </c>
      <c r="H523" s="11" t="n">
        <f aca="false">GrassWatbal!AA523+GrassWatbal!W523-F523</f>
        <v>-27.1059</v>
      </c>
      <c r="I523" s="6" t="n">
        <f aca="false">GrassWatbal!W523</f>
        <v>3.0449</v>
      </c>
      <c r="J523" s="7" t="n">
        <f aca="false">GrassHrFlux!P523-GrassHrFlux!P522</f>
        <v>-0.359999999999999</v>
      </c>
      <c r="K523" s="7" t="n">
        <f aca="false">TreeCalculations!$J$2*TreeCalculations!$K$2*(J523/TreeCalculations!$L$2)</f>
        <v>-0.000471829008128765</v>
      </c>
      <c r="L523" s="2" t="n">
        <f aca="false">OliveWatbal!V523/(OliveTree!$C$31*2*OliveTree!$C$31*2)</f>
        <v>-3.271532</v>
      </c>
      <c r="M523" s="12" t="n">
        <f aca="false">OliveWatbal!AA523</f>
        <v>-40.0193</v>
      </c>
      <c r="N523" s="8" t="n">
        <f aca="false">(0.5*OliveWatbal!J523*OliveTree!$C$31*OliveTree!$C$31/18.0152*40.7*60*60)/TreeCalculations!$I$3/TreeCalculations!$I$3</f>
        <v>0</v>
      </c>
      <c r="O523" s="8" t="n">
        <f aca="false">(OliveHrFlx!K523*18.0152*OliveTree!$C$31*OliveTree!$C$31*2.45*0.5)/TreeCalculations!$I$3/TreeCalculations!$I$3</f>
        <v>0</v>
      </c>
      <c r="P523" s="4" t="n">
        <f aca="false">N523+(0.5*OliveWatbal!F523*OliveTree!$C$31*OliveTree!$C$31/18.0152*40.7*60*60)/TreeCalculations!$I$3/TreeCalculations!$I$3 + (0.5*OliveWatbal!G523*OliveTree!$C$31*OliveTree!$C$31/18.0152*40.7*60*60)/TreeCalculations!$I$3/TreeCalculations!$I$3</f>
        <v>0</v>
      </c>
      <c r="Q523" s="11" t="n">
        <f aca="false">OliveWatbal!AA523-OliveWatbal!W523-F523</f>
        <v>-42.0771</v>
      </c>
      <c r="R523" s="11" t="n">
        <f aca="false">OliveWatbal!AA523+OliveWatbal!W523-F523</f>
        <v>-37.9615</v>
      </c>
      <c r="S523" s="6" t="n">
        <f aca="false">OliveWatbal!W523</f>
        <v>2.0578</v>
      </c>
      <c r="T523" s="7" t="n">
        <f aca="false">OliveHrFlx!P523-OliveHrFlx!P522</f>
        <v>-0.359999999999999</v>
      </c>
      <c r="U523" s="7" t="n">
        <f aca="false">TreeCalculations!$J$3*TreeCalculations!$K$3*(T523/TreeCalculations!$L$3)</f>
        <v>-0.0117957252032191</v>
      </c>
    </row>
    <row r="524" customFormat="false" ht="12.8" hidden="false" customHeight="false" outlineLevel="0" collapsed="false">
      <c r="C524" s="2" t="n">
        <f aca="false">GrassWatbal!AA524</f>
        <v>-30.2602</v>
      </c>
      <c r="D524" s="3" t="n">
        <f aca="false">(0.5*GrassWatbal!J524*GrassTree!$C$31*GrassTree!$C$31/18.0152*40.7*60*60)/TreeCalculations!$I$2/TreeCalculations!$I$2</f>
        <v>0</v>
      </c>
      <c r="E524" s="8" t="n">
        <f aca="false">(GrassHrFlux!K524*18.0152*GrassTree!$C$31*GrassTree!$C$31*2.45*0.5)/TreeCalculations!$I$2/TreeCalculations!$I$2</f>
        <v>0</v>
      </c>
      <c r="F524" s="10" t="n">
        <f aca="false">D524+(0.5*GrassWatbal!F524*GrassTree!$C$31*GrassTree!$C$31/18.0152*40.7*60*60)/TreeCalculations!$I$2/TreeCalculations!$I$2 + (0.5*GrassWatbal!G524*GrassTree!$C$31*GrassTree!$C$31/18.0152*40.7*60*60)/TreeCalculations!$I$2/TreeCalculations!$I$2</f>
        <v>0</v>
      </c>
      <c r="G524" s="5" t="n">
        <f aca="false">GrassWatbal!AA524-GrassWatbal!W524-F524</f>
        <v>-33.748</v>
      </c>
      <c r="H524" s="11" t="n">
        <f aca="false">GrassWatbal!AA524+GrassWatbal!W524-F524</f>
        <v>-26.7724</v>
      </c>
      <c r="I524" s="6" t="n">
        <f aca="false">GrassWatbal!W524</f>
        <v>3.4878</v>
      </c>
      <c r="J524" s="7" t="n">
        <f aca="false">GrassHrFlux!P524-GrassHrFlux!P523</f>
        <v>-0.100000000000001</v>
      </c>
      <c r="K524" s="7" t="n">
        <f aca="false">TreeCalculations!$J$2*TreeCalculations!$K$2*(J524/TreeCalculations!$L$2)</f>
        <v>-0.000131063613369103</v>
      </c>
      <c r="L524" s="2" t="n">
        <f aca="false">OliveWatbal!V524/(OliveTree!$C$31*2*OliveTree!$C$31*2)</f>
        <v>-3.26494</v>
      </c>
      <c r="M524" s="12" t="n">
        <f aca="false">OliveWatbal!AA524</f>
        <v>-40.1288</v>
      </c>
      <c r="N524" s="8" t="n">
        <f aca="false">(0.5*OliveWatbal!J524*OliveTree!$C$31*OliveTree!$C$31/18.0152*40.7*60*60)/TreeCalculations!$I$3/TreeCalculations!$I$3</f>
        <v>0</v>
      </c>
      <c r="O524" s="8" t="n">
        <f aca="false">(OliveHrFlx!K524*18.0152*OliveTree!$C$31*OliveTree!$C$31*2.45*0.5)/TreeCalculations!$I$3/TreeCalculations!$I$3</f>
        <v>0</v>
      </c>
      <c r="P524" s="4" t="n">
        <f aca="false">N524+(0.5*OliveWatbal!F524*OliveTree!$C$31*OliveTree!$C$31/18.0152*40.7*60*60)/TreeCalculations!$I$3/TreeCalculations!$I$3 + (0.5*OliveWatbal!G524*OliveTree!$C$31*OliveTree!$C$31/18.0152*40.7*60*60)/TreeCalculations!$I$3/TreeCalculations!$I$3</f>
        <v>0</v>
      </c>
      <c r="Q524" s="11" t="n">
        <f aca="false">OliveWatbal!AA524-OliveWatbal!W524-F524</f>
        <v>-42.7876</v>
      </c>
      <c r="R524" s="11" t="n">
        <f aca="false">OliveWatbal!AA524+OliveWatbal!W524-F524</f>
        <v>-37.47</v>
      </c>
      <c r="S524" s="6" t="n">
        <f aca="false">OliveWatbal!W524</f>
        <v>2.6588</v>
      </c>
      <c r="T524" s="7" t="n">
        <f aca="false">OliveHrFlx!P524-OliveHrFlx!P523</f>
        <v>-0.100000000000001</v>
      </c>
      <c r="U524" s="7" t="n">
        <f aca="false">TreeCalculations!$J$3*TreeCalculations!$K$3*(T524/TreeCalculations!$L$3)</f>
        <v>-0.00327659033422759</v>
      </c>
    </row>
    <row r="525" customFormat="false" ht="12.8" hidden="false" customHeight="false" outlineLevel="0" collapsed="false">
      <c r="C525" s="2" t="n">
        <f aca="false">GrassWatbal!AA525</f>
        <v>-30.2123</v>
      </c>
      <c r="D525" s="3" t="n">
        <f aca="false">(0.5*GrassWatbal!J525*GrassTree!$C$31*GrassTree!$C$31/18.0152*40.7*60*60)/TreeCalculations!$I$2/TreeCalculations!$I$2</f>
        <v>0</v>
      </c>
      <c r="E525" s="8" t="n">
        <f aca="false">(GrassHrFlux!K525*18.0152*GrassTree!$C$31*GrassTree!$C$31*2.45*0.5)/TreeCalculations!$I$2/TreeCalculations!$I$2</f>
        <v>0</v>
      </c>
      <c r="F525" s="10" t="n">
        <f aca="false">D525+(0.5*GrassWatbal!F525*GrassTree!$C$31*GrassTree!$C$31/18.0152*40.7*60*60)/TreeCalculations!$I$2/TreeCalculations!$I$2 + (0.5*GrassWatbal!G525*GrassTree!$C$31*GrassTree!$C$31/18.0152*40.7*60*60)/TreeCalculations!$I$2/TreeCalculations!$I$2</f>
        <v>0</v>
      </c>
      <c r="G525" s="5" t="n">
        <f aca="false">GrassWatbal!AA525-GrassWatbal!W525-F525</f>
        <v>-33.0299</v>
      </c>
      <c r="H525" s="11" t="n">
        <f aca="false">GrassWatbal!AA525+GrassWatbal!W525-F525</f>
        <v>-27.3947</v>
      </c>
      <c r="I525" s="6" t="n">
        <f aca="false">GrassWatbal!W525</f>
        <v>2.8176</v>
      </c>
      <c r="J525" s="7" t="n">
        <f aca="false">GrassHrFlux!P525-GrassHrFlux!P524</f>
        <v>-0.0700000000000003</v>
      </c>
      <c r="K525" s="7" t="n">
        <f aca="false">TreeCalculations!$J$2*TreeCalculations!$K$2*(J525/TreeCalculations!$L$2)</f>
        <v>-9.17445293583714E-005</v>
      </c>
      <c r="L525" s="2" t="n">
        <f aca="false">OliveWatbal!V525/(OliveTree!$C$31*2*OliveTree!$C$31*2)</f>
        <v>-3.26096</v>
      </c>
      <c r="M525" s="12" t="n">
        <f aca="false">OliveWatbal!AA525</f>
        <v>-40.081</v>
      </c>
      <c r="N525" s="8" t="n">
        <f aca="false">(0.5*OliveWatbal!J525*OliveTree!$C$31*OliveTree!$C$31/18.0152*40.7*60*60)/TreeCalculations!$I$3/TreeCalculations!$I$3</f>
        <v>0</v>
      </c>
      <c r="O525" s="8" t="n">
        <f aca="false">(OliveHrFlx!K525*18.0152*OliveTree!$C$31*OliveTree!$C$31*2.45*0.5)/TreeCalculations!$I$3/TreeCalculations!$I$3</f>
        <v>0</v>
      </c>
      <c r="P525" s="4" t="n">
        <f aca="false">N525+(0.5*OliveWatbal!F525*OliveTree!$C$31*OliveTree!$C$31/18.0152*40.7*60*60)/TreeCalculations!$I$3/TreeCalculations!$I$3 + (0.5*OliveWatbal!G525*OliveTree!$C$31*OliveTree!$C$31/18.0152*40.7*60*60)/TreeCalculations!$I$3/TreeCalculations!$I$3</f>
        <v>0</v>
      </c>
      <c r="Q525" s="11" t="n">
        <f aca="false">OliveWatbal!AA525-OliveWatbal!W525-F525</f>
        <v>-42.1802</v>
      </c>
      <c r="R525" s="11" t="n">
        <f aca="false">OliveWatbal!AA525+OliveWatbal!W525-F525</f>
        <v>-37.9818</v>
      </c>
      <c r="S525" s="6" t="n">
        <f aca="false">OliveWatbal!W525</f>
        <v>2.0992</v>
      </c>
      <c r="T525" s="7" t="n">
        <f aca="false">OliveHrFlx!P525-OliveHrFlx!P524</f>
        <v>-0.0700000000000003</v>
      </c>
      <c r="U525" s="7" t="n">
        <f aca="false">TreeCalculations!$J$3*TreeCalculations!$K$3*(T525/TreeCalculations!$L$3)</f>
        <v>-0.00229361323395929</v>
      </c>
    </row>
    <row r="526" customFormat="false" ht="12.8" hidden="false" customHeight="false" outlineLevel="0" collapsed="false">
      <c r="C526" s="2" t="n">
        <f aca="false">GrassWatbal!AA526</f>
        <v>-30.7274</v>
      </c>
      <c r="D526" s="3" t="n">
        <f aca="false">(0.5*GrassWatbal!J526*GrassTree!$C$31*GrassTree!$C$31/18.0152*40.7*60*60)/TreeCalculations!$I$2/TreeCalculations!$I$2</f>
        <v>0</v>
      </c>
      <c r="E526" s="8" t="n">
        <f aca="false">(GrassHrFlux!K526*18.0152*GrassTree!$C$31*GrassTree!$C$31*2.45*0.5)/TreeCalculations!$I$2/TreeCalculations!$I$2</f>
        <v>0</v>
      </c>
      <c r="F526" s="10" t="n">
        <f aca="false">D526+(0.5*GrassWatbal!F526*GrassTree!$C$31*GrassTree!$C$31/18.0152*40.7*60*60)/TreeCalculations!$I$2/TreeCalculations!$I$2 + (0.5*GrassWatbal!G526*GrassTree!$C$31*GrassTree!$C$31/18.0152*40.7*60*60)/TreeCalculations!$I$2/TreeCalculations!$I$2</f>
        <v>0</v>
      </c>
      <c r="G526" s="5" t="n">
        <f aca="false">GrassWatbal!AA526-GrassWatbal!W526-F526</f>
        <v>-33.0261</v>
      </c>
      <c r="H526" s="11" t="n">
        <f aca="false">GrassWatbal!AA526+GrassWatbal!W526-F526</f>
        <v>-28.4287</v>
      </c>
      <c r="I526" s="6" t="n">
        <f aca="false">GrassWatbal!W526</f>
        <v>2.2987</v>
      </c>
      <c r="J526" s="7" t="n">
        <f aca="false">GrassHrFlux!P526-GrassHrFlux!P525</f>
        <v>-0.389999999999997</v>
      </c>
      <c r="K526" s="7" t="n">
        <f aca="false">TreeCalculations!$J$2*TreeCalculations!$K$2*(J526/TreeCalculations!$L$2)</f>
        <v>-0.000511148092139492</v>
      </c>
      <c r="L526" s="2" t="n">
        <f aca="false">OliveWatbal!V526/(OliveTree!$C$31*2*OliveTree!$C$31*2)</f>
        <v>-3.266308</v>
      </c>
      <c r="M526" s="12" t="n">
        <f aca="false">OliveWatbal!AA526</f>
        <v>-40.5959</v>
      </c>
      <c r="N526" s="8" t="n">
        <f aca="false">(0.5*OliveWatbal!J526*OliveTree!$C$31*OliveTree!$C$31/18.0152*40.7*60*60)/TreeCalculations!$I$3/TreeCalculations!$I$3</f>
        <v>0</v>
      </c>
      <c r="O526" s="8" t="n">
        <f aca="false">(OliveHrFlx!K526*18.0152*OliveTree!$C$31*OliveTree!$C$31*2.45*0.5)/TreeCalculations!$I$3/TreeCalculations!$I$3</f>
        <v>0</v>
      </c>
      <c r="P526" s="4" t="n">
        <f aca="false">N526+(0.5*OliveWatbal!F526*OliveTree!$C$31*OliveTree!$C$31/18.0152*40.7*60*60)/TreeCalculations!$I$3/TreeCalculations!$I$3 + (0.5*OliveWatbal!G526*OliveTree!$C$31*OliveTree!$C$31/18.0152*40.7*60*60)/TreeCalculations!$I$3/TreeCalculations!$I$3</f>
        <v>0</v>
      </c>
      <c r="Q526" s="11" t="n">
        <f aca="false">OliveWatbal!AA526-OliveWatbal!W526-F526</f>
        <v>-42.2603</v>
      </c>
      <c r="R526" s="11" t="n">
        <f aca="false">OliveWatbal!AA526+OliveWatbal!W526-F526</f>
        <v>-38.9315</v>
      </c>
      <c r="S526" s="6" t="n">
        <f aca="false">OliveWatbal!W526</f>
        <v>1.6644</v>
      </c>
      <c r="T526" s="7" t="n">
        <f aca="false">OliveHrFlx!P526-OliveHrFlx!P525</f>
        <v>-0.389999999999997</v>
      </c>
      <c r="U526" s="7" t="n">
        <f aca="false">TreeCalculations!$J$3*TreeCalculations!$K$3*(T526/TreeCalculations!$L$3)</f>
        <v>-0.0127787023034873</v>
      </c>
    </row>
    <row r="527" customFormat="false" ht="12.8" hidden="false" customHeight="false" outlineLevel="0" collapsed="false">
      <c r="C527" s="2" t="n">
        <f aca="false">GrassWatbal!AA527</f>
        <v>-31.3828</v>
      </c>
      <c r="D527" s="3" t="n">
        <f aca="false">(0.5*GrassWatbal!J527*GrassTree!$C$31*GrassTree!$C$31/18.0152*40.7*60*60)/TreeCalculations!$I$2/TreeCalculations!$I$2</f>
        <v>0</v>
      </c>
      <c r="E527" s="8" t="n">
        <f aca="false">(GrassHrFlux!K527*18.0152*GrassTree!$C$31*GrassTree!$C$31*2.45*0.5)/TreeCalculations!$I$2/TreeCalculations!$I$2</f>
        <v>0</v>
      </c>
      <c r="F527" s="10" t="n">
        <f aca="false">D527+(0.5*GrassWatbal!F527*GrassTree!$C$31*GrassTree!$C$31/18.0152*40.7*60*60)/TreeCalculations!$I$2/TreeCalculations!$I$2 + (0.5*GrassWatbal!G527*GrassTree!$C$31*GrassTree!$C$31/18.0152*40.7*60*60)/TreeCalculations!$I$2/TreeCalculations!$I$2</f>
        <v>0</v>
      </c>
      <c r="G527" s="5" t="n">
        <f aca="false">GrassWatbal!AA527-GrassWatbal!W527-F527</f>
        <v>-34.928</v>
      </c>
      <c r="H527" s="11" t="n">
        <f aca="false">GrassWatbal!AA527+GrassWatbal!W527-F527</f>
        <v>-27.8376</v>
      </c>
      <c r="I527" s="6" t="n">
        <f aca="false">GrassWatbal!W527</f>
        <v>3.5452</v>
      </c>
      <c r="J527" s="7" t="n">
        <f aca="false">GrassHrFlux!P527-GrassHrFlux!P526</f>
        <v>-0.620000000000001</v>
      </c>
      <c r="K527" s="7" t="n">
        <f aca="false">TreeCalculations!$J$2*TreeCalculations!$K$2*(J527/TreeCalculations!$L$2)</f>
        <v>-0.000812594402888431</v>
      </c>
      <c r="L527" s="2" t="n">
        <f aca="false">OliveWatbal!V527/(OliveTree!$C$31*2*OliveTree!$C$31*2)</f>
        <v>-3.26118</v>
      </c>
      <c r="M527" s="12" t="n">
        <f aca="false">OliveWatbal!AA527</f>
        <v>-41.2511</v>
      </c>
      <c r="N527" s="8" t="n">
        <f aca="false">(0.5*OliveWatbal!J527*OliveTree!$C$31*OliveTree!$C$31/18.0152*40.7*60*60)/TreeCalculations!$I$3/TreeCalculations!$I$3</f>
        <v>0</v>
      </c>
      <c r="O527" s="8" t="n">
        <f aca="false">(OliveHrFlx!K527*18.0152*OliveTree!$C$31*OliveTree!$C$31*2.45*0.5)/TreeCalculations!$I$3/TreeCalculations!$I$3</f>
        <v>0</v>
      </c>
      <c r="P527" s="4" t="n">
        <f aca="false">N527+(0.5*OliveWatbal!F527*OliveTree!$C$31*OliveTree!$C$31/18.0152*40.7*60*60)/TreeCalculations!$I$3/TreeCalculations!$I$3 + (0.5*OliveWatbal!G527*OliveTree!$C$31*OliveTree!$C$31/18.0152*40.7*60*60)/TreeCalculations!$I$3/TreeCalculations!$I$3</f>
        <v>0</v>
      </c>
      <c r="Q527" s="11" t="n">
        <f aca="false">OliveWatbal!AA527-OliveWatbal!W527-F527</f>
        <v>-44.2382</v>
      </c>
      <c r="R527" s="11" t="n">
        <f aca="false">OliveWatbal!AA527+OliveWatbal!W527-F527</f>
        <v>-38.264</v>
      </c>
      <c r="S527" s="6" t="n">
        <f aca="false">OliveWatbal!W527</f>
        <v>2.9871</v>
      </c>
      <c r="T527" s="7" t="n">
        <f aca="false">OliveHrFlx!P527-OliveHrFlx!P526</f>
        <v>-0.620000000000001</v>
      </c>
      <c r="U527" s="7" t="n">
        <f aca="false">TreeCalculations!$J$3*TreeCalculations!$K$3*(T527/TreeCalculations!$L$3)</f>
        <v>-0.0203148600722108</v>
      </c>
    </row>
    <row r="528" customFormat="false" ht="12.8" hidden="false" customHeight="false" outlineLevel="0" collapsed="false">
      <c r="C528" s="2" t="n">
        <f aca="false">GrassWatbal!AA528</f>
        <v>-31.6519</v>
      </c>
      <c r="D528" s="3" t="n">
        <f aca="false">(0.5*GrassWatbal!J528*GrassTree!$C$31*GrassTree!$C$31/18.0152*40.7*60*60)/TreeCalculations!$I$2/TreeCalculations!$I$2</f>
        <v>0</v>
      </c>
      <c r="E528" s="8" t="n">
        <f aca="false">(GrassHrFlux!K528*18.0152*GrassTree!$C$31*GrassTree!$C$31*2.45*0.5)/TreeCalculations!$I$2/TreeCalculations!$I$2</f>
        <v>0</v>
      </c>
      <c r="F528" s="10" t="n">
        <f aca="false">D528+(0.5*GrassWatbal!F528*GrassTree!$C$31*GrassTree!$C$31/18.0152*40.7*60*60)/TreeCalculations!$I$2/TreeCalculations!$I$2 + (0.5*GrassWatbal!G528*GrassTree!$C$31*GrassTree!$C$31/18.0152*40.7*60*60)/TreeCalculations!$I$2/TreeCalculations!$I$2</f>
        <v>0</v>
      </c>
      <c r="G528" s="5" t="n">
        <f aca="false">GrassWatbal!AA528-GrassWatbal!W528-F528</f>
        <v>-37.326</v>
      </c>
      <c r="H528" s="11" t="n">
        <f aca="false">GrassWatbal!AA528+GrassWatbal!W528-F528</f>
        <v>-25.9778</v>
      </c>
      <c r="I528" s="6" t="n">
        <f aca="false">GrassWatbal!W528</f>
        <v>5.6741</v>
      </c>
      <c r="J528" s="7" t="n">
        <f aca="false">GrassHrFlux!P528-GrassHrFlux!P527</f>
        <v>-0.33</v>
      </c>
      <c r="K528" s="7" t="n">
        <f aca="false">TreeCalculations!$J$2*TreeCalculations!$K$2*(J528/TreeCalculations!$L$2)</f>
        <v>-0.000432509924118035</v>
      </c>
      <c r="L528" s="2" t="n">
        <f aca="false">OliveWatbal!V528/(OliveTree!$C$31*2*OliveTree!$C$31*2)</f>
        <v>-3.253492</v>
      </c>
      <c r="M528" s="12" t="n">
        <f aca="false">OliveWatbal!AA528</f>
        <v>-41.5193</v>
      </c>
      <c r="N528" s="8" t="n">
        <f aca="false">(0.5*OliveWatbal!J528*OliveTree!$C$31*OliveTree!$C$31/18.0152*40.7*60*60)/TreeCalculations!$I$3/TreeCalculations!$I$3</f>
        <v>0</v>
      </c>
      <c r="O528" s="8" t="n">
        <f aca="false">(OliveHrFlx!K528*18.0152*OliveTree!$C$31*OliveTree!$C$31*2.45*0.5)/TreeCalculations!$I$3/TreeCalculations!$I$3</f>
        <v>0</v>
      </c>
      <c r="P528" s="4" t="n">
        <f aca="false">N528+(0.5*OliveWatbal!F528*OliveTree!$C$31*OliveTree!$C$31/18.0152*40.7*60*60)/TreeCalculations!$I$3/TreeCalculations!$I$3 + (0.5*OliveWatbal!G528*OliveTree!$C$31*OliveTree!$C$31/18.0152*40.7*60*60)/TreeCalculations!$I$3/TreeCalculations!$I$3</f>
        <v>0</v>
      </c>
      <c r="Q528" s="11" t="n">
        <f aca="false">OliveWatbal!AA528-OliveWatbal!W528-F528</f>
        <v>-46.7045</v>
      </c>
      <c r="R528" s="11" t="n">
        <f aca="false">OliveWatbal!AA528+OliveWatbal!W528-F528</f>
        <v>-36.3341</v>
      </c>
      <c r="S528" s="6" t="n">
        <f aca="false">OliveWatbal!W528</f>
        <v>5.1852</v>
      </c>
      <c r="T528" s="7" t="n">
        <f aca="false">OliveHrFlx!P528-OliveHrFlx!P527</f>
        <v>-0.33</v>
      </c>
      <c r="U528" s="7" t="n">
        <f aca="false">TreeCalculations!$J$3*TreeCalculations!$K$3*(T528/TreeCalculations!$L$3)</f>
        <v>-0.0108127481029509</v>
      </c>
    </row>
    <row r="529" customFormat="false" ht="12.8" hidden="false" customHeight="false" outlineLevel="0" collapsed="false">
      <c r="C529" s="2" t="n">
        <f aca="false">GrassWatbal!AA529</f>
        <v>-31.4203</v>
      </c>
      <c r="D529" s="3" t="n">
        <f aca="false">(0.5*GrassWatbal!J529*GrassTree!$C$31*GrassTree!$C$31/18.0152*40.7*60*60)/TreeCalculations!$I$2/TreeCalculations!$I$2</f>
        <v>0</v>
      </c>
      <c r="E529" s="8" t="n">
        <f aca="false">(GrassHrFlux!K529*18.0152*GrassTree!$C$31*GrassTree!$C$31*2.45*0.5)/TreeCalculations!$I$2/TreeCalculations!$I$2</f>
        <v>0</v>
      </c>
      <c r="F529" s="10" t="n">
        <f aca="false">D529+(0.5*GrassWatbal!F529*GrassTree!$C$31*GrassTree!$C$31/18.0152*40.7*60*60)/TreeCalculations!$I$2/TreeCalculations!$I$2 + (0.5*GrassWatbal!G529*GrassTree!$C$31*GrassTree!$C$31/18.0152*40.7*60*60)/TreeCalculations!$I$2/TreeCalculations!$I$2</f>
        <v>0</v>
      </c>
      <c r="G529" s="5" t="n">
        <f aca="false">GrassWatbal!AA529-GrassWatbal!W529-F529</f>
        <v>-37.3634</v>
      </c>
      <c r="H529" s="11" t="n">
        <f aca="false">GrassWatbal!AA529+GrassWatbal!W529-F529</f>
        <v>-25.4772</v>
      </c>
      <c r="I529" s="6" t="n">
        <f aca="false">GrassWatbal!W529</f>
        <v>5.9431</v>
      </c>
      <c r="J529" s="7" t="n">
        <f aca="false">GrassHrFlux!P529-GrassHrFlux!P528</f>
        <v>-0.220000000000001</v>
      </c>
      <c r="K529" s="7" t="n">
        <f aca="false">TreeCalculations!$J$2*TreeCalculations!$K$2*(J529/TreeCalculations!$L$2)</f>
        <v>-0.000288339949412024</v>
      </c>
      <c r="L529" s="2" t="n">
        <f aca="false">OliveWatbal!V529/(OliveTree!$C$31*2*OliveTree!$C$31*2)</f>
        <v>-3.238524</v>
      </c>
      <c r="M529" s="12" t="n">
        <f aca="false">OliveWatbal!AA529</f>
        <v>-41.2888</v>
      </c>
      <c r="N529" s="8" t="n">
        <f aca="false">(0.5*OliveWatbal!J529*OliveTree!$C$31*OliveTree!$C$31/18.0152*40.7*60*60)/TreeCalculations!$I$3/TreeCalculations!$I$3</f>
        <v>0</v>
      </c>
      <c r="O529" s="8" t="n">
        <f aca="false">(OliveHrFlx!K529*18.0152*OliveTree!$C$31*OliveTree!$C$31*2.45*0.5)/TreeCalculations!$I$3/TreeCalculations!$I$3</f>
        <v>0</v>
      </c>
      <c r="P529" s="4" t="n">
        <f aca="false">N529+(0.5*OliveWatbal!F529*OliveTree!$C$31*OliveTree!$C$31/18.0152*40.7*60*60)/TreeCalculations!$I$3/TreeCalculations!$I$3 + (0.5*OliveWatbal!G529*OliveTree!$C$31*OliveTree!$C$31/18.0152*40.7*60*60)/TreeCalculations!$I$3/TreeCalculations!$I$3</f>
        <v>0</v>
      </c>
      <c r="Q529" s="11" t="n">
        <f aca="false">OliveWatbal!AA529-OliveWatbal!W529-F529</f>
        <v>-46.7902</v>
      </c>
      <c r="R529" s="11" t="n">
        <f aca="false">OliveWatbal!AA529+OliveWatbal!W529-F529</f>
        <v>-35.7874</v>
      </c>
      <c r="S529" s="6" t="n">
        <f aca="false">OliveWatbal!W529</f>
        <v>5.5014</v>
      </c>
      <c r="T529" s="7" t="n">
        <f aca="false">OliveHrFlx!P529-OliveHrFlx!P528</f>
        <v>-0.220000000000001</v>
      </c>
      <c r="U529" s="7" t="n">
        <f aca="false">TreeCalculations!$J$3*TreeCalculations!$K$3*(T529/TreeCalculations!$L$3)</f>
        <v>-0.00720849873530061</v>
      </c>
    </row>
    <row r="530" customFormat="false" ht="12.8" hidden="false" customHeight="false" outlineLevel="0" collapsed="false">
      <c r="C530" s="2" t="n">
        <f aca="false">GrassWatbal!AA530</f>
        <v>-31.5552</v>
      </c>
      <c r="D530" s="3" t="n">
        <f aca="false">(0.5*GrassWatbal!J530*GrassTree!$C$31*GrassTree!$C$31/18.0152*40.7*60*60)/TreeCalculations!$I$2/TreeCalculations!$I$2</f>
        <v>0</v>
      </c>
      <c r="E530" s="8" t="n">
        <f aca="false">(GrassHrFlux!K530*18.0152*GrassTree!$C$31*GrassTree!$C$31*2.45*0.5)/TreeCalculations!$I$2/TreeCalculations!$I$2</f>
        <v>0</v>
      </c>
      <c r="F530" s="10" t="n">
        <f aca="false">D530+(0.5*GrassWatbal!F530*GrassTree!$C$31*GrassTree!$C$31/18.0152*40.7*60*60)/TreeCalculations!$I$2/TreeCalculations!$I$2 + (0.5*GrassWatbal!G530*GrassTree!$C$31*GrassTree!$C$31/18.0152*40.7*60*60)/TreeCalculations!$I$2/TreeCalculations!$I$2</f>
        <v>0</v>
      </c>
      <c r="G530" s="5" t="n">
        <f aca="false">GrassWatbal!AA530-GrassWatbal!W530-F530</f>
        <v>-37.4641</v>
      </c>
      <c r="H530" s="11" t="n">
        <f aca="false">GrassWatbal!AA530+GrassWatbal!W530-F530</f>
        <v>-25.6463</v>
      </c>
      <c r="I530" s="6" t="n">
        <f aca="false">GrassWatbal!W530</f>
        <v>5.9089</v>
      </c>
      <c r="J530" s="7" t="n">
        <f aca="false">GrassHrFlux!P530-GrassHrFlux!P529</f>
        <v>-0.109999999999999</v>
      </c>
      <c r="K530" s="7" t="n">
        <f aca="false">TreeCalculations!$J$2*TreeCalculations!$K$2*(J530/TreeCalculations!$L$2)</f>
        <v>-0.000144169974706011</v>
      </c>
      <c r="L530" s="2" t="n">
        <f aca="false">OliveWatbal!V530/(OliveTree!$C$31*2*OliveTree!$C$31*2)</f>
        <v>-3.241384</v>
      </c>
      <c r="M530" s="12" t="n">
        <f aca="false">OliveWatbal!AA530</f>
        <v>-41.4221</v>
      </c>
      <c r="N530" s="8" t="n">
        <f aca="false">(0.5*OliveWatbal!J530*OliveTree!$C$31*OliveTree!$C$31/18.0152*40.7*60*60)/TreeCalculations!$I$3/TreeCalculations!$I$3</f>
        <v>0</v>
      </c>
      <c r="O530" s="8" t="n">
        <f aca="false">(OliveHrFlx!K530*18.0152*OliveTree!$C$31*OliveTree!$C$31*2.45*0.5)/TreeCalculations!$I$3/TreeCalculations!$I$3</f>
        <v>0</v>
      </c>
      <c r="P530" s="4" t="n">
        <f aca="false">N530+(0.5*OliveWatbal!F530*OliveTree!$C$31*OliveTree!$C$31/18.0152*40.7*60*60)/TreeCalculations!$I$3/TreeCalculations!$I$3 + (0.5*OliveWatbal!G530*OliveTree!$C$31*OliveTree!$C$31/18.0152*40.7*60*60)/TreeCalculations!$I$3/TreeCalculations!$I$3</f>
        <v>0</v>
      </c>
      <c r="Q530" s="11" t="n">
        <f aca="false">OliveWatbal!AA530-OliveWatbal!W530-F530</f>
        <v>-46.9306</v>
      </c>
      <c r="R530" s="11" t="n">
        <f aca="false">OliveWatbal!AA530+OliveWatbal!W530-F530</f>
        <v>-35.9136</v>
      </c>
      <c r="S530" s="6" t="n">
        <f aca="false">OliveWatbal!W530</f>
        <v>5.5085</v>
      </c>
      <c r="T530" s="7" t="n">
        <f aca="false">OliveHrFlx!P530-OliveHrFlx!P529</f>
        <v>-0.109999999999999</v>
      </c>
      <c r="U530" s="7" t="n">
        <f aca="false">TreeCalculations!$J$3*TreeCalculations!$K$3*(T530/TreeCalculations!$L$3)</f>
        <v>-0.00360424936765027</v>
      </c>
    </row>
    <row r="531" customFormat="false" ht="12.8" hidden="false" customHeight="false" outlineLevel="0" collapsed="false">
      <c r="C531" s="2" t="n">
        <f aca="false">GrassWatbal!AA531</f>
        <v>-31.549</v>
      </c>
      <c r="D531" s="3" t="n">
        <f aca="false">(0.5*GrassWatbal!J531*GrassTree!$C$31*GrassTree!$C$31/18.0152*40.7*60*60)/TreeCalculations!$I$2/TreeCalculations!$I$2</f>
        <v>0</v>
      </c>
      <c r="E531" s="8" t="n">
        <f aca="false">(GrassHrFlux!K531*18.0152*GrassTree!$C$31*GrassTree!$C$31*2.45*0.5)/TreeCalculations!$I$2/TreeCalculations!$I$2</f>
        <v>0</v>
      </c>
      <c r="F531" s="10" t="n">
        <f aca="false">D531+(0.5*GrassWatbal!F531*GrassTree!$C$31*GrassTree!$C$31/18.0152*40.7*60*60)/TreeCalculations!$I$2/TreeCalculations!$I$2 + (0.5*GrassWatbal!G531*GrassTree!$C$31*GrassTree!$C$31/18.0152*40.7*60*60)/TreeCalculations!$I$2/TreeCalculations!$I$2</f>
        <v>0</v>
      </c>
      <c r="G531" s="5" t="n">
        <f aca="false">GrassWatbal!AA531-GrassWatbal!W531-F531</f>
        <v>-37.0146</v>
      </c>
      <c r="H531" s="11" t="n">
        <f aca="false">GrassWatbal!AA531+GrassWatbal!W531-F531</f>
        <v>-26.0834</v>
      </c>
      <c r="I531" s="6" t="n">
        <f aca="false">GrassWatbal!W531</f>
        <v>5.4656</v>
      </c>
      <c r="J531" s="7" t="n">
        <f aca="false">GrassHrFlux!P531-GrassHrFlux!P530</f>
        <v>-0.110000000000001</v>
      </c>
      <c r="K531" s="7" t="n">
        <f aca="false">TreeCalculations!$J$2*TreeCalculations!$K$2*(J531/TreeCalculations!$L$2)</f>
        <v>-0.000144169974706013</v>
      </c>
      <c r="L531" s="2" t="n">
        <f aca="false">OliveWatbal!V531/(OliveTree!$C$31*2*OliveTree!$C$31*2)</f>
        <v>-3.241428</v>
      </c>
      <c r="M531" s="12" t="n">
        <f aca="false">OliveWatbal!AA531</f>
        <v>-41.4137</v>
      </c>
      <c r="N531" s="8" t="n">
        <f aca="false">(0.5*OliveWatbal!J531*OliveTree!$C$31*OliveTree!$C$31/18.0152*40.7*60*60)/TreeCalculations!$I$3/TreeCalculations!$I$3</f>
        <v>0</v>
      </c>
      <c r="O531" s="8" t="n">
        <f aca="false">(OliveHrFlx!K531*18.0152*OliveTree!$C$31*OliveTree!$C$31*2.45*0.5)/TreeCalculations!$I$3/TreeCalculations!$I$3</f>
        <v>0</v>
      </c>
      <c r="P531" s="4" t="n">
        <f aca="false">N531+(0.5*OliveWatbal!F531*OliveTree!$C$31*OliveTree!$C$31/18.0152*40.7*60*60)/TreeCalculations!$I$3/TreeCalculations!$I$3 + (0.5*OliveWatbal!G531*OliveTree!$C$31*OliveTree!$C$31/18.0152*40.7*60*60)/TreeCalculations!$I$3/TreeCalculations!$I$3</f>
        <v>0</v>
      </c>
      <c r="Q531" s="11" t="n">
        <f aca="false">OliveWatbal!AA531-OliveWatbal!W531-F531</f>
        <v>-46.5115</v>
      </c>
      <c r="R531" s="11" t="n">
        <f aca="false">OliveWatbal!AA531+OliveWatbal!W531-F531</f>
        <v>-36.3159</v>
      </c>
      <c r="S531" s="6" t="n">
        <f aca="false">OliveWatbal!W531</f>
        <v>5.0978</v>
      </c>
      <c r="T531" s="7" t="n">
        <f aca="false">OliveHrFlx!P531-OliveHrFlx!P530</f>
        <v>-0.110000000000001</v>
      </c>
      <c r="U531" s="7" t="n">
        <f aca="false">TreeCalculations!$J$3*TreeCalculations!$K$3*(T531/TreeCalculations!$L$3)</f>
        <v>-0.00360424936765033</v>
      </c>
    </row>
    <row r="532" customFormat="false" ht="12.8" hidden="false" customHeight="false" outlineLevel="0" collapsed="false">
      <c r="C532" s="2" t="n">
        <f aca="false">GrassWatbal!AA532</f>
        <v>-31.4155</v>
      </c>
      <c r="D532" s="3" t="n">
        <f aca="false">(0.5*GrassWatbal!J532*GrassTree!$C$31*GrassTree!$C$31/18.0152*40.7*60*60)/TreeCalculations!$I$2/TreeCalculations!$I$2</f>
        <v>0</v>
      </c>
      <c r="E532" s="8" t="n">
        <f aca="false">(GrassHrFlux!K532*18.0152*GrassTree!$C$31*GrassTree!$C$31*2.45*0.5)/TreeCalculations!$I$2/TreeCalculations!$I$2</f>
        <v>0</v>
      </c>
      <c r="F532" s="10" t="n">
        <f aca="false">D532+(0.5*GrassWatbal!F532*GrassTree!$C$31*GrassTree!$C$31/18.0152*40.7*60*60)/TreeCalculations!$I$2/TreeCalculations!$I$2 + (0.5*GrassWatbal!G532*GrassTree!$C$31*GrassTree!$C$31/18.0152*40.7*60*60)/TreeCalculations!$I$2/TreeCalculations!$I$2</f>
        <v>0</v>
      </c>
      <c r="G532" s="5" t="n">
        <f aca="false">GrassWatbal!AA532-GrassWatbal!W532-F532</f>
        <v>-36.5082</v>
      </c>
      <c r="H532" s="11" t="n">
        <f aca="false">GrassWatbal!AA532+GrassWatbal!W532-F532</f>
        <v>-26.3228</v>
      </c>
      <c r="I532" s="6" t="n">
        <f aca="false">GrassWatbal!W532</f>
        <v>5.0927</v>
      </c>
      <c r="J532" s="7" t="n">
        <f aca="false">GrassHrFlux!P532-GrassHrFlux!P531</f>
        <v>-0.109999999999999</v>
      </c>
      <c r="K532" s="7" t="n">
        <f aca="false">TreeCalculations!$J$2*TreeCalculations!$K$2*(J532/TreeCalculations!$L$2)</f>
        <v>-0.000144169974706011</v>
      </c>
      <c r="L532" s="2" t="n">
        <f aca="false">OliveWatbal!V532/(OliveTree!$C$31*2*OliveTree!$C$31*2)</f>
        <v>-3.236684</v>
      </c>
      <c r="M532" s="12" t="n">
        <f aca="false">OliveWatbal!AA532</f>
        <v>-41.2822</v>
      </c>
      <c r="N532" s="8" t="n">
        <f aca="false">(0.5*OliveWatbal!J532*OliveTree!$C$31*OliveTree!$C$31/18.0152*40.7*60*60)/TreeCalculations!$I$3/TreeCalculations!$I$3</f>
        <v>0</v>
      </c>
      <c r="O532" s="8" t="n">
        <f aca="false">(OliveHrFlx!K532*18.0152*OliveTree!$C$31*OliveTree!$C$31*2.45*0.5)/TreeCalculations!$I$3/TreeCalculations!$I$3</f>
        <v>0</v>
      </c>
      <c r="P532" s="4" t="n">
        <f aca="false">N532+(0.5*OliveWatbal!F532*OliveTree!$C$31*OliveTree!$C$31/18.0152*40.7*60*60)/TreeCalculations!$I$3/TreeCalculations!$I$3 + (0.5*OliveWatbal!G532*OliveTree!$C$31*OliveTree!$C$31/18.0152*40.7*60*60)/TreeCalculations!$I$3/TreeCalculations!$I$3</f>
        <v>0</v>
      </c>
      <c r="Q532" s="11" t="n">
        <f aca="false">OliveWatbal!AA532-OliveWatbal!W532-F532</f>
        <v>-46.0316</v>
      </c>
      <c r="R532" s="11" t="n">
        <f aca="false">OliveWatbal!AA532+OliveWatbal!W532-F532</f>
        <v>-36.5328</v>
      </c>
      <c r="S532" s="6" t="n">
        <f aca="false">OliveWatbal!W532</f>
        <v>4.7494</v>
      </c>
      <c r="T532" s="7" t="n">
        <f aca="false">OliveHrFlx!P532-OliveHrFlx!P531</f>
        <v>-0.109999999999999</v>
      </c>
      <c r="U532" s="7" t="n">
        <f aca="false">TreeCalculations!$J$3*TreeCalculations!$K$3*(T532/TreeCalculations!$L$3)</f>
        <v>-0.00360424936765027</v>
      </c>
    </row>
    <row r="533" customFormat="false" ht="12.8" hidden="false" customHeight="false" outlineLevel="0" collapsed="false">
      <c r="C533" s="2" t="n">
        <f aca="false">GrassWatbal!AA533</f>
        <v>-31.0635</v>
      </c>
      <c r="D533" s="3" t="n">
        <f aca="false">(0.5*GrassWatbal!J533*GrassTree!$C$31*GrassTree!$C$31/18.0152*40.7*60*60)/TreeCalculations!$I$2/TreeCalculations!$I$2</f>
        <v>0</v>
      </c>
      <c r="E533" s="8" t="n">
        <f aca="false">(GrassHrFlux!K533*18.0152*GrassTree!$C$31*GrassTree!$C$31*2.45*0.5)/TreeCalculations!$I$2/TreeCalculations!$I$2</f>
        <v>0</v>
      </c>
      <c r="F533" s="10" t="n">
        <f aca="false">D533+(0.5*GrassWatbal!F533*GrassTree!$C$31*GrassTree!$C$31/18.0152*40.7*60*60)/TreeCalculations!$I$2/TreeCalculations!$I$2 + (0.5*GrassWatbal!G533*GrassTree!$C$31*GrassTree!$C$31/18.0152*40.7*60*60)/TreeCalculations!$I$2/TreeCalculations!$I$2</f>
        <v>0</v>
      </c>
      <c r="G533" s="5" t="n">
        <f aca="false">GrassWatbal!AA533-GrassWatbal!W533-F533</f>
        <v>-35.9638</v>
      </c>
      <c r="H533" s="11" t="n">
        <f aca="false">GrassWatbal!AA533+GrassWatbal!W533-F533</f>
        <v>-26.1632</v>
      </c>
      <c r="I533" s="6" t="n">
        <f aca="false">GrassWatbal!W533</f>
        <v>4.9003</v>
      </c>
      <c r="J533" s="7" t="n">
        <f aca="false">GrassHrFlux!P533-GrassHrFlux!P532</f>
        <v>-0.0700000000000003</v>
      </c>
      <c r="K533" s="7" t="n">
        <f aca="false">TreeCalculations!$J$2*TreeCalculations!$K$2*(J533/TreeCalculations!$L$2)</f>
        <v>-9.17445293583714E-005</v>
      </c>
      <c r="L533" s="2" t="n">
        <f aca="false">OliveWatbal!V533/(OliveTree!$C$31*2*OliveTree!$C$31*2)</f>
        <v>-3.223528</v>
      </c>
      <c r="M533" s="12" t="n">
        <f aca="false">OliveWatbal!AA533</f>
        <v>-40.9313</v>
      </c>
      <c r="N533" s="8" t="n">
        <f aca="false">(0.5*OliveWatbal!J533*OliveTree!$C$31*OliveTree!$C$31/18.0152*40.7*60*60)/TreeCalculations!$I$3/TreeCalculations!$I$3</f>
        <v>0</v>
      </c>
      <c r="O533" s="8" t="n">
        <f aca="false">(OliveHrFlx!K533*18.0152*OliveTree!$C$31*OliveTree!$C$31*2.45*0.5)/TreeCalculations!$I$3/TreeCalculations!$I$3</f>
        <v>0</v>
      </c>
      <c r="P533" s="4" t="n">
        <f aca="false">N533+(0.5*OliveWatbal!F533*OliveTree!$C$31*OliveTree!$C$31/18.0152*40.7*60*60)/TreeCalculations!$I$3/TreeCalculations!$I$3 + (0.5*OliveWatbal!G533*OliveTree!$C$31*OliveTree!$C$31/18.0152*40.7*60*60)/TreeCalculations!$I$3/TreeCalculations!$I$3</f>
        <v>0</v>
      </c>
      <c r="Q533" s="11" t="n">
        <f aca="false">OliveWatbal!AA533-OliveWatbal!W533-F533</f>
        <v>-45.5115</v>
      </c>
      <c r="R533" s="11" t="n">
        <f aca="false">OliveWatbal!AA533+OliveWatbal!W533-F533</f>
        <v>-36.3511</v>
      </c>
      <c r="S533" s="6" t="n">
        <f aca="false">OliveWatbal!W533</f>
        <v>4.5802</v>
      </c>
      <c r="T533" s="7" t="n">
        <f aca="false">OliveHrFlx!P533-OliveHrFlx!P532</f>
        <v>-0.0700000000000003</v>
      </c>
      <c r="U533" s="7" t="n">
        <f aca="false">TreeCalculations!$J$3*TreeCalculations!$K$3*(T533/TreeCalculations!$L$3)</f>
        <v>-0.00229361323395929</v>
      </c>
    </row>
    <row r="534" customFormat="false" ht="12.8" hidden="false" customHeight="false" outlineLevel="0" collapsed="false">
      <c r="C534" s="2" t="n">
        <f aca="false">GrassWatbal!AA534</f>
        <v>-30.9011</v>
      </c>
      <c r="D534" s="3" t="n">
        <f aca="false">(0.5*GrassWatbal!J534*GrassTree!$C$31*GrassTree!$C$31/18.0152*40.7*60*60)/TreeCalculations!$I$2/TreeCalculations!$I$2</f>
        <v>0</v>
      </c>
      <c r="E534" s="8" t="n">
        <f aca="false">(GrassHrFlux!K534*18.0152*GrassTree!$C$31*GrassTree!$C$31*2.45*0.5)/TreeCalculations!$I$2/TreeCalculations!$I$2</f>
        <v>0</v>
      </c>
      <c r="F534" s="10" t="n">
        <f aca="false">D534+(0.5*GrassWatbal!F534*GrassTree!$C$31*GrassTree!$C$31/18.0152*40.7*60*60)/TreeCalculations!$I$2/TreeCalculations!$I$2 + (0.5*GrassWatbal!G534*GrassTree!$C$31*GrassTree!$C$31/18.0152*40.7*60*60)/TreeCalculations!$I$2/TreeCalculations!$I$2</f>
        <v>0</v>
      </c>
      <c r="G534" s="5" t="n">
        <f aca="false">GrassWatbal!AA534-GrassWatbal!W534-F534</f>
        <v>-35.4667</v>
      </c>
      <c r="H534" s="11" t="n">
        <f aca="false">GrassWatbal!AA534+GrassWatbal!W534-F534</f>
        <v>-26.3355</v>
      </c>
      <c r="I534" s="6" t="n">
        <f aca="false">GrassWatbal!W534</f>
        <v>4.5656</v>
      </c>
      <c r="J534" s="7" t="n">
        <f aca="false">GrassHrFlux!P534-GrassHrFlux!P533</f>
        <v>-0.539999999999999</v>
      </c>
      <c r="K534" s="7" t="n">
        <f aca="false">TreeCalculations!$J$2*TreeCalculations!$K$2*(J534/TreeCalculations!$L$2)</f>
        <v>-0.000707743512193147</v>
      </c>
      <c r="L534" s="2" t="n">
        <f aca="false">OliveWatbal!V534/(OliveTree!$C$31*2*OliveTree!$C$31*2)</f>
        <v>-3.215848</v>
      </c>
      <c r="M534" s="12" t="n">
        <f aca="false">OliveWatbal!AA534</f>
        <v>-40.7695</v>
      </c>
      <c r="N534" s="8" t="n">
        <f aca="false">(0.5*OliveWatbal!J534*OliveTree!$C$31*OliveTree!$C$31/18.0152*40.7*60*60)/TreeCalculations!$I$3/TreeCalculations!$I$3</f>
        <v>0</v>
      </c>
      <c r="O534" s="8" t="n">
        <f aca="false">(OliveHrFlx!K534*18.0152*OliveTree!$C$31*OliveTree!$C$31*2.45*0.5)/TreeCalculations!$I$3/TreeCalculations!$I$3</f>
        <v>0</v>
      </c>
      <c r="P534" s="4" t="n">
        <f aca="false">N534+(0.5*OliveWatbal!F534*OliveTree!$C$31*OliveTree!$C$31/18.0152*40.7*60*60)/TreeCalculations!$I$3/TreeCalculations!$I$3 + (0.5*OliveWatbal!G534*OliveTree!$C$31*OliveTree!$C$31/18.0152*40.7*60*60)/TreeCalculations!$I$3/TreeCalculations!$I$3</f>
        <v>0</v>
      </c>
      <c r="Q534" s="11" t="n">
        <f aca="false">OliveWatbal!AA534-OliveWatbal!W534-F534</f>
        <v>-45.035</v>
      </c>
      <c r="R534" s="11" t="n">
        <f aca="false">OliveWatbal!AA534+OliveWatbal!W534-F534</f>
        <v>-36.504</v>
      </c>
      <c r="S534" s="6" t="n">
        <f aca="false">OliveWatbal!W534</f>
        <v>4.2655</v>
      </c>
      <c r="T534" s="7" t="n">
        <f aca="false">OliveHrFlx!P534-OliveHrFlx!P533</f>
        <v>-0.539999999999999</v>
      </c>
      <c r="U534" s="7" t="n">
        <f aca="false">TreeCalculations!$J$3*TreeCalculations!$K$3*(T534/TreeCalculations!$L$3)</f>
        <v>-0.0176935878048287</v>
      </c>
    </row>
    <row r="535" customFormat="false" ht="12.8" hidden="false" customHeight="false" outlineLevel="0" collapsed="false">
      <c r="C535" s="2" t="n">
        <f aca="false">GrassWatbal!AA535</f>
        <v>-30.5693</v>
      </c>
      <c r="D535" s="3" t="n">
        <f aca="false">(0.5*GrassWatbal!J535*GrassTree!$C$31*GrassTree!$C$31/18.0152*40.7*60*60)/TreeCalculations!$I$2/TreeCalculations!$I$2</f>
        <v>0</v>
      </c>
      <c r="E535" s="8" t="n">
        <f aca="false">(GrassHrFlux!K535*18.0152*GrassTree!$C$31*GrassTree!$C$31*2.45*0.5)/TreeCalculations!$I$2/TreeCalculations!$I$2</f>
        <v>0</v>
      </c>
      <c r="F535" s="10" t="n">
        <f aca="false">D535+(0.5*GrassWatbal!F535*GrassTree!$C$31*GrassTree!$C$31/18.0152*40.7*60*60)/TreeCalculations!$I$2/TreeCalculations!$I$2 + (0.5*GrassWatbal!G535*GrassTree!$C$31*GrassTree!$C$31/18.0152*40.7*60*60)/TreeCalculations!$I$2/TreeCalculations!$I$2</f>
        <v>0</v>
      </c>
      <c r="G535" s="5" t="n">
        <f aca="false">GrassWatbal!AA535-GrassWatbal!W535-F535</f>
        <v>-37.1915</v>
      </c>
      <c r="H535" s="11" t="n">
        <f aca="false">GrassWatbal!AA535+GrassWatbal!W535-F535</f>
        <v>-23.9471</v>
      </c>
      <c r="I535" s="6" t="n">
        <f aca="false">GrassWatbal!W535</f>
        <v>6.6222</v>
      </c>
      <c r="J535" s="7" t="n">
        <f aca="false">GrassHrFlux!P535-GrassHrFlux!P534</f>
        <v>-0.31</v>
      </c>
      <c r="K535" s="7" t="n">
        <f aca="false">TreeCalculations!$J$2*TreeCalculations!$K$2*(J535/TreeCalculations!$L$2)</f>
        <v>-0.000406297201444215</v>
      </c>
      <c r="L535" s="2" t="n">
        <f aca="false">OliveWatbal!V535/(OliveTree!$C$31*2*OliveTree!$C$31*2)</f>
        <v>-3.191492</v>
      </c>
      <c r="M535" s="12" t="n">
        <f aca="false">OliveWatbal!AA535</f>
        <v>-40.438</v>
      </c>
      <c r="N535" s="8" t="n">
        <f aca="false">(0.5*OliveWatbal!J535*OliveTree!$C$31*OliveTree!$C$31/18.0152*40.7*60*60)/TreeCalculations!$I$3/TreeCalculations!$I$3</f>
        <v>0</v>
      </c>
      <c r="O535" s="8" t="n">
        <f aca="false">(OliveHrFlx!K535*18.0152*OliveTree!$C$31*OliveTree!$C$31*2.45*0.5)/TreeCalculations!$I$3/TreeCalculations!$I$3</f>
        <v>0</v>
      </c>
      <c r="P535" s="4" t="n">
        <f aca="false">N535+(0.5*OliveWatbal!F535*OliveTree!$C$31*OliveTree!$C$31/18.0152*40.7*60*60)/TreeCalculations!$I$3/TreeCalculations!$I$3 + (0.5*OliveWatbal!G535*OliveTree!$C$31*OliveTree!$C$31/18.0152*40.7*60*60)/TreeCalculations!$I$3/TreeCalculations!$I$3</f>
        <v>0</v>
      </c>
      <c r="Q535" s="11" t="n">
        <f aca="false">OliveWatbal!AA535-OliveWatbal!W535-F535</f>
        <v>-46.7921</v>
      </c>
      <c r="R535" s="11" t="n">
        <f aca="false">OliveWatbal!AA535+OliveWatbal!W535-F535</f>
        <v>-34.0839</v>
      </c>
      <c r="S535" s="6" t="n">
        <f aca="false">OliveWatbal!W535</f>
        <v>6.3541</v>
      </c>
      <c r="T535" s="7" t="n">
        <f aca="false">OliveHrFlx!P535-OliveHrFlx!P534</f>
        <v>-0.31</v>
      </c>
      <c r="U535" s="7" t="n">
        <f aca="false">TreeCalculations!$J$3*TreeCalculations!$K$3*(T535/TreeCalculations!$L$3)</f>
        <v>-0.0101574300361054</v>
      </c>
    </row>
    <row r="536" customFormat="false" ht="12.8" hidden="false" customHeight="false" outlineLevel="0" collapsed="false">
      <c r="C536" s="2" t="n">
        <f aca="false">GrassWatbal!AA536</f>
        <v>-30.6121</v>
      </c>
      <c r="D536" s="3" t="n">
        <f aca="false">(0.5*GrassWatbal!J536*GrassTree!$C$31*GrassTree!$C$31/18.0152*40.7*60*60)/TreeCalculations!$I$2/TreeCalculations!$I$2</f>
        <v>0</v>
      </c>
      <c r="E536" s="8" t="n">
        <f aca="false">(GrassHrFlux!K536*18.0152*GrassTree!$C$31*GrassTree!$C$31*2.45*0.5)/TreeCalculations!$I$2/TreeCalculations!$I$2</f>
        <v>0</v>
      </c>
      <c r="F536" s="10" t="n">
        <f aca="false">D536+(0.5*GrassWatbal!F536*GrassTree!$C$31*GrassTree!$C$31/18.0152*40.7*60*60)/TreeCalculations!$I$2/TreeCalculations!$I$2 + (0.5*GrassWatbal!G536*GrassTree!$C$31*GrassTree!$C$31/18.0152*40.7*60*60)/TreeCalculations!$I$2/TreeCalculations!$I$2</f>
        <v>0</v>
      </c>
      <c r="G536" s="5" t="n">
        <f aca="false">GrassWatbal!AA536-GrassWatbal!W536-F536</f>
        <v>-37.737</v>
      </c>
      <c r="H536" s="11" t="n">
        <f aca="false">GrassWatbal!AA536+GrassWatbal!W536-F536</f>
        <v>-23.4872</v>
      </c>
      <c r="I536" s="6" t="n">
        <f aca="false">GrassWatbal!W536</f>
        <v>7.1249</v>
      </c>
      <c r="J536" s="7" t="n">
        <f aca="false">GrassHrFlux!P536-GrassHrFlux!P535</f>
        <v>-0.220000000000001</v>
      </c>
      <c r="K536" s="7" t="n">
        <f aca="false">TreeCalculations!$J$2*TreeCalculations!$K$2*(J536/TreeCalculations!$L$2)</f>
        <v>-0.000288339949412024</v>
      </c>
      <c r="L536" s="2" t="n">
        <f aca="false">OliveWatbal!V536/(OliveTree!$C$31*2*OliveTree!$C$31*2)</f>
        <v>-3.184836</v>
      </c>
      <c r="M536" s="12" t="n">
        <f aca="false">OliveWatbal!AA536</f>
        <v>-40.4808</v>
      </c>
      <c r="N536" s="8" t="n">
        <f aca="false">(0.5*OliveWatbal!J536*OliveTree!$C$31*OliveTree!$C$31/18.0152*40.7*60*60)/TreeCalculations!$I$3/TreeCalculations!$I$3</f>
        <v>0</v>
      </c>
      <c r="O536" s="8" t="n">
        <f aca="false">(OliveHrFlx!K536*18.0152*OliveTree!$C$31*OliveTree!$C$31*2.45*0.5)/TreeCalculations!$I$3/TreeCalculations!$I$3</f>
        <v>0</v>
      </c>
      <c r="P536" s="4" t="n">
        <f aca="false">N536+(0.5*OliveWatbal!F536*OliveTree!$C$31*OliveTree!$C$31/18.0152*40.7*60*60)/TreeCalculations!$I$3/TreeCalculations!$I$3 + (0.5*OliveWatbal!G536*OliveTree!$C$31*OliveTree!$C$31/18.0152*40.7*60*60)/TreeCalculations!$I$3/TreeCalculations!$I$3</f>
        <v>0</v>
      </c>
      <c r="Q536" s="11" t="n">
        <f aca="false">OliveWatbal!AA536-OliveWatbal!W536-F536</f>
        <v>-47.3589</v>
      </c>
      <c r="R536" s="11" t="n">
        <f aca="false">OliveWatbal!AA536+OliveWatbal!W536-F536</f>
        <v>-33.6027</v>
      </c>
      <c r="S536" s="6" t="n">
        <f aca="false">OliveWatbal!W536</f>
        <v>6.8781</v>
      </c>
      <c r="T536" s="7" t="n">
        <f aca="false">OliveHrFlx!P536-OliveHrFlx!P535</f>
        <v>-0.220000000000001</v>
      </c>
      <c r="U536" s="7" t="n">
        <f aca="false">TreeCalculations!$J$3*TreeCalculations!$K$3*(T536/TreeCalculations!$L$3)</f>
        <v>-0.00720849873530061</v>
      </c>
    </row>
    <row r="537" customFormat="false" ht="12.8" hidden="false" customHeight="false" outlineLevel="0" collapsed="false">
      <c r="C537" s="2" t="n">
        <f aca="false">GrassWatbal!AA537</f>
        <v>-30.5267</v>
      </c>
      <c r="D537" s="3" t="n">
        <f aca="false">(0.5*GrassWatbal!J537*GrassTree!$C$31*GrassTree!$C$31/18.0152*40.7*60*60)/TreeCalculations!$I$2/TreeCalculations!$I$2</f>
        <v>0</v>
      </c>
      <c r="E537" s="8" t="n">
        <f aca="false">(GrassHrFlux!K537*18.0152*GrassTree!$C$31*GrassTree!$C$31*2.45*0.5)/TreeCalculations!$I$2/TreeCalculations!$I$2</f>
        <v>0</v>
      </c>
      <c r="F537" s="10" t="n">
        <f aca="false">D537+(0.5*GrassWatbal!F537*GrassTree!$C$31*GrassTree!$C$31/18.0152*40.7*60*60)/TreeCalculations!$I$2/TreeCalculations!$I$2 + (0.5*GrassWatbal!G537*GrassTree!$C$31*GrassTree!$C$31/18.0152*40.7*60*60)/TreeCalculations!$I$2/TreeCalculations!$I$2</f>
        <v>0</v>
      </c>
      <c r="G537" s="5" t="n">
        <f aca="false">GrassWatbal!AA537-GrassWatbal!W537-F537</f>
        <v>-37.6899</v>
      </c>
      <c r="H537" s="11" t="n">
        <f aca="false">GrassWatbal!AA537+GrassWatbal!W537-F537</f>
        <v>-23.3635</v>
      </c>
      <c r="I537" s="6" t="n">
        <f aca="false">GrassWatbal!W537</f>
        <v>7.1632</v>
      </c>
      <c r="J537" s="7" t="n">
        <f aca="false">GrassHrFlux!P537-GrassHrFlux!P536</f>
        <v>0.0400000000000009</v>
      </c>
      <c r="K537" s="7" t="n">
        <f aca="false">TreeCalculations!$J$2*TreeCalculations!$K$2*(J537/TreeCalculations!$L$2)</f>
        <v>5.24254453476418E-005</v>
      </c>
      <c r="L537" s="2" t="n">
        <f aca="false">OliveWatbal!V537/(OliveTree!$C$31*2*OliveTree!$C$31*2)</f>
        <v>-3.174952</v>
      </c>
      <c r="M537" s="12" t="n">
        <f aca="false">OliveWatbal!AA537</f>
        <v>-40.3954</v>
      </c>
      <c r="N537" s="8" t="n">
        <f aca="false">(0.5*OliveWatbal!J537*OliveTree!$C$31*OliveTree!$C$31/18.0152*40.7*60*60)/TreeCalculations!$I$3/TreeCalculations!$I$3</f>
        <v>0</v>
      </c>
      <c r="O537" s="8" t="n">
        <f aca="false">(OliveHrFlx!K537*18.0152*OliveTree!$C$31*OliveTree!$C$31*2.45*0.5)/TreeCalculations!$I$3/TreeCalculations!$I$3</f>
        <v>0</v>
      </c>
      <c r="P537" s="4" t="n">
        <f aca="false">N537+(0.5*OliveWatbal!F537*OliveTree!$C$31*OliveTree!$C$31/18.0152*40.7*60*60)/TreeCalculations!$I$3/TreeCalculations!$I$3 + (0.5*OliveWatbal!G537*OliveTree!$C$31*OliveTree!$C$31/18.0152*40.7*60*60)/TreeCalculations!$I$3/TreeCalculations!$I$3</f>
        <v>0</v>
      </c>
      <c r="Q537" s="11" t="n">
        <f aca="false">OliveWatbal!AA537-OliveWatbal!W537-F537</f>
        <v>-47.3286</v>
      </c>
      <c r="R537" s="11" t="n">
        <f aca="false">OliveWatbal!AA537+OliveWatbal!W537-F537</f>
        <v>-33.4622</v>
      </c>
      <c r="S537" s="6" t="n">
        <f aca="false">OliveWatbal!W537</f>
        <v>6.9332</v>
      </c>
      <c r="T537" s="7" t="n">
        <f aca="false">OliveHrFlx!P537-OliveHrFlx!P536</f>
        <v>0.0400000000000009</v>
      </c>
      <c r="U537" s="7" t="n">
        <f aca="false">TreeCalculations!$J$3*TreeCalculations!$K$3*(T537/TreeCalculations!$L$3)</f>
        <v>0.00131063613369105</v>
      </c>
    </row>
    <row r="538" customFormat="false" ht="12.8" hidden="false" customHeight="false" outlineLevel="0" collapsed="false">
      <c r="C538" s="2" t="n">
        <f aca="false">GrassWatbal!AA538</f>
        <v>-30.6596</v>
      </c>
      <c r="D538" s="3" t="n">
        <f aca="false">(0.5*GrassWatbal!J538*GrassTree!$C$31*GrassTree!$C$31/18.0152*40.7*60*60)/TreeCalculations!$I$2/TreeCalculations!$I$2</f>
        <v>0</v>
      </c>
      <c r="E538" s="8" t="n">
        <f aca="false">(GrassHrFlux!K538*18.0152*GrassTree!$C$31*GrassTree!$C$31*2.45*0.5)/TreeCalculations!$I$2/TreeCalculations!$I$2</f>
        <v>0</v>
      </c>
      <c r="F538" s="10" t="n">
        <f aca="false">D538+(0.5*GrassWatbal!F538*GrassTree!$C$31*GrassTree!$C$31/18.0152*40.7*60*60)/TreeCalculations!$I$2/TreeCalculations!$I$2 + (0.5*GrassWatbal!G538*GrassTree!$C$31*GrassTree!$C$31/18.0152*40.7*60*60)/TreeCalculations!$I$2/TreeCalculations!$I$2</f>
        <v>0</v>
      </c>
      <c r="G538" s="5" t="n">
        <f aca="false">GrassWatbal!AA538-GrassWatbal!W538-F538</f>
        <v>-36.7174</v>
      </c>
      <c r="H538" s="11" t="n">
        <f aca="false">GrassWatbal!AA538+GrassWatbal!W538-F538</f>
        <v>-24.6018</v>
      </c>
      <c r="I538" s="6" t="n">
        <f aca="false">GrassWatbal!W538</f>
        <v>6.0578</v>
      </c>
      <c r="J538" s="7" t="n">
        <f aca="false">GrassHrFlux!P538-GrassHrFlux!P537</f>
        <v>0.27</v>
      </c>
      <c r="K538" s="7" t="n">
        <f aca="false">TreeCalculations!$J$2*TreeCalculations!$K$2*(J538/TreeCalculations!$L$2)</f>
        <v>0.000353871756096574</v>
      </c>
      <c r="L538" s="2" t="n">
        <f aca="false">OliveWatbal!V538/(OliveTree!$C$31*2*OliveTree!$C$31*2)</f>
        <v>-3.177352</v>
      </c>
      <c r="M538" s="12" t="n">
        <f aca="false">OliveWatbal!AA538</f>
        <v>-40.5284</v>
      </c>
      <c r="N538" s="8" t="n">
        <f aca="false">(0.5*OliveWatbal!J538*OliveTree!$C$31*OliveTree!$C$31/18.0152*40.7*60*60)/TreeCalculations!$I$3/TreeCalculations!$I$3</f>
        <v>0</v>
      </c>
      <c r="O538" s="8" t="n">
        <f aca="false">(OliveHrFlx!K538*18.0152*OliveTree!$C$31*OliveTree!$C$31*2.45*0.5)/TreeCalculations!$I$3/TreeCalculations!$I$3</f>
        <v>0</v>
      </c>
      <c r="P538" s="4" t="n">
        <f aca="false">N538+(0.5*OliveWatbal!F538*OliveTree!$C$31*OliveTree!$C$31/18.0152*40.7*60*60)/TreeCalculations!$I$3/TreeCalculations!$I$3 + (0.5*OliveWatbal!G538*OliveTree!$C$31*OliveTree!$C$31/18.0152*40.7*60*60)/TreeCalculations!$I$3/TreeCalculations!$I$3</f>
        <v>0</v>
      </c>
      <c r="Q538" s="11" t="n">
        <f aca="false">OliveWatbal!AA538-OliveWatbal!W538-F538</f>
        <v>-46.3647</v>
      </c>
      <c r="R538" s="11" t="n">
        <f aca="false">OliveWatbal!AA538+OliveWatbal!W538-F538</f>
        <v>-34.6921</v>
      </c>
      <c r="S538" s="6" t="n">
        <f aca="false">OliveWatbal!W538</f>
        <v>5.8363</v>
      </c>
      <c r="T538" s="7" t="n">
        <f aca="false">OliveHrFlx!P538-OliveHrFlx!P537</f>
        <v>0.27</v>
      </c>
      <c r="U538" s="7" t="n">
        <f aca="false">TreeCalculations!$J$3*TreeCalculations!$K$3*(T538/TreeCalculations!$L$3)</f>
        <v>0.00884679390241434</v>
      </c>
    </row>
    <row r="539" customFormat="false" ht="12.8" hidden="false" customHeight="false" outlineLevel="0" collapsed="false">
      <c r="C539" s="2" t="n">
        <f aca="false">GrassWatbal!AA539</f>
        <v>-30.6392</v>
      </c>
      <c r="D539" s="3" t="n">
        <f aca="false">(0.5*GrassWatbal!J539*GrassTree!$C$31*GrassTree!$C$31/18.0152*40.7*60*60)/TreeCalculations!$I$2/TreeCalculations!$I$2</f>
        <v>0</v>
      </c>
      <c r="E539" s="8" t="n">
        <f aca="false">(GrassHrFlux!K539*18.0152*GrassTree!$C$31*GrassTree!$C$31*2.45*0.5)/TreeCalculations!$I$2/TreeCalculations!$I$2</f>
        <v>0</v>
      </c>
      <c r="F539" s="10" t="n">
        <f aca="false">D539+(0.5*GrassWatbal!F539*GrassTree!$C$31*GrassTree!$C$31/18.0152*40.7*60*60)/TreeCalculations!$I$2/TreeCalculations!$I$2 + (0.5*GrassWatbal!G539*GrassTree!$C$31*GrassTree!$C$31/18.0152*40.7*60*60)/TreeCalculations!$I$2/TreeCalculations!$I$2</f>
        <v>0</v>
      </c>
      <c r="G539" s="5" t="n">
        <f aca="false">GrassWatbal!AA539-GrassWatbal!W539-F539</f>
        <v>-34.7985</v>
      </c>
      <c r="H539" s="11" t="n">
        <f aca="false">GrassWatbal!AA539+GrassWatbal!W539-F539</f>
        <v>-26.4799</v>
      </c>
      <c r="I539" s="6" t="n">
        <f aca="false">GrassWatbal!W539</f>
        <v>4.1593</v>
      </c>
      <c r="J539" s="7" t="n">
        <f aca="false">GrassHrFlux!P539-GrassHrFlux!P538</f>
        <v>0.120000000000001</v>
      </c>
      <c r="K539" s="7" t="n">
        <f aca="false">TreeCalculations!$J$2*TreeCalculations!$K$2*(J539/TreeCalculations!$L$2)</f>
        <v>0.000157276336042923</v>
      </c>
      <c r="L539" s="2" t="n">
        <f aca="false">OliveWatbal!V539/(OliveTree!$C$31*2*OliveTree!$C$31*2)</f>
        <v>-3.185264</v>
      </c>
      <c r="M539" s="12" t="n">
        <f aca="false">OliveWatbal!AA539</f>
        <v>-40.5082</v>
      </c>
      <c r="N539" s="8" t="n">
        <f aca="false">(0.5*OliveWatbal!J539*OliveTree!$C$31*OliveTree!$C$31/18.0152*40.7*60*60)/TreeCalculations!$I$3/TreeCalculations!$I$3</f>
        <v>0</v>
      </c>
      <c r="O539" s="8" t="n">
        <f aca="false">(OliveHrFlx!K539*18.0152*OliveTree!$C$31*OliveTree!$C$31*2.45*0.5)/TreeCalculations!$I$3/TreeCalculations!$I$3</f>
        <v>0</v>
      </c>
      <c r="P539" s="4" t="n">
        <f aca="false">N539+(0.5*OliveWatbal!F539*OliveTree!$C$31*OliveTree!$C$31/18.0152*40.7*60*60)/TreeCalculations!$I$3/TreeCalculations!$I$3 + (0.5*OliveWatbal!G539*OliveTree!$C$31*OliveTree!$C$31/18.0152*40.7*60*60)/TreeCalculations!$I$3/TreeCalculations!$I$3</f>
        <v>0</v>
      </c>
      <c r="Q539" s="11" t="n">
        <f aca="false">OliveWatbal!AA539-OliveWatbal!W539-F539</f>
        <v>-44.4482</v>
      </c>
      <c r="R539" s="11" t="n">
        <f aca="false">OliveWatbal!AA539+OliveWatbal!W539-F539</f>
        <v>-36.5682</v>
      </c>
      <c r="S539" s="6" t="n">
        <f aca="false">OliveWatbal!W539</f>
        <v>3.94</v>
      </c>
      <c r="T539" s="7" t="n">
        <f aca="false">OliveHrFlx!P539-OliveHrFlx!P538</f>
        <v>0.120000000000001</v>
      </c>
      <c r="U539" s="7" t="n">
        <f aca="false">TreeCalculations!$J$3*TreeCalculations!$K$3*(T539/TreeCalculations!$L$3)</f>
        <v>0.00393190840107308</v>
      </c>
    </row>
    <row r="540" customFormat="false" ht="12.8" hidden="false" customHeight="false" outlineLevel="0" collapsed="false">
      <c r="C540" s="2" t="n">
        <f aca="false">GrassWatbal!AA540</f>
        <v>-30.6841</v>
      </c>
      <c r="D540" s="3" t="n">
        <f aca="false">(0.5*GrassWatbal!J540*GrassTree!$C$31*GrassTree!$C$31/18.0152*40.7*60*60)/TreeCalculations!$I$2/TreeCalculations!$I$2</f>
        <v>0</v>
      </c>
      <c r="E540" s="8" t="n">
        <f aca="false">(GrassHrFlux!K540*18.0152*GrassTree!$C$31*GrassTree!$C$31*2.45*0.5)/TreeCalculations!$I$2/TreeCalculations!$I$2</f>
        <v>0</v>
      </c>
      <c r="F540" s="10" t="n">
        <f aca="false">D540+(0.5*GrassWatbal!F540*GrassTree!$C$31*GrassTree!$C$31/18.0152*40.7*60*60)/TreeCalculations!$I$2/TreeCalculations!$I$2 + (0.5*GrassWatbal!G540*GrassTree!$C$31*GrassTree!$C$31/18.0152*40.7*60*60)/TreeCalculations!$I$2/TreeCalculations!$I$2</f>
        <v>0</v>
      </c>
      <c r="G540" s="5" t="n">
        <f aca="false">GrassWatbal!AA540-GrassWatbal!W540-F540</f>
        <v>-34.0771</v>
      </c>
      <c r="H540" s="11" t="n">
        <f aca="false">GrassWatbal!AA540+GrassWatbal!W540-F540</f>
        <v>-27.2911</v>
      </c>
      <c r="I540" s="6" t="n">
        <f aca="false">GrassWatbal!W540</f>
        <v>3.393</v>
      </c>
      <c r="J540" s="7" t="n">
        <f aca="false">GrassHrFlux!P540-GrassHrFlux!P539</f>
        <v>0.879999999999999</v>
      </c>
      <c r="K540" s="7" t="n">
        <f aca="false">TreeCalculations!$J$2*TreeCalculations!$K$2*(J540/TreeCalculations!$L$2)</f>
        <v>0.00115335979764809</v>
      </c>
      <c r="L540" s="2" t="n">
        <f aca="false">OliveWatbal!V540/(OliveTree!$C$31*2*OliveTree!$C$31*2)</f>
        <v>-3.189672</v>
      </c>
      <c r="M540" s="12" t="n">
        <f aca="false">OliveWatbal!AA540</f>
        <v>-40.5531</v>
      </c>
      <c r="N540" s="8" t="n">
        <f aca="false">(0.5*OliveWatbal!J540*OliveTree!$C$31*OliveTree!$C$31/18.0152*40.7*60*60)/TreeCalculations!$I$3/TreeCalculations!$I$3</f>
        <v>0</v>
      </c>
      <c r="O540" s="8" t="n">
        <f aca="false">(OliveHrFlx!K540*18.0152*OliveTree!$C$31*OliveTree!$C$31*2.45*0.5)/TreeCalculations!$I$3/TreeCalculations!$I$3</f>
        <v>0</v>
      </c>
      <c r="P540" s="4" t="n">
        <f aca="false">N540+(0.5*OliveWatbal!F540*OliveTree!$C$31*OliveTree!$C$31/18.0152*40.7*60*60)/TreeCalculations!$I$3/TreeCalculations!$I$3 + (0.5*OliveWatbal!G540*OliveTree!$C$31*OliveTree!$C$31/18.0152*40.7*60*60)/TreeCalculations!$I$3/TreeCalculations!$I$3</f>
        <v>0</v>
      </c>
      <c r="Q540" s="11" t="n">
        <f aca="false">OliveWatbal!AA540-OliveWatbal!W540-F540</f>
        <v>-43.734</v>
      </c>
      <c r="R540" s="11" t="n">
        <f aca="false">OliveWatbal!AA540+OliveWatbal!W540-F540</f>
        <v>-37.3722</v>
      </c>
      <c r="S540" s="6" t="n">
        <f aca="false">OliveWatbal!W540</f>
        <v>3.1809</v>
      </c>
      <c r="T540" s="7" t="n">
        <f aca="false">OliveHrFlx!P540-OliveHrFlx!P539</f>
        <v>0.879999999999999</v>
      </c>
      <c r="U540" s="7" t="n">
        <f aca="false">TreeCalculations!$J$3*TreeCalculations!$K$3*(T540/TreeCalculations!$L$3)</f>
        <v>0.0288339949412023</v>
      </c>
    </row>
    <row r="541" customFormat="false" ht="12.8" hidden="false" customHeight="false" outlineLevel="0" collapsed="false">
      <c r="C541" s="2" t="n">
        <f aca="false">GrassWatbal!AA541</f>
        <v>-30.4251</v>
      </c>
      <c r="D541" s="3" t="n">
        <f aca="false">(0.5*GrassWatbal!J541*GrassTree!$C$31*GrassTree!$C$31/18.0152*40.7*60*60)/TreeCalculations!$I$2/TreeCalculations!$I$2</f>
        <v>0</v>
      </c>
      <c r="E541" s="8" t="n">
        <f aca="false">(GrassHrFlux!K541*18.0152*GrassTree!$C$31*GrassTree!$C$31*2.45*0.5)/TreeCalculations!$I$2/TreeCalculations!$I$2</f>
        <v>0</v>
      </c>
      <c r="F541" s="10" t="n">
        <f aca="false">D541+(0.5*GrassWatbal!F541*GrassTree!$C$31*GrassTree!$C$31/18.0152*40.7*60*60)/TreeCalculations!$I$2/TreeCalculations!$I$2 + (0.5*GrassWatbal!G541*GrassTree!$C$31*GrassTree!$C$31/18.0152*40.7*60*60)/TreeCalculations!$I$2/TreeCalculations!$I$2</f>
        <v>0</v>
      </c>
      <c r="G541" s="5" t="n">
        <f aca="false">GrassWatbal!AA541-GrassWatbal!W541-F541</f>
        <v>-29.5499</v>
      </c>
      <c r="H541" s="11" t="n">
        <f aca="false">GrassWatbal!AA541+GrassWatbal!W541-F541</f>
        <v>-31.3003</v>
      </c>
      <c r="I541" s="6" t="n">
        <f aca="false">GrassWatbal!W541</f>
        <v>-0.8752</v>
      </c>
      <c r="J541" s="7" t="n">
        <f aca="false">GrassHrFlux!P541-GrassHrFlux!P540</f>
        <v>0.710000000000001</v>
      </c>
      <c r="K541" s="7" t="n">
        <f aca="false">TreeCalculations!$J$2*TreeCalculations!$K$2*(J541/TreeCalculations!$L$2)</f>
        <v>0.000930551654920622</v>
      </c>
      <c r="L541" s="2" t="n">
        <f aca="false">OliveWatbal!V541/(OliveTree!$C$31*2*OliveTree!$C$31*2)</f>
        <v>-3.202768</v>
      </c>
      <c r="M541" s="12" t="n">
        <f aca="false">OliveWatbal!AA541</f>
        <v>-40.2941</v>
      </c>
      <c r="N541" s="8" t="n">
        <f aca="false">(0.5*OliveWatbal!J541*OliveTree!$C$31*OliveTree!$C$31/18.0152*40.7*60*60)/TreeCalculations!$I$3/TreeCalculations!$I$3</f>
        <v>0</v>
      </c>
      <c r="O541" s="8" t="n">
        <f aca="false">(OliveHrFlx!K541*18.0152*OliveTree!$C$31*OliveTree!$C$31*2.45*0.5)/TreeCalculations!$I$3/TreeCalculations!$I$3</f>
        <v>0</v>
      </c>
      <c r="P541" s="4" t="n">
        <f aca="false">N541+(0.5*OliveWatbal!F541*OliveTree!$C$31*OliveTree!$C$31/18.0152*40.7*60*60)/TreeCalculations!$I$3/TreeCalculations!$I$3 + (0.5*OliveWatbal!G541*OliveTree!$C$31*OliveTree!$C$31/18.0152*40.7*60*60)/TreeCalculations!$I$3/TreeCalculations!$I$3</f>
        <v>0</v>
      </c>
      <c r="Q541" s="11" t="n">
        <f aca="false">OliveWatbal!AA541-OliveWatbal!W541-F541</f>
        <v>-39.1931</v>
      </c>
      <c r="R541" s="11" t="n">
        <f aca="false">OliveWatbal!AA541+OliveWatbal!W541-F541</f>
        <v>-41.3951</v>
      </c>
      <c r="S541" s="6" t="n">
        <f aca="false">OliveWatbal!W541</f>
        <v>-1.101</v>
      </c>
      <c r="T541" s="7" t="n">
        <f aca="false">OliveHrFlx!P541-OliveHrFlx!P540</f>
        <v>0.710000000000001</v>
      </c>
      <c r="U541" s="7" t="n">
        <f aca="false">TreeCalculations!$J$3*TreeCalculations!$K$3*(T541/TreeCalculations!$L$3)</f>
        <v>0.0232637913730156</v>
      </c>
    </row>
    <row r="542" customFormat="false" ht="12.8" hidden="false" customHeight="false" outlineLevel="0" collapsed="false">
      <c r="C542" s="2" t="n">
        <f aca="false">GrassWatbal!AA542</f>
        <v>-30.6906</v>
      </c>
      <c r="D542" s="3" t="n">
        <f aca="false">(0.5*GrassWatbal!J542*GrassTree!$C$31*GrassTree!$C$31/18.0152*40.7*60*60)/TreeCalculations!$I$2/TreeCalculations!$I$2</f>
        <v>0</v>
      </c>
      <c r="E542" s="8" t="n">
        <f aca="false">(GrassHrFlux!K542*18.0152*GrassTree!$C$31*GrassTree!$C$31*2.45*0.5)/TreeCalculations!$I$2/TreeCalculations!$I$2</f>
        <v>0</v>
      </c>
      <c r="F542" s="10" t="n">
        <f aca="false">D542+(0.5*GrassWatbal!F542*GrassTree!$C$31*GrassTree!$C$31/18.0152*40.7*60*60)/TreeCalculations!$I$2/TreeCalculations!$I$2 + (0.5*GrassWatbal!G542*GrassTree!$C$31*GrassTree!$C$31/18.0152*40.7*60*60)/TreeCalculations!$I$2/TreeCalculations!$I$2</f>
        <v>0</v>
      </c>
      <c r="G542" s="5" t="n">
        <f aca="false">GrassWatbal!AA542-GrassWatbal!W542-F542</f>
        <v>-27.235</v>
      </c>
      <c r="H542" s="11" t="n">
        <f aca="false">GrassWatbal!AA542+GrassWatbal!W542-F542</f>
        <v>-34.1462</v>
      </c>
      <c r="I542" s="6" t="n">
        <f aca="false">GrassWatbal!W542</f>
        <v>-3.4556</v>
      </c>
      <c r="J542" s="7" t="n">
        <f aca="false">GrassHrFlux!P542-GrassHrFlux!P541</f>
        <v>1.4</v>
      </c>
      <c r="K542" s="7" t="n">
        <f aca="false">TreeCalculations!$J$2*TreeCalculations!$K$2*(J542/TreeCalculations!$L$2)</f>
        <v>0.00183489058716742</v>
      </c>
      <c r="L542" s="2" t="n">
        <f aca="false">OliveWatbal!V542/(OliveTree!$C$31*2*OliveTree!$C$31*2)</f>
        <v>-3.221948</v>
      </c>
      <c r="M542" s="12" t="n">
        <f aca="false">OliveWatbal!AA542</f>
        <v>-40.5597</v>
      </c>
      <c r="N542" s="8" t="n">
        <f aca="false">(0.5*OliveWatbal!J542*OliveTree!$C$31*OliveTree!$C$31/18.0152*40.7*60*60)/TreeCalculations!$I$3/TreeCalculations!$I$3</f>
        <v>0</v>
      </c>
      <c r="O542" s="8" t="n">
        <f aca="false">(OliveHrFlx!K542*18.0152*OliveTree!$C$31*OliveTree!$C$31*2.45*0.5)/TreeCalculations!$I$3/TreeCalculations!$I$3</f>
        <v>0</v>
      </c>
      <c r="P542" s="4" t="n">
        <f aca="false">N542+(0.5*OliveWatbal!F542*OliveTree!$C$31*OliveTree!$C$31/18.0152*40.7*60*60)/TreeCalculations!$I$3/TreeCalculations!$I$3 + (0.5*OliveWatbal!G542*OliveTree!$C$31*OliveTree!$C$31/18.0152*40.7*60*60)/TreeCalculations!$I$3/TreeCalculations!$I$3</f>
        <v>0</v>
      </c>
      <c r="Q542" s="11" t="n">
        <f aca="false">OliveWatbal!AA542-OliveWatbal!W542-F542</f>
        <v>-36.8725</v>
      </c>
      <c r="R542" s="11" t="n">
        <f aca="false">OliveWatbal!AA542+OliveWatbal!W542-F542</f>
        <v>-44.2469</v>
      </c>
      <c r="S542" s="6" t="n">
        <f aca="false">OliveWatbal!W542</f>
        <v>-3.6872</v>
      </c>
      <c r="T542" s="7" t="n">
        <f aca="false">OliveHrFlx!P542-OliveHrFlx!P541</f>
        <v>1.4</v>
      </c>
      <c r="U542" s="7" t="n">
        <f aca="false">TreeCalculations!$J$3*TreeCalculations!$K$3*(T542/TreeCalculations!$L$3)</f>
        <v>0.0458722646791855</v>
      </c>
    </row>
    <row r="543" customFormat="false" ht="12.8" hidden="false" customHeight="false" outlineLevel="0" collapsed="false">
      <c r="C543" s="2" t="n">
        <f aca="false">GrassWatbal!AA543</f>
        <v>-29.1757</v>
      </c>
      <c r="D543" s="3" t="n">
        <f aca="false">(0.5*GrassWatbal!J543*GrassTree!$C$31*GrassTree!$C$31/18.0152*40.7*60*60)/TreeCalculations!$I$2/TreeCalculations!$I$2</f>
        <v>0</v>
      </c>
      <c r="E543" s="8" t="n">
        <f aca="false">(GrassHrFlux!K543*18.0152*GrassTree!$C$31*GrassTree!$C$31*2.45*0.5)/TreeCalculations!$I$2/TreeCalculations!$I$2</f>
        <v>4.312208348</v>
      </c>
      <c r="F543" s="10" t="n">
        <f aca="false">D543+(0.5*GrassWatbal!F543*GrassTree!$C$31*GrassTree!$C$31/18.0152*40.7*60*60)/TreeCalculations!$I$2/TreeCalculations!$I$2 + (0.5*GrassWatbal!G543*GrassTree!$C$31*GrassTree!$C$31/18.0152*40.7*60*60)/TreeCalculations!$I$2/TreeCalculations!$I$2</f>
        <v>0</v>
      </c>
      <c r="G543" s="5" t="n">
        <f aca="false">GrassWatbal!AA543-GrassWatbal!W543-F543</f>
        <v>-20.229</v>
      </c>
      <c r="H543" s="11" t="n">
        <f aca="false">GrassWatbal!AA543+GrassWatbal!W543-F543</f>
        <v>-38.1224</v>
      </c>
      <c r="I543" s="6" t="n">
        <f aca="false">GrassWatbal!W543</f>
        <v>-8.9467</v>
      </c>
      <c r="J543" s="7" t="n">
        <f aca="false">GrassHrFlux!P543-GrassHrFlux!P542</f>
        <v>0.100000000000001</v>
      </c>
      <c r="K543" s="7" t="n">
        <f aca="false">TreeCalculations!$J$2*TreeCalculations!$K$2*(J543/TreeCalculations!$L$2)</f>
        <v>0.000131063613369103</v>
      </c>
      <c r="L543" s="2" t="n">
        <f aca="false">OliveWatbal!V543/(OliveTree!$C$31*2*OliveTree!$C$31*2)</f>
        <v>-3.187284</v>
      </c>
      <c r="M543" s="12" t="n">
        <f aca="false">OliveWatbal!AA543</f>
        <v>-39.0452</v>
      </c>
      <c r="N543" s="8" t="n">
        <f aca="false">(0.5*OliveWatbal!J543*OliveTree!$C$31*OliveTree!$C$31/18.0152*40.7*60*60)/TreeCalculations!$I$3/TreeCalculations!$I$3</f>
        <v>0</v>
      </c>
      <c r="O543" s="8" t="n">
        <f aca="false">(OliveHrFlx!K543*18.0152*OliveTree!$C$31*OliveTree!$C$31*2.45*0.5)/TreeCalculations!$I$3/TreeCalculations!$I$3</f>
        <v>29.170301916</v>
      </c>
      <c r="P543" s="4" t="n">
        <f aca="false">N543+(0.5*OliveWatbal!F543*OliveTree!$C$31*OliveTree!$C$31/18.0152*40.7*60*60)/TreeCalculations!$I$3/TreeCalculations!$I$3 + (0.5*OliveWatbal!G543*OliveTree!$C$31*OliveTree!$C$31/18.0152*40.7*60*60)/TreeCalculations!$I$3/TreeCalculations!$I$3</f>
        <v>0</v>
      </c>
      <c r="Q543" s="11" t="n">
        <f aca="false">OliveWatbal!AA543-OliveWatbal!W543-F543</f>
        <v>-29.8435</v>
      </c>
      <c r="R543" s="11" t="n">
        <f aca="false">OliveWatbal!AA543+OliveWatbal!W543-F543</f>
        <v>-48.2469</v>
      </c>
      <c r="S543" s="6" t="n">
        <f aca="false">OliveWatbal!W543</f>
        <v>-9.2017</v>
      </c>
      <c r="T543" s="7" t="n">
        <f aca="false">OliveHrFlx!P543-OliveHrFlx!P542</f>
        <v>0</v>
      </c>
      <c r="U543" s="7" t="n">
        <f aca="false">TreeCalculations!$J$3*TreeCalculations!$K$3*(T543/TreeCalculations!$L$3)</f>
        <v>0</v>
      </c>
    </row>
    <row r="544" customFormat="false" ht="12.8" hidden="false" customHeight="false" outlineLevel="0" collapsed="false">
      <c r="C544" s="2" t="n">
        <f aca="false">GrassWatbal!AA544</f>
        <v>29.0294</v>
      </c>
      <c r="D544" s="3" t="n">
        <f aca="false">(0.5*GrassWatbal!J544*GrassTree!$C$31*GrassTree!$C$31/18.0152*40.7*60*60)/TreeCalculations!$I$2/TreeCalculations!$I$2</f>
        <v>25.7901616412807</v>
      </c>
      <c r="E544" s="8" t="n">
        <f aca="false">(GrassHrFlux!K544*18.0152*GrassTree!$C$31*GrassTree!$C$31*2.45*0.5)/TreeCalculations!$I$2/TreeCalculations!$I$2</f>
        <v>6.32265963</v>
      </c>
      <c r="F544" s="10" t="n">
        <f aca="false">D544+(0.5*GrassWatbal!F544*GrassTree!$C$31*GrassTree!$C$31/18.0152*40.7*60*60)/TreeCalculations!$I$2/TreeCalculations!$I$2 + (0.5*GrassWatbal!G544*GrassTree!$C$31*GrassTree!$C$31/18.0152*40.7*60*60)/TreeCalculations!$I$2/TreeCalculations!$I$2</f>
        <v>25.7901616412807</v>
      </c>
      <c r="G544" s="5" t="n">
        <f aca="false">GrassWatbal!AA544-GrassWatbal!W544-F544</f>
        <v>19.1675383587193</v>
      </c>
      <c r="H544" s="11" t="n">
        <f aca="false">GrassWatbal!AA544+GrassWatbal!W544-F544</f>
        <v>-12.6890616412807</v>
      </c>
      <c r="I544" s="6" t="n">
        <f aca="false">GrassWatbal!W544</f>
        <v>-15.9283</v>
      </c>
      <c r="J544" s="7" t="n">
        <f aca="false">GrassHrFlux!P544-GrassHrFlux!P543</f>
        <v>2.14</v>
      </c>
      <c r="K544" s="7" t="n">
        <f aca="false">TreeCalculations!$J$2*TreeCalculations!$K$2*(J544/TreeCalculations!$L$2)</f>
        <v>0.00280476132609877</v>
      </c>
      <c r="L544" s="2" t="n">
        <f aca="false">OliveWatbal!V544/(OliveTree!$C$31*2*OliveTree!$C$31*2)</f>
        <v>-15.038552</v>
      </c>
      <c r="M544" s="12" t="n">
        <f aca="false">OliveWatbal!AA544</f>
        <v>27.3531</v>
      </c>
      <c r="N544" s="8" t="n">
        <f aca="false">(0.5*OliveWatbal!J544*OliveTree!$C$31*OliveTree!$C$31/18.0152*40.7*60*60)/TreeCalculations!$I$3/TreeCalculations!$I$3</f>
        <v>174.158822549847</v>
      </c>
      <c r="O544" s="8" t="n">
        <f aca="false">(OliveHrFlx!K544*18.0152*OliveTree!$C$31*OliveTree!$C$31*2.45*0.5)/TreeCalculations!$I$3/TreeCalculations!$I$3</f>
        <v>41.186665506</v>
      </c>
      <c r="P544" s="4" t="n">
        <f aca="false">N544+(0.5*OliveWatbal!F544*OliveTree!$C$31*OliveTree!$C$31/18.0152*40.7*60*60)/TreeCalculations!$I$3/TreeCalculations!$I$3 + (0.5*OliveWatbal!G544*OliveTree!$C$31*OliveTree!$C$31/18.0152*40.7*60*60)/TreeCalculations!$I$3/TreeCalculations!$I$3</f>
        <v>174.158822549847</v>
      </c>
      <c r="Q544" s="11" t="n">
        <f aca="false">OliveWatbal!AA544-OliveWatbal!W544-F544</f>
        <v>17.6739383587193</v>
      </c>
      <c r="R544" s="11" t="n">
        <f aca="false">OliveWatbal!AA544+OliveWatbal!W544-F544</f>
        <v>-14.5480616412807</v>
      </c>
      <c r="S544" s="6" t="n">
        <f aca="false">OliveWatbal!W544</f>
        <v>-16.111</v>
      </c>
      <c r="T544" s="7" t="n">
        <f aca="false">OliveHrFlx!P544-OliveHrFlx!P543</f>
        <v>2.15</v>
      </c>
      <c r="U544" s="7" t="n">
        <f aca="false">TreeCalculations!$J$3*TreeCalculations!$K$3*(T544/TreeCalculations!$L$3)</f>
        <v>0.0704466921858922</v>
      </c>
    </row>
    <row r="545" customFormat="false" ht="12.8" hidden="false" customHeight="false" outlineLevel="0" collapsed="false">
      <c r="C545" s="2" t="n">
        <f aca="false">GrassWatbal!AA545</f>
        <v>89.7716</v>
      </c>
      <c r="D545" s="3" t="n">
        <f aca="false">(0.5*GrassWatbal!J545*GrassTree!$C$31*GrassTree!$C$31/18.0152*40.7*60*60)/TreeCalculations!$I$2/TreeCalculations!$I$2</f>
        <v>37.9532605799547</v>
      </c>
      <c r="E545" s="8" t="n">
        <f aca="false">(GrassHrFlux!K545*18.0152*GrassTree!$C$31*GrassTree!$C$31*2.45*0.5)/TreeCalculations!$I$2/TreeCalculations!$I$2</f>
        <v>7.794636584</v>
      </c>
      <c r="F545" s="10" t="n">
        <f aca="false">D545+(0.5*GrassWatbal!F545*GrassTree!$C$31*GrassTree!$C$31/18.0152*40.7*60*60)/TreeCalculations!$I$2/TreeCalculations!$I$2 + (0.5*GrassWatbal!G545*GrassTree!$C$31*GrassTree!$C$31/18.0152*40.7*60*60)/TreeCalculations!$I$2/TreeCalculations!$I$2</f>
        <v>37.9532605799547</v>
      </c>
      <c r="G545" s="5" t="n">
        <f aca="false">GrassWatbal!AA545-GrassWatbal!W545-F545</f>
        <v>76.7885394200453</v>
      </c>
      <c r="H545" s="11" t="n">
        <f aca="false">GrassWatbal!AA545+GrassWatbal!W545-F545</f>
        <v>26.8481394200453</v>
      </c>
      <c r="I545" s="6" t="n">
        <f aca="false">GrassWatbal!W545</f>
        <v>-24.9702</v>
      </c>
      <c r="J545" s="7" t="n">
        <f aca="false">GrassHrFlux!P545-GrassHrFlux!P544</f>
        <v>1.63</v>
      </c>
      <c r="K545" s="7" t="n">
        <f aca="false">TreeCalculations!$J$2*TreeCalculations!$K$2*(J545/TreeCalculations!$L$2)</f>
        <v>0.00213633689791635</v>
      </c>
      <c r="L545" s="2" t="n">
        <f aca="false">OliveWatbal!V545/(OliveTree!$C$31*2*OliveTree!$C$31*2)</f>
        <v>-49.255636</v>
      </c>
      <c r="M545" s="12" t="n">
        <f aca="false">OliveWatbal!AA545</f>
        <v>83.7111</v>
      </c>
      <c r="N545" s="8" t="n">
        <f aca="false">(0.5*OliveWatbal!J545*OliveTree!$C$31*OliveTree!$C$31/18.0152*40.7*60*60)/TreeCalculations!$I$3/TreeCalculations!$I$3</f>
        <v>245.90118011457</v>
      </c>
      <c r="O545" s="8" t="n">
        <f aca="false">(OliveHrFlx!K545*18.0152*OliveTree!$C$31*OliveTree!$C$31*2.45*0.5)/TreeCalculations!$I$3/TreeCalculations!$I$3</f>
        <v>52.143735336</v>
      </c>
      <c r="P545" s="4" t="n">
        <f aca="false">N545+(0.5*OliveWatbal!F545*OliveTree!$C$31*OliveTree!$C$31/18.0152*40.7*60*60)/TreeCalculations!$I$3/TreeCalculations!$I$3 + (0.5*OliveWatbal!G545*OliveTree!$C$31*OliveTree!$C$31/18.0152*40.7*60*60)/TreeCalculations!$I$3/TreeCalculations!$I$3</f>
        <v>245.90118011457</v>
      </c>
      <c r="Q545" s="11" t="n">
        <f aca="false">OliveWatbal!AA545-OliveWatbal!W545-F545</f>
        <v>70.8011394200453</v>
      </c>
      <c r="R545" s="11" t="n">
        <f aca="false">OliveWatbal!AA545+OliveWatbal!W545-F545</f>
        <v>20.7145394200453</v>
      </c>
      <c r="S545" s="6" t="n">
        <f aca="false">OliveWatbal!W545</f>
        <v>-25.0433</v>
      </c>
      <c r="T545" s="7" t="n">
        <f aca="false">OliveHrFlx!P545-OliveHrFlx!P544</f>
        <v>1.57</v>
      </c>
      <c r="U545" s="7" t="n">
        <f aca="false">TreeCalculations!$J$3*TreeCalculations!$K$3*(T545/TreeCalculations!$L$3)</f>
        <v>0.0514424682473724</v>
      </c>
    </row>
    <row r="546" customFormat="false" ht="12.8" hidden="false" customHeight="false" outlineLevel="0" collapsed="false">
      <c r="C546" s="2" t="n">
        <f aca="false">GrassWatbal!AA546</f>
        <v>155.9644</v>
      </c>
      <c r="D546" s="3" t="n">
        <f aca="false">(0.5*GrassWatbal!J546*GrassTree!$C$31*GrassTree!$C$31/18.0152*40.7*60*60)/TreeCalculations!$I$2/TreeCalculations!$I$2</f>
        <v>46.9566377281407</v>
      </c>
      <c r="E546" s="8" t="n">
        <f aca="false">(GrassHrFlux!K546*18.0152*GrassTree!$C$31*GrassTree!$C$31*2.45*0.5)/TreeCalculations!$I$2/TreeCalculations!$I$2</f>
        <v>9.482886014</v>
      </c>
      <c r="F546" s="10" t="n">
        <f aca="false">D546+(0.5*GrassWatbal!F546*GrassTree!$C$31*GrassTree!$C$31/18.0152*40.7*60*60)/TreeCalculations!$I$2/TreeCalculations!$I$2 + (0.5*GrassWatbal!G546*GrassTree!$C$31*GrassTree!$C$31/18.0152*40.7*60*60)/TreeCalculations!$I$2/TreeCalculations!$I$2</f>
        <v>46.9566377281407</v>
      </c>
      <c r="G546" s="5" t="n">
        <f aca="false">GrassWatbal!AA546-GrassWatbal!W546-F546</f>
        <v>137.875262271859</v>
      </c>
      <c r="H546" s="11" t="n">
        <f aca="false">GrassWatbal!AA546+GrassWatbal!W546-F546</f>
        <v>80.1402622718593</v>
      </c>
      <c r="I546" s="6" t="n">
        <f aca="false">GrassWatbal!W546</f>
        <v>-28.8675</v>
      </c>
      <c r="J546" s="7" t="n">
        <f aca="false">GrassHrFlux!P546-GrassHrFlux!P545</f>
        <v>2.01</v>
      </c>
      <c r="K546" s="7" t="n">
        <f aca="false">TreeCalculations!$J$2*TreeCalculations!$K$2*(J546/TreeCalculations!$L$2)</f>
        <v>0.00263437862871894</v>
      </c>
      <c r="L546" s="2" t="n">
        <f aca="false">OliveWatbal!V546/(OliveTree!$C$31*2*OliveTree!$C$31*2)</f>
        <v>-95.24504</v>
      </c>
      <c r="M546" s="12" t="n">
        <f aca="false">OliveWatbal!AA546</f>
        <v>143.9604</v>
      </c>
      <c r="N546" s="8" t="n">
        <f aca="false">(0.5*OliveWatbal!J546*OliveTree!$C$31*OliveTree!$C$31/18.0152*40.7*60*60)/TreeCalculations!$I$3/TreeCalculations!$I$3</f>
        <v>311.307827834273</v>
      </c>
      <c r="O546" s="8" t="n">
        <f aca="false">(OliveHrFlx!K546*18.0152*OliveTree!$C$31*OliveTree!$C$31*2.45*0.5)/TreeCalculations!$I$3/TreeCalculations!$I$3</f>
        <v>59.726513168</v>
      </c>
      <c r="P546" s="4" t="n">
        <f aca="false">N546+(0.5*OliveWatbal!F546*OliveTree!$C$31*OliveTree!$C$31/18.0152*40.7*60*60)/TreeCalculations!$I$3/TreeCalculations!$I$3 + (0.5*OliveWatbal!G546*OliveTree!$C$31*OliveTree!$C$31/18.0152*40.7*60*60)/TreeCalculations!$I$3/TreeCalculations!$I$3</f>
        <v>311.307827834273</v>
      </c>
      <c r="Q546" s="11" t="n">
        <f aca="false">OliveWatbal!AA546-OliveWatbal!W546-F546</f>
        <v>125.691162271859</v>
      </c>
      <c r="R546" s="11" t="n">
        <f aca="false">OliveWatbal!AA546+OliveWatbal!W546-F546</f>
        <v>68.3163622718593</v>
      </c>
      <c r="S546" s="6" t="n">
        <f aca="false">OliveWatbal!W546</f>
        <v>-28.6874</v>
      </c>
      <c r="T546" s="7" t="n">
        <f aca="false">OliveHrFlx!P546-OliveHrFlx!P545</f>
        <v>2.03</v>
      </c>
      <c r="U546" s="7" t="n">
        <f aca="false">TreeCalculations!$J$3*TreeCalculations!$K$3*(T546/TreeCalculations!$L$3)</f>
        <v>0.066514783784819</v>
      </c>
    </row>
    <row r="547" customFormat="false" ht="12.8" hidden="false" customHeight="false" outlineLevel="0" collapsed="false">
      <c r="C547" s="2" t="n">
        <f aca="false">GrassWatbal!AA547</f>
        <v>224.9082</v>
      </c>
      <c r="D547" s="3" t="n">
        <f aca="false">(0.5*GrassWatbal!J547*GrassTree!$C$31*GrassTree!$C$31/18.0152*40.7*60*60)/TreeCalculations!$I$2/TreeCalculations!$I$2</f>
        <v>57.2857153958879</v>
      </c>
      <c r="E547" s="8" t="n">
        <f aca="false">(GrassHrFlux!K547*18.0152*GrassTree!$C$31*GrassTree!$C$31*2.45*0.5)/TreeCalculations!$I$2/TreeCalculations!$I$2</f>
        <v>10.79155518</v>
      </c>
      <c r="F547" s="10" t="n">
        <f aca="false">D547+(0.5*GrassWatbal!F547*GrassTree!$C$31*GrassTree!$C$31/18.0152*40.7*60*60)/TreeCalculations!$I$2/TreeCalculations!$I$2 + (0.5*GrassWatbal!G547*GrassTree!$C$31*GrassTree!$C$31/18.0152*40.7*60*60)/TreeCalculations!$I$2/TreeCalculations!$I$2</f>
        <v>57.2857153958879</v>
      </c>
      <c r="G547" s="5" t="n">
        <f aca="false">GrassWatbal!AA547-GrassWatbal!W547-F547</f>
        <v>201.969484604112</v>
      </c>
      <c r="H547" s="11" t="n">
        <f aca="false">GrassWatbal!AA547+GrassWatbal!W547-F547</f>
        <v>133.275484604112</v>
      </c>
      <c r="I547" s="6" t="n">
        <f aca="false">GrassWatbal!W547</f>
        <v>-34.347</v>
      </c>
      <c r="J547" s="7" t="n">
        <f aca="false">GrassHrFlux!P547-GrassHrFlux!P546</f>
        <v>1.08</v>
      </c>
      <c r="K547" s="7" t="n">
        <f aca="false">TreeCalculations!$J$2*TreeCalculations!$K$2*(J547/TreeCalculations!$L$2)</f>
        <v>0.00141548702438629</v>
      </c>
      <c r="L547" s="2" t="n">
        <f aca="false">OliveWatbal!V547/(OliveTree!$C$31*2*OliveTree!$C$31*2)</f>
        <v>-141.506308</v>
      </c>
      <c r="M547" s="12" t="n">
        <f aca="false">OliveWatbal!AA547</f>
        <v>206.5012</v>
      </c>
      <c r="N547" s="8" t="n">
        <f aca="false">(0.5*OliveWatbal!J547*OliveTree!$C$31*OliveTree!$C$31/18.0152*40.7*60*60)/TreeCalculations!$I$3/TreeCalculations!$I$3</f>
        <v>356.593106931924</v>
      </c>
      <c r="O547" s="8" t="n">
        <f aca="false">(OliveHrFlx!K547*18.0152*OliveTree!$C$31*OliveTree!$C$31*2.45*0.5)/TreeCalculations!$I$3/TreeCalculations!$I$3</f>
        <v>70.966061334</v>
      </c>
      <c r="P547" s="4" t="n">
        <f aca="false">N547+(0.5*OliveWatbal!F547*OliveTree!$C$31*OliveTree!$C$31/18.0152*40.7*60*60)/TreeCalculations!$I$3/TreeCalculations!$I$3 + (0.5*OliveWatbal!G547*OliveTree!$C$31*OliveTree!$C$31/18.0152*40.7*60*60)/TreeCalculations!$I$3/TreeCalculations!$I$3</f>
        <v>356.593106931924</v>
      </c>
      <c r="Q547" s="11" t="n">
        <f aca="false">OliveWatbal!AA547-OliveWatbal!W547-F547</f>
        <v>183.090084604112</v>
      </c>
      <c r="R547" s="11" t="n">
        <f aca="false">OliveWatbal!AA547+OliveWatbal!W547-F547</f>
        <v>115.340884604112</v>
      </c>
      <c r="S547" s="6" t="n">
        <f aca="false">OliveWatbal!W547</f>
        <v>-33.8746</v>
      </c>
      <c r="T547" s="7" t="n">
        <f aca="false">OliveHrFlx!P547-OliveHrFlx!P546</f>
        <v>1.08</v>
      </c>
      <c r="U547" s="7" t="n">
        <f aca="false">TreeCalculations!$J$3*TreeCalculations!$K$3*(T547/TreeCalculations!$L$3)</f>
        <v>0.0353871756096575</v>
      </c>
    </row>
    <row r="548" customFormat="false" ht="12.8" hidden="false" customHeight="false" outlineLevel="0" collapsed="false">
      <c r="C548" s="2" t="n">
        <f aca="false">GrassWatbal!AA548</f>
        <v>303.9618</v>
      </c>
      <c r="D548" s="3" t="n">
        <f aca="false">(0.5*GrassWatbal!J548*GrassTree!$C$31*GrassTree!$C$31/18.0152*40.7*60*60)/TreeCalculations!$I$2/TreeCalculations!$I$2</f>
        <v>65.2521182112882</v>
      </c>
      <c r="E548" s="8" t="n">
        <f aca="false">(GrassHrFlux!K548*18.0152*GrassTree!$C$31*GrassTree!$C$31*2.45*0.5)/TreeCalculations!$I$2/TreeCalculations!$I$2</f>
        <v>11.824366596</v>
      </c>
      <c r="F548" s="10" t="n">
        <f aca="false">D548+(0.5*GrassWatbal!F548*GrassTree!$C$31*GrassTree!$C$31/18.0152*40.7*60*60)/TreeCalculations!$I$2/TreeCalculations!$I$2 + (0.5*GrassWatbal!G548*GrassTree!$C$31*GrassTree!$C$31/18.0152*40.7*60*60)/TreeCalculations!$I$2/TreeCalculations!$I$2</f>
        <v>65.2521182112882</v>
      </c>
      <c r="G548" s="5" t="n">
        <f aca="false">GrassWatbal!AA548-GrassWatbal!W548-F548</f>
        <v>272.094881788712</v>
      </c>
      <c r="H548" s="11" t="n">
        <f aca="false">GrassWatbal!AA548+GrassWatbal!W548-F548</f>
        <v>205.324481788712</v>
      </c>
      <c r="I548" s="6" t="n">
        <f aca="false">GrassWatbal!W548</f>
        <v>-33.3852</v>
      </c>
      <c r="J548" s="7" t="n">
        <f aca="false">GrassHrFlux!P548-GrassHrFlux!P547</f>
        <v>0.949999999999999</v>
      </c>
      <c r="K548" s="7" t="n">
        <f aca="false">TreeCalculations!$J$2*TreeCalculations!$K$2*(J548/TreeCalculations!$L$2)</f>
        <v>0.00124510432700646</v>
      </c>
      <c r="L548" s="2" t="n">
        <f aca="false">OliveWatbal!V548/(OliveTree!$C$31*2*OliveTree!$C$31*2)</f>
        <v>-184.09492</v>
      </c>
      <c r="M548" s="12" t="n">
        <f aca="false">OliveWatbal!AA548</f>
        <v>279.4459</v>
      </c>
      <c r="N548" s="8" t="n">
        <f aca="false">(0.5*OliveWatbal!J548*OliveTree!$C$31*OliveTree!$C$31/18.0152*40.7*60*60)/TreeCalculations!$I$3/TreeCalculations!$I$3</f>
        <v>423.687379546161</v>
      </c>
      <c r="O548" s="8" t="n">
        <f aca="false">(OliveHrFlx!K548*18.0152*OliveTree!$C$31*OliveTree!$C$31*2.45*0.5)/TreeCalculations!$I$3/TreeCalculations!$I$3</f>
        <v>77.39465034</v>
      </c>
      <c r="P548" s="4" t="n">
        <f aca="false">N548+(0.5*OliveWatbal!F548*OliveTree!$C$31*OliveTree!$C$31/18.0152*40.7*60*60)/TreeCalculations!$I$3/TreeCalculations!$I$3 + (0.5*OliveWatbal!G548*OliveTree!$C$31*OliveTree!$C$31/18.0152*40.7*60*60)/TreeCalculations!$I$3/TreeCalculations!$I$3</f>
        <v>423.687379546161</v>
      </c>
      <c r="Q548" s="11" t="n">
        <f aca="false">OliveWatbal!AA548-OliveWatbal!W548-F548</f>
        <v>246.980381788712</v>
      </c>
      <c r="R548" s="11" t="n">
        <f aca="false">OliveWatbal!AA548+OliveWatbal!W548-F548</f>
        <v>181.407181788712</v>
      </c>
      <c r="S548" s="6" t="n">
        <f aca="false">OliveWatbal!W548</f>
        <v>-32.7866</v>
      </c>
      <c r="T548" s="7" t="n">
        <f aca="false">OliveHrFlx!P548-OliveHrFlx!P547</f>
        <v>0.949999999999999</v>
      </c>
      <c r="U548" s="7" t="n">
        <f aca="false">TreeCalculations!$J$3*TreeCalculations!$K$3*(T548/TreeCalculations!$L$3)</f>
        <v>0.0311276081751616</v>
      </c>
    </row>
    <row r="549" customFormat="false" ht="12.8" hidden="false" customHeight="false" outlineLevel="0" collapsed="false">
      <c r="C549" s="2" t="n">
        <f aca="false">GrassWatbal!AA549</f>
        <v>384.0281</v>
      </c>
      <c r="D549" s="3" t="n">
        <f aca="false">(0.5*GrassWatbal!J549*GrassTree!$C$31*GrassTree!$C$31/18.0152*40.7*60*60)/TreeCalculations!$I$2/TreeCalculations!$I$2</f>
        <v>71.5024301700786</v>
      </c>
      <c r="E549" s="8" t="n">
        <f aca="false">(GrassHrFlux!K549*18.0152*GrassTree!$C$31*GrassTree!$C$31*2.45*0.5)/TreeCalculations!$I$2/TreeCalculations!$I$2</f>
        <v>11.53085395</v>
      </c>
      <c r="F549" s="10" t="n">
        <f aca="false">D549+(0.5*GrassWatbal!F549*GrassTree!$C$31*GrassTree!$C$31/18.0152*40.7*60*60)/TreeCalculations!$I$2/TreeCalculations!$I$2 + (0.5*GrassWatbal!G549*GrassTree!$C$31*GrassTree!$C$31/18.0152*40.7*60*60)/TreeCalculations!$I$2/TreeCalculations!$I$2</f>
        <v>71.5024301700786</v>
      </c>
      <c r="G549" s="5" t="n">
        <f aca="false">GrassWatbal!AA549-GrassWatbal!W549-F549</f>
        <v>345.588869829921</v>
      </c>
      <c r="H549" s="11" t="n">
        <f aca="false">GrassWatbal!AA549+GrassWatbal!W549-F549</f>
        <v>279.462469829921</v>
      </c>
      <c r="I549" s="6" t="n">
        <f aca="false">GrassWatbal!W549</f>
        <v>-33.0632</v>
      </c>
      <c r="J549" s="7" t="n">
        <f aca="false">GrassHrFlux!P549-GrassHrFlux!P548</f>
        <v>0.510000000000002</v>
      </c>
      <c r="K549" s="7" t="n">
        <f aca="false">TreeCalculations!$J$2*TreeCalculations!$K$2*(J549/TreeCalculations!$L$2)</f>
        <v>0.00066842442818242</v>
      </c>
      <c r="L549" s="2" t="n">
        <f aca="false">OliveWatbal!V549/(OliveTree!$C$31*2*OliveTree!$C$31*2)</f>
        <v>-219.172872</v>
      </c>
      <c r="M549" s="12" t="n">
        <f aca="false">OliveWatbal!AA549</f>
        <v>354.2745</v>
      </c>
      <c r="N549" s="8" t="n">
        <f aca="false">(0.5*OliveWatbal!J549*OliveTree!$C$31*OliveTree!$C$31/18.0152*40.7*60*60)/TreeCalculations!$I$3/TreeCalculations!$I$3</f>
        <v>462.071696123274</v>
      </c>
      <c r="O549" s="8" t="n">
        <f aca="false">(OliveHrFlx!K549*18.0152*OliveTree!$C$31*OliveTree!$C$31*2.45*0.5)/TreeCalculations!$I$3/TreeCalculations!$I$3</f>
        <v>72.321074602</v>
      </c>
      <c r="P549" s="4" t="n">
        <f aca="false">N549+(0.5*OliveWatbal!F549*OliveTree!$C$31*OliveTree!$C$31/18.0152*40.7*60*60)/TreeCalculations!$I$3/TreeCalculations!$I$3 + (0.5*OliveWatbal!G549*OliveTree!$C$31*OliveTree!$C$31/18.0152*40.7*60*60)/TreeCalculations!$I$3/TreeCalculations!$I$3</f>
        <v>462.071696123274</v>
      </c>
      <c r="Q549" s="11" t="n">
        <f aca="false">OliveWatbal!AA549-OliveWatbal!W549-F549</f>
        <v>315.305669829921</v>
      </c>
      <c r="R549" s="11" t="n">
        <f aca="false">OliveWatbal!AA549+OliveWatbal!W549-F549</f>
        <v>250.238469829921</v>
      </c>
      <c r="S549" s="6" t="n">
        <f aca="false">OliveWatbal!W549</f>
        <v>-32.5336</v>
      </c>
      <c r="T549" s="7" t="n">
        <f aca="false">OliveHrFlx!P549-OliveHrFlx!P548</f>
        <v>0.52</v>
      </c>
      <c r="U549" s="7" t="n">
        <f aca="false">TreeCalculations!$J$3*TreeCalculations!$K$3*(T549/TreeCalculations!$L$3)</f>
        <v>0.0170382697379832</v>
      </c>
    </row>
    <row r="550" customFormat="false" ht="12.8" hidden="false" customHeight="false" outlineLevel="0" collapsed="false">
      <c r="C550" s="2" t="n">
        <f aca="false">GrassWatbal!AA550</f>
        <v>323.4691</v>
      </c>
      <c r="D550" s="3" t="n">
        <f aca="false">(0.5*GrassWatbal!J550*GrassTree!$C$31*GrassTree!$C$31/18.0152*40.7*60*60)/TreeCalculations!$I$2/TreeCalculations!$I$2</f>
        <v>70.0059338780585</v>
      </c>
      <c r="E550" s="8" t="n">
        <f aca="false">(GrassHrFlux!K550*18.0152*GrassTree!$C$31*GrassTree!$C$31*2.45*0.5)/TreeCalculations!$I$2/TreeCalculations!$I$2</f>
        <v>13.799508086</v>
      </c>
      <c r="F550" s="10" t="n">
        <f aca="false">D550+(0.5*GrassWatbal!F550*GrassTree!$C$31*GrassTree!$C$31/18.0152*40.7*60*60)/TreeCalculations!$I$2/TreeCalculations!$I$2 + (0.5*GrassWatbal!G550*GrassTree!$C$31*GrassTree!$C$31/18.0152*40.7*60*60)/TreeCalculations!$I$2/TreeCalculations!$I$2</f>
        <v>70.0059338780585</v>
      </c>
      <c r="G550" s="5" t="n">
        <f aca="false">GrassWatbal!AA550-GrassWatbal!W550-F550</f>
        <v>284.963166121941</v>
      </c>
      <c r="H550" s="11" t="n">
        <f aca="false">GrassWatbal!AA550+GrassWatbal!W550-F550</f>
        <v>221.963166121941</v>
      </c>
      <c r="I550" s="6" t="n">
        <f aca="false">GrassWatbal!W550</f>
        <v>-31.5</v>
      </c>
      <c r="J550" s="7" t="n">
        <f aca="false">GrassHrFlux!P550-GrassHrFlux!P549</f>
        <v>1.66</v>
      </c>
      <c r="K550" s="7" t="n">
        <f aca="false">TreeCalculations!$J$2*TreeCalculations!$K$2*(J550/TreeCalculations!$L$2)</f>
        <v>0.00217565598192709</v>
      </c>
      <c r="L550" s="2" t="n">
        <f aca="false">OliveWatbal!V550/(OliveTree!$C$31*2*OliveTree!$C$31*2)</f>
        <v>-183.64252</v>
      </c>
      <c r="M550" s="12" t="n">
        <f aca="false">OliveWatbal!AA550</f>
        <v>299.5194</v>
      </c>
      <c r="N550" s="8" t="n">
        <f aca="false">(0.5*OliveWatbal!J550*OliveTree!$C$31*OliveTree!$C$31/18.0152*40.7*60*60)/TreeCalculations!$I$3/TreeCalculations!$I$3</f>
        <v>431.775779341889</v>
      </c>
      <c r="O550" s="8" t="n">
        <f aca="false">(OliveHrFlx!K550*18.0152*OliveTree!$C$31*OliveTree!$C$31*2.45*0.5)/TreeCalculations!$I$3/TreeCalculations!$I$3</f>
        <v>88.943159186</v>
      </c>
      <c r="P550" s="4" t="n">
        <f aca="false">N550+(0.5*OliveWatbal!F550*OliveTree!$C$31*OliveTree!$C$31/18.0152*40.7*60*60)/TreeCalculations!$I$3/TreeCalculations!$I$3 + (0.5*OliveWatbal!G550*OliveTree!$C$31*OliveTree!$C$31/18.0152*40.7*60*60)/TreeCalculations!$I$3/TreeCalculations!$I$3</f>
        <v>431.775779341889</v>
      </c>
      <c r="Q550" s="11" t="n">
        <f aca="false">OliveWatbal!AA550-OliveWatbal!W550-F550</f>
        <v>260.782766121941</v>
      </c>
      <c r="R550" s="11" t="n">
        <f aca="false">OliveWatbal!AA550+OliveWatbal!W550-F550</f>
        <v>198.244166121941</v>
      </c>
      <c r="S550" s="6" t="n">
        <f aca="false">OliveWatbal!W550</f>
        <v>-31.2693</v>
      </c>
      <c r="T550" s="7" t="n">
        <f aca="false">OliveHrFlx!P550-OliveHrFlx!P549</f>
        <v>1.64</v>
      </c>
      <c r="U550" s="7" t="n">
        <f aca="false">TreeCalculations!$J$3*TreeCalculations!$K$3*(T550/TreeCalculations!$L$3)</f>
        <v>0.0537360814813317</v>
      </c>
    </row>
    <row r="551" customFormat="false" ht="12.8" hidden="false" customHeight="false" outlineLevel="0" collapsed="false">
      <c r="C551" s="2" t="n">
        <f aca="false">GrassWatbal!AA551</f>
        <v>504.5615</v>
      </c>
      <c r="D551" s="3" t="n">
        <f aca="false">(0.5*GrassWatbal!J551*GrassTree!$C$31*GrassTree!$C$31/18.0152*40.7*60*60)/TreeCalculations!$I$2/TreeCalculations!$I$2</f>
        <v>83.5191327323593</v>
      </c>
      <c r="E551" s="8" t="n">
        <f aca="false">(GrassHrFlux!K551*18.0152*GrassTree!$C$31*GrassTree!$C$31*2.45*0.5)/TreeCalculations!$I$2/TreeCalculations!$I$2</f>
        <v>14.657977404</v>
      </c>
      <c r="F551" s="10" t="n">
        <f aca="false">D551+(0.5*GrassWatbal!F551*GrassTree!$C$31*GrassTree!$C$31/18.0152*40.7*60*60)/TreeCalculations!$I$2/TreeCalculations!$I$2 + (0.5*GrassWatbal!G551*GrassTree!$C$31*GrassTree!$C$31/18.0152*40.7*60*60)/TreeCalculations!$I$2/TreeCalculations!$I$2</f>
        <v>83.5191327323593</v>
      </c>
      <c r="G551" s="5" t="n">
        <f aca="false">GrassWatbal!AA551-GrassWatbal!W551-F551</f>
        <v>457.030467267641</v>
      </c>
      <c r="H551" s="11" t="n">
        <f aca="false">GrassWatbal!AA551+GrassWatbal!W551-F551</f>
        <v>385.054267267641</v>
      </c>
      <c r="I551" s="6" t="n">
        <f aca="false">GrassWatbal!W551</f>
        <v>-35.9881</v>
      </c>
      <c r="J551" s="7" t="n">
        <f aca="false">GrassHrFlux!P551-GrassHrFlux!P550</f>
        <v>0.77</v>
      </c>
      <c r="K551" s="7" t="n">
        <f aca="false">TreeCalculations!$J$2*TreeCalculations!$K$2*(J551/TreeCalculations!$L$2)</f>
        <v>0.00100918982294208</v>
      </c>
      <c r="L551" s="2" t="n">
        <f aca="false">OliveWatbal!V551/(OliveTree!$C$31*2*OliveTree!$C$31*2)</f>
        <v>-268.961776</v>
      </c>
      <c r="M551" s="12" t="n">
        <f aca="false">OliveWatbal!AA551</f>
        <v>466.4855</v>
      </c>
      <c r="N551" s="8" t="n">
        <f aca="false">(0.5*OliveWatbal!J551*OliveTree!$C$31*OliveTree!$C$31/18.0152*40.7*60*60)/TreeCalculations!$I$3/TreeCalculations!$I$3</f>
        <v>531.01218970647</v>
      </c>
      <c r="O551" s="8" t="n">
        <f aca="false">(OliveHrFlx!K551*18.0152*OliveTree!$C$31*OliveTree!$C$31*2.45*0.5)/TreeCalculations!$I$3/TreeCalculations!$I$3</f>
        <v>92.917717648</v>
      </c>
      <c r="P551" s="4" t="n">
        <f aca="false">N551+(0.5*OliveWatbal!F551*OliveTree!$C$31*OliveTree!$C$31/18.0152*40.7*60*60)/TreeCalculations!$I$3/TreeCalculations!$I$3 + (0.5*OliveWatbal!G551*OliveTree!$C$31*OliveTree!$C$31/18.0152*40.7*60*60)/TreeCalculations!$I$3/TreeCalculations!$I$3</f>
        <v>531.01218970647</v>
      </c>
      <c r="Q551" s="11" t="n">
        <f aca="false">OliveWatbal!AA551-OliveWatbal!W551-F551</f>
        <v>418.306667267641</v>
      </c>
      <c r="R551" s="11" t="n">
        <f aca="false">OliveWatbal!AA551+OliveWatbal!W551-F551</f>
        <v>347.626067267641</v>
      </c>
      <c r="S551" s="6" t="n">
        <f aca="false">OliveWatbal!W551</f>
        <v>-35.3403</v>
      </c>
      <c r="T551" s="7" t="n">
        <f aca="false">OliveHrFlx!P551-OliveHrFlx!P550</f>
        <v>0.77</v>
      </c>
      <c r="U551" s="7" t="n">
        <f aca="false">TreeCalculations!$J$3*TreeCalculations!$K$3*(T551/TreeCalculations!$L$3)</f>
        <v>0.025229745573552</v>
      </c>
    </row>
    <row r="552" customFormat="false" ht="12.8" hidden="false" customHeight="false" outlineLevel="0" collapsed="false">
      <c r="C552" s="2" t="n">
        <f aca="false">GrassWatbal!AA552</f>
        <v>551.2526</v>
      </c>
      <c r="D552" s="3" t="n">
        <f aca="false">(0.5*GrassWatbal!J552*GrassTree!$C$31*GrassTree!$C$31/18.0152*40.7*60*60)/TreeCalculations!$I$2/TreeCalculations!$I$2</f>
        <v>88.7080709622985</v>
      </c>
      <c r="E552" s="8" t="n">
        <f aca="false">(GrassHrFlux!K552*18.0152*GrassTree!$C$31*GrassTree!$C$31*2.45*0.5)/TreeCalculations!$I$2/TreeCalculations!$I$2</f>
        <v>15.203072318</v>
      </c>
      <c r="F552" s="10" t="n">
        <f aca="false">D552+(0.5*GrassWatbal!F552*GrassTree!$C$31*GrassTree!$C$31/18.0152*40.7*60*60)/TreeCalculations!$I$2/TreeCalculations!$I$2 + (0.5*GrassWatbal!G552*GrassTree!$C$31*GrassTree!$C$31/18.0152*40.7*60*60)/TreeCalculations!$I$2/TreeCalculations!$I$2</f>
        <v>88.7080709622985</v>
      </c>
      <c r="G552" s="5" t="n">
        <f aca="false">GrassWatbal!AA552-GrassWatbal!W552-F552</f>
        <v>497.580829037701</v>
      </c>
      <c r="H552" s="11" t="n">
        <f aca="false">GrassWatbal!AA552+GrassWatbal!W552-F552</f>
        <v>427.508229037702</v>
      </c>
      <c r="I552" s="6" t="n">
        <f aca="false">GrassWatbal!W552</f>
        <v>-35.0363</v>
      </c>
      <c r="J552" s="7" t="n">
        <f aca="false">GrassHrFlux!P552-GrassHrFlux!P551</f>
        <v>0.52</v>
      </c>
      <c r="K552" s="7" t="n">
        <f aca="false">TreeCalculations!$J$2*TreeCalculations!$K$2*(J552/TreeCalculations!$L$2)</f>
        <v>0.000681530789519328</v>
      </c>
      <c r="L552" s="2" t="n">
        <f aca="false">OliveWatbal!V552/(OliveTree!$C$31*2*OliveTree!$C$31*2)</f>
        <v>-287.082752</v>
      </c>
      <c r="M552" s="12" t="n">
        <f aca="false">OliveWatbal!AA552</f>
        <v>509.7043</v>
      </c>
      <c r="N552" s="8" t="n">
        <f aca="false">(0.5*OliveWatbal!J552*OliveTree!$C$31*OliveTree!$C$31/18.0152*40.7*60*60)/TreeCalculations!$I$3/TreeCalculations!$I$3</f>
        <v>554.748735512234</v>
      </c>
      <c r="O552" s="8" t="n">
        <f aca="false">(OliveHrFlx!K552*18.0152*OliveTree!$C$31*OliveTree!$C$31*2.45*0.5)/TreeCalculations!$I$3/TreeCalculations!$I$3</f>
        <v>97.691160154</v>
      </c>
      <c r="P552" s="4" t="n">
        <f aca="false">N552+(0.5*OliveWatbal!F552*OliveTree!$C$31*OliveTree!$C$31/18.0152*40.7*60*60)/TreeCalculations!$I$3/TreeCalculations!$I$3 + (0.5*OliveWatbal!G552*OliveTree!$C$31*OliveTree!$C$31/18.0152*40.7*60*60)/TreeCalculations!$I$3/TreeCalculations!$I$3</f>
        <v>554.748735512234</v>
      </c>
      <c r="Q552" s="11" t="n">
        <f aca="false">OliveWatbal!AA552-OliveWatbal!W552-F552</f>
        <v>455.507629037701</v>
      </c>
      <c r="R552" s="11" t="n">
        <f aca="false">OliveWatbal!AA552+OliveWatbal!W552-F552</f>
        <v>386.484829037702</v>
      </c>
      <c r="S552" s="6" t="n">
        <f aca="false">OliveWatbal!W552</f>
        <v>-34.5114</v>
      </c>
      <c r="T552" s="7" t="n">
        <f aca="false">OliveHrFlx!P552-OliveHrFlx!P551</f>
        <v>0.52</v>
      </c>
      <c r="U552" s="7" t="n">
        <f aca="false">TreeCalculations!$J$3*TreeCalculations!$K$3*(T552/TreeCalculations!$L$3)</f>
        <v>0.0170382697379832</v>
      </c>
    </row>
    <row r="553" customFormat="false" ht="12.8" hidden="false" customHeight="false" outlineLevel="0" collapsed="false">
      <c r="C553" s="2" t="n">
        <f aca="false">GrassWatbal!AA553</f>
        <v>607.0767</v>
      </c>
      <c r="D553" s="3" t="n">
        <f aca="false">(0.5*GrassWatbal!J553*GrassTree!$C$31*GrassTree!$C$31/18.0152*40.7*60*60)/TreeCalculations!$I$2/TreeCalculations!$I$2</f>
        <v>91.8515264887429</v>
      </c>
      <c r="E553" s="8" t="n">
        <f aca="false">(GrassHrFlux!K553*18.0152*GrassTree!$C$31*GrassTree!$C$31*2.45*0.5)/TreeCalculations!$I$2/TreeCalculations!$I$2</f>
        <v>15.578238858</v>
      </c>
      <c r="F553" s="10" t="n">
        <f aca="false">D553+(0.5*GrassWatbal!F553*GrassTree!$C$31*GrassTree!$C$31/18.0152*40.7*60*60)/TreeCalculations!$I$2/TreeCalculations!$I$2 + (0.5*GrassWatbal!G553*GrassTree!$C$31*GrassTree!$C$31/18.0152*40.7*60*60)/TreeCalculations!$I$2/TreeCalculations!$I$2</f>
        <v>91.8515264887429</v>
      </c>
      <c r="G553" s="5" t="n">
        <f aca="false">GrassWatbal!AA553-GrassWatbal!W553-F553</f>
        <v>548.949273511257</v>
      </c>
      <c r="H553" s="11" t="n">
        <f aca="false">GrassWatbal!AA553+GrassWatbal!W553-F553</f>
        <v>481.501073511257</v>
      </c>
      <c r="I553" s="6" t="n">
        <f aca="false">GrassWatbal!W553</f>
        <v>-33.7241</v>
      </c>
      <c r="J553" s="7" t="n">
        <f aca="false">GrassHrFlux!P553-GrassHrFlux!P552</f>
        <v>0.91</v>
      </c>
      <c r="K553" s="7" t="n">
        <f aca="false">TreeCalculations!$J$2*TreeCalculations!$K$2*(J553/TreeCalculations!$L$2)</f>
        <v>0.00119267888165882</v>
      </c>
      <c r="L553" s="2" t="n">
        <f aca="false">OliveWatbal!V553/(OliveTree!$C$31*2*OliveTree!$C$31*2)</f>
        <v>-306.34664</v>
      </c>
      <c r="M553" s="12" t="n">
        <f aca="false">OliveWatbal!AA553</f>
        <v>561.5247</v>
      </c>
      <c r="N553" s="8" t="n">
        <f aca="false">(0.5*OliveWatbal!J553*OliveTree!$C$31*OliveTree!$C$31/18.0152*40.7*60*60)/TreeCalculations!$I$3/TreeCalculations!$I$3</f>
        <v>583.243163550779</v>
      </c>
      <c r="O553" s="8" t="n">
        <f aca="false">(OliveHrFlx!K553*18.0152*OliveTree!$C$31*OliveTree!$C$31*2.45*0.5)/TreeCalculations!$I$3/TreeCalculations!$I$3</f>
        <v>97.318200476</v>
      </c>
      <c r="P553" s="4" t="n">
        <f aca="false">N553+(0.5*OliveWatbal!F553*OliveTree!$C$31*OliveTree!$C$31/18.0152*40.7*60*60)/TreeCalculations!$I$3/TreeCalculations!$I$3 + (0.5*OliveWatbal!G553*OliveTree!$C$31*OliveTree!$C$31/18.0152*40.7*60*60)/TreeCalculations!$I$3/TreeCalculations!$I$3</f>
        <v>583.243163550779</v>
      </c>
      <c r="Q553" s="11" t="n">
        <f aca="false">OliveWatbal!AA553-OliveWatbal!W553-F553</f>
        <v>502.857773511257</v>
      </c>
      <c r="R553" s="11" t="n">
        <f aca="false">OliveWatbal!AA553+OliveWatbal!W553-F553</f>
        <v>436.488573511257</v>
      </c>
      <c r="S553" s="6" t="n">
        <f aca="false">OliveWatbal!W553</f>
        <v>-33.1846</v>
      </c>
      <c r="T553" s="7" t="n">
        <f aca="false">OliveHrFlx!P553-OliveHrFlx!P552</f>
        <v>0.900000000000002</v>
      </c>
      <c r="U553" s="7" t="n">
        <f aca="false">TreeCalculations!$J$3*TreeCalculations!$K$3*(T553/TreeCalculations!$L$3)</f>
        <v>0.0294893130080479</v>
      </c>
    </row>
    <row r="554" customFormat="false" ht="12.8" hidden="false" customHeight="false" outlineLevel="0" collapsed="false">
      <c r="C554" s="2" t="n">
        <f aca="false">GrassWatbal!AA554</f>
        <v>628.6299</v>
      </c>
      <c r="D554" s="3" t="n">
        <f aca="false">(0.5*GrassWatbal!J554*GrassTree!$C$31*GrassTree!$C$31/18.0152*40.7*60*60)/TreeCalculations!$I$2/TreeCalculations!$I$2</f>
        <v>94.1450697189041</v>
      </c>
      <c r="E554" s="8" t="n">
        <f aca="false">(GrassHrFlux!K554*18.0152*GrassTree!$C$31*GrassTree!$C$31*2.45*0.5)/TreeCalculations!$I$2/TreeCalculations!$I$2</f>
        <v>14.52115196</v>
      </c>
      <c r="F554" s="10" t="n">
        <f aca="false">D554+(0.5*GrassWatbal!F554*GrassTree!$C$31*GrassTree!$C$31/18.0152*40.7*60*60)/TreeCalculations!$I$2/TreeCalculations!$I$2 + (0.5*GrassWatbal!G554*GrassTree!$C$31*GrassTree!$C$31/18.0152*40.7*60*60)/TreeCalculations!$I$2/TreeCalculations!$I$2</f>
        <v>94.1450697189041</v>
      </c>
      <c r="G554" s="5" t="n">
        <f aca="false">GrassWatbal!AA554-GrassWatbal!W554-F554</f>
        <v>568.726930281096</v>
      </c>
      <c r="H554" s="11" t="n">
        <f aca="false">GrassWatbal!AA554+GrassWatbal!W554-F554</f>
        <v>500.242730281096</v>
      </c>
      <c r="I554" s="6" t="n">
        <f aca="false">GrassWatbal!W554</f>
        <v>-34.2421</v>
      </c>
      <c r="J554" s="7" t="n">
        <f aca="false">GrassHrFlux!P554-GrassHrFlux!P553</f>
        <v>0.460000000000001</v>
      </c>
      <c r="K554" s="7" t="n">
        <f aca="false">TreeCalculations!$J$2*TreeCalculations!$K$2*(J554/TreeCalculations!$L$2)</f>
        <v>0.000602892621497868</v>
      </c>
      <c r="L554" s="2" t="n">
        <f aca="false">OliveWatbal!V554/(OliveTree!$C$31*2*OliveTree!$C$31*2)</f>
        <v>-312.694416</v>
      </c>
      <c r="M554" s="12" t="n">
        <f aca="false">OliveWatbal!AA554</f>
        <v>582.2479</v>
      </c>
      <c r="N554" s="8" t="n">
        <f aca="false">(0.5*OliveWatbal!J554*OliveTree!$C$31*OliveTree!$C$31/18.0152*40.7*60*60)/TreeCalculations!$I$3/TreeCalculations!$I$3</f>
        <v>581.018751942804</v>
      </c>
      <c r="O554" s="8" t="n">
        <f aca="false">(OliveHrFlx!K554*18.0152*OliveTree!$C$31*OliveTree!$C$31*2.45*0.5)/TreeCalculations!$I$3/TreeCalculations!$I$3</f>
        <v>88.823988638</v>
      </c>
      <c r="P554" s="4" t="n">
        <f aca="false">N554+(0.5*OliveWatbal!F554*OliveTree!$C$31*OliveTree!$C$31/18.0152*40.7*60*60)/TreeCalculations!$I$3/TreeCalculations!$I$3 + (0.5*OliveWatbal!G554*OliveTree!$C$31*OliveTree!$C$31/18.0152*40.7*60*60)/TreeCalculations!$I$3/TreeCalculations!$I$3</f>
        <v>581.018751942804</v>
      </c>
      <c r="Q554" s="11" t="n">
        <f aca="false">OliveWatbal!AA554-OliveWatbal!W554-F554</f>
        <v>521.515430281096</v>
      </c>
      <c r="R554" s="11" t="n">
        <f aca="false">OliveWatbal!AA554+OliveWatbal!W554-F554</f>
        <v>454.690230281096</v>
      </c>
      <c r="S554" s="6" t="n">
        <f aca="false">OliveWatbal!W554</f>
        <v>-33.4126</v>
      </c>
      <c r="T554" s="7" t="n">
        <f aca="false">OliveHrFlx!P554-OliveHrFlx!P553</f>
        <v>0.469999999999999</v>
      </c>
      <c r="U554" s="7" t="n">
        <f aca="false">TreeCalculations!$J$3*TreeCalculations!$K$3*(T554/TreeCalculations!$L$3)</f>
        <v>0.0153999745708694</v>
      </c>
    </row>
    <row r="555" customFormat="false" ht="12.8" hidden="false" customHeight="false" outlineLevel="0" collapsed="false">
      <c r="C555" s="2" t="n">
        <f aca="false">GrassWatbal!AA555</f>
        <v>483.0767</v>
      </c>
      <c r="D555" s="3" t="n">
        <f aca="false">(0.5*GrassWatbal!J555*GrassTree!$C$31*GrassTree!$C$31/18.0152*40.7*60*60)/TreeCalculations!$I$2/TreeCalculations!$I$2</f>
        <v>88.5698077179271</v>
      </c>
      <c r="E555" s="8" t="n">
        <f aca="false">(GrassHrFlux!K555*18.0152*GrassTree!$C$31*GrassTree!$C$31*2.45*0.5)/TreeCalculations!$I$2/TreeCalculations!$I$2</f>
        <v>16.207194528</v>
      </c>
      <c r="F555" s="10" t="n">
        <f aca="false">D555+(0.5*GrassWatbal!F555*GrassTree!$C$31*GrassTree!$C$31/18.0152*40.7*60*60)/TreeCalculations!$I$2/TreeCalculations!$I$2 + (0.5*GrassWatbal!G555*GrassTree!$C$31*GrassTree!$C$31/18.0152*40.7*60*60)/TreeCalculations!$I$2/TreeCalculations!$I$2</f>
        <v>88.5698077179271</v>
      </c>
      <c r="G555" s="5" t="n">
        <f aca="false">GrassWatbal!AA555-GrassWatbal!W555-F555</f>
        <v>427.703992282073</v>
      </c>
      <c r="H555" s="11" t="n">
        <f aca="false">GrassWatbal!AA555+GrassWatbal!W555-F555</f>
        <v>361.309792282073</v>
      </c>
      <c r="I555" s="6" t="n">
        <f aca="false">GrassWatbal!W555</f>
        <v>-33.1971</v>
      </c>
      <c r="J555" s="7" t="n">
        <f aca="false">GrassHrFlux!P555-GrassHrFlux!P554</f>
        <v>0.669999999999998</v>
      </c>
      <c r="K555" s="7" t="n">
        <f aca="false">TreeCalculations!$J$2*TreeCalculations!$K$2*(J555/TreeCalculations!$L$2)</f>
        <v>0.000878126209572978</v>
      </c>
      <c r="L555" s="2" t="n">
        <f aca="false">OliveWatbal!V555/(OliveTree!$C$31*2*OliveTree!$C$31*2)</f>
        <v>-260.556248</v>
      </c>
      <c r="M555" s="12" t="n">
        <f aca="false">OliveWatbal!AA555</f>
        <v>447.4697</v>
      </c>
      <c r="N555" s="8" t="n">
        <f aca="false">(0.5*OliveWatbal!J555*OliveTree!$C$31*OliveTree!$C$31/18.0152*40.7*60*60)/TreeCalculations!$I$3/TreeCalculations!$I$3</f>
        <v>530.304607220569</v>
      </c>
      <c r="O555" s="8" t="n">
        <f aca="false">(OliveHrFlx!K555*18.0152*OliveTree!$C$31*OliveTree!$C$31*2.45*0.5)/TreeCalculations!$I$3/TreeCalculations!$I$3</f>
        <v>101.705442132</v>
      </c>
      <c r="P555" s="4" t="n">
        <f aca="false">N555+(0.5*OliveWatbal!F555*OliveTree!$C$31*OliveTree!$C$31/18.0152*40.7*60*60)/TreeCalculations!$I$3/TreeCalculations!$I$3 + (0.5*OliveWatbal!G555*OliveTree!$C$31*OliveTree!$C$31/18.0152*40.7*60*60)/TreeCalculations!$I$3/TreeCalculations!$I$3</f>
        <v>530.304607220569</v>
      </c>
      <c r="Q555" s="11" t="n">
        <f aca="false">OliveWatbal!AA555-OliveWatbal!W555-F555</f>
        <v>391.586592282073</v>
      </c>
      <c r="R555" s="11" t="n">
        <f aca="false">OliveWatbal!AA555+OliveWatbal!W555-F555</f>
        <v>326.213192282073</v>
      </c>
      <c r="S555" s="6" t="n">
        <f aca="false">OliveWatbal!W555</f>
        <v>-32.6867</v>
      </c>
      <c r="T555" s="7" t="n">
        <f aca="false">OliveHrFlx!P555-OliveHrFlx!P554</f>
        <v>0.649999999999999</v>
      </c>
      <c r="U555" s="7" t="n">
        <f aca="false">TreeCalculations!$J$3*TreeCalculations!$K$3*(T555/TreeCalculations!$L$3)</f>
        <v>0.021297837172479</v>
      </c>
    </row>
    <row r="556" customFormat="false" ht="12.8" hidden="false" customHeight="false" outlineLevel="0" collapsed="false">
      <c r="C556" s="2" t="n">
        <f aca="false">GrassWatbal!AA556</f>
        <v>680.5459</v>
      </c>
      <c r="D556" s="3" t="n">
        <f aca="false">(0.5*GrassWatbal!J556*GrassTree!$C$31*GrassTree!$C$31/18.0152*40.7*60*60)/TreeCalculations!$I$2/TreeCalculations!$I$2</f>
        <v>97.9757749011946</v>
      </c>
      <c r="E556" s="8" t="n">
        <f aca="false">(GrassHrFlux!K556*18.0152*GrassTree!$C$31*GrassTree!$C$31*2.45*0.5)/TreeCalculations!$I$2/TreeCalculations!$I$2</f>
        <v>16.337399386</v>
      </c>
      <c r="F556" s="10" t="n">
        <f aca="false">D556+(0.5*GrassWatbal!F556*GrassTree!$C$31*GrassTree!$C$31/18.0152*40.7*60*60)/TreeCalculations!$I$2/TreeCalculations!$I$2 + (0.5*GrassWatbal!G556*GrassTree!$C$31*GrassTree!$C$31/18.0152*40.7*60*60)/TreeCalculations!$I$2/TreeCalculations!$I$2</f>
        <v>97.9757749011946</v>
      </c>
      <c r="G556" s="5" t="n">
        <f aca="false">GrassWatbal!AA556-GrassWatbal!W556-F556</f>
        <v>615.483325098805</v>
      </c>
      <c r="H556" s="11" t="n">
        <f aca="false">GrassWatbal!AA556+GrassWatbal!W556-F556</f>
        <v>549.656925098805</v>
      </c>
      <c r="I556" s="6" t="n">
        <f aca="false">GrassWatbal!W556</f>
        <v>-32.9132</v>
      </c>
      <c r="J556" s="7" t="n">
        <f aca="false">GrassHrFlux!P556-GrassHrFlux!P555</f>
        <v>0.650000000000002</v>
      </c>
      <c r="K556" s="7" t="n">
        <f aca="false">TreeCalculations!$J$2*TreeCalculations!$K$2*(J556/TreeCalculations!$L$2)</f>
        <v>0.000851913486899163</v>
      </c>
      <c r="L556" s="2" t="n">
        <f aca="false">OliveWatbal!V556/(OliveTree!$C$31*2*OliveTree!$C$31*2)</f>
        <v>-332.40754</v>
      </c>
      <c r="M556" s="12" t="n">
        <f aca="false">OliveWatbal!AA556</f>
        <v>631.5533</v>
      </c>
      <c r="N556" s="8" t="n">
        <f aca="false">(0.5*OliveWatbal!J556*OliveTree!$C$31*OliveTree!$C$31/18.0152*40.7*60*60)/TreeCalculations!$I$3/TreeCalculations!$I$3</f>
        <v>607.211503619166</v>
      </c>
      <c r="O556" s="8" t="n">
        <f aca="false">(OliveHrFlx!K556*18.0152*OliveTree!$C$31*OliveTree!$C$31*2.45*0.5)/TreeCalculations!$I$3/TreeCalculations!$I$3</f>
        <v>101.729717614</v>
      </c>
      <c r="P556" s="4" t="n">
        <f aca="false">N556+(0.5*OliveWatbal!F556*OliveTree!$C$31*OliveTree!$C$31/18.0152*40.7*60*60)/TreeCalculations!$I$3/TreeCalculations!$I$3 + (0.5*OliveWatbal!G556*OliveTree!$C$31*OliveTree!$C$31/18.0152*40.7*60*60)/TreeCalculations!$I$3/TreeCalculations!$I$3</f>
        <v>607.211503619166</v>
      </c>
      <c r="Q556" s="11" t="n">
        <f aca="false">OliveWatbal!AA556-OliveWatbal!W556-F556</f>
        <v>565.379225098805</v>
      </c>
      <c r="R556" s="11" t="n">
        <f aca="false">OliveWatbal!AA556+OliveWatbal!W556-F556</f>
        <v>501.775825098806</v>
      </c>
      <c r="S556" s="6" t="n">
        <f aca="false">OliveWatbal!W556</f>
        <v>-31.8017</v>
      </c>
      <c r="T556" s="7" t="n">
        <f aca="false">OliveHrFlx!P556-OliveHrFlx!P555</f>
        <v>0.66</v>
      </c>
      <c r="U556" s="7" t="n">
        <f aca="false">TreeCalculations!$J$3*TreeCalculations!$K$3*(T556/TreeCalculations!$L$3)</f>
        <v>0.0216254962059018</v>
      </c>
    </row>
    <row r="557" customFormat="false" ht="12.8" hidden="false" customHeight="false" outlineLevel="0" collapsed="false">
      <c r="C557" s="2" t="n">
        <f aca="false">GrassWatbal!AA557</f>
        <v>701.1809</v>
      </c>
      <c r="D557" s="3" t="n">
        <f aca="false">(0.5*GrassWatbal!J557*GrassTree!$C$31*GrassTree!$C$31/18.0152*40.7*60*60)/TreeCalculations!$I$2/TreeCalculations!$I$2</f>
        <v>98.7484224432702</v>
      </c>
      <c r="E557" s="8" t="n">
        <f aca="false">(GrassHrFlux!K557*18.0152*GrassTree!$C$31*GrassTree!$C$31*2.45*0.5)/TreeCalculations!$I$2/TreeCalculations!$I$2</f>
        <v>15.081694908</v>
      </c>
      <c r="F557" s="10" t="n">
        <f aca="false">D557+(0.5*GrassWatbal!F557*GrassTree!$C$31*GrassTree!$C$31/18.0152*40.7*60*60)/TreeCalculations!$I$2/TreeCalculations!$I$2 + (0.5*GrassWatbal!G557*GrassTree!$C$31*GrassTree!$C$31/18.0152*40.7*60*60)/TreeCalculations!$I$2/TreeCalculations!$I$2</f>
        <v>98.7484224432702</v>
      </c>
      <c r="G557" s="5" t="n">
        <f aca="false">GrassWatbal!AA557-GrassWatbal!W557-F557</f>
        <v>635.17897755673</v>
      </c>
      <c r="H557" s="11" t="n">
        <f aca="false">GrassWatbal!AA557+GrassWatbal!W557-F557</f>
        <v>569.68597755673</v>
      </c>
      <c r="I557" s="6" t="n">
        <f aca="false">GrassWatbal!W557</f>
        <v>-32.7465</v>
      </c>
      <c r="J557" s="7" t="n">
        <f aca="false">GrassHrFlux!P557-GrassHrFlux!P556</f>
        <v>0.139999999999997</v>
      </c>
      <c r="K557" s="7" t="n">
        <f aca="false">TreeCalculations!$J$2*TreeCalculations!$K$2*(J557/TreeCalculations!$L$2)</f>
        <v>0.000183489058716738</v>
      </c>
      <c r="L557" s="2" t="n">
        <f aca="false">OliveWatbal!V557/(OliveTree!$C$31*2*OliveTree!$C$31*2)</f>
        <v>-339.05008</v>
      </c>
      <c r="M557" s="12" t="n">
        <f aca="false">OliveWatbal!AA557</f>
        <v>651.1796</v>
      </c>
      <c r="N557" s="8" t="n">
        <f aca="false">(0.5*OliveWatbal!J557*OliveTree!$C$31*OliveTree!$C$31/18.0152*40.7*60*60)/TreeCalculations!$I$3/TreeCalculations!$I$3</f>
        <v>607.353833429549</v>
      </c>
      <c r="O557" s="8" t="n">
        <f aca="false">(OliveHrFlx!K557*18.0152*OliveTree!$C$31*OliveTree!$C$31*2.45*0.5)/TreeCalculations!$I$3/TreeCalculations!$I$3</f>
        <v>95.411471708</v>
      </c>
      <c r="P557" s="4" t="n">
        <f aca="false">N557+(0.5*OliveWatbal!F557*OliveTree!$C$31*OliveTree!$C$31/18.0152*40.7*60*60)/TreeCalculations!$I$3/TreeCalculations!$I$3 + (0.5*OliveWatbal!G557*OliveTree!$C$31*OliveTree!$C$31/18.0152*40.7*60*60)/TreeCalculations!$I$3/TreeCalculations!$I$3</f>
        <v>607.353833429549</v>
      </c>
      <c r="Q557" s="11" t="n">
        <f aca="false">OliveWatbal!AA557-OliveWatbal!W557-F557</f>
        <v>584.42047755673</v>
      </c>
      <c r="R557" s="11" t="n">
        <f aca="false">OliveWatbal!AA557+OliveWatbal!W557-F557</f>
        <v>520.44187755673</v>
      </c>
      <c r="S557" s="6" t="n">
        <f aca="false">OliveWatbal!W557</f>
        <v>-31.9893</v>
      </c>
      <c r="T557" s="7" t="n">
        <f aca="false">OliveHrFlx!P557-OliveHrFlx!P556</f>
        <v>0.150000000000002</v>
      </c>
      <c r="U557" s="7" t="n">
        <f aca="false">TreeCalculations!$J$3*TreeCalculations!$K$3*(T557/TreeCalculations!$L$3)</f>
        <v>0.00491488550134138</v>
      </c>
    </row>
    <row r="558" customFormat="false" ht="12.8" hidden="false" customHeight="false" outlineLevel="0" collapsed="false">
      <c r="C558" s="2" t="n">
        <f aca="false">GrassWatbal!AA558</f>
        <v>571.3145</v>
      </c>
      <c r="D558" s="3" t="n">
        <f aca="false">(0.5*GrassWatbal!J558*GrassTree!$C$31*GrassTree!$C$31/18.0152*40.7*60*60)/TreeCalculations!$I$2/TreeCalculations!$I$2</f>
        <v>91.3513388693992</v>
      </c>
      <c r="E558" s="8" t="n">
        <f aca="false">(GrassHrFlux!K558*18.0152*GrassTree!$C$31*GrassTree!$C$31*2.45*0.5)/TreeCalculations!$I$2/TreeCalculations!$I$2</f>
        <v>14.424050032</v>
      </c>
      <c r="F558" s="10" t="n">
        <f aca="false">D558+(0.5*GrassWatbal!F558*GrassTree!$C$31*GrassTree!$C$31/18.0152*40.7*60*60)/TreeCalculations!$I$2/TreeCalculations!$I$2 + (0.5*GrassWatbal!G558*GrassTree!$C$31*GrassTree!$C$31/18.0152*40.7*60*60)/TreeCalculations!$I$2/TreeCalculations!$I$2</f>
        <v>91.3513388693992</v>
      </c>
      <c r="G558" s="5" t="n">
        <f aca="false">GrassWatbal!AA558-GrassWatbal!W558-F558</f>
        <v>510.933161130601</v>
      </c>
      <c r="H558" s="11" t="n">
        <f aca="false">GrassWatbal!AA558+GrassWatbal!W558-F558</f>
        <v>448.993161130601</v>
      </c>
      <c r="I558" s="6" t="n">
        <f aca="false">GrassWatbal!W558</f>
        <v>-30.97</v>
      </c>
      <c r="J558" s="7" t="n">
        <f aca="false">GrassHrFlux!P558-GrassHrFlux!P557</f>
        <v>0.680000000000003</v>
      </c>
      <c r="K558" s="7" t="n">
        <f aca="false">TreeCalculations!$J$2*TreeCalculations!$K$2*(J558/TreeCalculations!$L$2)</f>
        <v>0.000891232570909895</v>
      </c>
      <c r="L558" s="2" t="n">
        <f aca="false">OliveWatbal!V558/(OliveTree!$C$31*2*OliveTree!$C$31*2)</f>
        <v>-290.251816</v>
      </c>
      <c r="M558" s="12" t="n">
        <f aca="false">OliveWatbal!AA558</f>
        <v>529.8784</v>
      </c>
      <c r="N558" s="8" t="n">
        <f aca="false">(0.5*OliveWatbal!J558*OliveTree!$C$31*OliveTree!$C$31/18.0152*40.7*60*60)/TreeCalculations!$I$3/TreeCalculations!$I$3</f>
        <v>569.636433678227</v>
      </c>
      <c r="O558" s="8" t="n">
        <f aca="false">(OliveHrFlx!K558*18.0152*OliveTree!$C$31*OliveTree!$C$31*2.45*0.5)/TreeCalculations!$I$3/TreeCalculations!$I$3</f>
        <v>90.322447936</v>
      </c>
      <c r="P558" s="4" t="n">
        <f aca="false">N558+(0.5*OliveWatbal!F558*OliveTree!$C$31*OliveTree!$C$31/18.0152*40.7*60*60)/TreeCalculations!$I$3/TreeCalculations!$I$3 + (0.5*OliveWatbal!G558*OliveTree!$C$31*OliveTree!$C$31/18.0152*40.7*60*60)/TreeCalculations!$I$3/TreeCalculations!$I$3</f>
        <v>569.636433678227</v>
      </c>
      <c r="Q558" s="11" t="n">
        <f aca="false">OliveWatbal!AA558-OliveWatbal!W558-F558</f>
        <v>469.012861130601</v>
      </c>
      <c r="R558" s="11" t="n">
        <f aca="false">OliveWatbal!AA558+OliveWatbal!W558-F558</f>
        <v>408.041261130601</v>
      </c>
      <c r="S558" s="6" t="n">
        <f aca="false">OliveWatbal!W558</f>
        <v>-30.4858</v>
      </c>
      <c r="T558" s="7" t="n">
        <f aca="false">OliveHrFlx!P558-OliveHrFlx!P557</f>
        <v>0.689999999999998</v>
      </c>
      <c r="U558" s="7" t="n">
        <f aca="false">TreeCalculations!$J$3*TreeCalculations!$K$3*(T558/TreeCalculations!$L$3)</f>
        <v>0.0226084733061699</v>
      </c>
    </row>
    <row r="559" customFormat="false" ht="12.8" hidden="false" customHeight="false" outlineLevel="0" collapsed="false">
      <c r="C559" s="2" t="n">
        <f aca="false">GrassWatbal!AA559</f>
        <v>484.3061</v>
      </c>
      <c r="D559" s="3" t="n">
        <f aca="false">(0.5*GrassWatbal!J559*GrassTree!$C$31*GrassTree!$C$31/18.0152*40.7*60*60)/TreeCalculations!$I$2/TreeCalculations!$I$2</f>
        <v>87.719895421644</v>
      </c>
      <c r="E559" s="8" t="n">
        <f aca="false">(GrassHrFlux!K559*18.0152*GrassTree!$C$31*GrassTree!$C$31*2.45*0.5)/TreeCalculations!$I$2/TreeCalculations!$I$2</f>
        <v>8.97089403</v>
      </c>
      <c r="F559" s="10" t="n">
        <f aca="false">D559+(0.5*GrassWatbal!F559*GrassTree!$C$31*GrassTree!$C$31/18.0152*40.7*60*60)/TreeCalculations!$I$2/TreeCalculations!$I$2 + (0.5*GrassWatbal!G559*GrassTree!$C$31*GrassTree!$C$31/18.0152*40.7*60*60)/TreeCalculations!$I$2/TreeCalculations!$I$2</f>
        <v>87.719895421644</v>
      </c>
      <c r="G559" s="5" t="n">
        <f aca="false">GrassWatbal!AA559-GrassWatbal!W559-F559</f>
        <v>428.817904578356</v>
      </c>
      <c r="H559" s="11" t="n">
        <f aca="false">GrassWatbal!AA559+GrassWatbal!W559-F559</f>
        <v>364.354504578356</v>
      </c>
      <c r="I559" s="6" t="n">
        <f aca="false">GrassWatbal!W559</f>
        <v>-32.2317</v>
      </c>
      <c r="J559" s="7" t="n">
        <f aca="false">GrassHrFlux!P559-GrassHrFlux!P558</f>
        <v>0.25</v>
      </c>
      <c r="K559" s="7" t="n">
        <f aca="false">TreeCalculations!$J$2*TreeCalculations!$K$2*(J559/TreeCalculations!$L$2)</f>
        <v>0.000327659033422754</v>
      </c>
      <c r="L559" s="2" t="n">
        <f aca="false">OliveWatbal!V559/(OliveTree!$C$31*2*OliveTree!$C$31*2)</f>
        <v>-258.767696</v>
      </c>
      <c r="M559" s="12" t="n">
        <f aca="false">OliveWatbal!AA559</f>
        <v>449.0104</v>
      </c>
      <c r="N559" s="8" t="n">
        <f aca="false">(0.5*OliveWatbal!J559*OliveTree!$C$31*OliveTree!$C$31/18.0152*40.7*60*60)/TreeCalculations!$I$3/TreeCalculations!$I$3</f>
        <v>539.259185576624</v>
      </c>
      <c r="O559" s="8" t="n">
        <f aca="false">(OliveHrFlx!K559*18.0152*OliveTree!$C$31*OliveTree!$C$31*2.45*0.5)/TreeCalculations!$I$3/TreeCalculations!$I$3</f>
        <v>72.621207834</v>
      </c>
      <c r="P559" s="4" t="n">
        <f aca="false">N559+(0.5*OliveWatbal!F559*OliveTree!$C$31*OliveTree!$C$31/18.0152*40.7*60*60)/TreeCalculations!$I$3/TreeCalculations!$I$3 + (0.5*OliveWatbal!G559*OliveTree!$C$31*OliveTree!$C$31/18.0152*40.7*60*60)/TreeCalculations!$I$3/TreeCalculations!$I$3</f>
        <v>539.259185576624</v>
      </c>
      <c r="Q559" s="11" t="n">
        <f aca="false">OliveWatbal!AA559-OliveWatbal!W559-F559</f>
        <v>393.100504578356</v>
      </c>
      <c r="R559" s="11" t="n">
        <f aca="false">OliveWatbal!AA559+OliveWatbal!W559-F559</f>
        <v>329.480504578356</v>
      </c>
      <c r="S559" s="6" t="n">
        <f aca="false">OliveWatbal!W559</f>
        <v>-31.81</v>
      </c>
      <c r="T559" s="7" t="n">
        <f aca="false">OliveHrFlx!P559-OliveHrFlx!P558</f>
        <v>0.259999999999998</v>
      </c>
      <c r="U559" s="7" t="n">
        <f aca="false">TreeCalculations!$J$3*TreeCalculations!$K$3*(T559/TreeCalculations!$L$3)</f>
        <v>0.00851913486899154</v>
      </c>
    </row>
    <row r="560" customFormat="false" ht="12.8" hidden="false" customHeight="false" outlineLevel="0" collapsed="false">
      <c r="C560" s="2" t="n">
        <f aca="false">GrassWatbal!AA560</f>
        <v>195.4123</v>
      </c>
      <c r="D560" s="3" t="n">
        <f aca="false">(0.5*GrassWatbal!J560*GrassTree!$C$31*GrassTree!$C$31/18.0152*40.7*60*60)/TreeCalculations!$I$2/TreeCalculations!$I$2</f>
        <v>54.8864414494427</v>
      </c>
      <c r="E560" s="8" t="n">
        <f aca="false">(GrassHrFlux!K560*18.0152*GrassTree!$C$31*GrassTree!$C$31*2.45*0.5)/TreeCalculations!$I$2/TreeCalculations!$I$2</f>
        <v>12.93221132</v>
      </c>
      <c r="F560" s="10" t="n">
        <f aca="false">D560+(0.5*GrassWatbal!F560*GrassTree!$C$31*GrassTree!$C$31/18.0152*40.7*60*60)/TreeCalculations!$I$2/TreeCalculations!$I$2 + (0.5*GrassWatbal!G560*GrassTree!$C$31*GrassTree!$C$31/18.0152*40.7*60*60)/TreeCalculations!$I$2/TreeCalculations!$I$2</f>
        <v>54.8864414494427</v>
      </c>
      <c r="G560" s="5" t="n">
        <f aca="false">GrassWatbal!AA560-GrassWatbal!W560-F560</f>
        <v>172.075358550557</v>
      </c>
      <c r="H560" s="11" t="n">
        <f aca="false">GrassWatbal!AA560+GrassWatbal!W560-F560</f>
        <v>108.976358550557</v>
      </c>
      <c r="I560" s="6" t="n">
        <f aca="false">GrassWatbal!W560</f>
        <v>-31.5495</v>
      </c>
      <c r="J560" s="7" t="n">
        <f aca="false">GrassHrFlux!P560-GrassHrFlux!P559</f>
        <v>0.379999999999995</v>
      </c>
      <c r="K560" s="7" t="n">
        <f aca="false">TreeCalculations!$J$2*TreeCalculations!$K$2*(J560/TreeCalculations!$L$2)</f>
        <v>0.00049804173080258</v>
      </c>
      <c r="L560" s="2" t="n">
        <f aca="false">OliveWatbal!V560/(OliveTree!$C$31*2*OliveTree!$C$31*2)</f>
        <v>-107.836124</v>
      </c>
      <c r="M560" s="12" t="n">
        <f aca="false">OliveWatbal!AA560</f>
        <v>182.1707</v>
      </c>
      <c r="N560" s="8" t="n">
        <f aca="false">(0.5*OliveWatbal!J560*OliveTree!$C$31*OliveTree!$C$31/18.0152*40.7*60*60)/TreeCalculations!$I$3/TreeCalculations!$I$3</f>
        <v>433.577268084729</v>
      </c>
      <c r="O560" s="8" t="n">
        <f aca="false">(OliveHrFlx!K560*18.0152*OliveTree!$C$31*OliveTree!$C$31*2.45*0.5)/TreeCalculations!$I$3/TreeCalculations!$I$3</f>
        <v>82.362296702</v>
      </c>
      <c r="P560" s="4" t="n">
        <f aca="false">N560+(0.5*OliveWatbal!F560*OliveTree!$C$31*OliveTree!$C$31/18.0152*40.7*60*60)/TreeCalculations!$I$3/TreeCalculations!$I$3 + (0.5*OliveWatbal!G560*OliveTree!$C$31*OliveTree!$C$31/18.0152*40.7*60*60)/TreeCalculations!$I$3/TreeCalculations!$I$3</f>
        <v>433.577268084729</v>
      </c>
      <c r="Q560" s="11" t="n">
        <f aca="false">OliveWatbal!AA560-OliveWatbal!W560-F560</f>
        <v>159.585358550557</v>
      </c>
      <c r="R560" s="11" t="n">
        <f aca="false">OliveWatbal!AA560+OliveWatbal!W560-F560</f>
        <v>94.9831585505573</v>
      </c>
      <c r="S560" s="6" t="n">
        <f aca="false">OliveWatbal!W560</f>
        <v>-32.3011</v>
      </c>
      <c r="T560" s="7" t="n">
        <f aca="false">OliveHrFlx!P560-OliveHrFlx!P559</f>
        <v>0.390000000000001</v>
      </c>
      <c r="U560" s="7" t="n">
        <f aca="false">TreeCalculations!$J$3*TreeCalculations!$K$3*(T560/TreeCalculations!$L$3)</f>
        <v>0.0127787023034874</v>
      </c>
    </row>
    <row r="561" customFormat="false" ht="12.8" hidden="false" customHeight="false" outlineLevel="0" collapsed="false">
      <c r="C561" s="2" t="n">
        <f aca="false">GrassWatbal!AA561</f>
        <v>284.9913</v>
      </c>
      <c r="D561" s="3" t="n">
        <f aca="false">(0.5*GrassWatbal!J561*GrassTree!$C$31*GrassTree!$C$31/18.0152*40.7*60*60)/TreeCalculations!$I$2/TreeCalculations!$I$2</f>
        <v>78.9076468759714</v>
      </c>
      <c r="E561" s="8" t="n">
        <f aca="false">(GrassHrFlux!K561*18.0152*GrassTree!$C$31*GrassTree!$C$31*2.45*0.5)/TreeCalculations!$I$2/TreeCalculations!$I$2</f>
        <v>14.048883492</v>
      </c>
      <c r="F561" s="10" t="n">
        <f aca="false">D561+(0.5*GrassWatbal!F561*GrassTree!$C$31*GrassTree!$C$31/18.0152*40.7*60*60)/TreeCalculations!$I$2/TreeCalculations!$I$2 + (0.5*GrassWatbal!G561*GrassTree!$C$31*GrassTree!$C$31/18.0152*40.7*60*60)/TreeCalculations!$I$2/TreeCalculations!$I$2</f>
        <v>78.9076468759714</v>
      </c>
      <c r="G561" s="5" t="n">
        <f aca="false">GrassWatbal!AA561-GrassWatbal!W561-F561</f>
        <v>237.296653124029</v>
      </c>
      <c r="H561" s="11" t="n">
        <f aca="false">GrassWatbal!AA561+GrassWatbal!W561-F561</f>
        <v>174.870653124029</v>
      </c>
      <c r="I561" s="6" t="n">
        <f aca="false">GrassWatbal!W561</f>
        <v>-31.213</v>
      </c>
      <c r="J561" s="7" t="n">
        <f aca="false">GrassHrFlux!P561-GrassHrFlux!P560</f>
        <v>0.810000000000002</v>
      </c>
      <c r="K561" s="7" t="n">
        <f aca="false">TreeCalculations!$J$2*TreeCalculations!$K$2*(J561/TreeCalculations!$L$2)</f>
        <v>0.00106161526828973</v>
      </c>
      <c r="L561" s="2" t="n">
        <f aca="false">OliveWatbal!V561/(OliveTree!$C$31*2*OliveTree!$C$31*2)</f>
        <v>-164.468144</v>
      </c>
      <c r="M561" s="12" t="n">
        <f aca="false">OliveWatbal!AA561</f>
        <v>263.7375</v>
      </c>
      <c r="N561" s="8" t="n">
        <f aca="false">(0.5*OliveWatbal!J561*OliveTree!$C$31*OliveTree!$C$31/18.0152*40.7*60*60)/TreeCalculations!$I$3/TreeCalculations!$I$3</f>
        <v>491.733228606954</v>
      </c>
      <c r="O561" s="8" t="n">
        <f aca="false">(OliveHrFlx!K561*18.0152*OliveTree!$C$31*OliveTree!$C$31*2.45*0.5)/TreeCalculations!$I$3/TreeCalculations!$I$3</f>
        <v>90.704235062</v>
      </c>
      <c r="P561" s="4" t="n">
        <f aca="false">N561+(0.5*OliveWatbal!F561*OliveTree!$C$31*OliveTree!$C$31/18.0152*40.7*60*60)/TreeCalculations!$I$3/TreeCalculations!$I$3 + (0.5*OliveWatbal!G561*OliveTree!$C$31*OliveTree!$C$31/18.0152*40.7*60*60)/TreeCalculations!$I$3/TreeCalculations!$I$3</f>
        <v>491.733228606954</v>
      </c>
      <c r="Q561" s="11" t="n">
        <f aca="false">OliveWatbal!AA561-OliveWatbal!W561-F561</f>
        <v>216.445853124029</v>
      </c>
      <c r="R561" s="11" t="n">
        <f aca="false">OliveWatbal!AA561+OliveWatbal!W561-F561</f>
        <v>153.213853124029</v>
      </c>
      <c r="S561" s="6" t="n">
        <f aca="false">OliveWatbal!W561</f>
        <v>-31.616</v>
      </c>
      <c r="T561" s="7" t="n">
        <f aca="false">OliveHrFlx!P561-OliveHrFlx!P560</f>
        <v>0.850000000000001</v>
      </c>
      <c r="U561" s="7" t="n">
        <f aca="false">TreeCalculations!$J$3*TreeCalculations!$K$3*(T561/TreeCalculations!$L$3)</f>
        <v>0.0278510178409341</v>
      </c>
    </row>
    <row r="562" customFormat="false" ht="12.8" hidden="false" customHeight="false" outlineLevel="0" collapsed="false">
      <c r="C562" s="2" t="n">
        <f aca="false">GrassWatbal!AA562</f>
        <v>372.4166</v>
      </c>
      <c r="D562" s="3" t="n">
        <f aca="false">(0.5*GrassWatbal!J562*GrassTree!$C$31*GrassTree!$C$31/18.0152*40.7*60*60)/TreeCalculations!$I$2/TreeCalculations!$I$2</f>
        <v>84.9912296283139</v>
      </c>
      <c r="E562" s="8" t="n">
        <f aca="false">(GrassHrFlux!K562*18.0152*GrassTree!$C$31*GrassTree!$C$31*2.45*0.5)/TreeCalculations!$I$2/TreeCalculations!$I$2</f>
        <v>13.221310242</v>
      </c>
      <c r="F562" s="10" t="n">
        <f aca="false">D562+(0.5*GrassWatbal!F562*GrassTree!$C$31*GrassTree!$C$31/18.0152*40.7*60*60)/TreeCalculations!$I$2/TreeCalculations!$I$2 + (0.5*GrassWatbal!G562*GrassTree!$C$31*GrassTree!$C$31/18.0152*40.7*60*60)/TreeCalculations!$I$2/TreeCalculations!$I$2</f>
        <v>84.9912296283139</v>
      </c>
      <c r="G562" s="5" t="n">
        <f aca="false">GrassWatbal!AA562-GrassWatbal!W562-F562</f>
        <v>320.204070371686</v>
      </c>
      <c r="H562" s="11" t="n">
        <f aca="false">GrassWatbal!AA562+GrassWatbal!W562-F562</f>
        <v>254.646670371686</v>
      </c>
      <c r="I562" s="6" t="n">
        <f aca="false">GrassWatbal!W562</f>
        <v>-32.7787</v>
      </c>
      <c r="J562" s="7" t="n">
        <f aca="false">GrassHrFlux!P562-GrassHrFlux!P561</f>
        <v>0.32</v>
      </c>
      <c r="K562" s="7" t="n">
        <f aca="false">TreeCalculations!$J$2*TreeCalculations!$K$2*(J562/TreeCalculations!$L$2)</f>
        <v>0.000419403562781125</v>
      </c>
      <c r="L562" s="2" t="n">
        <f aca="false">OliveWatbal!V562/(OliveTree!$C$31*2*OliveTree!$C$31*2)</f>
        <v>-226.66582</v>
      </c>
      <c r="M562" s="12" t="n">
        <f aca="false">OliveWatbal!AA562</f>
        <v>340.75</v>
      </c>
      <c r="N562" s="8" t="n">
        <f aca="false">(0.5*OliveWatbal!J562*OliveTree!$C$31*OliveTree!$C$31/18.0152*40.7*60*60)/TreeCalculations!$I$3/TreeCalculations!$I$3</f>
        <v>541.532395976731</v>
      </c>
      <c r="O562" s="8" t="n">
        <f aca="false">(OliveHrFlx!K562*18.0152*OliveTree!$C$31*OliveTree!$C$31*2.45*0.5)/TreeCalculations!$I$3/TreeCalculations!$I$3</f>
        <v>86.195615996</v>
      </c>
      <c r="P562" s="4" t="n">
        <f aca="false">N562+(0.5*OliveWatbal!F562*OliveTree!$C$31*OliveTree!$C$31/18.0152*40.7*60*60)/TreeCalculations!$I$3/TreeCalculations!$I$3 + (0.5*OliveWatbal!G562*OliveTree!$C$31*OliveTree!$C$31/18.0152*40.7*60*60)/TreeCalculations!$I$3/TreeCalculations!$I$3</f>
        <v>541.532395976731</v>
      </c>
      <c r="Q562" s="11" t="n">
        <f aca="false">OliveWatbal!AA562-OliveWatbal!W562-F562</f>
        <v>288.605870371686</v>
      </c>
      <c r="R562" s="11" t="n">
        <f aca="false">OliveWatbal!AA562+OliveWatbal!W562-F562</f>
        <v>222.911670371686</v>
      </c>
      <c r="S562" s="6" t="n">
        <f aca="false">OliveWatbal!W562</f>
        <v>-32.8471</v>
      </c>
      <c r="T562" s="7" t="n">
        <f aca="false">OliveHrFlx!P562-OliveHrFlx!P561</f>
        <v>0.230000000000004</v>
      </c>
      <c r="U562" s="7" t="n">
        <f aca="false">TreeCalculations!$J$3*TreeCalculations!$K$3*(T562/TreeCalculations!$L$3)</f>
        <v>0.00753615776872347</v>
      </c>
    </row>
    <row r="563" customFormat="false" ht="12.8" hidden="false" customHeight="false" outlineLevel="0" collapsed="false">
      <c r="C563" s="2" t="n">
        <f aca="false">GrassWatbal!AA563</f>
        <v>309.0892</v>
      </c>
      <c r="D563" s="3" t="n">
        <f aca="false">(0.5*GrassWatbal!J563*GrassTree!$C$31*GrassTree!$C$31/18.0152*40.7*60*60)/TreeCalculations!$I$2/TreeCalculations!$I$2</f>
        <v>79.9080221146587</v>
      </c>
      <c r="E563" s="8" t="n">
        <f aca="false">(GrassHrFlux!K563*18.0152*GrassTree!$C$31*GrassTree!$C$31*2.45*0.5)/TreeCalculations!$I$2/TreeCalculations!$I$2</f>
        <v>6.503622314</v>
      </c>
      <c r="F563" s="10" t="n">
        <f aca="false">D563+(0.5*GrassWatbal!F563*GrassTree!$C$31*GrassTree!$C$31/18.0152*40.7*60*60)/TreeCalculations!$I$2/TreeCalculations!$I$2 + (0.5*GrassWatbal!G563*GrassTree!$C$31*GrassTree!$C$31/18.0152*40.7*60*60)/TreeCalculations!$I$2/TreeCalculations!$I$2</f>
        <v>79.9080221146587</v>
      </c>
      <c r="G563" s="5" t="n">
        <f aca="false">GrassWatbal!AA563-GrassWatbal!W563-F563</f>
        <v>259.977777885341</v>
      </c>
      <c r="H563" s="11" t="n">
        <f aca="false">GrassWatbal!AA563+GrassWatbal!W563-F563</f>
        <v>198.384577885341</v>
      </c>
      <c r="I563" s="6" t="n">
        <f aca="false">GrassWatbal!W563</f>
        <v>-30.7966</v>
      </c>
      <c r="J563" s="7" t="n">
        <f aca="false">GrassHrFlux!P563-GrassHrFlux!P562</f>
        <v>-1.51</v>
      </c>
      <c r="K563" s="7" t="n">
        <f aca="false">TreeCalculations!$J$2*TreeCalculations!$K$2*(J563/TreeCalculations!$L$2)</f>
        <v>-0.00197906056187343</v>
      </c>
      <c r="L563" s="2" t="n">
        <f aca="false">OliveWatbal!V563/(OliveTree!$C$31*2*OliveTree!$C$31*2)</f>
        <v>-205.27754</v>
      </c>
      <c r="M563" s="12" t="n">
        <f aca="false">OliveWatbal!AA563</f>
        <v>280.619</v>
      </c>
      <c r="N563" s="8" t="n">
        <f aca="false">(0.5*OliveWatbal!J563*OliveTree!$C$31*OliveTree!$C$31/18.0152*40.7*60*60)/TreeCalculations!$I$3/TreeCalculations!$I$3</f>
        <v>514.611728984413</v>
      </c>
      <c r="O563" s="8" t="n">
        <f aca="false">(OliveHrFlx!K563*18.0152*OliveTree!$C$31*OliveTree!$C$31*2.45*0.5)/TreeCalculations!$I$3/TreeCalculations!$I$3</f>
        <v>70.405518386</v>
      </c>
      <c r="P563" s="4" t="n">
        <f aca="false">N563+(0.5*OliveWatbal!F563*OliveTree!$C$31*OliveTree!$C$31/18.0152*40.7*60*60)/TreeCalculations!$I$3/TreeCalculations!$I$3 + (0.5*OliveWatbal!G563*OliveTree!$C$31*OliveTree!$C$31/18.0152*40.7*60*60)/TreeCalculations!$I$3/TreeCalculations!$I$3</f>
        <v>514.611728984413</v>
      </c>
      <c r="Q563" s="11" t="n">
        <f aca="false">OliveWatbal!AA563-OliveWatbal!W563-F563</f>
        <v>231.716477885341</v>
      </c>
      <c r="R563" s="11" t="n">
        <f aca="false">OliveWatbal!AA563+OliveWatbal!W563-F563</f>
        <v>169.705477885341</v>
      </c>
      <c r="S563" s="6" t="n">
        <f aca="false">OliveWatbal!W563</f>
        <v>-31.0055</v>
      </c>
      <c r="T563" s="7" t="n">
        <f aca="false">OliveHrFlx!P563-OliveHrFlx!P562</f>
        <v>-1.43</v>
      </c>
      <c r="U563" s="7" t="n">
        <f aca="false">TreeCalculations!$J$3*TreeCalculations!$K$3*(T563/TreeCalculations!$L$3)</f>
        <v>-0.0468552417794538</v>
      </c>
    </row>
    <row r="564" customFormat="false" ht="12.8" hidden="false" customHeight="false" outlineLevel="0" collapsed="false">
      <c r="C564" s="2" t="n">
        <f aca="false">GrassWatbal!AA564</f>
        <v>185.9934</v>
      </c>
      <c r="D564" s="3" t="n">
        <f aca="false">(0.5*GrassWatbal!J564*GrassTree!$C$31*GrassTree!$C$31/18.0152*40.7*60*60)/TreeCalculations!$I$2/TreeCalculations!$I$2</f>
        <v>39.7506827567832</v>
      </c>
      <c r="E564" s="8" t="n">
        <f aca="false">(GrassHrFlux!K564*18.0152*GrassTree!$C$31*GrassTree!$C$31*2.45*0.5)/TreeCalculations!$I$2/TreeCalculations!$I$2</f>
        <v>11.970019488</v>
      </c>
      <c r="F564" s="10" t="n">
        <f aca="false">D564+(0.5*GrassWatbal!F564*GrassTree!$C$31*GrassTree!$C$31/18.0152*40.7*60*60)/TreeCalculations!$I$2/TreeCalculations!$I$2 + (0.5*GrassWatbal!G564*GrassTree!$C$31*GrassTree!$C$31/18.0152*40.7*60*60)/TreeCalculations!$I$2/TreeCalculations!$I$2</f>
        <v>39.7506827567832</v>
      </c>
      <c r="G564" s="5" t="n">
        <f aca="false">GrassWatbal!AA564-GrassWatbal!W564-F564</f>
        <v>167.734117243217</v>
      </c>
      <c r="H564" s="11" t="n">
        <f aca="false">GrassWatbal!AA564+GrassWatbal!W564-F564</f>
        <v>124.751317243217</v>
      </c>
      <c r="I564" s="6" t="n">
        <f aca="false">GrassWatbal!W564</f>
        <v>-21.4914</v>
      </c>
      <c r="J564" s="7" t="n">
        <f aca="false">GrassHrFlux!P564-GrassHrFlux!P563</f>
        <v>-4.25</v>
      </c>
      <c r="K564" s="7" t="n">
        <f aca="false">TreeCalculations!$J$2*TreeCalculations!$K$2*(J564/TreeCalculations!$L$2)</f>
        <v>-0.00557020356818682</v>
      </c>
      <c r="L564" s="2" t="n">
        <f aca="false">OliveWatbal!V564/(OliveTree!$C$31*2*OliveTree!$C$31*2)</f>
        <v>-122.065792</v>
      </c>
      <c r="M564" s="12" t="n">
        <f aca="false">OliveWatbal!AA564</f>
        <v>170.3673</v>
      </c>
      <c r="N564" s="8" t="n">
        <f aca="false">(0.5*OliveWatbal!J564*OliveTree!$C$31*OliveTree!$C$31/18.0152*40.7*60*60)/TreeCalculations!$I$3/TreeCalculations!$I$3</f>
        <v>420.348728851192</v>
      </c>
      <c r="O564" s="8" t="n">
        <f aca="false">(OliveHrFlx!K564*18.0152*OliveTree!$C$31*OliveTree!$C$31*2.45*0.5)/TreeCalculations!$I$3/TreeCalculations!$I$3</f>
        <v>77.112172004</v>
      </c>
      <c r="P564" s="4" t="n">
        <f aca="false">N564+(0.5*OliveWatbal!F564*OliveTree!$C$31*OliveTree!$C$31/18.0152*40.7*60*60)/TreeCalculations!$I$3/TreeCalculations!$I$3 + (0.5*OliveWatbal!G564*OliveTree!$C$31*OliveTree!$C$31/18.0152*40.7*60*60)/TreeCalculations!$I$3/TreeCalculations!$I$3</f>
        <v>420.348728851192</v>
      </c>
      <c r="Q564" s="11" t="n">
        <f aca="false">OliveWatbal!AA564-OliveWatbal!W564-F564</f>
        <v>152.526917243217</v>
      </c>
      <c r="R564" s="11" t="n">
        <f aca="false">OliveWatbal!AA564+OliveWatbal!W564-F564</f>
        <v>108.706317243217</v>
      </c>
      <c r="S564" s="6" t="n">
        <f aca="false">OliveWatbal!W564</f>
        <v>-21.9103</v>
      </c>
      <c r="T564" s="7" t="n">
        <f aca="false">OliveHrFlx!P564-OliveHrFlx!P563</f>
        <v>-4.29</v>
      </c>
      <c r="U564" s="7" t="n">
        <f aca="false">TreeCalculations!$J$3*TreeCalculations!$K$3*(T564/TreeCalculations!$L$3)</f>
        <v>-0.140565725338362</v>
      </c>
    </row>
    <row r="565" customFormat="false" ht="12.8" hidden="false" customHeight="false" outlineLevel="0" collapsed="false">
      <c r="C565" s="2" t="n">
        <f aca="false">GrassWatbal!AA565</f>
        <v>287.7679</v>
      </c>
      <c r="D565" s="3" t="n">
        <f aca="false">(0.5*GrassWatbal!J565*GrassTree!$C$31*GrassTree!$C$31/18.0152*40.7*60*60)/TreeCalculations!$I$2/TreeCalculations!$I$2</f>
        <v>72.12461476975</v>
      </c>
      <c r="E565" s="8" t="n">
        <f aca="false">(GrassHrFlux!K565*18.0152*GrassTree!$C$31*GrassTree!$C$31*2.45*0.5)/TreeCalculations!$I$2/TreeCalculations!$I$2</f>
        <v>11.544095122</v>
      </c>
      <c r="F565" s="10" t="n">
        <f aca="false">D565+(0.5*GrassWatbal!F565*GrassTree!$C$31*GrassTree!$C$31/18.0152*40.7*60*60)/TreeCalculations!$I$2/TreeCalculations!$I$2 + (0.5*GrassWatbal!G565*GrassTree!$C$31*GrassTree!$C$31/18.0152*40.7*60*60)/TreeCalculations!$I$2/TreeCalculations!$I$2</f>
        <v>72.12461476975</v>
      </c>
      <c r="G565" s="5" t="n">
        <f aca="false">GrassWatbal!AA565-GrassWatbal!W565-F565</f>
        <v>215.55598523025</v>
      </c>
      <c r="H565" s="11" t="n">
        <f aca="false">GrassWatbal!AA565+GrassWatbal!W565-F565</f>
        <v>215.73058523025</v>
      </c>
      <c r="I565" s="6" t="n">
        <f aca="false">GrassWatbal!W565</f>
        <v>0.0873</v>
      </c>
      <c r="J565" s="7" t="n">
        <f aca="false">GrassHrFlux!P565-GrassHrFlux!P564</f>
        <v>-0.740000000000002</v>
      </c>
      <c r="K565" s="7" t="n">
        <f aca="false">TreeCalculations!$J$2*TreeCalculations!$K$2*(J565/TreeCalculations!$L$2)</f>
        <v>-0.000969870738931354</v>
      </c>
      <c r="L565" s="2" t="n">
        <f aca="false">OliveWatbal!V565/(OliveTree!$C$31*2*OliveTree!$C$31*2)</f>
        <v>-234.661076</v>
      </c>
      <c r="M565" s="12" t="n">
        <f aca="false">OliveWatbal!AA565</f>
        <v>260.3053</v>
      </c>
      <c r="N565" s="8" t="n">
        <f aca="false">(0.5*OliveWatbal!J565*OliveTree!$C$31*OliveTree!$C$31/18.0152*40.7*60*60)/TreeCalculations!$I$3/TreeCalculations!$I$3</f>
        <v>460.380004662729</v>
      </c>
      <c r="O565" s="8" t="n">
        <f aca="false">(OliveHrFlx!K565*18.0152*OliveTree!$C$31*OliveTree!$C$31*2.45*0.5)/TreeCalculations!$I$3/TreeCalculations!$I$3</f>
        <v>75.991086108</v>
      </c>
      <c r="P565" s="4" t="n">
        <f aca="false">N565+(0.5*OliveWatbal!F565*OliveTree!$C$31*OliveTree!$C$31/18.0152*40.7*60*60)/TreeCalculations!$I$3/TreeCalculations!$I$3 + (0.5*OliveWatbal!G565*OliveTree!$C$31*OliveTree!$C$31/18.0152*40.7*60*60)/TreeCalculations!$I$3/TreeCalculations!$I$3</f>
        <v>460.380004662729</v>
      </c>
      <c r="Q565" s="11" t="n">
        <f aca="false">OliveWatbal!AA565-OliveWatbal!W565-F565</f>
        <v>187.71088523025</v>
      </c>
      <c r="R565" s="11" t="n">
        <f aca="false">OliveWatbal!AA565+OliveWatbal!W565-F565</f>
        <v>188.65048523025</v>
      </c>
      <c r="S565" s="6" t="n">
        <f aca="false">OliveWatbal!W565</f>
        <v>0.4698</v>
      </c>
      <c r="T565" s="7" t="n">
        <f aca="false">OliveHrFlx!P565-OliveHrFlx!P564</f>
        <v>-0.740000000000002</v>
      </c>
      <c r="U565" s="7" t="n">
        <f aca="false">TreeCalculations!$J$3*TreeCalculations!$K$3*(T565/TreeCalculations!$L$3)</f>
        <v>-0.0242467684732839</v>
      </c>
    </row>
    <row r="566" customFormat="false" ht="12.8" hidden="false" customHeight="false" outlineLevel="0" collapsed="false">
      <c r="C566" s="2" t="n">
        <f aca="false">GrassWatbal!AA566</f>
        <v>243.5331</v>
      </c>
      <c r="D566" s="3" t="n">
        <f aca="false">(0.5*GrassWatbal!J566*GrassTree!$C$31*GrassTree!$C$31/18.0152*40.7*60*60)/TreeCalculations!$I$2/TreeCalculations!$I$2</f>
        <v>69.5911441449443</v>
      </c>
      <c r="E566" s="8" t="n">
        <f aca="false">(GrassHrFlux!K566*18.0152*GrassTree!$C$31*GrassTree!$C$31*2.45*0.5)/TreeCalculations!$I$2/TreeCalculations!$I$2</f>
        <v>6.494794866</v>
      </c>
      <c r="F566" s="10" t="n">
        <f aca="false">D566+(0.5*GrassWatbal!F566*GrassTree!$C$31*GrassTree!$C$31/18.0152*40.7*60*60)/TreeCalculations!$I$2/TreeCalculations!$I$2 + (0.5*GrassWatbal!G566*GrassTree!$C$31*GrassTree!$C$31/18.0152*40.7*60*60)/TreeCalculations!$I$2/TreeCalculations!$I$2</f>
        <v>69.5911441449443</v>
      </c>
      <c r="G566" s="5" t="n">
        <f aca="false">GrassWatbal!AA566-GrassWatbal!W566-F566</f>
        <v>175.457555855056</v>
      </c>
      <c r="H566" s="11" t="n">
        <f aca="false">GrassWatbal!AA566+GrassWatbal!W566-F566</f>
        <v>172.426355855056</v>
      </c>
      <c r="I566" s="6" t="n">
        <f aca="false">GrassWatbal!W566</f>
        <v>-1.5156</v>
      </c>
      <c r="J566" s="7" t="n">
        <f aca="false">GrassHrFlux!P566-GrassHrFlux!P565</f>
        <v>-2.74</v>
      </c>
      <c r="K566" s="7" t="n">
        <f aca="false">TreeCalculations!$J$2*TreeCalculations!$K$2*(J566/TreeCalculations!$L$2)</f>
        <v>-0.00359114300631338</v>
      </c>
      <c r="L566" s="2" t="n">
        <f aca="false">OliveWatbal!V566/(OliveTree!$C$31*2*OliveTree!$C$31*2)</f>
        <v>-235.834044</v>
      </c>
      <c r="M566" s="12" t="n">
        <f aca="false">OliveWatbal!AA566</f>
        <v>221.6679</v>
      </c>
      <c r="N566" s="8" t="n">
        <f aca="false">(0.5*OliveWatbal!J566*OliveTree!$C$31*OliveTree!$C$31/18.0152*40.7*60*60)/TreeCalculations!$I$3/TreeCalculations!$I$3</f>
        <v>453.686437008748</v>
      </c>
      <c r="O566" s="8" t="n">
        <f aca="false">(OliveHrFlx!K566*18.0152*OliveTree!$C$31*OliveTree!$C$31*2.45*0.5)/TreeCalculations!$I$3/TreeCalculations!$I$3</f>
        <v>50.270109498</v>
      </c>
      <c r="P566" s="4" t="n">
        <f aca="false">N566+(0.5*OliveWatbal!F566*OliveTree!$C$31*OliveTree!$C$31/18.0152*40.7*60*60)/TreeCalculations!$I$3/TreeCalculations!$I$3 + (0.5*OliveWatbal!G566*OliveTree!$C$31*OliveTree!$C$31/18.0152*40.7*60*60)/TreeCalculations!$I$3/TreeCalculations!$I$3</f>
        <v>453.686437008748</v>
      </c>
      <c r="Q566" s="11" t="n">
        <f aca="false">OliveWatbal!AA566-OliveWatbal!W566-F566</f>
        <v>153.249855855056</v>
      </c>
      <c r="R566" s="11" t="n">
        <f aca="false">OliveWatbal!AA566+OliveWatbal!W566-F566</f>
        <v>150.903655855056</v>
      </c>
      <c r="S566" s="6" t="n">
        <f aca="false">OliveWatbal!W566</f>
        <v>-1.1731</v>
      </c>
      <c r="T566" s="7" t="n">
        <f aca="false">OliveHrFlx!P566-OliveHrFlx!P565</f>
        <v>-2.72</v>
      </c>
      <c r="U566" s="7" t="n">
        <f aca="false">TreeCalculations!$J$3*TreeCalculations!$K$3*(T566/TreeCalculations!$L$3)</f>
        <v>-0.089123257090989</v>
      </c>
    </row>
    <row r="567" customFormat="false" ht="12.8" hidden="false" customHeight="false" outlineLevel="0" collapsed="false">
      <c r="C567" s="2" t="n">
        <f aca="false">GrassWatbal!AA567</f>
        <v>166.8737</v>
      </c>
      <c r="D567" s="3" t="n">
        <f aca="false">(0.5*GrassWatbal!J567*GrassTree!$C$31*GrassTree!$C$31/18.0152*40.7*60*60)/TreeCalculations!$I$2/TreeCalculations!$I$2</f>
        <v>39.2504951374395</v>
      </c>
      <c r="E567" s="8" t="n">
        <f aca="false">(GrassHrFlux!K567*18.0152*GrassTree!$C$31*GrassTree!$C$31*2.45*0.5)/TreeCalculations!$I$2/TreeCalculations!$I$2</f>
        <v>5.289848214</v>
      </c>
      <c r="F567" s="10" t="n">
        <f aca="false">D567+(0.5*GrassWatbal!F567*GrassTree!$C$31*GrassTree!$C$31/18.0152*40.7*60*60)/TreeCalculations!$I$2/TreeCalculations!$I$2 + (0.5*GrassWatbal!G567*GrassTree!$C$31*GrassTree!$C$31/18.0152*40.7*60*60)/TreeCalculations!$I$2/TreeCalculations!$I$2</f>
        <v>39.2504951374395</v>
      </c>
      <c r="G567" s="5" t="n">
        <f aca="false">GrassWatbal!AA567-GrassWatbal!W567-F567</f>
        <v>118.390504862561</v>
      </c>
      <c r="H567" s="11" t="n">
        <f aca="false">GrassWatbal!AA567+GrassWatbal!W567-F567</f>
        <v>136.855904862561</v>
      </c>
      <c r="I567" s="6" t="n">
        <f aca="false">GrassWatbal!W567</f>
        <v>9.2327</v>
      </c>
      <c r="J567" s="7" t="n">
        <f aca="false">GrassHrFlux!P567-GrassHrFlux!P566</f>
        <v>-1.35</v>
      </c>
      <c r="K567" s="7" t="n">
        <f aca="false">TreeCalculations!$J$2*TreeCalculations!$K$2*(J567/TreeCalculations!$L$2)</f>
        <v>-0.00176935878048287</v>
      </c>
      <c r="L567" s="2" t="n">
        <f aca="false">OliveWatbal!V567/(OliveTree!$C$31*2*OliveTree!$C$31*2)</f>
        <v>-90.090204</v>
      </c>
      <c r="M567" s="12" t="n">
        <f aca="false">OliveWatbal!AA567</f>
        <v>155.585</v>
      </c>
      <c r="N567" s="8" t="n">
        <f aca="false">(0.5*OliveWatbal!J567*OliveTree!$C$31*OliveTree!$C$31/18.0152*40.7*60*60)/TreeCalculations!$I$3/TreeCalculations!$I$3</f>
        <v>300.132904436254</v>
      </c>
      <c r="O567" s="8" t="n">
        <f aca="false">(OliveHrFlx!K567*18.0152*OliveTree!$C$31*OliveTree!$C$31*2.45*0.5)/TreeCalculations!$I$3/TreeCalculations!$I$3</f>
        <v>34.55945892</v>
      </c>
      <c r="P567" s="4" t="n">
        <f aca="false">N567+(0.5*OliveWatbal!F567*OliveTree!$C$31*OliveTree!$C$31/18.0152*40.7*60*60)/TreeCalculations!$I$3/TreeCalculations!$I$3 + (0.5*OliveWatbal!G567*OliveTree!$C$31*OliveTree!$C$31/18.0152*40.7*60*60)/TreeCalculations!$I$3/TreeCalculations!$I$3</f>
        <v>300.132904436254</v>
      </c>
      <c r="Q567" s="11" t="n">
        <f aca="false">OliveWatbal!AA567-OliveWatbal!W567-F567</f>
        <v>107.639104862561</v>
      </c>
      <c r="R567" s="11" t="n">
        <f aca="false">OliveWatbal!AA567+OliveWatbal!W567-F567</f>
        <v>125.029904862561</v>
      </c>
      <c r="S567" s="6" t="n">
        <f aca="false">OliveWatbal!W567</f>
        <v>8.6954</v>
      </c>
      <c r="T567" s="7" t="n">
        <f aca="false">OliveHrFlx!P567-OliveHrFlx!P566</f>
        <v>-1.32</v>
      </c>
      <c r="U567" s="7" t="n">
        <f aca="false">TreeCalculations!$J$3*TreeCalculations!$K$3*(T567/TreeCalculations!$L$3)</f>
        <v>-0.0432509924118035</v>
      </c>
    </row>
    <row r="568" customFormat="false" ht="12.8" hidden="false" customHeight="false" outlineLevel="0" collapsed="false">
      <c r="C568" s="2" t="n">
        <f aca="false">GrassWatbal!AA568</f>
        <v>81.342</v>
      </c>
      <c r="D568" s="3" t="n">
        <f aca="false">(0.5*GrassWatbal!J568*GrassTree!$C$31*GrassTree!$C$31/18.0152*40.7*60*60)/TreeCalculations!$I$2/TreeCalculations!$I$2</f>
        <v>31.7395477152627</v>
      </c>
      <c r="E568" s="8" t="n">
        <f aca="false">(GrassHrFlux!K568*18.0152*GrassTree!$C$31*GrassTree!$C$31*2.45*0.5)/TreeCalculations!$I$2/TreeCalculations!$I$2</f>
        <v>0</v>
      </c>
      <c r="F568" s="10" t="n">
        <f aca="false">D568+(0.5*GrassWatbal!F568*GrassTree!$C$31*GrassTree!$C$31/18.0152*40.7*60*60)/TreeCalculations!$I$2/TreeCalculations!$I$2 + (0.5*GrassWatbal!G568*GrassTree!$C$31*GrassTree!$C$31/18.0152*40.7*60*60)/TreeCalculations!$I$2/TreeCalculations!$I$2</f>
        <v>31.7395477152627</v>
      </c>
      <c r="G568" s="5" t="n">
        <f aca="false">GrassWatbal!AA568-GrassWatbal!W568-F568</f>
        <v>37.0866522847373</v>
      </c>
      <c r="H568" s="11" t="n">
        <f aca="false">GrassWatbal!AA568+GrassWatbal!W568-F568</f>
        <v>62.1182522847373</v>
      </c>
      <c r="I568" s="6" t="n">
        <f aca="false">GrassWatbal!W568</f>
        <v>12.5158</v>
      </c>
      <c r="J568" s="7" t="n">
        <f aca="false">GrassHrFlux!P568-GrassHrFlux!P567</f>
        <v>0.830000000000002</v>
      </c>
      <c r="K568" s="7" t="n">
        <f aca="false">TreeCalculations!$J$2*TreeCalculations!$K$2*(J568/TreeCalculations!$L$2)</f>
        <v>0.00108782799096355</v>
      </c>
      <c r="L568" s="2" t="n">
        <f aca="false">OliveWatbal!V568/(OliveTree!$C$31*2*OliveTree!$C$31*2)</f>
        <v>-41.739284</v>
      </c>
      <c r="M568" s="12" t="n">
        <f aca="false">OliveWatbal!AA568</f>
        <v>76.2252</v>
      </c>
      <c r="N568" s="8" t="n">
        <f aca="false">(0.5*OliveWatbal!J568*OliveTree!$C$31*OliveTree!$C$31/18.0152*40.7*60*60)/TreeCalculations!$I$3/TreeCalculations!$I$3</f>
        <v>206.329426262267</v>
      </c>
      <c r="O568" s="8" t="n">
        <f aca="false">(OliveHrFlx!K568*18.0152*OliveTree!$C$31*OliveTree!$C$31*2.45*0.5)/TreeCalculations!$I$3/TreeCalculations!$I$3</f>
        <v>0</v>
      </c>
      <c r="P568" s="4" t="n">
        <f aca="false">N568+(0.5*OliveWatbal!F568*OliveTree!$C$31*OliveTree!$C$31/18.0152*40.7*60*60)/TreeCalculations!$I$3/TreeCalculations!$I$3 + (0.5*OliveWatbal!G568*OliveTree!$C$31*OliveTree!$C$31/18.0152*40.7*60*60)/TreeCalculations!$I$3/TreeCalculations!$I$3</f>
        <v>206.329426262267</v>
      </c>
      <c r="Q568" s="11" t="n">
        <f aca="false">OliveWatbal!AA568-OliveWatbal!W568-F568</f>
        <v>32.5941522847373</v>
      </c>
      <c r="R568" s="11" t="n">
        <f aca="false">OliveWatbal!AA568+OliveWatbal!W568-F568</f>
        <v>56.3771522847373</v>
      </c>
      <c r="S568" s="6" t="n">
        <f aca="false">OliveWatbal!W568</f>
        <v>11.8915</v>
      </c>
      <c r="T568" s="7" t="n">
        <f aca="false">OliveHrFlx!P568-OliveHrFlx!P567</f>
        <v>0.900000000000002</v>
      </c>
      <c r="U568" s="7" t="n">
        <f aca="false">TreeCalculations!$J$3*TreeCalculations!$K$3*(T568/TreeCalculations!$L$3)</f>
        <v>0.0294893130080479</v>
      </c>
    </row>
    <row r="569" customFormat="false" ht="12.8" hidden="false" customHeight="false" outlineLevel="0" collapsed="false">
      <c r="C569" s="2" t="n">
        <f aca="false">GrassWatbal!AA569</f>
        <v>15.0415</v>
      </c>
      <c r="D569" s="3" t="n">
        <f aca="false">(0.5*GrassWatbal!J569*GrassTree!$C$31*GrassTree!$C$31/18.0152*40.7*60*60)/TreeCalculations!$I$2/TreeCalculations!$I$2</f>
        <v>0</v>
      </c>
      <c r="E569" s="8" t="n">
        <f aca="false">(GrassHrFlux!K569*18.0152*GrassTree!$C$31*GrassTree!$C$31*2.45*0.5)/TreeCalculations!$I$2/TreeCalculations!$I$2</f>
        <v>0</v>
      </c>
      <c r="F569" s="10" t="n">
        <f aca="false">D569+(0.5*GrassWatbal!F569*GrassTree!$C$31*GrassTree!$C$31/18.0152*40.7*60*60)/TreeCalculations!$I$2/TreeCalculations!$I$2 + (0.5*GrassWatbal!G569*GrassTree!$C$31*GrassTree!$C$31/18.0152*40.7*60*60)/TreeCalculations!$I$2/TreeCalculations!$I$2</f>
        <v>0</v>
      </c>
      <c r="G569" s="5" t="n">
        <f aca="false">GrassWatbal!AA569-GrassWatbal!W569-F569</f>
        <v>3.722</v>
      </c>
      <c r="H569" s="11" t="n">
        <f aca="false">GrassWatbal!AA569+GrassWatbal!W569-F569</f>
        <v>26.361</v>
      </c>
      <c r="I569" s="6" t="n">
        <f aca="false">GrassWatbal!W569</f>
        <v>11.3195</v>
      </c>
      <c r="J569" s="7" t="n">
        <f aca="false">GrassHrFlux!P569-GrassHrFlux!P568</f>
        <v>-0.340000000000003</v>
      </c>
      <c r="K569" s="7" t="n">
        <f aca="false">TreeCalculations!$J$2*TreeCalculations!$K$2*(J569/TreeCalculations!$L$2)</f>
        <v>-0.00044561628545495</v>
      </c>
      <c r="L569" s="2" t="n">
        <f aca="false">OliveWatbal!V569/(OliveTree!$C$31*2*OliveTree!$C$31*2)</f>
        <v>-1.830424</v>
      </c>
      <c r="M569" s="12" t="n">
        <f aca="false">OliveWatbal!AA569</f>
        <v>9.6723</v>
      </c>
      <c r="N569" s="8" t="n">
        <f aca="false">(0.5*OliveWatbal!J569*OliveTree!$C$31*OliveTree!$C$31/18.0152*40.7*60*60)/TreeCalculations!$I$3/TreeCalculations!$I$3</f>
        <v>0</v>
      </c>
      <c r="O569" s="8" t="n">
        <f aca="false">(OliveHrFlx!K569*18.0152*OliveTree!$C$31*OliveTree!$C$31*2.45*0.5)/TreeCalculations!$I$3/TreeCalculations!$I$3</f>
        <v>0</v>
      </c>
      <c r="P569" s="4" t="n">
        <f aca="false">N569+(0.5*OliveWatbal!F569*OliveTree!$C$31*OliveTree!$C$31/18.0152*40.7*60*60)/TreeCalculations!$I$3/TreeCalculations!$I$3 + (0.5*OliveWatbal!G569*OliveTree!$C$31*OliveTree!$C$31/18.0152*40.7*60*60)/TreeCalculations!$I$3/TreeCalculations!$I$3</f>
        <v>0</v>
      </c>
      <c r="Q569" s="11" t="n">
        <f aca="false">OliveWatbal!AA569-OliveWatbal!W569-F569</f>
        <v>-0.972100000000001</v>
      </c>
      <c r="R569" s="11" t="n">
        <f aca="false">OliveWatbal!AA569+OliveWatbal!W569-F569</f>
        <v>20.3167</v>
      </c>
      <c r="S569" s="6" t="n">
        <f aca="false">OliveWatbal!W569</f>
        <v>10.6444</v>
      </c>
      <c r="T569" s="7" t="n">
        <f aca="false">OliveHrFlx!P569-OliveHrFlx!P568</f>
        <v>-0.340000000000003</v>
      </c>
      <c r="U569" s="7" t="n">
        <f aca="false">TreeCalculations!$J$3*TreeCalculations!$K$3*(T569/TreeCalculations!$L$3)</f>
        <v>-0.0111404071363737</v>
      </c>
    </row>
    <row r="570" customFormat="false" ht="12.8" hidden="false" customHeight="false" outlineLevel="0" collapsed="false">
      <c r="C570" s="2" t="n">
        <f aca="false">GrassWatbal!AA570</f>
        <v>-6.7603</v>
      </c>
      <c r="D570" s="3" t="n">
        <f aca="false">(0.5*GrassWatbal!J570*GrassTree!$C$31*GrassTree!$C$31/18.0152*40.7*60*60)/TreeCalculations!$I$2/TreeCalculations!$I$2</f>
        <v>0</v>
      </c>
      <c r="E570" s="8" t="n">
        <f aca="false">(GrassHrFlux!K570*18.0152*GrassTree!$C$31*GrassTree!$C$31*2.45*0.5)/TreeCalculations!$I$2/TreeCalculations!$I$2</f>
        <v>0</v>
      </c>
      <c r="F570" s="10" t="n">
        <f aca="false">D570+(0.5*GrassWatbal!F570*GrassTree!$C$31*GrassTree!$C$31/18.0152*40.7*60*60)/TreeCalculations!$I$2/TreeCalculations!$I$2 + (0.5*GrassWatbal!G570*GrassTree!$C$31*GrassTree!$C$31/18.0152*40.7*60*60)/TreeCalculations!$I$2/TreeCalculations!$I$2</f>
        <v>0</v>
      </c>
      <c r="G570" s="5" t="n">
        <f aca="false">GrassWatbal!AA570-GrassWatbal!W570-F570</f>
        <v>-15.6496</v>
      </c>
      <c r="H570" s="11" t="n">
        <f aca="false">GrassWatbal!AA570+GrassWatbal!W570-F570</f>
        <v>2.129</v>
      </c>
      <c r="I570" s="6" t="n">
        <f aca="false">GrassWatbal!W570</f>
        <v>8.8893</v>
      </c>
      <c r="J570" s="7" t="n">
        <f aca="false">GrassHrFlux!P570-GrassHrFlux!P569</f>
        <v>-0.719999999999999</v>
      </c>
      <c r="K570" s="7" t="n">
        <f aca="false">TreeCalculations!$J$2*TreeCalculations!$K$2*(J570/TreeCalculations!$L$2)</f>
        <v>-0.00094365801625753</v>
      </c>
      <c r="L570" s="2" t="n">
        <f aca="false">OliveWatbal!V570/(OliveTree!$C$31*2*OliveTree!$C$31*2)</f>
        <v>-2.5707</v>
      </c>
      <c r="M570" s="12" t="n">
        <f aca="false">OliveWatbal!AA570</f>
        <v>-12.1294</v>
      </c>
      <c r="N570" s="8" t="n">
        <f aca="false">(0.5*OliveWatbal!J570*OliveTree!$C$31*OliveTree!$C$31/18.0152*40.7*60*60)/TreeCalculations!$I$3/TreeCalculations!$I$3</f>
        <v>0</v>
      </c>
      <c r="O570" s="8" t="n">
        <f aca="false">(OliveHrFlx!K570*18.0152*OliveTree!$C$31*OliveTree!$C$31*2.45*0.5)/TreeCalculations!$I$3/TreeCalculations!$I$3</f>
        <v>0</v>
      </c>
      <c r="P570" s="4" t="n">
        <f aca="false">N570+(0.5*OliveWatbal!F570*OliveTree!$C$31*OliveTree!$C$31/18.0152*40.7*60*60)/TreeCalculations!$I$3/TreeCalculations!$I$3 + (0.5*OliveWatbal!G570*OliveTree!$C$31*OliveTree!$C$31/18.0152*40.7*60*60)/TreeCalculations!$I$3/TreeCalculations!$I$3</f>
        <v>0</v>
      </c>
      <c r="Q570" s="11" t="n">
        <f aca="false">OliveWatbal!AA570-OliveWatbal!W570-F570</f>
        <v>-20.4799</v>
      </c>
      <c r="R570" s="11" t="n">
        <f aca="false">OliveWatbal!AA570+OliveWatbal!W570-F570</f>
        <v>-3.7789</v>
      </c>
      <c r="S570" s="6" t="n">
        <f aca="false">OliveWatbal!W570</f>
        <v>8.3505</v>
      </c>
      <c r="T570" s="7" t="n">
        <f aca="false">OliveHrFlx!P570-OliveHrFlx!P569</f>
        <v>-0.719999999999999</v>
      </c>
      <c r="U570" s="7" t="n">
        <f aca="false">TreeCalculations!$J$3*TreeCalculations!$K$3*(T570/TreeCalculations!$L$3)</f>
        <v>-0.0235914504064382</v>
      </c>
    </row>
    <row r="571" customFormat="false" ht="12.8" hidden="false" customHeight="false" outlineLevel="0" collapsed="false">
      <c r="C571" s="2" t="n">
        <f aca="false">GrassWatbal!AA571</f>
        <v>-8.8858</v>
      </c>
      <c r="D571" s="3" t="n">
        <f aca="false">(0.5*GrassWatbal!J571*GrassTree!$C$31*GrassTree!$C$31/18.0152*40.7*60*60)/TreeCalculations!$I$2/TreeCalculations!$I$2</f>
        <v>0</v>
      </c>
      <c r="E571" s="8" t="n">
        <f aca="false">(GrassHrFlux!K571*18.0152*GrassTree!$C$31*GrassTree!$C$31*2.45*0.5)/TreeCalculations!$I$2/TreeCalculations!$I$2</f>
        <v>0</v>
      </c>
      <c r="F571" s="10" t="n">
        <f aca="false">D571+(0.5*GrassWatbal!F571*GrassTree!$C$31*GrassTree!$C$31/18.0152*40.7*60*60)/TreeCalculations!$I$2/TreeCalculations!$I$2 + (0.5*GrassWatbal!G571*GrassTree!$C$31*GrassTree!$C$31/18.0152*40.7*60*60)/TreeCalculations!$I$2/TreeCalculations!$I$2</f>
        <v>0</v>
      </c>
      <c r="G571" s="5" t="n">
        <f aca="false">GrassWatbal!AA571-GrassWatbal!W571-F571</f>
        <v>-18.0963</v>
      </c>
      <c r="H571" s="11" t="n">
        <f aca="false">GrassWatbal!AA571+GrassWatbal!W571-F571</f>
        <v>0.3247</v>
      </c>
      <c r="I571" s="6" t="n">
        <f aca="false">GrassWatbal!W571</f>
        <v>9.2105</v>
      </c>
      <c r="J571" s="7" t="n">
        <f aca="false">GrassHrFlux!P571-GrassHrFlux!P570</f>
        <v>0.0300000000000011</v>
      </c>
      <c r="K571" s="7" t="n">
        <f aca="false">TreeCalculations!$J$2*TreeCalculations!$K$2*(J571/TreeCalculations!$L$2)</f>
        <v>3.93190840107319E-005</v>
      </c>
      <c r="L571" s="2" t="n">
        <f aca="false">OliveWatbal!V571/(OliveTree!$C$31*2*OliveTree!$C$31*2)</f>
        <v>-2.627136</v>
      </c>
      <c r="M571" s="12" t="n">
        <f aca="false">OliveWatbal!AA571</f>
        <v>-14.2549</v>
      </c>
      <c r="N571" s="8" t="n">
        <f aca="false">(0.5*OliveWatbal!J571*OliveTree!$C$31*OliveTree!$C$31/18.0152*40.7*60*60)/TreeCalculations!$I$3/TreeCalculations!$I$3</f>
        <v>0</v>
      </c>
      <c r="O571" s="8" t="n">
        <f aca="false">(OliveHrFlx!K571*18.0152*OliveTree!$C$31*OliveTree!$C$31*2.45*0.5)/TreeCalculations!$I$3/TreeCalculations!$I$3</f>
        <v>0</v>
      </c>
      <c r="P571" s="4" t="n">
        <f aca="false">N571+(0.5*OliveWatbal!F571*OliveTree!$C$31*OliveTree!$C$31/18.0152*40.7*60*60)/TreeCalculations!$I$3/TreeCalculations!$I$3 + (0.5*OliveWatbal!G571*OliveTree!$C$31*OliveTree!$C$31/18.0152*40.7*60*60)/TreeCalculations!$I$3/TreeCalculations!$I$3</f>
        <v>0</v>
      </c>
      <c r="Q571" s="11" t="n">
        <f aca="false">OliveWatbal!AA571-OliveWatbal!W571-F571</f>
        <v>-23.0166</v>
      </c>
      <c r="R571" s="11" t="n">
        <f aca="false">OliveWatbal!AA571+OliveWatbal!W571-F571</f>
        <v>-5.4932</v>
      </c>
      <c r="S571" s="6" t="n">
        <f aca="false">OliveWatbal!W571</f>
        <v>8.7617</v>
      </c>
      <c r="T571" s="7" t="n">
        <f aca="false">OliveHrFlx!P571-OliveHrFlx!P570</f>
        <v>0.0300000000000011</v>
      </c>
      <c r="U571" s="7" t="n">
        <f aca="false">TreeCalculations!$J$3*TreeCalculations!$K$3*(T571/TreeCalculations!$L$3)</f>
        <v>0.000982977100268299</v>
      </c>
    </row>
    <row r="572" customFormat="false" ht="12.8" hidden="false" customHeight="false" outlineLevel="0" collapsed="false">
      <c r="C572" s="2" t="n">
        <f aca="false">GrassWatbal!AA572</f>
        <v>-9.3012</v>
      </c>
      <c r="D572" s="3" t="n">
        <f aca="false">(0.5*GrassWatbal!J572*GrassTree!$C$31*GrassTree!$C$31/18.0152*40.7*60*60)/TreeCalculations!$I$2/TreeCalculations!$I$2</f>
        <v>0</v>
      </c>
      <c r="E572" s="8" t="n">
        <f aca="false">(GrassHrFlux!K572*18.0152*GrassTree!$C$31*GrassTree!$C$31*2.45*0.5)/TreeCalculations!$I$2/TreeCalculations!$I$2</f>
        <v>0</v>
      </c>
      <c r="F572" s="10" t="n">
        <f aca="false">D572+(0.5*GrassWatbal!F572*GrassTree!$C$31*GrassTree!$C$31/18.0152*40.7*60*60)/TreeCalculations!$I$2/TreeCalculations!$I$2 + (0.5*GrassWatbal!G572*GrassTree!$C$31*GrassTree!$C$31/18.0152*40.7*60*60)/TreeCalculations!$I$2/TreeCalculations!$I$2</f>
        <v>0</v>
      </c>
      <c r="G572" s="5" t="n">
        <f aca="false">GrassWatbal!AA572-GrassWatbal!W572-F572</f>
        <v>-15.6076</v>
      </c>
      <c r="H572" s="11" t="n">
        <f aca="false">GrassWatbal!AA572+GrassWatbal!W572-F572</f>
        <v>-2.9948</v>
      </c>
      <c r="I572" s="6" t="n">
        <f aca="false">GrassWatbal!W572</f>
        <v>6.3064</v>
      </c>
      <c r="J572" s="7" t="n">
        <f aca="false">GrassHrFlux!P572-GrassHrFlux!P571</f>
        <v>-0.699999999999999</v>
      </c>
      <c r="K572" s="7" t="n">
        <f aca="false">TreeCalculations!$J$2*TreeCalculations!$K$2*(J572/TreeCalculations!$L$2)</f>
        <v>-0.00091744529358371</v>
      </c>
      <c r="L572" s="2" t="n">
        <f aca="false">OliveWatbal!V572/(OliveTree!$C$31*2*OliveTree!$C$31*2)</f>
        <v>-2.643688</v>
      </c>
      <c r="M572" s="12" t="n">
        <f aca="false">OliveWatbal!AA572</f>
        <v>-14.6703</v>
      </c>
      <c r="N572" s="8" t="n">
        <f aca="false">(0.5*OliveWatbal!J572*OliveTree!$C$31*OliveTree!$C$31/18.0152*40.7*60*60)/TreeCalculations!$I$3/TreeCalculations!$I$3</f>
        <v>0</v>
      </c>
      <c r="O572" s="8" t="n">
        <f aca="false">(OliveHrFlx!K572*18.0152*OliveTree!$C$31*OliveTree!$C$31*2.45*0.5)/TreeCalculations!$I$3/TreeCalculations!$I$3</f>
        <v>0</v>
      </c>
      <c r="P572" s="4" t="n">
        <f aca="false">N572+(0.5*OliveWatbal!F572*OliveTree!$C$31*OliveTree!$C$31/18.0152*40.7*60*60)/TreeCalculations!$I$3/TreeCalculations!$I$3 + (0.5*OliveWatbal!G572*OliveTree!$C$31*OliveTree!$C$31/18.0152*40.7*60*60)/TreeCalculations!$I$3/TreeCalculations!$I$3</f>
        <v>0</v>
      </c>
      <c r="Q572" s="11" t="n">
        <f aca="false">OliveWatbal!AA572-OliveWatbal!W572-F572</f>
        <v>-20.5877</v>
      </c>
      <c r="R572" s="11" t="n">
        <f aca="false">OliveWatbal!AA572+OliveWatbal!W572-F572</f>
        <v>-8.7529</v>
      </c>
      <c r="S572" s="6" t="n">
        <f aca="false">OliveWatbal!W572</f>
        <v>5.9174</v>
      </c>
      <c r="T572" s="7" t="n">
        <f aca="false">OliveHrFlx!P572-OliveHrFlx!P571</f>
        <v>-0.699999999999999</v>
      </c>
      <c r="U572" s="7" t="n">
        <f aca="false">TreeCalculations!$J$3*TreeCalculations!$K$3*(T572/TreeCalculations!$L$3)</f>
        <v>-0.0229361323395928</v>
      </c>
    </row>
    <row r="573" customFormat="false" ht="12.8" hidden="false" customHeight="false" outlineLevel="0" collapsed="false">
      <c r="C573" s="2" t="n">
        <f aca="false">GrassWatbal!AA573</f>
        <v>-9.4883</v>
      </c>
      <c r="D573" s="3" t="n">
        <f aca="false">(0.5*GrassWatbal!J573*GrassTree!$C$31*GrassTree!$C$31/18.0152*40.7*60*60)/TreeCalculations!$I$2/TreeCalculations!$I$2</f>
        <v>0</v>
      </c>
      <c r="E573" s="8" t="n">
        <f aca="false">(GrassHrFlux!K573*18.0152*GrassTree!$C$31*GrassTree!$C$31*2.45*0.5)/TreeCalculations!$I$2/TreeCalculations!$I$2</f>
        <v>0</v>
      </c>
      <c r="F573" s="10" t="n">
        <f aca="false">D573+(0.5*GrassWatbal!F573*GrassTree!$C$31*GrassTree!$C$31/18.0152*40.7*60*60)/TreeCalculations!$I$2/TreeCalculations!$I$2 + (0.5*GrassWatbal!G573*GrassTree!$C$31*GrassTree!$C$31/18.0152*40.7*60*60)/TreeCalculations!$I$2/TreeCalculations!$I$2</f>
        <v>0</v>
      </c>
      <c r="G573" s="5" t="n">
        <f aca="false">GrassWatbal!AA573-GrassWatbal!W573-F573</f>
        <v>-17.1001</v>
      </c>
      <c r="H573" s="11" t="n">
        <f aca="false">GrassWatbal!AA573+GrassWatbal!W573-F573</f>
        <v>-1.8765</v>
      </c>
      <c r="I573" s="6" t="n">
        <f aca="false">GrassWatbal!W573</f>
        <v>7.6118</v>
      </c>
      <c r="J573" s="7" t="n">
        <f aca="false">GrassHrFlux!P573-GrassHrFlux!P572</f>
        <v>-1.18</v>
      </c>
      <c r="K573" s="7" t="n">
        <f aca="false">TreeCalculations!$J$2*TreeCalculations!$K$2*(J573/TreeCalculations!$L$2)</f>
        <v>-0.0015465506377554</v>
      </c>
      <c r="L573" s="2" t="n">
        <f aca="false">OliveWatbal!V573/(OliveTree!$C$31*2*OliveTree!$C$31*2)</f>
        <v>-2.616224</v>
      </c>
      <c r="M573" s="12" t="n">
        <f aca="false">OliveWatbal!AA573</f>
        <v>-14.8574</v>
      </c>
      <c r="N573" s="8" t="n">
        <f aca="false">(0.5*OliveWatbal!J573*OliveTree!$C$31*OliveTree!$C$31/18.0152*40.7*60*60)/TreeCalculations!$I$3/TreeCalculations!$I$3</f>
        <v>0</v>
      </c>
      <c r="O573" s="8" t="n">
        <f aca="false">(OliveHrFlx!K573*18.0152*OliveTree!$C$31*OliveTree!$C$31*2.45*0.5)/TreeCalculations!$I$3/TreeCalculations!$I$3</f>
        <v>0</v>
      </c>
      <c r="P573" s="4" t="n">
        <f aca="false">N573+(0.5*OliveWatbal!F573*OliveTree!$C$31*OliveTree!$C$31/18.0152*40.7*60*60)/TreeCalculations!$I$3/TreeCalculations!$I$3 + (0.5*OliveWatbal!G573*OliveTree!$C$31*OliveTree!$C$31/18.0152*40.7*60*60)/TreeCalculations!$I$3/TreeCalculations!$I$3</f>
        <v>0</v>
      </c>
      <c r="Q573" s="11" t="n">
        <f aca="false">OliveWatbal!AA573-OliveWatbal!W573-F573</f>
        <v>-22.1279</v>
      </c>
      <c r="R573" s="11" t="n">
        <f aca="false">OliveWatbal!AA573+OliveWatbal!W573-F573</f>
        <v>-7.5869</v>
      </c>
      <c r="S573" s="6" t="n">
        <f aca="false">OliveWatbal!W573</f>
        <v>7.2705</v>
      </c>
      <c r="T573" s="7" t="n">
        <f aca="false">OliveHrFlx!P573-OliveHrFlx!P572</f>
        <v>-1.18</v>
      </c>
      <c r="U573" s="7" t="n">
        <f aca="false">TreeCalculations!$J$3*TreeCalculations!$K$3*(T573/TreeCalculations!$L$3)</f>
        <v>-0.038663765943885</v>
      </c>
    </row>
    <row r="574" customFormat="false" ht="12.8" hidden="false" customHeight="false" outlineLevel="0" collapsed="false">
      <c r="C574" s="2" t="n">
        <f aca="false">GrassWatbal!AA574</f>
        <v>-10.4912</v>
      </c>
      <c r="D574" s="3" t="n">
        <f aca="false">(0.5*GrassWatbal!J574*GrassTree!$C$31*GrassTree!$C$31/18.0152*40.7*60*60)/TreeCalculations!$I$2/TreeCalculations!$I$2</f>
        <v>0</v>
      </c>
      <c r="E574" s="8" t="n">
        <f aca="false">(GrassHrFlux!K574*18.0152*GrassTree!$C$31*GrassTree!$C$31*2.45*0.5)/TreeCalculations!$I$2/TreeCalculations!$I$2</f>
        <v>0</v>
      </c>
      <c r="F574" s="10" t="n">
        <f aca="false">D574+(0.5*GrassWatbal!F574*GrassTree!$C$31*GrassTree!$C$31/18.0152*40.7*60*60)/TreeCalculations!$I$2/TreeCalculations!$I$2 + (0.5*GrassWatbal!G574*GrassTree!$C$31*GrassTree!$C$31/18.0152*40.7*60*60)/TreeCalculations!$I$2/TreeCalculations!$I$2</f>
        <v>0</v>
      </c>
      <c r="G574" s="5" t="n">
        <f aca="false">GrassWatbal!AA574-GrassWatbal!W574-F574</f>
        <v>-21.3649</v>
      </c>
      <c r="H574" s="11" t="n">
        <f aca="false">GrassWatbal!AA574+GrassWatbal!W574-F574</f>
        <v>0.3825</v>
      </c>
      <c r="I574" s="6" t="n">
        <f aca="false">GrassWatbal!W574</f>
        <v>10.8737</v>
      </c>
      <c r="J574" s="7" t="n">
        <f aca="false">GrassHrFlux!P574-GrassHrFlux!P573</f>
        <v>-0.960000000000001</v>
      </c>
      <c r="K574" s="7" t="n">
        <f aca="false">TreeCalculations!$J$2*TreeCalculations!$K$2*(J574/TreeCalculations!$L$2)</f>
        <v>-0.00125821068834338</v>
      </c>
      <c r="L574" s="2" t="n">
        <f aca="false">OliveWatbal!V574/(OliveTree!$C$31*2*OliveTree!$C$31*2)</f>
        <v>-2.60428</v>
      </c>
      <c r="M574" s="12" t="n">
        <f aca="false">OliveWatbal!AA574</f>
        <v>-15.8604</v>
      </c>
      <c r="N574" s="8" t="n">
        <f aca="false">(0.5*OliveWatbal!J574*OliveTree!$C$31*OliveTree!$C$31/18.0152*40.7*60*60)/TreeCalculations!$I$3/TreeCalculations!$I$3</f>
        <v>0</v>
      </c>
      <c r="O574" s="8" t="n">
        <f aca="false">(OliveHrFlx!K574*18.0152*OliveTree!$C$31*OliveTree!$C$31*2.45*0.5)/TreeCalculations!$I$3/TreeCalculations!$I$3</f>
        <v>0</v>
      </c>
      <c r="P574" s="4" t="n">
        <f aca="false">N574+(0.5*OliveWatbal!F574*OliveTree!$C$31*OliveTree!$C$31/18.0152*40.7*60*60)/TreeCalculations!$I$3/TreeCalculations!$I$3 + (0.5*OliveWatbal!G574*OliveTree!$C$31*OliveTree!$C$31/18.0152*40.7*60*60)/TreeCalculations!$I$3/TreeCalculations!$I$3</f>
        <v>0</v>
      </c>
      <c r="Q574" s="11" t="n">
        <f aca="false">OliveWatbal!AA574-OliveWatbal!W574-F574</f>
        <v>-26.4328</v>
      </c>
      <c r="R574" s="11" t="n">
        <f aca="false">OliveWatbal!AA574+OliveWatbal!W574-F574</f>
        <v>-5.288</v>
      </c>
      <c r="S574" s="6" t="n">
        <f aca="false">OliveWatbal!W574</f>
        <v>10.5724</v>
      </c>
      <c r="T574" s="7" t="n">
        <f aca="false">OliveHrFlx!P574-OliveHrFlx!P573</f>
        <v>-0.960000000000001</v>
      </c>
      <c r="U574" s="7" t="n">
        <f aca="false">TreeCalculations!$J$3*TreeCalculations!$K$3*(T574/TreeCalculations!$L$3)</f>
        <v>-0.0314552672085844</v>
      </c>
    </row>
    <row r="575" customFormat="false" ht="12.8" hidden="false" customHeight="false" outlineLevel="0" collapsed="false">
      <c r="C575" s="2" t="n">
        <f aca="false">GrassWatbal!AA575</f>
        <v>-10.6694</v>
      </c>
      <c r="D575" s="3" t="n">
        <f aca="false">(0.5*GrassWatbal!J575*GrassTree!$C$31*GrassTree!$C$31/18.0152*40.7*60*60)/TreeCalculations!$I$2/TreeCalculations!$I$2</f>
        <v>0</v>
      </c>
      <c r="E575" s="8" t="n">
        <f aca="false">(GrassHrFlux!K575*18.0152*GrassTree!$C$31*GrassTree!$C$31*2.45*0.5)/TreeCalculations!$I$2/TreeCalculations!$I$2</f>
        <v>0</v>
      </c>
      <c r="F575" s="10" t="n">
        <f aca="false">D575+(0.5*GrassWatbal!F575*GrassTree!$C$31*GrassTree!$C$31/18.0152*40.7*60*60)/TreeCalculations!$I$2/TreeCalculations!$I$2 + (0.5*GrassWatbal!G575*GrassTree!$C$31*GrassTree!$C$31/18.0152*40.7*60*60)/TreeCalculations!$I$2/TreeCalculations!$I$2</f>
        <v>0</v>
      </c>
      <c r="G575" s="5" t="n">
        <f aca="false">GrassWatbal!AA575-GrassWatbal!W575-F575</f>
        <v>-23.217</v>
      </c>
      <c r="H575" s="11" t="n">
        <f aca="false">GrassWatbal!AA575+GrassWatbal!W575-F575</f>
        <v>1.8782</v>
      </c>
      <c r="I575" s="6" t="n">
        <f aca="false">GrassWatbal!W575</f>
        <v>12.5476</v>
      </c>
      <c r="J575" s="7" t="n">
        <f aca="false">GrassHrFlux!P575-GrassHrFlux!P574</f>
        <v>-0.75</v>
      </c>
      <c r="K575" s="7" t="n">
        <f aca="false">TreeCalculations!$J$2*TreeCalculations!$K$2*(J575/TreeCalculations!$L$2)</f>
        <v>-0.000982977100268262</v>
      </c>
      <c r="L575" s="2" t="n">
        <f aca="false">OliveWatbal!V575/(OliveTree!$C$31*2*OliveTree!$C$31*2)</f>
        <v>-2.581888</v>
      </c>
      <c r="M575" s="12" t="n">
        <f aca="false">OliveWatbal!AA575</f>
        <v>-16.0387</v>
      </c>
      <c r="N575" s="8" t="n">
        <f aca="false">(0.5*OliveWatbal!J575*OliveTree!$C$31*OliveTree!$C$31/18.0152*40.7*60*60)/TreeCalculations!$I$3/TreeCalculations!$I$3</f>
        <v>0</v>
      </c>
      <c r="O575" s="8" t="n">
        <f aca="false">(OliveHrFlx!K575*18.0152*OliveTree!$C$31*OliveTree!$C$31*2.45*0.5)/TreeCalculations!$I$3/TreeCalculations!$I$3</f>
        <v>0</v>
      </c>
      <c r="P575" s="4" t="n">
        <f aca="false">N575+(0.5*OliveWatbal!F575*OliveTree!$C$31*OliveTree!$C$31/18.0152*40.7*60*60)/TreeCalculations!$I$3/TreeCalculations!$I$3 + (0.5*OliveWatbal!G575*OliveTree!$C$31*OliveTree!$C$31/18.0152*40.7*60*60)/TreeCalculations!$I$3/TreeCalculations!$I$3</f>
        <v>0</v>
      </c>
      <c r="Q575" s="11" t="n">
        <f aca="false">OliveWatbal!AA575-OliveWatbal!W575-F575</f>
        <v>-28.3163</v>
      </c>
      <c r="R575" s="11" t="n">
        <f aca="false">OliveWatbal!AA575+OliveWatbal!W575-F575</f>
        <v>-3.7611</v>
      </c>
      <c r="S575" s="6" t="n">
        <f aca="false">OliveWatbal!W575</f>
        <v>12.2776</v>
      </c>
      <c r="T575" s="7" t="n">
        <f aca="false">OliveHrFlx!P575-OliveHrFlx!P574</f>
        <v>-0.75</v>
      </c>
      <c r="U575" s="7" t="n">
        <f aca="false">TreeCalculations!$J$3*TreeCalculations!$K$3*(T575/TreeCalculations!$L$3)</f>
        <v>-0.0245744275067065</v>
      </c>
    </row>
    <row r="576" customFormat="false" ht="12.8" hidden="false" customHeight="false" outlineLevel="0" collapsed="false">
      <c r="C576" s="2" t="n">
        <f aca="false">GrassWatbal!AA576</f>
        <v>-11.0384</v>
      </c>
      <c r="D576" s="3" t="n">
        <f aca="false">(0.5*GrassWatbal!J576*GrassTree!$C$31*GrassTree!$C$31/18.0152*40.7*60*60)/TreeCalculations!$I$2/TreeCalculations!$I$2</f>
        <v>0</v>
      </c>
      <c r="E576" s="8" t="n">
        <f aca="false">(GrassHrFlux!K576*18.0152*GrassTree!$C$31*GrassTree!$C$31*2.45*0.5)/TreeCalculations!$I$2/TreeCalculations!$I$2</f>
        <v>0</v>
      </c>
      <c r="F576" s="10" t="n">
        <f aca="false">D576+(0.5*GrassWatbal!F576*GrassTree!$C$31*GrassTree!$C$31/18.0152*40.7*60*60)/TreeCalculations!$I$2/TreeCalculations!$I$2 + (0.5*GrassWatbal!G576*GrassTree!$C$31*GrassTree!$C$31/18.0152*40.7*60*60)/TreeCalculations!$I$2/TreeCalculations!$I$2</f>
        <v>0</v>
      </c>
      <c r="G576" s="5" t="n">
        <f aca="false">GrassWatbal!AA576-GrassWatbal!W576-F576</f>
        <v>-24.1695</v>
      </c>
      <c r="H576" s="11" t="n">
        <f aca="false">GrassWatbal!AA576+GrassWatbal!W576-F576</f>
        <v>2.0927</v>
      </c>
      <c r="I576" s="6" t="n">
        <f aca="false">GrassWatbal!W576</f>
        <v>13.1311</v>
      </c>
      <c r="J576" s="7" t="n">
        <f aca="false">GrassHrFlux!P576-GrassHrFlux!P575</f>
        <v>-0.870000000000001</v>
      </c>
      <c r="K576" s="7" t="n">
        <f aca="false">TreeCalculations!$J$2*TreeCalculations!$K$2*(J576/TreeCalculations!$L$2)</f>
        <v>-0.00114025343631118</v>
      </c>
      <c r="L576" s="2" t="n">
        <f aca="false">OliveWatbal!V576/(OliveTree!$C$31*2*OliveTree!$C$31*2)</f>
        <v>-2.576596</v>
      </c>
      <c r="M576" s="12" t="n">
        <f aca="false">OliveWatbal!AA576</f>
        <v>-16.4076</v>
      </c>
      <c r="N576" s="8" t="n">
        <f aca="false">(0.5*OliveWatbal!J576*OliveTree!$C$31*OliveTree!$C$31/18.0152*40.7*60*60)/TreeCalculations!$I$3/TreeCalculations!$I$3</f>
        <v>0</v>
      </c>
      <c r="O576" s="8" t="n">
        <f aca="false">(OliveHrFlx!K576*18.0152*OliveTree!$C$31*OliveTree!$C$31*2.45*0.5)/TreeCalculations!$I$3/TreeCalculations!$I$3</f>
        <v>0</v>
      </c>
      <c r="P576" s="4" t="n">
        <f aca="false">N576+(0.5*OliveWatbal!F576*OliveTree!$C$31*OliveTree!$C$31/18.0152*40.7*60*60)/TreeCalculations!$I$3/TreeCalculations!$I$3 + (0.5*OliveWatbal!G576*OliveTree!$C$31*OliveTree!$C$31/18.0152*40.7*60*60)/TreeCalculations!$I$3/TreeCalculations!$I$3</f>
        <v>0</v>
      </c>
      <c r="Q576" s="11" t="n">
        <f aca="false">OliveWatbal!AA576-OliveWatbal!W576-F576</f>
        <v>-29.2941</v>
      </c>
      <c r="R576" s="11" t="n">
        <f aca="false">OliveWatbal!AA576+OliveWatbal!W576-F576</f>
        <v>-3.5211</v>
      </c>
      <c r="S576" s="6" t="n">
        <f aca="false">OliveWatbal!W576</f>
        <v>12.8865</v>
      </c>
      <c r="T576" s="7" t="n">
        <f aca="false">OliveHrFlx!P576-OliveHrFlx!P575</f>
        <v>-0.870000000000001</v>
      </c>
      <c r="U576" s="7" t="n">
        <f aca="false">TreeCalculations!$J$3*TreeCalculations!$K$3*(T576/TreeCalculations!$L$3)</f>
        <v>-0.0285063359077796</v>
      </c>
    </row>
    <row r="577" customFormat="false" ht="12.8" hidden="false" customHeight="false" outlineLevel="0" collapsed="false">
      <c r="C577" s="2" t="n">
        <f aca="false">GrassWatbal!AA577</f>
        <v>-11.372</v>
      </c>
      <c r="D577" s="3" t="n">
        <f aca="false">(0.5*GrassWatbal!J577*GrassTree!$C$31*GrassTree!$C$31/18.0152*40.7*60*60)/TreeCalculations!$I$2/TreeCalculations!$I$2</f>
        <v>0</v>
      </c>
      <c r="E577" s="8" t="n">
        <f aca="false">(GrassHrFlux!K577*18.0152*GrassTree!$C$31*GrassTree!$C$31*2.45*0.5)/TreeCalculations!$I$2/TreeCalculations!$I$2</f>
        <v>0</v>
      </c>
      <c r="F577" s="10" t="n">
        <f aca="false">D577+(0.5*GrassWatbal!F577*GrassTree!$C$31*GrassTree!$C$31/18.0152*40.7*60*60)/TreeCalculations!$I$2/TreeCalculations!$I$2 + (0.5*GrassWatbal!G577*GrassTree!$C$31*GrassTree!$C$31/18.0152*40.7*60*60)/TreeCalculations!$I$2/TreeCalculations!$I$2</f>
        <v>0</v>
      </c>
      <c r="G577" s="5" t="n">
        <f aca="false">GrassWatbal!AA577-GrassWatbal!W577-F577</f>
        <v>-25.7815</v>
      </c>
      <c r="H577" s="11" t="n">
        <f aca="false">GrassWatbal!AA577+GrassWatbal!W577-F577</f>
        <v>3.0375</v>
      </c>
      <c r="I577" s="6" t="n">
        <f aca="false">GrassWatbal!W577</f>
        <v>14.4095</v>
      </c>
      <c r="J577" s="7" t="n">
        <f aca="false">GrassHrFlux!P577-GrassHrFlux!P576</f>
        <v>-0.509999999999998</v>
      </c>
      <c r="K577" s="7" t="n">
        <f aca="false">TreeCalculations!$J$2*TreeCalculations!$K$2*(J577/TreeCalculations!$L$2)</f>
        <v>-0.000668424428182415</v>
      </c>
      <c r="L577" s="2" t="n">
        <f aca="false">OliveWatbal!V577/(OliveTree!$C$31*2*OliveTree!$C$31*2)</f>
        <v>-2.561368</v>
      </c>
      <c r="M577" s="12" t="n">
        <f aca="false">OliveWatbal!AA577</f>
        <v>-16.7411</v>
      </c>
      <c r="N577" s="8" t="n">
        <f aca="false">(0.5*OliveWatbal!J577*OliveTree!$C$31*OliveTree!$C$31/18.0152*40.7*60*60)/TreeCalculations!$I$3/TreeCalculations!$I$3</f>
        <v>0</v>
      </c>
      <c r="O577" s="8" t="n">
        <f aca="false">(OliveHrFlx!K577*18.0152*OliveTree!$C$31*OliveTree!$C$31*2.45*0.5)/TreeCalculations!$I$3/TreeCalculations!$I$3</f>
        <v>0</v>
      </c>
      <c r="P577" s="4" t="n">
        <f aca="false">N577+(0.5*OliveWatbal!F577*OliveTree!$C$31*OliveTree!$C$31/18.0152*40.7*60*60)/TreeCalculations!$I$3/TreeCalculations!$I$3 + (0.5*OliveWatbal!G577*OliveTree!$C$31*OliveTree!$C$31/18.0152*40.7*60*60)/TreeCalculations!$I$3/TreeCalculations!$I$3</f>
        <v>0</v>
      </c>
      <c r="Q577" s="11" t="n">
        <f aca="false">OliveWatbal!AA577-OliveWatbal!W577-F577</f>
        <v>-30.9282</v>
      </c>
      <c r="R577" s="11" t="n">
        <f aca="false">OliveWatbal!AA577+OliveWatbal!W577-F577</f>
        <v>-2.554</v>
      </c>
      <c r="S577" s="6" t="n">
        <f aca="false">OliveWatbal!W577</f>
        <v>14.1871</v>
      </c>
      <c r="T577" s="7" t="n">
        <f aca="false">OliveHrFlx!P577-OliveHrFlx!P576</f>
        <v>-0.509999999999998</v>
      </c>
      <c r="U577" s="7" t="n">
        <f aca="false">TreeCalculations!$J$3*TreeCalculations!$K$3*(T577/TreeCalculations!$L$3)</f>
        <v>-0.0167106107045604</v>
      </c>
    </row>
    <row r="578" customFormat="false" ht="12.8" hidden="false" customHeight="false" outlineLevel="0" collapsed="false">
      <c r="C578" s="2" t="n">
        <f aca="false">GrassWatbal!AA578</f>
        <v>-12.8295</v>
      </c>
      <c r="D578" s="3" t="n">
        <f aca="false">(0.5*GrassWatbal!J578*GrassTree!$C$31*GrassTree!$C$31/18.0152*40.7*60*60)/TreeCalculations!$I$2/TreeCalculations!$I$2</f>
        <v>0</v>
      </c>
      <c r="E578" s="8" t="n">
        <f aca="false">(GrassHrFlux!K578*18.0152*GrassTree!$C$31*GrassTree!$C$31*2.45*0.5)/TreeCalculations!$I$2/TreeCalculations!$I$2</f>
        <v>0</v>
      </c>
      <c r="F578" s="10" t="n">
        <f aca="false">D578+(0.5*GrassWatbal!F578*GrassTree!$C$31*GrassTree!$C$31/18.0152*40.7*60*60)/TreeCalculations!$I$2/TreeCalculations!$I$2 + (0.5*GrassWatbal!G578*GrassTree!$C$31*GrassTree!$C$31/18.0152*40.7*60*60)/TreeCalculations!$I$2/TreeCalculations!$I$2</f>
        <v>0</v>
      </c>
      <c r="G578" s="5" t="n">
        <f aca="false">GrassWatbal!AA578-GrassWatbal!W578-F578</f>
        <v>-26.8306</v>
      </c>
      <c r="H578" s="11" t="n">
        <f aca="false">GrassWatbal!AA578+GrassWatbal!W578-F578</f>
        <v>1.1716</v>
      </c>
      <c r="I578" s="6" t="n">
        <f aca="false">GrassWatbal!W578</f>
        <v>14.0011</v>
      </c>
      <c r="J578" s="7" t="n">
        <f aca="false">GrassHrFlux!P578-GrassHrFlux!P577</f>
        <v>-0.370000000000001</v>
      </c>
      <c r="K578" s="7" t="n">
        <f aca="false">TreeCalculations!$J$2*TreeCalculations!$K$2*(J578/TreeCalculations!$L$2)</f>
        <v>-0.000484935369465677</v>
      </c>
      <c r="L578" s="2" t="n">
        <f aca="false">OliveWatbal!V578/(OliveTree!$C$31*2*OliveTree!$C$31*2)</f>
        <v>-2.567992</v>
      </c>
      <c r="M578" s="12" t="n">
        <f aca="false">OliveWatbal!AA578</f>
        <v>-18.1991</v>
      </c>
      <c r="N578" s="8" t="n">
        <f aca="false">(0.5*OliveWatbal!J578*OliveTree!$C$31*OliveTree!$C$31/18.0152*40.7*60*60)/TreeCalculations!$I$3/TreeCalculations!$I$3</f>
        <v>0</v>
      </c>
      <c r="O578" s="8" t="n">
        <f aca="false">(OliveHrFlx!K578*18.0152*OliveTree!$C$31*OliveTree!$C$31*2.45*0.5)/TreeCalculations!$I$3/TreeCalculations!$I$3</f>
        <v>0</v>
      </c>
      <c r="P578" s="4" t="n">
        <f aca="false">N578+(0.5*OliveWatbal!F578*OliveTree!$C$31*OliveTree!$C$31/18.0152*40.7*60*60)/TreeCalculations!$I$3/TreeCalculations!$I$3 + (0.5*OliveWatbal!G578*OliveTree!$C$31*OliveTree!$C$31/18.0152*40.7*60*60)/TreeCalculations!$I$3/TreeCalculations!$I$3</f>
        <v>0</v>
      </c>
      <c r="Q578" s="11" t="n">
        <f aca="false">OliveWatbal!AA578-OliveWatbal!W578-F578</f>
        <v>-31.9948</v>
      </c>
      <c r="R578" s="11" t="n">
        <f aca="false">OliveWatbal!AA578+OliveWatbal!W578-F578</f>
        <v>-4.4034</v>
      </c>
      <c r="S578" s="6" t="n">
        <f aca="false">OliveWatbal!W578</f>
        <v>13.7957</v>
      </c>
      <c r="T578" s="7" t="n">
        <f aca="false">OliveHrFlx!P578-OliveHrFlx!P577</f>
        <v>-0.370000000000001</v>
      </c>
      <c r="U578" s="7" t="n">
        <f aca="false">TreeCalculations!$J$3*TreeCalculations!$K$3*(T578/TreeCalculations!$L$3)</f>
        <v>-0.0121233842366419</v>
      </c>
    </row>
    <row r="579" customFormat="false" ht="12.8" hidden="false" customHeight="false" outlineLevel="0" collapsed="false">
      <c r="C579" s="2" t="n">
        <f aca="false">GrassWatbal!AA579</f>
        <v>-12.6709</v>
      </c>
      <c r="D579" s="3" t="n">
        <f aca="false">(0.5*GrassWatbal!J579*GrassTree!$C$31*GrassTree!$C$31/18.0152*40.7*60*60)/TreeCalculations!$I$2/TreeCalculations!$I$2</f>
        <v>0</v>
      </c>
      <c r="E579" s="8" t="n">
        <f aca="false">(GrassHrFlux!K579*18.0152*GrassTree!$C$31*GrassTree!$C$31*2.45*0.5)/TreeCalculations!$I$2/TreeCalculations!$I$2</f>
        <v>0</v>
      </c>
      <c r="F579" s="10" t="n">
        <f aca="false">D579+(0.5*GrassWatbal!F579*GrassTree!$C$31*GrassTree!$C$31/18.0152*40.7*60*60)/TreeCalculations!$I$2/TreeCalculations!$I$2 + (0.5*GrassWatbal!G579*GrassTree!$C$31*GrassTree!$C$31/18.0152*40.7*60*60)/TreeCalculations!$I$2/TreeCalculations!$I$2</f>
        <v>0</v>
      </c>
      <c r="G579" s="5" t="n">
        <f aca="false">GrassWatbal!AA579-GrassWatbal!W579-F579</f>
        <v>-25.9111</v>
      </c>
      <c r="H579" s="11" t="n">
        <f aca="false">GrassWatbal!AA579+GrassWatbal!W579-F579</f>
        <v>0.5693</v>
      </c>
      <c r="I579" s="6" t="n">
        <f aca="false">GrassWatbal!W579</f>
        <v>13.2402</v>
      </c>
      <c r="J579" s="7" t="n">
        <f aca="false">GrassHrFlux!P579-GrassHrFlux!P578</f>
        <v>-0.530000000000001</v>
      </c>
      <c r="K579" s="7" t="n">
        <f aca="false">TreeCalculations!$J$2*TreeCalculations!$K$2*(J579/TreeCalculations!$L$2)</f>
        <v>-0.00069463715085624</v>
      </c>
      <c r="L579" s="2" t="n">
        <f aca="false">OliveWatbal!V579/(OliveTree!$C$31*2*OliveTree!$C$31*2)</f>
        <v>-2.541708</v>
      </c>
      <c r="M579" s="12" t="n">
        <f aca="false">OliveWatbal!AA579</f>
        <v>-18.0403</v>
      </c>
      <c r="N579" s="8" t="n">
        <f aca="false">(0.5*OliveWatbal!J579*OliveTree!$C$31*OliveTree!$C$31/18.0152*40.7*60*60)/TreeCalculations!$I$3/TreeCalculations!$I$3</f>
        <v>0</v>
      </c>
      <c r="O579" s="8" t="n">
        <f aca="false">(OliveHrFlx!K579*18.0152*OliveTree!$C$31*OliveTree!$C$31*2.45*0.5)/TreeCalculations!$I$3/TreeCalculations!$I$3</f>
        <v>0</v>
      </c>
      <c r="P579" s="4" t="n">
        <f aca="false">N579+(0.5*OliveWatbal!F579*OliveTree!$C$31*OliveTree!$C$31/18.0152*40.7*60*60)/TreeCalculations!$I$3/TreeCalculations!$I$3 + (0.5*OliveWatbal!G579*OliveTree!$C$31*OliveTree!$C$31/18.0152*40.7*60*60)/TreeCalculations!$I$3/TreeCalculations!$I$3</f>
        <v>0</v>
      </c>
      <c r="Q579" s="11" t="n">
        <f aca="false">OliveWatbal!AA579-OliveWatbal!W579-F579</f>
        <v>-31.09</v>
      </c>
      <c r="R579" s="11" t="n">
        <f aca="false">OliveWatbal!AA579+OliveWatbal!W579-F579</f>
        <v>-4.9906</v>
      </c>
      <c r="S579" s="6" t="n">
        <f aca="false">OliveWatbal!W579</f>
        <v>13.0497</v>
      </c>
      <c r="T579" s="7" t="n">
        <f aca="false">OliveHrFlx!P579-OliveHrFlx!P578</f>
        <v>-0.530000000000001</v>
      </c>
      <c r="U579" s="7" t="n">
        <f aca="false">TreeCalculations!$J$3*TreeCalculations!$K$3*(T579/TreeCalculations!$L$3)</f>
        <v>-0.017365928771406</v>
      </c>
    </row>
    <row r="580" customFormat="false" ht="12.8" hidden="false" customHeight="false" outlineLevel="0" collapsed="false">
      <c r="C580" s="2" t="n">
        <f aca="false">GrassWatbal!AA580</f>
        <v>-12.4301</v>
      </c>
      <c r="D580" s="3" t="n">
        <f aca="false">(0.5*GrassWatbal!J580*GrassTree!$C$31*GrassTree!$C$31/18.0152*40.7*60*60)/TreeCalculations!$I$2/TreeCalculations!$I$2</f>
        <v>0</v>
      </c>
      <c r="E580" s="8" t="n">
        <f aca="false">(GrassHrFlux!K580*18.0152*GrassTree!$C$31*GrassTree!$C$31*2.45*0.5)/TreeCalculations!$I$2/TreeCalculations!$I$2</f>
        <v>0</v>
      </c>
      <c r="F580" s="10" t="n">
        <f aca="false">D580+(0.5*GrassWatbal!F580*GrassTree!$C$31*GrassTree!$C$31/18.0152*40.7*60*60)/TreeCalculations!$I$2/TreeCalculations!$I$2 + (0.5*GrassWatbal!G580*GrassTree!$C$31*GrassTree!$C$31/18.0152*40.7*60*60)/TreeCalculations!$I$2/TreeCalculations!$I$2</f>
        <v>0</v>
      </c>
      <c r="G580" s="5" t="n">
        <f aca="false">GrassWatbal!AA580-GrassWatbal!W580-F580</f>
        <v>-25.9879</v>
      </c>
      <c r="H580" s="11" t="n">
        <f aca="false">GrassWatbal!AA580+GrassWatbal!W580-F580</f>
        <v>1.1277</v>
      </c>
      <c r="I580" s="6" t="n">
        <f aca="false">GrassWatbal!W580</f>
        <v>13.5578</v>
      </c>
      <c r="J580" s="7" t="n">
        <f aca="false">GrassHrFlux!P580-GrassHrFlux!P579</f>
        <v>-0.219999999999999</v>
      </c>
      <c r="K580" s="7" t="n">
        <f aca="false">TreeCalculations!$J$2*TreeCalculations!$K$2*(J580/TreeCalculations!$L$2)</f>
        <v>-0.000288339949412022</v>
      </c>
      <c r="L580" s="2" t="n">
        <f aca="false">OliveWatbal!V580/(OliveTree!$C$31*2*OliveTree!$C$31*2)</f>
        <v>-2.515976</v>
      </c>
      <c r="M580" s="12" t="n">
        <f aca="false">OliveWatbal!AA580</f>
        <v>-17.7995</v>
      </c>
      <c r="N580" s="8" t="n">
        <f aca="false">(0.5*OliveWatbal!J580*OliveTree!$C$31*OliveTree!$C$31/18.0152*40.7*60*60)/TreeCalculations!$I$3/TreeCalculations!$I$3</f>
        <v>0</v>
      </c>
      <c r="O580" s="8" t="n">
        <f aca="false">(OliveHrFlx!K580*18.0152*OliveTree!$C$31*OliveTree!$C$31*2.45*0.5)/TreeCalculations!$I$3/TreeCalculations!$I$3</f>
        <v>0</v>
      </c>
      <c r="P580" s="4" t="n">
        <f aca="false">N580+(0.5*OliveWatbal!F580*OliveTree!$C$31*OliveTree!$C$31/18.0152*40.7*60*60)/TreeCalculations!$I$3/TreeCalculations!$I$3 + (0.5*OliveWatbal!G580*OliveTree!$C$31*OliveTree!$C$31/18.0152*40.7*60*60)/TreeCalculations!$I$3/TreeCalculations!$I$3</f>
        <v>0</v>
      </c>
      <c r="Q580" s="11" t="n">
        <f aca="false">OliveWatbal!AA580-OliveWatbal!W580-F580</f>
        <v>-31.18</v>
      </c>
      <c r="R580" s="11" t="n">
        <f aca="false">OliveWatbal!AA580+OliveWatbal!W580-F580</f>
        <v>-4.419</v>
      </c>
      <c r="S580" s="6" t="n">
        <f aca="false">OliveWatbal!W580</f>
        <v>13.3805</v>
      </c>
      <c r="T580" s="7" t="n">
        <f aca="false">OliveHrFlx!P580-OliveHrFlx!P579</f>
        <v>-0.219999999999999</v>
      </c>
      <c r="U580" s="7" t="n">
        <f aca="false">TreeCalculations!$J$3*TreeCalculations!$K$3*(T580/TreeCalculations!$L$3)</f>
        <v>-0.00720849873530055</v>
      </c>
    </row>
    <row r="581" customFormat="false" ht="12.8" hidden="false" customHeight="false" outlineLevel="0" collapsed="false">
      <c r="C581" s="2" t="n">
        <f aca="false">GrassWatbal!AA581</f>
        <v>-11.9554</v>
      </c>
      <c r="D581" s="3" t="n">
        <f aca="false">(0.5*GrassWatbal!J581*GrassTree!$C$31*GrassTree!$C$31/18.0152*40.7*60*60)/TreeCalculations!$I$2/TreeCalculations!$I$2</f>
        <v>0</v>
      </c>
      <c r="E581" s="8" t="n">
        <f aca="false">(GrassHrFlux!K581*18.0152*GrassTree!$C$31*GrassTree!$C$31*2.45*0.5)/TreeCalculations!$I$2/TreeCalculations!$I$2</f>
        <v>0</v>
      </c>
      <c r="F581" s="10" t="n">
        <f aca="false">D581+(0.5*GrassWatbal!F581*GrassTree!$C$31*GrassTree!$C$31/18.0152*40.7*60*60)/TreeCalculations!$I$2/TreeCalculations!$I$2 + (0.5*GrassWatbal!G581*GrassTree!$C$31*GrassTree!$C$31/18.0152*40.7*60*60)/TreeCalculations!$I$2/TreeCalculations!$I$2</f>
        <v>0</v>
      </c>
      <c r="G581" s="5" t="n">
        <f aca="false">GrassWatbal!AA581-GrassWatbal!W581-F581</f>
        <v>-24.4749</v>
      </c>
      <c r="H581" s="11" t="n">
        <f aca="false">GrassWatbal!AA581+GrassWatbal!W581-F581</f>
        <v>0.5641</v>
      </c>
      <c r="I581" s="6" t="n">
        <f aca="false">GrassWatbal!W581</f>
        <v>12.5195</v>
      </c>
      <c r="J581" s="7" t="n">
        <f aca="false">GrassHrFlux!P581-GrassHrFlux!P580</f>
        <v>0.0299999999999976</v>
      </c>
      <c r="K581" s="7" t="n">
        <f aca="false">TreeCalculations!$J$2*TreeCalculations!$K$2*(J581/TreeCalculations!$L$2)</f>
        <v>3.93190840107273E-005</v>
      </c>
      <c r="L581" s="2" t="n">
        <f aca="false">OliveWatbal!V581/(OliveTree!$C$31*2*OliveTree!$C$31*2)</f>
        <v>-2.50058</v>
      </c>
      <c r="M581" s="12" t="n">
        <f aca="false">OliveWatbal!AA581</f>
        <v>-17.3247</v>
      </c>
      <c r="N581" s="8" t="n">
        <f aca="false">(0.5*OliveWatbal!J581*OliveTree!$C$31*OliveTree!$C$31/18.0152*40.7*60*60)/TreeCalculations!$I$3/TreeCalculations!$I$3</f>
        <v>0</v>
      </c>
      <c r="O581" s="8" t="n">
        <f aca="false">(OliveHrFlx!K581*18.0152*OliveTree!$C$31*OliveTree!$C$31*2.45*0.5)/TreeCalculations!$I$3/TreeCalculations!$I$3</f>
        <v>0</v>
      </c>
      <c r="P581" s="4" t="n">
        <f aca="false">N581+(0.5*OliveWatbal!F581*OliveTree!$C$31*OliveTree!$C$31/18.0152*40.7*60*60)/TreeCalculations!$I$3/TreeCalculations!$I$3 + (0.5*OliveWatbal!G581*OliveTree!$C$31*OliveTree!$C$31/18.0152*40.7*60*60)/TreeCalculations!$I$3/TreeCalculations!$I$3</f>
        <v>0</v>
      </c>
      <c r="Q581" s="11" t="n">
        <f aca="false">OliveWatbal!AA581-OliveWatbal!W581-F581</f>
        <v>-29.6777</v>
      </c>
      <c r="R581" s="11" t="n">
        <f aca="false">OliveWatbal!AA581+OliveWatbal!W581-F581</f>
        <v>-4.9717</v>
      </c>
      <c r="S581" s="6" t="n">
        <f aca="false">OliveWatbal!W581</f>
        <v>12.353</v>
      </c>
      <c r="T581" s="7" t="n">
        <f aca="false">OliveHrFlx!P581-OliveHrFlx!P580</f>
        <v>0.0299999999999976</v>
      </c>
      <c r="U581" s="7" t="n">
        <f aca="false">TreeCalculations!$J$3*TreeCalculations!$K$3*(T581/TreeCalculations!$L$3)</f>
        <v>0.000982977100268183</v>
      </c>
    </row>
    <row r="582" customFormat="false" ht="12.8" hidden="false" customHeight="false" outlineLevel="0" collapsed="false">
      <c r="C582" s="2" t="n">
        <f aca="false">GrassWatbal!AA582</f>
        <v>-11.9126</v>
      </c>
      <c r="D582" s="3" t="n">
        <f aca="false">(0.5*GrassWatbal!J582*GrassTree!$C$31*GrassTree!$C$31/18.0152*40.7*60*60)/TreeCalculations!$I$2/TreeCalculations!$I$2</f>
        <v>0</v>
      </c>
      <c r="E582" s="8" t="n">
        <f aca="false">(GrassHrFlux!K582*18.0152*GrassTree!$C$31*GrassTree!$C$31*2.45*0.5)/TreeCalculations!$I$2/TreeCalculations!$I$2</f>
        <v>0</v>
      </c>
      <c r="F582" s="10" t="n">
        <f aca="false">D582+(0.5*GrassWatbal!F582*GrassTree!$C$31*GrassTree!$C$31/18.0152*40.7*60*60)/TreeCalculations!$I$2/TreeCalculations!$I$2 + (0.5*GrassWatbal!G582*GrassTree!$C$31*GrassTree!$C$31/18.0152*40.7*60*60)/TreeCalculations!$I$2/TreeCalculations!$I$2</f>
        <v>0</v>
      </c>
      <c r="G582" s="5" t="n">
        <f aca="false">GrassWatbal!AA582-GrassWatbal!W582-F582</f>
        <v>-22.6297</v>
      </c>
      <c r="H582" s="11" t="n">
        <f aca="false">GrassWatbal!AA582+GrassWatbal!W582-F582</f>
        <v>-1.1955</v>
      </c>
      <c r="I582" s="6" t="n">
        <f aca="false">GrassWatbal!W582</f>
        <v>10.7171</v>
      </c>
      <c r="J582" s="7" t="n">
        <f aca="false">GrassHrFlux!P582-GrassHrFlux!P581</f>
        <v>-0.139999999999997</v>
      </c>
      <c r="K582" s="7" t="n">
        <f aca="false">TreeCalculations!$J$2*TreeCalculations!$K$2*(J582/TreeCalculations!$L$2)</f>
        <v>-0.000183489058716738</v>
      </c>
      <c r="L582" s="2" t="n">
        <f aca="false">OliveWatbal!V582/(OliveTree!$C$31*2*OliveTree!$C$31*2)</f>
        <v>-2.499076</v>
      </c>
      <c r="M582" s="12" t="n">
        <f aca="false">OliveWatbal!AA582</f>
        <v>-17.2821</v>
      </c>
      <c r="N582" s="8" t="n">
        <f aca="false">(0.5*OliveWatbal!J582*OliveTree!$C$31*OliveTree!$C$31/18.0152*40.7*60*60)/TreeCalculations!$I$3/TreeCalculations!$I$3</f>
        <v>0</v>
      </c>
      <c r="O582" s="8" t="n">
        <f aca="false">(OliveHrFlx!K582*18.0152*OliveTree!$C$31*OliveTree!$C$31*2.45*0.5)/TreeCalculations!$I$3/TreeCalculations!$I$3</f>
        <v>0</v>
      </c>
      <c r="P582" s="4" t="n">
        <f aca="false">N582+(0.5*OliveWatbal!F582*OliveTree!$C$31*OliveTree!$C$31/18.0152*40.7*60*60)/TreeCalculations!$I$3/TreeCalculations!$I$3 + (0.5*OliveWatbal!G582*OliveTree!$C$31*OliveTree!$C$31/18.0152*40.7*60*60)/TreeCalculations!$I$3/TreeCalculations!$I$3</f>
        <v>0</v>
      </c>
      <c r="Q582" s="11" t="n">
        <f aca="false">OliveWatbal!AA582-OliveWatbal!W582-F582</f>
        <v>-27.8408</v>
      </c>
      <c r="R582" s="11" t="n">
        <f aca="false">OliveWatbal!AA582+OliveWatbal!W582-F582</f>
        <v>-6.7234</v>
      </c>
      <c r="S582" s="6" t="n">
        <f aca="false">OliveWatbal!W582</f>
        <v>10.5587</v>
      </c>
      <c r="T582" s="7" t="n">
        <f aca="false">OliveHrFlx!P582-OliveHrFlx!P581</f>
        <v>-0.139999999999997</v>
      </c>
      <c r="U582" s="7" t="n">
        <f aca="false">TreeCalculations!$J$3*TreeCalculations!$K$3*(T582/TreeCalculations!$L$3)</f>
        <v>-0.00458722646791846</v>
      </c>
    </row>
    <row r="583" customFormat="false" ht="12.8" hidden="false" customHeight="false" outlineLevel="0" collapsed="false">
      <c r="C583" s="2" t="n">
        <f aca="false">GrassWatbal!AA583</f>
        <v>-11.7456</v>
      </c>
      <c r="D583" s="3" t="n">
        <f aca="false">(0.5*GrassWatbal!J583*GrassTree!$C$31*GrassTree!$C$31/18.0152*40.7*60*60)/TreeCalculations!$I$2/TreeCalculations!$I$2</f>
        <v>0</v>
      </c>
      <c r="E583" s="8" t="n">
        <f aca="false">(GrassHrFlux!K583*18.0152*GrassTree!$C$31*GrassTree!$C$31*2.45*0.5)/TreeCalculations!$I$2/TreeCalculations!$I$2</f>
        <v>0</v>
      </c>
      <c r="F583" s="10" t="n">
        <f aca="false">D583+(0.5*GrassWatbal!F583*GrassTree!$C$31*GrassTree!$C$31/18.0152*40.7*60*60)/TreeCalculations!$I$2/TreeCalculations!$I$2 + (0.5*GrassWatbal!G583*GrassTree!$C$31*GrassTree!$C$31/18.0152*40.7*60*60)/TreeCalculations!$I$2/TreeCalculations!$I$2</f>
        <v>0</v>
      </c>
      <c r="G583" s="5" t="n">
        <f aca="false">GrassWatbal!AA583-GrassWatbal!W583-F583</f>
        <v>-21.828</v>
      </c>
      <c r="H583" s="11" t="n">
        <f aca="false">GrassWatbal!AA583+GrassWatbal!W583-F583</f>
        <v>-1.6632</v>
      </c>
      <c r="I583" s="6" t="n">
        <f aca="false">GrassWatbal!W583</f>
        <v>10.0824</v>
      </c>
      <c r="J583" s="7" t="n">
        <f aca="false">GrassHrFlux!P583-GrassHrFlux!P582</f>
        <v>-0.360000000000003</v>
      </c>
      <c r="K583" s="7" t="n">
        <f aca="false">TreeCalculations!$J$2*TreeCalculations!$K$2*(J583/TreeCalculations!$L$2)</f>
        <v>-0.000471829008128769</v>
      </c>
      <c r="L583" s="2" t="n">
        <f aca="false">OliveWatbal!V583/(OliveTree!$C$31*2*OliveTree!$C$31*2)</f>
        <v>-2.486364</v>
      </c>
      <c r="M583" s="12" t="n">
        <f aca="false">OliveWatbal!AA583</f>
        <v>-17.115</v>
      </c>
      <c r="N583" s="8" t="n">
        <f aca="false">(0.5*OliveWatbal!J583*OliveTree!$C$31*OliveTree!$C$31/18.0152*40.7*60*60)/TreeCalculations!$I$3/TreeCalculations!$I$3</f>
        <v>0</v>
      </c>
      <c r="O583" s="8" t="n">
        <f aca="false">(OliveHrFlx!K583*18.0152*OliveTree!$C$31*OliveTree!$C$31*2.45*0.5)/TreeCalculations!$I$3/TreeCalculations!$I$3</f>
        <v>0</v>
      </c>
      <c r="P583" s="4" t="n">
        <f aca="false">N583+(0.5*OliveWatbal!F583*OliveTree!$C$31*OliveTree!$C$31/18.0152*40.7*60*60)/TreeCalculations!$I$3/TreeCalculations!$I$3 + (0.5*OliveWatbal!G583*OliveTree!$C$31*OliveTree!$C$31/18.0152*40.7*60*60)/TreeCalculations!$I$3/TreeCalculations!$I$3</f>
        <v>0</v>
      </c>
      <c r="Q583" s="11" t="n">
        <f aca="false">OliveWatbal!AA583-OliveWatbal!W583-F583</f>
        <v>-27.0476</v>
      </c>
      <c r="R583" s="11" t="n">
        <f aca="false">OliveWatbal!AA583+OliveWatbal!W583-F583</f>
        <v>-7.1824</v>
      </c>
      <c r="S583" s="6" t="n">
        <f aca="false">OliveWatbal!W583</f>
        <v>9.9326</v>
      </c>
      <c r="T583" s="7" t="n">
        <f aca="false">OliveHrFlx!P583-OliveHrFlx!P582</f>
        <v>-0.360000000000003</v>
      </c>
      <c r="U583" s="7" t="n">
        <f aca="false">TreeCalculations!$J$3*TreeCalculations!$K$3*(T583/TreeCalculations!$L$3)</f>
        <v>-0.0117957252032192</v>
      </c>
    </row>
    <row r="584" customFormat="false" ht="12.8" hidden="false" customHeight="false" outlineLevel="0" collapsed="false">
      <c r="C584" s="2" t="n">
        <f aca="false">GrassWatbal!AA584</f>
        <v>-11.9844</v>
      </c>
      <c r="D584" s="3" t="n">
        <f aca="false">(0.5*GrassWatbal!J584*GrassTree!$C$31*GrassTree!$C$31/18.0152*40.7*60*60)/TreeCalculations!$I$2/TreeCalculations!$I$2</f>
        <v>0</v>
      </c>
      <c r="E584" s="8" t="n">
        <f aca="false">(GrassHrFlux!K584*18.0152*GrassTree!$C$31*GrassTree!$C$31*2.45*0.5)/TreeCalculations!$I$2/TreeCalculations!$I$2</f>
        <v>0</v>
      </c>
      <c r="F584" s="10" t="n">
        <f aca="false">D584+(0.5*GrassWatbal!F584*GrassTree!$C$31*GrassTree!$C$31/18.0152*40.7*60*60)/TreeCalculations!$I$2/TreeCalculations!$I$2 + (0.5*GrassWatbal!G584*GrassTree!$C$31*GrassTree!$C$31/18.0152*40.7*60*60)/TreeCalculations!$I$2/TreeCalculations!$I$2</f>
        <v>0</v>
      </c>
      <c r="G584" s="5" t="n">
        <f aca="false">GrassWatbal!AA584-GrassWatbal!W584-F584</f>
        <v>-22.5668</v>
      </c>
      <c r="H584" s="11" t="n">
        <f aca="false">GrassWatbal!AA584+GrassWatbal!W584-F584</f>
        <v>-1.402</v>
      </c>
      <c r="I584" s="6" t="n">
        <f aca="false">GrassWatbal!W584</f>
        <v>10.5824</v>
      </c>
      <c r="J584" s="7" t="n">
        <f aca="false">GrassHrFlux!P584-GrassHrFlux!P583</f>
        <v>-0.0299999999999976</v>
      </c>
      <c r="K584" s="7" t="n">
        <f aca="false">TreeCalculations!$J$2*TreeCalculations!$K$2*(J584/TreeCalculations!$L$2)</f>
        <v>-3.93190840107273E-005</v>
      </c>
      <c r="L584" s="2" t="n">
        <f aca="false">OliveWatbal!V584/(OliveTree!$C$31*2*OliveTree!$C$31*2)</f>
        <v>-2.486428</v>
      </c>
      <c r="M584" s="12" t="n">
        <f aca="false">OliveWatbal!AA584</f>
        <v>-17.3538</v>
      </c>
      <c r="N584" s="8" t="n">
        <f aca="false">(0.5*OliveWatbal!J584*OliveTree!$C$31*OliveTree!$C$31/18.0152*40.7*60*60)/TreeCalculations!$I$3/TreeCalculations!$I$3</f>
        <v>0</v>
      </c>
      <c r="O584" s="8" t="n">
        <f aca="false">(OliveHrFlx!K584*18.0152*OliveTree!$C$31*OliveTree!$C$31*2.45*0.5)/TreeCalculations!$I$3/TreeCalculations!$I$3</f>
        <v>0</v>
      </c>
      <c r="P584" s="4" t="n">
        <f aca="false">N584+(0.5*OliveWatbal!F584*OliveTree!$C$31*OliveTree!$C$31/18.0152*40.7*60*60)/TreeCalculations!$I$3/TreeCalculations!$I$3 + (0.5*OliveWatbal!G584*OliveTree!$C$31*OliveTree!$C$31/18.0152*40.7*60*60)/TreeCalculations!$I$3/TreeCalculations!$I$3</f>
        <v>0</v>
      </c>
      <c r="Q584" s="11" t="n">
        <f aca="false">OliveWatbal!AA584-OliveWatbal!W584-F584</f>
        <v>-27.7953</v>
      </c>
      <c r="R584" s="11" t="n">
        <f aca="false">OliveWatbal!AA584+OliveWatbal!W584-F584</f>
        <v>-6.9123</v>
      </c>
      <c r="S584" s="6" t="n">
        <f aca="false">OliveWatbal!W584</f>
        <v>10.4415</v>
      </c>
      <c r="T584" s="7" t="n">
        <f aca="false">OliveHrFlx!P584-OliveHrFlx!P583</f>
        <v>-0.0299999999999976</v>
      </c>
      <c r="U584" s="7" t="n">
        <f aca="false">TreeCalculations!$J$3*TreeCalculations!$K$3*(T584/TreeCalculations!$L$3)</f>
        <v>-0.000982977100268183</v>
      </c>
    </row>
    <row r="585" customFormat="false" ht="12.8" hidden="false" customHeight="false" outlineLevel="0" collapsed="false">
      <c r="C585" s="2" t="n">
        <f aca="false">GrassWatbal!AA585</f>
        <v>-12.0167</v>
      </c>
      <c r="D585" s="3" t="n">
        <f aca="false">(0.5*GrassWatbal!J585*GrassTree!$C$31*GrassTree!$C$31/18.0152*40.7*60*60)/TreeCalculations!$I$2/TreeCalculations!$I$2</f>
        <v>0</v>
      </c>
      <c r="E585" s="8" t="n">
        <f aca="false">(GrassHrFlux!K585*18.0152*GrassTree!$C$31*GrassTree!$C$31*2.45*0.5)/TreeCalculations!$I$2/TreeCalculations!$I$2</f>
        <v>0</v>
      </c>
      <c r="F585" s="10" t="n">
        <f aca="false">D585+(0.5*GrassWatbal!F585*GrassTree!$C$31*GrassTree!$C$31/18.0152*40.7*60*60)/TreeCalculations!$I$2/TreeCalculations!$I$2 + (0.5*GrassWatbal!G585*GrassTree!$C$31*GrassTree!$C$31/18.0152*40.7*60*60)/TreeCalculations!$I$2/TreeCalculations!$I$2</f>
        <v>0</v>
      </c>
      <c r="G585" s="5" t="n">
        <f aca="false">GrassWatbal!AA585-GrassWatbal!W585-F585</f>
        <v>-21.4839</v>
      </c>
      <c r="H585" s="11" t="n">
        <f aca="false">GrassWatbal!AA585+GrassWatbal!W585-F585</f>
        <v>-2.5495</v>
      </c>
      <c r="I585" s="6" t="n">
        <f aca="false">GrassWatbal!W585</f>
        <v>9.4672</v>
      </c>
      <c r="J585" s="7" t="n">
        <f aca="false">GrassHrFlux!P585-GrassHrFlux!P584</f>
        <v>-0.140000000000001</v>
      </c>
      <c r="K585" s="7" t="n">
        <f aca="false">TreeCalculations!$J$2*TreeCalculations!$K$2*(J585/TreeCalculations!$L$2)</f>
        <v>-0.000183489058716743</v>
      </c>
      <c r="L585" s="2" t="n">
        <f aca="false">OliveWatbal!V585/(OliveTree!$C$31*2*OliveTree!$C$31*2)</f>
        <v>-2.485844</v>
      </c>
      <c r="M585" s="12" t="n">
        <f aca="false">OliveWatbal!AA585</f>
        <v>-17.3862</v>
      </c>
      <c r="N585" s="8" t="n">
        <f aca="false">(0.5*OliveWatbal!J585*OliveTree!$C$31*OliveTree!$C$31/18.0152*40.7*60*60)/TreeCalculations!$I$3/TreeCalculations!$I$3</f>
        <v>0</v>
      </c>
      <c r="O585" s="8" t="n">
        <f aca="false">(OliveHrFlx!K585*18.0152*OliveTree!$C$31*OliveTree!$C$31*2.45*0.5)/TreeCalculations!$I$3/TreeCalculations!$I$3</f>
        <v>0</v>
      </c>
      <c r="P585" s="4" t="n">
        <f aca="false">N585+(0.5*OliveWatbal!F585*OliveTree!$C$31*OliveTree!$C$31/18.0152*40.7*60*60)/TreeCalculations!$I$3/TreeCalculations!$I$3 + (0.5*OliveWatbal!G585*OliveTree!$C$31*OliveTree!$C$31/18.0152*40.7*60*60)/TreeCalculations!$I$3/TreeCalculations!$I$3</f>
        <v>0</v>
      </c>
      <c r="Q585" s="11" t="n">
        <f aca="false">OliveWatbal!AA585-OliveWatbal!W585-F585</f>
        <v>-26.7187</v>
      </c>
      <c r="R585" s="11" t="n">
        <f aca="false">OliveWatbal!AA585+OliveWatbal!W585-F585</f>
        <v>-8.0537</v>
      </c>
      <c r="S585" s="6" t="n">
        <f aca="false">OliveWatbal!W585</f>
        <v>9.3325</v>
      </c>
      <c r="T585" s="7" t="n">
        <f aca="false">OliveHrFlx!P585-OliveHrFlx!P584</f>
        <v>-0.140000000000001</v>
      </c>
      <c r="U585" s="7" t="n">
        <f aca="false">TreeCalculations!$J$3*TreeCalculations!$K$3*(T585/TreeCalculations!$L$3)</f>
        <v>-0.00458722646791857</v>
      </c>
    </row>
    <row r="586" customFormat="false" ht="12.8" hidden="false" customHeight="false" outlineLevel="0" collapsed="false">
      <c r="C586" s="2" t="n">
        <f aca="false">GrassWatbal!AA586</f>
        <v>-12.2316</v>
      </c>
      <c r="D586" s="3" t="n">
        <f aca="false">(0.5*GrassWatbal!J586*GrassTree!$C$31*GrassTree!$C$31/18.0152*40.7*60*60)/TreeCalculations!$I$2/TreeCalculations!$I$2</f>
        <v>0</v>
      </c>
      <c r="E586" s="8" t="n">
        <f aca="false">(GrassHrFlux!K586*18.0152*GrassTree!$C$31*GrassTree!$C$31*2.45*0.5)/TreeCalculations!$I$2/TreeCalculations!$I$2</f>
        <v>0</v>
      </c>
      <c r="F586" s="10" t="n">
        <f aca="false">D586+(0.5*GrassWatbal!F586*GrassTree!$C$31*GrassTree!$C$31/18.0152*40.7*60*60)/TreeCalculations!$I$2/TreeCalculations!$I$2 + (0.5*GrassWatbal!G586*GrassTree!$C$31*GrassTree!$C$31/18.0152*40.7*60*60)/TreeCalculations!$I$2/TreeCalculations!$I$2</f>
        <v>0</v>
      </c>
      <c r="G586" s="5" t="n">
        <f aca="false">GrassWatbal!AA586-GrassWatbal!W586-F586</f>
        <v>-21.3487</v>
      </c>
      <c r="H586" s="11" t="n">
        <f aca="false">GrassWatbal!AA586+GrassWatbal!W586-F586</f>
        <v>-3.1145</v>
      </c>
      <c r="I586" s="6" t="n">
        <f aca="false">GrassWatbal!W586</f>
        <v>9.1171</v>
      </c>
      <c r="J586" s="7" t="n">
        <f aca="false">GrassHrFlux!P586-GrassHrFlux!P585</f>
        <v>-0.0599999999999987</v>
      </c>
      <c r="K586" s="7" t="n">
        <f aca="false">TreeCalculations!$J$2*TreeCalculations!$K$2*(J586/TreeCalculations!$L$2)</f>
        <v>-7.86381680214592E-005</v>
      </c>
      <c r="L586" s="2" t="n">
        <f aca="false">OliveWatbal!V586/(OliveTree!$C$31*2*OliveTree!$C$31*2)</f>
        <v>-2.488268</v>
      </c>
      <c r="M586" s="12" t="n">
        <f aca="false">OliveWatbal!AA586</f>
        <v>-17.6009</v>
      </c>
      <c r="N586" s="8" t="n">
        <f aca="false">(0.5*OliveWatbal!J586*OliveTree!$C$31*OliveTree!$C$31/18.0152*40.7*60*60)/TreeCalculations!$I$3/TreeCalculations!$I$3</f>
        <v>0</v>
      </c>
      <c r="O586" s="8" t="n">
        <f aca="false">(OliveHrFlx!K586*18.0152*OliveTree!$C$31*OliveTree!$C$31*2.45*0.5)/TreeCalculations!$I$3/TreeCalculations!$I$3</f>
        <v>0</v>
      </c>
      <c r="P586" s="4" t="n">
        <f aca="false">N586+(0.5*OliveWatbal!F586*OliveTree!$C$31*OliveTree!$C$31/18.0152*40.7*60*60)/TreeCalculations!$I$3/TreeCalculations!$I$3 + (0.5*OliveWatbal!G586*OliveTree!$C$31*OliveTree!$C$31/18.0152*40.7*60*60)/TreeCalculations!$I$3/TreeCalculations!$I$3</f>
        <v>0</v>
      </c>
      <c r="Q586" s="11" t="n">
        <f aca="false">OliveWatbal!AA586-OliveWatbal!W586-F586</f>
        <v>-26.5898</v>
      </c>
      <c r="R586" s="11" t="n">
        <f aca="false">OliveWatbal!AA586+OliveWatbal!W586-F586</f>
        <v>-8.612</v>
      </c>
      <c r="S586" s="6" t="n">
        <f aca="false">OliveWatbal!W586</f>
        <v>8.9889</v>
      </c>
      <c r="T586" s="7" t="n">
        <f aca="false">OliveHrFlx!P586-OliveHrFlx!P585</f>
        <v>-0.0599999999999987</v>
      </c>
      <c r="U586" s="7" t="n">
        <f aca="false">TreeCalculations!$J$3*TreeCalculations!$K$3*(T586/TreeCalculations!$L$3)</f>
        <v>-0.00196595420053648</v>
      </c>
    </row>
    <row r="587" customFormat="false" ht="12.8" hidden="false" customHeight="false" outlineLevel="0" collapsed="false">
      <c r="C587" s="2" t="n">
        <f aca="false">GrassWatbal!AA587</f>
        <v>-12.0124</v>
      </c>
      <c r="D587" s="3" t="n">
        <f aca="false">(0.5*GrassWatbal!J587*GrassTree!$C$31*GrassTree!$C$31/18.0152*40.7*60*60)/TreeCalculations!$I$2/TreeCalculations!$I$2</f>
        <v>0</v>
      </c>
      <c r="E587" s="8" t="n">
        <f aca="false">(GrassHrFlux!K587*18.0152*GrassTree!$C$31*GrassTree!$C$31*2.45*0.5)/TreeCalculations!$I$2/TreeCalculations!$I$2</f>
        <v>0</v>
      </c>
      <c r="F587" s="10" t="n">
        <f aca="false">D587+(0.5*GrassWatbal!F587*GrassTree!$C$31*GrassTree!$C$31/18.0152*40.7*60*60)/TreeCalculations!$I$2/TreeCalculations!$I$2 + (0.5*GrassWatbal!G587*GrassTree!$C$31*GrassTree!$C$31/18.0152*40.7*60*60)/TreeCalculations!$I$2/TreeCalculations!$I$2</f>
        <v>0</v>
      </c>
      <c r="G587" s="5" t="n">
        <f aca="false">GrassWatbal!AA587-GrassWatbal!W587-F587</f>
        <v>-20.4812</v>
      </c>
      <c r="H587" s="11" t="n">
        <f aca="false">GrassWatbal!AA587+GrassWatbal!W587-F587</f>
        <v>-3.5436</v>
      </c>
      <c r="I587" s="6" t="n">
        <f aca="false">GrassWatbal!W587</f>
        <v>8.4688</v>
      </c>
      <c r="J587" s="7" t="n">
        <f aca="false">GrassHrFlux!P587-GrassHrFlux!P586</f>
        <v>-0.0700000000000003</v>
      </c>
      <c r="K587" s="7" t="n">
        <f aca="false">TreeCalculations!$J$2*TreeCalculations!$K$2*(J587/TreeCalculations!$L$2)</f>
        <v>-9.17445293583714E-005</v>
      </c>
      <c r="L587" s="2" t="n">
        <f aca="false">OliveWatbal!V587/(OliveTree!$C$31*2*OliveTree!$C$31*2)</f>
        <v>-2.479492</v>
      </c>
      <c r="M587" s="12" t="n">
        <f aca="false">OliveWatbal!AA587</f>
        <v>-17.3818</v>
      </c>
      <c r="N587" s="8" t="n">
        <f aca="false">(0.5*OliveWatbal!J587*OliveTree!$C$31*OliveTree!$C$31/18.0152*40.7*60*60)/TreeCalculations!$I$3/TreeCalculations!$I$3</f>
        <v>0</v>
      </c>
      <c r="O587" s="8" t="n">
        <f aca="false">(OliveHrFlx!K587*18.0152*OliveTree!$C$31*OliveTree!$C$31*2.45*0.5)/TreeCalculations!$I$3/TreeCalculations!$I$3</f>
        <v>0</v>
      </c>
      <c r="P587" s="4" t="n">
        <f aca="false">N587+(0.5*OliveWatbal!F587*OliveTree!$C$31*OliveTree!$C$31/18.0152*40.7*60*60)/TreeCalculations!$I$3/TreeCalculations!$I$3 + (0.5*OliveWatbal!G587*OliveTree!$C$31*OliveTree!$C$31/18.0152*40.7*60*60)/TreeCalculations!$I$3/TreeCalculations!$I$3</f>
        <v>0</v>
      </c>
      <c r="Q587" s="11" t="n">
        <f aca="false">OliveWatbal!AA587-OliveWatbal!W587-F587</f>
        <v>-25.7282</v>
      </c>
      <c r="R587" s="11" t="n">
        <f aca="false">OliveWatbal!AA587+OliveWatbal!W587-F587</f>
        <v>-9.0354</v>
      </c>
      <c r="S587" s="6" t="n">
        <f aca="false">OliveWatbal!W587</f>
        <v>8.3464</v>
      </c>
      <c r="T587" s="7" t="n">
        <f aca="false">OliveHrFlx!P587-OliveHrFlx!P586</f>
        <v>-0.0700000000000003</v>
      </c>
      <c r="U587" s="7" t="n">
        <f aca="false">TreeCalculations!$J$3*TreeCalculations!$K$3*(T587/TreeCalculations!$L$3)</f>
        <v>-0.00229361323395929</v>
      </c>
    </row>
    <row r="588" customFormat="false" ht="12.8" hidden="false" customHeight="false" outlineLevel="0" collapsed="false">
      <c r="C588" s="2" t="n">
        <f aca="false">GrassWatbal!AA588</f>
        <v>-12.1909</v>
      </c>
      <c r="D588" s="3" t="n">
        <f aca="false">(0.5*GrassWatbal!J588*GrassTree!$C$31*GrassTree!$C$31/18.0152*40.7*60*60)/TreeCalculations!$I$2/TreeCalculations!$I$2</f>
        <v>0</v>
      </c>
      <c r="E588" s="8" t="n">
        <f aca="false">(GrassHrFlux!K588*18.0152*GrassTree!$C$31*GrassTree!$C$31*2.45*0.5)/TreeCalculations!$I$2/TreeCalculations!$I$2</f>
        <v>0</v>
      </c>
      <c r="F588" s="10" t="n">
        <f aca="false">D588+(0.5*GrassWatbal!F588*GrassTree!$C$31*GrassTree!$C$31/18.0152*40.7*60*60)/TreeCalculations!$I$2/TreeCalculations!$I$2 + (0.5*GrassWatbal!G588*GrassTree!$C$31*GrassTree!$C$31/18.0152*40.7*60*60)/TreeCalculations!$I$2/TreeCalculations!$I$2</f>
        <v>0</v>
      </c>
      <c r="G588" s="5" t="n">
        <f aca="false">GrassWatbal!AA588-GrassWatbal!W588-F588</f>
        <v>-20.2253</v>
      </c>
      <c r="H588" s="11" t="n">
        <f aca="false">GrassWatbal!AA588+GrassWatbal!W588-F588</f>
        <v>-4.1565</v>
      </c>
      <c r="I588" s="6" t="n">
        <f aca="false">GrassWatbal!W588</f>
        <v>8.0344</v>
      </c>
      <c r="J588" s="7" t="n">
        <f aca="false">GrassHrFlux!P588-GrassHrFlux!P587</f>
        <v>-0.0600000000000005</v>
      </c>
      <c r="K588" s="7" t="n">
        <f aca="false">TreeCalculations!$J$2*TreeCalculations!$K$2*(J588/TreeCalculations!$L$2)</f>
        <v>-7.86381680214616E-005</v>
      </c>
      <c r="L588" s="2" t="n">
        <f aca="false">OliveWatbal!V588/(OliveTree!$C$31*2*OliveTree!$C$31*2)</f>
        <v>-2.481408</v>
      </c>
      <c r="M588" s="12" t="n">
        <f aca="false">OliveWatbal!AA588</f>
        <v>-17.5605</v>
      </c>
      <c r="N588" s="8" t="n">
        <f aca="false">(0.5*OliveWatbal!J588*OliveTree!$C$31*OliveTree!$C$31/18.0152*40.7*60*60)/TreeCalculations!$I$3/TreeCalculations!$I$3</f>
        <v>0</v>
      </c>
      <c r="O588" s="8" t="n">
        <f aca="false">(OliveHrFlx!K588*18.0152*OliveTree!$C$31*OliveTree!$C$31*2.45*0.5)/TreeCalculations!$I$3/TreeCalculations!$I$3</f>
        <v>0</v>
      </c>
      <c r="P588" s="4" t="n">
        <f aca="false">N588+(0.5*OliveWatbal!F588*OliveTree!$C$31*OliveTree!$C$31/18.0152*40.7*60*60)/TreeCalculations!$I$3/TreeCalculations!$I$3 + (0.5*OliveWatbal!G588*OliveTree!$C$31*OliveTree!$C$31/18.0152*40.7*60*60)/TreeCalculations!$I$3/TreeCalculations!$I$3</f>
        <v>0</v>
      </c>
      <c r="Q588" s="11" t="n">
        <f aca="false">OliveWatbal!AA588-OliveWatbal!W588-F588</f>
        <v>-25.4779</v>
      </c>
      <c r="R588" s="11" t="n">
        <f aca="false">OliveWatbal!AA588+OliveWatbal!W588-F588</f>
        <v>-9.6431</v>
      </c>
      <c r="S588" s="6" t="n">
        <f aca="false">OliveWatbal!W588</f>
        <v>7.9174</v>
      </c>
      <c r="T588" s="7" t="n">
        <f aca="false">OliveHrFlx!P588-OliveHrFlx!P587</f>
        <v>-0.0600000000000005</v>
      </c>
      <c r="U588" s="7" t="n">
        <f aca="false">TreeCalculations!$J$3*TreeCalculations!$K$3*(T588/TreeCalculations!$L$3)</f>
        <v>-0.00196595420053654</v>
      </c>
    </row>
    <row r="589" customFormat="false" ht="12.8" hidden="false" customHeight="false" outlineLevel="0" collapsed="false">
      <c r="C589" s="2" t="n">
        <f aca="false">GrassWatbal!AA589</f>
        <v>-12.3254</v>
      </c>
      <c r="D589" s="3" t="n">
        <f aca="false">(0.5*GrassWatbal!J589*GrassTree!$C$31*GrassTree!$C$31/18.0152*40.7*60*60)/TreeCalculations!$I$2/TreeCalculations!$I$2</f>
        <v>0</v>
      </c>
      <c r="E589" s="8" t="n">
        <f aca="false">(GrassHrFlux!K589*18.0152*GrassTree!$C$31*GrassTree!$C$31*2.45*0.5)/TreeCalculations!$I$2/TreeCalculations!$I$2</f>
        <v>0</v>
      </c>
      <c r="F589" s="10" t="n">
        <f aca="false">D589+(0.5*GrassWatbal!F589*GrassTree!$C$31*GrassTree!$C$31/18.0152*40.7*60*60)/TreeCalculations!$I$2/TreeCalculations!$I$2 + (0.5*GrassWatbal!G589*GrassTree!$C$31*GrassTree!$C$31/18.0152*40.7*60*60)/TreeCalculations!$I$2/TreeCalculations!$I$2</f>
        <v>0</v>
      </c>
      <c r="G589" s="5" t="n">
        <f aca="false">GrassWatbal!AA589-GrassWatbal!W589-F589</f>
        <v>-19.9329</v>
      </c>
      <c r="H589" s="11" t="n">
        <f aca="false">GrassWatbal!AA589+GrassWatbal!W589-F589</f>
        <v>-4.7179</v>
      </c>
      <c r="I589" s="6" t="n">
        <f aca="false">GrassWatbal!W589</f>
        <v>7.6075</v>
      </c>
      <c r="J589" s="7" t="n">
        <f aca="false">GrassHrFlux!P589-GrassHrFlux!P588</f>
        <v>-0.0400000000000009</v>
      </c>
      <c r="K589" s="7" t="n">
        <f aca="false">TreeCalculations!$J$2*TreeCalculations!$K$2*(J589/TreeCalculations!$L$2)</f>
        <v>-5.24254453476418E-005</v>
      </c>
      <c r="L589" s="2" t="n">
        <f aca="false">OliveWatbal!V589/(OliveTree!$C$31*2*OliveTree!$C$31*2)</f>
        <v>-2.481396</v>
      </c>
      <c r="M589" s="12" t="n">
        <f aca="false">OliveWatbal!AA589</f>
        <v>-17.6949</v>
      </c>
      <c r="N589" s="8" t="n">
        <f aca="false">(0.5*OliveWatbal!J589*OliveTree!$C$31*OliveTree!$C$31/18.0152*40.7*60*60)/TreeCalculations!$I$3/TreeCalculations!$I$3</f>
        <v>0</v>
      </c>
      <c r="O589" s="8" t="n">
        <f aca="false">(OliveHrFlx!K589*18.0152*OliveTree!$C$31*OliveTree!$C$31*2.45*0.5)/TreeCalculations!$I$3/TreeCalculations!$I$3</f>
        <v>0</v>
      </c>
      <c r="P589" s="4" t="n">
        <f aca="false">N589+(0.5*OliveWatbal!F589*OliveTree!$C$31*OliveTree!$C$31/18.0152*40.7*60*60)/TreeCalculations!$I$3/TreeCalculations!$I$3 + (0.5*OliveWatbal!G589*OliveTree!$C$31*OliveTree!$C$31/18.0152*40.7*60*60)/TreeCalculations!$I$3/TreeCalculations!$I$3</f>
        <v>0</v>
      </c>
      <c r="Q589" s="11" t="n">
        <f aca="false">OliveWatbal!AA589-OliveWatbal!W589-F589</f>
        <v>-25.1905</v>
      </c>
      <c r="R589" s="11" t="n">
        <f aca="false">OliveWatbal!AA589+OliveWatbal!W589-F589</f>
        <v>-10.1993</v>
      </c>
      <c r="S589" s="6" t="n">
        <f aca="false">OliveWatbal!W589</f>
        <v>7.4956</v>
      </c>
      <c r="T589" s="7" t="n">
        <f aca="false">OliveHrFlx!P589-OliveHrFlx!P588</f>
        <v>-0.0400000000000009</v>
      </c>
      <c r="U589" s="7" t="n">
        <f aca="false">TreeCalculations!$J$3*TreeCalculations!$K$3*(T589/TreeCalculations!$L$3)</f>
        <v>-0.00131063613369105</v>
      </c>
    </row>
    <row r="590" customFormat="false" ht="12.8" hidden="false" customHeight="false" outlineLevel="0" collapsed="false">
      <c r="C590" s="2" t="n">
        <f aca="false">GrassWatbal!AA590</f>
        <v>-12.4672</v>
      </c>
      <c r="D590" s="3" t="n">
        <f aca="false">(0.5*GrassWatbal!J590*GrassTree!$C$31*GrassTree!$C$31/18.0152*40.7*60*60)/TreeCalculations!$I$2/TreeCalculations!$I$2</f>
        <v>0</v>
      </c>
      <c r="E590" s="8" t="n">
        <f aca="false">(GrassHrFlux!K590*18.0152*GrassTree!$C$31*GrassTree!$C$31*2.45*0.5)/TreeCalculations!$I$2/TreeCalculations!$I$2</f>
        <v>0</v>
      </c>
      <c r="F590" s="10" t="n">
        <f aca="false">D590+(0.5*GrassWatbal!F590*GrassTree!$C$31*GrassTree!$C$31/18.0152*40.7*60*60)/TreeCalculations!$I$2/TreeCalculations!$I$2 + (0.5*GrassWatbal!G590*GrassTree!$C$31*GrassTree!$C$31/18.0152*40.7*60*60)/TreeCalculations!$I$2/TreeCalculations!$I$2</f>
        <v>0</v>
      </c>
      <c r="G590" s="5" t="n">
        <f aca="false">GrassWatbal!AA590-GrassWatbal!W590-F590</f>
        <v>-19.6161</v>
      </c>
      <c r="H590" s="11" t="n">
        <f aca="false">GrassWatbal!AA590+GrassWatbal!W590-F590</f>
        <v>-5.3183</v>
      </c>
      <c r="I590" s="6" t="n">
        <f aca="false">GrassWatbal!W590</f>
        <v>7.1489</v>
      </c>
      <c r="J590" s="7" t="n">
        <f aca="false">GrassHrFlux!P590-GrassHrFlux!P589</f>
        <v>-0.0700000000000003</v>
      </c>
      <c r="K590" s="7" t="n">
        <f aca="false">TreeCalculations!$J$2*TreeCalculations!$K$2*(J590/TreeCalculations!$L$2)</f>
        <v>-9.17445293583714E-005</v>
      </c>
      <c r="L590" s="2" t="n">
        <f aca="false">OliveWatbal!V590/(OliveTree!$C$31*2*OliveTree!$C$31*2)</f>
        <v>-2.4844</v>
      </c>
      <c r="M590" s="12" t="n">
        <f aca="false">OliveWatbal!AA590</f>
        <v>-17.8367</v>
      </c>
      <c r="N590" s="8" t="n">
        <f aca="false">(0.5*OliveWatbal!J590*OliveTree!$C$31*OliveTree!$C$31/18.0152*40.7*60*60)/TreeCalculations!$I$3/TreeCalculations!$I$3</f>
        <v>0</v>
      </c>
      <c r="O590" s="8" t="n">
        <f aca="false">(OliveHrFlx!K590*18.0152*OliveTree!$C$31*OliveTree!$C$31*2.45*0.5)/TreeCalculations!$I$3/TreeCalculations!$I$3</f>
        <v>0</v>
      </c>
      <c r="P590" s="4" t="n">
        <f aca="false">N590+(0.5*OliveWatbal!F590*OliveTree!$C$31*OliveTree!$C$31/18.0152*40.7*60*60)/TreeCalculations!$I$3/TreeCalculations!$I$3 + (0.5*OliveWatbal!G590*OliveTree!$C$31*OliveTree!$C$31/18.0152*40.7*60*60)/TreeCalculations!$I$3/TreeCalculations!$I$3</f>
        <v>0</v>
      </c>
      <c r="Q590" s="11" t="n">
        <f aca="false">OliveWatbal!AA590-OliveWatbal!W590-F590</f>
        <v>-24.8779</v>
      </c>
      <c r="R590" s="11" t="n">
        <f aca="false">OliveWatbal!AA590+OliveWatbal!W590-F590</f>
        <v>-10.7955</v>
      </c>
      <c r="S590" s="6" t="n">
        <f aca="false">OliveWatbal!W590</f>
        <v>7.0412</v>
      </c>
      <c r="T590" s="7" t="n">
        <f aca="false">OliveHrFlx!P590-OliveHrFlx!P589</f>
        <v>-0.0700000000000003</v>
      </c>
      <c r="U590" s="7" t="n">
        <f aca="false">TreeCalculations!$J$3*TreeCalculations!$K$3*(T590/TreeCalculations!$L$3)</f>
        <v>-0.00229361323395929</v>
      </c>
    </row>
    <row r="591" customFormat="false" ht="12.8" hidden="false" customHeight="false" outlineLevel="0" collapsed="false">
      <c r="C591" s="2" t="n">
        <f aca="false">GrassWatbal!AA591</f>
        <v>-11.628</v>
      </c>
      <c r="D591" s="3" t="n">
        <f aca="false">(0.5*GrassWatbal!J591*GrassTree!$C$31*GrassTree!$C$31/18.0152*40.7*60*60)/TreeCalculations!$I$2/TreeCalculations!$I$2</f>
        <v>0</v>
      </c>
      <c r="E591" s="8" t="n">
        <f aca="false">(GrassHrFlux!K591*18.0152*GrassTree!$C$31*GrassTree!$C$31*2.45*0.5)/TreeCalculations!$I$2/TreeCalculations!$I$2</f>
        <v>1.924383664</v>
      </c>
      <c r="F591" s="10" t="n">
        <f aca="false">D591+(0.5*GrassWatbal!F591*GrassTree!$C$31*GrassTree!$C$31/18.0152*40.7*60*60)/TreeCalculations!$I$2/TreeCalculations!$I$2 + (0.5*GrassWatbal!G591*GrassTree!$C$31*GrassTree!$C$31/18.0152*40.7*60*60)/TreeCalculations!$I$2/TreeCalculations!$I$2</f>
        <v>0</v>
      </c>
      <c r="G591" s="5" t="n">
        <f aca="false">GrassWatbal!AA591-GrassWatbal!W591-F591</f>
        <v>-18.5364</v>
      </c>
      <c r="H591" s="11" t="n">
        <f aca="false">GrassWatbal!AA591+GrassWatbal!W591-F591</f>
        <v>-4.7196</v>
      </c>
      <c r="I591" s="6" t="n">
        <f aca="false">GrassWatbal!W591</f>
        <v>6.9084</v>
      </c>
      <c r="J591" s="7" t="n">
        <f aca="false">GrassHrFlux!P591-GrassHrFlux!P590</f>
        <v>-0.77</v>
      </c>
      <c r="K591" s="7" t="n">
        <f aca="false">TreeCalculations!$J$2*TreeCalculations!$K$2*(J591/TreeCalculations!$L$2)</f>
        <v>-0.00100918982294208</v>
      </c>
      <c r="L591" s="2" t="n">
        <f aca="false">OliveWatbal!V591/(OliveTree!$C$31*2*OliveTree!$C$31*2)</f>
        <v>-2.45054</v>
      </c>
      <c r="M591" s="12" t="n">
        <f aca="false">OliveWatbal!AA591</f>
        <v>-16.9977</v>
      </c>
      <c r="N591" s="8" t="n">
        <f aca="false">(0.5*OliveWatbal!J591*OliveTree!$C$31*OliveTree!$C$31/18.0152*40.7*60*60)/TreeCalculations!$I$3/TreeCalculations!$I$3</f>
        <v>0</v>
      </c>
      <c r="O591" s="8" t="n">
        <f aca="false">(OliveHrFlx!K591*18.0152*OliveTree!$C$31*OliveTree!$C$31*2.45*0.5)/TreeCalculations!$I$3/TreeCalculations!$I$3</f>
        <v>14.276190278</v>
      </c>
      <c r="P591" s="4" t="n">
        <f aca="false">N591+(0.5*OliveWatbal!F591*OliveTree!$C$31*OliveTree!$C$31/18.0152*40.7*60*60)/TreeCalculations!$I$3/TreeCalculations!$I$3 + (0.5*OliveWatbal!G591*OliveTree!$C$31*OliveTree!$C$31/18.0152*40.7*60*60)/TreeCalculations!$I$3/TreeCalculations!$I$3</f>
        <v>0</v>
      </c>
      <c r="Q591" s="11" t="n">
        <f aca="false">OliveWatbal!AA591-OliveWatbal!W591-F591</f>
        <v>-23.8027</v>
      </c>
      <c r="R591" s="11" t="n">
        <f aca="false">OliveWatbal!AA591+OliveWatbal!W591-F591</f>
        <v>-10.1927</v>
      </c>
      <c r="S591" s="6" t="n">
        <f aca="false">OliveWatbal!W591</f>
        <v>6.805</v>
      </c>
      <c r="T591" s="7" t="n">
        <f aca="false">OliveHrFlx!P591-OliveHrFlx!P590</f>
        <v>-0.82</v>
      </c>
      <c r="U591" s="7" t="n">
        <f aca="false">TreeCalculations!$J$3*TreeCalculations!$K$3*(T591/TreeCalculations!$L$3)</f>
        <v>-0.0268680407406658</v>
      </c>
    </row>
    <row r="592" customFormat="false" ht="12.8" hidden="false" customHeight="false" outlineLevel="0" collapsed="false">
      <c r="C592" s="2" t="n">
        <f aca="false">GrassWatbal!AA592</f>
        <v>13.6287</v>
      </c>
      <c r="D592" s="3" t="n">
        <f aca="false">(0.5*GrassWatbal!J592*GrassTree!$C$31*GrassTree!$C$31/18.0152*40.7*60*60)/TreeCalculations!$I$2/TreeCalculations!$I$2</f>
        <v>11.5002486788934</v>
      </c>
      <c r="E592" s="8" t="n">
        <f aca="false">(GrassHrFlux!K592*18.0152*GrassTree!$C$31*GrassTree!$C$31*2.45*0.5)/TreeCalculations!$I$2/TreeCalculations!$I$2</f>
        <v>2.178172794</v>
      </c>
      <c r="F592" s="10" t="n">
        <f aca="false">D592+(0.5*GrassWatbal!F592*GrassTree!$C$31*GrassTree!$C$31/18.0152*40.7*60*60)/TreeCalculations!$I$2/TreeCalculations!$I$2 + (0.5*GrassWatbal!G592*GrassTree!$C$31*GrassTree!$C$31/18.0152*40.7*60*60)/TreeCalculations!$I$2/TreeCalculations!$I$2</f>
        <v>11.5002486788934</v>
      </c>
      <c r="G592" s="5" t="n">
        <f aca="false">GrassWatbal!AA592-GrassWatbal!W592-F592</f>
        <v>-4.36374867889338</v>
      </c>
      <c r="H592" s="11" t="n">
        <f aca="false">GrassWatbal!AA592+GrassWatbal!W592-F592</f>
        <v>8.62065132110662</v>
      </c>
      <c r="I592" s="6" t="n">
        <f aca="false">GrassWatbal!W592</f>
        <v>6.4922</v>
      </c>
      <c r="J592" s="7" t="n">
        <f aca="false">GrassHrFlux!P592-GrassHrFlux!P591</f>
        <v>-0.00999999999999979</v>
      </c>
      <c r="K592" s="7" t="n">
        <f aca="false">TreeCalculations!$J$2*TreeCalculations!$K$2*(J592/TreeCalculations!$L$2)</f>
        <v>-1.31063613369099E-005</v>
      </c>
      <c r="L592" s="2" t="n">
        <f aca="false">OliveWatbal!V592/(OliveTree!$C$31*2*OliveTree!$C$31*2)</f>
        <v>-5.206848</v>
      </c>
      <c r="M592" s="12" t="n">
        <f aca="false">OliveWatbal!AA592</f>
        <v>13.1733</v>
      </c>
      <c r="N592" s="8" t="n">
        <f aca="false">(0.5*OliveWatbal!J592*OliveTree!$C$31*OliveTree!$C$31/18.0152*40.7*60*60)/TreeCalculations!$I$3/TreeCalculations!$I$3</f>
        <v>85.2311570229584</v>
      </c>
      <c r="O592" s="8" t="n">
        <f aca="false">(OliveHrFlx!K592*18.0152*OliveTree!$C$31*OliveTree!$C$31*2.45*0.5)/TreeCalculations!$I$3/TreeCalculations!$I$3</f>
        <v>15.677547648</v>
      </c>
      <c r="P592" s="4" t="n">
        <f aca="false">N592+(0.5*OliveWatbal!F592*OliveTree!$C$31*OliveTree!$C$31/18.0152*40.7*60*60)/TreeCalculations!$I$3/TreeCalculations!$I$3 + (0.5*OliveWatbal!G592*OliveTree!$C$31*OliveTree!$C$31/18.0152*40.7*60*60)/TreeCalculations!$I$3/TreeCalculations!$I$3</f>
        <v>85.2311570229584</v>
      </c>
      <c r="Q592" s="11" t="n">
        <f aca="false">OliveWatbal!AA592-OliveWatbal!W592-F592</f>
        <v>-4.74304867889338</v>
      </c>
      <c r="R592" s="11" t="n">
        <f aca="false">OliveWatbal!AA592+OliveWatbal!W592-F592</f>
        <v>8.08915132110662</v>
      </c>
      <c r="S592" s="6" t="n">
        <f aca="false">OliveWatbal!W592</f>
        <v>6.4161</v>
      </c>
      <c r="T592" s="7" t="n">
        <f aca="false">OliveHrFlx!P592-OliveHrFlx!P591</f>
        <v>0</v>
      </c>
      <c r="U592" s="7" t="n">
        <f aca="false">TreeCalculations!$J$3*TreeCalculations!$K$3*(T592/TreeCalculations!$L$3)</f>
        <v>0</v>
      </c>
    </row>
    <row r="593" customFormat="false" ht="12.8" hidden="false" customHeight="false" outlineLevel="0" collapsed="false">
      <c r="C593" s="2" t="n">
        <f aca="false">GrassWatbal!AA593</f>
        <v>36.2361</v>
      </c>
      <c r="D593" s="3" t="n">
        <f aca="false">(0.5*GrassWatbal!J593*GrassTree!$C$31*GrassTree!$C$31/18.0152*40.7*60*60)/TreeCalculations!$I$2/TreeCalculations!$I$2</f>
        <v>13.0292774990008</v>
      </c>
      <c r="E593" s="8" t="n">
        <f aca="false">(GrassHrFlux!K593*18.0152*GrassTree!$C$31*GrassTree!$C$31*2.45*0.5)/TreeCalculations!$I$2/TreeCalculations!$I$2</f>
        <v>2.220103172</v>
      </c>
      <c r="F593" s="10" t="n">
        <f aca="false">D593+(0.5*GrassWatbal!F593*GrassTree!$C$31*GrassTree!$C$31/18.0152*40.7*60*60)/TreeCalculations!$I$2/TreeCalculations!$I$2 + (0.5*GrassWatbal!G593*GrassTree!$C$31*GrassTree!$C$31/18.0152*40.7*60*60)/TreeCalculations!$I$2/TreeCalculations!$I$2</f>
        <v>13.0292774990008</v>
      </c>
      <c r="G593" s="5" t="n">
        <f aca="false">GrassWatbal!AA593-GrassWatbal!W593-F593</f>
        <v>16.9868225009992</v>
      </c>
      <c r="H593" s="11" t="n">
        <f aca="false">GrassWatbal!AA593+GrassWatbal!W593-F593</f>
        <v>29.4268225009991</v>
      </c>
      <c r="I593" s="6" t="n">
        <f aca="false">GrassWatbal!W593</f>
        <v>6.22</v>
      </c>
      <c r="J593" s="7" t="n">
        <f aca="false">GrassHrFlux!P593-GrassHrFlux!P592</f>
        <v>0.0899999999999999</v>
      </c>
      <c r="K593" s="7" t="n">
        <f aca="false">TreeCalculations!$J$2*TreeCalculations!$K$2*(J593/TreeCalculations!$L$2)</f>
        <v>0.000117957252032191</v>
      </c>
      <c r="L593" s="2" t="n">
        <f aca="false">OliveWatbal!V593/(OliveTree!$C$31*2*OliveTree!$C$31*2)</f>
        <v>-17.749128</v>
      </c>
      <c r="M593" s="12" t="n">
        <f aca="false">OliveWatbal!AA593</f>
        <v>34.2095</v>
      </c>
      <c r="N593" s="8" t="n">
        <f aca="false">(0.5*OliveWatbal!J593*OliveTree!$C$31*OliveTree!$C$31/18.0152*40.7*60*60)/TreeCalculations!$I$3/TreeCalculations!$I$3</f>
        <v>93.6042164394511</v>
      </c>
      <c r="O593" s="8" t="n">
        <f aca="false">(OliveHrFlx!K593*18.0152*OliveTree!$C$31*OliveTree!$C$31*2.45*0.5)/TreeCalculations!$I$3/TreeCalculations!$I$3</f>
        <v>15.873958366</v>
      </c>
      <c r="P593" s="4" t="n">
        <f aca="false">N593+(0.5*OliveWatbal!F593*OliveTree!$C$31*OliveTree!$C$31/18.0152*40.7*60*60)/TreeCalculations!$I$3/TreeCalculations!$I$3 + (0.5*OliveWatbal!G593*OliveTree!$C$31*OliveTree!$C$31/18.0152*40.7*60*60)/TreeCalculations!$I$3/TreeCalculations!$I$3</f>
        <v>93.6042164394511</v>
      </c>
      <c r="Q593" s="11" t="n">
        <f aca="false">OliveWatbal!AA593-OliveWatbal!W593-F593</f>
        <v>14.9365225009992</v>
      </c>
      <c r="R593" s="11" t="n">
        <f aca="false">OliveWatbal!AA593+OliveWatbal!W593-F593</f>
        <v>27.4239225009991</v>
      </c>
      <c r="S593" s="6" t="n">
        <f aca="false">OliveWatbal!W593</f>
        <v>6.2437</v>
      </c>
      <c r="T593" s="7" t="n">
        <f aca="false">OliveHrFlx!P593-OliveHrFlx!P592</f>
        <v>0.0900000000000016</v>
      </c>
      <c r="U593" s="7" t="n">
        <f aca="false">TreeCalculations!$J$3*TreeCalculations!$K$3*(T593/TreeCalculations!$L$3)</f>
        <v>0.00294893130080484</v>
      </c>
    </row>
    <row r="594" customFormat="false" ht="12.8" hidden="false" customHeight="false" outlineLevel="0" collapsed="false">
      <c r="C594" s="2" t="n">
        <f aca="false">GrassWatbal!AA594</f>
        <v>45.1924</v>
      </c>
      <c r="D594" s="3" t="n">
        <f aca="false">(0.5*GrassWatbal!J594*GrassTree!$C$31*GrassTree!$C$31/18.0152*40.7*60*60)/TreeCalculations!$I$2/TreeCalculations!$I$2</f>
        <v>13.2814045916781</v>
      </c>
      <c r="E594" s="8" t="n">
        <f aca="false">(GrassHrFlux!K594*18.0152*GrassTree!$C$31*GrassTree!$C$31*2.45*0.5)/TreeCalculations!$I$2/TreeCalculations!$I$2</f>
        <v>2.712233398</v>
      </c>
      <c r="F594" s="10" t="n">
        <f aca="false">D594+(0.5*GrassWatbal!F594*GrassTree!$C$31*GrassTree!$C$31/18.0152*40.7*60*60)/TreeCalculations!$I$2/TreeCalculations!$I$2 + (0.5*GrassWatbal!G594*GrassTree!$C$31*GrassTree!$C$31/18.0152*40.7*60*60)/TreeCalculations!$I$2/TreeCalculations!$I$2</f>
        <v>13.2814045916781</v>
      </c>
      <c r="G594" s="5" t="n">
        <f aca="false">GrassWatbal!AA594-GrassWatbal!W594-F594</f>
        <v>26.3495954083219</v>
      </c>
      <c r="H594" s="11" t="n">
        <f aca="false">GrassWatbal!AA594+GrassWatbal!W594-F594</f>
        <v>37.4723954083219</v>
      </c>
      <c r="I594" s="6" t="n">
        <f aca="false">GrassWatbal!W594</f>
        <v>5.5614</v>
      </c>
      <c r="J594" s="7" t="n">
        <f aca="false">GrassHrFlux!P594-GrassHrFlux!P593</f>
        <v>0.0899999999999999</v>
      </c>
      <c r="K594" s="7" t="n">
        <f aca="false">TreeCalculations!$J$2*TreeCalculations!$K$2*(J594/TreeCalculations!$L$2)</f>
        <v>0.000117957252032191</v>
      </c>
      <c r="L594" s="2" t="n">
        <f aca="false">OliveWatbal!V594/(OliveTree!$C$31*2*OliveTree!$C$31*2)</f>
        <v>-22.666476</v>
      </c>
      <c r="M594" s="12" t="n">
        <f aca="false">OliveWatbal!AA594</f>
        <v>42.5895</v>
      </c>
      <c r="N594" s="8" t="n">
        <f aca="false">(0.5*OliveWatbal!J594*OliveTree!$C$31*OliveTree!$C$31/18.0152*40.7*60*60)/TreeCalculations!$I$3/TreeCalculations!$I$3</f>
        <v>94.7753874505973</v>
      </c>
      <c r="O594" s="8" t="n">
        <f aca="false">(OliveHrFlx!K594*18.0152*OliveTree!$C$31*OliveTree!$C$31*2.45*0.5)/TreeCalculations!$I$3/TreeCalculations!$I$3</f>
        <v>18.789223068</v>
      </c>
      <c r="P594" s="4" t="n">
        <f aca="false">N594+(0.5*OliveWatbal!F594*OliveTree!$C$31*OliveTree!$C$31/18.0152*40.7*60*60)/TreeCalculations!$I$3/TreeCalculations!$I$3 + (0.5*OliveWatbal!G594*OliveTree!$C$31*OliveTree!$C$31/18.0152*40.7*60*60)/TreeCalculations!$I$3/TreeCalculations!$I$3</f>
        <v>94.7753874505973</v>
      </c>
      <c r="Q594" s="11" t="n">
        <f aca="false">OliveWatbal!AA594-OliveWatbal!W594-F594</f>
        <v>23.6717954083219</v>
      </c>
      <c r="R594" s="11" t="n">
        <f aca="false">OliveWatbal!AA594+OliveWatbal!W594-F594</f>
        <v>34.9443954083219</v>
      </c>
      <c r="S594" s="6" t="n">
        <f aca="false">OliveWatbal!W594</f>
        <v>5.6363</v>
      </c>
      <c r="T594" s="7" t="n">
        <f aca="false">OliveHrFlx!P594-OliveHrFlx!P593</f>
        <v>0.0699999999999985</v>
      </c>
      <c r="U594" s="7" t="n">
        <f aca="false">TreeCalculations!$J$3*TreeCalculations!$K$3*(T594/TreeCalculations!$L$3)</f>
        <v>0.00229361323395923</v>
      </c>
    </row>
    <row r="595" customFormat="false" ht="12.8" hidden="false" customHeight="false" outlineLevel="0" collapsed="false">
      <c r="C595" s="2" t="n">
        <f aca="false">GrassWatbal!AA595</f>
        <v>85.1295</v>
      </c>
      <c r="D595" s="3" t="n">
        <f aca="false">(0.5*GrassWatbal!J595*GrassTree!$C$31*GrassTree!$C$31/18.0152*40.7*60*60)/TreeCalculations!$I$2/TreeCalculations!$I$2</f>
        <v>16.233731515609</v>
      </c>
      <c r="E595" s="8" t="n">
        <f aca="false">(GrassHrFlux!K595*18.0152*GrassTree!$C$31*GrassTree!$C$31*2.45*0.5)/TreeCalculations!$I$2/TreeCalculations!$I$2</f>
        <v>2.588649126</v>
      </c>
      <c r="F595" s="10" t="n">
        <f aca="false">D595+(0.5*GrassWatbal!F595*GrassTree!$C$31*GrassTree!$C$31/18.0152*40.7*60*60)/TreeCalculations!$I$2/TreeCalculations!$I$2 + (0.5*GrassWatbal!G595*GrassTree!$C$31*GrassTree!$C$31/18.0152*40.7*60*60)/TreeCalculations!$I$2/TreeCalculations!$I$2</f>
        <v>16.233731515609</v>
      </c>
      <c r="G595" s="5" t="n">
        <f aca="false">GrassWatbal!AA595-GrassWatbal!W595-F595</f>
        <v>63.767968484391</v>
      </c>
      <c r="H595" s="11" t="n">
        <f aca="false">GrassWatbal!AA595+GrassWatbal!W595-F595</f>
        <v>74.023568484391</v>
      </c>
      <c r="I595" s="6" t="n">
        <f aca="false">GrassWatbal!W595</f>
        <v>5.1278</v>
      </c>
      <c r="J595" s="7" t="n">
        <f aca="false">GrassHrFlux!P595-GrassHrFlux!P594</f>
        <v>0.19</v>
      </c>
      <c r="K595" s="7" t="n">
        <f aca="false">TreeCalculations!$J$2*TreeCalculations!$K$2*(J595/TreeCalculations!$L$2)</f>
        <v>0.000249020865401292</v>
      </c>
      <c r="L595" s="2" t="n">
        <f aca="false">OliveWatbal!V595/(OliveTree!$C$31*2*OliveTree!$C$31*2)</f>
        <v>-44.817616</v>
      </c>
      <c r="M595" s="12" t="n">
        <f aca="false">OliveWatbal!AA595</f>
        <v>79.7528</v>
      </c>
      <c r="N595" s="8" t="n">
        <f aca="false">(0.5*OliveWatbal!J595*OliveTree!$C$31*OliveTree!$C$31/18.0152*40.7*60*60)/TreeCalculations!$I$3/TreeCalculations!$I$3</f>
        <v>112.180289977352</v>
      </c>
      <c r="O595" s="8" t="n">
        <f aca="false">(OliveHrFlx!K595*18.0152*OliveTree!$C$31*OliveTree!$C$31*2.45*0.5)/TreeCalculations!$I$3/TreeCalculations!$I$3</f>
        <v>20.574574426</v>
      </c>
      <c r="P595" s="4" t="n">
        <f aca="false">N595+(0.5*OliveWatbal!F595*OliveTree!$C$31*OliveTree!$C$31/18.0152*40.7*60*60)/TreeCalculations!$I$3/TreeCalculations!$I$3 + (0.5*OliveWatbal!G595*OliveTree!$C$31*OliveTree!$C$31/18.0152*40.7*60*60)/TreeCalculations!$I$3/TreeCalculations!$I$3</f>
        <v>112.180289977352</v>
      </c>
      <c r="Q595" s="11" t="n">
        <f aca="false">OliveWatbal!AA595-OliveWatbal!W595-F595</f>
        <v>58.166168484391</v>
      </c>
      <c r="R595" s="11" t="n">
        <f aca="false">OliveWatbal!AA595+OliveWatbal!W595-F595</f>
        <v>68.8719684843909</v>
      </c>
      <c r="S595" s="6" t="n">
        <f aca="false">OliveWatbal!W595</f>
        <v>5.3529</v>
      </c>
      <c r="T595" s="7" t="n">
        <f aca="false">OliveHrFlx!P595-OliveHrFlx!P594</f>
        <v>0.16</v>
      </c>
      <c r="U595" s="7" t="n">
        <f aca="false">TreeCalculations!$J$3*TreeCalculations!$K$3*(T595/TreeCalculations!$L$3)</f>
        <v>0.00524254453476407</v>
      </c>
    </row>
    <row r="596" customFormat="false" ht="12.8" hidden="false" customHeight="false" outlineLevel="0" collapsed="false">
      <c r="C596" s="2" t="n">
        <f aca="false">GrassWatbal!AA596</f>
        <v>114.8506</v>
      </c>
      <c r="D596" s="3" t="n">
        <f aca="false">(0.5*GrassWatbal!J596*GrassTree!$C$31*GrassTree!$C$31/18.0152*40.7*60*60)/TreeCalculations!$I$2/TreeCalculations!$I$2</f>
        <v>15.5261490297083</v>
      </c>
      <c r="E596" s="8" t="n">
        <f aca="false">(GrassHrFlux!K596*18.0152*GrassTree!$C$31*GrassTree!$C$31*2.45*0.5)/TreeCalculations!$I$2/TreeCalculations!$I$2</f>
        <v>3.544220372</v>
      </c>
      <c r="F596" s="10" t="n">
        <f aca="false">D596+(0.5*GrassWatbal!F596*GrassTree!$C$31*GrassTree!$C$31/18.0152*40.7*60*60)/TreeCalculations!$I$2/TreeCalculations!$I$2 + (0.5*GrassWatbal!G596*GrassTree!$C$31*GrassTree!$C$31/18.0152*40.7*60*60)/TreeCalculations!$I$2/TreeCalculations!$I$2</f>
        <v>15.5261490297083</v>
      </c>
      <c r="G596" s="5" t="n">
        <f aca="false">GrassWatbal!AA596-GrassWatbal!W596-F596</f>
        <v>95.1725509702917</v>
      </c>
      <c r="H596" s="11" t="n">
        <f aca="false">GrassWatbal!AA596+GrassWatbal!W596-F596</f>
        <v>103.476350970292</v>
      </c>
      <c r="I596" s="6" t="n">
        <f aca="false">GrassWatbal!W596</f>
        <v>4.1519</v>
      </c>
      <c r="J596" s="7" t="n">
        <f aca="false">GrassHrFlux!P596-GrassHrFlux!P595</f>
        <v>0.180000000000002</v>
      </c>
      <c r="K596" s="7" t="n">
        <f aca="false">TreeCalculations!$J$2*TreeCalculations!$K$2*(J596/TreeCalculations!$L$2)</f>
        <v>0.000235914504064385</v>
      </c>
      <c r="L596" s="2" t="n">
        <f aca="false">OliveWatbal!V596/(OliveTree!$C$31*2*OliveTree!$C$31*2)</f>
        <v>-61.325568</v>
      </c>
      <c r="M596" s="12" t="n">
        <f aca="false">OliveWatbal!AA596</f>
        <v>107.551</v>
      </c>
      <c r="N596" s="8" t="n">
        <f aca="false">(0.5*OliveWatbal!J596*OliveTree!$C$31*OliveTree!$C$31/18.0152*40.7*60*60)/TreeCalculations!$I$3/TreeCalculations!$I$3</f>
        <v>122.838759491985</v>
      </c>
      <c r="O596" s="8" t="n">
        <f aca="false">(OliveHrFlx!K596*18.0152*OliveTree!$C$31*OliveTree!$C$31*2.45*0.5)/TreeCalculations!$I$3/TreeCalculations!$I$3</f>
        <v>24.57340837</v>
      </c>
      <c r="P596" s="4" t="n">
        <f aca="false">N596+(0.5*OliveWatbal!F596*OliveTree!$C$31*OliveTree!$C$31/18.0152*40.7*60*60)/TreeCalculations!$I$3/TreeCalculations!$I$3 + (0.5*OliveWatbal!G596*OliveTree!$C$31*OliveTree!$C$31/18.0152*40.7*60*60)/TreeCalculations!$I$3/TreeCalculations!$I$3</f>
        <v>122.838759491985</v>
      </c>
      <c r="Q596" s="11" t="n">
        <f aca="false">OliveWatbal!AA596-OliveWatbal!W596-F596</f>
        <v>87.4479509702918</v>
      </c>
      <c r="R596" s="11" t="n">
        <f aca="false">OliveWatbal!AA596+OliveWatbal!W596-F596</f>
        <v>96.6017509702917</v>
      </c>
      <c r="S596" s="6" t="n">
        <f aca="false">OliveWatbal!W596</f>
        <v>4.5769</v>
      </c>
      <c r="T596" s="7" t="n">
        <f aca="false">OliveHrFlx!P596-OliveHrFlx!P595</f>
        <v>0.190000000000001</v>
      </c>
      <c r="U596" s="7" t="n">
        <f aca="false">TreeCalculations!$J$3*TreeCalculations!$K$3*(T596/TreeCalculations!$L$3)</f>
        <v>0.00622552163503237</v>
      </c>
    </row>
    <row r="597" customFormat="false" ht="12.8" hidden="false" customHeight="false" outlineLevel="0" collapsed="false">
      <c r="C597" s="2" t="n">
        <f aca="false">GrassWatbal!AA597</f>
        <v>158.1133</v>
      </c>
      <c r="D597" s="3" t="n">
        <f aca="false">(0.5*GrassWatbal!J597*GrassTree!$C$31*GrassTree!$C$31/18.0152*40.7*60*60)/TreeCalculations!$I$2/TreeCalculations!$I$2</f>
        <v>21.2559405391003</v>
      </c>
      <c r="E597" s="8" t="n">
        <f aca="false">(GrassHrFlux!K597*18.0152*GrassTree!$C$31*GrassTree!$C$31*2.45*0.5)/TreeCalculations!$I$2/TreeCalculations!$I$2</f>
        <v>4.77785623</v>
      </c>
      <c r="F597" s="10" t="n">
        <f aca="false">D597+(0.5*GrassWatbal!F597*GrassTree!$C$31*GrassTree!$C$31/18.0152*40.7*60*60)/TreeCalculations!$I$2/TreeCalculations!$I$2 + (0.5*GrassWatbal!G597*GrassTree!$C$31*GrassTree!$C$31/18.0152*40.7*60*60)/TreeCalculations!$I$2/TreeCalculations!$I$2</f>
        <v>21.2559405391003</v>
      </c>
      <c r="G597" s="5" t="n">
        <f aca="false">GrassWatbal!AA597-GrassWatbal!W597-F597</f>
        <v>133.4477594609</v>
      </c>
      <c r="H597" s="11" t="n">
        <f aca="false">GrassWatbal!AA597+GrassWatbal!W597-F597</f>
        <v>140.2669594609</v>
      </c>
      <c r="I597" s="6" t="n">
        <f aca="false">GrassWatbal!W597</f>
        <v>3.4096</v>
      </c>
      <c r="J597" s="7" t="n">
        <f aca="false">GrassHrFlux!P597-GrassHrFlux!P596</f>
        <v>0.0999999999999996</v>
      </c>
      <c r="K597" s="7" t="n">
        <f aca="false">TreeCalculations!$J$2*TreeCalculations!$K$2*(J597/TreeCalculations!$L$2)</f>
        <v>0.000131063613369101</v>
      </c>
      <c r="L597" s="2" t="n">
        <f aca="false">OliveWatbal!V597/(OliveTree!$C$31*2*OliveTree!$C$31*2)</f>
        <v>-85.339804</v>
      </c>
      <c r="M597" s="12" t="n">
        <f aca="false">OliveWatbal!AA597</f>
        <v>147.7983</v>
      </c>
      <c r="N597" s="8" t="n">
        <f aca="false">(0.5*OliveWatbal!J597*OliveTree!$C$31*OliveTree!$C$31/18.0152*40.7*60*60)/TreeCalculations!$I$3/TreeCalculations!$I$3</f>
        <v>146.709501976109</v>
      </c>
      <c r="O597" s="8" t="n">
        <f aca="false">(OliveHrFlx!K597*18.0152*OliveTree!$C$31*OliveTree!$C$31*2.45*0.5)/TreeCalculations!$I$3/TreeCalculations!$I$3</f>
        <v>30.949032688</v>
      </c>
      <c r="P597" s="4" t="n">
        <f aca="false">N597+(0.5*OliveWatbal!F597*OliveTree!$C$31*OliveTree!$C$31/18.0152*40.7*60*60)/TreeCalculations!$I$3/TreeCalculations!$I$3 + (0.5*OliveWatbal!G597*OliveTree!$C$31*OliveTree!$C$31/18.0152*40.7*60*60)/TreeCalculations!$I$3/TreeCalculations!$I$3</f>
        <v>146.709501976109</v>
      </c>
      <c r="Q597" s="11" t="n">
        <f aca="false">OliveWatbal!AA597-OliveWatbal!W597-F597</f>
        <v>122.6160594609</v>
      </c>
      <c r="R597" s="11" t="n">
        <f aca="false">OliveWatbal!AA597+OliveWatbal!W597-F597</f>
        <v>130.4686594609</v>
      </c>
      <c r="S597" s="6" t="n">
        <f aca="false">OliveWatbal!W597</f>
        <v>3.9263</v>
      </c>
      <c r="T597" s="7" t="n">
        <f aca="false">OliveHrFlx!P597-OliveHrFlx!P596</f>
        <v>0.0599999999999987</v>
      </c>
      <c r="U597" s="7" t="n">
        <f aca="false">TreeCalculations!$J$3*TreeCalculations!$K$3*(T597/TreeCalculations!$L$3)</f>
        <v>0.00196595420053648</v>
      </c>
    </row>
    <row r="598" customFormat="false" ht="12.8" hidden="false" customHeight="false" outlineLevel="0" collapsed="false">
      <c r="C598" s="2" t="n">
        <f aca="false">GrassWatbal!AA598</f>
        <v>241.6192</v>
      </c>
      <c r="D598" s="3" t="n">
        <f aca="false">(0.5*GrassWatbal!J598*GrassTree!$C$31*GrassTree!$C$31/18.0152*40.7*60*60)/TreeCalculations!$I$2/TreeCalculations!$I$2</f>
        <v>28.6774235090368</v>
      </c>
      <c r="E598" s="8" t="n">
        <f aca="false">(GrassHrFlux!K598*18.0152*GrassTree!$C$31*GrassTree!$C$31*2.45*0.5)/TreeCalculations!$I$2/TreeCalculations!$I$2</f>
        <v>4.067246666</v>
      </c>
      <c r="F598" s="10" t="n">
        <f aca="false">D598+(0.5*GrassWatbal!F598*GrassTree!$C$31*GrassTree!$C$31/18.0152*40.7*60*60)/TreeCalculations!$I$2/TreeCalculations!$I$2 + (0.5*GrassWatbal!G598*GrassTree!$C$31*GrassTree!$C$31/18.0152*40.7*60*60)/TreeCalculations!$I$2/TreeCalculations!$I$2</f>
        <v>28.6774235090368</v>
      </c>
      <c r="G598" s="5" t="n">
        <f aca="false">GrassWatbal!AA598-GrassWatbal!W598-F598</f>
        <v>209.966276490963</v>
      </c>
      <c r="H598" s="11" t="n">
        <f aca="false">GrassWatbal!AA598+GrassWatbal!W598-F598</f>
        <v>215.917276490963</v>
      </c>
      <c r="I598" s="6" t="n">
        <f aca="false">GrassWatbal!W598</f>
        <v>2.9755</v>
      </c>
      <c r="J598" s="7" t="n">
        <f aca="false">GrassHrFlux!P598-GrassHrFlux!P597</f>
        <v>0.109999999999999</v>
      </c>
      <c r="K598" s="7" t="n">
        <f aca="false">TreeCalculations!$J$2*TreeCalculations!$K$2*(J598/TreeCalculations!$L$2)</f>
        <v>0.000144169974706011</v>
      </c>
      <c r="L598" s="2" t="n">
        <f aca="false">OliveWatbal!V598/(OliveTree!$C$31*2*OliveTree!$C$31*2)</f>
        <v>-131.75826</v>
      </c>
      <c r="M598" s="12" t="n">
        <f aca="false">OliveWatbal!AA598</f>
        <v>225.2843</v>
      </c>
      <c r="N598" s="8" t="n">
        <f aca="false">(0.5*OliveWatbal!J598*OliveTree!$C$31*OliveTree!$C$31/18.0152*40.7*60*60)/TreeCalculations!$I$3/TreeCalculations!$I$3</f>
        <v>184.768493272348</v>
      </c>
      <c r="O598" s="8" t="n">
        <f aca="false">(OliveHrFlx!K598*18.0152*OliveTree!$C$31*OliveTree!$C$31*2.45*0.5)/TreeCalculations!$I$3/TreeCalculations!$I$3</f>
        <v>28.31403946</v>
      </c>
      <c r="P598" s="4" t="n">
        <f aca="false">N598+(0.5*OliveWatbal!F598*OliveTree!$C$31*OliveTree!$C$31/18.0152*40.7*60*60)/TreeCalculations!$I$3/TreeCalculations!$I$3 + (0.5*OliveWatbal!G598*OliveTree!$C$31*OliveTree!$C$31/18.0152*40.7*60*60)/TreeCalculations!$I$3/TreeCalculations!$I$3</f>
        <v>184.768493272348</v>
      </c>
      <c r="Q598" s="11" t="n">
        <f aca="false">OliveWatbal!AA598-OliveWatbal!W598-F598</f>
        <v>192.979476490963</v>
      </c>
      <c r="R598" s="11" t="n">
        <f aca="false">OliveWatbal!AA598+OliveWatbal!W598-F598</f>
        <v>200.234276490963</v>
      </c>
      <c r="S598" s="6" t="n">
        <f aca="false">OliveWatbal!W598</f>
        <v>3.6274</v>
      </c>
      <c r="T598" s="7" t="n">
        <f aca="false">OliveHrFlx!P598-OliveHrFlx!P597</f>
        <v>0.0600000000000005</v>
      </c>
      <c r="U598" s="7" t="n">
        <f aca="false">TreeCalculations!$J$3*TreeCalculations!$K$3*(T598/TreeCalculations!$L$3)</f>
        <v>0.00196595420053654</v>
      </c>
    </row>
    <row r="599" customFormat="false" ht="12.8" hidden="false" customHeight="false" outlineLevel="0" collapsed="false">
      <c r="C599" s="2" t="n">
        <f aca="false">GrassWatbal!AA599</f>
        <v>175.7528</v>
      </c>
      <c r="D599" s="3" t="n">
        <f aca="false">(0.5*GrassWatbal!J599*GrassTree!$C$31*GrassTree!$C$31/18.0152*40.7*60*60)/TreeCalculations!$I$2/TreeCalculations!$I$2</f>
        <v>24.4075291975665</v>
      </c>
      <c r="E599" s="8" t="n">
        <f aca="false">(GrassHrFlux!K599*18.0152*GrassTree!$C$31*GrassTree!$C$31*2.45*0.5)/TreeCalculations!$I$2/TreeCalculations!$I$2</f>
        <v>3.844353604</v>
      </c>
      <c r="F599" s="10" t="n">
        <f aca="false">D599+(0.5*GrassWatbal!F599*GrassTree!$C$31*GrassTree!$C$31/18.0152*40.7*60*60)/TreeCalculations!$I$2/TreeCalculations!$I$2 + (0.5*GrassWatbal!G599*GrassTree!$C$31*GrassTree!$C$31/18.0152*40.7*60*60)/TreeCalculations!$I$2/TreeCalculations!$I$2</f>
        <v>24.4075291975665</v>
      </c>
      <c r="G599" s="5" t="n">
        <f aca="false">GrassWatbal!AA599-GrassWatbal!W599-F599</f>
        <v>149.206770802434</v>
      </c>
      <c r="H599" s="11" t="n">
        <f aca="false">GrassWatbal!AA599+GrassWatbal!W599-F599</f>
        <v>153.483770802434</v>
      </c>
      <c r="I599" s="6" t="n">
        <f aca="false">GrassWatbal!W599</f>
        <v>2.1385</v>
      </c>
      <c r="J599" s="7" t="n">
        <f aca="false">GrassHrFlux!P599-GrassHrFlux!P598</f>
        <v>-0.15</v>
      </c>
      <c r="K599" s="7" t="n">
        <f aca="false">TreeCalculations!$J$2*TreeCalculations!$K$2*(J599/TreeCalculations!$L$2)</f>
        <v>-0.000196595420053653</v>
      </c>
      <c r="L599" s="2" t="n">
        <f aca="false">OliveWatbal!V599/(OliveTree!$C$31*2*OliveTree!$C$31*2)</f>
        <v>-95.32508</v>
      </c>
      <c r="M599" s="12" t="n">
        <f aca="false">OliveWatbal!AA599</f>
        <v>163.95</v>
      </c>
      <c r="N599" s="8" t="n">
        <f aca="false">(0.5*OliveWatbal!J599*OliveTree!$C$31*OliveTree!$C$31/18.0152*40.7*60*60)/TreeCalculations!$I$3/TreeCalculations!$I$3</f>
        <v>169.047149074115</v>
      </c>
      <c r="O599" s="8" t="n">
        <f aca="false">(OliveHrFlx!K599*18.0152*OliveTree!$C$31*OliveTree!$C$31*2.45*0.5)/TreeCalculations!$I$3/TreeCalculations!$I$3</f>
        <v>24.200448692</v>
      </c>
      <c r="P599" s="4" t="n">
        <f aca="false">N599+(0.5*OliveWatbal!F599*OliveTree!$C$31*OliveTree!$C$31/18.0152*40.7*60*60)/TreeCalculations!$I$3/TreeCalculations!$I$3 + (0.5*OliveWatbal!G599*OliveTree!$C$31*OliveTree!$C$31/18.0152*40.7*60*60)/TreeCalculations!$I$3/TreeCalculations!$I$3</f>
        <v>169.047149074115</v>
      </c>
      <c r="Q599" s="11" t="n">
        <f aca="false">OliveWatbal!AA599-OliveWatbal!W599-F599</f>
        <v>137.234470802434</v>
      </c>
      <c r="R599" s="11" t="n">
        <f aca="false">OliveWatbal!AA599+OliveWatbal!W599-F599</f>
        <v>141.850470802433</v>
      </c>
      <c r="S599" s="6" t="n">
        <f aca="false">OliveWatbal!W599</f>
        <v>2.308</v>
      </c>
      <c r="T599" s="7" t="n">
        <f aca="false">OliveHrFlx!P599-OliveHrFlx!P598</f>
        <v>-0.0899999999999999</v>
      </c>
      <c r="U599" s="7" t="n">
        <f aca="false">TreeCalculations!$J$3*TreeCalculations!$K$3*(T599/TreeCalculations!$L$3)</f>
        <v>-0.00294893130080478</v>
      </c>
    </row>
    <row r="600" customFormat="false" ht="12.8" hidden="false" customHeight="false" outlineLevel="0" collapsed="false">
      <c r="C600" s="2" t="n">
        <f aca="false">GrassWatbal!AA600</f>
        <v>151.6811</v>
      </c>
      <c r="D600" s="3" t="n">
        <f aca="false">(0.5*GrassWatbal!J600*GrassTree!$C$31*GrassTree!$C$31/18.0152*40.7*60*60)/TreeCalculations!$I$2/TreeCalculations!$I$2</f>
        <v>23.0655624139615</v>
      </c>
      <c r="E600" s="8" t="n">
        <f aca="false">(GrassHrFlux!K600*18.0152*GrassTree!$C$31*GrassTree!$C$31*2.45*0.5)/TreeCalculations!$I$2/TreeCalculations!$I$2</f>
        <v>3.888490844</v>
      </c>
      <c r="F600" s="10" t="n">
        <f aca="false">D600+(0.5*GrassWatbal!F600*GrassTree!$C$31*GrassTree!$C$31/18.0152*40.7*60*60)/TreeCalculations!$I$2/TreeCalculations!$I$2 + (0.5*GrassWatbal!G600*GrassTree!$C$31*GrassTree!$C$31/18.0152*40.7*60*60)/TreeCalculations!$I$2/TreeCalculations!$I$2</f>
        <v>23.0655624139615</v>
      </c>
      <c r="G600" s="5" t="n">
        <f aca="false">GrassWatbal!AA600-GrassWatbal!W600-F600</f>
        <v>125.923437586038</v>
      </c>
      <c r="H600" s="11" t="n">
        <f aca="false">GrassWatbal!AA600+GrassWatbal!W600-F600</f>
        <v>131.307637586038</v>
      </c>
      <c r="I600" s="6" t="n">
        <f aca="false">GrassWatbal!W600</f>
        <v>2.6921</v>
      </c>
      <c r="J600" s="7" t="n">
        <f aca="false">GrassHrFlux!P600-GrassHrFlux!P599</f>
        <v>0.0899999999999999</v>
      </c>
      <c r="K600" s="7" t="n">
        <f aca="false">TreeCalculations!$J$2*TreeCalculations!$K$2*(J600/TreeCalculations!$L$2)</f>
        <v>0.000117957252032191</v>
      </c>
      <c r="L600" s="2" t="n">
        <f aca="false">OliveWatbal!V600/(OliveTree!$C$31*2*OliveTree!$C$31*2)</f>
        <v>-81.949308</v>
      </c>
      <c r="M600" s="12" t="n">
        <f aca="false">OliveWatbal!AA600</f>
        <v>141.6821</v>
      </c>
      <c r="N600" s="8" t="n">
        <f aca="false">(0.5*OliveWatbal!J600*OliveTree!$C$31*OliveTree!$C$31/18.0152*40.7*60*60)/TreeCalculations!$I$3/TreeCalculations!$I$3</f>
        <v>144.485090368134</v>
      </c>
      <c r="O600" s="8" t="n">
        <f aca="false">(OliveHrFlx!K600*18.0152*OliveTree!$C$31*OliveTree!$C$31*2.45*0.5)/TreeCalculations!$I$3/TreeCalculations!$I$3</f>
        <v>22.637990396</v>
      </c>
      <c r="P600" s="4" t="n">
        <f aca="false">N600+(0.5*OliveWatbal!F600*OliveTree!$C$31*OliveTree!$C$31/18.0152*40.7*60*60)/TreeCalculations!$I$3/TreeCalculations!$I$3 + (0.5*OliveWatbal!G600*OliveTree!$C$31*OliveTree!$C$31/18.0152*40.7*60*60)/TreeCalculations!$I$3/TreeCalculations!$I$3</f>
        <v>144.485090368134</v>
      </c>
      <c r="Q600" s="11" t="n">
        <f aca="false">OliveWatbal!AA600-OliveWatbal!W600-F600</f>
        <v>115.741637586038</v>
      </c>
      <c r="R600" s="11" t="n">
        <f aca="false">OliveWatbal!AA600+OliveWatbal!W600-F600</f>
        <v>121.491437586038</v>
      </c>
      <c r="S600" s="6" t="n">
        <f aca="false">OliveWatbal!W600</f>
        <v>2.8749</v>
      </c>
      <c r="T600" s="7" t="n">
        <f aca="false">OliveHrFlx!P600-OliveHrFlx!P599</f>
        <v>0.0999999999999996</v>
      </c>
      <c r="U600" s="7" t="n">
        <f aca="false">TreeCalculations!$J$3*TreeCalculations!$K$3*(T600/TreeCalculations!$L$3)</f>
        <v>0.00327659033422753</v>
      </c>
    </row>
    <row r="601" customFormat="false" ht="12.8" hidden="false" customHeight="false" outlineLevel="0" collapsed="false">
      <c r="C601" s="2" t="n">
        <f aca="false">GrassWatbal!AA601</f>
        <v>157.915</v>
      </c>
      <c r="D601" s="3" t="n">
        <f aca="false">(0.5*GrassWatbal!J601*GrassTree!$C$31*GrassTree!$C$31/18.0152*40.7*60*60)/TreeCalculations!$I$2/TreeCalculations!$I$2</f>
        <v>23.3258226386607</v>
      </c>
      <c r="E601" s="8" t="n">
        <f aca="false">(GrassHrFlux!K601*18.0152*GrassTree!$C$31*GrassTree!$C$31*2.45*0.5)/TreeCalculations!$I$2/TreeCalculations!$I$2</f>
        <v>4.493171032</v>
      </c>
      <c r="F601" s="10" t="n">
        <f aca="false">D601+(0.5*GrassWatbal!F601*GrassTree!$C$31*GrassTree!$C$31/18.0152*40.7*60*60)/TreeCalculations!$I$2/TreeCalculations!$I$2 + (0.5*GrassWatbal!G601*GrassTree!$C$31*GrassTree!$C$31/18.0152*40.7*60*60)/TreeCalculations!$I$2/TreeCalculations!$I$2</f>
        <v>23.3258226386607</v>
      </c>
      <c r="G601" s="5" t="n">
        <f aca="false">GrassWatbal!AA601-GrassWatbal!W601-F601</f>
        <v>132.534677361339</v>
      </c>
      <c r="H601" s="11" t="n">
        <f aca="false">GrassWatbal!AA601+GrassWatbal!W601-F601</f>
        <v>136.643677361339</v>
      </c>
      <c r="I601" s="6" t="n">
        <f aca="false">GrassWatbal!W601</f>
        <v>2.0545</v>
      </c>
      <c r="J601" s="7" t="n">
        <f aca="false">GrassHrFlux!P601-GrassHrFlux!P600</f>
        <v>0.220000000000001</v>
      </c>
      <c r="K601" s="7" t="n">
        <f aca="false">TreeCalculations!$J$2*TreeCalculations!$K$2*(J601/TreeCalculations!$L$2)</f>
        <v>0.000288339949412024</v>
      </c>
      <c r="L601" s="2" t="n">
        <f aca="false">OliveWatbal!V601/(OliveTree!$C$31*2*OliveTree!$C$31*2)</f>
        <v>-85.438272</v>
      </c>
      <c r="M601" s="12" t="n">
        <f aca="false">OliveWatbal!AA601</f>
        <v>147.7181</v>
      </c>
      <c r="N601" s="8" t="n">
        <f aca="false">(0.5*OliveWatbal!J601*OliveTree!$C$31*OliveTree!$C$31/18.0152*40.7*60*60)/TreeCalculations!$I$3/TreeCalculations!$I$3</f>
        <v>135.156387939074</v>
      </c>
      <c r="O601" s="8" t="n">
        <f aca="false">(OliveHrFlx!K601*18.0152*OliveTree!$C$31*OliveTree!$C$31*2.45*0.5)/TreeCalculations!$I$3/TreeCalculations!$I$3</f>
        <v>28.739963826</v>
      </c>
      <c r="P601" s="4" t="n">
        <f aca="false">N601+(0.5*OliveWatbal!F601*OliveTree!$C$31*OliveTree!$C$31/18.0152*40.7*60*60)/TreeCalculations!$I$3/TreeCalculations!$I$3 + (0.5*OliveWatbal!G601*OliveTree!$C$31*OliveTree!$C$31/18.0152*40.7*60*60)/TreeCalculations!$I$3/TreeCalculations!$I$3</f>
        <v>135.156387939074</v>
      </c>
      <c r="Q601" s="11" t="n">
        <f aca="false">OliveWatbal!AA601-OliveWatbal!W601-F601</f>
        <v>121.924977361339</v>
      </c>
      <c r="R601" s="11" t="n">
        <f aca="false">OliveWatbal!AA601+OliveWatbal!W601-F601</f>
        <v>126.859577361339</v>
      </c>
      <c r="S601" s="6" t="n">
        <f aca="false">OliveWatbal!W601</f>
        <v>2.4673</v>
      </c>
      <c r="T601" s="7" t="n">
        <f aca="false">OliveHrFlx!P601-OliveHrFlx!P600</f>
        <v>0.19</v>
      </c>
      <c r="U601" s="7" t="n">
        <f aca="false">TreeCalculations!$J$3*TreeCalculations!$K$3*(T601/TreeCalculations!$L$3)</f>
        <v>0.00622552163503231</v>
      </c>
    </row>
    <row r="602" customFormat="false" ht="12.8" hidden="false" customHeight="false" outlineLevel="0" collapsed="false">
      <c r="C602" s="2" t="n">
        <f aca="false">GrassWatbal!AA602</f>
        <v>210.0637</v>
      </c>
      <c r="D602" s="3" t="n">
        <f aca="false">(0.5*GrassWatbal!J602*GrassTree!$C$31*GrassTree!$C$31/18.0152*40.7*60*60)/TreeCalculations!$I$2/TreeCalculations!$I$2</f>
        <v>26.9816654824815</v>
      </c>
      <c r="E602" s="8" t="n">
        <f aca="false">(GrassHrFlux!K602*18.0152*GrassTree!$C$31*GrassTree!$C$31*2.45*0.5)/TreeCalculations!$I$2/TreeCalculations!$I$2</f>
        <v>5.338399178</v>
      </c>
      <c r="F602" s="10" t="n">
        <f aca="false">D602+(0.5*GrassWatbal!F602*GrassTree!$C$31*GrassTree!$C$31/18.0152*40.7*60*60)/TreeCalculations!$I$2/TreeCalculations!$I$2 + (0.5*GrassWatbal!G602*GrassTree!$C$31*GrassTree!$C$31/18.0152*40.7*60*60)/TreeCalculations!$I$2/TreeCalculations!$I$2</f>
        <v>26.9816654824815</v>
      </c>
      <c r="G602" s="5" t="n">
        <f aca="false">GrassWatbal!AA602-GrassWatbal!W602-F602</f>
        <v>181.577534517519</v>
      </c>
      <c r="H602" s="11" t="n">
        <f aca="false">GrassWatbal!AA602+GrassWatbal!W602-F602</f>
        <v>184.586534517519</v>
      </c>
      <c r="I602" s="6" t="n">
        <f aca="false">GrassWatbal!W602</f>
        <v>1.5045</v>
      </c>
      <c r="J602" s="7" t="n">
        <f aca="false">GrassHrFlux!P602-GrassHrFlux!P601</f>
        <v>0.25</v>
      </c>
      <c r="K602" s="7" t="n">
        <f aca="false">TreeCalculations!$J$2*TreeCalculations!$K$2*(J602/TreeCalculations!$L$2)</f>
        <v>0.000327659033422754</v>
      </c>
      <c r="L602" s="2" t="n">
        <f aca="false">OliveWatbal!V602/(OliveTree!$C$31*2*OliveTree!$C$31*2)</f>
        <v>-114.380812</v>
      </c>
      <c r="M602" s="12" t="n">
        <f aca="false">OliveWatbal!AA602</f>
        <v>196.4428</v>
      </c>
      <c r="N602" s="8" t="n">
        <f aca="false">(0.5*OliveWatbal!J602*OliveTree!$C$31*OliveTree!$C$31/18.0152*40.7*60*60)/TreeCalculations!$I$3/TreeCalculations!$I$3</f>
        <v>171.580619698921</v>
      </c>
      <c r="O602" s="8" t="n">
        <f aca="false">(OliveHrFlx!K602*18.0152*OliveTree!$C$31*OliveTree!$C$31*2.45*0.5)/TreeCalculations!$I$3/TreeCalculations!$I$3</f>
        <v>35.854886914</v>
      </c>
      <c r="P602" s="4" t="n">
        <f aca="false">N602+(0.5*OliveWatbal!F602*OliveTree!$C$31*OliveTree!$C$31/18.0152*40.7*60*60)/TreeCalculations!$I$3/TreeCalculations!$I$3 + (0.5*OliveWatbal!G602*OliveTree!$C$31*OliveTree!$C$31/18.0152*40.7*60*60)/TreeCalculations!$I$3/TreeCalculations!$I$3</f>
        <v>171.580619698921</v>
      </c>
      <c r="Q602" s="11" t="n">
        <f aca="false">OliveWatbal!AA602-OliveWatbal!W602-F602</f>
        <v>167.199334517519</v>
      </c>
      <c r="R602" s="11" t="n">
        <f aca="false">OliveWatbal!AA602+OliveWatbal!W602-F602</f>
        <v>171.722934517519</v>
      </c>
      <c r="S602" s="6" t="n">
        <f aca="false">OliveWatbal!W602</f>
        <v>2.2618</v>
      </c>
      <c r="T602" s="7" t="n">
        <f aca="false">OliveHrFlx!P602-OliveHrFlx!P601</f>
        <v>0.209999999999999</v>
      </c>
      <c r="U602" s="7" t="n">
        <f aca="false">TreeCalculations!$J$3*TreeCalculations!$K$3*(T602/TreeCalculations!$L$3)</f>
        <v>0.0068808397018778</v>
      </c>
    </row>
    <row r="603" customFormat="false" ht="12.8" hidden="false" customHeight="false" outlineLevel="0" collapsed="false">
      <c r="C603" s="2" t="n">
        <f aca="false">GrassWatbal!AA603</f>
        <v>280.7838</v>
      </c>
      <c r="D603" s="3" t="n">
        <f aca="false">(0.5*GrassWatbal!J603*GrassTree!$C$31*GrassTree!$C$31/18.0152*40.7*60*60)/TreeCalculations!$I$2/TreeCalculations!$I$2</f>
        <v>32.0852058261912</v>
      </c>
      <c r="E603" s="8" t="n">
        <f aca="false">(GrassHrFlux!K603*18.0152*GrassTree!$C$31*GrassTree!$C$31*2.45*0.5)/TreeCalculations!$I$2/TreeCalculations!$I$2</f>
        <v>4.232761316</v>
      </c>
      <c r="F603" s="10" t="n">
        <f aca="false">D603+(0.5*GrassWatbal!F603*GrassTree!$C$31*GrassTree!$C$31/18.0152*40.7*60*60)/TreeCalculations!$I$2/TreeCalculations!$I$2 + (0.5*GrassWatbal!G603*GrassTree!$C$31*GrassTree!$C$31/18.0152*40.7*60*60)/TreeCalculations!$I$2/TreeCalculations!$I$2</f>
        <v>32.0852058261912</v>
      </c>
      <c r="G603" s="5" t="n">
        <f aca="false">GrassWatbal!AA603-GrassWatbal!W603-F603</f>
        <v>247.791794173809</v>
      </c>
      <c r="H603" s="11" t="n">
        <f aca="false">GrassWatbal!AA603+GrassWatbal!W603-F603</f>
        <v>249.605394173809</v>
      </c>
      <c r="I603" s="6" t="n">
        <f aca="false">GrassWatbal!W603</f>
        <v>0.9068</v>
      </c>
      <c r="J603" s="7" t="n">
        <f aca="false">GrassHrFlux!P603-GrassHrFlux!P602</f>
        <v>0.0100000000000016</v>
      </c>
      <c r="K603" s="7" t="n">
        <f aca="false">TreeCalculations!$J$2*TreeCalculations!$K$2*(J603/TreeCalculations!$L$2)</f>
        <v>1.31063613369122E-005</v>
      </c>
      <c r="L603" s="2" t="n">
        <f aca="false">OliveWatbal!V603/(OliveTree!$C$31*2*OliveTree!$C$31*2)</f>
        <v>-153.147724</v>
      </c>
      <c r="M603" s="12" t="n">
        <f aca="false">OliveWatbal!AA603</f>
        <v>262.9218</v>
      </c>
      <c r="N603" s="8" t="n">
        <f aca="false">(0.5*OliveWatbal!J603*OliveTree!$C$31*OliveTree!$C$31/18.0152*40.7*60*60)/TreeCalculations!$I$3/TreeCalculations!$I$3</f>
        <v>214.064034815045</v>
      </c>
      <c r="O603" s="8" t="n">
        <f aca="false">(OliveHrFlx!K603*18.0152*OliveTree!$C$31*OliveTree!$C$31*2.45*0.5)/TreeCalculations!$I$3/TreeCalculations!$I$3</f>
        <v>28.995959818</v>
      </c>
      <c r="P603" s="4" t="n">
        <f aca="false">N603+(0.5*OliveWatbal!F603*OliveTree!$C$31*OliveTree!$C$31/18.0152*40.7*60*60)/TreeCalculations!$I$3/TreeCalculations!$I$3 + (0.5*OliveWatbal!G603*OliveTree!$C$31*OliveTree!$C$31/18.0152*40.7*60*60)/TreeCalculations!$I$3/TreeCalculations!$I$3</f>
        <v>214.064034815045</v>
      </c>
      <c r="Q603" s="11" t="n">
        <f aca="false">OliveWatbal!AA603-OliveWatbal!W603-F603</f>
        <v>228.407494173809</v>
      </c>
      <c r="R603" s="11" t="n">
        <f aca="false">OliveWatbal!AA603+OliveWatbal!W603-F603</f>
        <v>233.265694173809</v>
      </c>
      <c r="S603" s="6" t="n">
        <f aca="false">OliveWatbal!W603</f>
        <v>2.4291</v>
      </c>
      <c r="T603" s="7" t="n">
        <f aca="false">OliveHrFlx!P603-OliveHrFlx!P602</f>
        <v>0.0700000000000003</v>
      </c>
      <c r="U603" s="7" t="n">
        <f aca="false">TreeCalculations!$J$3*TreeCalculations!$K$3*(T603/TreeCalculations!$L$3)</f>
        <v>0.00229361323395929</v>
      </c>
    </row>
    <row r="604" customFormat="false" ht="12.8" hidden="false" customHeight="false" outlineLevel="0" collapsed="false">
      <c r="C604" s="2" t="n">
        <f aca="false">GrassWatbal!AA604</f>
        <v>181.8738</v>
      </c>
      <c r="D604" s="3" t="n">
        <f aca="false">(0.5*GrassWatbal!J604*GrassTree!$C$31*GrassTree!$C$31/18.0152*40.7*60*60)/TreeCalculations!$I$2/TreeCalculations!$I$2</f>
        <v>25.4160375682757</v>
      </c>
      <c r="E604" s="8" t="n">
        <f aca="false">(GrassHrFlux!K604*18.0152*GrassTree!$C$31*GrassTree!$C$31*2.45*0.5)/TreeCalculations!$I$2/TreeCalculations!$I$2</f>
        <v>4.76682192</v>
      </c>
      <c r="F604" s="10" t="n">
        <f aca="false">D604+(0.5*GrassWatbal!F604*GrassTree!$C$31*GrassTree!$C$31/18.0152*40.7*60*60)/TreeCalculations!$I$2/TreeCalculations!$I$2 + (0.5*GrassWatbal!G604*GrassTree!$C$31*GrassTree!$C$31/18.0152*40.7*60*60)/TreeCalculations!$I$2/TreeCalculations!$I$2</f>
        <v>25.4160375682757</v>
      </c>
      <c r="G604" s="5" t="n">
        <f aca="false">GrassWatbal!AA604-GrassWatbal!W604-F604</f>
        <v>156.165962431724</v>
      </c>
      <c r="H604" s="11" t="n">
        <f aca="false">GrassWatbal!AA604+GrassWatbal!W604-F604</f>
        <v>156.749562431724</v>
      </c>
      <c r="I604" s="6" t="n">
        <f aca="false">GrassWatbal!W604</f>
        <v>0.2918</v>
      </c>
      <c r="J604" s="7" t="n">
        <f aca="false">GrassHrFlux!P604-GrassHrFlux!P603</f>
        <v>0.0799999999999983</v>
      </c>
      <c r="K604" s="7" t="n">
        <f aca="false">TreeCalculations!$J$2*TreeCalculations!$K$2*(J604/TreeCalculations!$L$2)</f>
        <v>0.000104850890695279</v>
      </c>
      <c r="L604" s="2" t="n">
        <f aca="false">OliveWatbal!V604/(OliveTree!$C$31*2*OliveTree!$C$31*2)</f>
        <v>-98.676984</v>
      </c>
      <c r="M604" s="12" t="n">
        <f aca="false">OliveWatbal!AA604</f>
        <v>170.3561</v>
      </c>
      <c r="N604" s="8" t="n">
        <f aca="false">(0.5*OliveWatbal!J604*OliveTree!$C$31*OliveTree!$C$31/18.0152*40.7*60*60)/TreeCalculations!$I$3/TreeCalculations!$I$3</f>
        <v>173.113715085039</v>
      </c>
      <c r="O604" s="8" t="n">
        <f aca="false">(OliveHrFlx!K604*18.0152*OliveTree!$C$31*OliveTree!$C$31*2.45*0.5)/TreeCalculations!$I$3/TreeCalculations!$I$3</f>
        <v>27.777771994</v>
      </c>
      <c r="P604" s="4" t="n">
        <f aca="false">N604+(0.5*OliveWatbal!F604*OliveTree!$C$31*OliveTree!$C$31/18.0152*40.7*60*60)/TreeCalculations!$I$3/TreeCalculations!$I$3 + (0.5*OliveWatbal!G604*OliveTree!$C$31*OliveTree!$C$31/18.0152*40.7*60*60)/TreeCalculations!$I$3/TreeCalculations!$I$3</f>
        <v>173.113715085039</v>
      </c>
      <c r="Q604" s="11" t="n">
        <f aca="false">OliveWatbal!AA604-OliveWatbal!W604-F604</f>
        <v>144.323262431724</v>
      </c>
      <c r="R604" s="11" t="n">
        <f aca="false">OliveWatbal!AA604+OliveWatbal!W604-F604</f>
        <v>145.556862431724</v>
      </c>
      <c r="S604" s="6" t="n">
        <f aca="false">OliveWatbal!W604</f>
        <v>0.6168</v>
      </c>
      <c r="T604" s="7" t="n">
        <f aca="false">OliveHrFlx!P604-OliveHrFlx!P603</f>
        <v>0.0500000000000007</v>
      </c>
      <c r="U604" s="7" t="n">
        <f aca="false">TreeCalculations!$J$3*TreeCalculations!$K$3*(T604/TreeCalculations!$L$3)</f>
        <v>0.00163829516711379</v>
      </c>
    </row>
    <row r="605" customFormat="false" ht="12.8" hidden="false" customHeight="false" outlineLevel="0" collapsed="false">
      <c r="C605" s="2" t="n">
        <f aca="false">GrassWatbal!AA605</f>
        <v>221.7904</v>
      </c>
      <c r="D605" s="3" t="n">
        <f aca="false">(0.5*GrassWatbal!J605*GrassTree!$C$31*GrassTree!$C$31/18.0152*40.7*60*60)/TreeCalculations!$I$2/TreeCalculations!$I$2</f>
        <v>28.6367578489276</v>
      </c>
      <c r="E605" s="8" t="n">
        <f aca="false">(GrassHrFlux!K605*18.0152*GrassTree!$C$31*GrassTree!$C$31*2.45*0.5)/TreeCalculations!$I$2/TreeCalculations!$I$2</f>
        <v>4.663099406</v>
      </c>
      <c r="F605" s="10" t="n">
        <f aca="false">D605+(0.5*GrassWatbal!F605*GrassTree!$C$31*GrassTree!$C$31/18.0152*40.7*60*60)/TreeCalculations!$I$2/TreeCalculations!$I$2 + (0.5*GrassWatbal!G605*GrassTree!$C$31*GrassTree!$C$31/18.0152*40.7*60*60)/TreeCalculations!$I$2/TreeCalculations!$I$2</f>
        <v>28.6367578489276</v>
      </c>
      <c r="G605" s="5" t="n">
        <f aca="false">GrassWatbal!AA605-GrassWatbal!W605-F605</f>
        <v>192.774242151072</v>
      </c>
      <c r="H605" s="11" t="n">
        <f aca="false">GrassWatbal!AA605+GrassWatbal!W605-F605</f>
        <v>193.533042151072</v>
      </c>
      <c r="I605" s="6" t="n">
        <f aca="false">GrassWatbal!W605</f>
        <v>0.3794</v>
      </c>
      <c r="J605" s="7" t="n">
        <f aca="false">GrassHrFlux!P605-GrassHrFlux!P604</f>
        <v>0.120000000000001</v>
      </c>
      <c r="K605" s="7" t="n">
        <f aca="false">TreeCalculations!$J$2*TreeCalculations!$K$2*(J605/TreeCalculations!$L$2)</f>
        <v>0.000157276336042923</v>
      </c>
      <c r="L605" s="2" t="n">
        <f aca="false">OliveWatbal!V605/(OliveTree!$C$31*2*OliveTree!$C$31*2)</f>
        <v>-120.87792</v>
      </c>
      <c r="M605" s="12" t="n">
        <f aca="false">OliveWatbal!AA605</f>
        <v>207.4756</v>
      </c>
      <c r="N605" s="8" t="n">
        <f aca="false">(0.5*OliveWatbal!J605*OliveTree!$C$31*OliveTree!$C$31/18.0152*40.7*60*60)/TreeCalculations!$I$3/TreeCalculations!$I$3</f>
        <v>165.842695057507</v>
      </c>
      <c r="O605" s="8" t="n">
        <f aca="false">(OliveHrFlx!K605*18.0152*OliveTree!$C$31*OliveTree!$C$31*2.45*0.5)/TreeCalculations!$I$3/TreeCalculations!$I$3</f>
        <v>29.74849976</v>
      </c>
      <c r="P605" s="4" t="n">
        <f aca="false">N605+(0.5*OliveWatbal!F605*OliveTree!$C$31*OliveTree!$C$31/18.0152*40.7*60*60)/TreeCalculations!$I$3/TreeCalculations!$I$3 + (0.5*OliveWatbal!G605*OliveTree!$C$31*OliveTree!$C$31/18.0152*40.7*60*60)/TreeCalculations!$I$3/TreeCalculations!$I$3</f>
        <v>165.842695057507</v>
      </c>
      <c r="Q605" s="11" t="n">
        <f aca="false">OliveWatbal!AA605-OliveWatbal!W605-F605</f>
        <v>177.941742151072</v>
      </c>
      <c r="R605" s="11" t="n">
        <f aca="false">OliveWatbal!AA605+OliveWatbal!W605-F605</f>
        <v>179.735942151072</v>
      </c>
      <c r="S605" s="6" t="n">
        <f aca="false">OliveWatbal!W605</f>
        <v>0.8971</v>
      </c>
      <c r="T605" s="7" t="n">
        <f aca="false">OliveHrFlx!P605-OliveHrFlx!P604</f>
        <v>0.100000000000001</v>
      </c>
      <c r="U605" s="7" t="n">
        <f aca="false">TreeCalculations!$J$3*TreeCalculations!$K$3*(T605/TreeCalculations!$L$3)</f>
        <v>0.00327659033422759</v>
      </c>
    </row>
    <row r="606" customFormat="false" ht="12.8" hidden="false" customHeight="false" outlineLevel="0" collapsed="false">
      <c r="C606" s="2" t="n">
        <f aca="false">GrassWatbal!AA606</f>
        <v>219.868</v>
      </c>
      <c r="D606" s="3" t="n">
        <f aca="false">(0.5*GrassWatbal!J606*GrassTree!$C$31*GrassTree!$C$31/18.0152*40.7*60*60)/TreeCalculations!$I$2/TreeCalculations!$I$2</f>
        <v>28.026772947289</v>
      </c>
      <c r="E606" s="8" t="n">
        <f aca="false">(GrassHrFlux!K606*18.0152*GrassTree!$C$31*GrassTree!$C$31*2.45*0.5)/TreeCalculations!$I$2/TreeCalculations!$I$2</f>
        <v>5.808460784</v>
      </c>
      <c r="F606" s="10" t="n">
        <f aca="false">D606+(0.5*GrassWatbal!F606*GrassTree!$C$31*GrassTree!$C$31/18.0152*40.7*60*60)/TreeCalculations!$I$2/TreeCalculations!$I$2 + (0.5*GrassWatbal!G606*GrassTree!$C$31*GrassTree!$C$31/18.0152*40.7*60*60)/TreeCalculations!$I$2/TreeCalculations!$I$2</f>
        <v>28.026772947289</v>
      </c>
      <c r="G606" s="5" t="n">
        <f aca="false">GrassWatbal!AA606-GrassWatbal!W606-F606</f>
        <v>191.580227052711</v>
      </c>
      <c r="H606" s="11" t="n">
        <f aca="false">GrassWatbal!AA606+GrassWatbal!W606-F606</f>
        <v>192.102227052711</v>
      </c>
      <c r="I606" s="6" t="n">
        <f aca="false">GrassWatbal!W606</f>
        <v>0.261</v>
      </c>
      <c r="J606" s="7" t="n">
        <f aca="false">GrassHrFlux!P606-GrassHrFlux!P605</f>
        <v>0.210000000000001</v>
      </c>
      <c r="K606" s="7" t="n">
        <f aca="false">TreeCalculations!$J$2*TreeCalculations!$K$2*(J606/TreeCalculations!$L$2)</f>
        <v>0.000275233588075114</v>
      </c>
      <c r="L606" s="2" t="n">
        <f aca="false">OliveWatbal!V606/(OliveTree!$C$31*2*OliveTree!$C$31*2)</f>
        <v>-119.693964</v>
      </c>
      <c r="M606" s="12" t="n">
        <f aca="false">OliveWatbal!AA606</f>
        <v>206.6131</v>
      </c>
      <c r="N606" s="8" t="n">
        <f aca="false">(0.5*OliveWatbal!J606*OliveTree!$C$31*OliveTree!$C$31/18.0152*40.7*60*60)/TreeCalculations!$I$3/TreeCalculations!$I$3</f>
        <v>177.60727052711</v>
      </c>
      <c r="O606" s="8" t="n">
        <f aca="false">(OliveHrFlx!K606*18.0152*OliveTree!$C$31*OliveTree!$C$31*2.45*0.5)/TreeCalculations!$I$3/TreeCalculations!$I$3</f>
        <v>39.03938878</v>
      </c>
      <c r="P606" s="4" t="n">
        <f aca="false">N606+(0.5*OliveWatbal!F606*OliveTree!$C$31*OliveTree!$C$31/18.0152*40.7*60*60)/TreeCalculations!$I$3/TreeCalculations!$I$3 + (0.5*OliveWatbal!G606*OliveTree!$C$31*OliveTree!$C$31/18.0152*40.7*60*60)/TreeCalculations!$I$3/TreeCalculations!$I$3</f>
        <v>177.60727052711</v>
      </c>
      <c r="Q606" s="11" t="n">
        <f aca="false">OliveWatbal!AA606-OliveWatbal!W606-F606</f>
        <v>177.061827052711</v>
      </c>
      <c r="R606" s="11" t="n">
        <f aca="false">OliveWatbal!AA606+OliveWatbal!W606-F606</f>
        <v>180.110827052711</v>
      </c>
      <c r="S606" s="6" t="n">
        <f aca="false">OliveWatbal!W606</f>
        <v>1.5245</v>
      </c>
      <c r="T606" s="7" t="n">
        <f aca="false">OliveHrFlx!P606-OliveHrFlx!P605</f>
        <v>0.169999999999998</v>
      </c>
      <c r="U606" s="7" t="n">
        <f aca="false">TreeCalculations!$J$3*TreeCalculations!$K$3*(T606/TreeCalculations!$L$3)</f>
        <v>0.00557020356818676</v>
      </c>
    </row>
    <row r="607" customFormat="false" ht="12.8" hidden="false" customHeight="false" outlineLevel="0" collapsed="false">
      <c r="C607" s="2" t="n">
        <f aca="false">GrassWatbal!AA607</f>
        <v>323.2125</v>
      </c>
      <c r="D607" s="3" t="n">
        <f aca="false">(0.5*GrassWatbal!J607*GrassTree!$C$31*GrassTree!$C$31/18.0152*40.7*60*60)/TreeCalculations!$I$2/TreeCalculations!$I$2</f>
        <v>34.9114692037835</v>
      </c>
      <c r="E607" s="8" t="n">
        <f aca="false">(GrassHrFlux!K607*18.0152*GrassTree!$C$31*GrassTree!$C$31*2.45*0.5)/TreeCalculations!$I$2/TreeCalculations!$I$2</f>
        <v>6.375624318</v>
      </c>
      <c r="F607" s="10" t="n">
        <f aca="false">D607+(0.5*GrassWatbal!F607*GrassTree!$C$31*GrassTree!$C$31/18.0152*40.7*60*60)/TreeCalculations!$I$2/TreeCalculations!$I$2 + (0.5*GrassWatbal!G607*GrassTree!$C$31*GrassTree!$C$31/18.0152*40.7*60*60)/TreeCalculations!$I$2/TreeCalculations!$I$2</f>
        <v>34.9114692037835</v>
      </c>
      <c r="G607" s="5" t="n">
        <f aca="false">GrassWatbal!AA607-GrassWatbal!W607-F607</f>
        <v>288.260930796216</v>
      </c>
      <c r="H607" s="11" t="n">
        <f aca="false">GrassWatbal!AA607+GrassWatbal!W607-F607</f>
        <v>288.341130796216</v>
      </c>
      <c r="I607" s="6" t="n">
        <f aca="false">GrassWatbal!W607</f>
        <v>0.0401</v>
      </c>
      <c r="J607" s="7" t="n">
        <f aca="false">GrassHrFlux!P607-GrassHrFlux!P606</f>
        <v>0.299999999999997</v>
      </c>
      <c r="K607" s="7" t="n">
        <f aca="false">TreeCalculations!$J$2*TreeCalculations!$K$2*(J607/TreeCalculations!$L$2)</f>
        <v>0.000393190840107301</v>
      </c>
      <c r="L607" s="2" t="n">
        <f aca="false">OliveWatbal!V607/(OliveTree!$C$31*2*OliveTree!$C$31*2)</f>
        <v>-175.654432</v>
      </c>
      <c r="M607" s="12" t="n">
        <f aca="false">OliveWatbal!AA607</f>
        <v>302.8877</v>
      </c>
      <c r="N607" s="8" t="n">
        <f aca="false">(0.5*OliveWatbal!J607*OliveTree!$C$31*OliveTree!$C$31/18.0152*40.7*60*60)/TreeCalculations!$I$3/TreeCalculations!$I$3</f>
        <v>233.079297482126</v>
      </c>
      <c r="O607" s="8" t="n">
        <f aca="false">(OliveHrFlx!K607*18.0152*OliveTree!$C$31*OliveTree!$C$31*2.45*0.5)/TreeCalculations!$I$3/TreeCalculations!$I$3</f>
        <v>42.972016864</v>
      </c>
      <c r="P607" s="4" t="n">
        <f aca="false">N607+(0.5*OliveWatbal!F607*OliveTree!$C$31*OliveTree!$C$31/18.0152*40.7*60*60)/TreeCalculations!$I$3/TreeCalculations!$I$3 + (0.5*OliveWatbal!G607*OliveTree!$C$31*OliveTree!$C$31/18.0152*40.7*60*60)/TreeCalculations!$I$3/TreeCalculations!$I$3</f>
        <v>233.079297482126</v>
      </c>
      <c r="Q607" s="11" t="n">
        <f aca="false">OliveWatbal!AA607-OliveWatbal!W607-F607</f>
        <v>266.041930796216</v>
      </c>
      <c r="R607" s="11" t="n">
        <f aca="false">OliveWatbal!AA607+OliveWatbal!W607-F607</f>
        <v>269.910530796216</v>
      </c>
      <c r="S607" s="6" t="n">
        <f aca="false">OliveWatbal!W607</f>
        <v>1.9343</v>
      </c>
      <c r="T607" s="7" t="n">
        <f aca="false">OliveHrFlx!P607-OliveHrFlx!P606</f>
        <v>0.300000000000001</v>
      </c>
      <c r="U607" s="7" t="n">
        <f aca="false">TreeCalculations!$J$3*TreeCalculations!$K$3*(T607/TreeCalculations!$L$3)</f>
        <v>0.00982977100268264</v>
      </c>
    </row>
    <row r="608" customFormat="false" ht="12.8" hidden="false" customHeight="false" outlineLevel="0" collapsed="false">
      <c r="C608" s="2" t="n">
        <f aca="false">GrassWatbal!AA608</f>
        <v>364.0362</v>
      </c>
      <c r="D608" s="3" t="n">
        <f aca="false">(0.5*GrassWatbal!J608*GrassTree!$C$31*GrassTree!$C$31/18.0152*40.7*60*60)/TreeCalculations!$I$2/TreeCalculations!$I$2</f>
        <v>38.311118388916</v>
      </c>
      <c r="E608" s="8" t="n">
        <f aca="false">(GrassHrFlux!K608*18.0152*GrassTree!$C$31*GrassTree!$C$31*2.45*0.5)/TreeCalculations!$I$2/TreeCalculations!$I$2</f>
        <v>5.720186304</v>
      </c>
      <c r="F608" s="10" t="n">
        <f aca="false">D608+(0.5*GrassWatbal!F608*GrassTree!$C$31*GrassTree!$C$31/18.0152*40.7*60*60)/TreeCalculations!$I$2/TreeCalculations!$I$2 + (0.5*GrassWatbal!G608*GrassTree!$C$31*GrassTree!$C$31/18.0152*40.7*60*60)/TreeCalculations!$I$2/TreeCalculations!$I$2</f>
        <v>38.311118388916</v>
      </c>
      <c r="G608" s="5" t="n">
        <f aca="false">GrassWatbal!AA608-GrassWatbal!W608-F608</f>
        <v>327.290981611084</v>
      </c>
      <c r="H608" s="11" t="n">
        <f aca="false">GrassWatbal!AA608+GrassWatbal!W608-F608</f>
        <v>324.159181611084</v>
      </c>
      <c r="I608" s="6" t="n">
        <f aca="false">GrassWatbal!W608</f>
        <v>-1.5659</v>
      </c>
      <c r="J608" s="7" t="n">
        <f aca="false">GrassHrFlux!P608-GrassHrFlux!P607</f>
        <v>-0.0499999999999972</v>
      </c>
      <c r="K608" s="7" t="n">
        <f aca="false">TreeCalculations!$J$2*TreeCalculations!$K$2*(J608/TreeCalculations!$L$2)</f>
        <v>-6.5531806684547E-005</v>
      </c>
      <c r="L608" s="2" t="n">
        <f aca="false">OliveWatbal!V608/(OliveTree!$C$31*2*OliveTree!$C$31*2)</f>
        <v>-196.38992</v>
      </c>
      <c r="M608" s="12" t="n">
        <f aca="false">OliveWatbal!AA608</f>
        <v>340.358</v>
      </c>
      <c r="N608" s="8" t="n">
        <f aca="false">(0.5*OliveWatbal!J608*OliveTree!$C$31*OliveTree!$C$31/18.0152*40.7*60*60)/TreeCalculations!$I$3/TreeCalculations!$I$3</f>
        <v>256.563716195213</v>
      </c>
      <c r="O608" s="8" t="n">
        <f aca="false">(OliveHrFlx!K608*18.0152*OliveTree!$C$31*OliveTree!$C$31*2.45*0.5)/TreeCalculations!$I$3/TreeCalculations!$I$3</f>
        <v>38.52077621</v>
      </c>
      <c r="P608" s="4" t="n">
        <f aca="false">N608+(0.5*OliveWatbal!F608*OliveTree!$C$31*OliveTree!$C$31/18.0152*40.7*60*60)/TreeCalculations!$I$3/TreeCalculations!$I$3 + (0.5*OliveWatbal!G608*OliveTree!$C$31*OliveTree!$C$31/18.0152*40.7*60*60)/TreeCalculations!$I$3/TreeCalculations!$I$3</f>
        <v>256.563716195213</v>
      </c>
      <c r="Q608" s="11" t="n">
        <f aca="false">OliveWatbal!AA608-OliveWatbal!W608-F608</f>
        <v>302.027881611084</v>
      </c>
      <c r="R608" s="11" t="n">
        <f aca="false">OliveWatbal!AA608+OliveWatbal!W608-F608</f>
        <v>302.065881611084</v>
      </c>
      <c r="S608" s="6" t="n">
        <f aca="false">OliveWatbal!W608</f>
        <v>0.019</v>
      </c>
      <c r="T608" s="7" t="n">
        <f aca="false">OliveHrFlx!P608-OliveHrFlx!P607</f>
        <v>-0.00999999999999801</v>
      </c>
      <c r="U608" s="7" t="n">
        <f aca="false">TreeCalculations!$J$3*TreeCalculations!$K$3*(T608/TreeCalculations!$L$3)</f>
        <v>-0.000327659033422689</v>
      </c>
    </row>
    <row r="609" customFormat="false" ht="12.8" hidden="false" customHeight="false" outlineLevel="0" collapsed="false">
      <c r="C609" s="2" t="n">
        <f aca="false">GrassWatbal!AA609</f>
        <v>280.5474</v>
      </c>
      <c r="D609" s="3" t="n">
        <f aca="false">(0.5*GrassWatbal!J609*GrassTree!$C$31*GrassTree!$C$31/18.0152*40.7*60*60)/TreeCalculations!$I$2/TreeCalculations!$I$2</f>
        <v>34.3868821883743</v>
      </c>
      <c r="E609" s="8" t="n">
        <f aca="false">(GrassHrFlux!K609*18.0152*GrassTree!$C$31*GrassTree!$C$31*2.45*0.5)/TreeCalculations!$I$2/TreeCalculations!$I$2</f>
        <v>5.325158006</v>
      </c>
      <c r="F609" s="10" t="n">
        <f aca="false">D609+(0.5*GrassWatbal!F609*GrassTree!$C$31*GrassTree!$C$31/18.0152*40.7*60*60)/TreeCalculations!$I$2/TreeCalculations!$I$2 + (0.5*GrassWatbal!G609*GrassTree!$C$31*GrassTree!$C$31/18.0152*40.7*60*60)/TreeCalculations!$I$2/TreeCalculations!$I$2</f>
        <v>34.3868821883743</v>
      </c>
      <c r="G609" s="5" t="n">
        <f aca="false">GrassWatbal!AA609-GrassWatbal!W609-F609</f>
        <v>247.812417811626</v>
      </c>
      <c r="H609" s="11" t="n">
        <f aca="false">GrassWatbal!AA609+GrassWatbal!W609-F609</f>
        <v>244.508617811626</v>
      </c>
      <c r="I609" s="6" t="n">
        <f aca="false">GrassWatbal!W609</f>
        <v>-1.6519</v>
      </c>
      <c r="J609" s="7" t="n">
        <f aca="false">GrassHrFlux!P609-GrassHrFlux!P608</f>
        <v>0.0199999999999996</v>
      </c>
      <c r="K609" s="7" t="n">
        <f aca="false">TreeCalculations!$J$2*TreeCalculations!$K$2*(J609/TreeCalculations!$L$2)</f>
        <v>2.62127226738197E-005</v>
      </c>
      <c r="L609" s="2" t="n">
        <f aca="false">OliveWatbal!V609/(OliveTree!$C$31*2*OliveTree!$C$31*2)</f>
        <v>-155.000996</v>
      </c>
      <c r="M609" s="12" t="n">
        <f aca="false">OliveWatbal!AA609</f>
        <v>261.5612</v>
      </c>
      <c r="N609" s="8" t="n">
        <f aca="false">(0.5*OliveWatbal!J609*OliveTree!$C$31*OliveTree!$C$31/18.0152*40.7*60*60)/TreeCalculations!$I$3/TreeCalculations!$I$3</f>
        <v>229.976507615791</v>
      </c>
      <c r="O609" s="8" t="n">
        <f aca="false">(OliveHrFlx!K609*18.0152*OliveTree!$C$31*OliveTree!$C$31*2.45*0.5)/TreeCalculations!$I$3/TreeCalculations!$I$3</f>
        <v>33.575198468</v>
      </c>
      <c r="P609" s="4" t="n">
        <f aca="false">N609+(0.5*OliveWatbal!F609*OliveTree!$C$31*OliveTree!$C$31/18.0152*40.7*60*60)/TreeCalculations!$I$3/TreeCalculations!$I$3 + (0.5*OliveWatbal!G609*OliveTree!$C$31*OliveTree!$C$31/18.0152*40.7*60*60)/TreeCalculations!$I$3/TreeCalculations!$I$3</f>
        <v>229.976507615791</v>
      </c>
      <c r="Q609" s="11" t="n">
        <f aca="false">OliveWatbal!AA609-OliveWatbal!W609-F609</f>
        <v>228.798817811626</v>
      </c>
      <c r="R609" s="11" t="n">
        <f aca="false">OliveWatbal!AA609+OliveWatbal!W609-F609</f>
        <v>225.549817811626</v>
      </c>
      <c r="S609" s="6" t="n">
        <f aca="false">OliveWatbal!W609</f>
        <v>-1.6245</v>
      </c>
      <c r="T609" s="7" t="n">
        <f aca="false">OliveHrFlx!P609-OliveHrFlx!P608</f>
        <v>0.0499999999999972</v>
      </c>
      <c r="U609" s="7" t="n">
        <f aca="false">TreeCalculations!$J$3*TreeCalculations!$K$3*(T609/TreeCalculations!$L$3)</f>
        <v>0.00163829516711368</v>
      </c>
    </row>
    <row r="610" customFormat="false" ht="12.8" hidden="false" customHeight="false" outlineLevel="0" collapsed="false">
      <c r="C610" s="2" t="n">
        <f aca="false">GrassWatbal!AA610</f>
        <v>237.5943</v>
      </c>
      <c r="D610" s="3" t="n">
        <f aca="false">(0.5*GrassWatbal!J610*GrassTree!$C$31*GrassTree!$C$31/18.0152*40.7*60*60)/TreeCalculations!$I$2/TreeCalculations!$I$2</f>
        <v>31.99167480794</v>
      </c>
      <c r="E610" s="8" t="n">
        <f aca="false">(GrassHrFlux!K610*18.0152*GrassTree!$C$31*GrassTree!$C$31*2.45*0.5)/TreeCalculations!$I$2/TreeCalculations!$I$2</f>
        <v>3.400774342</v>
      </c>
      <c r="F610" s="10" t="n">
        <f aca="false">D610+(0.5*GrassWatbal!F610*GrassTree!$C$31*GrassTree!$C$31/18.0152*40.7*60*60)/TreeCalculations!$I$2/TreeCalculations!$I$2 + (0.5*GrassWatbal!G610*GrassTree!$C$31*GrassTree!$C$31/18.0152*40.7*60*60)/TreeCalculations!$I$2/TreeCalculations!$I$2</f>
        <v>31.99167480794</v>
      </c>
      <c r="G610" s="5" t="n">
        <f aca="false">GrassWatbal!AA610-GrassWatbal!W610-F610</f>
        <v>207.19862519206</v>
      </c>
      <c r="H610" s="11" t="n">
        <f aca="false">GrassWatbal!AA610+GrassWatbal!W610-F610</f>
        <v>204.00662519206</v>
      </c>
      <c r="I610" s="6" t="n">
        <f aca="false">GrassWatbal!W610</f>
        <v>-1.596</v>
      </c>
      <c r="J610" s="7" t="n">
        <f aca="false">GrassHrFlux!P610-GrassHrFlux!P609</f>
        <v>-0.23</v>
      </c>
      <c r="K610" s="7" t="n">
        <f aca="false">TreeCalculations!$J$2*TreeCalculations!$K$2*(J610/TreeCalculations!$L$2)</f>
        <v>-0.000301446310748934</v>
      </c>
      <c r="L610" s="2" t="n">
        <f aca="false">OliveWatbal!V610/(OliveTree!$C$31*2*OliveTree!$C$31*2)</f>
        <v>-133.190284</v>
      </c>
      <c r="M610" s="12" t="n">
        <f aca="false">OliveWatbal!AA610</f>
        <v>220.9072</v>
      </c>
      <c r="N610" s="8" t="n">
        <f aca="false">(0.5*OliveWatbal!J610*OliveTree!$C$31*OliveTree!$C$31/18.0152*40.7*60*60)/TreeCalculations!$I$3/TreeCalculations!$I$3</f>
        <v>200.449171810471</v>
      </c>
      <c r="O610" s="8" t="n">
        <f aca="false">(OliveHrFlx!K610*18.0152*OliveTree!$C$31*OliveTree!$C$31*2.45*0.5)/TreeCalculations!$I$3/TreeCalculations!$I$3</f>
        <v>29.430711632</v>
      </c>
      <c r="P610" s="4" t="n">
        <f aca="false">N610+(0.5*OliveWatbal!F610*OliveTree!$C$31*OliveTree!$C$31/18.0152*40.7*60*60)/TreeCalculations!$I$3/TreeCalculations!$I$3 + (0.5*OliveWatbal!G610*OliveTree!$C$31*OliveTree!$C$31/18.0152*40.7*60*60)/TreeCalculations!$I$3/TreeCalculations!$I$3</f>
        <v>200.449171810471</v>
      </c>
      <c r="Q610" s="11" t="n">
        <f aca="false">OliveWatbal!AA610-OliveWatbal!W610-F610</f>
        <v>190.93462519206</v>
      </c>
      <c r="R610" s="11" t="n">
        <f aca="false">OliveWatbal!AA610+OliveWatbal!W610-F610</f>
        <v>186.89642519206</v>
      </c>
      <c r="S610" s="6" t="n">
        <f aca="false">OliveWatbal!W610</f>
        <v>-2.0191</v>
      </c>
      <c r="T610" s="7" t="n">
        <f aca="false">OliveHrFlx!P610-OliveHrFlx!P609</f>
        <v>-0.23</v>
      </c>
      <c r="U610" s="7" t="n">
        <f aca="false">TreeCalculations!$J$3*TreeCalculations!$K$3*(T610/TreeCalculations!$L$3)</f>
        <v>-0.00753615776872335</v>
      </c>
    </row>
    <row r="611" customFormat="false" ht="12.8" hidden="false" customHeight="false" outlineLevel="0" collapsed="false">
      <c r="C611" s="2" t="n">
        <f aca="false">GrassWatbal!AA611</f>
        <v>145.4828</v>
      </c>
      <c r="D611" s="3" t="n">
        <f aca="false">(0.5*GrassWatbal!J611*GrassTree!$C$31*GrassTree!$C$31/18.0152*40.7*60*60)/TreeCalculations!$I$2/TreeCalculations!$I$2</f>
        <v>20.4466939029264</v>
      </c>
      <c r="E611" s="8" t="n">
        <f aca="false">(GrassHrFlux!K611*18.0152*GrassTree!$C$31*GrassTree!$C$31*2.45*0.5)/TreeCalculations!$I$2/TreeCalculations!$I$2</f>
        <v>3.778147744</v>
      </c>
      <c r="F611" s="10" t="n">
        <f aca="false">D611+(0.5*GrassWatbal!F611*GrassTree!$C$31*GrassTree!$C$31/18.0152*40.7*60*60)/TreeCalculations!$I$2/TreeCalculations!$I$2 + (0.5*GrassWatbal!G611*GrassTree!$C$31*GrassTree!$C$31/18.0152*40.7*60*60)/TreeCalculations!$I$2/TreeCalculations!$I$2</f>
        <v>20.4466939029264</v>
      </c>
      <c r="G611" s="5" t="n">
        <f aca="false">GrassWatbal!AA611-GrassWatbal!W611-F611</f>
        <v>125.695606097074</v>
      </c>
      <c r="H611" s="11" t="n">
        <f aca="false">GrassWatbal!AA611+GrassWatbal!W611-F611</f>
        <v>124.376606097074</v>
      </c>
      <c r="I611" s="6" t="n">
        <f aca="false">GrassWatbal!W611</f>
        <v>-0.6595</v>
      </c>
      <c r="J611" s="7" t="n">
        <f aca="false">GrassHrFlux!P611-GrassHrFlux!P610</f>
        <v>-0.300000000000001</v>
      </c>
      <c r="K611" s="7" t="n">
        <f aca="false">TreeCalculations!$J$2*TreeCalculations!$K$2*(J611/TreeCalculations!$L$2)</f>
        <v>-0.000393190840107306</v>
      </c>
      <c r="L611" s="2" t="n">
        <f aca="false">OliveWatbal!V611/(OliveTree!$C$31*2*OliveTree!$C$31*2)</f>
        <v>-78.550912</v>
      </c>
      <c r="M611" s="12" t="n">
        <f aca="false">OliveWatbal!AA611</f>
        <v>135.8382</v>
      </c>
      <c r="N611" s="8" t="n">
        <f aca="false">(0.5*OliveWatbal!J611*OliveTree!$C$31*OliveTree!$C$31/18.0152*40.7*60*60)/TreeCalculations!$I$3/TreeCalculations!$I$3</f>
        <v>175.708184200009</v>
      </c>
      <c r="O611" s="8" t="n">
        <f aca="false">(OliveHrFlx!K611*18.0152*OliveTree!$C$31*OliveTree!$C$31*2.45*0.5)/TreeCalculations!$I$3/TreeCalculations!$I$3</f>
        <v>25.341396346</v>
      </c>
      <c r="P611" s="4" t="n">
        <f aca="false">N611+(0.5*OliveWatbal!F611*OliveTree!$C$31*OliveTree!$C$31/18.0152*40.7*60*60)/TreeCalculations!$I$3/TreeCalculations!$I$3 + (0.5*OliveWatbal!G611*OliveTree!$C$31*OliveTree!$C$31/18.0152*40.7*60*60)/TreeCalculations!$I$3/TreeCalculations!$I$3</f>
        <v>175.708184200009</v>
      </c>
      <c r="Q611" s="11" t="n">
        <f aca="false">OliveWatbal!AA611-OliveWatbal!W611-F611</f>
        <v>116.799006097074</v>
      </c>
      <c r="R611" s="11" t="n">
        <f aca="false">OliveWatbal!AA611+OliveWatbal!W611-F611</f>
        <v>113.984006097074</v>
      </c>
      <c r="S611" s="6" t="n">
        <f aca="false">OliveWatbal!W611</f>
        <v>-1.4075</v>
      </c>
      <c r="T611" s="7" t="n">
        <f aca="false">OliveHrFlx!P611-OliveHrFlx!P610</f>
        <v>-0.239999999999998</v>
      </c>
      <c r="U611" s="7" t="n">
        <f aca="false">TreeCalculations!$J$3*TreeCalculations!$K$3*(T611/TreeCalculations!$L$3)</f>
        <v>-0.00786381680214604</v>
      </c>
    </row>
    <row r="612" customFormat="false" ht="12.8" hidden="false" customHeight="false" outlineLevel="0" collapsed="false">
      <c r="C612" s="2" t="n">
        <f aca="false">GrassWatbal!AA612</f>
        <v>97.7908</v>
      </c>
      <c r="D612" s="3" t="n">
        <f aca="false">(0.5*GrassWatbal!J612*GrassTree!$C$31*GrassTree!$C$31/18.0152*40.7*60*60)/TreeCalculations!$I$2/TreeCalculations!$I$2</f>
        <v>22.6467061148364</v>
      </c>
      <c r="E612" s="8" t="n">
        <f aca="false">(GrassHrFlux!K612*18.0152*GrassTree!$C$31*GrassTree!$C$31*2.45*0.5)/TreeCalculations!$I$2/TreeCalculations!$I$2</f>
        <v>3.60821937</v>
      </c>
      <c r="F612" s="10" t="n">
        <f aca="false">D612+(0.5*GrassWatbal!F612*GrassTree!$C$31*GrassTree!$C$31/18.0152*40.7*60*60)/TreeCalculations!$I$2/TreeCalculations!$I$2 + (0.5*GrassWatbal!G612*GrassTree!$C$31*GrassTree!$C$31/18.0152*40.7*60*60)/TreeCalculations!$I$2/TreeCalculations!$I$2</f>
        <v>22.6467061148364</v>
      </c>
      <c r="G612" s="5" t="n">
        <f aca="false">GrassWatbal!AA612-GrassWatbal!W612-F612</f>
        <v>74.6448938851636</v>
      </c>
      <c r="H612" s="11" t="n">
        <f aca="false">GrassWatbal!AA612+GrassWatbal!W612-F612</f>
        <v>75.6432938851637</v>
      </c>
      <c r="I612" s="6" t="n">
        <f aca="false">GrassWatbal!W612</f>
        <v>0.4992</v>
      </c>
      <c r="J612" s="7" t="n">
        <f aca="false">GrassHrFlux!P612-GrassHrFlux!P611</f>
        <v>-0.540000000000001</v>
      </c>
      <c r="K612" s="7" t="n">
        <f aca="false">TreeCalculations!$J$2*TreeCalculations!$K$2*(J612/TreeCalculations!$L$2)</f>
        <v>-0.000707743512193149</v>
      </c>
      <c r="L612" s="2" t="n">
        <f aca="false">OliveWatbal!V612/(OliveTree!$C$31*2*OliveTree!$C$31*2)</f>
        <v>-52.086084</v>
      </c>
      <c r="M612" s="12" t="n">
        <f aca="false">OliveWatbal!AA612</f>
        <v>91.4773</v>
      </c>
      <c r="N612" s="8" t="n">
        <f aca="false">(0.5*OliveWatbal!J612*OliveTree!$C$31*OliveTree!$C$31/18.0152*40.7*60*60)/TreeCalculations!$I$3/TreeCalculations!$I$3</f>
        <v>151.296588436431</v>
      </c>
      <c r="O612" s="8" t="n">
        <f aca="false">(OliveHrFlx!K612*18.0152*OliveTree!$C$31*OliveTree!$C$31*2.45*0.5)/TreeCalculations!$I$3/TreeCalculations!$I$3</f>
        <v>24.337274136</v>
      </c>
      <c r="P612" s="4" t="n">
        <f aca="false">N612+(0.5*OliveWatbal!F612*OliveTree!$C$31*OliveTree!$C$31/18.0152*40.7*60*60)/TreeCalculations!$I$3/TreeCalculations!$I$3 + (0.5*OliveWatbal!G612*OliveTree!$C$31*OliveTree!$C$31/18.0152*40.7*60*60)/TreeCalculations!$I$3/TreeCalculations!$I$3</f>
        <v>151.296588436431</v>
      </c>
      <c r="Q612" s="11" t="n">
        <f aca="false">OliveWatbal!AA612-OliveWatbal!W612-F612</f>
        <v>69.0338938851636</v>
      </c>
      <c r="R612" s="11" t="n">
        <f aca="false">OliveWatbal!AA612+OliveWatbal!W612-F612</f>
        <v>68.6272938851636</v>
      </c>
      <c r="S612" s="6" t="n">
        <f aca="false">OliveWatbal!W612</f>
        <v>-0.2033</v>
      </c>
      <c r="T612" s="7" t="n">
        <f aca="false">OliveHrFlx!P612-OliveHrFlx!P611</f>
        <v>-0.550000000000001</v>
      </c>
      <c r="U612" s="7" t="n">
        <f aca="false">TreeCalculations!$J$3*TreeCalculations!$K$3*(T612/TreeCalculations!$L$3)</f>
        <v>-0.0180212468382515</v>
      </c>
    </row>
    <row r="613" customFormat="false" ht="12.8" hidden="false" customHeight="false" outlineLevel="0" collapsed="false">
      <c r="C613" s="2" t="n">
        <f aca="false">GrassWatbal!AA613</f>
        <v>95.4462</v>
      </c>
      <c r="D613" s="3" t="n">
        <f aca="false">(0.5*GrassWatbal!J613*GrassTree!$C$31*GrassTree!$C$31/18.0152*40.7*60*60)/TreeCalculations!$I$2/TreeCalculations!$I$2</f>
        <v>21.6300646121053</v>
      </c>
      <c r="E613" s="8" t="n">
        <f aca="false">(GrassHrFlux!K613*18.0152*GrassTree!$C$31*GrassTree!$C$31*2.45*0.5)/TreeCalculations!$I$2/TreeCalculations!$I$2</f>
        <v>2.586442264</v>
      </c>
      <c r="F613" s="10" t="n">
        <f aca="false">D613+(0.5*GrassWatbal!F613*GrassTree!$C$31*GrassTree!$C$31/18.0152*40.7*60*60)/TreeCalculations!$I$2/TreeCalculations!$I$2 + (0.5*GrassWatbal!G613*GrassTree!$C$31*GrassTree!$C$31/18.0152*40.7*60*60)/TreeCalculations!$I$2/TreeCalculations!$I$2</f>
        <v>21.6300646121053</v>
      </c>
      <c r="G613" s="5" t="n">
        <f aca="false">GrassWatbal!AA613-GrassWatbal!W613-F613</f>
        <v>70.7006353878947</v>
      </c>
      <c r="H613" s="11" t="n">
        <f aca="false">GrassWatbal!AA613+GrassWatbal!W613-F613</f>
        <v>76.9316353878947</v>
      </c>
      <c r="I613" s="6" t="n">
        <f aca="false">GrassWatbal!W613</f>
        <v>3.1155</v>
      </c>
      <c r="J613" s="7" t="n">
        <f aca="false">GrassHrFlux!P613-GrassHrFlux!P612</f>
        <v>-0.19</v>
      </c>
      <c r="K613" s="7" t="n">
        <f aca="false">TreeCalculations!$J$2*TreeCalculations!$K$2*(J613/TreeCalculations!$L$2)</f>
        <v>-0.000249020865401292</v>
      </c>
      <c r="L613" s="2" t="n">
        <f aca="false">OliveWatbal!V613/(OliveTree!$C$31*2*OliveTree!$C$31*2)</f>
        <v>-51.262724</v>
      </c>
      <c r="M613" s="12" t="n">
        <f aca="false">OliveWatbal!AA613</f>
        <v>89.2946</v>
      </c>
      <c r="N613" s="8" t="n">
        <f aca="false">(0.5*OliveWatbal!J613*OliveTree!$C$31*OliveTree!$C$31/18.0152*40.7*60*60)/TreeCalculations!$I$3/TreeCalculations!$I$3</f>
        <v>145.298403570318</v>
      </c>
      <c r="O613" s="8" t="n">
        <f aca="false">(OliveHrFlx!K613*18.0152*OliveTree!$C$31*OliveTree!$C$31*2.45*0.5)/TreeCalculations!$I$3/TreeCalculations!$I$3</f>
        <v>21.276356542</v>
      </c>
      <c r="P613" s="4" t="n">
        <f aca="false">N613+(0.5*OliveWatbal!F613*OliveTree!$C$31*OliveTree!$C$31/18.0152*40.7*60*60)/TreeCalculations!$I$3/TreeCalculations!$I$3 + (0.5*OliveWatbal!G613*OliveTree!$C$31*OliveTree!$C$31/18.0152*40.7*60*60)/TreeCalculations!$I$3/TreeCalculations!$I$3</f>
        <v>145.298403570318</v>
      </c>
      <c r="Q613" s="11" t="n">
        <f aca="false">OliveWatbal!AA613-OliveWatbal!W613-F613</f>
        <v>65.0207353878947</v>
      </c>
      <c r="R613" s="11" t="n">
        <f aca="false">OliveWatbal!AA613+OliveWatbal!W613-F613</f>
        <v>70.3083353878947</v>
      </c>
      <c r="S613" s="6" t="n">
        <f aca="false">OliveWatbal!W613</f>
        <v>2.6438</v>
      </c>
      <c r="T613" s="7" t="n">
        <f aca="false">OliveHrFlx!P613-OliveHrFlx!P612</f>
        <v>-0.199999999999999</v>
      </c>
      <c r="U613" s="7" t="n">
        <f aca="false">TreeCalculations!$J$3*TreeCalculations!$K$3*(T613/TreeCalculations!$L$3)</f>
        <v>-0.00655318066845506</v>
      </c>
    </row>
    <row r="614" customFormat="false" ht="12.8" hidden="false" customHeight="false" outlineLevel="0" collapsed="false">
      <c r="C614" s="2" t="n">
        <f aca="false">GrassWatbal!AA614</f>
        <v>78.4195</v>
      </c>
      <c r="D614" s="3" t="n">
        <f aca="false">(0.5*GrassWatbal!J614*GrassTree!$C$31*GrassTree!$C$31/18.0152*40.7*60*60)/TreeCalculations!$I$2/TreeCalculations!$I$2</f>
        <v>15.4976830676318</v>
      </c>
      <c r="E614" s="8" t="n">
        <f aca="false">(GrassHrFlux!K614*18.0152*GrassTree!$C$31*GrassTree!$C$31*2.45*0.5)/TreeCalculations!$I$2/TreeCalculations!$I$2</f>
        <v>2.489340336</v>
      </c>
      <c r="F614" s="10" t="n">
        <f aca="false">D614+(0.5*GrassWatbal!F614*GrassTree!$C$31*GrassTree!$C$31/18.0152*40.7*60*60)/TreeCalculations!$I$2/TreeCalculations!$I$2 + (0.5*GrassWatbal!G614*GrassTree!$C$31*GrassTree!$C$31/18.0152*40.7*60*60)/TreeCalculations!$I$2/TreeCalculations!$I$2</f>
        <v>15.4976830676318</v>
      </c>
      <c r="G614" s="5" t="n">
        <f aca="false">GrassWatbal!AA614-GrassWatbal!W614-F614</f>
        <v>58.7214169323682</v>
      </c>
      <c r="H614" s="11" t="n">
        <f aca="false">GrassWatbal!AA614+GrassWatbal!W614-F614</f>
        <v>67.1222169323682</v>
      </c>
      <c r="I614" s="6" t="n">
        <f aca="false">GrassWatbal!W614</f>
        <v>4.2004</v>
      </c>
      <c r="J614" s="7" t="n">
        <f aca="false">GrassHrFlux!P614-GrassHrFlux!P613</f>
        <v>-0.0199999999999996</v>
      </c>
      <c r="K614" s="7" t="n">
        <f aca="false">TreeCalculations!$J$2*TreeCalculations!$K$2*(J614/TreeCalculations!$L$2)</f>
        <v>-2.62127226738197E-005</v>
      </c>
      <c r="L614" s="2" t="n">
        <f aca="false">OliveWatbal!V614/(OliveTree!$C$31*2*OliveTree!$C$31*2)</f>
        <v>-50.122432</v>
      </c>
      <c r="M614" s="12" t="n">
        <f aca="false">OliveWatbal!AA614</f>
        <v>73.1519</v>
      </c>
      <c r="N614" s="8" t="n">
        <f aca="false">(0.5*OliveWatbal!J614*OliveTree!$C$31*OliveTree!$C$31/18.0152*40.7*60*60)/TreeCalculations!$I$3/TreeCalculations!$I$3</f>
        <v>127.027322483236</v>
      </c>
      <c r="O614" s="8" t="n">
        <f aca="false">(OliveHrFlx!K614*18.0152*OliveTree!$C$31*OliveTree!$C$31*2.45*0.5)/TreeCalculations!$I$3/TreeCalculations!$I$3</f>
        <v>17.531311728</v>
      </c>
      <c r="P614" s="4" t="n">
        <f aca="false">N614+(0.5*OliveWatbal!F614*OliveTree!$C$31*OliveTree!$C$31/18.0152*40.7*60*60)/TreeCalculations!$I$3/TreeCalculations!$I$3 + (0.5*OliveWatbal!G614*OliveTree!$C$31*OliveTree!$C$31/18.0152*40.7*60*60)/TreeCalculations!$I$3/TreeCalculations!$I$3</f>
        <v>127.027322483236</v>
      </c>
      <c r="Q614" s="11" t="n">
        <f aca="false">OliveWatbal!AA614-OliveWatbal!W614-F614</f>
        <v>53.6083169323682</v>
      </c>
      <c r="R614" s="11" t="n">
        <f aca="false">OliveWatbal!AA614+OliveWatbal!W614-F614</f>
        <v>61.7001169323682</v>
      </c>
      <c r="S614" s="6" t="n">
        <f aca="false">OliveWatbal!W614</f>
        <v>4.0459</v>
      </c>
      <c r="T614" s="7" t="n">
        <f aca="false">OliveHrFlx!P614-OliveHrFlx!P613</f>
        <v>0.00999999999999979</v>
      </c>
      <c r="U614" s="7" t="n">
        <f aca="false">TreeCalculations!$J$3*TreeCalculations!$K$3*(T614/TreeCalculations!$L$3)</f>
        <v>0.000327659033422747</v>
      </c>
    </row>
    <row r="615" customFormat="false" ht="12.8" hidden="false" customHeight="false" outlineLevel="0" collapsed="false">
      <c r="C615" s="2" t="n">
        <f aca="false">GrassWatbal!AA615</f>
        <v>44.0443</v>
      </c>
      <c r="D615" s="3" t="n">
        <f aca="false">(0.5*GrassWatbal!J615*GrassTree!$C$31*GrassTree!$C$31/18.0152*40.7*60*60)/TreeCalculations!$I$2/TreeCalculations!$I$2</f>
        <v>14.8917647320041</v>
      </c>
      <c r="E615" s="8" t="n">
        <f aca="false">(GrassHrFlux!K615*18.0152*GrassTree!$C$31*GrassTree!$C$31*2.45*0.5)/TreeCalculations!$I$2/TreeCalculations!$I$2</f>
        <v>2.29513648</v>
      </c>
      <c r="F615" s="10" t="n">
        <f aca="false">D615+(0.5*GrassWatbal!F615*GrassTree!$C$31*GrassTree!$C$31/18.0152*40.7*60*60)/TreeCalculations!$I$2/TreeCalculations!$I$2 + (0.5*GrassWatbal!G615*GrassTree!$C$31*GrassTree!$C$31/18.0152*40.7*60*60)/TreeCalculations!$I$2/TreeCalculations!$I$2</f>
        <v>18.1450175407434</v>
      </c>
      <c r="G615" s="5" t="n">
        <f aca="false">GrassWatbal!AA615-GrassWatbal!W615-F615</f>
        <v>22.8348824592566</v>
      </c>
      <c r="H615" s="11" t="n">
        <f aca="false">GrassWatbal!AA615+GrassWatbal!W615-F615</f>
        <v>28.9636824592566</v>
      </c>
      <c r="I615" s="6" t="n">
        <f aca="false">GrassWatbal!W615</f>
        <v>3.0644</v>
      </c>
      <c r="J615" s="7" t="n">
        <f aca="false">GrassHrFlux!P615-GrassHrFlux!P614</f>
        <v>0.0500000000000007</v>
      </c>
      <c r="K615" s="7" t="n">
        <f aca="false">TreeCalculations!$J$2*TreeCalculations!$K$2*(J615/TreeCalculations!$L$2)</f>
        <v>6.55318066845517E-005</v>
      </c>
      <c r="L615" s="2" t="n">
        <f aca="false">OliveWatbal!V615/(OliveTree!$C$31*2*OliveTree!$C$31*2)</f>
        <v>-22.120908</v>
      </c>
      <c r="M615" s="12" t="n">
        <f aca="false">OliveWatbal!AA615</f>
        <v>41.6824</v>
      </c>
      <c r="N615" s="8" t="n">
        <f aca="false">(0.5*OliveWatbal!J615*OliveTree!$C$31*OliveTree!$C$31/18.0152*40.7*60*60)/TreeCalculations!$I$3/TreeCalculations!$I$3</f>
        <v>104.669342555176</v>
      </c>
      <c r="O615" s="8" t="n">
        <f aca="false">(OliveHrFlx!K615*18.0152*OliveTree!$C$31*OliveTree!$C$31*2.45*0.5)/TreeCalculations!$I$3/TreeCalculations!$I$3</f>
        <v>16.43008759</v>
      </c>
      <c r="P615" s="4" t="n">
        <f aca="false">N615+(0.5*OliveWatbal!F615*OliveTree!$C$31*OliveTree!$C$31/18.0152*40.7*60*60)/TreeCalculations!$I$3/TreeCalculations!$I$3 + (0.5*OliveWatbal!G615*OliveTree!$C$31*OliveTree!$C$31/18.0152*40.7*60*60)/TreeCalculations!$I$3/TreeCalculations!$I$3</f>
        <v>107.922595363915</v>
      </c>
      <c r="Q615" s="11" t="n">
        <f aca="false">OliveWatbal!AA615-OliveWatbal!W615-F615</f>
        <v>20.9003824592566</v>
      </c>
      <c r="R615" s="11" t="n">
        <f aca="false">OliveWatbal!AA615+OliveWatbal!W615-F615</f>
        <v>26.1743824592566</v>
      </c>
      <c r="S615" s="6" t="n">
        <f aca="false">OliveWatbal!W615</f>
        <v>2.637</v>
      </c>
      <c r="T615" s="7" t="n">
        <f aca="false">OliveHrFlx!P615-OliveHrFlx!P614</f>
        <v>0.0400000000000009</v>
      </c>
      <c r="U615" s="7" t="n">
        <f aca="false">TreeCalculations!$J$3*TreeCalculations!$K$3*(T615/TreeCalculations!$L$3)</f>
        <v>0.00131063613369105</v>
      </c>
    </row>
    <row r="616" customFormat="false" ht="12.8" hidden="false" customHeight="false" outlineLevel="0" collapsed="false">
      <c r="C616" s="2" t="n">
        <f aca="false">GrassWatbal!AA616</f>
        <v>27.6542</v>
      </c>
      <c r="D616" s="3" t="n">
        <f aca="false">(0.5*GrassWatbal!J616*GrassTree!$C$31*GrassTree!$C$31/18.0152*40.7*60*60)/TreeCalculations!$I$2/TreeCalculations!$I$2</f>
        <v>13.716527154847</v>
      </c>
      <c r="E616" s="8" t="n">
        <f aca="false">(GrassHrFlux!K616*18.0152*GrassTree!$C$31*GrassTree!$C$31*2.45*0.5)/TreeCalculations!$I$2/TreeCalculations!$I$2</f>
        <v>0</v>
      </c>
      <c r="F616" s="10" t="n">
        <f aca="false">D616+(0.5*GrassWatbal!F616*GrassTree!$C$31*GrassTree!$C$31/18.0152*40.7*60*60)/TreeCalculations!$I$2/TreeCalculations!$I$2 + (0.5*GrassWatbal!G616*GrassTree!$C$31*GrassTree!$C$31/18.0152*40.7*60*60)/TreeCalculations!$I$2/TreeCalculations!$I$2</f>
        <v>16.4858586082863</v>
      </c>
      <c r="G616" s="5" t="n">
        <f aca="false">GrassWatbal!AA616-GrassWatbal!W616-F616</f>
        <v>8.84154139171366</v>
      </c>
      <c r="H616" s="11" t="n">
        <f aca="false">GrassWatbal!AA616+GrassWatbal!W616-F616</f>
        <v>13.4951413917137</v>
      </c>
      <c r="I616" s="6" t="n">
        <f aca="false">GrassWatbal!W616</f>
        <v>2.3268</v>
      </c>
      <c r="J616" s="7" t="n">
        <f aca="false">GrassHrFlux!P616-GrassHrFlux!P615</f>
        <v>0.91</v>
      </c>
      <c r="K616" s="7" t="n">
        <f aca="false">TreeCalculations!$J$2*TreeCalculations!$K$2*(J616/TreeCalculations!$L$2)</f>
        <v>0.00119267888165882</v>
      </c>
      <c r="L616" s="2" t="n">
        <f aca="false">OliveWatbal!V616/(OliveTree!$C$31*2*OliveTree!$C$31*2)</f>
        <v>-13.02374</v>
      </c>
      <c r="M616" s="12" t="n">
        <f aca="false">OliveWatbal!AA616</f>
        <v>26.3361</v>
      </c>
      <c r="N616" s="8" t="n">
        <f aca="false">(0.5*OliveWatbal!J616*OliveTree!$C$31*OliveTree!$C$31/18.0152*40.7*60*60)/TreeCalculations!$I$3/TreeCalculations!$I$3</f>
        <v>98.0896387495004</v>
      </c>
      <c r="O616" s="8" t="n">
        <f aca="false">(OliveHrFlx!K616*18.0152*OliveTree!$C$31*OliveTree!$C$31*2.45*0.5)/TreeCalculations!$I$3/TreeCalculations!$I$3</f>
        <v>0</v>
      </c>
      <c r="P616" s="4" t="n">
        <f aca="false">N616+(0.5*OliveWatbal!F616*OliveTree!$C$31*OliveTree!$C$31/18.0152*40.7*60*60)/TreeCalculations!$I$3/TreeCalculations!$I$3 + (0.5*OliveWatbal!G616*OliveTree!$C$31*OliveTree!$C$31/18.0152*40.7*60*60)/TreeCalculations!$I$3/TreeCalculations!$I$3</f>
        <v>99.1794784404281</v>
      </c>
      <c r="Q616" s="11" t="n">
        <f aca="false">OliveWatbal!AA616-OliveWatbal!W616-F616</f>
        <v>8.01964139171366</v>
      </c>
      <c r="R616" s="11" t="n">
        <f aca="false">OliveWatbal!AA616+OliveWatbal!W616-F616</f>
        <v>11.6808413917137</v>
      </c>
      <c r="S616" s="6" t="n">
        <f aca="false">OliveWatbal!W616</f>
        <v>1.8306</v>
      </c>
      <c r="T616" s="7" t="n">
        <f aca="false">OliveHrFlx!P616-OliveHrFlx!P615</f>
        <v>0.98</v>
      </c>
      <c r="U616" s="7" t="n">
        <f aca="false">TreeCalculations!$J$3*TreeCalculations!$K$3*(T616/TreeCalculations!$L$3)</f>
        <v>0.0321105852754299</v>
      </c>
    </row>
    <row r="617" customFormat="false" ht="12.8" hidden="false" customHeight="false" outlineLevel="0" collapsed="false">
      <c r="C617" s="2" t="n">
        <f aca="false">GrassWatbal!AA617</f>
        <v>10.7216</v>
      </c>
      <c r="D617" s="3" t="n">
        <f aca="false">(0.5*GrassWatbal!J617*GrassTree!$C$31*GrassTree!$C$31/18.0152*40.7*60*60)/TreeCalculations!$I$2/TreeCalculations!$I$2</f>
        <v>0</v>
      </c>
      <c r="E617" s="8" t="n">
        <f aca="false">(GrassHrFlux!K617*18.0152*GrassTree!$C$31*GrassTree!$C$31*2.45*0.5)/TreeCalculations!$I$2/TreeCalculations!$I$2</f>
        <v>0</v>
      </c>
      <c r="F617" s="10" t="n">
        <f aca="false">D617+(0.5*GrassWatbal!F617*GrassTree!$C$31*GrassTree!$C$31/18.0152*40.7*60*60)/TreeCalculations!$I$2/TreeCalculations!$I$2 + (0.5*GrassWatbal!G617*GrassTree!$C$31*GrassTree!$C$31/18.0152*40.7*60*60)/TreeCalculations!$I$2/TreeCalculations!$I$2</f>
        <v>4.22516208535015</v>
      </c>
      <c r="G617" s="5" t="n">
        <f aca="false">GrassWatbal!AA617-GrassWatbal!W617-F617</f>
        <v>4.79763791464985</v>
      </c>
      <c r="H617" s="11" t="n">
        <f aca="false">GrassWatbal!AA617+GrassWatbal!W617-F617</f>
        <v>8.19523791464985</v>
      </c>
      <c r="I617" s="6" t="n">
        <f aca="false">GrassWatbal!W617</f>
        <v>1.6988</v>
      </c>
      <c r="J617" s="7" t="n">
        <f aca="false">GrassHrFlux!P617-GrassHrFlux!P616</f>
        <v>0.109999999999999</v>
      </c>
      <c r="K617" s="7" t="n">
        <f aca="false">TreeCalculations!$J$2*TreeCalculations!$K$2*(J617/TreeCalculations!$L$2)</f>
        <v>0.000144169974706011</v>
      </c>
      <c r="L617" s="2" t="n">
        <f aca="false">OliveWatbal!V617/(OliveTree!$C$31*2*OliveTree!$C$31*2)</f>
        <v>-1.575012</v>
      </c>
      <c r="M617" s="12" t="n">
        <f aca="false">OliveWatbal!AA617</f>
        <v>9.1859</v>
      </c>
      <c r="N617" s="8" t="n">
        <f aca="false">(0.5*OliveWatbal!J617*OliveTree!$C$31*OliveTree!$C$31/18.0152*40.7*60*60)/TreeCalculations!$I$3/TreeCalculations!$I$3</f>
        <v>0</v>
      </c>
      <c r="O617" s="8" t="n">
        <f aca="false">(OliveHrFlx!K617*18.0152*OliveTree!$C$31*OliveTree!$C$31*2.45*0.5)/TreeCalculations!$I$3/TreeCalculations!$I$3</f>
        <v>0</v>
      </c>
      <c r="P617" s="4" t="n">
        <f aca="false">N617+(0.5*OliveWatbal!F617*OliveTree!$C$31*OliveTree!$C$31/18.0152*40.7*60*60)/TreeCalculations!$I$3/TreeCalculations!$I$3 + (0.5*OliveWatbal!G617*OliveTree!$C$31*OliveTree!$C$31/18.0152*40.7*60*60)/TreeCalculations!$I$3/TreeCalculations!$I$3</f>
        <v>3.30205160087038</v>
      </c>
      <c r="Q617" s="11" t="n">
        <f aca="false">OliveWatbal!AA617-OliveWatbal!W617-F617</f>
        <v>3.84893791464985</v>
      </c>
      <c r="R617" s="11" t="n">
        <f aca="false">OliveWatbal!AA617+OliveWatbal!W617-F617</f>
        <v>6.07253791464985</v>
      </c>
      <c r="S617" s="6" t="n">
        <f aca="false">OliveWatbal!W617</f>
        <v>1.1118</v>
      </c>
      <c r="T617" s="7" t="n">
        <f aca="false">OliveHrFlx!P617-OliveHrFlx!P616</f>
        <v>0.109999999999999</v>
      </c>
      <c r="U617" s="7" t="n">
        <f aca="false">TreeCalculations!$J$3*TreeCalculations!$K$3*(T617/TreeCalculations!$L$3)</f>
        <v>0.00360424936765027</v>
      </c>
    </row>
    <row r="618" customFormat="false" ht="12.8" hidden="false" customHeight="false" outlineLevel="0" collapsed="false">
      <c r="C618" s="2" t="n">
        <f aca="false">GrassWatbal!AA618</f>
        <v>2.2922</v>
      </c>
      <c r="D618" s="3" t="n">
        <f aca="false">(0.5*GrassWatbal!J618*GrassTree!$C$31*GrassTree!$C$31/18.0152*40.7*60*60)/TreeCalculations!$I$2/TreeCalculations!$I$2</f>
        <v>0</v>
      </c>
      <c r="E618" s="8" t="n">
        <f aca="false">(GrassHrFlux!K618*18.0152*GrassTree!$C$31*GrassTree!$C$31*2.45*0.5)/TreeCalculations!$I$2/TreeCalculations!$I$2</f>
        <v>0</v>
      </c>
      <c r="F618" s="10" t="n">
        <f aca="false">D618+(0.5*GrassWatbal!F618*GrassTree!$C$31*GrassTree!$C$31/18.0152*40.7*60*60)/TreeCalculations!$I$2/TreeCalculations!$I$2 + (0.5*GrassWatbal!G618*GrassTree!$C$31*GrassTree!$C$31/18.0152*40.7*60*60)/TreeCalculations!$I$2/TreeCalculations!$I$2</f>
        <v>3.89170367245437</v>
      </c>
      <c r="G618" s="5" t="n">
        <f aca="false">GrassWatbal!AA618-GrassWatbal!W618-F618</f>
        <v>-2.73140367245437</v>
      </c>
      <c r="H618" s="11" t="n">
        <f aca="false">GrassWatbal!AA618+GrassWatbal!W618-F618</f>
        <v>-0.467603672454372</v>
      </c>
      <c r="I618" s="6" t="n">
        <f aca="false">GrassWatbal!W618</f>
        <v>1.1319</v>
      </c>
      <c r="J618" s="7" t="n">
        <f aca="false">GrassHrFlux!P618-GrassHrFlux!P617</f>
        <v>-0.309999999999999</v>
      </c>
      <c r="K618" s="7" t="n">
        <f aca="false">TreeCalculations!$J$2*TreeCalculations!$K$2*(J618/TreeCalculations!$L$2)</f>
        <v>-0.000406297201444213</v>
      </c>
      <c r="L618" s="2" t="n">
        <f aca="false">OliveWatbal!V618/(OliveTree!$C$31*2*OliveTree!$C$31*2)</f>
        <v>-1.869316</v>
      </c>
      <c r="M618" s="12" t="n">
        <f aca="false">OliveWatbal!AA618</f>
        <v>0.7572</v>
      </c>
      <c r="N618" s="8" t="n">
        <f aca="false">(0.5*OliveWatbal!J618*OliveTree!$C$31*OliveTree!$C$31/18.0152*40.7*60*60)/TreeCalculations!$I$3/TreeCalculations!$I$3</f>
        <v>0</v>
      </c>
      <c r="O618" s="8" t="n">
        <f aca="false">(OliveHrFlx!K618*18.0152*OliveTree!$C$31*OliveTree!$C$31*2.45*0.5)/TreeCalculations!$I$3/TreeCalculations!$I$3</f>
        <v>0</v>
      </c>
      <c r="P618" s="4" t="n">
        <f aca="false">N618+(0.5*OliveWatbal!F618*OliveTree!$C$31*OliveTree!$C$31/18.0152*40.7*60*60)/TreeCalculations!$I$3/TreeCalculations!$I$3 + (0.5*OliveWatbal!G618*OliveTree!$C$31*OliveTree!$C$31/18.0152*40.7*60*60)/TreeCalculations!$I$3/TreeCalculations!$I$3</f>
        <v>1.6022270083041</v>
      </c>
      <c r="Q618" s="11" t="n">
        <f aca="false">OliveWatbal!AA618-OliveWatbal!W618-F618</f>
        <v>-3.78280367245437</v>
      </c>
      <c r="R618" s="11" t="n">
        <f aca="false">OliveWatbal!AA618+OliveWatbal!W618-F618</f>
        <v>-2.48620367245437</v>
      </c>
      <c r="S618" s="6" t="n">
        <f aca="false">OliveWatbal!W618</f>
        <v>0.6483</v>
      </c>
      <c r="T618" s="7" t="n">
        <f aca="false">OliveHrFlx!P618-OliveHrFlx!P617</f>
        <v>-0.309999999999999</v>
      </c>
      <c r="U618" s="7" t="n">
        <f aca="false">TreeCalculations!$J$3*TreeCalculations!$K$3*(T618/TreeCalculations!$L$3)</f>
        <v>-0.0101574300361053</v>
      </c>
    </row>
    <row r="619" customFormat="false" ht="12.8" hidden="false" customHeight="false" outlineLevel="0" collapsed="false">
      <c r="C619" s="2" t="n">
        <f aca="false">GrassWatbal!AA619</f>
        <v>1.4902</v>
      </c>
      <c r="D619" s="3" t="n">
        <f aca="false">(0.5*GrassWatbal!J619*GrassTree!$C$31*GrassTree!$C$31/18.0152*40.7*60*60)/TreeCalculations!$I$2/TreeCalculations!$I$2</f>
        <v>0</v>
      </c>
      <c r="E619" s="8" t="n">
        <f aca="false">(GrassHrFlux!K619*18.0152*GrassTree!$C$31*GrassTree!$C$31*2.45*0.5)/TreeCalculations!$I$2/TreeCalculations!$I$2</f>
        <v>0</v>
      </c>
      <c r="F619" s="10" t="n">
        <f aca="false">D619+(0.5*GrassWatbal!F619*GrassTree!$C$31*GrassTree!$C$31/18.0152*40.7*60*60)/TreeCalculations!$I$2/TreeCalculations!$I$2 + (0.5*GrassWatbal!G619*GrassTree!$C$31*GrassTree!$C$31/18.0152*40.7*60*60)/TreeCalculations!$I$2/TreeCalculations!$I$2</f>
        <v>1.17930414316799</v>
      </c>
      <c r="G619" s="5" t="n">
        <f aca="false">GrassWatbal!AA619-GrassWatbal!W619-F619</f>
        <v>-2.21240414316799</v>
      </c>
      <c r="H619" s="11" t="n">
        <f aca="false">GrassWatbal!AA619+GrassWatbal!W619-F619</f>
        <v>2.83419585683201</v>
      </c>
      <c r="I619" s="6" t="n">
        <f aca="false">GrassWatbal!W619</f>
        <v>2.5233</v>
      </c>
      <c r="J619" s="7" t="n">
        <f aca="false">GrassHrFlux!P619-GrassHrFlux!P618</f>
        <v>0.0799999999999983</v>
      </c>
      <c r="K619" s="7" t="n">
        <f aca="false">TreeCalculations!$J$2*TreeCalculations!$K$2*(J619/TreeCalculations!$L$2)</f>
        <v>0.000104850890695279</v>
      </c>
      <c r="L619" s="2" t="n">
        <f aca="false">OliveWatbal!V619/(OliveTree!$C$31*2*OliveTree!$C$31*2)</f>
        <v>-1.890212</v>
      </c>
      <c r="M619" s="12" t="n">
        <f aca="false">OliveWatbal!AA619</f>
        <v>-0.0438</v>
      </c>
      <c r="N619" s="8" t="n">
        <f aca="false">(0.5*OliveWatbal!J619*OliveTree!$C$31*OliveTree!$C$31/18.0152*40.7*60*60)/TreeCalculations!$I$3/TreeCalculations!$I$3</f>
        <v>0</v>
      </c>
      <c r="O619" s="8" t="n">
        <f aca="false">(OliveHrFlx!K619*18.0152*OliveTree!$C$31*OliveTree!$C$31*2.45*0.5)/TreeCalculations!$I$3/TreeCalculations!$I$3</f>
        <v>0</v>
      </c>
      <c r="P619" s="4" t="n">
        <f aca="false">N619+(0.5*OliveWatbal!F619*OliveTree!$C$31*OliveTree!$C$31/18.0152*40.7*60*60)/TreeCalculations!$I$3/TreeCalculations!$I$3 + (0.5*OliveWatbal!G619*OliveTree!$C$31*OliveTree!$C$31/18.0152*40.7*60*60)/TreeCalculations!$I$3/TreeCalculations!$I$3</f>
        <v>0.105730716284027</v>
      </c>
      <c r="Q619" s="11" t="n">
        <f aca="false">OliveWatbal!AA619-OliveWatbal!W619-F619</f>
        <v>-3.33990414316799</v>
      </c>
      <c r="R619" s="11" t="n">
        <f aca="false">OliveWatbal!AA619+OliveWatbal!W619-F619</f>
        <v>0.893695856832009</v>
      </c>
      <c r="S619" s="6" t="n">
        <f aca="false">OliveWatbal!W619</f>
        <v>2.1168</v>
      </c>
      <c r="T619" s="7" t="n">
        <f aca="false">OliveHrFlx!P619-OliveHrFlx!P618</f>
        <v>0.0799999999999983</v>
      </c>
      <c r="U619" s="7" t="n">
        <f aca="false">TreeCalculations!$J$3*TreeCalculations!$K$3*(T619/TreeCalculations!$L$3)</f>
        <v>0.00262127226738198</v>
      </c>
    </row>
    <row r="620" customFormat="false" ht="12.8" hidden="false" customHeight="false" outlineLevel="0" collapsed="false">
      <c r="C620" s="2" t="n">
        <f aca="false">GrassWatbal!AA620</f>
        <v>1.1914</v>
      </c>
      <c r="D620" s="3" t="n">
        <f aca="false">(0.5*GrassWatbal!J620*GrassTree!$C$31*GrassTree!$C$31/18.0152*40.7*60*60)/TreeCalculations!$I$2/TreeCalculations!$I$2</f>
        <v>0</v>
      </c>
      <c r="E620" s="8" t="n">
        <f aca="false">(GrassHrFlux!K620*18.0152*GrassTree!$C$31*GrassTree!$C$31*2.45*0.5)/TreeCalculations!$I$2/TreeCalculations!$I$2</f>
        <v>0</v>
      </c>
      <c r="F620" s="10" t="n">
        <f aca="false">D620+(0.5*GrassWatbal!F620*GrassTree!$C$31*GrassTree!$C$31/18.0152*40.7*60*60)/TreeCalculations!$I$2/TreeCalculations!$I$2 + (0.5*GrassWatbal!G620*GrassTree!$C$31*GrassTree!$C$31/18.0152*40.7*60*60)/TreeCalculations!$I$2/TreeCalculations!$I$2</f>
        <v>0.239927394644522</v>
      </c>
      <c r="G620" s="5" t="n">
        <f aca="false">GrassWatbal!AA620-GrassWatbal!W620-F620</f>
        <v>-0.888227394644522</v>
      </c>
      <c r="H620" s="11" t="n">
        <f aca="false">GrassWatbal!AA620+GrassWatbal!W620-F620</f>
        <v>2.79117260535548</v>
      </c>
      <c r="I620" s="6" t="n">
        <f aca="false">GrassWatbal!W620</f>
        <v>1.8397</v>
      </c>
      <c r="J620" s="7" t="n">
        <f aca="false">GrassHrFlux!P620-GrassHrFlux!P619</f>
        <v>0.219999999999999</v>
      </c>
      <c r="K620" s="7" t="n">
        <f aca="false">TreeCalculations!$J$2*TreeCalculations!$K$2*(J620/TreeCalculations!$L$2)</f>
        <v>0.000288339949412022</v>
      </c>
      <c r="L620" s="2" t="n">
        <f aca="false">OliveWatbal!V620/(OliveTree!$C$31*2*OliveTree!$C$31*2)</f>
        <v>-1.904976</v>
      </c>
      <c r="M620" s="12" t="n">
        <f aca="false">OliveWatbal!AA620</f>
        <v>-0.3447</v>
      </c>
      <c r="N620" s="8" t="n">
        <f aca="false">(0.5*OliveWatbal!J620*OliveTree!$C$31*OliveTree!$C$31/18.0152*40.7*60*60)/TreeCalculations!$I$3/TreeCalculations!$I$3</f>
        <v>0</v>
      </c>
      <c r="O620" s="8" t="n">
        <f aca="false">(OliveHrFlx!K620*18.0152*OliveTree!$C$31*OliveTree!$C$31*2.45*0.5)/TreeCalculations!$I$3/TreeCalculations!$I$3</f>
        <v>0</v>
      </c>
      <c r="P620" s="4" t="n">
        <f aca="false">N620+(0.5*OliveWatbal!F620*OliveTree!$C$31*OliveTree!$C$31/18.0152*40.7*60*60)/TreeCalculations!$I$3/TreeCalculations!$I$3 + (0.5*OliveWatbal!G620*OliveTree!$C$31*OliveTree!$C$31/18.0152*40.7*60*60)/TreeCalculations!$I$3/TreeCalculations!$I$3</f>
        <v>0.00406656601092411</v>
      </c>
      <c r="Q620" s="11" t="n">
        <f aca="false">OliveWatbal!AA620-OliveWatbal!W620-F620</f>
        <v>-2.06912739464452</v>
      </c>
      <c r="R620" s="11" t="n">
        <f aca="false">OliveWatbal!AA620+OliveWatbal!W620-F620</f>
        <v>0.899872605355478</v>
      </c>
      <c r="S620" s="6" t="n">
        <f aca="false">OliveWatbal!W620</f>
        <v>1.4845</v>
      </c>
      <c r="T620" s="7" t="n">
        <f aca="false">OliveHrFlx!P620-OliveHrFlx!P619</f>
        <v>0.219999999999999</v>
      </c>
      <c r="U620" s="7" t="n">
        <f aca="false">TreeCalculations!$J$3*TreeCalculations!$K$3*(T620/TreeCalculations!$L$3)</f>
        <v>0.00720849873530055</v>
      </c>
    </row>
    <row r="621" customFormat="false" ht="12.8" hidden="false" customHeight="false" outlineLevel="0" collapsed="false">
      <c r="C621" s="2" t="n">
        <f aca="false">GrassWatbal!AA621</f>
        <v>1.587</v>
      </c>
      <c r="D621" s="3" t="n">
        <f aca="false">(0.5*GrassWatbal!J621*GrassTree!$C$31*GrassTree!$C$31/18.0152*40.7*60*60)/TreeCalculations!$I$2/TreeCalculations!$I$2</f>
        <v>0</v>
      </c>
      <c r="E621" s="8" t="n">
        <f aca="false">(GrassHrFlux!K621*18.0152*GrassTree!$C$31*GrassTree!$C$31*2.45*0.5)/TreeCalculations!$I$2/TreeCalculations!$I$2</f>
        <v>0</v>
      </c>
      <c r="F621" s="10" t="n">
        <f aca="false">D621+(0.5*GrassWatbal!F621*GrassTree!$C$31*GrassTree!$C$31/18.0152*40.7*60*60)/TreeCalculations!$I$2/TreeCalculations!$I$2 + (0.5*GrassWatbal!G621*GrassTree!$C$31*GrassTree!$C$31/18.0152*40.7*60*60)/TreeCalculations!$I$2/TreeCalculations!$I$2</f>
        <v>0.101664150273103</v>
      </c>
      <c r="G621" s="5" t="n">
        <f aca="false">GrassWatbal!AA621-GrassWatbal!W621-F621</f>
        <v>0.867935849726897</v>
      </c>
      <c r="H621" s="11" t="n">
        <f aca="false">GrassWatbal!AA621+GrassWatbal!W621-F621</f>
        <v>2.1027358497269</v>
      </c>
      <c r="I621" s="6" t="n">
        <f aca="false">GrassWatbal!W621</f>
        <v>0.6174</v>
      </c>
      <c r="J621" s="7" t="n">
        <f aca="false">GrassHrFlux!P621-GrassHrFlux!P620</f>
        <v>-0.34</v>
      </c>
      <c r="K621" s="7" t="n">
        <f aca="false">TreeCalculations!$J$2*TreeCalculations!$K$2*(J621/TreeCalculations!$L$2)</f>
        <v>-0.000445616285454945</v>
      </c>
      <c r="L621" s="2" t="n">
        <f aca="false">OliveWatbal!V621/(OliveTree!$C$31*2*OliveTree!$C$31*2)</f>
        <v>-1.902176</v>
      </c>
      <c r="M621" s="12" t="n">
        <f aca="false">OliveWatbal!AA621</f>
        <v>0.0525</v>
      </c>
      <c r="N621" s="8" t="n">
        <f aca="false">(0.5*OliveWatbal!J621*OliveTree!$C$31*OliveTree!$C$31/18.0152*40.7*60*60)/TreeCalculations!$I$3/TreeCalculations!$I$3</f>
        <v>0</v>
      </c>
      <c r="O621" s="8" t="n">
        <f aca="false">(OliveHrFlx!K621*18.0152*OliveTree!$C$31*OliveTree!$C$31*2.45*0.5)/TreeCalculations!$I$3/TreeCalculations!$I$3</f>
        <v>0</v>
      </c>
      <c r="P621" s="4" t="n">
        <f aca="false">N621+(0.5*OliveWatbal!F621*OliveTree!$C$31*OliveTree!$C$31/18.0152*40.7*60*60)/TreeCalculations!$I$3/TreeCalculations!$I$3 + (0.5*OliveWatbal!G621*OliveTree!$C$31*OliveTree!$C$31/18.0152*40.7*60*60)/TreeCalculations!$I$3/TreeCalculations!$I$3</f>
        <v>0</v>
      </c>
      <c r="Q621" s="11" t="n">
        <f aca="false">OliveWatbal!AA621-OliveWatbal!W621-F621</f>
        <v>-0.352564150273103</v>
      </c>
      <c r="R621" s="11" t="n">
        <f aca="false">OliveWatbal!AA621+OliveWatbal!W621-F621</f>
        <v>0.254235849726897</v>
      </c>
      <c r="S621" s="6" t="n">
        <f aca="false">OliveWatbal!W621</f>
        <v>0.3034</v>
      </c>
      <c r="T621" s="7" t="n">
        <f aca="false">OliveHrFlx!P621-OliveHrFlx!P620</f>
        <v>-0.34</v>
      </c>
      <c r="U621" s="7" t="n">
        <f aca="false">TreeCalculations!$J$3*TreeCalculations!$K$3*(T621/TreeCalculations!$L$3)</f>
        <v>-0.0111404071363736</v>
      </c>
    </row>
    <row r="622" customFormat="false" ht="12.8" hidden="false" customHeight="false" outlineLevel="0" collapsed="false">
      <c r="C622" s="2" t="n">
        <f aca="false">GrassWatbal!AA622</f>
        <v>1.4505</v>
      </c>
      <c r="D622" s="3" t="n">
        <f aca="false">(0.5*GrassWatbal!J622*GrassTree!$C$31*GrassTree!$C$31/18.0152*40.7*60*60)/TreeCalculations!$I$2/TreeCalculations!$I$2</f>
        <v>0</v>
      </c>
      <c r="E622" s="8" t="n">
        <f aca="false">(GrassHrFlux!K622*18.0152*GrassTree!$C$31*GrassTree!$C$31*2.45*0.5)/TreeCalculations!$I$2/TreeCalculations!$I$2</f>
        <v>0</v>
      </c>
      <c r="F622" s="10" t="n">
        <f aca="false">D622+(0.5*GrassWatbal!F622*GrassTree!$C$31*GrassTree!$C$31/18.0152*40.7*60*60)/TreeCalculations!$I$2/TreeCalculations!$I$2 + (0.5*GrassWatbal!G622*GrassTree!$C$31*GrassTree!$C$31/18.0152*40.7*60*60)/TreeCalculations!$I$2/TreeCalculations!$I$2</f>
        <v>0.0243993960655447</v>
      </c>
      <c r="G622" s="5" t="n">
        <f aca="false">GrassWatbal!AA622-GrassWatbal!W622-F622</f>
        <v>-0.876699396065545</v>
      </c>
      <c r="H622" s="11" t="n">
        <f aca="false">GrassWatbal!AA622+GrassWatbal!W622-F622</f>
        <v>3.72890060393446</v>
      </c>
      <c r="I622" s="6" t="n">
        <f aca="false">GrassWatbal!W622</f>
        <v>2.3028</v>
      </c>
      <c r="J622" s="7" t="n">
        <f aca="false">GrassHrFlux!P622-GrassHrFlux!P621</f>
        <v>-0.189999999999998</v>
      </c>
      <c r="K622" s="7" t="n">
        <f aca="false">TreeCalculations!$J$2*TreeCalculations!$K$2*(J622/TreeCalculations!$L$2)</f>
        <v>-0.00024902086540129</v>
      </c>
      <c r="L622" s="2" t="n">
        <f aca="false">OliveWatbal!V622/(OliveTree!$C$31*2*OliveTree!$C$31*2)</f>
        <v>-1.892388</v>
      </c>
      <c r="M622" s="12" t="n">
        <f aca="false">OliveWatbal!AA622</f>
        <v>-0.0839</v>
      </c>
      <c r="N622" s="8" t="n">
        <f aca="false">(0.5*OliveWatbal!J622*OliveTree!$C$31*OliveTree!$C$31/18.0152*40.7*60*60)/TreeCalculations!$I$3/TreeCalculations!$I$3</f>
        <v>0</v>
      </c>
      <c r="O622" s="8" t="n">
        <f aca="false">(OliveHrFlx!K622*18.0152*OliveTree!$C$31*OliveTree!$C$31*2.45*0.5)/TreeCalculations!$I$3/TreeCalculations!$I$3</f>
        <v>0</v>
      </c>
      <c r="P622" s="4" t="n">
        <f aca="false">N622+(0.5*OliveWatbal!F622*OliveTree!$C$31*OliveTree!$C$31/18.0152*40.7*60*60)/TreeCalculations!$I$3/TreeCalculations!$I$3 + (0.5*OliveWatbal!G622*OliveTree!$C$31*OliveTree!$C$31/18.0152*40.7*60*60)/TreeCalculations!$I$3/TreeCalculations!$I$3</f>
        <v>0</v>
      </c>
      <c r="Q622" s="11" t="n">
        <f aca="false">OliveWatbal!AA622-OliveWatbal!W622-F622</f>
        <v>-2.13109939606554</v>
      </c>
      <c r="R622" s="11" t="n">
        <f aca="false">OliveWatbal!AA622+OliveWatbal!W622-F622</f>
        <v>1.91450060393446</v>
      </c>
      <c r="S622" s="6" t="n">
        <f aca="false">OliveWatbal!W622</f>
        <v>2.0228</v>
      </c>
      <c r="T622" s="7" t="n">
        <f aca="false">OliveHrFlx!P622-OliveHrFlx!P621</f>
        <v>-0.189999999999998</v>
      </c>
      <c r="U622" s="7" t="n">
        <f aca="false">TreeCalculations!$J$3*TreeCalculations!$K$3*(T622/TreeCalculations!$L$3)</f>
        <v>-0.00622552163503225</v>
      </c>
    </row>
    <row r="623" customFormat="false" ht="12.8" hidden="false" customHeight="false" outlineLevel="0" collapsed="false">
      <c r="C623" s="2" t="n">
        <f aca="false">GrassWatbal!AA623</f>
        <v>1.2132</v>
      </c>
      <c r="D623" s="3" t="n">
        <f aca="false">(0.5*GrassWatbal!J623*GrassTree!$C$31*GrassTree!$C$31/18.0152*40.7*60*60)/TreeCalculations!$I$2/TreeCalculations!$I$2</f>
        <v>0</v>
      </c>
      <c r="E623" s="8" t="n">
        <f aca="false">(GrassHrFlux!K623*18.0152*GrassTree!$C$31*GrassTree!$C$31*2.45*0.5)/TreeCalculations!$I$2/TreeCalculations!$I$2</f>
        <v>0</v>
      </c>
      <c r="F623" s="10" t="n">
        <f aca="false">D623+(0.5*GrassWatbal!F623*GrassTree!$C$31*GrassTree!$C$31/18.0152*40.7*60*60)/TreeCalculations!$I$2/TreeCalculations!$I$2 + (0.5*GrassWatbal!G623*GrassTree!$C$31*GrassTree!$C$31/18.0152*40.7*60*60)/TreeCalculations!$I$2/TreeCalculations!$I$2</f>
        <v>0.00406656601092411</v>
      </c>
      <c r="G623" s="5" t="n">
        <f aca="false">GrassWatbal!AA623-GrassWatbal!W623-F623</f>
        <v>-1.65516656601092</v>
      </c>
      <c r="H623" s="11" t="n">
        <f aca="false">GrassWatbal!AA623+GrassWatbal!W623-F623</f>
        <v>4.07343343398908</v>
      </c>
      <c r="I623" s="6" t="n">
        <f aca="false">GrassWatbal!W623</f>
        <v>2.8643</v>
      </c>
      <c r="J623" s="7" t="n">
        <f aca="false">GrassHrFlux!P623-GrassHrFlux!P622</f>
        <v>-0.410000000000002</v>
      </c>
      <c r="K623" s="7" t="n">
        <f aca="false">TreeCalculations!$J$2*TreeCalculations!$K$2*(J623/TreeCalculations!$L$2)</f>
        <v>-0.000537360814813319</v>
      </c>
      <c r="L623" s="2" t="n">
        <f aca="false">OliveWatbal!V623/(OliveTree!$C$31*2*OliveTree!$C$31*2)</f>
        <v>-1.892704</v>
      </c>
      <c r="M623" s="12" t="n">
        <f aca="false">OliveWatbal!AA623</f>
        <v>-0.3207</v>
      </c>
      <c r="N623" s="8" t="n">
        <f aca="false">(0.5*OliveWatbal!J623*OliveTree!$C$31*OliveTree!$C$31/18.0152*40.7*60*60)/TreeCalculations!$I$3/TreeCalculations!$I$3</f>
        <v>0</v>
      </c>
      <c r="O623" s="8" t="n">
        <f aca="false">(OliveHrFlx!K623*18.0152*OliveTree!$C$31*OliveTree!$C$31*2.45*0.5)/TreeCalculations!$I$3/TreeCalculations!$I$3</f>
        <v>0</v>
      </c>
      <c r="P623" s="4" t="n">
        <f aca="false">N623+(0.5*OliveWatbal!F623*OliveTree!$C$31*OliveTree!$C$31/18.0152*40.7*60*60)/TreeCalculations!$I$3/TreeCalculations!$I$3 + (0.5*OliveWatbal!G623*OliveTree!$C$31*OliveTree!$C$31/18.0152*40.7*60*60)/TreeCalculations!$I$3/TreeCalculations!$I$3</f>
        <v>0</v>
      </c>
      <c r="Q623" s="11" t="n">
        <f aca="false">OliveWatbal!AA623-OliveWatbal!W623-F623</f>
        <v>-2.93656656601092</v>
      </c>
      <c r="R623" s="11" t="n">
        <f aca="false">OliveWatbal!AA623+OliveWatbal!W623-F623</f>
        <v>2.28703343398908</v>
      </c>
      <c r="S623" s="6" t="n">
        <f aca="false">OliveWatbal!W623</f>
        <v>2.6118</v>
      </c>
      <c r="T623" s="7" t="n">
        <f aca="false">OliveHrFlx!P623-OliveHrFlx!P622</f>
        <v>-0.410000000000002</v>
      </c>
      <c r="U623" s="7" t="n">
        <f aca="false">TreeCalculations!$J$3*TreeCalculations!$K$3*(T623/TreeCalculations!$L$3)</f>
        <v>-0.013434020370333</v>
      </c>
    </row>
    <row r="624" customFormat="false" ht="12.8" hidden="false" customHeight="false" outlineLevel="0" collapsed="false">
      <c r="C624" s="2" t="n">
        <f aca="false">GrassWatbal!AA624</f>
        <v>0.9397</v>
      </c>
      <c r="D624" s="3" t="n">
        <f aca="false">(0.5*GrassWatbal!J624*GrassTree!$C$31*GrassTree!$C$31/18.0152*40.7*60*60)/TreeCalculations!$I$2/TreeCalculations!$I$2</f>
        <v>0</v>
      </c>
      <c r="E624" s="8" t="n">
        <f aca="false">(GrassHrFlux!K624*18.0152*GrassTree!$C$31*GrassTree!$C$31*2.45*0.5)/TreeCalculations!$I$2/TreeCalculations!$I$2</f>
        <v>0</v>
      </c>
      <c r="F624" s="10" t="n">
        <f aca="false">D624+(0.5*GrassWatbal!F624*GrassTree!$C$31*GrassTree!$C$31/18.0152*40.7*60*60)/TreeCalculations!$I$2/TreeCalculations!$I$2 + (0.5*GrassWatbal!G624*GrassTree!$C$31*GrassTree!$C$31/18.0152*40.7*60*60)/TreeCalculations!$I$2/TreeCalculations!$I$2</f>
        <v>0</v>
      </c>
      <c r="G624" s="5" t="n">
        <f aca="false">GrassWatbal!AA624-GrassWatbal!W624-F624</f>
        <v>-3.367</v>
      </c>
      <c r="H624" s="11" t="n">
        <f aca="false">GrassWatbal!AA624+GrassWatbal!W624-F624</f>
        <v>5.2464</v>
      </c>
      <c r="I624" s="6" t="n">
        <f aca="false">GrassWatbal!W624</f>
        <v>4.3067</v>
      </c>
      <c r="J624" s="7" t="n">
        <f aca="false">GrassHrFlux!P624-GrassHrFlux!P623</f>
        <v>-0.35</v>
      </c>
      <c r="K624" s="7" t="n">
        <f aca="false">TreeCalculations!$J$2*TreeCalculations!$K$2*(J624/TreeCalculations!$L$2)</f>
        <v>-0.000458722646791855</v>
      </c>
      <c r="L624" s="2" t="n">
        <f aca="false">OliveWatbal!V624/(OliveTree!$C$31*2*OliveTree!$C$31*2)</f>
        <v>-1.89022</v>
      </c>
      <c r="M624" s="12" t="n">
        <f aca="false">OliveWatbal!AA624</f>
        <v>-0.5941</v>
      </c>
      <c r="N624" s="8" t="n">
        <f aca="false">(0.5*OliveWatbal!J624*OliveTree!$C$31*OliveTree!$C$31/18.0152*40.7*60*60)/TreeCalculations!$I$3/TreeCalculations!$I$3</f>
        <v>0</v>
      </c>
      <c r="O624" s="8" t="n">
        <f aca="false">(OliveHrFlx!K624*18.0152*OliveTree!$C$31*OliveTree!$C$31*2.45*0.5)/TreeCalculations!$I$3/TreeCalculations!$I$3</f>
        <v>0</v>
      </c>
      <c r="P624" s="4" t="n">
        <f aca="false">N624+(0.5*OliveWatbal!F624*OliveTree!$C$31*OliveTree!$C$31/18.0152*40.7*60*60)/TreeCalculations!$I$3/TreeCalculations!$I$3 + (0.5*OliveWatbal!G624*OliveTree!$C$31*OliveTree!$C$31/18.0152*40.7*60*60)/TreeCalculations!$I$3/TreeCalculations!$I$3</f>
        <v>0</v>
      </c>
      <c r="Q624" s="11" t="n">
        <f aca="false">OliveWatbal!AA624-OliveWatbal!W624-F624</f>
        <v>-4.672</v>
      </c>
      <c r="R624" s="11" t="n">
        <f aca="false">OliveWatbal!AA624+OliveWatbal!W624-F624</f>
        <v>3.4838</v>
      </c>
      <c r="S624" s="6" t="n">
        <f aca="false">OliveWatbal!W624</f>
        <v>4.0779</v>
      </c>
      <c r="T624" s="7" t="n">
        <f aca="false">OliveHrFlx!P624-OliveHrFlx!P623</f>
        <v>-0.35</v>
      </c>
      <c r="U624" s="7" t="n">
        <f aca="false">TreeCalculations!$J$3*TreeCalculations!$K$3*(T624/TreeCalculations!$L$3)</f>
        <v>-0.0114680661697964</v>
      </c>
    </row>
    <row r="625" customFormat="false" ht="12.8" hidden="false" customHeight="false" outlineLevel="0" collapsed="false">
      <c r="C625" s="2" t="n">
        <f aca="false">GrassWatbal!AA625</f>
        <v>0.5915</v>
      </c>
      <c r="D625" s="3" t="n">
        <f aca="false">(0.5*GrassWatbal!J625*GrassTree!$C$31*GrassTree!$C$31/18.0152*40.7*60*60)/TreeCalculations!$I$2/TreeCalculations!$I$2</f>
        <v>0</v>
      </c>
      <c r="E625" s="8" t="n">
        <f aca="false">(GrassHrFlux!K625*18.0152*GrassTree!$C$31*GrassTree!$C$31*2.45*0.5)/TreeCalculations!$I$2/TreeCalculations!$I$2</f>
        <v>0</v>
      </c>
      <c r="F625" s="10" t="n">
        <f aca="false">D625+(0.5*GrassWatbal!F625*GrassTree!$C$31*GrassTree!$C$31/18.0152*40.7*60*60)/TreeCalculations!$I$2/TreeCalculations!$I$2 + (0.5*GrassWatbal!G625*GrassTree!$C$31*GrassTree!$C$31/18.0152*40.7*60*60)/TreeCalculations!$I$2/TreeCalculations!$I$2</f>
        <v>0</v>
      </c>
      <c r="G625" s="5" t="n">
        <f aca="false">GrassWatbal!AA625-GrassWatbal!W625-F625</f>
        <v>-4.6442</v>
      </c>
      <c r="H625" s="11" t="n">
        <f aca="false">GrassWatbal!AA625+GrassWatbal!W625-F625</f>
        <v>5.8272</v>
      </c>
      <c r="I625" s="6" t="n">
        <f aca="false">GrassWatbal!W625</f>
        <v>5.2357</v>
      </c>
      <c r="J625" s="7" t="n">
        <f aca="false">GrassHrFlux!P625-GrassHrFlux!P624</f>
        <v>-2.23</v>
      </c>
      <c r="K625" s="7" t="n">
        <f aca="false">TreeCalculations!$J$2*TreeCalculations!$K$2*(J625/TreeCalculations!$L$2)</f>
        <v>-0.00292271857813097</v>
      </c>
      <c r="L625" s="2" t="n">
        <f aca="false">OliveWatbal!V625/(OliveTree!$C$31*2*OliveTree!$C$31*2)</f>
        <v>-1.87058</v>
      </c>
      <c r="M625" s="12" t="n">
        <f aca="false">OliveWatbal!AA625</f>
        <v>-0.9423</v>
      </c>
      <c r="N625" s="8" t="n">
        <f aca="false">(0.5*OliveWatbal!J625*OliveTree!$C$31*OliveTree!$C$31/18.0152*40.7*60*60)/TreeCalculations!$I$3/TreeCalculations!$I$3</f>
        <v>0</v>
      </c>
      <c r="O625" s="8" t="n">
        <f aca="false">(OliveHrFlx!K625*18.0152*OliveTree!$C$31*OliveTree!$C$31*2.45*0.5)/TreeCalculations!$I$3/TreeCalculations!$I$3</f>
        <v>0</v>
      </c>
      <c r="P625" s="4" t="n">
        <f aca="false">N625+(0.5*OliveWatbal!F625*OliveTree!$C$31*OliveTree!$C$31/18.0152*40.7*60*60)/TreeCalculations!$I$3/TreeCalculations!$I$3 + (0.5*OliveWatbal!G625*OliveTree!$C$31*OliveTree!$C$31/18.0152*40.7*60*60)/TreeCalculations!$I$3/TreeCalculations!$I$3</f>
        <v>0</v>
      </c>
      <c r="Q625" s="11" t="n">
        <f aca="false">OliveWatbal!AA625-OliveWatbal!W625-F625</f>
        <v>-5.9689</v>
      </c>
      <c r="R625" s="11" t="n">
        <f aca="false">OliveWatbal!AA625+OliveWatbal!W625-F625</f>
        <v>4.0843</v>
      </c>
      <c r="S625" s="6" t="n">
        <f aca="false">OliveWatbal!W625</f>
        <v>5.0266</v>
      </c>
      <c r="T625" s="7" t="n">
        <f aca="false">OliveHrFlx!P625-OliveHrFlx!P624</f>
        <v>-2.23</v>
      </c>
      <c r="U625" s="7" t="n">
        <f aca="false">TreeCalculations!$J$3*TreeCalculations!$K$3*(T625/TreeCalculations!$L$3)</f>
        <v>-0.0730679644532741</v>
      </c>
    </row>
    <row r="626" customFormat="false" ht="12.8" hidden="false" customHeight="false" outlineLevel="0" collapsed="false">
      <c r="C626" s="2" t="n">
        <f aca="false">GrassWatbal!AA626</f>
        <v>1.2418</v>
      </c>
      <c r="D626" s="3" t="n">
        <f aca="false">(0.5*GrassWatbal!J626*GrassTree!$C$31*GrassTree!$C$31/18.0152*40.7*60*60)/TreeCalculations!$I$2/TreeCalculations!$I$2</f>
        <v>0</v>
      </c>
      <c r="E626" s="8" t="n">
        <f aca="false">(GrassHrFlux!K626*18.0152*GrassTree!$C$31*GrassTree!$C$31*2.45*0.5)/TreeCalculations!$I$2/TreeCalculations!$I$2</f>
        <v>0</v>
      </c>
      <c r="F626" s="10" t="n">
        <f aca="false">D626+(0.5*GrassWatbal!F626*GrassTree!$C$31*GrassTree!$C$31/18.0152*40.7*60*60)/TreeCalculations!$I$2/TreeCalculations!$I$2 + (0.5*GrassWatbal!G626*GrassTree!$C$31*GrassTree!$C$31/18.0152*40.7*60*60)/TreeCalculations!$I$2/TreeCalculations!$I$2</f>
        <v>0</v>
      </c>
      <c r="G626" s="5" t="n">
        <f aca="false">GrassWatbal!AA626-GrassWatbal!W626-F626</f>
        <v>-13.5325</v>
      </c>
      <c r="H626" s="11" t="n">
        <f aca="false">GrassWatbal!AA626+GrassWatbal!W626-F626</f>
        <v>16.0161</v>
      </c>
      <c r="I626" s="6" t="n">
        <f aca="false">GrassWatbal!W626</f>
        <v>14.7743</v>
      </c>
      <c r="J626" s="7" t="n">
        <f aca="false">GrassHrFlux!P626-GrassHrFlux!P625</f>
        <v>0.0600000000000005</v>
      </c>
      <c r="K626" s="7" t="n">
        <f aca="false">TreeCalculations!$J$2*TreeCalculations!$K$2*(J626/TreeCalculations!$L$2)</f>
        <v>7.86381680214616E-005</v>
      </c>
      <c r="L626" s="2" t="n">
        <f aca="false">OliveWatbal!V626/(OliveTree!$C$31*2*OliveTree!$C$31*2)</f>
        <v>-1.786516</v>
      </c>
      <c r="M626" s="12" t="n">
        <f aca="false">OliveWatbal!AA626</f>
        <v>-0.2914</v>
      </c>
      <c r="N626" s="8" t="n">
        <f aca="false">(0.5*OliveWatbal!J626*OliveTree!$C$31*OliveTree!$C$31/18.0152*40.7*60*60)/TreeCalculations!$I$3/TreeCalculations!$I$3</f>
        <v>0</v>
      </c>
      <c r="O626" s="8" t="n">
        <f aca="false">(OliveHrFlx!K626*18.0152*OliveTree!$C$31*OliveTree!$C$31*2.45*0.5)/TreeCalculations!$I$3/TreeCalculations!$I$3</f>
        <v>0</v>
      </c>
      <c r="P626" s="4" t="n">
        <f aca="false">N626+(0.5*OliveWatbal!F626*OliveTree!$C$31*OliveTree!$C$31/18.0152*40.7*60*60)/TreeCalculations!$I$3/TreeCalculations!$I$3 + (0.5*OliveWatbal!G626*OliveTree!$C$31*OliveTree!$C$31/18.0152*40.7*60*60)/TreeCalculations!$I$3/TreeCalculations!$I$3</f>
        <v>0</v>
      </c>
      <c r="Q626" s="11" t="n">
        <f aca="false">OliveWatbal!AA626-OliveWatbal!W626-F626</f>
        <v>-14.8841</v>
      </c>
      <c r="R626" s="11" t="n">
        <f aca="false">OliveWatbal!AA626+OliveWatbal!W626-F626</f>
        <v>14.3013</v>
      </c>
      <c r="S626" s="6" t="n">
        <f aca="false">OliveWatbal!W626</f>
        <v>14.5927</v>
      </c>
      <c r="T626" s="7" t="n">
        <f aca="false">OliveHrFlx!P626-OliveHrFlx!P625</f>
        <v>0.0600000000000005</v>
      </c>
      <c r="U626" s="7" t="n">
        <f aca="false">TreeCalculations!$J$3*TreeCalculations!$K$3*(T626/TreeCalculations!$L$3)</f>
        <v>0.00196595420053654</v>
      </c>
    </row>
    <row r="627" customFormat="false" ht="12.8" hidden="false" customHeight="false" outlineLevel="0" collapsed="false">
      <c r="C627" s="2" t="n">
        <f aca="false">GrassWatbal!AA627</f>
        <v>-0.7398</v>
      </c>
      <c r="D627" s="3" t="n">
        <f aca="false">(0.5*GrassWatbal!J627*GrassTree!$C$31*GrassTree!$C$31/18.0152*40.7*60*60)/TreeCalculations!$I$2/TreeCalculations!$I$2</f>
        <v>0</v>
      </c>
      <c r="E627" s="8" t="n">
        <f aca="false">(GrassHrFlux!K627*18.0152*GrassTree!$C$31*GrassTree!$C$31*2.45*0.5)/TreeCalculations!$I$2/TreeCalculations!$I$2</f>
        <v>0</v>
      </c>
      <c r="F627" s="10" t="n">
        <f aca="false">D627+(0.5*GrassWatbal!F627*GrassTree!$C$31*GrassTree!$C$31/18.0152*40.7*60*60)/TreeCalculations!$I$2/TreeCalculations!$I$2 + (0.5*GrassWatbal!G627*GrassTree!$C$31*GrassTree!$C$31/18.0152*40.7*60*60)/TreeCalculations!$I$2/TreeCalculations!$I$2</f>
        <v>0</v>
      </c>
      <c r="G627" s="5" t="n">
        <f aca="false">GrassWatbal!AA627-GrassWatbal!W627-F627</f>
        <v>-12.3432</v>
      </c>
      <c r="H627" s="11" t="n">
        <f aca="false">GrassWatbal!AA627+GrassWatbal!W627-F627</f>
        <v>10.8636</v>
      </c>
      <c r="I627" s="6" t="n">
        <f aca="false">GrassWatbal!W627</f>
        <v>11.6034</v>
      </c>
      <c r="J627" s="7" t="n">
        <f aca="false">GrassHrFlux!P627-GrassHrFlux!P626</f>
        <v>0.109999999999999</v>
      </c>
      <c r="K627" s="7" t="n">
        <f aca="false">TreeCalculations!$J$2*TreeCalculations!$K$2*(J627/TreeCalculations!$L$2)</f>
        <v>0.000144169974706011</v>
      </c>
      <c r="L627" s="2" t="n">
        <f aca="false">OliveWatbal!V627/(OliveTree!$C$31*2*OliveTree!$C$31*2)</f>
        <v>-1.866388</v>
      </c>
      <c r="M627" s="12" t="n">
        <f aca="false">OliveWatbal!AA627</f>
        <v>-2.2739</v>
      </c>
      <c r="N627" s="8" t="n">
        <f aca="false">(0.5*OliveWatbal!J627*OliveTree!$C$31*OliveTree!$C$31/18.0152*40.7*60*60)/TreeCalculations!$I$3/TreeCalculations!$I$3</f>
        <v>0</v>
      </c>
      <c r="O627" s="8" t="n">
        <f aca="false">(OliveHrFlx!K627*18.0152*OliveTree!$C$31*OliveTree!$C$31*2.45*0.5)/TreeCalculations!$I$3/TreeCalculations!$I$3</f>
        <v>0</v>
      </c>
      <c r="P627" s="4" t="n">
        <f aca="false">N627+(0.5*OliveWatbal!F627*OliveTree!$C$31*OliveTree!$C$31/18.0152*40.7*60*60)/TreeCalculations!$I$3/TreeCalculations!$I$3 + (0.5*OliveWatbal!G627*OliveTree!$C$31*OliveTree!$C$31/18.0152*40.7*60*60)/TreeCalculations!$I$3/TreeCalculations!$I$3</f>
        <v>0</v>
      </c>
      <c r="Q627" s="11" t="n">
        <f aca="false">OliveWatbal!AA627-OliveWatbal!W627-F627</f>
        <v>-13.7067</v>
      </c>
      <c r="R627" s="11" t="n">
        <f aca="false">OliveWatbal!AA627+OliveWatbal!W627-F627</f>
        <v>9.1589</v>
      </c>
      <c r="S627" s="6" t="n">
        <f aca="false">OliveWatbal!W627</f>
        <v>11.4328</v>
      </c>
      <c r="T627" s="7" t="n">
        <f aca="false">OliveHrFlx!P627-OliveHrFlx!P626</f>
        <v>0.109999999999999</v>
      </c>
      <c r="U627" s="7" t="n">
        <f aca="false">TreeCalculations!$J$3*TreeCalculations!$K$3*(T627/TreeCalculations!$L$3)</f>
        <v>0.00360424936765027</v>
      </c>
    </row>
    <row r="628" customFormat="false" ht="12.8" hidden="false" customHeight="false" outlineLevel="0" collapsed="false">
      <c r="C628" s="2" t="n">
        <f aca="false">GrassWatbal!AA628</f>
        <v>-0.5222</v>
      </c>
      <c r="D628" s="3" t="n">
        <f aca="false">(0.5*GrassWatbal!J628*GrassTree!$C$31*GrassTree!$C$31/18.0152*40.7*60*60)/TreeCalculations!$I$2/TreeCalculations!$I$2</f>
        <v>0</v>
      </c>
      <c r="E628" s="8" t="n">
        <f aca="false">(GrassHrFlux!K628*18.0152*GrassTree!$C$31*GrassTree!$C$31*2.45*0.5)/TreeCalculations!$I$2/TreeCalculations!$I$2</f>
        <v>0</v>
      </c>
      <c r="F628" s="10" t="n">
        <f aca="false">D628+(0.5*GrassWatbal!F628*GrassTree!$C$31*GrassTree!$C$31/18.0152*40.7*60*60)/TreeCalculations!$I$2/TreeCalculations!$I$2 + (0.5*GrassWatbal!G628*GrassTree!$C$31*GrassTree!$C$31/18.0152*40.7*60*60)/TreeCalculations!$I$2/TreeCalculations!$I$2</f>
        <v>0</v>
      </c>
      <c r="G628" s="5" t="n">
        <f aca="false">GrassWatbal!AA628-GrassWatbal!W628-F628</f>
        <v>-9.8611</v>
      </c>
      <c r="H628" s="11" t="n">
        <f aca="false">GrassWatbal!AA628+GrassWatbal!W628-F628</f>
        <v>8.8167</v>
      </c>
      <c r="I628" s="6" t="n">
        <f aca="false">GrassWatbal!W628</f>
        <v>9.3389</v>
      </c>
      <c r="J628" s="7" t="n">
        <f aca="false">GrassHrFlux!P628-GrassHrFlux!P627</f>
        <v>-0.0499999999999989</v>
      </c>
      <c r="K628" s="7" t="n">
        <f aca="false">TreeCalculations!$J$2*TreeCalculations!$K$2*(J628/TreeCalculations!$L$2)</f>
        <v>-6.55318066845494E-005</v>
      </c>
      <c r="L628" s="2" t="n">
        <f aca="false">OliveWatbal!V628/(OliveTree!$C$31*2*OliveTree!$C$31*2)</f>
        <v>-1.866812</v>
      </c>
      <c r="M628" s="12" t="n">
        <f aca="false">OliveWatbal!AA628</f>
        <v>-2.0562</v>
      </c>
      <c r="N628" s="8" t="n">
        <f aca="false">(0.5*OliveWatbal!J628*OliveTree!$C$31*OliveTree!$C$31/18.0152*40.7*60*60)/TreeCalculations!$I$3/TreeCalculations!$I$3</f>
        <v>0</v>
      </c>
      <c r="O628" s="8" t="n">
        <f aca="false">(OliveHrFlx!K628*18.0152*OliveTree!$C$31*OliveTree!$C$31*2.45*0.5)/TreeCalculations!$I$3/TreeCalculations!$I$3</f>
        <v>0</v>
      </c>
      <c r="P628" s="4" t="n">
        <f aca="false">N628+(0.5*OliveWatbal!F628*OliveTree!$C$31*OliveTree!$C$31/18.0152*40.7*60*60)/TreeCalculations!$I$3/TreeCalculations!$I$3 + (0.5*OliveWatbal!G628*OliveTree!$C$31*OliveTree!$C$31/18.0152*40.7*60*60)/TreeCalculations!$I$3/TreeCalculations!$I$3</f>
        <v>0</v>
      </c>
      <c r="Q628" s="11" t="n">
        <f aca="false">OliveWatbal!AA628-OliveWatbal!W628-F628</f>
        <v>-11.2346</v>
      </c>
      <c r="R628" s="11" t="n">
        <f aca="false">OliveWatbal!AA628+OliveWatbal!W628-F628</f>
        <v>7.1222</v>
      </c>
      <c r="S628" s="6" t="n">
        <f aca="false">OliveWatbal!W628</f>
        <v>9.1784</v>
      </c>
      <c r="T628" s="7" t="n">
        <f aca="false">OliveHrFlx!P628-OliveHrFlx!P627</f>
        <v>-0.0499999999999989</v>
      </c>
      <c r="U628" s="7" t="n">
        <f aca="false">TreeCalculations!$J$3*TreeCalculations!$K$3*(T628/TreeCalculations!$L$3)</f>
        <v>-0.00163829516711373</v>
      </c>
    </row>
    <row r="629" customFormat="false" ht="12.8" hidden="false" customHeight="false" outlineLevel="0" collapsed="false">
      <c r="C629" s="2" t="n">
        <f aca="false">GrassWatbal!AA629</f>
        <v>-0.8331</v>
      </c>
      <c r="D629" s="3" t="n">
        <f aca="false">(0.5*GrassWatbal!J629*GrassTree!$C$31*GrassTree!$C$31/18.0152*40.7*60*60)/TreeCalculations!$I$2/TreeCalculations!$I$2</f>
        <v>0</v>
      </c>
      <c r="E629" s="8" t="n">
        <f aca="false">(GrassHrFlux!K629*18.0152*GrassTree!$C$31*GrassTree!$C$31*2.45*0.5)/TreeCalculations!$I$2/TreeCalculations!$I$2</f>
        <v>0</v>
      </c>
      <c r="F629" s="10" t="n">
        <f aca="false">D629+(0.5*GrassWatbal!F629*GrassTree!$C$31*GrassTree!$C$31/18.0152*40.7*60*60)/TreeCalculations!$I$2/TreeCalculations!$I$2 + (0.5*GrassWatbal!G629*GrassTree!$C$31*GrassTree!$C$31/18.0152*40.7*60*60)/TreeCalculations!$I$2/TreeCalculations!$I$2</f>
        <v>0</v>
      </c>
      <c r="G629" s="5" t="n">
        <f aca="false">GrassWatbal!AA629-GrassWatbal!W629-F629</f>
        <v>-9.3696</v>
      </c>
      <c r="H629" s="11" t="n">
        <f aca="false">GrassWatbal!AA629+GrassWatbal!W629-F629</f>
        <v>7.7034</v>
      </c>
      <c r="I629" s="6" t="n">
        <f aca="false">GrassWatbal!W629</f>
        <v>8.5365</v>
      </c>
      <c r="J629" s="7" t="n">
        <f aca="false">GrassHrFlux!P629-GrassHrFlux!P628</f>
        <v>-0.0600000000000005</v>
      </c>
      <c r="K629" s="7" t="n">
        <f aca="false">TreeCalculations!$J$2*TreeCalculations!$K$2*(J629/TreeCalculations!$L$2)</f>
        <v>-7.86381680214616E-005</v>
      </c>
      <c r="L629" s="2" t="n">
        <f aca="false">OliveWatbal!V629/(OliveTree!$C$31*2*OliveTree!$C$31*2)</f>
        <v>-1.87494</v>
      </c>
      <c r="M629" s="12" t="n">
        <f aca="false">OliveWatbal!AA629</f>
        <v>-2.3669</v>
      </c>
      <c r="N629" s="8" t="n">
        <f aca="false">(0.5*OliveWatbal!J629*OliveTree!$C$31*OliveTree!$C$31/18.0152*40.7*60*60)/TreeCalculations!$I$3/TreeCalculations!$I$3</f>
        <v>0</v>
      </c>
      <c r="O629" s="8" t="n">
        <f aca="false">(OliveHrFlx!K629*18.0152*OliveTree!$C$31*OliveTree!$C$31*2.45*0.5)/TreeCalculations!$I$3/TreeCalculations!$I$3</f>
        <v>0</v>
      </c>
      <c r="P629" s="4" t="n">
        <f aca="false">N629+(0.5*OliveWatbal!F629*OliveTree!$C$31*OliveTree!$C$31/18.0152*40.7*60*60)/TreeCalculations!$I$3/TreeCalculations!$I$3 + (0.5*OliveWatbal!G629*OliveTree!$C$31*OliveTree!$C$31/18.0152*40.7*60*60)/TreeCalculations!$I$3/TreeCalculations!$I$3</f>
        <v>0</v>
      </c>
      <c r="Q629" s="11" t="n">
        <f aca="false">OliveWatbal!AA629-OliveWatbal!W629-F629</f>
        <v>-10.753</v>
      </c>
      <c r="R629" s="11" t="n">
        <f aca="false">OliveWatbal!AA629+OliveWatbal!W629-F629</f>
        <v>6.0192</v>
      </c>
      <c r="S629" s="6" t="n">
        <f aca="false">OliveWatbal!W629</f>
        <v>8.3861</v>
      </c>
      <c r="T629" s="7" t="n">
        <f aca="false">OliveHrFlx!P629-OliveHrFlx!P628</f>
        <v>-0.0600000000000005</v>
      </c>
      <c r="U629" s="7" t="n">
        <f aca="false">TreeCalculations!$J$3*TreeCalculations!$K$3*(T629/TreeCalculations!$L$3)</f>
        <v>-0.00196595420053654</v>
      </c>
    </row>
    <row r="630" customFormat="false" ht="12.8" hidden="false" customHeight="false" outlineLevel="0" collapsed="false">
      <c r="C630" s="2" t="n">
        <f aca="false">GrassWatbal!AA630</f>
        <v>-0.5753</v>
      </c>
      <c r="D630" s="3" t="n">
        <f aca="false">(0.5*GrassWatbal!J630*GrassTree!$C$31*GrassTree!$C$31/18.0152*40.7*60*60)/TreeCalculations!$I$2/TreeCalculations!$I$2</f>
        <v>0</v>
      </c>
      <c r="E630" s="8" t="n">
        <f aca="false">(GrassHrFlux!K630*18.0152*GrassTree!$C$31*GrassTree!$C$31*2.45*0.5)/TreeCalculations!$I$2/TreeCalculations!$I$2</f>
        <v>0</v>
      </c>
      <c r="F630" s="10" t="n">
        <f aca="false">D630+(0.5*GrassWatbal!F630*GrassTree!$C$31*GrassTree!$C$31/18.0152*40.7*60*60)/TreeCalculations!$I$2/TreeCalculations!$I$2 + (0.5*GrassWatbal!G630*GrassTree!$C$31*GrassTree!$C$31/18.0152*40.7*60*60)/TreeCalculations!$I$2/TreeCalculations!$I$2</f>
        <v>0</v>
      </c>
      <c r="G630" s="5" t="n">
        <f aca="false">GrassWatbal!AA630-GrassWatbal!W630-F630</f>
        <v>-8.5816</v>
      </c>
      <c r="H630" s="11" t="n">
        <f aca="false">GrassWatbal!AA630+GrassWatbal!W630-F630</f>
        <v>7.431</v>
      </c>
      <c r="I630" s="6" t="n">
        <f aca="false">GrassWatbal!W630</f>
        <v>8.0063</v>
      </c>
      <c r="J630" s="7" t="n">
        <f aca="false">GrassHrFlux!P630-GrassHrFlux!P629</f>
        <v>-0.0399999999999991</v>
      </c>
      <c r="K630" s="7" t="n">
        <f aca="false">TreeCalculations!$J$2*TreeCalculations!$K$2*(J630/TreeCalculations!$L$2)</f>
        <v>-5.24254453476395E-005</v>
      </c>
      <c r="L630" s="2" t="n">
        <f aca="false">OliveWatbal!V630/(OliveTree!$C$31*2*OliveTree!$C$31*2)</f>
        <v>-1.865616</v>
      </c>
      <c r="M630" s="12" t="n">
        <f aca="false">OliveWatbal!AA630</f>
        <v>-2.1098</v>
      </c>
      <c r="N630" s="8" t="n">
        <f aca="false">(0.5*OliveWatbal!J630*OliveTree!$C$31*OliveTree!$C$31/18.0152*40.7*60*60)/TreeCalculations!$I$3/TreeCalculations!$I$3</f>
        <v>0</v>
      </c>
      <c r="O630" s="8" t="n">
        <f aca="false">(OliveHrFlx!K630*18.0152*OliveTree!$C$31*OliveTree!$C$31*2.45*0.5)/TreeCalculations!$I$3/TreeCalculations!$I$3</f>
        <v>0</v>
      </c>
      <c r="P630" s="4" t="n">
        <f aca="false">N630+(0.5*OliveWatbal!F630*OliveTree!$C$31*OliveTree!$C$31/18.0152*40.7*60*60)/TreeCalculations!$I$3/TreeCalculations!$I$3 + (0.5*OliveWatbal!G630*OliveTree!$C$31*OliveTree!$C$31/18.0152*40.7*60*60)/TreeCalculations!$I$3/TreeCalculations!$I$3</f>
        <v>0</v>
      </c>
      <c r="Q630" s="11" t="n">
        <f aca="false">OliveWatbal!AA630-OliveWatbal!W630-F630</f>
        <v>-9.9738</v>
      </c>
      <c r="R630" s="11" t="n">
        <f aca="false">OliveWatbal!AA630+OliveWatbal!W630-F630</f>
        <v>5.7542</v>
      </c>
      <c r="S630" s="6" t="n">
        <f aca="false">OliveWatbal!W630</f>
        <v>7.864</v>
      </c>
      <c r="T630" s="7" t="n">
        <f aca="false">OliveHrFlx!P630-OliveHrFlx!P629</f>
        <v>-0.0399999999999991</v>
      </c>
      <c r="U630" s="7" t="n">
        <f aca="false">TreeCalculations!$J$3*TreeCalculations!$K$3*(T630/TreeCalculations!$L$3)</f>
        <v>-0.00131063613369099</v>
      </c>
    </row>
    <row r="631" customFormat="false" ht="12.8" hidden="false" customHeight="false" outlineLevel="0" collapsed="false">
      <c r="C631" s="2" t="n">
        <f aca="false">GrassWatbal!AA631</f>
        <v>-0.6328</v>
      </c>
      <c r="D631" s="3" t="n">
        <f aca="false">(0.5*GrassWatbal!J631*GrassTree!$C$31*GrassTree!$C$31/18.0152*40.7*60*60)/TreeCalculations!$I$2/TreeCalculations!$I$2</f>
        <v>0</v>
      </c>
      <c r="E631" s="8" t="n">
        <f aca="false">(GrassHrFlux!K631*18.0152*GrassTree!$C$31*GrassTree!$C$31*2.45*0.5)/TreeCalculations!$I$2/TreeCalculations!$I$2</f>
        <v>0</v>
      </c>
      <c r="F631" s="10" t="n">
        <f aca="false">D631+(0.5*GrassWatbal!F631*GrassTree!$C$31*GrassTree!$C$31/18.0152*40.7*60*60)/TreeCalculations!$I$2/TreeCalculations!$I$2 + (0.5*GrassWatbal!G631*GrassTree!$C$31*GrassTree!$C$31/18.0152*40.7*60*60)/TreeCalculations!$I$2/TreeCalculations!$I$2</f>
        <v>0</v>
      </c>
      <c r="G631" s="5" t="n">
        <f aca="false">GrassWatbal!AA631-GrassWatbal!W631-F631</f>
        <v>-8.1002</v>
      </c>
      <c r="H631" s="11" t="n">
        <f aca="false">GrassWatbal!AA631+GrassWatbal!W631-F631</f>
        <v>6.8346</v>
      </c>
      <c r="I631" s="6" t="n">
        <f aca="false">GrassWatbal!W631</f>
        <v>7.4674</v>
      </c>
      <c r="J631" s="7" t="n">
        <f aca="false">GrassHrFlux!P631-GrassHrFlux!P630</f>
        <v>-0.130000000000001</v>
      </c>
      <c r="K631" s="7" t="n">
        <f aca="false">TreeCalculations!$J$2*TreeCalculations!$K$2*(J631/TreeCalculations!$L$2)</f>
        <v>-0.000170382697379833</v>
      </c>
      <c r="L631" s="2" t="n">
        <f aca="false">OliveWatbal!V631/(OliveTree!$C$31*2*OliveTree!$C$31*2)</f>
        <v>-1.868552</v>
      </c>
      <c r="M631" s="12" t="n">
        <f aca="false">OliveWatbal!AA631</f>
        <v>-2.1677</v>
      </c>
      <c r="N631" s="8" t="n">
        <f aca="false">(0.5*OliveWatbal!J631*OliveTree!$C$31*OliveTree!$C$31/18.0152*40.7*60*60)/TreeCalculations!$I$3/TreeCalculations!$I$3</f>
        <v>0</v>
      </c>
      <c r="O631" s="8" t="n">
        <f aca="false">(OliveHrFlx!K631*18.0152*OliveTree!$C$31*OliveTree!$C$31*2.45*0.5)/TreeCalculations!$I$3/TreeCalculations!$I$3</f>
        <v>0</v>
      </c>
      <c r="P631" s="4" t="n">
        <f aca="false">N631+(0.5*OliveWatbal!F631*OliveTree!$C$31*OliveTree!$C$31/18.0152*40.7*60*60)/TreeCalculations!$I$3/TreeCalculations!$I$3 + (0.5*OliveWatbal!G631*OliveTree!$C$31*OliveTree!$C$31/18.0152*40.7*60*60)/TreeCalculations!$I$3/TreeCalculations!$I$3</f>
        <v>0</v>
      </c>
      <c r="Q631" s="11" t="n">
        <f aca="false">OliveWatbal!AA631-OliveWatbal!W631-F631</f>
        <v>-9.5005</v>
      </c>
      <c r="R631" s="11" t="n">
        <f aca="false">OliveWatbal!AA631+OliveWatbal!W631-F631</f>
        <v>5.1651</v>
      </c>
      <c r="S631" s="6" t="n">
        <f aca="false">OliveWatbal!W631</f>
        <v>7.3328</v>
      </c>
      <c r="T631" s="7" t="n">
        <f aca="false">OliveHrFlx!P631-OliveHrFlx!P630</f>
        <v>-0.130000000000001</v>
      </c>
      <c r="U631" s="7" t="n">
        <f aca="false">TreeCalculations!$J$3*TreeCalculations!$K$3*(T631/TreeCalculations!$L$3)</f>
        <v>-0.00425956743449583</v>
      </c>
    </row>
    <row r="632" customFormat="false" ht="12.8" hidden="false" customHeight="false" outlineLevel="0" collapsed="false">
      <c r="C632" s="2" t="n">
        <f aca="false">GrassWatbal!AA632</f>
        <v>-0.5101</v>
      </c>
      <c r="D632" s="3" t="n">
        <f aca="false">(0.5*GrassWatbal!J632*GrassTree!$C$31*GrassTree!$C$31/18.0152*40.7*60*60)/TreeCalculations!$I$2/TreeCalculations!$I$2</f>
        <v>0</v>
      </c>
      <c r="E632" s="8" t="n">
        <f aca="false">(GrassHrFlux!K632*18.0152*GrassTree!$C$31*GrassTree!$C$31*2.45*0.5)/TreeCalculations!$I$2/TreeCalculations!$I$2</f>
        <v>0</v>
      </c>
      <c r="F632" s="10" t="n">
        <f aca="false">D632+(0.5*GrassWatbal!F632*GrassTree!$C$31*GrassTree!$C$31/18.0152*40.7*60*60)/TreeCalculations!$I$2/TreeCalculations!$I$2 + (0.5*GrassWatbal!G632*GrassTree!$C$31*GrassTree!$C$31/18.0152*40.7*60*60)/TreeCalculations!$I$2/TreeCalculations!$I$2</f>
        <v>0</v>
      </c>
      <c r="G632" s="5" t="n">
        <f aca="false">GrassWatbal!AA632-GrassWatbal!W632-F632</f>
        <v>-7.9905</v>
      </c>
      <c r="H632" s="11" t="n">
        <f aca="false">GrassWatbal!AA632+GrassWatbal!W632-F632</f>
        <v>6.9703</v>
      </c>
      <c r="I632" s="6" t="n">
        <f aca="false">GrassWatbal!W632</f>
        <v>7.4804</v>
      </c>
      <c r="J632" s="7" t="n">
        <f aca="false">GrassHrFlux!P632-GrassHrFlux!P631</f>
        <v>-0.0800000000000001</v>
      </c>
      <c r="K632" s="7" t="n">
        <f aca="false">TreeCalculations!$J$2*TreeCalculations!$K$2*(J632/TreeCalculations!$L$2)</f>
        <v>-0.000104850890695281</v>
      </c>
      <c r="L632" s="2" t="n">
        <f aca="false">OliveWatbal!V632/(OliveTree!$C$31*2*OliveTree!$C$31*2)</f>
        <v>-1.860912</v>
      </c>
      <c r="M632" s="12" t="n">
        <f aca="false">OliveWatbal!AA632</f>
        <v>-2.0447</v>
      </c>
      <c r="N632" s="8" t="n">
        <f aca="false">(0.5*OliveWatbal!J632*OliveTree!$C$31*OliveTree!$C$31/18.0152*40.7*60*60)/TreeCalculations!$I$3/TreeCalculations!$I$3</f>
        <v>0</v>
      </c>
      <c r="O632" s="8" t="n">
        <f aca="false">(OliveHrFlx!K632*18.0152*OliveTree!$C$31*OliveTree!$C$31*2.45*0.5)/TreeCalculations!$I$3/TreeCalculations!$I$3</f>
        <v>0</v>
      </c>
      <c r="P632" s="4" t="n">
        <f aca="false">N632+(0.5*OliveWatbal!F632*OliveTree!$C$31*OliveTree!$C$31/18.0152*40.7*60*60)/TreeCalculations!$I$3/TreeCalculations!$I$3 + (0.5*OliveWatbal!G632*OliveTree!$C$31*OliveTree!$C$31/18.0152*40.7*60*60)/TreeCalculations!$I$3/TreeCalculations!$I$3</f>
        <v>0</v>
      </c>
      <c r="Q632" s="11" t="n">
        <f aca="false">OliveWatbal!AA632-OliveWatbal!W632-F632</f>
        <v>-9.3987</v>
      </c>
      <c r="R632" s="11" t="n">
        <f aca="false">OliveWatbal!AA632+OliveWatbal!W632-F632</f>
        <v>5.3093</v>
      </c>
      <c r="S632" s="6" t="n">
        <f aca="false">OliveWatbal!W632</f>
        <v>7.354</v>
      </c>
      <c r="T632" s="7" t="n">
        <f aca="false">OliveHrFlx!P632-OliveHrFlx!P631</f>
        <v>-0.0800000000000001</v>
      </c>
      <c r="U632" s="7" t="n">
        <f aca="false">TreeCalculations!$J$3*TreeCalculations!$K$3*(T632/TreeCalculations!$L$3)</f>
        <v>-0.00262127226738203</v>
      </c>
    </row>
    <row r="633" customFormat="false" ht="12.8" hidden="false" customHeight="false" outlineLevel="0" collapsed="false">
      <c r="C633" s="2" t="n">
        <f aca="false">GrassWatbal!AA633</f>
        <v>-0.6828</v>
      </c>
      <c r="D633" s="3" t="n">
        <f aca="false">(0.5*GrassWatbal!J633*GrassTree!$C$31*GrassTree!$C$31/18.0152*40.7*60*60)/TreeCalculations!$I$2/TreeCalculations!$I$2</f>
        <v>0</v>
      </c>
      <c r="E633" s="8" t="n">
        <f aca="false">(GrassHrFlux!K633*18.0152*GrassTree!$C$31*GrassTree!$C$31*2.45*0.5)/TreeCalculations!$I$2/TreeCalculations!$I$2</f>
        <v>0</v>
      </c>
      <c r="F633" s="10" t="n">
        <f aca="false">D633+(0.5*GrassWatbal!F633*GrassTree!$C$31*GrassTree!$C$31/18.0152*40.7*60*60)/TreeCalculations!$I$2/TreeCalculations!$I$2 + (0.5*GrassWatbal!G633*GrassTree!$C$31*GrassTree!$C$31/18.0152*40.7*60*60)/TreeCalculations!$I$2/TreeCalculations!$I$2</f>
        <v>0</v>
      </c>
      <c r="G633" s="5" t="n">
        <f aca="false">GrassWatbal!AA633-GrassWatbal!W633-F633</f>
        <v>-7.9542</v>
      </c>
      <c r="H633" s="11" t="n">
        <f aca="false">GrassWatbal!AA633+GrassWatbal!W633-F633</f>
        <v>6.5886</v>
      </c>
      <c r="I633" s="6" t="n">
        <f aca="false">GrassWatbal!W633</f>
        <v>7.2714</v>
      </c>
      <c r="J633" s="7" t="n">
        <f aca="false">GrassHrFlux!P633-GrassHrFlux!P632</f>
        <v>-0.109999999999999</v>
      </c>
      <c r="K633" s="7" t="n">
        <f aca="false">TreeCalculations!$J$2*TreeCalculations!$K$2*(J633/TreeCalculations!$L$2)</f>
        <v>-0.000144169974706011</v>
      </c>
      <c r="L633" s="2" t="n">
        <f aca="false">OliveWatbal!V633/(OliveTree!$C$31*2*OliveTree!$C$31*2)</f>
        <v>-1.864052</v>
      </c>
      <c r="M633" s="12" t="n">
        <f aca="false">OliveWatbal!AA633</f>
        <v>-2.2171</v>
      </c>
      <c r="N633" s="8" t="n">
        <f aca="false">(0.5*OliveWatbal!J633*OliveTree!$C$31*OliveTree!$C$31/18.0152*40.7*60*60)/TreeCalculations!$I$3/TreeCalculations!$I$3</f>
        <v>0</v>
      </c>
      <c r="O633" s="8" t="n">
        <f aca="false">(OliveHrFlx!K633*18.0152*OliveTree!$C$31*OliveTree!$C$31*2.45*0.5)/TreeCalculations!$I$3/TreeCalculations!$I$3</f>
        <v>0</v>
      </c>
      <c r="P633" s="4" t="n">
        <f aca="false">N633+(0.5*OliveWatbal!F633*OliveTree!$C$31*OliveTree!$C$31/18.0152*40.7*60*60)/TreeCalculations!$I$3/TreeCalculations!$I$3 + (0.5*OliveWatbal!G633*OliveTree!$C$31*OliveTree!$C$31/18.0152*40.7*60*60)/TreeCalculations!$I$3/TreeCalculations!$I$3</f>
        <v>0</v>
      </c>
      <c r="Q633" s="11" t="n">
        <f aca="false">OliveWatbal!AA633-OliveWatbal!W633-F633</f>
        <v>-9.3692</v>
      </c>
      <c r="R633" s="11" t="n">
        <f aca="false">OliveWatbal!AA633+OliveWatbal!W633-F633</f>
        <v>4.935</v>
      </c>
      <c r="S633" s="6" t="n">
        <f aca="false">OliveWatbal!W633</f>
        <v>7.1521</v>
      </c>
      <c r="T633" s="7" t="n">
        <f aca="false">OliveHrFlx!P633-OliveHrFlx!P632</f>
        <v>-0.109999999999999</v>
      </c>
      <c r="U633" s="7" t="n">
        <f aca="false">TreeCalculations!$J$3*TreeCalculations!$K$3*(T633/TreeCalculations!$L$3)</f>
        <v>-0.00360424936765027</v>
      </c>
    </row>
    <row r="634" customFormat="false" ht="12.8" hidden="false" customHeight="false" outlineLevel="0" collapsed="false">
      <c r="C634" s="2" t="n">
        <f aca="false">GrassWatbal!AA634</f>
        <v>-0.6489</v>
      </c>
      <c r="D634" s="3" t="n">
        <f aca="false">(0.5*GrassWatbal!J634*GrassTree!$C$31*GrassTree!$C$31/18.0152*40.7*60*60)/TreeCalculations!$I$2/TreeCalculations!$I$2</f>
        <v>0</v>
      </c>
      <c r="E634" s="8" t="n">
        <f aca="false">(GrassHrFlux!K634*18.0152*GrassTree!$C$31*GrassTree!$C$31*2.45*0.5)/TreeCalculations!$I$2/TreeCalculations!$I$2</f>
        <v>0</v>
      </c>
      <c r="F634" s="10" t="n">
        <f aca="false">D634+(0.5*GrassWatbal!F634*GrassTree!$C$31*GrassTree!$C$31/18.0152*40.7*60*60)/TreeCalculations!$I$2/TreeCalculations!$I$2 + (0.5*GrassWatbal!G634*GrassTree!$C$31*GrassTree!$C$31/18.0152*40.7*60*60)/TreeCalculations!$I$2/TreeCalculations!$I$2</f>
        <v>0</v>
      </c>
      <c r="G634" s="5" t="n">
        <f aca="false">GrassWatbal!AA634-GrassWatbal!W634-F634</f>
        <v>-7.881</v>
      </c>
      <c r="H634" s="11" t="n">
        <f aca="false">GrassWatbal!AA634+GrassWatbal!W634-F634</f>
        <v>6.5832</v>
      </c>
      <c r="I634" s="6" t="n">
        <f aca="false">GrassWatbal!W634</f>
        <v>7.2321</v>
      </c>
      <c r="J634" s="7" t="n">
        <f aca="false">GrassHrFlux!P634-GrassHrFlux!P633</f>
        <v>-0.130000000000001</v>
      </c>
      <c r="K634" s="7" t="n">
        <f aca="false">TreeCalculations!$J$2*TreeCalculations!$K$2*(J634/TreeCalculations!$L$2)</f>
        <v>-0.000170382697379833</v>
      </c>
      <c r="L634" s="2" t="n">
        <f aca="false">OliveWatbal!V634/(OliveTree!$C$31*2*OliveTree!$C$31*2)</f>
        <v>-1.861184</v>
      </c>
      <c r="M634" s="12" t="n">
        <f aca="false">OliveWatbal!AA634</f>
        <v>-2.1835</v>
      </c>
      <c r="N634" s="8" t="n">
        <f aca="false">(0.5*OliveWatbal!J634*OliveTree!$C$31*OliveTree!$C$31/18.0152*40.7*60*60)/TreeCalculations!$I$3/TreeCalculations!$I$3</f>
        <v>0</v>
      </c>
      <c r="O634" s="8" t="n">
        <f aca="false">(OliveHrFlx!K634*18.0152*OliveTree!$C$31*OliveTree!$C$31*2.45*0.5)/TreeCalculations!$I$3/TreeCalculations!$I$3</f>
        <v>0</v>
      </c>
      <c r="P634" s="4" t="n">
        <f aca="false">N634+(0.5*OliveWatbal!F634*OliveTree!$C$31*OliveTree!$C$31/18.0152*40.7*60*60)/TreeCalculations!$I$3/TreeCalculations!$I$3 + (0.5*OliveWatbal!G634*OliveTree!$C$31*OliveTree!$C$31/18.0152*40.7*60*60)/TreeCalculations!$I$3/TreeCalculations!$I$3</f>
        <v>0</v>
      </c>
      <c r="Q634" s="11" t="n">
        <f aca="false">OliveWatbal!AA634-OliveWatbal!W634-F634</f>
        <v>-9.3023</v>
      </c>
      <c r="R634" s="11" t="n">
        <f aca="false">OliveWatbal!AA634+OliveWatbal!W634-F634</f>
        <v>4.9353</v>
      </c>
      <c r="S634" s="6" t="n">
        <f aca="false">OliveWatbal!W634</f>
        <v>7.1188</v>
      </c>
      <c r="T634" s="7" t="n">
        <f aca="false">OliveHrFlx!P634-OliveHrFlx!P633</f>
        <v>-0.130000000000001</v>
      </c>
      <c r="U634" s="7" t="n">
        <f aca="false">TreeCalculations!$J$3*TreeCalculations!$K$3*(T634/TreeCalculations!$L$3)</f>
        <v>-0.00425956743449583</v>
      </c>
    </row>
    <row r="635" customFormat="false" ht="12.8" hidden="false" customHeight="false" outlineLevel="0" collapsed="false">
      <c r="C635" s="2" t="n">
        <f aca="false">GrassWatbal!AA635</f>
        <v>-1.1471</v>
      </c>
      <c r="D635" s="3" t="n">
        <f aca="false">(0.5*GrassWatbal!J635*GrassTree!$C$31*GrassTree!$C$31/18.0152*40.7*60*60)/TreeCalculations!$I$2/TreeCalculations!$I$2</f>
        <v>0</v>
      </c>
      <c r="E635" s="8" t="n">
        <f aca="false">(GrassHrFlux!K635*18.0152*GrassTree!$C$31*GrassTree!$C$31*2.45*0.5)/TreeCalculations!$I$2/TreeCalculations!$I$2</f>
        <v>0</v>
      </c>
      <c r="F635" s="10" t="n">
        <f aca="false">D635+(0.5*GrassWatbal!F635*GrassTree!$C$31*GrassTree!$C$31/18.0152*40.7*60*60)/TreeCalculations!$I$2/TreeCalculations!$I$2 + (0.5*GrassWatbal!G635*GrassTree!$C$31*GrassTree!$C$31/18.0152*40.7*60*60)/TreeCalculations!$I$2/TreeCalculations!$I$2</f>
        <v>0</v>
      </c>
      <c r="G635" s="5" t="n">
        <f aca="false">GrassWatbal!AA635-GrassWatbal!W635-F635</f>
        <v>-8.4136</v>
      </c>
      <c r="H635" s="11" t="n">
        <f aca="false">GrassWatbal!AA635+GrassWatbal!W635-F635</f>
        <v>6.1194</v>
      </c>
      <c r="I635" s="6" t="n">
        <f aca="false">GrassWatbal!W635</f>
        <v>7.2665</v>
      </c>
      <c r="J635" s="7" t="n">
        <f aca="false">GrassHrFlux!P635-GrassHrFlux!P634</f>
        <v>-0.209999999999999</v>
      </c>
      <c r="K635" s="7" t="n">
        <f aca="false">TreeCalculations!$J$2*TreeCalculations!$K$2*(J635/TreeCalculations!$L$2)</f>
        <v>-0.000275233588075112</v>
      </c>
      <c r="L635" s="2" t="n">
        <f aca="false">OliveWatbal!V635/(OliveTree!$C$31*2*OliveTree!$C$31*2)</f>
        <v>-1.873276</v>
      </c>
      <c r="M635" s="12" t="n">
        <f aca="false">OliveWatbal!AA635</f>
        <v>-2.6823</v>
      </c>
      <c r="N635" s="8" t="n">
        <f aca="false">(0.5*OliveWatbal!J635*OliveTree!$C$31*OliveTree!$C$31/18.0152*40.7*60*60)/TreeCalculations!$I$3/TreeCalculations!$I$3</f>
        <v>0</v>
      </c>
      <c r="O635" s="8" t="n">
        <f aca="false">(OliveHrFlx!K635*18.0152*OliveTree!$C$31*OliveTree!$C$31*2.45*0.5)/TreeCalculations!$I$3/TreeCalculations!$I$3</f>
        <v>0</v>
      </c>
      <c r="P635" s="4" t="n">
        <f aca="false">N635+(0.5*OliveWatbal!F635*OliveTree!$C$31*OliveTree!$C$31/18.0152*40.7*60*60)/TreeCalculations!$I$3/TreeCalculations!$I$3 + (0.5*OliveWatbal!G635*OliveTree!$C$31*OliveTree!$C$31/18.0152*40.7*60*60)/TreeCalculations!$I$3/TreeCalculations!$I$3</f>
        <v>0</v>
      </c>
      <c r="Q635" s="11" t="n">
        <f aca="false">OliveWatbal!AA635-OliveWatbal!W635-F635</f>
        <v>-9.8408</v>
      </c>
      <c r="R635" s="11" t="n">
        <f aca="false">OliveWatbal!AA635+OliveWatbal!W635-F635</f>
        <v>4.4762</v>
      </c>
      <c r="S635" s="6" t="n">
        <f aca="false">OliveWatbal!W635</f>
        <v>7.1585</v>
      </c>
      <c r="T635" s="7" t="n">
        <f aca="false">OliveHrFlx!P635-OliveHrFlx!P634</f>
        <v>-0.209999999999999</v>
      </c>
      <c r="U635" s="7" t="n">
        <f aca="false">TreeCalculations!$J$3*TreeCalculations!$K$3*(T635/TreeCalculations!$L$3)</f>
        <v>-0.0068808397018778</v>
      </c>
    </row>
    <row r="636" customFormat="false" ht="12.8" hidden="false" customHeight="false" outlineLevel="0" collapsed="false">
      <c r="C636" s="2" t="n">
        <f aca="false">GrassWatbal!AA636</f>
        <v>-0.762</v>
      </c>
      <c r="D636" s="3" t="n">
        <f aca="false">(0.5*GrassWatbal!J636*GrassTree!$C$31*GrassTree!$C$31/18.0152*40.7*60*60)/TreeCalculations!$I$2/TreeCalculations!$I$2</f>
        <v>0</v>
      </c>
      <c r="E636" s="8" t="n">
        <f aca="false">(GrassHrFlux!K636*18.0152*GrassTree!$C$31*GrassTree!$C$31*2.45*0.5)/TreeCalculations!$I$2/TreeCalculations!$I$2</f>
        <v>0</v>
      </c>
      <c r="F636" s="10" t="n">
        <f aca="false">D636+(0.5*GrassWatbal!F636*GrassTree!$C$31*GrassTree!$C$31/18.0152*40.7*60*60)/TreeCalculations!$I$2/TreeCalculations!$I$2 + (0.5*GrassWatbal!G636*GrassTree!$C$31*GrassTree!$C$31/18.0152*40.7*60*60)/TreeCalculations!$I$2/TreeCalculations!$I$2</f>
        <v>0</v>
      </c>
      <c r="G636" s="5" t="n">
        <f aca="false">GrassWatbal!AA636-GrassWatbal!W636-F636</f>
        <v>-8.4536</v>
      </c>
      <c r="H636" s="11" t="n">
        <f aca="false">GrassWatbal!AA636+GrassWatbal!W636-F636</f>
        <v>6.9296</v>
      </c>
      <c r="I636" s="6" t="n">
        <f aca="false">GrassWatbal!W636</f>
        <v>7.6916</v>
      </c>
      <c r="J636" s="7" t="n">
        <f aca="false">GrassHrFlux!P636-GrassHrFlux!P635</f>
        <v>-0.0899999999999999</v>
      </c>
      <c r="K636" s="7" t="n">
        <f aca="false">TreeCalculations!$J$2*TreeCalculations!$K$2*(J636/TreeCalculations!$L$2)</f>
        <v>-0.000117957252032191</v>
      </c>
      <c r="L636" s="2" t="n">
        <f aca="false">OliveWatbal!V636/(OliveTree!$C$31*2*OliveTree!$C$31*2)</f>
        <v>-1.852068</v>
      </c>
      <c r="M636" s="12" t="n">
        <f aca="false">OliveWatbal!AA636</f>
        <v>-2.2968</v>
      </c>
      <c r="N636" s="8" t="n">
        <f aca="false">(0.5*OliveWatbal!J636*OliveTree!$C$31*OliveTree!$C$31/18.0152*40.7*60*60)/TreeCalculations!$I$3/TreeCalculations!$I$3</f>
        <v>0</v>
      </c>
      <c r="O636" s="8" t="n">
        <f aca="false">(OliveHrFlx!K636*18.0152*OliveTree!$C$31*OliveTree!$C$31*2.45*0.5)/TreeCalculations!$I$3/TreeCalculations!$I$3</f>
        <v>0</v>
      </c>
      <c r="P636" s="4" t="n">
        <f aca="false">N636+(0.5*OliveWatbal!F636*OliveTree!$C$31*OliveTree!$C$31/18.0152*40.7*60*60)/TreeCalculations!$I$3/TreeCalculations!$I$3 + (0.5*OliveWatbal!G636*OliveTree!$C$31*OliveTree!$C$31/18.0152*40.7*60*60)/TreeCalculations!$I$3/TreeCalculations!$I$3</f>
        <v>0</v>
      </c>
      <c r="Q636" s="11" t="n">
        <f aca="false">OliveWatbal!AA636-OliveWatbal!W636-F636</f>
        <v>-9.8872</v>
      </c>
      <c r="R636" s="11" t="n">
        <f aca="false">OliveWatbal!AA636+OliveWatbal!W636-F636</f>
        <v>5.2936</v>
      </c>
      <c r="S636" s="6" t="n">
        <f aca="false">OliveWatbal!W636</f>
        <v>7.5904</v>
      </c>
      <c r="T636" s="7" t="n">
        <f aca="false">OliveHrFlx!P636-OliveHrFlx!P635</f>
        <v>-0.0899999999999999</v>
      </c>
      <c r="U636" s="7" t="n">
        <f aca="false">TreeCalculations!$J$3*TreeCalculations!$K$3*(T636/TreeCalculations!$L$3)</f>
        <v>-0.00294893130080478</v>
      </c>
    </row>
    <row r="637" customFormat="false" ht="12.8" hidden="false" customHeight="false" outlineLevel="0" collapsed="false">
      <c r="C637" s="2" t="n">
        <f aca="false">GrassWatbal!AA637</f>
        <v>-0.3964</v>
      </c>
      <c r="D637" s="3" t="n">
        <f aca="false">(0.5*GrassWatbal!J637*GrassTree!$C$31*GrassTree!$C$31/18.0152*40.7*60*60)/TreeCalculations!$I$2/TreeCalculations!$I$2</f>
        <v>0</v>
      </c>
      <c r="E637" s="8" t="n">
        <f aca="false">(GrassHrFlux!K637*18.0152*GrassTree!$C$31*GrassTree!$C$31*2.45*0.5)/TreeCalculations!$I$2/TreeCalculations!$I$2</f>
        <v>0</v>
      </c>
      <c r="F637" s="10" t="n">
        <f aca="false">D637+(0.5*GrassWatbal!F637*GrassTree!$C$31*GrassTree!$C$31/18.0152*40.7*60*60)/TreeCalculations!$I$2/TreeCalculations!$I$2 + (0.5*GrassWatbal!G637*GrassTree!$C$31*GrassTree!$C$31/18.0152*40.7*60*60)/TreeCalculations!$I$2/TreeCalculations!$I$2</f>
        <v>0</v>
      </c>
      <c r="G637" s="5" t="n">
        <f aca="false">GrassWatbal!AA637-GrassWatbal!W637-F637</f>
        <v>-7.8446</v>
      </c>
      <c r="H637" s="11" t="n">
        <f aca="false">GrassWatbal!AA637+GrassWatbal!W637-F637</f>
        <v>7.0518</v>
      </c>
      <c r="I637" s="6" t="n">
        <f aca="false">GrassWatbal!W637</f>
        <v>7.4482</v>
      </c>
      <c r="J637" s="7" t="n">
        <f aca="false">GrassHrFlux!P637-GrassHrFlux!P636</f>
        <v>-0.0500000000000007</v>
      </c>
      <c r="K637" s="7" t="n">
        <f aca="false">TreeCalculations!$J$2*TreeCalculations!$K$2*(J637/TreeCalculations!$L$2)</f>
        <v>-6.55318066845517E-005</v>
      </c>
      <c r="L637" s="2" t="n">
        <f aca="false">OliveWatbal!V637/(OliveTree!$C$31*2*OliveTree!$C$31*2)</f>
        <v>-1.832992</v>
      </c>
      <c r="M637" s="12" t="n">
        <f aca="false">OliveWatbal!AA637</f>
        <v>-1.931</v>
      </c>
      <c r="N637" s="8" t="n">
        <f aca="false">(0.5*OliveWatbal!J637*OliveTree!$C$31*OliveTree!$C$31/18.0152*40.7*60*60)/TreeCalculations!$I$3/TreeCalculations!$I$3</f>
        <v>0</v>
      </c>
      <c r="O637" s="8" t="n">
        <f aca="false">(OliveHrFlx!K637*18.0152*OliveTree!$C$31*OliveTree!$C$31*2.45*0.5)/TreeCalculations!$I$3/TreeCalculations!$I$3</f>
        <v>0</v>
      </c>
      <c r="P637" s="4" t="n">
        <f aca="false">N637+(0.5*OliveWatbal!F637*OliveTree!$C$31*OliveTree!$C$31/18.0152*40.7*60*60)/TreeCalculations!$I$3/TreeCalculations!$I$3 + (0.5*OliveWatbal!G637*OliveTree!$C$31*OliveTree!$C$31/18.0152*40.7*60*60)/TreeCalculations!$I$3/TreeCalculations!$I$3</f>
        <v>0</v>
      </c>
      <c r="Q637" s="11" t="n">
        <f aca="false">OliveWatbal!AA637-OliveWatbal!W637-F637</f>
        <v>-9.2833</v>
      </c>
      <c r="R637" s="11" t="n">
        <f aca="false">OliveWatbal!AA637+OliveWatbal!W637-F637</f>
        <v>5.4213</v>
      </c>
      <c r="S637" s="6" t="n">
        <f aca="false">OliveWatbal!W637</f>
        <v>7.3523</v>
      </c>
      <c r="T637" s="7" t="n">
        <f aca="false">OliveHrFlx!P637-OliveHrFlx!P636</f>
        <v>-0.0500000000000007</v>
      </c>
      <c r="U637" s="7" t="n">
        <f aca="false">TreeCalculations!$J$3*TreeCalculations!$K$3*(T637/TreeCalculations!$L$3)</f>
        <v>-0.00163829516711379</v>
      </c>
    </row>
    <row r="638" customFormat="false" ht="12.8" hidden="false" customHeight="false" outlineLevel="0" collapsed="false">
      <c r="C638" s="2" t="n">
        <f aca="false">GrassWatbal!AA638</f>
        <v>-1.4879</v>
      </c>
      <c r="D638" s="3" t="n">
        <f aca="false">(0.5*GrassWatbal!J638*GrassTree!$C$31*GrassTree!$C$31/18.0152*40.7*60*60)/TreeCalculations!$I$2/TreeCalculations!$I$2</f>
        <v>0</v>
      </c>
      <c r="E638" s="8" t="n">
        <f aca="false">(GrassHrFlux!K638*18.0152*GrassTree!$C$31*GrassTree!$C$31*2.45*0.5)/TreeCalculations!$I$2/TreeCalculations!$I$2</f>
        <v>0</v>
      </c>
      <c r="F638" s="10" t="n">
        <f aca="false">D638+(0.5*GrassWatbal!F638*GrassTree!$C$31*GrassTree!$C$31/18.0152*40.7*60*60)/TreeCalculations!$I$2/TreeCalculations!$I$2 + (0.5*GrassWatbal!G638*GrassTree!$C$31*GrassTree!$C$31/18.0152*40.7*60*60)/TreeCalculations!$I$2/TreeCalculations!$I$2</f>
        <v>0</v>
      </c>
      <c r="G638" s="5" t="n">
        <f aca="false">GrassWatbal!AA638-GrassWatbal!W638-F638</f>
        <v>-8.5951</v>
      </c>
      <c r="H638" s="11" t="n">
        <f aca="false">GrassWatbal!AA638+GrassWatbal!W638-F638</f>
        <v>5.6193</v>
      </c>
      <c r="I638" s="6" t="n">
        <f aca="false">GrassWatbal!W638</f>
        <v>7.1072</v>
      </c>
      <c r="J638" s="7" t="n">
        <f aca="false">GrassHrFlux!P638-GrassHrFlux!P637</f>
        <v>-0.16</v>
      </c>
      <c r="K638" s="7" t="n">
        <f aca="false">TreeCalculations!$J$2*TreeCalculations!$K$2*(J638/TreeCalculations!$L$2)</f>
        <v>-0.000209701781390563</v>
      </c>
      <c r="L638" s="2" t="n">
        <f aca="false">OliveWatbal!V638/(OliveTree!$C$31*2*OliveTree!$C$31*2)</f>
        <v>-1.868092</v>
      </c>
      <c r="M638" s="12" t="n">
        <f aca="false">OliveWatbal!AA638</f>
        <v>-3.0231</v>
      </c>
      <c r="N638" s="8" t="n">
        <f aca="false">(0.5*OliveWatbal!J638*OliveTree!$C$31*OliveTree!$C$31/18.0152*40.7*60*60)/TreeCalculations!$I$3/TreeCalculations!$I$3</f>
        <v>0</v>
      </c>
      <c r="O638" s="8" t="n">
        <f aca="false">(OliveHrFlx!K638*18.0152*OliveTree!$C$31*OliveTree!$C$31*2.45*0.5)/TreeCalculations!$I$3/TreeCalculations!$I$3</f>
        <v>0</v>
      </c>
      <c r="P638" s="4" t="n">
        <f aca="false">N638+(0.5*OliveWatbal!F638*OliveTree!$C$31*OliveTree!$C$31/18.0152*40.7*60*60)/TreeCalculations!$I$3/TreeCalculations!$I$3 + (0.5*OliveWatbal!G638*OliveTree!$C$31*OliveTree!$C$31/18.0152*40.7*60*60)/TreeCalculations!$I$3/TreeCalculations!$I$3</f>
        <v>0</v>
      </c>
      <c r="Q638" s="11" t="n">
        <f aca="false">OliveWatbal!AA638-OliveWatbal!W638-F638</f>
        <v>-10.0381</v>
      </c>
      <c r="R638" s="11" t="n">
        <f aca="false">OliveWatbal!AA638+OliveWatbal!W638-F638</f>
        <v>3.9919</v>
      </c>
      <c r="S638" s="6" t="n">
        <f aca="false">OliveWatbal!W638</f>
        <v>7.015</v>
      </c>
      <c r="T638" s="7" t="n">
        <f aca="false">OliveHrFlx!P638-OliveHrFlx!P637</f>
        <v>-0.16</v>
      </c>
      <c r="U638" s="7" t="n">
        <f aca="false">TreeCalculations!$J$3*TreeCalculations!$K$3*(T638/TreeCalculations!$L$3)</f>
        <v>-0.00524254453476407</v>
      </c>
    </row>
    <row r="639" customFormat="false" ht="12.8" hidden="false" customHeight="false" outlineLevel="0" collapsed="false">
      <c r="C639" s="2" t="n">
        <f aca="false">GrassWatbal!AA639</f>
        <v>-0.0842</v>
      </c>
      <c r="D639" s="3" t="n">
        <f aca="false">(0.5*GrassWatbal!J639*GrassTree!$C$31*GrassTree!$C$31/18.0152*40.7*60*60)/TreeCalculations!$I$2/TreeCalculations!$I$2</f>
        <v>0</v>
      </c>
      <c r="E639" s="8" t="n">
        <f aca="false">(GrassHrFlux!K639*18.0152*GrassTree!$C$31*GrassTree!$C$31*2.45*0.5)/TreeCalculations!$I$2/TreeCalculations!$I$2</f>
        <v>1.419012266</v>
      </c>
      <c r="F639" s="10" t="n">
        <f aca="false">D639+(0.5*GrassWatbal!F639*GrassTree!$C$31*GrassTree!$C$31/18.0152*40.7*60*60)/TreeCalculations!$I$2/TreeCalculations!$I$2 + (0.5*GrassWatbal!G639*GrassTree!$C$31*GrassTree!$C$31/18.0152*40.7*60*60)/TreeCalculations!$I$2/TreeCalculations!$I$2</f>
        <v>0</v>
      </c>
      <c r="G639" s="5" t="n">
        <f aca="false">GrassWatbal!AA639-GrassWatbal!W639-F639</f>
        <v>-7.4515</v>
      </c>
      <c r="H639" s="11" t="n">
        <f aca="false">GrassWatbal!AA639+GrassWatbal!W639-F639</f>
        <v>7.2831</v>
      </c>
      <c r="I639" s="6" t="n">
        <f aca="false">GrassWatbal!W639</f>
        <v>7.3673</v>
      </c>
      <c r="J639" s="7" t="n">
        <f aca="false">GrassHrFlux!P639-GrassHrFlux!P638</f>
        <v>-0.549999999999999</v>
      </c>
      <c r="K639" s="7" t="n">
        <f aca="false">TreeCalculations!$J$2*TreeCalculations!$K$2*(J639/TreeCalculations!$L$2)</f>
        <v>-0.000720849873530057</v>
      </c>
      <c r="L639" s="2" t="n">
        <f aca="false">OliveWatbal!V639/(OliveTree!$C$31*2*OliveTree!$C$31*2)</f>
        <v>-1.8138</v>
      </c>
      <c r="M639" s="12" t="n">
        <f aca="false">OliveWatbal!AA639</f>
        <v>-1.6196</v>
      </c>
      <c r="N639" s="8" t="n">
        <f aca="false">(0.5*OliveWatbal!J639*OliveTree!$C$31*OliveTree!$C$31/18.0152*40.7*60*60)/TreeCalculations!$I$3/TreeCalculations!$I$3</f>
        <v>0</v>
      </c>
      <c r="O639" s="8" t="n">
        <f aca="false">(OliveHrFlx!K639*18.0152*OliveTree!$C$31*OliveTree!$C$31*2.45*0.5)/TreeCalculations!$I$3/TreeCalculations!$I$3</f>
        <v>10.9239669</v>
      </c>
      <c r="P639" s="4" t="n">
        <f aca="false">N639+(0.5*OliveWatbal!F639*OliveTree!$C$31*OliveTree!$C$31/18.0152*40.7*60*60)/TreeCalculations!$I$3/TreeCalculations!$I$3 + (0.5*OliveWatbal!G639*OliveTree!$C$31*OliveTree!$C$31/18.0152*40.7*60*60)/TreeCalculations!$I$3/TreeCalculations!$I$3</f>
        <v>0</v>
      </c>
      <c r="Q639" s="11" t="n">
        <f aca="false">OliveWatbal!AA639-OliveWatbal!W639-F639</f>
        <v>-8.8996</v>
      </c>
      <c r="R639" s="11" t="n">
        <f aca="false">OliveWatbal!AA639+OliveWatbal!W639-F639</f>
        <v>5.6604</v>
      </c>
      <c r="S639" s="6" t="n">
        <f aca="false">OliveWatbal!W639</f>
        <v>7.28</v>
      </c>
      <c r="T639" s="7" t="n">
        <f aca="false">OliveHrFlx!P639-OliveHrFlx!P638</f>
        <v>-0.58</v>
      </c>
      <c r="U639" s="7" t="n">
        <f aca="false">TreeCalculations!$J$3*TreeCalculations!$K$3*(T639/TreeCalculations!$L$3)</f>
        <v>-0.0190042239385197</v>
      </c>
    </row>
    <row r="640" customFormat="false" ht="12.8" hidden="false" customHeight="false" outlineLevel="0" collapsed="false">
      <c r="C640" s="2" t="n">
        <f aca="false">GrassWatbal!AA640</f>
        <v>25.89</v>
      </c>
      <c r="D640" s="3" t="n">
        <f aca="false">(0.5*GrassWatbal!J640*GrassTree!$C$31*GrassTree!$C$31/18.0152*40.7*60*60)/TreeCalculations!$I$2/TreeCalculations!$I$2</f>
        <v>8.47472356676584</v>
      </c>
      <c r="E640" s="8" t="n">
        <f aca="false">(GrassHrFlux!K640*18.0152*GrassTree!$C$31*GrassTree!$C$31*2.45*0.5)/TreeCalculations!$I$2/TreeCalculations!$I$2</f>
        <v>1.734593532</v>
      </c>
      <c r="F640" s="10" t="n">
        <f aca="false">D640+(0.5*GrassWatbal!F640*GrassTree!$C$31*GrassTree!$C$31/18.0152*40.7*60*60)/TreeCalculations!$I$2/TreeCalculations!$I$2 + (0.5*GrassWatbal!G640*GrassTree!$C$31*GrassTree!$C$31/18.0152*40.7*60*60)/TreeCalculations!$I$2/TreeCalculations!$I$2</f>
        <v>8.47472356676584</v>
      </c>
      <c r="G640" s="5" t="n">
        <f aca="false">GrassWatbal!AA640-GrassWatbal!W640-F640</f>
        <v>9.96047643323416</v>
      </c>
      <c r="H640" s="11" t="n">
        <f aca="false">GrassWatbal!AA640+GrassWatbal!W640-F640</f>
        <v>24.8700764332342</v>
      </c>
      <c r="I640" s="6" t="n">
        <f aca="false">GrassWatbal!W640</f>
        <v>7.4548</v>
      </c>
      <c r="J640" s="7" t="n">
        <f aca="false">GrassHrFlux!P640-GrassHrFlux!P639</f>
        <v>-0.130000000000001</v>
      </c>
      <c r="K640" s="7" t="n">
        <f aca="false">TreeCalculations!$J$2*TreeCalculations!$K$2*(J640/TreeCalculations!$L$2)</f>
        <v>-0.000170382697379833</v>
      </c>
      <c r="L640" s="2" t="n">
        <f aca="false">OliveWatbal!V640/(OliveTree!$C$31*2*OliveTree!$C$31*2)</f>
        <v>-12.613896</v>
      </c>
      <c r="M640" s="12" t="n">
        <f aca="false">OliveWatbal!AA640</f>
        <v>24.5291</v>
      </c>
      <c r="N640" s="8" t="n">
        <f aca="false">(0.5*OliveWatbal!J640*OliveTree!$C$31*OliveTree!$C$31/18.0152*40.7*60*60)/TreeCalculations!$I$3/TreeCalculations!$I$3</f>
        <v>65.2195856832009</v>
      </c>
      <c r="O640" s="8" t="n">
        <f aca="false">(OliveHrFlx!K640*18.0152*OliveTree!$C$31*OliveTree!$C$31*2.45*0.5)/TreeCalculations!$I$3/TreeCalculations!$I$3</f>
        <v>12.808627048</v>
      </c>
      <c r="P640" s="4" t="n">
        <f aca="false">N640+(0.5*OliveWatbal!F640*OliveTree!$C$31*OliveTree!$C$31/18.0152*40.7*60*60)/TreeCalculations!$I$3/TreeCalculations!$I$3 + (0.5*OliveWatbal!G640*OliveTree!$C$31*OliveTree!$C$31/18.0152*40.7*60*60)/TreeCalculations!$I$3/TreeCalculations!$I$3</f>
        <v>65.2195856832009</v>
      </c>
      <c r="Q640" s="11" t="n">
        <f aca="false">OliveWatbal!AA640-OliveWatbal!W640-F640</f>
        <v>8.56037643323416</v>
      </c>
      <c r="R640" s="11" t="n">
        <f aca="false">OliveWatbal!AA640+OliveWatbal!W640-F640</f>
        <v>23.5483764332342</v>
      </c>
      <c r="S640" s="6" t="n">
        <f aca="false">OliveWatbal!W640</f>
        <v>7.494</v>
      </c>
      <c r="T640" s="7" t="n">
        <f aca="false">OliveHrFlx!P640-OliveHrFlx!P639</f>
        <v>-0.140000000000001</v>
      </c>
      <c r="U640" s="7" t="n">
        <f aca="false">TreeCalculations!$J$3*TreeCalculations!$K$3*(T640/TreeCalculations!$L$3)</f>
        <v>-0.00458722646791857</v>
      </c>
    </row>
    <row r="641" customFormat="false" ht="12.8" hidden="false" customHeight="false" outlineLevel="0" collapsed="false">
      <c r="C641" s="2" t="n">
        <f aca="false">GrassWatbal!AA641</f>
        <v>50.7858</v>
      </c>
      <c r="D641" s="3" t="n">
        <f aca="false">(0.5*GrassWatbal!J641*GrassTree!$C$31*GrassTree!$C$31/18.0152*40.7*60*60)/TreeCalculations!$I$2/TreeCalculations!$I$2</f>
        <v>10.3778764598783</v>
      </c>
      <c r="E641" s="8" t="n">
        <f aca="false">(GrassHrFlux!K641*18.0152*GrassTree!$C$31*GrassTree!$C$31*2.45*0.5)/TreeCalculations!$I$2/TreeCalculations!$I$2</f>
        <v>1.924383664</v>
      </c>
      <c r="F641" s="10" t="n">
        <f aca="false">D641+(0.5*GrassWatbal!F641*GrassTree!$C$31*GrassTree!$C$31/18.0152*40.7*60*60)/TreeCalculations!$I$2/TreeCalculations!$I$2 + (0.5*GrassWatbal!G641*GrassTree!$C$31*GrassTree!$C$31/18.0152*40.7*60*60)/TreeCalculations!$I$2/TreeCalculations!$I$2</f>
        <v>10.3778764598783</v>
      </c>
      <c r="G641" s="5" t="n">
        <f aca="false">GrassWatbal!AA641-GrassWatbal!W641-F641</f>
        <v>32.7744235401217</v>
      </c>
      <c r="H641" s="11" t="n">
        <f aca="false">GrassWatbal!AA641+GrassWatbal!W641-F641</f>
        <v>48.0414235401217</v>
      </c>
      <c r="I641" s="6" t="n">
        <f aca="false">GrassWatbal!W641</f>
        <v>7.6335</v>
      </c>
      <c r="J641" s="7" t="n">
        <f aca="false">GrassHrFlux!P641-GrassHrFlux!P640</f>
        <v>0.0899999999999999</v>
      </c>
      <c r="K641" s="7" t="n">
        <f aca="false">TreeCalculations!$J$2*TreeCalculations!$K$2*(J641/TreeCalculations!$L$2)</f>
        <v>0.000117957252032191</v>
      </c>
      <c r="L641" s="2" t="n">
        <f aca="false">OliveWatbal!V641/(OliveTree!$C$31*2*OliveTree!$C$31*2)</f>
        <v>-26.49506</v>
      </c>
      <c r="M641" s="12" t="n">
        <f aca="false">OliveWatbal!AA641</f>
        <v>47.7404</v>
      </c>
      <c r="N641" s="8" t="n">
        <f aca="false">(0.5*OliveWatbal!J641*OliveTree!$C$31*OliveTree!$C$31/18.0152*40.7*60*60)/TreeCalculations!$I$3/TreeCalculations!$I$3</f>
        <v>76.4677072694169</v>
      </c>
      <c r="O641" s="8" t="n">
        <f aca="false">(OliveHrFlx!K641*18.0152*OliveTree!$C$31*OliveTree!$C$31*2.45*0.5)/TreeCalculations!$I$3/TreeCalculations!$I$3</f>
        <v>16.511741484</v>
      </c>
      <c r="P641" s="4" t="n">
        <f aca="false">N641+(0.5*OliveWatbal!F641*OliveTree!$C$31*OliveTree!$C$31/18.0152*40.7*60*60)/TreeCalculations!$I$3/TreeCalculations!$I$3 + (0.5*OliveWatbal!G641*OliveTree!$C$31*OliveTree!$C$31/18.0152*40.7*60*60)/TreeCalculations!$I$3/TreeCalculations!$I$3</f>
        <v>76.4677072694169</v>
      </c>
      <c r="Q641" s="11" t="n">
        <f aca="false">OliveWatbal!AA641-OliveWatbal!W641-F641</f>
        <v>29.5419235401217</v>
      </c>
      <c r="R641" s="11" t="n">
        <f aca="false">OliveWatbal!AA641+OliveWatbal!W641-F641</f>
        <v>45.1831235401217</v>
      </c>
      <c r="S641" s="6" t="n">
        <f aca="false">OliveWatbal!W641</f>
        <v>7.8206</v>
      </c>
      <c r="T641" s="7" t="n">
        <f aca="false">OliveHrFlx!P641-OliveHrFlx!P640</f>
        <v>0.0400000000000009</v>
      </c>
      <c r="U641" s="7" t="n">
        <f aca="false">TreeCalculations!$J$3*TreeCalculations!$K$3*(T641/TreeCalculations!$L$3)</f>
        <v>0.00131063613369105</v>
      </c>
    </row>
    <row r="642" customFormat="false" ht="12.8" hidden="false" customHeight="false" outlineLevel="0" collapsed="false">
      <c r="C642" s="2" t="n">
        <f aca="false">GrassWatbal!AA642</f>
        <v>106.0163</v>
      </c>
      <c r="D642" s="3" t="n">
        <f aca="false">(0.5*GrassWatbal!J642*GrassTree!$C$31*GrassTree!$C$31/18.0152*40.7*60*60)/TreeCalculations!$I$2/TreeCalculations!$I$2</f>
        <v>11.5287146409699</v>
      </c>
      <c r="E642" s="8" t="n">
        <f aca="false">(GrassHrFlux!K642*18.0152*GrassTree!$C$31*GrassTree!$C$31*2.45*0.5)/TreeCalculations!$I$2/TreeCalculations!$I$2</f>
        <v>0.765781114</v>
      </c>
      <c r="F642" s="10" t="n">
        <f aca="false">D642+(0.5*GrassWatbal!F642*GrassTree!$C$31*GrassTree!$C$31/18.0152*40.7*60*60)/TreeCalculations!$I$2/TreeCalculations!$I$2 + (0.5*GrassWatbal!G642*GrassTree!$C$31*GrassTree!$C$31/18.0152*40.7*60*60)/TreeCalculations!$I$2/TreeCalculations!$I$2</f>
        <v>11.5287146409699</v>
      </c>
      <c r="G642" s="5" t="n">
        <f aca="false">GrassWatbal!AA642-GrassWatbal!W642-F642</f>
        <v>87.1430853590302</v>
      </c>
      <c r="H642" s="11" t="n">
        <f aca="false">GrassWatbal!AA642+GrassWatbal!W642-F642</f>
        <v>101.83208535903</v>
      </c>
      <c r="I642" s="6" t="n">
        <f aca="false">GrassWatbal!W642</f>
        <v>7.3445</v>
      </c>
      <c r="J642" s="7" t="n">
        <f aca="false">GrassHrFlux!P642-GrassHrFlux!P641</f>
        <v>0.35</v>
      </c>
      <c r="K642" s="7" t="n">
        <f aca="false">TreeCalculations!$J$2*TreeCalculations!$K$2*(J642/TreeCalculations!$L$2)</f>
        <v>0.000458722646791855</v>
      </c>
      <c r="L642" s="2" t="n">
        <f aca="false">OliveWatbal!V642/(OliveTree!$C$31*2*OliveTree!$C$31*2)</f>
        <v>-57.148364</v>
      </c>
      <c r="M642" s="12" t="n">
        <f aca="false">OliveWatbal!AA642</f>
        <v>99.3155</v>
      </c>
      <c r="N642" s="8" t="n">
        <f aca="false">(0.5*OliveWatbal!J642*OliveTree!$C$31*OliveTree!$C$31/18.0152*40.7*60*60)/TreeCalculations!$I$3/TreeCalculations!$I$3</f>
        <v>98.5776266708113</v>
      </c>
      <c r="O642" s="8" t="n">
        <f aca="false">(OliveHrFlx!K642*18.0152*OliveTree!$C$31*OliveTree!$C$31*2.45*0.5)/TreeCalculations!$I$3/TreeCalculations!$I$3</f>
        <v>21.87000242</v>
      </c>
      <c r="P642" s="4" t="n">
        <f aca="false">N642+(0.5*OliveWatbal!F642*OliveTree!$C$31*OliveTree!$C$31/18.0152*40.7*60*60)/TreeCalculations!$I$3/TreeCalculations!$I$3 + (0.5*OliveWatbal!G642*OliveTree!$C$31*OliveTree!$C$31/18.0152*40.7*60*60)/TreeCalculations!$I$3/TreeCalculations!$I$3</f>
        <v>98.5776266708113</v>
      </c>
      <c r="Q642" s="11" t="n">
        <f aca="false">OliveWatbal!AA642-OliveWatbal!W642-F642</f>
        <v>79.8680853590301</v>
      </c>
      <c r="R642" s="11" t="n">
        <f aca="false">OliveWatbal!AA642+OliveWatbal!W642-F642</f>
        <v>95.7054853590302</v>
      </c>
      <c r="S642" s="6" t="n">
        <f aca="false">OliveWatbal!W642</f>
        <v>7.9187</v>
      </c>
      <c r="T642" s="7" t="n">
        <f aca="false">OliveHrFlx!P642-OliveHrFlx!P641</f>
        <v>0.32</v>
      </c>
      <c r="U642" s="7" t="n">
        <f aca="false">TreeCalculations!$J$3*TreeCalculations!$K$3*(T642/TreeCalculations!$L$3)</f>
        <v>0.0104850890695281</v>
      </c>
    </row>
    <row r="643" customFormat="false" ht="12.8" hidden="false" customHeight="false" outlineLevel="0" collapsed="false">
      <c r="C643" s="2" t="n">
        <f aca="false">GrassWatbal!AA643</f>
        <v>188.2384</v>
      </c>
      <c r="D643" s="3" t="n">
        <f aca="false">(0.5*GrassWatbal!J643*GrassTree!$C$31*GrassTree!$C$31/18.0152*40.7*60*60)/TreeCalculations!$I$2/TreeCalculations!$I$2</f>
        <v>4.63588525245348</v>
      </c>
      <c r="E643" s="8" t="n">
        <f aca="false">(GrassHrFlux!K643*18.0152*GrassTree!$C$31*GrassTree!$C$31*2.45*0.5)/TreeCalculations!$I$2/TreeCalculations!$I$2</f>
        <v>4.552756306</v>
      </c>
      <c r="F643" s="10" t="n">
        <f aca="false">D643+(0.5*GrassWatbal!F643*GrassTree!$C$31*GrassTree!$C$31/18.0152*40.7*60*60)/TreeCalculations!$I$2/TreeCalculations!$I$2 + (0.5*GrassWatbal!G643*GrassTree!$C$31*GrassTree!$C$31/18.0152*40.7*60*60)/TreeCalculations!$I$2/TreeCalculations!$I$2</f>
        <v>4.63588525245348</v>
      </c>
      <c r="G643" s="5" t="n">
        <f aca="false">GrassWatbal!AA643-GrassWatbal!W643-F643</f>
        <v>178.347514747547</v>
      </c>
      <c r="H643" s="11" t="n">
        <f aca="false">GrassWatbal!AA643+GrassWatbal!W643-F643</f>
        <v>188.857514747547</v>
      </c>
      <c r="I643" s="6" t="n">
        <f aca="false">GrassWatbal!W643</f>
        <v>5.255</v>
      </c>
      <c r="J643" s="7" t="n">
        <f aca="false">GrassHrFlux!P643-GrassHrFlux!P642</f>
        <v>0.74</v>
      </c>
      <c r="K643" s="7" t="n">
        <f aca="false">TreeCalculations!$J$2*TreeCalculations!$K$2*(J643/TreeCalculations!$L$2)</f>
        <v>0.000969870738931352</v>
      </c>
      <c r="L643" s="2" t="n">
        <f aca="false">OliveWatbal!V643/(OliveTree!$C$31*2*OliveTree!$C$31*2)</f>
        <v>-106.389736</v>
      </c>
      <c r="M643" s="12" t="n">
        <f aca="false">OliveWatbal!AA643</f>
        <v>175.0291</v>
      </c>
      <c r="N643" s="8" t="n">
        <f aca="false">(0.5*OliveWatbal!J643*OliveTree!$C$31*OliveTree!$C$31/18.0152*40.7*60*60)/TreeCalculations!$I$3/TreeCalculations!$I$3</f>
        <v>130.573368044762</v>
      </c>
      <c r="O643" s="8" t="n">
        <f aca="false">(OliveHrFlx!K643*18.0152*OliveTree!$C$31*OliveTree!$C$31*2.45*0.5)/TreeCalculations!$I$3/TreeCalculations!$I$3</f>
        <v>30.492212254</v>
      </c>
      <c r="P643" s="4" t="n">
        <f aca="false">N643+(0.5*OliveWatbal!F643*OliveTree!$C$31*OliveTree!$C$31/18.0152*40.7*60*60)/TreeCalculations!$I$3/TreeCalculations!$I$3 + (0.5*OliveWatbal!G643*OliveTree!$C$31*OliveTree!$C$31/18.0152*40.7*60*60)/TreeCalculations!$I$3/TreeCalculations!$I$3</f>
        <v>130.573368044762</v>
      </c>
      <c r="Q643" s="11" t="n">
        <f aca="false">OliveWatbal!AA643-OliveWatbal!W643-F643</f>
        <v>164.439814747547</v>
      </c>
      <c r="R643" s="11" t="n">
        <f aca="false">OliveWatbal!AA643+OliveWatbal!W643-F643</f>
        <v>176.346614747547</v>
      </c>
      <c r="S643" s="6" t="n">
        <f aca="false">OliveWatbal!W643</f>
        <v>5.9534</v>
      </c>
      <c r="T643" s="7" t="n">
        <f aca="false">OliveHrFlx!P643-OliveHrFlx!P642</f>
        <v>0.699999999999999</v>
      </c>
      <c r="U643" s="7" t="n">
        <f aca="false">TreeCalculations!$J$3*TreeCalculations!$K$3*(T643/TreeCalculations!$L$3)</f>
        <v>0.0229361323395928</v>
      </c>
    </row>
    <row r="644" customFormat="false" ht="12.8" hidden="false" customHeight="false" outlineLevel="0" collapsed="false">
      <c r="C644" s="2" t="n">
        <f aca="false">GrassWatbal!AA644</f>
        <v>279.7127</v>
      </c>
      <c r="D644" s="3" t="n">
        <f aca="false">(0.5*GrassWatbal!J644*GrassTree!$C$31*GrassTree!$C$31/18.0152*40.7*60*60)/TreeCalculations!$I$2/TreeCalculations!$I$2</f>
        <v>27.274458235268</v>
      </c>
      <c r="E644" s="8" t="n">
        <f aca="false">(GrassHrFlux!K644*18.0152*GrassTree!$C$31*GrassTree!$C$31*2.45*0.5)/TreeCalculations!$I$2/TreeCalculations!$I$2</f>
        <v>6.073284224</v>
      </c>
      <c r="F644" s="10" t="n">
        <f aca="false">D644+(0.5*GrassWatbal!F644*GrassTree!$C$31*GrassTree!$C$31/18.0152*40.7*60*60)/TreeCalculations!$I$2/TreeCalculations!$I$2 + (0.5*GrassWatbal!G644*GrassTree!$C$31*GrassTree!$C$31/18.0152*40.7*60*60)/TreeCalculations!$I$2/TreeCalculations!$I$2</f>
        <v>27.274458235268</v>
      </c>
      <c r="G644" s="5" t="n">
        <f aca="false">GrassWatbal!AA644-GrassWatbal!W644-F644</f>
        <v>250.475241764732</v>
      </c>
      <c r="H644" s="11" t="n">
        <f aca="false">GrassWatbal!AA644+GrassWatbal!W644-F644</f>
        <v>254.401241764732</v>
      </c>
      <c r="I644" s="6" t="n">
        <f aca="false">GrassWatbal!W644</f>
        <v>1.963</v>
      </c>
      <c r="J644" s="7" t="n">
        <f aca="false">GrassHrFlux!P644-GrassHrFlux!P643</f>
        <v>0.9</v>
      </c>
      <c r="K644" s="7" t="n">
        <f aca="false">TreeCalculations!$J$2*TreeCalculations!$K$2*(J644/TreeCalculations!$L$2)</f>
        <v>0.00117957252032191</v>
      </c>
      <c r="L644" s="2" t="n">
        <f aca="false">OliveWatbal!V644/(OliveTree!$C$31*2*OliveTree!$C$31*2)</f>
        <v>-158.947704</v>
      </c>
      <c r="M644" s="12" t="n">
        <f aca="false">OliveWatbal!AA644</f>
        <v>259.8552</v>
      </c>
      <c r="N644" s="8" t="n">
        <f aca="false">(0.5*OliveWatbal!J644*OliveTree!$C$31*OliveTree!$C$31/18.0152*40.7*60*60)/TreeCalculations!$I$3/TreeCalculations!$I$3</f>
        <v>182.043894045029</v>
      </c>
      <c r="O644" s="8" t="n">
        <f aca="false">(OliveHrFlx!K644*18.0152*OliveTree!$C$31*OliveTree!$C$31*2.45*0.5)/TreeCalculations!$I$3/TreeCalculations!$I$3</f>
        <v>41.987756412</v>
      </c>
      <c r="P644" s="4" t="n">
        <f aca="false">N644+(0.5*OliveWatbal!F644*OliveTree!$C$31*OliveTree!$C$31/18.0152*40.7*60*60)/TreeCalculations!$I$3/TreeCalculations!$I$3 + (0.5*OliveWatbal!G644*OliveTree!$C$31*OliveTree!$C$31/18.0152*40.7*60*60)/TreeCalculations!$I$3/TreeCalculations!$I$3</f>
        <v>182.043894045029</v>
      </c>
      <c r="Q644" s="11" t="n">
        <f aca="false">OliveWatbal!AA644-OliveWatbal!W644-F644</f>
        <v>229.129641764732</v>
      </c>
      <c r="R644" s="11" t="n">
        <f aca="false">OliveWatbal!AA644+OliveWatbal!W644-F644</f>
        <v>236.031841764732</v>
      </c>
      <c r="S644" s="6" t="n">
        <f aca="false">OliveWatbal!W644</f>
        <v>3.4511</v>
      </c>
      <c r="T644" s="7" t="n">
        <f aca="false">OliveHrFlx!P644-OliveHrFlx!P643</f>
        <v>0.860000000000001</v>
      </c>
      <c r="U644" s="7" t="n">
        <f aca="false">TreeCalculations!$J$3*TreeCalculations!$K$3*(T644/TreeCalculations!$L$3)</f>
        <v>0.0281786768743569</v>
      </c>
    </row>
    <row r="645" customFormat="false" ht="12.8" hidden="false" customHeight="false" outlineLevel="0" collapsed="false">
      <c r="C645" s="2" t="n">
        <f aca="false">GrassWatbal!AA645</f>
        <v>432.0807</v>
      </c>
      <c r="D645" s="3" t="n">
        <f aca="false">(0.5*GrassWatbal!J645*GrassTree!$C$31*GrassTree!$C$31/18.0152*40.7*60*60)/TreeCalculations!$I$2/TreeCalculations!$I$2</f>
        <v>36.3551001376615</v>
      </c>
      <c r="E645" s="8" t="n">
        <f aca="false">(GrassHrFlux!K645*18.0152*GrassTree!$C$31*GrassTree!$C$31*2.45*0.5)/TreeCalculations!$I$2/TreeCalculations!$I$2</f>
        <v>0</v>
      </c>
      <c r="F645" s="10" t="n">
        <f aca="false">D645+(0.5*GrassWatbal!F645*GrassTree!$C$31*GrassTree!$C$31/18.0152*40.7*60*60)/TreeCalculations!$I$2/TreeCalculations!$I$2 + (0.5*GrassWatbal!G645*GrassTree!$C$31*GrassTree!$C$31/18.0152*40.7*60*60)/TreeCalculations!$I$2/TreeCalculations!$I$2</f>
        <v>36.3551001376615</v>
      </c>
      <c r="G645" s="5" t="n">
        <f aca="false">GrassWatbal!AA645-GrassWatbal!W645-F645</f>
        <v>397.133299862338</v>
      </c>
      <c r="H645" s="11" t="n">
        <f aca="false">GrassWatbal!AA645+GrassWatbal!W645-F645</f>
        <v>394.317899862338</v>
      </c>
      <c r="I645" s="6" t="n">
        <f aca="false">GrassWatbal!W645</f>
        <v>-1.4077</v>
      </c>
      <c r="J645" s="7" t="n">
        <f aca="false">GrassHrFlux!P645-GrassHrFlux!P644</f>
        <v>0.209999999999999</v>
      </c>
      <c r="K645" s="7" t="n">
        <f aca="false">TreeCalculations!$J$2*TreeCalculations!$K$2*(J645/TreeCalculations!$L$2)</f>
        <v>0.000275233588075112</v>
      </c>
      <c r="L645" s="2" t="n">
        <f aca="false">OliveWatbal!V645/(OliveTree!$C$31*2*OliveTree!$C$31*2)</f>
        <v>-229.820568</v>
      </c>
      <c r="M645" s="12" t="n">
        <f aca="false">OliveWatbal!AA645</f>
        <v>401.7495</v>
      </c>
      <c r="N645" s="8" t="n">
        <f aca="false">(0.5*OliveWatbal!J645*OliveTree!$C$31*OliveTree!$C$31/18.0152*40.7*60*60)/TreeCalculations!$I$3/TreeCalculations!$I$3</f>
        <v>250.679395177406</v>
      </c>
      <c r="O645" s="8" t="n">
        <f aca="false">(OliveHrFlx!K645*18.0152*OliveTree!$C$31*OliveTree!$C$31*2.45*0.5)/TreeCalculations!$I$3/TreeCalculations!$I$3</f>
        <v>9.712399662</v>
      </c>
      <c r="P645" s="4" t="n">
        <f aca="false">N645+(0.5*OliveWatbal!F645*OliveTree!$C$31*OliveTree!$C$31/18.0152*40.7*60*60)/TreeCalculations!$I$3/TreeCalculations!$I$3 + (0.5*OliveWatbal!G645*OliveTree!$C$31*OliveTree!$C$31/18.0152*40.7*60*60)/TreeCalculations!$I$3/TreeCalculations!$I$3</f>
        <v>250.679395177406</v>
      </c>
      <c r="Q645" s="11" t="n">
        <f aca="false">OliveWatbal!AA645-OliveWatbal!W645-F645</f>
        <v>364.957799862339</v>
      </c>
      <c r="R645" s="11" t="n">
        <f aca="false">OliveWatbal!AA645+OliveWatbal!W645-F645</f>
        <v>365.830999862338</v>
      </c>
      <c r="S645" s="6" t="n">
        <f aca="false">OliveWatbal!W645</f>
        <v>0.4366</v>
      </c>
      <c r="T645" s="7" t="n">
        <f aca="false">OliveHrFlx!P645-OliveHrFlx!P644</f>
        <v>0.229999999999999</v>
      </c>
      <c r="U645" s="7" t="n">
        <f aca="false">TreeCalculations!$J$3*TreeCalculations!$K$3*(T645/TreeCalculations!$L$3)</f>
        <v>0.0075361577687233</v>
      </c>
    </row>
    <row r="646" customFormat="false" ht="12.8" hidden="false" customHeight="false" outlineLevel="0" collapsed="false">
      <c r="C646" s="2" t="n">
        <f aca="false">GrassWatbal!AA646</f>
        <v>361.3106</v>
      </c>
      <c r="D646" s="3" t="n">
        <f aca="false">(0.5*GrassWatbal!J646*GrassTree!$C$31*GrassTree!$C$31/18.0152*40.7*60*60)/TreeCalculations!$I$2/TreeCalculations!$I$2</f>
        <v>0.142329810382344</v>
      </c>
      <c r="E646" s="8" t="n">
        <f aca="false">(GrassHrFlux!K646*18.0152*GrassTree!$C$31*GrassTree!$C$31*2.45*0.5)/TreeCalculations!$I$2/TreeCalculations!$I$2</f>
        <v>6.221143978</v>
      </c>
      <c r="F646" s="10" t="n">
        <f aca="false">D646+(0.5*GrassWatbal!F646*GrassTree!$C$31*GrassTree!$C$31/18.0152*40.7*60*60)/TreeCalculations!$I$2/TreeCalculations!$I$2 + (0.5*GrassWatbal!G646*GrassTree!$C$31*GrassTree!$C$31/18.0152*40.7*60*60)/TreeCalculations!$I$2/TreeCalculations!$I$2</f>
        <v>0.142329810382344</v>
      </c>
      <c r="G646" s="5" t="n">
        <f aca="false">GrassWatbal!AA646-GrassWatbal!W646-F646</f>
        <v>363.168770189618</v>
      </c>
      <c r="H646" s="11" t="n">
        <f aca="false">GrassWatbal!AA646+GrassWatbal!W646-F646</f>
        <v>359.167770189618</v>
      </c>
      <c r="I646" s="6" t="n">
        <f aca="false">GrassWatbal!W646</f>
        <v>-2.0005</v>
      </c>
      <c r="J646" s="7" t="n">
        <f aca="false">GrassHrFlux!P646-GrassHrFlux!P645</f>
        <v>0.16</v>
      </c>
      <c r="K646" s="7" t="n">
        <f aca="false">TreeCalculations!$J$2*TreeCalculations!$K$2*(J646/TreeCalculations!$L$2)</f>
        <v>0.000209701781390563</v>
      </c>
      <c r="L646" s="2" t="n">
        <f aca="false">OliveWatbal!V646/(OliveTree!$C$31*2*OliveTree!$C$31*2)</f>
        <v>-195.468984</v>
      </c>
      <c r="M646" s="12" t="n">
        <f aca="false">OliveWatbal!AA646</f>
        <v>335.8575</v>
      </c>
      <c r="N646" s="8" t="n">
        <f aca="false">(0.5*OliveWatbal!J646*OliveTree!$C$31*OliveTree!$C$31/18.0152*40.7*60*60)/TreeCalculations!$I$3/TreeCalculations!$I$3</f>
        <v>57.9892313157778</v>
      </c>
      <c r="O646" s="8" t="n">
        <f aca="false">(OliveHrFlx!K646*18.0152*OliveTree!$C$31*OliveTree!$C$31*2.45*0.5)/TreeCalculations!$I$3/TreeCalculations!$I$3</f>
        <v>40.281852086</v>
      </c>
      <c r="P646" s="4" t="n">
        <f aca="false">N646+(0.5*OliveWatbal!F646*OliveTree!$C$31*OliveTree!$C$31/18.0152*40.7*60*60)/TreeCalculations!$I$3/TreeCalculations!$I$3 + (0.5*OliveWatbal!G646*OliveTree!$C$31*OliveTree!$C$31/18.0152*40.7*60*60)/TreeCalculations!$I$3/TreeCalculations!$I$3</f>
        <v>57.9892313157778</v>
      </c>
      <c r="Q646" s="11" t="n">
        <f aca="false">OliveWatbal!AA646-OliveWatbal!W646-F646</f>
        <v>337.217470189618</v>
      </c>
      <c r="R646" s="11" t="n">
        <f aca="false">OliveWatbal!AA646+OliveWatbal!W646-F646</f>
        <v>334.212870189618</v>
      </c>
      <c r="S646" s="6" t="n">
        <f aca="false">OliveWatbal!W646</f>
        <v>-1.5023</v>
      </c>
      <c r="T646" s="7" t="n">
        <f aca="false">OliveHrFlx!P646-OliveHrFlx!P645</f>
        <v>0.120000000000001</v>
      </c>
      <c r="U646" s="7" t="n">
        <f aca="false">TreeCalculations!$J$3*TreeCalculations!$K$3*(T646/TreeCalculations!$L$3)</f>
        <v>0.00393190840107308</v>
      </c>
    </row>
    <row r="647" customFormat="false" ht="12.8" hidden="false" customHeight="false" outlineLevel="0" collapsed="false">
      <c r="C647" s="2" t="n">
        <f aca="false">GrassWatbal!AA647</f>
        <v>402.0109</v>
      </c>
      <c r="D647" s="3" t="n">
        <f aca="false">(0.5*GrassWatbal!J647*GrassTree!$C$31*GrassTree!$C$31/18.0152*40.7*60*60)/TreeCalculations!$I$2/TreeCalculations!$I$2</f>
        <v>37.3026100182068</v>
      </c>
      <c r="E647" s="8" t="n">
        <f aca="false">(GrassHrFlux!K647*18.0152*GrassTree!$C$31*GrassTree!$C$31*2.45*0.5)/TreeCalculations!$I$2/TreeCalculations!$I$2</f>
        <v>7.80125717</v>
      </c>
      <c r="F647" s="10" t="n">
        <f aca="false">D647+(0.5*GrassWatbal!F647*GrassTree!$C$31*GrassTree!$C$31/18.0152*40.7*60*60)/TreeCalculations!$I$2/TreeCalculations!$I$2 + (0.5*GrassWatbal!G647*GrassTree!$C$31*GrassTree!$C$31/18.0152*40.7*60*60)/TreeCalculations!$I$2/TreeCalculations!$I$2</f>
        <v>37.3026100182068</v>
      </c>
      <c r="G647" s="5" t="n">
        <f aca="false">GrassWatbal!AA647-GrassWatbal!W647-F647</f>
        <v>366.014489981793</v>
      </c>
      <c r="H647" s="11" t="n">
        <f aca="false">GrassWatbal!AA647+GrassWatbal!W647-F647</f>
        <v>363.402089981793</v>
      </c>
      <c r="I647" s="6" t="n">
        <f aca="false">GrassWatbal!W647</f>
        <v>-1.3062</v>
      </c>
      <c r="J647" s="7" t="n">
        <f aca="false">GrassHrFlux!P647-GrassHrFlux!P646</f>
        <v>0.850000000000001</v>
      </c>
      <c r="K647" s="7" t="n">
        <f aca="false">TreeCalculations!$J$2*TreeCalculations!$K$2*(J647/TreeCalculations!$L$2)</f>
        <v>0.00111404071363737</v>
      </c>
      <c r="L647" s="2" t="n">
        <f aca="false">OliveWatbal!V647/(OliveTree!$C$31*2*OliveTree!$C$31*2)</f>
        <v>-214.281776</v>
      </c>
      <c r="M647" s="12" t="n">
        <f aca="false">OliveWatbal!AA647</f>
        <v>374.3655</v>
      </c>
      <c r="N647" s="8" t="n">
        <f aca="false">(0.5*OliveWatbal!J647*OliveTree!$C$31*OliveTree!$C$31/18.0152*40.7*60*60)/TreeCalculations!$I$3/TreeCalculations!$I$3</f>
        <v>240.500780452063</v>
      </c>
      <c r="O647" s="8" t="n">
        <f aca="false">(OliveHrFlx!K647*18.0152*OliveTree!$C$31*OliveTree!$C$31*2.45*0.5)/TreeCalculations!$I$3/TreeCalculations!$I$3</f>
        <v>50.815204412</v>
      </c>
      <c r="P647" s="4" t="n">
        <f aca="false">N647+(0.5*OliveWatbal!F647*OliveTree!$C$31*OliveTree!$C$31/18.0152*40.7*60*60)/TreeCalculations!$I$3/TreeCalculations!$I$3 + (0.5*OliveWatbal!G647*OliveTree!$C$31*OliveTree!$C$31/18.0152*40.7*60*60)/TreeCalculations!$I$3/TreeCalculations!$I$3</f>
        <v>240.500780452063</v>
      </c>
      <c r="Q647" s="11" t="n">
        <f aca="false">OliveWatbal!AA647-OliveWatbal!W647-F647</f>
        <v>337.143189981793</v>
      </c>
      <c r="R647" s="11" t="n">
        <f aca="false">OliveWatbal!AA647+OliveWatbal!W647-F647</f>
        <v>336.982589981793</v>
      </c>
      <c r="S647" s="6" t="n">
        <f aca="false">OliveWatbal!W647</f>
        <v>-0.0803</v>
      </c>
      <c r="T647" s="7" t="n">
        <f aca="false">OliveHrFlx!P647-OliveHrFlx!P646</f>
        <v>0.779999999999999</v>
      </c>
      <c r="U647" s="7" t="n">
        <f aca="false">TreeCalculations!$J$3*TreeCalculations!$K$3*(T647/TreeCalculations!$L$3)</f>
        <v>0.0255574046069748</v>
      </c>
    </row>
    <row r="648" customFormat="false" ht="12.8" hidden="false" customHeight="false" outlineLevel="0" collapsed="false">
      <c r="C648" s="2" t="n">
        <f aca="false">GrassWatbal!AA648</f>
        <v>541.3506</v>
      </c>
      <c r="D648" s="3" t="n">
        <f aca="false">(0.5*GrassWatbal!J648*GrassTree!$C$31*GrassTree!$C$31/18.0152*40.7*60*60)/TreeCalculations!$I$2/TreeCalculations!$I$2</f>
        <v>46.77770882366</v>
      </c>
      <c r="E648" s="8" t="n">
        <f aca="false">(GrassHrFlux!K648*18.0152*GrassTree!$C$31*GrassTree!$C$31*2.45*0.5)/TreeCalculations!$I$2/TreeCalculations!$I$2</f>
        <v>8.845102896</v>
      </c>
      <c r="F648" s="10" t="n">
        <f aca="false">D648+(0.5*GrassWatbal!F648*GrassTree!$C$31*GrassTree!$C$31/18.0152*40.7*60*60)/TreeCalculations!$I$2/TreeCalculations!$I$2 + (0.5*GrassWatbal!G648*GrassTree!$C$31*GrassTree!$C$31/18.0152*40.7*60*60)/TreeCalculations!$I$2/TreeCalculations!$I$2</f>
        <v>46.77770882366</v>
      </c>
      <c r="G648" s="5" t="n">
        <f aca="false">GrassWatbal!AA648-GrassWatbal!W648-F648</f>
        <v>499.60649117634</v>
      </c>
      <c r="H648" s="11" t="n">
        <f aca="false">GrassWatbal!AA648+GrassWatbal!W648-F648</f>
        <v>489.53929117634</v>
      </c>
      <c r="I648" s="6" t="n">
        <f aca="false">GrassWatbal!W648</f>
        <v>-5.0336</v>
      </c>
      <c r="J648" s="7" t="n">
        <f aca="false">GrassHrFlux!P648-GrassHrFlux!P647</f>
        <v>0.629999999999999</v>
      </c>
      <c r="K648" s="7" t="n">
        <f aca="false">TreeCalculations!$J$2*TreeCalculations!$K$2*(J648/TreeCalculations!$L$2)</f>
        <v>0.000825700764225338</v>
      </c>
      <c r="L648" s="2" t="n">
        <f aca="false">OliveWatbal!V648/(OliveTree!$C$31*2*OliveTree!$C$31*2)</f>
        <v>-271.083008</v>
      </c>
      <c r="M648" s="12" t="n">
        <f aca="false">OliveWatbal!AA648</f>
        <v>505.1132</v>
      </c>
      <c r="N648" s="8" t="n">
        <f aca="false">(0.5*OliveWatbal!J648*OliveTree!$C$31*OliveTree!$C$31/18.0152*40.7*60*60)/TreeCalculations!$I$3/TreeCalculations!$I$3</f>
        <v>303.382090678982</v>
      </c>
      <c r="O648" s="8" t="n">
        <f aca="false">(OliveHrFlx!K648*18.0152*OliveTree!$C$31*OliveTree!$C$31*2.45*0.5)/TreeCalculations!$I$3/TreeCalculations!$I$3</f>
        <v>57.52185803</v>
      </c>
      <c r="P648" s="4" t="n">
        <f aca="false">N648+(0.5*OliveWatbal!F648*OliveTree!$C$31*OliveTree!$C$31/18.0152*40.7*60*60)/TreeCalculations!$I$3/TreeCalculations!$I$3 + (0.5*OliveWatbal!G648*OliveTree!$C$31*OliveTree!$C$31/18.0152*40.7*60*60)/TreeCalculations!$I$3/TreeCalculations!$I$3</f>
        <v>303.382090678982</v>
      </c>
      <c r="Q648" s="11" t="n">
        <f aca="false">OliveWatbal!AA648-OliveWatbal!W648-F648</f>
        <v>460.94469117634</v>
      </c>
      <c r="R648" s="11" t="n">
        <f aca="false">OliveWatbal!AA648+OliveWatbal!W648-F648</f>
        <v>455.72629117634</v>
      </c>
      <c r="S648" s="6" t="n">
        <f aca="false">OliveWatbal!W648</f>
        <v>-2.6092</v>
      </c>
      <c r="T648" s="7" t="n">
        <f aca="false">OliveHrFlx!P648-OliveHrFlx!P647</f>
        <v>0.65</v>
      </c>
      <c r="U648" s="7" t="n">
        <f aca="false">TreeCalculations!$J$3*TreeCalculations!$K$3*(T648/TreeCalculations!$L$3)</f>
        <v>0.021297837172479</v>
      </c>
    </row>
    <row r="649" customFormat="false" ht="12.8" hidden="false" customHeight="false" outlineLevel="0" collapsed="false">
      <c r="C649" s="2" t="n">
        <f aca="false">GrassWatbal!AA649</f>
        <v>554.4893</v>
      </c>
      <c r="D649" s="3" t="n">
        <f aca="false">(0.5*GrassWatbal!J649*GrassTree!$C$31*GrassTree!$C$31/18.0152*40.7*60*60)/TreeCalculations!$I$2/TreeCalculations!$I$2</f>
        <v>53.0930858386252</v>
      </c>
      <c r="E649" s="8" t="n">
        <f aca="false">(GrassHrFlux!K649*18.0152*GrassTree!$C$31*GrassTree!$C$31*2.45*0.5)/TreeCalculations!$I$2/TreeCalculations!$I$2</f>
        <v>9.904396656</v>
      </c>
      <c r="F649" s="10" t="n">
        <f aca="false">D649+(0.5*GrassWatbal!F649*GrassTree!$C$31*GrassTree!$C$31/18.0152*40.7*60*60)/TreeCalculations!$I$2/TreeCalculations!$I$2 + (0.5*GrassWatbal!G649*GrassTree!$C$31*GrassTree!$C$31/18.0152*40.7*60*60)/TreeCalculations!$I$2/TreeCalculations!$I$2</f>
        <v>53.0930858386252</v>
      </c>
      <c r="G649" s="5" t="n">
        <f aca="false">GrassWatbal!AA649-GrassWatbal!W649-F649</f>
        <v>509.830114161375</v>
      </c>
      <c r="H649" s="11" t="n">
        <f aca="false">GrassWatbal!AA649+GrassWatbal!W649-F649</f>
        <v>492.962314161375</v>
      </c>
      <c r="I649" s="6" t="n">
        <f aca="false">GrassWatbal!W649</f>
        <v>-8.4339</v>
      </c>
      <c r="J649" s="7" t="n">
        <f aca="false">GrassHrFlux!P649-GrassHrFlux!P648</f>
        <v>0.42</v>
      </c>
      <c r="K649" s="7" t="n">
        <f aca="false">TreeCalculations!$J$2*TreeCalculations!$K$2*(J649/TreeCalculations!$L$2)</f>
        <v>0.000550467176150226</v>
      </c>
      <c r="L649" s="2" t="n">
        <f aca="false">OliveWatbal!V649/(OliveTree!$C$31*2*OliveTree!$C$31*2)</f>
        <v>-277.460216</v>
      </c>
      <c r="M649" s="12" t="n">
        <f aca="false">OliveWatbal!AA649</f>
        <v>516.0238</v>
      </c>
      <c r="N649" s="8" t="n">
        <f aca="false">(0.5*OliveWatbal!J649*OliveTree!$C$31*OliveTree!$C$31/18.0152*40.7*60*60)/TreeCalculations!$I$3/TreeCalculations!$I$3</f>
        <v>343.421499622541</v>
      </c>
      <c r="O649" s="8" t="n">
        <f aca="false">(OliveHrFlx!K649*18.0152*OliveTree!$C$31*OliveTree!$C$31*2.45*0.5)/TreeCalculations!$I$3/TreeCalculations!$I$3</f>
        <v>61.911306548</v>
      </c>
      <c r="P649" s="4" t="n">
        <f aca="false">N649+(0.5*OliveWatbal!F649*OliveTree!$C$31*OliveTree!$C$31/18.0152*40.7*60*60)/TreeCalculations!$I$3/TreeCalculations!$I$3 + (0.5*OliveWatbal!G649*OliveTree!$C$31*OliveTree!$C$31/18.0152*40.7*60*60)/TreeCalculations!$I$3/TreeCalculations!$I$3</f>
        <v>343.421499622541</v>
      </c>
      <c r="Q649" s="11" t="n">
        <f aca="false">OliveWatbal!AA649-OliveWatbal!W649-F649</f>
        <v>470.416014161375</v>
      </c>
      <c r="R649" s="11" t="n">
        <f aca="false">OliveWatbal!AA649+OliveWatbal!W649-F649</f>
        <v>455.445414161375</v>
      </c>
      <c r="S649" s="6" t="n">
        <f aca="false">OliveWatbal!W649</f>
        <v>-7.4853</v>
      </c>
      <c r="T649" s="7" t="n">
        <f aca="false">OliveHrFlx!P649-OliveHrFlx!P648</f>
        <v>0.42</v>
      </c>
      <c r="U649" s="7" t="n">
        <f aca="false">TreeCalculations!$J$3*TreeCalculations!$K$3*(T649/TreeCalculations!$L$3)</f>
        <v>0.0137616794037557</v>
      </c>
    </row>
    <row r="650" customFormat="false" ht="12.8" hidden="false" customHeight="false" outlineLevel="0" collapsed="false">
      <c r="C650" s="2" t="n">
        <f aca="false">GrassWatbal!AA650</f>
        <v>622.606</v>
      </c>
      <c r="D650" s="3" t="n">
        <f aca="false">(0.5*GrassWatbal!J650*GrassTree!$C$31*GrassTree!$C$31/18.0152*40.7*60*60)/TreeCalculations!$I$2/TreeCalculations!$I$2</f>
        <v>59.4165959856122</v>
      </c>
      <c r="E650" s="8" t="n">
        <f aca="false">(GrassHrFlux!K650*18.0152*GrassTree!$C$31*GrassTree!$C$31*2.45*0.5)/TreeCalculations!$I$2/TreeCalculations!$I$2</f>
        <v>7.953530648</v>
      </c>
      <c r="F650" s="10" t="n">
        <f aca="false">D650+(0.5*GrassWatbal!F650*GrassTree!$C$31*GrassTree!$C$31/18.0152*40.7*60*60)/TreeCalculations!$I$2/TreeCalculations!$I$2 + (0.5*GrassWatbal!G650*GrassTree!$C$31*GrassTree!$C$31/18.0152*40.7*60*60)/TreeCalculations!$I$2/TreeCalculations!$I$2</f>
        <v>59.4165959856122</v>
      </c>
      <c r="G650" s="5" t="n">
        <f aca="false">GrassWatbal!AA650-GrassWatbal!W650-F650</f>
        <v>572.456404014388</v>
      </c>
      <c r="H650" s="11" t="n">
        <f aca="false">GrassWatbal!AA650+GrassWatbal!W650-F650</f>
        <v>553.922404014388</v>
      </c>
      <c r="I650" s="6" t="n">
        <f aca="false">GrassWatbal!W650</f>
        <v>-9.267</v>
      </c>
      <c r="J650" s="7" t="n">
        <f aca="false">GrassHrFlux!P650-GrassHrFlux!P649</f>
        <v>-0.640000000000001</v>
      </c>
      <c r="K650" s="7" t="n">
        <f aca="false">TreeCalculations!$J$2*TreeCalculations!$K$2*(J650/TreeCalculations!$L$2)</f>
        <v>-0.000838807125562251</v>
      </c>
      <c r="L650" s="2" t="n">
        <f aca="false">OliveWatbal!V650/(OliveTree!$C$31*2*OliveTree!$C$31*2)</f>
        <v>-300.715548</v>
      </c>
      <c r="M650" s="12" t="n">
        <f aca="false">OliveWatbal!AA650</f>
        <v>579.296</v>
      </c>
      <c r="N650" s="8" t="n">
        <f aca="false">(0.5*OliveWatbal!J650*OliveTree!$C$31*OliveTree!$C$31/18.0152*40.7*60*60)/TreeCalculations!$I$3/TreeCalculations!$I$3</f>
        <v>369.634584128958</v>
      </c>
      <c r="O650" s="8" t="n">
        <f aca="false">(OliveHrFlx!K650*18.0152*OliveTree!$C$31*OliveTree!$C$31*2.45*0.5)/TreeCalculations!$I$3/TreeCalculations!$I$3</f>
        <v>48.968060918</v>
      </c>
      <c r="P650" s="4" t="n">
        <f aca="false">N650+(0.5*OliveWatbal!F650*OliveTree!$C$31*OliveTree!$C$31/18.0152*40.7*60*60)/TreeCalculations!$I$3/TreeCalculations!$I$3 + (0.5*OliveWatbal!G650*OliveTree!$C$31*OliveTree!$C$31/18.0152*40.7*60*60)/TreeCalculations!$I$3/TreeCalculations!$I$3</f>
        <v>369.634584128958</v>
      </c>
      <c r="Q650" s="11" t="n">
        <f aca="false">OliveWatbal!AA650-OliveWatbal!W650-F650</f>
        <v>528.247004014388</v>
      </c>
      <c r="R650" s="11" t="n">
        <f aca="false">OliveWatbal!AA650+OliveWatbal!W650-F650</f>
        <v>511.511804014388</v>
      </c>
      <c r="S650" s="6" t="n">
        <f aca="false">OliveWatbal!W650</f>
        <v>-8.3676</v>
      </c>
      <c r="T650" s="7" t="n">
        <f aca="false">OliveHrFlx!P650-OliveHrFlx!P649</f>
        <v>-0.550000000000001</v>
      </c>
      <c r="U650" s="7" t="n">
        <f aca="false">TreeCalculations!$J$3*TreeCalculations!$K$3*(T650/TreeCalculations!$L$3)</f>
        <v>-0.0180212468382515</v>
      </c>
    </row>
    <row r="651" customFormat="false" ht="12.8" hidden="false" customHeight="false" outlineLevel="0" collapsed="false">
      <c r="C651" s="2" t="n">
        <f aca="false">GrassWatbal!AA651</f>
        <v>383.1942</v>
      </c>
      <c r="D651" s="3" t="n">
        <f aca="false">(0.5*GrassWatbal!J651*GrassTree!$C$31*GrassTree!$C$31/18.0152*40.7*60*60)/TreeCalculations!$I$2/TreeCalculations!$I$2</f>
        <v>47.8675485145877</v>
      </c>
      <c r="E651" s="8" t="n">
        <f aca="false">(GrassHrFlux!K651*18.0152*GrassTree!$C$31*GrassTree!$C$31*2.45*0.5)/TreeCalculations!$I$2/TreeCalculations!$I$2</f>
        <v>9.414473292</v>
      </c>
      <c r="F651" s="10" t="n">
        <f aca="false">D651+(0.5*GrassWatbal!F651*GrassTree!$C$31*GrassTree!$C$31/18.0152*40.7*60*60)/TreeCalculations!$I$2/TreeCalculations!$I$2 + (0.5*GrassWatbal!G651*GrassTree!$C$31*GrassTree!$C$31/18.0152*40.7*60*60)/TreeCalculations!$I$2/TreeCalculations!$I$2</f>
        <v>47.8675485145877</v>
      </c>
      <c r="G651" s="5" t="n">
        <f aca="false">GrassWatbal!AA651-GrassWatbal!W651-F651</f>
        <v>340.444451485412</v>
      </c>
      <c r="H651" s="11" t="n">
        <f aca="false">GrassWatbal!AA651+GrassWatbal!W651-F651</f>
        <v>330.208851485412</v>
      </c>
      <c r="I651" s="6" t="n">
        <f aca="false">GrassWatbal!W651</f>
        <v>-5.1178</v>
      </c>
      <c r="J651" s="7" t="n">
        <f aca="false">GrassHrFlux!P651-GrassHrFlux!P650</f>
        <v>0.210000000000001</v>
      </c>
      <c r="K651" s="7" t="n">
        <f aca="false">TreeCalculations!$J$2*TreeCalculations!$K$2*(J651/TreeCalculations!$L$2)</f>
        <v>0.000275233588075114</v>
      </c>
      <c r="L651" s="2" t="n">
        <f aca="false">OliveWatbal!V651/(OliveTree!$C$31*2*OliveTree!$C$31*2)</f>
        <v>-208.18084</v>
      </c>
      <c r="M651" s="12" t="n">
        <f aca="false">OliveWatbal!AA651</f>
        <v>356.4742</v>
      </c>
      <c r="N651" s="8" t="n">
        <f aca="false">(0.5*OliveWatbal!J651*OliveTree!$C$31*OliveTree!$C$31/18.0152*40.7*60*60)/TreeCalculations!$I$3/TreeCalculations!$I$3</f>
        <v>292.353563657356</v>
      </c>
      <c r="O651" s="8" t="n">
        <f aca="false">(OliveHrFlx!K651*18.0152*OliveTree!$C$31*OliveTree!$C$31*2.45*0.5)/TreeCalculations!$I$3/TreeCalculations!$I$3</f>
        <v>60.814496134</v>
      </c>
      <c r="P651" s="4" t="n">
        <f aca="false">N651+(0.5*OliveWatbal!F651*OliveTree!$C$31*OliveTree!$C$31/18.0152*40.7*60*60)/TreeCalculations!$I$3/TreeCalculations!$I$3 + (0.5*OliveWatbal!G651*OliveTree!$C$31*OliveTree!$C$31/18.0152*40.7*60*60)/TreeCalculations!$I$3/TreeCalculations!$I$3</f>
        <v>292.353563657356</v>
      </c>
      <c r="Q651" s="11" t="n">
        <f aca="false">OliveWatbal!AA651-OliveWatbal!W651-F651</f>
        <v>313.620651485412</v>
      </c>
      <c r="R651" s="11" t="n">
        <f aca="false">OliveWatbal!AA651+OliveWatbal!W651-F651</f>
        <v>303.592651485412</v>
      </c>
      <c r="S651" s="6" t="n">
        <f aca="false">OliveWatbal!W651</f>
        <v>-5.014</v>
      </c>
      <c r="T651" s="7" t="n">
        <f aca="false">OliveHrFlx!P651-OliveHrFlx!P650</f>
        <v>0.18</v>
      </c>
      <c r="U651" s="7" t="n">
        <f aca="false">TreeCalculations!$J$3*TreeCalculations!$K$3*(T651/TreeCalculations!$L$3)</f>
        <v>0.00589786260160956</v>
      </c>
    </row>
    <row r="652" customFormat="false" ht="12.8" hidden="false" customHeight="false" outlineLevel="0" collapsed="false">
      <c r="C652" s="2" t="n">
        <f aca="false">GrassWatbal!AA652</f>
        <v>522.7562</v>
      </c>
      <c r="D652" s="3" t="n">
        <f aca="false">(0.5*GrassWatbal!J652*GrassTree!$C$31*GrassTree!$C$31/18.0152*40.7*60*60)/TreeCalculations!$I$2/TreeCalculations!$I$2</f>
        <v>56.5821994759981</v>
      </c>
      <c r="E652" s="8" t="n">
        <f aca="false">(GrassHrFlux!K652*18.0152*GrassTree!$C$31*GrassTree!$C$31*2.45*0.5)/TreeCalculations!$I$2/TreeCalculations!$I$2</f>
        <v>8.75020783</v>
      </c>
      <c r="F652" s="10" t="n">
        <f aca="false">D652+(0.5*GrassWatbal!F652*GrassTree!$C$31*GrassTree!$C$31/18.0152*40.7*60*60)/TreeCalculations!$I$2/TreeCalculations!$I$2 + (0.5*GrassWatbal!G652*GrassTree!$C$31*GrassTree!$C$31/18.0152*40.7*60*60)/TreeCalculations!$I$2/TreeCalculations!$I$2</f>
        <v>56.5821994759981</v>
      </c>
      <c r="G652" s="5" t="n">
        <f aca="false">GrassWatbal!AA652-GrassWatbal!W652-F652</f>
        <v>471.528700524002</v>
      </c>
      <c r="H652" s="11" t="n">
        <f aca="false">GrassWatbal!AA652+GrassWatbal!W652-F652</f>
        <v>460.819300524002</v>
      </c>
      <c r="I652" s="6" t="n">
        <f aca="false">GrassWatbal!W652</f>
        <v>-5.3547</v>
      </c>
      <c r="J652" s="7" t="n">
        <f aca="false">GrassHrFlux!P652-GrassHrFlux!P651</f>
        <v>0.300000000000001</v>
      </c>
      <c r="K652" s="7" t="n">
        <f aca="false">TreeCalculations!$J$2*TreeCalculations!$K$2*(J652/TreeCalculations!$L$2)</f>
        <v>0.000393190840107306</v>
      </c>
      <c r="L652" s="2" t="n">
        <f aca="false">OliveWatbal!V652/(OliveTree!$C$31*2*OliveTree!$C$31*2)</f>
        <v>-268.192812</v>
      </c>
      <c r="M652" s="12" t="n">
        <f aca="false">OliveWatbal!AA652</f>
        <v>485.8296</v>
      </c>
      <c r="N652" s="8" t="n">
        <f aca="false">(0.5*OliveWatbal!J652*OliveTree!$C$31*OliveTree!$C$31/18.0152*40.7*60*60)/TreeCalculations!$I$3/TreeCalculations!$I$3</f>
        <v>363.083346285359</v>
      </c>
      <c r="O652" s="8" t="n">
        <f aca="false">(OliveHrFlx!K652*18.0152*OliveTree!$C$31*OliveTree!$C$31*2.45*0.5)/TreeCalculations!$I$3/TreeCalculations!$I$3</f>
        <v>57.568202132</v>
      </c>
      <c r="P652" s="4" t="n">
        <f aca="false">N652+(0.5*OliveWatbal!F652*OliveTree!$C$31*OliveTree!$C$31/18.0152*40.7*60*60)/TreeCalculations!$I$3/TreeCalculations!$I$3 + (0.5*OliveWatbal!G652*OliveTree!$C$31*OliveTree!$C$31/18.0152*40.7*60*60)/TreeCalculations!$I$3/TreeCalculations!$I$3</f>
        <v>363.083346285359</v>
      </c>
      <c r="Q652" s="11" t="n">
        <f aca="false">OliveWatbal!AA652-OliveWatbal!W652-F652</f>
        <v>433.923200524002</v>
      </c>
      <c r="R652" s="11" t="n">
        <f aca="false">OliveWatbal!AA652+OliveWatbal!W652-F652</f>
        <v>424.571600524002</v>
      </c>
      <c r="S652" s="6" t="n">
        <f aca="false">OliveWatbal!W652</f>
        <v>-4.6758</v>
      </c>
      <c r="T652" s="7" t="n">
        <f aca="false">OliveHrFlx!P652-OliveHrFlx!P651</f>
        <v>0.220000000000001</v>
      </c>
      <c r="U652" s="7" t="n">
        <f aca="false">TreeCalculations!$J$3*TreeCalculations!$K$3*(T652/TreeCalculations!$L$3)</f>
        <v>0.00720849873530061</v>
      </c>
    </row>
    <row r="653" customFormat="false" ht="12.8" hidden="false" customHeight="false" outlineLevel="0" collapsed="false">
      <c r="C653" s="2" t="n">
        <f aca="false">GrassWatbal!AA653</f>
        <v>516.409</v>
      </c>
      <c r="D653" s="3" t="n">
        <f aca="false">(0.5*GrassWatbal!J653*GrassTree!$C$31*GrassTree!$C$31/18.0152*40.7*60*60)/TreeCalculations!$I$2/TreeCalculations!$I$2</f>
        <v>52.5928982192815</v>
      </c>
      <c r="E653" s="8" t="n">
        <f aca="false">(GrassHrFlux!K653*18.0152*GrassTree!$C$31*GrassTree!$C$31*2.45*0.5)/TreeCalculations!$I$2/TreeCalculations!$I$2</f>
        <v>6.858927096</v>
      </c>
      <c r="F653" s="10" t="n">
        <f aca="false">D653+(0.5*GrassWatbal!F653*GrassTree!$C$31*GrassTree!$C$31/18.0152*40.7*60*60)/TreeCalculations!$I$2/TreeCalculations!$I$2 + (0.5*GrassWatbal!G653*GrassTree!$C$31*GrassTree!$C$31/18.0152*40.7*60*60)/TreeCalculations!$I$2/TreeCalculations!$I$2</f>
        <v>52.5928982192815</v>
      </c>
      <c r="G653" s="5" t="n">
        <f aca="false">GrassWatbal!AA653-GrassWatbal!W653-F653</f>
        <v>468.732101780719</v>
      </c>
      <c r="H653" s="11" t="n">
        <f aca="false">GrassWatbal!AA653+GrassWatbal!W653-F653</f>
        <v>458.900101780719</v>
      </c>
      <c r="I653" s="6" t="n">
        <f aca="false">GrassWatbal!W653</f>
        <v>-4.916</v>
      </c>
      <c r="J653" s="7" t="n">
        <f aca="false">GrassHrFlux!P653-GrassHrFlux!P652</f>
        <v>-0.25</v>
      </c>
      <c r="K653" s="7" t="n">
        <f aca="false">TreeCalculations!$J$2*TreeCalculations!$K$2*(J653/TreeCalculations!$L$2)</f>
        <v>-0.000327659033422754</v>
      </c>
      <c r="L653" s="2" t="n">
        <f aca="false">OliveWatbal!V653/(OliveTree!$C$31*2*OliveTree!$C$31*2)</f>
        <v>-264.706268</v>
      </c>
      <c r="M653" s="12" t="n">
        <f aca="false">OliveWatbal!AA653</f>
        <v>481.5974</v>
      </c>
      <c r="N653" s="8" t="n">
        <f aca="false">(0.5*OliveWatbal!J653*OliveTree!$C$31*OliveTree!$C$31/18.0152*40.7*60*60)/TreeCalculations!$I$3/TreeCalculations!$I$3</f>
        <v>343.702092677295</v>
      </c>
      <c r="O653" s="8" t="n">
        <f aca="false">(OliveHrFlx!K653*18.0152*OliveTree!$C$31*OliveTree!$C$31*2.45*0.5)/TreeCalculations!$I$3/TreeCalculations!$I$3</f>
        <v>45.132534762</v>
      </c>
      <c r="P653" s="4" t="n">
        <f aca="false">N653+(0.5*OliveWatbal!F653*OliveTree!$C$31*OliveTree!$C$31/18.0152*40.7*60*60)/TreeCalculations!$I$3/TreeCalculations!$I$3 + (0.5*OliveWatbal!G653*OliveTree!$C$31*OliveTree!$C$31/18.0152*40.7*60*60)/TreeCalculations!$I$3/TreeCalculations!$I$3</f>
        <v>343.702092677295</v>
      </c>
      <c r="Q653" s="11" t="n">
        <f aca="false">OliveWatbal!AA653-OliveWatbal!W653-F653</f>
        <v>431.889601780719</v>
      </c>
      <c r="R653" s="11" t="n">
        <f aca="false">OliveWatbal!AA653+OliveWatbal!W653-F653</f>
        <v>426.119401780719</v>
      </c>
      <c r="S653" s="6" t="n">
        <f aca="false">OliveWatbal!W653</f>
        <v>-2.8851</v>
      </c>
      <c r="T653" s="7" t="n">
        <f aca="false">OliveHrFlx!P653-OliveHrFlx!P652</f>
        <v>-0.15</v>
      </c>
      <c r="U653" s="7" t="n">
        <f aca="false">TreeCalculations!$J$3*TreeCalculations!$K$3*(T653/TreeCalculations!$L$3)</f>
        <v>-0.00491488550134132</v>
      </c>
    </row>
    <row r="654" customFormat="false" ht="12.8" hidden="false" customHeight="false" outlineLevel="0" collapsed="false">
      <c r="C654" s="2" t="n">
        <f aca="false">GrassWatbal!AA654</f>
        <v>284.3965</v>
      </c>
      <c r="D654" s="3" t="n">
        <f aca="false">(0.5*GrassWatbal!J654*GrassTree!$C$31*GrassTree!$C$31/18.0152*40.7*60*60)/TreeCalculations!$I$2/TreeCalculations!$I$2</f>
        <v>41.2878447089125</v>
      </c>
      <c r="E654" s="8" t="n">
        <f aca="false">(GrassHrFlux!K654*18.0152*GrassTree!$C$31*GrassTree!$C$31*2.45*0.5)/TreeCalculations!$I$2/TreeCalculations!$I$2</f>
        <v>8.78331076</v>
      </c>
      <c r="F654" s="10" t="n">
        <f aca="false">D654+(0.5*GrassWatbal!F654*GrassTree!$C$31*GrassTree!$C$31/18.0152*40.7*60*60)/TreeCalculations!$I$2/TreeCalculations!$I$2 + (0.5*GrassWatbal!G654*GrassTree!$C$31*GrassTree!$C$31/18.0152*40.7*60*60)/TreeCalculations!$I$2/TreeCalculations!$I$2</f>
        <v>41.2878447089125</v>
      </c>
      <c r="G654" s="5" t="n">
        <f aca="false">GrassWatbal!AA654-GrassWatbal!W654-F654</f>
        <v>247.849855291088</v>
      </c>
      <c r="H654" s="11" t="n">
        <f aca="false">GrassWatbal!AA654+GrassWatbal!W654-F654</f>
        <v>238.367455291088</v>
      </c>
      <c r="I654" s="6" t="n">
        <f aca="false">GrassWatbal!W654</f>
        <v>-4.7412</v>
      </c>
      <c r="J654" s="7" t="n">
        <f aca="false">GrassHrFlux!P654-GrassHrFlux!P653</f>
        <v>0.489999999999998</v>
      </c>
      <c r="K654" s="7" t="n">
        <f aca="false">TreeCalculations!$J$2*TreeCalculations!$K$2*(J654/TreeCalculations!$L$2)</f>
        <v>0.000642211705508595</v>
      </c>
      <c r="L654" s="2" t="n">
        <f aca="false">OliveWatbal!V654/(OliveTree!$C$31*2*OliveTree!$C$31*2)</f>
        <v>-156.921288</v>
      </c>
      <c r="M654" s="12" t="n">
        <f aca="false">OliveWatbal!AA654</f>
        <v>265.0427</v>
      </c>
      <c r="N654" s="8" t="n">
        <f aca="false">(0.5*OliveWatbal!J654*OliveTree!$C$31*OliveTree!$C$31/18.0152*40.7*60*60)/TreeCalculations!$I$3/TreeCalculations!$I$3</f>
        <v>269.458797015853</v>
      </c>
      <c r="O654" s="8" t="n">
        <f aca="false">(OliveHrFlx!K654*18.0152*OliveTree!$C$31*OliveTree!$C$31*2.45*0.5)/TreeCalculations!$I$3/TreeCalculations!$I$3</f>
        <v>58.909974228</v>
      </c>
      <c r="P654" s="4" t="n">
        <f aca="false">N654+(0.5*OliveWatbal!F654*OliveTree!$C$31*OliveTree!$C$31/18.0152*40.7*60*60)/TreeCalculations!$I$3/TreeCalculations!$I$3 + (0.5*OliveWatbal!G654*OliveTree!$C$31*OliveTree!$C$31/18.0152*40.7*60*60)/TreeCalculations!$I$3/TreeCalculations!$I$3</f>
        <v>269.458797015853</v>
      </c>
      <c r="Q654" s="11" t="n">
        <f aca="false">OliveWatbal!AA654-OliveWatbal!W654-F654</f>
        <v>228.971155291088</v>
      </c>
      <c r="R654" s="11" t="n">
        <f aca="false">OliveWatbal!AA654+OliveWatbal!W654-F654</f>
        <v>218.538555291088</v>
      </c>
      <c r="S654" s="6" t="n">
        <f aca="false">OliveWatbal!W654</f>
        <v>-5.2163</v>
      </c>
      <c r="T654" s="7" t="n">
        <f aca="false">OliveHrFlx!P654-OliveHrFlx!P653</f>
        <v>0.370000000000001</v>
      </c>
      <c r="U654" s="7" t="n">
        <f aca="false">TreeCalculations!$J$3*TreeCalculations!$K$3*(T654/TreeCalculations!$L$3)</f>
        <v>0.0121233842366419</v>
      </c>
    </row>
    <row r="655" customFormat="false" ht="12.8" hidden="false" customHeight="false" outlineLevel="0" collapsed="false">
      <c r="C655" s="2" t="n">
        <f aca="false">GrassWatbal!AA655</f>
        <v>520.9233</v>
      </c>
      <c r="D655" s="3" t="n">
        <f aca="false">(0.5*GrassWatbal!J655*GrassTree!$C$31*GrassTree!$C$31/18.0152*40.7*60*60)/TreeCalculations!$I$2/TreeCalculations!$I$2</f>
        <v>52.7555608597184</v>
      </c>
      <c r="E655" s="8" t="n">
        <f aca="false">(GrassHrFlux!K655*18.0152*GrassTree!$C$31*GrassTree!$C$31*2.45*0.5)/TreeCalculations!$I$2/TreeCalculations!$I$2</f>
        <v>8.63986473</v>
      </c>
      <c r="F655" s="10" t="n">
        <f aca="false">D655+(0.5*GrassWatbal!F655*GrassTree!$C$31*GrassTree!$C$31/18.0152*40.7*60*60)/TreeCalculations!$I$2/TreeCalculations!$I$2 + (0.5*GrassWatbal!G655*GrassTree!$C$31*GrassTree!$C$31/18.0152*40.7*60*60)/TreeCalculations!$I$2/TreeCalculations!$I$2</f>
        <v>52.7555608597184</v>
      </c>
      <c r="G655" s="5" t="n">
        <f aca="false">GrassWatbal!AA655-GrassWatbal!W655-F655</f>
        <v>473.360139140282</v>
      </c>
      <c r="H655" s="11" t="n">
        <f aca="false">GrassWatbal!AA655+GrassWatbal!W655-F655</f>
        <v>462.975339140282</v>
      </c>
      <c r="I655" s="6" t="n">
        <f aca="false">GrassWatbal!W655</f>
        <v>-5.1924</v>
      </c>
      <c r="J655" s="7" t="n">
        <f aca="false">GrassHrFlux!P655-GrassHrFlux!P654</f>
        <v>0.470000000000002</v>
      </c>
      <c r="K655" s="7" t="n">
        <f aca="false">TreeCalculations!$J$2*TreeCalculations!$K$2*(J655/TreeCalculations!$L$2)</f>
        <v>0.00061599898283478</v>
      </c>
      <c r="L655" s="2" t="n">
        <f aca="false">OliveWatbal!V655/(OliveTree!$C$31*2*OliveTree!$C$31*2)</f>
        <v>-266.317696</v>
      </c>
      <c r="M655" s="12" t="n">
        <f aca="false">OliveWatbal!AA655</f>
        <v>486.8492</v>
      </c>
      <c r="N655" s="8" t="n">
        <f aca="false">(0.5*OliveWatbal!J655*OliveTree!$C$31*OliveTree!$C$31/18.0152*40.7*60*60)/TreeCalculations!$I$3/TreeCalculations!$I$3</f>
        <v>351.713227718815</v>
      </c>
      <c r="O655" s="8" t="n">
        <f aca="false">(OliveHrFlx!K655*18.0152*OliveTree!$C$31*OliveTree!$C$31*2.45*0.5)/TreeCalculations!$I$3/TreeCalculations!$I$3</f>
        <v>55.582026332</v>
      </c>
      <c r="P655" s="4" t="n">
        <f aca="false">N655+(0.5*OliveWatbal!F655*OliveTree!$C$31*OliveTree!$C$31/18.0152*40.7*60*60)/TreeCalculations!$I$3/TreeCalculations!$I$3 + (0.5*OliveWatbal!G655*OliveTree!$C$31*OliveTree!$C$31/18.0152*40.7*60*60)/TreeCalculations!$I$3/TreeCalculations!$I$3</f>
        <v>351.713227718815</v>
      </c>
      <c r="Q655" s="11" t="n">
        <f aca="false">OliveWatbal!AA655-OliveWatbal!W655-F655</f>
        <v>436.154339140282</v>
      </c>
      <c r="R655" s="11" t="n">
        <f aca="false">OliveWatbal!AA655+OliveWatbal!W655-F655</f>
        <v>432.032939140282</v>
      </c>
      <c r="S655" s="6" t="n">
        <f aca="false">OliveWatbal!W655</f>
        <v>-2.0607</v>
      </c>
      <c r="T655" s="7" t="n">
        <f aca="false">OliveHrFlx!P655-OliveHrFlx!P654</f>
        <v>0.539999999999999</v>
      </c>
      <c r="U655" s="7" t="n">
        <f aca="false">TreeCalculations!$J$3*TreeCalculations!$K$3*(T655/TreeCalculations!$L$3)</f>
        <v>0.0176935878048287</v>
      </c>
    </row>
    <row r="656" customFormat="false" ht="12.8" hidden="false" customHeight="false" outlineLevel="0" collapsed="false">
      <c r="C656" s="2" t="n">
        <f aca="false">GrassWatbal!AA656</f>
        <v>457.9697</v>
      </c>
      <c r="D656" s="3" t="n">
        <f aca="false">(0.5*GrassWatbal!J656*GrassTree!$C$31*GrassTree!$C$31/18.0152*40.7*60*60)/TreeCalculations!$I$2/TreeCalculations!$I$2</f>
        <v>51.9259813934899</v>
      </c>
      <c r="E656" s="8" t="n">
        <f aca="false">(GrassHrFlux!K656*18.0152*GrassTree!$C$31*GrassTree!$C$31*2.45*0.5)/TreeCalculations!$I$2/TreeCalculations!$I$2</f>
        <v>8.335317774</v>
      </c>
      <c r="F656" s="10" t="n">
        <f aca="false">D656+(0.5*GrassWatbal!F656*GrassTree!$C$31*GrassTree!$C$31/18.0152*40.7*60*60)/TreeCalculations!$I$2/TreeCalculations!$I$2 + (0.5*GrassWatbal!G656*GrassTree!$C$31*GrassTree!$C$31/18.0152*40.7*60*60)/TreeCalculations!$I$2/TreeCalculations!$I$2</f>
        <v>51.9259813934899</v>
      </c>
      <c r="G656" s="5" t="n">
        <f aca="false">GrassWatbal!AA656-GrassWatbal!W656-F656</f>
        <v>414.18531860651</v>
      </c>
      <c r="H656" s="11" t="n">
        <f aca="false">GrassWatbal!AA656+GrassWatbal!W656-F656</f>
        <v>397.90211860651</v>
      </c>
      <c r="I656" s="6" t="n">
        <f aca="false">GrassWatbal!W656</f>
        <v>-8.1416</v>
      </c>
      <c r="J656" s="7" t="n">
        <f aca="false">GrassHrFlux!P656-GrassHrFlux!P655</f>
        <v>0.41</v>
      </c>
      <c r="K656" s="7" t="n">
        <f aca="false">TreeCalculations!$J$2*TreeCalculations!$K$2*(J656/TreeCalculations!$L$2)</f>
        <v>0.000537360814813316</v>
      </c>
      <c r="L656" s="2" t="n">
        <f aca="false">OliveWatbal!V656/(OliveTree!$C$31*2*OliveTree!$C$31*2)</f>
        <v>-242.768224</v>
      </c>
      <c r="M656" s="12" t="n">
        <f aca="false">OliveWatbal!AA656</f>
        <v>426.1477</v>
      </c>
      <c r="N656" s="8" t="n">
        <f aca="false">(0.5*OliveWatbal!J656*OliveTree!$C$31*OliveTree!$C$31/18.0152*40.7*60*60)/TreeCalculations!$I$3/TreeCalculations!$I$3</f>
        <v>331.848052755451</v>
      </c>
      <c r="O656" s="8" t="n">
        <f aca="false">(OliveHrFlx!K656*18.0152*OliveTree!$C$31*OliveTree!$C$31*2.45*0.5)/TreeCalculations!$I$3/TreeCalculations!$I$3</f>
        <v>52.627038114</v>
      </c>
      <c r="P656" s="4" t="n">
        <f aca="false">N656+(0.5*OliveWatbal!F656*OliveTree!$C$31*OliveTree!$C$31/18.0152*40.7*60*60)/TreeCalculations!$I$3/TreeCalculations!$I$3 + (0.5*OliveWatbal!G656*OliveTree!$C$31*OliveTree!$C$31/18.0152*40.7*60*60)/TreeCalculations!$I$3/TreeCalculations!$I$3</f>
        <v>331.848052755451</v>
      </c>
      <c r="Q656" s="11" t="n">
        <f aca="false">OliveWatbal!AA656-OliveWatbal!W656-F656</f>
        <v>381.75311860651</v>
      </c>
      <c r="R656" s="11" t="n">
        <f aca="false">OliveWatbal!AA656+OliveWatbal!W656-F656</f>
        <v>366.69031860651</v>
      </c>
      <c r="S656" s="6" t="n">
        <f aca="false">OliveWatbal!W656</f>
        <v>-7.5314</v>
      </c>
      <c r="T656" s="7" t="n">
        <f aca="false">OliveHrFlx!P656-OliveHrFlx!P655</f>
        <v>0.420000000000002</v>
      </c>
      <c r="U656" s="7" t="n">
        <f aca="false">TreeCalculations!$J$3*TreeCalculations!$K$3*(T656/TreeCalculations!$L$3)</f>
        <v>0.0137616794037557</v>
      </c>
    </row>
    <row r="657" customFormat="false" ht="12.8" hidden="false" customHeight="false" outlineLevel="0" collapsed="false">
      <c r="C657" s="2" t="n">
        <f aca="false">GrassWatbal!AA657</f>
        <v>388.1054</v>
      </c>
      <c r="D657" s="3" t="n">
        <f aca="false">(0.5*GrassWatbal!J657*GrassTree!$C$31*GrassTree!$C$31/18.0152*40.7*60*60)/TreeCalculations!$I$2/TreeCalculations!$I$2</f>
        <v>50.1326257826724</v>
      </c>
      <c r="E657" s="8" t="n">
        <f aca="false">(GrassHrFlux!K657*18.0152*GrassTree!$C$31*GrassTree!$C$31*2.45*0.5)/TreeCalculations!$I$2/TreeCalculations!$I$2</f>
        <v>10.762865974</v>
      </c>
      <c r="F657" s="10" t="n">
        <f aca="false">D657+(0.5*GrassWatbal!F657*GrassTree!$C$31*GrassTree!$C$31/18.0152*40.7*60*60)/TreeCalculations!$I$2/TreeCalculations!$I$2 + (0.5*GrassWatbal!G657*GrassTree!$C$31*GrassTree!$C$31/18.0152*40.7*60*60)/TreeCalculations!$I$2/TreeCalculations!$I$2</f>
        <v>50.1326257826724</v>
      </c>
      <c r="G657" s="5" t="n">
        <f aca="false">GrassWatbal!AA657-GrassWatbal!W657-F657</f>
        <v>347.611974217328</v>
      </c>
      <c r="H657" s="11" t="n">
        <f aca="false">GrassWatbal!AA657+GrassWatbal!W657-F657</f>
        <v>328.333574217327</v>
      </c>
      <c r="I657" s="6" t="n">
        <f aca="false">GrassWatbal!W657</f>
        <v>-9.6392</v>
      </c>
      <c r="J657" s="7" t="n">
        <f aca="false">GrassHrFlux!P657-GrassHrFlux!P656</f>
        <v>0.159999999999997</v>
      </c>
      <c r="K657" s="7" t="n">
        <f aca="false">TreeCalculations!$J$2*TreeCalculations!$K$2*(J657/TreeCalculations!$L$2)</f>
        <v>0.000209701781390558</v>
      </c>
      <c r="L657" s="2" t="n">
        <f aca="false">OliveWatbal!V657/(OliveTree!$C$31*2*OliveTree!$C$31*2)</f>
        <v>-216.39008</v>
      </c>
      <c r="M657" s="12" t="n">
        <f aca="false">OliveWatbal!AA657</f>
        <v>360.1731</v>
      </c>
      <c r="N657" s="8" t="n">
        <f aca="false">(0.5*OliveWatbal!J657*OliveTree!$C$31*OliveTree!$C$31/18.0152*40.7*60*60)/TreeCalculations!$I$3/TreeCalculations!$I$3</f>
        <v>314.195089702029</v>
      </c>
      <c r="O657" s="8" t="n">
        <f aca="false">(OliveHrFlx!K657*18.0152*OliveTree!$C$31*OliveTree!$C$31*2.45*0.5)/TreeCalculations!$I$3/TreeCalculations!$I$3</f>
        <v>72.089354092</v>
      </c>
      <c r="P657" s="4" t="n">
        <f aca="false">N657+(0.5*OliveWatbal!F657*OliveTree!$C$31*OliveTree!$C$31/18.0152*40.7*60*60)/TreeCalculations!$I$3/TreeCalculations!$I$3 + (0.5*OliveWatbal!G657*OliveTree!$C$31*OliveTree!$C$31/18.0152*40.7*60*60)/TreeCalculations!$I$3/TreeCalculations!$I$3</f>
        <v>314.195089702029</v>
      </c>
      <c r="Q657" s="11" t="n">
        <f aca="false">OliveWatbal!AA657-OliveWatbal!W657-F657</f>
        <v>319.316774217328</v>
      </c>
      <c r="R657" s="11" t="n">
        <f aca="false">OliveWatbal!AA657+OliveWatbal!W657-F657</f>
        <v>300.764174217328</v>
      </c>
      <c r="S657" s="6" t="n">
        <f aca="false">OliveWatbal!W657</f>
        <v>-9.2763</v>
      </c>
      <c r="T657" s="7" t="n">
        <f aca="false">OliveHrFlx!P657-OliveHrFlx!P656</f>
        <v>0.119999999999997</v>
      </c>
      <c r="U657" s="7" t="n">
        <f aca="false">TreeCalculations!$J$3*TreeCalculations!$K$3*(T657/TreeCalculations!$L$3)</f>
        <v>0.00393190840107296</v>
      </c>
    </row>
    <row r="658" customFormat="false" ht="12.8" hidden="false" customHeight="false" outlineLevel="0" collapsed="false">
      <c r="C658" s="2" t="n">
        <f aca="false">GrassWatbal!AA658</f>
        <v>562.733</v>
      </c>
      <c r="D658" s="3" t="n">
        <f aca="false">(0.5*GrassWatbal!J658*GrassTree!$C$31*GrassTree!$C$31/18.0152*40.7*60*60)/TreeCalculations!$I$2/TreeCalculations!$I$2</f>
        <v>64.5770682534748</v>
      </c>
      <c r="E658" s="8" t="n">
        <f aca="false">(GrassHrFlux!K658*18.0152*GrassTree!$C$31*GrassTree!$C$31*2.45*0.5)/TreeCalculations!$I$2/TreeCalculations!$I$2</f>
        <v>8.326490326</v>
      </c>
      <c r="F658" s="10" t="n">
        <f aca="false">D658+(0.5*GrassWatbal!F658*GrassTree!$C$31*GrassTree!$C$31/18.0152*40.7*60*60)/TreeCalculations!$I$2/TreeCalculations!$I$2 + (0.5*GrassWatbal!G658*GrassTree!$C$31*GrassTree!$C$31/18.0152*40.7*60*60)/TreeCalculations!$I$2/TreeCalculations!$I$2</f>
        <v>64.5770682534748</v>
      </c>
      <c r="G658" s="5" t="n">
        <f aca="false">GrassWatbal!AA658-GrassWatbal!W658-F658</f>
        <v>506.982031746525</v>
      </c>
      <c r="H658" s="11" t="n">
        <f aca="false">GrassWatbal!AA658+GrassWatbal!W658-F658</f>
        <v>489.329831746525</v>
      </c>
      <c r="I658" s="6" t="n">
        <f aca="false">GrassWatbal!W658</f>
        <v>-8.8261</v>
      </c>
      <c r="J658" s="7" t="n">
        <f aca="false">GrassHrFlux!P658-GrassHrFlux!P657</f>
        <v>-0.479999999999997</v>
      </c>
      <c r="K658" s="7" t="n">
        <f aca="false">TreeCalculations!$J$2*TreeCalculations!$K$2*(J658/TreeCalculations!$L$2)</f>
        <v>-0.000629105344171683</v>
      </c>
      <c r="L658" s="2" t="n">
        <f aca="false">OliveWatbal!V658/(OliveTree!$C$31*2*OliveTree!$C$31*2)</f>
        <v>-317.729256</v>
      </c>
      <c r="M658" s="12" t="n">
        <f aca="false">OliveWatbal!AA658</f>
        <v>518.9867</v>
      </c>
      <c r="N658" s="8" t="n">
        <f aca="false">(0.5*OliveWatbal!J658*OliveTree!$C$31*OliveTree!$C$31/18.0152*40.7*60*60)/TreeCalculations!$I$3/TreeCalculations!$I$3</f>
        <v>430.393146898175</v>
      </c>
      <c r="O658" s="8" t="n">
        <f aca="false">(OliveHrFlx!K658*18.0152*OliveTree!$C$31*OliveTree!$C$31*2.45*0.5)/TreeCalculations!$I$3/TreeCalculations!$I$3</f>
        <v>56.79359357</v>
      </c>
      <c r="P658" s="4" t="n">
        <f aca="false">N658+(0.5*OliveWatbal!F658*OliveTree!$C$31*OliveTree!$C$31/18.0152*40.7*60*60)/TreeCalculations!$I$3/TreeCalculations!$I$3 + (0.5*OliveWatbal!G658*OliveTree!$C$31*OliveTree!$C$31/18.0152*40.7*60*60)/TreeCalculations!$I$3/TreeCalculations!$I$3</f>
        <v>430.393146898175</v>
      </c>
      <c r="Q658" s="11" t="n">
        <f aca="false">OliveWatbal!AA658-OliveWatbal!W658-F658</f>
        <v>462.522731746525</v>
      </c>
      <c r="R658" s="11" t="n">
        <f aca="false">OliveWatbal!AA658+OliveWatbal!W658-F658</f>
        <v>446.296531746525</v>
      </c>
      <c r="S658" s="6" t="n">
        <f aca="false">OliveWatbal!W658</f>
        <v>-8.1131</v>
      </c>
      <c r="T658" s="7" t="n">
        <f aca="false">OliveHrFlx!P658-OliveHrFlx!P657</f>
        <v>-0.43</v>
      </c>
      <c r="U658" s="7" t="n">
        <f aca="false">TreeCalculations!$J$3*TreeCalculations!$K$3*(T658/TreeCalculations!$L$3)</f>
        <v>-0.0140893384371784</v>
      </c>
    </row>
    <row r="659" customFormat="false" ht="12.8" hidden="false" customHeight="false" outlineLevel="0" collapsed="false">
      <c r="C659" s="2" t="n">
        <f aca="false">GrassWatbal!AA659</f>
        <v>313.217</v>
      </c>
      <c r="D659" s="3" t="n">
        <f aca="false">(0.5*GrassWatbal!J659*GrassTree!$C$31*GrassTree!$C$31/18.0152*40.7*60*60)/TreeCalculations!$I$2/TreeCalculations!$I$2</f>
        <v>49.9374306141481</v>
      </c>
      <c r="E659" s="8" t="n">
        <f aca="false">(GrassHrFlux!K659*18.0152*GrassTree!$C$31*GrassTree!$C$31*2.45*0.5)/TreeCalculations!$I$2/TreeCalculations!$I$2</f>
        <v>8.277939362</v>
      </c>
      <c r="F659" s="10" t="n">
        <f aca="false">D659+(0.5*GrassWatbal!F659*GrassTree!$C$31*GrassTree!$C$31/18.0152*40.7*60*60)/TreeCalculations!$I$2/TreeCalculations!$I$2 + (0.5*GrassWatbal!G659*GrassTree!$C$31*GrassTree!$C$31/18.0152*40.7*60*60)/TreeCalculations!$I$2/TreeCalculations!$I$2</f>
        <v>49.9374306141481</v>
      </c>
      <c r="G659" s="5" t="n">
        <f aca="false">GrassWatbal!AA659-GrassWatbal!W659-F659</f>
        <v>269.440869385852</v>
      </c>
      <c r="H659" s="11" t="n">
        <f aca="false">GrassWatbal!AA659+GrassWatbal!W659-F659</f>
        <v>257.118269385852</v>
      </c>
      <c r="I659" s="6" t="n">
        <f aca="false">GrassWatbal!W659</f>
        <v>-6.1613</v>
      </c>
      <c r="J659" s="7" t="n">
        <f aca="false">GrassHrFlux!P659-GrassHrFlux!P658</f>
        <v>0.0899999999999999</v>
      </c>
      <c r="K659" s="7" t="n">
        <f aca="false">TreeCalculations!$J$2*TreeCalculations!$K$2*(J659/TreeCalculations!$L$2)</f>
        <v>0.000117957252032191</v>
      </c>
      <c r="L659" s="2" t="n">
        <f aca="false">OliveWatbal!V659/(OliveTree!$C$31*2*OliveTree!$C$31*2)</f>
        <v>-209.144588</v>
      </c>
      <c r="M659" s="12" t="n">
        <f aca="false">OliveWatbal!AA659</f>
        <v>284.3972</v>
      </c>
      <c r="N659" s="8" t="n">
        <f aca="false">(0.5*OliveWatbal!J659*OliveTree!$C$31*OliveTree!$C$31/18.0152*40.7*60*60)/TreeCalculations!$I$3/TreeCalculations!$I$3</f>
        <v>339.070273990852</v>
      </c>
      <c r="O659" s="8" t="n">
        <f aca="false">(OliveHrFlx!K659*18.0152*OliveTree!$C$31*OliveTree!$C$31*2.45*0.5)/TreeCalculations!$I$3/TreeCalculations!$I$3</f>
        <v>56.52877013</v>
      </c>
      <c r="P659" s="4" t="n">
        <f aca="false">N659+(0.5*OliveWatbal!F659*OliveTree!$C$31*OliveTree!$C$31/18.0152*40.7*60*60)/TreeCalculations!$I$3/TreeCalculations!$I$3 + (0.5*OliveWatbal!G659*OliveTree!$C$31*OliveTree!$C$31/18.0152*40.7*60*60)/TreeCalculations!$I$3/TreeCalculations!$I$3</f>
        <v>339.070273990852</v>
      </c>
      <c r="Q659" s="11" t="n">
        <f aca="false">OliveWatbal!AA659-OliveWatbal!W659-F659</f>
        <v>241.408869385852</v>
      </c>
      <c r="R659" s="11" t="n">
        <f aca="false">OliveWatbal!AA659+OliveWatbal!W659-F659</f>
        <v>227.510669385852</v>
      </c>
      <c r="S659" s="6" t="n">
        <f aca="false">OliveWatbal!W659</f>
        <v>-6.9491</v>
      </c>
      <c r="T659" s="7" t="n">
        <f aca="false">OliveHrFlx!P659-OliveHrFlx!P658</f>
        <v>0.109999999999999</v>
      </c>
      <c r="U659" s="7" t="n">
        <f aca="false">TreeCalculations!$J$3*TreeCalculations!$K$3*(T659/TreeCalculations!$L$3)</f>
        <v>0.00360424936765027</v>
      </c>
    </row>
    <row r="660" customFormat="false" ht="12.8" hidden="false" customHeight="false" outlineLevel="0" collapsed="false">
      <c r="C660" s="2" t="n">
        <f aca="false">GrassWatbal!AA660</f>
        <v>305.4815</v>
      </c>
      <c r="D660" s="3" t="n">
        <f aca="false">(0.5*GrassWatbal!J660*GrassTree!$C$31*GrassTree!$C$31/18.0152*40.7*60*60)/TreeCalculations!$I$2/TreeCalculations!$I$2</f>
        <v>49.6527709933834</v>
      </c>
      <c r="E660" s="8" t="n">
        <f aca="false">(GrassHrFlux!K660*18.0152*GrassTree!$C$31*GrassTree!$C$31*2.45*0.5)/TreeCalculations!$I$2/TreeCalculations!$I$2</f>
        <v>10.036808376</v>
      </c>
      <c r="F660" s="10" t="n">
        <f aca="false">D660+(0.5*GrassWatbal!F660*GrassTree!$C$31*GrassTree!$C$31/18.0152*40.7*60*60)/TreeCalculations!$I$2/TreeCalculations!$I$2 + (0.5*GrassWatbal!G660*GrassTree!$C$31*GrassTree!$C$31/18.0152*40.7*60*60)/TreeCalculations!$I$2/TreeCalculations!$I$2</f>
        <v>49.6527709933834</v>
      </c>
      <c r="G660" s="5" t="n">
        <f aca="false">GrassWatbal!AA660-GrassWatbal!W660-F660</f>
        <v>261.042229006617</v>
      </c>
      <c r="H660" s="11" t="n">
        <f aca="false">GrassWatbal!AA660+GrassWatbal!W660-F660</f>
        <v>250.615229006617</v>
      </c>
      <c r="I660" s="6" t="n">
        <f aca="false">GrassWatbal!W660</f>
        <v>-5.2135</v>
      </c>
      <c r="J660" s="7" t="n">
        <f aca="false">GrassHrFlux!P660-GrassHrFlux!P659</f>
        <v>0.25</v>
      </c>
      <c r="K660" s="7" t="n">
        <f aca="false">TreeCalculations!$J$2*TreeCalculations!$K$2*(J660/TreeCalculations!$L$2)</f>
        <v>0.000327659033422754</v>
      </c>
      <c r="L660" s="2" t="n">
        <f aca="false">OliveWatbal!V660/(OliveTree!$C$31*2*OliveTree!$C$31*2)</f>
        <v>-224.112384</v>
      </c>
      <c r="M660" s="12" t="n">
        <f aca="false">OliveWatbal!AA660</f>
        <v>276.4388</v>
      </c>
      <c r="N660" s="8" t="n">
        <f aca="false">(0.5*OliveWatbal!J660*OliveTree!$C$31*OliveTree!$C$31/18.0152*40.7*60*60)/TreeCalculations!$I$3/TreeCalculations!$I$3</f>
        <v>337.496512944625</v>
      </c>
      <c r="O660" s="8" t="n">
        <f aca="false">(OliveHrFlx!K660*18.0152*OliveTree!$C$31*OliveTree!$C$31*2.45*0.5)/TreeCalculations!$I$3/TreeCalculations!$I$3</f>
        <v>66.397856994</v>
      </c>
      <c r="P660" s="4" t="n">
        <f aca="false">N660+(0.5*OliveWatbal!F660*OliveTree!$C$31*OliveTree!$C$31/18.0152*40.7*60*60)/TreeCalculations!$I$3/TreeCalculations!$I$3 + (0.5*OliveWatbal!G660*OliveTree!$C$31*OliveTree!$C$31/18.0152*40.7*60*60)/TreeCalculations!$I$3/TreeCalculations!$I$3</f>
        <v>337.496512944625</v>
      </c>
      <c r="Q660" s="11" t="n">
        <f aca="false">OliveWatbal!AA660-OliveWatbal!W660-F660</f>
        <v>232.155229006617</v>
      </c>
      <c r="R660" s="11" t="n">
        <f aca="false">OliveWatbal!AA660+OliveWatbal!W660-F660</f>
        <v>221.416829006617</v>
      </c>
      <c r="S660" s="6" t="n">
        <f aca="false">OliveWatbal!W660</f>
        <v>-5.3692</v>
      </c>
      <c r="T660" s="7" t="n">
        <f aca="false">OliveHrFlx!P660-OliveHrFlx!P659</f>
        <v>0.200000000000003</v>
      </c>
      <c r="U660" s="7" t="n">
        <f aca="false">TreeCalculations!$J$3*TreeCalculations!$K$3*(T660/TreeCalculations!$L$3)</f>
        <v>0.00655318066845517</v>
      </c>
    </row>
    <row r="661" customFormat="false" ht="12.8" hidden="false" customHeight="false" outlineLevel="0" collapsed="false">
      <c r="C661" s="2" t="n">
        <f aca="false">GrassWatbal!AA661</f>
        <v>375.1266</v>
      </c>
      <c r="D661" s="3" t="n">
        <f aca="false">(0.5*GrassWatbal!J661*GrassTree!$C$31*GrassTree!$C$31/18.0152*40.7*60*60)/TreeCalculations!$I$2/TreeCalculations!$I$2</f>
        <v>60.225842621786</v>
      </c>
      <c r="E661" s="8" t="n">
        <f aca="false">(GrassHrFlux!K661*18.0152*GrassTree!$C$31*GrassTree!$C$31*2.45*0.5)/TreeCalculations!$I$2/TreeCalculations!$I$2</f>
        <v>9.659434974</v>
      </c>
      <c r="F661" s="10" t="n">
        <f aca="false">D661+(0.5*GrassWatbal!F661*GrassTree!$C$31*GrassTree!$C$31/18.0152*40.7*60*60)/TreeCalculations!$I$2/TreeCalculations!$I$2 + (0.5*GrassWatbal!G661*GrassTree!$C$31*GrassTree!$C$31/18.0152*40.7*60*60)/TreeCalculations!$I$2/TreeCalculations!$I$2</f>
        <v>60.225842621786</v>
      </c>
      <c r="G661" s="5" t="n">
        <f aca="false">GrassWatbal!AA661-GrassWatbal!W661-F661</f>
        <v>319.998057378214</v>
      </c>
      <c r="H661" s="11" t="n">
        <f aca="false">GrassWatbal!AA661+GrassWatbal!W661-F661</f>
        <v>309.803457378214</v>
      </c>
      <c r="I661" s="6" t="n">
        <f aca="false">GrassWatbal!W661</f>
        <v>-5.0973</v>
      </c>
      <c r="J661" s="7" t="n">
        <f aca="false">GrassHrFlux!P661-GrassHrFlux!P660</f>
        <v>-0.170000000000002</v>
      </c>
      <c r="K661" s="7" t="n">
        <f aca="false">TreeCalculations!$J$2*TreeCalculations!$K$2*(J661/TreeCalculations!$L$2)</f>
        <v>-0.000222808142727475</v>
      </c>
      <c r="L661" s="2" t="n">
        <f aca="false">OliveWatbal!V661/(OliveTree!$C$31*2*OliveTree!$C$31*2)</f>
        <v>-301.206112</v>
      </c>
      <c r="M661" s="12" t="n">
        <f aca="false">OliveWatbal!AA661</f>
        <v>340.8186</v>
      </c>
      <c r="N661" s="8" t="n">
        <f aca="false">(0.5*OliveWatbal!J661*OliveTree!$C$31*OliveTree!$C$31/18.0152*40.7*60*60)/TreeCalculations!$I$3/TreeCalculations!$I$3</f>
        <v>396.421054442915</v>
      </c>
      <c r="O661" s="8" t="n">
        <f aca="false">(OliveHrFlx!K661*18.0152*OliveTree!$C$31*OliveTree!$C$31*2.45*0.5)/TreeCalculations!$I$3/TreeCalculations!$I$3</f>
        <v>63.758450042</v>
      </c>
      <c r="P661" s="4" t="n">
        <f aca="false">N661+(0.5*OliveWatbal!F661*OliveTree!$C$31*OliveTree!$C$31/18.0152*40.7*60*60)/TreeCalculations!$I$3/TreeCalculations!$I$3 + (0.5*OliveWatbal!G661*OliveTree!$C$31*OliveTree!$C$31/18.0152*40.7*60*60)/TreeCalculations!$I$3/TreeCalculations!$I$3</f>
        <v>396.421054442915</v>
      </c>
      <c r="Q661" s="11" t="n">
        <f aca="false">OliveWatbal!AA661-OliveWatbal!W661-F661</f>
        <v>285.042557378214</v>
      </c>
      <c r="R661" s="11" t="n">
        <f aca="false">OliveWatbal!AA661+OliveWatbal!W661-F661</f>
        <v>276.142957378214</v>
      </c>
      <c r="S661" s="6" t="n">
        <f aca="false">OliveWatbal!W661</f>
        <v>-4.4498</v>
      </c>
      <c r="T661" s="7" t="n">
        <f aca="false">OliveHrFlx!P661-OliveHrFlx!P660</f>
        <v>-0.190000000000001</v>
      </c>
      <c r="U661" s="7" t="n">
        <f aca="false">TreeCalculations!$J$3*TreeCalculations!$K$3*(T661/TreeCalculations!$L$3)</f>
        <v>-0.00622552163503237</v>
      </c>
    </row>
    <row r="662" customFormat="false" ht="12.8" hidden="false" customHeight="false" outlineLevel="0" collapsed="false">
      <c r="C662" s="2" t="n">
        <f aca="false">GrassWatbal!AA662</f>
        <v>295.297</v>
      </c>
      <c r="D662" s="3" t="n">
        <f aca="false">(0.5*GrassWatbal!J662*GrassTree!$C$31*GrassTree!$C$31/18.0152*40.7*60*60)/TreeCalculations!$I$2/TreeCalculations!$I$2</f>
        <v>57.9810981837559</v>
      </c>
      <c r="E662" s="8" t="n">
        <f aca="false">(GrassHrFlux!K662*18.0152*GrassTree!$C$31*GrassTree!$C$31*2.45*0.5)/TreeCalculations!$I$2/TreeCalculations!$I$2</f>
        <v>4.762408196</v>
      </c>
      <c r="F662" s="10" t="n">
        <f aca="false">D662+(0.5*GrassWatbal!F662*GrassTree!$C$31*GrassTree!$C$31/18.0152*40.7*60*60)/TreeCalculations!$I$2/TreeCalculations!$I$2 + (0.5*GrassWatbal!G662*GrassTree!$C$31*GrassTree!$C$31/18.0152*40.7*60*60)/TreeCalculations!$I$2/TreeCalculations!$I$2</f>
        <v>57.9810981837559</v>
      </c>
      <c r="G662" s="5" t="n">
        <f aca="false">GrassWatbal!AA662-GrassWatbal!W662-F662</f>
        <v>241.514601816244</v>
      </c>
      <c r="H662" s="11" t="n">
        <f aca="false">GrassWatbal!AA662+GrassWatbal!W662-F662</f>
        <v>233.117201816244</v>
      </c>
      <c r="I662" s="6" t="n">
        <f aca="false">GrassWatbal!W662</f>
        <v>-4.1987</v>
      </c>
      <c r="J662" s="7" t="n">
        <f aca="false">GrassHrFlux!P662-GrassHrFlux!P661</f>
        <v>-0.809999999999999</v>
      </c>
      <c r="K662" s="7" t="n">
        <f aca="false">TreeCalculations!$J$2*TreeCalculations!$K$2*(J662/TreeCalculations!$L$2)</f>
        <v>-0.00106161526828972</v>
      </c>
      <c r="L662" s="2" t="n">
        <f aca="false">OliveWatbal!V662/(OliveTree!$C$31*2*OliveTree!$C$31*2)</f>
        <v>-284.987012</v>
      </c>
      <c r="M662" s="12" t="n">
        <f aca="false">OliveWatbal!AA662</f>
        <v>269.6566</v>
      </c>
      <c r="N662" s="8" t="n">
        <f aca="false">(0.5*OliveWatbal!J662*OliveTree!$C$31*OliveTree!$C$31/18.0152*40.7*60*60)/TreeCalculations!$I$3/TreeCalculations!$I$3</f>
        <v>380.654978018562</v>
      </c>
      <c r="O662" s="8" t="n">
        <f aca="false">(OliveHrFlx!K662*18.0152*OliveTree!$C$31*OliveTree!$C$31*2.45*0.5)/TreeCalculations!$I$3/TreeCalculations!$I$3</f>
        <v>37.664513754</v>
      </c>
      <c r="P662" s="4" t="n">
        <f aca="false">N662+(0.5*OliveWatbal!F662*OliveTree!$C$31*OliveTree!$C$31/18.0152*40.7*60*60)/TreeCalculations!$I$3/TreeCalculations!$I$3 + (0.5*OliveWatbal!G662*OliveTree!$C$31*OliveTree!$C$31/18.0152*40.7*60*60)/TreeCalculations!$I$3/TreeCalculations!$I$3</f>
        <v>380.654978018562</v>
      </c>
      <c r="Q662" s="11" t="n">
        <f aca="false">OliveWatbal!AA662-OliveWatbal!W662-F662</f>
        <v>215.746001816244</v>
      </c>
      <c r="R662" s="11" t="n">
        <f aca="false">OliveWatbal!AA662+OliveWatbal!W662-F662</f>
        <v>207.605001816244</v>
      </c>
      <c r="S662" s="6" t="n">
        <f aca="false">OliveWatbal!W662</f>
        <v>-4.0705</v>
      </c>
      <c r="T662" s="7" t="n">
        <f aca="false">OliveHrFlx!P662-OliveHrFlx!P661</f>
        <v>-0.68</v>
      </c>
      <c r="U662" s="7" t="n">
        <f aca="false">TreeCalculations!$J$3*TreeCalculations!$K$3*(T662/TreeCalculations!$L$3)</f>
        <v>-0.0222808142727473</v>
      </c>
    </row>
    <row r="663" customFormat="false" ht="12.8" hidden="false" customHeight="false" outlineLevel="0" collapsed="false">
      <c r="C663" s="2" t="n">
        <f aca="false">GrassWatbal!AA663</f>
        <v>128.9966</v>
      </c>
      <c r="D663" s="3" t="n">
        <f aca="false">(0.5*GrassWatbal!J663*GrassTree!$C$31*GrassTree!$C$31/18.0152*40.7*60*60)/TreeCalculations!$I$2/TreeCalculations!$I$2</f>
        <v>28.6408244149385</v>
      </c>
      <c r="E663" s="8" t="n">
        <f aca="false">(GrassHrFlux!K663*18.0152*GrassTree!$C$31*GrassTree!$C$31*2.45*0.5)/TreeCalculations!$I$2/TreeCalculations!$I$2</f>
        <v>0</v>
      </c>
      <c r="F663" s="10" t="n">
        <f aca="false">D663+(0.5*GrassWatbal!F663*GrassTree!$C$31*GrassTree!$C$31/18.0152*40.7*60*60)/TreeCalculations!$I$2/TreeCalculations!$I$2 + (0.5*GrassWatbal!G663*GrassTree!$C$31*GrassTree!$C$31/18.0152*40.7*60*60)/TreeCalculations!$I$2/TreeCalculations!$I$2</f>
        <v>28.6408244149385</v>
      </c>
      <c r="G663" s="5" t="n">
        <f aca="false">GrassWatbal!AA663-GrassWatbal!W663-F663</f>
        <v>102.760775585062</v>
      </c>
      <c r="H663" s="11" t="n">
        <f aca="false">GrassWatbal!AA663+GrassWatbal!W663-F663</f>
        <v>97.9507755850615</v>
      </c>
      <c r="I663" s="6" t="n">
        <f aca="false">GrassWatbal!W663</f>
        <v>-2.405</v>
      </c>
      <c r="J663" s="7" t="n">
        <f aca="false">GrassHrFlux!P663-GrassHrFlux!P662</f>
        <v>1.35</v>
      </c>
      <c r="K663" s="7" t="n">
        <f aca="false">TreeCalculations!$J$2*TreeCalculations!$K$2*(J663/TreeCalculations!$L$2)</f>
        <v>0.00176935878048287</v>
      </c>
      <c r="L663" s="2" t="n">
        <f aca="false">OliveWatbal!V663/(OliveTree!$C$31*2*OliveTree!$C$31*2)</f>
        <v>-71.033332</v>
      </c>
      <c r="M663" s="12" t="n">
        <f aca="false">OliveWatbal!AA663</f>
        <v>120.3074</v>
      </c>
      <c r="N663" s="8" t="n">
        <f aca="false">(0.5*OliveWatbal!J663*OliveTree!$C$31*OliveTree!$C$31/18.0152*40.7*60*60)/TreeCalculations!$I$3/TreeCalculations!$I$3</f>
        <v>224.872967272081</v>
      </c>
      <c r="O663" s="8" t="n">
        <f aca="false">(OliveHrFlx!K663*18.0152*OliveTree!$C$31*OliveTree!$C$31*2.45*0.5)/TreeCalculations!$I$3/TreeCalculations!$I$3</f>
        <v>0</v>
      </c>
      <c r="P663" s="4" t="n">
        <f aca="false">N663+(0.5*OliveWatbal!F663*OliveTree!$C$31*OliveTree!$C$31/18.0152*40.7*60*60)/TreeCalculations!$I$3/TreeCalculations!$I$3 + (0.5*OliveWatbal!G663*OliveTree!$C$31*OliveTree!$C$31/18.0152*40.7*60*60)/TreeCalculations!$I$3/TreeCalculations!$I$3</f>
        <v>224.872967272081</v>
      </c>
      <c r="Q663" s="11" t="n">
        <f aca="false">OliveWatbal!AA663-OliveWatbal!W663-F663</f>
        <v>95.2597755850615</v>
      </c>
      <c r="R663" s="11" t="n">
        <f aca="false">OliveWatbal!AA663+OliveWatbal!W663-F663</f>
        <v>88.0733755850615</v>
      </c>
      <c r="S663" s="6" t="n">
        <f aca="false">OliveWatbal!W663</f>
        <v>-3.5932</v>
      </c>
      <c r="T663" s="7" t="n">
        <f aca="false">OliveHrFlx!P663-OliveHrFlx!P662</f>
        <v>1.49</v>
      </c>
      <c r="U663" s="7" t="n">
        <f aca="false">TreeCalculations!$J$3*TreeCalculations!$K$3*(T663/TreeCalculations!$L$3)</f>
        <v>0.0488211959799903</v>
      </c>
    </row>
    <row r="664" customFormat="false" ht="12.8" hidden="false" customHeight="false" outlineLevel="0" collapsed="false">
      <c r="C664" s="2" t="n">
        <f aca="false">GrassWatbal!AA664</f>
        <v>82.3547</v>
      </c>
      <c r="D664" s="3" t="n">
        <f aca="false">(0.5*GrassWatbal!J664*GrassTree!$C$31*GrassTree!$C$31/18.0152*40.7*60*60)/TreeCalculations!$I$2/TreeCalculations!$I$2</f>
        <v>0.0162662640436964</v>
      </c>
      <c r="E664" s="8" t="n">
        <f aca="false">(GrassHrFlux!K664*18.0152*GrassTree!$C$31*GrassTree!$C$31*2.45*0.5)/TreeCalculations!$I$2/TreeCalculations!$I$2</f>
        <v>0</v>
      </c>
      <c r="F664" s="10" t="n">
        <f aca="false">D664+(0.5*GrassWatbal!F664*GrassTree!$C$31*GrassTree!$C$31/18.0152*40.7*60*60)/TreeCalculations!$I$2/TreeCalculations!$I$2 + (0.5*GrassWatbal!G664*GrassTree!$C$31*GrassTree!$C$31/18.0152*40.7*60*60)/TreeCalculations!$I$2/TreeCalculations!$I$2</f>
        <v>0.0162662640436964</v>
      </c>
      <c r="G664" s="5" t="n">
        <f aca="false">GrassWatbal!AA664-GrassWatbal!W664-F664</f>
        <v>83.1528337359563</v>
      </c>
      <c r="H664" s="11" t="n">
        <f aca="false">GrassWatbal!AA664+GrassWatbal!W664-F664</f>
        <v>81.5240337359563</v>
      </c>
      <c r="I664" s="6" t="n">
        <f aca="false">GrassWatbal!W664</f>
        <v>-0.8144</v>
      </c>
      <c r="J664" s="7" t="n">
        <f aca="false">GrassHrFlux!P664-GrassHrFlux!P663</f>
        <v>-0.879999999999999</v>
      </c>
      <c r="K664" s="7" t="n">
        <f aca="false">TreeCalculations!$J$2*TreeCalculations!$K$2*(J664/TreeCalculations!$L$2)</f>
        <v>-0.00115335979764809</v>
      </c>
      <c r="L664" s="2" t="n">
        <f aca="false">OliveWatbal!V664/(OliveTree!$C$31*2*OliveTree!$C$31*2)</f>
        <v>0.665588</v>
      </c>
      <c r="M664" s="12" t="n">
        <f aca="false">OliveWatbal!AA664</f>
        <v>73.0238</v>
      </c>
      <c r="N664" s="8" t="n">
        <f aca="false">(0.5*OliveWatbal!J664*OliveTree!$C$31*OliveTree!$C$31/18.0152*40.7*60*60)/TreeCalculations!$I$3/TreeCalculations!$I$3</f>
        <v>0</v>
      </c>
      <c r="O664" s="8" t="n">
        <f aca="false">(OliveHrFlx!K664*18.0152*OliveTree!$C$31*OliveTree!$C$31*2.45*0.5)/TreeCalculations!$I$3/TreeCalculations!$I$3</f>
        <v>0</v>
      </c>
      <c r="P664" s="4" t="n">
        <f aca="false">N664+(0.5*OliveWatbal!F664*OliveTree!$C$31*OliveTree!$C$31/18.0152*40.7*60*60)/TreeCalculations!$I$3/TreeCalculations!$I$3 + (0.5*OliveWatbal!G664*OliveTree!$C$31*OliveTree!$C$31/18.0152*40.7*60*60)/TreeCalculations!$I$3/TreeCalculations!$I$3</f>
        <v>0</v>
      </c>
      <c r="Q664" s="11" t="n">
        <f aca="false">OliveWatbal!AA664-OliveWatbal!W664-F664</f>
        <v>75.2284337359563</v>
      </c>
      <c r="R664" s="11" t="n">
        <f aca="false">OliveWatbal!AA664+OliveWatbal!W664-F664</f>
        <v>70.7866337359563</v>
      </c>
      <c r="S664" s="6" t="n">
        <f aca="false">OliveWatbal!W664</f>
        <v>-2.2209</v>
      </c>
      <c r="T664" s="7" t="n">
        <f aca="false">OliveHrFlx!P664-OliveHrFlx!P663</f>
        <v>-0.879999999999999</v>
      </c>
      <c r="U664" s="7" t="n">
        <f aca="false">TreeCalculations!$J$3*TreeCalculations!$K$3*(T664/TreeCalculations!$L$3)</f>
        <v>-0.0288339949412023</v>
      </c>
    </row>
    <row r="665" customFormat="false" ht="12.8" hidden="false" customHeight="false" outlineLevel="0" collapsed="false">
      <c r="C665" s="2" t="n">
        <f aca="false">GrassWatbal!AA665</f>
        <v>-6.7014</v>
      </c>
      <c r="D665" s="3" t="n">
        <f aca="false">(0.5*GrassWatbal!J665*GrassTree!$C$31*GrassTree!$C$31/18.0152*40.7*60*60)/TreeCalculations!$I$2/TreeCalculations!$I$2</f>
        <v>0</v>
      </c>
      <c r="E665" s="8" t="n">
        <f aca="false">(GrassHrFlux!K665*18.0152*GrassTree!$C$31*GrassTree!$C$31*2.45*0.5)/TreeCalculations!$I$2/TreeCalculations!$I$2</f>
        <v>0</v>
      </c>
      <c r="F665" s="10" t="n">
        <f aca="false">D665+(0.5*GrassWatbal!F665*GrassTree!$C$31*GrassTree!$C$31/18.0152*40.7*60*60)/TreeCalculations!$I$2/TreeCalculations!$I$2 + (0.5*GrassWatbal!G665*GrassTree!$C$31*GrassTree!$C$31/18.0152*40.7*60*60)/TreeCalculations!$I$2/TreeCalculations!$I$2</f>
        <v>0</v>
      </c>
      <c r="G665" s="5" t="n">
        <f aca="false">GrassWatbal!AA665-GrassWatbal!W665-F665</f>
        <v>-9.4882</v>
      </c>
      <c r="H665" s="11" t="n">
        <f aca="false">GrassWatbal!AA665+GrassWatbal!W665-F665</f>
        <v>-3.9146</v>
      </c>
      <c r="I665" s="6" t="n">
        <f aca="false">GrassWatbal!W665</f>
        <v>2.7868</v>
      </c>
      <c r="J665" s="7" t="n">
        <f aca="false">GrassHrFlux!P665-GrassHrFlux!P664</f>
        <v>-0.560000000000001</v>
      </c>
      <c r="K665" s="7" t="n">
        <f aca="false">TreeCalculations!$J$2*TreeCalculations!$K$2*(J665/TreeCalculations!$L$2)</f>
        <v>-0.000733956234866969</v>
      </c>
      <c r="L665" s="2" t="n">
        <f aca="false">OliveWatbal!V665/(OliveTree!$C$31*2*OliveTree!$C$31*2)</f>
        <v>-2.361276</v>
      </c>
      <c r="M665" s="12" t="n">
        <f aca="false">OliveWatbal!AA665</f>
        <v>-16.0327</v>
      </c>
      <c r="N665" s="8" t="n">
        <f aca="false">(0.5*OliveWatbal!J665*OliveTree!$C$31*OliveTree!$C$31/18.0152*40.7*60*60)/TreeCalculations!$I$3/TreeCalculations!$I$3</f>
        <v>0</v>
      </c>
      <c r="O665" s="8" t="n">
        <f aca="false">(OliveHrFlx!K665*18.0152*OliveTree!$C$31*OliveTree!$C$31*2.45*0.5)/TreeCalculations!$I$3/TreeCalculations!$I$3</f>
        <v>0</v>
      </c>
      <c r="P665" s="4" t="n">
        <f aca="false">N665+(0.5*OliveWatbal!F665*OliveTree!$C$31*OliveTree!$C$31/18.0152*40.7*60*60)/TreeCalculations!$I$3/TreeCalculations!$I$3 + (0.5*OliveWatbal!G665*OliveTree!$C$31*OliveTree!$C$31/18.0152*40.7*60*60)/TreeCalculations!$I$3/TreeCalculations!$I$3</f>
        <v>0</v>
      </c>
      <c r="Q665" s="11" t="n">
        <f aca="false">OliveWatbal!AA665-OliveWatbal!W665-F665</f>
        <v>-17.749</v>
      </c>
      <c r="R665" s="11" t="n">
        <f aca="false">OliveWatbal!AA665+OliveWatbal!W665-F665</f>
        <v>-14.3164</v>
      </c>
      <c r="S665" s="6" t="n">
        <f aca="false">OliveWatbal!W665</f>
        <v>1.7163</v>
      </c>
      <c r="T665" s="7" t="n">
        <f aca="false">OliveHrFlx!P665-OliveHrFlx!P664</f>
        <v>-0.560000000000001</v>
      </c>
      <c r="U665" s="7" t="n">
        <f aca="false">TreeCalculations!$J$3*TreeCalculations!$K$3*(T665/TreeCalculations!$L$3)</f>
        <v>-0.0183489058716742</v>
      </c>
    </row>
    <row r="666" customFormat="false" ht="12.8" hidden="false" customHeight="false" outlineLevel="0" collapsed="false">
      <c r="C666" s="2" t="n">
        <f aca="false">GrassWatbal!AA666</f>
        <v>-26.259</v>
      </c>
      <c r="D666" s="3" t="n">
        <f aca="false">(0.5*GrassWatbal!J666*GrassTree!$C$31*GrassTree!$C$31/18.0152*40.7*60*60)/TreeCalculations!$I$2/TreeCalculations!$I$2</f>
        <v>0</v>
      </c>
      <c r="E666" s="8" t="n">
        <f aca="false">(GrassHrFlux!K666*18.0152*GrassTree!$C$31*GrassTree!$C$31*2.45*0.5)/TreeCalculations!$I$2/TreeCalculations!$I$2</f>
        <v>0</v>
      </c>
      <c r="F666" s="10" t="n">
        <f aca="false">D666+(0.5*GrassWatbal!F666*GrassTree!$C$31*GrassTree!$C$31/18.0152*40.7*60*60)/TreeCalculations!$I$2/TreeCalculations!$I$2 + (0.5*GrassWatbal!G666*GrassTree!$C$31*GrassTree!$C$31/18.0152*40.7*60*60)/TreeCalculations!$I$2/TreeCalculations!$I$2</f>
        <v>0</v>
      </c>
      <c r="G666" s="5" t="n">
        <f aca="false">GrassWatbal!AA666-GrassWatbal!W666-F666</f>
        <v>-30.49</v>
      </c>
      <c r="H666" s="11" t="n">
        <f aca="false">GrassWatbal!AA666+GrassWatbal!W666-F666</f>
        <v>-22.028</v>
      </c>
      <c r="I666" s="6" t="n">
        <f aca="false">GrassWatbal!W666</f>
        <v>4.231</v>
      </c>
      <c r="J666" s="7" t="n">
        <f aca="false">GrassHrFlux!P666-GrassHrFlux!P665</f>
        <v>-0.409999999999998</v>
      </c>
      <c r="K666" s="7" t="n">
        <f aca="false">TreeCalculations!$J$2*TreeCalculations!$K$2*(J666/TreeCalculations!$L$2)</f>
        <v>-0.000537360814813314</v>
      </c>
      <c r="L666" s="2" t="n">
        <f aca="false">OliveWatbal!V666/(OliveTree!$C$31*2*OliveTree!$C$31*2)</f>
        <v>-3.027468</v>
      </c>
      <c r="M666" s="12" t="n">
        <f aca="false">OliveWatbal!AA666</f>
        <v>-35.5897</v>
      </c>
      <c r="N666" s="8" t="n">
        <f aca="false">(0.5*OliveWatbal!J666*OliveTree!$C$31*OliveTree!$C$31/18.0152*40.7*60*60)/TreeCalculations!$I$3/TreeCalculations!$I$3</f>
        <v>0</v>
      </c>
      <c r="O666" s="8" t="n">
        <f aca="false">(OliveHrFlx!K666*18.0152*OliveTree!$C$31*OliveTree!$C$31*2.45*0.5)/TreeCalculations!$I$3/TreeCalculations!$I$3</f>
        <v>0</v>
      </c>
      <c r="P666" s="4" t="n">
        <f aca="false">N666+(0.5*OliveWatbal!F666*OliveTree!$C$31*OliveTree!$C$31/18.0152*40.7*60*60)/TreeCalculations!$I$3/TreeCalculations!$I$3 + (0.5*OliveWatbal!G666*OliveTree!$C$31*OliveTree!$C$31/18.0152*40.7*60*60)/TreeCalculations!$I$3/TreeCalculations!$I$3</f>
        <v>0</v>
      </c>
      <c r="Q666" s="11" t="n">
        <f aca="false">OliveWatbal!AA666-OliveWatbal!W666-F666</f>
        <v>-38.9612</v>
      </c>
      <c r="R666" s="11" t="n">
        <f aca="false">OliveWatbal!AA666+OliveWatbal!W666-F666</f>
        <v>-32.2182</v>
      </c>
      <c r="S666" s="6" t="n">
        <f aca="false">OliveWatbal!W666</f>
        <v>3.3715</v>
      </c>
      <c r="T666" s="7" t="n">
        <f aca="false">OliveHrFlx!P666-OliveHrFlx!P665</f>
        <v>-0.409999999999998</v>
      </c>
      <c r="U666" s="7" t="n">
        <f aca="false">TreeCalculations!$J$3*TreeCalculations!$K$3*(T666/TreeCalculations!$L$3)</f>
        <v>-0.0134340203703329</v>
      </c>
    </row>
    <row r="667" customFormat="false" ht="12.8" hidden="false" customHeight="false" outlineLevel="0" collapsed="false">
      <c r="C667" s="2" t="n">
        <f aca="false">GrassWatbal!AA667</f>
        <v>-30.1581</v>
      </c>
      <c r="D667" s="3" t="n">
        <f aca="false">(0.5*GrassWatbal!J667*GrassTree!$C$31*GrassTree!$C$31/18.0152*40.7*60*60)/TreeCalculations!$I$2/TreeCalculations!$I$2</f>
        <v>0</v>
      </c>
      <c r="E667" s="8" t="n">
        <f aca="false">(GrassHrFlux!K667*18.0152*GrassTree!$C$31*GrassTree!$C$31*2.45*0.5)/TreeCalculations!$I$2/TreeCalculations!$I$2</f>
        <v>0</v>
      </c>
      <c r="F667" s="10" t="n">
        <f aca="false">D667+(0.5*GrassWatbal!F667*GrassTree!$C$31*GrassTree!$C$31/18.0152*40.7*60*60)/TreeCalculations!$I$2/TreeCalculations!$I$2 + (0.5*GrassWatbal!G667*GrassTree!$C$31*GrassTree!$C$31/18.0152*40.7*60*60)/TreeCalculations!$I$2/TreeCalculations!$I$2</f>
        <v>0</v>
      </c>
      <c r="G667" s="5" t="n">
        <f aca="false">GrassWatbal!AA667-GrassWatbal!W667-F667</f>
        <v>-35.0208</v>
      </c>
      <c r="H667" s="11" t="n">
        <f aca="false">GrassWatbal!AA667+GrassWatbal!W667-F667</f>
        <v>-25.2954</v>
      </c>
      <c r="I667" s="6" t="n">
        <f aca="false">GrassWatbal!W667</f>
        <v>4.8627</v>
      </c>
      <c r="J667" s="7" t="n">
        <f aca="false">GrassHrFlux!P667-GrassHrFlux!P666</f>
        <v>-0.170000000000002</v>
      </c>
      <c r="K667" s="7" t="n">
        <f aca="false">TreeCalculations!$J$2*TreeCalculations!$K$2*(J667/TreeCalculations!$L$2)</f>
        <v>-0.000222808142727475</v>
      </c>
      <c r="L667" s="2" t="n">
        <f aca="false">OliveWatbal!V667/(OliveTree!$C$31*2*OliveTree!$C$31*2)</f>
        <v>-3.160964</v>
      </c>
      <c r="M667" s="12" t="n">
        <f aca="false">OliveWatbal!AA667</f>
        <v>-39.4888</v>
      </c>
      <c r="N667" s="8" t="n">
        <f aca="false">(0.5*OliveWatbal!J667*OliveTree!$C$31*OliveTree!$C$31/18.0152*40.7*60*60)/TreeCalculations!$I$3/TreeCalculations!$I$3</f>
        <v>0</v>
      </c>
      <c r="O667" s="8" t="n">
        <f aca="false">(OliveHrFlx!K667*18.0152*OliveTree!$C$31*OliveTree!$C$31*2.45*0.5)/TreeCalculations!$I$3/TreeCalculations!$I$3</f>
        <v>0</v>
      </c>
      <c r="P667" s="4" t="n">
        <f aca="false">N667+(0.5*OliveWatbal!F667*OliveTree!$C$31*OliveTree!$C$31/18.0152*40.7*60*60)/TreeCalculations!$I$3/TreeCalculations!$I$3 + (0.5*OliveWatbal!G667*OliveTree!$C$31*OliveTree!$C$31/18.0152*40.7*60*60)/TreeCalculations!$I$3/TreeCalculations!$I$3</f>
        <v>0</v>
      </c>
      <c r="Q667" s="11" t="n">
        <f aca="false">OliveWatbal!AA667-OliveWatbal!W667-F667</f>
        <v>-43.6345</v>
      </c>
      <c r="R667" s="11" t="n">
        <f aca="false">OliveWatbal!AA667+OliveWatbal!W667-F667</f>
        <v>-35.3431</v>
      </c>
      <c r="S667" s="6" t="n">
        <f aca="false">OliveWatbal!W667</f>
        <v>4.1457</v>
      </c>
      <c r="T667" s="7" t="n">
        <f aca="false">OliveHrFlx!P667-OliveHrFlx!P666</f>
        <v>-0.170000000000002</v>
      </c>
      <c r="U667" s="7" t="n">
        <f aca="false">TreeCalculations!$J$3*TreeCalculations!$K$3*(T667/TreeCalculations!$L$3)</f>
        <v>-0.00557020356818687</v>
      </c>
    </row>
    <row r="668" customFormat="false" ht="12.8" hidden="false" customHeight="false" outlineLevel="0" collapsed="false">
      <c r="C668" s="2" t="n">
        <f aca="false">GrassWatbal!AA668</f>
        <v>-30.5522</v>
      </c>
      <c r="D668" s="3" t="n">
        <f aca="false">(0.5*GrassWatbal!J668*GrassTree!$C$31*GrassTree!$C$31/18.0152*40.7*60*60)/TreeCalculations!$I$2/TreeCalculations!$I$2</f>
        <v>0</v>
      </c>
      <c r="E668" s="8" t="n">
        <f aca="false">(GrassHrFlux!K668*18.0152*GrassTree!$C$31*GrassTree!$C$31*2.45*0.5)/TreeCalculations!$I$2/TreeCalculations!$I$2</f>
        <v>0</v>
      </c>
      <c r="F668" s="10" t="n">
        <f aca="false">D668+(0.5*GrassWatbal!F668*GrassTree!$C$31*GrassTree!$C$31/18.0152*40.7*60*60)/TreeCalculations!$I$2/TreeCalculations!$I$2 + (0.5*GrassWatbal!G668*GrassTree!$C$31*GrassTree!$C$31/18.0152*40.7*60*60)/TreeCalculations!$I$2/TreeCalculations!$I$2</f>
        <v>0</v>
      </c>
      <c r="G668" s="5" t="n">
        <f aca="false">GrassWatbal!AA668-GrassWatbal!W668-F668</f>
        <v>-35.0189</v>
      </c>
      <c r="H668" s="11" t="n">
        <f aca="false">GrassWatbal!AA668+GrassWatbal!W668-F668</f>
        <v>-26.0855</v>
      </c>
      <c r="I668" s="6" t="n">
        <f aca="false">GrassWatbal!W668</f>
        <v>4.4667</v>
      </c>
      <c r="J668" s="7" t="n">
        <f aca="false">GrassHrFlux!P668-GrassHrFlux!P667</f>
        <v>-0.0199999999999996</v>
      </c>
      <c r="K668" s="7" t="n">
        <f aca="false">TreeCalculations!$J$2*TreeCalculations!$K$2*(J668/TreeCalculations!$L$2)</f>
        <v>-2.62127226738197E-005</v>
      </c>
      <c r="L668" s="2" t="n">
        <f aca="false">OliveWatbal!V668/(OliveTree!$C$31*2*OliveTree!$C$31*2)</f>
        <v>-3.171952</v>
      </c>
      <c r="M668" s="12" t="n">
        <f aca="false">OliveWatbal!AA668</f>
        <v>-39.8824</v>
      </c>
      <c r="N668" s="8" t="n">
        <f aca="false">(0.5*OliveWatbal!J668*OliveTree!$C$31*OliveTree!$C$31/18.0152*40.7*60*60)/TreeCalculations!$I$3/TreeCalculations!$I$3</f>
        <v>0</v>
      </c>
      <c r="O668" s="8" t="n">
        <f aca="false">(OliveHrFlx!K668*18.0152*OliveTree!$C$31*OliveTree!$C$31*2.45*0.5)/TreeCalculations!$I$3/TreeCalculations!$I$3</f>
        <v>0</v>
      </c>
      <c r="P668" s="4" t="n">
        <f aca="false">N668+(0.5*OliveWatbal!F668*OliveTree!$C$31*OliveTree!$C$31/18.0152*40.7*60*60)/TreeCalculations!$I$3/TreeCalculations!$I$3 + (0.5*OliveWatbal!G668*OliveTree!$C$31*OliveTree!$C$31/18.0152*40.7*60*60)/TreeCalculations!$I$3/TreeCalculations!$I$3</f>
        <v>0</v>
      </c>
      <c r="Q668" s="11" t="n">
        <f aca="false">OliveWatbal!AA668-OliveWatbal!W668-F668</f>
        <v>-43.7344</v>
      </c>
      <c r="R668" s="11" t="n">
        <f aca="false">OliveWatbal!AA668+OliveWatbal!W668-F668</f>
        <v>-36.0304</v>
      </c>
      <c r="S668" s="6" t="n">
        <f aca="false">OliveWatbal!W668</f>
        <v>3.852</v>
      </c>
      <c r="T668" s="7" t="n">
        <f aca="false">OliveHrFlx!P668-OliveHrFlx!P667</f>
        <v>-0.0199999999999996</v>
      </c>
      <c r="U668" s="7" t="n">
        <f aca="false">TreeCalculations!$J$3*TreeCalculations!$K$3*(T668/TreeCalculations!$L$3)</f>
        <v>-0.000655318066845494</v>
      </c>
    </row>
    <row r="669" customFormat="false" ht="12.8" hidden="false" customHeight="false" outlineLevel="0" collapsed="false">
      <c r="C669" s="2" t="n">
        <f aca="false">GrassWatbal!AA669</f>
        <v>-31.1349</v>
      </c>
      <c r="D669" s="3" t="n">
        <f aca="false">(0.5*GrassWatbal!J669*GrassTree!$C$31*GrassTree!$C$31/18.0152*40.7*60*60)/TreeCalculations!$I$2/TreeCalculations!$I$2</f>
        <v>0</v>
      </c>
      <c r="E669" s="8" t="n">
        <f aca="false">(GrassHrFlux!K669*18.0152*GrassTree!$C$31*GrassTree!$C$31*2.45*0.5)/TreeCalculations!$I$2/TreeCalculations!$I$2</f>
        <v>0</v>
      </c>
      <c r="F669" s="10" t="n">
        <f aca="false">D669+(0.5*GrassWatbal!F669*GrassTree!$C$31*GrassTree!$C$31/18.0152*40.7*60*60)/TreeCalculations!$I$2/TreeCalculations!$I$2 + (0.5*GrassWatbal!G669*GrassTree!$C$31*GrassTree!$C$31/18.0152*40.7*60*60)/TreeCalculations!$I$2/TreeCalculations!$I$2</f>
        <v>0</v>
      </c>
      <c r="G669" s="5" t="n">
        <f aca="false">GrassWatbal!AA669-GrassWatbal!W669-F669</f>
        <v>-34.721</v>
      </c>
      <c r="H669" s="11" t="n">
        <f aca="false">GrassWatbal!AA669+GrassWatbal!W669-F669</f>
        <v>-27.5488</v>
      </c>
      <c r="I669" s="6" t="n">
        <f aca="false">GrassWatbal!W669</f>
        <v>3.5861</v>
      </c>
      <c r="J669" s="7" t="n">
        <f aca="false">GrassHrFlux!P669-GrassHrFlux!P668</f>
        <v>0.0199999999999996</v>
      </c>
      <c r="K669" s="7" t="n">
        <f aca="false">TreeCalculations!$J$2*TreeCalculations!$K$2*(J669/TreeCalculations!$L$2)</f>
        <v>2.62127226738197E-005</v>
      </c>
      <c r="L669" s="2" t="n">
        <f aca="false">OliveWatbal!V669/(OliveTree!$C$31*2*OliveTree!$C$31*2)</f>
        <v>-3.185748</v>
      </c>
      <c r="M669" s="12" t="n">
        <f aca="false">OliveWatbal!AA669</f>
        <v>-40.4649</v>
      </c>
      <c r="N669" s="8" t="n">
        <f aca="false">(0.5*OliveWatbal!J669*OliveTree!$C$31*OliveTree!$C$31/18.0152*40.7*60*60)/TreeCalculations!$I$3/TreeCalculations!$I$3</f>
        <v>0</v>
      </c>
      <c r="O669" s="8" t="n">
        <f aca="false">(OliveHrFlx!K669*18.0152*OliveTree!$C$31*OliveTree!$C$31*2.45*0.5)/TreeCalculations!$I$3/TreeCalculations!$I$3</f>
        <v>0</v>
      </c>
      <c r="P669" s="4" t="n">
        <f aca="false">N669+(0.5*OliveWatbal!F669*OliveTree!$C$31*OliveTree!$C$31/18.0152*40.7*60*60)/TreeCalculations!$I$3/TreeCalculations!$I$3 + (0.5*OliveWatbal!G669*OliveTree!$C$31*OliveTree!$C$31/18.0152*40.7*60*60)/TreeCalculations!$I$3/TreeCalculations!$I$3</f>
        <v>0</v>
      </c>
      <c r="Q669" s="11" t="n">
        <f aca="false">OliveWatbal!AA669-OliveWatbal!W669-F669</f>
        <v>-43.5123</v>
      </c>
      <c r="R669" s="11" t="n">
        <f aca="false">OliveWatbal!AA669+OliveWatbal!W669-F669</f>
        <v>-37.4175</v>
      </c>
      <c r="S669" s="6" t="n">
        <f aca="false">OliveWatbal!W669</f>
        <v>3.0474</v>
      </c>
      <c r="T669" s="7" t="n">
        <f aca="false">OliveHrFlx!P669-OliveHrFlx!P668</f>
        <v>0.0199999999999996</v>
      </c>
      <c r="U669" s="7" t="n">
        <f aca="false">TreeCalculations!$J$3*TreeCalculations!$K$3*(T669/TreeCalculations!$L$3)</f>
        <v>0.000655318066845494</v>
      </c>
    </row>
    <row r="670" customFormat="false" ht="12.8" hidden="false" customHeight="false" outlineLevel="0" collapsed="false">
      <c r="C670" s="2" t="n">
        <f aca="false">GrassWatbal!AA670</f>
        <v>-31.7847</v>
      </c>
      <c r="D670" s="3" t="n">
        <f aca="false">(0.5*GrassWatbal!J670*GrassTree!$C$31*GrassTree!$C$31/18.0152*40.7*60*60)/TreeCalculations!$I$2/TreeCalculations!$I$2</f>
        <v>0</v>
      </c>
      <c r="E670" s="8" t="n">
        <f aca="false">(GrassHrFlux!K670*18.0152*GrassTree!$C$31*GrassTree!$C$31*2.45*0.5)/TreeCalculations!$I$2/TreeCalculations!$I$2</f>
        <v>0</v>
      </c>
      <c r="F670" s="10" t="n">
        <f aca="false">D670+(0.5*GrassWatbal!F670*GrassTree!$C$31*GrassTree!$C$31/18.0152*40.7*60*60)/TreeCalculations!$I$2/TreeCalculations!$I$2 + (0.5*GrassWatbal!G670*GrassTree!$C$31*GrassTree!$C$31/18.0152*40.7*60*60)/TreeCalculations!$I$2/TreeCalculations!$I$2</f>
        <v>0</v>
      </c>
      <c r="G670" s="5" t="n">
        <f aca="false">GrassWatbal!AA670-GrassWatbal!W670-F670</f>
        <v>-34.6665</v>
      </c>
      <c r="H670" s="11" t="n">
        <f aca="false">GrassWatbal!AA670+GrassWatbal!W670-F670</f>
        <v>-28.9029</v>
      </c>
      <c r="I670" s="6" t="n">
        <f aca="false">GrassWatbal!W670</f>
        <v>2.8818</v>
      </c>
      <c r="J670" s="7" t="n">
        <f aca="false">GrassHrFlux!P670-GrassHrFlux!P669</f>
        <v>-0.0299999999999994</v>
      </c>
      <c r="K670" s="7" t="n">
        <f aca="false">TreeCalculations!$J$2*TreeCalculations!$K$2*(J670/TreeCalculations!$L$2)</f>
        <v>-3.93190840107296E-005</v>
      </c>
      <c r="L670" s="2" t="n">
        <f aca="false">OliveWatbal!V670/(OliveTree!$C$31*2*OliveTree!$C$31*2)</f>
        <v>-3.189116</v>
      </c>
      <c r="M670" s="12" t="n">
        <f aca="false">OliveWatbal!AA670</f>
        <v>-41.1152</v>
      </c>
      <c r="N670" s="8" t="n">
        <f aca="false">(0.5*OliveWatbal!J670*OliveTree!$C$31*OliveTree!$C$31/18.0152*40.7*60*60)/TreeCalculations!$I$3/TreeCalculations!$I$3</f>
        <v>0</v>
      </c>
      <c r="O670" s="8" t="n">
        <f aca="false">(OliveHrFlx!K670*18.0152*OliveTree!$C$31*OliveTree!$C$31*2.45*0.5)/TreeCalculations!$I$3/TreeCalculations!$I$3</f>
        <v>0</v>
      </c>
      <c r="P670" s="4" t="n">
        <f aca="false">N670+(0.5*OliveWatbal!F670*OliveTree!$C$31*OliveTree!$C$31/18.0152*40.7*60*60)/TreeCalculations!$I$3/TreeCalculations!$I$3 + (0.5*OliveWatbal!G670*OliveTree!$C$31*OliveTree!$C$31/18.0152*40.7*60*60)/TreeCalculations!$I$3/TreeCalculations!$I$3</f>
        <v>0</v>
      </c>
      <c r="Q670" s="11" t="n">
        <f aca="false">OliveWatbal!AA670-OliveWatbal!W670-F670</f>
        <v>-43.5174</v>
      </c>
      <c r="R670" s="11" t="n">
        <f aca="false">OliveWatbal!AA670+OliveWatbal!W670-F670</f>
        <v>-38.713</v>
      </c>
      <c r="S670" s="6" t="n">
        <f aca="false">OliveWatbal!W670</f>
        <v>2.4022</v>
      </c>
      <c r="T670" s="7" t="n">
        <f aca="false">OliveHrFlx!P670-OliveHrFlx!P669</f>
        <v>-0.0299999999999994</v>
      </c>
      <c r="U670" s="7" t="n">
        <f aca="false">TreeCalculations!$J$3*TreeCalculations!$K$3*(T670/TreeCalculations!$L$3)</f>
        <v>-0.000982977100268241</v>
      </c>
    </row>
    <row r="671" customFormat="false" ht="12.8" hidden="false" customHeight="false" outlineLevel="0" collapsed="false">
      <c r="C671" s="2" t="n">
        <f aca="false">GrassWatbal!AA671</f>
        <v>-31.8948</v>
      </c>
      <c r="D671" s="3" t="n">
        <f aca="false">(0.5*GrassWatbal!J671*GrassTree!$C$31*GrassTree!$C$31/18.0152*40.7*60*60)/TreeCalculations!$I$2/TreeCalculations!$I$2</f>
        <v>0</v>
      </c>
      <c r="E671" s="8" t="n">
        <f aca="false">(GrassHrFlux!K671*18.0152*GrassTree!$C$31*GrassTree!$C$31*2.45*0.5)/TreeCalculations!$I$2/TreeCalculations!$I$2</f>
        <v>0</v>
      </c>
      <c r="F671" s="10" t="n">
        <f aca="false">D671+(0.5*GrassWatbal!F671*GrassTree!$C$31*GrassTree!$C$31/18.0152*40.7*60*60)/TreeCalculations!$I$2/TreeCalculations!$I$2 + (0.5*GrassWatbal!G671*GrassTree!$C$31*GrassTree!$C$31/18.0152*40.7*60*60)/TreeCalculations!$I$2/TreeCalculations!$I$2</f>
        <v>0</v>
      </c>
      <c r="G671" s="5" t="n">
        <f aca="false">GrassWatbal!AA671-GrassWatbal!W671-F671</f>
        <v>-34.432</v>
      </c>
      <c r="H671" s="11" t="n">
        <f aca="false">GrassWatbal!AA671+GrassWatbal!W671-F671</f>
        <v>-29.3576</v>
      </c>
      <c r="I671" s="6" t="n">
        <f aca="false">GrassWatbal!W671</f>
        <v>2.5372</v>
      </c>
      <c r="J671" s="7" t="n">
        <f aca="false">GrassHrFlux!P671-GrassHrFlux!P670</f>
        <v>-0.0199999999999996</v>
      </c>
      <c r="K671" s="7" t="n">
        <f aca="false">TreeCalculations!$J$2*TreeCalculations!$K$2*(J671/TreeCalculations!$L$2)</f>
        <v>-2.62127226738197E-005</v>
      </c>
      <c r="L671" s="2" t="n">
        <f aca="false">OliveWatbal!V671/(OliveTree!$C$31*2*OliveTree!$C$31*2)</f>
        <v>-3.183404</v>
      </c>
      <c r="M671" s="12" t="n">
        <f aca="false">OliveWatbal!AA671</f>
        <v>-41.2258</v>
      </c>
      <c r="N671" s="8" t="n">
        <f aca="false">(0.5*OliveWatbal!J671*OliveTree!$C$31*OliveTree!$C$31/18.0152*40.7*60*60)/TreeCalculations!$I$3/TreeCalculations!$I$3</f>
        <v>0</v>
      </c>
      <c r="O671" s="8" t="n">
        <f aca="false">(OliveHrFlx!K671*18.0152*OliveTree!$C$31*OliveTree!$C$31*2.45*0.5)/TreeCalculations!$I$3/TreeCalculations!$I$3</f>
        <v>0</v>
      </c>
      <c r="P671" s="4" t="n">
        <f aca="false">N671+(0.5*OliveWatbal!F671*OliveTree!$C$31*OliveTree!$C$31/18.0152*40.7*60*60)/TreeCalculations!$I$3/TreeCalculations!$I$3 + (0.5*OliveWatbal!G671*OliveTree!$C$31*OliveTree!$C$31/18.0152*40.7*60*60)/TreeCalculations!$I$3/TreeCalculations!$I$3</f>
        <v>0</v>
      </c>
      <c r="Q671" s="11" t="n">
        <f aca="false">OliveWatbal!AA671-OliveWatbal!W671-F671</f>
        <v>-43.3312</v>
      </c>
      <c r="R671" s="11" t="n">
        <f aca="false">OliveWatbal!AA671+OliveWatbal!W671-F671</f>
        <v>-39.1204</v>
      </c>
      <c r="S671" s="6" t="n">
        <f aca="false">OliveWatbal!W671</f>
        <v>2.1054</v>
      </c>
      <c r="T671" s="7" t="n">
        <f aca="false">OliveHrFlx!P671-OliveHrFlx!P670</f>
        <v>-0.0199999999999996</v>
      </c>
      <c r="U671" s="7" t="n">
        <f aca="false">TreeCalculations!$J$3*TreeCalculations!$K$3*(T671/TreeCalculations!$L$3)</f>
        <v>-0.000655318066845494</v>
      </c>
    </row>
    <row r="672" customFormat="false" ht="12.8" hidden="false" customHeight="false" outlineLevel="0" collapsed="false">
      <c r="C672" s="2" t="n">
        <f aca="false">GrassWatbal!AA672</f>
        <v>-31.5748</v>
      </c>
      <c r="D672" s="3" t="n">
        <f aca="false">(0.5*GrassWatbal!J672*GrassTree!$C$31*GrassTree!$C$31/18.0152*40.7*60*60)/TreeCalculations!$I$2/TreeCalculations!$I$2</f>
        <v>0</v>
      </c>
      <c r="E672" s="8" t="n">
        <f aca="false">(GrassHrFlux!K672*18.0152*GrassTree!$C$31*GrassTree!$C$31*2.45*0.5)/TreeCalculations!$I$2/TreeCalculations!$I$2</f>
        <v>0</v>
      </c>
      <c r="F672" s="10" t="n">
        <f aca="false">D672+(0.5*GrassWatbal!F672*GrassTree!$C$31*GrassTree!$C$31/18.0152*40.7*60*60)/TreeCalculations!$I$2/TreeCalculations!$I$2 + (0.5*GrassWatbal!G672*GrassTree!$C$31*GrassTree!$C$31/18.0152*40.7*60*60)/TreeCalculations!$I$2/TreeCalculations!$I$2</f>
        <v>0</v>
      </c>
      <c r="G672" s="5" t="n">
        <f aca="false">GrassWatbal!AA672-GrassWatbal!W672-F672</f>
        <v>-33.8212</v>
      </c>
      <c r="H672" s="11" t="n">
        <f aca="false">GrassWatbal!AA672+GrassWatbal!W672-F672</f>
        <v>-29.3284</v>
      </c>
      <c r="I672" s="6" t="n">
        <f aca="false">GrassWatbal!W672</f>
        <v>2.2464</v>
      </c>
      <c r="J672" s="7" t="n">
        <f aca="false">GrassHrFlux!P672-GrassHrFlux!P671</f>
        <v>-0.24</v>
      </c>
      <c r="K672" s="7" t="n">
        <f aca="false">TreeCalculations!$J$2*TreeCalculations!$K$2*(J672/TreeCalculations!$L$2)</f>
        <v>-0.000314552672085844</v>
      </c>
      <c r="L672" s="2" t="n">
        <f aca="false">OliveWatbal!V672/(OliveTree!$C$31*2*OliveTree!$C$31*2)</f>
        <v>-3.168252</v>
      </c>
      <c r="M672" s="12" t="n">
        <f aca="false">OliveWatbal!AA672</f>
        <v>-40.9061</v>
      </c>
      <c r="N672" s="8" t="n">
        <f aca="false">(0.5*OliveWatbal!J672*OliveTree!$C$31*OliveTree!$C$31/18.0152*40.7*60*60)/TreeCalculations!$I$3/TreeCalculations!$I$3</f>
        <v>0</v>
      </c>
      <c r="O672" s="8" t="n">
        <f aca="false">(OliveHrFlx!K672*18.0152*OliveTree!$C$31*OliveTree!$C$31*2.45*0.5)/TreeCalculations!$I$3/TreeCalculations!$I$3</f>
        <v>0</v>
      </c>
      <c r="P672" s="4" t="n">
        <f aca="false">N672+(0.5*OliveWatbal!F672*OliveTree!$C$31*OliveTree!$C$31/18.0152*40.7*60*60)/TreeCalculations!$I$3/TreeCalculations!$I$3 + (0.5*OliveWatbal!G672*OliveTree!$C$31*OliveTree!$C$31/18.0152*40.7*60*60)/TreeCalculations!$I$3/TreeCalculations!$I$3</f>
        <v>0</v>
      </c>
      <c r="Q672" s="11" t="n">
        <f aca="false">OliveWatbal!AA672-OliveWatbal!W672-F672</f>
        <v>-42.7603</v>
      </c>
      <c r="R672" s="11" t="n">
        <f aca="false">OliveWatbal!AA672+OliveWatbal!W672-F672</f>
        <v>-39.0519</v>
      </c>
      <c r="S672" s="6" t="n">
        <f aca="false">OliveWatbal!W672</f>
        <v>1.8542</v>
      </c>
      <c r="T672" s="7" t="n">
        <f aca="false">OliveHrFlx!P672-OliveHrFlx!P671</f>
        <v>-0.24</v>
      </c>
      <c r="U672" s="7" t="n">
        <f aca="false">TreeCalculations!$J$3*TreeCalculations!$K$3*(T672/TreeCalculations!$L$3)</f>
        <v>-0.0078638168021461</v>
      </c>
    </row>
    <row r="673" customFormat="false" ht="12.8" hidden="false" customHeight="false" outlineLevel="0" collapsed="false">
      <c r="C673" s="2" t="n">
        <f aca="false">GrassWatbal!AA673</f>
        <v>-31.4518</v>
      </c>
      <c r="D673" s="3" t="n">
        <f aca="false">(0.5*GrassWatbal!J673*GrassTree!$C$31*GrassTree!$C$31/18.0152*40.7*60*60)/TreeCalculations!$I$2/TreeCalculations!$I$2</f>
        <v>0</v>
      </c>
      <c r="E673" s="8" t="n">
        <f aca="false">(GrassHrFlux!K673*18.0152*GrassTree!$C$31*GrassTree!$C$31*2.45*0.5)/TreeCalculations!$I$2/TreeCalculations!$I$2</f>
        <v>0</v>
      </c>
      <c r="F673" s="10" t="n">
        <f aca="false">D673+(0.5*GrassWatbal!F673*GrassTree!$C$31*GrassTree!$C$31/18.0152*40.7*60*60)/TreeCalculations!$I$2/TreeCalculations!$I$2 + (0.5*GrassWatbal!G673*GrassTree!$C$31*GrassTree!$C$31/18.0152*40.7*60*60)/TreeCalculations!$I$2/TreeCalculations!$I$2</f>
        <v>0</v>
      </c>
      <c r="G673" s="5" t="n">
        <f aca="false">GrassWatbal!AA673-GrassWatbal!W673-F673</f>
        <v>-34.536</v>
      </c>
      <c r="H673" s="11" t="n">
        <f aca="false">GrassWatbal!AA673+GrassWatbal!W673-F673</f>
        <v>-28.3676</v>
      </c>
      <c r="I673" s="6" t="n">
        <f aca="false">GrassWatbal!W673</f>
        <v>3.0842</v>
      </c>
      <c r="J673" s="7" t="n">
        <f aca="false">GrassHrFlux!P673-GrassHrFlux!P672</f>
        <v>-0.42</v>
      </c>
      <c r="K673" s="7" t="n">
        <f aca="false">TreeCalculations!$J$2*TreeCalculations!$K$2*(J673/TreeCalculations!$L$2)</f>
        <v>-0.000550467176150226</v>
      </c>
      <c r="L673" s="2" t="n">
        <f aca="false">OliveWatbal!V673/(OliveTree!$C$31*2*OliveTree!$C$31*2)</f>
        <v>-3.157832</v>
      </c>
      <c r="M673" s="12" t="n">
        <f aca="false">OliveWatbal!AA673</f>
        <v>-40.783</v>
      </c>
      <c r="N673" s="8" t="n">
        <f aca="false">(0.5*OliveWatbal!J673*OliveTree!$C$31*OliveTree!$C$31/18.0152*40.7*60*60)/TreeCalculations!$I$3/TreeCalculations!$I$3</f>
        <v>0</v>
      </c>
      <c r="O673" s="8" t="n">
        <f aca="false">(OliveHrFlx!K673*18.0152*OliveTree!$C$31*OliveTree!$C$31*2.45*0.5)/TreeCalculations!$I$3/TreeCalculations!$I$3</f>
        <v>0</v>
      </c>
      <c r="P673" s="4" t="n">
        <f aca="false">N673+(0.5*OliveWatbal!F673*OliveTree!$C$31*OliveTree!$C$31/18.0152*40.7*60*60)/TreeCalculations!$I$3/TreeCalculations!$I$3 + (0.5*OliveWatbal!G673*OliveTree!$C$31*OliveTree!$C$31/18.0152*40.7*60*60)/TreeCalculations!$I$3/TreeCalculations!$I$3</f>
        <v>0</v>
      </c>
      <c r="Q673" s="11" t="n">
        <f aca="false">OliveWatbal!AA673-OliveWatbal!W673-F673</f>
        <v>-43.5096</v>
      </c>
      <c r="R673" s="11" t="n">
        <f aca="false">OliveWatbal!AA673+OliveWatbal!W673-F673</f>
        <v>-38.0564</v>
      </c>
      <c r="S673" s="6" t="n">
        <f aca="false">OliveWatbal!W673</f>
        <v>2.7266</v>
      </c>
      <c r="T673" s="7" t="n">
        <f aca="false">OliveHrFlx!P673-OliveHrFlx!P672</f>
        <v>-0.42</v>
      </c>
      <c r="U673" s="7" t="n">
        <f aca="false">TreeCalculations!$J$3*TreeCalculations!$K$3*(T673/TreeCalculations!$L$3)</f>
        <v>-0.0137616794037557</v>
      </c>
    </row>
    <row r="674" customFormat="false" ht="12.8" hidden="false" customHeight="false" outlineLevel="0" collapsed="false">
      <c r="C674" s="2" t="n">
        <f aca="false">GrassWatbal!AA674</f>
        <v>-32.5501</v>
      </c>
      <c r="D674" s="3" t="n">
        <f aca="false">(0.5*GrassWatbal!J674*GrassTree!$C$31*GrassTree!$C$31/18.0152*40.7*60*60)/TreeCalculations!$I$2/TreeCalculations!$I$2</f>
        <v>0</v>
      </c>
      <c r="E674" s="8" t="n">
        <f aca="false">(GrassHrFlux!K674*18.0152*GrassTree!$C$31*GrassTree!$C$31*2.45*0.5)/TreeCalculations!$I$2/TreeCalculations!$I$2</f>
        <v>0</v>
      </c>
      <c r="F674" s="10" t="n">
        <f aca="false">D674+(0.5*GrassWatbal!F674*GrassTree!$C$31*GrassTree!$C$31/18.0152*40.7*60*60)/TreeCalculations!$I$2/TreeCalculations!$I$2 + (0.5*GrassWatbal!G674*GrassTree!$C$31*GrassTree!$C$31/18.0152*40.7*60*60)/TreeCalculations!$I$2/TreeCalculations!$I$2</f>
        <v>0</v>
      </c>
      <c r="G674" s="5" t="n">
        <f aca="false">GrassWatbal!AA674-GrassWatbal!W674-F674</f>
        <v>-37.1358</v>
      </c>
      <c r="H674" s="11" t="n">
        <f aca="false">GrassWatbal!AA674+GrassWatbal!W674-F674</f>
        <v>-27.9644</v>
      </c>
      <c r="I674" s="6" t="n">
        <f aca="false">GrassWatbal!W674</f>
        <v>4.5857</v>
      </c>
      <c r="J674" s="7" t="n">
        <f aca="false">GrassHrFlux!P674-GrassHrFlux!P673</f>
        <v>-0.4</v>
      </c>
      <c r="K674" s="7" t="n">
        <f aca="false">TreeCalculations!$J$2*TreeCalculations!$K$2*(J674/TreeCalculations!$L$2)</f>
        <v>-0.000524254453476407</v>
      </c>
      <c r="L674" s="2" t="n">
        <f aca="false">OliveWatbal!V674/(OliveTree!$C$31*2*OliveTree!$C$31*2)</f>
        <v>-3.170444</v>
      </c>
      <c r="M674" s="12" t="n">
        <f aca="false">OliveWatbal!AA674</f>
        <v>-41.8813</v>
      </c>
      <c r="N674" s="8" t="n">
        <f aca="false">(0.5*OliveWatbal!J674*OliveTree!$C$31*OliveTree!$C$31/18.0152*40.7*60*60)/TreeCalculations!$I$3/TreeCalculations!$I$3</f>
        <v>0</v>
      </c>
      <c r="O674" s="8" t="n">
        <f aca="false">(OliveHrFlx!K674*18.0152*OliveTree!$C$31*OliveTree!$C$31*2.45*0.5)/TreeCalculations!$I$3/TreeCalculations!$I$3</f>
        <v>0</v>
      </c>
      <c r="P674" s="4" t="n">
        <f aca="false">N674+(0.5*OliveWatbal!F674*OliveTree!$C$31*OliveTree!$C$31/18.0152*40.7*60*60)/TreeCalculations!$I$3/TreeCalculations!$I$3 + (0.5*OliveWatbal!G674*OliveTree!$C$31*OliveTree!$C$31/18.0152*40.7*60*60)/TreeCalculations!$I$3/TreeCalculations!$I$3</f>
        <v>0</v>
      </c>
      <c r="Q674" s="11" t="n">
        <f aca="false">OliveWatbal!AA674-OliveWatbal!W674-F674</f>
        <v>-46.1404</v>
      </c>
      <c r="R674" s="11" t="n">
        <f aca="false">OliveWatbal!AA674+OliveWatbal!W674-F674</f>
        <v>-37.6222</v>
      </c>
      <c r="S674" s="6" t="n">
        <f aca="false">OliveWatbal!W674</f>
        <v>4.2591</v>
      </c>
      <c r="T674" s="7" t="n">
        <f aca="false">OliveHrFlx!P674-OliveHrFlx!P673</f>
        <v>-0.4</v>
      </c>
      <c r="U674" s="7" t="n">
        <f aca="false">TreeCalculations!$J$3*TreeCalculations!$K$3*(T674/TreeCalculations!$L$3)</f>
        <v>-0.0131063613369102</v>
      </c>
    </row>
    <row r="675" customFormat="false" ht="12.8" hidden="false" customHeight="false" outlineLevel="0" collapsed="false">
      <c r="C675" s="2" t="n">
        <f aca="false">GrassWatbal!AA675</f>
        <v>-32.4678</v>
      </c>
      <c r="D675" s="3" t="n">
        <f aca="false">(0.5*GrassWatbal!J675*GrassTree!$C$31*GrassTree!$C$31/18.0152*40.7*60*60)/TreeCalculations!$I$2/TreeCalculations!$I$2</f>
        <v>0</v>
      </c>
      <c r="E675" s="8" t="n">
        <f aca="false">(GrassHrFlux!K675*18.0152*GrassTree!$C$31*GrassTree!$C$31*2.45*0.5)/TreeCalculations!$I$2/TreeCalculations!$I$2</f>
        <v>0</v>
      </c>
      <c r="F675" s="10" t="n">
        <f aca="false">D675+(0.5*GrassWatbal!F675*GrassTree!$C$31*GrassTree!$C$31/18.0152*40.7*60*60)/TreeCalculations!$I$2/TreeCalculations!$I$2 + (0.5*GrassWatbal!G675*GrassTree!$C$31*GrassTree!$C$31/18.0152*40.7*60*60)/TreeCalculations!$I$2/TreeCalculations!$I$2</f>
        <v>0</v>
      </c>
      <c r="G675" s="5" t="n">
        <f aca="false">GrassWatbal!AA675-GrassWatbal!W675-F675</f>
        <v>-38.0918</v>
      </c>
      <c r="H675" s="11" t="n">
        <f aca="false">GrassWatbal!AA675+GrassWatbal!W675-F675</f>
        <v>-26.8438</v>
      </c>
      <c r="I675" s="6" t="n">
        <f aca="false">GrassWatbal!W675</f>
        <v>5.624</v>
      </c>
      <c r="J675" s="7" t="n">
        <f aca="false">GrassHrFlux!P675-GrassHrFlux!P674</f>
        <v>-0.17</v>
      </c>
      <c r="K675" s="7" t="n">
        <f aca="false">TreeCalculations!$J$2*TreeCalculations!$K$2*(J675/TreeCalculations!$L$2)</f>
        <v>-0.000222808142727472</v>
      </c>
      <c r="L675" s="2" t="n">
        <f aca="false">OliveWatbal!V675/(OliveTree!$C$31*2*OliveTree!$C$31*2)</f>
        <v>-3.154984</v>
      </c>
      <c r="M675" s="12" t="n">
        <f aca="false">OliveWatbal!AA675</f>
        <v>-41.799</v>
      </c>
      <c r="N675" s="8" t="n">
        <f aca="false">(0.5*OliveWatbal!J675*OliveTree!$C$31*OliveTree!$C$31/18.0152*40.7*60*60)/TreeCalculations!$I$3/TreeCalculations!$I$3</f>
        <v>0</v>
      </c>
      <c r="O675" s="8" t="n">
        <f aca="false">(OliveHrFlx!K675*18.0152*OliveTree!$C$31*OliveTree!$C$31*2.45*0.5)/TreeCalculations!$I$3/TreeCalculations!$I$3</f>
        <v>0</v>
      </c>
      <c r="P675" s="4" t="n">
        <f aca="false">N675+(0.5*OliveWatbal!F675*OliveTree!$C$31*OliveTree!$C$31/18.0152*40.7*60*60)/TreeCalculations!$I$3/TreeCalculations!$I$3 + (0.5*OliveWatbal!G675*OliveTree!$C$31*OliveTree!$C$31/18.0152*40.7*60*60)/TreeCalculations!$I$3/TreeCalculations!$I$3</f>
        <v>0</v>
      </c>
      <c r="Q675" s="11" t="n">
        <f aca="false">OliveWatbal!AA675-OliveWatbal!W675-F675</f>
        <v>-47.1223</v>
      </c>
      <c r="R675" s="11" t="n">
        <f aca="false">OliveWatbal!AA675+OliveWatbal!W675-F675</f>
        <v>-36.4757</v>
      </c>
      <c r="S675" s="6" t="n">
        <f aca="false">OliveWatbal!W675</f>
        <v>5.3233</v>
      </c>
      <c r="T675" s="7" t="n">
        <f aca="false">OliveHrFlx!P675-OliveHrFlx!P674</f>
        <v>-0.17</v>
      </c>
      <c r="U675" s="7" t="n">
        <f aca="false">TreeCalculations!$J$3*TreeCalculations!$K$3*(T675/TreeCalculations!$L$3)</f>
        <v>-0.00557020356818681</v>
      </c>
    </row>
    <row r="676" customFormat="false" ht="12.8" hidden="false" customHeight="false" outlineLevel="0" collapsed="false">
      <c r="C676" s="2" t="n">
        <f aca="false">GrassWatbal!AA676</f>
        <v>-31.9871</v>
      </c>
      <c r="D676" s="3" t="n">
        <f aca="false">(0.5*GrassWatbal!J676*GrassTree!$C$31*GrassTree!$C$31/18.0152*40.7*60*60)/TreeCalculations!$I$2/TreeCalculations!$I$2</f>
        <v>0</v>
      </c>
      <c r="E676" s="8" t="n">
        <f aca="false">(GrassHrFlux!K676*18.0152*GrassTree!$C$31*GrassTree!$C$31*2.45*0.5)/TreeCalculations!$I$2/TreeCalculations!$I$2</f>
        <v>0</v>
      </c>
      <c r="F676" s="10" t="n">
        <f aca="false">D676+(0.5*GrassWatbal!F676*GrassTree!$C$31*GrassTree!$C$31/18.0152*40.7*60*60)/TreeCalculations!$I$2/TreeCalculations!$I$2 + (0.5*GrassWatbal!G676*GrassTree!$C$31*GrassTree!$C$31/18.0152*40.7*60*60)/TreeCalculations!$I$2/TreeCalculations!$I$2</f>
        <v>0</v>
      </c>
      <c r="G676" s="5" t="n">
        <f aca="false">GrassWatbal!AA676-GrassWatbal!W676-F676</f>
        <v>-37.5023</v>
      </c>
      <c r="H676" s="11" t="n">
        <f aca="false">GrassWatbal!AA676+GrassWatbal!W676-F676</f>
        <v>-26.4719</v>
      </c>
      <c r="I676" s="6" t="n">
        <f aca="false">GrassWatbal!W676</f>
        <v>5.5152</v>
      </c>
      <c r="J676" s="7" t="n">
        <f aca="false">GrassHrFlux!P676-GrassHrFlux!P675</f>
        <v>-0.220000000000001</v>
      </c>
      <c r="K676" s="7" t="n">
        <f aca="false">TreeCalculations!$J$2*TreeCalculations!$K$2*(J676/TreeCalculations!$L$2)</f>
        <v>-0.000288339949412024</v>
      </c>
      <c r="L676" s="2" t="n">
        <f aca="false">OliveWatbal!V676/(OliveTree!$C$31*2*OliveTree!$C$31*2)</f>
        <v>-3.140584</v>
      </c>
      <c r="M676" s="12" t="n">
        <f aca="false">OliveWatbal!AA676</f>
        <v>-41.3185</v>
      </c>
      <c r="N676" s="8" t="n">
        <f aca="false">(0.5*OliveWatbal!J676*OliveTree!$C$31*OliveTree!$C$31/18.0152*40.7*60*60)/TreeCalculations!$I$3/TreeCalculations!$I$3</f>
        <v>0</v>
      </c>
      <c r="O676" s="8" t="n">
        <f aca="false">(OliveHrFlx!K676*18.0152*OliveTree!$C$31*OliveTree!$C$31*2.45*0.5)/TreeCalculations!$I$3/TreeCalculations!$I$3</f>
        <v>0</v>
      </c>
      <c r="P676" s="4" t="n">
        <f aca="false">N676+(0.5*OliveWatbal!F676*OliveTree!$C$31*OliveTree!$C$31/18.0152*40.7*60*60)/TreeCalculations!$I$3/TreeCalculations!$I$3 + (0.5*OliveWatbal!G676*OliveTree!$C$31*OliveTree!$C$31/18.0152*40.7*60*60)/TreeCalculations!$I$3/TreeCalculations!$I$3</f>
        <v>0</v>
      </c>
      <c r="Q676" s="11" t="n">
        <f aca="false">OliveWatbal!AA676-OliveWatbal!W676-F676</f>
        <v>-46.555</v>
      </c>
      <c r="R676" s="11" t="n">
        <f aca="false">OliveWatbal!AA676+OliveWatbal!W676-F676</f>
        <v>-36.082</v>
      </c>
      <c r="S676" s="6" t="n">
        <f aca="false">OliveWatbal!W676</f>
        <v>5.2365</v>
      </c>
      <c r="T676" s="7" t="n">
        <f aca="false">OliveHrFlx!P676-OliveHrFlx!P675</f>
        <v>-0.220000000000001</v>
      </c>
      <c r="U676" s="7" t="n">
        <f aca="false">TreeCalculations!$J$3*TreeCalculations!$K$3*(T676/TreeCalculations!$L$3)</f>
        <v>-0.00720849873530061</v>
      </c>
    </row>
    <row r="677" customFormat="false" ht="12.8" hidden="false" customHeight="false" outlineLevel="0" collapsed="false">
      <c r="C677" s="2" t="n">
        <f aca="false">GrassWatbal!AA677</f>
        <v>-31.5921</v>
      </c>
      <c r="D677" s="3" t="n">
        <f aca="false">(0.5*GrassWatbal!J677*GrassTree!$C$31*GrassTree!$C$31/18.0152*40.7*60*60)/TreeCalculations!$I$2/TreeCalculations!$I$2</f>
        <v>0</v>
      </c>
      <c r="E677" s="8" t="n">
        <f aca="false">(GrassHrFlux!K677*18.0152*GrassTree!$C$31*GrassTree!$C$31*2.45*0.5)/TreeCalculations!$I$2/TreeCalculations!$I$2</f>
        <v>0</v>
      </c>
      <c r="F677" s="10" t="n">
        <f aca="false">D677+(0.5*GrassWatbal!F677*GrassTree!$C$31*GrassTree!$C$31/18.0152*40.7*60*60)/TreeCalculations!$I$2/TreeCalculations!$I$2 + (0.5*GrassWatbal!G677*GrassTree!$C$31*GrassTree!$C$31/18.0152*40.7*60*60)/TreeCalculations!$I$2/TreeCalculations!$I$2</f>
        <v>0</v>
      </c>
      <c r="G677" s="5" t="n">
        <f aca="false">GrassWatbal!AA677-GrassWatbal!W677-F677</f>
        <v>-37.2939</v>
      </c>
      <c r="H677" s="11" t="n">
        <f aca="false">GrassWatbal!AA677+GrassWatbal!W677-F677</f>
        <v>-25.8903</v>
      </c>
      <c r="I677" s="6" t="n">
        <f aca="false">GrassWatbal!W677</f>
        <v>5.7018</v>
      </c>
      <c r="J677" s="7" t="n">
        <f aca="false">GrassHrFlux!P677-GrassHrFlux!P676</f>
        <v>-0.44</v>
      </c>
      <c r="K677" s="7" t="n">
        <f aca="false">TreeCalculations!$J$2*TreeCalculations!$K$2*(J677/TreeCalculations!$L$2)</f>
        <v>-0.000576679898824046</v>
      </c>
      <c r="L677" s="2" t="n">
        <f aca="false">OliveWatbal!V677/(OliveTree!$C$31*2*OliveTree!$C$31*2)</f>
        <v>-3.13164</v>
      </c>
      <c r="M677" s="12" t="n">
        <f aca="false">OliveWatbal!AA677</f>
        <v>-40.9234</v>
      </c>
      <c r="N677" s="8" t="n">
        <f aca="false">(0.5*OliveWatbal!J677*OliveTree!$C$31*OliveTree!$C$31/18.0152*40.7*60*60)/TreeCalculations!$I$3/TreeCalculations!$I$3</f>
        <v>0</v>
      </c>
      <c r="O677" s="8" t="n">
        <f aca="false">(OliveHrFlx!K677*18.0152*OliveTree!$C$31*OliveTree!$C$31*2.45*0.5)/TreeCalculations!$I$3/TreeCalculations!$I$3</f>
        <v>0</v>
      </c>
      <c r="P677" s="4" t="n">
        <f aca="false">N677+(0.5*OliveWatbal!F677*OliveTree!$C$31*OliveTree!$C$31/18.0152*40.7*60*60)/TreeCalculations!$I$3/TreeCalculations!$I$3 + (0.5*OliveWatbal!G677*OliveTree!$C$31*OliveTree!$C$31/18.0152*40.7*60*60)/TreeCalculations!$I$3/TreeCalculations!$I$3</f>
        <v>0</v>
      </c>
      <c r="Q677" s="11" t="n">
        <f aca="false">OliveWatbal!AA677-OliveWatbal!W677-F677</f>
        <v>-46.3661</v>
      </c>
      <c r="R677" s="11" t="n">
        <f aca="false">OliveWatbal!AA677+OliveWatbal!W677-F677</f>
        <v>-35.4807</v>
      </c>
      <c r="S677" s="6" t="n">
        <f aca="false">OliveWatbal!W677</f>
        <v>5.4427</v>
      </c>
      <c r="T677" s="7" t="n">
        <f aca="false">OliveHrFlx!P677-OliveHrFlx!P676</f>
        <v>-0.44</v>
      </c>
      <c r="U677" s="7" t="n">
        <f aca="false">TreeCalculations!$J$3*TreeCalculations!$K$3*(T677/TreeCalculations!$L$3)</f>
        <v>-0.0144169974706012</v>
      </c>
    </row>
    <row r="678" customFormat="false" ht="12.8" hidden="false" customHeight="false" outlineLevel="0" collapsed="false">
      <c r="C678" s="2" t="n">
        <f aca="false">GrassWatbal!AA678</f>
        <v>-30.7916</v>
      </c>
      <c r="D678" s="3" t="n">
        <f aca="false">(0.5*GrassWatbal!J678*GrassTree!$C$31*GrassTree!$C$31/18.0152*40.7*60*60)/TreeCalculations!$I$2/TreeCalculations!$I$2</f>
        <v>0</v>
      </c>
      <c r="E678" s="8" t="n">
        <f aca="false">(GrassHrFlux!K678*18.0152*GrassTree!$C$31*GrassTree!$C$31*2.45*0.5)/TreeCalculations!$I$2/TreeCalculations!$I$2</f>
        <v>0</v>
      </c>
      <c r="F678" s="10" t="n">
        <f aca="false">D678+(0.5*GrassWatbal!F678*GrassTree!$C$31*GrassTree!$C$31/18.0152*40.7*60*60)/TreeCalculations!$I$2/TreeCalculations!$I$2 + (0.5*GrassWatbal!G678*GrassTree!$C$31*GrassTree!$C$31/18.0152*40.7*60*60)/TreeCalculations!$I$2/TreeCalculations!$I$2</f>
        <v>0</v>
      </c>
      <c r="G678" s="5" t="n">
        <f aca="false">GrassWatbal!AA678-GrassWatbal!W678-F678</f>
        <v>-37.7884</v>
      </c>
      <c r="H678" s="11" t="n">
        <f aca="false">GrassWatbal!AA678+GrassWatbal!W678-F678</f>
        <v>-23.7948</v>
      </c>
      <c r="I678" s="6" t="n">
        <f aca="false">GrassWatbal!W678</f>
        <v>6.9968</v>
      </c>
      <c r="J678" s="7" t="n">
        <f aca="false">GrassHrFlux!P678-GrassHrFlux!P677</f>
        <v>-0.5</v>
      </c>
      <c r="K678" s="7" t="n">
        <f aca="false">TreeCalculations!$J$2*TreeCalculations!$K$2*(J678/TreeCalculations!$L$2)</f>
        <v>-0.000655318066845508</v>
      </c>
      <c r="L678" s="2" t="n">
        <f aca="false">OliveWatbal!V678/(OliveTree!$C$31*2*OliveTree!$C$31*2)</f>
        <v>-3.103244</v>
      </c>
      <c r="M678" s="12" t="n">
        <f aca="false">OliveWatbal!AA678</f>
        <v>-40.1231</v>
      </c>
      <c r="N678" s="8" t="n">
        <f aca="false">(0.5*OliveWatbal!J678*OliveTree!$C$31*OliveTree!$C$31/18.0152*40.7*60*60)/TreeCalculations!$I$3/TreeCalculations!$I$3</f>
        <v>0</v>
      </c>
      <c r="O678" s="8" t="n">
        <f aca="false">(OliveHrFlx!K678*18.0152*OliveTree!$C$31*OliveTree!$C$31*2.45*0.5)/TreeCalculations!$I$3/TreeCalculations!$I$3</f>
        <v>0</v>
      </c>
      <c r="P678" s="4" t="n">
        <f aca="false">N678+(0.5*OliveWatbal!F678*OliveTree!$C$31*OliveTree!$C$31/18.0152*40.7*60*60)/TreeCalculations!$I$3/TreeCalculations!$I$3 + (0.5*OliveWatbal!G678*OliveTree!$C$31*OliveTree!$C$31/18.0152*40.7*60*60)/TreeCalculations!$I$3/TreeCalculations!$I$3</f>
        <v>0</v>
      </c>
      <c r="Q678" s="11" t="n">
        <f aca="false">OliveWatbal!AA678-OliveWatbal!W678-F678</f>
        <v>-46.8792</v>
      </c>
      <c r="R678" s="11" t="n">
        <f aca="false">OliveWatbal!AA678+OliveWatbal!W678-F678</f>
        <v>-33.367</v>
      </c>
      <c r="S678" s="6" t="n">
        <f aca="false">OliveWatbal!W678</f>
        <v>6.7561</v>
      </c>
      <c r="T678" s="7" t="n">
        <f aca="false">OliveHrFlx!P678-OliveHrFlx!P677</f>
        <v>-0.5</v>
      </c>
      <c r="U678" s="7" t="n">
        <f aca="false">TreeCalculations!$J$3*TreeCalculations!$K$3*(T678/TreeCalculations!$L$3)</f>
        <v>-0.0163829516711377</v>
      </c>
    </row>
    <row r="679" customFormat="false" ht="12.8" hidden="false" customHeight="false" outlineLevel="0" collapsed="false">
      <c r="C679" s="2" t="n">
        <f aca="false">GrassWatbal!AA679</f>
        <v>-30.7776</v>
      </c>
      <c r="D679" s="3" t="n">
        <f aca="false">(0.5*GrassWatbal!J679*GrassTree!$C$31*GrassTree!$C$31/18.0152*40.7*60*60)/TreeCalculations!$I$2/TreeCalculations!$I$2</f>
        <v>0</v>
      </c>
      <c r="E679" s="8" t="n">
        <f aca="false">(GrassHrFlux!K679*18.0152*GrassTree!$C$31*GrassTree!$C$31*2.45*0.5)/TreeCalculations!$I$2/TreeCalculations!$I$2</f>
        <v>0</v>
      </c>
      <c r="F679" s="10" t="n">
        <f aca="false">D679+(0.5*GrassWatbal!F679*GrassTree!$C$31*GrassTree!$C$31/18.0152*40.7*60*60)/TreeCalculations!$I$2/TreeCalculations!$I$2 + (0.5*GrassWatbal!G679*GrassTree!$C$31*GrassTree!$C$31/18.0152*40.7*60*60)/TreeCalculations!$I$2/TreeCalculations!$I$2</f>
        <v>0</v>
      </c>
      <c r="G679" s="5" t="n">
        <f aca="false">GrassWatbal!AA679-GrassWatbal!W679-F679</f>
        <v>-39.0621</v>
      </c>
      <c r="H679" s="11" t="n">
        <f aca="false">GrassWatbal!AA679+GrassWatbal!W679-F679</f>
        <v>-22.4931</v>
      </c>
      <c r="I679" s="6" t="n">
        <f aca="false">GrassWatbal!W679</f>
        <v>8.2845</v>
      </c>
      <c r="J679" s="7" t="n">
        <f aca="false">GrassHrFlux!P679-GrassHrFlux!P678</f>
        <v>-0.539999999999999</v>
      </c>
      <c r="K679" s="7" t="n">
        <f aca="false">TreeCalculations!$J$2*TreeCalculations!$K$2*(J679/TreeCalculations!$L$2)</f>
        <v>-0.000707743512193147</v>
      </c>
      <c r="L679" s="2" t="n">
        <f aca="false">OliveWatbal!V679/(OliveTree!$C$31*2*OliveTree!$C$31*2)</f>
        <v>-3.093856</v>
      </c>
      <c r="M679" s="12" t="n">
        <f aca="false">OliveWatbal!AA679</f>
        <v>-40.1088</v>
      </c>
      <c r="N679" s="8" t="n">
        <f aca="false">(0.5*OliveWatbal!J679*OliveTree!$C$31*OliveTree!$C$31/18.0152*40.7*60*60)/TreeCalculations!$I$3/TreeCalculations!$I$3</f>
        <v>0</v>
      </c>
      <c r="O679" s="8" t="n">
        <f aca="false">(OliveHrFlx!K679*18.0152*OliveTree!$C$31*OliveTree!$C$31*2.45*0.5)/TreeCalculations!$I$3/TreeCalculations!$I$3</f>
        <v>0</v>
      </c>
      <c r="P679" s="4" t="n">
        <f aca="false">N679+(0.5*OliveWatbal!F679*OliveTree!$C$31*OliveTree!$C$31/18.0152*40.7*60*60)/TreeCalculations!$I$3/TreeCalculations!$I$3 + (0.5*OliveWatbal!G679*OliveTree!$C$31*OliveTree!$C$31/18.0152*40.7*60*60)/TreeCalculations!$I$3/TreeCalculations!$I$3</f>
        <v>0</v>
      </c>
      <c r="Q679" s="11" t="n">
        <f aca="false">OliveWatbal!AA679-OliveWatbal!W679-F679</f>
        <v>-48.1695</v>
      </c>
      <c r="R679" s="11" t="n">
        <f aca="false">OliveWatbal!AA679+OliveWatbal!W679-F679</f>
        <v>-32.0481</v>
      </c>
      <c r="S679" s="6" t="n">
        <f aca="false">OliveWatbal!W679</f>
        <v>8.0607</v>
      </c>
      <c r="T679" s="7" t="n">
        <f aca="false">OliveHrFlx!P679-OliveHrFlx!P678</f>
        <v>-0.539999999999999</v>
      </c>
      <c r="U679" s="7" t="n">
        <f aca="false">TreeCalculations!$J$3*TreeCalculations!$K$3*(T679/TreeCalculations!$L$3)</f>
        <v>-0.0176935878048287</v>
      </c>
    </row>
    <row r="680" customFormat="false" ht="12.8" hidden="false" customHeight="false" outlineLevel="0" collapsed="false">
      <c r="C680" s="2" t="n">
        <f aca="false">GrassWatbal!AA680</f>
        <v>-30.6113</v>
      </c>
      <c r="D680" s="3" t="n">
        <f aca="false">(0.5*GrassWatbal!J680*GrassTree!$C$31*GrassTree!$C$31/18.0152*40.7*60*60)/TreeCalculations!$I$2/TreeCalculations!$I$2</f>
        <v>0</v>
      </c>
      <c r="E680" s="8" t="n">
        <f aca="false">(GrassHrFlux!K680*18.0152*GrassTree!$C$31*GrassTree!$C$31*2.45*0.5)/TreeCalculations!$I$2/TreeCalculations!$I$2</f>
        <v>0</v>
      </c>
      <c r="F680" s="10" t="n">
        <f aca="false">D680+(0.5*GrassWatbal!F680*GrassTree!$C$31*GrassTree!$C$31/18.0152*40.7*60*60)/TreeCalculations!$I$2/TreeCalculations!$I$2 + (0.5*GrassWatbal!G680*GrassTree!$C$31*GrassTree!$C$31/18.0152*40.7*60*60)/TreeCalculations!$I$2/TreeCalculations!$I$2</f>
        <v>0</v>
      </c>
      <c r="G680" s="5" t="n">
        <f aca="false">GrassWatbal!AA680-GrassWatbal!W680-F680</f>
        <v>-40.2608</v>
      </c>
      <c r="H680" s="11" t="n">
        <f aca="false">GrassWatbal!AA680+GrassWatbal!W680-F680</f>
        <v>-20.9618</v>
      </c>
      <c r="I680" s="6" t="n">
        <f aca="false">GrassWatbal!W680</f>
        <v>9.6495</v>
      </c>
      <c r="J680" s="7" t="n">
        <f aca="false">GrassHrFlux!P680-GrassHrFlux!P679</f>
        <v>-0.32</v>
      </c>
      <c r="K680" s="7" t="n">
        <f aca="false">TreeCalculations!$J$2*TreeCalculations!$K$2*(J680/TreeCalculations!$L$2)</f>
        <v>-0.000419403562781125</v>
      </c>
      <c r="L680" s="2" t="n">
        <f aca="false">OliveWatbal!V680/(OliveTree!$C$31*2*OliveTree!$C$31*2)</f>
        <v>-3.071336</v>
      </c>
      <c r="M680" s="12" t="n">
        <f aca="false">OliveWatbal!AA680</f>
        <v>-39.9424</v>
      </c>
      <c r="N680" s="8" t="n">
        <f aca="false">(0.5*OliveWatbal!J680*OliveTree!$C$31*OliveTree!$C$31/18.0152*40.7*60*60)/TreeCalculations!$I$3/TreeCalculations!$I$3</f>
        <v>0</v>
      </c>
      <c r="O680" s="8" t="n">
        <f aca="false">(OliveHrFlx!K680*18.0152*OliveTree!$C$31*OliveTree!$C$31*2.45*0.5)/TreeCalculations!$I$3/TreeCalculations!$I$3</f>
        <v>0</v>
      </c>
      <c r="P680" s="4" t="n">
        <f aca="false">N680+(0.5*OliveWatbal!F680*OliveTree!$C$31*OliveTree!$C$31/18.0152*40.7*60*60)/TreeCalculations!$I$3/TreeCalculations!$I$3 + (0.5*OliveWatbal!G680*OliveTree!$C$31*OliveTree!$C$31/18.0152*40.7*60*60)/TreeCalculations!$I$3/TreeCalculations!$I$3</f>
        <v>0</v>
      </c>
      <c r="Q680" s="11" t="n">
        <f aca="false">OliveWatbal!AA680-OliveWatbal!W680-F680</f>
        <v>-49.3836</v>
      </c>
      <c r="R680" s="11" t="n">
        <f aca="false">OliveWatbal!AA680+OliveWatbal!W680-F680</f>
        <v>-30.5012</v>
      </c>
      <c r="S680" s="6" t="n">
        <f aca="false">OliveWatbal!W680</f>
        <v>9.4412</v>
      </c>
      <c r="T680" s="7" t="n">
        <f aca="false">OliveHrFlx!P680-OliveHrFlx!P679</f>
        <v>-0.32</v>
      </c>
      <c r="U680" s="7" t="n">
        <f aca="false">TreeCalculations!$J$3*TreeCalculations!$K$3*(T680/TreeCalculations!$L$3)</f>
        <v>-0.0104850890695281</v>
      </c>
    </row>
    <row r="681" customFormat="false" ht="12.8" hidden="false" customHeight="false" outlineLevel="0" collapsed="false">
      <c r="C681" s="2" t="n">
        <f aca="false">GrassWatbal!AA681</f>
        <v>-30.8371</v>
      </c>
      <c r="D681" s="3" t="n">
        <f aca="false">(0.5*GrassWatbal!J681*GrassTree!$C$31*GrassTree!$C$31/18.0152*40.7*60*60)/TreeCalculations!$I$2/TreeCalculations!$I$2</f>
        <v>0</v>
      </c>
      <c r="E681" s="8" t="n">
        <f aca="false">(GrassHrFlux!K681*18.0152*GrassTree!$C$31*GrassTree!$C$31*2.45*0.5)/TreeCalculations!$I$2/TreeCalculations!$I$2</f>
        <v>0</v>
      </c>
      <c r="F681" s="10" t="n">
        <f aca="false">D681+(0.5*GrassWatbal!F681*GrassTree!$C$31*GrassTree!$C$31/18.0152*40.7*60*60)/TreeCalculations!$I$2/TreeCalculations!$I$2 + (0.5*GrassWatbal!G681*GrassTree!$C$31*GrassTree!$C$31/18.0152*40.7*60*60)/TreeCalculations!$I$2/TreeCalculations!$I$2</f>
        <v>0</v>
      </c>
      <c r="G681" s="5" t="n">
        <f aca="false">GrassWatbal!AA681-GrassWatbal!W681-F681</f>
        <v>-40.5724</v>
      </c>
      <c r="H681" s="11" t="n">
        <f aca="false">GrassWatbal!AA681+GrassWatbal!W681-F681</f>
        <v>-21.1018</v>
      </c>
      <c r="I681" s="6" t="n">
        <f aca="false">GrassWatbal!W681</f>
        <v>9.7353</v>
      </c>
      <c r="J681" s="7" t="n">
        <f aca="false">GrassHrFlux!P681-GrassHrFlux!P680</f>
        <v>-0.0299999999999994</v>
      </c>
      <c r="K681" s="7" t="n">
        <f aca="false">TreeCalculations!$J$2*TreeCalculations!$K$2*(J681/TreeCalculations!$L$2)</f>
        <v>-3.93190840107296E-005</v>
      </c>
      <c r="L681" s="2" t="n">
        <f aca="false">OliveWatbal!V681/(OliveTree!$C$31*2*OliveTree!$C$31*2)</f>
        <v>-3.073476</v>
      </c>
      <c r="M681" s="12" t="n">
        <f aca="false">OliveWatbal!AA681</f>
        <v>-40.168</v>
      </c>
      <c r="N681" s="8" t="n">
        <f aca="false">(0.5*OliveWatbal!J681*OliveTree!$C$31*OliveTree!$C$31/18.0152*40.7*60*60)/TreeCalculations!$I$3/TreeCalculations!$I$3</f>
        <v>0</v>
      </c>
      <c r="O681" s="8" t="n">
        <f aca="false">(OliveHrFlx!K681*18.0152*OliveTree!$C$31*OliveTree!$C$31*2.45*0.5)/TreeCalculations!$I$3/TreeCalculations!$I$3</f>
        <v>0</v>
      </c>
      <c r="P681" s="4" t="n">
        <f aca="false">N681+(0.5*OliveWatbal!F681*OliveTree!$C$31*OliveTree!$C$31/18.0152*40.7*60*60)/TreeCalculations!$I$3/TreeCalculations!$I$3 + (0.5*OliveWatbal!G681*OliveTree!$C$31*OliveTree!$C$31/18.0152*40.7*60*60)/TreeCalculations!$I$3/TreeCalculations!$I$3</f>
        <v>0</v>
      </c>
      <c r="Q681" s="11" t="n">
        <f aca="false">OliveWatbal!AA681-OliveWatbal!W681-F681</f>
        <v>-49.708</v>
      </c>
      <c r="R681" s="11" t="n">
        <f aca="false">OliveWatbal!AA681+OliveWatbal!W681-F681</f>
        <v>-30.628</v>
      </c>
      <c r="S681" s="6" t="n">
        <f aca="false">OliveWatbal!W681</f>
        <v>9.54</v>
      </c>
      <c r="T681" s="7" t="n">
        <f aca="false">OliveHrFlx!P681-OliveHrFlx!P680</f>
        <v>-0.0299999999999994</v>
      </c>
      <c r="U681" s="7" t="n">
        <f aca="false">TreeCalculations!$J$3*TreeCalculations!$K$3*(T681/TreeCalculations!$L$3)</f>
        <v>-0.000982977100268241</v>
      </c>
    </row>
    <row r="682" customFormat="false" ht="12.8" hidden="false" customHeight="false" outlineLevel="0" collapsed="false">
      <c r="C682" s="2" t="n">
        <f aca="false">GrassWatbal!AA682</f>
        <v>-30.7342</v>
      </c>
      <c r="D682" s="3" t="n">
        <f aca="false">(0.5*GrassWatbal!J682*GrassTree!$C$31*GrassTree!$C$31/18.0152*40.7*60*60)/TreeCalculations!$I$2/TreeCalculations!$I$2</f>
        <v>0</v>
      </c>
      <c r="E682" s="8" t="n">
        <f aca="false">(GrassHrFlux!K682*18.0152*GrassTree!$C$31*GrassTree!$C$31*2.45*0.5)/TreeCalculations!$I$2/TreeCalculations!$I$2</f>
        <v>0</v>
      </c>
      <c r="F682" s="10" t="n">
        <f aca="false">D682+(0.5*GrassWatbal!F682*GrassTree!$C$31*GrassTree!$C$31/18.0152*40.7*60*60)/TreeCalculations!$I$2/TreeCalculations!$I$2 + (0.5*GrassWatbal!G682*GrassTree!$C$31*GrassTree!$C$31/18.0152*40.7*60*60)/TreeCalculations!$I$2/TreeCalculations!$I$2</f>
        <v>0</v>
      </c>
      <c r="G682" s="5" t="n">
        <f aca="false">GrassWatbal!AA682-GrassWatbal!W682-F682</f>
        <v>-39.358</v>
      </c>
      <c r="H682" s="11" t="n">
        <f aca="false">GrassWatbal!AA682+GrassWatbal!W682-F682</f>
        <v>-22.1104</v>
      </c>
      <c r="I682" s="6" t="n">
        <f aca="false">GrassWatbal!W682</f>
        <v>8.6238</v>
      </c>
      <c r="J682" s="7" t="n">
        <f aca="false">GrassHrFlux!P682-GrassHrFlux!P681</f>
        <v>-0.170000000000002</v>
      </c>
      <c r="K682" s="7" t="n">
        <f aca="false">TreeCalculations!$J$2*TreeCalculations!$K$2*(J682/TreeCalculations!$L$2)</f>
        <v>-0.000222808142727475</v>
      </c>
      <c r="L682" s="2" t="n">
        <f aca="false">OliveWatbal!V682/(OliveTree!$C$31*2*OliveTree!$C$31*2)</f>
        <v>-3.080712</v>
      </c>
      <c r="M682" s="12" t="n">
        <f aca="false">OliveWatbal!AA682</f>
        <v>-40.0648</v>
      </c>
      <c r="N682" s="8" t="n">
        <f aca="false">(0.5*OliveWatbal!J682*OliveTree!$C$31*OliveTree!$C$31/18.0152*40.7*60*60)/TreeCalculations!$I$3/TreeCalculations!$I$3</f>
        <v>0</v>
      </c>
      <c r="O682" s="8" t="n">
        <f aca="false">(OliveHrFlx!K682*18.0152*OliveTree!$C$31*OliveTree!$C$31*2.45*0.5)/TreeCalculations!$I$3/TreeCalculations!$I$3</f>
        <v>0</v>
      </c>
      <c r="P682" s="4" t="n">
        <f aca="false">N682+(0.5*OliveWatbal!F682*OliveTree!$C$31*OliveTree!$C$31/18.0152*40.7*60*60)/TreeCalculations!$I$3/TreeCalculations!$I$3 + (0.5*OliveWatbal!G682*OliveTree!$C$31*OliveTree!$C$31/18.0152*40.7*60*60)/TreeCalculations!$I$3/TreeCalculations!$I$3</f>
        <v>0</v>
      </c>
      <c r="Q682" s="11" t="n">
        <f aca="false">OliveWatbal!AA682-OliveWatbal!W682-F682</f>
        <v>-48.5037</v>
      </c>
      <c r="R682" s="11" t="n">
        <f aca="false">OliveWatbal!AA682+OliveWatbal!W682-F682</f>
        <v>-31.6259</v>
      </c>
      <c r="S682" s="6" t="n">
        <f aca="false">OliveWatbal!W682</f>
        <v>8.4389</v>
      </c>
      <c r="T682" s="7" t="n">
        <f aca="false">OliveHrFlx!P682-OliveHrFlx!P681</f>
        <v>-0.170000000000002</v>
      </c>
      <c r="U682" s="7" t="n">
        <f aca="false">TreeCalculations!$J$3*TreeCalculations!$K$3*(T682/TreeCalculations!$L$3)</f>
        <v>-0.00557020356818687</v>
      </c>
    </row>
    <row r="683" customFormat="false" ht="12.8" hidden="false" customHeight="false" outlineLevel="0" collapsed="false">
      <c r="C683" s="2" t="n">
        <f aca="false">GrassWatbal!AA683</f>
        <v>-29.7785</v>
      </c>
      <c r="D683" s="3" t="n">
        <f aca="false">(0.5*GrassWatbal!J683*GrassTree!$C$31*GrassTree!$C$31/18.0152*40.7*60*60)/TreeCalculations!$I$2/TreeCalculations!$I$2</f>
        <v>0</v>
      </c>
      <c r="E683" s="8" t="n">
        <f aca="false">(GrassHrFlux!K683*18.0152*GrassTree!$C$31*GrassTree!$C$31*2.45*0.5)/TreeCalculations!$I$2/TreeCalculations!$I$2</f>
        <v>0</v>
      </c>
      <c r="F683" s="10" t="n">
        <f aca="false">D683+(0.5*GrassWatbal!F683*GrassTree!$C$31*GrassTree!$C$31/18.0152*40.7*60*60)/TreeCalculations!$I$2/TreeCalculations!$I$2 + (0.5*GrassWatbal!G683*GrassTree!$C$31*GrassTree!$C$31/18.0152*40.7*60*60)/TreeCalculations!$I$2/TreeCalculations!$I$2</f>
        <v>0</v>
      </c>
      <c r="G683" s="5" t="n">
        <f aca="false">GrassWatbal!AA683-GrassWatbal!W683-F683</f>
        <v>-38.2838</v>
      </c>
      <c r="H683" s="11" t="n">
        <f aca="false">GrassWatbal!AA683+GrassWatbal!W683-F683</f>
        <v>-21.2732</v>
      </c>
      <c r="I683" s="6" t="n">
        <f aca="false">GrassWatbal!W683</f>
        <v>8.5053</v>
      </c>
      <c r="J683" s="7" t="n">
        <f aca="false">GrassHrFlux!P683-GrassHrFlux!P682</f>
        <v>-0.26</v>
      </c>
      <c r="K683" s="7" t="n">
        <f aca="false">TreeCalculations!$J$2*TreeCalculations!$K$2*(J683/TreeCalculations!$L$2)</f>
        <v>-0.000340765394759664</v>
      </c>
      <c r="L683" s="2" t="n">
        <f aca="false">OliveWatbal!V683/(OliveTree!$C$31*2*OliveTree!$C$31*2)</f>
        <v>-3.041168</v>
      </c>
      <c r="M683" s="12" t="n">
        <f aca="false">OliveWatbal!AA683</f>
        <v>-39.1095</v>
      </c>
      <c r="N683" s="8" t="n">
        <f aca="false">(0.5*OliveWatbal!J683*OliveTree!$C$31*OliveTree!$C$31/18.0152*40.7*60*60)/TreeCalculations!$I$3/TreeCalculations!$I$3</f>
        <v>0</v>
      </c>
      <c r="O683" s="8" t="n">
        <f aca="false">(OliveHrFlx!K683*18.0152*OliveTree!$C$31*OliveTree!$C$31*2.45*0.5)/TreeCalculations!$I$3/TreeCalculations!$I$3</f>
        <v>0</v>
      </c>
      <c r="P683" s="4" t="n">
        <f aca="false">N683+(0.5*OliveWatbal!F683*OliveTree!$C$31*OliveTree!$C$31/18.0152*40.7*60*60)/TreeCalculations!$I$3/TreeCalculations!$I$3 + (0.5*OliveWatbal!G683*OliveTree!$C$31*OliveTree!$C$31/18.0152*40.7*60*60)/TreeCalculations!$I$3/TreeCalculations!$I$3</f>
        <v>0</v>
      </c>
      <c r="Q683" s="11" t="n">
        <f aca="false">OliveWatbal!AA683-OliveWatbal!W683-F683</f>
        <v>-47.4391</v>
      </c>
      <c r="R683" s="11" t="n">
        <f aca="false">OliveWatbal!AA683+OliveWatbal!W683-F683</f>
        <v>-30.7799</v>
      </c>
      <c r="S683" s="6" t="n">
        <f aca="false">OliveWatbal!W683</f>
        <v>8.3296</v>
      </c>
      <c r="T683" s="7" t="n">
        <f aca="false">OliveHrFlx!P683-OliveHrFlx!P682</f>
        <v>-0.26</v>
      </c>
      <c r="U683" s="7" t="n">
        <f aca="false">TreeCalculations!$J$3*TreeCalculations!$K$3*(T683/TreeCalculations!$L$3)</f>
        <v>-0.00851913486899159</v>
      </c>
    </row>
    <row r="684" customFormat="false" ht="12.8" hidden="false" customHeight="false" outlineLevel="0" collapsed="false">
      <c r="C684" s="2" t="n">
        <f aca="false">GrassWatbal!AA684</f>
        <v>-28.536</v>
      </c>
      <c r="D684" s="3" t="n">
        <f aca="false">(0.5*GrassWatbal!J684*GrassTree!$C$31*GrassTree!$C$31/18.0152*40.7*60*60)/TreeCalculations!$I$2/TreeCalculations!$I$2</f>
        <v>0</v>
      </c>
      <c r="E684" s="8" t="n">
        <f aca="false">(GrassHrFlux!K684*18.0152*GrassTree!$C$31*GrassTree!$C$31*2.45*0.5)/TreeCalculations!$I$2/TreeCalculations!$I$2</f>
        <v>0</v>
      </c>
      <c r="F684" s="10" t="n">
        <f aca="false">D684+(0.5*GrassWatbal!F684*GrassTree!$C$31*GrassTree!$C$31/18.0152*40.7*60*60)/TreeCalculations!$I$2/TreeCalculations!$I$2 + (0.5*GrassWatbal!G684*GrassTree!$C$31*GrassTree!$C$31/18.0152*40.7*60*60)/TreeCalculations!$I$2/TreeCalculations!$I$2</f>
        <v>0</v>
      </c>
      <c r="G684" s="5" t="n">
        <f aca="false">GrassWatbal!AA684-GrassWatbal!W684-F684</f>
        <v>-37.4176</v>
      </c>
      <c r="H684" s="11" t="n">
        <f aca="false">GrassWatbal!AA684+GrassWatbal!W684-F684</f>
        <v>-19.6544</v>
      </c>
      <c r="I684" s="6" t="n">
        <f aca="false">GrassWatbal!W684</f>
        <v>8.8816</v>
      </c>
      <c r="J684" s="7" t="n">
        <f aca="false">GrassHrFlux!P684-GrassHrFlux!P683</f>
        <v>0.190000000000001</v>
      </c>
      <c r="K684" s="7" t="n">
        <f aca="false">TreeCalculations!$J$2*TreeCalculations!$K$2*(J684/TreeCalculations!$L$2)</f>
        <v>0.000249020865401295</v>
      </c>
      <c r="L684" s="2" t="n">
        <f aca="false">OliveWatbal!V684/(OliveTree!$C$31*2*OliveTree!$C$31*2)</f>
        <v>-3.00666</v>
      </c>
      <c r="M684" s="12" t="n">
        <f aca="false">OliveWatbal!AA684</f>
        <v>-37.8669</v>
      </c>
      <c r="N684" s="8" t="n">
        <f aca="false">(0.5*OliveWatbal!J684*OliveTree!$C$31*OliveTree!$C$31/18.0152*40.7*60*60)/TreeCalculations!$I$3/TreeCalculations!$I$3</f>
        <v>0</v>
      </c>
      <c r="O684" s="8" t="n">
        <f aca="false">(OliveHrFlx!K684*18.0152*OliveTree!$C$31*OliveTree!$C$31*2.45*0.5)/TreeCalculations!$I$3/TreeCalculations!$I$3</f>
        <v>0</v>
      </c>
      <c r="P684" s="4" t="n">
        <f aca="false">N684+(0.5*OliveWatbal!F684*OliveTree!$C$31*OliveTree!$C$31/18.0152*40.7*60*60)/TreeCalculations!$I$3/TreeCalculations!$I$3 + (0.5*OliveWatbal!G684*OliveTree!$C$31*OliveTree!$C$31/18.0152*40.7*60*60)/TreeCalculations!$I$3/TreeCalculations!$I$3</f>
        <v>0</v>
      </c>
      <c r="Q684" s="11" t="n">
        <f aca="false">OliveWatbal!AA684-OliveWatbal!W684-F684</f>
        <v>-46.5827</v>
      </c>
      <c r="R684" s="11" t="n">
        <f aca="false">OliveWatbal!AA684+OliveWatbal!W684-F684</f>
        <v>-29.1511</v>
      </c>
      <c r="S684" s="6" t="n">
        <f aca="false">OliveWatbal!W684</f>
        <v>8.7158</v>
      </c>
      <c r="T684" s="7" t="n">
        <f aca="false">OliveHrFlx!P684-OliveHrFlx!P683</f>
        <v>0.190000000000001</v>
      </c>
      <c r="U684" s="7" t="n">
        <f aca="false">TreeCalculations!$J$3*TreeCalculations!$K$3*(T684/TreeCalculations!$L$3)</f>
        <v>0.00622552163503237</v>
      </c>
    </row>
    <row r="685" customFormat="false" ht="12.8" hidden="false" customHeight="false" outlineLevel="0" collapsed="false">
      <c r="C685" s="2" t="n">
        <f aca="false">GrassWatbal!AA685</f>
        <v>-28.1602</v>
      </c>
      <c r="D685" s="3" t="n">
        <f aca="false">(0.5*GrassWatbal!J685*GrassTree!$C$31*GrassTree!$C$31/18.0152*40.7*60*60)/TreeCalculations!$I$2/TreeCalculations!$I$2</f>
        <v>0</v>
      </c>
      <c r="E685" s="8" t="n">
        <f aca="false">(GrassHrFlux!K685*18.0152*GrassTree!$C$31*GrassTree!$C$31*2.45*0.5)/TreeCalculations!$I$2/TreeCalculations!$I$2</f>
        <v>0</v>
      </c>
      <c r="F685" s="10" t="n">
        <f aca="false">D685+(0.5*GrassWatbal!F685*GrassTree!$C$31*GrassTree!$C$31/18.0152*40.7*60*60)/TreeCalculations!$I$2/TreeCalculations!$I$2 + (0.5*GrassWatbal!G685*GrassTree!$C$31*GrassTree!$C$31/18.0152*40.7*60*60)/TreeCalculations!$I$2/TreeCalculations!$I$2</f>
        <v>0</v>
      </c>
      <c r="G685" s="5" t="n">
        <f aca="false">GrassWatbal!AA685-GrassWatbal!W685-F685</f>
        <v>-35.2846</v>
      </c>
      <c r="H685" s="11" t="n">
        <f aca="false">GrassWatbal!AA685+GrassWatbal!W685-F685</f>
        <v>-21.0358</v>
      </c>
      <c r="I685" s="6" t="n">
        <f aca="false">GrassWatbal!W685</f>
        <v>7.1244</v>
      </c>
      <c r="J685" s="7" t="n">
        <f aca="false">GrassHrFlux!P685-GrassHrFlux!P684</f>
        <v>0.289999999999999</v>
      </c>
      <c r="K685" s="7" t="n">
        <f aca="false">TreeCalculations!$J$2*TreeCalculations!$K$2*(J685/TreeCalculations!$L$2)</f>
        <v>0.000380084478770393</v>
      </c>
      <c r="L685" s="2" t="n">
        <f aca="false">OliveWatbal!V685/(OliveTree!$C$31*2*OliveTree!$C$31*2)</f>
        <v>-3.009728</v>
      </c>
      <c r="M685" s="12" t="n">
        <f aca="false">OliveWatbal!AA685</f>
        <v>-37.4912</v>
      </c>
      <c r="N685" s="8" t="n">
        <f aca="false">(0.5*OliveWatbal!J685*OliveTree!$C$31*OliveTree!$C$31/18.0152*40.7*60*60)/TreeCalculations!$I$3/TreeCalculations!$I$3</f>
        <v>0</v>
      </c>
      <c r="O685" s="8" t="n">
        <f aca="false">(OliveHrFlx!K685*18.0152*OliveTree!$C$31*OliveTree!$C$31*2.45*0.5)/TreeCalculations!$I$3/TreeCalculations!$I$3</f>
        <v>0</v>
      </c>
      <c r="P685" s="4" t="n">
        <f aca="false">N685+(0.5*OliveWatbal!F685*OliveTree!$C$31*OliveTree!$C$31/18.0152*40.7*60*60)/TreeCalculations!$I$3/TreeCalculations!$I$3 + (0.5*OliveWatbal!G685*OliveTree!$C$31*OliveTree!$C$31/18.0152*40.7*60*60)/TreeCalculations!$I$3/TreeCalculations!$I$3</f>
        <v>0</v>
      </c>
      <c r="Q685" s="11" t="n">
        <f aca="false">OliveWatbal!AA685-OliveWatbal!W685-F685</f>
        <v>-44.4563</v>
      </c>
      <c r="R685" s="11" t="n">
        <f aca="false">OliveWatbal!AA685+OliveWatbal!W685-F685</f>
        <v>-30.5261</v>
      </c>
      <c r="S685" s="6" t="n">
        <f aca="false">OliveWatbal!W685</f>
        <v>6.9651</v>
      </c>
      <c r="T685" s="7" t="n">
        <f aca="false">OliveHrFlx!P685-OliveHrFlx!P684</f>
        <v>0.289999999999999</v>
      </c>
      <c r="U685" s="7" t="n">
        <f aca="false">TreeCalculations!$J$3*TreeCalculations!$K$3*(T685/TreeCalculations!$L$3)</f>
        <v>0.00950211196925983</v>
      </c>
    </row>
    <row r="686" customFormat="false" ht="12.8" hidden="false" customHeight="false" outlineLevel="0" collapsed="false">
      <c r="C686" s="2" t="n">
        <f aca="false">GrassWatbal!AA686</f>
        <v>-29.1324</v>
      </c>
      <c r="D686" s="3" t="n">
        <f aca="false">(0.5*GrassWatbal!J686*GrassTree!$C$31*GrassTree!$C$31/18.0152*40.7*60*60)/TreeCalculations!$I$2/TreeCalculations!$I$2</f>
        <v>0</v>
      </c>
      <c r="E686" s="8" t="n">
        <f aca="false">(GrassHrFlux!K686*18.0152*GrassTree!$C$31*GrassTree!$C$31*2.45*0.5)/TreeCalculations!$I$2/TreeCalculations!$I$2</f>
        <v>0</v>
      </c>
      <c r="F686" s="10" t="n">
        <f aca="false">D686+(0.5*GrassWatbal!F686*GrassTree!$C$31*GrassTree!$C$31/18.0152*40.7*60*60)/TreeCalculations!$I$2/TreeCalculations!$I$2 + (0.5*GrassWatbal!G686*GrassTree!$C$31*GrassTree!$C$31/18.0152*40.7*60*60)/TreeCalculations!$I$2/TreeCalculations!$I$2</f>
        <v>0</v>
      </c>
      <c r="G686" s="5" t="n">
        <f aca="false">GrassWatbal!AA686-GrassWatbal!W686-F686</f>
        <v>-34.4394</v>
      </c>
      <c r="H686" s="11" t="n">
        <f aca="false">GrassWatbal!AA686+GrassWatbal!W686-F686</f>
        <v>-23.8254</v>
      </c>
      <c r="I686" s="6" t="n">
        <f aca="false">GrassWatbal!W686</f>
        <v>5.307</v>
      </c>
      <c r="J686" s="7" t="n">
        <f aca="false">GrassHrFlux!P686-GrassHrFlux!P685</f>
        <v>-0.0199999999999996</v>
      </c>
      <c r="K686" s="7" t="n">
        <f aca="false">TreeCalculations!$J$2*TreeCalculations!$K$2*(J686/TreeCalculations!$L$2)</f>
        <v>-2.62127226738197E-005</v>
      </c>
      <c r="L686" s="2" t="n">
        <f aca="false">OliveWatbal!V686/(OliveTree!$C$31*2*OliveTree!$C$31*2)</f>
        <v>-3.051176</v>
      </c>
      <c r="M686" s="12" t="n">
        <f aca="false">OliveWatbal!AA686</f>
        <v>-38.463</v>
      </c>
      <c r="N686" s="8" t="n">
        <f aca="false">(0.5*OliveWatbal!J686*OliveTree!$C$31*OliveTree!$C$31/18.0152*40.7*60*60)/TreeCalculations!$I$3/TreeCalculations!$I$3</f>
        <v>0</v>
      </c>
      <c r="O686" s="8" t="n">
        <f aca="false">(OliveHrFlx!K686*18.0152*OliveTree!$C$31*OliveTree!$C$31*2.45*0.5)/TreeCalculations!$I$3/TreeCalculations!$I$3</f>
        <v>0</v>
      </c>
      <c r="P686" s="4" t="n">
        <f aca="false">N686+(0.5*OliveWatbal!F686*OliveTree!$C$31*OliveTree!$C$31/18.0152*40.7*60*60)/TreeCalculations!$I$3/TreeCalculations!$I$3 + (0.5*OliveWatbal!G686*OliveTree!$C$31*OliveTree!$C$31/18.0152*40.7*60*60)/TreeCalculations!$I$3/TreeCalculations!$I$3</f>
        <v>0</v>
      </c>
      <c r="Q686" s="11" t="n">
        <f aca="false">OliveWatbal!AA686-OliveWatbal!W686-F686</f>
        <v>-43.6166</v>
      </c>
      <c r="R686" s="11" t="n">
        <f aca="false">OliveWatbal!AA686+OliveWatbal!W686-F686</f>
        <v>-33.3094</v>
      </c>
      <c r="S686" s="6" t="n">
        <f aca="false">OliveWatbal!W686</f>
        <v>5.1536</v>
      </c>
      <c r="T686" s="7" t="n">
        <f aca="false">OliveHrFlx!P686-OliveHrFlx!P685</f>
        <v>-0.0199999999999996</v>
      </c>
      <c r="U686" s="7" t="n">
        <f aca="false">TreeCalculations!$J$3*TreeCalculations!$K$3*(T686/TreeCalculations!$L$3)</f>
        <v>-0.000655318066845494</v>
      </c>
    </row>
    <row r="687" customFormat="false" ht="12.8" hidden="false" customHeight="false" outlineLevel="0" collapsed="false">
      <c r="C687" s="2" t="n">
        <f aca="false">GrassWatbal!AA687</f>
        <v>-28.3274</v>
      </c>
      <c r="D687" s="3" t="n">
        <f aca="false">(0.5*GrassWatbal!J687*GrassTree!$C$31*GrassTree!$C$31/18.0152*40.7*60*60)/TreeCalculations!$I$2/TreeCalculations!$I$2</f>
        <v>0</v>
      </c>
      <c r="E687" s="8" t="n">
        <f aca="false">(GrassHrFlux!K687*18.0152*GrassTree!$C$31*GrassTree!$C$31*2.45*0.5)/TreeCalculations!$I$2/TreeCalculations!$I$2</f>
        <v>1.372668164</v>
      </c>
      <c r="F687" s="10" t="n">
        <f aca="false">D687+(0.5*GrassWatbal!F687*GrassTree!$C$31*GrassTree!$C$31/18.0152*40.7*60*60)/TreeCalculations!$I$2/TreeCalculations!$I$2 + (0.5*GrassWatbal!G687*GrassTree!$C$31*GrassTree!$C$31/18.0152*40.7*60*60)/TreeCalculations!$I$2/TreeCalculations!$I$2</f>
        <v>0</v>
      </c>
      <c r="G687" s="5" t="n">
        <f aca="false">GrassWatbal!AA687-GrassWatbal!W687-F687</f>
        <v>-33.6628</v>
      </c>
      <c r="H687" s="11" t="n">
        <f aca="false">GrassWatbal!AA687+GrassWatbal!W687-F687</f>
        <v>-22.992</v>
      </c>
      <c r="I687" s="6" t="n">
        <f aca="false">GrassWatbal!W687</f>
        <v>5.3354</v>
      </c>
      <c r="J687" s="7" t="n">
        <f aca="false">GrassHrFlux!P687-GrassHrFlux!P686</f>
        <v>-0.68</v>
      </c>
      <c r="K687" s="7" t="n">
        <f aca="false">TreeCalculations!$J$2*TreeCalculations!$K$2*(J687/TreeCalculations!$L$2)</f>
        <v>-0.00089123257090989</v>
      </c>
      <c r="L687" s="2" t="n">
        <f aca="false">OliveWatbal!V687/(OliveTree!$C$31*2*OliveTree!$C$31*2)</f>
        <v>-3.020988</v>
      </c>
      <c r="M687" s="12" t="n">
        <f aca="false">OliveWatbal!AA687</f>
        <v>-37.6584</v>
      </c>
      <c r="N687" s="8" t="n">
        <f aca="false">(0.5*OliveWatbal!J687*OliveTree!$C$31*OliveTree!$C$31/18.0152*40.7*60*60)/TreeCalculations!$I$3/TreeCalculations!$I$3</f>
        <v>0</v>
      </c>
      <c r="O687" s="8" t="n">
        <f aca="false">(OliveHrFlx!K687*18.0152*OliveTree!$C$31*OliveTree!$C$31*2.45*0.5)/TreeCalculations!$I$3/TreeCalculations!$I$3</f>
        <v>10.67017777</v>
      </c>
      <c r="P687" s="4" t="n">
        <f aca="false">N687+(0.5*OliveWatbal!F687*OliveTree!$C$31*OliveTree!$C$31/18.0152*40.7*60*60)/TreeCalculations!$I$3/TreeCalculations!$I$3 + (0.5*OliveWatbal!G687*OliveTree!$C$31*OliveTree!$C$31/18.0152*40.7*60*60)/TreeCalculations!$I$3/TreeCalculations!$I$3</f>
        <v>0</v>
      </c>
      <c r="Q687" s="11" t="n">
        <f aca="false">OliveWatbal!AA687-OliveWatbal!W687-F687</f>
        <v>-42.8469</v>
      </c>
      <c r="R687" s="11" t="n">
        <f aca="false">OliveWatbal!AA687+OliveWatbal!W687-F687</f>
        <v>-32.4699</v>
      </c>
      <c r="S687" s="6" t="n">
        <f aca="false">OliveWatbal!W687</f>
        <v>5.1885</v>
      </c>
      <c r="T687" s="7" t="n">
        <f aca="false">OliveHrFlx!P687-OliveHrFlx!P686</f>
        <v>-0.710000000000001</v>
      </c>
      <c r="U687" s="7" t="n">
        <f aca="false">TreeCalculations!$J$3*TreeCalculations!$K$3*(T687/TreeCalculations!$L$3)</f>
        <v>-0.0232637913730156</v>
      </c>
    </row>
    <row r="688" customFormat="false" ht="12.8" hidden="false" customHeight="false" outlineLevel="0" collapsed="false">
      <c r="C688" s="2" t="n">
        <f aca="false">GrassWatbal!AA688</f>
        <v>19.7791</v>
      </c>
      <c r="D688" s="3" t="n">
        <f aca="false">(0.5*GrassWatbal!J688*GrassTree!$C$31*GrassTree!$C$31/18.0152*40.7*60*60)/TreeCalculations!$I$2/TreeCalculations!$I$2</f>
        <v>8.198197078023</v>
      </c>
      <c r="E688" s="8" t="n">
        <f aca="false">(GrassHrFlux!K688*18.0152*GrassTree!$C$31*GrassTree!$C$31*2.45*0.5)/TreeCalculations!$I$2/TreeCalculations!$I$2</f>
        <v>1.995003248</v>
      </c>
      <c r="F688" s="10" t="n">
        <f aca="false">D688+(0.5*GrassWatbal!F688*GrassTree!$C$31*GrassTree!$C$31/18.0152*40.7*60*60)/TreeCalculations!$I$2/TreeCalculations!$I$2 + (0.5*GrassWatbal!G688*GrassTree!$C$31*GrassTree!$C$31/18.0152*40.7*60*60)/TreeCalculations!$I$2/TreeCalculations!$I$2</f>
        <v>8.198197078023</v>
      </c>
      <c r="G688" s="5" t="n">
        <f aca="false">GrassWatbal!AA688-GrassWatbal!W688-F688</f>
        <v>5.285302921977</v>
      </c>
      <c r="H688" s="11" t="n">
        <f aca="false">GrassWatbal!AA688+GrassWatbal!W688-F688</f>
        <v>17.876502921977</v>
      </c>
      <c r="I688" s="6" t="n">
        <f aca="false">GrassWatbal!W688</f>
        <v>6.2956</v>
      </c>
      <c r="J688" s="7" t="n">
        <f aca="false">GrassHrFlux!P688-GrassHrFlux!P687</f>
        <v>0.0199999999999996</v>
      </c>
      <c r="K688" s="7" t="n">
        <f aca="false">TreeCalculations!$J$2*TreeCalculations!$K$2*(J688/TreeCalculations!$L$2)</f>
        <v>2.62127226738197E-005</v>
      </c>
      <c r="L688" s="2" t="n">
        <f aca="false">OliveWatbal!V688/(OliveTree!$C$31*2*OliveTree!$C$31*2)</f>
        <v>-9.334644</v>
      </c>
      <c r="M688" s="12" t="n">
        <f aca="false">OliveWatbal!AA688</f>
        <v>18.8011</v>
      </c>
      <c r="N688" s="8" t="n">
        <f aca="false">(0.5*OliveWatbal!J688*OliveTree!$C$31*OliveTree!$C$31/18.0152*40.7*60*60)/TreeCalculations!$I$3/TreeCalculations!$I$3</f>
        <v>63.7068231271371</v>
      </c>
      <c r="O688" s="8" t="n">
        <f aca="false">(OliveHrFlx!K688*18.0152*OliveTree!$C$31*OliveTree!$C$31*2.45*0.5)/TreeCalculations!$I$3/TreeCalculations!$I$3</f>
        <v>14.386533378</v>
      </c>
      <c r="P688" s="4" t="n">
        <f aca="false">N688+(0.5*OliveWatbal!F688*OliveTree!$C$31*OliveTree!$C$31/18.0152*40.7*60*60)/TreeCalculations!$I$3/TreeCalculations!$I$3 + (0.5*OliveWatbal!G688*OliveTree!$C$31*OliveTree!$C$31/18.0152*40.7*60*60)/TreeCalculations!$I$3/TreeCalculations!$I$3</f>
        <v>63.7068231271371</v>
      </c>
      <c r="Q688" s="11" t="n">
        <f aca="false">OliveWatbal!AA688-OliveWatbal!W688-F688</f>
        <v>4.381102921977</v>
      </c>
      <c r="R688" s="11" t="n">
        <f aca="false">OliveWatbal!AA688+OliveWatbal!W688-F688</f>
        <v>16.824702921977</v>
      </c>
      <c r="S688" s="6" t="n">
        <f aca="false">OliveWatbal!W688</f>
        <v>6.2218</v>
      </c>
      <c r="T688" s="7" t="n">
        <f aca="false">OliveHrFlx!P688-OliveHrFlx!P687</f>
        <v>0.00999999999999979</v>
      </c>
      <c r="U688" s="7" t="n">
        <f aca="false">TreeCalculations!$J$3*TreeCalculations!$K$3*(T688/TreeCalculations!$L$3)</f>
        <v>0.000327659033422747</v>
      </c>
    </row>
    <row r="689" customFormat="false" ht="12.8" hidden="false" customHeight="false" outlineLevel="0" collapsed="false">
      <c r="C689" s="2" t="n">
        <f aca="false">GrassWatbal!AA689</f>
        <v>64.3016</v>
      </c>
      <c r="D689" s="3" t="n">
        <f aca="false">(0.5*GrassWatbal!J689*GrassTree!$C$31*GrassTree!$C$31/18.0152*40.7*60*60)/TreeCalculations!$I$2/TreeCalculations!$I$2</f>
        <v>11.9313046760513</v>
      </c>
      <c r="E689" s="8" t="n">
        <f aca="false">(GrassHrFlux!K689*18.0152*GrassTree!$C$31*GrassTree!$C$31*2.45*0.5)/TreeCalculations!$I$2/TreeCalculations!$I$2</f>
        <v>3.478014512</v>
      </c>
      <c r="F689" s="10" t="n">
        <f aca="false">D689+(0.5*GrassWatbal!F689*GrassTree!$C$31*GrassTree!$C$31/18.0152*40.7*60*60)/TreeCalculations!$I$2/TreeCalculations!$I$2 + (0.5*GrassWatbal!G689*GrassTree!$C$31*GrassTree!$C$31/18.0152*40.7*60*60)/TreeCalculations!$I$2/TreeCalculations!$I$2</f>
        <v>11.9313046760513</v>
      </c>
      <c r="G689" s="5" t="n">
        <f aca="false">GrassWatbal!AA689-GrassWatbal!W689-F689</f>
        <v>46.5454953239487</v>
      </c>
      <c r="H689" s="11" t="n">
        <f aca="false">GrassWatbal!AA689+GrassWatbal!W689-F689</f>
        <v>58.1950953239487</v>
      </c>
      <c r="I689" s="6" t="n">
        <f aca="false">GrassWatbal!W689</f>
        <v>5.8248</v>
      </c>
      <c r="J689" s="7" t="n">
        <f aca="false">GrassHrFlux!P689-GrassHrFlux!P688</f>
        <v>0.49</v>
      </c>
      <c r="K689" s="7" t="n">
        <f aca="false">TreeCalculations!$J$2*TreeCalculations!$K$2*(J689/TreeCalculations!$L$2)</f>
        <v>0.000642211705508598</v>
      </c>
      <c r="L689" s="2" t="n">
        <f aca="false">OliveWatbal!V689/(OliveTree!$C$31*2*OliveTree!$C$31*2)</f>
        <v>-34.127128</v>
      </c>
      <c r="M689" s="12" t="n">
        <f aca="false">OliveWatbal!AA689</f>
        <v>60.2326</v>
      </c>
      <c r="N689" s="8" t="n">
        <f aca="false">(0.5*OliveWatbal!J689*OliveTree!$C$31*OliveTree!$C$31/18.0152*40.7*60*60)/TreeCalculations!$I$3/TreeCalculations!$I$3</f>
        <v>85.894007282739</v>
      </c>
      <c r="O689" s="8" t="n">
        <f aca="false">(OliveHrFlx!K689*18.0152*OliveTree!$C$31*OliveTree!$C$31*2.45*0.5)/TreeCalculations!$I$3/TreeCalculations!$I$3</f>
        <v>24.096726178</v>
      </c>
      <c r="P689" s="4" t="n">
        <f aca="false">N689+(0.5*OliveWatbal!F689*OliveTree!$C$31*OliveTree!$C$31/18.0152*40.7*60*60)/TreeCalculations!$I$3/TreeCalculations!$I$3 + (0.5*OliveWatbal!G689*OliveTree!$C$31*OliveTree!$C$31/18.0152*40.7*60*60)/TreeCalculations!$I$3/TreeCalculations!$I$3</f>
        <v>85.894007282739</v>
      </c>
      <c r="Q689" s="11" t="n">
        <f aca="false">OliveWatbal!AA689-OliveWatbal!W689-F689</f>
        <v>42.3305953239487</v>
      </c>
      <c r="R689" s="11" t="n">
        <f aca="false">OliveWatbal!AA689+OliveWatbal!W689-F689</f>
        <v>54.2719953239487</v>
      </c>
      <c r="S689" s="6" t="n">
        <f aca="false">OliveWatbal!W689</f>
        <v>5.9707</v>
      </c>
      <c r="T689" s="7" t="n">
        <f aca="false">OliveHrFlx!P689-OliveHrFlx!P688</f>
        <v>0.420000000000002</v>
      </c>
      <c r="U689" s="7" t="n">
        <f aca="false">TreeCalculations!$J$3*TreeCalculations!$K$3*(T689/TreeCalculations!$L$3)</f>
        <v>0.0137616794037557</v>
      </c>
    </row>
    <row r="690" customFormat="false" ht="12.8" hidden="false" customHeight="false" outlineLevel="0" collapsed="false">
      <c r="C690" s="2" t="n">
        <f aca="false">GrassWatbal!AA690</f>
        <v>157.3587</v>
      </c>
      <c r="D690" s="3" t="n">
        <f aca="false">(0.5*GrassWatbal!J690*GrassTree!$C$31*GrassTree!$C$31/18.0152*40.7*60*60)/TreeCalculations!$I$2/TreeCalculations!$I$2</f>
        <v>20.8248845419424</v>
      </c>
      <c r="E690" s="8" t="n">
        <f aca="false">(GrassHrFlux!K690*18.0152*GrassTree!$C$31*GrassTree!$C$31*2.45*0.5)/TreeCalculations!$I$2/TreeCalculations!$I$2</f>
        <v>4.610134718</v>
      </c>
      <c r="F690" s="10" t="n">
        <f aca="false">D690+(0.5*GrassWatbal!F690*GrassTree!$C$31*GrassTree!$C$31/18.0152*40.7*60*60)/TreeCalculations!$I$2/TreeCalculations!$I$2 + (0.5*GrassWatbal!G690*GrassTree!$C$31*GrassTree!$C$31/18.0152*40.7*60*60)/TreeCalculations!$I$2/TreeCalculations!$I$2</f>
        <v>20.8248845419424</v>
      </c>
      <c r="G690" s="5" t="n">
        <f aca="false">GrassWatbal!AA690-GrassWatbal!W690-F690</f>
        <v>133.350015458058</v>
      </c>
      <c r="H690" s="11" t="n">
        <f aca="false">GrassWatbal!AA690+GrassWatbal!W690-F690</f>
        <v>139.717615458058</v>
      </c>
      <c r="I690" s="6" t="n">
        <f aca="false">GrassWatbal!W690</f>
        <v>3.1838</v>
      </c>
      <c r="J690" s="7" t="n">
        <f aca="false">GrassHrFlux!P690-GrassHrFlux!P689</f>
        <v>0.6</v>
      </c>
      <c r="K690" s="7" t="n">
        <f aca="false">TreeCalculations!$J$2*TreeCalculations!$K$2*(J690/TreeCalculations!$L$2)</f>
        <v>0.000786381680214609</v>
      </c>
      <c r="L690" s="2" t="n">
        <f aca="false">OliveWatbal!V690/(OliveTree!$C$31*2*OliveTree!$C$31*2)</f>
        <v>-93.2759</v>
      </c>
      <c r="M690" s="12" t="n">
        <f aca="false">OliveWatbal!AA690</f>
        <v>145.8015</v>
      </c>
      <c r="N690" s="8" t="n">
        <f aca="false">(0.5*OliveWatbal!J690*OliveTree!$C$31*OliveTree!$C$31/18.0152*40.7*60*60)/TreeCalculations!$I$3/TreeCalculations!$I$3</f>
        <v>143.862905768462</v>
      </c>
      <c r="O690" s="8" t="n">
        <f aca="false">(OliveHrFlx!K690*18.0152*OliveTree!$C$31*OliveTree!$C$31*2.45*0.5)/TreeCalculations!$I$3/TreeCalculations!$I$3</f>
        <v>31.527230532</v>
      </c>
      <c r="P690" s="4" t="n">
        <f aca="false">N690+(0.5*OliveWatbal!F690*OliveTree!$C$31*OliveTree!$C$31/18.0152*40.7*60*60)/TreeCalculations!$I$3/TreeCalculations!$I$3 + (0.5*OliveWatbal!G690*OliveTree!$C$31*OliveTree!$C$31/18.0152*40.7*60*60)/TreeCalculations!$I$3/TreeCalculations!$I$3</f>
        <v>143.862905768462</v>
      </c>
      <c r="Q690" s="11" t="n">
        <f aca="false">OliveWatbal!AA690-OliveWatbal!W690-F690</f>
        <v>121.181415458058</v>
      </c>
      <c r="R690" s="11" t="n">
        <f aca="false">OliveWatbal!AA690+OliveWatbal!W690-F690</f>
        <v>128.771815458058</v>
      </c>
      <c r="S690" s="6" t="n">
        <f aca="false">OliveWatbal!W690</f>
        <v>3.7952</v>
      </c>
      <c r="T690" s="7" t="n">
        <f aca="false">OliveHrFlx!P690-OliveHrFlx!P689</f>
        <v>0.569999999999999</v>
      </c>
      <c r="U690" s="7" t="n">
        <f aca="false">TreeCalculations!$J$3*TreeCalculations!$K$3*(T690/TreeCalculations!$L$3)</f>
        <v>0.0186765649050969</v>
      </c>
    </row>
    <row r="691" customFormat="false" ht="12.8" hidden="false" customHeight="false" outlineLevel="0" collapsed="false">
      <c r="C691" s="2" t="n">
        <f aca="false">GrassWatbal!AA691</f>
        <v>238.1627</v>
      </c>
      <c r="D691" s="3" t="n">
        <f aca="false">(0.5*GrassWatbal!J691*GrassTree!$C$31*GrassTree!$C$31/18.0152*40.7*60*60)/TreeCalculations!$I$2/TreeCalculations!$I$2</f>
        <v>27.6160497801856</v>
      </c>
      <c r="E691" s="8" t="n">
        <f aca="false">(GrassHrFlux!K691*18.0152*GrassTree!$C$31*GrassTree!$C$31*2.45*0.5)/TreeCalculations!$I$2/TreeCalculations!$I$2</f>
        <v>0</v>
      </c>
      <c r="F691" s="10" t="n">
        <f aca="false">D691+(0.5*GrassWatbal!F691*GrassTree!$C$31*GrassTree!$C$31/18.0152*40.7*60*60)/TreeCalculations!$I$2/TreeCalculations!$I$2 + (0.5*GrassWatbal!G691*GrassTree!$C$31*GrassTree!$C$31/18.0152*40.7*60*60)/TreeCalculations!$I$2/TreeCalculations!$I$2</f>
        <v>27.6160497801856</v>
      </c>
      <c r="G691" s="5" t="n">
        <f aca="false">GrassWatbal!AA691-GrassWatbal!W691-F691</f>
        <v>209.733950219814</v>
      </c>
      <c r="H691" s="11" t="n">
        <f aca="false">GrassWatbal!AA691+GrassWatbal!W691-F691</f>
        <v>211.359350219814</v>
      </c>
      <c r="I691" s="6" t="n">
        <f aca="false">GrassWatbal!W691</f>
        <v>0.8127</v>
      </c>
      <c r="J691" s="7" t="n">
        <f aca="false">GrassHrFlux!P691-GrassHrFlux!P690</f>
        <v>0.609999999999999</v>
      </c>
      <c r="K691" s="7" t="n">
        <f aca="false">TreeCalculations!$J$2*TreeCalculations!$K$2*(J691/TreeCalculations!$L$2)</f>
        <v>0.000799488041551519</v>
      </c>
      <c r="L691" s="2" t="n">
        <f aca="false">OliveWatbal!V691/(OliveTree!$C$31*2*OliveTree!$C$31*2)</f>
        <v>-143.021768</v>
      </c>
      <c r="M691" s="12" t="n">
        <f aca="false">OliveWatbal!AA691</f>
        <v>219.7164</v>
      </c>
      <c r="N691" s="8" t="n">
        <f aca="false">(0.5*OliveWatbal!J691*OliveTree!$C$31*OliveTree!$C$31/18.0152*40.7*60*60)/TreeCalculations!$I$3/TreeCalculations!$I$3</f>
        <v>188.233207513655</v>
      </c>
      <c r="O691" s="8" t="n">
        <f aca="false">(OliveHrFlx!K691*18.0152*OliveTree!$C$31*OliveTree!$C$31*2.45*0.5)/TreeCalculations!$I$3/TreeCalculations!$I$3</f>
        <v>17.00387171</v>
      </c>
      <c r="P691" s="4" t="n">
        <f aca="false">N691+(0.5*OliveWatbal!F691*OliveTree!$C$31*OliveTree!$C$31/18.0152*40.7*60*60)/TreeCalculations!$I$3/TreeCalculations!$I$3 + (0.5*OliveWatbal!G691*OliveTree!$C$31*OliveTree!$C$31/18.0152*40.7*60*60)/TreeCalculations!$I$3/TreeCalculations!$I$3</f>
        <v>188.233207513655</v>
      </c>
      <c r="Q691" s="11" t="n">
        <f aca="false">OliveWatbal!AA691-OliveWatbal!W691-F691</f>
        <v>190.453750219814</v>
      </c>
      <c r="R691" s="11" t="n">
        <f aca="false">OliveWatbal!AA691+OliveWatbal!W691-F691</f>
        <v>193.746950219814</v>
      </c>
      <c r="S691" s="6" t="n">
        <f aca="false">OliveWatbal!W691</f>
        <v>1.6466</v>
      </c>
      <c r="T691" s="7" t="n">
        <f aca="false">OliveHrFlx!P691-OliveHrFlx!P690</f>
        <v>0.59</v>
      </c>
      <c r="U691" s="7" t="n">
        <f aca="false">TreeCalculations!$J$3*TreeCalculations!$K$3*(T691/TreeCalculations!$L$3)</f>
        <v>0.0193318829719425</v>
      </c>
    </row>
    <row r="692" customFormat="false" ht="12.8" hidden="false" customHeight="false" outlineLevel="0" collapsed="false">
      <c r="C692" s="2" t="n">
        <f aca="false">GrassWatbal!AA692</f>
        <v>298.4552</v>
      </c>
      <c r="D692" s="3" t="n">
        <f aca="false">(0.5*GrassWatbal!J692*GrassTree!$C$31*GrassTree!$C$31/18.0152*40.7*60*60)/TreeCalculations!$I$2/TreeCalculations!$I$2</f>
        <v>0.121996980327723</v>
      </c>
      <c r="E692" s="8" t="n">
        <f aca="false">(GrassHrFlux!K692*18.0152*GrassTree!$C$31*GrassTree!$C$31*2.45*0.5)/TreeCalculations!$I$2/TreeCalculations!$I$2</f>
        <v>0.035309792</v>
      </c>
      <c r="F692" s="10" t="n">
        <f aca="false">D692+(0.5*GrassWatbal!F692*GrassTree!$C$31*GrassTree!$C$31/18.0152*40.7*60*60)/TreeCalculations!$I$2/TreeCalculations!$I$2 + (0.5*GrassWatbal!G692*GrassTree!$C$31*GrassTree!$C$31/18.0152*40.7*60*60)/TreeCalculations!$I$2/TreeCalculations!$I$2</f>
        <v>0.121996980327723</v>
      </c>
      <c r="G692" s="5" t="n">
        <f aca="false">GrassWatbal!AA692-GrassWatbal!W692-F692</f>
        <v>299.910203019672</v>
      </c>
      <c r="H692" s="11" t="n">
        <f aca="false">GrassWatbal!AA692+GrassWatbal!W692-F692</f>
        <v>296.756203019672</v>
      </c>
      <c r="I692" s="6" t="n">
        <f aca="false">GrassWatbal!W692</f>
        <v>-1.577</v>
      </c>
      <c r="J692" s="7" t="n">
        <f aca="false">GrassHrFlux!P692-GrassHrFlux!P691</f>
        <v>0.620000000000001</v>
      </c>
      <c r="K692" s="7" t="n">
        <f aca="false">TreeCalculations!$J$2*TreeCalculations!$K$2*(J692/TreeCalculations!$L$2)</f>
        <v>0.000812594402888431</v>
      </c>
      <c r="L692" s="2" t="n">
        <f aca="false">OliveWatbal!V692/(OliveTree!$C$31*2*OliveTree!$C$31*2)</f>
        <v>-171.042384</v>
      </c>
      <c r="M692" s="12" t="n">
        <f aca="false">OliveWatbal!AA692</f>
        <v>276.161</v>
      </c>
      <c r="N692" s="8" t="n">
        <f aca="false">(0.5*OliveWatbal!J692*OliveTree!$C$31*OliveTree!$C$31/18.0152*40.7*60*60)/TreeCalculations!$I$3/TreeCalculations!$I$3</f>
        <v>101.52182046272</v>
      </c>
      <c r="O692" s="8" t="n">
        <f aca="false">(OliveHrFlx!K692*18.0152*OliveTree!$C$31*OliveTree!$C$31*2.45*0.5)/TreeCalculations!$I$3/TreeCalculations!$I$3</f>
        <v>9.668262422</v>
      </c>
      <c r="P692" s="4" t="n">
        <f aca="false">N692+(0.5*OliveWatbal!F692*OliveTree!$C$31*OliveTree!$C$31/18.0152*40.7*60*60)/TreeCalculations!$I$3/TreeCalculations!$I$3 + (0.5*OliveWatbal!G692*OliveTree!$C$31*OliveTree!$C$31/18.0152*40.7*60*60)/TreeCalculations!$I$3/TreeCalculations!$I$3</f>
        <v>101.52182046272</v>
      </c>
      <c r="Q692" s="11" t="n">
        <f aca="false">OliveWatbal!AA692-OliveWatbal!W692-F692</f>
        <v>276.671403019672</v>
      </c>
      <c r="R692" s="11" t="n">
        <f aca="false">OliveWatbal!AA692+OliveWatbal!W692-F692</f>
        <v>275.406603019672</v>
      </c>
      <c r="S692" s="6" t="n">
        <f aca="false">OliveWatbal!W692</f>
        <v>-0.6324</v>
      </c>
      <c r="T692" s="7" t="n">
        <f aca="false">OliveHrFlx!P692-OliveHrFlx!P691</f>
        <v>0.590000000000002</v>
      </c>
      <c r="U692" s="7" t="n">
        <f aca="false">TreeCalculations!$J$3*TreeCalculations!$K$3*(T692/TreeCalculations!$L$3)</f>
        <v>0.0193318829719425</v>
      </c>
    </row>
    <row r="693" customFormat="false" ht="12.8" hidden="false" customHeight="false" outlineLevel="0" collapsed="false">
      <c r="C693" s="2" t="n">
        <f aca="false">GrassWatbal!AA693</f>
        <v>362.8113</v>
      </c>
      <c r="D693" s="3" t="n">
        <f aca="false">(0.5*GrassWatbal!J693*GrassTree!$C$31*GrassTree!$C$31/18.0152*40.7*60*60)/TreeCalculations!$I$2/TreeCalculations!$I$2</f>
        <v>0.374124073005018</v>
      </c>
      <c r="E693" s="8" t="n">
        <f aca="false">(GrassHrFlux!K693*18.0152*GrassTree!$C$31*GrassTree!$C$31*2.45*0.5)/TreeCalculations!$I$2/TreeCalculations!$I$2</f>
        <v>0</v>
      </c>
      <c r="F693" s="10" t="n">
        <f aca="false">D693+(0.5*GrassWatbal!F693*GrassTree!$C$31*GrassTree!$C$31/18.0152*40.7*60*60)/TreeCalculations!$I$2/TreeCalculations!$I$2 + (0.5*GrassWatbal!G693*GrassTree!$C$31*GrassTree!$C$31/18.0152*40.7*60*60)/TreeCalculations!$I$2/TreeCalculations!$I$2</f>
        <v>0.374124073005018</v>
      </c>
      <c r="G693" s="5" t="n">
        <f aca="false">GrassWatbal!AA693-GrassWatbal!W693-F693</f>
        <v>366.421475926995</v>
      </c>
      <c r="H693" s="11" t="n">
        <f aca="false">GrassWatbal!AA693+GrassWatbal!W693-F693</f>
        <v>358.452875926995</v>
      </c>
      <c r="I693" s="6" t="n">
        <f aca="false">GrassWatbal!W693</f>
        <v>-3.9843</v>
      </c>
      <c r="J693" s="7" t="n">
        <f aca="false">GrassHrFlux!P693-GrassHrFlux!P692</f>
        <v>0.609999999999999</v>
      </c>
      <c r="K693" s="7" t="n">
        <f aca="false">TreeCalculations!$J$2*TreeCalculations!$K$2*(J693/TreeCalculations!$L$2)</f>
        <v>0.000799488041551519</v>
      </c>
      <c r="L693" s="2" t="n">
        <f aca="false">OliveWatbal!V693/(OliveTree!$C$31*2*OliveTree!$C$31*2)</f>
        <v>-199.472148</v>
      </c>
      <c r="M693" s="12" t="n">
        <f aca="false">OliveWatbal!AA693</f>
        <v>336.5453</v>
      </c>
      <c r="N693" s="8" t="n">
        <f aca="false">(0.5*OliveWatbal!J693*OliveTree!$C$31*OliveTree!$C$31/18.0152*40.7*60*60)/TreeCalculations!$I$3/TreeCalculations!$I$3</f>
        <v>57.7167713930459</v>
      </c>
      <c r="O693" s="8" t="n">
        <f aca="false">(OliveHrFlx!K693*18.0152*OliveTree!$C$31*OliveTree!$C$31*2.45*0.5)/TreeCalculations!$I$3/TreeCalculations!$I$3</f>
        <v>10.950449244</v>
      </c>
      <c r="P693" s="4" t="n">
        <f aca="false">N693+(0.5*OliveWatbal!F693*OliveTree!$C$31*OliveTree!$C$31/18.0152*40.7*60*60)/TreeCalculations!$I$3/TreeCalculations!$I$3 + (0.5*OliveWatbal!G693*OliveTree!$C$31*OliveTree!$C$31/18.0152*40.7*60*60)/TreeCalculations!$I$3/TreeCalculations!$I$3</f>
        <v>57.7167713930459</v>
      </c>
      <c r="Q693" s="11" t="n">
        <f aca="false">OliveWatbal!AA693-OliveWatbal!W693-F693</f>
        <v>339.224575926995</v>
      </c>
      <c r="R693" s="11" t="n">
        <f aca="false">OliveWatbal!AA693+OliveWatbal!W693-F693</f>
        <v>333.117775926995</v>
      </c>
      <c r="S693" s="6" t="n">
        <f aca="false">OliveWatbal!W693</f>
        <v>-3.0534</v>
      </c>
      <c r="T693" s="7" t="n">
        <f aca="false">OliveHrFlx!P693-OliveHrFlx!P692</f>
        <v>0.59</v>
      </c>
      <c r="U693" s="7" t="n">
        <f aca="false">TreeCalculations!$J$3*TreeCalculations!$K$3*(T693/TreeCalculations!$L$3)</f>
        <v>0.0193318829719425</v>
      </c>
    </row>
    <row r="694" customFormat="false" ht="12.8" hidden="false" customHeight="false" outlineLevel="0" collapsed="false">
      <c r="C694" s="2" t="n">
        <f aca="false">GrassWatbal!AA694</f>
        <v>410.4116</v>
      </c>
      <c r="D694" s="3" t="n">
        <f aca="false">(0.5*GrassWatbal!J694*GrassTree!$C$31*GrassTree!$C$31/18.0152*40.7*60*60)/TreeCalculations!$I$2/TreeCalculations!$I$2</f>
        <v>0.195195168524357</v>
      </c>
      <c r="E694" s="8" t="n">
        <f aca="false">(GrassHrFlux!K694*18.0152*GrassTree!$C$31*GrassTree!$C$31*2.45*0.5)/TreeCalculations!$I$2/TreeCalculations!$I$2</f>
        <v>0.335443024</v>
      </c>
      <c r="F694" s="10" t="n">
        <f aca="false">D694+(0.5*GrassWatbal!F694*GrassTree!$C$31*GrassTree!$C$31/18.0152*40.7*60*60)/TreeCalculations!$I$2/TreeCalculations!$I$2 + (0.5*GrassWatbal!G694*GrassTree!$C$31*GrassTree!$C$31/18.0152*40.7*60*60)/TreeCalculations!$I$2/TreeCalculations!$I$2</f>
        <v>0.195195168524357</v>
      </c>
      <c r="G694" s="5" t="n">
        <f aca="false">GrassWatbal!AA694-GrassWatbal!W694-F694</f>
        <v>415.930804831476</v>
      </c>
      <c r="H694" s="11" t="n">
        <f aca="false">GrassWatbal!AA694+GrassWatbal!W694-F694</f>
        <v>404.502004831476</v>
      </c>
      <c r="I694" s="6" t="n">
        <f aca="false">GrassWatbal!W694</f>
        <v>-5.7144</v>
      </c>
      <c r="J694" s="7" t="n">
        <f aca="false">GrassHrFlux!P694-GrassHrFlux!P693</f>
        <v>0.120000000000001</v>
      </c>
      <c r="K694" s="7" t="n">
        <f aca="false">TreeCalculations!$J$2*TreeCalculations!$K$2*(J694/TreeCalculations!$L$2)</f>
        <v>0.000157276336042923</v>
      </c>
      <c r="L694" s="2" t="n">
        <f aca="false">OliveWatbal!V694/(OliveTree!$C$31*2*OliveTree!$C$31*2)</f>
        <v>-219.253416</v>
      </c>
      <c r="M694" s="12" t="n">
        <f aca="false">OliveWatbal!AA694</f>
        <v>381.1728</v>
      </c>
      <c r="N694" s="8" t="n">
        <f aca="false">(0.5*OliveWatbal!J694*OliveTree!$C$31*OliveTree!$C$31/18.0152*40.7*60*60)/TreeCalculations!$I$3/TreeCalculations!$I$3</f>
        <v>65.374115191616</v>
      </c>
      <c r="O694" s="8" t="n">
        <f aca="false">(OliveHrFlx!K694*18.0152*OliveTree!$C$31*OliveTree!$C$31*2.45*0.5)/TreeCalculations!$I$3/TreeCalculations!$I$3</f>
        <v>31.218269852</v>
      </c>
      <c r="P694" s="4" t="n">
        <f aca="false">N694+(0.5*OliveWatbal!F694*OliveTree!$C$31*OliveTree!$C$31/18.0152*40.7*60*60)/TreeCalculations!$I$3/TreeCalculations!$I$3 + (0.5*OliveWatbal!G694*OliveTree!$C$31*OliveTree!$C$31/18.0152*40.7*60*60)/TreeCalculations!$I$3/TreeCalculations!$I$3</f>
        <v>65.374115191616</v>
      </c>
      <c r="Q694" s="11" t="n">
        <f aca="false">OliveWatbal!AA694-OliveWatbal!W694-F694</f>
        <v>385.881104831476</v>
      </c>
      <c r="R694" s="11" t="n">
        <f aca="false">OliveWatbal!AA694+OliveWatbal!W694-F694</f>
        <v>376.074104831476</v>
      </c>
      <c r="S694" s="6" t="n">
        <f aca="false">OliveWatbal!W694</f>
        <v>-4.9035</v>
      </c>
      <c r="T694" s="7" t="n">
        <f aca="false">OliveHrFlx!P694-OliveHrFlx!P693</f>
        <v>0.0999999999999996</v>
      </c>
      <c r="U694" s="7" t="n">
        <f aca="false">TreeCalculations!$J$3*TreeCalculations!$K$3*(T694/TreeCalculations!$L$3)</f>
        <v>0.00327659033422753</v>
      </c>
    </row>
    <row r="695" customFormat="false" ht="12.8" hidden="false" customHeight="false" outlineLevel="0" collapsed="false">
      <c r="C695" s="2" t="n">
        <f aca="false">GrassWatbal!AA695</f>
        <v>456.9575</v>
      </c>
      <c r="D695" s="3" t="n">
        <f aca="false">(0.5*GrassWatbal!J695*GrassTree!$C$31*GrassTree!$C$31/18.0152*40.7*60*60)/TreeCalculations!$I$2/TreeCalculations!$I$2</f>
        <v>2.22441160797549</v>
      </c>
      <c r="E695" s="8" t="n">
        <f aca="false">(GrassHrFlux!K695*18.0152*GrassTree!$C$31*GrassTree!$C$31*2.45*0.5)/TreeCalculations!$I$2/TreeCalculations!$I$2</f>
        <v>8.95985972</v>
      </c>
      <c r="F695" s="10" t="n">
        <f aca="false">D695+(0.5*GrassWatbal!F695*GrassTree!$C$31*GrassTree!$C$31/18.0152*40.7*60*60)/TreeCalculations!$I$2/TreeCalculations!$I$2 + (0.5*GrassWatbal!G695*GrassTree!$C$31*GrassTree!$C$31/18.0152*40.7*60*60)/TreeCalculations!$I$2/TreeCalculations!$I$2</f>
        <v>2.22441160797549</v>
      </c>
      <c r="G695" s="5" t="n">
        <f aca="false">GrassWatbal!AA695-GrassWatbal!W695-F695</f>
        <v>459.552688392025</v>
      </c>
      <c r="H695" s="11" t="n">
        <f aca="false">GrassWatbal!AA695+GrassWatbal!W695-F695</f>
        <v>449.913488392025</v>
      </c>
      <c r="I695" s="6" t="n">
        <f aca="false">GrassWatbal!W695</f>
        <v>-4.8196</v>
      </c>
      <c r="J695" s="7" t="n">
        <f aca="false">GrassHrFlux!P695-GrassHrFlux!P694</f>
        <v>0.389999999999999</v>
      </c>
      <c r="K695" s="7" t="n">
        <f aca="false">TreeCalculations!$J$2*TreeCalculations!$K$2*(J695/TreeCalculations!$L$2)</f>
        <v>0.000511148092139494</v>
      </c>
      <c r="L695" s="2" t="n">
        <f aca="false">OliveWatbal!V695/(OliveTree!$C$31*2*OliveTree!$C$31*2)</f>
        <v>-239.094864</v>
      </c>
      <c r="M695" s="12" t="n">
        <f aca="false">OliveWatbal!AA695</f>
        <v>424.423</v>
      </c>
      <c r="N695" s="8" t="n">
        <f aca="false">(0.5*OliveWatbal!J695*OliveTree!$C$31*OliveTree!$C$31/18.0152*40.7*60*60)/TreeCalculations!$I$3/TreeCalculations!$I$3</f>
        <v>186.378853412674</v>
      </c>
      <c r="O695" s="8" t="n">
        <f aca="false">(OliveHrFlx!K695*18.0152*OliveTree!$C$31*OliveTree!$C$31*2.45*0.5)/TreeCalculations!$I$3/TreeCalculations!$I$3</f>
        <v>57.866128502</v>
      </c>
      <c r="P695" s="4" t="n">
        <f aca="false">N695+(0.5*OliveWatbal!F695*OliveTree!$C$31*OliveTree!$C$31/18.0152*40.7*60*60)/TreeCalculations!$I$3/TreeCalculations!$I$3 + (0.5*OliveWatbal!G695*OliveTree!$C$31*OliveTree!$C$31/18.0152*40.7*60*60)/TreeCalculations!$I$3/TreeCalculations!$I$3</f>
        <v>186.378853412674</v>
      </c>
      <c r="Q695" s="11" t="n">
        <f aca="false">OliveWatbal!AA695-OliveWatbal!W695-F695</f>
        <v>426.264988392025</v>
      </c>
      <c r="R695" s="11" t="n">
        <f aca="false">OliveWatbal!AA695+OliveWatbal!W695-F695</f>
        <v>418.132188392025</v>
      </c>
      <c r="S695" s="6" t="n">
        <f aca="false">OliveWatbal!W695</f>
        <v>-4.0664</v>
      </c>
      <c r="T695" s="7" t="n">
        <f aca="false">OliveHrFlx!P695-OliveHrFlx!P694</f>
        <v>0.379999999999999</v>
      </c>
      <c r="U695" s="7" t="n">
        <f aca="false">TreeCalculations!$J$3*TreeCalculations!$K$3*(T695/TreeCalculations!$L$3)</f>
        <v>0.0124510432700646</v>
      </c>
    </row>
    <row r="696" customFormat="false" ht="12.8" hidden="false" customHeight="false" outlineLevel="0" collapsed="false">
      <c r="C696" s="2" t="n">
        <f aca="false">GrassWatbal!AA696</f>
        <v>560.7104</v>
      </c>
      <c r="D696" s="3" t="n">
        <f aca="false">(0.5*GrassWatbal!J696*GrassTree!$C$31*GrassTree!$C$31/18.0152*40.7*60*60)/TreeCalculations!$I$2/TreeCalculations!$I$2</f>
        <v>53.6990041742529</v>
      </c>
      <c r="E696" s="8" t="n">
        <f aca="false">(GrassHrFlux!K696*18.0152*GrassTree!$C$31*GrassTree!$C$31*2.45*0.5)/TreeCalculations!$I$2/TreeCalculations!$I$2</f>
        <v>9.03709989</v>
      </c>
      <c r="F696" s="10" t="n">
        <f aca="false">D696+(0.5*GrassWatbal!F696*GrassTree!$C$31*GrassTree!$C$31/18.0152*40.7*60*60)/TreeCalculations!$I$2/TreeCalculations!$I$2 + (0.5*GrassWatbal!G696*GrassTree!$C$31*GrassTree!$C$31/18.0152*40.7*60*60)/TreeCalculations!$I$2/TreeCalculations!$I$2</f>
        <v>53.6990041742529</v>
      </c>
      <c r="G696" s="5" t="n">
        <f aca="false">GrassWatbal!AA696-GrassWatbal!W696-F696</f>
        <v>512.867495825747</v>
      </c>
      <c r="H696" s="11" t="n">
        <f aca="false">GrassWatbal!AA696+GrassWatbal!W696-F696</f>
        <v>501.155295825747</v>
      </c>
      <c r="I696" s="6" t="n">
        <f aca="false">GrassWatbal!W696</f>
        <v>-5.8561</v>
      </c>
      <c r="J696" s="7" t="n">
        <f aca="false">GrassHrFlux!P696-GrassHrFlux!P695</f>
        <v>0.0999999999999996</v>
      </c>
      <c r="K696" s="7" t="n">
        <f aca="false">TreeCalculations!$J$2*TreeCalculations!$K$2*(J696/TreeCalculations!$L$2)</f>
        <v>0.000131063613369101</v>
      </c>
      <c r="L696" s="2" t="n">
        <f aca="false">OliveWatbal!V696/(OliveTree!$C$31*2*OliveTree!$C$31*2)</f>
        <v>-278.358984</v>
      </c>
      <c r="M696" s="12" t="n">
        <f aca="false">OliveWatbal!AA696</f>
        <v>520.9152</v>
      </c>
      <c r="N696" s="8" t="n">
        <f aca="false">(0.5*OliveWatbal!J696*OliveTree!$C$31*OliveTree!$C$31/18.0152*40.7*60*60)/TreeCalculations!$I$3/TreeCalculations!$I$3</f>
        <v>345.475115458058</v>
      </c>
      <c r="O696" s="8" t="n">
        <f aca="false">(OliveHrFlx!K696*18.0152*OliveTree!$C$31*OliveTree!$C$31*2.45*0.5)/TreeCalculations!$I$3/TreeCalculations!$I$3</f>
        <v>58.011781394</v>
      </c>
      <c r="P696" s="4" t="n">
        <f aca="false">N696+(0.5*OliveWatbal!F696*OliveTree!$C$31*OliveTree!$C$31/18.0152*40.7*60*60)/TreeCalculations!$I$3/TreeCalculations!$I$3 + (0.5*OliveWatbal!G696*OliveTree!$C$31*OliveTree!$C$31/18.0152*40.7*60*60)/TreeCalculations!$I$3/TreeCalculations!$I$3</f>
        <v>345.475115458058</v>
      </c>
      <c r="Q696" s="11" t="n">
        <f aca="false">OliveWatbal!AA696-OliveWatbal!W696-F696</f>
        <v>472.377495825747</v>
      </c>
      <c r="R696" s="11" t="n">
        <f aca="false">OliveWatbal!AA696+OliveWatbal!W696-F696</f>
        <v>462.054895825747</v>
      </c>
      <c r="S696" s="6" t="n">
        <f aca="false">OliveWatbal!W696</f>
        <v>-5.1613</v>
      </c>
      <c r="T696" s="7" t="n">
        <f aca="false">OliveHrFlx!P696-OliveHrFlx!P695</f>
        <v>0.100000000000001</v>
      </c>
      <c r="U696" s="7" t="n">
        <f aca="false">TreeCalculations!$J$3*TreeCalculations!$K$3*(T696/TreeCalculations!$L$3)</f>
        <v>0.00327659033422759</v>
      </c>
    </row>
    <row r="697" customFormat="false" ht="12.8" hidden="false" customHeight="false" outlineLevel="0" collapsed="false">
      <c r="C697" s="2" t="n">
        <f aca="false">GrassWatbal!AA697</f>
        <v>562.2383</v>
      </c>
      <c r="D697" s="3" t="n">
        <f aca="false">(0.5*GrassWatbal!J697*GrassTree!$C$31*GrassTree!$C$31/18.0152*40.7*60*60)/TreeCalculations!$I$2/TreeCalculations!$I$2</f>
        <v>54.1788589635419</v>
      </c>
      <c r="E697" s="8" t="n">
        <f aca="false">(GrassHrFlux!K697*18.0152*GrassTree!$C$31*GrassTree!$C$31*2.45*0.5)/TreeCalculations!$I$2/TreeCalculations!$I$2</f>
        <v>9.65502125</v>
      </c>
      <c r="F697" s="10" t="n">
        <f aca="false">D697+(0.5*GrassWatbal!F697*GrassTree!$C$31*GrassTree!$C$31/18.0152*40.7*60*60)/TreeCalculations!$I$2/TreeCalculations!$I$2 + (0.5*GrassWatbal!G697*GrassTree!$C$31*GrassTree!$C$31/18.0152*40.7*60*60)/TreeCalculations!$I$2/TreeCalculations!$I$2</f>
        <v>54.1788589635419</v>
      </c>
      <c r="G697" s="5" t="n">
        <f aca="false">GrassWatbal!AA697-GrassWatbal!W697-F697</f>
        <v>513.026441036458</v>
      </c>
      <c r="H697" s="11" t="n">
        <f aca="false">GrassWatbal!AA697+GrassWatbal!W697-F697</f>
        <v>503.092441036458</v>
      </c>
      <c r="I697" s="6" t="n">
        <f aca="false">GrassWatbal!W697</f>
        <v>-4.967</v>
      </c>
      <c r="J697" s="7" t="n">
        <f aca="false">GrassHrFlux!P697-GrassHrFlux!P696</f>
        <v>0.110000000000001</v>
      </c>
      <c r="K697" s="7" t="n">
        <f aca="false">TreeCalculations!$J$2*TreeCalculations!$K$2*(J697/TreeCalculations!$L$2)</f>
        <v>0.000144169974706013</v>
      </c>
      <c r="L697" s="2" t="n">
        <f aca="false">OliveWatbal!V697/(OliveTree!$C$31*2*OliveTree!$C$31*2)</f>
        <v>-279.541388</v>
      </c>
      <c r="M697" s="12" t="n">
        <f aca="false">OliveWatbal!AA697</f>
        <v>522.3704</v>
      </c>
      <c r="N697" s="8" t="n">
        <f aca="false">(0.5*OliveWatbal!J697*OliveTree!$C$31*OliveTree!$C$31/18.0152*40.7*60*60)/TreeCalculations!$I$3/TreeCalculations!$I$3</f>
        <v>346.349427150406</v>
      </c>
      <c r="O697" s="8" t="n">
        <f aca="false">(OliveHrFlx!K697*18.0152*OliveTree!$C$31*OliveTree!$C$31*2.45*0.5)/TreeCalculations!$I$3/TreeCalculations!$I$3</f>
        <v>61.551588042</v>
      </c>
      <c r="P697" s="4" t="n">
        <f aca="false">N697+(0.5*OliveWatbal!F697*OliveTree!$C$31*OliveTree!$C$31/18.0152*40.7*60*60)/TreeCalculations!$I$3/TreeCalculations!$I$3 + (0.5*OliveWatbal!G697*OliveTree!$C$31*OliveTree!$C$31/18.0152*40.7*60*60)/TreeCalculations!$I$3/TreeCalculations!$I$3</f>
        <v>346.349427150406</v>
      </c>
      <c r="Q697" s="11" t="n">
        <f aca="false">OliveWatbal!AA697-OliveWatbal!W697-F697</f>
        <v>472.529141036458</v>
      </c>
      <c r="R697" s="11" t="n">
        <f aca="false">OliveWatbal!AA697+OliveWatbal!W697-F697</f>
        <v>463.853941036458</v>
      </c>
      <c r="S697" s="6" t="n">
        <f aca="false">OliveWatbal!W697</f>
        <v>-4.3376</v>
      </c>
      <c r="T697" s="7" t="n">
        <f aca="false">OliveHrFlx!P697-OliveHrFlx!P696</f>
        <v>0.0899999999999999</v>
      </c>
      <c r="U697" s="7" t="n">
        <f aca="false">TreeCalculations!$J$3*TreeCalculations!$K$3*(T697/TreeCalculations!$L$3)</f>
        <v>0.00294893130080478</v>
      </c>
    </row>
    <row r="698" customFormat="false" ht="12.8" hidden="false" customHeight="false" outlineLevel="0" collapsed="false">
      <c r="C698" s="2" t="n">
        <f aca="false">GrassWatbal!AA698</f>
        <v>613.0502</v>
      </c>
      <c r="D698" s="3" t="n">
        <f aca="false">(0.5*GrassWatbal!J698*GrassTree!$C$31*GrassTree!$C$31/18.0152*40.7*60*60)/TreeCalculations!$I$2/TreeCalculations!$I$2</f>
        <v>57.8753674674719</v>
      </c>
      <c r="E698" s="8" t="n">
        <f aca="false">(GrassHrFlux!K698*18.0152*GrassTree!$C$31*GrassTree!$C$31*2.45*0.5)/TreeCalculations!$I$2/TreeCalculations!$I$2</f>
        <v>0.355304782</v>
      </c>
      <c r="F698" s="10" t="n">
        <f aca="false">D698+(0.5*GrassWatbal!F698*GrassTree!$C$31*GrassTree!$C$31/18.0152*40.7*60*60)/TreeCalculations!$I$2/TreeCalculations!$I$2 + (0.5*GrassWatbal!G698*GrassTree!$C$31*GrassTree!$C$31/18.0152*40.7*60*60)/TreeCalculations!$I$2/TreeCalculations!$I$2</f>
        <v>57.8753674674719</v>
      </c>
      <c r="G698" s="5" t="n">
        <f aca="false">GrassWatbal!AA698-GrassWatbal!W698-F698</f>
        <v>560.033732532528</v>
      </c>
      <c r="H698" s="11" t="n">
        <f aca="false">GrassWatbal!AA698+GrassWatbal!W698-F698</f>
        <v>550.315932532528</v>
      </c>
      <c r="I698" s="6" t="n">
        <f aca="false">GrassWatbal!W698</f>
        <v>-4.8589</v>
      </c>
      <c r="J698" s="7" t="n">
        <f aca="false">GrassHrFlux!P698-GrassHrFlux!P697</f>
        <v>0.289999999999999</v>
      </c>
      <c r="K698" s="7" t="n">
        <f aca="false">TreeCalculations!$J$2*TreeCalculations!$K$2*(J698/TreeCalculations!$L$2)</f>
        <v>0.000380084478770393</v>
      </c>
      <c r="L698" s="2" t="n">
        <f aca="false">OliveWatbal!V698/(OliveTree!$C$31*2*OliveTree!$C$31*2)</f>
        <v>-296.79078</v>
      </c>
      <c r="M698" s="12" t="n">
        <f aca="false">OliveWatbal!AA698</f>
        <v>569.7473</v>
      </c>
      <c r="N698" s="8" t="n">
        <f aca="false">(0.5*OliveWatbal!J698*OliveTree!$C$31*OliveTree!$C$31/18.0152*40.7*60*60)/TreeCalculations!$I$3/TreeCalculations!$I$3</f>
        <v>367.483370709179</v>
      </c>
      <c r="O698" s="8" t="n">
        <f aca="false">(OliveHrFlx!K698*18.0152*OliveTree!$C$31*OliveTree!$C$31*2.45*0.5)/TreeCalculations!$I$3/TreeCalculations!$I$3</f>
        <v>21.172634028</v>
      </c>
      <c r="P698" s="4" t="n">
        <f aca="false">N698+(0.5*OliveWatbal!F698*OliveTree!$C$31*OliveTree!$C$31/18.0152*40.7*60*60)/TreeCalculations!$I$3/TreeCalculations!$I$3 + (0.5*OliveWatbal!G698*OliveTree!$C$31*OliveTree!$C$31/18.0152*40.7*60*60)/TreeCalculations!$I$3/TreeCalculations!$I$3</f>
        <v>367.483370709179</v>
      </c>
      <c r="Q698" s="11" t="n">
        <f aca="false">OliveWatbal!AA698-OliveWatbal!W698-F698</f>
        <v>516.052732532528</v>
      </c>
      <c r="R698" s="11" t="n">
        <f aca="false">OliveWatbal!AA698+OliveWatbal!W698-F698</f>
        <v>507.691132532528</v>
      </c>
      <c r="S698" s="6" t="n">
        <f aca="false">OliveWatbal!W698</f>
        <v>-4.1808</v>
      </c>
      <c r="T698" s="7" t="n">
        <f aca="false">OliveHrFlx!P698-OliveHrFlx!P697</f>
        <v>0.27</v>
      </c>
      <c r="U698" s="7" t="n">
        <f aca="false">TreeCalculations!$J$3*TreeCalculations!$K$3*(T698/TreeCalculations!$L$3)</f>
        <v>0.00884679390241434</v>
      </c>
    </row>
    <row r="699" customFormat="false" ht="12.8" hidden="false" customHeight="false" outlineLevel="0" collapsed="false">
      <c r="C699" s="2" t="n">
        <f aca="false">GrassWatbal!AA699</f>
        <v>675.0182</v>
      </c>
      <c r="D699" s="3" t="n">
        <f aca="false">(0.5*GrassWatbal!J699*GrassTree!$C$31*GrassTree!$C$31/18.0152*40.7*60*60)/TreeCalculations!$I$2/TreeCalculations!$I$2</f>
        <v>2.33014232425951</v>
      </c>
      <c r="E699" s="8" t="n">
        <f aca="false">(GrassHrFlux!K699*18.0152*GrassTree!$C$31*GrassTree!$C$31*2.45*0.5)/TreeCalculations!$I$2/TreeCalculations!$I$2</f>
        <v>10.517904292</v>
      </c>
      <c r="F699" s="10" t="n">
        <f aca="false">D699+(0.5*GrassWatbal!F699*GrassTree!$C$31*GrassTree!$C$31/18.0152*40.7*60*60)/TreeCalculations!$I$2/TreeCalculations!$I$2 + (0.5*GrassWatbal!G699*GrassTree!$C$31*GrassTree!$C$31/18.0152*40.7*60*60)/TreeCalculations!$I$2/TreeCalculations!$I$2</f>
        <v>2.33014232425951</v>
      </c>
      <c r="G699" s="5" t="n">
        <f aca="false">GrassWatbal!AA699-GrassWatbal!W699-F699</f>
        <v>678.556057675741</v>
      </c>
      <c r="H699" s="11" t="n">
        <f aca="false">GrassWatbal!AA699+GrassWatbal!W699-F699</f>
        <v>666.82005767574</v>
      </c>
      <c r="I699" s="6" t="n">
        <f aca="false">GrassWatbal!W699</f>
        <v>-5.868</v>
      </c>
      <c r="J699" s="7" t="n">
        <f aca="false">GrassHrFlux!P699-GrassHrFlux!P698</f>
        <v>0.0500000000000007</v>
      </c>
      <c r="K699" s="7" t="n">
        <f aca="false">TreeCalculations!$J$2*TreeCalculations!$K$2*(J699/TreeCalculations!$L$2)</f>
        <v>6.55318066845517E-005</v>
      </c>
      <c r="L699" s="2" t="n">
        <f aca="false">OliveWatbal!V699/(OliveTree!$C$31*2*OliveTree!$C$31*2)</f>
        <v>-315.980956</v>
      </c>
      <c r="M699" s="12" t="n">
        <f aca="false">OliveWatbal!AA699</f>
        <v>627.6993</v>
      </c>
      <c r="N699" s="8" t="n">
        <f aca="false">(0.5*OliveWatbal!J699*OliveTree!$C$31*OliveTree!$C$31/18.0152*40.7*60*60)/TreeCalculations!$I$3/TreeCalculations!$I$3</f>
        <v>126.405137883565</v>
      </c>
      <c r="O699" s="8" t="n">
        <f aca="false">(OliveHrFlx!K699*18.0152*OliveTree!$C$31*OliveTree!$C$31*2.45*0.5)/TreeCalculations!$I$3/TreeCalculations!$I$3</f>
        <v>66.627370642</v>
      </c>
      <c r="P699" s="4" t="n">
        <f aca="false">N699+(0.5*OliveWatbal!F699*OliveTree!$C$31*OliveTree!$C$31/18.0152*40.7*60*60)/TreeCalculations!$I$3/TreeCalculations!$I$3 + (0.5*OliveWatbal!G699*OliveTree!$C$31*OliveTree!$C$31/18.0152*40.7*60*60)/TreeCalculations!$I$3/TreeCalculations!$I$3</f>
        <v>126.405137883565</v>
      </c>
      <c r="Q699" s="11" t="n">
        <f aca="false">OliveWatbal!AA699-OliveWatbal!W699-F699</f>
        <v>630.440057675741</v>
      </c>
      <c r="R699" s="11" t="n">
        <f aca="false">OliveWatbal!AA699+OliveWatbal!W699-F699</f>
        <v>620.29825767574</v>
      </c>
      <c r="S699" s="6" t="n">
        <f aca="false">OliveWatbal!W699</f>
        <v>-5.0709</v>
      </c>
      <c r="T699" s="7" t="n">
        <f aca="false">OliveHrFlx!P699-OliveHrFlx!P698</f>
        <v>0.0600000000000005</v>
      </c>
      <c r="U699" s="7" t="n">
        <f aca="false">TreeCalculations!$J$3*TreeCalculations!$K$3*(T699/TreeCalculations!$L$3)</f>
        <v>0.00196595420053654</v>
      </c>
    </row>
    <row r="700" customFormat="false" ht="12.8" hidden="false" customHeight="false" outlineLevel="0" collapsed="false">
      <c r="C700" s="2" t="n">
        <f aca="false">GrassWatbal!AA700</f>
        <v>675.0875</v>
      </c>
      <c r="D700" s="3" t="n">
        <f aca="false">(0.5*GrassWatbal!J700*GrassTree!$C$31*GrassTree!$C$31/18.0152*40.7*60*60)/TreeCalculations!$I$2/TreeCalculations!$I$2</f>
        <v>63.0073737732581</v>
      </c>
      <c r="E700" s="8" t="n">
        <f aca="false">(GrassHrFlux!K700*18.0152*GrassTree!$C$31*GrassTree!$C$31*2.45*0.5)/TreeCalculations!$I$2/TreeCalculations!$I$2</f>
        <v>10.524524878</v>
      </c>
      <c r="F700" s="10" t="n">
        <f aca="false">D700+(0.5*GrassWatbal!F700*GrassTree!$C$31*GrassTree!$C$31/18.0152*40.7*60*60)/TreeCalculations!$I$2/TreeCalculations!$I$2 + (0.5*GrassWatbal!G700*GrassTree!$C$31*GrassTree!$C$31/18.0152*40.7*60*60)/TreeCalculations!$I$2/TreeCalculations!$I$2</f>
        <v>63.0073737732581</v>
      </c>
      <c r="G700" s="5" t="n">
        <f aca="false">GrassWatbal!AA700-GrassWatbal!W700-F700</f>
        <v>617.497526226742</v>
      </c>
      <c r="H700" s="11" t="n">
        <f aca="false">GrassWatbal!AA700+GrassWatbal!W700-F700</f>
        <v>606.662726226742</v>
      </c>
      <c r="I700" s="6" t="n">
        <f aca="false">GrassWatbal!W700</f>
        <v>-5.4174</v>
      </c>
      <c r="J700" s="7" t="n">
        <f aca="false">GrassHrFlux!P700-GrassHrFlux!P699</f>
        <v>0.0700000000000003</v>
      </c>
      <c r="K700" s="7" t="n">
        <f aca="false">TreeCalculations!$J$2*TreeCalculations!$K$2*(J700/TreeCalculations!$L$2)</f>
        <v>9.17445293583714E-005</v>
      </c>
      <c r="L700" s="2" t="n">
        <f aca="false">OliveWatbal!V700/(OliveTree!$C$31*2*OliveTree!$C$31*2)</f>
        <v>-316.740292</v>
      </c>
      <c r="M700" s="12" t="n">
        <f aca="false">OliveWatbal!AA700</f>
        <v>627.5376</v>
      </c>
      <c r="N700" s="8" t="n">
        <f aca="false">(0.5*OliveWatbal!J700*OliveTree!$C$31*OliveTree!$C$31/18.0152*40.7*60*60)/TreeCalculations!$I$3/TreeCalculations!$I$3</f>
        <v>397.787420622585</v>
      </c>
      <c r="O700" s="8" t="n">
        <f aca="false">(OliveHrFlx!K700*18.0152*OliveTree!$C$31*OliveTree!$C$31*2.45*0.5)/TreeCalculations!$I$3/TreeCalculations!$I$3</f>
        <v>67.104052834</v>
      </c>
      <c r="P700" s="4" t="n">
        <f aca="false">N700+(0.5*OliveWatbal!F700*OliveTree!$C$31*OliveTree!$C$31/18.0152*40.7*60*60)/TreeCalculations!$I$3/TreeCalculations!$I$3 + (0.5*OliveWatbal!G700*OliveTree!$C$31*OliveTree!$C$31/18.0152*40.7*60*60)/TreeCalculations!$I$3/TreeCalculations!$I$3</f>
        <v>397.787420622585</v>
      </c>
      <c r="Q700" s="11" t="n">
        <f aca="false">OliveWatbal!AA700-OliveWatbal!W700-F700</f>
        <v>569.421226226742</v>
      </c>
      <c r="R700" s="11" t="n">
        <f aca="false">OliveWatbal!AA700+OliveWatbal!W700-F700</f>
        <v>559.639226226742</v>
      </c>
      <c r="S700" s="6" t="n">
        <f aca="false">OliveWatbal!W700</f>
        <v>-4.891</v>
      </c>
      <c r="T700" s="7" t="n">
        <f aca="false">OliveHrFlx!P700-OliveHrFlx!P699</f>
        <v>0.0699999999999985</v>
      </c>
      <c r="U700" s="7" t="n">
        <f aca="false">TreeCalculations!$J$3*TreeCalculations!$K$3*(T700/TreeCalculations!$L$3)</f>
        <v>0.00229361323395923</v>
      </c>
    </row>
    <row r="701" customFormat="false" ht="12.8" hidden="false" customHeight="false" outlineLevel="0" collapsed="false">
      <c r="C701" s="2" t="n">
        <f aca="false">GrassWatbal!AA701</f>
        <v>649.6426</v>
      </c>
      <c r="D701" s="3" t="n">
        <f aca="false">(0.5*GrassWatbal!J701*GrassTree!$C$31*GrassTree!$C$31/18.0152*40.7*60*60)/TreeCalculations!$I$2/TreeCalculations!$I$2</f>
        <v>63.0521059993783</v>
      </c>
      <c r="E701" s="8" t="n">
        <f aca="false">(GrassHrFlux!K701*18.0152*GrassTree!$C$31*GrassTree!$C$31*2.45*0.5)/TreeCalculations!$I$2/TreeCalculations!$I$2</f>
        <v>11.733885254</v>
      </c>
      <c r="F701" s="10" t="n">
        <f aca="false">D701+(0.5*GrassWatbal!F701*GrassTree!$C$31*GrassTree!$C$31/18.0152*40.7*60*60)/TreeCalculations!$I$2/TreeCalculations!$I$2 + (0.5*GrassWatbal!G701*GrassTree!$C$31*GrassTree!$C$31/18.0152*40.7*60*60)/TreeCalculations!$I$2/TreeCalculations!$I$2</f>
        <v>63.0521059993783</v>
      </c>
      <c r="G701" s="5" t="n">
        <f aca="false">GrassWatbal!AA701-GrassWatbal!W701-F701</f>
        <v>592.271294000622</v>
      </c>
      <c r="H701" s="11" t="n">
        <f aca="false">GrassWatbal!AA701+GrassWatbal!W701-F701</f>
        <v>580.909694000622</v>
      </c>
      <c r="I701" s="6" t="n">
        <f aca="false">GrassWatbal!W701</f>
        <v>-5.6808</v>
      </c>
      <c r="J701" s="7" t="n">
        <f aca="false">GrassHrFlux!P701-GrassHrFlux!P700</f>
        <v>0.229999999999999</v>
      </c>
      <c r="K701" s="7" t="n">
        <f aca="false">TreeCalculations!$J$2*TreeCalculations!$K$2*(J701/TreeCalculations!$L$2)</f>
        <v>0.000301446310748932</v>
      </c>
      <c r="L701" s="2" t="n">
        <f aca="false">OliveWatbal!V701/(OliveTree!$C$31*2*OliveTree!$C$31*2)</f>
        <v>-308.590508</v>
      </c>
      <c r="M701" s="12" t="n">
        <f aca="false">OliveWatbal!AA701</f>
        <v>603.666</v>
      </c>
      <c r="N701" s="8" t="n">
        <f aca="false">(0.5*OliveWatbal!J701*OliveTree!$C$31*OliveTree!$C$31/18.0152*40.7*60*60)/TreeCalculations!$I$3/TreeCalculations!$I$3</f>
        <v>400.629950264221</v>
      </c>
      <c r="O701" s="8" t="n">
        <f aca="false">(OliveHrFlx!K701*18.0152*OliveTree!$C$31*OliveTree!$C$31*2.45*0.5)/TreeCalculations!$I$3/TreeCalculations!$I$3</f>
        <v>74.733174768</v>
      </c>
      <c r="P701" s="4" t="n">
        <f aca="false">N701+(0.5*OliveWatbal!F701*OliveTree!$C$31*OliveTree!$C$31/18.0152*40.7*60*60)/TreeCalculations!$I$3/TreeCalculations!$I$3 + (0.5*OliveWatbal!G701*OliveTree!$C$31*OliveTree!$C$31/18.0152*40.7*60*60)/TreeCalculations!$I$3/TreeCalculations!$I$3</f>
        <v>400.629950264221</v>
      </c>
      <c r="Q701" s="11" t="n">
        <f aca="false">OliveWatbal!AA701-OliveWatbal!W701-F701</f>
        <v>545.759694000622</v>
      </c>
      <c r="R701" s="11" t="n">
        <f aca="false">OliveWatbal!AA701+OliveWatbal!W701-F701</f>
        <v>535.468094000622</v>
      </c>
      <c r="S701" s="6" t="n">
        <f aca="false">OliveWatbal!W701</f>
        <v>-5.1458</v>
      </c>
      <c r="T701" s="7" t="n">
        <f aca="false">OliveHrFlx!P701-OliveHrFlx!P700</f>
        <v>0.210000000000001</v>
      </c>
      <c r="U701" s="7" t="n">
        <f aca="false">TreeCalculations!$J$3*TreeCalculations!$K$3*(T701/TreeCalculations!$L$3)</f>
        <v>0.00688083970187786</v>
      </c>
    </row>
    <row r="702" customFormat="false" ht="12.8" hidden="false" customHeight="false" outlineLevel="0" collapsed="false">
      <c r="C702" s="2" t="n">
        <f aca="false">GrassWatbal!AA702</f>
        <v>741.9248</v>
      </c>
      <c r="D702" s="3" t="n">
        <f aca="false">(0.5*GrassWatbal!J702*GrassTree!$C$31*GrassTree!$C$31/18.0152*40.7*60*60)/TreeCalculations!$I$2/TreeCalculations!$I$2</f>
        <v>70.3068597628669</v>
      </c>
      <c r="E702" s="8" t="n">
        <f aca="false">(GrassHrFlux!K702*18.0152*GrassTree!$C$31*GrassTree!$C$31*2.45*0.5)/TreeCalculations!$I$2/TreeCalculations!$I$2</f>
        <v>11.857469526</v>
      </c>
      <c r="F702" s="10" t="n">
        <f aca="false">D702+(0.5*GrassWatbal!F702*GrassTree!$C$31*GrassTree!$C$31/18.0152*40.7*60*60)/TreeCalculations!$I$2/TreeCalculations!$I$2 + (0.5*GrassWatbal!G702*GrassTree!$C$31*GrassTree!$C$31/18.0152*40.7*60*60)/TreeCalculations!$I$2/TreeCalculations!$I$2</f>
        <v>70.3068597628669</v>
      </c>
      <c r="G702" s="5" t="n">
        <f aca="false">GrassWatbal!AA702-GrassWatbal!W702-F702</f>
        <v>677.756940237133</v>
      </c>
      <c r="H702" s="11" t="n">
        <f aca="false">GrassWatbal!AA702+GrassWatbal!W702-F702</f>
        <v>665.478940237133</v>
      </c>
      <c r="I702" s="6" t="n">
        <f aca="false">GrassWatbal!W702</f>
        <v>-6.139</v>
      </c>
      <c r="J702" s="7" t="n">
        <f aca="false">GrassHrFlux!P702-GrassHrFlux!P701</f>
        <v>0.0700000000000003</v>
      </c>
      <c r="K702" s="7" t="n">
        <f aca="false">TreeCalculations!$J$2*TreeCalculations!$K$2*(J702/TreeCalculations!$L$2)</f>
        <v>9.17445293583714E-005</v>
      </c>
      <c r="L702" s="2" t="n">
        <f aca="false">OliveWatbal!V702/(OliveTree!$C$31*2*OliveTree!$C$31*2)</f>
        <v>-352.077656</v>
      </c>
      <c r="M702" s="12" t="n">
        <f aca="false">OliveWatbal!AA702</f>
        <v>689.8649</v>
      </c>
      <c r="N702" s="8" t="n">
        <f aca="false">(0.5*OliveWatbal!J702*OliveTree!$C$31*OliveTree!$C$31/18.0152*40.7*60*60)/TreeCalculations!$I$3/TreeCalculations!$I$3</f>
        <v>446.187689284604</v>
      </c>
      <c r="O702" s="8" t="n">
        <f aca="false">(OliveHrFlx!K702*18.0152*OliveTree!$C$31*OliveTree!$C$31*2.45*0.5)/TreeCalculations!$I$3/TreeCalculations!$I$3</f>
        <v>76.25811641</v>
      </c>
      <c r="P702" s="4" t="n">
        <f aca="false">N702+(0.5*OliveWatbal!F702*OliveTree!$C$31*OliveTree!$C$31/18.0152*40.7*60*60)/TreeCalculations!$I$3/TreeCalculations!$I$3 + (0.5*OliveWatbal!G702*OliveTree!$C$31*OliveTree!$C$31/18.0152*40.7*60*60)/TreeCalculations!$I$3/TreeCalculations!$I$3</f>
        <v>446.187689284604</v>
      </c>
      <c r="Q702" s="11" t="n">
        <f aca="false">OliveWatbal!AA702-OliveWatbal!W702-F702</f>
        <v>624.991940237133</v>
      </c>
      <c r="R702" s="11" t="n">
        <f aca="false">OliveWatbal!AA702+OliveWatbal!W702-F702</f>
        <v>614.124140237133</v>
      </c>
      <c r="S702" s="6" t="n">
        <f aca="false">OliveWatbal!W702</f>
        <v>-5.4339</v>
      </c>
      <c r="T702" s="7" t="n">
        <f aca="false">OliveHrFlx!P702-OliveHrFlx!P701</f>
        <v>0.0899999999999999</v>
      </c>
      <c r="U702" s="7" t="n">
        <f aca="false">TreeCalculations!$J$3*TreeCalculations!$K$3*(T702/TreeCalculations!$L$3)</f>
        <v>0.00294893130080478</v>
      </c>
    </row>
    <row r="703" customFormat="false" ht="12.8" hidden="false" customHeight="false" outlineLevel="0" collapsed="false">
      <c r="C703" s="2" t="n">
        <f aca="false">GrassWatbal!AA703</f>
        <v>726.2207</v>
      </c>
      <c r="D703" s="3" t="n">
        <f aca="false">(0.5*GrassWatbal!J703*GrassTree!$C$31*GrassTree!$C$31/18.0152*40.7*60*60)/TreeCalculations!$I$2/TreeCalculations!$I$2</f>
        <v>71.0632410408988</v>
      </c>
      <c r="E703" s="8" t="n">
        <f aca="false">(GrassHrFlux!K703*18.0152*GrassTree!$C$31*GrassTree!$C$31*2.45*0.5)/TreeCalculations!$I$2/TreeCalculations!$I$2</f>
        <v>0.392821436</v>
      </c>
      <c r="F703" s="10" t="n">
        <f aca="false">D703+(0.5*GrassWatbal!F703*GrassTree!$C$31*GrassTree!$C$31/18.0152*40.7*60*60)/TreeCalculations!$I$2/TreeCalculations!$I$2 + (0.5*GrassWatbal!G703*GrassTree!$C$31*GrassTree!$C$31/18.0152*40.7*60*60)/TreeCalculations!$I$2/TreeCalculations!$I$2</f>
        <v>71.0632410408988</v>
      </c>
      <c r="G703" s="5" t="n">
        <f aca="false">GrassWatbal!AA703-GrassWatbal!W703-F703</f>
        <v>661.507758959101</v>
      </c>
      <c r="H703" s="11" t="n">
        <f aca="false">GrassWatbal!AA703+GrassWatbal!W703-F703</f>
        <v>648.807158959101</v>
      </c>
      <c r="I703" s="6" t="n">
        <f aca="false">GrassWatbal!W703</f>
        <v>-6.3503</v>
      </c>
      <c r="J703" s="7" t="n">
        <f aca="false">GrassHrFlux!P703-GrassHrFlux!P702</f>
        <v>0.380000000000001</v>
      </c>
      <c r="K703" s="7" t="n">
        <f aca="false">TreeCalculations!$J$2*TreeCalculations!$K$2*(J703/TreeCalculations!$L$2)</f>
        <v>0.000498041730802587</v>
      </c>
      <c r="L703" s="2" t="n">
        <f aca="false">OliveWatbal!V703/(OliveTree!$C$31*2*OliveTree!$C$31*2)</f>
        <v>-351.231916</v>
      </c>
      <c r="M703" s="12" t="n">
        <f aca="false">OliveWatbal!AA703</f>
        <v>674.8818</v>
      </c>
      <c r="N703" s="8" t="n">
        <f aca="false">(0.5*OliveWatbal!J703*OliveTree!$C$31*OliveTree!$C$31/18.0152*40.7*60*60)/TreeCalculations!$I$3/TreeCalculations!$I$3</f>
        <v>455.280530885031</v>
      </c>
      <c r="O703" s="8" t="n">
        <f aca="false">(OliveHrFlx!K703*18.0152*OliveTree!$C$31*OliveTree!$C$31*2.45*0.5)/TreeCalculations!$I$3/TreeCalculations!$I$3</f>
        <v>21.201323234</v>
      </c>
      <c r="P703" s="4" t="n">
        <f aca="false">N703+(0.5*OliveWatbal!F703*OliveTree!$C$31*OliveTree!$C$31/18.0152*40.7*60*60)/TreeCalculations!$I$3/TreeCalculations!$I$3 + (0.5*OliveWatbal!G703*OliveTree!$C$31*OliveTree!$C$31/18.0152*40.7*60*60)/TreeCalculations!$I$3/TreeCalculations!$I$3</f>
        <v>455.280530885031</v>
      </c>
      <c r="Q703" s="11" t="n">
        <f aca="false">OliveWatbal!AA703-OliveWatbal!W703-F703</f>
        <v>609.703958959101</v>
      </c>
      <c r="R703" s="11" t="n">
        <f aca="false">OliveWatbal!AA703+OliveWatbal!W703-F703</f>
        <v>597.933158959101</v>
      </c>
      <c r="S703" s="6" t="n">
        <f aca="false">OliveWatbal!W703</f>
        <v>-5.8854</v>
      </c>
      <c r="T703" s="7" t="n">
        <f aca="false">OliveHrFlx!P703-OliveHrFlx!P702</f>
        <v>0.41</v>
      </c>
      <c r="U703" s="7" t="n">
        <f aca="false">TreeCalculations!$J$3*TreeCalculations!$K$3*(T703/TreeCalculations!$L$3)</f>
        <v>0.0134340203703329</v>
      </c>
    </row>
    <row r="704" customFormat="false" ht="12.8" hidden="false" customHeight="false" outlineLevel="0" collapsed="false">
      <c r="C704" s="2" t="n">
        <f aca="false">GrassWatbal!AA704</f>
        <v>636.0649</v>
      </c>
      <c r="D704" s="3" t="n">
        <f aca="false">(0.5*GrassWatbal!J704*GrassTree!$C$31*GrassTree!$C$31/18.0152*40.7*60*60)/TreeCalculations!$I$2/TreeCalculations!$I$2</f>
        <v>2.59446911496958</v>
      </c>
      <c r="E704" s="8" t="n">
        <f aca="false">(GrassHrFlux!K704*18.0152*GrassTree!$C$31*GrassTree!$C$31*2.45*0.5)/TreeCalculations!$I$2/TreeCalculations!$I$2</f>
        <v>10.268528886</v>
      </c>
      <c r="F704" s="10" t="n">
        <f aca="false">D704+(0.5*GrassWatbal!F704*GrassTree!$C$31*GrassTree!$C$31/18.0152*40.7*60*60)/TreeCalculations!$I$2/TreeCalculations!$I$2 + (0.5*GrassWatbal!G704*GrassTree!$C$31*GrassTree!$C$31/18.0152*40.7*60*60)/TreeCalculations!$I$2/TreeCalculations!$I$2</f>
        <v>2.59446911496958</v>
      </c>
      <c r="G704" s="5" t="n">
        <f aca="false">GrassWatbal!AA704-GrassWatbal!W704-F704</f>
        <v>640.90093088503</v>
      </c>
      <c r="H704" s="11" t="n">
        <f aca="false">GrassWatbal!AA704+GrassWatbal!W704-F704</f>
        <v>626.03993088503</v>
      </c>
      <c r="I704" s="6" t="n">
        <f aca="false">GrassWatbal!W704</f>
        <v>-7.4305</v>
      </c>
      <c r="J704" s="7" t="n">
        <f aca="false">GrassHrFlux!P704-GrassHrFlux!P703</f>
        <v>0.43</v>
      </c>
      <c r="K704" s="7" t="n">
        <f aca="false">TreeCalculations!$J$2*TreeCalculations!$K$2*(J704/TreeCalculations!$L$2)</f>
        <v>0.000563573537487136</v>
      </c>
      <c r="L704" s="2" t="n">
        <f aca="false">OliveWatbal!V704/(OliveTree!$C$31*2*OliveTree!$C$31*2)</f>
        <v>-317.523944</v>
      </c>
      <c r="M704" s="12" t="n">
        <f aca="false">OliveWatbal!AA704</f>
        <v>590.8802</v>
      </c>
      <c r="N704" s="8" t="n">
        <f aca="false">(0.5*OliveWatbal!J704*OliveTree!$C$31*OliveTree!$C$31/18.0152*40.7*60*60)/TreeCalculations!$I$3/TreeCalculations!$I$3</f>
        <v>126.580000222035</v>
      </c>
      <c r="O704" s="8" t="n">
        <f aca="false">(OliveHrFlx!K704*18.0152*OliveTree!$C$31*OliveTree!$C$31*2.45*0.5)/TreeCalculations!$I$3/TreeCalculations!$I$3</f>
        <v>68.492169032</v>
      </c>
      <c r="P704" s="4" t="n">
        <f aca="false">N704+(0.5*OliveWatbal!F704*OliveTree!$C$31*OliveTree!$C$31/18.0152*40.7*60*60)/TreeCalculations!$I$3/TreeCalculations!$I$3 + (0.5*OliveWatbal!G704*OliveTree!$C$31*OliveTree!$C$31/18.0152*40.7*60*60)/TreeCalculations!$I$3/TreeCalculations!$I$3</f>
        <v>126.580000222035</v>
      </c>
      <c r="Q704" s="11" t="n">
        <f aca="false">OliveWatbal!AA704-OliveWatbal!W704-F704</f>
        <v>595.26783088503</v>
      </c>
      <c r="R704" s="11" t="n">
        <f aca="false">OliveWatbal!AA704+OliveWatbal!W704-F704</f>
        <v>581.30363088503</v>
      </c>
      <c r="S704" s="6" t="n">
        <f aca="false">OliveWatbal!W704</f>
        <v>-6.9821</v>
      </c>
      <c r="T704" s="7" t="n">
        <f aca="false">OliveHrFlx!P704-OliveHrFlx!P703</f>
        <v>0.360000000000001</v>
      </c>
      <c r="U704" s="7" t="n">
        <f aca="false">TreeCalculations!$J$3*TreeCalculations!$K$3*(T704/TreeCalculations!$L$3)</f>
        <v>0.0117957252032192</v>
      </c>
    </row>
    <row r="705" customFormat="false" ht="12.8" hidden="false" customHeight="false" outlineLevel="0" collapsed="false">
      <c r="C705" s="2" t="n">
        <f aca="false">GrassWatbal!AA705</f>
        <v>631.9592</v>
      </c>
      <c r="D705" s="3" t="n">
        <f aca="false">(0.5*GrassWatbal!J705*GrassTree!$C$31*GrassTree!$C$31/18.0152*40.7*60*60)/TreeCalculations!$I$2/TreeCalculations!$I$2</f>
        <v>61.5596762733692</v>
      </c>
      <c r="E705" s="8" t="n">
        <f aca="false">(GrassHrFlux!K705*18.0152*GrassTree!$C$31*GrassTree!$C$31*2.45*0.5)/TreeCalculations!$I$2/TreeCalculations!$I$2</f>
        <v>10.191288716</v>
      </c>
      <c r="F705" s="10" t="n">
        <f aca="false">D705+(0.5*GrassWatbal!F705*GrassTree!$C$31*GrassTree!$C$31/18.0152*40.7*60*60)/TreeCalculations!$I$2/TreeCalculations!$I$2 + (0.5*GrassWatbal!G705*GrassTree!$C$31*GrassTree!$C$31/18.0152*40.7*60*60)/TreeCalculations!$I$2/TreeCalculations!$I$2</f>
        <v>61.5596762733692</v>
      </c>
      <c r="G705" s="5" t="n">
        <f aca="false">GrassWatbal!AA705-GrassWatbal!W705-F705</f>
        <v>577.598423726631</v>
      </c>
      <c r="H705" s="11" t="n">
        <f aca="false">GrassWatbal!AA705+GrassWatbal!W705-F705</f>
        <v>563.200623726631</v>
      </c>
      <c r="I705" s="6" t="n">
        <f aca="false">GrassWatbal!W705</f>
        <v>-7.1989</v>
      </c>
      <c r="J705" s="7" t="n">
        <f aca="false">GrassHrFlux!P705-GrassHrFlux!P704</f>
        <v>-0.300000000000001</v>
      </c>
      <c r="K705" s="7" t="n">
        <f aca="false">TreeCalculations!$J$2*TreeCalculations!$K$2*(J705/TreeCalculations!$L$2)</f>
        <v>-0.000393190840107306</v>
      </c>
      <c r="L705" s="2" t="n">
        <f aca="false">OliveWatbal!V705/(OliveTree!$C$31*2*OliveTree!$C$31*2)</f>
        <v>-327.76086</v>
      </c>
      <c r="M705" s="12" t="n">
        <f aca="false">OliveWatbal!AA705</f>
        <v>586.2091</v>
      </c>
      <c r="N705" s="8" t="n">
        <f aca="false">(0.5*OliveWatbal!J705*OliveTree!$C$31*OliveTree!$C$31/18.0152*40.7*60*60)/TreeCalculations!$I$3/TreeCalculations!$I$3</f>
        <v>408.913545228474</v>
      </c>
      <c r="O705" s="8" t="n">
        <f aca="false">(OliveHrFlx!K705*18.0152*OliveTree!$C$31*OliveTree!$C$31*2.45*0.5)/TreeCalculations!$I$3/TreeCalculations!$I$3</f>
        <v>67.079777352</v>
      </c>
      <c r="P705" s="4" t="n">
        <f aca="false">N705+(0.5*OliveWatbal!F705*OliveTree!$C$31*OliveTree!$C$31/18.0152*40.7*60*60)/TreeCalculations!$I$3/TreeCalculations!$I$3 + (0.5*OliveWatbal!G705*OliveTree!$C$31*OliveTree!$C$31/18.0152*40.7*60*60)/TreeCalculations!$I$3/TreeCalculations!$I$3</f>
        <v>408.913545228474</v>
      </c>
      <c r="Q705" s="11" t="n">
        <f aca="false">OliveWatbal!AA705-OliveWatbal!W705-F705</f>
        <v>530.919523726631</v>
      </c>
      <c r="R705" s="11" t="n">
        <f aca="false">OliveWatbal!AA705+OliveWatbal!W705-F705</f>
        <v>518.379323726631</v>
      </c>
      <c r="S705" s="6" t="n">
        <f aca="false">OliveWatbal!W705</f>
        <v>-6.2701</v>
      </c>
      <c r="T705" s="7" t="n">
        <f aca="false">OliveHrFlx!P705-OliveHrFlx!P704</f>
        <v>-0.210000000000001</v>
      </c>
      <c r="U705" s="7" t="n">
        <f aca="false">TreeCalculations!$J$3*TreeCalculations!$K$3*(T705/TreeCalculations!$L$3)</f>
        <v>-0.00688083970187786</v>
      </c>
    </row>
    <row r="706" customFormat="false" ht="12.8" hidden="false" customHeight="false" outlineLevel="0" collapsed="false">
      <c r="C706" s="2" t="n">
        <f aca="false">GrassWatbal!AA706</f>
        <v>539.4597</v>
      </c>
      <c r="D706" s="3" t="n">
        <f aca="false">(0.5*GrassWatbal!J706*GrassTree!$C$31*GrassTree!$C$31/18.0152*40.7*60*60)/TreeCalculations!$I$2/TreeCalculations!$I$2</f>
        <v>61.0676217860473</v>
      </c>
      <c r="E706" s="8" t="n">
        <f aca="false">(GrassHrFlux!K706*18.0152*GrassTree!$C$31*GrassTree!$C$31*2.45*0.5)/TreeCalculations!$I$2/TreeCalculations!$I$2</f>
        <v>10.381078848</v>
      </c>
      <c r="F706" s="10" t="n">
        <f aca="false">D706+(0.5*GrassWatbal!F706*GrassTree!$C$31*GrassTree!$C$31/18.0152*40.7*60*60)/TreeCalculations!$I$2/TreeCalculations!$I$2 + (0.5*GrassWatbal!G706*GrassTree!$C$31*GrassTree!$C$31/18.0152*40.7*60*60)/TreeCalculations!$I$2/TreeCalculations!$I$2</f>
        <v>61.0676217860473</v>
      </c>
      <c r="G706" s="5" t="n">
        <f aca="false">GrassWatbal!AA706-GrassWatbal!W706-F706</f>
        <v>484.027678213953</v>
      </c>
      <c r="H706" s="11" t="n">
        <f aca="false">GrassWatbal!AA706+GrassWatbal!W706-F706</f>
        <v>472.756478213953</v>
      </c>
      <c r="I706" s="6" t="n">
        <f aca="false">GrassWatbal!W706</f>
        <v>-5.6356</v>
      </c>
      <c r="J706" s="7" t="n">
        <f aca="false">GrassHrFlux!P706-GrassHrFlux!P705</f>
        <v>-0.0899999999999999</v>
      </c>
      <c r="K706" s="7" t="n">
        <f aca="false">TreeCalculations!$J$2*TreeCalculations!$K$2*(J706/TreeCalculations!$L$2)</f>
        <v>-0.000117957252032191</v>
      </c>
      <c r="L706" s="2" t="n">
        <f aca="false">OliveWatbal!V706/(OliveTree!$C$31*2*OliveTree!$C$31*2)</f>
        <v>-303.126328</v>
      </c>
      <c r="M706" s="12" t="n">
        <f aca="false">OliveWatbal!AA706</f>
        <v>496.5393</v>
      </c>
      <c r="N706" s="8" t="n">
        <f aca="false">(0.5*OliveWatbal!J706*OliveTree!$C$31*OliveTree!$C$31/18.0152*40.7*60*60)/TreeCalculations!$I$3/TreeCalculations!$I$3</f>
        <v>400.49168701985</v>
      </c>
      <c r="O706" s="8" t="n">
        <f aca="false">(OliveHrFlx!K706*18.0152*OliveTree!$C$31*OliveTree!$C$31*2.45*0.5)/TreeCalculations!$I$3/TreeCalculations!$I$3</f>
        <v>68.028728012</v>
      </c>
      <c r="P706" s="4" t="n">
        <f aca="false">N706+(0.5*OliveWatbal!F706*OliveTree!$C$31*OliveTree!$C$31/18.0152*40.7*60*60)/TreeCalculations!$I$3/TreeCalculations!$I$3 + (0.5*OliveWatbal!G706*OliveTree!$C$31*OliveTree!$C$31/18.0152*40.7*60*60)/TreeCalculations!$I$3/TreeCalculations!$I$3</f>
        <v>400.49168701985</v>
      </c>
      <c r="Q706" s="11" t="n">
        <f aca="false">OliveWatbal!AA706-OliveWatbal!W706-F706</f>
        <v>441.014678213953</v>
      </c>
      <c r="R706" s="11" t="n">
        <f aca="false">OliveWatbal!AA706+OliveWatbal!W706-F706</f>
        <v>429.928678213953</v>
      </c>
      <c r="S706" s="6" t="n">
        <f aca="false">OliveWatbal!W706</f>
        <v>-5.543</v>
      </c>
      <c r="T706" s="7" t="n">
        <f aca="false">OliveHrFlx!P706-OliveHrFlx!P705</f>
        <v>-0.0999999999999996</v>
      </c>
      <c r="U706" s="7" t="n">
        <f aca="false">TreeCalculations!$J$3*TreeCalculations!$K$3*(T706/TreeCalculations!$L$3)</f>
        <v>-0.00327659033422753</v>
      </c>
    </row>
    <row r="707" customFormat="false" ht="12.8" hidden="false" customHeight="false" outlineLevel="0" collapsed="false">
      <c r="C707" s="2" t="n">
        <f aca="false">GrassWatbal!AA707</f>
        <v>496.9067</v>
      </c>
      <c r="D707" s="3" t="n">
        <f aca="false">(0.5*GrassWatbal!J707*GrassTree!$C$31*GrassTree!$C$31/18.0152*40.7*60*60)/TreeCalculations!$I$2/TreeCalculations!$I$2</f>
        <v>62.2306596651716</v>
      </c>
      <c r="E707" s="8" t="n">
        <f aca="false">(GrassHrFlux!K707*18.0152*GrassTree!$C$31*GrassTree!$C$31*2.45*0.5)/TreeCalculations!$I$2/TreeCalculations!$I$2</f>
        <v>0.615714498</v>
      </c>
      <c r="F707" s="10" t="n">
        <f aca="false">D707+(0.5*GrassWatbal!F707*GrassTree!$C$31*GrassTree!$C$31/18.0152*40.7*60*60)/TreeCalculations!$I$2/TreeCalculations!$I$2 + (0.5*GrassWatbal!G707*GrassTree!$C$31*GrassTree!$C$31/18.0152*40.7*60*60)/TreeCalculations!$I$2/TreeCalculations!$I$2</f>
        <v>62.2306596651716</v>
      </c>
      <c r="G707" s="5" t="n">
        <f aca="false">GrassWatbal!AA707-GrassWatbal!W707-F707</f>
        <v>439.531740334828</v>
      </c>
      <c r="H707" s="11" t="n">
        <f aca="false">GrassWatbal!AA707+GrassWatbal!W707-F707</f>
        <v>429.820340334828</v>
      </c>
      <c r="I707" s="6" t="n">
        <f aca="false">GrassWatbal!W707</f>
        <v>-4.8557</v>
      </c>
      <c r="J707" s="7" t="n">
        <f aca="false">GrassHrFlux!P707-GrassHrFlux!P706</f>
        <v>0.0300000000000011</v>
      </c>
      <c r="K707" s="7" t="n">
        <f aca="false">TreeCalculations!$J$2*TreeCalculations!$K$2*(J707/TreeCalculations!$L$2)</f>
        <v>3.93190840107319E-005</v>
      </c>
      <c r="L707" s="2" t="n">
        <f aca="false">OliveWatbal!V707/(OliveTree!$C$31*2*OliveTree!$C$31*2)</f>
        <v>-307.957188</v>
      </c>
      <c r="M707" s="12" t="n">
        <f aca="false">OliveWatbal!AA707</f>
        <v>453.954</v>
      </c>
      <c r="N707" s="8" t="n">
        <f aca="false">(0.5*OliveWatbal!J707*OliveTree!$C$31*OliveTree!$C$31/18.0152*40.7*60*60)/TreeCalculations!$I$3/TreeCalculations!$I$3</f>
        <v>406.156413473067</v>
      </c>
      <c r="O707" s="8" t="n">
        <f aca="false">(OliveHrFlx!K707*18.0152*OliveTree!$C$31*OliveTree!$C$31*2.45*0.5)/TreeCalculations!$I$3/TreeCalculations!$I$3</f>
        <v>46.205069694</v>
      </c>
      <c r="P707" s="4" t="n">
        <f aca="false">N707+(0.5*OliveWatbal!F707*OliveTree!$C$31*OliveTree!$C$31/18.0152*40.7*60*60)/TreeCalculations!$I$3/TreeCalculations!$I$3 + (0.5*OliveWatbal!G707*OliveTree!$C$31*OliveTree!$C$31/18.0152*40.7*60*60)/TreeCalculations!$I$3/TreeCalculations!$I$3</f>
        <v>406.156413473067</v>
      </c>
      <c r="Q707" s="11" t="n">
        <f aca="false">OliveWatbal!AA707-OliveWatbal!W707-F707</f>
        <v>396.415340334828</v>
      </c>
      <c r="R707" s="11" t="n">
        <f aca="false">OliveWatbal!AA707+OliveWatbal!W707-F707</f>
        <v>387.031340334828</v>
      </c>
      <c r="S707" s="6" t="n">
        <f aca="false">OliveWatbal!W707</f>
        <v>-4.692</v>
      </c>
      <c r="T707" s="7" t="n">
        <f aca="false">OliveHrFlx!P707-OliveHrFlx!P706</f>
        <v>0.0299999999999994</v>
      </c>
      <c r="U707" s="7" t="n">
        <f aca="false">TreeCalculations!$J$3*TreeCalculations!$K$3*(T707/TreeCalculations!$L$3)</f>
        <v>0.000982977100268241</v>
      </c>
    </row>
    <row r="708" customFormat="false" ht="12.8" hidden="false" customHeight="false" outlineLevel="0" collapsed="false">
      <c r="C708" s="2" t="n">
        <f aca="false">GrassWatbal!AA708</f>
        <v>423.1096</v>
      </c>
      <c r="D708" s="3" t="n">
        <f aca="false">(0.5*GrassWatbal!J708*GrassTree!$C$31*GrassTree!$C$31/18.0152*40.7*60*60)/TreeCalculations!$I$2/TreeCalculations!$I$2</f>
        <v>3.93236933256361</v>
      </c>
      <c r="E708" s="8" t="n">
        <f aca="false">(GrassHrFlux!K708*18.0152*GrassTree!$C$31*GrassTree!$C$31*2.45*0.5)/TreeCalculations!$I$2/TreeCalculations!$I$2</f>
        <v>9.72122711</v>
      </c>
      <c r="F708" s="10" t="n">
        <f aca="false">D708+(0.5*GrassWatbal!F708*GrassTree!$C$31*GrassTree!$C$31/18.0152*40.7*60*60)/TreeCalculations!$I$2/TreeCalculations!$I$2 + (0.5*GrassWatbal!G708*GrassTree!$C$31*GrassTree!$C$31/18.0152*40.7*60*60)/TreeCalculations!$I$2/TreeCalculations!$I$2</f>
        <v>3.93236933256361</v>
      </c>
      <c r="G708" s="5" t="n">
        <f aca="false">GrassWatbal!AA708-GrassWatbal!W708-F708</f>
        <v>423.843630667436</v>
      </c>
      <c r="H708" s="11" t="n">
        <f aca="false">GrassWatbal!AA708+GrassWatbal!W708-F708</f>
        <v>414.510830667436</v>
      </c>
      <c r="I708" s="6" t="n">
        <f aca="false">GrassWatbal!W708</f>
        <v>-4.6664</v>
      </c>
      <c r="J708" s="7" t="n">
        <f aca="false">GrassHrFlux!P708-GrassHrFlux!P707</f>
        <v>-0.23</v>
      </c>
      <c r="K708" s="7" t="n">
        <f aca="false">TreeCalculations!$J$2*TreeCalculations!$K$2*(J708/TreeCalculations!$L$2)</f>
        <v>-0.000301446310748934</v>
      </c>
      <c r="L708" s="2" t="n">
        <f aca="false">OliveWatbal!V708/(OliveTree!$C$31*2*OliveTree!$C$31*2)</f>
        <v>-297.119884</v>
      </c>
      <c r="M708" s="12" t="n">
        <f aca="false">OliveWatbal!AA708</f>
        <v>384.0247</v>
      </c>
      <c r="N708" s="8" t="n">
        <f aca="false">(0.5*OliveWatbal!J708*OliveTree!$C$31*OliveTree!$C$31/18.0152*40.7*60*60)/TreeCalculations!$I$3/TreeCalculations!$I$3</f>
        <v>275.859571917048</v>
      </c>
      <c r="O708" s="8" t="n">
        <f aca="false">(OliveHrFlx!K708*18.0152*OliveTree!$C$31*OliveTree!$C$31*2.45*0.5)/TreeCalculations!$I$3/TreeCalculations!$I$3</f>
        <v>63.961481346</v>
      </c>
      <c r="P708" s="4" t="n">
        <f aca="false">N708+(0.5*OliveWatbal!F708*OliveTree!$C$31*OliveTree!$C$31/18.0152*40.7*60*60)/TreeCalculations!$I$3/TreeCalculations!$I$3 + (0.5*OliveWatbal!G708*OliveTree!$C$31*OliveTree!$C$31/18.0152*40.7*60*60)/TreeCalculations!$I$3/TreeCalculations!$I$3</f>
        <v>275.859571917048</v>
      </c>
      <c r="Q708" s="11" t="n">
        <f aca="false">OliveWatbal!AA708-OliveWatbal!W708-F708</f>
        <v>384.540830667436</v>
      </c>
      <c r="R708" s="11" t="n">
        <f aca="false">OliveWatbal!AA708+OliveWatbal!W708-F708</f>
        <v>375.643830667436</v>
      </c>
      <c r="S708" s="6" t="n">
        <f aca="false">OliveWatbal!W708</f>
        <v>-4.4485</v>
      </c>
      <c r="T708" s="7" t="n">
        <f aca="false">OliveHrFlx!P708-OliveHrFlx!P707</f>
        <v>-0.210000000000001</v>
      </c>
      <c r="U708" s="7" t="n">
        <f aca="false">TreeCalculations!$J$3*TreeCalculations!$K$3*(T708/TreeCalculations!$L$3)</f>
        <v>-0.00688083970187786</v>
      </c>
    </row>
    <row r="709" customFormat="false" ht="12.8" hidden="false" customHeight="false" outlineLevel="0" collapsed="false">
      <c r="C709" s="2" t="n">
        <f aca="false">GrassWatbal!AA709</f>
        <v>346.7532</v>
      </c>
      <c r="D709" s="3" t="n">
        <f aca="false">(0.5*GrassWatbal!J709*GrassTree!$C$31*GrassTree!$C$31/18.0152*40.7*60*60)/TreeCalculations!$I$2/TreeCalculations!$I$2</f>
        <v>58.2942237665971</v>
      </c>
      <c r="E709" s="8" t="n">
        <f aca="false">(GrassHrFlux!K709*18.0152*GrassTree!$C$31*GrassTree!$C$31*2.45*0.5)/TreeCalculations!$I$2/TreeCalculations!$I$2</f>
        <v>8.968687168</v>
      </c>
      <c r="F709" s="10" t="n">
        <f aca="false">D709+(0.5*GrassWatbal!F709*GrassTree!$C$31*GrassTree!$C$31/18.0152*40.7*60*60)/TreeCalculations!$I$2/TreeCalculations!$I$2 + (0.5*GrassWatbal!G709*GrassTree!$C$31*GrassTree!$C$31/18.0152*40.7*60*60)/TreeCalculations!$I$2/TreeCalculations!$I$2</f>
        <v>58.2942237665971</v>
      </c>
      <c r="G709" s="5" t="n">
        <f aca="false">GrassWatbal!AA709-GrassWatbal!W709-F709</f>
        <v>291.840676233403</v>
      </c>
      <c r="H709" s="11" t="n">
        <f aca="false">GrassWatbal!AA709+GrassWatbal!W709-F709</f>
        <v>285.077276233403</v>
      </c>
      <c r="I709" s="6" t="n">
        <f aca="false">GrassWatbal!W709</f>
        <v>-3.3817</v>
      </c>
      <c r="J709" s="7" t="n">
        <f aca="false">GrassHrFlux!P709-GrassHrFlux!P708</f>
        <v>-0.42</v>
      </c>
      <c r="K709" s="7" t="n">
        <f aca="false">TreeCalculations!$J$2*TreeCalculations!$K$2*(J709/TreeCalculations!$L$2)</f>
        <v>-0.000550467176150226</v>
      </c>
      <c r="L709" s="2" t="n">
        <f aca="false">OliveWatbal!V709/(OliveTree!$C$31*2*OliveTree!$C$31*2)</f>
        <v>-282.133048</v>
      </c>
      <c r="M709" s="12" t="n">
        <f aca="false">OliveWatbal!AA709</f>
        <v>313.9078</v>
      </c>
      <c r="N709" s="8" t="n">
        <f aca="false">(0.5*OliveWatbal!J709*OliveTree!$C$31*OliveTree!$C$31/18.0152*40.7*60*60)/TreeCalculations!$I$3/TreeCalculations!$I$3</f>
        <v>381.874947821839</v>
      </c>
      <c r="O709" s="8" t="n">
        <f aca="false">(OliveHrFlx!K709*18.0152*OliveTree!$C$31*OliveTree!$C$31*2.45*0.5)/TreeCalculations!$I$3/TreeCalculations!$I$3</f>
        <v>59.410931902</v>
      </c>
      <c r="P709" s="4" t="n">
        <f aca="false">N709+(0.5*OliveWatbal!F709*OliveTree!$C$31*OliveTree!$C$31/18.0152*40.7*60*60)/TreeCalculations!$I$3/TreeCalculations!$I$3 + (0.5*OliveWatbal!G709*OliveTree!$C$31*OliveTree!$C$31/18.0152*40.7*60*60)/TreeCalculations!$I$3/TreeCalculations!$I$3</f>
        <v>381.874947821839</v>
      </c>
      <c r="Q709" s="11" t="n">
        <f aca="false">OliveWatbal!AA709-OliveWatbal!W709-F709</f>
        <v>259.046976233403</v>
      </c>
      <c r="R709" s="11" t="n">
        <f aca="false">OliveWatbal!AA709+OliveWatbal!W709-F709</f>
        <v>252.180176233403</v>
      </c>
      <c r="S709" s="6" t="n">
        <f aca="false">OliveWatbal!W709</f>
        <v>-3.4334</v>
      </c>
      <c r="T709" s="7" t="n">
        <f aca="false">OliveHrFlx!P709-OliveHrFlx!P708</f>
        <v>-0.399999999999999</v>
      </c>
      <c r="U709" s="7" t="n">
        <f aca="false">TreeCalculations!$J$3*TreeCalculations!$K$3*(T709/TreeCalculations!$L$3)</f>
        <v>-0.0131063613369101</v>
      </c>
    </row>
    <row r="710" customFormat="false" ht="12.8" hidden="false" customHeight="false" outlineLevel="0" collapsed="false">
      <c r="C710" s="2" t="n">
        <f aca="false">GrassWatbal!AA710</f>
        <v>259.7559</v>
      </c>
      <c r="D710" s="3" t="n">
        <f aca="false">(0.5*GrassWatbal!J710*GrassTree!$C$31*GrassTree!$C$31/18.0152*40.7*60*60)/TreeCalculations!$I$2/TreeCalculations!$I$2</f>
        <v>53.7681357964386</v>
      </c>
      <c r="E710" s="8" t="n">
        <f aca="false">(GrassHrFlux!K710*18.0152*GrassTree!$C$31*GrassTree!$C$31*2.45*0.5)/TreeCalculations!$I$2/TreeCalculations!$I$2</f>
        <v>6.397692938</v>
      </c>
      <c r="F710" s="10" t="n">
        <f aca="false">D710+(0.5*GrassWatbal!F710*GrassTree!$C$31*GrassTree!$C$31/18.0152*40.7*60*60)/TreeCalculations!$I$2/TreeCalculations!$I$2 + (0.5*GrassWatbal!G710*GrassTree!$C$31*GrassTree!$C$31/18.0152*40.7*60*60)/TreeCalculations!$I$2/TreeCalculations!$I$2</f>
        <v>53.7681357964386</v>
      </c>
      <c r="G710" s="5" t="n">
        <f aca="false">GrassWatbal!AA710-GrassWatbal!W710-F710</f>
        <v>207.387164203561</v>
      </c>
      <c r="H710" s="11" t="n">
        <f aca="false">GrassWatbal!AA710+GrassWatbal!W710-F710</f>
        <v>204.588364203561</v>
      </c>
      <c r="I710" s="6" t="n">
        <f aca="false">GrassWatbal!W710</f>
        <v>-1.3994</v>
      </c>
      <c r="J710" s="7" t="n">
        <f aca="false">GrassHrFlux!P710-GrassHrFlux!P709</f>
        <v>-0.17</v>
      </c>
      <c r="K710" s="7" t="n">
        <f aca="false">TreeCalculations!$J$2*TreeCalculations!$K$2*(J710/TreeCalculations!$L$2)</f>
        <v>-0.000222808142727472</v>
      </c>
      <c r="L710" s="2" t="n">
        <f aca="false">OliveWatbal!V710/(OliveTree!$C$31*2*OliveTree!$C$31*2)</f>
        <v>-254.597636</v>
      </c>
      <c r="M710" s="12" t="n">
        <f aca="false">OliveWatbal!AA710</f>
        <v>236.6704</v>
      </c>
      <c r="N710" s="8" t="n">
        <f aca="false">(0.5*OliveWatbal!J710*OliveTree!$C$31*OliveTree!$C$31/18.0152*40.7*60*60)/TreeCalculations!$I$3/TreeCalculations!$I$3</f>
        <v>354.698087170834</v>
      </c>
      <c r="O710" s="8" t="n">
        <f aca="false">(OliveHrFlx!K710*18.0152*OliveTree!$C$31*OliveTree!$C$31*2.45*0.5)/TreeCalculations!$I$3/TreeCalculations!$I$3</f>
        <v>41.758242764</v>
      </c>
      <c r="P710" s="4" t="n">
        <f aca="false">N710+(0.5*OliveWatbal!F710*OliveTree!$C$31*OliveTree!$C$31/18.0152*40.7*60*60)/TreeCalculations!$I$3/TreeCalculations!$I$3 + (0.5*OliveWatbal!G710*OliveTree!$C$31*OliveTree!$C$31/18.0152*40.7*60*60)/TreeCalculations!$I$3/TreeCalculations!$I$3</f>
        <v>354.698087170834</v>
      </c>
      <c r="Q710" s="11" t="n">
        <f aca="false">OliveWatbal!AA710-OliveWatbal!W710-F710</f>
        <v>184.380464203561</v>
      </c>
      <c r="R710" s="11" t="n">
        <f aca="false">OliveWatbal!AA710+OliveWatbal!W710-F710</f>
        <v>181.424064203561</v>
      </c>
      <c r="S710" s="6" t="n">
        <f aca="false">OliveWatbal!W710</f>
        <v>-1.4782</v>
      </c>
      <c r="T710" s="7" t="n">
        <f aca="false">OliveHrFlx!P710-OliveHrFlx!P709</f>
        <v>-0.120000000000001</v>
      </c>
      <c r="U710" s="7" t="n">
        <f aca="false">TreeCalculations!$J$3*TreeCalculations!$K$3*(T710/TreeCalculations!$L$3)</f>
        <v>-0.00393190840107308</v>
      </c>
    </row>
    <row r="711" customFormat="false" ht="12.8" hidden="false" customHeight="false" outlineLevel="0" collapsed="false">
      <c r="C711" s="2" t="n">
        <f aca="false">GrassWatbal!AA711</f>
        <v>212.6553</v>
      </c>
      <c r="D711" s="3" t="n">
        <f aca="false">(0.5*GrassWatbal!J711*GrassTree!$C$31*GrassTree!$C$31/18.0152*40.7*60*60)/TreeCalculations!$I$2/TreeCalculations!$I$2</f>
        <v>38.4656478973312</v>
      </c>
      <c r="E711" s="8" t="n">
        <f aca="false">(GrassHrFlux!K711*18.0152*GrassTree!$C$31*GrassTree!$C$31*2.45*0.5)/TreeCalculations!$I$2/TreeCalculations!$I$2</f>
        <v>0</v>
      </c>
      <c r="F711" s="10" t="n">
        <f aca="false">D711+(0.5*GrassWatbal!F711*GrassTree!$C$31*GrassTree!$C$31/18.0152*40.7*60*60)/TreeCalculations!$I$2/TreeCalculations!$I$2 + (0.5*GrassWatbal!G711*GrassTree!$C$31*GrassTree!$C$31/18.0152*40.7*60*60)/TreeCalculations!$I$2/TreeCalculations!$I$2</f>
        <v>38.4656478973312</v>
      </c>
      <c r="G711" s="5" t="n">
        <f aca="false">GrassWatbal!AA711-GrassWatbal!W711-F711</f>
        <v>176.189952102669</v>
      </c>
      <c r="H711" s="11" t="n">
        <f aca="false">GrassWatbal!AA711+GrassWatbal!W711-F711</f>
        <v>172.189352102669</v>
      </c>
      <c r="I711" s="6" t="n">
        <f aca="false">GrassWatbal!W711</f>
        <v>-2.0003</v>
      </c>
      <c r="J711" s="7" t="n">
        <f aca="false">GrassHrFlux!P711-GrassHrFlux!P710</f>
        <v>1.06</v>
      </c>
      <c r="K711" s="7" t="n">
        <f aca="false">TreeCalculations!$J$2*TreeCalculations!$K$2*(J711/TreeCalculations!$L$2)</f>
        <v>0.00138927430171247</v>
      </c>
      <c r="L711" s="2" t="n">
        <f aca="false">OliveWatbal!V711/(OliveTree!$C$31*2*OliveTree!$C$31*2)</f>
        <v>-117.26966</v>
      </c>
      <c r="M711" s="12" t="n">
        <f aca="false">OliveWatbal!AA711</f>
        <v>197.8451</v>
      </c>
      <c r="N711" s="8" t="n">
        <f aca="false">(0.5*OliveWatbal!J711*OliveTree!$C$31*OliveTree!$C$31/18.0152*40.7*60*60)/TreeCalculations!$I$3/TreeCalculations!$I$3</f>
        <v>249.308962431724</v>
      </c>
      <c r="O711" s="8" t="n">
        <f aca="false">(OliveHrFlx!K711*18.0152*OliveTree!$C$31*OliveTree!$C$31*2.45*0.5)/TreeCalculations!$I$3/TreeCalculations!$I$3</f>
        <v>0</v>
      </c>
      <c r="P711" s="4" t="n">
        <f aca="false">N711+(0.5*OliveWatbal!F711*OliveTree!$C$31*OliveTree!$C$31/18.0152*40.7*60*60)/TreeCalculations!$I$3/TreeCalculations!$I$3 + (0.5*OliveWatbal!G711*OliveTree!$C$31*OliveTree!$C$31/18.0152*40.7*60*60)/TreeCalculations!$I$3/TreeCalculations!$I$3</f>
        <v>249.308962431724</v>
      </c>
      <c r="Q711" s="11" t="n">
        <f aca="false">OliveWatbal!AA711-OliveWatbal!W711-F711</f>
        <v>162.015652102669</v>
      </c>
      <c r="R711" s="11" t="n">
        <f aca="false">OliveWatbal!AA711+OliveWatbal!W711-F711</f>
        <v>156.743252102669</v>
      </c>
      <c r="S711" s="6" t="n">
        <f aca="false">OliveWatbal!W711</f>
        <v>-2.6362</v>
      </c>
      <c r="T711" s="7" t="n">
        <f aca="false">OliveHrFlx!P711-OliveHrFlx!P710</f>
        <v>1.2</v>
      </c>
      <c r="U711" s="7" t="n">
        <f aca="false">TreeCalculations!$J$3*TreeCalculations!$K$3*(T711/TreeCalculations!$L$3)</f>
        <v>0.0393190840107304</v>
      </c>
    </row>
    <row r="712" customFormat="false" ht="12.8" hidden="false" customHeight="false" outlineLevel="0" collapsed="false">
      <c r="C712" s="2" t="n">
        <f aca="false">GrassWatbal!AA712</f>
        <v>95.933</v>
      </c>
      <c r="D712" s="3" t="n">
        <f aca="false">(0.5*GrassWatbal!J712*GrassTree!$C$31*GrassTree!$C$31/18.0152*40.7*60*60)/TreeCalculations!$I$2/TreeCalculations!$I$2</f>
        <v>0.0162662640436964</v>
      </c>
      <c r="E712" s="8" t="n">
        <f aca="false">(GrassHrFlux!K712*18.0152*GrassTree!$C$31*GrassTree!$C$31*2.45*0.5)/TreeCalculations!$I$2/TreeCalculations!$I$2</f>
        <v>0</v>
      </c>
      <c r="F712" s="10" t="n">
        <f aca="false">D712+(0.5*GrassWatbal!F712*GrassTree!$C$31*GrassTree!$C$31/18.0152*40.7*60*60)/TreeCalculations!$I$2/TreeCalculations!$I$2 + (0.5*GrassWatbal!G712*GrassTree!$C$31*GrassTree!$C$31/18.0152*40.7*60*60)/TreeCalculations!$I$2/TreeCalculations!$I$2</f>
        <v>0.0162662640436964</v>
      </c>
      <c r="G712" s="5" t="n">
        <f aca="false">GrassWatbal!AA712-GrassWatbal!W712-F712</f>
        <v>96.1800337359563</v>
      </c>
      <c r="H712" s="11" t="n">
        <f aca="false">GrassWatbal!AA712+GrassWatbal!W712-F712</f>
        <v>95.6534337359563</v>
      </c>
      <c r="I712" s="6" t="n">
        <f aca="false">GrassWatbal!W712</f>
        <v>-0.2633</v>
      </c>
      <c r="J712" s="7" t="n">
        <f aca="false">GrassHrFlux!P712-GrassHrFlux!P711</f>
        <v>-0.569999999999999</v>
      </c>
      <c r="K712" s="7" t="n">
        <f aca="false">TreeCalculations!$J$2*TreeCalculations!$K$2*(J712/TreeCalculations!$L$2)</f>
        <v>-0.000747062596203877</v>
      </c>
      <c r="L712" s="2" t="n">
        <f aca="false">OliveWatbal!V712/(OliveTree!$C$31*2*OliveTree!$C$31*2)</f>
        <v>0.920316</v>
      </c>
      <c r="M712" s="12" t="n">
        <f aca="false">OliveWatbal!AA712</f>
        <v>80.381</v>
      </c>
      <c r="N712" s="8" t="n">
        <f aca="false">(0.5*OliveWatbal!J712*OliveTree!$C$31*OliveTree!$C$31/18.0152*40.7*60*60)/TreeCalculations!$I$3/TreeCalculations!$I$3</f>
        <v>0</v>
      </c>
      <c r="O712" s="8" t="n">
        <f aca="false">(OliveHrFlx!K712*18.0152*OliveTree!$C$31*OliveTree!$C$31*2.45*0.5)/TreeCalculations!$I$3/TreeCalculations!$I$3</f>
        <v>0</v>
      </c>
      <c r="P712" s="4" t="n">
        <f aca="false">N712+(0.5*OliveWatbal!F712*OliveTree!$C$31*OliveTree!$C$31/18.0152*40.7*60*60)/TreeCalculations!$I$3/TreeCalculations!$I$3 + (0.5*OliveWatbal!G712*OliveTree!$C$31*OliveTree!$C$31/18.0152*40.7*60*60)/TreeCalculations!$I$3/TreeCalculations!$I$3</f>
        <v>0</v>
      </c>
      <c r="Q712" s="11" t="n">
        <f aca="false">OliveWatbal!AA712-OliveWatbal!W712-F712</f>
        <v>81.7347337359563</v>
      </c>
      <c r="R712" s="11" t="n">
        <f aca="false">OliveWatbal!AA712+OliveWatbal!W712-F712</f>
        <v>78.9947337359563</v>
      </c>
      <c r="S712" s="6" t="n">
        <f aca="false">OliveWatbal!W712</f>
        <v>-1.37</v>
      </c>
      <c r="T712" s="7" t="n">
        <f aca="false">OliveHrFlx!P712-OliveHrFlx!P711</f>
        <v>-0.569999999999999</v>
      </c>
      <c r="U712" s="7" t="n">
        <f aca="false">TreeCalculations!$J$3*TreeCalculations!$K$3*(T712/TreeCalculations!$L$3)</f>
        <v>-0.0186765649050969</v>
      </c>
    </row>
    <row r="713" customFormat="false" ht="12.8" hidden="false" customHeight="false" outlineLevel="0" collapsed="false">
      <c r="C713" s="2" t="n">
        <f aca="false">GrassWatbal!AA713</f>
        <v>-0.4916</v>
      </c>
      <c r="D713" s="3" t="n">
        <f aca="false">(0.5*GrassWatbal!J713*GrassTree!$C$31*GrassTree!$C$31/18.0152*40.7*60*60)/TreeCalculations!$I$2/TreeCalculations!$I$2</f>
        <v>0</v>
      </c>
      <c r="E713" s="8" t="n">
        <f aca="false">(GrassHrFlux!K713*18.0152*GrassTree!$C$31*GrassTree!$C$31*2.45*0.5)/TreeCalculations!$I$2/TreeCalculations!$I$2</f>
        <v>0</v>
      </c>
      <c r="F713" s="10" t="n">
        <f aca="false">D713+(0.5*GrassWatbal!F713*GrassTree!$C$31*GrassTree!$C$31/18.0152*40.7*60*60)/TreeCalculations!$I$2/TreeCalculations!$I$2 + (0.5*GrassWatbal!G713*GrassTree!$C$31*GrassTree!$C$31/18.0152*40.7*60*60)/TreeCalculations!$I$2/TreeCalculations!$I$2</f>
        <v>0</v>
      </c>
      <c r="G713" s="5" t="n">
        <f aca="false">GrassWatbal!AA713-GrassWatbal!W713-F713</f>
        <v>-2.4137</v>
      </c>
      <c r="H713" s="11" t="n">
        <f aca="false">GrassWatbal!AA713+GrassWatbal!W713-F713</f>
        <v>1.4305</v>
      </c>
      <c r="I713" s="6" t="n">
        <f aca="false">GrassWatbal!W713</f>
        <v>1.9221</v>
      </c>
      <c r="J713" s="7" t="n">
        <f aca="false">GrassHrFlux!P713-GrassHrFlux!P712</f>
        <v>-0.540000000000001</v>
      </c>
      <c r="K713" s="7" t="n">
        <f aca="false">TreeCalculations!$J$2*TreeCalculations!$K$2*(J713/TreeCalculations!$L$2)</f>
        <v>-0.000707743512193149</v>
      </c>
      <c r="L713" s="2" t="n">
        <f aca="false">OliveWatbal!V713/(OliveTree!$C$31*2*OliveTree!$C$31*2)</f>
        <v>-2.339692</v>
      </c>
      <c r="M713" s="12" t="n">
        <f aca="false">OliveWatbal!AA713</f>
        <v>-16.0436</v>
      </c>
      <c r="N713" s="8" t="n">
        <f aca="false">(0.5*OliveWatbal!J713*OliveTree!$C$31*OliveTree!$C$31/18.0152*40.7*60*60)/TreeCalculations!$I$3/TreeCalculations!$I$3</f>
        <v>0</v>
      </c>
      <c r="O713" s="8" t="n">
        <f aca="false">(OliveHrFlx!K713*18.0152*OliveTree!$C$31*OliveTree!$C$31*2.45*0.5)/TreeCalculations!$I$3/TreeCalculations!$I$3</f>
        <v>0</v>
      </c>
      <c r="P713" s="4" t="n">
        <f aca="false">N713+(0.5*OliveWatbal!F713*OliveTree!$C$31*OliveTree!$C$31/18.0152*40.7*60*60)/TreeCalculations!$I$3/TreeCalculations!$I$3 + (0.5*OliveWatbal!G713*OliveTree!$C$31*OliveTree!$C$31/18.0152*40.7*60*60)/TreeCalculations!$I$3/TreeCalculations!$I$3</f>
        <v>0</v>
      </c>
      <c r="Q713" s="11" t="n">
        <f aca="false">OliveWatbal!AA713-OliveWatbal!W713-F713</f>
        <v>-17.1232</v>
      </c>
      <c r="R713" s="11" t="n">
        <f aca="false">OliveWatbal!AA713+OliveWatbal!W713-F713</f>
        <v>-14.964</v>
      </c>
      <c r="S713" s="6" t="n">
        <f aca="false">OliveWatbal!W713</f>
        <v>1.0796</v>
      </c>
      <c r="T713" s="7" t="n">
        <f aca="false">OliveHrFlx!P713-OliveHrFlx!P712</f>
        <v>-0.540000000000001</v>
      </c>
      <c r="U713" s="7" t="n">
        <f aca="false">TreeCalculations!$J$3*TreeCalculations!$K$3*(T713/TreeCalculations!$L$3)</f>
        <v>-0.0176935878048287</v>
      </c>
    </row>
    <row r="714" customFormat="false" ht="12.8" hidden="false" customHeight="false" outlineLevel="0" collapsed="false">
      <c r="C714" s="2" t="n">
        <f aca="false">GrassWatbal!AA714</f>
        <v>-49.358</v>
      </c>
      <c r="D714" s="3" t="n">
        <f aca="false">(0.5*GrassWatbal!J714*GrassTree!$C$31*GrassTree!$C$31/18.0152*40.7*60*60)/TreeCalculations!$I$2/TreeCalculations!$I$2</f>
        <v>0</v>
      </c>
      <c r="E714" s="8" t="n">
        <f aca="false">(GrassHrFlux!K714*18.0152*GrassTree!$C$31*GrassTree!$C$31*2.45*0.5)/TreeCalculations!$I$2/TreeCalculations!$I$2</f>
        <v>0</v>
      </c>
      <c r="F714" s="10" t="n">
        <f aca="false">D714+(0.5*GrassWatbal!F714*GrassTree!$C$31*GrassTree!$C$31/18.0152*40.7*60*60)/TreeCalculations!$I$2/TreeCalculations!$I$2 + (0.5*GrassWatbal!G714*GrassTree!$C$31*GrassTree!$C$31/18.0152*40.7*60*60)/TreeCalculations!$I$2/TreeCalculations!$I$2</f>
        <v>0</v>
      </c>
      <c r="G714" s="5" t="n">
        <f aca="false">GrassWatbal!AA714-GrassWatbal!W714-F714</f>
        <v>-52.9577</v>
      </c>
      <c r="H714" s="11" t="n">
        <f aca="false">GrassWatbal!AA714+GrassWatbal!W714-F714</f>
        <v>-45.7583</v>
      </c>
      <c r="I714" s="6" t="n">
        <f aca="false">GrassWatbal!W714</f>
        <v>3.5997</v>
      </c>
      <c r="J714" s="7" t="n">
        <f aca="false">GrassHrFlux!P714-GrassHrFlux!P713</f>
        <v>-0.34</v>
      </c>
      <c r="K714" s="7" t="n">
        <f aca="false">TreeCalculations!$J$2*TreeCalculations!$K$2*(J714/TreeCalculations!$L$2)</f>
        <v>-0.000445616285454945</v>
      </c>
      <c r="L714" s="2" t="n">
        <f aca="false">OliveWatbal!V714/(OliveTree!$C$31*2*OliveTree!$C$31*2)</f>
        <v>-3.987164</v>
      </c>
      <c r="M714" s="12" t="n">
        <f aca="false">OliveWatbal!AA714</f>
        <v>-64.9097</v>
      </c>
      <c r="N714" s="8" t="n">
        <f aca="false">(0.5*OliveWatbal!J714*OliveTree!$C$31*OliveTree!$C$31/18.0152*40.7*60*60)/TreeCalculations!$I$3/TreeCalculations!$I$3</f>
        <v>0</v>
      </c>
      <c r="O714" s="8" t="n">
        <f aca="false">(OliveHrFlx!K714*18.0152*OliveTree!$C$31*OliveTree!$C$31*2.45*0.5)/TreeCalculations!$I$3/TreeCalculations!$I$3</f>
        <v>0</v>
      </c>
      <c r="P714" s="4" t="n">
        <f aca="false">N714+(0.5*OliveWatbal!F714*OliveTree!$C$31*OliveTree!$C$31/18.0152*40.7*60*60)/TreeCalculations!$I$3/TreeCalculations!$I$3 + (0.5*OliveWatbal!G714*OliveTree!$C$31*OliveTree!$C$31/18.0152*40.7*60*60)/TreeCalculations!$I$3/TreeCalculations!$I$3</f>
        <v>0</v>
      </c>
      <c r="Q714" s="11" t="n">
        <f aca="false">OliveWatbal!AA714-OliveWatbal!W714-F714</f>
        <v>-67.832</v>
      </c>
      <c r="R714" s="11" t="n">
        <f aca="false">OliveWatbal!AA714+OliveWatbal!W714-F714</f>
        <v>-61.9874</v>
      </c>
      <c r="S714" s="6" t="n">
        <f aca="false">OliveWatbal!W714</f>
        <v>2.9223</v>
      </c>
      <c r="T714" s="7" t="n">
        <f aca="false">OliveHrFlx!P714-OliveHrFlx!P713</f>
        <v>-0.34</v>
      </c>
      <c r="U714" s="7" t="n">
        <f aca="false">TreeCalculations!$J$3*TreeCalculations!$K$3*(T714/TreeCalculations!$L$3)</f>
        <v>-0.0111404071363736</v>
      </c>
    </row>
    <row r="715" customFormat="false" ht="12.8" hidden="false" customHeight="false" outlineLevel="0" collapsed="false">
      <c r="C715" s="2" t="n">
        <f aca="false">GrassWatbal!AA715</f>
        <v>-53.6229</v>
      </c>
      <c r="D715" s="3" t="n">
        <f aca="false">(0.5*GrassWatbal!J715*GrassTree!$C$31*GrassTree!$C$31/18.0152*40.7*60*60)/TreeCalculations!$I$2/TreeCalculations!$I$2</f>
        <v>0</v>
      </c>
      <c r="E715" s="8" t="n">
        <f aca="false">(GrassHrFlux!K715*18.0152*GrassTree!$C$31*GrassTree!$C$31*2.45*0.5)/TreeCalculations!$I$2/TreeCalculations!$I$2</f>
        <v>0</v>
      </c>
      <c r="F715" s="10" t="n">
        <f aca="false">D715+(0.5*GrassWatbal!F715*GrassTree!$C$31*GrassTree!$C$31/18.0152*40.7*60*60)/TreeCalculations!$I$2/TreeCalculations!$I$2 + (0.5*GrassWatbal!G715*GrassTree!$C$31*GrassTree!$C$31/18.0152*40.7*60*60)/TreeCalculations!$I$2/TreeCalculations!$I$2</f>
        <v>0</v>
      </c>
      <c r="G715" s="5" t="n">
        <f aca="false">GrassWatbal!AA715-GrassWatbal!W715-F715</f>
        <v>-57.7697</v>
      </c>
      <c r="H715" s="11" t="n">
        <f aca="false">GrassWatbal!AA715+GrassWatbal!W715-F715</f>
        <v>-49.4761</v>
      </c>
      <c r="I715" s="6" t="n">
        <f aca="false">GrassWatbal!W715</f>
        <v>4.1468</v>
      </c>
      <c r="J715" s="7" t="n">
        <f aca="false">GrassHrFlux!P715-GrassHrFlux!P714</f>
        <v>-0.27</v>
      </c>
      <c r="K715" s="7" t="n">
        <f aca="false">TreeCalculations!$J$2*TreeCalculations!$K$2*(J715/TreeCalculations!$L$2)</f>
        <v>-0.000353871756096574</v>
      </c>
      <c r="L715" s="2" t="n">
        <f aca="false">OliveWatbal!V715/(OliveTree!$C$31*2*OliveTree!$C$31*2)</f>
        <v>-4.122096</v>
      </c>
      <c r="M715" s="12" t="n">
        <f aca="false">OliveWatbal!AA715</f>
        <v>-69.1746</v>
      </c>
      <c r="N715" s="8" t="n">
        <f aca="false">(0.5*OliveWatbal!J715*OliveTree!$C$31*OliveTree!$C$31/18.0152*40.7*60*60)/TreeCalculations!$I$3/TreeCalculations!$I$3</f>
        <v>0</v>
      </c>
      <c r="O715" s="8" t="n">
        <f aca="false">(OliveHrFlx!K715*18.0152*OliveTree!$C$31*OliveTree!$C$31*2.45*0.5)/TreeCalculations!$I$3/TreeCalculations!$I$3</f>
        <v>0</v>
      </c>
      <c r="P715" s="4" t="n">
        <f aca="false">N715+(0.5*OliveWatbal!F715*OliveTree!$C$31*OliveTree!$C$31/18.0152*40.7*60*60)/TreeCalculations!$I$3/TreeCalculations!$I$3 + (0.5*OliveWatbal!G715*OliveTree!$C$31*OliveTree!$C$31/18.0152*40.7*60*60)/TreeCalculations!$I$3/TreeCalculations!$I$3</f>
        <v>0</v>
      </c>
      <c r="Q715" s="11" t="n">
        <f aca="false">OliveWatbal!AA715-OliveWatbal!W715-F715</f>
        <v>-72.7543</v>
      </c>
      <c r="R715" s="11" t="n">
        <f aca="false">OliveWatbal!AA715+OliveWatbal!W715-F715</f>
        <v>-65.5949</v>
      </c>
      <c r="S715" s="6" t="n">
        <f aca="false">OliveWatbal!W715</f>
        <v>3.5797</v>
      </c>
      <c r="T715" s="7" t="n">
        <f aca="false">OliveHrFlx!P715-OliveHrFlx!P714</f>
        <v>-0.27</v>
      </c>
      <c r="U715" s="7" t="n">
        <f aca="false">TreeCalculations!$J$3*TreeCalculations!$K$3*(T715/TreeCalculations!$L$3)</f>
        <v>-0.00884679390241434</v>
      </c>
    </row>
    <row r="716" customFormat="false" ht="12.8" hidden="false" customHeight="false" outlineLevel="0" collapsed="false">
      <c r="C716" s="2" t="n">
        <f aca="false">GrassWatbal!AA716</f>
        <v>-53.7825</v>
      </c>
      <c r="D716" s="3" t="n">
        <f aca="false">(0.5*GrassWatbal!J716*GrassTree!$C$31*GrassTree!$C$31/18.0152*40.7*60*60)/TreeCalculations!$I$2/TreeCalculations!$I$2</f>
        <v>0</v>
      </c>
      <c r="E716" s="8" t="n">
        <f aca="false">(GrassHrFlux!K716*18.0152*GrassTree!$C$31*GrassTree!$C$31*2.45*0.5)/TreeCalculations!$I$2/TreeCalculations!$I$2</f>
        <v>0</v>
      </c>
      <c r="F716" s="10" t="n">
        <f aca="false">D716+(0.5*GrassWatbal!F716*GrassTree!$C$31*GrassTree!$C$31/18.0152*40.7*60*60)/TreeCalculations!$I$2/TreeCalculations!$I$2 + (0.5*GrassWatbal!G716*GrassTree!$C$31*GrassTree!$C$31/18.0152*40.7*60*60)/TreeCalculations!$I$2/TreeCalculations!$I$2</f>
        <v>0</v>
      </c>
      <c r="G716" s="5" t="n">
        <f aca="false">GrassWatbal!AA716-GrassWatbal!W716-F716</f>
        <v>-58.1794</v>
      </c>
      <c r="H716" s="11" t="n">
        <f aca="false">GrassWatbal!AA716+GrassWatbal!W716-F716</f>
        <v>-49.3856</v>
      </c>
      <c r="I716" s="6" t="n">
        <f aca="false">GrassWatbal!W716</f>
        <v>4.3969</v>
      </c>
      <c r="J716" s="7" t="n">
        <f aca="false">GrassHrFlux!P716-GrassHrFlux!P715</f>
        <v>-0.4</v>
      </c>
      <c r="K716" s="7" t="n">
        <f aca="false">TreeCalculations!$J$2*TreeCalculations!$K$2*(J716/TreeCalculations!$L$2)</f>
        <v>-0.000524254453476407</v>
      </c>
      <c r="L716" s="2" t="n">
        <f aca="false">OliveWatbal!V716/(OliveTree!$C$31*2*OliveTree!$C$31*2)</f>
        <v>-4.119708</v>
      </c>
      <c r="M716" s="12" t="n">
        <f aca="false">OliveWatbal!AA716</f>
        <v>-69.3338</v>
      </c>
      <c r="N716" s="8" t="n">
        <f aca="false">(0.5*OliveWatbal!J716*OliveTree!$C$31*OliveTree!$C$31/18.0152*40.7*60*60)/TreeCalculations!$I$3/TreeCalculations!$I$3</f>
        <v>0</v>
      </c>
      <c r="O716" s="8" t="n">
        <f aca="false">(OliveHrFlx!K716*18.0152*OliveTree!$C$31*OliveTree!$C$31*2.45*0.5)/TreeCalculations!$I$3/TreeCalculations!$I$3</f>
        <v>0</v>
      </c>
      <c r="P716" s="4" t="n">
        <f aca="false">N716+(0.5*OliveWatbal!F716*OliveTree!$C$31*OliveTree!$C$31/18.0152*40.7*60*60)/TreeCalculations!$I$3/TreeCalculations!$I$3 + (0.5*OliveWatbal!G716*OliveTree!$C$31*OliveTree!$C$31/18.0152*40.7*60*60)/TreeCalculations!$I$3/TreeCalculations!$I$3</f>
        <v>0</v>
      </c>
      <c r="Q716" s="11" t="n">
        <f aca="false">OliveWatbal!AA716-OliveWatbal!W716-F716</f>
        <v>-73.2433</v>
      </c>
      <c r="R716" s="11" t="n">
        <f aca="false">OliveWatbal!AA716+OliveWatbal!W716-F716</f>
        <v>-65.4243</v>
      </c>
      <c r="S716" s="6" t="n">
        <f aca="false">OliveWatbal!W716</f>
        <v>3.9095</v>
      </c>
      <c r="T716" s="7" t="n">
        <f aca="false">OliveHrFlx!P716-OliveHrFlx!P715</f>
        <v>-0.4</v>
      </c>
      <c r="U716" s="7" t="n">
        <f aca="false">TreeCalculations!$J$3*TreeCalculations!$K$3*(T716/TreeCalculations!$L$3)</f>
        <v>-0.0131063613369102</v>
      </c>
    </row>
    <row r="717" customFormat="false" ht="12.8" hidden="false" customHeight="false" outlineLevel="0" collapsed="false">
      <c r="C717" s="2" t="n">
        <f aca="false">GrassWatbal!AA717</f>
        <v>-53.8516</v>
      </c>
      <c r="D717" s="3" t="n">
        <f aca="false">(0.5*GrassWatbal!J717*GrassTree!$C$31*GrassTree!$C$31/18.0152*40.7*60*60)/TreeCalculations!$I$2/TreeCalculations!$I$2</f>
        <v>0</v>
      </c>
      <c r="E717" s="8" t="n">
        <f aca="false">(GrassHrFlux!K717*18.0152*GrassTree!$C$31*GrassTree!$C$31*2.45*0.5)/TreeCalculations!$I$2/TreeCalculations!$I$2</f>
        <v>0</v>
      </c>
      <c r="F717" s="10" t="n">
        <f aca="false">D717+(0.5*GrassWatbal!F717*GrassTree!$C$31*GrassTree!$C$31/18.0152*40.7*60*60)/TreeCalculations!$I$2/TreeCalculations!$I$2 + (0.5*GrassWatbal!G717*GrassTree!$C$31*GrassTree!$C$31/18.0152*40.7*60*60)/TreeCalculations!$I$2/TreeCalculations!$I$2</f>
        <v>0</v>
      </c>
      <c r="G717" s="5" t="n">
        <f aca="false">GrassWatbal!AA717-GrassWatbal!W717-F717</f>
        <v>-59.1783</v>
      </c>
      <c r="H717" s="11" t="n">
        <f aca="false">GrassWatbal!AA717+GrassWatbal!W717-F717</f>
        <v>-48.5249</v>
      </c>
      <c r="I717" s="6" t="n">
        <f aca="false">GrassWatbal!W717</f>
        <v>5.3267</v>
      </c>
      <c r="J717" s="7" t="n">
        <f aca="false">GrassHrFlux!P717-GrassHrFlux!P716</f>
        <v>-0.49</v>
      </c>
      <c r="K717" s="7" t="n">
        <f aca="false">TreeCalculations!$J$2*TreeCalculations!$K$2*(J717/TreeCalculations!$L$2)</f>
        <v>-0.000642211705508598</v>
      </c>
      <c r="L717" s="2" t="n">
        <f aca="false">OliveWatbal!V717/(OliveTree!$C$31*2*OliveTree!$C$31*2)</f>
        <v>-4.11184</v>
      </c>
      <c r="M717" s="12" t="n">
        <f aca="false">OliveWatbal!AA717</f>
        <v>-69.4023</v>
      </c>
      <c r="N717" s="8" t="n">
        <f aca="false">(0.5*OliveWatbal!J717*OliveTree!$C$31*OliveTree!$C$31/18.0152*40.7*60*60)/TreeCalculations!$I$3/TreeCalculations!$I$3</f>
        <v>0</v>
      </c>
      <c r="O717" s="8" t="n">
        <f aca="false">(OliveHrFlx!K717*18.0152*OliveTree!$C$31*OliveTree!$C$31*2.45*0.5)/TreeCalculations!$I$3/TreeCalculations!$I$3</f>
        <v>0</v>
      </c>
      <c r="P717" s="4" t="n">
        <f aca="false">N717+(0.5*OliveWatbal!F717*OliveTree!$C$31*OliveTree!$C$31/18.0152*40.7*60*60)/TreeCalculations!$I$3/TreeCalculations!$I$3 + (0.5*OliveWatbal!G717*OliveTree!$C$31*OliveTree!$C$31/18.0152*40.7*60*60)/TreeCalculations!$I$3/TreeCalculations!$I$3</f>
        <v>0</v>
      </c>
      <c r="Q717" s="11" t="n">
        <f aca="false">OliveWatbal!AA717-OliveWatbal!W717-F717</f>
        <v>-74.3025</v>
      </c>
      <c r="R717" s="11" t="n">
        <f aca="false">OliveWatbal!AA717+OliveWatbal!W717-F717</f>
        <v>-64.5021</v>
      </c>
      <c r="S717" s="6" t="n">
        <f aca="false">OliveWatbal!W717</f>
        <v>4.9002</v>
      </c>
      <c r="T717" s="7" t="n">
        <f aca="false">OliveHrFlx!P717-OliveHrFlx!P716</f>
        <v>-0.49</v>
      </c>
      <c r="U717" s="7" t="n">
        <f aca="false">TreeCalculations!$J$3*TreeCalculations!$K$3*(T717/TreeCalculations!$L$3)</f>
        <v>-0.0160552926377149</v>
      </c>
    </row>
    <row r="718" customFormat="false" ht="12.8" hidden="false" customHeight="false" outlineLevel="0" collapsed="false">
      <c r="C718" s="2" t="n">
        <f aca="false">GrassWatbal!AA718</f>
        <v>-53.3365</v>
      </c>
      <c r="D718" s="3" t="n">
        <f aca="false">(0.5*GrassWatbal!J718*GrassTree!$C$31*GrassTree!$C$31/18.0152*40.7*60*60)/TreeCalculations!$I$2/TreeCalculations!$I$2</f>
        <v>0</v>
      </c>
      <c r="E718" s="8" t="n">
        <f aca="false">(GrassHrFlux!K718*18.0152*GrassTree!$C$31*GrassTree!$C$31*2.45*0.5)/TreeCalculations!$I$2/TreeCalculations!$I$2</f>
        <v>0</v>
      </c>
      <c r="F718" s="10" t="n">
        <f aca="false">D718+(0.5*GrassWatbal!F718*GrassTree!$C$31*GrassTree!$C$31/18.0152*40.7*60*60)/TreeCalculations!$I$2/TreeCalculations!$I$2 + (0.5*GrassWatbal!G718*GrassTree!$C$31*GrassTree!$C$31/18.0152*40.7*60*60)/TreeCalculations!$I$2/TreeCalculations!$I$2</f>
        <v>0</v>
      </c>
      <c r="G718" s="5" t="n">
        <f aca="false">GrassWatbal!AA718-GrassWatbal!W718-F718</f>
        <v>-59.8826</v>
      </c>
      <c r="H718" s="11" t="n">
        <f aca="false">GrassWatbal!AA718+GrassWatbal!W718-F718</f>
        <v>-46.7904</v>
      </c>
      <c r="I718" s="6" t="n">
        <f aca="false">GrassWatbal!W718</f>
        <v>6.5461</v>
      </c>
      <c r="J718" s="7" t="n">
        <f aca="false">GrassHrFlux!P718-GrassHrFlux!P717</f>
        <v>-0.41</v>
      </c>
      <c r="K718" s="7" t="n">
        <f aca="false">TreeCalculations!$J$2*TreeCalculations!$K$2*(J718/TreeCalculations!$L$2)</f>
        <v>-0.000537360814813316</v>
      </c>
      <c r="L718" s="2" t="n">
        <f aca="false">OliveWatbal!V718/(OliveTree!$C$31*2*OliveTree!$C$31*2)</f>
        <v>-4.090492</v>
      </c>
      <c r="M718" s="12" t="n">
        <f aca="false">OliveWatbal!AA718</f>
        <v>-68.8885</v>
      </c>
      <c r="N718" s="8" t="n">
        <f aca="false">(0.5*OliveWatbal!J718*OliveTree!$C$31*OliveTree!$C$31/18.0152*40.7*60*60)/TreeCalculations!$I$3/TreeCalculations!$I$3</f>
        <v>0</v>
      </c>
      <c r="O718" s="8" t="n">
        <f aca="false">(OliveHrFlx!K718*18.0152*OliveTree!$C$31*OliveTree!$C$31*2.45*0.5)/TreeCalculations!$I$3/TreeCalculations!$I$3</f>
        <v>0</v>
      </c>
      <c r="P718" s="4" t="n">
        <f aca="false">N718+(0.5*OliveWatbal!F718*OliveTree!$C$31*OliveTree!$C$31/18.0152*40.7*60*60)/TreeCalculations!$I$3/TreeCalculations!$I$3 + (0.5*OliveWatbal!G718*OliveTree!$C$31*OliveTree!$C$31/18.0152*40.7*60*60)/TreeCalculations!$I$3/TreeCalculations!$I$3</f>
        <v>0</v>
      </c>
      <c r="Q718" s="11" t="n">
        <f aca="false">OliveWatbal!AA718-OliveWatbal!W718-F718</f>
        <v>-75.0551</v>
      </c>
      <c r="R718" s="11" t="n">
        <f aca="false">OliveWatbal!AA718+OliveWatbal!W718-F718</f>
        <v>-62.7219</v>
      </c>
      <c r="S718" s="6" t="n">
        <f aca="false">OliveWatbal!W718</f>
        <v>6.1666</v>
      </c>
      <c r="T718" s="7" t="n">
        <f aca="false">OliveHrFlx!P718-OliveHrFlx!P717</f>
        <v>-0.41</v>
      </c>
      <c r="U718" s="7" t="n">
        <f aca="false">TreeCalculations!$J$3*TreeCalculations!$K$3*(T718/TreeCalculations!$L$3)</f>
        <v>-0.0134340203703329</v>
      </c>
    </row>
    <row r="719" customFormat="false" ht="12.8" hidden="false" customHeight="false" outlineLevel="0" collapsed="false">
      <c r="C719" s="2" t="n">
        <f aca="false">GrassWatbal!AA719</f>
        <v>-53.3207</v>
      </c>
      <c r="D719" s="3" t="n">
        <f aca="false">(0.5*GrassWatbal!J719*GrassTree!$C$31*GrassTree!$C$31/18.0152*40.7*60*60)/TreeCalculations!$I$2/TreeCalculations!$I$2</f>
        <v>0</v>
      </c>
      <c r="E719" s="8" t="n">
        <f aca="false">(GrassHrFlux!K719*18.0152*GrassTree!$C$31*GrassTree!$C$31*2.45*0.5)/TreeCalculations!$I$2/TreeCalculations!$I$2</f>
        <v>0</v>
      </c>
      <c r="F719" s="10" t="n">
        <f aca="false">D719+(0.5*GrassWatbal!F719*GrassTree!$C$31*GrassTree!$C$31/18.0152*40.7*60*60)/TreeCalculations!$I$2/TreeCalculations!$I$2 + (0.5*GrassWatbal!G719*GrassTree!$C$31*GrassTree!$C$31/18.0152*40.7*60*60)/TreeCalculations!$I$2/TreeCalculations!$I$2</f>
        <v>0</v>
      </c>
      <c r="G719" s="5" t="n">
        <f aca="false">GrassWatbal!AA719-GrassWatbal!W719-F719</f>
        <v>-60.5736</v>
      </c>
      <c r="H719" s="11" t="n">
        <f aca="false">GrassWatbal!AA719+GrassWatbal!W719-F719</f>
        <v>-46.0678</v>
      </c>
      <c r="I719" s="6" t="n">
        <f aca="false">GrassWatbal!W719</f>
        <v>7.2529</v>
      </c>
      <c r="J719" s="7" t="n">
        <f aca="false">GrassHrFlux!P719-GrassHrFlux!P718</f>
        <v>-0.43</v>
      </c>
      <c r="K719" s="7" t="n">
        <f aca="false">TreeCalculations!$J$2*TreeCalculations!$K$2*(J719/TreeCalculations!$L$2)</f>
        <v>-0.000563573537487136</v>
      </c>
      <c r="L719" s="2" t="n">
        <f aca="false">OliveWatbal!V719/(OliveTree!$C$31*2*OliveTree!$C$31*2)</f>
        <v>-4.08654</v>
      </c>
      <c r="M719" s="12" t="n">
        <f aca="false">OliveWatbal!AA719</f>
        <v>-68.8721</v>
      </c>
      <c r="N719" s="8" t="n">
        <f aca="false">(0.5*OliveWatbal!J719*OliveTree!$C$31*OliveTree!$C$31/18.0152*40.7*60*60)/TreeCalculations!$I$3/TreeCalculations!$I$3</f>
        <v>0</v>
      </c>
      <c r="O719" s="8" t="n">
        <f aca="false">(OliveHrFlx!K719*18.0152*OliveTree!$C$31*OliveTree!$C$31*2.45*0.5)/TreeCalculations!$I$3/TreeCalculations!$I$3</f>
        <v>0</v>
      </c>
      <c r="P719" s="4" t="n">
        <f aca="false">N719+(0.5*OliveWatbal!F719*OliveTree!$C$31*OliveTree!$C$31/18.0152*40.7*60*60)/TreeCalculations!$I$3/TreeCalculations!$I$3 + (0.5*OliveWatbal!G719*OliveTree!$C$31*OliveTree!$C$31/18.0152*40.7*60*60)/TreeCalculations!$I$3/TreeCalculations!$I$3</f>
        <v>0</v>
      </c>
      <c r="Q719" s="11" t="n">
        <f aca="false">OliveWatbal!AA719-OliveWatbal!W719-F719</f>
        <v>-75.7848</v>
      </c>
      <c r="R719" s="11" t="n">
        <f aca="false">OliveWatbal!AA719+OliveWatbal!W719-F719</f>
        <v>-61.9594</v>
      </c>
      <c r="S719" s="6" t="n">
        <f aca="false">OliveWatbal!W719</f>
        <v>6.9127</v>
      </c>
      <c r="T719" s="7" t="n">
        <f aca="false">OliveHrFlx!P719-OliveHrFlx!P718</f>
        <v>-0.43</v>
      </c>
      <c r="U719" s="7" t="n">
        <f aca="false">TreeCalculations!$J$3*TreeCalculations!$K$3*(T719/TreeCalculations!$L$3)</f>
        <v>-0.0140893384371784</v>
      </c>
    </row>
    <row r="720" customFormat="false" ht="12.8" hidden="false" customHeight="false" outlineLevel="0" collapsed="false">
      <c r="C720" s="2" t="n">
        <f aca="false">GrassWatbal!AA720</f>
        <v>-53.2739</v>
      </c>
      <c r="D720" s="3" t="n">
        <f aca="false">(0.5*GrassWatbal!J720*GrassTree!$C$31*GrassTree!$C$31/18.0152*40.7*60*60)/TreeCalculations!$I$2/TreeCalculations!$I$2</f>
        <v>0</v>
      </c>
      <c r="E720" s="8" t="n">
        <f aca="false">(GrassHrFlux!K720*18.0152*GrassTree!$C$31*GrassTree!$C$31*2.45*0.5)/TreeCalculations!$I$2/TreeCalculations!$I$2</f>
        <v>0</v>
      </c>
      <c r="F720" s="10" t="n">
        <f aca="false">D720+(0.5*GrassWatbal!F720*GrassTree!$C$31*GrassTree!$C$31/18.0152*40.7*60*60)/TreeCalculations!$I$2/TreeCalculations!$I$2 + (0.5*GrassWatbal!G720*GrassTree!$C$31*GrassTree!$C$31/18.0152*40.7*60*60)/TreeCalculations!$I$2/TreeCalculations!$I$2</f>
        <v>0</v>
      </c>
      <c r="G720" s="5" t="n">
        <f aca="false">GrassWatbal!AA720-GrassWatbal!W720-F720</f>
        <v>-61.3302</v>
      </c>
      <c r="H720" s="11" t="n">
        <f aca="false">GrassWatbal!AA720+GrassWatbal!W720-F720</f>
        <v>-45.2176</v>
      </c>
      <c r="I720" s="6" t="n">
        <f aca="false">GrassWatbal!W720</f>
        <v>8.0563</v>
      </c>
      <c r="J720" s="7" t="n">
        <f aca="false">GrassHrFlux!P720-GrassHrFlux!P719</f>
        <v>-0.32</v>
      </c>
      <c r="K720" s="7" t="n">
        <f aca="false">TreeCalculations!$J$2*TreeCalculations!$K$2*(J720/TreeCalculations!$L$2)</f>
        <v>-0.000419403562781125</v>
      </c>
      <c r="L720" s="2" t="n">
        <f aca="false">OliveWatbal!V720/(OliveTree!$C$31*2*OliveTree!$C$31*2)</f>
        <v>-4.074868</v>
      </c>
      <c r="M720" s="12" t="n">
        <f aca="false">OliveWatbal!AA720</f>
        <v>-68.8244</v>
      </c>
      <c r="N720" s="8" t="n">
        <f aca="false">(0.5*OliveWatbal!J720*OliveTree!$C$31*OliveTree!$C$31/18.0152*40.7*60*60)/TreeCalculations!$I$3/TreeCalculations!$I$3</f>
        <v>0</v>
      </c>
      <c r="O720" s="8" t="n">
        <f aca="false">(OliveHrFlx!K720*18.0152*OliveTree!$C$31*OliveTree!$C$31*2.45*0.5)/TreeCalculations!$I$3/TreeCalculations!$I$3</f>
        <v>0</v>
      </c>
      <c r="P720" s="4" t="n">
        <f aca="false">N720+(0.5*OliveWatbal!F720*OliveTree!$C$31*OliveTree!$C$31/18.0152*40.7*60*60)/TreeCalculations!$I$3/TreeCalculations!$I$3 + (0.5*OliveWatbal!G720*OliveTree!$C$31*OliveTree!$C$31/18.0152*40.7*60*60)/TreeCalculations!$I$3/TreeCalculations!$I$3</f>
        <v>0</v>
      </c>
      <c r="Q720" s="11" t="n">
        <f aca="false">OliveWatbal!AA720-OliveWatbal!W720-F720</f>
        <v>-76.5735</v>
      </c>
      <c r="R720" s="11" t="n">
        <f aca="false">OliveWatbal!AA720+OliveWatbal!W720-F720</f>
        <v>-61.0753</v>
      </c>
      <c r="S720" s="6" t="n">
        <f aca="false">OliveWatbal!W720</f>
        <v>7.7491</v>
      </c>
      <c r="T720" s="7" t="n">
        <f aca="false">OliveHrFlx!P720-OliveHrFlx!P719</f>
        <v>-0.32</v>
      </c>
      <c r="U720" s="7" t="n">
        <f aca="false">TreeCalculations!$J$3*TreeCalculations!$K$3*(T720/TreeCalculations!$L$3)</f>
        <v>-0.0104850890695281</v>
      </c>
    </row>
    <row r="721" customFormat="false" ht="12.8" hidden="false" customHeight="false" outlineLevel="0" collapsed="false">
      <c r="C721" s="2" t="n">
        <f aca="false">GrassWatbal!AA721</f>
        <v>-53.3661</v>
      </c>
      <c r="D721" s="3" t="n">
        <f aca="false">(0.5*GrassWatbal!J721*GrassTree!$C$31*GrassTree!$C$31/18.0152*40.7*60*60)/TreeCalculations!$I$2/TreeCalculations!$I$2</f>
        <v>0</v>
      </c>
      <c r="E721" s="8" t="n">
        <f aca="false">(GrassHrFlux!K721*18.0152*GrassTree!$C$31*GrassTree!$C$31*2.45*0.5)/TreeCalculations!$I$2/TreeCalculations!$I$2</f>
        <v>0</v>
      </c>
      <c r="F721" s="10" t="n">
        <f aca="false">D721+(0.5*GrassWatbal!F721*GrassTree!$C$31*GrassTree!$C$31/18.0152*40.7*60*60)/TreeCalculations!$I$2/TreeCalculations!$I$2 + (0.5*GrassWatbal!G721*GrassTree!$C$31*GrassTree!$C$31/18.0152*40.7*60*60)/TreeCalculations!$I$2/TreeCalculations!$I$2</f>
        <v>0</v>
      </c>
      <c r="G721" s="5" t="n">
        <f aca="false">GrassWatbal!AA721-GrassWatbal!W721-F721</f>
        <v>-61.6519</v>
      </c>
      <c r="H721" s="11" t="n">
        <f aca="false">GrassWatbal!AA721+GrassWatbal!W721-F721</f>
        <v>-45.0803</v>
      </c>
      <c r="I721" s="6" t="n">
        <f aca="false">GrassWatbal!W721</f>
        <v>8.2858</v>
      </c>
      <c r="J721" s="7" t="n">
        <f aca="false">GrassHrFlux!P721-GrassHrFlux!P720</f>
        <v>-0.35</v>
      </c>
      <c r="K721" s="7" t="n">
        <f aca="false">TreeCalculations!$J$2*TreeCalculations!$K$2*(J721/TreeCalculations!$L$2)</f>
        <v>-0.000458722646791855</v>
      </c>
      <c r="L721" s="2" t="n">
        <f aca="false">OliveWatbal!V721/(OliveTree!$C$31*2*OliveTree!$C$31*2)</f>
        <v>-4.070604</v>
      </c>
      <c r="M721" s="12" t="n">
        <f aca="false">OliveWatbal!AA721</f>
        <v>-68.9161</v>
      </c>
      <c r="N721" s="8" t="n">
        <f aca="false">(0.5*OliveWatbal!J721*OliveTree!$C$31*OliveTree!$C$31/18.0152*40.7*60*60)/TreeCalculations!$I$3/TreeCalculations!$I$3</f>
        <v>0</v>
      </c>
      <c r="O721" s="8" t="n">
        <f aca="false">(OliveHrFlx!K721*18.0152*OliveTree!$C$31*OliveTree!$C$31*2.45*0.5)/TreeCalculations!$I$3/TreeCalculations!$I$3</f>
        <v>0</v>
      </c>
      <c r="P721" s="4" t="n">
        <f aca="false">N721+(0.5*OliveWatbal!F721*OliveTree!$C$31*OliveTree!$C$31/18.0152*40.7*60*60)/TreeCalculations!$I$3/TreeCalculations!$I$3 + (0.5*OliveWatbal!G721*OliveTree!$C$31*OliveTree!$C$31/18.0152*40.7*60*60)/TreeCalculations!$I$3/TreeCalculations!$I$3</f>
        <v>0</v>
      </c>
      <c r="Q721" s="11" t="n">
        <f aca="false">OliveWatbal!AA721-OliveWatbal!W721-F721</f>
        <v>-76.9217</v>
      </c>
      <c r="R721" s="11" t="n">
        <f aca="false">OliveWatbal!AA721+OliveWatbal!W721-F721</f>
        <v>-60.9105</v>
      </c>
      <c r="S721" s="6" t="n">
        <f aca="false">OliveWatbal!W721</f>
        <v>8.0056</v>
      </c>
      <c r="T721" s="7" t="n">
        <f aca="false">OliveHrFlx!P721-OliveHrFlx!P720</f>
        <v>-0.35</v>
      </c>
      <c r="U721" s="7" t="n">
        <f aca="false">TreeCalculations!$J$3*TreeCalculations!$K$3*(T721/TreeCalculations!$L$3)</f>
        <v>-0.0114680661697964</v>
      </c>
    </row>
    <row r="722" customFormat="false" ht="12.8" hidden="false" customHeight="false" outlineLevel="0" collapsed="false">
      <c r="C722" s="2" t="n">
        <f aca="false">GrassWatbal!AA722</f>
        <v>-53.4571</v>
      </c>
      <c r="D722" s="3" t="n">
        <f aca="false">(0.5*GrassWatbal!J722*GrassTree!$C$31*GrassTree!$C$31/18.0152*40.7*60*60)/TreeCalculations!$I$2/TreeCalculations!$I$2</f>
        <v>0</v>
      </c>
      <c r="E722" s="8" t="n">
        <f aca="false">(GrassHrFlux!K722*18.0152*GrassTree!$C$31*GrassTree!$C$31*2.45*0.5)/TreeCalculations!$I$2/TreeCalculations!$I$2</f>
        <v>0</v>
      </c>
      <c r="F722" s="10" t="n">
        <f aca="false">D722+(0.5*GrassWatbal!F722*GrassTree!$C$31*GrassTree!$C$31/18.0152*40.7*60*60)/TreeCalculations!$I$2/TreeCalculations!$I$2 + (0.5*GrassWatbal!G722*GrassTree!$C$31*GrassTree!$C$31/18.0152*40.7*60*60)/TreeCalculations!$I$2/TreeCalculations!$I$2</f>
        <v>0</v>
      </c>
      <c r="G722" s="5" t="n">
        <f aca="false">GrassWatbal!AA722-GrassWatbal!W722-F722</f>
        <v>-62.1845</v>
      </c>
      <c r="H722" s="11" t="n">
        <f aca="false">GrassWatbal!AA722+GrassWatbal!W722-F722</f>
        <v>-44.7297</v>
      </c>
      <c r="I722" s="6" t="n">
        <f aca="false">GrassWatbal!W722</f>
        <v>8.7274</v>
      </c>
      <c r="J722" s="7" t="n">
        <f aca="false">GrassHrFlux!P722-GrassHrFlux!P721</f>
        <v>-0.35</v>
      </c>
      <c r="K722" s="7" t="n">
        <f aca="false">TreeCalculations!$J$2*TreeCalculations!$K$2*(J722/TreeCalculations!$L$2)</f>
        <v>-0.000458722646791855</v>
      </c>
      <c r="L722" s="2" t="n">
        <f aca="false">OliveWatbal!V722/(OliveTree!$C$31*2*OliveTree!$C$31*2)</f>
        <v>-4.06284</v>
      </c>
      <c r="M722" s="12" t="n">
        <f aca="false">OliveWatbal!AA722</f>
        <v>-69.007</v>
      </c>
      <c r="N722" s="8" t="n">
        <f aca="false">(0.5*OliveWatbal!J722*OliveTree!$C$31*OliveTree!$C$31/18.0152*40.7*60*60)/TreeCalculations!$I$3/TreeCalculations!$I$3</f>
        <v>0</v>
      </c>
      <c r="O722" s="8" t="n">
        <f aca="false">(OliveHrFlx!K722*18.0152*OliveTree!$C$31*OliveTree!$C$31*2.45*0.5)/TreeCalculations!$I$3/TreeCalculations!$I$3</f>
        <v>0</v>
      </c>
      <c r="P722" s="4" t="n">
        <f aca="false">N722+(0.5*OliveWatbal!F722*OliveTree!$C$31*OliveTree!$C$31/18.0152*40.7*60*60)/TreeCalculations!$I$3/TreeCalculations!$I$3 + (0.5*OliveWatbal!G722*OliveTree!$C$31*OliveTree!$C$31/18.0152*40.7*60*60)/TreeCalculations!$I$3/TreeCalculations!$I$3</f>
        <v>0</v>
      </c>
      <c r="Q722" s="11" t="n">
        <f aca="false">OliveWatbal!AA722-OliveWatbal!W722-F722</f>
        <v>-77.4769</v>
      </c>
      <c r="R722" s="11" t="n">
        <f aca="false">OliveWatbal!AA722+OliveWatbal!W722-F722</f>
        <v>-60.5371</v>
      </c>
      <c r="S722" s="6" t="n">
        <f aca="false">OliveWatbal!W722</f>
        <v>8.4699</v>
      </c>
      <c r="T722" s="7" t="n">
        <f aca="false">OliveHrFlx!P722-OliveHrFlx!P721</f>
        <v>-0.35</v>
      </c>
      <c r="U722" s="7" t="n">
        <f aca="false">TreeCalculations!$J$3*TreeCalculations!$K$3*(T722/TreeCalculations!$L$3)</f>
        <v>-0.0114680661697964</v>
      </c>
    </row>
    <row r="723" customFormat="false" ht="12.8" hidden="false" customHeight="false" outlineLevel="0" collapsed="false">
      <c r="C723" s="2" t="n">
        <f aca="false">GrassWatbal!AA723</f>
        <v>-53.5992</v>
      </c>
      <c r="D723" s="3" t="n">
        <f aca="false">(0.5*GrassWatbal!J723*GrassTree!$C$31*GrassTree!$C$31/18.0152*40.7*60*60)/TreeCalculations!$I$2/TreeCalculations!$I$2</f>
        <v>0</v>
      </c>
      <c r="E723" s="8" t="n">
        <f aca="false">(GrassHrFlux!K723*18.0152*GrassTree!$C$31*GrassTree!$C$31*2.45*0.5)/TreeCalculations!$I$2/TreeCalculations!$I$2</f>
        <v>0</v>
      </c>
      <c r="F723" s="10" t="n">
        <f aca="false">D723+(0.5*GrassWatbal!F723*GrassTree!$C$31*GrassTree!$C$31/18.0152*40.7*60*60)/TreeCalculations!$I$2/TreeCalculations!$I$2 + (0.5*GrassWatbal!G723*GrassTree!$C$31*GrassTree!$C$31/18.0152*40.7*60*60)/TreeCalculations!$I$2/TreeCalculations!$I$2</f>
        <v>0</v>
      </c>
      <c r="G723" s="5" t="n">
        <f aca="false">GrassWatbal!AA723-GrassWatbal!W723-F723</f>
        <v>-62.7674</v>
      </c>
      <c r="H723" s="11" t="n">
        <f aca="false">GrassWatbal!AA723+GrassWatbal!W723-F723</f>
        <v>-44.431</v>
      </c>
      <c r="I723" s="6" t="n">
        <f aca="false">GrassWatbal!W723</f>
        <v>9.1682</v>
      </c>
      <c r="J723" s="7" t="n">
        <f aca="false">GrassHrFlux!P723-GrassHrFlux!P722</f>
        <v>-0.27</v>
      </c>
      <c r="K723" s="7" t="n">
        <f aca="false">TreeCalculations!$J$2*TreeCalculations!$K$2*(J723/TreeCalculations!$L$2)</f>
        <v>-0.000353871756096574</v>
      </c>
      <c r="L723" s="2" t="n">
        <f aca="false">OliveWatbal!V723/(OliveTree!$C$31*2*OliveTree!$C$31*2)</f>
        <v>-4.05624</v>
      </c>
      <c r="M723" s="12" t="n">
        <f aca="false">OliveWatbal!AA723</f>
        <v>-69.1494</v>
      </c>
      <c r="N723" s="8" t="n">
        <f aca="false">(0.5*OliveWatbal!J723*OliveTree!$C$31*OliveTree!$C$31/18.0152*40.7*60*60)/TreeCalculations!$I$3/TreeCalculations!$I$3</f>
        <v>0</v>
      </c>
      <c r="O723" s="8" t="n">
        <f aca="false">(OliveHrFlx!K723*18.0152*OliveTree!$C$31*OliveTree!$C$31*2.45*0.5)/TreeCalculations!$I$3/TreeCalculations!$I$3</f>
        <v>0</v>
      </c>
      <c r="P723" s="4" t="n">
        <f aca="false">N723+(0.5*OliveWatbal!F723*OliveTree!$C$31*OliveTree!$C$31/18.0152*40.7*60*60)/TreeCalculations!$I$3/TreeCalculations!$I$3 + (0.5*OliveWatbal!G723*OliveTree!$C$31*OliveTree!$C$31/18.0152*40.7*60*60)/TreeCalculations!$I$3/TreeCalculations!$I$3</f>
        <v>0</v>
      </c>
      <c r="Q723" s="11" t="n">
        <f aca="false">OliveWatbal!AA723-OliveWatbal!W723-F723</f>
        <v>-78.0797</v>
      </c>
      <c r="R723" s="11" t="n">
        <f aca="false">OliveWatbal!AA723+OliveWatbal!W723-F723</f>
        <v>-60.2191</v>
      </c>
      <c r="S723" s="6" t="n">
        <f aca="false">OliveWatbal!W723</f>
        <v>8.9303</v>
      </c>
      <c r="T723" s="7" t="n">
        <f aca="false">OliveHrFlx!P723-OliveHrFlx!P722</f>
        <v>-0.27</v>
      </c>
      <c r="U723" s="7" t="n">
        <f aca="false">TreeCalculations!$J$3*TreeCalculations!$K$3*(T723/TreeCalculations!$L$3)</f>
        <v>-0.00884679390241434</v>
      </c>
    </row>
    <row r="724" customFormat="false" ht="12.8" hidden="false" customHeight="false" outlineLevel="0" collapsed="false">
      <c r="C724" s="2" t="n">
        <f aca="false">GrassWatbal!AA724</f>
        <v>-53.6829</v>
      </c>
      <c r="D724" s="3" t="n">
        <f aca="false">(0.5*GrassWatbal!J724*GrassTree!$C$31*GrassTree!$C$31/18.0152*40.7*60*60)/TreeCalculations!$I$2/TreeCalculations!$I$2</f>
        <v>0</v>
      </c>
      <c r="E724" s="8" t="n">
        <f aca="false">(GrassHrFlux!K724*18.0152*GrassTree!$C$31*GrassTree!$C$31*2.45*0.5)/TreeCalculations!$I$2/TreeCalculations!$I$2</f>
        <v>0</v>
      </c>
      <c r="F724" s="10" t="n">
        <f aca="false">D724+(0.5*GrassWatbal!F724*GrassTree!$C$31*GrassTree!$C$31/18.0152*40.7*60*60)/TreeCalculations!$I$2/TreeCalculations!$I$2 + (0.5*GrassWatbal!G724*GrassTree!$C$31*GrassTree!$C$31/18.0152*40.7*60*60)/TreeCalculations!$I$2/TreeCalculations!$I$2</f>
        <v>0</v>
      </c>
      <c r="G724" s="5" t="n">
        <f aca="false">GrassWatbal!AA724-GrassWatbal!W724-F724</f>
        <v>-62.8838</v>
      </c>
      <c r="H724" s="11" t="n">
        <f aca="false">GrassWatbal!AA724+GrassWatbal!W724-F724</f>
        <v>-44.482</v>
      </c>
      <c r="I724" s="6" t="n">
        <f aca="false">GrassWatbal!W724</f>
        <v>9.2009</v>
      </c>
      <c r="J724" s="7" t="n">
        <f aca="false">GrassHrFlux!P724-GrassHrFlux!P723</f>
        <v>-0.17</v>
      </c>
      <c r="K724" s="7" t="n">
        <f aca="false">TreeCalculations!$J$2*TreeCalculations!$K$2*(J724/TreeCalculations!$L$2)</f>
        <v>-0.000222808142727472</v>
      </c>
      <c r="L724" s="2" t="n">
        <f aca="false">OliveWatbal!V724/(OliveTree!$C$31*2*OliveTree!$C$31*2)</f>
        <v>-4.051816</v>
      </c>
      <c r="M724" s="12" t="n">
        <f aca="false">OliveWatbal!AA724</f>
        <v>-69.2339</v>
      </c>
      <c r="N724" s="8" t="n">
        <f aca="false">(0.5*OliveWatbal!J724*OliveTree!$C$31*OliveTree!$C$31/18.0152*40.7*60*60)/TreeCalculations!$I$3/TreeCalculations!$I$3</f>
        <v>0</v>
      </c>
      <c r="O724" s="8" t="n">
        <f aca="false">(OliveHrFlx!K724*18.0152*OliveTree!$C$31*OliveTree!$C$31*2.45*0.5)/TreeCalculations!$I$3/TreeCalculations!$I$3</f>
        <v>0</v>
      </c>
      <c r="P724" s="4" t="n">
        <f aca="false">N724+(0.5*OliveWatbal!F724*OliveTree!$C$31*OliveTree!$C$31/18.0152*40.7*60*60)/TreeCalculations!$I$3/TreeCalculations!$I$3 + (0.5*OliveWatbal!G724*OliveTree!$C$31*OliveTree!$C$31/18.0152*40.7*60*60)/TreeCalculations!$I$3/TreeCalculations!$I$3</f>
        <v>0</v>
      </c>
      <c r="Q724" s="11" t="n">
        <f aca="false">OliveWatbal!AA724-OliveWatbal!W724-F724</f>
        <v>-78.2133</v>
      </c>
      <c r="R724" s="11" t="n">
        <f aca="false">OliveWatbal!AA724+OliveWatbal!W724-F724</f>
        <v>-60.2545</v>
      </c>
      <c r="S724" s="6" t="n">
        <f aca="false">OliveWatbal!W724</f>
        <v>8.9794</v>
      </c>
      <c r="T724" s="7" t="n">
        <f aca="false">OliveHrFlx!P724-OliveHrFlx!P723</f>
        <v>-0.17</v>
      </c>
      <c r="U724" s="7" t="n">
        <f aca="false">TreeCalculations!$J$3*TreeCalculations!$K$3*(T724/TreeCalculations!$L$3)</f>
        <v>-0.00557020356818681</v>
      </c>
    </row>
    <row r="725" customFormat="false" ht="12.8" hidden="false" customHeight="false" outlineLevel="0" collapsed="false">
      <c r="C725" s="2" t="n">
        <f aca="false">GrassWatbal!AA725</f>
        <v>-53.7896</v>
      </c>
      <c r="D725" s="3" t="n">
        <f aca="false">(0.5*GrassWatbal!J725*GrassTree!$C$31*GrassTree!$C$31/18.0152*40.7*60*60)/TreeCalculations!$I$2/TreeCalculations!$I$2</f>
        <v>0</v>
      </c>
      <c r="E725" s="8" t="n">
        <f aca="false">(GrassHrFlux!K725*18.0152*GrassTree!$C$31*GrassTree!$C$31*2.45*0.5)/TreeCalculations!$I$2/TreeCalculations!$I$2</f>
        <v>0</v>
      </c>
      <c r="F725" s="10" t="n">
        <f aca="false">D725+(0.5*GrassWatbal!F725*GrassTree!$C$31*GrassTree!$C$31/18.0152*40.7*60*60)/TreeCalculations!$I$2/TreeCalculations!$I$2 + (0.5*GrassWatbal!G725*GrassTree!$C$31*GrassTree!$C$31/18.0152*40.7*60*60)/TreeCalculations!$I$2/TreeCalculations!$I$2</f>
        <v>0</v>
      </c>
      <c r="G725" s="5" t="n">
        <f aca="false">GrassWatbal!AA725-GrassWatbal!W725-F725</f>
        <v>-62.6857</v>
      </c>
      <c r="H725" s="11" t="n">
        <f aca="false">GrassWatbal!AA725+GrassWatbal!W725-F725</f>
        <v>-44.8935</v>
      </c>
      <c r="I725" s="6" t="n">
        <f aca="false">GrassWatbal!W725</f>
        <v>8.8961</v>
      </c>
      <c r="J725" s="7" t="n">
        <f aca="false">GrassHrFlux!P725-GrassHrFlux!P724</f>
        <v>-0.110000000000001</v>
      </c>
      <c r="K725" s="7" t="n">
        <f aca="false">TreeCalculations!$J$2*TreeCalculations!$K$2*(J725/TreeCalculations!$L$2)</f>
        <v>-0.000144169974706013</v>
      </c>
      <c r="L725" s="2" t="n">
        <f aca="false">OliveWatbal!V725/(OliveTree!$C$31*2*OliveTree!$C$31*2)</f>
        <v>-4.047156</v>
      </c>
      <c r="M725" s="12" t="n">
        <f aca="false">OliveWatbal!AA725</f>
        <v>-69.3414</v>
      </c>
      <c r="N725" s="8" t="n">
        <f aca="false">(0.5*OliveWatbal!J725*OliveTree!$C$31*OliveTree!$C$31/18.0152*40.7*60*60)/TreeCalculations!$I$3/TreeCalculations!$I$3</f>
        <v>0</v>
      </c>
      <c r="O725" s="8" t="n">
        <f aca="false">(OliveHrFlx!K725*18.0152*OliveTree!$C$31*OliveTree!$C$31*2.45*0.5)/TreeCalculations!$I$3/TreeCalculations!$I$3</f>
        <v>0</v>
      </c>
      <c r="P725" s="4" t="n">
        <f aca="false">N725+(0.5*OliveWatbal!F725*OliveTree!$C$31*OliveTree!$C$31/18.0152*40.7*60*60)/TreeCalculations!$I$3/TreeCalculations!$I$3 + (0.5*OliveWatbal!G725*OliveTree!$C$31*OliveTree!$C$31/18.0152*40.7*60*60)/TreeCalculations!$I$3/TreeCalculations!$I$3</f>
        <v>0</v>
      </c>
      <c r="Q725" s="11" t="n">
        <f aca="false">OliveWatbal!AA725-OliveWatbal!W725-F725</f>
        <v>-78.0296</v>
      </c>
      <c r="R725" s="11" t="n">
        <f aca="false">OliveWatbal!AA725+OliveWatbal!W725-F725</f>
        <v>-60.6532</v>
      </c>
      <c r="S725" s="6" t="n">
        <f aca="false">OliveWatbal!W725</f>
        <v>8.6882</v>
      </c>
      <c r="T725" s="7" t="n">
        <f aca="false">OliveHrFlx!P725-OliveHrFlx!P724</f>
        <v>-0.110000000000001</v>
      </c>
      <c r="U725" s="7" t="n">
        <f aca="false">TreeCalculations!$J$3*TreeCalculations!$K$3*(T725/TreeCalculations!$L$3)</f>
        <v>-0.00360424936765033</v>
      </c>
    </row>
    <row r="726" customFormat="false" ht="12.8" hidden="false" customHeight="false" outlineLevel="0" collapsed="false">
      <c r="C726" s="2" t="n">
        <f aca="false">GrassWatbal!AA726</f>
        <v>-53.8098</v>
      </c>
      <c r="D726" s="3" t="n">
        <f aca="false">(0.5*GrassWatbal!J726*GrassTree!$C$31*GrassTree!$C$31/18.0152*40.7*60*60)/TreeCalculations!$I$2/TreeCalculations!$I$2</f>
        <v>0</v>
      </c>
      <c r="E726" s="8" t="n">
        <f aca="false">(GrassHrFlux!K726*18.0152*GrassTree!$C$31*GrassTree!$C$31*2.45*0.5)/TreeCalculations!$I$2/TreeCalculations!$I$2</f>
        <v>0</v>
      </c>
      <c r="F726" s="10" t="n">
        <f aca="false">D726+(0.5*GrassWatbal!F726*GrassTree!$C$31*GrassTree!$C$31/18.0152*40.7*60*60)/TreeCalculations!$I$2/TreeCalculations!$I$2 + (0.5*GrassWatbal!G726*GrassTree!$C$31*GrassTree!$C$31/18.0152*40.7*60*60)/TreeCalculations!$I$2/TreeCalculations!$I$2</f>
        <v>0</v>
      </c>
      <c r="G726" s="5" t="n">
        <f aca="false">GrassWatbal!AA726-GrassWatbal!W726-F726</f>
        <v>-62.2771</v>
      </c>
      <c r="H726" s="11" t="n">
        <f aca="false">GrassWatbal!AA726+GrassWatbal!W726-F726</f>
        <v>-45.3425</v>
      </c>
      <c r="I726" s="6" t="n">
        <f aca="false">GrassWatbal!W726</f>
        <v>8.4673</v>
      </c>
      <c r="J726" s="7" t="n">
        <f aca="false">GrassHrFlux!P726-GrassHrFlux!P725</f>
        <v>-0.00999999999999979</v>
      </c>
      <c r="K726" s="7" t="n">
        <f aca="false">TreeCalculations!$J$2*TreeCalculations!$K$2*(J726/TreeCalculations!$L$2)</f>
        <v>-1.31063613369099E-005</v>
      </c>
      <c r="L726" s="2" t="n">
        <f aca="false">OliveWatbal!V726/(OliveTree!$C$31*2*OliveTree!$C$31*2)</f>
        <v>-4.043304</v>
      </c>
      <c r="M726" s="12" t="n">
        <f aca="false">OliveWatbal!AA726</f>
        <v>-69.3615</v>
      </c>
      <c r="N726" s="8" t="n">
        <f aca="false">(0.5*OliveWatbal!J726*OliveTree!$C$31*OliveTree!$C$31/18.0152*40.7*60*60)/TreeCalculations!$I$3/TreeCalculations!$I$3</f>
        <v>0</v>
      </c>
      <c r="O726" s="8" t="n">
        <f aca="false">(OliveHrFlx!K726*18.0152*OliveTree!$C$31*OliveTree!$C$31*2.45*0.5)/TreeCalculations!$I$3/TreeCalculations!$I$3</f>
        <v>0</v>
      </c>
      <c r="P726" s="4" t="n">
        <f aca="false">N726+(0.5*OliveWatbal!F726*OliveTree!$C$31*OliveTree!$C$31/18.0152*40.7*60*60)/TreeCalculations!$I$3/TreeCalculations!$I$3 + (0.5*OliveWatbal!G726*OliveTree!$C$31*OliveTree!$C$31/18.0152*40.7*60*60)/TreeCalculations!$I$3/TreeCalculations!$I$3</f>
        <v>0</v>
      </c>
      <c r="Q726" s="11" t="n">
        <f aca="false">OliveWatbal!AA726-OliveWatbal!W726-F726</f>
        <v>-77.6338</v>
      </c>
      <c r="R726" s="11" t="n">
        <f aca="false">OliveWatbal!AA726+OliveWatbal!W726-F726</f>
        <v>-61.0892</v>
      </c>
      <c r="S726" s="6" t="n">
        <f aca="false">OliveWatbal!W726</f>
        <v>8.2723</v>
      </c>
      <c r="T726" s="7" t="n">
        <f aca="false">OliveHrFlx!P726-OliveHrFlx!P725</f>
        <v>-0.00999999999999979</v>
      </c>
      <c r="U726" s="7" t="n">
        <f aca="false">TreeCalculations!$J$3*TreeCalculations!$K$3*(T726/TreeCalculations!$L$3)</f>
        <v>-0.000327659033422747</v>
      </c>
    </row>
    <row r="727" customFormat="false" ht="12.8" hidden="false" customHeight="false" outlineLevel="0" collapsed="false">
      <c r="C727" s="2" t="n">
        <f aca="false">GrassWatbal!AA727</f>
        <v>-53.9234</v>
      </c>
      <c r="D727" s="3" t="n">
        <f aca="false">(0.5*GrassWatbal!J727*GrassTree!$C$31*GrassTree!$C$31/18.0152*40.7*60*60)/TreeCalculations!$I$2/TreeCalculations!$I$2</f>
        <v>0</v>
      </c>
      <c r="E727" s="8" t="n">
        <f aca="false">(GrassHrFlux!K727*18.0152*GrassTree!$C$31*GrassTree!$C$31*2.45*0.5)/TreeCalculations!$I$2/TreeCalculations!$I$2</f>
        <v>0</v>
      </c>
      <c r="F727" s="10" t="n">
        <f aca="false">D727+(0.5*GrassWatbal!F727*GrassTree!$C$31*GrassTree!$C$31/18.0152*40.7*60*60)/TreeCalculations!$I$2/TreeCalculations!$I$2 + (0.5*GrassWatbal!G727*GrassTree!$C$31*GrassTree!$C$31/18.0152*40.7*60*60)/TreeCalculations!$I$2/TreeCalculations!$I$2</f>
        <v>0</v>
      </c>
      <c r="G727" s="5" t="n">
        <f aca="false">GrassWatbal!AA727-GrassWatbal!W727-F727</f>
        <v>-61.6027</v>
      </c>
      <c r="H727" s="11" t="n">
        <f aca="false">GrassWatbal!AA727+GrassWatbal!W727-F727</f>
        <v>-46.2441</v>
      </c>
      <c r="I727" s="6" t="n">
        <f aca="false">GrassWatbal!W727</f>
        <v>7.6793</v>
      </c>
      <c r="J727" s="7" t="n">
        <f aca="false">GrassHrFlux!P727-GrassHrFlux!P726</f>
        <v>-0.129999999999999</v>
      </c>
      <c r="K727" s="7" t="n">
        <f aca="false">TreeCalculations!$J$2*TreeCalculations!$K$2*(J727/TreeCalculations!$L$2)</f>
        <v>-0.000170382697379831</v>
      </c>
      <c r="L727" s="2" t="n">
        <f aca="false">OliveWatbal!V727/(OliveTree!$C$31*2*OliveTree!$C$31*2)</f>
        <v>-4.0445</v>
      </c>
      <c r="M727" s="12" t="n">
        <f aca="false">OliveWatbal!AA727</f>
        <v>-69.475</v>
      </c>
      <c r="N727" s="8" t="n">
        <f aca="false">(0.5*OliveWatbal!J727*OliveTree!$C$31*OliveTree!$C$31/18.0152*40.7*60*60)/TreeCalculations!$I$3/TreeCalculations!$I$3</f>
        <v>0</v>
      </c>
      <c r="O727" s="8" t="n">
        <f aca="false">(OliveHrFlx!K727*18.0152*OliveTree!$C$31*OliveTree!$C$31*2.45*0.5)/TreeCalculations!$I$3/TreeCalculations!$I$3</f>
        <v>0</v>
      </c>
      <c r="P727" s="4" t="n">
        <f aca="false">N727+(0.5*OliveWatbal!F727*OliveTree!$C$31*OliveTree!$C$31/18.0152*40.7*60*60)/TreeCalculations!$I$3/TreeCalculations!$I$3 + (0.5*OliveWatbal!G727*OliveTree!$C$31*OliveTree!$C$31/18.0152*40.7*60*60)/TreeCalculations!$I$3/TreeCalculations!$I$3</f>
        <v>0</v>
      </c>
      <c r="Q727" s="11" t="n">
        <f aca="false">OliveWatbal!AA727-OliveWatbal!W727-F727</f>
        <v>-76.9705</v>
      </c>
      <c r="R727" s="11" t="n">
        <f aca="false">OliveWatbal!AA727+OliveWatbal!W727-F727</f>
        <v>-61.9795</v>
      </c>
      <c r="S727" s="6" t="n">
        <f aca="false">OliveWatbal!W727</f>
        <v>7.4955</v>
      </c>
      <c r="T727" s="7" t="n">
        <f aca="false">OliveHrFlx!P727-OliveHrFlx!P726</f>
        <v>-0.129999999999999</v>
      </c>
      <c r="U727" s="7" t="n">
        <f aca="false">TreeCalculations!$J$3*TreeCalculations!$K$3*(T727/TreeCalculations!$L$3)</f>
        <v>-0.00425956743449577</v>
      </c>
    </row>
    <row r="728" customFormat="false" ht="12.8" hidden="false" customHeight="false" outlineLevel="0" collapsed="false">
      <c r="C728" s="2" t="n">
        <f aca="false">GrassWatbal!AA728</f>
        <v>-53.8563</v>
      </c>
      <c r="D728" s="3" t="n">
        <f aca="false">(0.5*GrassWatbal!J728*GrassTree!$C$31*GrassTree!$C$31/18.0152*40.7*60*60)/TreeCalculations!$I$2/TreeCalculations!$I$2</f>
        <v>0</v>
      </c>
      <c r="E728" s="8" t="n">
        <f aca="false">(GrassHrFlux!K728*18.0152*GrassTree!$C$31*GrassTree!$C$31*2.45*0.5)/TreeCalculations!$I$2/TreeCalculations!$I$2</f>
        <v>0</v>
      </c>
      <c r="F728" s="10" t="n">
        <f aca="false">D728+(0.5*GrassWatbal!F728*GrassTree!$C$31*GrassTree!$C$31/18.0152*40.7*60*60)/TreeCalculations!$I$2/TreeCalculations!$I$2 + (0.5*GrassWatbal!G728*GrassTree!$C$31*GrassTree!$C$31/18.0152*40.7*60*60)/TreeCalculations!$I$2/TreeCalculations!$I$2</f>
        <v>0</v>
      </c>
      <c r="G728" s="5" t="n">
        <f aca="false">GrassWatbal!AA728-GrassWatbal!W728-F728</f>
        <v>-61.55</v>
      </c>
      <c r="H728" s="11" t="n">
        <f aca="false">GrassWatbal!AA728+GrassWatbal!W728-F728</f>
        <v>-46.1626</v>
      </c>
      <c r="I728" s="6" t="n">
        <f aca="false">GrassWatbal!W728</f>
        <v>7.6937</v>
      </c>
      <c r="J728" s="7" t="n">
        <f aca="false">GrassHrFlux!P728-GrassHrFlux!P727</f>
        <v>-0.26</v>
      </c>
      <c r="K728" s="7" t="n">
        <f aca="false">TreeCalculations!$J$2*TreeCalculations!$K$2*(J728/TreeCalculations!$L$2)</f>
        <v>-0.000340765394759664</v>
      </c>
      <c r="L728" s="2" t="n">
        <f aca="false">OliveWatbal!V728/(OliveTree!$C$31*2*OliveTree!$C$31*2)</f>
        <v>-4.038496</v>
      </c>
      <c r="M728" s="12" t="n">
        <f aca="false">OliveWatbal!AA728</f>
        <v>-69.4082</v>
      </c>
      <c r="N728" s="8" t="n">
        <f aca="false">(0.5*OliveWatbal!J728*OliveTree!$C$31*OliveTree!$C$31/18.0152*40.7*60*60)/TreeCalculations!$I$3/TreeCalculations!$I$3</f>
        <v>0</v>
      </c>
      <c r="O728" s="8" t="n">
        <f aca="false">(OliveHrFlx!K728*18.0152*OliveTree!$C$31*OliveTree!$C$31*2.45*0.5)/TreeCalculations!$I$3/TreeCalculations!$I$3</f>
        <v>0</v>
      </c>
      <c r="P728" s="4" t="n">
        <f aca="false">N728+(0.5*OliveWatbal!F728*OliveTree!$C$31*OliveTree!$C$31/18.0152*40.7*60*60)/TreeCalculations!$I$3/TreeCalculations!$I$3 + (0.5*OliveWatbal!G728*OliveTree!$C$31*OliveTree!$C$31/18.0152*40.7*60*60)/TreeCalculations!$I$3/TreeCalculations!$I$3</f>
        <v>0</v>
      </c>
      <c r="Q728" s="11" t="n">
        <f aca="false">OliveWatbal!AA728-OliveWatbal!W728-F728</f>
        <v>-76.9285</v>
      </c>
      <c r="R728" s="11" t="n">
        <f aca="false">OliveWatbal!AA728+OliveWatbal!W728-F728</f>
        <v>-61.8879</v>
      </c>
      <c r="S728" s="6" t="n">
        <f aca="false">OliveWatbal!W728</f>
        <v>7.5203</v>
      </c>
      <c r="T728" s="7" t="n">
        <f aca="false">OliveHrFlx!P728-OliveHrFlx!P727</f>
        <v>-0.26</v>
      </c>
      <c r="U728" s="7" t="n">
        <f aca="false">TreeCalculations!$J$3*TreeCalculations!$K$3*(T728/TreeCalculations!$L$3)</f>
        <v>-0.00851913486899159</v>
      </c>
    </row>
    <row r="729" customFormat="false" ht="12.8" hidden="false" customHeight="false" outlineLevel="0" collapsed="false">
      <c r="C729" s="2" t="n">
        <f aca="false">GrassWatbal!AA729</f>
        <v>-53.7074</v>
      </c>
      <c r="D729" s="3" t="n">
        <f aca="false">(0.5*GrassWatbal!J729*GrassTree!$C$31*GrassTree!$C$31/18.0152*40.7*60*60)/TreeCalculations!$I$2/TreeCalculations!$I$2</f>
        <v>0</v>
      </c>
      <c r="E729" s="8" t="n">
        <f aca="false">(GrassHrFlux!K729*18.0152*GrassTree!$C$31*GrassTree!$C$31*2.45*0.5)/TreeCalculations!$I$2/TreeCalculations!$I$2</f>
        <v>0</v>
      </c>
      <c r="F729" s="10" t="n">
        <f aca="false">D729+(0.5*GrassWatbal!F729*GrassTree!$C$31*GrassTree!$C$31/18.0152*40.7*60*60)/TreeCalculations!$I$2/TreeCalculations!$I$2 + (0.5*GrassWatbal!G729*GrassTree!$C$31*GrassTree!$C$31/18.0152*40.7*60*60)/TreeCalculations!$I$2/TreeCalculations!$I$2</f>
        <v>0</v>
      </c>
      <c r="G729" s="5" t="n">
        <f aca="false">GrassWatbal!AA729-GrassWatbal!W729-F729</f>
        <v>-61.9652</v>
      </c>
      <c r="H729" s="11" t="n">
        <f aca="false">GrassWatbal!AA729+GrassWatbal!W729-F729</f>
        <v>-45.4496</v>
      </c>
      <c r="I729" s="6" t="n">
        <f aca="false">GrassWatbal!W729</f>
        <v>8.2578</v>
      </c>
      <c r="J729" s="7" t="n">
        <f aca="false">GrassHrFlux!P729-GrassHrFlux!P728</f>
        <v>-0.31</v>
      </c>
      <c r="K729" s="7" t="n">
        <f aca="false">TreeCalculations!$J$2*TreeCalculations!$K$2*(J729/TreeCalculations!$L$2)</f>
        <v>-0.000406297201444215</v>
      </c>
      <c r="L729" s="2" t="n">
        <f aca="false">OliveWatbal!V729/(OliveTree!$C$31*2*OliveTree!$C$31*2)</f>
        <v>-4.027856</v>
      </c>
      <c r="M729" s="12" t="n">
        <f aca="false">OliveWatbal!AA729</f>
        <v>-69.2595</v>
      </c>
      <c r="N729" s="8" t="n">
        <f aca="false">(0.5*OliveWatbal!J729*OliveTree!$C$31*OliveTree!$C$31/18.0152*40.7*60*60)/TreeCalculations!$I$3/TreeCalculations!$I$3</f>
        <v>0</v>
      </c>
      <c r="O729" s="8" t="n">
        <f aca="false">(OliveHrFlx!K729*18.0152*OliveTree!$C$31*OliveTree!$C$31*2.45*0.5)/TreeCalculations!$I$3/TreeCalculations!$I$3</f>
        <v>0</v>
      </c>
      <c r="P729" s="4" t="n">
        <f aca="false">N729+(0.5*OliveWatbal!F729*OliveTree!$C$31*OliveTree!$C$31/18.0152*40.7*60*60)/TreeCalculations!$I$3/TreeCalculations!$I$3 + (0.5*OliveWatbal!G729*OliveTree!$C$31*OliveTree!$C$31/18.0152*40.7*60*60)/TreeCalculations!$I$3/TreeCalculations!$I$3</f>
        <v>0</v>
      </c>
      <c r="Q729" s="11" t="n">
        <f aca="false">OliveWatbal!AA729-OliveWatbal!W729-F729</f>
        <v>-77.3543</v>
      </c>
      <c r="R729" s="11" t="n">
        <f aca="false">OliveWatbal!AA729+OliveWatbal!W729-F729</f>
        <v>-61.1647</v>
      </c>
      <c r="S729" s="6" t="n">
        <f aca="false">OliveWatbal!W729</f>
        <v>8.0948</v>
      </c>
      <c r="T729" s="7" t="n">
        <f aca="false">OliveHrFlx!P729-OliveHrFlx!P728</f>
        <v>-0.31</v>
      </c>
      <c r="U729" s="7" t="n">
        <f aca="false">TreeCalculations!$J$3*TreeCalculations!$K$3*(T729/TreeCalculations!$L$3)</f>
        <v>-0.0101574300361054</v>
      </c>
    </row>
    <row r="730" customFormat="false" ht="12.8" hidden="false" customHeight="false" outlineLevel="0" collapsed="false">
      <c r="C730" s="2" t="n">
        <f aca="false">GrassWatbal!AA730</f>
        <v>-53.7442</v>
      </c>
      <c r="D730" s="3" t="n">
        <f aca="false">(0.5*GrassWatbal!J730*GrassTree!$C$31*GrassTree!$C$31/18.0152*40.7*60*60)/TreeCalculations!$I$2/TreeCalculations!$I$2</f>
        <v>0</v>
      </c>
      <c r="E730" s="8" t="n">
        <f aca="false">(GrassHrFlux!K730*18.0152*GrassTree!$C$31*GrassTree!$C$31*2.45*0.5)/TreeCalculations!$I$2/TreeCalculations!$I$2</f>
        <v>0</v>
      </c>
      <c r="F730" s="10" t="n">
        <f aca="false">D730+(0.5*GrassWatbal!F730*GrassTree!$C$31*GrassTree!$C$31/18.0152*40.7*60*60)/TreeCalculations!$I$2/TreeCalculations!$I$2 + (0.5*GrassWatbal!G730*GrassTree!$C$31*GrassTree!$C$31/18.0152*40.7*60*60)/TreeCalculations!$I$2/TreeCalculations!$I$2</f>
        <v>0</v>
      </c>
      <c r="G730" s="5" t="n">
        <f aca="false">GrassWatbal!AA730-GrassWatbal!W730-F730</f>
        <v>-62.7181</v>
      </c>
      <c r="H730" s="11" t="n">
        <f aca="false">GrassWatbal!AA730+GrassWatbal!W730-F730</f>
        <v>-44.7703</v>
      </c>
      <c r="I730" s="6" t="n">
        <f aca="false">GrassWatbal!W730</f>
        <v>8.9739</v>
      </c>
      <c r="J730" s="7" t="n">
        <f aca="false">GrassHrFlux!P730-GrassHrFlux!P729</f>
        <v>-0.32</v>
      </c>
      <c r="K730" s="7" t="n">
        <f aca="false">TreeCalculations!$J$2*TreeCalculations!$K$2*(J730/TreeCalculations!$L$2)</f>
        <v>-0.000419403562781125</v>
      </c>
      <c r="L730" s="2" t="n">
        <f aca="false">OliveWatbal!V730/(OliveTree!$C$31*2*OliveTree!$C$31*2)</f>
        <v>-4.021088</v>
      </c>
      <c r="M730" s="12" t="n">
        <f aca="false">OliveWatbal!AA730</f>
        <v>-69.2961</v>
      </c>
      <c r="N730" s="8" t="n">
        <f aca="false">(0.5*OliveWatbal!J730*OliveTree!$C$31*OliveTree!$C$31/18.0152*40.7*60*60)/TreeCalculations!$I$3/TreeCalculations!$I$3</f>
        <v>0</v>
      </c>
      <c r="O730" s="8" t="n">
        <f aca="false">(OliveHrFlx!K730*18.0152*OliveTree!$C$31*OliveTree!$C$31*2.45*0.5)/TreeCalculations!$I$3/TreeCalculations!$I$3</f>
        <v>0</v>
      </c>
      <c r="P730" s="4" t="n">
        <f aca="false">N730+(0.5*OliveWatbal!F730*OliveTree!$C$31*OliveTree!$C$31/18.0152*40.7*60*60)/TreeCalculations!$I$3/TreeCalculations!$I$3 + (0.5*OliveWatbal!G730*OliveTree!$C$31*OliveTree!$C$31/18.0152*40.7*60*60)/TreeCalculations!$I$3/TreeCalculations!$I$3</f>
        <v>0</v>
      </c>
      <c r="Q730" s="11" t="n">
        <f aca="false">OliveWatbal!AA730-OliveWatbal!W730-F730</f>
        <v>-78.117</v>
      </c>
      <c r="R730" s="11" t="n">
        <f aca="false">OliveWatbal!AA730+OliveWatbal!W730-F730</f>
        <v>-60.4752</v>
      </c>
      <c r="S730" s="6" t="n">
        <f aca="false">OliveWatbal!W730</f>
        <v>8.8209</v>
      </c>
      <c r="T730" s="7" t="n">
        <f aca="false">OliveHrFlx!P730-OliveHrFlx!P729</f>
        <v>-0.32</v>
      </c>
      <c r="U730" s="7" t="n">
        <f aca="false">TreeCalculations!$J$3*TreeCalculations!$K$3*(T730/TreeCalculations!$L$3)</f>
        <v>-0.0104850890695281</v>
      </c>
    </row>
    <row r="731" customFormat="false" ht="12.8" hidden="false" customHeight="false" outlineLevel="0" collapsed="false">
      <c r="C731" s="2" t="n">
        <f aca="false">GrassWatbal!AA731</f>
        <v>-54.0184</v>
      </c>
      <c r="D731" s="3" t="n">
        <f aca="false">(0.5*GrassWatbal!J731*GrassTree!$C$31*GrassTree!$C$31/18.0152*40.7*60*60)/TreeCalculations!$I$2/TreeCalculations!$I$2</f>
        <v>0</v>
      </c>
      <c r="E731" s="8" t="n">
        <f aca="false">(GrassHrFlux!K731*18.0152*GrassTree!$C$31*GrassTree!$C$31*2.45*0.5)/TreeCalculations!$I$2/TreeCalculations!$I$2</f>
        <v>0</v>
      </c>
      <c r="F731" s="10" t="n">
        <f aca="false">D731+(0.5*GrassWatbal!F731*GrassTree!$C$31*GrassTree!$C$31/18.0152*40.7*60*60)/TreeCalculations!$I$2/TreeCalculations!$I$2 + (0.5*GrassWatbal!G731*GrassTree!$C$31*GrassTree!$C$31/18.0152*40.7*60*60)/TreeCalculations!$I$2/TreeCalculations!$I$2</f>
        <v>0</v>
      </c>
      <c r="G731" s="5" t="n">
        <f aca="false">GrassWatbal!AA731-GrassWatbal!W731-F731</f>
        <v>-63.5927</v>
      </c>
      <c r="H731" s="11" t="n">
        <f aca="false">GrassWatbal!AA731+GrassWatbal!W731-F731</f>
        <v>-44.4441</v>
      </c>
      <c r="I731" s="6" t="n">
        <f aca="false">GrassWatbal!W731</f>
        <v>9.5743</v>
      </c>
      <c r="J731" s="7" t="n">
        <f aca="false">GrassHrFlux!P731-GrassHrFlux!P730</f>
        <v>-0.18</v>
      </c>
      <c r="K731" s="7" t="n">
        <f aca="false">TreeCalculations!$J$2*TreeCalculations!$K$2*(J731/TreeCalculations!$L$2)</f>
        <v>-0.000235914504064382</v>
      </c>
      <c r="L731" s="2" t="n">
        <f aca="false">OliveWatbal!V731/(OliveTree!$C$31*2*OliveTree!$C$31*2)</f>
        <v>-4.022108</v>
      </c>
      <c r="M731" s="12" t="n">
        <f aca="false">OliveWatbal!AA731</f>
        <v>-69.5699</v>
      </c>
      <c r="N731" s="8" t="n">
        <f aca="false">(0.5*OliveWatbal!J731*OliveTree!$C$31*OliveTree!$C$31/18.0152*40.7*60*60)/TreeCalculations!$I$3/TreeCalculations!$I$3</f>
        <v>0</v>
      </c>
      <c r="O731" s="8" t="n">
        <f aca="false">(OliveHrFlx!K731*18.0152*OliveTree!$C$31*OliveTree!$C$31*2.45*0.5)/TreeCalculations!$I$3/TreeCalculations!$I$3</f>
        <v>0</v>
      </c>
      <c r="P731" s="4" t="n">
        <f aca="false">N731+(0.5*OliveWatbal!F731*OliveTree!$C$31*OliveTree!$C$31/18.0152*40.7*60*60)/TreeCalculations!$I$3/TreeCalculations!$I$3 + (0.5*OliveWatbal!G731*OliveTree!$C$31*OliveTree!$C$31/18.0152*40.7*60*60)/TreeCalculations!$I$3/TreeCalculations!$I$3</f>
        <v>0</v>
      </c>
      <c r="Q731" s="11" t="n">
        <f aca="false">OliveWatbal!AA731-OliveWatbal!W731-F731</f>
        <v>-79.0005</v>
      </c>
      <c r="R731" s="11" t="n">
        <f aca="false">OliveWatbal!AA731+OliveWatbal!W731-F731</f>
        <v>-60.1393</v>
      </c>
      <c r="S731" s="6" t="n">
        <f aca="false">OliveWatbal!W731</f>
        <v>9.4306</v>
      </c>
      <c r="T731" s="7" t="n">
        <f aca="false">OliveHrFlx!P731-OliveHrFlx!P730</f>
        <v>-0.18</v>
      </c>
      <c r="U731" s="7" t="n">
        <f aca="false">TreeCalculations!$J$3*TreeCalculations!$K$3*(T731/TreeCalculations!$L$3)</f>
        <v>-0.00589786260160956</v>
      </c>
    </row>
    <row r="732" customFormat="false" ht="12.8" hidden="false" customHeight="false" outlineLevel="0" collapsed="false">
      <c r="C732" s="2" t="n">
        <f aca="false">GrassWatbal!AA732</f>
        <v>-54.0719</v>
      </c>
      <c r="D732" s="3" t="n">
        <f aca="false">(0.5*GrassWatbal!J732*GrassTree!$C$31*GrassTree!$C$31/18.0152*40.7*60*60)/TreeCalculations!$I$2/TreeCalculations!$I$2</f>
        <v>0</v>
      </c>
      <c r="E732" s="8" t="n">
        <f aca="false">(GrassHrFlux!K732*18.0152*GrassTree!$C$31*GrassTree!$C$31*2.45*0.5)/TreeCalculations!$I$2/TreeCalculations!$I$2</f>
        <v>0</v>
      </c>
      <c r="F732" s="10" t="n">
        <f aca="false">D732+(0.5*GrassWatbal!F732*GrassTree!$C$31*GrassTree!$C$31/18.0152*40.7*60*60)/TreeCalculations!$I$2/TreeCalculations!$I$2 + (0.5*GrassWatbal!G732*GrassTree!$C$31*GrassTree!$C$31/18.0152*40.7*60*60)/TreeCalculations!$I$2/TreeCalculations!$I$2</f>
        <v>0</v>
      </c>
      <c r="G732" s="5" t="n">
        <f aca="false">GrassWatbal!AA732-GrassWatbal!W732-F732</f>
        <v>-63.5234</v>
      </c>
      <c r="H732" s="11" t="n">
        <f aca="false">GrassWatbal!AA732+GrassWatbal!W732-F732</f>
        <v>-44.6204</v>
      </c>
      <c r="I732" s="6" t="n">
        <f aca="false">GrassWatbal!W732</f>
        <v>9.4515</v>
      </c>
      <c r="J732" s="7" t="n">
        <f aca="false">GrassHrFlux!P732-GrassHrFlux!P731</f>
        <v>-0.0999999999999996</v>
      </c>
      <c r="K732" s="7" t="n">
        <f aca="false">TreeCalculations!$J$2*TreeCalculations!$K$2*(J732/TreeCalculations!$L$2)</f>
        <v>-0.000131063613369101</v>
      </c>
      <c r="L732" s="2" t="n">
        <f aca="false">OliveWatbal!V732/(OliveTree!$C$31*2*OliveTree!$C$31*2)</f>
        <v>-4.01886</v>
      </c>
      <c r="M732" s="12" t="n">
        <f aca="false">OliveWatbal!AA732</f>
        <v>-69.6235</v>
      </c>
      <c r="N732" s="8" t="n">
        <f aca="false">(0.5*OliveWatbal!J732*OliveTree!$C$31*OliveTree!$C$31/18.0152*40.7*60*60)/TreeCalculations!$I$3/TreeCalculations!$I$3</f>
        <v>0</v>
      </c>
      <c r="O732" s="8" t="n">
        <f aca="false">(OliveHrFlx!K732*18.0152*OliveTree!$C$31*OliveTree!$C$31*2.45*0.5)/TreeCalculations!$I$3/TreeCalculations!$I$3</f>
        <v>0</v>
      </c>
      <c r="P732" s="4" t="n">
        <f aca="false">N732+(0.5*OliveWatbal!F732*OliveTree!$C$31*OliveTree!$C$31/18.0152*40.7*60*60)/TreeCalculations!$I$3/TreeCalculations!$I$3 + (0.5*OliveWatbal!G732*OliveTree!$C$31*OliveTree!$C$31/18.0152*40.7*60*60)/TreeCalculations!$I$3/TreeCalculations!$I$3</f>
        <v>0</v>
      </c>
      <c r="Q732" s="11" t="n">
        <f aca="false">OliveWatbal!AA732-OliveWatbal!W732-F732</f>
        <v>-78.9386</v>
      </c>
      <c r="R732" s="11" t="n">
        <f aca="false">OliveWatbal!AA732+OliveWatbal!W732-F732</f>
        <v>-60.3084</v>
      </c>
      <c r="S732" s="6" t="n">
        <f aca="false">OliveWatbal!W732</f>
        <v>9.3151</v>
      </c>
      <c r="T732" s="7" t="n">
        <f aca="false">OliveHrFlx!P732-OliveHrFlx!P731</f>
        <v>-0.0999999999999996</v>
      </c>
      <c r="U732" s="7" t="n">
        <f aca="false">TreeCalculations!$J$3*TreeCalculations!$K$3*(T732/TreeCalculations!$L$3)</f>
        <v>-0.00327659033422753</v>
      </c>
    </row>
    <row r="733" customFormat="false" ht="12.8" hidden="false" customHeight="false" outlineLevel="0" collapsed="false">
      <c r="C733" s="2" t="n">
        <f aca="false">GrassWatbal!AA733</f>
        <v>-53.9321</v>
      </c>
      <c r="D733" s="3" t="n">
        <f aca="false">(0.5*GrassWatbal!J733*GrassTree!$C$31*GrassTree!$C$31/18.0152*40.7*60*60)/TreeCalculations!$I$2/TreeCalculations!$I$2</f>
        <v>0</v>
      </c>
      <c r="E733" s="8" t="n">
        <f aca="false">(GrassHrFlux!K733*18.0152*GrassTree!$C$31*GrassTree!$C$31*2.45*0.5)/TreeCalculations!$I$2/TreeCalculations!$I$2</f>
        <v>0</v>
      </c>
      <c r="F733" s="10" t="n">
        <f aca="false">D733+(0.5*GrassWatbal!F733*GrassTree!$C$31*GrassTree!$C$31/18.0152*40.7*60*60)/TreeCalculations!$I$2/TreeCalculations!$I$2 + (0.5*GrassWatbal!G733*GrassTree!$C$31*GrassTree!$C$31/18.0152*40.7*60*60)/TreeCalculations!$I$2/TreeCalculations!$I$2</f>
        <v>0</v>
      </c>
      <c r="G733" s="5" t="n">
        <f aca="false">GrassWatbal!AA733-GrassWatbal!W733-F733</f>
        <v>-62.9987</v>
      </c>
      <c r="H733" s="11" t="n">
        <f aca="false">GrassWatbal!AA733+GrassWatbal!W733-F733</f>
        <v>-44.8655</v>
      </c>
      <c r="I733" s="6" t="n">
        <f aca="false">GrassWatbal!W733</f>
        <v>9.0666</v>
      </c>
      <c r="J733" s="7" t="n">
        <f aca="false">GrassHrFlux!P733-GrassHrFlux!P732</f>
        <v>-0.200000000000001</v>
      </c>
      <c r="K733" s="7" t="n">
        <f aca="false">TreeCalculations!$J$2*TreeCalculations!$K$2*(J733/TreeCalculations!$L$2)</f>
        <v>-0.000262127226738204</v>
      </c>
      <c r="L733" s="2" t="n">
        <f aca="false">OliveWatbal!V733/(OliveTree!$C$31*2*OliveTree!$C$31*2)</f>
        <v>-4.01096</v>
      </c>
      <c r="M733" s="12" t="n">
        <f aca="false">OliveWatbal!AA733</f>
        <v>-69.484</v>
      </c>
      <c r="N733" s="8" t="n">
        <f aca="false">(0.5*OliveWatbal!J733*OliveTree!$C$31*OliveTree!$C$31/18.0152*40.7*60*60)/TreeCalculations!$I$3/TreeCalculations!$I$3</f>
        <v>0</v>
      </c>
      <c r="O733" s="8" t="n">
        <f aca="false">(OliveHrFlx!K733*18.0152*OliveTree!$C$31*OliveTree!$C$31*2.45*0.5)/TreeCalculations!$I$3/TreeCalculations!$I$3</f>
        <v>0</v>
      </c>
      <c r="P733" s="4" t="n">
        <f aca="false">N733+(0.5*OliveWatbal!F733*OliveTree!$C$31*OliveTree!$C$31/18.0152*40.7*60*60)/TreeCalculations!$I$3/TreeCalculations!$I$3 + (0.5*OliveWatbal!G733*OliveTree!$C$31*OliveTree!$C$31/18.0152*40.7*60*60)/TreeCalculations!$I$3/TreeCalculations!$I$3</f>
        <v>0</v>
      </c>
      <c r="Q733" s="11" t="n">
        <f aca="false">OliveWatbal!AA733-OliveWatbal!W733-F733</f>
        <v>-78.4202</v>
      </c>
      <c r="R733" s="11" t="n">
        <f aca="false">OliveWatbal!AA733+OliveWatbal!W733-F733</f>
        <v>-60.5478</v>
      </c>
      <c r="S733" s="6" t="n">
        <f aca="false">OliveWatbal!W733</f>
        <v>8.9362</v>
      </c>
      <c r="T733" s="7" t="n">
        <f aca="false">OliveHrFlx!P733-OliveHrFlx!P732</f>
        <v>-0.200000000000001</v>
      </c>
      <c r="U733" s="7" t="n">
        <f aca="false">TreeCalculations!$J$3*TreeCalculations!$K$3*(T733/TreeCalculations!$L$3)</f>
        <v>-0.00655318066845511</v>
      </c>
    </row>
    <row r="734" customFormat="false" ht="12.8" hidden="false" customHeight="false" outlineLevel="0" collapsed="false">
      <c r="C734" s="2" t="n">
        <f aca="false">GrassWatbal!AA734</f>
        <v>-53.881</v>
      </c>
      <c r="D734" s="3" t="n">
        <f aca="false">(0.5*GrassWatbal!J734*GrassTree!$C$31*GrassTree!$C$31/18.0152*40.7*60*60)/TreeCalculations!$I$2/TreeCalculations!$I$2</f>
        <v>0</v>
      </c>
      <c r="E734" s="8" t="n">
        <f aca="false">(GrassHrFlux!K734*18.0152*GrassTree!$C$31*GrassTree!$C$31*2.45*0.5)/TreeCalculations!$I$2/TreeCalculations!$I$2</f>
        <v>0</v>
      </c>
      <c r="F734" s="10" t="n">
        <f aca="false">D734+(0.5*GrassWatbal!F734*GrassTree!$C$31*GrassTree!$C$31/18.0152*40.7*60*60)/TreeCalculations!$I$2/TreeCalculations!$I$2 + (0.5*GrassWatbal!G734*GrassTree!$C$31*GrassTree!$C$31/18.0152*40.7*60*60)/TreeCalculations!$I$2/TreeCalculations!$I$2</f>
        <v>0</v>
      </c>
      <c r="G734" s="5" t="n">
        <f aca="false">GrassWatbal!AA734-GrassWatbal!W734-F734</f>
        <v>-63.1557</v>
      </c>
      <c r="H734" s="11" t="n">
        <f aca="false">GrassWatbal!AA734+GrassWatbal!W734-F734</f>
        <v>-44.6063</v>
      </c>
      <c r="I734" s="6" t="n">
        <f aca="false">GrassWatbal!W734</f>
        <v>9.2747</v>
      </c>
      <c r="J734" s="7" t="n">
        <f aca="false">GrassHrFlux!P734-GrassHrFlux!P733</f>
        <v>-0.139999999999999</v>
      </c>
      <c r="K734" s="7" t="n">
        <f aca="false">TreeCalculations!$J$2*TreeCalculations!$K$2*(J734/TreeCalculations!$L$2)</f>
        <v>-0.000183489058716741</v>
      </c>
      <c r="L734" s="2" t="n">
        <f aca="false">OliveWatbal!V734/(OliveTree!$C$31*2*OliveTree!$C$31*2)</f>
        <v>-4.004244</v>
      </c>
      <c r="M734" s="12" t="n">
        <f aca="false">OliveWatbal!AA734</f>
        <v>-69.4326</v>
      </c>
      <c r="N734" s="8" t="n">
        <f aca="false">(0.5*OliveWatbal!J734*OliveTree!$C$31*OliveTree!$C$31/18.0152*40.7*60*60)/TreeCalculations!$I$3/TreeCalculations!$I$3</f>
        <v>0</v>
      </c>
      <c r="O734" s="8" t="n">
        <f aca="false">(OliveHrFlx!K734*18.0152*OliveTree!$C$31*OliveTree!$C$31*2.45*0.5)/TreeCalculations!$I$3/TreeCalculations!$I$3</f>
        <v>0</v>
      </c>
      <c r="P734" s="4" t="n">
        <f aca="false">N734+(0.5*OliveWatbal!F734*OliveTree!$C$31*OliveTree!$C$31/18.0152*40.7*60*60)/TreeCalculations!$I$3/TreeCalculations!$I$3 + (0.5*OliveWatbal!G734*OliveTree!$C$31*OliveTree!$C$31/18.0152*40.7*60*60)/TreeCalculations!$I$3/TreeCalculations!$I$3</f>
        <v>0</v>
      </c>
      <c r="Q734" s="11" t="n">
        <f aca="false">OliveWatbal!AA734-OliveWatbal!W734-F734</f>
        <v>-78.5836</v>
      </c>
      <c r="R734" s="11" t="n">
        <f aca="false">OliveWatbal!AA734+OliveWatbal!W734-F734</f>
        <v>-60.2816</v>
      </c>
      <c r="S734" s="6" t="n">
        <f aca="false">OliveWatbal!W734</f>
        <v>9.151</v>
      </c>
      <c r="T734" s="7" t="n">
        <f aca="false">OliveHrFlx!P734-OliveHrFlx!P733</f>
        <v>-0.139999999999999</v>
      </c>
      <c r="U734" s="7" t="n">
        <f aca="false">TreeCalculations!$J$3*TreeCalculations!$K$3*(T734/TreeCalculations!$L$3)</f>
        <v>-0.00458722646791852</v>
      </c>
    </row>
    <row r="735" customFormat="false" ht="12.8" hidden="false" customHeight="false" outlineLevel="0" collapsed="false">
      <c r="C735" s="2" t="n">
        <f aca="false">GrassWatbal!AA735</f>
        <v>-52.8319</v>
      </c>
      <c r="D735" s="3" t="n">
        <f aca="false">(0.5*GrassWatbal!J735*GrassTree!$C$31*GrassTree!$C$31/18.0152*40.7*60*60)/TreeCalculations!$I$2/TreeCalculations!$I$2</f>
        <v>0</v>
      </c>
      <c r="E735" s="8" t="n">
        <f aca="false">(GrassHrFlux!K735*18.0152*GrassTree!$C$31*GrassTree!$C$31*2.45*0.5)/TreeCalculations!$I$2/TreeCalculations!$I$2</f>
        <v>1.747834704</v>
      </c>
      <c r="F735" s="10" t="n">
        <f aca="false">D735+(0.5*GrassWatbal!F735*GrassTree!$C$31*GrassTree!$C$31/18.0152*40.7*60*60)/TreeCalculations!$I$2/TreeCalculations!$I$2 + (0.5*GrassWatbal!G735*GrassTree!$C$31*GrassTree!$C$31/18.0152*40.7*60*60)/TreeCalculations!$I$2/TreeCalculations!$I$2</f>
        <v>0</v>
      </c>
      <c r="G735" s="5" t="n">
        <f aca="false">GrassWatbal!AA735-GrassWatbal!W735-F735</f>
        <v>-62.0385</v>
      </c>
      <c r="H735" s="11" t="n">
        <f aca="false">GrassWatbal!AA735+GrassWatbal!W735-F735</f>
        <v>-43.6253</v>
      </c>
      <c r="I735" s="6" t="n">
        <f aca="false">GrassWatbal!W735</f>
        <v>9.2066</v>
      </c>
      <c r="J735" s="7" t="n">
        <f aca="false">GrassHrFlux!P735-GrassHrFlux!P734</f>
        <v>-0.65</v>
      </c>
      <c r="K735" s="7" t="n">
        <f aca="false">TreeCalculations!$J$2*TreeCalculations!$K$2*(J735/TreeCalculations!$L$2)</f>
        <v>-0.000851913486899161</v>
      </c>
      <c r="L735" s="2" t="n">
        <f aca="false">OliveWatbal!V735/(OliveTree!$C$31*2*OliveTree!$C$31*2)</f>
        <v>-3.964968</v>
      </c>
      <c r="M735" s="12" t="n">
        <f aca="false">OliveWatbal!AA735</f>
        <v>-68.3821</v>
      </c>
      <c r="N735" s="8" t="n">
        <f aca="false">(0.5*OliveWatbal!J735*OliveTree!$C$31*OliveTree!$C$31/18.0152*40.7*60*60)/TreeCalculations!$I$3/TreeCalculations!$I$3</f>
        <v>0</v>
      </c>
      <c r="O735" s="8" t="n">
        <f aca="false">(OliveHrFlx!K735*18.0152*OliveTree!$C$31*OliveTree!$C$31*2.45*0.5)/TreeCalculations!$I$3/TreeCalculations!$I$3</f>
        <v>13.069036764</v>
      </c>
      <c r="P735" s="4" t="n">
        <f aca="false">N735+(0.5*OliveWatbal!F735*OliveTree!$C$31*OliveTree!$C$31/18.0152*40.7*60*60)/TreeCalculations!$I$3/TreeCalculations!$I$3 + (0.5*OliveWatbal!G735*OliveTree!$C$31*OliveTree!$C$31/18.0152*40.7*60*60)/TreeCalculations!$I$3/TreeCalculations!$I$3</f>
        <v>0</v>
      </c>
      <c r="Q735" s="11" t="n">
        <f aca="false">OliveWatbal!AA735-OliveWatbal!W735-F735</f>
        <v>-77.4724</v>
      </c>
      <c r="R735" s="11" t="n">
        <f aca="false">OliveWatbal!AA735+OliveWatbal!W735-F735</f>
        <v>-59.2918</v>
      </c>
      <c r="S735" s="6" t="n">
        <f aca="false">OliveWatbal!W735</f>
        <v>9.0903</v>
      </c>
      <c r="T735" s="7" t="n">
        <f aca="false">OliveHrFlx!P735-OliveHrFlx!P734</f>
        <v>-0.720000000000001</v>
      </c>
      <c r="U735" s="7" t="n">
        <f aca="false">TreeCalculations!$J$3*TreeCalculations!$K$3*(T735/TreeCalculations!$L$3)</f>
        <v>-0.0235914504064383</v>
      </c>
    </row>
    <row r="736" customFormat="false" ht="12.8" hidden="false" customHeight="false" outlineLevel="0" collapsed="false">
      <c r="C736" s="2" t="n">
        <f aca="false">GrassWatbal!AA736</f>
        <v>22.2378</v>
      </c>
      <c r="D736" s="3" t="n">
        <f aca="false">(0.5*GrassWatbal!J736*GrassTree!$C$31*GrassTree!$C$31/18.0152*40.7*60*60)/TreeCalculations!$I$2/TreeCalculations!$I$2</f>
        <v>10.4388749500422</v>
      </c>
      <c r="E736" s="8" t="n">
        <f aca="false">(GrassHrFlux!K736*18.0152*GrassTree!$C$31*GrassTree!$C$31*2.45*0.5)/TreeCalculations!$I$2/TreeCalculations!$I$2</f>
        <v>2.551132472</v>
      </c>
      <c r="F736" s="10" t="n">
        <f aca="false">D736+(0.5*GrassWatbal!F736*GrassTree!$C$31*GrassTree!$C$31/18.0152*40.7*60*60)/TreeCalculations!$I$2/TreeCalculations!$I$2 + (0.5*GrassWatbal!G736*GrassTree!$C$31*GrassTree!$C$31/18.0152*40.7*60*60)/TreeCalculations!$I$2/TreeCalculations!$I$2</f>
        <v>10.4388749500422</v>
      </c>
      <c r="G736" s="5" t="n">
        <f aca="false">GrassWatbal!AA736-GrassWatbal!W736-F736</f>
        <v>3.29322504995781</v>
      </c>
      <c r="H736" s="11" t="n">
        <f aca="false">GrassWatbal!AA736+GrassWatbal!W736-F736</f>
        <v>20.3046250499578</v>
      </c>
      <c r="I736" s="6" t="n">
        <f aca="false">GrassWatbal!W736</f>
        <v>8.5057</v>
      </c>
      <c r="J736" s="7" t="n">
        <f aca="false">GrassHrFlux!P736-GrassHrFlux!P735</f>
        <v>0.32</v>
      </c>
      <c r="K736" s="7" t="n">
        <f aca="false">TreeCalculations!$J$2*TreeCalculations!$K$2*(J736/TreeCalculations!$L$2)</f>
        <v>0.000419403562781125</v>
      </c>
      <c r="L736" s="2" t="n">
        <f aca="false">OliveWatbal!V736/(OliveTree!$C$31*2*OliveTree!$C$31*2)</f>
        <v>-11.618892</v>
      </c>
      <c r="M736" s="12" t="n">
        <f aca="false">OliveWatbal!AA736</f>
        <v>21.0266</v>
      </c>
      <c r="N736" s="8" t="n">
        <f aca="false">(0.5*OliveWatbal!J736*OliveTree!$C$31*OliveTree!$C$31/18.0152*40.7*60*60)/TreeCalculations!$I$3/TreeCalculations!$I$3</f>
        <v>78.0252020516009</v>
      </c>
      <c r="O736" s="8" t="n">
        <f aca="false">(OliveHrFlx!K736*18.0152*OliveTree!$C$31*OliveTree!$C$31*2.45*0.5)/TreeCalculations!$I$3/TreeCalculations!$I$3</f>
        <v>18.279437946</v>
      </c>
      <c r="P736" s="4" t="n">
        <f aca="false">N736+(0.5*OliveWatbal!F736*OliveTree!$C$31*OliveTree!$C$31/18.0152*40.7*60*60)/TreeCalculations!$I$3/TreeCalculations!$I$3 + (0.5*OliveWatbal!G736*OliveTree!$C$31*OliveTree!$C$31/18.0152*40.7*60*60)/TreeCalculations!$I$3/TreeCalculations!$I$3</f>
        <v>78.0252020516009</v>
      </c>
      <c r="Q736" s="11" t="n">
        <f aca="false">OliveWatbal!AA736-OliveWatbal!W736-F736</f>
        <v>2.05432504995781</v>
      </c>
      <c r="R736" s="11" t="n">
        <f aca="false">OliveWatbal!AA736+OliveWatbal!W736-F736</f>
        <v>19.1211250499578</v>
      </c>
      <c r="S736" s="6" t="n">
        <f aca="false">OliveWatbal!W736</f>
        <v>8.5334</v>
      </c>
      <c r="T736" s="7" t="n">
        <f aca="false">OliveHrFlx!P736-OliveHrFlx!P735</f>
        <v>0.279999999999999</v>
      </c>
      <c r="U736" s="7" t="n">
        <f aca="false">TreeCalculations!$J$3*TreeCalculations!$K$3*(T736/TreeCalculations!$L$3)</f>
        <v>0.00917445293583709</v>
      </c>
    </row>
    <row r="737" customFormat="false" ht="12.8" hidden="false" customHeight="false" outlineLevel="0" collapsed="false">
      <c r="C737" s="2" t="n">
        <f aca="false">GrassWatbal!AA737</f>
        <v>82.876</v>
      </c>
      <c r="D737" s="3" t="n">
        <f aca="false">(0.5*GrassWatbal!J737*GrassTree!$C$31*GrassTree!$C$31/18.0152*40.7*60*60)/TreeCalculations!$I$2/TreeCalculations!$I$2</f>
        <v>15.26995537102</v>
      </c>
      <c r="E737" s="8" t="n">
        <f aca="false">(GrassHrFlux!K737*18.0152*GrassTree!$C$31*GrassTree!$C$31*2.45*0.5)/TreeCalculations!$I$2/TreeCalculations!$I$2</f>
        <v>3.308086138</v>
      </c>
      <c r="F737" s="10" t="n">
        <f aca="false">D737+(0.5*GrassWatbal!F737*GrassTree!$C$31*GrassTree!$C$31/18.0152*40.7*60*60)/TreeCalculations!$I$2/TreeCalculations!$I$2 + (0.5*GrassWatbal!G737*GrassTree!$C$31*GrassTree!$C$31/18.0152*40.7*60*60)/TreeCalculations!$I$2/TreeCalculations!$I$2</f>
        <v>15.26995537102</v>
      </c>
      <c r="G737" s="5" t="n">
        <f aca="false">GrassWatbal!AA737-GrassWatbal!W737-F737</f>
        <v>60.89954462898</v>
      </c>
      <c r="H737" s="11" t="n">
        <f aca="false">GrassWatbal!AA737+GrassWatbal!W737-F737</f>
        <v>74.31254462898</v>
      </c>
      <c r="I737" s="6" t="n">
        <f aca="false">GrassWatbal!W737</f>
        <v>6.7065</v>
      </c>
      <c r="J737" s="7" t="n">
        <f aca="false">GrassHrFlux!P737-GrassHrFlux!P736</f>
        <v>0.719999999999999</v>
      </c>
      <c r="K737" s="7" t="n">
        <f aca="false">TreeCalculations!$J$2*TreeCalculations!$K$2*(J737/TreeCalculations!$L$2)</f>
        <v>0.00094365801625753</v>
      </c>
      <c r="L737" s="2" t="n">
        <f aca="false">OliveWatbal!V737/(OliveTree!$C$31*2*OliveTree!$C$31*2)</f>
        <v>-45.3467</v>
      </c>
      <c r="M737" s="12" t="n">
        <f aca="false">OliveWatbal!AA737</f>
        <v>77.6824</v>
      </c>
      <c r="N737" s="8" t="n">
        <f aca="false">(0.5*OliveWatbal!J737*OliveTree!$C$31*OliveTree!$C$31/18.0152*40.7*60*60)/TreeCalculations!$I$3/TreeCalculations!$I$3</f>
        <v>109.138498601181</v>
      </c>
      <c r="O737" s="8" t="n">
        <f aca="false">(OliveHrFlx!K737*18.0152*OliveTree!$C$31*OliveTree!$C$31*2.45*0.5)/TreeCalculations!$I$3/TreeCalculations!$I$3</f>
        <v>23.209567654</v>
      </c>
      <c r="P737" s="4" t="n">
        <f aca="false">N737+(0.5*OliveWatbal!F737*OliveTree!$C$31*OliveTree!$C$31/18.0152*40.7*60*60)/TreeCalculations!$I$3/TreeCalculations!$I$3 + (0.5*OliveWatbal!G737*OliveTree!$C$31*OliveTree!$C$31/18.0152*40.7*60*60)/TreeCalculations!$I$3/TreeCalculations!$I$3</f>
        <v>109.138498601181</v>
      </c>
      <c r="Q737" s="11" t="n">
        <f aca="false">OliveWatbal!AA737-OliveWatbal!W737-F737</f>
        <v>55.17884462898</v>
      </c>
      <c r="R737" s="11" t="n">
        <f aca="false">OliveWatbal!AA737+OliveWatbal!W737-F737</f>
        <v>69.64604462898</v>
      </c>
      <c r="S737" s="6" t="n">
        <f aca="false">OliveWatbal!W737</f>
        <v>7.2336</v>
      </c>
      <c r="T737" s="7" t="n">
        <f aca="false">OliveHrFlx!P737-OliveHrFlx!P736</f>
        <v>0.65</v>
      </c>
      <c r="U737" s="7" t="n">
        <f aca="false">TreeCalculations!$J$3*TreeCalculations!$K$3*(T737/TreeCalculations!$L$3)</f>
        <v>0.021297837172479</v>
      </c>
    </row>
    <row r="738" customFormat="false" ht="12.8" hidden="false" customHeight="false" outlineLevel="0" collapsed="false">
      <c r="C738" s="2" t="n">
        <f aca="false">GrassWatbal!AA738</f>
        <v>156.2321</v>
      </c>
      <c r="D738" s="3" t="n">
        <f aca="false">(0.5*GrassWatbal!J738*GrassTree!$C$31*GrassTree!$C$31/18.0152*40.7*60*60)/TreeCalculations!$I$2/TreeCalculations!$I$2</f>
        <v>19.828575869266</v>
      </c>
      <c r="E738" s="8" t="n">
        <f aca="false">(GrassHrFlux!K738*18.0152*GrassTree!$C$31*GrassTree!$C$31*2.45*0.5)/TreeCalculations!$I$2/TreeCalculations!$I$2</f>
        <v>4.157728008</v>
      </c>
      <c r="F738" s="10" t="n">
        <f aca="false">D738+(0.5*GrassWatbal!F738*GrassTree!$C$31*GrassTree!$C$31/18.0152*40.7*60*60)/TreeCalculations!$I$2/TreeCalculations!$I$2 + (0.5*GrassWatbal!G738*GrassTree!$C$31*GrassTree!$C$31/18.0152*40.7*60*60)/TreeCalculations!$I$2/TreeCalculations!$I$2</f>
        <v>19.828575869266</v>
      </c>
      <c r="G738" s="5" t="n">
        <f aca="false">GrassWatbal!AA738-GrassWatbal!W738-F738</f>
        <v>132.191824130734</v>
      </c>
      <c r="H738" s="11" t="n">
        <f aca="false">GrassWatbal!AA738+GrassWatbal!W738-F738</f>
        <v>140.615224130734</v>
      </c>
      <c r="I738" s="6" t="n">
        <f aca="false">GrassWatbal!W738</f>
        <v>4.2117</v>
      </c>
      <c r="J738" s="7" t="n">
        <f aca="false">GrassHrFlux!P738-GrassHrFlux!P737</f>
        <v>0.84</v>
      </c>
      <c r="K738" s="7" t="n">
        <f aca="false">TreeCalculations!$J$2*TreeCalculations!$K$2*(J738/TreeCalculations!$L$2)</f>
        <v>0.00110093435230045</v>
      </c>
      <c r="L738" s="2" t="n">
        <f aca="false">OliveWatbal!V738/(OliveTree!$C$31*2*OliveTree!$C$31*2)</f>
        <v>-94.512736</v>
      </c>
      <c r="M738" s="12" t="n">
        <f aca="false">OliveWatbal!AA738</f>
        <v>146.1951</v>
      </c>
      <c r="N738" s="8" t="n">
        <f aca="false">(0.5*OliveWatbal!J738*OliveTree!$C$31*OliveTree!$C$31/18.0152*40.7*60*60)/TreeCalculations!$I$3/TreeCalculations!$I$3</f>
        <v>138.57230338825</v>
      </c>
      <c r="O738" s="8" t="n">
        <f aca="false">(OliveHrFlx!K738*18.0152*OliveTree!$C$31*OliveTree!$C$31*2.45*0.5)/TreeCalculations!$I$3/TreeCalculations!$I$3</f>
        <v>29.966979098</v>
      </c>
      <c r="P738" s="4" t="n">
        <f aca="false">N738+(0.5*OliveWatbal!F738*OliveTree!$C$31*OliveTree!$C$31/18.0152*40.7*60*60)/TreeCalculations!$I$3/TreeCalculations!$I$3 + (0.5*OliveWatbal!G738*OliveTree!$C$31*OliveTree!$C$31/18.0152*40.7*60*60)/TreeCalculations!$I$3/TreeCalculations!$I$3</f>
        <v>138.57230338825</v>
      </c>
      <c r="Q738" s="11" t="n">
        <f aca="false">OliveWatbal!AA738-OliveWatbal!W738-F738</f>
        <v>119.984624130734</v>
      </c>
      <c r="R738" s="11" t="n">
        <f aca="false">OliveWatbal!AA738+OliveWatbal!W738-F738</f>
        <v>132.748424130734</v>
      </c>
      <c r="S738" s="6" t="n">
        <f aca="false">OliveWatbal!W738</f>
        <v>6.3819</v>
      </c>
      <c r="T738" s="7" t="n">
        <f aca="false">OliveHrFlx!P738-OliveHrFlx!P737</f>
        <v>0.779999999999999</v>
      </c>
      <c r="U738" s="7" t="n">
        <f aca="false">TreeCalculations!$J$3*TreeCalculations!$K$3*(T738/TreeCalculations!$L$3)</f>
        <v>0.0255574046069748</v>
      </c>
    </row>
    <row r="739" customFormat="false" ht="12.8" hidden="false" customHeight="false" outlineLevel="0" collapsed="false">
      <c r="C739" s="2" t="n">
        <f aca="false">GrassWatbal!AA739</f>
        <v>238.777</v>
      </c>
      <c r="D739" s="3" t="n">
        <f aca="false">(0.5*GrassWatbal!J739*GrassTree!$C$31*GrassTree!$C$31/18.0152*40.7*60*60)/TreeCalculations!$I$2/TreeCalculations!$I$2</f>
        <v>24.9239830809539</v>
      </c>
      <c r="E739" s="8" t="n">
        <f aca="false">(GrassHrFlux!K739*18.0152*GrassTree!$C$31*GrassTree!$C$31*2.45*0.5)/TreeCalculations!$I$2/TreeCalculations!$I$2</f>
        <v>4.50199848</v>
      </c>
      <c r="F739" s="10" t="n">
        <f aca="false">D739+(0.5*GrassWatbal!F739*GrassTree!$C$31*GrassTree!$C$31/18.0152*40.7*60*60)/TreeCalculations!$I$2/TreeCalculations!$I$2 + (0.5*GrassWatbal!G739*GrassTree!$C$31*GrassTree!$C$31/18.0152*40.7*60*60)/TreeCalculations!$I$2/TreeCalculations!$I$2</f>
        <v>24.9239830809539</v>
      </c>
      <c r="G739" s="5" t="n">
        <f aca="false">GrassWatbal!AA739-GrassWatbal!W739-F739</f>
        <v>212.018216919046</v>
      </c>
      <c r="H739" s="11" t="n">
        <f aca="false">GrassWatbal!AA739+GrassWatbal!W739-F739</f>
        <v>215.687816919046</v>
      </c>
      <c r="I739" s="6" t="n">
        <f aca="false">GrassWatbal!W739</f>
        <v>1.8348</v>
      </c>
      <c r="J739" s="7" t="n">
        <f aca="false">GrassHrFlux!P739-GrassHrFlux!P738</f>
        <v>0.9</v>
      </c>
      <c r="K739" s="7" t="n">
        <f aca="false">TreeCalculations!$J$2*TreeCalculations!$K$2*(J739/TreeCalculations!$L$2)</f>
        <v>0.00117957252032191</v>
      </c>
      <c r="L739" s="2" t="n">
        <f aca="false">OliveWatbal!V739/(OliveTree!$C$31*2*OliveTree!$C$31*2)</f>
        <v>-145.814168</v>
      </c>
      <c r="M739" s="12" t="n">
        <f aca="false">OliveWatbal!AA739</f>
        <v>224.4406</v>
      </c>
      <c r="N739" s="8" t="n">
        <f aca="false">(0.5*OliveWatbal!J739*OliveTree!$C$31*OliveTree!$C$31/18.0152*40.7*60*60)/TreeCalculations!$I$3/TreeCalculations!$I$3</f>
        <v>178.908571650606</v>
      </c>
      <c r="O739" s="8" t="n">
        <f aca="false">(OliveHrFlx!K739*18.0152*OliveTree!$C$31*OliveTree!$C$31*2.45*0.5)/TreeCalculations!$I$3/TreeCalculations!$I$3</f>
        <v>32.38569985</v>
      </c>
      <c r="P739" s="4" t="n">
        <f aca="false">N739+(0.5*OliveWatbal!F739*OliveTree!$C$31*OliveTree!$C$31/18.0152*40.7*60*60)/TreeCalculations!$I$3/TreeCalculations!$I$3 + (0.5*OliveWatbal!G739*OliveTree!$C$31*OliveTree!$C$31/18.0152*40.7*60*60)/TreeCalculations!$I$3/TreeCalculations!$I$3</f>
        <v>178.908571650606</v>
      </c>
      <c r="Q739" s="11" t="n">
        <f aca="false">OliveWatbal!AA739-OliveWatbal!W739-F739</f>
        <v>192.898316919046</v>
      </c>
      <c r="R739" s="11" t="n">
        <f aca="false">OliveWatbal!AA739+OliveWatbal!W739-F739</f>
        <v>206.134916919046</v>
      </c>
      <c r="S739" s="6" t="n">
        <f aca="false">OliveWatbal!W739</f>
        <v>6.6183</v>
      </c>
      <c r="T739" s="7" t="n">
        <f aca="false">OliveHrFlx!P739-OliveHrFlx!P738</f>
        <v>0.84</v>
      </c>
      <c r="U739" s="7" t="n">
        <f aca="false">TreeCalculations!$J$3*TreeCalculations!$K$3*(T739/TreeCalculations!$L$3)</f>
        <v>0.0275233588075113</v>
      </c>
    </row>
    <row r="740" customFormat="false" ht="12.8" hidden="false" customHeight="false" outlineLevel="0" collapsed="false">
      <c r="C740" s="2" t="n">
        <f aca="false">GrassWatbal!AA740</f>
        <v>283.7636</v>
      </c>
      <c r="D740" s="3" t="n">
        <f aca="false">(0.5*GrassWatbal!J740*GrassTree!$C$31*GrassTree!$C$31/18.0152*40.7*60*60)/TreeCalculations!$I$2/TreeCalculations!$I$2</f>
        <v>27.0141980105689</v>
      </c>
      <c r="E740" s="8" t="n">
        <f aca="false">(GrassHrFlux!K740*18.0152*GrassTree!$C$31*GrassTree!$C$31*2.45*0.5)/TreeCalculations!$I$2/TreeCalculations!$I$2</f>
        <v>5.874666644</v>
      </c>
      <c r="F740" s="10" t="n">
        <f aca="false">D740+(0.5*GrassWatbal!F740*GrassTree!$C$31*GrassTree!$C$31/18.0152*40.7*60*60)/TreeCalculations!$I$2/TreeCalculations!$I$2 + (0.5*GrassWatbal!G740*GrassTree!$C$31*GrassTree!$C$31/18.0152*40.7*60*60)/TreeCalculations!$I$2/TreeCalculations!$I$2</f>
        <v>27.0141980105689</v>
      </c>
      <c r="G740" s="5" t="n">
        <f aca="false">GrassWatbal!AA740-GrassWatbal!W740-F740</f>
        <v>257.529801989431</v>
      </c>
      <c r="H740" s="11" t="n">
        <f aca="false">GrassWatbal!AA740+GrassWatbal!W740-F740</f>
        <v>255.969001989431</v>
      </c>
      <c r="I740" s="6" t="n">
        <f aca="false">GrassWatbal!W740</f>
        <v>-0.7804</v>
      </c>
      <c r="J740" s="7" t="n">
        <f aca="false">GrassHrFlux!P740-GrassHrFlux!P739</f>
        <v>0.41</v>
      </c>
      <c r="K740" s="7" t="n">
        <f aca="false">TreeCalculations!$J$2*TreeCalculations!$K$2*(J740/TreeCalculations!$L$2)</f>
        <v>0.000537360814813316</v>
      </c>
      <c r="L740" s="2" t="n">
        <f aca="false">OliveWatbal!V740/(OliveTree!$C$31*2*OliveTree!$C$31*2)</f>
        <v>-163.589864</v>
      </c>
      <c r="M740" s="12" t="n">
        <f aca="false">OliveWatbal!AA740</f>
        <v>270.537</v>
      </c>
      <c r="N740" s="8" t="n">
        <f aca="false">(0.5*OliveWatbal!J740*OliveTree!$C$31*OliveTree!$C$31/18.0152*40.7*60*60)/TreeCalculations!$I$3/TreeCalculations!$I$3</f>
        <v>193.348947555398</v>
      </c>
      <c r="O740" s="8" t="n">
        <f aca="false">(OliveHrFlx!K740*18.0152*OliveTree!$C$31*OliveTree!$C$31*2.45*0.5)/TreeCalculations!$I$3/TreeCalculations!$I$3</f>
        <v>41.45590267</v>
      </c>
      <c r="P740" s="4" t="n">
        <f aca="false">N740+(0.5*OliveWatbal!F740*OliveTree!$C$31*OliveTree!$C$31/18.0152*40.7*60*60)/TreeCalculations!$I$3/TreeCalculations!$I$3 + (0.5*OliveWatbal!G740*OliveTree!$C$31*OliveTree!$C$31/18.0152*40.7*60*60)/TreeCalculations!$I$3/TreeCalculations!$I$3</f>
        <v>193.348947555398</v>
      </c>
      <c r="Q740" s="11" t="n">
        <f aca="false">OliveWatbal!AA740-OliveWatbal!W740-F740</f>
        <v>237.039701989431</v>
      </c>
      <c r="R740" s="11" t="n">
        <f aca="false">OliveWatbal!AA740+OliveWatbal!W740-F740</f>
        <v>250.005901989431</v>
      </c>
      <c r="S740" s="6" t="n">
        <f aca="false">OliveWatbal!W740</f>
        <v>6.4831</v>
      </c>
      <c r="T740" s="7" t="n">
        <f aca="false">OliveHrFlx!P740-OliveHrFlx!P739</f>
        <v>0.380000000000001</v>
      </c>
      <c r="U740" s="7" t="n">
        <f aca="false">TreeCalculations!$J$3*TreeCalculations!$K$3*(T740/TreeCalculations!$L$3)</f>
        <v>0.0124510432700647</v>
      </c>
    </row>
    <row r="741" customFormat="false" ht="12.8" hidden="false" customHeight="false" outlineLevel="0" collapsed="false">
      <c r="C741" s="2" t="n">
        <f aca="false">GrassWatbal!AA741</f>
        <v>416.0296</v>
      </c>
      <c r="D741" s="3" t="n">
        <f aca="false">(0.5*GrassWatbal!J741*GrassTree!$C$31*GrassTree!$C$31/18.0152*40.7*60*60)/TreeCalculations!$I$2/TreeCalculations!$I$2</f>
        <v>35.2083285225809</v>
      </c>
      <c r="E741" s="8" t="n">
        <f aca="false">(GrassHrFlux!K741*18.0152*GrassTree!$C$31*GrassTree!$C$31*2.45*0.5)/TreeCalculations!$I$2/TreeCalculations!$I$2</f>
        <v>6.523484072</v>
      </c>
      <c r="F741" s="10" t="n">
        <f aca="false">D741+(0.5*GrassWatbal!F741*GrassTree!$C$31*GrassTree!$C$31/18.0152*40.7*60*60)/TreeCalculations!$I$2/TreeCalculations!$I$2 + (0.5*GrassWatbal!G741*GrassTree!$C$31*GrassTree!$C$31/18.0152*40.7*60*60)/TreeCalculations!$I$2/TreeCalculations!$I$2</f>
        <v>35.2083285225809</v>
      </c>
      <c r="G741" s="5" t="n">
        <f aca="false">GrassWatbal!AA741-GrassWatbal!W741-F741</f>
        <v>382.679471477419</v>
      </c>
      <c r="H741" s="11" t="n">
        <f aca="false">GrassWatbal!AA741+GrassWatbal!W741-F741</f>
        <v>378.963071477419</v>
      </c>
      <c r="I741" s="6" t="n">
        <f aca="false">GrassWatbal!W741</f>
        <v>-1.8582</v>
      </c>
      <c r="J741" s="7" t="n">
        <f aca="false">GrassHrFlux!P741-GrassHrFlux!P740</f>
        <v>0.359999999999999</v>
      </c>
      <c r="K741" s="7" t="n">
        <f aca="false">TreeCalculations!$J$2*TreeCalculations!$K$2*(J741/TreeCalculations!$L$2)</f>
        <v>0.000471829008128765</v>
      </c>
      <c r="L741" s="2" t="n">
        <f aca="false">OliveWatbal!V741/(OliveTree!$C$31*2*OliveTree!$C$31*2)</f>
        <v>-225.726368</v>
      </c>
      <c r="M741" s="12" t="n">
        <f aca="false">OliveWatbal!AA741</f>
        <v>391.0287</v>
      </c>
      <c r="N741" s="8" t="n">
        <f aca="false">(0.5*OliveWatbal!J741*OliveTree!$C$31*OliveTree!$C$31/18.0152*40.7*60*60)/TreeCalculations!$I$3/TreeCalculations!$I$3</f>
        <v>247.511540254896</v>
      </c>
      <c r="O741" s="8" t="n">
        <f aca="false">(OliveHrFlx!K741*18.0152*OliveTree!$C$31*OliveTree!$C$31*2.45*0.5)/TreeCalculations!$I$3/TreeCalculations!$I$3</f>
        <v>45.083983798</v>
      </c>
      <c r="P741" s="4" t="n">
        <f aca="false">N741+(0.5*OliveWatbal!F741*OliveTree!$C$31*OliveTree!$C$31/18.0152*40.7*60*60)/TreeCalculations!$I$3/TreeCalculations!$I$3 + (0.5*OliveWatbal!G741*OliveTree!$C$31*OliveTree!$C$31/18.0152*40.7*60*60)/TreeCalculations!$I$3/TreeCalculations!$I$3</f>
        <v>247.511540254896</v>
      </c>
      <c r="Q741" s="11" t="n">
        <f aca="false">OliveWatbal!AA741-OliveWatbal!W741-F741</f>
        <v>353.802471477419</v>
      </c>
      <c r="R741" s="11" t="n">
        <f aca="false">OliveWatbal!AA741+OliveWatbal!W741-F741</f>
        <v>357.838271477419</v>
      </c>
      <c r="S741" s="6" t="n">
        <f aca="false">OliveWatbal!W741</f>
        <v>2.0179</v>
      </c>
      <c r="T741" s="7" t="n">
        <f aca="false">OliveHrFlx!P741-OliveHrFlx!P740</f>
        <v>0.380000000000001</v>
      </c>
      <c r="U741" s="7" t="n">
        <f aca="false">TreeCalculations!$J$3*TreeCalculations!$K$3*(T741/TreeCalculations!$L$3)</f>
        <v>0.0124510432700647</v>
      </c>
    </row>
    <row r="742" customFormat="false" ht="12.8" hidden="false" customHeight="false" outlineLevel="0" collapsed="false">
      <c r="C742" s="2" t="n">
        <f aca="false">GrassWatbal!AA742</f>
        <v>458.5667</v>
      </c>
      <c r="D742" s="3" t="n">
        <f aca="false">(0.5*GrassWatbal!J742*GrassTree!$C$31*GrassTree!$C$31/18.0152*40.7*60*60)/TreeCalculations!$I$2/TreeCalculations!$I$2</f>
        <v>39.1040987610462</v>
      </c>
      <c r="E742" s="8" t="n">
        <f aca="false">(GrassHrFlux!K742*18.0152*GrassTree!$C$31*GrassTree!$C$31*2.45*0.5)/TreeCalculations!$I$2/TreeCalculations!$I$2</f>
        <v>7.16126719</v>
      </c>
      <c r="F742" s="10" t="n">
        <f aca="false">D742+(0.5*GrassWatbal!F742*GrassTree!$C$31*GrassTree!$C$31/18.0152*40.7*60*60)/TreeCalculations!$I$2/TreeCalculations!$I$2 + (0.5*GrassWatbal!G742*GrassTree!$C$31*GrassTree!$C$31/18.0152*40.7*60*60)/TreeCalculations!$I$2/TreeCalculations!$I$2</f>
        <v>39.1040987610462</v>
      </c>
      <c r="G742" s="5" t="n">
        <f aca="false">GrassWatbal!AA742-GrassWatbal!W742-F742</f>
        <v>422.583201238954</v>
      </c>
      <c r="H742" s="11" t="n">
        <f aca="false">GrassWatbal!AA742+GrassWatbal!W742-F742</f>
        <v>416.342001238954</v>
      </c>
      <c r="I742" s="6" t="n">
        <f aca="false">GrassWatbal!W742</f>
        <v>-3.1206</v>
      </c>
      <c r="J742" s="7" t="n">
        <f aca="false">GrassHrFlux!P742-GrassHrFlux!P741</f>
        <v>0.59</v>
      </c>
      <c r="K742" s="7" t="n">
        <f aca="false">TreeCalculations!$J$2*TreeCalculations!$K$2*(J742/TreeCalculations!$L$2)</f>
        <v>0.000773275318877699</v>
      </c>
      <c r="L742" s="2" t="n">
        <f aca="false">OliveWatbal!V742/(OliveTree!$C$31*2*OliveTree!$C$31*2)</f>
        <v>-240.489764</v>
      </c>
      <c r="M742" s="12" t="n">
        <f aca="false">OliveWatbal!AA742</f>
        <v>429.4134</v>
      </c>
      <c r="N742" s="8" t="n">
        <f aca="false">(0.5*OliveWatbal!J742*OliveTree!$C$31*OliveTree!$C$31/18.0152*40.7*60*60)/TreeCalculations!$I$3/TreeCalculations!$I$3</f>
        <v>269.170070829078</v>
      </c>
      <c r="O742" s="8" t="n">
        <f aca="false">(OliveHrFlx!K742*18.0152*OliveTree!$C$31*OliveTree!$C$31*2.45*0.5)/TreeCalculations!$I$3/TreeCalculations!$I$3</f>
        <v>48.603928688</v>
      </c>
      <c r="P742" s="4" t="n">
        <f aca="false">N742+(0.5*OliveWatbal!F742*OliveTree!$C$31*OliveTree!$C$31/18.0152*40.7*60*60)/TreeCalculations!$I$3/TreeCalculations!$I$3 + (0.5*OliveWatbal!G742*OliveTree!$C$31*OliveTree!$C$31/18.0152*40.7*60*60)/TreeCalculations!$I$3/TreeCalculations!$I$3</f>
        <v>269.170070829078</v>
      </c>
      <c r="Q742" s="11" t="n">
        <f aca="false">OliveWatbal!AA742-OliveWatbal!W742-F742</f>
        <v>391.792701238954</v>
      </c>
      <c r="R742" s="11" t="n">
        <f aca="false">OliveWatbal!AA742+OliveWatbal!W742-F742</f>
        <v>388.825901238954</v>
      </c>
      <c r="S742" s="6" t="n">
        <f aca="false">OliveWatbal!W742</f>
        <v>-1.4834</v>
      </c>
      <c r="T742" s="7" t="n">
        <f aca="false">OliveHrFlx!P742-OliveHrFlx!P741</f>
        <v>0.59</v>
      </c>
      <c r="U742" s="7" t="n">
        <f aca="false">TreeCalculations!$J$3*TreeCalculations!$K$3*(T742/TreeCalculations!$L$3)</f>
        <v>0.0193318829719425</v>
      </c>
    </row>
    <row r="743" customFormat="false" ht="12.8" hidden="false" customHeight="false" outlineLevel="0" collapsed="false">
      <c r="C743" s="2" t="n">
        <f aca="false">GrassWatbal!AA743</f>
        <v>493.9249</v>
      </c>
      <c r="D743" s="3" t="n">
        <f aca="false">(0.5*GrassWatbal!J743*GrassTree!$C$31*GrassTree!$C$31/18.0152*40.7*60*60)/TreeCalculations!$I$2/TreeCalculations!$I$2</f>
        <v>42.9348039433368</v>
      </c>
      <c r="E743" s="8" t="n">
        <f aca="false">(GrassHrFlux!K743*18.0152*GrassTree!$C$31*GrassTree!$C$31*2.45*0.5)/TreeCalculations!$I$2/TreeCalculations!$I$2</f>
        <v>5.839356852</v>
      </c>
      <c r="F743" s="10" t="n">
        <f aca="false">D743+(0.5*GrassWatbal!F743*GrassTree!$C$31*GrassTree!$C$31/18.0152*40.7*60*60)/TreeCalculations!$I$2/TreeCalculations!$I$2 + (0.5*GrassWatbal!G743*GrassTree!$C$31*GrassTree!$C$31/18.0152*40.7*60*60)/TreeCalculations!$I$2/TreeCalculations!$I$2</f>
        <v>42.9348039433368</v>
      </c>
      <c r="G743" s="5" t="n">
        <f aca="false">GrassWatbal!AA743-GrassWatbal!W743-F743</f>
        <v>456.157796056663</v>
      </c>
      <c r="H743" s="11" t="n">
        <f aca="false">GrassWatbal!AA743+GrassWatbal!W743-F743</f>
        <v>445.822396056663</v>
      </c>
      <c r="I743" s="6" t="n">
        <f aca="false">GrassWatbal!W743</f>
        <v>-5.1677</v>
      </c>
      <c r="J743" s="7" t="n">
        <f aca="false">GrassHrFlux!P743-GrassHrFlux!P742</f>
        <v>0.630000000000001</v>
      </c>
      <c r="K743" s="7" t="n">
        <f aca="false">TreeCalculations!$J$2*TreeCalculations!$K$2*(J743/TreeCalculations!$L$2)</f>
        <v>0.000825700764225341</v>
      </c>
      <c r="L743" s="2" t="n">
        <f aca="false">OliveWatbal!V743/(OliveTree!$C$31*2*OliveTree!$C$31*2)</f>
        <v>-254.306544</v>
      </c>
      <c r="M743" s="12" t="n">
        <f aca="false">OliveWatbal!AA743</f>
        <v>461.8192</v>
      </c>
      <c r="N743" s="8" t="n">
        <f aca="false">(0.5*OliveWatbal!J743*OliveTree!$C$31*OliveTree!$C$31/18.0152*40.7*60*60)/TreeCalculations!$I$3/TreeCalculations!$I$3</f>
        <v>290.177950841512</v>
      </c>
      <c r="O743" s="8" t="n">
        <f aca="false">(OliveHrFlx!K743*18.0152*OliveTree!$C$31*OliveTree!$C$31*2.45*0.5)/TreeCalculations!$I$3/TreeCalculations!$I$3</f>
        <v>39.935374752</v>
      </c>
      <c r="P743" s="4" t="n">
        <f aca="false">N743+(0.5*OliveWatbal!F743*OliveTree!$C$31*OliveTree!$C$31/18.0152*40.7*60*60)/TreeCalculations!$I$3/TreeCalculations!$I$3 + (0.5*OliveWatbal!G743*OliveTree!$C$31*OliveTree!$C$31/18.0152*40.7*60*60)/TreeCalculations!$I$3/TreeCalculations!$I$3</f>
        <v>290.177950841512</v>
      </c>
      <c r="Q743" s="11" t="n">
        <f aca="false">OliveWatbal!AA743-OliveWatbal!W743-F743</f>
        <v>422.830196056663</v>
      </c>
      <c r="R743" s="11" t="n">
        <f aca="false">OliveWatbal!AA743+OliveWatbal!W743-F743</f>
        <v>414.938596056663</v>
      </c>
      <c r="S743" s="6" t="n">
        <f aca="false">OliveWatbal!W743</f>
        <v>-3.9458</v>
      </c>
      <c r="T743" s="7" t="n">
        <f aca="false">OliveHrFlx!P743-OliveHrFlx!P742</f>
        <v>0.629999999999999</v>
      </c>
      <c r="U743" s="7" t="n">
        <f aca="false">TreeCalculations!$J$3*TreeCalculations!$K$3*(T743/TreeCalculations!$L$3)</f>
        <v>0.0206425191056335</v>
      </c>
    </row>
    <row r="744" customFormat="false" ht="12.8" hidden="false" customHeight="false" outlineLevel="0" collapsed="false">
      <c r="C744" s="2" t="n">
        <f aca="false">GrassWatbal!AA744</f>
        <v>340.8573</v>
      </c>
      <c r="D744" s="3" t="n">
        <f aca="false">(0.5*GrassWatbal!J744*GrassTree!$C$31*GrassTree!$C$31/18.0152*40.7*60*60)/TreeCalculations!$I$2/TreeCalculations!$I$2</f>
        <v>35.1147975043297</v>
      </c>
      <c r="E744" s="8" t="n">
        <f aca="false">(GrassHrFlux!K744*18.0152*GrassTree!$C$31*GrassTree!$C$31*2.45*0.5)/TreeCalculations!$I$2/TreeCalculations!$I$2</f>
        <v>6.812582994</v>
      </c>
      <c r="F744" s="10" t="n">
        <f aca="false">D744+(0.5*GrassWatbal!F744*GrassTree!$C$31*GrassTree!$C$31/18.0152*40.7*60*60)/TreeCalculations!$I$2/TreeCalculations!$I$2 + (0.5*GrassWatbal!G744*GrassTree!$C$31*GrassTree!$C$31/18.0152*40.7*60*60)/TreeCalculations!$I$2/TreeCalculations!$I$2</f>
        <v>35.1147975043297</v>
      </c>
      <c r="G744" s="5" t="n">
        <f aca="false">GrassWatbal!AA744-GrassWatbal!W744-F744</f>
        <v>312.38010249567</v>
      </c>
      <c r="H744" s="11" t="n">
        <f aca="false">GrassWatbal!AA744+GrassWatbal!W744-F744</f>
        <v>299.10490249567</v>
      </c>
      <c r="I744" s="6" t="n">
        <f aca="false">GrassWatbal!W744</f>
        <v>-6.6376</v>
      </c>
      <c r="J744" s="7" t="n">
        <f aca="false">GrassHrFlux!P744-GrassHrFlux!P743</f>
        <v>0.619999999999999</v>
      </c>
      <c r="K744" s="7" t="n">
        <f aca="false">TreeCalculations!$J$2*TreeCalculations!$K$2*(J744/TreeCalculations!$L$2)</f>
        <v>0.000812594402888428</v>
      </c>
      <c r="L744" s="2" t="n">
        <f aca="false">OliveWatbal!V744/(OliveTree!$C$31*2*OliveTree!$C$31*2)</f>
        <v>-186.128184</v>
      </c>
      <c r="M744" s="12" t="n">
        <f aca="false">OliveWatbal!AA744</f>
        <v>322.685</v>
      </c>
      <c r="N744" s="8" t="n">
        <f aca="false">(0.5*OliveWatbal!J744*OliveTree!$C$31*OliveTree!$C$31/18.0152*40.7*60*60)/TreeCalculations!$I$3/TreeCalculations!$I$3</f>
        <v>238.430898352502</v>
      </c>
      <c r="O744" s="8" t="n">
        <f aca="false">(OliveHrFlx!K744*18.0152*OliveTree!$C$31*OliveTree!$C$31*2.45*0.5)/TreeCalculations!$I$3/TreeCalculations!$I$3</f>
        <v>46.032934458</v>
      </c>
      <c r="P744" s="4" t="n">
        <f aca="false">N744+(0.5*OliveWatbal!F744*OliveTree!$C$31*OliveTree!$C$31/18.0152*40.7*60*60)/TreeCalculations!$I$3/TreeCalculations!$I$3 + (0.5*OliveWatbal!G744*OliveTree!$C$31*OliveTree!$C$31/18.0152*40.7*60*60)/TreeCalculations!$I$3/TreeCalculations!$I$3</f>
        <v>238.430898352502</v>
      </c>
      <c r="Q744" s="11" t="n">
        <f aca="false">OliveWatbal!AA744-OliveWatbal!W744-F744</f>
        <v>290.88550249567</v>
      </c>
      <c r="R744" s="11" t="n">
        <f aca="false">OliveWatbal!AA744+OliveWatbal!W744-F744</f>
        <v>284.25490249567</v>
      </c>
      <c r="S744" s="6" t="n">
        <f aca="false">OliveWatbal!W744</f>
        <v>-3.3153</v>
      </c>
      <c r="T744" s="7" t="n">
        <f aca="false">OliveHrFlx!P744-OliveHrFlx!P743</f>
        <v>0.58</v>
      </c>
      <c r="U744" s="7" t="n">
        <f aca="false">TreeCalculations!$J$3*TreeCalculations!$K$3*(T744/TreeCalculations!$L$3)</f>
        <v>0.0190042239385197</v>
      </c>
    </row>
    <row r="745" customFormat="false" ht="12.8" hidden="false" customHeight="false" outlineLevel="0" collapsed="false">
      <c r="C745" s="2" t="n">
        <f aca="false">GrassWatbal!AA745</f>
        <v>423.633</v>
      </c>
      <c r="D745" s="3" t="n">
        <f aca="false">(0.5*GrassWatbal!J745*GrassTree!$C$31*GrassTree!$C$31/18.0152*40.7*60*60)/TreeCalculations!$I$2/TreeCalculations!$I$2</f>
        <v>40.9584528620276</v>
      </c>
      <c r="E745" s="8" t="n">
        <f aca="false">(GrassHrFlux!K745*18.0152*GrassTree!$C$31*GrassTree!$C$31*2.45*0.5)/TreeCalculations!$I$2/TreeCalculations!$I$2</f>
        <v>9.2688204</v>
      </c>
      <c r="F745" s="10" t="n">
        <f aca="false">D745+(0.5*GrassWatbal!F745*GrassTree!$C$31*GrassTree!$C$31/18.0152*40.7*60*60)/TreeCalculations!$I$2/TreeCalculations!$I$2 + (0.5*GrassWatbal!G745*GrassTree!$C$31*GrassTree!$C$31/18.0152*40.7*60*60)/TreeCalculations!$I$2/TreeCalculations!$I$2</f>
        <v>40.9584528620276</v>
      </c>
      <c r="G745" s="5" t="n">
        <f aca="false">GrassWatbal!AA745-GrassWatbal!W745-F745</f>
        <v>390.475547137972</v>
      </c>
      <c r="H745" s="11" t="n">
        <f aca="false">GrassWatbal!AA745+GrassWatbal!W745-F745</f>
        <v>374.873547137972</v>
      </c>
      <c r="I745" s="6" t="n">
        <f aca="false">GrassWatbal!W745</f>
        <v>-7.801</v>
      </c>
      <c r="J745" s="7" t="n">
        <f aca="false">GrassHrFlux!P745-GrassHrFlux!P744</f>
        <v>0.92</v>
      </c>
      <c r="K745" s="7" t="n">
        <f aca="false">TreeCalculations!$J$2*TreeCalculations!$K$2*(J745/TreeCalculations!$L$2)</f>
        <v>0.00120578524299573</v>
      </c>
      <c r="L745" s="2" t="n">
        <f aca="false">OliveWatbal!V745/(OliveTree!$C$31*2*OliveTree!$C$31*2)</f>
        <v>-225.712716</v>
      </c>
      <c r="M745" s="12" t="n">
        <f aca="false">OliveWatbal!AA745</f>
        <v>399.7682</v>
      </c>
      <c r="N745" s="8" t="n">
        <f aca="false">(0.5*OliveWatbal!J745*OliveTree!$C$31*OliveTree!$C$31/18.0152*40.7*60*60)/TreeCalculations!$I$3/TreeCalculations!$I$3</f>
        <v>274.834797282295</v>
      </c>
      <c r="O745" s="8" t="n">
        <f aca="false">(OliveHrFlx!K745*18.0152*OliveTree!$C$31*OliveTree!$C$31*2.45*0.5)/TreeCalculations!$I$3/TreeCalculations!$I$3</f>
        <v>60.916011786</v>
      </c>
      <c r="P745" s="4" t="n">
        <f aca="false">N745+(0.5*OliveWatbal!F745*OliveTree!$C$31*OliveTree!$C$31/18.0152*40.7*60*60)/TreeCalculations!$I$3/TreeCalculations!$I$3 + (0.5*OliveWatbal!G745*OliveTree!$C$31*OliveTree!$C$31/18.0152*40.7*60*60)/TreeCalculations!$I$3/TreeCalculations!$I$3</f>
        <v>274.834797282295</v>
      </c>
      <c r="Q745" s="11" t="n">
        <f aca="false">OliveWatbal!AA745-OliveWatbal!W745-F745</f>
        <v>363.112947137972</v>
      </c>
      <c r="R745" s="11" t="n">
        <f aca="false">OliveWatbal!AA745+OliveWatbal!W745-F745</f>
        <v>354.506547137972</v>
      </c>
      <c r="S745" s="6" t="n">
        <f aca="false">OliveWatbal!W745</f>
        <v>-4.3032</v>
      </c>
      <c r="T745" s="7" t="n">
        <f aca="false">OliveHrFlx!P745-OliveHrFlx!P744</f>
        <v>0.85</v>
      </c>
      <c r="U745" s="7" t="n">
        <f aca="false">TreeCalculations!$J$3*TreeCalculations!$K$3*(T745/TreeCalculations!$L$3)</f>
        <v>0.0278510178409341</v>
      </c>
    </row>
    <row r="746" customFormat="false" ht="12.8" hidden="false" customHeight="false" outlineLevel="0" collapsed="false">
      <c r="C746" s="2" t="n">
        <f aca="false">GrassWatbal!AA746</f>
        <v>699.2521</v>
      </c>
      <c r="D746" s="3" t="n">
        <f aca="false">(0.5*GrassWatbal!J746*GrassTree!$C$31*GrassTree!$C$31/18.0152*40.7*60*60)/TreeCalculations!$I$2/TreeCalculations!$I$2</f>
        <v>55.5370920111905</v>
      </c>
      <c r="E746" s="8" t="n">
        <f aca="false">(GrassHrFlux!K746*18.0152*GrassTree!$C$31*GrassTree!$C$31*2.45*0.5)/TreeCalculations!$I$2/TreeCalculations!$I$2</f>
        <v>8.957652858</v>
      </c>
      <c r="F746" s="10" t="n">
        <f aca="false">D746+(0.5*GrassWatbal!F746*GrassTree!$C$31*GrassTree!$C$31/18.0152*40.7*60*60)/TreeCalculations!$I$2/TreeCalculations!$I$2 + (0.5*GrassWatbal!G746*GrassTree!$C$31*GrassTree!$C$31/18.0152*40.7*60*60)/TreeCalculations!$I$2/TreeCalculations!$I$2</f>
        <v>55.5370920111905</v>
      </c>
      <c r="G746" s="5" t="n">
        <f aca="false">GrassWatbal!AA746-GrassWatbal!W746-F746</f>
        <v>653.73940798881</v>
      </c>
      <c r="H746" s="11" t="n">
        <f aca="false">GrassWatbal!AA746+GrassWatbal!W746-F746</f>
        <v>633.690607988809</v>
      </c>
      <c r="I746" s="6" t="n">
        <f aca="false">GrassWatbal!W746</f>
        <v>-10.0244</v>
      </c>
      <c r="J746" s="7" t="n">
        <f aca="false">GrassHrFlux!P746-GrassHrFlux!P745</f>
        <v>0.350000000000001</v>
      </c>
      <c r="K746" s="7" t="n">
        <f aca="false">TreeCalculations!$J$2*TreeCalculations!$K$2*(J746/TreeCalculations!$L$2)</f>
        <v>0.000458722646791857</v>
      </c>
      <c r="L746" s="2" t="n">
        <f aca="false">OliveWatbal!V746/(OliveTree!$C$31*2*OliveTree!$C$31*2)</f>
        <v>-326.625976</v>
      </c>
      <c r="M746" s="12" t="n">
        <f aca="false">OliveWatbal!AA746</f>
        <v>656.8608</v>
      </c>
      <c r="N746" s="8" t="n">
        <f aca="false">(0.5*OliveWatbal!J746*OliveTree!$C$31*OliveTree!$C$31/18.0152*40.7*60*60)/TreeCalculations!$I$3/TreeCalculations!$I$3</f>
        <v>363.681131488965</v>
      </c>
      <c r="O746" s="8" t="n">
        <f aca="false">(OliveHrFlx!K746*18.0152*OliveTree!$C$31*OliveTree!$C$31*2.45*0.5)/TreeCalculations!$I$3/TreeCalculations!$I$3</f>
        <v>58.75770075</v>
      </c>
      <c r="P746" s="4" t="n">
        <f aca="false">N746+(0.5*OliveWatbal!F746*OliveTree!$C$31*OliveTree!$C$31/18.0152*40.7*60*60)/TreeCalculations!$I$3/TreeCalculations!$I$3 + (0.5*OliveWatbal!G746*OliveTree!$C$31*OliveTree!$C$31/18.0152*40.7*60*60)/TreeCalculations!$I$3/TreeCalculations!$I$3</f>
        <v>363.681131488965</v>
      </c>
      <c r="Q746" s="11" t="n">
        <f aca="false">OliveWatbal!AA746-OliveWatbal!W746-F746</f>
        <v>607.61590798881</v>
      </c>
      <c r="R746" s="11" t="n">
        <f aca="false">OliveWatbal!AA746+OliveWatbal!W746-F746</f>
        <v>595.03150798881</v>
      </c>
      <c r="S746" s="6" t="n">
        <f aca="false">OliveWatbal!W746</f>
        <v>-6.2922</v>
      </c>
      <c r="T746" s="7" t="n">
        <f aca="false">OliveHrFlx!P746-OliveHrFlx!P745</f>
        <v>0.4</v>
      </c>
      <c r="U746" s="7" t="n">
        <f aca="false">TreeCalculations!$J$3*TreeCalculations!$K$3*(T746/TreeCalculations!$L$3)</f>
        <v>0.0131063613369102</v>
      </c>
    </row>
    <row r="747" customFormat="false" ht="12.8" hidden="false" customHeight="false" outlineLevel="0" collapsed="false">
      <c r="C747" s="2" t="n">
        <f aca="false">GrassWatbal!AA747</f>
        <v>605.7996</v>
      </c>
      <c r="D747" s="3" t="n">
        <f aca="false">(0.5*GrassWatbal!J747*GrassTree!$C$31*GrassTree!$C$31/18.0152*40.7*60*60)/TreeCalculations!$I$2/TreeCalculations!$I$2</f>
        <v>53.7640692304277</v>
      </c>
      <c r="E747" s="8" t="n">
        <f aca="false">(GrassHrFlux!K747*18.0152*GrassTree!$C$31*GrassTree!$C$31*2.45*0.5)/TreeCalculations!$I$2/TreeCalculations!$I$2</f>
        <v>9.12537437</v>
      </c>
      <c r="F747" s="10" t="n">
        <f aca="false">D747+(0.5*GrassWatbal!F747*GrassTree!$C$31*GrassTree!$C$31/18.0152*40.7*60*60)/TreeCalculations!$I$2/TreeCalculations!$I$2 + (0.5*GrassWatbal!G747*GrassTree!$C$31*GrassTree!$C$31/18.0152*40.7*60*60)/TreeCalculations!$I$2/TreeCalculations!$I$2</f>
        <v>53.7640692304277</v>
      </c>
      <c r="G747" s="5" t="n">
        <f aca="false">GrassWatbal!AA747-GrassWatbal!W747-F747</f>
        <v>563.176130769572</v>
      </c>
      <c r="H747" s="11" t="n">
        <f aca="false">GrassWatbal!AA747+GrassWatbal!W747-F747</f>
        <v>540.894930769573</v>
      </c>
      <c r="I747" s="6" t="n">
        <f aca="false">GrassWatbal!W747</f>
        <v>-11.1406</v>
      </c>
      <c r="J747" s="7" t="n">
        <f aca="false">GrassHrFlux!P747-GrassHrFlux!P746</f>
        <v>0.639999999999999</v>
      </c>
      <c r="K747" s="7" t="n">
        <f aca="false">TreeCalculations!$J$2*TreeCalculations!$K$2*(J747/TreeCalculations!$L$2)</f>
        <v>0.000838807125562248</v>
      </c>
      <c r="L747" s="2" t="n">
        <f aca="false">OliveWatbal!V747/(OliveTree!$C$31*2*OliveTree!$C$31*2)</f>
        <v>-295.093984</v>
      </c>
      <c r="M747" s="12" t="n">
        <f aca="false">OliveWatbal!AA747</f>
        <v>567.5034</v>
      </c>
      <c r="N747" s="8" t="n">
        <f aca="false">(0.5*OliveWatbal!J747*OliveTree!$C$31*OliveTree!$C$31/18.0152*40.7*60*60)/TreeCalculations!$I$3/TreeCalculations!$I$3</f>
        <v>350.798250366357</v>
      </c>
      <c r="O747" s="8" t="n">
        <f aca="false">(OliveHrFlx!K747*18.0152*OliveTree!$C$31*OliveTree!$C$31*2.45*0.5)/TreeCalculations!$I$3/TreeCalculations!$I$3</f>
        <v>60.09285226</v>
      </c>
      <c r="P747" s="4" t="n">
        <f aca="false">N747+(0.5*OliveWatbal!F747*OliveTree!$C$31*OliveTree!$C$31/18.0152*40.7*60*60)/TreeCalculations!$I$3/TreeCalculations!$I$3 + (0.5*OliveWatbal!G747*OliveTree!$C$31*OliveTree!$C$31/18.0152*40.7*60*60)/TreeCalculations!$I$3/TreeCalculations!$I$3</f>
        <v>350.798250366357</v>
      </c>
      <c r="Q747" s="11" t="n">
        <f aca="false">OliveWatbal!AA747-OliveWatbal!W747-F747</f>
        <v>523.526630769572</v>
      </c>
      <c r="R747" s="11" t="n">
        <f aca="false">OliveWatbal!AA747+OliveWatbal!W747-F747</f>
        <v>503.952030769572</v>
      </c>
      <c r="S747" s="6" t="n">
        <f aca="false">OliveWatbal!W747</f>
        <v>-9.7873</v>
      </c>
      <c r="T747" s="7" t="n">
        <f aca="false">OliveHrFlx!P747-OliveHrFlx!P746</f>
        <v>0.630000000000001</v>
      </c>
      <c r="U747" s="7" t="n">
        <f aca="false">TreeCalculations!$J$3*TreeCalculations!$K$3*(T747/TreeCalculations!$L$3)</f>
        <v>0.0206425191056335</v>
      </c>
    </row>
    <row r="748" customFormat="false" ht="12.8" hidden="false" customHeight="false" outlineLevel="0" collapsed="false">
      <c r="C748" s="2" t="n">
        <f aca="false">GrassWatbal!AA748</f>
        <v>610.6208</v>
      </c>
      <c r="D748" s="3" t="n">
        <f aca="false">(0.5*GrassWatbal!J748*GrassTree!$C$31*GrassTree!$C$31/18.0152*40.7*60*60)/TreeCalculations!$I$2/TreeCalculations!$I$2</f>
        <v>54.7807107331587</v>
      </c>
      <c r="E748" s="8" t="n">
        <f aca="false">(GrassHrFlux!K748*18.0152*GrassTree!$C$31*GrassTree!$C$31*2.45*0.5)/TreeCalculations!$I$2/TreeCalculations!$I$2</f>
        <v>10.531145464</v>
      </c>
      <c r="F748" s="10" t="n">
        <f aca="false">D748+(0.5*GrassWatbal!F748*GrassTree!$C$31*GrassTree!$C$31/18.0152*40.7*60*60)/TreeCalculations!$I$2/TreeCalculations!$I$2 + (0.5*GrassWatbal!G748*GrassTree!$C$31*GrassTree!$C$31/18.0152*40.7*60*60)/TreeCalculations!$I$2/TreeCalculations!$I$2</f>
        <v>54.7807107331587</v>
      </c>
      <c r="G748" s="5" t="n">
        <f aca="false">GrassWatbal!AA748-GrassWatbal!W748-F748</f>
        <v>568.124689266841</v>
      </c>
      <c r="H748" s="11" t="n">
        <f aca="false">GrassWatbal!AA748+GrassWatbal!W748-F748</f>
        <v>543.555489266841</v>
      </c>
      <c r="I748" s="6" t="n">
        <f aca="false">GrassWatbal!W748</f>
        <v>-12.2846</v>
      </c>
      <c r="J748" s="7" t="n">
        <f aca="false">GrassHrFlux!P748-GrassHrFlux!P747</f>
        <v>1.02</v>
      </c>
      <c r="K748" s="7" t="n">
        <f aca="false">TreeCalculations!$J$2*TreeCalculations!$K$2*(J748/TreeCalculations!$L$2)</f>
        <v>0.00133684885636484</v>
      </c>
      <c r="L748" s="2" t="n">
        <f aca="false">OliveWatbal!V748/(OliveTree!$C$31*2*OliveTree!$C$31*2)</f>
        <v>-296.62174</v>
      </c>
      <c r="M748" s="12" t="n">
        <f aca="false">OliveWatbal!AA748</f>
        <v>573.502</v>
      </c>
      <c r="N748" s="8" t="n">
        <f aca="false">(0.5*OliveWatbal!J748*OliveTree!$C$31*OliveTree!$C$31/18.0152*40.7*60*60)/TreeCalculations!$I$3/TreeCalculations!$I$3</f>
        <v>358.77278631378</v>
      </c>
      <c r="O748" s="8" t="n">
        <f aca="false">(OliveHrFlx!K748*18.0152*OliveTree!$C$31*OliveTree!$C$31*2.45*0.5)/TreeCalculations!$I$3/TreeCalculations!$I$3</f>
        <v>68.977678672</v>
      </c>
      <c r="P748" s="4" t="n">
        <f aca="false">N748+(0.5*OliveWatbal!F748*OliveTree!$C$31*OliveTree!$C$31/18.0152*40.7*60*60)/TreeCalculations!$I$3/TreeCalculations!$I$3 + (0.5*OliveWatbal!G748*OliveTree!$C$31*OliveTree!$C$31/18.0152*40.7*60*60)/TreeCalculations!$I$3/TreeCalculations!$I$3</f>
        <v>358.77278631378</v>
      </c>
      <c r="Q748" s="11" t="n">
        <f aca="false">OliveWatbal!AA748-OliveWatbal!W748-F748</f>
        <v>528.149089266841</v>
      </c>
      <c r="R748" s="11" t="n">
        <f aca="false">OliveWatbal!AA748+OliveWatbal!W748-F748</f>
        <v>509.293489266841</v>
      </c>
      <c r="S748" s="6" t="n">
        <f aca="false">OliveWatbal!W748</f>
        <v>-9.4278</v>
      </c>
      <c r="T748" s="7" t="n">
        <f aca="false">OliveHrFlx!P748-OliveHrFlx!P747</f>
        <v>0.940000000000001</v>
      </c>
      <c r="U748" s="7" t="n">
        <f aca="false">TreeCalculations!$J$3*TreeCalculations!$K$3*(T748/TreeCalculations!$L$3)</f>
        <v>0.0307999491417389</v>
      </c>
    </row>
    <row r="749" customFormat="false" ht="12.8" hidden="false" customHeight="false" outlineLevel="0" collapsed="false">
      <c r="C749" s="2" t="n">
        <f aca="false">GrassWatbal!AA749</f>
        <v>765.3614</v>
      </c>
      <c r="D749" s="3" t="n">
        <f aca="false">(0.5*GrassWatbal!J749*GrassTree!$C$31*GrassTree!$C$31/18.0152*40.7*60*60)/TreeCalculations!$I$2/TreeCalculations!$I$2</f>
        <v>63.178169545717</v>
      </c>
      <c r="E749" s="8" t="n">
        <f aca="false">(GrassHrFlux!K749*18.0152*GrassTree!$C$31*GrassTree!$C$31*2.45*0.5)/TreeCalculations!$I$2/TreeCalculations!$I$2</f>
        <v>10.776107146</v>
      </c>
      <c r="F749" s="10" t="n">
        <f aca="false">D749+(0.5*GrassWatbal!F749*GrassTree!$C$31*GrassTree!$C$31/18.0152*40.7*60*60)/TreeCalculations!$I$2/TreeCalculations!$I$2 + (0.5*GrassWatbal!G749*GrassTree!$C$31*GrassTree!$C$31/18.0152*40.7*60*60)/TreeCalculations!$I$2/TreeCalculations!$I$2</f>
        <v>63.178169545717</v>
      </c>
      <c r="G749" s="5" t="n">
        <f aca="false">GrassWatbal!AA749-GrassWatbal!W749-F749</f>
        <v>716.142830454283</v>
      </c>
      <c r="H749" s="11" t="n">
        <f aca="false">GrassWatbal!AA749+GrassWatbal!W749-F749</f>
        <v>688.223630454283</v>
      </c>
      <c r="I749" s="6" t="n">
        <f aca="false">GrassWatbal!W749</f>
        <v>-13.9596</v>
      </c>
      <c r="J749" s="7" t="n">
        <f aca="false">GrassHrFlux!P749-GrassHrFlux!P748</f>
        <v>0.25</v>
      </c>
      <c r="K749" s="7" t="n">
        <f aca="false">TreeCalculations!$J$2*TreeCalculations!$K$2*(J749/TreeCalculations!$L$2)</f>
        <v>0.000327659033422754</v>
      </c>
      <c r="L749" s="2" t="n">
        <f aca="false">OliveWatbal!V749/(OliveTree!$C$31*2*OliveTree!$C$31*2)</f>
        <v>-357.705392</v>
      </c>
      <c r="M749" s="12" t="n">
        <f aca="false">OliveWatbal!AA749</f>
        <v>721.991</v>
      </c>
      <c r="N749" s="8" t="n">
        <f aca="false">(0.5*OliveWatbal!J749*OliveTree!$C$31*OliveTree!$C$31/18.0152*40.7*60*60)/TreeCalculations!$I$3/TreeCalculations!$I$3</f>
        <v>411.813006794263</v>
      </c>
      <c r="O749" s="8" t="n">
        <f aca="false">(OliveHrFlx!K749*18.0152*OliveTree!$C$31*OliveTree!$C$31*2.45*0.5)/TreeCalculations!$I$3/TreeCalculations!$I$3</f>
        <v>70.275313528</v>
      </c>
      <c r="P749" s="4" t="n">
        <f aca="false">N749+(0.5*OliveWatbal!F749*OliveTree!$C$31*OliveTree!$C$31/18.0152*40.7*60*60)/TreeCalculations!$I$3/TreeCalculations!$I$3 + (0.5*OliveWatbal!G749*OliveTree!$C$31*OliveTree!$C$31/18.0152*40.7*60*60)/TreeCalculations!$I$3/TreeCalculations!$I$3</f>
        <v>411.813006794263</v>
      </c>
      <c r="Q749" s="11" t="n">
        <f aca="false">OliveWatbal!AA749-OliveWatbal!W749-F749</f>
        <v>666.551830454283</v>
      </c>
      <c r="R749" s="11" t="n">
        <f aca="false">OliveWatbal!AA749+OliveWatbal!W749-F749</f>
        <v>651.073830454283</v>
      </c>
      <c r="S749" s="6" t="n">
        <f aca="false">OliveWatbal!W749</f>
        <v>-7.739</v>
      </c>
      <c r="T749" s="7" t="n">
        <f aca="false">OliveHrFlx!P749-OliveHrFlx!P748</f>
        <v>0.34</v>
      </c>
      <c r="U749" s="7" t="n">
        <f aca="false">TreeCalculations!$J$3*TreeCalculations!$K$3*(T749/TreeCalculations!$L$3)</f>
        <v>0.0111404071363736</v>
      </c>
    </row>
    <row r="750" customFormat="false" ht="12.8" hidden="false" customHeight="false" outlineLevel="0" collapsed="false">
      <c r="C750" s="2" t="n">
        <f aca="false">GrassWatbal!AA750</f>
        <v>731.113</v>
      </c>
      <c r="D750" s="3" t="n">
        <f aca="false">(0.5*GrassWatbal!J750*GrassTree!$C$31*GrassTree!$C$31/18.0152*40.7*60*60)/TreeCalculations!$I$2/TreeCalculations!$I$2</f>
        <v>64.6340001776278</v>
      </c>
      <c r="E750" s="8" t="n">
        <f aca="false">(GrassHrFlux!K750*18.0152*GrassTree!$C$31*GrassTree!$C$31*2.45*0.5)/TreeCalculations!$I$2/TreeCalculations!$I$2</f>
        <v>9.7101928</v>
      </c>
      <c r="F750" s="10" t="n">
        <f aca="false">D750+(0.5*GrassWatbal!F750*GrassTree!$C$31*GrassTree!$C$31/18.0152*40.7*60*60)/TreeCalculations!$I$2/TreeCalculations!$I$2 + (0.5*GrassWatbal!G750*GrassTree!$C$31*GrassTree!$C$31/18.0152*40.7*60*60)/TreeCalculations!$I$2/TreeCalculations!$I$2</f>
        <v>64.6340001776278</v>
      </c>
      <c r="G750" s="5" t="n">
        <f aca="false">GrassWatbal!AA750-GrassWatbal!W750-F750</f>
        <v>681.509699822372</v>
      </c>
      <c r="H750" s="11" t="n">
        <f aca="false">GrassWatbal!AA750+GrassWatbal!W750-F750</f>
        <v>651.448299822372</v>
      </c>
      <c r="I750" s="6" t="n">
        <f aca="false">GrassWatbal!W750</f>
        <v>-15.0307</v>
      </c>
      <c r="J750" s="7" t="n">
        <f aca="false">GrassHrFlux!P750-GrassHrFlux!P749</f>
        <v>0.75</v>
      </c>
      <c r="K750" s="7" t="n">
        <f aca="false">TreeCalculations!$J$2*TreeCalculations!$K$2*(J750/TreeCalculations!$L$2)</f>
        <v>0.000982977100268262</v>
      </c>
      <c r="L750" s="2" t="n">
        <f aca="false">OliveWatbal!V750/(OliveTree!$C$31*2*OliveTree!$C$31*2)</f>
        <v>-346.804844</v>
      </c>
      <c r="M750" s="12" t="n">
        <f aca="false">OliveWatbal!AA750</f>
        <v>684.781</v>
      </c>
      <c r="N750" s="8" t="n">
        <f aca="false">(0.5*OliveWatbal!J750*OliveTree!$C$31*OliveTree!$C$31/18.0152*40.7*60*60)/TreeCalculations!$I$3/TreeCalculations!$I$3</f>
        <v>419.559815045073</v>
      </c>
      <c r="O750" s="8" t="n">
        <f aca="false">(OliveHrFlx!K750*18.0152*OliveTree!$C$31*OliveTree!$C$31*2.45*0.5)/TreeCalculations!$I$3/TreeCalculations!$I$3</f>
        <v>62.015029062</v>
      </c>
      <c r="P750" s="4" t="n">
        <f aca="false">N750+(0.5*OliveWatbal!F750*OliveTree!$C$31*OliveTree!$C$31/18.0152*40.7*60*60)/TreeCalculations!$I$3/TreeCalculations!$I$3 + (0.5*OliveWatbal!G750*OliveTree!$C$31*OliveTree!$C$31/18.0152*40.7*60*60)/TreeCalculations!$I$3/TreeCalculations!$I$3</f>
        <v>419.559815045073</v>
      </c>
      <c r="Q750" s="11" t="n">
        <f aca="false">OliveWatbal!AA750-OliveWatbal!W750-F750</f>
        <v>634.676999822372</v>
      </c>
      <c r="R750" s="11" t="n">
        <f aca="false">OliveWatbal!AA750+OliveWatbal!W750-F750</f>
        <v>605.616999822372</v>
      </c>
      <c r="S750" s="6" t="n">
        <f aca="false">OliveWatbal!W750</f>
        <v>-14.53</v>
      </c>
      <c r="T750" s="7" t="n">
        <f aca="false">OliveHrFlx!P750-OliveHrFlx!P749</f>
        <v>0.789999999999999</v>
      </c>
      <c r="U750" s="7" t="n">
        <f aca="false">TreeCalculations!$J$3*TreeCalculations!$K$3*(T750/TreeCalculations!$L$3)</f>
        <v>0.0258850636403975</v>
      </c>
    </row>
    <row r="751" customFormat="false" ht="12.8" hidden="false" customHeight="false" outlineLevel="0" collapsed="false">
      <c r="C751" s="2" t="n">
        <f aca="false">GrassWatbal!AA751</f>
        <v>615.9759</v>
      </c>
      <c r="D751" s="3" t="n">
        <f aca="false">(0.5*GrassWatbal!J751*GrassTree!$C$31*GrassTree!$C$31/18.0152*40.7*60*60)/TreeCalculations!$I$2/TreeCalculations!$I$2</f>
        <v>58.245424974466</v>
      </c>
      <c r="E751" s="8" t="n">
        <f aca="false">(GrassHrFlux!K751*18.0152*GrassTree!$C$31*GrassTree!$C$31*2.45*0.5)/TreeCalculations!$I$2/TreeCalculations!$I$2</f>
        <v>9.226890022</v>
      </c>
      <c r="F751" s="10" t="n">
        <f aca="false">D751+(0.5*GrassWatbal!F751*GrassTree!$C$31*GrassTree!$C$31/18.0152*40.7*60*60)/TreeCalculations!$I$2/TreeCalculations!$I$2 + (0.5*GrassWatbal!G751*GrassTree!$C$31*GrassTree!$C$31/18.0152*40.7*60*60)/TreeCalculations!$I$2/TreeCalculations!$I$2</f>
        <v>58.245424974466</v>
      </c>
      <c r="G751" s="5" t="n">
        <f aca="false">GrassWatbal!AA751-GrassWatbal!W751-F751</f>
        <v>574.542275025534</v>
      </c>
      <c r="H751" s="11" t="n">
        <f aca="false">GrassWatbal!AA751+GrassWatbal!W751-F751</f>
        <v>540.918675025534</v>
      </c>
      <c r="I751" s="6" t="n">
        <f aca="false">GrassWatbal!W751</f>
        <v>-16.8118</v>
      </c>
      <c r="J751" s="7" t="n">
        <f aca="false">GrassHrFlux!P751-GrassHrFlux!P750</f>
        <v>0.240000000000002</v>
      </c>
      <c r="K751" s="7" t="n">
        <f aca="false">TreeCalculations!$J$2*TreeCalculations!$K$2*(J751/TreeCalculations!$L$2)</f>
        <v>0.000314552672085846</v>
      </c>
      <c r="L751" s="2" t="n">
        <f aca="false">OliveWatbal!V751/(OliveTree!$C$31*2*OliveTree!$C$31*2)</f>
        <v>-301.131484</v>
      </c>
      <c r="M751" s="12" t="n">
        <f aca="false">OliveWatbal!AA751</f>
        <v>578.1945</v>
      </c>
      <c r="N751" s="8" t="n">
        <f aca="false">(0.5*OliveWatbal!J751*OliveTree!$C$31*OliveTree!$C$31/18.0152*40.7*60*60)/TreeCalculations!$I$3/TreeCalculations!$I$3</f>
        <v>370.248635596607</v>
      </c>
      <c r="O751" s="8" t="n">
        <f aca="false">(OliveHrFlx!K751*18.0152*OliveTree!$C$31*OliveTree!$C$31*2.45*0.5)/TreeCalculations!$I$3/TreeCalculations!$I$3</f>
        <v>61.82523893</v>
      </c>
      <c r="P751" s="4" t="n">
        <f aca="false">N751+(0.5*OliveWatbal!F751*OliveTree!$C$31*OliveTree!$C$31/18.0152*40.7*60*60)/TreeCalculations!$I$3/TreeCalculations!$I$3 + (0.5*OliveWatbal!G751*OliveTree!$C$31*OliveTree!$C$31/18.0152*40.7*60*60)/TreeCalculations!$I$3/TreeCalculations!$I$3</f>
        <v>370.248635596607</v>
      </c>
      <c r="Q751" s="11" t="n">
        <f aca="false">OliveWatbal!AA751-OliveWatbal!W751-F751</f>
        <v>535.188275025534</v>
      </c>
      <c r="R751" s="11" t="n">
        <f aca="false">OliveWatbal!AA751+OliveWatbal!W751-F751</f>
        <v>504.709875025534</v>
      </c>
      <c r="S751" s="6" t="n">
        <f aca="false">OliveWatbal!W751</f>
        <v>-15.2392</v>
      </c>
      <c r="T751" s="7" t="n">
        <f aca="false">OliveHrFlx!P751-OliveHrFlx!P750</f>
        <v>0.329999999999998</v>
      </c>
      <c r="U751" s="7" t="n">
        <f aca="false">TreeCalculations!$J$3*TreeCalculations!$K$3*(T751/TreeCalculations!$L$3)</f>
        <v>0.0108127481029508</v>
      </c>
    </row>
    <row r="752" customFormat="false" ht="12.8" hidden="false" customHeight="false" outlineLevel="0" collapsed="false">
      <c r="C752" s="2" t="n">
        <f aca="false">GrassWatbal!AA752</f>
        <v>503.7025</v>
      </c>
      <c r="D752" s="3" t="n">
        <f aca="false">(0.5*GrassWatbal!J752*GrassTree!$C$31*GrassTree!$C$31/18.0152*40.7*60*60)/TreeCalculations!$I$2/TreeCalculations!$I$2</f>
        <v>55.3988287668192</v>
      </c>
      <c r="E752" s="8" t="n">
        <f aca="false">(GrassHrFlux!K752*18.0152*GrassTree!$C$31*GrassTree!$C$31*2.45*0.5)/TreeCalculations!$I$2/TreeCalculations!$I$2</f>
        <v>8.304421706</v>
      </c>
      <c r="F752" s="10" t="n">
        <f aca="false">D752+(0.5*GrassWatbal!F752*GrassTree!$C$31*GrassTree!$C$31/18.0152*40.7*60*60)/TreeCalculations!$I$2/TreeCalculations!$I$2 + (0.5*GrassWatbal!G752*GrassTree!$C$31*GrassTree!$C$31/18.0152*40.7*60*60)/TreeCalculations!$I$2/TreeCalculations!$I$2</f>
        <v>55.3988287668192</v>
      </c>
      <c r="G752" s="5" t="n">
        <f aca="false">GrassWatbal!AA752-GrassWatbal!W752-F752</f>
        <v>465.744771233181</v>
      </c>
      <c r="H752" s="11" t="n">
        <f aca="false">GrassWatbal!AA752+GrassWatbal!W752-F752</f>
        <v>430.862571233181</v>
      </c>
      <c r="I752" s="6" t="n">
        <f aca="false">GrassWatbal!W752</f>
        <v>-17.4411</v>
      </c>
      <c r="J752" s="7" t="n">
        <f aca="false">GrassHrFlux!P752-GrassHrFlux!P751</f>
        <v>-0.460000000000001</v>
      </c>
      <c r="K752" s="7" t="n">
        <f aca="false">TreeCalculations!$J$2*TreeCalculations!$K$2*(J752/TreeCalculations!$L$2)</f>
        <v>-0.000602892621497868</v>
      </c>
      <c r="L752" s="2" t="n">
        <f aca="false">OliveWatbal!V752/(OliveTree!$C$31*2*OliveTree!$C$31*2)</f>
        <v>-259.754044</v>
      </c>
      <c r="M752" s="12" t="n">
        <f aca="false">OliveWatbal!AA752</f>
        <v>469.3557</v>
      </c>
      <c r="N752" s="8" t="n">
        <f aca="false">(0.5*OliveWatbal!J752*OliveTree!$C$31*OliveTree!$C$31/18.0152*40.7*60*60)/TreeCalculations!$I$3/TreeCalculations!$I$3</f>
        <v>369.11813024557</v>
      </c>
      <c r="O752" s="8" t="n">
        <f aca="false">(OliveHrFlx!K752*18.0152*OliveTree!$C$31*OliveTree!$C$31*2.45*0.5)/TreeCalculations!$I$3/TreeCalculations!$I$3</f>
        <v>53.92467297</v>
      </c>
      <c r="P752" s="4" t="n">
        <f aca="false">N752+(0.5*OliveWatbal!F752*OliveTree!$C$31*OliveTree!$C$31/18.0152*40.7*60*60)/TreeCalculations!$I$3/TreeCalculations!$I$3 + (0.5*OliveWatbal!G752*OliveTree!$C$31*OliveTree!$C$31/18.0152*40.7*60*60)/TreeCalculations!$I$3/TreeCalculations!$I$3</f>
        <v>369.11813024557</v>
      </c>
      <c r="Q752" s="11" t="n">
        <f aca="false">OliveWatbal!AA752-OliveWatbal!W752-F752</f>
        <v>433.388471233181</v>
      </c>
      <c r="R752" s="11" t="n">
        <f aca="false">OliveWatbal!AA752+OliveWatbal!W752-F752</f>
        <v>394.525271233181</v>
      </c>
      <c r="S752" s="6" t="n">
        <f aca="false">OliveWatbal!W752</f>
        <v>-19.4316</v>
      </c>
      <c r="T752" s="7" t="n">
        <f aca="false">OliveHrFlx!P752-OliveHrFlx!P751</f>
        <v>-0.41</v>
      </c>
      <c r="U752" s="7" t="n">
        <f aca="false">TreeCalculations!$J$3*TreeCalculations!$K$3*(T752/TreeCalculations!$L$3)</f>
        <v>-0.0134340203703329</v>
      </c>
    </row>
    <row r="753" customFormat="false" ht="12.8" hidden="false" customHeight="false" outlineLevel="0" collapsed="false">
      <c r="C753" s="2" t="n">
        <f aca="false">GrassWatbal!AA753</f>
        <v>369.4702</v>
      </c>
      <c r="D753" s="3" t="n">
        <f aca="false">(0.5*GrassWatbal!J753*GrassTree!$C$31*GrassTree!$C$31/18.0152*40.7*60*60)/TreeCalculations!$I$2/TreeCalculations!$I$2</f>
        <v>49.9577634442027</v>
      </c>
      <c r="E753" s="8" t="n">
        <f aca="false">(GrassHrFlux!K753*18.0152*GrassTree!$C$31*GrassTree!$C$31*2.45*0.5)/TreeCalculations!$I$2/TreeCalculations!$I$2</f>
        <v>8.34193836</v>
      </c>
      <c r="F753" s="10" t="n">
        <f aca="false">D753+(0.5*GrassWatbal!F753*GrassTree!$C$31*GrassTree!$C$31/18.0152*40.7*60*60)/TreeCalculations!$I$2/TreeCalculations!$I$2 + (0.5*GrassWatbal!G753*GrassTree!$C$31*GrassTree!$C$31/18.0152*40.7*60*60)/TreeCalculations!$I$2/TreeCalculations!$I$2</f>
        <v>49.9577634442027</v>
      </c>
      <c r="G753" s="5" t="n">
        <f aca="false">GrassWatbal!AA753-GrassWatbal!W753-F753</f>
        <v>333.060836555797</v>
      </c>
      <c r="H753" s="11" t="n">
        <f aca="false">GrassWatbal!AA753+GrassWatbal!W753-F753</f>
        <v>305.964036555797</v>
      </c>
      <c r="I753" s="6" t="n">
        <f aca="false">GrassWatbal!W753</f>
        <v>-13.5484</v>
      </c>
      <c r="J753" s="7" t="n">
        <f aca="false">GrassHrFlux!P753-GrassHrFlux!P752</f>
        <v>0.0899999999999999</v>
      </c>
      <c r="K753" s="7" t="n">
        <f aca="false">TreeCalculations!$J$2*TreeCalculations!$K$2*(J753/TreeCalculations!$L$2)</f>
        <v>0.000117957252032191</v>
      </c>
      <c r="L753" s="2" t="n">
        <f aca="false">OliveWatbal!V753/(OliveTree!$C$31*2*OliveTree!$C$31*2)</f>
        <v>-206.001232</v>
      </c>
      <c r="M753" s="12" t="n">
        <f aca="false">OliveWatbal!AA753</f>
        <v>342.3845</v>
      </c>
      <c r="N753" s="8" t="n">
        <f aca="false">(0.5*OliveWatbal!J753*OliveTree!$C$31*OliveTree!$C$31/18.0152*40.7*60*60)/TreeCalculations!$I$3/TreeCalculations!$I$3</f>
        <v>321.94189795284</v>
      </c>
      <c r="O753" s="8" t="n">
        <f aca="false">(OliveHrFlx!K753*18.0152*OliveTree!$C$31*OliveTree!$C$31*2.45*0.5)/TreeCalculations!$I$3/TreeCalculations!$I$3</f>
        <v>56.372082928</v>
      </c>
      <c r="P753" s="4" t="n">
        <f aca="false">N753+(0.5*OliveWatbal!F753*OliveTree!$C$31*OliveTree!$C$31/18.0152*40.7*60*60)/TreeCalculations!$I$3/TreeCalculations!$I$3 + (0.5*OliveWatbal!G753*OliveTree!$C$31*OliveTree!$C$31/18.0152*40.7*60*60)/TreeCalculations!$I$3/TreeCalculations!$I$3</f>
        <v>321.94189795284</v>
      </c>
      <c r="Q753" s="11" t="n">
        <f aca="false">OliveWatbal!AA753-OliveWatbal!W753-F753</f>
        <v>308.664736555797</v>
      </c>
      <c r="R753" s="11" t="n">
        <f aca="false">OliveWatbal!AA753+OliveWatbal!W753-F753</f>
        <v>276.188736555797</v>
      </c>
      <c r="S753" s="6" t="n">
        <f aca="false">OliveWatbal!W753</f>
        <v>-16.238</v>
      </c>
      <c r="T753" s="7" t="n">
        <f aca="false">OliveHrFlx!P753-OliveHrFlx!P752</f>
        <v>0.0899999999999999</v>
      </c>
      <c r="U753" s="7" t="n">
        <f aca="false">TreeCalculations!$J$3*TreeCalculations!$K$3*(T753/TreeCalculations!$L$3)</f>
        <v>0.00294893130080478</v>
      </c>
    </row>
    <row r="754" customFormat="false" ht="12.8" hidden="false" customHeight="false" outlineLevel="0" collapsed="false">
      <c r="C754" s="2" t="n">
        <f aca="false">GrassWatbal!AA754</f>
        <v>375.1891</v>
      </c>
      <c r="D754" s="3" t="n">
        <f aca="false">(0.5*GrassWatbal!J754*GrassTree!$C$31*GrassTree!$C$31/18.0152*40.7*60*60)/TreeCalculations!$I$2/TreeCalculations!$I$2</f>
        <v>50.0634941604867</v>
      </c>
      <c r="E754" s="8" t="n">
        <f aca="false">(GrassHrFlux!K754*18.0152*GrassTree!$C$31*GrassTree!$C$31*2.45*0.5)/TreeCalculations!$I$2/TreeCalculations!$I$2</f>
        <v>7.22747305</v>
      </c>
      <c r="F754" s="10" t="n">
        <f aca="false">D754+(0.5*GrassWatbal!F754*GrassTree!$C$31*GrassTree!$C$31/18.0152*40.7*60*60)/TreeCalculations!$I$2/TreeCalculations!$I$2 + (0.5*GrassWatbal!G754*GrassTree!$C$31*GrassTree!$C$31/18.0152*40.7*60*60)/TreeCalculations!$I$2/TreeCalculations!$I$2</f>
        <v>50.0634941604867</v>
      </c>
      <c r="G754" s="5" t="n">
        <f aca="false">GrassWatbal!AA754-GrassWatbal!W754-F754</f>
        <v>337.473905839513</v>
      </c>
      <c r="H754" s="11" t="n">
        <f aca="false">GrassWatbal!AA754+GrassWatbal!W754-F754</f>
        <v>312.777305839513</v>
      </c>
      <c r="I754" s="6" t="n">
        <f aca="false">GrassWatbal!W754</f>
        <v>-12.3483</v>
      </c>
      <c r="J754" s="7" t="n">
        <f aca="false">GrassHrFlux!P754-GrassHrFlux!P753</f>
        <v>0.0899999999999999</v>
      </c>
      <c r="K754" s="7" t="n">
        <f aca="false">TreeCalculations!$J$2*TreeCalculations!$K$2*(J754/TreeCalculations!$L$2)</f>
        <v>0.000117957252032191</v>
      </c>
      <c r="L754" s="2" t="n">
        <f aca="false">OliveWatbal!V754/(OliveTree!$C$31*2*OliveTree!$C$31*2)</f>
        <v>-220.09666</v>
      </c>
      <c r="M754" s="12" t="n">
        <f aca="false">OliveWatbal!AA754</f>
        <v>345.2505</v>
      </c>
      <c r="N754" s="8" t="n">
        <f aca="false">(0.5*OliveWatbal!J754*OliveTree!$C$31*OliveTree!$C$31/18.0152*40.7*60*60)/TreeCalculations!$I$3/TreeCalculations!$I$3</f>
        <v>336.557136196101</v>
      </c>
      <c r="O754" s="8" t="n">
        <f aca="false">(OliveHrFlx!K754*18.0152*OliveTree!$C$31*OliveTree!$C$31*2.45*0.5)/TreeCalculations!$I$3/TreeCalculations!$I$3</f>
        <v>48.698823754</v>
      </c>
      <c r="P754" s="4" t="n">
        <f aca="false">N754+(0.5*OliveWatbal!F754*OliveTree!$C$31*OliveTree!$C$31/18.0152*40.7*60*60)/TreeCalculations!$I$3/TreeCalculations!$I$3 + (0.5*OliveWatbal!G754*OliveTree!$C$31*OliveTree!$C$31/18.0152*40.7*60*60)/TreeCalculations!$I$3/TreeCalculations!$I$3</f>
        <v>336.557136196101</v>
      </c>
      <c r="Q754" s="11" t="n">
        <f aca="false">OliveWatbal!AA754-OliveWatbal!W754-F754</f>
        <v>309.321205839513</v>
      </c>
      <c r="R754" s="11" t="n">
        <f aca="false">OliveWatbal!AA754+OliveWatbal!W754-F754</f>
        <v>281.052805839513</v>
      </c>
      <c r="S754" s="6" t="n">
        <f aca="false">OliveWatbal!W754</f>
        <v>-14.1342</v>
      </c>
      <c r="T754" s="7" t="n">
        <f aca="false">OliveHrFlx!P754-OliveHrFlx!P753</f>
        <v>0.120000000000001</v>
      </c>
      <c r="U754" s="7" t="n">
        <f aca="false">TreeCalculations!$J$3*TreeCalculations!$K$3*(T754/TreeCalculations!$L$3)</f>
        <v>0.00393190840107308</v>
      </c>
    </row>
    <row r="755" customFormat="false" ht="12.8" hidden="false" customHeight="false" outlineLevel="0" collapsed="false">
      <c r="C755" s="2" t="n">
        <f aca="false">GrassWatbal!AA755</f>
        <v>261.1291</v>
      </c>
      <c r="D755" s="3" t="n">
        <f aca="false">(0.5*GrassWatbal!J755*GrassTree!$C$31*GrassTree!$C$31/18.0152*40.7*60*60)/TreeCalculations!$I$2/TreeCalculations!$I$2</f>
        <v>43.4309249966695</v>
      </c>
      <c r="E755" s="8" t="n">
        <f aca="false">(GrassHrFlux!K755*18.0152*GrassTree!$C$31*GrassTree!$C$31*2.45*0.5)/TreeCalculations!$I$2/TreeCalculations!$I$2</f>
        <v>6.673550688</v>
      </c>
      <c r="F755" s="10" t="n">
        <f aca="false">D755+(0.5*GrassWatbal!F755*GrassTree!$C$31*GrassTree!$C$31/18.0152*40.7*60*60)/TreeCalculations!$I$2/TreeCalculations!$I$2 + (0.5*GrassWatbal!G755*GrassTree!$C$31*GrassTree!$C$31/18.0152*40.7*60*60)/TreeCalculations!$I$2/TreeCalculations!$I$2</f>
        <v>43.4309249966695</v>
      </c>
      <c r="G755" s="5" t="n">
        <f aca="false">GrassWatbal!AA755-GrassWatbal!W755-F755</f>
        <v>229.674575003331</v>
      </c>
      <c r="H755" s="11" t="n">
        <f aca="false">GrassWatbal!AA755+GrassWatbal!W755-F755</f>
        <v>205.72177500333</v>
      </c>
      <c r="I755" s="6" t="n">
        <f aca="false">GrassWatbal!W755</f>
        <v>-11.9764</v>
      </c>
      <c r="J755" s="7" t="n">
        <f aca="false">GrassHrFlux!P755-GrassHrFlux!P754</f>
        <v>0.0700000000000003</v>
      </c>
      <c r="K755" s="7" t="n">
        <f aca="false">TreeCalculations!$J$2*TreeCalculations!$K$2*(J755/TreeCalculations!$L$2)</f>
        <v>9.17445293583714E-005</v>
      </c>
      <c r="L755" s="2" t="n">
        <f aca="false">OliveWatbal!V755/(OliveTree!$C$31*2*OliveTree!$C$31*2)</f>
        <v>-165.402248</v>
      </c>
      <c r="M755" s="12" t="n">
        <f aca="false">OliveWatbal!AA755</f>
        <v>239.4877</v>
      </c>
      <c r="N755" s="8" t="n">
        <f aca="false">(0.5*OliveWatbal!J755*OliveTree!$C$31*OliveTree!$C$31/18.0152*40.7*60*60)/TreeCalculations!$I$3/TreeCalculations!$I$3</f>
        <v>290.747270083041</v>
      </c>
      <c r="O755" s="8" t="n">
        <f aca="false">(OliveHrFlx!K755*18.0152*OliveTree!$C$31*OliveTree!$C$31*2.45*0.5)/TreeCalculations!$I$3/TreeCalculations!$I$3</f>
        <v>45.613630678</v>
      </c>
      <c r="P755" s="4" t="n">
        <f aca="false">N755+(0.5*OliveWatbal!F755*OliveTree!$C$31*OliveTree!$C$31/18.0152*40.7*60*60)/TreeCalculations!$I$3/TreeCalculations!$I$3 + (0.5*OliveWatbal!G755*OliveTree!$C$31*OliveTree!$C$31/18.0152*40.7*60*60)/TreeCalculations!$I$3/TreeCalculations!$I$3</f>
        <v>290.747270083041</v>
      </c>
      <c r="Q755" s="11" t="n">
        <f aca="false">OliveWatbal!AA755-OliveWatbal!W755-F755</f>
        <v>209.85457500333</v>
      </c>
      <c r="R755" s="11" t="n">
        <f aca="false">OliveWatbal!AA755+OliveWatbal!W755-F755</f>
        <v>182.258975003331</v>
      </c>
      <c r="S755" s="6" t="n">
        <f aca="false">OliveWatbal!W755</f>
        <v>-13.7978</v>
      </c>
      <c r="T755" s="7" t="n">
        <f aca="false">OliveHrFlx!P755-OliveHrFlx!P754</f>
        <v>0.0899999999999999</v>
      </c>
      <c r="U755" s="7" t="n">
        <f aca="false">TreeCalculations!$J$3*TreeCalculations!$K$3*(T755/TreeCalculations!$L$3)</f>
        <v>0.00294893130080478</v>
      </c>
    </row>
    <row r="756" customFormat="false" ht="12.8" hidden="false" customHeight="false" outlineLevel="0" collapsed="false">
      <c r="C756" s="2" t="n">
        <f aca="false">GrassWatbal!AA756</f>
        <v>213.8946</v>
      </c>
      <c r="D756" s="3" t="n">
        <f aca="false">(0.5*GrassWatbal!J756*GrassTree!$C$31*GrassTree!$C$31/18.0152*40.7*60*60)/TreeCalculations!$I$2/TreeCalculations!$I$2</f>
        <v>40.0556752076025</v>
      </c>
      <c r="E756" s="8" t="n">
        <f aca="false">(GrassHrFlux!K756*18.0152*GrassTree!$C$31*GrassTree!$C$31*2.45*0.5)/TreeCalculations!$I$2/TreeCalculations!$I$2</f>
        <v>7.968978682</v>
      </c>
      <c r="F756" s="10" t="n">
        <f aca="false">D756+(0.5*GrassWatbal!F756*GrassTree!$C$31*GrassTree!$C$31/18.0152*40.7*60*60)/TreeCalculations!$I$2/TreeCalculations!$I$2 + (0.5*GrassWatbal!G756*GrassTree!$C$31*GrassTree!$C$31/18.0152*40.7*60*60)/TreeCalculations!$I$2/TreeCalculations!$I$2</f>
        <v>40.0556752076025</v>
      </c>
      <c r="G756" s="5" t="n">
        <f aca="false">GrassWatbal!AA756-GrassWatbal!W756-F756</f>
        <v>184.779224792398</v>
      </c>
      <c r="H756" s="11" t="n">
        <f aca="false">GrassWatbal!AA756+GrassWatbal!W756-F756</f>
        <v>162.898624792398</v>
      </c>
      <c r="I756" s="6" t="n">
        <f aca="false">GrassWatbal!W756</f>
        <v>-10.9403</v>
      </c>
      <c r="J756" s="7" t="n">
        <f aca="false">GrassHrFlux!P756-GrassHrFlux!P755</f>
        <v>0.199999999999999</v>
      </c>
      <c r="K756" s="7" t="n">
        <f aca="false">TreeCalculations!$J$2*TreeCalculations!$K$2*(J756/TreeCalculations!$L$2)</f>
        <v>0.000262127226738202</v>
      </c>
      <c r="L756" s="2" t="n">
        <f aca="false">OliveWatbal!V756/(OliveTree!$C$31*2*OliveTree!$C$31*2)</f>
        <v>-154.71168</v>
      </c>
      <c r="M756" s="12" t="n">
        <f aca="false">OliveWatbal!AA756</f>
        <v>194.3051</v>
      </c>
      <c r="N756" s="8" t="n">
        <f aca="false">(0.5*OliveWatbal!J756*OliveTree!$C$31*OliveTree!$C$31/18.0152*40.7*60*60)/TreeCalculations!$I$3/TreeCalculations!$I$3</f>
        <v>272.333859185577</v>
      </c>
      <c r="O756" s="8" t="n">
        <f aca="false">(OliveHrFlx!K756*18.0152*OliveTree!$C$31*OliveTree!$C$31*2.45*0.5)/TreeCalculations!$I$3/TreeCalculations!$I$3</f>
        <v>54.043843518</v>
      </c>
      <c r="P756" s="4" t="n">
        <f aca="false">N756+(0.5*OliveWatbal!F756*OliveTree!$C$31*OliveTree!$C$31/18.0152*40.7*60*60)/TreeCalculations!$I$3/TreeCalculations!$I$3 + (0.5*OliveWatbal!G756*OliveTree!$C$31*OliveTree!$C$31/18.0152*40.7*60*60)/TreeCalculations!$I$3/TreeCalculations!$I$3</f>
        <v>272.333859185577</v>
      </c>
      <c r="Q756" s="11" t="n">
        <f aca="false">OliveWatbal!AA756-OliveWatbal!W756-F756</f>
        <v>166.723324792398</v>
      </c>
      <c r="R756" s="11" t="n">
        <f aca="false">OliveWatbal!AA756+OliveWatbal!W756-F756</f>
        <v>141.775524792398</v>
      </c>
      <c r="S756" s="6" t="n">
        <f aca="false">OliveWatbal!W756</f>
        <v>-12.4739</v>
      </c>
      <c r="T756" s="7" t="n">
        <f aca="false">OliveHrFlx!P756-OliveHrFlx!P755</f>
        <v>0.18</v>
      </c>
      <c r="U756" s="7" t="n">
        <f aca="false">TreeCalculations!$J$3*TreeCalculations!$K$3*(T756/TreeCalculations!$L$3)</f>
        <v>0.00589786260160956</v>
      </c>
    </row>
    <row r="757" customFormat="false" ht="12.8" hidden="false" customHeight="false" outlineLevel="0" collapsed="false">
      <c r="C757" s="2" t="n">
        <f aca="false">GrassWatbal!AA757</f>
        <v>261.8552</v>
      </c>
      <c r="D757" s="3" t="n">
        <f aca="false">(0.5*GrassWatbal!J757*GrassTree!$C$31*GrassTree!$C$31/18.0152*40.7*60*60)/TreeCalculations!$I$2/TreeCalculations!$I$2</f>
        <v>47.8024834584129</v>
      </c>
      <c r="E757" s="8" t="n">
        <f aca="false">(GrassHrFlux!K757*18.0152*GrassTree!$C$31*GrassTree!$C$31*2.45*0.5)/TreeCalculations!$I$2/TreeCalculations!$I$2</f>
        <v>7.245127946</v>
      </c>
      <c r="F757" s="10" t="n">
        <f aca="false">D757+(0.5*GrassWatbal!F757*GrassTree!$C$31*GrassTree!$C$31/18.0152*40.7*60*60)/TreeCalculations!$I$2/TreeCalculations!$I$2 + (0.5*GrassWatbal!G757*GrassTree!$C$31*GrassTree!$C$31/18.0152*40.7*60*60)/TreeCalculations!$I$2/TreeCalculations!$I$2</f>
        <v>47.8024834584129</v>
      </c>
      <c r="G757" s="5" t="n">
        <f aca="false">GrassWatbal!AA757-GrassWatbal!W757-F757</f>
        <v>224.506916541587</v>
      </c>
      <c r="H757" s="11" t="n">
        <f aca="false">GrassWatbal!AA757+GrassWatbal!W757-F757</f>
        <v>203.598516541587</v>
      </c>
      <c r="I757" s="6" t="n">
        <f aca="false">GrassWatbal!W757</f>
        <v>-10.4542</v>
      </c>
      <c r="J757" s="7" t="n">
        <f aca="false">GrassHrFlux!P757-GrassHrFlux!P756</f>
        <v>0.0300000000000011</v>
      </c>
      <c r="K757" s="7" t="n">
        <f aca="false">TreeCalculations!$J$2*TreeCalculations!$K$2*(J757/TreeCalculations!$L$2)</f>
        <v>3.93190840107319E-005</v>
      </c>
      <c r="L757" s="2" t="n">
        <f aca="false">OliveWatbal!V757/(OliveTree!$C$31*2*OliveTree!$C$31*2)</f>
        <v>-218.625176</v>
      </c>
      <c r="M757" s="12" t="n">
        <f aca="false">OliveWatbal!AA757</f>
        <v>237.1258</v>
      </c>
      <c r="N757" s="8" t="n">
        <f aca="false">(0.5*OliveWatbal!J757*OliveTree!$C$31*OliveTree!$C$31/18.0152*40.7*60*60)/TreeCalculations!$I$3/TreeCalculations!$I$3</f>
        <v>322.657613570762</v>
      </c>
      <c r="O757" s="8" t="n">
        <f aca="false">(OliveHrFlx!K757*18.0152*OliveTree!$C$31*OliveTree!$C$31*2.45*0.5)/TreeCalculations!$I$3/TreeCalculations!$I$3</f>
        <v>48.855510956</v>
      </c>
      <c r="P757" s="4" t="n">
        <f aca="false">N757+(0.5*OliveWatbal!F757*OliveTree!$C$31*OliveTree!$C$31/18.0152*40.7*60*60)/TreeCalculations!$I$3/TreeCalculations!$I$3 + (0.5*OliveWatbal!G757*OliveTree!$C$31*OliveTree!$C$31/18.0152*40.7*60*60)/TreeCalculations!$I$3/TreeCalculations!$I$3</f>
        <v>322.657613570762</v>
      </c>
      <c r="Q757" s="11" t="n">
        <f aca="false">OliveWatbal!AA757-OliveWatbal!W757-F757</f>
        <v>200.775916541587</v>
      </c>
      <c r="R757" s="11" t="n">
        <f aca="false">OliveWatbal!AA757+OliveWatbal!W757-F757</f>
        <v>177.870716541587</v>
      </c>
      <c r="S757" s="6" t="n">
        <f aca="false">OliveWatbal!W757</f>
        <v>-11.4526</v>
      </c>
      <c r="T757" s="7" t="n">
        <f aca="false">OliveHrFlx!P757-OliveHrFlx!P756</f>
        <v>0.0500000000000007</v>
      </c>
      <c r="U757" s="7" t="n">
        <f aca="false">TreeCalculations!$J$3*TreeCalculations!$K$3*(T757/TreeCalculations!$L$3)</f>
        <v>0.00163829516711379</v>
      </c>
    </row>
    <row r="758" customFormat="false" ht="12.8" hidden="false" customHeight="false" outlineLevel="0" collapsed="false">
      <c r="C758" s="2" t="n">
        <f aca="false">GrassWatbal!AA758</f>
        <v>165.8857</v>
      </c>
      <c r="D758" s="3" t="n">
        <f aca="false">(0.5*GrassWatbal!J758*GrassTree!$C$31*GrassTree!$C$31/18.0152*40.7*60*60)/TreeCalculations!$I$2/TreeCalculations!$I$2</f>
        <v>43.4512578267241</v>
      </c>
      <c r="E758" s="8" t="n">
        <f aca="false">(GrassHrFlux!K758*18.0152*GrassTree!$C$31*GrassTree!$C$31*2.45*0.5)/TreeCalculations!$I$2/TreeCalculations!$I$2</f>
        <v>4.636617062</v>
      </c>
      <c r="F758" s="10" t="n">
        <f aca="false">D758+(0.5*GrassWatbal!F758*GrassTree!$C$31*GrassTree!$C$31/18.0152*40.7*60*60)/TreeCalculations!$I$2/TreeCalculations!$I$2 + (0.5*GrassWatbal!G758*GrassTree!$C$31*GrassTree!$C$31/18.0152*40.7*60*60)/TreeCalculations!$I$2/TreeCalculations!$I$2</f>
        <v>43.4512578267241</v>
      </c>
      <c r="G758" s="5" t="n">
        <f aca="false">GrassWatbal!AA758-GrassWatbal!W758-F758</f>
        <v>133.175742173276</v>
      </c>
      <c r="H758" s="11" t="n">
        <f aca="false">GrassWatbal!AA758+GrassWatbal!W758-F758</f>
        <v>111.693142173276</v>
      </c>
      <c r="I758" s="6" t="n">
        <f aca="false">GrassWatbal!W758</f>
        <v>-10.7413</v>
      </c>
      <c r="J758" s="7" t="n">
        <f aca="false">GrassHrFlux!P758-GrassHrFlux!P757</f>
        <v>-0.390000000000001</v>
      </c>
      <c r="K758" s="7" t="n">
        <f aca="false">TreeCalculations!$J$2*TreeCalculations!$K$2*(J758/TreeCalculations!$L$2)</f>
        <v>-0.000511148092139497</v>
      </c>
      <c r="L758" s="2" t="n">
        <f aca="false">OliveWatbal!V758/(OliveTree!$C$31*2*OliveTree!$C$31*2)</f>
        <v>-171.979748</v>
      </c>
      <c r="M758" s="12" t="n">
        <f aca="false">OliveWatbal!AA758</f>
        <v>150.9323</v>
      </c>
      <c r="N758" s="8" t="n">
        <f aca="false">(0.5*OliveWatbal!J758*OliveTree!$C$31*OliveTree!$C$31/18.0152*40.7*60*60)/TreeCalculations!$I$3/TreeCalculations!$I$3</f>
        <v>291.678513699543</v>
      </c>
      <c r="O758" s="8" t="n">
        <f aca="false">(OliveHrFlx!K758*18.0152*OliveTree!$C$31*OliveTree!$C$31*2.45*0.5)/TreeCalculations!$I$3/TreeCalculations!$I$3</f>
        <v>30.60917594</v>
      </c>
      <c r="P758" s="4" t="n">
        <f aca="false">N758+(0.5*OliveWatbal!F758*OliveTree!$C$31*OliveTree!$C$31/18.0152*40.7*60*60)/TreeCalculations!$I$3/TreeCalculations!$I$3 + (0.5*OliveWatbal!G758*OliveTree!$C$31*OliveTree!$C$31/18.0152*40.7*60*60)/TreeCalculations!$I$3/TreeCalculations!$I$3</f>
        <v>291.678513699543</v>
      </c>
      <c r="Q758" s="11" t="n">
        <f aca="false">OliveWatbal!AA758-OliveWatbal!W758-F758</f>
        <v>119.367742173276</v>
      </c>
      <c r="R758" s="11" t="n">
        <f aca="false">OliveWatbal!AA758+OliveWatbal!W758-F758</f>
        <v>95.5943421732759</v>
      </c>
      <c r="S758" s="6" t="n">
        <f aca="false">OliveWatbal!W758</f>
        <v>-11.8867</v>
      </c>
      <c r="T758" s="7" t="n">
        <f aca="false">OliveHrFlx!P758-OliveHrFlx!P757</f>
        <v>-0.329999999999998</v>
      </c>
      <c r="U758" s="7" t="n">
        <f aca="false">TreeCalculations!$J$3*TreeCalculations!$K$3*(T758/TreeCalculations!$L$3)</f>
        <v>-0.0108127481029508</v>
      </c>
    </row>
    <row r="759" customFormat="false" ht="12.8" hidden="false" customHeight="false" outlineLevel="0" collapsed="false">
      <c r="C759" s="2" t="n">
        <f aca="false">GrassWatbal!AA759</f>
        <v>81.2922</v>
      </c>
      <c r="D759" s="3" t="n">
        <f aca="false">(0.5*GrassWatbal!J759*GrassTree!$C$31*GrassTree!$C$31/18.0152*40.7*60*60)/TreeCalculations!$I$2/TreeCalculations!$I$2</f>
        <v>27.7909121186554</v>
      </c>
      <c r="E759" s="8" t="n">
        <f aca="false">(GrassHrFlux!K759*18.0152*GrassTree!$C$31*GrassTree!$C$31*2.45*0.5)/TreeCalculations!$I$2/TreeCalculations!$I$2</f>
        <v>0</v>
      </c>
      <c r="F759" s="10" t="n">
        <f aca="false">D759+(0.5*GrassWatbal!F759*GrassTree!$C$31*GrassTree!$C$31/18.0152*40.7*60*60)/TreeCalculations!$I$2/TreeCalculations!$I$2 + (0.5*GrassWatbal!G759*GrassTree!$C$31*GrassTree!$C$31/18.0152*40.7*60*60)/TreeCalculations!$I$2/TreeCalculations!$I$2</f>
        <v>27.7909121186554</v>
      </c>
      <c r="G759" s="5" t="n">
        <f aca="false">GrassWatbal!AA759-GrassWatbal!W759-F759</f>
        <v>61.7749878813446</v>
      </c>
      <c r="H759" s="11" t="n">
        <f aca="false">GrassWatbal!AA759+GrassWatbal!W759-F759</f>
        <v>45.2275878813446</v>
      </c>
      <c r="I759" s="6" t="n">
        <f aca="false">GrassWatbal!W759</f>
        <v>-8.2737</v>
      </c>
      <c r="J759" s="7" t="n">
        <f aca="false">GrassHrFlux!P759-GrassHrFlux!P758</f>
        <v>1.4</v>
      </c>
      <c r="K759" s="7" t="n">
        <f aca="false">TreeCalculations!$J$2*TreeCalculations!$K$2*(J759/TreeCalculations!$L$2)</f>
        <v>0.00183489058716742</v>
      </c>
      <c r="L759" s="2" t="n">
        <f aca="false">OliveWatbal!V759/(OliveTree!$C$31*2*OliveTree!$C$31*2)</f>
        <v>-43.086328</v>
      </c>
      <c r="M759" s="12" t="n">
        <f aca="false">OliveWatbal!AA759</f>
        <v>76.0355</v>
      </c>
      <c r="N759" s="8" t="n">
        <f aca="false">(0.5*OliveWatbal!J759*OliveTree!$C$31*OliveTree!$C$31/18.0152*40.7*60*60)/TreeCalculations!$I$3/TreeCalculations!$I$3</f>
        <v>182.751476530929</v>
      </c>
      <c r="O759" s="8" t="n">
        <f aca="false">(OliveHrFlx!K759*18.0152*OliveTree!$C$31*OliveTree!$C$31*2.45*0.5)/TreeCalculations!$I$3/TreeCalculations!$I$3</f>
        <v>0</v>
      </c>
      <c r="P759" s="4" t="n">
        <f aca="false">N759+(0.5*OliveWatbal!F759*OliveTree!$C$31*OliveTree!$C$31/18.0152*40.7*60*60)/TreeCalculations!$I$3/TreeCalculations!$I$3 + (0.5*OliveWatbal!G759*OliveTree!$C$31*OliveTree!$C$31/18.0152*40.7*60*60)/TreeCalculations!$I$3/TreeCalculations!$I$3</f>
        <v>182.751476530929</v>
      </c>
      <c r="Q759" s="11" t="n">
        <f aca="false">OliveWatbal!AA759-OliveWatbal!W759-F759</f>
        <v>58.3248878813446</v>
      </c>
      <c r="R759" s="11" t="n">
        <f aca="false">OliveWatbal!AA759+OliveWatbal!W759-F759</f>
        <v>38.1642878813446</v>
      </c>
      <c r="S759" s="6" t="n">
        <f aca="false">OliveWatbal!W759</f>
        <v>-10.0803</v>
      </c>
      <c r="T759" s="7" t="n">
        <f aca="false">OliveHrFlx!P759-OliveHrFlx!P758</f>
        <v>1.48</v>
      </c>
      <c r="U759" s="7" t="n">
        <f aca="false">TreeCalculations!$J$3*TreeCalculations!$K$3*(T759/TreeCalculations!$L$3)</f>
        <v>0.0484935369465675</v>
      </c>
    </row>
    <row r="760" customFormat="false" ht="12.8" hidden="false" customHeight="false" outlineLevel="0" collapsed="false">
      <c r="C760" s="2" t="n">
        <f aca="false">GrassWatbal!AA760</f>
        <v>57.3934</v>
      </c>
      <c r="D760" s="3" t="n">
        <f aca="false">(0.5*GrassWatbal!J760*GrassTree!$C$31*GrassTree!$C$31/18.0152*40.7*60*60)/TreeCalculations!$I$2/TreeCalculations!$I$2</f>
        <v>0.0162662640436964</v>
      </c>
      <c r="E760" s="8" t="n">
        <f aca="false">(GrassHrFlux!K760*18.0152*GrassTree!$C$31*GrassTree!$C$31*2.45*0.5)/TreeCalculations!$I$2/TreeCalculations!$I$2</f>
        <v>0</v>
      </c>
      <c r="F760" s="10" t="n">
        <f aca="false">D760+(0.5*GrassWatbal!F760*GrassTree!$C$31*GrassTree!$C$31/18.0152*40.7*60*60)/TreeCalculations!$I$2/TreeCalculations!$I$2 + (0.5*GrassWatbal!G760*GrassTree!$C$31*GrassTree!$C$31/18.0152*40.7*60*60)/TreeCalculations!$I$2/TreeCalculations!$I$2</f>
        <v>0.0162662640436964</v>
      </c>
      <c r="G760" s="5" t="n">
        <f aca="false">GrassWatbal!AA760-GrassWatbal!W760-F760</f>
        <v>64.9635337359563</v>
      </c>
      <c r="H760" s="11" t="n">
        <f aca="false">GrassWatbal!AA760+GrassWatbal!W760-F760</f>
        <v>49.7907337359563</v>
      </c>
      <c r="I760" s="6" t="n">
        <f aca="false">GrassWatbal!W760</f>
        <v>-7.5864</v>
      </c>
      <c r="J760" s="7" t="n">
        <f aca="false">GrassHrFlux!P760-GrassHrFlux!P759</f>
        <v>-0.00999999999999801</v>
      </c>
      <c r="K760" s="7" t="n">
        <f aca="false">TreeCalculations!$J$2*TreeCalculations!$K$2*(J760/TreeCalculations!$L$2)</f>
        <v>-1.31063613369075E-005</v>
      </c>
      <c r="L760" s="2" t="n">
        <f aca="false">OliveWatbal!V760/(OliveTree!$C$31*2*OliveTree!$C$31*2)</f>
        <v>-0.19196</v>
      </c>
      <c r="M760" s="12" t="n">
        <f aca="false">OliveWatbal!AA760</f>
        <v>51.8273</v>
      </c>
      <c r="N760" s="8" t="n">
        <f aca="false">(0.5*OliveWatbal!J760*OliveTree!$C$31*OliveTree!$C$31/18.0152*40.7*60*60)/TreeCalculations!$I$3/TreeCalculations!$I$3</f>
        <v>0</v>
      </c>
      <c r="O760" s="8" t="n">
        <f aca="false">(OliveHrFlx!K760*18.0152*OliveTree!$C$31*OliveTree!$C$31*2.45*0.5)/TreeCalculations!$I$3/TreeCalculations!$I$3</f>
        <v>0</v>
      </c>
      <c r="P760" s="4" t="n">
        <f aca="false">N760+(0.5*OliveWatbal!F760*OliveTree!$C$31*OliveTree!$C$31/18.0152*40.7*60*60)/TreeCalculations!$I$3/TreeCalculations!$I$3 + (0.5*OliveWatbal!G760*OliveTree!$C$31*OliveTree!$C$31/18.0152*40.7*60*60)/TreeCalculations!$I$3/TreeCalculations!$I$3</f>
        <v>0</v>
      </c>
      <c r="Q760" s="11" t="n">
        <f aca="false">OliveWatbal!AA760-OliveWatbal!W760-F760</f>
        <v>61.1200337359563</v>
      </c>
      <c r="R760" s="11" t="n">
        <f aca="false">OliveWatbal!AA760+OliveWatbal!W760-F760</f>
        <v>42.5020337359563</v>
      </c>
      <c r="S760" s="6" t="n">
        <f aca="false">OliveWatbal!W760</f>
        <v>-9.309</v>
      </c>
      <c r="T760" s="7" t="n">
        <f aca="false">OliveHrFlx!P760-OliveHrFlx!P759</f>
        <v>-0.00999999999999801</v>
      </c>
      <c r="U760" s="7" t="n">
        <f aca="false">TreeCalculations!$J$3*TreeCalculations!$K$3*(T760/TreeCalculations!$L$3)</f>
        <v>-0.000327659033422689</v>
      </c>
    </row>
    <row r="761" customFormat="false" ht="12.8" hidden="false" customHeight="false" outlineLevel="0" collapsed="false">
      <c r="C761" s="2" t="n">
        <f aca="false">GrassWatbal!AA761</f>
        <v>35.2709</v>
      </c>
      <c r="D761" s="3" t="n">
        <f aca="false">(0.5*GrassWatbal!J761*GrassTree!$C$31*GrassTree!$C$31/18.0152*40.7*60*60)/TreeCalculations!$I$2/TreeCalculations!$I$2</f>
        <v>0</v>
      </c>
      <c r="E761" s="8" t="n">
        <f aca="false">(GrassHrFlux!K761*18.0152*GrassTree!$C$31*GrassTree!$C$31*2.45*0.5)/TreeCalculations!$I$2/TreeCalculations!$I$2</f>
        <v>0</v>
      </c>
      <c r="F761" s="10" t="n">
        <f aca="false">D761+(0.5*GrassWatbal!F761*GrassTree!$C$31*GrassTree!$C$31/18.0152*40.7*60*60)/TreeCalculations!$I$2/TreeCalculations!$I$2 + (0.5*GrassWatbal!G761*GrassTree!$C$31*GrassTree!$C$31/18.0152*40.7*60*60)/TreeCalculations!$I$2/TreeCalculations!$I$2</f>
        <v>0</v>
      </c>
      <c r="G761" s="5" t="n">
        <f aca="false">GrassWatbal!AA761-GrassWatbal!W761-F761</f>
        <v>42.6514</v>
      </c>
      <c r="H761" s="11" t="n">
        <f aca="false">GrassWatbal!AA761+GrassWatbal!W761-F761</f>
        <v>27.8904</v>
      </c>
      <c r="I761" s="6" t="n">
        <f aca="false">GrassWatbal!W761</f>
        <v>-7.3805</v>
      </c>
      <c r="J761" s="7" t="n">
        <f aca="false">GrassHrFlux!P761-GrassHrFlux!P760</f>
        <v>-0.219999999999999</v>
      </c>
      <c r="K761" s="7" t="n">
        <f aca="false">TreeCalculations!$J$2*TreeCalculations!$K$2*(J761/TreeCalculations!$L$2)</f>
        <v>-0.000288339949412022</v>
      </c>
      <c r="L761" s="2" t="n">
        <f aca="false">OliveWatbal!V761/(OliveTree!$C$31*2*OliveTree!$C$31*2)</f>
        <v>-0.93748</v>
      </c>
      <c r="M761" s="12" t="n">
        <f aca="false">OliveWatbal!AA761</f>
        <v>29.7049</v>
      </c>
      <c r="N761" s="8" t="n">
        <f aca="false">(0.5*OliveWatbal!J761*OliveTree!$C$31*OliveTree!$C$31/18.0152*40.7*60*60)/TreeCalculations!$I$3/TreeCalculations!$I$3</f>
        <v>0</v>
      </c>
      <c r="O761" s="8" t="n">
        <f aca="false">(OliveHrFlx!K761*18.0152*OliveTree!$C$31*OliveTree!$C$31*2.45*0.5)/TreeCalculations!$I$3/TreeCalculations!$I$3</f>
        <v>0</v>
      </c>
      <c r="P761" s="4" t="n">
        <f aca="false">N761+(0.5*OliveWatbal!F761*OliveTree!$C$31*OliveTree!$C$31/18.0152*40.7*60*60)/TreeCalculations!$I$3/TreeCalculations!$I$3 + (0.5*OliveWatbal!G761*OliveTree!$C$31*OliveTree!$C$31/18.0152*40.7*60*60)/TreeCalculations!$I$3/TreeCalculations!$I$3</f>
        <v>0</v>
      </c>
      <c r="Q761" s="11" t="n">
        <f aca="false">OliveWatbal!AA761-OliveWatbal!W761-F761</f>
        <v>38.5153</v>
      </c>
      <c r="R761" s="11" t="n">
        <f aca="false">OliveWatbal!AA761+OliveWatbal!W761-F761</f>
        <v>20.8945</v>
      </c>
      <c r="S761" s="6" t="n">
        <f aca="false">OliveWatbal!W761</f>
        <v>-8.8104</v>
      </c>
      <c r="T761" s="7" t="n">
        <f aca="false">OliveHrFlx!P761-OliveHrFlx!P760</f>
        <v>-0.219999999999999</v>
      </c>
      <c r="U761" s="7" t="n">
        <f aca="false">TreeCalculations!$J$3*TreeCalculations!$K$3*(T761/TreeCalculations!$L$3)</f>
        <v>-0.00720849873530055</v>
      </c>
    </row>
    <row r="762" customFormat="false" ht="12.8" hidden="false" customHeight="false" outlineLevel="0" collapsed="false">
      <c r="C762" s="2" t="n">
        <f aca="false">GrassWatbal!AA762</f>
        <v>-11.1844</v>
      </c>
      <c r="D762" s="3" t="n">
        <f aca="false">(0.5*GrassWatbal!J762*GrassTree!$C$31*GrassTree!$C$31/18.0152*40.7*60*60)/TreeCalculations!$I$2/TreeCalculations!$I$2</f>
        <v>0</v>
      </c>
      <c r="E762" s="8" t="n">
        <f aca="false">(GrassHrFlux!K762*18.0152*GrassTree!$C$31*GrassTree!$C$31*2.45*0.5)/TreeCalculations!$I$2/TreeCalculations!$I$2</f>
        <v>0</v>
      </c>
      <c r="F762" s="10" t="n">
        <f aca="false">D762+(0.5*GrassWatbal!F762*GrassTree!$C$31*GrassTree!$C$31/18.0152*40.7*60*60)/TreeCalculations!$I$2/TreeCalculations!$I$2 + (0.5*GrassWatbal!G762*GrassTree!$C$31*GrassTree!$C$31/18.0152*40.7*60*60)/TreeCalculations!$I$2/TreeCalculations!$I$2</f>
        <v>0</v>
      </c>
      <c r="G762" s="5" t="n">
        <f aca="false">GrassWatbal!AA762-GrassWatbal!W762-F762</f>
        <v>-5.0146</v>
      </c>
      <c r="H762" s="11" t="n">
        <f aca="false">GrassWatbal!AA762+GrassWatbal!W762-F762</f>
        <v>-17.3542</v>
      </c>
      <c r="I762" s="6" t="n">
        <f aca="false">GrassWatbal!W762</f>
        <v>-6.1698</v>
      </c>
      <c r="J762" s="7" t="n">
        <f aca="false">GrassHrFlux!P762-GrassHrFlux!P761</f>
        <v>-0.310000000000002</v>
      </c>
      <c r="K762" s="7" t="n">
        <f aca="false">TreeCalculations!$J$2*TreeCalculations!$K$2*(J762/TreeCalculations!$L$2)</f>
        <v>-0.000406297201444218</v>
      </c>
      <c r="L762" s="2" t="n">
        <f aca="false">OliveWatbal!V762/(OliveTree!$C$31*2*OliveTree!$C$31*2)</f>
        <v>-2.509276</v>
      </c>
      <c r="M762" s="12" t="n">
        <f aca="false">OliveWatbal!AA762</f>
        <v>-16.7505</v>
      </c>
      <c r="N762" s="8" t="n">
        <f aca="false">(0.5*OliveWatbal!J762*OliveTree!$C$31*OliveTree!$C$31/18.0152*40.7*60*60)/TreeCalculations!$I$3/TreeCalculations!$I$3</f>
        <v>0</v>
      </c>
      <c r="O762" s="8" t="n">
        <f aca="false">(OliveHrFlx!K762*18.0152*OliveTree!$C$31*OliveTree!$C$31*2.45*0.5)/TreeCalculations!$I$3/TreeCalculations!$I$3</f>
        <v>0</v>
      </c>
      <c r="P762" s="4" t="n">
        <f aca="false">N762+(0.5*OliveWatbal!F762*OliveTree!$C$31*OliveTree!$C$31/18.0152*40.7*60*60)/TreeCalculations!$I$3/TreeCalculations!$I$3 + (0.5*OliveWatbal!G762*OliveTree!$C$31*OliveTree!$C$31/18.0152*40.7*60*60)/TreeCalculations!$I$3/TreeCalculations!$I$3</f>
        <v>0</v>
      </c>
      <c r="Q762" s="11" t="n">
        <f aca="false">OliveWatbal!AA762-OliveWatbal!W762-F762</f>
        <v>-9.3545</v>
      </c>
      <c r="R762" s="11" t="n">
        <f aca="false">OliveWatbal!AA762+OliveWatbal!W762-F762</f>
        <v>-24.1465</v>
      </c>
      <c r="S762" s="6" t="n">
        <f aca="false">OliveWatbal!W762</f>
        <v>-7.396</v>
      </c>
      <c r="T762" s="7" t="n">
        <f aca="false">OliveHrFlx!P762-OliveHrFlx!P761</f>
        <v>-0.310000000000002</v>
      </c>
      <c r="U762" s="7" t="n">
        <f aca="false">TreeCalculations!$J$3*TreeCalculations!$K$3*(T762/TreeCalculations!$L$3)</f>
        <v>-0.0101574300361054</v>
      </c>
    </row>
    <row r="763" customFormat="false" ht="12.8" hidden="false" customHeight="false" outlineLevel="0" collapsed="false">
      <c r="C763" s="2" t="n">
        <f aca="false">GrassWatbal!AA763</f>
        <v>-15.0645</v>
      </c>
      <c r="D763" s="3" t="n">
        <f aca="false">(0.5*GrassWatbal!J763*GrassTree!$C$31*GrassTree!$C$31/18.0152*40.7*60*60)/TreeCalculations!$I$2/TreeCalculations!$I$2</f>
        <v>0</v>
      </c>
      <c r="E763" s="8" t="n">
        <f aca="false">(GrassHrFlux!K763*18.0152*GrassTree!$C$31*GrassTree!$C$31*2.45*0.5)/TreeCalculations!$I$2/TreeCalculations!$I$2</f>
        <v>0</v>
      </c>
      <c r="F763" s="10" t="n">
        <f aca="false">D763+(0.5*GrassWatbal!F763*GrassTree!$C$31*GrassTree!$C$31/18.0152*40.7*60*60)/TreeCalculations!$I$2/TreeCalculations!$I$2 + (0.5*GrassWatbal!G763*GrassTree!$C$31*GrassTree!$C$31/18.0152*40.7*60*60)/TreeCalculations!$I$2/TreeCalculations!$I$2</f>
        <v>0</v>
      </c>
      <c r="G763" s="5" t="n">
        <f aca="false">GrassWatbal!AA763-GrassWatbal!W763-F763</f>
        <v>-10.36</v>
      </c>
      <c r="H763" s="11" t="n">
        <f aca="false">GrassWatbal!AA763+GrassWatbal!W763-F763</f>
        <v>-19.769</v>
      </c>
      <c r="I763" s="6" t="n">
        <f aca="false">GrassWatbal!W763</f>
        <v>-4.7045</v>
      </c>
      <c r="J763" s="7" t="n">
        <f aca="false">GrassHrFlux!P763-GrassHrFlux!P762</f>
        <v>-0.289999999999999</v>
      </c>
      <c r="K763" s="7" t="n">
        <f aca="false">TreeCalculations!$J$2*TreeCalculations!$K$2*(J763/TreeCalculations!$L$2)</f>
        <v>-0.000380084478770393</v>
      </c>
      <c r="L763" s="2" t="n">
        <f aca="false">OliveWatbal!V763/(OliveTree!$C$31*2*OliveTree!$C$31*2)</f>
        <v>-2.627208</v>
      </c>
      <c r="M763" s="12" t="n">
        <f aca="false">OliveWatbal!AA763</f>
        <v>-20.6307</v>
      </c>
      <c r="N763" s="8" t="n">
        <f aca="false">(0.5*OliveWatbal!J763*OliveTree!$C$31*OliveTree!$C$31/18.0152*40.7*60*60)/TreeCalculations!$I$3/TreeCalculations!$I$3</f>
        <v>0</v>
      </c>
      <c r="O763" s="8" t="n">
        <f aca="false">(OliveHrFlx!K763*18.0152*OliveTree!$C$31*OliveTree!$C$31*2.45*0.5)/TreeCalculations!$I$3/TreeCalculations!$I$3</f>
        <v>0</v>
      </c>
      <c r="P763" s="4" t="n">
        <f aca="false">N763+(0.5*OliveWatbal!F763*OliveTree!$C$31*OliveTree!$C$31/18.0152*40.7*60*60)/TreeCalculations!$I$3/TreeCalculations!$I$3 + (0.5*OliveWatbal!G763*OliveTree!$C$31*OliveTree!$C$31/18.0152*40.7*60*60)/TreeCalculations!$I$3/TreeCalculations!$I$3</f>
        <v>0</v>
      </c>
      <c r="Q763" s="11" t="n">
        <f aca="false">OliveWatbal!AA763-OliveWatbal!W763-F763</f>
        <v>-14.8512</v>
      </c>
      <c r="R763" s="11" t="n">
        <f aca="false">OliveWatbal!AA763+OliveWatbal!W763-F763</f>
        <v>-26.4102</v>
      </c>
      <c r="S763" s="6" t="n">
        <f aca="false">OliveWatbal!W763</f>
        <v>-5.7795</v>
      </c>
      <c r="T763" s="7" t="n">
        <f aca="false">OliveHrFlx!P763-OliveHrFlx!P762</f>
        <v>-0.289999999999999</v>
      </c>
      <c r="U763" s="7" t="n">
        <f aca="false">TreeCalculations!$J$3*TreeCalculations!$K$3*(T763/TreeCalculations!$L$3)</f>
        <v>-0.00950211196925983</v>
      </c>
    </row>
    <row r="764" customFormat="false" ht="12.8" hidden="false" customHeight="false" outlineLevel="0" collapsed="false">
      <c r="C764" s="2" t="n">
        <f aca="false">GrassWatbal!AA764</f>
        <v>-15.4253</v>
      </c>
      <c r="D764" s="3" t="n">
        <f aca="false">(0.5*GrassWatbal!J764*GrassTree!$C$31*GrassTree!$C$31/18.0152*40.7*60*60)/TreeCalculations!$I$2/TreeCalculations!$I$2</f>
        <v>0</v>
      </c>
      <c r="E764" s="8" t="n">
        <f aca="false">(GrassHrFlux!K764*18.0152*GrassTree!$C$31*GrassTree!$C$31*2.45*0.5)/TreeCalculations!$I$2/TreeCalculations!$I$2</f>
        <v>0</v>
      </c>
      <c r="F764" s="10" t="n">
        <f aca="false">D764+(0.5*GrassWatbal!F764*GrassTree!$C$31*GrassTree!$C$31/18.0152*40.7*60*60)/TreeCalculations!$I$2/TreeCalculations!$I$2 + (0.5*GrassWatbal!G764*GrassTree!$C$31*GrassTree!$C$31/18.0152*40.7*60*60)/TreeCalculations!$I$2/TreeCalculations!$I$2</f>
        <v>0</v>
      </c>
      <c r="G764" s="5" t="n">
        <f aca="false">GrassWatbal!AA764-GrassWatbal!W764-F764</f>
        <v>-11.8304</v>
      </c>
      <c r="H764" s="11" t="n">
        <f aca="false">GrassWatbal!AA764+GrassWatbal!W764-F764</f>
        <v>-19.0202</v>
      </c>
      <c r="I764" s="6" t="n">
        <f aca="false">GrassWatbal!W764</f>
        <v>-3.5949</v>
      </c>
      <c r="J764" s="7" t="n">
        <f aca="false">GrassHrFlux!P764-GrassHrFlux!P763</f>
        <v>-0.0500000000000007</v>
      </c>
      <c r="K764" s="7" t="n">
        <f aca="false">TreeCalculations!$J$2*TreeCalculations!$K$2*(J764/TreeCalculations!$L$2)</f>
        <v>-6.55318066845517E-005</v>
      </c>
      <c r="L764" s="2" t="n">
        <f aca="false">OliveWatbal!V764/(OliveTree!$C$31*2*OliveTree!$C$31*2)</f>
        <v>-2.633796</v>
      </c>
      <c r="M764" s="12" t="n">
        <f aca="false">OliveWatbal!AA764</f>
        <v>-20.992</v>
      </c>
      <c r="N764" s="8" t="n">
        <f aca="false">(0.5*OliveWatbal!J764*OliveTree!$C$31*OliveTree!$C$31/18.0152*40.7*60*60)/TreeCalculations!$I$3/TreeCalculations!$I$3</f>
        <v>0</v>
      </c>
      <c r="O764" s="8" t="n">
        <f aca="false">(OliveHrFlx!K764*18.0152*OliveTree!$C$31*OliveTree!$C$31*2.45*0.5)/TreeCalculations!$I$3/TreeCalculations!$I$3</f>
        <v>0</v>
      </c>
      <c r="P764" s="4" t="n">
        <f aca="false">N764+(0.5*OliveWatbal!F764*OliveTree!$C$31*OliveTree!$C$31/18.0152*40.7*60*60)/TreeCalculations!$I$3/TreeCalculations!$I$3 + (0.5*OliveWatbal!G764*OliveTree!$C$31*OliveTree!$C$31/18.0152*40.7*60*60)/TreeCalculations!$I$3/TreeCalculations!$I$3</f>
        <v>0</v>
      </c>
      <c r="Q764" s="11" t="n">
        <f aca="false">OliveWatbal!AA764-OliveWatbal!W764-F764</f>
        <v>-16.4392</v>
      </c>
      <c r="R764" s="11" t="n">
        <f aca="false">OliveWatbal!AA764+OliveWatbal!W764-F764</f>
        <v>-25.5448</v>
      </c>
      <c r="S764" s="6" t="n">
        <f aca="false">OliveWatbal!W764</f>
        <v>-4.5528</v>
      </c>
      <c r="T764" s="7" t="n">
        <f aca="false">OliveHrFlx!P764-OliveHrFlx!P763</f>
        <v>-0.0500000000000007</v>
      </c>
      <c r="U764" s="7" t="n">
        <f aca="false">TreeCalculations!$J$3*TreeCalculations!$K$3*(T764/TreeCalculations!$L$3)</f>
        <v>-0.00163829516711379</v>
      </c>
    </row>
    <row r="765" customFormat="false" ht="12.8" hidden="false" customHeight="false" outlineLevel="0" collapsed="false">
      <c r="C765" s="2" t="n">
        <f aca="false">GrassWatbal!AA765</f>
        <v>-15.5969</v>
      </c>
      <c r="D765" s="3" t="n">
        <f aca="false">(0.5*GrassWatbal!J765*GrassTree!$C$31*GrassTree!$C$31/18.0152*40.7*60*60)/TreeCalculations!$I$2/TreeCalculations!$I$2</f>
        <v>0</v>
      </c>
      <c r="E765" s="8" t="n">
        <f aca="false">(GrassHrFlux!K765*18.0152*GrassTree!$C$31*GrassTree!$C$31*2.45*0.5)/TreeCalculations!$I$2/TreeCalculations!$I$2</f>
        <v>0</v>
      </c>
      <c r="F765" s="10" t="n">
        <f aca="false">D765+(0.5*GrassWatbal!F765*GrassTree!$C$31*GrassTree!$C$31/18.0152*40.7*60*60)/TreeCalculations!$I$2/TreeCalculations!$I$2 + (0.5*GrassWatbal!G765*GrassTree!$C$31*GrassTree!$C$31/18.0152*40.7*60*60)/TreeCalculations!$I$2/TreeCalculations!$I$2</f>
        <v>0</v>
      </c>
      <c r="G765" s="5" t="n">
        <f aca="false">GrassWatbal!AA765-GrassWatbal!W765-F765</f>
        <v>-11.8191</v>
      </c>
      <c r="H765" s="11" t="n">
        <f aca="false">GrassWatbal!AA765+GrassWatbal!W765-F765</f>
        <v>-19.3747</v>
      </c>
      <c r="I765" s="6" t="n">
        <f aca="false">GrassWatbal!W765</f>
        <v>-3.7778</v>
      </c>
      <c r="J765" s="7" t="n">
        <f aca="false">GrassHrFlux!P765-GrassHrFlux!P764</f>
        <v>0.0500000000000007</v>
      </c>
      <c r="K765" s="7" t="n">
        <f aca="false">TreeCalculations!$J$2*TreeCalculations!$K$2*(J765/TreeCalculations!$L$2)</f>
        <v>6.55318066845517E-005</v>
      </c>
      <c r="L765" s="2" t="n">
        <f aca="false">OliveWatbal!V765/(OliveTree!$C$31*2*OliveTree!$C$31*2)</f>
        <v>-2.643304</v>
      </c>
      <c r="M765" s="12" t="n">
        <f aca="false">OliveWatbal!AA765</f>
        <v>-21.1638</v>
      </c>
      <c r="N765" s="8" t="n">
        <f aca="false">(0.5*OliveWatbal!J765*OliveTree!$C$31*OliveTree!$C$31/18.0152*40.7*60*60)/TreeCalculations!$I$3/TreeCalculations!$I$3</f>
        <v>0</v>
      </c>
      <c r="O765" s="8" t="n">
        <f aca="false">(OliveHrFlx!K765*18.0152*OliveTree!$C$31*OliveTree!$C$31*2.45*0.5)/TreeCalculations!$I$3/TreeCalculations!$I$3</f>
        <v>0</v>
      </c>
      <c r="P765" s="4" t="n">
        <f aca="false">N765+(0.5*OliveWatbal!F765*OliveTree!$C$31*OliveTree!$C$31/18.0152*40.7*60*60)/TreeCalculations!$I$3/TreeCalculations!$I$3 + (0.5*OliveWatbal!G765*OliveTree!$C$31*OliveTree!$C$31/18.0152*40.7*60*60)/TreeCalculations!$I$3/TreeCalculations!$I$3</f>
        <v>0</v>
      </c>
      <c r="Q765" s="11" t="n">
        <f aca="false">OliveWatbal!AA765-OliveWatbal!W765-F765</f>
        <v>-16.5213</v>
      </c>
      <c r="R765" s="11" t="n">
        <f aca="false">OliveWatbal!AA765+OliveWatbal!W765-F765</f>
        <v>-25.8063</v>
      </c>
      <c r="S765" s="6" t="n">
        <f aca="false">OliveWatbal!W765</f>
        <v>-4.6425</v>
      </c>
      <c r="T765" s="7" t="n">
        <f aca="false">OliveHrFlx!P765-OliveHrFlx!P764</f>
        <v>0.0500000000000007</v>
      </c>
      <c r="U765" s="7" t="n">
        <f aca="false">TreeCalculations!$J$3*TreeCalculations!$K$3*(T765/TreeCalculations!$L$3)</f>
        <v>0.00163829516711379</v>
      </c>
    </row>
    <row r="766" customFormat="false" ht="12.8" hidden="false" customHeight="false" outlineLevel="0" collapsed="false">
      <c r="C766" s="2" t="n">
        <f aca="false">GrassWatbal!AA766</f>
        <v>-15.3616</v>
      </c>
      <c r="D766" s="3" t="n">
        <f aca="false">(0.5*GrassWatbal!J766*GrassTree!$C$31*GrassTree!$C$31/18.0152*40.7*60*60)/TreeCalculations!$I$2/TreeCalculations!$I$2</f>
        <v>0</v>
      </c>
      <c r="E766" s="8" t="n">
        <f aca="false">(GrassHrFlux!K766*18.0152*GrassTree!$C$31*GrassTree!$C$31*2.45*0.5)/TreeCalculations!$I$2/TreeCalculations!$I$2</f>
        <v>0</v>
      </c>
      <c r="F766" s="10" t="n">
        <f aca="false">D766+(0.5*GrassWatbal!F766*GrassTree!$C$31*GrassTree!$C$31/18.0152*40.7*60*60)/TreeCalculations!$I$2/TreeCalculations!$I$2 + (0.5*GrassWatbal!G766*GrassTree!$C$31*GrassTree!$C$31/18.0152*40.7*60*60)/TreeCalculations!$I$2/TreeCalculations!$I$2</f>
        <v>0</v>
      </c>
      <c r="G766" s="5" t="n">
        <f aca="false">GrassWatbal!AA766-GrassWatbal!W766-F766</f>
        <v>-11.1766</v>
      </c>
      <c r="H766" s="11" t="n">
        <f aca="false">GrassWatbal!AA766+GrassWatbal!W766-F766</f>
        <v>-19.5466</v>
      </c>
      <c r="I766" s="6" t="n">
        <f aca="false">GrassWatbal!W766</f>
        <v>-4.185</v>
      </c>
      <c r="J766" s="7" t="n">
        <f aca="false">GrassHrFlux!P766-GrassHrFlux!P765</f>
        <v>-0.109999999999999</v>
      </c>
      <c r="K766" s="7" t="n">
        <f aca="false">TreeCalculations!$J$2*TreeCalculations!$K$2*(J766/TreeCalculations!$L$2)</f>
        <v>-0.000144169974706011</v>
      </c>
      <c r="L766" s="2" t="n">
        <f aca="false">OliveWatbal!V766/(OliveTree!$C$31*2*OliveTree!$C$31*2)</f>
        <v>-2.651812</v>
      </c>
      <c r="M766" s="12" t="n">
        <f aca="false">OliveWatbal!AA766</f>
        <v>-20.9294</v>
      </c>
      <c r="N766" s="8" t="n">
        <f aca="false">(0.5*OliveWatbal!J766*OliveTree!$C$31*OliveTree!$C$31/18.0152*40.7*60*60)/TreeCalculations!$I$3/TreeCalculations!$I$3</f>
        <v>0</v>
      </c>
      <c r="O766" s="8" t="n">
        <f aca="false">(OliveHrFlx!K766*18.0152*OliveTree!$C$31*OliveTree!$C$31*2.45*0.5)/TreeCalculations!$I$3/TreeCalculations!$I$3</f>
        <v>0</v>
      </c>
      <c r="P766" s="4" t="n">
        <f aca="false">N766+(0.5*OliveWatbal!F766*OliveTree!$C$31*OliveTree!$C$31/18.0152*40.7*60*60)/TreeCalculations!$I$3/TreeCalculations!$I$3 + (0.5*OliveWatbal!G766*OliveTree!$C$31*OliveTree!$C$31/18.0152*40.7*60*60)/TreeCalculations!$I$3/TreeCalculations!$I$3</f>
        <v>0</v>
      </c>
      <c r="Q766" s="11" t="n">
        <f aca="false">OliveWatbal!AA766-OliveWatbal!W766-F766</f>
        <v>-15.9557</v>
      </c>
      <c r="R766" s="11" t="n">
        <f aca="false">OliveWatbal!AA766+OliveWatbal!W766-F766</f>
        <v>-25.9031</v>
      </c>
      <c r="S766" s="6" t="n">
        <f aca="false">OliveWatbal!W766</f>
        <v>-4.9737</v>
      </c>
      <c r="T766" s="7" t="n">
        <f aca="false">OliveHrFlx!P766-OliveHrFlx!P765</f>
        <v>-0.109999999999999</v>
      </c>
      <c r="U766" s="7" t="n">
        <f aca="false">TreeCalculations!$J$3*TreeCalculations!$K$3*(T766/TreeCalculations!$L$3)</f>
        <v>-0.00360424936765027</v>
      </c>
    </row>
    <row r="767" customFormat="false" ht="12.8" hidden="false" customHeight="false" outlineLevel="0" collapsed="false">
      <c r="C767" s="2" t="n">
        <f aca="false">GrassWatbal!AA767</f>
        <v>-15.3538</v>
      </c>
      <c r="D767" s="3" t="n">
        <f aca="false">(0.5*GrassWatbal!J767*GrassTree!$C$31*GrassTree!$C$31/18.0152*40.7*60*60)/TreeCalculations!$I$2/TreeCalculations!$I$2</f>
        <v>0</v>
      </c>
      <c r="E767" s="8" t="n">
        <f aca="false">(GrassHrFlux!K767*18.0152*GrassTree!$C$31*GrassTree!$C$31*2.45*0.5)/TreeCalculations!$I$2/TreeCalculations!$I$2</f>
        <v>0</v>
      </c>
      <c r="F767" s="10" t="n">
        <f aca="false">D767+(0.5*GrassWatbal!F767*GrassTree!$C$31*GrassTree!$C$31/18.0152*40.7*60*60)/TreeCalculations!$I$2/TreeCalculations!$I$2 + (0.5*GrassWatbal!G767*GrassTree!$C$31*GrassTree!$C$31/18.0152*40.7*60*60)/TreeCalculations!$I$2/TreeCalculations!$I$2</f>
        <v>0</v>
      </c>
      <c r="G767" s="5" t="n">
        <f aca="false">GrassWatbal!AA767-GrassWatbal!W767-F767</f>
        <v>-11.5967</v>
      </c>
      <c r="H767" s="11" t="n">
        <f aca="false">GrassWatbal!AA767+GrassWatbal!W767-F767</f>
        <v>-19.1109</v>
      </c>
      <c r="I767" s="6" t="n">
        <f aca="false">GrassWatbal!W767</f>
        <v>-3.7571</v>
      </c>
      <c r="J767" s="7" t="n">
        <f aca="false">GrassHrFlux!P767-GrassHrFlux!P766</f>
        <v>-0.600000000000001</v>
      </c>
      <c r="K767" s="7" t="n">
        <f aca="false">TreeCalculations!$J$2*TreeCalculations!$K$2*(J767/TreeCalculations!$L$2)</f>
        <v>-0.000786381680214611</v>
      </c>
      <c r="L767" s="2" t="n">
        <f aca="false">OliveWatbal!V767/(OliveTree!$C$31*2*OliveTree!$C$31*2)</f>
        <v>-2.654308</v>
      </c>
      <c r="M767" s="12" t="n">
        <f aca="false">OliveWatbal!AA767</f>
        <v>-20.9209</v>
      </c>
      <c r="N767" s="8" t="n">
        <f aca="false">(0.5*OliveWatbal!J767*OliveTree!$C$31*OliveTree!$C$31/18.0152*40.7*60*60)/TreeCalculations!$I$3/TreeCalculations!$I$3</f>
        <v>0</v>
      </c>
      <c r="O767" s="8" t="n">
        <f aca="false">(OliveHrFlx!K767*18.0152*OliveTree!$C$31*OliveTree!$C$31*2.45*0.5)/TreeCalculations!$I$3/TreeCalculations!$I$3</f>
        <v>0</v>
      </c>
      <c r="P767" s="4" t="n">
        <f aca="false">N767+(0.5*OliveWatbal!F767*OliveTree!$C$31*OliveTree!$C$31/18.0152*40.7*60*60)/TreeCalculations!$I$3/TreeCalculations!$I$3 + (0.5*OliveWatbal!G767*OliveTree!$C$31*OliveTree!$C$31/18.0152*40.7*60*60)/TreeCalculations!$I$3/TreeCalculations!$I$3</f>
        <v>0</v>
      </c>
      <c r="Q767" s="11" t="n">
        <f aca="false">OliveWatbal!AA767-OliveWatbal!W767-F767</f>
        <v>-16.4412</v>
      </c>
      <c r="R767" s="11" t="n">
        <f aca="false">OliveWatbal!AA767+OliveWatbal!W767-F767</f>
        <v>-25.4006</v>
      </c>
      <c r="S767" s="6" t="n">
        <f aca="false">OliveWatbal!W767</f>
        <v>-4.4797</v>
      </c>
      <c r="T767" s="7" t="n">
        <f aca="false">OliveHrFlx!P767-OliveHrFlx!P766</f>
        <v>-0.600000000000001</v>
      </c>
      <c r="U767" s="7" t="n">
        <f aca="false">TreeCalculations!$J$3*TreeCalculations!$K$3*(T767/TreeCalculations!$L$3)</f>
        <v>-0.0196595420053653</v>
      </c>
    </row>
    <row r="768" customFormat="false" ht="12.8" hidden="false" customHeight="false" outlineLevel="0" collapsed="false">
      <c r="C768" s="2" t="n">
        <f aca="false">GrassWatbal!AA768</f>
        <v>-15.4815</v>
      </c>
      <c r="D768" s="3" t="n">
        <f aca="false">(0.5*GrassWatbal!J768*GrassTree!$C$31*GrassTree!$C$31/18.0152*40.7*60*60)/TreeCalculations!$I$2/TreeCalculations!$I$2</f>
        <v>0</v>
      </c>
      <c r="E768" s="8" t="n">
        <f aca="false">(GrassHrFlux!K768*18.0152*GrassTree!$C$31*GrassTree!$C$31*2.45*0.5)/TreeCalculations!$I$2/TreeCalculations!$I$2</f>
        <v>0</v>
      </c>
      <c r="F768" s="10" t="n">
        <f aca="false">D768+(0.5*GrassWatbal!F768*GrassTree!$C$31*GrassTree!$C$31/18.0152*40.7*60*60)/TreeCalculations!$I$2/TreeCalculations!$I$2 + (0.5*GrassWatbal!G768*GrassTree!$C$31*GrassTree!$C$31/18.0152*40.7*60*60)/TreeCalculations!$I$2/TreeCalculations!$I$2</f>
        <v>0</v>
      </c>
      <c r="G768" s="5" t="n">
        <f aca="false">GrassWatbal!AA768-GrassWatbal!W768-F768</f>
        <v>-14.4251</v>
      </c>
      <c r="H768" s="11" t="n">
        <f aca="false">GrassWatbal!AA768+GrassWatbal!W768-F768</f>
        <v>-16.5379</v>
      </c>
      <c r="I768" s="6" t="n">
        <f aca="false">GrassWatbal!W768</f>
        <v>-1.0564</v>
      </c>
      <c r="J768" s="7" t="n">
        <f aca="false">GrassHrFlux!P768-GrassHrFlux!P767</f>
        <v>-0.34</v>
      </c>
      <c r="K768" s="7" t="n">
        <f aca="false">TreeCalculations!$J$2*TreeCalculations!$K$2*(J768/TreeCalculations!$L$2)</f>
        <v>-0.000445616285454945</v>
      </c>
      <c r="L768" s="2" t="n">
        <f aca="false">OliveWatbal!V768/(OliveTree!$C$31*2*OliveTree!$C$31*2)</f>
        <v>-2.643012</v>
      </c>
      <c r="M768" s="12" t="n">
        <f aca="false">OliveWatbal!AA768</f>
        <v>-21.0491</v>
      </c>
      <c r="N768" s="8" t="n">
        <f aca="false">(0.5*OliveWatbal!J768*OliveTree!$C$31*OliveTree!$C$31/18.0152*40.7*60*60)/TreeCalculations!$I$3/TreeCalculations!$I$3</f>
        <v>0</v>
      </c>
      <c r="O768" s="8" t="n">
        <f aca="false">(OliveHrFlx!K768*18.0152*OliveTree!$C$31*OliveTree!$C$31*2.45*0.5)/TreeCalculations!$I$3/TreeCalculations!$I$3</f>
        <v>0</v>
      </c>
      <c r="P768" s="4" t="n">
        <f aca="false">N768+(0.5*OliveWatbal!F768*OliveTree!$C$31*OliveTree!$C$31/18.0152*40.7*60*60)/TreeCalculations!$I$3/TreeCalculations!$I$3 + (0.5*OliveWatbal!G768*OliveTree!$C$31*OliveTree!$C$31/18.0152*40.7*60*60)/TreeCalculations!$I$3/TreeCalculations!$I$3</f>
        <v>0</v>
      </c>
      <c r="Q768" s="11" t="n">
        <f aca="false">OliveWatbal!AA768-OliveWatbal!W768-F768</f>
        <v>-19.3283</v>
      </c>
      <c r="R768" s="11" t="n">
        <f aca="false">OliveWatbal!AA768+OliveWatbal!W768-F768</f>
        <v>-22.7699</v>
      </c>
      <c r="S768" s="6" t="n">
        <f aca="false">OliveWatbal!W768</f>
        <v>-1.7208</v>
      </c>
      <c r="T768" s="7" t="n">
        <f aca="false">OliveHrFlx!P768-OliveHrFlx!P767</f>
        <v>-0.34</v>
      </c>
      <c r="U768" s="7" t="n">
        <f aca="false">TreeCalculations!$J$3*TreeCalculations!$K$3*(T768/TreeCalculations!$L$3)</f>
        <v>-0.0111404071363736</v>
      </c>
    </row>
    <row r="769" customFormat="false" ht="12.8" hidden="false" customHeight="false" outlineLevel="0" collapsed="false">
      <c r="C769" s="2" t="n">
        <f aca="false">GrassWatbal!AA769</f>
        <v>-15.5435</v>
      </c>
      <c r="D769" s="3" t="n">
        <f aca="false">(0.5*GrassWatbal!J769*GrassTree!$C$31*GrassTree!$C$31/18.0152*40.7*60*60)/TreeCalculations!$I$2/TreeCalculations!$I$2</f>
        <v>0</v>
      </c>
      <c r="E769" s="8" t="n">
        <f aca="false">(GrassHrFlux!K769*18.0152*GrassTree!$C$31*GrassTree!$C$31*2.45*0.5)/TreeCalculations!$I$2/TreeCalculations!$I$2</f>
        <v>0</v>
      </c>
      <c r="F769" s="10" t="n">
        <f aca="false">D769+(0.5*GrassWatbal!F769*GrassTree!$C$31*GrassTree!$C$31/18.0152*40.7*60*60)/TreeCalculations!$I$2/TreeCalculations!$I$2 + (0.5*GrassWatbal!G769*GrassTree!$C$31*GrassTree!$C$31/18.0152*40.7*60*60)/TreeCalculations!$I$2/TreeCalculations!$I$2</f>
        <v>0</v>
      </c>
      <c r="G769" s="5" t="n">
        <f aca="false">GrassWatbal!AA769-GrassWatbal!W769-F769</f>
        <v>-15.3933</v>
      </c>
      <c r="H769" s="11" t="n">
        <f aca="false">GrassWatbal!AA769+GrassWatbal!W769-F769</f>
        <v>-15.6937</v>
      </c>
      <c r="I769" s="6" t="n">
        <f aca="false">GrassWatbal!W769</f>
        <v>-0.1502</v>
      </c>
      <c r="J769" s="7" t="n">
        <f aca="false">GrassHrFlux!P769-GrassHrFlux!P768</f>
        <v>-0.669999999999998</v>
      </c>
      <c r="K769" s="7" t="n">
        <f aca="false">TreeCalculations!$J$2*TreeCalculations!$K$2*(J769/TreeCalculations!$L$2)</f>
        <v>-0.000878126209572978</v>
      </c>
      <c r="L769" s="2" t="n">
        <f aca="false">OliveWatbal!V769/(OliveTree!$C$31*2*OliveTree!$C$31*2)</f>
        <v>-2.638172</v>
      </c>
      <c r="M769" s="12" t="n">
        <f aca="false">OliveWatbal!AA769</f>
        <v>-21.1114</v>
      </c>
      <c r="N769" s="8" t="n">
        <f aca="false">(0.5*OliveWatbal!J769*OliveTree!$C$31*OliveTree!$C$31/18.0152*40.7*60*60)/TreeCalculations!$I$3/TreeCalculations!$I$3</f>
        <v>0</v>
      </c>
      <c r="O769" s="8" t="n">
        <f aca="false">(OliveHrFlx!K769*18.0152*OliveTree!$C$31*OliveTree!$C$31*2.45*0.5)/TreeCalculations!$I$3/TreeCalculations!$I$3</f>
        <v>0</v>
      </c>
      <c r="P769" s="4" t="n">
        <f aca="false">N769+(0.5*OliveWatbal!F769*OliveTree!$C$31*OliveTree!$C$31/18.0152*40.7*60*60)/TreeCalculations!$I$3/TreeCalculations!$I$3 + (0.5*OliveWatbal!G769*OliveTree!$C$31*OliveTree!$C$31/18.0152*40.7*60*60)/TreeCalculations!$I$3/TreeCalculations!$I$3</f>
        <v>0</v>
      </c>
      <c r="Q769" s="11" t="n">
        <f aca="false">OliveWatbal!AA769-OliveWatbal!W769-F769</f>
        <v>-20.346</v>
      </c>
      <c r="R769" s="11" t="n">
        <f aca="false">OliveWatbal!AA769+OliveWatbal!W769-F769</f>
        <v>-21.8768</v>
      </c>
      <c r="S769" s="6" t="n">
        <f aca="false">OliveWatbal!W769</f>
        <v>-0.7654</v>
      </c>
      <c r="T769" s="7" t="n">
        <f aca="false">OliveHrFlx!P769-OliveHrFlx!P768</f>
        <v>-0.669999999999998</v>
      </c>
      <c r="U769" s="7" t="n">
        <f aca="false">TreeCalculations!$J$3*TreeCalculations!$K$3*(T769/TreeCalculations!$L$3)</f>
        <v>-0.0219531552393244</v>
      </c>
    </row>
    <row r="770" customFormat="false" ht="12.8" hidden="false" customHeight="false" outlineLevel="0" collapsed="false">
      <c r="C770" s="2" t="n">
        <f aca="false">GrassWatbal!AA770</f>
        <v>-15.0568</v>
      </c>
      <c r="D770" s="3" t="n">
        <f aca="false">(0.5*GrassWatbal!J770*GrassTree!$C$31*GrassTree!$C$31/18.0152*40.7*60*60)/TreeCalculations!$I$2/TreeCalculations!$I$2</f>
        <v>0</v>
      </c>
      <c r="E770" s="8" t="n">
        <f aca="false">(GrassHrFlux!K770*18.0152*GrassTree!$C$31*GrassTree!$C$31*2.45*0.5)/TreeCalculations!$I$2/TreeCalculations!$I$2</f>
        <v>0</v>
      </c>
      <c r="F770" s="10" t="n">
        <f aca="false">D770+(0.5*GrassWatbal!F770*GrassTree!$C$31*GrassTree!$C$31/18.0152*40.7*60*60)/TreeCalculations!$I$2/TreeCalculations!$I$2 + (0.5*GrassWatbal!G770*GrassTree!$C$31*GrassTree!$C$31/18.0152*40.7*60*60)/TreeCalculations!$I$2/TreeCalculations!$I$2</f>
        <v>0</v>
      </c>
      <c r="G770" s="5" t="n">
        <f aca="false">GrassWatbal!AA770-GrassWatbal!W770-F770</f>
        <v>-17.2126</v>
      </c>
      <c r="H770" s="11" t="n">
        <f aca="false">GrassWatbal!AA770+GrassWatbal!W770-F770</f>
        <v>-12.901</v>
      </c>
      <c r="I770" s="6" t="n">
        <f aca="false">GrassWatbal!W770</f>
        <v>2.1558</v>
      </c>
      <c r="J770" s="7" t="n">
        <f aca="false">GrassHrFlux!P770-GrassHrFlux!P769</f>
        <v>-0.920000000000002</v>
      </c>
      <c r="K770" s="7" t="n">
        <f aca="false">TreeCalculations!$J$2*TreeCalculations!$K$2*(J770/TreeCalculations!$L$2)</f>
        <v>-0.00120578524299574</v>
      </c>
      <c r="L770" s="2" t="n">
        <f aca="false">OliveWatbal!V770/(OliveTree!$C$31*2*OliveTree!$C$31*2)</f>
        <v>-2.606172</v>
      </c>
      <c r="M770" s="12" t="n">
        <f aca="false">OliveWatbal!AA770</f>
        <v>-20.6237</v>
      </c>
      <c r="N770" s="8" t="n">
        <f aca="false">(0.5*OliveWatbal!J770*OliveTree!$C$31*OliveTree!$C$31/18.0152*40.7*60*60)/TreeCalculations!$I$3/TreeCalculations!$I$3</f>
        <v>0</v>
      </c>
      <c r="O770" s="8" t="n">
        <f aca="false">(OliveHrFlx!K770*18.0152*OliveTree!$C$31*OliveTree!$C$31*2.45*0.5)/TreeCalculations!$I$3/TreeCalculations!$I$3</f>
        <v>0</v>
      </c>
      <c r="P770" s="4" t="n">
        <f aca="false">N770+(0.5*OliveWatbal!F770*OliveTree!$C$31*OliveTree!$C$31/18.0152*40.7*60*60)/TreeCalculations!$I$3/TreeCalculations!$I$3 + (0.5*OliveWatbal!G770*OliveTree!$C$31*OliveTree!$C$31/18.0152*40.7*60*60)/TreeCalculations!$I$3/TreeCalculations!$I$3</f>
        <v>0</v>
      </c>
      <c r="Q770" s="11" t="n">
        <f aca="false">OliveWatbal!AA770-OliveWatbal!W770-F770</f>
        <v>-22.2101</v>
      </c>
      <c r="R770" s="11" t="n">
        <f aca="false">OliveWatbal!AA770+OliveWatbal!W770-F770</f>
        <v>-19.0373</v>
      </c>
      <c r="S770" s="6" t="n">
        <f aca="false">OliveWatbal!W770</f>
        <v>1.5864</v>
      </c>
      <c r="T770" s="7" t="n">
        <f aca="false">OliveHrFlx!P770-OliveHrFlx!P769</f>
        <v>-0.920000000000002</v>
      </c>
      <c r="U770" s="7" t="n">
        <f aca="false">TreeCalculations!$J$3*TreeCalculations!$K$3*(T770/TreeCalculations!$L$3)</f>
        <v>-0.0301446310748934</v>
      </c>
    </row>
    <row r="771" customFormat="false" ht="12.8" hidden="false" customHeight="false" outlineLevel="0" collapsed="false">
      <c r="C771" s="2" t="n">
        <f aca="false">GrassWatbal!AA771</f>
        <v>-14.4082</v>
      </c>
      <c r="D771" s="3" t="n">
        <f aca="false">(0.5*GrassWatbal!J771*GrassTree!$C$31*GrassTree!$C$31/18.0152*40.7*60*60)/TreeCalculations!$I$2/TreeCalculations!$I$2</f>
        <v>0</v>
      </c>
      <c r="E771" s="8" t="n">
        <f aca="false">(GrassHrFlux!K771*18.0152*GrassTree!$C$31*GrassTree!$C$31*2.45*0.5)/TreeCalculations!$I$2/TreeCalculations!$I$2</f>
        <v>0</v>
      </c>
      <c r="F771" s="10" t="n">
        <f aca="false">D771+(0.5*GrassWatbal!F771*GrassTree!$C$31*GrassTree!$C$31/18.0152*40.7*60*60)/TreeCalculations!$I$2/TreeCalculations!$I$2 + (0.5*GrassWatbal!G771*GrassTree!$C$31*GrassTree!$C$31/18.0152*40.7*60*60)/TreeCalculations!$I$2/TreeCalculations!$I$2</f>
        <v>0</v>
      </c>
      <c r="G771" s="5" t="n">
        <f aca="false">GrassWatbal!AA771-GrassWatbal!W771-F771</f>
        <v>-19.6724</v>
      </c>
      <c r="H771" s="11" t="n">
        <f aca="false">GrassWatbal!AA771+GrassWatbal!W771-F771</f>
        <v>-9.144</v>
      </c>
      <c r="I771" s="6" t="n">
        <f aca="false">GrassWatbal!W771</f>
        <v>5.2642</v>
      </c>
      <c r="J771" s="7" t="n">
        <f aca="false">GrassHrFlux!P771-GrassHrFlux!P770</f>
        <v>-0.0799999999999983</v>
      </c>
      <c r="K771" s="7" t="n">
        <f aca="false">TreeCalculations!$J$2*TreeCalculations!$K$2*(J771/TreeCalculations!$L$2)</f>
        <v>-0.000104850890695279</v>
      </c>
      <c r="L771" s="2" t="n">
        <f aca="false">OliveWatbal!V771/(OliveTree!$C$31*2*OliveTree!$C$31*2)</f>
        <v>-2.563708</v>
      </c>
      <c r="M771" s="12" t="n">
        <f aca="false">OliveWatbal!AA771</f>
        <v>-19.9744</v>
      </c>
      <c r="N771" s="8" t="n">
        <f aca="false">(0.5*OliveWatbal!J771*OliveTree!$C$31*OliveTree!$C$31/18.0152*40.7*60*60)/TreeCalculations!$I$3/TreeCalculations!$I$3</f>
        <v>0</v>
      </c>
      <c r="O771" s="8" t="n">
        <f aca="false">(OliveHrFlx!K771*18.0152*OliveTree!$C$31*OliveTree!$C$31*2.45*0.5)/TreeCalculations!$I$3/TreeCalculations!$I$3</f>
        <v>0</v>
      </c>
      <c r="P771" s="4" t="n">
        <f aca="false">N771+(0.5*OliveWatbal!F771*OliveTree!$C$31*OliveTree!$C$31/18.0152*40.7*60*60)/TreeCalculations!$I$3/TreeCalculations!$I$3 + (0.5*OliveWatbal!G771*OliveTree!$C$31*OliveTree!$C$31/18.0152*40.7*60*60)/TreeCalculations!$I$3/TreeCalculations!$I$3</f>
        <v>0</v>
      </c>
      <c r="Q771" s="11" t="n">
        <f aca="false">OliveWatbal!AA771-OliveWatbal!W771-F771</f>
        <v>-24.7108</v>
      </c>
      <c r="R771" s="11" t="n">
        <f aca="false">OliveWatbal!AA771+OliveWatbal!W771-F771</f>
        <v>-15.238</v>
      </c>
      <c r="S771" s="6" t="n">
        <f aca="false">OliveWatbal!W771</f>
        <v>4.7364</v>
      </c>
      <c r="T771" s="7" t="n">
        <f aca="false">OliveHrFlx!P771-OliveHrFlx!P770</f>
        <v>-0.0799999999999983</v>
      </c>
      <c r="U771" s="7" t="n">
        <f aca="false">TreeCalculations!$J$3*TreeCalculations!$K$3*(T771/TreeCalculations!$L$3)</f>
        <v>-0.00262127226738198</v>
      </c>
    </row>
    <row r="772" customFormat="false" ht="12.8" hidden="false" customHeight="false" outlineLevel="0" collapsed="false">
      <c r="C772" s="2" t="n">
        <f aca="false">GrassWatbal!AA772</f>
        <v>-14.5064</v>
      </c>
      <c r="D772" s="3" t="n">
        <f aca="false">(0.5*GrassWatbal!J772*GrassTree!$C$31*GrassTree!$C$31/18.0152*40.7*60*60)/TreeCalculations!$I$2/TreeCalculations!$I$2</f>
        <v>0</v>
      </c>
      <c r="E772" s="8" t="n">
        <f aca="false">(GrassHrFlux!K772*18.0152*GrassTree!$C$31*GrassTree!$C$31*2.45*0.5)/TreeCalculations!$I$2/TreeCalculations!$I$2</f>
        <v>0</v>
      </c>
      <c r="F772" s="10" t="n">
        <f aca="false">D772+(0.5*GrassWatbal!F772*GrassTree!$C$31*GrassTree!$C$31/18.0152*40.7*60*60)/TreeCalculations!$I$2/TreeCalculations!$I$2 + (0.5*GrassWatbal!G772*GrassTree!$C$31*GrassTree!$C$31/18.0152*40.7*60*60)/TreeCalculations!$I$2/TreeCalculations!$I$2</f>
        <v>0</v>
      </c>
      <c r="G772" s="5" t="n">
        <f aca="false">GrassWatbal!AA772-GrassWatbal!W772-F772</f>
        <v>-18.5059</v>
      </c>
      <c r="H772" s="11" t="n">
        <f aca="false">GrassWatbal!AA772+GrassWatbal!W772-F772</f>
        <v>-10.5069</v>
      </c>
      <c r="I772" s="6" t="n">
        <f aca="false">GrassWatbal!W772</f>
        <v>3.9995</v>
      </c>
      <c r="J772" s="7" t="n">
        <f aca="false">GrassHrFlux!P772-GrassHrFlux!P771</f>
        <v>-0.380000000000001</v>
      </c>
      <c r="K772" s="7" t="n">
        <f aca="false">TreeCalculations!$J$2*TreeCalculations!$K$2*(J772/TreeCalculations!$L$2)</f>
        <v>-0.000498041730802587</v>
      </c>
      <c r="L772" s="2" t="n">
        <f aca="false">OliveWatbal!V772/(OliveTree!$C$31*2*OliveTree!$C$31*2)</f>
        <v>-2.569412</v>
      </c>
      <c r="M772" s="12" t="n">
        <f aca="false">OliveWatbal!AA772</f>
        <v>-20.0728</v>
      </c>
      <c r="N772" s="8" t="n">
        <f aca="false">(0.5*OliveWatbal!J772*OliveTree!$C$31*OliveTree!$C$31/18.0152*40.7*60*60)/TreeCalculations!$I$3/TreeCalculations!$I$3</f>
        <v>0</v>
      </c>
      <c r="O772" s="8" t="n">
        <f aca="false">(OliveHrFlx!K772*18.0152*OliveTree!$C$31*OliveTree!$C$31*2.45*0.5)/TreeCalculations!$I$3/TreeCalculations!$I$3</f>
        <v>0</v>
      </c>
      <c r="P772" s="4" t="n">
        <f aca="false">N772+(0.5*OliveWatbal!F772*OliveTree!$C$31*OliveTree!$C$31/18.0152*40.7*60*60)/TreeCalculations!$I$3/TreeCalculations!$I$3 + (0.5*OliveWatbal!G772*OliveTree!$C$31*OliveTree!$C$31/18.0152*40.7*60*60)/TreeCalculations!$I$3/TreeCalculations!$I$3</f>
        <v>0</v>
      </c>
      <c r="Q772" s="11" t="n">
        <f aca="false">OliveWatbal!AA772-OliveWatbal!W772-F772</f>
        <v>-23.5764</v>
      </c>
      <c r="R772" s="11" t="n">
        <f aca="false">OliveWatbal!AA772+OliveWatbal!W772-F772</f>
        <v>-16.5692</v>
      </c>
      <c r="S772" s="6" t="n">
        <f aca="false">OliveWatbal!W772</f>
        <v>3.5036</v>
      </c>
      <c r="T772" s="7" t="n">
        <f aca="false">OliveHrFlx!P772-OliveHrFlx!P771</f>
        <v>-0.380000000000001</v>
      </c>
      <c r="U772" s="7" t="n">
        <f aca="false">TreeCalculations!$J$3*TreeCalculations!$K$3*(T772/TreeCalculations!$L$3)</f>
        <v>-0.0124510432700647</v>
      </c>
    </row>
    <row r="773" customFormat="false" ht="12.8" hidden="false" customHeight="false" outlineLevel="0" collapsed="false">
      <c r="C773" s="2" t="n">
        <f aca="false">GrassWatbal!AA773</f>
        <v>-14.0434</v>
      </c>
      <c r="D773" s="3" t="n">
        <f aca="false">(0.5*GrassWatbal!J773*GrassTree!$C$31*GrassTree!$C$31/18.0152*40.7*60*60)/TreeCalculations!$I$2/TreeCalculations!$I$2</f>
        <v>0</v>
      </c>
      <c r="E773" s="8" t="n">
        <f aca="false">(GrassHrFlux!K773*18.0152*GrassTree!$C$31*GrassTree!$C$31*2.45*0.5)/TreeCalculations!$I$2/TreeCalculations!$I$2</f>
        <v>0</v>
      </c>
      <c r="F773" s="10" t="n">
        <f aca="false">D773+(0.5*GrassWatbal!F773*GrassTree!$C$31*GrassTree!$C$31/18.0152*40.7*60*60)/TreeCalculations!$I$2/TreeCalculations!$I$2 + (0.5*GrassWatbal!G773*GrassTree!$C$31*GrassTree!$C$31/18.0152*40.7*60*60)/TreeCalculations!$I$2/TreeCalculations!$I$2</f>
        <v>0</v>
      </c>
      <c r="G773" s="5" t="n">
        <f aca="false">GrassWatbal!AA773-GrassWatbal!W773-F773</f>
        <v>-18.6905</v>
      </c>
      <c r="H773" s="11" t="n">
        <f aca="false">GrassWatbal!AA773+GrassWatbal!W773-F773</f>
        <v>-9.3963</v>
      </c>
      <c r="I773" s="6" t="n">
        <f aca="false">GrassWatbal!W773</f>
        <v>4.6471</v>
      </c>
      <c r="J773" s="7" t="n">
        <f aca="false">GrassHrFlux!P773-GrassHrFlux!P772</f>
        <v>-0.100000000000001</v>
      </c>
      <c r="K773" s="7" t="n">
        <f aca="false">TreeCalculations!$J$2*TreeCalculations!$K$2*(J773/TreeCalculations!$L$2)</f>
        <v>-0.000131063613369103</v>
      </c>
      <c r="L773" s="2" t="n">
        <f aca="false">OliveWatbal!V773/(OliveTree!$C$31*2*OliveTree!$C$31*2)</f>
        <v>-2.546296</v>
      </c>
      <c r="M773" s="12" t="n">
        <f aca="false">OliveWatbal!AA773</f>
        <v>-19.6096</v>
      </c>
      <c r="N773" s="8" t="n">
        <f aca="false">(0.5*OliveWatbal!J773*OliveTree!$C$31*OliveTree!$C$31/18.0152*40.7*60*60)/TreeCalculations!$I$3/TreeCalculations!$I$3</f>
        <v>0</v>
      </c>
      <c r="O773" s="8" t="n">
        <f aca="false">(OliveHrFlx!K773*18.0152*OliveTree!$C$31*OliveTree!$C$31*2.45*0.5)/TreeCalculations!$I$3/TreeCalculations!$I$3</f>
        <v>0</v>
      </c>
      <c r="P773" s="4" t="n">
        <f aca="false">N773+(0.5*OliveWatbal!F773*OliveTree!$C$31*OliveTree!$C$31/18.0152*40.7*60*60)/TreeCalculations!$I$3/TreeCalculations!$I$3 + (0.5*OliveWatbal!G773*OliveTree!$C$31*OliveTree!$C$31/18.0152*40.7*60*60)/TreeCalculations!$I$3/TreeCalculations!$I$3</f>
        <v>0</v>
      </c>
      <c r="Q773" s="11" t="n">
        <f aca="false">OliveWatbal!AA773-OliveWatbal!W773-F773</f>
        <v>-23.7914</v>
      </c>
      <c r="R773" s="11" t="n">
        <f aca="false">OliveWatbal!AA773+OliveWatbal!W773-F773</f>
        <v>-15.4278</v>
      </c>
      <c r="S773" s="6" t="n">
        <f aca="false">OliveWatbal!W773</f>
        <v>4.1818</v>
      </c>
      <c r="T773" s="7" t="n">
        <f aca="false">OliveHrFlx!P773-OliveHrFlx!P772</f>
        <v>-0.100000000000001</v>
      </c>
      <c r="U773" s="7" t="n">
        <f aca="false">TreeCalculations!$J$3*TreeCalculations!$K$3*(T773/TreeCalculations!$L$3)</f>
        <v>-0.00327659033422759</v>
      </c>
    </row>
    <row r="774" customFormat="false" ht="12.8" hidden="false" customHeight="false" outlineLevel="0" collapsed="false">
      <c r="C774" s="2" t="n">
        <f aca="false">GrassWatbal!AA774</f>
        <v>-13.6026</v>
      </c>
      <c r="D774" s="3" t="n">
        <f aca="false">(0.5*GrassWatbal!J774*GrassTree!$C$31*GrassTree!$C$31/18.0152*40.7*60*60)/TreeCalculations!$I$2/TreeCalculations!$I$2</f>
        <v>0</v>
      </c>
      <c r="E774" s="8" t="n">
        <f aca="false">(GrassHrFlux!K774*18.0152*GrassTree!$C$31*GrassTree!$C$31*2.45*0.5)/TreeCalculations!$I$2/TreeCalculations!$I$2</f>
        <v>0</v>
      </c>
      <c r="F774" s="10" t="n">
        <f aca="false">D774+(0.5*GrassWatbal!F774*GrassTree!$C$31*GrassTree!$C$31/18.0152*40.7*60*60)/TreeCalculations!$I$2/TreeCalculations!$I$2 + (0.5*GrassWatbal!G774*GrassTree!$C$31*GrassTree!$C$31/18.0152*40.7*60*60)/TreeCalculations!$I$2/TreeCalculations!$I$2</f>
        <v>0</v>
      </c>
      <c r="G774" s="5" t="n">
        <f aca="false">GrassWatbal!AA774-GrassWatbal!W774-F774</f>
        <v>-17.5732</v>
      </c>
      <c r="H774" s="11" t="n">
        <f aca="false">GrassWatbal!AA774+GrassWatbal!W774-F774</f>
        <v>-9.632</v>
      </c>
      <c r="I774" s="6" t="n">
        <f aca="false">GrassWatbal!W774</f>
        <v>3.9706</v>
      </c>
      <c r="J774" s="7" t="n">
        <f aca="false">GrassHrFlux!P774-GrassHrFlux!P773</f>
        <v>-0.229999999999999</v>
      </c>
      <c r="K774" s="7" t="n">
        <f aca="false">TreeCalculations!$J$2*TreeCalculations!$K$2*(J774/TreeCalculations!$L$2)</f>
        <v>-0.000301446310748932</v>
      </c>
      <c r="L774" s="2" t="n">
        <f aca="false">OliveWatbal!V774/(OliveTree!$C$31*2*OliveTree!$C$31*2)</f>
        <v>-2.5324</v>
      </c>
      <c r="M774" s="12" t="n">
        <f aca="false">OliveWatbal!AA774</f>
        <v>-19.1688</v>
      </c>
      <c r="N774" s="8" t="n">
        <f aca="false">(0.5*OliveWatbal!J774*OliveTree!$C$31*OliveTree!$C$31/18.0152*40.7*60*60)/TreeCalculations!$I$3/TreeCalculations!$I$3</f>
        <v>0</v>
      </c>
      <c r="O774" s="8" t="n">
        <f aca="false">(OliveHrFlx!K774*18.0152*OliveTree!$C$31*OliveTree!$C$31*2.45*0.5)/TreeCalculations!$I$3/TreeCalculations!$I$3</f>
        <v>0</v>
      </c>
      <c r="P774" s="4" t="n">
        <f aca="false">N774+(0.5*OliveWatbal!F774*OliveTree!$C$31*OliveTree!$C$31/18.0152*40.7*60*60)/TreeCalculations!$I$3/TreeCalculations!$I$3 + (0.5*OliveWatbal!G774*OliveTree!$C$31*OliveTree!$C$31/18.0152*40.7*60*60)/TreeCalculations!$I$3/TreeCalculations!$I$3</f>
        <v>0</v>
      </c>
      <c r="Q774" s="11" t="n">
        <f aca="false">OliveWatbal!AA774-OliveWatbal!W774-F774</f>
        <v>-22.6999</v>
      </c>
      <c r="R774" s="11" t="n">
        <f aca="false">OliveWatbal!AA774+OliveWatbal!W774-F774</f>
        <v>-15.6377</v>
      </c>
      <c r="S774" s="6" t="n">
        <f aca="false">OliveWatbal!W774</f>
        <v>3.5311</v>
      </c>
      <c r="T774" s="7" t="n">
        <f aca="false">OliveHrFlx!P774-OliveHrFlx!P773</f>
        <v>-0.229999999999999</v>
      </c>
      <c r="U774" s="7" t="n">
        <f aca="false">TreeCalculations!$J$3*TreeCalculations!$K$3*(T774/TreeCalculations!$L$3)</f>
        <v>-0.0075361577687233</v>
      </c>
    </row>
    <row r="775" customFormat="false" ht="12.8" hidden="false" customHeight="false" outlineLevel="0" collapsed="false">
      <c r="C775" s="2" t="n">
        <f aca="false">GrassWatbal!AA775</f>
        <v>-13.1595</v>
      </c>
      <c r="D775" s="3" t="n">
        <f aca="false">(0.5*GrassWatbal!J775*GrassTree!$C$31*GrassTree!$C$31/18.0152*40.7*60*60)/TreeCalculations!$I$2/TreeCalculations!$I$2</f>
        <v>0</v>
      </c>
      <c r="E775" s="8" t="n">
        <f aca="false">(GrassHrFlux!K775*18.0152*GrassTree!$C$31*GrassTree!$C$31*2.45*0.5)/TreeCalculations!$I$2/TreeCalculations!$I$2</f>
        <v>0</v>
      </c>
      <c r="F775" s="10" t="n">
        <f aca="false">D775+(0.5*GrassWatbal!F775*GrassTree!$C$31*GrassTree!$C$31/18.0152*40.7*60*60)/TreeCalculations!$I$2/TreeCalculations!$I$2 + (0.5*GrassWatbal!G775*GrassTree!$C$31*GrassTree!$C$31/18.0152*40.7*60*60)/TreeCalculations!$I$2/TreeCalculations!$I$2</f>
        <v>0</v>
      </c>
      <c r="G775" s="5" t="n">
        <f aca="false">GrassWatbal!AA775-GrassWatbal!W775-F775</f>
        <v>-17.357</v>
      </c>
      <c r="H775" s="11" t="n">
        <f aca="false">GrassWatbal!AA775+GrassWatbal!W775-F775</f>
        <v>-8.962</v>
      </c>
      <c r="I775" s="6" t="n">
        <f aca="false">GrassWatbal!W775</f>
        <v>4.1975</v>
      </c>
      <c r="J775" s="7" t="n">
        <f aca="false">GrassHrFlux!P775-GrassHrFlux!P774</f>
        <v>-0.110000000000001</v>
      </c>
      <c r="K775" s="7" t="n">
        <f aca="false">TreeCalculations!$J$2*TreeCalculations!$K$2*(J775/TreeCalculations!$L$2)</f>
        <v>-0.000144169974706013</v>
      </c>
      <c r="L775" s="2" t="n">
        <f aca="false">OliveWatbal!V775/(OliveTree!$C$31*2*OliveTree!$C$31*2)</f>
        <v>-2.513896</v>
      </c>
      <c r="M775" s="12" t="n">
        <f aca="false">OliveWatbal!AA775</f>
        <v>-18.7256</v>
      </c>
      <c r="N775" s="8" t="n">
        <f aca="false">(0.5*OliveWatbal!J775*OliveTree!$C$31*OliveTree!$C$31/18.0152*40.7*60*60)/TreeCalculations!$I$3/TreeCalculations!$I$3</f>
        <v>0</v>
      </c>
      <c r="O775" s="8" t="n">
        <f aca="false">(OliveHrFlx!K775*18.0152*OliveTree!$C$31*OliveTree!$C$31*2.45*0.5)/TreeCalculations!$I$3/TreeCalculations!$I$3</f>
        <v>0</v>
      </c>
      <c r="P775" s="4" t="n">
        <f aca="false">N775+(0.5*OliveWatbal!F775*OliveTree!$C$31*OliveTree!$C$31/18.0152*40.7*60*60)/TreeCalculations!$I$3/TreeCalculations!$I$3 + (0.5*OliveWatbal!G775*OliveTree!$C$31*OliveTree!$C$31/18.0152*40.7*60*60)/TreeCalculations!$I$3/TreeCalculations!$I$3</f>
        <v>0</v>
      </c>
      <c r="Q775" s="11" t="n">
        <f aca="false">OliveWatbal!AA775-OliveWatbal!W775-F775</f>
        <v>-22.5081</v>
      </c>
      <c r="R775" s="11" t="n">
        <f aca="false">OliveWatbal!AA775+OliveWatbal!W775-F775</f>
        <v>-14.9431</v>
      </c>
      <c r="S775" s="6" t="n">
        <f aca="false">OliveWatbal!W775</f>
        <v>3.7825</v>
      </c>
      <c r="T775" s="7" t="n">
        <f aca="false">OliveHrFlx!P775-OliveHrFlx!P774</f>
        <v>-0.110000000000001</v>
      </c>
      <c r="U775" s="7" t="n">
        <f aca="false">TreeCalculations!$J$3*TreeCalculations!$K$3*(T775/TreeCalculations!$L$3)</f>
        <v>-0.00360424936765033</v>
      </c>
    </row>
    <row r="776" customFormat="false" ht="12.8" hidden="false" customHeight="false" outlineLevel="0" collapsed="false">
      <c r="C776" s="2" t="n">
        <f aca="false">GrassWatbal!AA776</f>
        <v>-14.2456</v>
      </c>
      <c r="D776" s="3" t="n">
        <f aca="false">(0.5*GrassWatbal!J776*GrassTree!$C$31*GrassTree!$C$31/18.0152*40.7*60*60)/TreeCalculations!$I$2/TreeCalculations!$I$2</f>
        <v>0</v>
      </c>
      <c r="E776" s="8" t="n">
        <f aca="false">(GrassHrFlux!K776*18.0152*GrassTree!$C$31*GrassTree!$C$31*2.45*0.5)/TreeCalculations!$I$2/TreeCalculations!$I$2</f>
        <v>0</v>
      </c>
      <c r="F776" s="10" t="n">
        <f aca="false">D776+(0.5*GrassWatbal!F776*GrassTree!$C$31*GrassTree!$C$31/18.0152*40.7*60*60)/TreeCalculations!$I$2/TreeCalculations!$I$2 + (0.5*GrassWatbal!G776*GrassTree!$C$31*GrassTree!$C$31/18.0152*40.7*60*60)/TreeCalculations!$I$2/TreeCalculations!$I$2</f>
        <v>0</v>
      </c>
      <c r="G776" s="5" t="n">
        <f aca="false">GrassWatbal!AA776-GrassWatbal!W776-F776</f>
        <v>-18.1122</v>
      </c>
      <c r="H776" s="11" t="n">
        <f aca="false">GrassWatbal!AA776+GrassWatbal!W776-F776</f>
        <v>-10.379</v>
      </c>
      <c r="I776" s="6" t="n">
        <f aca="false">GrassWatbal!W776</f>
        <v>3.8666</v>
      </c>
      <c r="J776" s="7" t="n">
        <f aca="false">GrassHrFlux!P776-GrassHrFlux!P775</f>
        <v>-0.129999999999999</v>
      </c>
      <c r="K776" s="7" t="n">
        <f aca="false">TreeCalculations!$J$2*TreeCalculations!$K$2*(J776/TreeCalculations!$L$2)</f>
        <v>-0.000170382697379831</v>
      </c>
      <c r="L776" s="2" t="n">
        <f aca="false">OliveWatbal!V776/(OliveTree!$C$31*2*OliveTree!$C$31*2)</f>
        <v>-2.548048</v>
      </c>
      <c r="M776" s="12" t="n">
        <f aca="false">OliveWatbal!AA776</f>
        <v>-19.8118</v>
      </c>
      <c r="N776" s="8" t="n">
        <f aca="false">(0.5*OliveWatbal!J776*OliveTree!$C$31*OliveTree!$C$31/18.0152*40.7*60*60)/TreeCalculations!$I$3/TreeCalculations!$I$3</f>
        <v>0</v>
      </c>
      <c r="O776" s="8" t="n">
        <f aca="false">(OliveHrFlx!K776*18.0152*OliveTree!$C$31*OliveTree!$C$31*2.45*0.5)/TreeCalculations!$I$3/TreeCalculations!$I$3</f>
        <v>0</v>
      </c>
      <c r="P776" s="4" t="n">
        <f aca="false">N776+(0.5*OliveWatbal!F776*OliveTree!$C$31*OliveTree!$C$31/18.0152*40.7*60*60)/TreeCalculations!$I$3/TreeCalculations!$I$3 + (0.5*OliveWatbal!G776*OliveTree!$C$31*OliveTree!$C$31/18.0152*40.7*60*60)/TreeCalculations!$I$3/TreeCalculations!$I$3</f>
        <v>0</v>
      </c>
      <c r="Q776" s="11" t="n">
        <f aca="false">OliveWatbal!AA776-OliveWatbal!W776-F776</f>
        <v>-23.2849</v>
      </c>
      <c r="R776" s="11" t="n">
        <f aca="false">OliveWatbal!AA776+OliveWatbal!W776-F776</f>
        <v>-16.3387</v>
      </c>
      <c r="S776" s="6" t="n">
        <f aca="false">OliveWatbal!W776</f>
        <v>3.4731</v>
      </c>
      <c r="T776" s="7" t="n">
        <f aca="false">OliveHrFlx!P776-OliveHrFlx!P775</f>
        <v>-0.129999999999999</v>
      </c>
      <c r="U776" s="7" t="n">
        <f aca="false">TreeCalculations!$J$3*TreeCalculations!$K$3*(T776/TreeCalculations!$L$3)</f>
        <v>-0.00425956743449577</v>
      </c>
    </row>
    <row r="777" customFormat="false" ht="12.8" hidden="false" customHeight="false" outlineLevel="0" collapsed="false">
      <c r="C777" s="2" t="n">
        <f aca="false">GrassWatbal!AA777</f>
        <v>-14.4056</v>
      </c>
      <c r="D777" s="3" t="n">
        <f aca="false">(0.5*GrassWatbal!J777*GrassTree!$C$31*GrassTree!$C$31/18.0152*40.7*60*60)/TreeCalculations!$I$2/TreeCalculations!$I$2</f>
        <v>0</v>
      </c>
      <c r="E777" s="8" t="n">
        <f aca="false">(GrassHrFlux!K777*18.0152*GrassTree!$C$31*GrassTree!$C$31*2.45*0.5)/TreeCalculations!$I$2/TreeCalculations!$I$2</f>
        <v>0</v>
      </c>
      <c r="F777" s="10" t="n">
        <f aca="false">D777+(0.5*GrassWatbal!F777*GrassTree!$C$31*GrassTree!$C$31/18.0152*40.7*60*60)/TreeCalculations!$I$2/TreeCalculations!$I$2 + (0.5*GrassWatbal!G777*GrassTree!$C$31*GrassTree!$C$31/18.0152*40.7*60*60)/TreeCalculations!$I$2/TreeCalculations!$I$2</f>
        <v>0</v>
      </c>
      <c r="G777" s="5" t="n">
        <f aca="false">GrassWatbal!AA777-GrassWatbal!W777-F777</f>
        <v>-18.1908</v>
      </c>
      <c r="H777" s="11" t="n">
        <f aca="false">GrassWatbal!AA777+GrassWatbal!W777-F777</f>
        <v>-10.6204</v>
      </c>
      <c r="I777" s="6" t="n">
        <f aca="false">GrassWatbal!W777</f>
        <v>3.7852</v>
      </c>
      <c r="J777" s="7" t="n">
        <f aca="false">GrassHrFlux!P777-GrassHrFlux!P776</f>
        <v>-0.32</v>
      </c>
      <c r="K777" s="7" t="n">
        <f aca="false">TreeCalculations!$J$2*TreeCalculations!$K$2*(J777/TreeCalculations!$L$2)</f>
        <v>-0.000419403562781125</v>
      </c>
      <c r="L777" s="2" t="n">
        <f aca="false">OliveWatbal!V777/(OliveTree!$C$31*2*OliveTree!$C$31*2)</f>
        <v>-2.5494</v>
      </c>
      <c r="M777" s="12" t="n">
        <f aca="false">OliveWatbal!AA777</f>
        <v>-19.9719</v>
      </c>
      <c r="N777" s="8" t="n">
        <f aca="false">(0.5*OliveWatbal!J777*OliveTree!$C$31*OliveTree!$C$31/18.0152*40.7*60*60)/TreeCalculations!$I$3/TreeCalculations!$I$3</f>
        <v>0</v>
      </c>
      <c r="O777" s="8" t="n">
        <f aca="false">(OliveHrFlx!K777*18.0152*OliveTree!$C$31*OliveTree!$C$31*2.45*0.5)/TreeCalculations!$I$3/TreeCalculations!$I$3</f>
        <v>0</v>
      </c>
      <c r="P777" s="4" t="n">
        <f aca="false">N777+(0.5*OliveWatbal!F777*OliveTree!$C$31*OliveTree!$C$31/18.0152*40.7*60*60)/TreeCalculations!$I$3/TreeCalculations!$I$3 + (0.5*OliveWatbal!G777*OliveTree!$C$31*OliveTree!$C$31/18.0152*40.7*60*60)/TreeCalculations!$I$3/TreeCalculations!$I$3</f>
        <v>0</v>
      </c>
      <c r="Q777" s="11" t="n">
        <f aca="false">OliveWatbal!AA777-OliveWatbal!W777-F777</f>
        <v>-23.3837</v>
      </c>
      <c r="R777" s="11" t="n">
        <f aca="false">OliveWatbal!AA777+OliveWatbal!W777-F777</f>
        <v>-16.5601</v>
      </c>
      <c r="S777" s="6" t="n">
        <f aca="false">OliveWatbal!W777</f>
        <v>3.4118</v>
      </c>
      <c r="T777" s="7" t="n">
        <f aca="false">OliveHrFlx!P777-OliveHrFlx!P776</f>
        <v>-0.32</v>
      </c>
      <c r="U777" s="7" t="n">
        <f aca="false">TreeCalculations!$J$3*TreeCalculations!$K$3*(T777/TreeCalculations!$L$3)</f>
        <v>-0.0104850890695281</v>
      </c>
    </row>
    <row r="778" customFormat="false" ht="12.8" hidden="false" customHeight="false" outlineLevel="0" collapsed="false">
      <c r="C778" s="2" t="n">
        <f aca="false">GrassWatbal!AA778</f>
        <v>-14.4495</v>
      </c>
      <c r="D778" s="3" t="n">
        <f aca="false">(0.5*GrassWatbal!J778*GrassTree!$C$31*GrassTree!$C$31/18.0152*40.7*60*60)/TreeCalculations!$I$2/TreeCalculations!$I$2</f>
        <v>0</v>
      </c>
      <c r="E778" s="8" t="n">
        <f aca="false">(GrassHrFlux!K778*18.0152*GrassTree!$C$31*GrassTree!$C$31*2.45*0.5)/TreeCalculations!$I$2/TreeCalculations!$I$2</f>
        <v>0</v>
      </c>
      <c r="F778" s="10" t="n">
        <f aca="false">D778+(0.5*GrassWatbal!F778*GrassTree!$C$31*GrassTree!$C$31/18.0152*40.7*60*60)/TreeCalculations!$I$2/TreeCalculations!$I$2 + (0.5*GrassWatbal!G778*GrassTree!$C$31*GrassTree!$C$31/18.0152*40.7*60*60)/TreeCalculations!$I$2/TreeCalculations!$I$2</f>
        <v>0</v>
      </c>
      <c r="G778" s="5" t="n">
        <f aca="false">GrassWatbal!AA778-GrassWatbal!W778-F778</f>
        <v>-19.0806</v>
      </c>
      <c r="H778" s="11" t="n">
        <f aca="false">GrassWatbal!AA778+GrassWatbal!W778-F778</f>
        <v>-9.8184</v>
      </c>
      <c r="I778" s="6" t="n">
        <f aca="false">GrassWatbal!W778</f>
        <v>4.6311</v>
      </c>
      <c r="J778" s="7" t="n">
        <f aca="false">GrassHrFlux!P778-GrassHrFlux!P777</f>
        <v>-0.26</v>
      </c>
      <c r="K778" s="7" t="n">
        <f aca="false">TreeCalculations!$J$2*TreeCalculations!$K$2*(J778/TreeCalculations!$L$2)</f>
        <v>-0.000340765394759664</v>
      </c>
      <c r="L778" s="2" t="n">
        <f aca="false">OliveWatbal!V778/(OliveTree!$C$31*2*OliveTree!$C$31*2)</f>
        <v>-2.541972</v>
      </c>
      <c r="M778" s="12" t="n">
        <f aca="false">OliveWatbal!AA778</f>
        <v>-20.0157</v>
      </c>
      <c r="N778" s="8" t="n">
        <f aca="false">(0.5*OliveWatbal!J778*OliveTree!$C$31*OliveTree!$C$31/18.0152*40.7*60*60)/TreeCalculations!$I$3/TreeCalculations!$I$3</f>
        <v>0</v>
      </c>
      <c r="O778" s="8" t="n">
        <f aca="false">(OliveHrFlx!K778*18.0152*OliveTree!$C$31*OliveTree!$C$31*2.45*0.5)/TreeCalculations!$I$3/TreeCalculations!$I$3</f>
        <v>0</v>
      </c>
      <c r="P778" s="4" t="n">
        <f aca="false">N778+(0.5*OliveWatbal!F778*OliveTree!$C$31*OliveTree!$C$31/18.0152*40.7*60*60)/TreeCalculations!$I$3/TreeCalculations!$I$3 + (0.5*OliveWatbal!G778*OliveTree!$C$31*OliveTree!$C$31/18.0152*40.7*60*60)/TreeCalculations!$I$3/TreeCalculations!$I$3</f>
        <v>0</v>
      </c>
      <c r="Q778" s="11" t="n">
        <f aca="false">OliveWatbal!AA778-OliveWatbal!W778-F778</f>
        <v>-24.2925</v>
      </c>
      <c r="R778" s="11" t="n">
        <f aca="false">OliveWatbal!AA778+OliveWatbal!W778-F778</f>
        <v>-15.7389</v>
      </c>
      <c r="S778" s="6" t="n">
        <f aca="false">OliveWatbal!W778</f>
        <v>4.2768</v>
      </c>
      <c r="T778" s="7" t="n">
        <f aca="false">OliveHrFlx!P778-OliveHrFlx!P777</f>
        <v>-0.26</v>
      </c>
      <c r="U778" s="7" t="n">
        <f aca="false">TreeCalculations!$J$3*TreeCalculations!$K$3*(T778/TreeCalculations!$L$3)</f>
        <v>-0.00851913486899159</v>
      </c>
    </row>
    <row r="779" customFormat="false" ht="12.8" hidden="false" customHeight="false" outlineLevel="0" collapsed="false">
      <c r="C779" s="2" t="n">
        <f aca="false">GrassWatbal!AA779</f>
        <v>-14.4243</v>
      </c>
      <c r="D779" s="3" t="n">
        <f aca="false">(0.5*GrassWatbal!J779*GrassTree!$C$31*GrassTree!$C$31/18.0152*40.7*60*60)/TreeCalculations!$I$2/TreeCalculations!$I$2</f>
        <v>0</v>
      </c>
      <c r="E779" s="8" t="n">
        <f aca="false">(GrassHrFlux!K779*18.0152*GrassTree!$C$31*GrassTree!$C$31*2.45*0.5)/TreeCalculations!$I$2/TreeCalculations!$I$2</f>
        <v>0</v>
      </c>
      <c r="F779" s="10" t="n">
        <f aca="false">D779+(0.5*GrassWatbal!F779*GrassTree!$C$31*GrassTree!$C$31/18.0152*40.7*60*60)/TreeCalculations!$I$2/TreeCalculations!$I$2 + (0.5*GrassWatbal!G779*GrassTree!$C$31*GrassTree!$C$31/18.0152*40.7*60*60)/TreeCalculations!$I$2/TreeCalculations!$I$2</f>
        <v>0</v>
      </c>
      <c r="G779" s="5" t="n">
        <f aca="false">GrassWatbal!AA779-GrassWatbal!W779-F779</f>
        <v>-19.4636</v>
      </c>
      <c r="H779" s="11" t="n">
        <f aca="false">GrassWatbal!AA779+GrassWatbal!W779-F779</f>
        <v>-9.385</v>
      </c>
      <c r="I779" s="6" t="n">
        <f aca="false">GrassWatbal!W779</f>
        <v>5.0393</v>
      </c>
      <c r="J779" s="7" t="n">
        <f aca="false">GrassHrFlux!P779-GrassHrFlux!P778</f>
        <v>-0.210000000000001</v>
      </c>
      <c r="K779" s="7" t="n">
        <f aca="false">TreeCalculations!$J$2*TreeCalculations!$K$2*(J779/TreeCalculations!$L$2)</f>
        <v>-0.000275233588075114</v>
      </c>
      <c r="L779" s="2" t="n">
        <f aca="false">OliveWatbal!V779/(OliveTree!$C$31*2*OliveTree!$C$31*2)</f>
        <v>-2.533408</v>
      </c>
      <c r="M779" s="12" t="n">
        <f aca="false">OliveWatbal!AA779</f>
        <v>-19.9905</v>
      </c>
      <c r="N779" s="8" t="n">
        <f aca="false">(0.5*OliveWatbal!J779*OliveTree!$C$31*OliveTree!$C$31/18.0152*40.7*60*60)/TreeCalculations!$I$3/TreeCalculations!$I$3</f>
        <v>0</v>
      </c>
      <c r="O779" s="8" t="n">
        <f aca="false">(OliveHrFlx!K779*18.0152*OliveTree!$C$31*OliveTree!$C$31*2.45*0.5)/TreeCalculations!$I$3/TreeCalculations!$I$3</f>
        <v>0</v>
      </c>
      <c r="P779" s="4" t="n">
        <f aca="false">N779+(0.5*OliveWatbal!F779*OliveTree!$C$31*OliveTree!$C$31/18.0152*40.7*60*60)/TreeCalculations!$I$3/TreeCalculations!$I$3 + (0.5*OliveWatbal!G779*OliveTree!$C$31*OliveTree!$C$31/18.0152*40.7*60*60)/TreeCalculations!$I$3/TreeCalculations!$I$3</f>
        <v>0</v>
      </c>
      <c r="Q779" s="11" t="n">
        <f aca="false">OliveWatbal!AA779-OliveWatbal!W779-F779</f>
        <v>-24.6932</v>
      </c>
      <c r="R779" s="11" t="n">
        <f aca="false">OliveWatbal!AA779+OliveWatbal!W779-F779</f>
        <v>-15.2878</v>
      </c>
      <c r="S779" s="6" t="n">
        <f aca="false">OliveWatbal!W779</f>
        <v>4.7027</v>
      </c>
      <c r="T779" s="7" t="n">
        <f aca="false">OliveHrFlx!P779-OliveHrFlx!P778</f>
        <v>-0.210000000000001</v>
      </c>
      <c r="U779" s="7" t="n">
        <f aca="false">TreeCalculations!$J$3*TreeCalculations!$K$3*(T779/TreeCalculations!$L$3)</f>
        <v>-0.00688083970187786</v>
      </c>
    </row>
    <row r="780" customFormat="false" ht="12.8" hidden="false" customHeight="false" outlineLevel="0" collapsed="false">
      <c r="C780" s="2" t="n">
        <f aca="false">GrassWatbal!AA780</f>
        <v>-14.4912</v>
      </c>
      <c r="D780" s="3" t="n">
        <f aca="false">(0.5*GrassWatbal!J780*GrassTree!$C$31*GrassTree!$C$31/18.0152*40.7*60*60)/TreeCalculations!$I$2/TreeCalculations!$I$2</f>
        <v>0</v>
      </c>
      <c r="E780" s="8" t="n">
        <f aca="false">(GrassHrFlux!K780*18.0152*GrassTree!$C$31*GrassTree!$C$31*2.45*0.5)/TreeCalculations!$I$2/TreeCalculations!$I$2</f>
        <v>0</v>
      </c>
      <c r="F780" s="10" t="n">
        <f aca="false">D780+(0.5*GrassWatbal!F780*GrassTree!$C$31*GrassTree!$C$31/18.0152*40.7*60*60)/TreeCalculations!$I$2/TreeCalculations!$I$2 + (0.5*GrassWatbal!G780*GrassTree!$C$31*GrassTree!$C$31/18.0152*40.7*60*60)/TreeCalculations!$I$2/TreeCalculations!$I$2</f>
        <v>0</v>
      </c>
      <c r="G780" s="5" t="n">
        <f aca="false">GrassWatbal!AA780-GrassWatbal!W780-F780</f>
        <v>-19.6718</v>
      </c>
      <c r="H780" s="11" t="n">
        <f aca="false">GrassWatbal!AA780+GrassWatbal!W780-F780</f>
        <v>-9.3106</v>
      </c>
      <c r="I780" s="6" t="n">
        <f aca="false">GrassWatbal!W780</f>
        <v>5.1806</v>
      </c>
      <c r="J780" s="7" t="n">
        <f aca="false">GrassHrFlux!P780-GrassHrFlux!P779</f>
        <v>-0.17</v>
      </c>
      <c r="K780" s="7" t="n">
        <f aca="false">TreeCalculations!$J$2*TreeCalculations!$K$2*(J780/TreeCalculations!$L$2)</f>
        <v>-0.000222808142727472</v>
      </c>
      <c r="L780" s="2" t="n">
        <f aca="false">OliveWatbal!V780/(OliveTree!$C$31*2*OliveTree!$C$31*2)</f>
        <v>-2.530684</v>
      </c>
      <c r="M780" s="12" t="n">
        <f aca="false">OliveWatbal!AA780</f>
        <v>-20.0575</v>
      </c>
      <c r="N780" s="8" t="n">
        <f aca="false">(0.5*OliveWatbal!J780*OliveTree!$C$31*OliveTree!$C$31/18.0152*40.7*60*60)/TreeCalculations!$I$3/TreeCalculations!$I$3</f>
        <v>0</v>
      </c>
      <c r="O780" s="8" t="n">
        <f aca="false">(OliveHrFlx!K780*18.0152*OliveTree!$C$31*OliveTree!$C$31*2.45*0.5)/TreeCalculations!$I$3/TreeCalculations!$I$3</f>
        <v>0</v>
      </c>
      <c r="P780" s="4" t="n">
        <f aca="false">N780+(0.5*OliveWatbal!F780*OliveTree!$C$31*OliveTree!$C$31/18.0152*40.7*60*60)/TreeCalculations!$I$3/TreeCalculations!$I$3 + (0.5*OliveWatbal!G780*OliveTree!$C$31*OliveTree!$C$31/18.0152*40.7*60*60)/TreeCalculations!$I$3/TreeCalculations!$I$3</f>
        <v>0</v>
      </c>
      <c r="Q780" s="11" t="n">
        <f aca="false">OliveWatbal!AA780-OliveWatbal!W780-F780</f>
        <v>-24.9175</v>
      </c>
      <c r="R780" s="11" t="n">
        <f aca="false">OliveWatbal!AA780+OliveWatbal!W780-F780</f>
        <v>-15.1975</v>
      </c>
      <c r="S780" s="6" t="n">
        <f aca="false">OliveWatbal!W780</f>
        <v>4.86</v>
      </c>
      <c r="T780" s="7" t="n">
        <f aca="false">OliveHrFlx!P780-OliveHrFlx!P779</f>
        <v>-0.17</v>
      </c>
      <c r="U780" s="7" t="n">
        <f aca="false">TreeCalculations!$J$3*TreeCalculations!$K$3*(T780/TreeCalculations!$L$3)</f>
        <v>-0.00557020356818681</v>
      </c>
    </row>
    <row r="781" customFormat="false" ht="12.8" hidden="false" customHeight="false" outlineLevel="0" collapsed="false">
      <c r="C781" s="2" t="n">
        <f aca="false">GrassWatbal!AA781</f>
        <v>-14.5034</v>
      </c>
      <c r="D781" s="3" t="n">
        <f aca="false">(0.5*GrassWatbal!J781*GrassTree!$C$31*GrassTree!$C$31/18.0152*40.7*60*60)/TreeCalculations!$I$2/TreeCalculations!$I$2</f>
        <v>0</v>
      </c>
      <c r="E781" s="8" t="n">
        <f aca="false">(GrassHrFlux!K781*18.0152*GrassTree!$C$31*GrassTree!$C$31*2.45*0.5)/TreeCalculations!$I$2/TreeCalculations!$I$2</f>
        <v>0</v>
      </c>
      <c r="F781" s="10" t="n">
        <f aca="false">D781+(0.5*GrassWatbal!F781*GrassTree!$C$31*GrassTree!$C$31/18.0152*40.7*60*60)/TreeCalculations!$I$2/TreeCalculations!$I$2 + (0.5*GrassWatbal!G781*GrassTree!$C$31*GrassTree!$C$31/18.0152*40.7*60*60)/TreeCalculations!$I$2/TreeCalculations!$I$2</f>
        <v>0</v>
      </c>
      <c r="G781" s="5" t="n">
        <f aca="false">GrassWatbal!AA781-GrassWatbal!W781-F781</f>
        <v>-19.7275</v>
      </c>
      <c r="H781" s="11" t="n">
        <f aca="false">GrassWatbal!AA781+GrassWatbal!W781-F781</f>
        <v>-9.2793</v>
      </c>
      <c r="I781" s="6" t="n">
        <f aca="false">GrassWatbal!W781</f>
        <v>5.2241</v>
      </c>
      <c r="J781" s="7" t="n">
        <f aca="false">GrassHrFlux!P781-GrassHrFlux!P780</f>
        <v>-0.00999999999999979</v>
      </c>
      <c r="K781" s="7" t="n">
        <f aca="false">TreeCalculations!$J$2*TreeCalculations!$K$2*(J781/TreeCalculations!$L$2)</f>
        <v>-1.31063613369099E-005</v>
      </c>
      <c r="L781" s="2" t="n">
        <f aca="false">OliveWatbal!V781/(OliveTree!$C$31*2*OliveTree!$C$31*2)</f>
        <v>-2.525904</v>
      </c>
      <c r="M781" s="12" t="n">
        <f aca="false">OliveWatbal!AA781</f>
        <v>-20.0696</v>
      </c>
      <c r="N781" s="8" t="n">
        <f aca="false">(0.5*OliveWatbal!J781*OliveTree!$C$31*OliveTree!$C$31/18.0152*40.7*60*60)/TreeCalculations!$I$3/TreeCalculations!$I$3</f>
        <v>0</v>
      </c>
      <c r="O781" s="8" t="n">
        <f aca="false">(OliveHrFlx!K781*18.0152*OliveTree!$C$31*OliveTree!$C$31*2.45*0.5)/TreeCalculations!$I$3/TreeCalculations!$I$3</f>
        <v>0</v>
      </c>
      <c r="P781" s="4" t="n">
        <f aca="false">N781+(0.5*OliveWatbal!F781*OliveTree!$C$31*OliveTree!$C$31/18.0152*40.7*60*60)/TreeCalculations!$I$3/TreeCalculations!$I$3 + (0.5*OliveWatbal!G781*OliveTree!$C$31*OliveTree!$C$31/18.0152*40.7*60*60)/TreeCalculations!$I$3/TreeCalculations!$I$3</f>
        <v>0</v>
      </c>
      <c r="Q781" s="11" t="n">
        <f aca="false">OliveWatbal!AA781-OliveWatbal!W781-F781</f>
        <v>-24.9878</v>
      </c>
      <c r="R781" s="11" t="n">
        <f aca="false">OliveWatbal!AA781+OliveWatbal!W781-F781</f>
        <v>-15.1514</v>
      </c>
      <c r="S781" s="6" t="n">
        <f aca="false">OliveWatbal!W781</f>
        <v>4.9182</v>
      </c>
      <c r="T781" s="7" t="n">
        <f aca="false">OliveHrFlx!P781-OliveHrFlx!P780</f>
        <v>-0.00999999999999979</v>
      </c>
      <c r="U781" s="7" t="n">
        <f aca="false">TreeCalculations!$J$3*TreeCalculations!$K$3*(T781/TreeCalculations!$L$3)</f>
        <v>-0.000327659033422747</v>
      </c>
    </row>
    <row r="782" customFormat="false" ht="12.8" hidden="false" customHeight="false" outlineLevel="0" collapsed="false">
      <c r="C782" s="2" t="n">
        <f aca="false">GrassWatbal!AA782</f>
        <v>-14.6937</v>
      </c>
      <c r="D782" s="3" t="n">
        <f aca="false">(0.5*GrassWatbal!J782*GrassTree!$C$31*GrassTree!$C$31/18.0152*40.7*60*60)/TreeCalculations!$I$2/TreeCalculations!$I$2</f>
        <v>0</v>
      </c>
      <c r="E782" s="8" t="n">
        <f aca="false">(GrassHrFlux!K782*18.0152*GrassTree!$C$31*GrassTree!$C$31*2.45*0.5)/TreeCalculations!$I$2/TreeCalculations!$I$2</f>
        <v>0</v>
      </c>
      <c r="F782" s="10" t="n">
        <f aca="false">D782+(0.5*GrassWatbal!F782*GrassTree!$C$31*GrassTree!$C$31/18.0152*40.7*60*60)/TreeCalculations!$I$2/TreeCalculations!$I$2 + (0.5*GrassWatbal!G782*GrassTree!$C$31*GrassTree!$C$31/18.0152*40.7*60*60)/TreeCalculations!$I$2/TreeCalculations!$I$2</f>
        <v>0</v>
      </c>
      <c r="G782" s="5" t="n">
        <f aca="false">GrassWatbal!AA782-GrassWatbal!W782-F782</f>
        <v>-19.2062</v>
      </c>
      <c r="H782" s="11" t="n">
        <f aca="false">GrassWatbal!AA782+GrassWatbal!W782-F782</f>
        <v>-10.1812</v>
      </c>
      <c r="I782" s="6" t="n">
        <f aca="false">GrassWatbal!W782</f>
        <v>4.5125</v>
      </c>
      <c r="J782" s="7" t="n">
        <f aca="false">GrassHrFlux!P782-GrassHrFlux!P781</f>
        <v>0.16</v>
      </c>
      <c r="K782" s="7" t="n">
        <f aca="false">TreeCalculations!$J$2*TreeCalculations!$K$2*(J782/TreeCalculations!$L$2)</f>
        <v>0.000209701781390563</v>
      </c>
      <c r="L782" s="2" t="n">
        <f aca="false">OliveWatbal!V782/(OliveTree!$C$31*2*OliveTree!$C$31*2)</f>
        <v>-2.531776</v>
      </c>
      <c r="M782" s="12" t="n">
        <f aca="false">OliveWatbal!AA782</f>
        <v>-20.2599</v>
      </c>
      <c r="N782" s="8" t="n">
        <f aca="false">(0.5*OliveWatbal!J782*OliveTree!$C$31*OliveTree!$C$31/18.0152*40.7*60*60)/TreeCalculations!$I$3/TreeCalculations!$I$3</f>
        <v>0</v>
      </c>
      <c r="O782" s="8" t="n">
        <f aca="false">(OliveHrFlx!K782*18.0152*OliveTree!$C$31*OliveTree!$C$31*2.45*0.5)/TreeCalculations!$I$3/TreeCalculations!$I$3</f>
        <v>0</v>
      </c>
      <c r="P782" s="4" t="n">
        <f aca="false">N782+(0.5*OliveWatbal!F782*OliveTree!$C$31*OliveTree!$C$31/18.0152*40.7*60*60)/TreeCalculations!$I$3/TreeCalculations!$I$3 + (0.5*OliveWatbal!G782*OliveTree!$C$31*OliveTree!$C$31/18.0152*40.7*60*60)/TreeCalculations!$I$3/TreeCalculations!$I$3</f>
        <v>0</v>
      </c>
      <c r="Q782" s="11" t="n">
        <f aca="false">OliveWatbal!AA782-OliveWatbal!W782-F782</f>
        <v>-24.4793</v>
      </c>
      <c r="R782" s="11" t="n">
        <f aca="false">OliveWatbal!AA782+OliveWatbal!W782-F782</f>
        <v>-16.0405</v>
      </c>
      <c r="S782" s="6" t="n">
        <f aca="false">OliveWatbal!W782</f>
        <v>4.2194</v>
      </c>
      <c r="T782" s="7" t="n">
        <f aca="false">OliveHrFlx!P782-OliveHrFlx!P781</f>
        <v>0.16</v>
      </c>
      <c r="U782" s="7" t="n">
        <f aca="false">TreeCalculations!$J$3*TreeCalculations!$K$3*(T782/TreeCalculations!$L$3)</f>
        <v>0.00524254453476407</v>
      </c>
    </row>
    <row r="783" customFormat="false" ht="12.8" hidden="false" customHeight="false" outlineLevel="0" collapsed="false">
      <c r="C783" s="2" t="n">
        <f aca="false">GrassWatbal!AA783</f>
        <v>-13.7571</v>
      </c>
      <c r="D783" s="3" t="n">
        <f aca="false">(0.5*GrassWatbal!J783*GrassTree!$C$31*GrassTree!$C$31/18.0152*40.7*60*60)/TreeCalculations!$I$2/TreeCalculations!$I$2</f>
        <v>0</v>
      </c>
      <c r="E783" s="8" t="n">
        <f aca="false">(GrassHrFlux!K783*18.0152*GrassTree!$C$31*GrassTree!$C$31*2.45*0.5)/TreeCalculations!$I$2/TreeCalculations!$I$2</f>
        <v>1.23584272</v>
      </c>
      <c r="F783" s="10" t="n">
        <f aca="false">D783+(0.5*GrassWatbal!F783*GrassTree!$C$31*GrassTree!$C$31/18.0152*40.7*60*60)/TreeCalculations!$I$2/TreeCalculations!$I$2 + (0.5*GrassWatbal!G783*GrassTree!$C$31*GrassTree!$C$31/18.0152*40.7*60*60)/TreeCalculations!$I$2/TreeCalculations!$I$2</f>
        <v>0</v>
      </c>
      <c r="G783" s="5" t="n">
        <f aca="false">GrassWatbal!AA783-GrassWatbal!W783-F783</f>
        <v>-17.0128</v>
      </c>
      <c r="H783" s="11" t="n">
        <f aca="false">GrassWatbal!AA783+GrassWatbal!W783-F783</f>
        <v>-10.5014</v>
      </c>
      <c r="I783" s="6" t="n">
        <f aca="false">GrassWatbal!W783</f>
        <v>3.2557</v>
      </c>
      <c r="J783" s="7" t="n">
        <f aca="false">GrassHrFlux!P783-GrassHrFlux!P782</f>
        <v>-0.0999999999999996</v>
      </c>
      <c r="K783" s="7" t="n">
        <f aca="false">TreeCalculations!$J$2*TreeCalculations!$K$2*(J783/TreeCalculations!$L$2)</f>
        <v>-0.000131063613369101</v>
      </c>
      <c r="L783" s="2" t="n">
        <f aca="false">OliveWatbal!V783/(OliveTree!$C$31*2*OliveTree!$C$31*2)</f>
        <v>-2.503544</v>
      </c>
      <c r="M783" s="12" t="n">
        <f aca="false">OliveWatbal!AA783</f>
        <v>-19.3233</v>
      </c>
      <c r="N783" s="8" t="n">
        <f aca="false">(0.5*OliveWatbal!J783*OliveTree!$C$31*OliveTree!$C$31/18.0152*40.7*60*60)/TreeCalculations!$I$3/TreeCalculations!$I$3</f>
        <v>0</v>
      </c>
      <c r="O783" s="8" t="n">
        <f aca="false">(OliveHrFlx!K783*18.0152*OliveTree!$C$31*OliveTree!$C$31*2.45*0.5)/TreeCalculations!$I$3/TreeCalculations!$I$3</f>
        <v>9.838190796</v>
      </c>
      <c r="P783" s="4" t="n">
        <f aca="false">N783+(0.5*OliveWatbal!F783*OliveTree!$C$31*OliveTree!$C$31/18.0152*40.7*60*60)/TreeCalculations!$I$3/TreeCalculations!$I$3 + (0.5*OliveWatbal!G783*OliveTree!$C$31*OliveTree!$C$31/18.0152*40.7*60*60)/TreeCalculations!$I$3/TreeCalculations!$I$3</f>
        <v>0</v>
      </c>
      <c r="Q783" s="11" t="n">
        <f aca="false">OliveWatbal!AA783-OliveWatbal!W783-F783</f>
        <v>-22.2969</v>
      </c>
      <c r="R783" s="11" t="n">
        <f aca="false">OliveWatbal!AA783+OliveWatbal!W783-F783</f>
        <v>-16.3497</v>
      </c>
      <c r="S783" s="6" t="n">
        <f aca="false">OliveWatbal!W783</f>
        <v>2.9736</v>
      </c>
      <c r="T783" s="7" t="n">
        <f aca="false">OliveHrFlx!P783-OliveHrFlx!P782</f>
        <v>-0.129999999999999</v>
      </c>
      <c r="U783" s="7" t="n">
        <f aca="false">TreeCalculations!$J$3*TreeCalculations!$K$3*(T783/TreeCalculations!$L$3)</f>
        <v>-0.00425956743449577</v>
      </c>
    </row>
    <row r="784" customFormat="false" ht="12.8" hidden="false" customHeight="false" outlineLevel="0" collapsed="false">
      <c r="C784" s="2" t="n">
        <f aca="false">GrassWatbal!AA784</f>
        <v>18.0803</v>
      </c>
      <c r="D784" s="3" t="n">
        <f aca="false">(0.5*GrassWatbal!J784*GrassTree!$C$31*GrassTree!$C$31/18.0152*40.7*60*60)/TreeCalculations!$I$2/TreeCalculations!$I$2</f>
        <v>7.38081730982726</v>
      </c>
      <c r="E784" s="8" t="n">
        <f aca="false">(GrassHrFlux!K784*18.0152*GrassTree!$C$31*GrassTree!$C$31*2.45*0.5)/TreeCalculations!$I$2/TreeCalculations!$I$2</f>
        <v>1.701490602</v>
      </c>
      <c r="F784" s="10" t="n">
        <f aca="false">D784+(0.5*GrassWatbal!F784*GrassTree!$C$31*GrassTree!$C$31/18.0152*40.7*60*60)/TreeCalculations!$I$2/TreeCalculations!$I$2 + (0.5*GrassWatbal!G784*GrassTree!$C$31*GrassTree!$C$31/18.0152*40.7*60*60)/TreeCalculations!$I$2/TreeCalculations!$I$2</f>
        <v>7.38081730982726</v>
      </c>
      <c r="G784" s="5" t="n">
        <f aca="false">GrassWatbal!AA784-GrassWatbal!W784-F784</f>
        <v>8.99338269017274</v>
      </c>
      <c r="H784" s="11" t="n">
        <f aca="false">GrassWatbal!AA784+GrassWatbal!W784-F784</f>
        <v>12.4055826901727</v>
      </c>
      <c r="I784" s="6" t="n">
        <f aca="false">GrassWatbal!W784</f>
        <v>1.7061</v>
      </c>
      <c r="J784" s="7" t="n">
        <f aca="false">GrassHrFlux!P784-GrassHrFlux!P783</f>
        <v>0.209999999999999</v>
      </c>
      <c r="K784" s="7" t="n">
        <f aca="false">TreeCalculations!$J$2*TreeCalculations!$K$2*(J784/TreeCalculations!$L$2)</f>
        <v>0.000275233588075112</v>
      </c>
      <c r="L784" s="2" t="n">
        <f aca="false">OliveWatbal!V784/(OliveTree!$C$31*2*OliveTree!$C$31*2)</f>
        <v>-7.4924</v>
      </c>
      <c r="M784" s="12" t="n">
        <f aca="false">OliveWatbal!AA784</f>
        <v>17.3642</v>
      </c>
      <c r="N784" s="8" t="n">
        <f aca="false">(0.5*OliveWatbal!J784*OliveTree!$C$31*OliveTree!$C$31/18.0152*40.7*60*60)/TreeCalculations!$I$3/TreeCalculations!$I$3</f>
        <v>58.7334128957769</v>
      </c>
      <c r="O784" s="8" t="n">
        <f aca="false">(OliveHrFlx!K784*18.0152*OliveTree!$C$31*OliveTree!$C$31*2.45*0.5)/TreeCalculations!$I$3/TreeCalculations!$I$3</f>
        <v>12.647526122</v>
      </c>
      <c r="P784" s="4" t="n">
        <f aca="false">N784+(0.5*OliveWatbal!F784*OliveTree!$C$31*OliveTree!$C$31/18.0152*40.7*60*60)/TreeCalculations!$I$3/TreeCalculations!$I$3 + (0.5*OliveWatbal!G784*OliveTree!$C$31*OliveTree!$C$31/18.0152*40.7*60*60)/TreeCalculations!$I$3/TreeCalculations!$I$3</f>
        <v>58.7334128957769</v>
      </c>
      <c r="Q784" s="11" t="n">
        <f aca="false">OliveWatbal!AA784-OliveWatbal!W784-F784</f>
        <v>8.47928269017274</v>
      </c>
      <c r="R784" s="11" t="n">
        <f aca="false">OliveWatbal!AA784+OliveWatbal!W784-F784</f>
        <v>11.4874826901727</v>
      </c>
      <c r="S784" s="6" t="n">
        <f aca="false">OliveWatbal!W784</f>
        <v>1.5041</v>
      </c>
      <c r="T784" s="7" t="n">
        <f aca="false">OliveHrFlx!P784-OliveHrFlx!P783</f>
        <v>0.199999999999999</v>
      </c>
      <c r="U784" s="7" t="n">
        <f aca="false">TreeCalculations!$J$3*TreeCalculations!$K$3*(T784/TreeCalculations!$L$3)</f>
        <v>0.00655318066845506</v>
      </c>
    </row>
    <row r="785" customFormat="false" ht="12.8" hidden="false" customHeight="false" outlineLevel="0" collapsed="false">
      <c r="C785" s="2" t="n">
        <f aca="false">GrassWatbal!AA785</f>
        <v>46.7771</v>
      </c>
      <c r="D785" s="3" t="n">
        <f aca="false">(0.5*GrassWatbal!J785*GrassTree!$C$31*GrassTree!$C$31/18.0152*40.7*60*60)/TreeCalculations!$I$2/TreeCalculations!$I$2</f>
        <v>10.1745481593321</v>
      </c>
      <c r="E785" s="8" t="n">
        <f aca="false">(GrassHrFlux!K785*18.0152*GrassTree!$C$31*GrassTree!$C$31*2.45*0.5)/TreeCalculations!$I$2/TreeCalculations!$I$2</f>
        <v>2.392238408</v>
      </c>
      <c r="F785" s="10" t="n">
        <f aca="false">D785+(0.5*GrassWatbal!F785*GrassTree!$C$31*GrassTree!$C$31/18.0152*40.7*60*60)/TreeCalculations!$I$2/TreeCalculations!$I$2 + (0.5*GrassWatbal!G785*GrassTree!$C$31*GrassTree!$C$31/18.0152*40.7*60*60)/TreeCalculations!$I$2/TreeCalculations!$I$2</f>
        <v>10.1745481593321</v>
      </c>
      <c r="G785" s="5" t="n">
        <f aca="false">GrassWatbal!AA785-GrassWatbal!W785-F785</f>
        <v>35.8677518406679</v>
      </c>
      <c r="H785" s="11" t="n">
        <f aca="false">GrassWatbal!AA785+GrassWatbal!W785-F785</f>
        <v>37.3373518406679</v>
      </c>
      <c r="I785" s="6" t="n">
        <f aca="false">GrassWatbal!W785</f>
        <v>0.7348</v>
      </c>
      <c r="J785" s="7" t="n">
        <f aca="false">GrassHrFlux!P785-GrassHrFlux!P784</f>
        <v>0.33</v>
      </c>
      <c r="K785" s="7" t="n">
        <f aca="false">TreeCalculations!$J$2*TreeCalculations!$K$2*(J785/TreeCalculations!$L$2)</f>
        <v>0.000432509924118035</v>
      </c>
      <c r="L785" s="2" t="n">
        <f aca="false">OliveWatbal!V785/(OliveTree!$C$31*2*OliveTree!$C$31*2)</f>
        <v>-23.448308</v>
      </c>
      <c r="M785" s="12" t="n">
        <f aca="false">OliveWatbal!AA785</f>
        <v>44.2187</v>
      </c>
      <c r="N785" s="8" t="n">
        <f aca="false">(0.5*OliveWatbal!J785*OliveTree!$C$31*OliveTree!$C$31/18.0152*40.7*60*60)/TreeCalculations!$I$3/TreeCalculations!$I$3</f>
        <v>75.5079976908389</v>
      </c>
      <c r="O785" s="8" t="n">
        <f aca="false">(OliveHrFlx!K785*18.0152*OliveTree!$C$31*OliveTree!$C$31*2.45*0.5)/TreeCalculations!$I$3/TreeCalculations!$I$3</f>
        <v>17.5445529</v>
      </c>
      <c r="P785" s="4" t="n">
        <f aca="false">N785+(0.5*OliveWatbal!F785*OliveTree!$C$31*OliveTree!$C$31/18.0152*40.7*60*60)/TreeCalculations!$I$3/TreeCalculations!$I$3 + (0.5*OliveWatbal!G785*OliveTree!$C$31*OliveTree!$C$31/18.0152*40.7*60*60)/TreeCalculations!$I$3/TreeCalculations!$I$3</f>
        <v>75.5079976908389</v>
      </c>
      <c r="Q785" s="11" t="n">
        <f aca="false">OliveWatbal!AA785-OliveWatbal!W785-F785</f>
        <v>33.2422518406679</v>
      </c>
      <c r="R785" s="11" t="n">
        <f aca="false">OliveWatbal!AA785+OliveWatbal!W785-F785</f>
        <v>34.8460518406679</v>
      </c>
      <c r="S785" s="6" t="n">
        <f aca="false">OliveWatbal!W785</f>
        <v>0.8019</v>
      </c>
      <c r="T785" s="7" t="n">
        <f aca="false">OliveHrFlx!P785-OliveHrFlx!P784</f>
        <v>0.279999999999999</v>
      </c>
      <c r="U785" s="7" t="n">
        <f aca="false">TreeCalculations!$J$3*TreeCalculations!$K$3*(T785/TreeCalculations!$L$3)</f>
        <v>0.00917445293583709</v>
      </c>
    </row>
    <row r="786" customFormat="false" ht="12.8" hidden="false" customHeight="false" outlineLevel="0" collapsed="false">
      <c r="C786" s="2" t="n">
        <f aca="false">GrassWatbal!AA786</f>
        <v>99.7667</v>
      </c>
      <c r="D786" s="3" t="n">
        <f aca="false">(0.5*GrassWatbal!J786*GrassTree!$C$31*GrassTree!$C$31/18.0152*40.7*60*60)/TreeCalculations!$I$2/TreeCalculations!$I$2</f>
        <v>14.3224454904747</v>
      </c>
      <c r="E786" s="8" t="n">
        <f aca="false">(GrassHrFlux!K786*18.0152*GrassTree!$C$31*GrassTree!$C$31*2.45*0.5)/TreeCalculations!$I$2/TreeCalculations!$I$2</f>
        <v>2.895402944</v>
      </c>
      <c r="F786" s="10" t="n">
        <f aca="false">D786+(0.5*GrassWatbal!F786*GrassTree!$C$31*GrassTree!$C$31/18.0152*40.7*60*60)/TreeCalculations!$I$2/TreeCalculations!$I$2 + (0.5*GrassWatbal!G786*GrassTree!$C$31*GrassTree!$C$31/18.0152*40.7*60*60)/TreeCalculations!$I$2/TreeCalculations!$I$2</f>
        <v>14.3224454904747</v>
      </c>
      <c r="G786" s="5" t="n">
        <f aca="false">GrassWatbal!AA786-GrassWatbal!W786-F786</f>
        <v>85.8547545095253</v>
      </c>
      <c r="H786" s="11" t="n">
        <f aca="false">GrassWatbal!AA786+GrassWatbal!W786-F786</f>
        <v>85.0337545095253</v>
      </c>
      <c r="I786" s="6" t="n">
        <f aca="false">GrassWatbal!W786</f>
        <v>-0.4105</v>
      </c>
      <c r="J786" s="7" t="n">
        <f aca="false">GrassHrFlux!P786-GrassHrFlux!P785</f>
        <v>0.930000000000002</v>
      </c>
      <c r="K786" s="7" t="n">
        <f aca="false">TreeCalculations!$J$2*TreeCalculations!$K$2*(J786/TreeCalculations!$L$2)</f>
        <v>0.00121889160433265</v>
      </c>
      <c r="L786" s="2" t="n">
        <f aca="false">OliveWatbal!V786/(OliveTree!$C$31*2*OliveTree!$C$31*2)</f>
        <v>-52.892704</v>
      </c>
      <c r="M786" s="12" t="n">
        <f aca="false">OliveWatbal!AA786</f>
        <v>93.8007</v>
      </c>
      <c r="N786" s="8" t="n">
        <f aca="false">(0.5*OliveWatbal!J786*OliveTree!$C$31*OliveTree!$C$31/18.0152*40.7*60*60)/TreeCalculations!$I$3/TreeCalculations!$I$3</f>
        <v>104.750673875394</v>
      </c>
      <c r="O786" s="8" t="n">
        <f aca="false">(OliveHrFlx!K786*18.0152*OliveTree!$C$31*OliveTree!$C$31*2.45*0.5)/TreeCalculations!$I$3/TreeCalculations!$I$3</f>
        <v>20.718020456</v>
      </c>
      <c r="P786" s="4" t="n">
        <f aca="false">N786+(0.5*OliveWatbal!F786*OliveTree!$C$31*OliveTree!$C$31/18.0152*40.7*60*60)/TreeCalculations!$I$3/TreeCalculations!$I$3 + (0.5*OliveWatbal!G786*OliveTree!$C$31*OliveTree!$C$31/18.0152*40.7*60*60)/TreeCalculations!$I$3/TreeCalculations!$I$3</f>
        <v>104.750673875394</v>
      </c>
      <c r="Q786" s="11" t="n">
        <f aca="false">OliveWatbal!AA786-OliveWatbal!W786-F786</f>
        <v>79.3851545095253</v>
      </c>
      <c r="R786" s="11" t="n">
        <f aca="false">OliveWatbal!AA786+OliveWatbal!W786-F786</f>
        <v>79.5713545095253</v>
      </c>
      <c r="S786" s="6" t="n">
        <f aca="false">OliveWatbal!W786</f>
        <v>0.0931</v>
      </c>
      <c r="T786" s="7" t="n">
        <f aca="false">OliveHrFlx!P786-OliveHrFlx!P785</f>
        <v>0.9</v>
      </c>
      <c r="U786" s="7" t="n">
        <f aca="false">TreeCalculations!$J$3*TreeCalculations!$K$3*(T786/TreeCalculations!$L$3)</f>
        <v>0.0294893130080479</v>
      </c>
    </row>
    <row r="787" customFormat="false" ht="12.8" hidden="false" customHeight="false" outlineLevel="0" collapsed="false">
      <c r="C787" s="2" t="n">
        <f aca="false">GrassWatbal!AA787</f>
        <v>145.4171</v>
      </c>
      <c r="D787" s="3" t="n">
        <f aca="false">(0.5*GrassWatbal!J787*GrassTree!$C$31*GrassTree!$C$31/18.0152*40.7*60*60)/TreeCalculations!$I$2/TreeCalculations!$I$2</f>
        <v>17.3723699986678</v>
      </c>
      <c r="E787" s="8" t="n">
        <f aca="false">(GrassHrFlux!K787*18.0152*GrassTree!$C$31*GrassTree!$C$31*2.45*0.5)/TreeCalculations!$I$2/TreeCalculations!$I$2</f>
        <v>3.515531166</v>
      </c>
      <c r="F787" s="10" t="n">
        <f aca="false">D787+(0.5*GrassWatbal!F787*GrassTree!$C$31*GrassTree!$C$31/18.0152*40.7*60*60)/TreeCalculations!$I$2/TreeCalculations!$I$2 + (0.5*GrassWatbal!G787*GrassTree!$C$31*GrassTree!$C$31/18.0152*40.7*60*60)/TreeCalculations!$I$2/TreeCalculations!$I$2</f>
        <v>17.3723699986678</v>
      </c>
      <c r="G787" s="5" t="n">
        <f aca="false">GrassWatbal!AA787-GrassWatbal!W787-F787</f>
        <v>131.797730001332</v>
      </c>
      <c r="H787" s="11" t="n">
        <f aca="false">GrassWatbal!AA787+GrassWatbal!W787-F787</f>
        <v>124.291730001332</v>
      </c>
      <c r="I787" s="6" t="n">
        <f aca="false">GrassWatbal!W787</f>
        <v>-3.753</v>
      </c>
      <c r="J787" s="7" t="n">
        <f aca="false">GrassHrFlux!P787-GrassHrFlux!P786</f>
        <v>0.469999999999999</v>
      </c>
      <c r="K787" s="7" t="n">
        <f aca="false">TreeCalculations!$J$2*TreeCalculations!$K$2*(J787/TreeCalculations!$L$2)</f>
        <v>0.000615998982834776</v>
      </c>
      <c r="L787" s="2" t="n">
        <f aca="false">OliveWatbal!V787/(OliveTree!$C$31*2*OliveTree!$C$31*2)</f>
        <v>-77.829764</v>
      </c>
      <c r="M787" s="12" t="n">
        <f aca="false">OliveWatbal!AA787</f>
        <v>139.031</v>
      </c>
      <c r="N787" s="8" t="n">
        <f aca="false">(0.5*OliveWatbal!J787*OliveTree!$C$31*OliveTree!$C$31/18.0152*40.7*60*60)/TreeCalculations!$I$3/TreeCalculations!$I$3</f>
        <v>123.688671788268</v>
      </c>
      <c r="O787" s="8" t="n">
        <f aca="false">(OliveHrFlx!K787*18.0152*OliveTree!$C$31*OliveTree!$C$31*2.45*0.5)/TreeCalculations!$I$3/TreeCalculations!$I$3</f>
        <v>24.533684854</v>
      </c>
      <c r="P787" s="4" t="n">
        <f aca="false">N787+(0.5*OliveWatbal!F787*OliveTree!$C$31*OliveTree!$C$31/18.0152*40.7*60*60)/TreeCalculations!$I$3/TreeCalculations!$I$3 + (0.5*OliveWatbal!G787*OliveTree!$C$31*OliveTree!$C$31/18.0152*40.7*60*60)/TreeCalculations!$I$3/TreeCalculations!$I$3</f>
        <v>123.688671788268</v>
      </c>
      <c r="Q787" s="11" t="n">
        <f aca="false">OliveWatbal!AA787-OliveWatbal!W787-F787</f>
        <v>122.411930001332</v>
      </c>
      <c r="R787" s="11" t="n">
        <f aca="false">OliveWatbal!AA787+OliveWatbal!W787-F787</f>
        <v>120.905330001332</v>
      </c>
      <c r="S787" s="6" t="n">
        <f aca="false">OliveWatbal!W787</f>
        <v>-0.7533</v>
      </c>
      <c r="T787" s="7" t="n">
        <f aca="false">OliveHrFlx!P787-OliveHrFlx!P786</f>
        <v>0.449999999999999</v>
      </c>
      <c r="U787" s="7" t="n">
        <f aca="false">TreeCalculations!$J$3*TreeCalculations!$K$3*(T787/TreeCalculations!$L$3)</f>
        <v>0.0147446565040239</v>
      </c>
    </row>
    <row r="788" customFormat="false" ht="12.8" hidden="false" customHeight="false" outlineLevel="0" collapsed="false">
      <c r="C788" s="2" t="n">
        <f aca="false">GrassWatbal!AA788</f>
        <v>184.3038</v>
      </c>
      <c r="D788" s="3" t="n">
        <f aca="false">(0.5*GrassWatbal!J788*GrassTree!$C$31*GrassTree!$C$31/18.0152*40.7*60*60)/TreeCalculations!$I$2/TreeCalculations!$I$2</f>
        <v>21.0892113326524</v>
      </c>
      <c r="E788" s="8" t="n">
        <f aca="false">(GrassHrFlux!K788*18.0152*GrassTree!$C$31*GrassTree!$C$31*2.45*0.5)/TreeCalculations!$I$2/TreeCalculations!$I$2</f>
        <v>3.959110428</v>
      </c>
      <c r="F788" s="10" t="n">
        <f aca="false">D788+(0.5*GrassWatbal!F788*GrassTree!$C$31*GrassTree!$C$31/18.0152*40.7*60*60)/TreeCalculations!$I$2/TreeCalculations!$I$2 + (0.5*GrassWatbal!G788*GrassTree!$C$31*GrassTree!$C$31/18.0152*40.7*60*60)/TreeCalculations!$I$2/TreeCalculations!$I$2</f>
        <v>21.0892113326524</v>
      </c>
      <c r="G788" s="5" t="n">
        <f aca="false">GrassWatbal!AA788-GrassWatbal!W788-F788</f>
        <v>168.356788667348</v>
      </c>
      <c r="H788" s="11" t="n">
        <f aca="false">GrassWatbal!AA788+GrassWatbal!W788-F788</f>
        <v>158.072388667348</v>
      </c>
      <c r="I788" s="6" t="n">
        <f aca="false">GrassWatbal!W788</f>
        <v>-5.1422</v>
      </c>
      <c r="J788" s="7" t="n">
        <f aca="false">GrassHrFlux!P788-GrassHrFlux!P787</f>
        <v>0.420000000000002</v>
      </c>
      <c r="K788" s="7" t="n">
        <f aca="false">TreeCalculations!$J$2*TreeCalculations!$K$2*(J788/TreeCalculations!$L$2)</f>
        <v>0.000550467176150229</v>
      </c>
      <c r="L788" s="2" t="n">
        <f aca="false">OliveWatbal!V788/(OliveTree!$C$31*2*OliveTree!$C$31*2)</f>
        <v>-99.742188</v>
      </c>
      <c r="M788" s="12" t="n">
        <f aca="false">OliveWatbal!AA788</f>
        <v>174.1294</v>
      </c>
      <c r="N788" s="8" t="n">
        <f aca="false">(0.5*OliveWatbal!J788*OliveTree!$C$31*OliveTree!$C$31/18.0152*40.7*60*60)/TreeCalculations!$I$3/TreeCalculations!$I$3</f>
        <v>146.469574581465</v>
      </c>
      <c r="O788" s="8" t="n">
        <f aca="false">(OliveHrFlx!K788*18.0152*OliveTree!$C$31*OliveTree!$C$31*2.45*0.5)/TreeCalculations!$I$3/TreeCalculations!$I$3</f>
        <v>27.190746702</v>
      </c>
      <c r="P788" s="4" t="n">
        <f aca="false">N788+(0.5*OliveWatbal!F788*OliveTree!$C$31*OliveTree!$C$31/18.0152*40.7*60*60)/TreeCalculations!$I$3/TreeCalculations!$I$3 + (0.5*OliveWatbal!G788*OliveTree!$C$31*OliveTree!$C$31/18.0152*40.7*60*60)/TreeCalculations!$I$3/TreeCalculations!$I$3</f>
        <v>146.469574581465</v>
      </c>
      <c r="Q788" s="11" t="n">
        <f aca="false">OliveWatbal!AA788-OliveWatbal!W788-F788</f>
        <v>156.630888667348</v>
      </c>
      <c r="R788" s="11" t="n">
        <f aca="false">OliveWatbal!AA788+OliveWatbal!W788-F788</f>
        <v>149.449488667348</v>
      </c>
      <c r="S788" s="6" t="n">
        <f aca="false">OliveWatbal!W788</f>
        <v>-3.5907</v>
      </c>
      <c r="T788" s="7" t="n">
        <f aca="false">OliveHrFlx!P788-OliveHrFlx!P787</f>
        <v>0.400000000000002</v>
      </c>
      <c r="U788" s="7" t="n">
        <f aca="false">TreeCalculations!$J$3*TreeCalculations!$K$3*(T788/TreeCalculations!$L$3)</f>
        <v>0.0131063613369102</v>
      </c>
    </row>
    <row r="789" customFormat="false" ht="12.8" hidden="false" customHeight="false" outlineLevel="0" collapsed="false">
      <c r="C789" s="2" t="n">
        <f aca="false">GrassWatbal!AA789</f>
        <v>224.425</v>
      </c>
      <c r="D789" s="3" t="n">
        <f aca="false">(0.5*GrassWatbal!J789*GrassTree!$C$31*GrassTree!$C$31/18.0152*40.7*60*60)/TreeCalculations!$I$2/TreeCalculations!$I$2</f>
        <v>23.7609452018296</v>
      </c>
      <c r="E789" s="8" t="n">
        <f aca="false">(GrassHrFlux!K789*18.0152*GrassTree!$C$31*GrassTree!$C$31*2.45*0.5)/TreeCalculations!$I$2/TreeCalculations!$I$2</f>
        <v>5.05371398</v>
      </c>
      <c r="F789" s="10" t="n">
        <f aca="false">D789+(0.5*GrassWatbal!F789*GrassTree!$C$31*GrassTree!$C$31/18.0152*40.7*60*60)/TreeCalculations!$I$2/TreeCalculations!$I$2 + (0.5*GrassWatbal!G789*GrassTree!$C$31*GrassTree!$C$31/18.0152*40.7*60*60)/TreeCalculations!$I$2/TreeCalculations!$I$2</f>
        <v>23.7609452018296</v>
      </c>
      <c r="G789" s="5" t="n">
        <f aca="false">GrassWatbal!AA789-GrassWatbal!W789-F789</f>
        <v>206.21415479817</v>
      </c>
      <c r="H789" s="11" t="n">
        <f aca="false">GrassWatbal!AA789+GrassWatbal!W789-F789</f>
        <v>195.11395479817</v>
      </c>
      <c r="I789" s="6" t="n">
        <f aca="false">GrassWatbal!W789</f>
        <v>-5.5501</v>
      </c>
      <c r="J789" s="7" t="n">
        <f aca="false">GrassHrFlux!P789-GrassHrFlux!P788</f>
        <v>0.689999999999998</v>
      </c>
      <c r="K789" s="7" t="n">
        <f aca="false">TreeCalculations!$J$2*TreeCalculations!$K$2*(J789/TreeCalculations!$L$2)</f>
        <v>0.000904338932246798</v>
      </c>
      <c r="L789" s="2" t="n">
        <f aca="false">OliveWatbal!V789/(OliveTree!$C$31*2*OliveTree!$C$31*2)</f>
        <v>-121.903732</v>
      </c>
      <c r="M789" s="12" t="n">
        <f aca="false">OliveWatbal!AA789</f>
        <v>211.8226</v>
      </c>
      <c r="N789" s="8" t="n">
        <f aca="false">(0.5*OliveWatbal!J789*OliveTree!$C$31*OliveTree!$C$31/18.0152*40.7*60*60)/TreeCalculations!$I$3/TreeCalculations!$I$3</f>
        <v>162.33731515609</v>
      </c>
      <c r="O789" s="8" t="n">
        <f aca="false">(OliveHrFlx!K789*18.0152*OliveTree!$C$31*OliveTree!$C$31*2.45*0.5)/TreeCalculations!$I$3/TreeCalculations!$I$3</f>
        <v>34.775731396</v>
      </c>
      <c r="P789" s="4" t="n">
        <f aca="false">N789+(0.5*OliveWatbal!F789*OliveTree!$C$31*OliveTree!$C$31/18.0152*40.7*60*60)/TreeCalculations!$I$3/TreeCalculations!$I$3 + (0.5*OliveWatbal!G789*OliveTree!$C$31*OliveTree!$C$31/18.0152*40.7*60*60)/TreeCalculations!$I$3/TreeCalculations!$I$3</f>
        <v>162.33731515609</v>
      </c>
      <c r="Q789" s="11" t="n">
        <f aca="false">OliveWatbal!AA789-OliveWatbal!W789-F789</f>
        <v>191.81745479817</v>
      </c>
      <c r="R789" s="11" t="n">
        <f aca="false">OliveWatbal!AA789+OliveWatbal!W789-F789</f>
        <v>184.30585479817</v>
      </c>
      <c r="S789" s="6" t="n">
        <f aca="false">OliveWatbal!W789</f>
        <v>-3.7558</v>
      </c>
      <c r="T789" s="7" t="n">
        <f aca="false">OliveHrFlx!P789-OliveHrFlx!P788</f>
        <v>0.639999999999997</v>
      </c>
      <c r="U789" s="7" t="n">
        <f aca="false">TreeCalculations!$J$3*TreeCalculations!$K$3*(T789/TreeCalculations!$L$3)</f>
        <v>0.0209701781390561</v>
      </c>
    </row>
    <row r="790" customFormat="false" ht="12.8" hidden="false" customHeight="false" outlineLevel="0" collapsed="false">
      <c r="C790" s="2" t="n">
        <f aca="false">GrassWatbal!AA790</f>
        <v>329.8046</v>
      </c>
      <c r="D790" s="3" t="n">
        <f aca="false">(0.5*GrassWatbal!J790*GrassTree!$C$31*GrassTree!$C$31/18.0152*40.7*60*60)/TreeCalculations!$I$2/TreeCalculations!$I$2</f>
        <v>30.3325158754829</v>
      </c>
      <c r="E790" s="8" t="n">
        <f aca="false">(GrassHrFlux!K790*18.0152*GrassTree!$C$31*GrassTree!$C$31*2.45*0.5)/TreeCalculations!$I$2/TreeCalculations!$I$2</f>
        <v>7.185542672</v>
      </c>
      <c r="F790" s="10" t="n">
        <f aca="false">D790+(0.5*GrassWatbal!F790*GrassTree!$C$31*GrassTree!$C$31/18.0152*40.7*60*60)/TreeCalculations!$I$2/TreeCalculations!$I$2 + (0.5*GrassWatbal!G790*GrassTree!$C$31*GrassTree!$C$31/18.0152*40.7*60*60)/TreeCalculations!$I$2/TreeCalculations!$I$2</f>
        <v>30.3325158754829</v>
      </c>
      <c r="G790" s="5" t="n">
        <f aca="false">GrassWatbal!AA790-GrassWatbal!W790-F790</f>
        <v>306.331784124517</v>
      </c>
      <c r="H790" s="11" t="n">
        <f aca="false">GrassWatbal!AA790+GrassWatbal!W790-F790</f>
        <v>292.612384124517</v>
      </c>
      <c r="I790" s="6" t="n">
        <f aca="false">GrassWatbal!W790</f>
        <v>-6.8597</v>
      </c>
      <c r="J790" s="7" t="n">
        <f aca="false">GrassHrFlux!P790-GrassHrFlux!P789</f>
        <v>1.13</v>
      </c>
      <c r="K790" s="7" t="n">
        <f aca="false">TreeCalculations!$J$2*TreeCalculations!$K$2*(J790/TreeCalculations!$L$2)</f>
        <v>0.00148101883107085</v>
      </c>
      <c r="L790" s="2" t="n">
        <f aca="false">OliveWatbal!V790/(OliveTree!$C$31*2*OliveTree!$C$31*2)</f>
        <v>-177.790428</v>
      </c>
      <c r="M790" s="12" t="n">
        <f aca="false">OliveWatbal!AA790</f>
        <v>311.7519</v>
      </c>
      <c r="N790" s="8" t="n">
        <f aca="false">(0.5*OliveWatbal!J790*OliveTree!$C$31*OliveTree!$C$31/18.0152*40.7*60*60)/TreeCalculations!$I$3/TreeCalculations!$I$3</f>
        <v>207.626660819752</v>
      </c>
      <c r="O790" s="8" t="n">
        <f aca="false">(OliveHrFlx!K790*18.0152*OliveTree!$C$31*OliveTree!$C$31*2.45*0.5)/TreeCalculations!$I$3/TreeCalculations!$I$3</f>
        <v>48.676755134</v>
      </c>
      <c r="P790" s="4" t="n">
        <f aca="false">N790+(0.5*OliveWatbal!F790*OliveTree!$C$31*OliveTree!$C$31/18.0152*40.7*60*60)/TreeCalculations!$I$3/TreeCalculations!$I$3 + (0.5*OliveWatbal!G790*OliveTree!$C$31*OliveTree!$C$31/18.0152*40.7*60*60)/TreeCalculations!$I$3/TreeCalculations!$I$3</f>
        <v>207.626660819752</v>
      </c>
      <c r="Q790" s="11" t="n">
        <f aca="false">OliveWatbal!AA790-OliveWatbal!W790-F790</f>
        <v>284.375984124517</v>
      </c>
      <c r="R790" s="11" t="n">
        <f aca="false">OliveWatbal!AA790+OliveWatbal!W790-F790</f>
        <v>278.462784124517</v>
      </c>
      <c r="S790" s="6" t="n">
        <f aca="false">OliveWatbal!W790</f>
        <v>-2.9566</v>
      </c>
      <c r="T790" s="7" t="n">
        <f aca="false">OliveHrFlx!P790-OliveHrFlx!P789</f>
        <v>1.04</v>
      </c>
      <c r="U790" s="7" t="n">
        <f aca="false">TreeCalculations!$J$3*TreeCalculations!$K$3*(T790/TreeCalculations!$L$3)</f>
        <v>0.0340765394759665</v>
      </c>
    </row>
    <row r="791" customFormat="false" ht="12.8" hidden="false" customHeight="false" outlineLevel="0" collapsed="false">
      <c r="C791" s="2" t="n">
        <f aca="false">GrassWatbal!AA791</f>
        <v>557.6218</v>
      </c>
      <c r="D791" s="3" t="n">
        <f aca="false">(0.5*GrassWatbal!J791*GrassTree!$C$31*GrassTree!$C$31/18.0152*40.7*60*60)/TreeCalculations!$I$2/TreeCalculations!$I$2</f>
        <v>43.0690006216972</v>
      </c>
      <c r="E791" s="8" t="n">
        <f aca="false">(GrassHrFlux!K791*18.0152*GrassTree!$C$31*GrassTree!$C$31*2.45*0.5)/TreeCalculations!$I$2/TreeCalculations!$I$2</f>
        <v>7.611467038</v>
      </c>
      <c r="F791" s="10" t="n">
        <f aca="false">D791+(0.5*GrassWatbal!F791*GrassTree!$C$31*GrassTree!$C$31/18.0152*40.7*60*60)/TreeCalculations!$I$2/TreeCalculations!$I$2 + (0.5*GrassWatbal!G791*GrassTree!$C$31*GrassTree!$C$31/18.0152*40.7*60*60)/TreeCalculations!$I$2/TreeCalculations!$I$2</f>
        <v>43.0690006216972</v>
      </c>
      <c r="G791" s="5" t="n">
        <f aca="false">GrassWatbal!AA791-GrassWatbal!W791-F791</f>
        <v>524.732299378303</v>
      </c>
      <c r="H791" s="11" t="n">
        <f aca="false">GrassWatbal!AA791+GrassWatbal!W791-F791</f>
        <v>504.373299378303</v>
      </c>
      <c r="I791" s="6" t="n">
        <f aca="false">GrassWatbal!W791</f>
        <v>-10.1795</v>
      </c>
      <c r="J791" s="7" t="n">
        <f aca="false">GrassHrFlux!P791-GrassHrFlux!P790</f>
        <v>0.27</v>
      </c>
      <c r="K791" s="7" t="n">
        <f aca="false">TreeCalculations!$J$2*TreeCalculations!$K$2*(J791/TreeCalculations!$L$2)</f>
        <v>0.000353871756096574</v>
      </c>
      <c r="L791" s="2" t="n">
        <f aca="false">OliveWatbal!V791/(OliveTree!$C$31*2*OliveTree!$C$31*2)</f>
        <v>-272.044432</v>
      </c>
      <c r="M791" s="12" t="n">
        <f aca="false">OliveWatbal!AA791</f>
        <v>527.3909</v>
      </c>
      <c r="N791" s="8" t="n">
        <f aca="false">(0.5*OliveWatbal!J791*OliveTree!$C$31*OliveTree!$C$31/18.0152*40.7*60*60)/TreeCalculations!$I$3/TreeCalculations!$I$3</f>
        <v>290.621206536702</v>
      </c>
      <c r="O791" s="8" t="n">
        <f aca="false">(OliveHrFlx!K791*18.0152*OliveTree!$C$31*OliveTree!$C$31*2.45*0.5)/TreeCalculations!$I$3/TreeCalculations!$I$3</f>
        <v>50.62541428</v>
      </c>
      <c r="P791" s="4" t="n">
        <f aca="false">N791+(0.5*OliveWatbal!F791*OliveTree!$C$31*OliveTree!$C$31/18.0152*40.7*60*60)/TreeCalculations!$I$3/TreeCalculations!$I$3 + (0.5*OliveWatbal!G791*OliveTree!$C$31*OliveTree!$C$31/18.0152*40.7*60*60)/TreeCalculations!$I$3/TreeCalculations!$I$3</f>
        <v>290.621206536702</v>
      </c>
      <c r="Q791" s="11" t="n">
        <f aca="false">OliveWatbal!AA791-OliveWatbal!W791-F791</f>
        <v>487.700799378303</v>
      </c>
      <c r="R791" s="11" t="n">
        <f aca="false">OliveWatbal!AA791+OliveWatbal!W791-F791</f>
        <v>480.942999378303</v>
      </c>
      <c r="S791" s="6" t="n">
        <f aca="false">OliveWatbal!W791</f>
        <v>-3.3789</v>
      </c>
      <c r="T791" s="7" t="n">
        <f aca="false">OliveHrFlx!P791-OliveHrFlx!P790</f>
        <v>0.239999999999998</v>
      </c>
      <c r="U791" s="7" t="n">
        <f aca="false">TreeCalculations!$J$3*TreeCalculations!$K$3*(T791/TreeCalculations!$L$3)</f>
        <v>0.00786381680214604</v>
      </c>
    </row>
    <row r="792" customFormat="false" ht="12.8" hidden="false" customHeight="false" outlineLevel="0" collapsed="false">
      <c r="C792" s="2" t="n">
        <f aca="false">GrassWatbal!AA792</f>
        <v>570.8832</v>
      </c>
      <c r="D792" s="3" t="n">
        <f aca="false">(0.5*GrassWatbal!J792*GrassTree!$C$31*GrassTree!$C$31/18.0152*40.7*60*60)/TreeCalculations!$I$2/TreeCalculations!$I$2</f>
        <v>45.6472034726231</v>
      </c>
      <c r="E792" s="8" t="n">
        <f aca="false">(GrassHrFlux!K792*18.0152*GrassTree!$C$31*GrassTree!$C$31*2.45*0.5)/TreeCalculations!$I$2/TreeCalculations!$I$2</f>
        <v>8.326490326</v>
      </c>
      <c r="F792" s="10" t="n">
        <f aca="false">D792+(0.5*GrassWatbal!F792*GrassTree!$C$31*GrassTree!$C$31/18.0152*40.7*60*60)/TreeCalculations!$I$2/TreeCalculations!$I$2 + (0.5*GrassWatbal!G792*GrassTree!$C$31*GrassTree!$C$31/18.0152*40.7*60*60)/TreeCalculations!$I$2/TreeCalculations!$I$2</f>
        <v>45.6472034726231</v>
      </c>
      <c r="G792" s="5" t="n">
        <f aca="false">GrassWatbal!AA792-GrassWatbal!W792-F792</f>
        <v>535.186696527377</v>
      </c>
      <c r="H792" s="11" t="n">
        <f aca="false">GrassWatbal!AA792+GrassWatbal!W792-F792</f>
        <v>515.285296527377</v>
      </c>
      <c r="I792" s="6" t="n">
        <f aca="false">GrassWatbal!W792</f>
        <v>-9.9507</v>
      </c>
      <c r="J792" s="7" t="n">
        <f aca="false">GrassHrFlux!P792-GrassHrFlux!P791</f>
        <v>0.57</v>
      </c>
      <c r="K792" s="7" t="n">
        <f aca="false">TreeCalculations!$J$2*TreeCalculations!$K$2*(J792/TreeCalculations!$L$2)</f>
        <v>0.000747062596203879</v>
      </c>
      <c r="L792" s="2" t="n">
        <f aca="false">OliveWatbal!V792/(OliveTree!$C$31*2*OliveTree!$C$31*2)</f>
        <v>-277.562596</v>
      </c>
      <c r="M792" s="12" t="n">
        <f aca="false">OliveWatbal!AA792</f>
        <v>539.4841</v>
      </c>
      <c r="N792" s="8" t="n">
        <f aca="false">(0.5*OliveWatbal!J792*OliveTree!$C$31*OliveTree!$C$31/18.0152*40.7*60*60)/TreeCalculations!$I$3/TreeCalculations!$I$3</f>
        <v>302.251585327945</v>
      </c>
      <c r="O792" s="8" t="n">
        <f aca="false">(OliveHrFlx!K792*18.0152*OliveTree!$C$31*OliveTree!$C$31*2.45*0.5)/TreeCalculations!$I$3/TreeCalculations!$I$3</f>
        <v>54.593352156</v>
      </c>
      <c r="P792" s="4" t="n">
        <f aca="false">N792+(0.5*OliveWatbal!F792*OliveTree!$C$31*OliveTree!$C$31/18.0152*40.7*60*60)/TreeCalculations!$I$3/TreeCalculations!$I$3 + (0.5*OliveWatbal!G792*OliveTree!$C$31*OliveTree!$C$31/18.0152*40.7*60*60)/TreeCalculations!$I$3/TreeCalculations!$I$3</f>
        <v>302.251585327945</v>
      </c>
      <c r="Q792" s="11" t="n">
        <f aca="false">OliveWatbal!AA792-OliveWatbal!W792-F792</f>
        <v>498.462796527377</v>
      </c>
      <c r="R792" s="11" t="n">
        <f aca="false">OliveWatbal!AA792+OliveWatbal!W792-F792</f>
        <v>489.210996527377</v>
      </c>
      <c r="S792" s="6" t="n">
        <f aca="false">OliveWatbal!W792</f>
        <v>-4.6259</v>
      </c>
      <c r="T792" s="7" t="n">
        <f aca="false">OliveHrFlx!P792-OliveHrFlx!P791</f>
        <v>0.57</v>
      </c>
      <c r="U792" s="7" t="n">
        <f aca="false">TreeCalculations!$J$3*TreeCalculations!$K$3*(T792/TreeCalculations!$L$3)</f>
        <v>0.018676564905097</v>
      </c>
    </row>
    <row r="793" customFormat="false" ht="12.8" hidden="false" customHeight="false" outlineLevel="0" collapsed="false">
      <c r="C793" s="2" t="n">
        <f aca="false">GrassWatbal!AA793</f>
        <v>614.8105</v>
      </c>
      <c r="D793" s="3" t="n">
        <f aca="false">(0.5*GrassWatbal!J793*GrassTree!$C$31*GrassTree!$C$31/18.0152*40.7*60*60)/TreeCalculations!$I$2/TreeCalculations!$I$2</f>
        <v>49.9374306141481</v>
      </c>
      <c r="E793" s="8" t="n">
        <f aca="false">(GrassHrFlux!K793*18.0152*GrassTree!$C$31*GrassTree!$C$31*2.45*0.5)/TreeCalculations!$I$2/TreeCalculations!$I$2</f>
        <v>9.017238132</v>
      </c>
      <c r="F793" s="10" t="n">
        <f aca="false">D793+(0.5*GrassWatbal!F793*GrassTree!$C$31*GrassTree!$C$31/18.0152*40.7*60*60)/TreeCalculations!$I$2/TreeCalculations!$I$2 + (0.5*GrassWatbal!G793*GrassTree!$C$31*GrassTree!$C$31/18.0152*40.7*60*60)/TreeCalculations!$I$2/TreeCalculations!$I$2</f>
        <v>49.9374306141481</v>
      </c>
      <c r="G793" s="5" t="n">
        <f aca="false">GrassWatbal!AA793-GrassWatbal!W793-F793</f>
        <v>576.721669385852</v>
      </c>
      <c r="H793" s="11" t="n">
        <f aca="false">GrassWatbal!AA793+GrassWatbal!W793-F793</f>
        <v>553.024469385852</v>
      </c>
      <c r="I793" s="6" t="n">
        <f aca="false">GrassWatbal!W793</f>
        <v>-11.8486</v>
      </c>
      <c r="J793" s="7" t="n">
        <f aca="false">GrassHrFlux!P793-GrassHrFlux!P792</f>
        <v>0.809999999999999</v>
      </c>
      <c r="K793" s="7" t="n">
        <f aca="false">TreeCalculations!$J$2*TreeCalculations!$K$2*(J793/TreeCalculations!$L$2)</f>
        <v>0.00106161526828972</v>
      </c>
      <c r="L793" s="2" t="n">
        <f aca="false">OliveWatbal!V793/(OliveTree!$C$31*2*OliveTree!$C$31*2)</f>
        <v>-292.575236</v>
      </c>
      <c r="M793" s="12" t="n">
        <f aca="false">OliveWatbal!AA793</f>
        <v>579.8007</v>
      </c>
      <c r="N793" s="8" t="n">
        <f aca="false">(0.5*OliveWatbal!J793*OliveTree!$C$31*OliveTree!$C$31/18.0152*40.7*60*60)/TreeCalculations!$I$3/TreeCalculations!$I$3</f>
        <v>325.943398907589</v>
      </c>
      <c r="O793" s="8" t="n">
        <f aca="false">(OliveHrFlx!K793*18.0152*OliveTree!$C$31*OliveTree!$C$31*2.45*0.5)/TreeCalculations!$I$3/TreeCalculations!$I$3</f>
        <v>58.645150788</v>
      </c>
      <c r="P793" s="4" t="n">
        <f aca="false">N793+(0.5*OliveWatbal!F793*OliveTree!$C$31*OliveTree!$C$31/18.0152*40.7*60*60)/TreeCalculations!$I$3/TreeCalculations!$I$3 + (0.5*OliveWatbal!G793*OliveTree!$C$31*OliveTree!$C$31/18.0152*40.7*60*60)/TreeCalculations!$I$3/TreeCalculations!$I$3</f>
        <v>325.943398907589</v>
      </c>
      <c r="Q793" s="11" t="n">
        <f aca="false">OliveWatbal!AA793-OliveWatbal!W793-F793</f>
        <v>537.743069385852</v>
      </c>
      <c r="R793" s="11" t="n">
        <f aca="false">OliveWatbal!AA793+OliveWatbal!W793-F793</f>
        <v>521.983469385852</v>
      </c>
      <c r="S793" s="6" t="n">
        <f aca="false">OliveWatbal!W793</f>
        <v>-7.8798</v>
      </c>
      <c r="T793" s="7" t="n">
        <f aca="false">OliveHrFlx!P793-OliveHrFlx!P792</f>
        <v>0.800000000000001</v>
      </c>
      <c r="U793" s="7" t="n">
        <f aca="false">TreeCalculations!$J$3*TreeCalculations!$K$3*(T793/TreeCalculations!$L$3)</f>
        <v>0.0262127226738203</v>
      </c>
    </row>
    <row r="794" customFormat="false" ht="12.8" hidden="false" customHeight="false" outlineLevel="0" collapsed="false">
      <c r="C794" s="2" t="n">
        <f aca="false">GrassWatbal!AA794</f>
        <v>657.2933</v>
      </c>
      <c r="D794" s="3" t="n">
        <f aca="false">(0.5*GrassWatbal!J794*GrassTree!$C$31*GrassTree!$C$31/18.0152*40.7*60*60)/TreeCalculations!$I$2/TreeCalculations!$I$2</f>
        <v>54.0893945113016</v>
      </c>
      <c r="E794" s="8" t="n">
        <f aca="false">(GrassHrFlux!K794*18.0152*GrassTree!$C$31*GrassTree!$C$31*2.45*0.5)/TreeCalculations!$I$2/TreeCalculations!$I$2</f>
        <v>9.783019246</v>
      </c>
      <c r="F794" s="10" t="n">
        <f aca="false">D794+(0.5*GrassWatbal!F794*GrassTree!$C$31*GrassTree!$C$31/18.0152*40.7*60*60)/TreeCalculations!$I$2/TreeCalculations!$I$2 + (0.5*GrassWatbal!G794*GrassTree!$C$31*GrassTree!$C$31/18.0152*40.7*60*60)/TreeCalculations!$I$2/TreeCalculations!$I$2</f>
        <v>54.0893945113016</v>
      </c>
      <c r="G794" s="5" t="n">
        <f aca="false">GrassWatbal!AA794-GrassWatbal!W794-F794</f>
        <v>617.654005488699</v>
      </c>
      <c r="H794" s="11" t="n">
        <f aca="false">GrassWatbal!AA794+GrassWatbal!W794-F794</f>
        <v>588.753805488699</v>
      </c>
      <c r="I794" s="6" t="n">
        <f aca="false">GrassWatbal!W794</f>
        <v>-14.4501</v>
      </c>
      <c r="J794" s="7" t="n">
        <f aca="false">GrassHrFlux!P794-GrassHrFlux!P793</f>
        <v>0.550000000000001</v>
      </c>
      <c r="K794" s="7" t="n">
        <f aca="false">TreeCalculations!$J$2*TreeCalculations!$K$2*(J794/TreeCalculations!$L$2)</f>
        <v>0.000720849873530059</v>
      </c>
      <c r="L794" s="2" t="n">
        <f aca="false">OliveWatbal!V794/(OliveTree!$C$31*2*OliveTree!$C$31*2)</f>
        <v>-305.663868</v>
      </c>
      <c r="M794" s="12" t="n">
        <f aca="false">OliveWatbal!AA794</f>
        <v>620.6536</v>
      </c>
      <c r="N794" s="8" t="n">
        <f aca="false">(0.5*OliveWatbal!J794*OliveTree!$C$31*OliveTree!$C$31/18.0152*40.7*60*60)/TreeCalculations!$I$3/TreeCalculations!$I$3</f>
        <v>350.127266974555</v>
      </c>
      <c r="O794" s="8" t="n">
        <f aca="false">(OliveHrFlx!K794*18.0152*OliveTree!$C$31*OliveTree!$C$31*2.45*0.5)/TreeCalculations!$I$3/TreeCalculations!$I$3</f>
        <v>62.562330838</v>
      </c>
      <c r="P794" s="4" t="n">
        <f aca="false">N794+(0.5*OliveWatbal!F794*OliveTree!$C$31*OliveTree!$C$31/18.0152*40.7*60*60)/TreeCalculations!$I$3/TreeCalculations!$I$3 + (0.5*OliveWatbal!G794*OliveTree!$C$31*OliveTree!$C$31/18.0152*40.7*60*60)/TreeCalculations!$I$3/TreeCalculations!$I$3</f>
        <v>350.127266974555</v>
      </c>
      <c r="Q794" s="11" t="n">
        <f aca="false">OliveWatbal!AA794-OliveWatbal!W794-F794</f>
        <v>576.429005488698</v>
      </c>
      <c r="R794" s="11" t="n">
        <f aca="false">OliveWatbal!AA794+OliveWatbal!W794-F794</f>
        <v>556.699405488699</v>
      </c>
      <c r="S794" s="6" t="n">
        <f aca="false">OliveWatbal!W794</f>
        <v>-9.8648</v>
      </c>
      <c r="T794" s="7" t="n">
        <f aca="false">OliveHrFlx!P794-OliveHrFlx!P793</f>
        <v>0.57</v>
      </c>
      <c r="U794" s="7" t="n">
        <f aca="false">TreeCalculations!$J$3*TreeCalculations!$K$3*(T794/TreeCalculations!$L$3)</f>
        <v>0.018676564905097</v>
      </c>
    </row>
    <row r="795" customFormat="false" ht="12.8" hidden="false" customHeight="false" outlineLevel="0" collapsed="false">
      <c r="C795" s="2" t="n">
        <f aca="false">GrassWatbal!AA795</f>
        <v>685.3027</v>
      </c>
      <c r="D795" s="3" t="n">
        <f aca="false">(0.5*GrassWatbal!J795*GrassTree!$C$31*GrassTree!$C$31/18.0152*40.7*60*60)/TreeCalculations!$I$2/TreeCalculations!$I$2</f>
        <v>58.6805475376349</v>
      </c>
      <c r="E795" s="8" t="n">
        <f aca="false">(GrassHrFlux!K795*18.0152*GrassTree!$C$31*GrassTree!$C$31*2.45*0.5)/TreeCalculations!$I$2/TreeCalculations!$I$2</f>
        <v>10.347975918</v>
      </c>
      <c r="F795" s="10" t="n">
        <f aca="false">D795+(0.5*GrassWatbal!F795*GrassTree!$C$31*GrassTree!$C$31/18.0152*40.7*60*60)/TreeCalculations!$I$2/TreeCalculations!$I$2 + (0.5*GrassWatbal!G795*GrassTree!$C$31*GrassTree!$C$31/18.0152*40.7*60*60)/TreeCalculations!$I$2/TreeCalculations!$I$2</f>
        <v>58.6805475376349</v>
      </c>
      <c r="G795" s="5" t="n">
        <f aca="false">GrassWatbal!AA795-GrassWatbal!W795-F795</f>
        <v>642.817752462365</v>
      </c>
      <c r="H795" s="11" t="n">
        <f aca="false">GrassWatbal!AA795+GrassWatbal!W795-F795</f>
        <v>610.426552462365</v>
      </c>
      <c r="I795" s="6" t="n">
        <f aca="false">GrassWatbal!W795</f>
        <v>-16.1956</v>
      </c>
      <c r="J795" s="7" t="n">
        <f aca="false">GrassHrFlux!P795-GrassHrFlux!P794</f>
        <v>0.609999999999999</v>
      </c>
      <c r="K795" s="7" t="n">
        <f aca="false">TreeCalculations!$J$2*TreeCalculations!$K$2*(J795/TreeCalculations!$L$2)</f>
        <v>0.000799488041551519</v>
      </c>
      <c r="L795" s="2" t="n">
        <f aca="false">OliveWatbal!V795/(OliveTree!$C$31*2*OliveTree!$C$31*2)</f>
        <v>-315.714804</v>
      </c>
      <c r="M795" s="12" t="n">
        <f aca="false">OliveWatbal!AA795</f>
        <v>644.5269</v>
      </c>
      <c r="N795" s="8" t="n">
        <f aca="false">(0.5*OliveWatbal!J795*OliveTree!$C$31*OliveTree!$C$31/18.0152*40.7*60*60)/TreeCalculations!$I$3/TreeCalculations!$I$3</f>
        <v>373.514088103379</v>
      </c>
      <c r="O795" s="8" t="n">
        <f aca="false">(OliveHrFlx!K795*18.0152*OliveTree!$C$31*OliveTree!$C$31*2.45*0.5)/TreeCalculations!$I$3/TreeCalculations!$I$3</f>
        <v>66.4265462</v>
      </c>
      <c r="P795" s="4" t="n">
        <f aca="false">N795+(0.5*OliveWatbal!F795*OliveTree!$C$31*OliveTree!$C$31/18.0152*40.7*60*60)/TreeCalculations!$I$3/TreeCalculations!$I$3 + (0.5*OliveWatbal!G795*OliveTree!$C$31*OliveTree!$C$31/18.0152*40.7*60*60)/TreeCalculations!$I$3/TreeCalculations!$I$3</f>
        <v>373.514088103379</v>
      </c>
      <c r="Q795" s="11" t="n">
        <f aca="false">OliveWatbal!AA795-OliveWatbal!W795-F795</f>
        <v>599.946252462365</v>
      </c>
      <c r="R795" s="11" t="n">
        <f aca="false">OliveWatbal!AA795+OliveWatbal!W795-F795</f>
        <v>571.746452462365</v>
      </c>
      <c r="S795" s="6" t="n">
        <f aca="false">OliveWatbal!W795</f>
        <v>-14.0999</v>
      </c>
      <c r="T795" s="7" t="n">
        <f aca="false">OliveHrFlx!P795-OliveHrFlx!P794</f>
        <v>0.629999999999999</v>
      </c>
      <c r="U795" s="7" t="n">
        <f aca="false">TreeCalculations!$J$3*TreeCalculations!$K$3*(T795/TreeCalculations!$L$3)</f>
        <v>0.0206425191056335</v>
      </c>
    </row>
    <row r="796" customFormat="false" ht="12.8" hidden="false" customHeight="false" outlineLevel="0" collapsed="false">
      <c r="C796" s="2" t="n">
        <f aca="false">GrassWatbal!AA796</f>
        <v>696.3209</v>
      </c>
      <c r="D796" s="3" t="n">
        <f aca="false">(0.5*GrassWatbal!J796*GrassTree!$C$31*GrassTree!$C$31/18.0152*40.7*60*60)/TreeCalculations!$I$2/TreeCalculations!$I$2</f>
        <v>62.0883298547893</v>
      </c>
      <c r="E796" s="8" t="n">
        <f aca="false">(GrassHrFlux!K796*18.0152*GrassTree!$C$31*GrassTree!$C$31*2.45*0.5)/TreeCalculations!$I$2/TreeCalculations!$I$2</f>
        <v>10.723142458</v>
      </c>
      <c r="F796" s="10" t="n">
        <f aca="false">D796+(0.5*GrassWatbal!F796*GrassTree!$C$31*GrassTree!$C$31/18.0152*40.7*60*60)/TreeCalculations!$I$2/TreeCalculations!$I$2 + (0.5*GrassWatbal!G796*GrassTree!$C$31*GrassTree!$C$31/18.0152*40.7*60*60)/TreeCalculations!$I$2/TreeCalculations!$I$2</f>
        <v>62.0883298547893</v>
      </c>
      <c r="G796" s="5" t="n">
        <f aca="false">GrassWatbal!AA796-GrassWatbal!W796-F796</f>
        <v>652.029670145211</v>
      </c>
      <c r="H796" s="11" t="n">
        <f aca="false">GrassWatbal!AA796+GrassWatbal!W796-F796</f>
        <v>616.435470145211</v>
      </c>
      <c r="I796" s="6" t="n">
        <f aca="false">GrassWatbal!W796</f>
        <v>-17.7971</v>
      </c>
      <c r="J796" s="7" t="n">
        <f aca="false">GrassHrFlux!P796-GrassHrFlux!P795</f>
        <v>0.640000000000001</v>
      </c>
      <c r="K796" s="7" t="n">
        <f aca="false">TreeCalculations!$J$2*TreeCalculations!$K$2*(J796/TreeCalculations!$L$2)</f>
        <v>0.000838807125562251</v>
      </c>
      <c r="L796" s="2" t="n">
        <f aca="false">OliveWatbal!V796/(OliveTree!$C$31*2*OliveTree!$C$31*2)</f>
        <v>-321.708732</v>
      </c>
      <c r="M796" s="12" t="n">
        <f aca="false">OliveWatbal!AA796</f>
        <v>653.7845</v>
      </c>
      <c r="N796" s="8" t="n">
        <f aca="false">(0.5*OliveWatbal!J796*OliveTree!$C$31*OliveTree!$C$31/18.0152*40.7*60*60)/TreeCalculations!$I$3/TreeCalculations!$I$3</f>
        <v>396.591850215374</v>
      </c>
      <c r="O796" s="8" t="n">
        <f aca="false">(OliveHrFlx!K796*18.0152*OliveTree!$C$31*OliveTree!$C$31*2.45*0.5)/TreeCalculations!$I$3/TreeCalculations!$I$3</f>
        <v>68.856301262</v>
      </c>
      <c r="P796" s="4" t="n">
        <f aca="false">N796+(0.5*OliveWatbal!F796*OliveTree!$C$31*OliveTree!$C$31/18.0152*40.7*60*60)/TreeCalculations!$I$3/TreeCalculations!$I$3 + (0.5*OliveWatbal!G796*OliveTree!$C$31*OliveTree!$C$31/18.0152*40.7*60*60)/TreeCalculations!$I$3/TreeCalculations!$I$3</f>
        <v>396.591850215374</v>
      </c>
      <c r="Q796" s="11" t="n">
        <f aca="false">OliveWatbal!AA796-OliveWatbal!W796-F796</f>
        <v>608.176170145211</v>
      </c>
      <c r="R796" s="11" t="n">
        <f aca="false">OliveWatbal!AA796+OliveWatbal!W796-F796</f>
        <v>575.216170145211</v>
      </c>
      <c r="S796" s="6" t="n">
        <f aca="false">OliveWatbal!W796</f>
        <v>-16.48</v>
      </c>
      <c r="T796" s="7" t="n">
        <f aca="false">OliveHrFlx!P796-OliveHrFlx!P795</f>
        <v>0.649999999999999</v>
      </c>
      <c r="U796" s="7" t="n">
        <f aca="false">TreeCalculations!$J$3*TreeCalculations!$K$3*(T796/TreeCalculations!$L$3)</f>
        <v>0.021297837172479</v>
      </c>
    </row>
    <row r="797" customFormat="false" ht="12.8" hidden="false" customHeight="false" outlineLevel="0" collapsed="false">
      <c r="C797" s="2" t="n">
        <f aca="false">GrassWatbal!AA797</f>
        <v>704.2109</v>
      </c>
      <c r="D797" s="3" t="n">
        <f aca="false">(0.5*GrassWatbal!J797*GrassTree!$C$31*GrassTree!$C$31/18.0152*40.7*60*60)/TreeCalculations!$I$2/TreeCalculations!$I$2</f>
        <v>64.353407122874</v>
      </c>
      <c r="E797" s="8" t="n">
        <f aca="false">(GrassHrFlux!K797*18.0152*GrassTree!$C$31*GrassTree!$C$31*2.45*0.5)/TreeCalculations!$I$2/TreeCalculations!$I$2</f>
        <v>10.696660114</v>
      </c>
      <c r="F797" s="10" t="n">
        <f aca="false">D797+(0.5*GrassWatbal!F797*GrassTree!$C$31*GrassTree!$C$31/18.0152*40.7*60*60)/TreeCalculations!$I$2/TreeCalculations!$I$2 + (0.5*GrassWatbal!G797*GrassTree!$C$31*GrassTree!$C$31/18.0152*40.7*60*60)/TreeCalculations!$I$2/TreeCalculations!$I$2</f>
        <v>64.353407122874</v>
      </c>
      <c r="G797" s="5" t="n">
        <f aca="false">GrassWatbal!AA797-GrassWatbal!W797-F797</f>
        <v>658.834392877126</v>
      </c>
      <c r="H797" s="11" t="n">
        <f aca="false">GrassWatbal!AA797+GrassWatbal!W797-F797</f>
        <v>620.880592877126</v>
      </c>
      <c r="I797" s="6" t="n">
        <f aca="false">GrassWatbal!W797</f>
        <v>-18.9769</v>
      </c>
      <c r="J797" s="7" t="n">
        <f aca="false">GrassHrFlux!P797-GrassHrFlux!P796</f>
        <v>0.43</v>
      </c>
      <c r="K797" s="7" t="n">
        <f aca="false">TreeCalculations!$J$2*TreeCalculations!$K$2*(J797/TreeCalculations!$L$2)</f>
        <v>0.000563573537487136</v>
      </c>
      <c r="L797" s="2" t="n">
        <f aca="false">OliveWatbal!V797/(OliveTree!$C$31*2*OliveTree!$C$31*2)</f>
        <v>-326.892968</v>
      </c>
      <c r="M797" s="12" t="n">
        <f aca="false">OliveWatbal!AA797</f>
        <v>660.5391</v>
      </c>
      <c r="N797" s="8" t="n">
        <f aca="false">(0.5*OliveWatbal!J797*OliveTree!$C$31*OliveTree!$C$31/18.0152*40.7*60*60)/TreeCalculations!$I$3/TreeCalculations!$I$3</f>
        <v>411.093224610329</v>
      </c>
      <c r="O797" s="8" t="n">
        <f aca="false">(OliveHrFlx!K797*18.0152*OliveTree!$C$31*OliveTree!$C$31*2.45*0.5)/TreeCalculations!$I$3/TreeCalculations!$I$3</f>
        <v>66.874539186</v>
      </c>
      <c r="P797" s="4" t="n">
        <f aca="false">N797+(0.5*OliveWatbal!F797*OliveTree!$C$31*OliveTree!$C$31/18.0152*40.7*60*60)/TreeCalculations!$I$3/TreeCalculations!$I$3 + (0.5*OliveWatbal!G797*OliveTree!$C$31*OliveTree!$C$31/18.0152*40.7*60*60)/TreeCalculations!$I$3/TreeCalculations!$I$3</f>
        <v>411.093224610329</v>
      </c>
      <c r="Q797" s="11" t="n">
        <f aca="false">OliveWatbal!AA797-OliveWatbal!W797-F797</f>
        <v>614.233492877126</v>
      </c>
      <c r="R797" s="11" t="n">
        <f aca="false">OliveWatbal!AA797+OliveWatbal!W797-F797</f>
        <v>578.137892877126</v>
      </c>
      <c r="S797" s="6" t="n">
        <f aca="false">OliveWatbal!W797</f>
        <v>-18.0478</v>
      </c>
      <c r="T797" s="7" t="n">
        <f aca="false">OliveHrFlx!P797-OliveHrFlx!P796</f>
        <v>0.470000000000002</v>
      </c>
      <c r="U797" s="7" t="n">
        <f aca="false">TreeCalculations!$J$3*TreeCalculations!$K$3*(T797/TreeCalculations!$L$3)</f>
        <v>0.0153999745708695</v>
      </c>
    </row>
    <row r="798" customFormat="false" ht="12.8" hidden="false" customHeight="false" outlineLevel="0" collapsed="false">
      <c r="C798" s="2" t="n">
        <f aca="false">GrassWatbal!AA798</f>
        <v>691.4226</v>
      </c>
      <c r="D798" s="3" t="n">
        <f aca="false">(0.5*GrassWatbal!J798*GrassTree!$C$31*GrassTree!$C$31/18.0152*40.7*60*60)/TreeCalculations!$I$2/TreeCalculations!$I$2</f>
        <v>64.1988776144589</v>
      </c>
      <c r="E798" s="8" t="n">
        <f aca="false">(GrassHrFlux!K798*18.0152*GrassTree!$C$31*GrassTree!$C$31*2.45*0.5)/TreeCalculations!$I$2/TreeCalculations!$I$2</f>
        <v>10.899691418</v>
      </c>
      <c r="F798" s="10" t="n">
        <f aca="false">D798+(0.5*GrassWatbal!F798*GrassTree!$C$31*GrassTree!$C$31/18.0152*40.7*60*60)/TreeCalculations!$I$2/TreeCalculations!$I$2 + (0.5*GrassWatbal!G798*GrassTree!$C$31*GrassTree!$C$31/18.0152*40.7*60*60)/TreeCalculations!$I$2/TreeCalculations!$I$2</f>
        <v>64.1988776144589</v>
      </c>
      <c r="G798" s="5" t="n">
        <f aca="false">GrassWatbal!AA798-GrassWatbal!W798-F798</f>
        <v>646.102522385541</v>
      </c>
      <c r="H798" s="11" t="n">
        <f aca="false">GrassWatbal!AA798+GrassWatbal!W798-F798</f>
        <v>608.344922385541</v>
      </c>
      <c r="I798" s="6" t="n">
        <f aca="false">GrassWatbal!W798</f>
        <v>-18.8788</v>
      </c>
      <c r="J798" s="7" t="n">
        <f aca="false">GrassHrFlux!P798-GrassHrFlux!P797</f>
        <v>0.0999999999999979</v>
      </c>
      <c r="K798" s="7" t="n">
        <f aca="false">TreeCalculations!$J$2*TreeCalculations!$K$2*(J798/TreeCalculations!$L$2)</f>
        <v>0.000131063613369099</v>
      </c>
      <c r="L798" s="2" t="n">
        <f aca="false">OliveWatbal!V798/(OliveTree!$C$31*2*OliveTree!$C$31*2)</f>
        <v>-323.727656</v>
      </c>
      <c r="M798" s="12" t="n">
        <f aca="false">OliveWatbal!AA798</f>
        <v>647.4325</v>
      </c>
      <c r="N798" s="8" t="n">
        <f aca="false">(0.5*OliveWatbal!J798*OliveTree!$C$31*OliveTree!$C$31/18.0152*40.7*60*60)/TreeCalculations!$I$3/TreeCalculations!$I$3</f>
        <v>399.263584084551</v>
      </c>
      <c r="O798" s="8" t="n">
        <f aca="false">(OliveHrFlx!K798*18.0152*OliveTree!$C$31*OliveTree!$C$31*2.45*0.5)/TreeCalculations!$I$3/TreeCalculations!$I$3</f>
        <v>69.635323548</v>
      </c>
      <c r="P798" s="4" t="n">
        <f aca="false">N798+(0.5*OliveWatbal!F798*OliveTree!$C$31*OliveTree!$C$31/18.0152*40.7*60*60)/TreeCalculations!$I$3/TreeCalculations!$I$3 + (0.5*OliveWatbal!G798*OliveTree!$C$31*OliveTree!$C$31/18.0152*40.7*60*60)/TreeCalculations!$I$3/TreeCalculations!$I$3</f>
        <v>399.263584084551</v>
      </c>
      <c r="Q798" s="11" t="n">
        <f aca="false">OliveWatbal!AA798-OliveWatbal!W798-F798</f>
        <v>602.118322385541</v>
      </c>
      <c r="R798" s="11" t="n">
        <f aca="false">OliveWatbal!AA798+OliveWatbal!W798-F798</f>
        <v>564.348922385541</v>
      </c>
      <c r="S798" s="6" t="n">
        <f aca="false">OliveWatbal!W798</f>
        <v>-18.8847</v>
      </c>
      <c r="T798" s="7" t="n">
        <f aca="false">OliveHrFlx!P798-OliveHrFlx!P797</f>
        <v>0.129999999999999</v>
      </c>
      <c r="U798" s="7" t="n">
        <f aca="false">TreeCalculations!$J$3*TreeCalculations!$K$3*(T798/TreeCalculations!$L$3)</f>
        <v>0.00425956743449577</v>
      </c>
    </row>
    <row r="799" customFormat="false" ht="12.8" hidden="false" customHeight="false" outlineLevel="0" collapsed="false">
      <c r="C799" s="2" t="n">
        <f aca="false">GrassWatbal!AA799</f>
        <v>661.2728</v>
      </c>
      <c r="D799" s="3" t="n">
        <f aca="false">(0.5*GrassWatbal!J799*GrassTree!$C$31*GrassTree!$C$31/18.0152*40.7*60*60)/TreeCalculations!$I$2/TreeCalculations!$I$2</f>
        <v>65.4147808517252</v>
      </c>
      <c r="E799" s="8" t="n">
        <f aca="false">(GrassHrFlux!K799*18.0152*GrassTree!$C$31*GrassTree!$C$31*2.45*0.5)/TreeCalculations!$I$2/TreeCalculations!$I$2</f>
        <v>10.734176768</v>
      </c>
      <c r="F799" s="10" t="n">
        <f aca="false">D799+(0.5*GrassWatbal!F799*GrassTree!$C$31*GrassTree!$C$31/18.0152*40.7*60*60)/TreeCalculations!$I$2/TreeCalculations!$I$2 + (0.5*GrassWatbal!G799*GrassTree!$C$31*GrassTree!$C$31/18.0152*40.7*60*60)/TreeCalculations!$I$2/TreeCalculations!$I$2</f>
        <v>65.4147808517252</v>
      </c>
      <c r="G799" s="5" t="n">
        <f aca="false">GrassWatbal!AA799-GrassWatbal!W799-F799</f>
        <v>614.332019148275</v>
      </c>
      <c r="H799" s="11" t="n">
        <f aca="false">GrassWatbal!AA799+GrassWatbal!W799-F799</f>
        <v>577.384019148275</v>
      </c>
      <c r="I799" s="6" t="n">
        <f aca="false">GrassWatbal!W799</f>
        <v>-18.474</v>
      </c>
      <c r="J799" s="7" t="n">
        <f aca="false">GrassHrFlux!P799-GrassHrFlux!P798</f>
        <v>0.450000000000003</v>
      </c>
      <c r="K799" s="7" t="n">
        <f aca="false">TreeCalculations!$J$2*TreeCalculations!$K$2*(J799/TreeCalculations!$L$2)</f>
        <v>0.000589786260160961</v>
      </c>
      <c r="L799" s="2" t="n">
        <f aca="false">OliveWatbal!V799/(OliveTree!$C$31*2*OliveTree!$C$31*2)</f>
        <v>-316.51576</v>
      </c>
      <c r="M799" s="12" t="n">
        <f aca="false">OliveWatbal!AA799</f>
        <v>617.3706</v>
      </c>
      <c r="N799" s="8" t="n">
        <f aca="false">(0.5*OliveWatbal!J799*OliveTree!$C$31*OliveTree!$C$31/18.0152*40.7*60*60)/TreeCalculations!$I$3/TreeCalculations!$I$3</f>
        <v>415.745376126826</v>
      </c>
      <c r="O799" s="8" t="n">
        <f aca="false">(OliveHrFlx!K799*18.0152*OliveTree!$C$31*OliveTree!$C$31*2.45*0.5)/TreeCalculations!$I$3/TreeCalculations!$I$3</f>
        <v>66.10655121</v>
      </c>
      <c r="P799" s="4" t="n">
        <f aca="false">N799+(0.5*OliveWatbal!F799*OliveTree!$C$31*OliveTree!$C$31/18.0152*40.7*60*60)/TreeCalculations!$I$3/TreeCalculations!$I$3 + (0.5*OliveWatbal!G799*OliveTree!$C$31*OliveTree!$C$31/18.0152*40.7*60*60)/TreeCalculations!$I$3/TreeCalculations!$I$3</f>
        <v>415.745376126826</v>
      </c>
      <c r="Q799" s="11" t="n">
        <f aca="false">OliveWatbal!AA799-OliveWatbal!W799-F799</f>
        <v>571.579419148275</v>
      </c>
      <c r="R799" s="11" t="n">
        <f aca="false">OliveWatbal!AA799+OliveWatbal!W799-F799</f>
        <v>532.332219148275</v>
      </c>
      <c r="S799" s="6" t="n">
        <f aca="false">OliveWatbal!W799</f>
        <v>-19.6236</v>
      </c>
      <c r="T799" s="7" t="n">
        <f aca="false">OliveHrFlx!P799-OliveHrFlx!P798</f>
        <v>0.460000000000001</v>
      </c>
      <c r="U799" s="7" t="n">
        <f aca="false">TreeCalculations!$J$3*TreeCalculations!$K$3*(T799/TreeCalculations!$L$3)</f>
        <v>0.0150723155374467</v>
      </c>
    </row>
    <row r="800" customFormat="false" ht="12.8" hidden="false" customHeight="false" outlineLevel="0" collapsed="false">
      <c r="C800" s="2" t="n">
        <f aca="false">GrassWatbal!AA800</f>
        <v>634.2534</v>
      </c>
      <c r="D800" s="3" t="n">
        <f aca="false">(0.5*GrassWatbal!J800*GrassTree!$C$31*GrassTree!$C$31/18.0152*40.7*60*60)/TreeCalculations!$I$2/TreeCalculations!$I$2</f>
        <v>64.4469381411253</v>
      </c>
      <c r="E800" s="8" t="n">
        <f aca="false">(GrassHrFlux!K800*18.0152*GrassTree!$C$31*GrassTree!$C$31*2.45*0.5)/TreeCalculations!$I$2/TreeCalculations!$I$2</f>
        <v>10.776107146</v>
      </c>
      <c r="F800" s="10" t="n">
        <f aca="false">D800+(0.5*GrassWatbal!F800*GrassTree!$C$31*GrassTree!$C$31/18.0152*40.7*60*60)/TreeCalculations!$I$2/TreeCalculations!$I$2 + (0.5*GrassWatbal!G800*GrassTree!$C$31*GrassTree!$C$31/18.0152*40.7*60*60)/TreeCalculations!$I$2/TreeCalculations!$I$2</f>
        <v>64.4469381411253</v>
      </c>
      <c r="G800" s="5" t="n">
        <f aca="false">GrassWatbal!AA800-GrassWatbal!W800-F800</f>
        <v>588.686161858875</v>
      </c>
      <c r="H800" s="11" t="n">
        <f aca="false">GrassWatbal!AA800+GrassWatbal!W800-F800</f>
        <v>550.926761858875</v>
      </c>
      <c r="I800" s="6" t="n">
        <f aca="false">GrassWatbal!W800</f>
        <v>-18.8797</v>
      </c>
      <c r="J800" s="7" t="n">
        <f aca="false">GrassHrFlux!P800-GrassHrFlux!P799</f>
        <v>-0.0800000000000019</v>
      </c>
      <c r="K800" s="7" t="n">
        <f aca="false">TreeCalculations!$J$2*TreeCalculations!$K$2*(J800/TreeCalculations!$L$2)</f>
        <v>-0.000104850890695284</v>
      </c>
      <c r="L800" s="2" t="n">
        <f aca="false">OliveWatbal!V800/(OliveTree!$C$31*2*OliveTree!$C$31*2)</f>
        <v>-311.283848</v>
      </c>
      <c r="M800" s="12" t="n">
        <f aca="false">OliveWatbal!AA800</f>
        <v>592.6447</v>
      </c>
      <c r="N800" s="8" t="n">
        <f aca="false">(0.5*OliveWatbal!J800*OliveTree!$C$31*OliveTree!$C$31/18.0152*40.7*60*60)/TreeCalculations!$I$3/TreeCalculations!$I$3</f>
        <v>394.672431058217</v>
      </c>
      <c r="O800" s="8" t="n">
        <f aca="false">(OliveHrFlx!K800*18.0152*OliveTree!$C$31*OliveTree!$C$31*2.45*0.5)/TreeCalculations!$I$3/TreeCalculations!$I$3</f>
        <v>71.065370124</v>
      </c>
      <c r="P800" s="4" t="n">
        <f aca="false">N800+(0.5*OliveWatbal!F800*OliveTree!$C$31*OliveTree!$C$31/18.0152*40.7*60*60)/TreeCalculations!$I$3/TreeCalculations!$I$3 + (0.5*OliveWatbal!G800*OliveTree!$C$31*OliveTree!$C$31/18.0152*40.7*60*60)/TreeCalculations!$I$3/TreeCalculations!$I$3</f>
        <v>394.672431058217</v>
      </c>
      <c r="Q800" s="11" t="n">
        <f aca="false">OliveWatbal!AA800-OliveWatbal!W800-F800</f>
        <v>547.302761858875</v>
      </c>
      <c r="R800" s="11" t="n">
        <f aca="false">OliveWatbal!AA800+OliveWatbal!W800-F800</f>
        <v>509.092761858875</v>
      </c>
      <c r="S800" s="6" t="n">
        <f aca="false">OliveWatbal!W800</f>
        <v>-19.105</v>
      </c>
      <c r="T800" s="7" t="n">
        <f aca="false">OliveHrFlx!P800-OliveHrFlx!P799</f>
        <v>-0.0500000000000007</v>
      </c>
      <c r="U800" s="7" t="n">
        <f aca="false">TreeCalculations!$J$3*TreeCalculations!$K$3*(T800/TreeCalculations!$L$3)</f>
        <v>-0.00163829516711379</v>
      </c>
    </row>
    <row r="801" customFormat="false" ht="12.8" hidden="false" customHeight="false" outlineLevel="0" collapsed="false">
      <c r="C801" s="2" t="n">
        <f aca="false">GrassWatbal!AA801</f>
        <v>586.1141</v>
      </c>
      <c r="D801" s="3" t="n">
        <f aca="false">(0.5*GrassWatbal!J801*GrassTree!$C$31*GrassTree!$C$31/18.0152*40.7*60*60)/TreeCalculations!$I$2/TreeCalculations!$I$2</f>
        <v>64.6949986677916</v>
      </c>
      <c r="E801" s="8" t="n">
        <f aca="false">(GrassHrFlux!K801*18.0152*GrassTree!$C$31*GrassTree!$C$31*2.45*0.5)/TreeCalculations!$I$2/TreeCalculations!$I$2</f>
        <v>10.297218092</v>
      </c>
      <c r="F801" s="10" t="n">
        <f aca="false">D801+(0.5*GrassWatbal!F801*GrassTree!$C$31*GrassTree!$C$31/18.0152*40.7*60*60)/TreeCalculations!$I$2/TreeCalculations!$I$2 + (0.5*GrassWatbal!G801*GrassTree!$C$31*GrassTree!$C$31/18.0152*40.7*60*60)/TreeCalculations!$I$2/TreeCalculations!$I$2</f>
        <v>64.6949986677916</v>
      </c>
      <c r="G801" s="5" t="n">
        <f aca="false">GrassWatbal!AA801-GrassWatbal!W801-F801</f>
        <v>538.732901332208</v>
      </c>
      <c r="H801" s="11" t="n">
        <f aca="false">GrassWatbal!AA801+GrassWatbal!W801-F801</f>
        <v>504.105301332208</v>
      </c>
      <c r="I801" s="6" t="n">
        <f aca="false">GrassWatbal!W801</f>
        <v>-17.3138</v>
      </c>
      <c r="J801" s="7" t="n">
        <f aca="false">GrassHrFlux!P801-GrassHrFlux!P800</f>
        <v>-0.210000000000001</v>
      </c>
      <c r="K801" s="7" t="n">
        <f aca="false">TreeCalculations!$J$2*TreeCalculations!$K$2*(J801/TreeCalculations!$L$2)</f>
        <v>-0.000275233588075114</v>
      </c>
      <c r="L801" s="2" t="n">
        <f aca="false">OliveWatbal!V801/(OliveTree!$C$31*2*OliveTree!$C$31*2)</f>
        <v>-302.705216</v>
      </c>
      <c r="M801" s="12" t="n">
        <f aca="false">OliveWatbal!AA801</f>
        <v>544.286</v>
      </c>
      <c r="N801" s="8" t="n">
        <f aca="false">(0.5*OliveWatbal!J801*OliveTree!$C$31*OliveTree!$C$31/18.0152*40.7*60*60)/TreeCalculations!$I$3/TreeCalculations!$I$3</f>
        <v>424.289231315778</v>
      </c>
      <c r="O801" s="8" t="n">
        <f aca="false">(OliveHrFlx!K801*18.0152*OliveTree!$C$31*OliveTree!$C$31*2.45*0.5)/TreeCalculations!$I$3/TreeCalculations!$I$3</f>
        <v>67.148190074</v>
      </c>
      <c r="P801" s="4" t="n">
        <f aca="false">N801+(0.5*OliveWatbal!F801*OliveTree!$C$31*OliveTree!$C$31/18.0152*40.7*60*60)/TreeCalculations!$I$3/TreeCalculations!$I$3 + (0.5*OliveWatbal!G801*OliveTree!$C$31*OliveTree!$C$31/18.0152*40.7*60*60)/TreeCalculations!$I$3/TreeCalculations!$I$3</f>
        <v>424.289231315778</v>
      </c>
      <c r="Q801" s="11" t="n">
        <f aca="false">OliveWatbal!AA801-OliveWatbal!W801-F801</f>
        <v>498.370301332208</v>
      </c>
      <c r="R801" s="11" t="n">
        <f aca="false">OliveWatbal!AA801+OliveWatbal!W801-F801</f>
        <v>460.811701332208</v>
      </c>
      <c r="S801" s="6" t="n">
        <f aca="false">OliveWatbal!W801</f>
        <v>-18.7793</v>
      </c>
      <c r="T801" s="7" t="n">
        <f aca="false">OliveHrFlx!P801-OliveHrFlx!P800</f>
        <v>-0.199999999999999</v>
      </c>
      <c r="U801" s="7" t="n">
        <f aca="false">TreeCalculations!$J$3*TreeCalculations!$K$3*(T801/TreeCalculations!$L$3)</f>
        <v>-0.00655318066845506</v>
      </c>
    </row>
    <row r="802" customFormat="false" ht="12.8" hidden="false" customHeight="false" outlineLevel="0" collapsed="false">
      <c r="C802" s="2" t="n">
        <f aca="false">GrassWatbal!AA802</f>
        <v>527.3632</v>
      </c>
      <c r="D802" s="3" t="n">
        <f aca="false">(0.5*GrassWatbal!J802*GrassTree!$C$31*GrassTree!$C$31/18.0152*40.7*60*60)/TreeCalculations!$I$2/TreeCalculations!$I$2</f>
        <v>61.7996036680137</v>
      </c>
      <c r="E802" s="8" t="n">
        <f aca="false">(GrassHrFlux!K802*18.0152*GrassTree!$C$31*GrassTree!$C$31*2.45*0.5)/TreeCalculations!$I$2/TreeCalculations!$I$2</f>
        <v>10.09639365</v>
      </c>
      <c r="F802" s="10" t="n">
        <f aca="false">D802+(0.5*GrassWatbal!F802*GrassTree!$C$31*GrassTree!$C$31/18.0152*40.7*60*60)/TreeCalculations!$I$2/TreeCalculations!$I$2 + (0.5*GrassWatbal!G802*GrassTree!$C$31*GrassTree!$C$31/18.0152*40.7*60*60)/TreeCalculations!$I$2/TreeCalculations!$I$2</f>
        <v>61.7996036680137</v>
      </c>
      <c r="G802" s="5" t="n">
        <f aca="false">GrassWatbal!AA802-GrassWatbal!W802-F802</f>
        <v>479.762196331986</v>
      </c>
      <c r="H802" s="11" t="n">
        <f aca="false">GrassWatbal!AA802+GrassWatbal!W802-F802</f>
        <v>451.364996331986</v>
      </c>
      <c r="I802" s="6" t="n">
        <f aca="false">GrassWatbal!W802</f>
        <v>-14.1986</v>
      </c>
      <c r="J802" s="7" t="n">
        <f aca="false">GrassHrFlux!P802-GrassHrFlux!P801</f>
        <v>-0.209999999999997</v>
      </c>
      <c r="K802" s="7" t="n">
        <f aca="false">TreeCalculations!$J$2*TreeCalculations!$K$2*(J802/TreeCalculations!$L$2)</f>
        <v>-0.00027523358807511</v>
      </c>
      <c r="L802" s="2" t="n">
        <f aca="false">OliveWatbal!V802/(OliveTree!$C$31*2*OliveTree!$C$31*2)</f>
        <v>-292.98002</v>
      </c>
      <c r="M802" s="12" t="n">
        <f aca="false">OliveWatbal!AA802</f>
        <v>486.5906</v>
      </c>
      <c r="N802" s="8" t="n">
        <f aca="false">(0.5*OliveWatbal!J802*OliveTree!$C$31*OliveTree!$C$31/18.0152*40.7*60*60)/TreeCalculations!$I$3/TreeCalculations!$I$3</f>
        <v>400.898343620942</v>
      </c>
      <c r="O802" s="8" t="n">
        <f aca="false">(OliveHrFlx!K802*18.0152*OliveTree!$C$31*OliveTree!$C$31*2.45*0.5)/TreeCalculations!$I$3/TreeCalculations!$I$3</f>
        <v>65.479802402</v>
      </c>
      <c r="P802" s="4" t="n">
        <f aca="false">N802+(0.5*OliveWatbal!F802*OliveTree!$C$31*OliveTree!$C$31/18.0152*40.7*60*60)/TreeCalculations!$I$3/TreeCalculations!$I$3 + (0.5*OliveWatbal!G802*OliveTree!$C$31*OliveTree!$C$31/18.0152*40.7*60*60)/TreeCalculations!$I$3/TreeCalculations!$I$3</f>
        <v>400.898343620942</v>
      </c>
      <c r="Q802" s="11" t="n">
        <f aca="false">OliveWatbal!AA802-OliveWatbal!W802-F802</f>
        <v>440.296696331986</v>
      </c>
      <c r="R802" s="11" t="n">
        <f aca="false">OliveWatbal!AA802+OliveWatbal!W802-F802</f>
        <v>409.285296331986</v>
      </c>
      <c r="S802" s="6" t="n">
        <f aca="false">OliveWatbal!W802</f>
        <v>-15.5057</v>
      </c>
      <c r="T802" s="7" t="n">
        <f aca="false">OliveHrFlx!P802-OliveHrFlx!P801</f>
        <v>-0.210000000000001</v>
      </c>
      <c r="U802" s="7" t="n">
        <f aca="false">TreeCalculations!$J$3*TreeCalculations!$K$3*(T802/TreeCalculations!$L$3)</f>
        <v>-0.00688083970187786</v>
      </c>
    </row>
    <row r="803" customFormat="false" ht="12.8" hidden="false" customHeight="false" outlineLevel="0" collapsed="false">
      <c r="C803" s="2" t="n">
        <f aca="false">GrassWatbal!AA803</f>
        <v>471.7534</v>
      </c>
      <c r="D803" s="3" t="n">
        <f aca="false">(0.5*GrassWatbal!J803*GrassTree!$C$31*GrassTree!$C$31/18.0152*40.7*60*60)/TreeCalculations!$I$2/TreeCalculations!$I$2</f>
        <v>60.5959001287801</v>
      </c>
      <c r="E803" s="8" t="n">
        <f aca="false">(GrassHrFlux!K803*18.0152*GrassTree!$C$31*GrassTree!$C$31*2.45*0.5)/TreeCalculations!$I$2/TreeCalculations!$I$2</f>
        <v>9.948533896</v>
      </c>
      <c r="F803" s="10" t="n">
        <f aca="false">D803+(0.5*GrassWatbal!F803*GrassTree!$C$31*GrassTree!$C$31/18.0152*40.7*60*60)/TreeCalculations!$I$2/TreeCalculations!$I$2 + (0.5*GrassWatbal!G803*GrassTree!$C$31*GrassTree!$C$31/18.0152*40.7*60*60)/TreeCalculations!$I$2/TreeCalculations!$I$2</f>
        <v>60.5959001287801</v>
      </c>
      <c r="G803" s="5" t="n">
        <f aca="false">GrassWatbal!AA803-GrassWatbal!W803-F803</f>
        <v>423.34639987122</v>
      </c>
      <c r="H803" s="11" t="n">
        <f aca="false">GrassWatbal!AA803+GrassWatbal!W803-F803</f>
        <v>398.96859987122</v>
      </c>
      <c r="I803" s="6" t="n">
        <f aca="false">GrassWatbal!W803</f>
        <v>-12.1889</v>
      </c>
      <c r="J803" s="7" t="n">
        <f aca="false">GrassHrFlux!P803-GrassHrFlux!P802</f>
        <v>0.0799999999999983</v>
      </c>
      <c r="K803" s="7" t="n">
        <f aca="false">TreeCalculations!$J$2*TreeCalculations!$K$2*(J803/TreeCalculations!$L$2)</f>
        <v>0.000104850890695279</v>
      </c>
      <c r="L803" s="2" t="n">
        <f aca="false">OliveWatbal!V803/(OliveTree!$C$31*2*OliveTree!$C$31*2)</f>
        <v>-289.139512</v>
      </c>
      <c r="M803" s="12" t="n">
        <f aca="false">OliveWatbal!AA803</f>
        <v>432.1582</v>
      </c>
      <c r="N803" s="8" t="n">
        <f aca="false">(0.5*OliveWatbal!J803*OliveTree!$C$31*OliveTree!$C$31/18.0152*40.7*60*60)/TreeCalculations!$I$3/TreeCalculations!$I$3</f>
        <v>390.931190328168</v>
      </c>
      <c r="O803" s="8" t="n">
        <f aca="false">(OliveHrFlx!K803*18.0152*OliveTree!$C$31*OliveTree!$C$31*2.45*0.5)/TreeCalculations!$I$3/TreeCalculations!$I$3</f>
        <v>65.098015276</v>
      </c>
      <c r="P803" s="4" t="n">
        <f aca="false">N803+(0.5*OliveWatbal!F803*OliveTree!$C$31*OliveTree!$C$31/18.0152*40.7*60*60)/TreeCalculations!$I$3/TreeCalculations!$I$3 + (0.5*OliveWatbal!G803*OliveTree!$C$31*OliveTree!$C$31/18.0152*40.7*60*60)/TreeCalculations!$I$3/TreeCalculations!$I$3</f>
        <v>390.931190328168</v>
      </c>
      <c r="Q803" s="11" t="n">
        <f aca="false">OliveWatbal!AA803-OliveWatbal!W803-F803</f>
        <v>384.81659987122</v>
      </c>
      <c r="R803" s="11" t="n">
        <f aca="false">OliveWatbal!AA803+OliveWatbal!W803-F803</f>
        <v>358.30799987122</v>
      </c>
      <c r="S803" s="6" t="n">
        <f aca="false">OliveWatbal!W803</f>
        <v>-13.2543</v>
      </c>
      <c r="T803" s="7" t="n">
        <f aca="false">OliveHrFlx!P803-OliveHrFlx!P802</f>
        <v>0.0800000000000019</v>
      </c>
      <c r="U803" s="7" t="n">
        <f aca="false">TreeCalculations!$J$3*TreeCalculations!$K$3*(T803/TreeCalculations!$L$3)</f>
        <v>0.00262127226738209</v>
      </c>
    </row>
    <row r="804" customFormat="false" ht="12.8" hidden="false" customHeight="false" outlineLevel="0" collapsed="false">
      <c r="C804" s="2" t="n">
        <f aca="false">GrassWatbal!AA804</f>
        <v>408.7483</v>
      </c>
      <c r="D804" s="3" t="n">
        <f aca="false">(0.5*GrassWatbal!J804*GrassTree!$C$31*GrassTree!$C$31/18.0152*40.7*60*60)/TreeCalculations!$I$2/TreeCalculations!$I$2</f>
        <v>59.7337881344642</v>
      </c>
      <c r="E804" s="8" t="n">
        <f aca="false">(GrassHrFlux!K804*18.0152*GrassTree!$C$31*GrassTree!$C$31*2.45*0.5)/TreeCalculations!$I$2/TreeCalculations!$I$2</f>
        <v>9.617504596</v>
      </c>
      <c r="F804" s="10" t="n">
        <f aca="false">D804+(0.5*GrassWatbal!F804*GrassTree!$C$31*GrassTree!$C$31/18.0152*40.7*60*60)/TreeCalculations!$I$2/TreeCalculations!$I$2 + (0.5*GrassWatbal!G804*GrassTree!$C$31*GrassTree!$C$31/18.0152*40.7*60*60)/TreeCalculations!$I$2/TreeCalculations!$I$2</f>
        <v>59.7337881344642</v>
      </c>
      <c r="G804" s="5" t="n">
        <f aca="false">GrassWatbal!AA804-GrassWatbal!W804-F804</f>
        <v>361.195011865536</v>
      </c>
      <c r="H804" s="11" t="n">
        <f aca="false">GrassWatbal!AA804+GrassWatbal!W804-F804</f>
        <v>336.834011865536</v>
      </c>
      <c r="I804" s="6" t="n">
        <f aca="false">GrassWatbal!W804</f>
        <v>-12.1805</v>
      </c>
      <c r="J804" s="7" t="n">
        <f aca="false">GrassHrFlux!P804-GrassHrFlux!P803</f>
        <v>0.280000000000001</v>
      </c>
      <c r="K804" s="7" t="n">
        <f aca="false">TreeCalculations!$J$2*TreeCalculations!$K$2*(J804/TreeCalculations!$L$2)</f>
        <v>0.000366978117433486</v>
      </c>
      <c r="L804" s="2" t="n">
        <f aca="false">OliveWatbal!V804/(OliveTree!$C$31*2*OliveTree!$C$31*2)</f>
        <v>-282.947188</v>
      </c>
      <c r="M804" s="12" t="n">
        <f aca="false">OliveWatbal!AA804</f>
        <v>372.2731</v>
      </c>
      <c r="N804" s="8" t="n">
        <f aca="false">(0.5*OliveWatbal!J804*OliveTree!$C$31*OliveTree!$C$31/18.0152*40.7*60*60)/TreeCalculations!$I$3/TreeCalculations!$I$3</f>
        <v>388.649846796039</v>
      </c>
      <c r="O804" s="8" t="n">
        <f aca="false">(OliveHrFlx!K804*18.0152*OliveTree!$C$31*OliveTree!$C$31*2.45*0.5)/TreeCalculations!$I$3/TreeCalculations!$I$3</f>
        <v>62.988255204</v>
      </c>
      <c r="P804" s="4" t="n">
        <f aca="false">N804+(0.5*OliveWatbal!F804*OliveTree!$C$31*OliveTree!$C$31/18.0152*40.7*60*60)/TreeCalculations!$I$3/TreeCalculations!$I$3 + (0.5*OliveWatbal!G804*OliveTree!$C$31*OliveTree!$C$31/18.0152*40.7*60*60)/TreeCalculations!$I$3/TreeCalculations!$I$3</f>
        <v>388.649846796039</v>
      </c>
      <c r="Q804" s="11" t="n">
        <f aca="false">OliveWatbal!AA804-OliveWatbal!W804-F804</f>
        <v>325.584511865536</v>
      </c>
      <c r="R804" s="11" t="n">
        <f aca="false">OliveWatbal!AA804+OliveWatbal!W804-F804</f>
        <v>299.494111865536</v>
      </c>
      <c r="S804" s="6" t="n">
        <f aca="false">OliveWatbal!W804</f>
        <v>-13.0452</v>
      </c>
      <c r="T804" s="7" t="n">
        <f aca="false">OliveHrFlx!P804-OliveHrFlx!P803</f>
        <v>0.289999999999999</v>
      </c>
      <c r="U804" s="7" t="n">
        <f aca="false">TreeCalculations!$J$3*TreeCalculations!$K$3*(T804/TreeCalculations!$L$3)</f>
        <v>0.00950211196925983</v>
      </c>
    </row>
    <row r="805" customFormat="false" ht="12.8" hidden="false" customHeight="false" outlineLevel="0" collapsed="false">
      <c r="C805" s="2" t="n">
        <f aca="false">GrassWatbal!AA805</f>
        <v>330.0151</v>
      </c>
      <c r="D805" s="3" t="n">
        <f aca="false">(0.5*GrassWatbal!J805*GrassTree!$C$31*GrassTree!$C$31/18.0152*40.7*60*60)/TreeCalculations!$I$2/TreeCalculations!$I$2</f>
        <v>57.7696367511879</v>
      </c>
      <c r="E805" s="8" t="n">
        <f aca="false">(GrassHrFlux!K805*18.0152*GrassTree!$C$31*GrassTree!$C$31*2.45*0.5)/TreeCalculations!$I$2/TreeCalculations!$I$2</f>
        <v>9.03709989</v>
      </c>
      <c r="F805" s="10" t="n">
        <f aca="false">D805+(0.5*GrassWatbal!F805*GrassTree!$C$31*GrassTree!$C$31/18.0152*40.7*60*60)/TreeCalculations!$I$2/TreeCalculations!$I$2 + (0.5*GrassWatbal!G805*GrassTree!$C$31*GrassTree!$C$31/18.0152*40.7*60*60)/TreeCalculations!$I$2/TreeCalculations!$I$2</f>
        <v>57.7696367511879</v>
      </c>
      <c r="G805" s="5" t="n">
        <f aca="false">GrassWatbal!AA805-GrassWatbal!W805-F805</f>
        <v>285.523563248812</v>
      </c>
      <c r="H805" s="11" t="n">
        <f aca="false">GrassWatbal!AA805+GrassWatbal!W805-F805</f>
        <v>258.967363248812</v>
      </c>
      <c r="I805" s="6" t="n">
        <f aca="false">GrassWatbal!W805</f>
        <v>-13.2781</v>
      </c>
      <c r="J805" s="7" t="n">
        <f aca="false">GrassHrFlux!P805-GrassHrFlux!P804</f>
        <v>-0.150000000000002</v>
      </c>
      <c r="K805" s="7" t="n">
        <f aca="false">TreeCalculations!$J$2*TreeCalculations!$K$2*(J805/TreeCalculations!$L$2)</f>
        <v>-0.000196595420053655</v>
      </c>
      <c r="L805" s="2" t="n">
        <f aca="false">OliveWatbal!V805/(OliveTree!$C$31*2*OliveTree!$C$31*2)</f>
        <v>-265.061464</v>
      </c>
      <c r="M805" s="12" t="n">
        <f aca="false">OliveWatbal!AA805</f>
        <v>300.4647</v>
      </c>
      <c r="N805" s="8" t="n">
        <f aca="false">(0.5*OliveWatbal!J805*OliveTree!$C$31*OliveTree!$C$31/18.0152*40.7*60*60)/TreeCalculations!$I$3/TreeCalculations!$I$3</f>
        <v>376.055691860207</v>
      </c>
      <c r="O805" s="8" t="n">
        <f aca="false">(OliveHrFlx!K805*18.0152*OliveTree!$C$31*OliveTree!$C$31*2.45*0.5)/TreeCalculations!$I$3/TreeCalculations!$I$3</f>
        <v>60.152437534</v>
      </c>
      <c r="P805" s="4" t="n">
        <f aca="false">N805+(0.5*OliveWatbal!F805*OliveTree!$C$31*OliveTree!$C$31/18.0152*40.7*60*60)/TreeCalculations!$I$3/TreeCalculations!$I$3 + (0.5*OliveWatbal!G805*OliveTree!$C$31*OliveTree!$C$31/18.0152*40.7*60*60)/TreeCalculations!$I$3/TreeCalculations!$I$3</f>
        <v>376.055691860207</v>
      </c>
      <c r="Q805" s="11" t="n">
        <f aca="false">OliveWatbal!AA805-OliveWatbal!W805-F805</f>
        <v>256.646363248812</v>
      </c>
      <c r="R805" s="11" t="n">
        <f aca="false">OliveWatbal!AA805+OliveWatbal!W805-F805</f>
        <v>228.743763248812</v>
      </c>
      <c r="S805" s="6" t="n">
        <f aca="false">OliveWatbal!W805</f>
        <v>-13.9513</v>
      </c>
      <c r="T805" s="7" t="n">
        <f aca="false">OliveHrFlx!P805-OliveHrFlx!P804</f>
        <v>-0.150000000000002</v>
      </c>
      <c r="U805" s="7" t="n">
        <f aca="false">TreeCalculations!$J$3*TreeCalculations!$K$3*(T805/TreeCalculations!$L$3)</f>
        <v>-0.00491488550134138</v>
      </c>
    </row>
    <row r="806" customFormat="false" ht="12.8" hidden="false" customHeight="false" outlineLevel="0" collapsed="false">
      <c r="C806" s="2" t="n">
        <f aca="false">GrassWatbal!AA806</f>
        <v>246.7451</v>
      </c>
      <c r="D806" s="3" t="n">
        <f aca="false">(0.5*GrassWatbal!J806*GrassTree!$C$31*GrassTree!$C$31/18.0152*40.7*60*60)/TreeCalculations!$I$2/TreeCalculations!$I$2</f>
        <v>54.2886562458369</v>
      </c>
      <c r="E806" s="8" t="n">
        <f aca="false">(GrassHrFlux!K806*18.0152*GrassTree!$C$31*GrassTree!$C$31*2.45*0.5)/TreeCalculations!$I$2/TreeCalculations!$I$2</f>
        <v>6.759618306</v>
      </c>
      <c r="F806" s="10" t="n">
        <f aca="false">D806+(0.5*GrassWatbal!F806*GrassTree!$C$31*GrassTree!$C$31/18.0152*40.7*60*60)/TreeCalculations!$I$2/TreeCalculations!$I$2 + (0.5*GrassWatbal!G806*GrassTree!$C$31*GrassTree!$C$31/18.0152*40.7*60*60)/TreeCalculations!$I$2/TreeCalculations!$I$2</f>
        <v>54.2886562458369</v>
      </c>
      <c r="G806" s="5" t="n">
        <f aca="false">GrassWatbal!AA806-GrassWatbal!W806-F806</f>
        <v>204.633143754163</v>
      </c>
      <c r="H806" s="11" t="n">
        <f aca="false">GrassWatbal!AA806+GrassWatbal!W806-F806</f>
        <v>180.279743754163</v>
      </c>
      <c r="I806" s="6" t="n">
        <f aca="false">GrassWatbal!W806</f>
        <v>-12.1767</v>
      </c>
      <c r="J806" s="7" t="n">
        <f aca="false">GrassHrFlux!P806-GrassHrFlux!P805</f>
        <v>-0.209999999999997</v>
      </c>
      <c r="K806" s="7" t="n">
        <f aca="false">TreeCalculations!$J$2*TreeCalculations!$K$2*(J806/TreeCalculations!$L$2)</f>
        <v>-0.00027523358807511</v>
      </c>
      <c r="L806" s="2" t="n">
        <f aca="false">OliveWatbal!V806/(OliveTree!$C$31*2*OliveTree!$C$31*2)</f>
        <v>-239.338476</v>
      </c>
      <c r="M806" s="12" t="n">
        <f aca="false">OliveWatbal!AA806</f>
        <v>226.376</v>
      </c>
      <c r="N806" s="8" t="n">
        <f aca="false">(0.5*OliveWatbal!J806*OliveTree!$C$31*OliveTree!$C$31/18.0152*40.7*60*60)/TreeCalculations!$I$3/TreeCalculations!$I$3</f>
        <v>359.12657755673</v>
      </c>
      <c r="O806" s="8" t="n">
        <f aca="false">(OliveHrFlx!K806*18.0152*OliveTree!$C$31*OliveTree!$C$31*2.45*0.5)/TreeCalculations!$I$3/TreeCalculations!$I$3</f>
        <v>44.08206845</v>
      </c>
      <c r="P806" s="4" t="n">
        <f aca="false">N806+(0.5*OliveWatbal!F806*OliveTree!$C$31*OliveTree!$C$31/18.0152*40.7*60*60)/TreeCalculations!$I$3/TreeCalculations!$I$3 + (0.5*OliveWatbal!G806*OliveTree!$C$31*OliveTree!$C$31/18.0152*40.7*60*60)/TreeCalculations!$I$3/TreeCalculations!$I$3</f>
        <v>359.12657755673</v>
      </c>
      <c r="Q806" s="11" t="n">
        <f aca="false">OliveWatbal!AA806-OliveWatbal!W806-F806</f>
        <v>185.019443754163</v>
      </c>
      <c r="R806" s="11" t="n">
        <f aca="false">OliveWatbal!AA806+OliveWatbal!W806-F806</f>
        <v>159.155243754163</v>
      </c>
      <c r="S806" s="6" t="n">
        <f aca="false">OliveWatbal!W806</f>
        <v>-12.9321</v>
      </c>
      <c r="T806" s="7" t="n">
        <f aca="false">OliveHrFlx!P806-OliveHrFlx!P805</f>
        <v>-0.18</v>
      </c>
      <c r="U806" s="7" t="n">
        <f aca="false">TreeCalculations!$J$3*TreeCalculations!$K$3*(T806/TreeCalculations!$L$3)</f>
        <v>-0.00589786260160956</v>
      </c>
    </row>
    <row r="807" customFormat="false" ht="12.8" hidden="false" customHeight="false" outlineLevel="0" collapsed="false">
      <c r="C807" s="2" t="n">
        <f aca="false">GrassWatbal!AA807</f>
        <v>192.4877</v>
      </c>
      <c r="D807" s="3" t="n">
        <f aca="false">(0.5*GrassWatbal!J807*GrassTree!$C$31*GrassTree!$C$31/18.0152*40.7*60*60)/TreeCalculations!$I$2/TreeCalculations!$I$2</f>
        <v>40.7510579954705</v>
      </c>
      <c r="E807" s="8" t="n">
        <f aca="false">(GrassHrFlux!K807*18.0152*GrassTree!$C$31*GrassTree!$C$31*2.45*0.5)/TreeCalculations!$I$2/TreeCalculations!$I$2</f>
        <v>0</v>
      </c>
      <c r="F807" s="10" t="n">
        <f aca="false">D807+(0.5*GrassWatbal!F807*GrassTree!$C$31*GrassTree!$C$31/18.0152*40.7*60*60)/TreeCalculations!$I$2/TreeCalculations!$I$2 + (0.5*GrassWatbal!G807*GrassTree!$C$31*GrassTree!$C$31/18.0152*40.7*60*60)/TreeCalculations!$I$2/TreeCalculations!$I$2</f>
        <v>40.7510579954705</v>
      </c>
      <c r="G807" s="5" t="n">
        <f aca="false">GrassWatbal!AA807-GrassWatbal!W807-F807</f>
        <v>163.54694200453</v>
      </c>
      <c r="H807" s="11" t="n">
        <f aca="false">GrassWatbal!AA807+GrassWatbal!W807-F807</f>
        <v>139.92634200453</v>
      </c>
      <c r="I807" s="6" t="n">
        <f aca="false">GrassWatbal!W807</f>
        <v>-11.8103</v>
      </c>
      <c r="J807" s="7" t="n">
        <f aca="false">GrassHrFlux!P807-GrassHrFlux!P806</f>
        <v>1.39</v>
      </c>
      <c r="K807" s="7" t="n">
        <f aca="false">TreeCalculations!$J$2*TreeCalculations!$K$2*(J807/TreeCalculations!$L$2)</f>
        <v>0.00182178422583051</v>
      </c>
      <c r="L807" s="2" t="n">
        <f aca="false">OliveWatbal!V807/(OliveTree!$C$31*2*OliveTree!$C$31*2)</f>
        <v>-104.126132</v>
      </c>
      <c r="M807" s="12" t="n">
        <f aca="false">OliveWatbal!AA807</f>
        <v>179.7036</v>
      </c>
      <c r="N807" s="8" t="n">
        <f aca="false">(0.5*OliveWatbal!J807*OliveTree!$C$31*OliveTree!$C$31/18.0152*40.7*60*60)/TreeCalculations!$I$3/TreeCalculations!$I$3</f>
        <v>263.175952528976</v>
      </c>
      <c r="O807" s="8" t="n">
        <f aca="false">(OliveHrFlx!K807*18.0152*OliveTree!$C$31*OliveTree!$C$31*2.45*0.5)/TreeCalculations!$I$3/TreeCalculations!$I$3</f>
        <v>0</v>
      </c>
      <c r="P807" s="4" t="n">
        <f aca="false">N807+(0.5*OliveWatbal!F807*OliveTree!$C$31*OliveTree!$C$31/18.0152*40.7*60*60)/TreeCalculations!$I$3/TreeCalculations!$I$3 + (0.5*OliveWatbal!G807*OliveTree!$C$31*OliveTree!$C$31/18.0152*40.7*60*60)/TreeCalculations!$I$3/TreeCalculations!$I$3</f>
        <v>263.175952528976</v>
      </c>
      <c r="Q807" s="11" t="n">
        <f aca="false">OliveWatbal!AA807-OliveWatbal!W807-F807</f>
        <v>152.22544200453</v>
      </c>
      <c r="R807" s="11" t="n">
        <f aca="false">OliveWatbal!AA807+OliveWatbal!W807-F807</f>
        <v>125.67964200453</v>
      </c>
      <c r="S807" s="6" t="n">
        <f aca="false">OliveWatbal!W807</f>
        <v>-13.2729</v>
      </c>
      <c r="T807" s="7" t="n">
        <f aca="false">OliveHrFlx!P807-OliveHrFlx!P806</f>
        <v>1.52</v>
      </c>
      <c r="U807" s="7" t="n">
        <f aca="false">TreeCalculations!$J$3*TreeCalculations!$K$3*(T807/TreeCalculations!$L$3)</f>
        <v>0.0498041730802586</v>
      </c>
    </row>
    <row r="808" customFormat="false" ht="12.8" hidden="false" customHeight="false" outlineLevel="0" collapsed="false">
      <c r="C808" s="2" t="n">
        <f aca="false">GrassWatbal!AA808</f>
        <v>78.903</v>
      </c>
      <c r="D808" s="3" t="n">
        <f aca="false">(0.5*GrassWatbal!J808*GrassTree!$C$31*GrassTree!$C$31/18.0152*40.7*60*60)/TreeCalculations!$I$2/TreeCalculations!$I$2</f>
        <v>0.0162662640436964</v>
      </c>
      <c r="E808" s="8" t="n">
        <f aca="false">(GrassHrFlux!K808*18.0152*GrassTree!$C$31*GrassTree!$C$31*2.45*0.5)/TreeCalculations!$I$2/TreeCalculations!$I$2</f>
        <v>0</v>
      </c>
      <c r="F808" s="10" t="n">
        <f aca="false">D808+(0.5*GrassWatbal!F808*GrassTree!$C$31*GrassTree!$C$31/18.0152*40.7*60*60)/TreeCalculations!$I$2/TreeCalculations!$I$2 + (0.5*GrassWatbal!G808*GrassTree!$C$31*GrassTree!$C$31/18.0152*40.7*60*60)/TreeCalculations!$I$2/TreeCalculations!$I$2</f>
        <v>0.0162662640436964</v>
      </c>
      <c r="G808" s="5" t="n">
        <f aca="false">GrassWatbal!AA808-GrassWatbal!W808-F808</f>
        <v>88.7987337359563</v>
      </c>
      <c r="H808" s="11" t="n">
        <f aca="false">GrassWatbal!AA808+GrassWatbal!W808-F808</f>
        <v>68.9747337359563</v>
      </c>
      <c r="I808" s="6" t="n">
        <f aca="false">GrassWatbal!W808</f>
        <v>-9.912</v>
      </c>
      <c r="J808" s="7" t="n">
        <f aca="false">GrassHrFlux!P808-GrassHrFlux!P807</f>
        <v>0.0200000000000031</v>
      </c>
      <c r="K808" s="7" t="n">
        <f aca="false">TreeCalculations!$J$2*TreeCalculations!$K$2*(J808/TreeCalculations!$L$2)</f>
        <v>2.62127226738244E-005</v>
      </c>
      <c r="L808" s="2" t="n">
        <f aca="false">OliveWatbal!V808/(OliveTree!$C$31*2*OliveTree!$C$31*2)</f>
        <v>0.161388</v>
      </c>
      <c r="M808" s="12" t="n">
        <f aca="false">OliveWatbal!AA808</f>
        <v>65.1396</v>
      </c>
      <c r="N808" s="8" t="n">
        <f aca="false">(0.5*OliveWatbal!J808*OliveTree!$C$31*OliveTree!$C$31/18.0152*40.7*60*60)/TreeCalculations!$I$3/TreeCalculations!$I$3</f>
        <v>0</v>
      </c>
      <c r="O808" s="8" t="n">
        <f aca="false">(OliveHrFlx!K808*18.0152*OliveTree!$C$31*OliveTree!$C$31*2.45*0.5)/TreeCalculations!$I$3/TreeCalculations!$I$3</f>
        <v>0</v>
      </c>
      <c r="P808" s="4" t="n">
        <f aca="false">N808+(0.5*OliveWatbal!F808*OliveTree!$C$31*OliveTree!$C$31/18.0152*40.7*60*60)/TreeCalculations!$I$3/TreeCalculations!$I$3 + (0.5*OliveWatbal!G808*OliveTree!$C$31*OliveTree!$C$31/18.0152*40.7*60*60)/TreeCalculations!$I$3/TreeCalculations!$I$3</f>
        <v>0</v>
      </c>
      <c r="Q808" s="11" t="n">
        <f aca="false">OliveWatbal!AA808-OliveWatbal!W808-F808</f>
        <v>76.9960337359563</v>
      </c>
      <c r="R808" s="11" t="n">
        <f aca="false">OliveWatbal!AA808+OliveWatbal!W808-F808</f>
        <v>53.2506337359563</v>
      </c>
      <c r="S808" s="6" t="n">
        <f aca="false">OliveWatbal!W808</f>
        <v>-11.8727</v>
      </c>
      <c r="T808" s="7" t="n">
        <f aca="false">OliveHrFlx!P808-OliveHrFlx!P807</f>
        <v>0.0200000000000031</v>
      </c>
      <c r="U808" s="7" t="n">
        <f aca="false">TreeCalculations!$J$3*TreeCalculations!$K$3*(T808/TreeCalculations!$L$3)</f>
        <v>0.00065531806684561</v>
      </c>
    </row>
    <row r="809" customFormat="false" ht="12.8" hidden="false" customHeight="false" outlineLevel="0" collapsed="false">
      <c r="C809" s="2" t="n">
        <f aca="false">GrassWatbal!AA809</f>
        <v>-5.9078</v>
      </c>
      <c r="D809" s="3" t="n">
        <f aca="false">(0.5*GrassWatbal!J809*GrassTree!$C$31*GrassTree!$C$31/18.0152*40.7*60*60)/TreeCalculations!$I$2/TreeCalculations!$I$2</f>
        <v>0</v>
      </c>
      <c r="E809" s="8" t="n">
        <f aca="false">(GrassHrFlux!K809*18.0152*GrassTree!$C$31*GrassTree!$C$31*2.45*0.5)/TreeCalculations!$I$2/TreeCalculations!$I$2</f>
        <v>0</v>
      </c>
      <c r="F809" s="10" t="n">
        <f aca="false">D809+(0.5*GrassWatbal!F809*GrassTree!$C$31*GrassTree!$C$31/18.0152*40.7*60*60)/TreeCalculations!$I$2/TreeCalculations!$I$2 + (0.5*GrassWatbal!G809*GrassTree!$C$31*GrassTree!$C$31/18.0152*40.7*60*60)/TreeCalculations!$I$2/TreeCalculations!$I$2</f>
        <v>0</v>
      </c>
      <c r="G809" s="5" t="n">
        <f aca="false">GrassWatbal!AA809-GrassWatbal!W809-F809</f>
        <v>3.9614</v>
      </c>
      <c r="H809" s="11" t="n">
        <f aca="false">GrassWatbal!AA809+GrassWatbal!W809-F809</f>
        <v>-15.777</v>
      </c>
      <c r="I809" s="6" t="n">
        <f aca="false">GrassWatbal!W809</f>
        <v>-9.8692</v>
      </c>
      <c r="J809" s="7" t="n">
        <f aca="false">GrassHrFlux!P809-GrassHrFlux!P808</f>
        <v>-0.0200000000000031</v>
      </c>
      <c r="K809" s="7" t="n">
        <f aca="false">TreeCalculations!$J$2*TreeCalculations!$K$2*(J809/TreeCalculations!$L$2)</f>
        <v>-2.62127226738244E-005</v>
      </c>
      <c r="L809" s="2" t="n">
        <f aca="false">OliveWatbal!V809/(OliveTree!$C$31*2*OliveTree!$C$31*2)</f>
        <v>-2.730116</v>
      </c>
      <c r="M809" s="12" t="n">
        <f aca="false">OliveWatbal!AA809</f>
        <v>-19.6705</v>
      </c>
      <c r="N809" s="8" t="n">
        <f aca="false">(0.5*OliveWatbal!J809*OliveTree!$C$31*OliveTree!$C$31/18.0152*40.7*60*60)/TreeCalculations!$I$3/TreeCalculations!$I$3</f>
        <v>0</v>
      </c>
      <c r="O809" s="8" t="n">
        <f aca="false">(OliveHrFlx!K809*18.0152*OliveTree!$C$31*OliveTree!$C$31*2.45*0.5)/TreeCalculations!$I$3/TreeCalculations!$I$3</f>
        <v>0</v>
      </c>
      <c r="P809" s="4" t="n">
        <f aca="false">N809+(0.5*OliveWatbal!F809*OliveTree!$C$31*OliveTree!$C$31/18.0152*40.7*60*60)/TreeCalculations!$I$3/TreeCalculations!$I$3 + (0.5*OliveWatbal!G809*OliveTree!$C$31*OliveTree!$C$31/18.0152*40.7*60*60)/TreeCalculations!$I$3/TreeCalculations!$I$3</f>
        <v>0</v>
      </c>
      <c r="Q809" s="11" t="n">
        <f aca="false">OliveWatbal!AA809-OliveWatbal!W809-F809</f>
        <v>-8.2234</v>
      </c>
      <c r="R809" s="11" t="n">
        <f aca="false">OliveWatbal!AA809+OliveWatbal!W809-F809</f>
        <v>-31.1176</v>
      </c>
      <c r="S809" s="6" t="n">
        <f aca="false">OliveWatbal!W809</f>
        <v>-11.4471</v>
      </c>
      <c r="T809" s="7" t="n">
        <f aca="false">OliveHrFlx!P809-OliveHrFlx!P808</f>
        <v>-0.0200000000000031</v>
      </c>
      <c r="U809" s="7" t="n">
        <f aca="false">TreeCalculations!$J$3*TreeCalculations!$K$3*(T809/TreeCalculations!$L$3)</f>
        <v>-0.00065531806684561</v>
      </c>
    </row>
    <row r="810" customFormat="false" ht="12.8" hidden="false" customHeight="false" outlineLevel="0" collapsed="false">
      <c r="C810" s="2" t="n">
        <f aca="false">GrassWatbal!AA810</f>
        <v>-41.086</v>
      </c>
      <c r="D810" s="3" t="n">
        <f aca="false">(0.5*GrassWatbal!J810*GrassTree!$C$31*GrassTree!$C$31/18.0152*40.7*60*60)/TreeCalculations!$I$2/TreeCalculations!$I$2</f>
        <v>0</v>
      </c>
      <c r="E810" s="8" t="n">
        <f aca="false">(GrassHrFlux!K810*18.0152*GrassTree!$C$31*GrassTree!$C$31*2.45*0.5)/TreeCalculations!$I$2/TreeCalculations!$I$2</f>
        <v>0</v>
      </c>
      <c r="F810" s="10" t="n">
        <f aca="false">D810+(0.5*GrassWatbal!F810*GrassTree!$C$31*GrassTree!$C$31/18.0152*40.7*60*60)/TreeCalculations!$I$2/TreeCalculations!$I$2 + (0.5*GrassWatbal!G810*GrassTree!$C$31*GrassTree!$C$31/18.0152*40.7*60*60)/TreeCalculations!$I$2/TreeCalculations!$I$2</f>
        <v>0</v>
      </c>
      <c r="G810" s="5" t="n">
        <f aca="false">GrassWatbal!AA810-GrassWatbal!W810-F810</f>
        <v>-31.549</v>
      </c>
      <c r="H810" s="11" t="n">
        <f aca="false">GrassWatbal!AA810+GrassWatbal!W810-F810</f>
        <v>-50.623</v>
      </c>
      <c r="I810" s="6" t="n">
        <f aca="false">GrassWatbal!W810</f>
        <v>-9.537</v>
      </c>
      <c r="J810" s="7" t="n">
        <f aca="false">GrassHrFlux!P810-GrassHrFlux!P809</f>
        <v>-0.609999999999999</v>
      </c>
      <c r="K810" s="7" t="n">
        <f aca="false">TreeCalculations!$J$2*TreeCalculations!$K$2*(J810/TreeCalculations!$L$2)</f>
        <v>-0.000799488041551519</v>
      </c>
      <c r="L810" s="2" t="n">
        <f aca="false">OliveWatbal!V810/(OliveTree!$C$31*2*OliveTree!$C$31*2)</f>
        <v>-3.939708</v>
      </c>
      <c r="M810" s="12" t="n">
        <f aca="false">OliveWatbal!AA810</f>
        <v>-54.8478</v>
      </c>
      <c r="N810" s="8" t="n">
        <f aca="false">(0.5*OliveWatbal!J810*OliveTree!$C$31*OliveTree!$C$31/18.0152*40.7*60*60)/TreeCalculations!$I$3/TreeCalculations!$I$3</f>
        <v>0</v>
      </c>
      <c r="O810" s="8" t="n">
        <f aca="false">(OliveHrFlx!K810*18.0152*OliveTree!$C$31*OliveTree!$C$31*2.45*0.5)/TreeCalculations!$I$3/TreeCalculations!$I$3</f>
        <v>0</v>
      </c>
      <c r="P810" s="4" t="n">
        <f aca="false">N810+(0.5*OliveWatbal!F810*OliveTree!$C$31*OliveTree!$C$31/18.0152*40.7*60*60)/TreeCalculations!$I$3/TreeCalculations!$I$3 + (0.5*OliveWatbal!G810*OliveTree!$C$31*OliveTree!$C$31/18.0152*40.7*60*60)/TreeCalculations!$I$3/TreeCalculations!$I$3</f>
        <v>0</v>
      </c>
      <c r="Q810" s="11" t="n">
        <f aca="false">OliveWatbal!AA810-OliveWatbal!W810-F810</f>
        <v>-43.983</v>
      </c>
      <c r="R810" s="11" t="n">
        <f aca="false">OliveWatbal!AA810+OliveWatbal!W810-F810</f>
        <v>-65.7126</v>
      </c>
      <c r="S810" s="6" t="n">
        <f aca="false">OliveWatbal!W810</f>
        <v>-10.8648</v>
      </c>
      <c r="T810" s="7" t="n">
        <f aca="false">OliveHrFlx!P810-OliveHrFlx!P809</f>
        <v>-0.609999999999999</v>
      </c>
      <c r="U810" s="7" t="n">
        <f aca="false">TreeCalculations!$J$3*TreeCalculations!$K$3*(T810/TreeCalculations!$L$3)</f>
        <v>-0.019987201038788</v>
      </c>
    </row>
    <row r="811" customFormat="false" ht="12.8" hidden="false" customHeight="false" outlineLevel="0" collapsed="false">
      <c r="C811" s="2" t="n">
        <f aca="false">GrassWatbal!AA811</f>
        <v>-43.9328</v>
      </c>
      <c r="D811" s="3" t="n">
        <f aca="false">(0.5*GrassWatbal!J811*GrassTree!$C$31*GrassTree!$C$31/18.0152*40.7*60*60)/TreeCalculations!$I$2/TreeCalculations!$I$2</f>
        <v>0</v>
      </c>
      <c r="E811" s="8" t="n">
        <f aca="false">(GrassHrFlux!K811*18.0152*GrassTree!$C$31*GrassTree!$C$31*2.45*0.5)/TreeCalculations!$I$2/TreeCalculations!$I$2</f>
        <v>0</v>
      </c>
      <c r="F811" s="10" t="n">
        <f aca="false">D811+(0.5*GrassWatbal!F811*GrassTree!$C$31*GrassTree!$C$31/18.0152*40.7*60*60)/TreeCalculations!$I$2/TreeCalculations!$I$2 + (0.5*GrassWatbal!G811*GrassTree!$C$31*GrassTree!$C$31/18.0152*40.7*60*60)/TreeCalculations!$I$2/TreeCalculations!$I$2</f>
        <v>0</v>
      </c>
      <c r="G811" s="5" t="n">
        <f aca="false">GrassWatbal!AA811-GrassWatbal!W811-F811</f>
        <v>-37.4029</v>
      </c>
      <c r="H811" s="11" t="n">
        <f aca="false">GrassWatbal!AA811+GrassWatbal!W811-F811</f>
        <v>-50.4627</v>
      </c>
      <c r="I811" s="6" t="n">
        <f aca="false">GrassWatbal!W811</f>
        <v>-6.5299</v>
      </c>
      <c r="J811" s="7" t="n">
        <f aca="false">GrassHrFlux!P811-GrassHrFlux!P810</f>
        <v>-0.599999999999998</v>
      </c>
      <c r="K811" s="7" t="n">
        <f aca="false">TreeCalculations!$J$2*TreeCalculations!$K$2*(J811/TreeCalculations!$L$2)</f>
        <v>-0.000786381680214606</v>
      </c>
      <c r="L811" s="2" t="n">
        <f aca="false">OliveWatbal!V811/(OliveTree!$C$31*2*OliveTree!$C$31*2)</f>
        <v>-4.029088</v>
      </c>
      <c r="M811" s="12" t="n">
        <f aca="false">OliveWatbal!AA811</f>
        <v>-57.6942</v>
      </c>
      <c r="N811" s="8" t="n">
        <f aca="false">(0.5*OliveWatbal!J811*OliveTree!$C$31*OliveTree!$C$31/18.0152*40.7*60*60)/TreeCalculations!$I$3/TreeCalculations!$I$3</f>
        <v>0</v>
      </c>
      <c r="O811" s="8" t="n">
        <f aca="false">(OliveHrFlx!K811*18.0152*OliveTree!$C$31*OliveTree!$C$31*2.45*0.5)/TreeCalculations!$I$3/TreeCalculations!$I$3</f>
        <v>0</v>
      </c>
      <c r="P811" s="4" t="n">
        <f aca="false">N811+(0.5*OliveWatbal!F811*OliveTree!$C$31*OliveTree!$C$31/18.0152*40.7*60*60)/TreeCalculations!$I$3/TreeCalculations!$I$3 + (0.5*OliveWatbal!G811*OliveTree!$C$31*OliveTree!$C$31/18.0152*40.7*60*60)/TreeCalculations!$I$3/TreeCalculations!$I$3</f>
        <v>0</v>
      </c>
      <c r="Q811" s="11" t="n">
        <f aca="false">OliveWatbal!AA811-OliveWatbal!W811-F811</f>
        <v>-50.0159</v>
      </c>
      <c r="R811" s="11" t="n">
        <f aca="false">OliveWatbal!AA811+OliveWatbal!W811-F811</f>
        <v>-65.3725</v>
      </c>
      <c r="S811" s="6" t="n">
        <f aca="false">OliveWatbal!W811</f>
        <v>-7.6783</v>
      </c>
      <c r="T811" s="7" t="n">
        <f aca="false">OliveHrFlx!P811-OliveHrFlx!P810</f>
        <v>-0.599999999999998</v>
      </c>
      <c r="U811" s="7" t="n">
        <f aca="false">TreeCalculations!$J$3*TreeCalculations!$K$3*(T811/TreeCalculations!$L$3)</f>
        <v>-0.0196595420053652</v>
      </c>
    </row>
    <row r="812" customFormat="false" ht="12.8" hidden="false" customHeight="false" outlineLevel="0" collapsed="false">
      <c r="C812" s="2" t="n">
        <f aca="false">GrassWatbal!AA812</f>
        <v>-43.7102</v>
      </c>
      <c r="D812" s="3" t="n">
        <f aca="false">(0.5*GrassWatbal!J812*GrassTree!$C$31*GrassTree!$C$31/18.0152*40.7*60*60)/TreeCalculations!$I$2/TreeCalculations!$I$2</f>
        <v>0</v>
      </c>
      <c r="E812" s="8" t="n">
        <f aca="false">(GrassHrFlux!K812*18.0152*GrassTree!$C$31*GrassTree!$C$31*2.45*0.5)/TreeCalculations!$I$2/TreeCalculations!$I$2</f>
        <v>0</v>
      </c>
      <c r="F812" s="10" t="n">
        <f aca="false">D812+(0.5*GrassWatbal!F812*GrassTree!$C$31*GrassTree!$C$31/18.0152*40.7*60*60)/TreeCalculations!$I$2/TreeCalculations!$I$2 + (0.5*GrassWatbal!G812*GrassTree!$C$31*GrassTree!$C$31/18.0152*40.7*60*60)/TreeCalculations!$I$2/TreeCalculations!$I$2</f>
        <v>0</v>
      </c>
      <c r="G812" s="5" t="n">
        <f aca="false">GrassWatbal!AA812-GrassWatbal!W812-F812</f>
        <v>-39.523</v>
      </c>
      <c r="H812" s="11" t="n">
        <f aca="false">GrassWatbal!AA812+GrassWatbal!W812-F812</f>
        <v>-47.8974</v>
      </c>
      <c r="I812" s="6" t="n">
        <f aca="false">GrassWatbal!W812</f>
        <v>-4.1872</v>
      </c>
      <c r="J812" s="7" t="n">
        <f aca="false">GrassHrFlux!P812-GrassHrFlux!P811</f>
        <v>-0.68</v>
      </c>
      <c r="K812" s="7" t="n">
        <f aca="false">TreeCalculations!$J$2*TreeCalculations!$K$2*(J812/TreeCalculations!$L$2)</f>
        <v>-0.00089123257090989</v>
      </c>
      <c r="L812" s="2" t="n">
        <f aca="false">OliveWatbal!V812/(OliveTree!$C$31*2*OliveTree!$C$31*2)</f>
        <v>-4.016196</v>
      </c>
      <c r="M812" s="12" t="n">
        <f aca="false">OliveWatbal!AA812</f>
        <v>-57.4709</v>
      </c>
      <c r="N812" s="8" t="n">
        <f aca="false">(0.5*OliveWatbal!J812*OliveTree!$C$31*OliveTree!$C$31/18.0152*40.7*60*60)/TreeCalculations!$I$3/TreeCalculations!$I$3</f>
        <v>0</v>
      </c>
      <c r="O812" s="8" t="n">
        <f aca="false">(OliveHrFlx!K812*18.0152*OliveTree!$C$31*OliveTree!$C$31*2.45*0.5)/TreeCalculations!$I$3/TreeCalculations!$I$3</f>
        <v>0</v>
      </c>
      <c r="P812" s="4" t="n">
        <f aca="false">N812+(0.5*OliveWatbal!F812*OliveTree!$C$31*OliveTree!$C$31/18.0152*40.7*60*60)/TreeCalculations!$I$3/TreeCalculations!$I$3 + (0.5*OliveWatbal!G812*OliveTree!$C$31*OliveTree!$C$31/18.0152*40.7*60*60)/TreeCalculations!$I$3/TreeCalculations!$I$3</f>
        <v>0</v>
      </c>
      <c r="Q812" s="11" t="n">
        <f aca="false">OliveWatbal!AA812-OliveWatbal!W812-F812</f>
        <v>-52.2706</v>
      </c>
      <c r="R812" s="11" t="n">
        <f aca="false">OliveWatbal!AA812+OliveWatbal!W812-F812</f>
        <v>-62.6712</v>
      </c>
      <c r="S812" s="6" t="n">
        <f aca="false">OliveWatbal!W812</f>
        <v>-5.2003</v>
      </c>
      <c r="T812" s="7" t="n">
        <f aca="false">OliveHrFlx!P812-OliveHrFlx!P811</f>
        <v>-0.68</v>
      </c>
      <c r="U812" s="7" t="n">
        <f aca="false">TreeCalculations!$J$3*TreeCalculations!$K$3*(T812/TreeCalculations!$L$3)</f>
        <v>-0.0222808142727473</v>
      </c>
    </row>
    <row r="813" customFormat="false" ht="12.8" hidden="false" customHeight="false" outlineLevel="0" collapsed="false">
      <c r="C813" s="2" t="n">
        <f aca="false">GrassWatbal!AA813</f>
        <v>-43.6994</v>
      </c>
      <c r="D813" s="3" t="n">
        <f aca="false">(0.5*GrassWatbal!J813*GrassTree!$C$31*GrassTree!$C$31/18.0152*40.7*60*60)/TreeCalculations!$I$2/TreeCalculations!$I$2</f>
        <v>0</v>
      </c>
      <c r="E813" s="8" t="n">
        <f aca="false">(GrassHrFlux!K813*18.0152*GrassTree!$C$31*GrassTree!$C$31*2.45*0.5)/TreeCalculations!$I$2/TreeCalculations!$I$2</f>
        <v>0</v>
      </c>
      <c r="F813" s="10" t="n">
        <f aca="false">D813+(0.5*GrassWatbal!F813*GrassTree!$C$31*GrassTree!$C$31/18.0152*40.7*60*60)/TreeCalculations!$I$2/TreeCalculations!$I$2 + (0.5*GrassWatbal!G813*GrassTree!$C$31*GrassTree!$C$31/18.0152*40.7*60*60)/TreeCalculations!$I$2/TreeCalculations!$I$2</f>
        <v>0</v>
      </c>
      <c r="G813" s="5" t="n">
        <f aca="false">GrassWatbal!AA813-GrassWatbal!W813-F813</f>
        <v>-41.9086</v>
      </c>
      <c r="H813" s="11" t="n">
        <f aca="false">GrassWatbal!AA813+GrassWatbal!W813-F813</f>
        <v>-45.4902</v>
      </c>
      <c r="I813" s="6" t="n">
        <f aca="false">GrassWatbal!W813</f>
        <v>-1.7908</v>
      </c>
      <c r="J813" s="7" t="n">
        <f aca="false">GrassHrFlux!P813-GrassHrFlux!P812</f>
        <v>-0.640000000000001</v>
      </c>
      <c r="K813" s="7" t="n">
        <f aca="false">TreeCalculations!$J$2*TreeCalculations!$K$2*(J813/TreeCalculations!$L$2)</f>
        <v>-0.000838807125562251</v>
      </c>
      <c r="L813" s="2" t="n">
        <f aca="false">OliveWatbal!V813/(OliveTree!$C$31*2*OliveTree!$C$31*2)</f>
        <v>-4.00026</v>
      </c>
      <c r="M813" s="12" t="n">
        <f aca="false">OliveWatbal!AA813</f>
        <v>-57.4594</v>
      </c>
      <c r="N813" s="8" t="n">
        <f aca="false">(0.5*OliveWatbal!J813*OliveTree!$C$31*OliveTree!$C$31/18.0152*40.7*60*60)/TreeCalculations!$I$3/TreeCalculations!$I$3</f>
        <v>0</v>
      </c>
      <c r="O813" s="8" t="n">
        <f aca="false">(OliveHrFlx!K813*18.0152*OliveTree!$C$31*OliveTree!$C$31*2.45*0.5)/TreeCalculations!$I$3/TreeCalculations!$I$3</f>
        <v>0</v>
      </c>
      <c r="P813" s="4" t="n">
        <f aca="false">N813+(0.5*OliveWatbal!F813*OliveTree!$C$31*OliveTree!$C$31/18.0152*40.7*60*60)/TreeCalculations!$I$3/TreeCalculations!$I$3 + (0.5*OliveWatbal!G813*OliveTree!$C$31*OliveTree!$C$31/18.0152*40.7*60*60)/TreeCalculations!$I$3/TreeCalculations!$I$3</f>
        <v>0</v>
      </c>
      <c r="Q813" s="11" t="n">
        <f aca="false">OliveWatbal!AA813-OliveWatbal!W813-F813</f>
        <v>-54.7625</v>
      </c>
      <c r="R813" s="11" t="n">
        <f aca="false">OliveWatbal!AA813+OliveWatbal!W813-F813</f>
        <v>-60.1563</v>
      </c>
      <c r="S813" s="6" t="n">
        <f aca="false">OliveWatbal!W813</f>
        <v>-2.6969</v>
      </c>
      <c r="T813" s="7" t="n">
        <f aca="false">OliveHrFlx!P813-OliveHrFlx!P812</f>
        <v>-0.640000000000001</v>
      </c>
      <c r="U813" s="7" t="n">
        <f aca="false">TreeCalculations!$J$3*TreeCalculations!$K$3*(T813/TreeCalculations!$L$3)</f>
        <v>-0.0209701781390563</v>
      </c>
    </row>
    <row r="814" customFormat="false" ht="12.8" hidden="false" customHeight="false" outlineLevel="0" collapsed="false">
      <c r="C814" s="2" t="n">
        <f aca="false">GrassWatbal!AA814</f>
        <v>-43.7781</v>
      </c>
      <c r="D814" s="3" t="n">
        <f aca="false">(0.5*GrassWatbal!J814*GrassTree!$C$31*GrassTree!$C$31/18.0152*40.7*60*60)/TreeCalculations!$I$2/TreeCalculations!$I$2</f>
        <v>0</v>
      </c>
      <c r="E814" s="8" t="n">
        <f aca="false">(GrassHrFlux!K814*18.0152*GrassTree!$C$31*GrassTree!$C$31*2.45*0.5)/TreeCalculations!$I$2/TreeCalculations!$I$2</f>
        <v>0</v>
      </c>
      <c r="F814" s="10" t="n">
        <f aca="false">D814+(0.5*GrassWatbal!F814*GrassTree!$C$31*GrassTree!$C$31/18.0152*40.7*60*60)/TreeCalculations!$I$2/TreeCalculations!$I$2 + (0.5*GrassWatbal!G814*GrassTree!$C$31*GrassTree!$C$31/18.0152*40.7*60*60)/TreeCalculations!$I$2/TreeCalculations!$I$2</f>
        <v>0</v>
      </c>
      <c r="G814" s="5" t="n">
        <f aca="false">GrassWatbal!AA814-GrassWatbal!W814-F814</f>
        <v>-43.7794</v>
      </c>
      <c r="H814" s="11" t="n">
        <f aca="false">GrassWatbal!AA814+GrassWatbal!W814-F814</f>
        <v>-43.7768</v>
      </c>
      <c r="I814" s="6" t="n">
        <f aca="false">GrassWatbal!W814</f>
        <v>0.0013</v>
      </c>
      <c r="J814" s="7" t="n">
        <f aca="false">GrassHrFlux!P814-GrassHrFlux!P813</f>
        <v>-0.470000000000002</v>
      </c>
      <c r="K814" s="7" t="n">
        <f aca="false">TreeCalculations!$J$2*TreeCalculations!$K$2*(J814/TreeCalculations!$L$2)</f>
        <v>-0.00061599898283478</v>
      </c>
      <c r="L814" s="2" t="n">
        <f aca="false">OliveWatbal!V814/(OliveTree!$C$31*2*OliveTree!$C$31*2)</f>
        <v>-3.988916</v>
      </c>
      <c r="M814" s="12" t="n">
        <f aca="false">OliveWatbal!AA814</f>
        <v>-57.5369</v>
      </c>
      <c r="N814" s="8" t="n">
        <f aca="false">(0.5*OliveWatbal!J814*OliveTree!$C$31*OliveTree!$C$31/18.0152*40.7*60*60)/TreeCalculations!$I$3/TreeCalculations!$I$3</f>
        <v>0</v>
      </c>
      <c r="O814" s="8" t="n">
        <f aca="false">(OliveHrFlx!K814*18.0152*OliveTree!$C$31*OliveTree!$C$31*2.45*0.5)/TreeCalculations!$I$3/TreeCalculations!$I$3</f>
        <v>0</v>
      </c>
      <c r="P814" s="4" t="n">
        <f aca="false">N814+(0.5*OliveWatbal!F814*OliveTree!$C$31*OliveTree!$C$31/18.0152*40.7*60*60)/TreeCalculations!$I$3/TreeCalculations!$I$3 + (0.5*OliveWatbal!G814*OliveTree!$C$31*OliveTree!$C$31/18.0152*40.7*60*60)/TreeCalculations!$I$3/TreeCalculations!$I$3</f>
        <v>0</v>
      </c>
      <c r="Q814" s="11" t="n">
        <f aca="false">OliveWatbal!AA814-OliveWatbal!W814-F814</f>
        <v>-56.7189</v>
      </c>
      <c r="R814" s="11" t="n">
        <f aca="false">OliveWatbal!AA814+OliveWatbal!W814-F814</f>
        <v>-58.3549</v>
      </c>
      <c r="S814" s="6" t="n">
        <f aca="false">OliveWatbal!W814</f>
        <v>-0.818</v>
      </c>
      <c r="T814" s="7" t="n">
        <f aca="false">OliveHrFlx!P814-OliveHrFlx!P813</f>
        <v>-0.470000000000002</v>
      </c>
      <c r="U814" s="7" t="n">
        <f aca="false">TreeCalculations!$J$3*TreeCalculations!$K$3*(T814/TreeCalculations!$L$3)</f>
        <v>-0.0153999745708695</v>
      </c>
    </row>
    <row r="815" customFormat="false" ht="12.8" hidden="false" customHeight="false" outlineLevel="0" collapsed="false">
      <c r="C815" s="2" t="n">
        <f aca="false">GrassWatbal!AA815</f>
        <v>-43.9963</v>
      </c>
      <c r="D815" s="3" t="n">
        <f aca="false">(0.5*GrassWatbal!J815*GrassTree!$C$31*GrassTree!$C$31/18.0152*40.7*60*60)/TreeCalculations!$I$2/TreeCalculations!$I$2</f>
        <v>0</v>
      </c>
      <c r="E815" s="8" t="n">
        <f aca="false">(GrassHrFlux!K815*18.0152*GrassTree!$C$31*GrassTree!$C$31*2.45*0.5)/TreeCalculations!$I$2/TreeCalculations!$I$2</f>
        <v>0</v>
      </c>
      <c r="F815" s="10" t="n">
        <f aca="false">D815+(0.5*GrassWatbal!F815*GrassTree!$C$31*GrassTree!$C$31/18.0152*40.7*60*60)/TreeCalculations!$I$2/TreeCalculations!$I$2 + (0.5*GrassWatbal!G815*GrassTree!$C$31*GrassTree!$C$31/18.0152*40.7*60*60)/TreeCalculations!$I$2/TreeCalculations!$I$2</f>
        <v>0</v>
      </c>
      <c r="G815" s="5" t="n">
        <f aca="false">GrassWatbal!AA815-GrassWatbal!W815-F815</f>
        <v>-44.9166</v>
      </c>
      <c r="H815" s="11" t="n">
        <f aca="false">GrassWatbal!AA815+GrassWatbal!W815-F815</f>
        <v>-43.076</v>
      </c>
      <c r="I815" s="6" t="n">
        <f aca="false">GrassWatbal!W815</f>
        <v>0.9203</v>
      </c>
      <c r="J815" s="7" t="n">
        <f aca="false">GrassHrFlux!P815-GrassHrFlux!P814</f>
        <v>-0.569999999999997</v>
      </c>
      <c r="K815" s="7" t="n">
        <f aca="false">TreeCalculations!$J$2*TreeCalculations!$K$2*(J815/TreeCalculations!$L$2)</f>
        <v>-0.000747062596203875</v>
      </c>
      <c r="L815" s="2" t="n">
        <f aca="false">OliveWatbal!V815/(OliveTree!$C$31*2*OliveTree!$C$31*2)</f>
        <v>-3.983236</v>
      </c>
      <c r="M815" s="12" t="n">
        <f aca="false">OliveWatbal!AA815</f>
        <v>-57.753</v>
      </c>
      <c r="N815" s="8" t="n">
        <f aca="false">(0.5*OliveWatbal!J815*OliveTree!$C$31*OliveTree!$C$31/18.0152*40.7*60*60)/TreeCalculations!$I$3/TreeCalculations!$I$3</f>
        <v>0</v>
      </c>
      <c r="O815" s="8" t="n">
        <f aca="false">(OliveHrFlx!K815*18.0152*OliveTree!$C$31*OliveTree!$C$31*2.45*0.5)/TreeCalculations!$I$3/TreeCalculations!$I$3</f>
        <v>0</v>
      </c>
      <c r="P815" s="4" t="n">
        <f aca="false">N815+(0.5*OliveWatbal!F815*OliveTree!$C$31*OliveTree!$C$31/18.0152*40.7*60*60)/TreeCalculations!$I$3/TreeCalculations!$I$3 + (0.5*OliveWatbal!G815*OliveTree!$C$31*OliveTree!$C$31/18.0152*40.7*60*60)/TreeCalculations!$I$3/TreeCalculations!$I$3</f>
        <v>0</v>
      </c>
      <c r="Q815" s="11" t="n">
        <f aca="false">OliveWatbal!AA815-OliveWatbal!W815-F815</f>
        <v>-57.9261</v>
      </c>
      <c r="R815" s="11" t="n">
        <f aca="false">OliveWatbal!AA815+OliveWatbal!W815-F815</f>
        <v>-57.5799</v>
      </c>
      <c r="S815" s="6" t="n">
        <f aca="false">OliveWatbal!W815</f>
        <v>0.1731</v>
      </c>
      <c r="T815" s="7" t="n">
        <f aca="false">OliveHrFlx!P815-OliveHrFlx!P814</f>
        <v>-0.569999999999997</v>
      </c>
      <c r="U815" s="7" t="n">
        <f aca="false">TreeCalculations!$J$3*TreeCalculations!$K$3*(T815/TreeCalculations!$L$3)</f>
        <v>-0.0186765649050969</v>
      </c>
    </row>
    <row r="816" customFormat="false" ht="12.8" hidden="false" customHeight="false" outlineLevel="0" collapsed="false">
      <c r="C816" s="2" t="n">
        <f aca="false">GrassWatbal!AA816</f>
        <v>-43.9717</v>
      </c>
      <c r="D816" s="3" t="n">
        <f aca="false">(0.5*GrassWatbal!J816*GrassTree!$C$31*GrassTree!$C$31/18.0152*40.7*60*60)/TreeCalculations!$I$2/TreeCalculations!$I$2</f>
        <v>0</v>
      </c>
      <c r="E816" s="8" t="n">
        <f aca="false">(GrassHrFlux!K816*18.0152*GrassTree!$C$31*GrassTree!$C$31*2.45*0.5)/TreeCalculations!$I$2/TreeCalculations!$I$2</f>
        <v>0</v>
      </c>
      <c r="F816" s="10" t="n">
        <f aca="false">D816+(0.5*GrassWatbal!F816*GrassTree!$C$31*GrassTree!$C$31/18.0152*40.7*60*60)/TreeCalculations!$I$2/TreeCalculations!$I$2 + (0.5*GrassWatbal!G816*GrassTree!$C$31*GrassTree!$C$31/18.0152*40.7*60*60)/TreeCalculations!$I$2/TreeCalculations!$I$2</f>
        <v>0</v>
      </c>
      <c r="G816" s="5" t="n">
        <f aca="false">GrassWatbal!AA816-GrassWatbal!W816-F816</f>
        <v>-46.2617</v>
      </c>
      <c r="H816" s="11" t="n">
        <f aca="false">GrassWatbal!AA816+GrassWatbal!W816-F816</f>
        <v>-41.6817</v>
      </c>
      <c r="I816" s="6" t="n">
        <f aca="false">GrassWatbal!W816</f>
        <v>2.29</v>
      </c>
      <c r="J816" s="7" t="n">
        <f aca="false">GrassHrFlux!P816-GrassHrFlux!P815</f>
        <v>-0.290000000000003</v>
      </c>
      <c r="K816" s="7" t="n">
        <f aca="false">TreeCalculations!$J$2*TreeCalculations!$K$2*(J816/TreeCalculations!$L$2)</f>
        <v>-0.000380084478770398</v>
      </c>
      <c r="L816" s="2" t="n">
        <f aca="false">OliveWatbal!V816/(OliveTree!$C$31*2*OliveTree!$C$31*2)</f>
        <v>-3.966716</v>
      </c>
      <c r="M816" s="12" t="n">
        <f aca="false">OliveWatbal!AA816</f>
        <v>-57.7256</v>
      </c>
      <c r="N816" s="8" t="n">
        <f aca="false">(0.5*OliveWatbal!J816*OliveTree!$C$31*OliveTree!$C$31/18.0152*40.7*60*60)/TreeCalculations!$I$3/TreeCalculations!$I$3</f>
        <v>0</v>
      </c>
      <c r="O816" s="8" t="n">
        <f aca="false">(OliveHrFlx!K816*18.0152*OliveTree!$C$31*OliveTree!$C$31*2.45*0.5)/TreeCalculations!$I$3/TreeCalculations!$I$3</f>
        <v>0</v>
      </c>
      <c r="P816" s="4" t="n">
        <f aca="false">N816+(0.5*OliveWatbal!F816*OliveTree!$C$31*OliveTree!$C$31/18.0152*40.7*60*60)/TreeCalculations!$I$3/TreeCalculations!$I$3 + (0.5*OliveWatbal!G816*OliveTree!$C$31*OliveTree!$C$31/18.0152*40.7*60*60)/TreeCalculations!$I$3/TreeCalculations!$I$3</f>
        <v>0</v>
      </c>
      <c r="Q816" s="11" t="n">
        <f aca="false">OliveWatbal!AA816-OliveWatbal!W816-F816</f>
        <v>-59.331</v>
      </c>
      <c r="R816" s="11" t="n">
        <f aca="false">OliveWatbal!AA816+OliveWatbal!W816-F816</f>
        <v>-56.1202</v>
      </c>
      <c r="S816" s="6" t="n">
        <f aca="false">OliveWatbal!W816</f>
        <v>1.6054</v>
      </c>
      <c r="T816" s="7" t="n">
        <f aca="false">OliveHrFlx!P816-OliveHrFlx!P815</f>
        <v>-0.290000000000003</v>
      </c>
      <c r="U816" s="7" t="n">
        <f aca="false">TreeCalculations!$J$3*TreeCalculations!$K$3*(T816/TreeCalculations!$L$3)</f>
        <v>-0.00950211196925995</v>
      </c>
    </row>
    <row r="817" customFormat="false" ht="12.8" hidden="false" customHeight="false" outlineLevel="0" collapsed="false">
      <c r="C817" s="2" t="n">
        <f aca="false">GrassWatbal!AA817</f>
        <v>-44.2283</v>
      </c>
      <c r="D817" s="3" t="n">
        <f aca="false">(0.5*GrassWatbal!J817*GrassTree!$C$31*GrassTree!$C$31/18.0152*40.7*60*60)/TreeCalculations!$I$2/TreeCalculations!$I$2</f>
        <v>0</v>
      </c>
      <c r="E817" s="8" t="n">
        <f aca="false">(GrassHrFlux!K817*18.0152*GrassTree!$C$31*GrassTree!$C$31*2.45*0.5)/TreeCalculations!$I$2/TreeCalculations!$I$2</f>
        <v>0</v>
      </c>
      <c r="F817" s="10" t="n">
        <f aca="false">D817+(0.5*GrassWatbal!F817*GrassTree!$C$31*GrassTree!$C$31/18.0152*40.7*60*60)/TreeCalculations!$I$2/TreeCalculations!$I$2 + (0.5*GrassWatbal!G817*GrassTree!$C$31*GrassTree!$C$31/18.0152*40.7*60*60)/TreeCalculations!$I$2/TreeCalculations!$I$2</f>
        <v>0</v>
      </c>
      <c r="G817" s="5" t="n">
        <f aca="false">GrassWatbal!AA817-GrassWatbal!W817-F817</f>
        <v>-46.5413</v>
      </c>
      <c r="H817" s="11" t="n">
        <f aca="false">GrassWatbal!AA817+GrassWatbal!W817-F817</f>
        <v>-41.9153</v>
      </c>
      <c r="I817" s="6" t="n">
        <f aca="false">GrassWatbal!W817</f>
        <v>2.313</v>
      </c>
      <c r="J817" s="7" t="n">
        <f aca="false">GrassHrFlux!P817-GrassHrFlux!P816</f>
        <v>-0.119999999999997</v>
      </c>
      <c r="K817" s="7" t="n">
        <f aca="false">TreeCalculations!$J$2*TreeCalculations!$K$2*(J817/TreeCalculations!$L$2)</f>
        <v>-0.000157276336042918</v>
      </c>
      <c r="L817" s="2" t="n">
        <f aca="false">OliveWatbal!V817/(OliveTree!$C$31*2*OliveTree!$C$31*2)</f>
        <v>-3.967912</v>
      </c>
      <c r="M817" s="12" t="n">
        <f aca="false">OliveWatbal!AA817</f>
        <v>-57.975</v>
      </c>
      <c r="N817" s="8" t="n">
        <f aca="false">(0.5*OliveWatbal!J817*OliveTree!$C$31*OliveTree!$C$31/18.0152*40.7*60*60)/TreeCalculations!$I$3/TreeCalculations!$I$3</f>
        <v>0</v>
      </c>
      <c r="O817" s="8" t="n">
        <f aca="false">(OliveHrFlx!K817*18.0152*OliveTree!$C$31*OliveTree!$C$31*2.45*0.5)/TreeCalculations!$I$3/TreeCalculations!$I$3</f>
        <v>0</v>
      </c>
      <c r="P817" s="4" t="n">
        <f aca="false">N817+(0.5*OliveWatbal!F817*OliveTree!$C$31*OliveTree!$C$31/18.0152*40.7*60*60)/TreeCalculations!$I$3/TreeCalculations!$I$3 + (0.5*OliveWatbal!G817*OliveTree!$C$31*OliveTree!$C$31/18.0152*40.7*60*60)/TreeCalculations!$I$3/TreeCalculations!$I$3</f>
        <v>0</v>
      </c>
      <c r="Q817" s="11" t="n">
        <f aca="false">OliveWatbal!AA817-OliveWatbal!W817-F817</f>
        <v>-59.6595</v>
      </c>
      <c r="R817" s="11" t="n">
        <f aca="false">OliveWatbal!AA817+OliveWatbal!W817-F817</f>
        <v>-56.2905</v>
      </c>
      <c r="S817" s="6" t="n">
        <f aca="false">OliveWatbal!W817</f>
        <v>1.6845</v>
      </c>
      <c r="T817" s="7" t="n">
        <f aca="false">OliveHrFlx!P817-OliveHrFlx!P816</f>
        <v>-0.119999999999997</v>
      </c>
      <c r="U817" s="7" t="n">
        <f aca="false">TreeCalculations!$J$3*TreeCalculations!$K$3*(T817/TreeCalculations!$L$3)</f>
        <v>-0.00393190840107296</v>
      </c>
    </row>
    <row r="818" customFormat="false" ht="12.8" hidden="false" customHeight="false" outlineLevel="0" collapsed="false">
      <c r="C818" s="2" t="n">
        <f aca="false">GrassWatbal!AA818</f>
        <v>-43.9886</v>
      </c>
      <c r="D818" s="3" t="n">
        <f aca="false">(0.5*GrassWatbal!J818*GrassTree!$C$31*GrassTree!$C$31/18.0152*40.7*60*60)/TreeCalculations!$I$2/TreeCalculations!$I$2</f>
        <v>0</v>
      </c>
      <c r="E818" s="8" t="n">
        <f aca="false">(GrassHrFlux!K818*18.0152*GrassTree!$C$31*GrassTree!$C$31*2.45*0.5)/TreeCalculations!$I$2/TreeCalculations!$I$2</f>
        <v>0</v>
      </c>
      <c r="F818" s="10" t="n">
        <f aca="false">D818+(0.5*GrassWatbal!F818*GrassTree!$C$31*GrassTree!$C$31/18.0152*40.7*60*60)/TreeCalculations!$I$2/TreeCalculations!$I$2 + (0.5*GrassWatbal!G818*GrassTree!$C$31*GrassTree!$C$31/18.0152*40.7*60*60)/TreeCalculations!$I$2/TreeCalculations!$I$2</f>
        <v>0</v>
      </c>
      <c r="G818" s="5" t="n">
        <f aca="false">GrassWatbal!AA818-GrassWatbal!W818-F818</f>
        <v>-45.4954</v>
      </c>
      <c r="H818" s="11" t="n">
        <f aca="false">GrassWatbal!AA818+GrassWatbal!W818-F818</f>
        <v>-42.4818</v>
      </c>
      <c r="I818" s="6" t="n">
        <f aca="false">GrassWatbal!W818</f>
        <v>1.5068</v>
      </c>
      <c r="J818" s="7" t="n">
        <f aca="false">GrassHrFlux!P818-GrassHrFlux!P817</f>
        <v>0.0299999999999976</v>
      </c>
      <c r="K818" s="7" t="n">
        <f aca="false">TreeCalculations!$J$2*TreeCalculations!$K$2*(J818/TreeCalculations!$L$2)</f>
        <v>3.93190840107273E-005</v>
      </c>
      <c r="L818" s="2" t="n">
        <f aca="false">OliveWatbal!V818/(OliveTree!$C$31*2*OliveTree!$C$31*2)</f>
        <v>-3.958996</v>
      </c>
      <c r="M818" s="12" t="n">
        <f aca="false">OliveWatbal!AA818</f>
        <v>-57.742</v>
      </c>
      <c r="N818" s="8" t="n">
        <f aca="false">(0.5*OliveWatbal!J818*OliveTree!$C$31*OliveTree!$C$31/18.0152*40.7*60*60)/TreeCalculations!$I$3/TreeCalculations!$I$3</f>
        <v>0</v>
      </c>
      <c r="O818" s="8" t="n">
        <f aca="false">(OliveHrFlx!K818*18.0152*OliveTree!$C$31*OliveTree!$C$31*2.45*0.5)/TreeCalculations!$I$3/TreeCalculations!$I$3</f>
        <v>0</v>
      </c>
      <c r="P818" s="4" t="n">
        <f aca="false">N818+(0.5*OliveWatbal!F818*OliveTree!$C$31*OliveTree!$C$31/18.0152*40.7*60*60)/TreeCalculations!$I$3/TreeCalculations!$I$3 + (0.5*OliveWatbal!G818*OliveTree!$C$31*OliveTree!$C$31/18.0152*40.7*60*60)/TreeCalculations!$I$3/TreeCalculations!$I$3</f>
        <v>0</v>
      </c>
      <c r="Q818" s="11" t="n">
        <f aca="false">OliveWatbal!AA818-OliveWatbal!W818-F818</f>
        <v>-58.6555</v>
      </c>
      <c r="R818" s="11" t="n">
        <f aca="false">OliveWatbal!AA818+OliveWatbal!W818-F818</f>
        <v>-56.8285</v>
      </c>
      <c r="S818" s="6" t="n">
        <f aca="false">OliveWatbal!W818</f>
        <v>0.9135</v>
      </c>
      <c r="T818" s="7" t="n">
        <f aca="false">OliveHrFlx!P818-OliveHrFlx!P817</f>
        <v>0.0299999999999976</v>
      </c>
      <c r="U818" s="7" t="n">
        <f aca="false">TreeCalculations!$J$3*TreeCalculations!$K$3*(T818/TreeCalculations!$L$3)</f>
        <v>0.000982977100268183</v>
      </c>
    </row>
    <row r="819" customFormat="false" ht="12.8" hidden="false" customHeight="false" outlineLevel="0" collapsed="false">
      <c r="C819" s="2" t="n">
        <f aca="false">GrassWatbal!AA819</f>
        <v>-43.9736</v>
      </c>
      <c r="D819" s="3" t="n">
        <f aca="false">(0.5*GrassWatbal!J819*GrassTree!$C$31*GrassTree!$C$31/18.0152*40.7*60*60)/TreeCalculations!$I$2/TreeCalculations!$I$2</f>
        <v>0</v>
      </c>
      <c r="E819" s="8" t="n">
        <f aca="false">(GrassHrFlux!K819*18.0152*GrassTree!$C$31*GrassTree!$C$31*2.45*0.5)/TreeCalculations!$I$2/TreeCalculations!$I$2</f>
        <v>0</v>
      </c>
      <c r="F819" s="10" t="n">
        <f aca="false">D819+(0.5*GrassWatbal!F819*GrassTree!$C$31*GrassTree!$C$31/18.0152*40.7*60*60)/TreeCalculations!$I$2/TreeCalculations!$I$2 + (0.5*GrassWatbal!G819*GrassTree!$C$31*GrassTree!$C$31/18.0152*40.7*60*60)/TreeCalculations!$I$2/TreeCalculations!$I$2</f>
        <v>0</v>
      </c>
      <c r="G819" s="5" t="n">
        <f aca="false">GrassWatbal!AA819-GrassWatbal!W819-F819</f>
        <v>-44.3834</v>
      </c>
      <c r="H819" s="11" t="n">
        <f aca="false">GrassWatbal!AA819+GrassWatbal!W819-F819</f>
        <v>-43.5638</v>
      </c>
      <c r="I819" s="6" t="n">
        <f aca="false">GrassWatbal!W819</f>
        <v>0.4098</v>
      </c>
      <c r="J819" s="7" t="n">
        <f aca="false">GrassHrFlux!P819-GrassHrFlux!P818</f>
        <v>-0.129999999999999</v>
      </c>
      <c r="K819" s="7" t="n">
        <f aca="false">TreeCalculations!$J$2*TreeCalculations!$K$2*(J819/TreeCalculations!$L$2)</f>
        <v>-0.000170382697379831</v>
      </c>
      <c r="L819" s="2" t="n">
        <f aca="false">OliveWatbal!V819/(OliveTree!$C$31*2*OliveTree!$C$31*2)</f>
        <v>-3.958896</v>
      </c>
      <c r="M819" s="12" t="n">
        <f aca="false">OliveWatbal!AA819</f>
        <v>-57.7317</v>
      </c>
      <c r="N819" s="8" t="n">
        <f aca="false">(0.5*OliveWatbal!J819*OliveTree!$C$31*OliveTree!$C$31/18.0152*40.7*60*60)/TreeCalculations!$I$3/TreeCalculations!$I$3</f>
        <v>0</v>
      </c>
      <c r="O819" s="8" t="n">
        <f aca="false">(OliveHrFlx!K819*18.0152*OliveTree!$C$31*OliveTree!$C$31*2.45*0.5)/TreeCalculations!$I$3/TreeCalculations!$I$3</f>
        <v>0</v>
      </c>
      <c r="P819" s="4" t="n">
        <f aca="false">N819+(0.5*OliveWatbal!F819*OliveTree!$C$31*OliveTree!$C$31/18.0152*40.7*60*60)/TreeCalculations!$I$3/TreeCalculations!$I$3 + (0.5*OliveWatbal!G819*OliveTree!$C$31*OliveTree!$C$31/18.0152*40.7*60*60)/TreeCalculations!$I$3/TreeCalculations!$I$3</f>
        <v>0</v>
      </c>
      <c r="Q819" s="11" t="n">
        <f aca="false">OliveWatbal!AA819-OliveWatbal!W819-F819</f>
        <v>-57.5817</v>
      </c>
      <c r="R819" s="11" t="n">
        <f aca="false">OliveWatbal!AA819+OliveWatbal!W819-F819</f>
        <v>-57.8817</v>
      </c>
      <c r="S819" s="6" t="n">
        <f aca="false">OliveWatbal!W819</f>
        <v>-0.15</v>
      </c>
      <c r="T819" s="7" t="n">
        <f aca="false">OliveHrFlx!P819-OliveHrFlx!P818</f>
        <v>-0.129999999999999</v>
      </c>
      <c r="U819" s="7" t="n">
        <f aca="false">TreeCalculations!$J$3*TreeCalculations!$K$3*(T819/TreeCalculations!$L$3)</f>
        <v>-0.00425956743449577</v>
      </c>
    </row>
    <row r="820" customFormat="false" ht="12.8" hidden="false" customHeight="false" outlineLevel="0" collapsed="false">
      <c r="C820" s="2" t="n">
        <f aca="false">GrassWatbal!AA820</f>
        <v>-43.8965</v>
      </c>
      <c r="D820" s="3" t="n">
        <f aca="false">(0.5*GrassWatbal!J820*GrassTree!$C$31*GrassTree!$C$31/18.0152*40.7*60*60)/TreeCalculations!$I$2/TreeCalculations!$I$2</f>
        <v>0</v>
      </c>
      <c r="E820" s="8" t="n">
        <f aca="false">(GrassHrFlux!K820*18.0152*GrassTree!$C$31*GrassTree!$C$31*2.45*0.5)/TreeCalculations!$I$2/TreeCalculations!$I$2</f>
        <v>0</v>
      </c>
      <c r="F820" s="10" t="n">
        <f aca="false">D820+(0.5*GrassWatbal!F820*GrassTree!$C$31*GrassTree!$C$31/18.0152*40.7*60*60)/TreeCalculations!$I$2/TreeCalculations!$I$2 + (0.5*GrassWatbal!G820*GrassTree!$C$31*GrassTree!$C$31/18.0152*40.7*60*60)/TreeCalculations!$I$2/TreeCalculations!$I$2</f>
        <v>0</v>
      </c>
      <c r="G820" s="5" t="n">
        <f aca="false">GrassWatbal!AA820-GrassWatbal!W820-F820</f>
        <v>-44.371</v>
      </c>
      <c r="H820" s="11" t="n">
        <f aca="false">GrassWatbal!AA820+GrassWatbal!W820-F820</f>
        <v>-43.422</v>
      </c>
      <c r="I820" s="6" t="n">
        <f aca="false">GrassWatbal!W820</f>
        <v>0.4745</v>
      </c>
      <c r="J820" s="7" t="n">
        <f aca="false">GrassHrFlux!P820-GrassHrFlux!P819</f>
        <v>-0.330000000000002</v>
      </c>
      <c r="K820" s="7" t="n">
        <f aca="false">TreeCalculations!$J$2*TreeCalculations!$K$2*(J820/TreeCalculations!$L$2)</f>
        <v>-0.000432509924118038</v>
      </c>
      <c r="L820" s="2" t="n">
        <f aca="false">OliveWatbal!V820/(OliveTree!$C$31*2*OliveTree!$C$31*2)</f>
        <v>-3.951532</v>
      </c>
      <c r="M820" s="12" t="n">
        <f aca="false">OliveWatbal!AA820</f>
        <v>-57.6546</v>
      </c>
      <c r="N820" s="8" t="n">
        <f aca="false">(0.5*OliveWatbal!J820*OliveTree!$C$31*OliveTree!$C$31/18.0152*40.7*60*60)/TreeCalculations!$I$3/TreeCalculations!$I$3</f>
        <v>0</v>
      </c>
      <c r="O820" s="8" t="n">
        <f aca="false">(OliveHrFlx!K820*18.0152*OliveTree!$C$31*OliveTree!$C$31*2.45*0.5)/TreeCalculations!$I$3/TreeCalculations!$I$3</f>
        <v>0</v>
      </c>
      <c r="P820" s="4" t="n">
        <f aca="false">N820+(0.5*OliveWatbal!F820*OliveTree!$C$31*OliveTree!$C$31/18.0152*40.7*60*60)/TreeCalculations!$I$3/TreeCalculations!$I$3 + (0.5*OliveWatbal!G820*OliveTree!$C$31*OliveTree!$C$31/18.0152*40.7*60*60)/TreeCalculations!$I$3/TreeCalculations!$I$3</f>
        <v>0</v>
      </c>
      <c r="Q820" s="11" t="n">
        <f aca="false">OliveWatbal!AA820-OliveWatbal!W820-F820</f>
        <v>-57.6045</v>
      </c>
      <c r="R820" s="11" t="n">
        <f aca="false">OliveWatbal!AA820+OliveWatbal!W820-F820</f>
        <v>-57.7047</v>
      </c>
      <c r="S820" s="6" t="n">
        <f aca="false">OliveWatbal!W820</f>
        <v>-0.0501</v>
      </c>
      <c r="T820" s="7" t="n">
        <f aca="false">OliveHrFlx!P820-OliveHrFlx!P819</f>
        <v>-0.330000000000002</v>
      </c>
      <c r="U820" s="7" t="n">
        <f aca="false">TreeCalculations!$J$3*TreeCalculations!$K$3*(T820/TreeCalculations!$L$3)</f>
        <v>-0.0108127481029509</v>
      </c>
    </row>
    <row r="821" customFormat="false" ht="12.8" hidden="false" customHeight="false" outlineLevel="0" collapsed="false">
      <c r="C821" s="2" t="n">
        <f aca="false">GrassWatbal!AA821</f>
        <v>-43.9186</v>
      </c>
      <c r="D821" s="3" t="n">
        <f aca="false">(0.5*GrassWatbal!J821*GrassTree!$C$31*GrassTree!$C$31/18.0152*40.7*60*60)/TreeCalculations!$I$2/TreeCalculations!$I$2</f>
        <v>0</v>
      </c>
      <c r="E821" s="8" t="n">
        <f aca="false">(GrassHrFlux!K821*18.0152*GrassTree!$C$31*GrassTree!$C$31*2.45*0.5)/TreeCalculations!$I$2/TreeCalculations!$I$2</f>
        <v>0</v>
      </c>
      <c r="F821" s="10" t="n">
        <f aca="false">D821+(0.5*GrassWatbal!F821*GrassTree!$C$31*GrassTree!$C$31/18.0152*40.7*60*60)/TreeCalculations!$I$2/TreeCalculations!$I$2 + (0.5*GrassWatbal!G821*GrassTree!$C$31*GrassTree!$C$31/18.0152*40.7*60*60)/TreeCalculations!$I$2/TreeCalculations!$I$2</f>
        <v>0</v>
      </c>
      <c r="G821" s="5" t="n">
        <f aca="false">GrassWatbal!AA821-GrassWatbal!W821-F821</f>
        <v>-45.3406</v>
      </c>
      <c r="H821" s="11" t="n">
        <f aca="false">GrassWatbal!AA821+GrassWatbal!W821-F821</f>
        <v>-42.4966</v>
      </c>
      <c r="I821" s="6" t="n">
        <f aca="false">GrassWatbal!W821</f>
        <v>1.422</v>
      </c>
      <c r="J821" s="7" t="n">
        <f aca="false">GrassHrFlux!P821-GrassHrFlux!P820</f>
        <v>-0.699999999999999</v>
      </c>
      <c r="K821" s="7" t="n">
        <f aca="false">TreeCalculations!$J$2*TreeCalculations!$K$2*(J821/TreeCalculations!$L$2)</f>
        <v>-0.00091744529358371</v>
      </c>
      <c r="L821" s="2" t="n">
        <f aca="false">OliveWatbal!V821/(OliveTree!$C$31*2*OliveTree!$C$31*2)</f>
        <v>-3.943676</v>
      </c>
      <c r="M821" s="12" t="n">
        <f aca="false">OliveWatbal!AA821</f>
        <v>-57.6765</v>
      </c>
      <c r="N821" s="8" t="n">
        <f aca="false">(0.5*OliveWatbal!J821*OliveTree!$C$31*OliveTree!$C$31/18.0152*40.7*60*60)/TreeCalculations!$I$3/TreeCalculations!$I$3</f>
        <v>0</v>
      </c>
      <c r="O821" s="8" t="n">
        <f aca="false">(OliveHrFlx!K821*18.0152*OliveTree!$C$31*OliveTree!$C$31*2.45*0.5)/TreeCalculations!$I$3/TreeCalculations!$I$3</f>
        <v>0</v>
      </c>
      <c r="P821" s="4" t="n">
        <f aca="false">N821+(0.5*OliveWatbal!F821*OliveTree!$C$31*OliveTree!$C$31/18.0152*40.7*60*60)/TreeCalculations!$I$3/TreeCalculations!$I$3 + (0.5*OliveWatbal!G821*OliveTree!$C$31*OliveTree!$C$31/18.0152*40.7*60*60)/TreeCalculations!$I$3/TreeCalculations!$I$3</f>
        <v>0</v>
      </c>
      <c r="Q821" s="11" t="n">
        <f aca="false">OliveWatbal!AA821-OliveWatbal!W821-F821</f>
        <v>-58.6059</v>
      </c>
      <c r="R821" s="11" t="n">
        <f aca="false">OliveWatbal!AA821+OliveWatbal!W821-F821</f>
        <v>-56.7471</v>
      </c>
      <c r="S821" s="6" t="n">
        <f aca="false">OliveWatbal!W821</f>
        <v>0.9294</v>
      </c>
      <c r="T821" s="7" t="n">
        <f aca="false">OliveHrFlx!P821-OliveHrFlx!P820</f>
        <v>-0.699999999999999</v>
      </c>
      <c r="U821" s="7" t="n">
        <f aca="false">TreeCalculations!$J$3*TreeCalculations!$K$3*(T821/TreeCalculations!$L$3)</f>
        <v>-0.0229361323395928</v>
      </c>
    </row>
    <row r="822" customFormat="false" ht="12.8" hidden="false" customHeight="false" outlineLevel="0" collapsed="false">
      <c r="C822" s="2" t="n">
        <f aca="false">GrassWatbal!AA822</f>
        <v>-43.3366</v>
      </c>
      <c r="D822" s="3" t="n">
        <f aca="false">(0.5*GrassWatbal!J822*GrassTree!$C$31*GrassTree!$C$31/18.0152*40.7*60*60)/TreeCalculations!$I$2/TreeCalculations!$I$2</f>
        <v>0</v>
      </c>
      <c r="E822" s="8" t="n">
        <f aca="false">(GrassHrFlux!K822*18.0152*GrassTree!$C$31*GrassTree!$C$31*2.45*0.5)/TreeCalculations!$I$2/TreeCalculations!$I$2</f>
        <v>0</v>
      </c>
      <c r="F822" s="10" t="n">
        <f aca="false">D822+(0.5*GrassWatbal!F822*GrassTree!$C$31*GrassTree!$C$31/18.0152*40.7*60*60)/TreeCalculations!$I$2/TreeCalculations!$I$2 + (0.5*GrassWatbal!G822*GrassTree!$C$31*GrassTree!$C$31/18.0152*40.7*60*60)/TreeCalculations!$I$2/TreeCalculations!$I$2</f>
        <v>0</v>
      </c>
      <c r="G822" s="5" t="n">
        <f aca="false">GrassWatbal!AA822-GrassWatbal!W822-F822</f>
        <v>-47.2111</v>
      </c>
      <c r="H822" s="11" t="n">
        <f aca="false">GrassWatbal!AA822+GrassWatbal!W822-F822</f>
        <v>-39.4621</v>
      </c>
      <c r="I822" s="6" t="n">
        <f aca="false">GrassWatbal!W822</f>
        <v>3.8745</v>
      </c>
      <c r="J822" s="7" t="n">
        <f aca="false">GrassHrFlux!P822-GrassHrFlux!P821</f>
        <v>-0.550000000000001</v>
      </c>
      <c r="K822" s="7" t="n">
        <f aca="false">TreeCalculations!$J$2*TreeCalculations!$K$2*(J822/TreeCalculations!$L$2)</f>
        <v>-0.000720849873530059</v>
      </c>
      <c r="L822" s="2" t="n">
        <f aca="false">OliveWatbal!V822/(OliveTree!$C$31*2*OliveTree!$C$31*2)</f>
        <v>-3.9052</v>
      </c>
      <c r="M822" s="12" t="n">
        <f aca="false">OliveWatbal!AA822</f>
        <v>-57.0975</v>
      </c>
      <c r="N822" s="8" t="n">
        <f aca="false">(0.5*OliveWatbal!J822*OliveTree!$C$31*OliveTree!$C$31/18.0152*40.7*60*60)/TreeCalculations!$I$3/TreeCalculations!$I$3</f>
        <v>0</v>
      </c>
      <c r="O822" s="8" t="n">
        <f aca="false">(OliveHrFlx!K822*18.0152*OliveTree!$C$31*OliveTree!$C$31*2.45*0.5)/TreeCalculations!$I$3/TreeCalculations!$I$3</f>
        <v>0</v>
      </c>
      <c r="P822" s="4" t="n">
        <f aca="false">N822+(0.5*OliveWatbal!F822*OliveTree!$C$31*OliveTree!$C$31/18.0152*40.7*60*60)/TreeCalculations!$I$3/TreeCalculations!$I$3 + (0.5*OliveWatbal!G822*OliveTree!$C$31*OliveTree!$C$31/18.0152*40.7*60*60)/TreeCalculations!$I$3/TreeCalculations!$I$3</f>
        <v>0</v>
      </c>
      <c r="Q822" s="11" t="n">
        <f aca="false">OliveWatbal!AA822-OliveWatbal!W822-F822</f>
        <v>-60.5078</v>
      </c>
      <c r="R822" s="11" t="n">
        <f aca="false">OliveWatbal!AA822+OliveWatbal!W822-F822</f>
        <v>-53.6872</v>
      </c>
      <c r="S822" s="6" t="n">
        <f aca="false">OliveWatbal!W822</f>
        <v>3.4103</v>
      </c>
      <c r="T822" s="7" t="n">
        <f aca="false">OliveHrFlx!P822-OliveHrFlx!P821</f>
        <v>-0.550000000000001</v>
      </c>
      <c r="U822" s="7" t="n">
        <f aca="false">TreeCalculations!$J$3*TreeCalculations!$K$3*(T822/TreeCalculations!$L$3)</f>
        <v>-0.0180212468382515</v>
      </c>
    </row>
    <row r="823" customFormat="false" ht="12.8" hidden="false" customHeight="false" outlineLevel="0" collapsed="false">
      <c r="C823" s="2" t="n">
        <f aca="false">GrassWatbal!AA823</f>
        <v>-42.4428</v>
      </c>
      <c r="D823" s="3" t="n">
        <f aca="false">(0.5*GrassWatbal!J823*GrassTree!$C$31*GrassTree!$C$31/18.0152*40.7*60*60)/TreeCalculations!$I$2/TreeCalculations!$I$2</f>
        <v>0</v>
      </c>
      <c r="E823" s="8" t="n">
        <f aca="false">(GrassHrFlux!K823*18.0152*GrassTree!$C$31*GrassTree!$C$31*2.45*0.5)/TreeCalculations!$I$2/TreeCalculations!$I$2</f>
        <v>0</v>
      </c>
      <c r="F823" s="10" t="n">
        <f aca="false">D823+(0.5*GrassWatbal!F823*GrassTree!$C$31*GrassTree!$C$31/18.0152*40.7*60*60)/TreeCalculations!$I$2/TreeCalculations!$I$2 + (0.5*GrassWatbal!G823*GrassTree!$C$31*GrassTree!$C$31/18.0152*40.7*60*60)/TreeCalculations!$I$2/TreeCalculations!$I$2</f>
        <v>0</v>
      </c>
      <c r="G823" s="5" t="n">
        <f aca="false">GrassWatbal!AA823-GrassWatbal!W823-F823</f>
        <v>-47.6396</v>
      </c>
      <c r="H823" s="11" t="n">
        <f aca="false">GrassWatbal!AA823+GrassWatbal!W823-F823</f>
        <v>-37.246</v>
      </c>
      <c r="I823" s="6" t="n">
        <f aca="false">GrassWatbal!W823</f>
        <v>5.1968</v>
      </c>
      <c r="J823" s="7" t="n">
        <f aca="false">GrassHrFlux!P823-GrassHrFlux!P822</f>
        <v>-0.199999999999999</v>
      </c>
      <c r="K823" s="7" t="n">
        <f aca="false">TreeCalculations!$J$2*TreeCalculations!$K$2*(J823/TreeCalculations!$L$2)</f>
        <v>-0.000262127226738202</v>
      </c>
      <c r="L823" s="2" t="n">
        <f aca="false">OliveWatbal!V823/(OliveTree!$C$31*2*OliveTree!$C$31*2)</f>
        <v>-3.860376</v>
      </c>
      <c r="M823" s="12" t="n">
        <f aca="false">OliveWatbal!AA823</f>
        <v>-56.2047</v>
      </c>
      <c r="N823" s="8" t="n">
        <f aca="false">(0.5*OliveWatbal!J823*OliveTree!$C$31*OliveTree!$C$31/18.0152*40.7*60*60)/TreeCalculations!$I$3/TreeCalculations!$I$3</f>
        <v>0</v>
      </c>
      <c r="O823" s="8" t="n">
        <f aca="false">(OliveHrFlx!K823*18.0152*OliveTree!$C$31*OliveTree!$C$31*2.45*0.5)/TreeCalculations!$I$3/TreeCalculations!$I$3</f>
        <v>0</v>
      </c>
      <c r="P823" s="4" t="n">
        <f aca="false">N823+(0.5*OliveWatbal!F823*OliveTree!$C$31*OliveTree!$C$31/18.0152*40.7*60*60)/TreeCalculations!$I$3/TreeCalculations!$I$3 + (0.5*OliveWatbal!G823*OliveTree!$C$31*OliveTree!$C$31/18.0152*40.7*60*60)/TreeCalculations!$I$3/TreeCalculations!$I$3</f>
        <v>0</v>
      </c>
      <c r="Q823" s="11" t="n">
        <f aca="false">OliveWatbal!AA823-OliveWatbal!W823-F823</f>
        <v>-60.9637</v>
      </c>
      <c r="R823" s="11" t="n">
        <f aca="false">OliveWatbal!AA823+OliveWatbal!W823-F823</f>
        <v>-51.4457</v>
      </c>
      <c r="S823" s="6" t="n">
        <f aca="false">OliveWatbal!W823</f>
        <v>4.759</v>
      </c>
      <c r="T823" s="7" t="n">
        <f aca="false">OliveHrFlx!P823-OliveHrFlx!P822</f>
        <v>-0.199999999999999</v>
      </c>
      <c r="U823" s="7" t="n">
        <f aca="false">TreeCalculations!$J$3*TreeCalculations!$K$3*(T823/TreeCalculations!$L$3)</f>
        <v>-0.00655318066845506</v>
      </c>
    </row>
    <row r="824" customFormat="false" ht="12.8" hidden="false" customHeight="false" outlineLevel="0" collapsed="false">
      <c r="C824" s="2" t="n">
        <f aca="false">GrassWatbal!AA824</f>
        <v>-43.1028</v>
      </c>
      <c r="D824" s="3" t="n">
        <f aca="false">(0.5*GrassWatbal!J824*GrassTree!$C$31*GrassTree!$C$31/18.0152*40.7*60*60)/TreeCalculations!$I$2/TreeCalculations!$I$2</f>
        <v>0</v>
      </c>
      <c r="E824" s="8" t="n">
        <f aca="false">(GrassHrFlux!K824*18.0152*GrassTree!$C$31*GrassTree!$C$31*2.45*0.5)/TreeCalculations!$I$2/TreeCalculations!$I$2</f>
        <v>0</v>
      </c>
      <c r="F824" s="10" t="n">
        <f aca="false">D824+(0.5*GrassWatbal!F824*GrassTree!$C$31*GrassTree!$C$31/18.0152*40.7*60*60)/TreeCalculations!$I$2/TreeCalculations!$I$2 + (0.5*GrassWatbal!G824*GrassTree!$C$31*GrassTree!$C$31/18.0152*40.7*60*60)/TreeCalculations!$I$2/TreeCalculations!$I$2</f>
        <v>0</v>
      </c>
      <c r="G824" s="5" t="n">
        <f aca="false">GrassWatbal!AA824-GrassWatbal!W824-F824</f>
        <v>-47.8083</v>
      </c>
      <c r="H824" s="11" t="n">
        <f aca="false">GrassWatbal!AA824+GrassWatbal!W824-F824</f>
        <v>-38.3973</v>
      </c>
      <c r="I824" s="6" t="n">
        <f aca="false">GrassWatbal!W824</f>
        <v>4.7055</v>
      </c>
      <c r="J824" s="7" t="n">
        <f aca="false">GrassHrFlux!P824-GrassHrFlux!P823</f>
        <v>0.34</v>
      </c>
      <c r="K824" s="7" t="n">
        <f aca="false">TreeCalculations!$J$2*TreeCalculations!$K$2*(J824/TreeCalculations!$L$2)</f>
        <v>0.000445616285454945</v>
      </c>
      <c r="L824" s="2" t="n">
        <f aca="false">OliveWatbal!V824/(OliveTree!$C$31*2*OliveTree!$C$31*2)</f>
        <v>-3.87694</v>
      </c>
      <c r="M824" s="12" t="n">
        <f aca="false">OliveWatbal!AA824</f>
        <v>-56.8654</v>
      </c>
      <c r="N824" s="8" t="n">
        <f aca="false">(0.5*OliveWatbal!J824*OliveTree!$C$31*OliveTree!$C$31/18.0152*40.7*60*60)/TreeCalculations!$I$3/TreeCalculations!$I$3</f>
        <v>0</v>
      </c>
      <c r="O824" s="8" t="n">
        <f aca="false">(OliveHrFlx!K824*18.0152*OliveTree!$C$31*OliveTree!$C$31*2.45*0.5)/TreeCalculations!$I$3/TreeCalculations!$I$3</f>
        <v>0</v>
      </c>
      <c r="P824" s="4" t="n">
        <f aca="false">N824+(0.5*OliveWatbal!F824*OliveTree!$C$31*OliveTree!$C$31/18.0152*40.7*60*60)/TreeCalculations!$I$3/TreeCalculations!$I$3 + (0.5*OliveWatbal!G824*OliveTree!$C$31*OliveTree!$C$31/18.0152*40.7*60*60)/TreeCalculations!$I$3/TreeCalculations!$I$3</f>
        <v>0</v>
      </c>
      <c r="Q824" s="11" t="n">
        <f aca="false">OliveWatbal!AA824-OliveWatbal!W824-F824</f>
        <v>-61.1556</v>
      </c>
      <c r="R824" s="11" t="n">
        <f aca="false">OliveWatbal!AA824+OliveWatbal!W824-F824</f>
        <v>-52.5752</v>
      </c>
      <c r="S824" s="6" t="n">
        <f aca="false">OliveWatbal!W824</f>
        <v>4.2902</v>
      </c>
      <c r="T824" s="7" t="n">
        <f aca="false">OliveHrFlx!P824-OliveHrFlx!P823</f>
        <v>0.34</v>
      </c>
      <c r="U824" s="7" t="n">
        <f aca="false">TreeCalculations!$J$3*TreeCalculations!$K$3*(T824/TreeCalculations!$L$3)</f>
        <v>0.0111404071363736</v>
      </c>
    </row>
    <row r="825" customFormat="false" ht="12.8" hidden="false" customHeight="false" outlineLevel="0" collapsed="false">
      <c r="C825" s="2" t="n">
        <f aca="false">GrassWatbal!AA825</f>
        <v>-43.0151</v>
      </c>
      <c r="D825" s="3" t="n">
        <f aca="false">(0.5*GrassWatbal!J825*GrassTree!$C$31*GrassTree!$C$31/18.0152*40.7*60*60)/TreeCalculations!$I$2/TreeCalculations!$I$2</f>
        <v>0</v>
      </c>
      <c r="E825" s="8" t="n">
        <f aca="false">(GrassHrFlux!K825*18.0152*GrassTree!$C$31*GrassTree!$C$31*2.45*0.5)/TreeCalculations!$I$2/TreeCalculations!$I$2</f>
        <v>0</v>
      </c>
      <c r="F825" s="10" t="n">
        <f aca="false">D825+(0.5*GrassWatbal!F825*GrassTree!$C$31*GrassTree!$C$31/18.0152*40.7*60*60)/TreeCalculations!$I$2/TreeCalculations!$I$2 + (0.5*GrassWatbal!G825*GrassTree!$C$31*GrassTree!$C$31/18.0152*40.7*60*60)/TreeCalculations!$I$2/TreeCalculations!$I$2</f>
        <v>0</v>
      </c>
      <c r="G825" s="5" t="n">
        <f aca="false">GrassWatbal!AA825-GrassWatbal!W825-F825</f>
        <v>-45.0584</v>
      </c>
      <c r="H825" s="11" t="n">
        <f aca="false">GrassWatbal!AA825+GrassWatbal!W825-F825</f>
        <v>-40.9718</v>
      </c>
      <c r="I825" s="6" t="n">
        <f aca="false">GrassWatbal!W825</f>
        <v>2.0433</v>
      </c>
      <c r="J825" s="7" t="n">
        <f aca="false">GrassHrFlux!P825-GrassHrFlux!P824</f>
        <v>-0.459999999999997</v>
      </c>
      <c r="K825" s="7" t="n">
        <f aca="false">TreeCalculations!$J$2*TreeCalculations!$K$2*(J825/TreeCalculations!$L$2)</f>
        <v>-0.000602892621497864</v>
      </c>
      <c r="L825" s="2" t="n">
        <f aca="false">OliveWatbal!V825/(OliveTree!$C$31*2*OliveTree!$C$31*2)</f>
        <v>-3.884792</v>
      </c>
      <c r="M825" s="12" t="n">
        <f aca="false">OliveWatbal!AA825</f>
        <v>-56.7772</v>
      </c>
      <c r="N825" s="8" t="n">
        <f aca="false">(0.5*OliveWatbal!J825*OliveTree!$C$31*OliveTree!$C$31/18.0152*40.7*60*60)/TreeCalculations!$I$3/TreeCalculations!$I$3</f>
        <v>0</v>
      </c>
      <c r="O825" s="8" t="n">
        <f aca="false">(OliveHrFlx!K825*18.0152*OliveTree!$C$31*OliveTree!$C$31*2.45*0.5)/TreeCalculations!$I$3/TreeCalculations!$I$3</f>
        <v>0</v>
      </c>
      <c r="P825" s="4" t="n">
        <f aca="false">N825+(0.5*OliveWatbal!F825*OliveTree!$C$31*OliveTree!$C$31/18.0152*40.7*60*60)/TreeCalculations!$I$3/TreeCalculations!$I$3 + (0.5*OliveWatbal!G825*OliveTree!$C$31*OliveTree!$C$31/18.0152*40.7*60*60)/TreeCalculations!$I$3/TreeCalculations!$I$3</f>
        <v>0</v>
      </c>
      <c r="Q825" s="11" t="n">
        <f aca="false">OliveWatbal!AA825-OliveWatbal!W825-F825</f>
        <v>-58.4239</v>
      </c>
      <c r="R825" s="11" t="n">
        <f aca="false">OliveWatbal!AA825+OliveWatbal!W825-F825</f>
        <v>-55.1305</v>
      </c>
      <c r="S825" s="6" t="n">
        <f aca="false">OliveWatbal!W825</f>
        <v>1.6467</v>
      </c>
      <c r="T825" s="7" t="n">
        <f aca="false">OliveHrFlx!P825-OliveHrFlx!P824</f>
        <v>-0.459999999999997</v>
      </c>
      <c r="U825" s="7" t="n">
        <f aca="false">TreeCalculations!$J$3*TreeCalculations!$K$3*(T825/TreeCalculations!$L$3)</f>
        <v>-0.0150723155374466</v>
      </c>
    </row>
    <row r="826" customFormat="false" ht="12.8" hidden="false" customHeight="false" outlineLevel="0" collapsed="false">
      <c r="C826" s="2" t="n">
        <f aca="false">GrassWatbal!AA826</f>
        <v>-43.1338</v>
      </c>
      <c r="D826" s="3" t="n">
        <f aca="false">(0.5*GrassWatbal!J826*GrassTree!$C$31*GrassTree!$C$31/18.0152*40.7*60*60)/TreeCalculations!$I$2/TreeCalculations!$I$2</f>
        <v>0</v>
      </c>
      <c r="E826" s="8" t="n">
        <f aca="false">(GrassHrFlux!K826*18.0152*GrassTree!$C$31*GrassTree!$C$31*2.45*0.5)/TreeCalculations!$I$2/TreeCalculations!$I$2</f>
        <v>0</v>
      </c>
      <c r="F826" s="10" t="n">
        <f aca="false">D826+(0.5*GrassWatbal!F826*GrassTree!$C$31*GrassTree!$C$31/18.0152*40.7*60*60)/TreeCalculations!$I$2/TreeCalculations!$I$2 + (0.5*GrassWatbal!G826*GrassTree!$C$31*GrassTree!$C$31/18.0152*40.7*60*60)/TreeCalculations!$I$2/TreeCalculations!$I$2</f>
        <v>0</v>
      </c>
      <c r="G826" s="5" t="n">
        <f aca="false">GrassWatbal!AA826-GrassWatbal!W826-F826</f>
        <v>-46.8958</v>
      </c>
      <c r="H826" s="11" t="n">
        <f aca="false">GrassWatbal!AA826+GrassWatbal!W826-F826</f>
        <v>-39.3718</v>
      </c>
      <c r="I826" s="6" t="n">
        <f aca="false">GrassWatbal!W826</f>
        <v>3.762</v>
      </c>
      <c r="J826" s="7" t="n">
        <f aca="false">GrassHrFlux!P826-GrassHrFlux!P825</f>
        <v>-0.330000000000002</v>
      </c>
      <c r="K826" s="7" t="n">
        <f aca="false">TreeCalculations!$J$2*TreeCalculations!$K$2*(J826/TreeCalculations!$L$2)</f>
        <v>-0.000432509924118038</v>
      </c>
      <c r="L826" s="2" t="n">
        <f aca="false">OliveWatbal!V826/(OliveTree!$C$31*2*OliveTree!$C$31*2)</f>
        <v>-3.87592</v>
      </c>
      <c r="M826" s="12" t="n">
        <f aca="false">OliveWatbal!AA826</f>
        <v>-56.8948</v>
      </c>
      <c r="N826" s="8" t="n">
        <f aca="false">(0.5*OliveWatbal!J826*OliveTree!$C$31*OliveTree!$C$31/18.0152*40.7*60*60)/TreeCalculations!$I$3/TreeCalculations!$I$3</f>
        <v>0</v>
      </c>
      <c r="O826" s="8" t="n">
        <f aca="false">(OliveHrFlx!K826*18.0152*OliveTree!$C$31*OliveTree!$C$31*2.45*0.5)/TreeCalculations!$I$3/TreeCalculations!$I$3</f>
        <v>0</v>
      </c>
      <c r="P826" s="4" t="n">
        <f aca="false">N826+(0.5*OliveWatbal!F826*OliveTree!$C$31*OliveTree!$C$31/18.0152*40.7*60*60)/TreeCalculations!$I$3/TreeCalculations!$I$3 + (0.5*OliveWatbal!G826*OliveTree!$C$31*OliveTree!$C$31/18.0152*40.7*60*60)/TreeCalculations!$I$3/TreeCalculations!$I$3</f>
        <v>0</v>
      </c>
      <c r="Q826" s="11" t="n">
        <f aca="false">OliveWatbal!AA826-OliveWatbal!W826-F826</f>
        <v>-60.2818</v>
      </c>
      <c r="R826" s="11" t="n">
        <f aca="false">OliveWatbal!AA826+OliveWatbal!W826-F826</f>
        <v>-53.5078</v>
      </c>
      <c r="S826" s="6" t="n">
        <f aca="false">OliveWatbal!W826</f>
        <v>3.387</v>
      </c>
      <c r="T826" s="7" t="n">
        <f aca="false">OliveHrFlx!P826-OliveHrFlx!P825</f>
        <v>-0.330000000000002</v>
      </c>
      <c r="U826" s="7" t="n">
        <f aca="false">TreeCalculations!$J$3*TreeCalculations!$K$3*(T826/TreeCalculations!$L$3)</f>
        <v>-0.0108127481029509</v>
      </c>
    </row>
    <row r="827" customFormat="false" ht="12.8" hidden="false" customHeight="false" outlineLevel="0" collapsed="false">
      <c r="C827" s="2" t="n">
        <f aca="false">GrassWatbal!AA827</f>
        <v>-43.0337</v>
      </c>
      <c r="D827" s="3" t="n">
        <f aca="false">(0.5*GrassWatbal!J827*GrassTree!$C$31*GrassTree!$C$31/18.0152*40.7*60*60)/TreeCalculations!$I$2/TreeCalculations!$I$2</f>
        <v>0</v>
      </c>
      <c r="E827" s="8" t="n">
        <f aca="false">(GrassHrFlux!K827*18.0152*GrassTree!$C$31*GrassTree!$C$31*2.45*0.5)/TreeCalculations!$I$2/TreeCalculations!$I$2</f>
        <v>0</v>
      </c>
      <c r="F827" s="10" t="n">
        <f aca="false">D827+(0.5*GrassWatbal!F827*GrassTree!$C$31*GrassTree!$C$31/18.0152*40.7*60*60)/TreeCalculations!$I$2/TreeCalculations!$I$2 + (0.5*GrassWatbal!G827*GrassTree!$C$31*GrassTree!$C$31/18.0152*40.7*60*60)/TreeCalculations!$I$2/TreeCalculations!$I$2</f>
        <v>0</v>
      </c>
      <c r="G827" s="5" t="n">
        <f aca="false">GrassWatbal!AA827-GrassWatbal!W827-F827</f>
        <v>-47.5437</v>
      </c>
      <c r="H827" s="11" t="n">
        <f aca="false">GrassWatbal!AA827+GrassWatbal!W827-F827</f>
        <v>-38.5237</v>
      </c>
      <c r="I827" s="6" t="n">
        <f aca="false">GrassWatbal!W827</f>
        <v>4.51</v>
      </c>
      <c r="J827" s="7" t="n">
        <f aca="false">GrassHrFlux!P827-GrassHrFlux!P826</f>
        <v>-0.649999999999999</v>
      </c>
      <c r="K827" s="7" t="n">
        <f aca="false">TreeCalculations!$J$2*TreeCalculations!$K$2*(J827/TreeCalculations!$L$2)</f>
        <v>-0.000851913486899158</v>
      </c>
      <c r="L827" s="2" t="n">
        <f aca="false">OliveWatbal!V827/(OliveTree!$C$31*2*OliveTree!$C$31*2)</f>
        <v>-3.86354</v>
      </c>
      <c r="M827" s="12" t="n">
        <f aca="false">OliveWatbal!AA827</f>
        <v>-56.7942</v>
      </c>
      <c r="N827" s="8" t="n">
        <f aca="false">(0.5*OliveWatbal!J827*OliveTree!$C$31*OliveTree!$C$31/18.0152*40.7*60*60)/TreeCalculations!$I$3/TreeCalculations!$I$3</f>
        <v>0</v>
      </c>
      <c r="O827" s="8" t="n">
        <f aca="false">(OliveHrFlx!K827*18.0152*OliveTree!$C$31*OliveTree!$C$31*2.45*0.5)/TreeCalculations!$I$3/TreeCalculations!$I$3</f>
        <v>0</v>
      </c>
      <c r="P827" s="4" t="n">
        <f aca="false">N827+(0.5*OliveWatbal!F827*OliveTree!$C$31*OliveTree!$C$31/18.0152*40.7*60*60)/TreeCalculations!$I$3/TreeCalculations!$I$3 + (0.5*OliveWatbal!G827*OliveTree!$C$31*OliveTree!$C$31/18.0152*40.7*60*60)/TreeCalculations!$I$3/TreeCalculations!$I$3</f>
        <v>0</v>
      </c>
      <c r="Q827" s="11" t="n">
        <f aca="false">OliveWatbal!AA827-OliveWatbal!W827-F827</f>
        <v>-60.9481</v>
      </c>
      <c r="R827" s="11" t="n">
        <f aca="false">OliveWatbal!AA827+OliveWatbal!W827-F827</f>
        <v>-52.6403</v>
      </c>
      <c r="S827" s="6" t="n">
        <f aca="false">OliveWatbal!W827</f>
        <v>4.1539</v>
      </c>
      <c r="T827" s="7" t="n">
        <f aca="false">OliveHrFlx!P827-OliveHrFlx!P826</f>
        <v>-0.649999999999999</v>
      </c>
      <c r="U827" s="7" t="n">
        <f aca="false">TreeCalculations!$J$3*TreeCalculations!$K$3*(T827/TreeCalculations!$L$3)</f>
        <v>-0.021297837172479</v>
      </c>
    </row>
    <row r="828" customFormat="false" ht="12.8" hidden="false" customHeight="false" outlineLevel="0" collapsed="false">
      <c r="C828" s="2" t="n">
        <f aca="false">GrassWatbal!AA828</f>
        <v>-43.8293</v>
      </c>
      <c r="D828" s="3" t="n">
        <f aca="false">(0.5*GrassWatbal!J828*GrassTree!$C$31*GrassTree!$C$31/18.0152*40.7*60*60)/TreeCalculations!$I$2/TreeCalculations!$I$2</f>
        <v>0</v>
      </c>
      <c r="E828" s="8" t="n">
        <f aca="false">(GrassHrFlux!K828*18.0152*GrassTree!$C$31*GrassTree!$C$31*2.45*0.5)/TreeCalculations!$I$2/TreeCalculations!$I$2</f>
        <v>0</v>
      </c>
      <c r="F828" s="10" t="n">
        <f aca="false">D828+(0.5*GrassWatbal!F828*GrassTree!$C$31*GrassTree!$C$31/18.0152*40.7*60*60)/TreeCalculations!$I$2/TreeCalculations!$I$2 + (0.5*GrassWatbal!G828*GrassTree!$C$31*GrassTree!$C$31/18.0152*40.7*60*60)/TreeCalculations!$I$2/TreeCalculations!$I$2</f>
        <v>0</v>
      </c>
      <c r="G828" s="5" t="n">
        <f aca="false">GrassWatbal!AA828-GrassWatbal!W828-F828</f>
        <v>-50.3769</v>
      </c>
      <c r="H828" s="11" t="n">
        <f aca="false">GrassWatbal!AA828+GrassWatbal!W828-F828</f>
        <v>-37.2817</v>
      </c>
      <c r="I828" s="6" t="n">
        <f aca="false">GrassWatbal!W828</f>
        <v>6.5476</v>
      </c>
      <c r="J828" s="7" t="n">
        <f aca="false">GrassHrFlux!P828-GrassHrFlux!P827</f>
        <v>0.239999999999998</v>
      </c>
      <c r="K828" s="7" t="n">
        <f aca="false">TreeCalculations!$J$2*TreeCalculations!$K$2*(J828/TreeCalculations!$L$2)</f>
        <v>0.000314552672085842</v>
      </c>
      <c r="L828" s="2" t="n">
        <f aca="false">OliveWatbal!V828/(OliveTree!$C$31*2*OliveTree!$C$31*2)</f>
        <v>-3.874116</v>
      </c>
      <c r="M828" s="12" t="n">
        <f aca="false">OliveWatbal!AA828</f>
        <v>-57.5898</v>
      </c>
      <c r="N828" s="8" t="n">
        <f aca="false">(0.5*OliveWatbal!J828*OliveTree!$C$31*OliveTree!$C$31/18.0152*40.7*60*60)/TreeCalculations!$I$3/TreeCalculations!$I$3</f>
        <v>0</v>
      </c>
      <c r="O828" s="8" t="n">
        <f aca="false">(OliveHrFlx!K828*18.0152*OliveTree!$C$31*OliveTree!$C$31*2.45*0.5)/TreeCalculations!$I$3/TreeCalculations!$I$3</f>
        <v>0</v>
      </c>
      <c r="P828" s="4" t="n">
        <f aca="false">N828+(0.5*OliveWatbal!F828*OliveTree!$C$31*OliveTree!$C$31/18.0152*40.7*60*60)/TreeCalculations!$I$3/TreeCalculations!$I$3 + (0.5*OliveWatbal!G828*OliveTree!$C$31*OliveTree!$C$31/18.0152*40.7*60*60)/TreeCalculations!$I$3/TreeCalculations!$I$3</f>
        <v>0</v>
      </c>
      <c r="Q828" s="11" t="n">
        <f aca="false">OliveWatbal!AA828-OliveWatbal!W828-F828</f>
        <v>-63.8001</v>
      </c>
      <c r="R828" s="11" t="n">
        <f aca="false">OliveWatbal!AA828+OliveWatbal!W828-F828</f>
        <v>-51.3795</v>
      </c>
      <c r="S828" s="6" t="n">
        <f aca="false">OliveWatbal!W828</f>
        <v>6.2103</v>
      </c>
      <c r="T828" s="7" t="n">
        <f aca="false">OliveHrFlx!P828-OliveHrFlx!P827</f>
        <v>0.239999999999998</v>
      </c>
      <c r="U828" s="7" t="n">
        <f aca="false">TreeCalculations!$J$3*TreeCalculations!$K$3*(T828/TreeCalculations!$L$3)</f>
        <v>0.00786381680214604</v>
      </c>
    </row>
    <row r="829" customFormat="false" ht="12.8" hidden="false" customHeight="false" outlineLevel="0" collapsed="false">
      <c r="C829" s="2" t="n">
        <f aca="false">GrassWatbal!AA829</f>
        <v>-43.6394</v>
      </c>
      <c r="D829" s="3" t="n">
        <f aca="false">(0.5*GrassWatbal!J829*GrassTree!$C$31*GrassTree!$C$31/18.0152*40.7*60*60)/TreeCalculations!$I$2/TreeCalculations!$I$2</f>
        <v>0</v>
      </c>
      <c r="E829" s="8" t="n">
        <f aca="false">(GrassHrFlux!K829*18.0152*GrassTree!$C$31*GrassTree!$C$31*2.45*0.5)/TreeCalculations!$I$2/TreeCalculations!$I$2</f>
        <v>0</v>
      </c>
      <c r="F829" s="10" t="n">
        <f aca="false">D829+(0.5*GrassWatbal!F829*GrassTree!$C$31*GrassTree!$C$31/18.0152*40.7*60*60)/TreeCalculations!$I$2/TreeCalculations!$I$2 + (0.5*GrassWatbal!G829*GrassTree!$C$31*GrassTree!$C$31/18.0152*40.7*60*60)/TreeCalculations!$I$2/TreeCalculations!$I$2</f>
        <v>0</v>
      </c>
      <c r="G829" s="5" t="n">
        <f aca="false">GrassWatbal!AA829-GrassWatbal!W829-F829</f>
        <v>-47.752</v>
      </c>
      <c r="H829" s="11" t="n">
        <f aca="false">GrassWatbal!AA829+GrassWatbal!W829-F829</f>
        <v>-39.5268</v>
      </c>
      <c r="I829" s="6" t="n">
        <f aca="false">GrassWatbal!W829</f>
        <v>4.1126</v>
      </c>
      <c r="J829" s="7" t="n">
        <f aca="false">GrassHrFlux!P829-GrassHrFlux!P828</f>
        <v>0.41</v>
      </c>
      <c r="K829" s="7" t="n">
        <f aca="false">TreeCalculations!$J$2*TreeCalculations!$K$2*(J829/TreeCalculations!$L$2)</f>
        <v>0.000537360814813316</v>
      </c>
      <c r="L829" s="2" t="n">
        <f aca="false">OliveWatbal!V829/(OliveTree!$C$31*2*OliveTree!$C$31*2)</f>
        <v>-3.87248</v>
      </c>
      <c r="M829" s="12" t="n">
        <f aca="false">OliveWatbal!AA829</f>
        <v>-57.4006</v>
      </c>
      <c r="N829" s="8" t="n">
        <f aca="false">(0.5*OliveWatbal!J829*OliveTree!$C$31*OliveTree!$C$31/18.0152*40.7*60*60)/TreeCalculations!$I$3/TreeCalculations!$I$3</f>
        <v>0</v>
      </c>
      <c r="O829" s="8" t="n">
        <f aca="false">(OliveHrFlx!K829*18.0152*OliveTree!$C$31*OliveTree!$C$31*2.45*0.5)/TreeCalculations!$I$3/TreeCalculations!$I$3</f>
        <v>0</v>
      </c>
      <c r="P829" s="4" t="n">
        <f aca="false">N829+(0.5*OliveWatbal!F829*OliveTree!$C$31*OliveTree!$C$31/18.0152*40.7*60*60)/TreeCalculations!$I$3/TreeCalculations!$I$3 + (0.5*OliveWatbal!G829*OliveTree!$C$31*OliveTree!$C$31/18.0152*40.7*60*60)/TreeCalculations!$I$3/TreeCalculations!$I$3</f>
        <v>0</v>
      </c>
      <c r="Q829" s="11" t="n">
        <f aca="false">OliveWatbal!AA829-OliveWatbal!W829-F829</f>
        <v>-61.1879</v>
      </c>
      <c r="R829" s="11" t="n">
        <f aca="false">OliveWatbal!AA829+OliveWatbal!W829-F829</f>
        <v>-53.6133</v>
      </c>
      <c r="S829" s="6" t="n">
        <f aca="false">OliveWatbal!W829</f>
        <v>3.7873</v>
      </c>
      <c r="T829" s="7" t="n">
        <f aca="false">OliveHrFlx!P829-OliveHrFlx!P828</f>
        <v>0.41</v>
      </c>
      <c r="U829" s="7" t="n">
        <f aca="false">TreeCalculations!$J$3*TreeCalculations!$K$3*(T829/TreeCalculations!$L$3)</f>
        <v>0.0134340203703329</v>
      </c>
    </row>
    <row r="830" customFormat="false" ht="12.8" hidden="false" customHeight="false" outlineLevel="0" collapsed="false">
      <c r="C830" s="2" t="n">
        <f aca="false">GrassWatbal!AA830</f>
        <v>-43.8569</v>
      </c>
      <c r="D830" s="3" t="n">
        <f aca="false">(0.5*GrassWatbal!J830*GrassTree!$C$31*GrassTree!$C$31/18.0152*40.7*60*60)/TreeCalculations!$I$2/TreeCalculations!$I$2</f>
        <v>0</v>
      </c>
      <c r="E830" s="8" t="n">
        <f aca="false">(GrassHrFlux!K830*18.0152*GrassTree!$C$31*GrassTree!$C$31*2.45*0.5)/TreeCalculations!$I$2/TreeCalculations!$I$2</f>
        <v>0</v>
      </c>
      <c r="F830" s="10" t="n">
        <f aca="false">D830+(0.5*GrassWatbal!F830*GrassTree!$C$31*GrassTree!$C$31/18.0152*40.7*60*60)/TreeCalculations!$I$2/TreeCalculations!$I$2 + (0.5*GrassWatbal!G830*GrassTree!$C$31*GrassTree!$C$31/18.0152*40.7*60*60)/TreeCalculations!$I$2/TreeCalculations!$I$2</f>
        <v>0</v>
      </c>
      <c r="G830" s="5" t="n">
        <f aca="false">GrassWatbal!AA830-GrassWatbal!W830-F830</f>
        <v>-45.4469</v>
      </c>
      <c r="H830" s="11" t="n">
        <f aca="false">GrassWatbal!AA830+GrassWatbal!W830-F830</f>
        <v>-42.2669</v>
      </c>
      <c r="I830" s="6" t="n">
        <f aca="false">GrassWatbal!W830</f>
        <v>1.59</v>
      </c>
      <c r="J830" s="7" t="n">
        <f aca="false">GrassHrFlux!P830-GrassHrFlux!P829</f>
        <v>0.740000000000002</v>
      </c>
      <c r="K830" s="7" t="n">
        <f aca="false">TreeCalculations!$J$2*TreeCalculations!$K$2*(J830/TreeCalculations!$L$2)</f>
        <v>0.000969870738931354</v>
      </c>
      <c r="L830" s="2" t="n">
        <f aca="false">OliveWatbal!V830/(OliveTree!$C$31*2*OliveTree!$C$31*2)</f>
        <v>-3.88984</v>
      </c>
      <c r="M830" s="12" t="n">
        <f aca="false">OliveWatbal!AA830</f>
        <v>-57.619</v>
      </c>
      <c r="N830" s="8" t="n">
        <f aca="false">(0.5*OliveWatbal!J830*OliveTree!$C$31*OliveTree!$C$31/18.0152*40.7*60*60)/TreeCalculations!$I$3/TreeCalculations!$I$3</f>
        <v>0</v>
      </c>
      <c r="O830" s="8" t="n">
        <f aca="false">(OliveHrFlx!K830*18.0152*OliveTree!$C$31*OliveTree!$C$31*2.45*0.5)/TreeCalculations!$I$3/TreeCalculations!$I$3</f>
        <v>0</v>
      </c>
      <c r="P830" s="4" t="n">
        <f aca="false">N830+(0.5*OliveWatbal!F830*OliveTree!$C$31*OliveTree!$C$31/18.0152*40.7*60*60)/TreeCalculations!$I$3/TreeCalculations!$I$3 + (0.5*OliveWatbal!G830*OliveTree!$C$31*OliveTree!$C$31/18.0152*40.7*60*60)/TreeCalculations!$I$3/TreeCalculations!$I$3</f>
        <v>0</v>
      </c>
      <c r="Q830" s="11" t="n">
        <f aca="false">OliveWatbal!AA830-OliveWatbal!W830-F830</f>
        <v>-58.8937</v>
      </c>
      <c r="R830" s="11" t="n">
        <f aca="false">OliveWatbal!AA830+OliveWatbal!W830-F830</f>
        <v>-56.3443</v>
      </c>
      <c r="S830" s="6" t="n">
        <f aca="false">OliveWatbal!W830</f>
        <v>1.2747</v>
      </c>
      <c r="T830" s="7" t="n">
        <f aca="false">OliveHrFlx!P830-OliveHrFlx!P829</f>
        <v>0.740000000000002</v>
      </c>
      <c r="U830" s="7" t="n">
        <f aca="false">TreeCalculations!$J$3*TreeCalculations!$K$3*(T830/TreeCalculations!$L$3)</f>
        <v>0.0242467684732839</v>
      </c>
    </row>
    <row r="831" customFormat="false" ht="12.8" hidden="false" customHeight="false" outlineLevel="0" collapsed="false">
      <c r="C831" s="2" t="n">
        <f aca="false">GrassWatbal!AA831</f>
        <v>-42.6136</v>
      </c>
      <c r="D831" s="3" t="n">
        <f aca="false">(0.5*GrassWatbal!J831*GrassTree!$C$31*GrassTree!$C$31/18.0152*40.7*60*60)/TreeCalculations!$I$2/TreeCalculations!$I$2</f>
        <v>0</v>
      </c>
      <c r="E831" s="8" t="n">
        <f aca="false">(GrassHrFlux!K831*18.0152*GrassTree!$C$31*GrassTree!$C$31*2.45*0.5)/TreeCalculations!$I$2/TreeCalculations!$I$2</f>
        <v>2.562166782</v>
      </c>
      <c r="F831" s="10" t="n">
        <f aca="false">D831+(0.5*GrassWatbal!F831*GrassTree!$C$31*GrassTree!$C$31/18.0152*40.7*60*60)/TreeCalculations!$I$2/TreeCalculations!$I$2 + (0.5*GrassWatbal!G831*GrassTree!$C$31*GrassTree!$C$31/18.0152*40.7*60*60)/TreeCalculations!$I$2/TreeCalculations!$I$2</f>
        <v>0</v>
      </c>
      <c r="G831" s="5" t="n">
        <f aca="false">GrassWatbal!AA831-GrassWatbal!W831-F831</f>
        <v>-40.6749</v>
      </c>
      <c r="H831" s="11" t="n">
        <f aca="false">GrassWatbal!AA831+GrassWatbal!W831-F831</f>
        <v>-44.5523</v>
      </c>
      <c r="I831" s="6" t="n">
        <f aca="false">GrassWatbal!W831</f>
        <v>-1.9387</v>
      </c>
      <c r="J831" s="7" t="n">
        <f aca="false">GrassHrFlux!P831-GrassHrFlux!P830</f>
        <v>-0.810000000000002</v>
      </c>
      <c r="K831" s="7" t="n">
        <f aca="false">TreeCalculations!$J$2*TreeCalculations!$K$2*(J831/TreeCalculations!$L$2)</f>
        <v>-0.00106161526828973</v>
      </c>
      <c r="L831" s="2" t="n">
        <f aca="false">OliveWatbal!V831/(OliveTree!$C$31*2*OliveTree!$C$31*2)</f>
        <v>-3.86732</v>
      </c>
      <c r="M831" s="12" t="n">
        <f aca="false">OliveWatbal!AA831</f>
        <v>-56.377</v>
      </c>
      <c r="N831" s="8" t="n">
        <f aca="false">(0.5*OliveWatbal!J831*OliveTree!$C$31*OliveTree!$C$31/18.0152*40.7*60*60)/TreeCalculations!$I$3/TreeCalculations!$I$3</f>
        <v>0</v>
      </c>
      <c r="O831" s="8" t="n">
        <f aca="false">(OliveHrFlx!K831*18.0152*OliveTree!$C$31*OliveTree!$C$31*2.45*0.5)/TreeCalculations!$I$3/TreeCalculations!$I$3</f>
        <v>18.175715432</v>
      </c>
      <c r="P831" s="4" t="n">
        <f aca="false">N831+(0.5*OliveWatbal!F831*OliveTree!$C$31*OliveTree!$C$31/18.0152*40.7*60*60)/TreeCalculations!$I$3/TreeCalculations!$I$3 + (0.5*OliveWatbal!G831*OliveTree!$C$31*OliveTree!$C$31/18.0152*40.7*60*60)/TreeCalculations!$I$3/TreeCalculations!$I$3</f>
        <v>0</v>
      </c>
      <c r="Q831" s="11" t="n">
        <f aca="false">OliveWatbal!AA831-OliveWatbal!W831-F831</f>
        <v>-54.1309</v>
      </c>
      <c r="R831" s="11" t="n">
        <f aca="false">OliveWatbal!AA831+OliveWatbal!W831-F831</f>
        <v>-58.6231</v>
      </c>
      <c r="S831" s="6" t="n">
        <f aca="false">OliveWatbal!W831</f>
        <v>-2.2461</v>
      </c>
      <c r="T831" s="7" t="n">
        <f aca="false">OliveHrFlx!P831-OliveHrFlx!P830</f>
        <v>-0.870000000000001</v>
      </c>
      <c r="U831" s="7" t="n">
        <f aca="false">TreeCalculations!$J$3*TreeCalculations!$K$3*(T831/TreeCalculations!$L$3)</f>
        <v>-0.0285063359077796</v>
      </c>
    </row>
    <row r="832" customFormat="false" ht="12.8" hidden="false" customHeight="false" outlineLevel="0" collapsed="false">
      <c r="C832" s="2" t="n">
        <f aca="false">GrassWatbal!AA832</f>
        <v>24.9038</v>
      </c>
      <c r="D832" s="3" t="n">
        <f aca="false">(0.5*GrassWatbal!J832*GrassTree!$C$31*GrassTree!$C$31/18.0152*40.7*60*60)/TreeCalculations!$I$2/TreeCalculations!$I$2</f>
        <v>15.3106210311293</v>
      </c>
      <c r="E832" s="8" t="n">
        <f aca="false">(GrassHrFlux!K832*18.0152*GrassTree!$C$31*GrassTree!$C$31*2.45*0.5)/TreeCalculations!$I$2/TreeCalculations!$I$2</f>
        <v>3.374291998</v>
      </c>
      <c r="F832" s="10" t="n">
        <f aca="false">D832+(0.5*GrassWatbal!F832*GrassTree!$C$31*GrassTree!$C$31/18.0152*40.7*60*60)/TreeCalculations!$I$2/TreeCalculations!$I$2 + (0.5*GrassWatbal!G832*GrassTree!$C$31*GrassTree!$C$31/18.0152*40.7*60*60)/TreeCalculations!$I$2/TreeCalculations!$I$2</f>
        <v>15.3106210311293</v>
      </c>
      <c r="G832" s="5" t="n">
        <f aca="false">GrassWatbal!AA832-GrassWatbal!W832-F832</f>
        <v>11.5438789688707</v>
      </c>
      <c r="H832" s="11" t="n">
        <f aca="false">GrassWatbal!AA832+GrassWatbal!W832-F832</f>
        <v>7.64247896887073</v>
      </c>
      <c r="I832" s="6" t="n">
        <f aca="false">GrassWatbal!W832</f>
        <v>-1.9507</v>
      </c>
      <c r="J832" s="7" t="n">
        <f aca="false">GrassHrFlux!P832-GrassHrFlux!P831</f>
        <v>-0.00999999999999801</v>
      </c>
      <c r="K832" s="7" t="n">
        <f aca="false">TreeCalculations!$J$2*TreeCalculations!$K$2*(J832/TreeCalculations!$L$2)</f>
        <v>-1.31063613369075E-005</v>
      </c>
      <c r="L832" s="2" t="n">
        <f aca="false">OliveWatbal!V832/(OliveTree!$C$31*2*OliveTree!$C$31*2)</f>
        <v>-11.096156</v>
      </c>
      <c r="M832" s="12" t="n">
        <f aca="false">OliveWatbal!AA832</f>
        <v>23.7218</v>
      </c>
      <c r="N832" s="8" t="n">
        <f aca="false">(0.5*OliveWatbal!J832*OliveTree!$C$31*OliveTree!$C$31/18.0152*40.7*60*60)/TreeCalculations!$I$3/TreeCalculations!$I$3</f>
        <v>108.520380567521</v>
      </c>
      <c r="O832" s="8" t="n">
        <f aca="false">(OliveHrFlx!K832*18.0152*OliveTree!$C$31*OliveTree!$C$31*2.45*0.5)/TreeCalculations!$I$3/TreeCalculations!$I$3</f>
        <v>22.966812834</v>
      </c>
      <c r="P832" s="4" t="n">
        <f aca="false">N832+(0.5*OliveWatbal!F832*OliveTree!$C$31*OliveTree!$C$31/18.0152*40.7*60*60)/TreeCalculations!$I$3/TreeCalculations!$I$3 + (0.5*OliveWatbal!G832*OliveTree!$C$31*OliveTree!$C$31/18.0152*40.7*60*60)/TreeCalculations!$I$3/TreeCalculations!$I$3</f>
        <v>108.520380567521</v>
      </c>
      <c r="Q832" s="11" t="n">
        <f aca="false">OliveWatbal!AA832-OliveWatbal!W832-F832</f>
        <v>10.5860789688707</v>
      </c>
      <c r="R832" s="11" t="n">
        <f aca="false">OliveWatbal!AA832+OliveWatbal!W832-F832</f>
        <v>6.23627896887073</v>
      </c>
      <c r="S832" s="6" t="n">
        <f aca="false">OliveWatbal!W832</f>
        <v>-2.1749</v>
      </c>
      <c r="T832" s="7" t="n">
        <f aca="false">OliveHrFlx!P832-OliveHrFlx!P831</f>
        <v>-0.0100000000000016</v>
      </c>
      <c r="U832" s="7" t="n">
        <f aca="false">TreeCalculations!$J$3*TreeCalculations!$K$3*(T832/TreeCalculations!$L$3)</f>
        <v>-0.000327659033422805</v>
      </c>
    </row>
    <row r="833" customFormat="false" ht="12.8" hidden="false" customHeight="false" outlineLevel="0" collapsed="false">
      <c r="C833" s="2" t="n">
        <f aca="false">GrassWatbal!AA833</f>
        <v>64.531</v>
      </c>
      <c r="D833" s="3" t="n">
        <f aca="false">(0.5*GrassWatbal!J833*GrassTree!$C$31*GrassTree!$C$31/18.0152*40.7*60*60)/TreeCalculations!$I$2/TreeCalculations!$I$2</f>
        <v>20.2108330742928</v>
      </c>
      <c r="E833" s="8" t="n">
        <f aca="false">(GrassHrFlux!K833*18.0152*GrassTree!$C$31*GrassTree!$C$31*2.45*0.5)/TreeCalculations!$I$2/TreeCalculations!$I$2</f>
        <v>3.990006496</v>
      </c>
      <c r="F833" s="10" t="n">
        <f aca="false">D833+(0.5*GrassWatbal!F833*GrassTree!$C$31*GrassTree!$C$31/18.0152*40.7*60*60)/TreeCalculations!$I$2/TreeCalculations!$I$2 + (0.5*GrassWatbal!G833*GrassTree!$C$31*GrassTree!$C$31/18.0152*40.7*60*60)/TreeCalculations!$I$2/TreeCalculations!$I$2</f>
        <v>20.2108330742928</v>
      </c>
      <c r="G833" s="5" t="n">
        <f aca="false">GrassWatbal!AA833-GrassWatbal!W833-F833</f>
        <v>46.2480669257072</v>
      </c>
      <c r="H833" s="11" t="n">
        <f aca="false">GrassWatbal!AA833+GrassWatbal!W833-F833</f>
        <v>42.3922669257072</v>
      </c>
      <c r="I833" s="6" t="n">
        <f aca="false">GrassWatbal!W833</f>
        <v>-1.9279</v>
      </c>
      <c r="J833" s="7" t="n">
        <f aca="false">GrassHrFlux!P833-GrassHrFlux!P832</f>
        <v>0.449999999999999</v>
      </c>
      <c r="K833" s="7" t="n">
        <f aca="false">TreeCalculations!$J$2*TreeCalculations!$K$2*(J833/TreeCalculations!$L$2)</f>
        <v>0.000589786260160956</v>
      </c>
      <c r="L833" s="2" t="n">
        <f aca="false">OliveWatbal!V833/(OliveTree!$C$31*2*OliveTree!$C$31*2)</f>
        <v>-33.311396</v>
      </c>
      <c r="M833" s="12" t="n">
        <f aca="false">OliveWatbal!AA833</f>
        <v>60.5607</v>
      </c>
      <c r="N833" s="8" t="n">
        <f aca="false">(0.5*OliveWatbal!J833*OliveTree!$C$31*OliveTree!$C$31/18.0152*40.7*60*60)/TreeCalculations!$I$3/TreeCalculations!$I$3</f>
        <v>137.12053932235</v>
      </c>
      <c r="O833" s="8" t="n">
        <f aca="false">(OliveHrFlx!K833*18.0152*OliveTree!$C$31*OliveTree!$C$31*2.45*0.5)/TreeCalculations!$I$3/TreeCalculations!$I$3</f>
        <v>31.357302158</v>
      </c>
      <c r="P833" s="4" t="n">
        <f aca="false">N833+(0.5*OliveWatbal!F833*OliveTree!$C$31*OliveTree!$C$31/18.0152*40.7*60*60)/TreeCalculations!$I$3/TreeCalculations!$I$3 + (0.5*OliveWatbal!G833*OliveTree!$C$31*OliveTree!$C$31/18.0152*40.7*60*60)/TreeCalculations!$I$3/TreeCalculations!$I$3</f>
        <v>137.12053932235</v>
      </c>
      <c r="Q833" s="11" t="n">
        <f aca="false">OliveWatbal!AA833-OliveWatbal!W833-F833</f>
        <v>42.3318669257072</v>
      </c>
      <c r="R833" s="11" t="n">
        <f aca="false">OliveWatbal!AA833+OliveWatbal!W833-F833</f>
        <v>38.3678669257072</v>
      </c>
      <c r="S833" s="6" t="n">
        <f aca="false">OliveWatbal!W833</f>
        <v>-1.982</v>
      </c>
      <c r="T833" s="7" t="n">
        <f aca="false">OliveHrFlx!P833-OliveHrFlx!P832</f>
        <v>0.370000000000001</v>
      </c>
      <c r="U833" s="7" t="n">
        <f aca="false">TreeCalculations!$J$3*TreeCalculations!$K$3*(T833/TreeCalculations!$L$3)</f>
        <v>0.0121233842366419</v>
      </c>
    </row>
    <row r="834" customFormat="false" ht="12.8" hidden="false" customHeight="false" outlineLevel="0" collapsed="false">
      <c r="C834" s="2" t="n">
        <f aca="false">GrassWatbal!AA834</f>
        <v>140.7408</v>
      </c>
      <c r="D834" s="3" t="n">
        <f aca="false">(0.5*GrassWatbal!J834*GrassTree!$C$31*GrassTree!$C$31/18.0152*40.7*60*60)/TreeCalculations!$I$2/TreeCalculations!$I$2</f>
        <v>23.9805397664195</v>
      </c>
      <c r="E834" s="8" t="n">
        <f aca="false">(GrassHrFlux!K834*18.0152*GrassTree!$C$31*GrassTree!$C$31*2.45*0.5)/TreeCalculations!$I$2/TreeCalculations!$I$2</f>
        <v>5.834943128</v>
      </c>
      <c r="F834" s="10" t="n">
        <f aca="false">D834+(0.5*GrassWatbal!F834*GrassTree!$C$31*GrassTree!$C$31/18.0152*40.7*60*60)/TreeCalculations!$I$2/TreeCalculations!$I$2 + (0.5*GrassWatbal!G834*GrassTree!$C$31*GrassTree!$C$31/18.0152*40.7*60*60)/TreeCalculations!$I$2/TreeCalculations!$I$2</f>
        <v>23.9805397664195</v>
      </c>
      <c r="G834" s="5" t="n">
        <f aca="false">GrassWatbal!AA834-GrassWatbal!W834-F834</f>
        <v>120.654160233581</v>
      </c>
      <c r="H834" s="11" t="n">
        <f aca="false">GrassWatbal!AA834+GrassWatbal!W834-F834</f>
        <v>112.866360233581</v>
      </c>
      <c r="I834" s="6" t="n">
        <f aca="false">GrassWatbal!W834</f>
        <v>-3.8939</v>
      </c>
      <c r="J834" s="7" t="n">
        <f aca="false">GrassHrFlux!P834-GrassHrFlux!P833</f>
        <v>1.04</v>
      </c>
      <c r="K834" s="7" t="n">
        <f aca="false">TreeCalculations!$J$2*TreeCalculations!$K$2*(J834/TreeCalculations!$L$2)</f>
        <v>0.00136306157903865</v>
      </c>
      <c r="L834" s="2" t="n">
        <f aca="false">OliveWatbal!V834/(OliveTree!$C$31*2*OliveTree!$C$31*2)</f>
        <v>-78.807236</v>
      </c>
      <c r="M834" s="12" t="n">
        <f aca="false">OliveWatbal!AA834</f>
        <v>131.1492</v>
      </c>
      <c r="N834" s="8" t="n">
        <f aca="false">(0.5*OliveWatbal!J834*OliveTree!$C$31*OliveTree!$C$31/18.0152*40.7*60*60)/TreeCalculations!$I$3/TreeCalculations!$I$3</f>
        <v>187.216566010924</v>
      </c>
      <c r="O834" s="8" t="n">
        <f aca="false">(OliveHrFlx!K834*18.0152*OliveTree!$C$31*OliveTree!$C$31*2.45*0.5)/TreeCalculations!$I$3/TreeCalculations!$I$3</f>
        <v>39.494002352</v>
      </c>
      <c r="P834" s="4" t="n">
        <f aca="false">N834+(0.5*OliveWatbal!F834*OliveTree!$C$31*OliveTree!$C$31/18.0152*40.7*60*60)/TreeCalculations!$I$3/TreeCalculations!$I$3 + (0.5*OliveWatbal!G834*OliveTree!$C$31*OliveTree!$C$31/18.0152*40.7*60*60)/TreeCalculations!$I$3/TreeCalculations!$I$3</f>
        <v>187.216566010924</v>
      </c>
      <c r="Q834" s="11" t="n">
        <f aca="false">OliveWatbal!AA834-OliveWatbal!W834-F834</f>
        <v>110.707060233581</v>
      </c>
      <c r="R834" s="11" t="n">
        <f aca="false">OliveWatbal!AA834+OliveWatbal!W834-F834</f>
        <v>103.630260233581</v>
      </c>
      <c r="S834" s="6" t="n">
        <f aca="false">OliveWatbal!W834</f>
        <v>-3.5384</v>
      </c>
      <c r="T834" s="7" t="n">
        <f aca="false">OliveHrFlx!P834-OliveHrFlx!P833</f>
        <v>1.06</v>
      </c>
      <c r="U834" s="7" t="n">
        <f aca="false">TreeCalculations!$J$3*TreeCalculations!$K$3*(T834/TreeCalculations!$L$3)</f>
        <v>0.0347318575428119</v>
      </c>
    </row>
    <row r="835" customFormat="false" ht="12.8" hidden="false" customHeight="false" outlineLevel="0" collapsed="false">
      <c r="C835" s="2" t="n">
        <f aca="false">GrassWatbal!AA835</f>
        <v>212.2393</v>
      </c>
      <c r="D835" s="3" t="n">
        <f aca="false">(0.5*GrassWatbal!J835*GrassTree!$C$31*GrassTree!$C$31/18.0152*40.7*60*60)/TreeCalculations!$I$2/TreeCalculations!$I$2</f>
        <v>35.0944646742751</v>
      </c>
      <c r="E835" s="8" t="n">
        <f aca="false">(GrassHrFlux!K835*18.0152*GrassTree!$C$31*GrassTree!$C$31*2.45*0.5)/TreeCalculations!$I$2/TreeCalculations!$I$2</f>
        <v>7.174508362</v>
      </c>
      <c r="F835" s="10" t="n">
        <f aca="false">D835+(0.5*GrassWatbal!F835*GrassTree!$C$31*GrassTree!$C$31/18.0152*40.7*60*60)/TreeCalculations!$I$2/TreeCalculations!$I$2 + (0.5*GrassWatbal!G835*GrassTree!$C$31*GrassTree!$C$31/18.0152*40.7*60*60)/TreeCalculations!$I$2/TreeCalculations!$I$2</f>
        <v>35.0944646742751</v>
      </c>
      <c r="G835" s="5" t="n">
        <f aca="false">GrassWatbal!AA835-GrassWatbal!W835-F835</f>
        <v>185.925435325725</v>
      </c>
      <c r="H835" s="11" t="n">
        <f aca="false">GrassWatbal!AA835+GrassWatbal!W835-F835</f>
        <v>168.364235325725</v>
      </c>
      <c r="I835" s="6" t="n">
        <f aca="false">GrassWatbal!W835</f>
        <v>-8.7806</v>
      </c>
      <c r="J835" s="7" t="n">
        <f aca="false">GrassHrFlux!P835-GrassHrFlux!P834</f>
        <v>1.11</v>
      </c>
      <c r="K835" s="7" t="n">
        <f aca="false">TreeCalculations!$J$2*TreeCalculations!$K$2*(J835/TreeCalculations!$L$2)</f>
        <v>0.00145480610839703</v>
      </c>
      <c r="L835" s="2" t="n">
        <f aca="false">OliveWatbal!V835/(OliveTree!$C$31*2*OliveTree!$C$31*2)</f>
        <v>-124.814776</v>
      </c>
      <c r="M835" s="12" t="n">
        <f aca="false">OliveWatbal!AA835</f>
        <v>196.8493</v>
      </c>
      <c r="N835" s="8" t="n">
        <f aca="false">(0.5*OliveWatbal!J835*OliveTree!$C$31*OliveTree!$C$31/18.0152*40.7*60*60)/TreeCalculations!$I$3/TreeCalculations!$I$3</f>
        <v>235.791697011413</v>
      </c>
      <c r="O835" s="8" t="n">
        <f aca="false">(OliveHrFlx!K835*18.0152*OliveTree!$C$31*OliveTree!$C$31*2.45*0.5)/TreeCalculations!$I$3/TreeCalculations!$I$3</f>
        <v>45.309083722</v>
      </c>
      <c r="P835" s="4" t="n">
        <f aca="false">N835+(0.5*OliveWatbal!F835*OliveTree!$C$31*OliveTree!$C$31/18.0152*40.7*60*60)/TreeCalculations!$I$3/TreeCalculations!$I$3 + (0.5*OliveWatbal!G835*OliveTree!$C$31*OliveTree!$C$31/18.0152*40.7*60*60)/TreeCalculations!$I$3/TreeCalculations!$I$3</f>
        <v>235.791697011413</v>
      </c>
      <c r="Q835" s="11" t="n">
        <f aca="false">OliveWatbal!AA835-OliveWatbal!W835-F835</f>
        <v>169.639535325725</v>
      </c>
      <c r="R835" s="11" t="n">
        <f aca="false">OliveWatbal!AA835+OliveWatbal!W835-F835</f>
        <v>153.870135325725</v>
      </c>
      <c r="S835" s="6" t="n">
        <f aca="false">OliveWatbal!W835</f>
        <v>-7.8847</v>
      </c>
      <c r="T835" s="7" t="n">
        <f aca="false">OliveHrFlx!P835-OliveHrFlx!P834</f>
        <v>1.1</v>
      </c>
      <c r="U835" s="7" t="n">
        <f aca="false">TreeCalculations!$J$3*TreeCalculations!$K$3*(T835/TreeCalculations!$L$3)</f>
        <v>0.036042493676503</v>
      </c>
    </row>
    <row r="836" customFormat="false" ht="12.8" hidden="false" customHeight="false" outlineLevel="0" collapsed="false">
      <c r="C836" s="2" t="n">
        <f aca="false">GrassWatbal!AA836</f>
        <v>271.1766</v>
      </c>
      <c r="D836" s="3" t="n">
        <f aca="false">(0.5*GrassWatbal!J836*GrassTree!$C$31*GrassTree!$C$31/18.0152*40.7*60*60)/TreeCalculations!$I$2/TreeCalculations!$I$2</f>
        <v>43.1991307340468</v>
      </c>
      <c r="E836" s="8" t="n">
        <f aca="false">(GrassHrFlux!K836*18.0152*GrassTree!$C$31*GrassTree!$C$31*2.45*0.5)/TreeCalculations!$I$2/TreeCalculations!$I$2</f>
        <v>7.607053314</v>
      </c>
      <c r="F836" s="10" t="n">
        <f aca="false">D836+(0.5*GrassWatbal!F836*GrassTree!$C$31*GrassTree!$C$31/18.0152*40.7*60*60)/TreeCalculations!$I$2/TreeCalculations!$I$2 + (0.5*GrassWatbal!G836*GrassTree!$C$31*GrassTree!$C$31/18.0152*40.7*60*60)/TreeCalculations!$I$2/TreeCalculations!$I$2</f>
        <v>43.1991307340468</v>
      </c>
      <c r="G836" s="5" t="n">
        <f aca="false">GrassWatbal!AA836-GrassWatbal!W836-F836</f>
        <v>241.383469265953</v>
      </c>
      <c r="H836" s="11" t="n">
        <f aca="false">GrassWatbal!AA836+GrassWatbal!W836-F836</f>
        <v>214.571469265953</v>
      </c>
      <c r="I836" s="6" t="n">
        <f aca="false">GrassWatbal!W836</f>
        <v>-13.406</v>
      </c>
      <c r="J836" s="7" t="n">
        <f aca="false">GrassHrFlux!P836-GrassHrFlux!P835</f>
        <v>0.34</v>
      </c>
      <c r="K836" s="7" t="n">
        <f aca="false">TreeCalculations!$J$2*TreeCalculations!$K$2*(J836/TreeCalculations!$L$2)</f>
        <v>0.000445616285454945</v>
      </c>
      <c r="L836" s="2" t="n">
        <f aca="false">OliveWatbal!V836/(OliveTree!$C$31*2*OliveTree!$C$31*2)</f>
        <v>-155.435596</v>
      </c>
      <c r="M836" s="12" t="n">
        <f aca="false">OliveWatbal!AA836</f>
        <v>251.0534</v>
      </c>
      <c r="N836" s="8" t="n">
        <f aca="false">(0.5*OliveWatbal!J836*OliveTree!$C$31*OliveTree!$C$31/18.0152*40.7*60*60)/TreeCalculations!$I$3/TreeCalculations!$I$3</f>
        <v>270.503904480661</v>
      </c>
      <c r="O836" s="8" t="n">
        <f aca="false">(OliveHrFlx!K836*18.0152*OliveTree!$C$31*OliveTree!$C$31*2.45*0.5)/TreeCalculations!$I$3/TreeCalculations!$I$3</f>
        <v>48.87095899</v>
      </c>
      <c r="P836" s="4" t="n">
        <f aca="false">N836+(0.5*OliveWatbal!F836*OliveTree!$C$31*OliveTree!$C$31/18.0152*40.7*60*60)/TreeCalculations!$I$3/TreeCalculations!$I$3 + (0.5*OliveWatbal!G836*OliveTree!$C$31*OliveTree!$C$31/18.0152*40.7*60*60)/TreeCalculations!$I$3/TreeCalculations!$I$3</f>
        <v>270.503904480661</v>
      </c>
      <c r="Q836" s="11" t="n">
        <f aca="false">OliveWatbal!AA836-OliveWatbal!W836-F836</f>
        <v>220.873769265953</v>
      </c>
      <c r="R836" s="11" t="n">
        <f aca="false">OliveWatbal!AA836+OliveWatbal!W836-F836</f>
        <v>194.834769265953</v>
      </c>
      <c r="S836" s="6" t="n">
        <f aca="false">OliveWatbal!W836</f>
        <v>-13.0195</v>
      </c>
      <c r="T836" s="7" t="n">
        <f aca="false">OliveHrFlx!P836-OliveHrFlx!P835</f>
        <v>0.350000000000001</v>
      </c>
      <c r="U836" s="7" t="n">
        <f aca="false">TreeCalculations!$J$3*TreeCalculations!$K$3*(T836/TreeCalculations!$L$3)</f>
        <v>0.0114680661697964</v>
      </c>
    </row>
    <row r="837" customFormat="false" ht="12.8" hidden="false" customHeight="false" outlineLevel="0" collapsed="false">
      <c r="C837" s="2" t="n">
        <f aca="false">GrassWatbal!AA837</f>
        <v>279.9646</v>
      </c>
      <c r="D837" s="3" t="n">
        <f aca="false">(0.5*GrassWatbal!J837*GrassTree!$C$31*GrassTree!$C$31/18.0152*40.7*60*60)/TreeCalculations!$I$2/TreeCalculations!$I$2</f>
        <v>45.8545983391802</v>
      </c>
      <c r="E837" s="8" t="n">
        <f aca="false">(GrassHrFlux!K837*18.0152*GrassTree!$C$31*GrassTree!$C$31*2.45*0.5)/TreeCalculations!$I$2/TreeCalculations!$I$2</f>
        <v>8.814206828</v>
      </c>
      <c r="F837" s="10" t="n">
        <f aca="false">D837+(0.5*GrassWatbal!F837*GrassTree!$C$31*GrassTree!$C$31/18.0152*40.7*60*60)/TreeCalculations!$I$2/TreeCalculations!$I$2 + (0.5*GrassWatbal!G837*GrassTree!$C$31*GrassTree!$C$31/18.0152*40.7*60*60)/TreeCalculations!$I$2/TreeCalculations!$I$2</f>
        <v>45.8545983391802</v>
      </c>
      <c r="G837" s="5" t="n">
        <f aca="false">GrassWatbal!AA837-GrassWatbal!W837-F837</f>
        <v>247.17470166082</v>
      </c>
      <c r="H837" s="11" t="n">
        <f aca="false">GrassWatbal!AA837+GrassWatbal!W837-F837</f>
        <v>221.04530166082</v>
      </c>
      <c r="I837" s="6" t="n">
        <f aca="false">GrassWatbal!W837</f>
        <v>-13.0647</v>
      </c>
      <c r="J837" s="7" t="n">
        <f aca="false">GrassHrFlux!P837-GrassHrFlux!P836</f>
        <v>0.490000000000002</v>
      </c>
      <c r="K837" s="7" t="n">
        <f aca="false">TreeCalculations!$J$2*TreeCalculations!$K$2*(J837/TreeCalculations!$L$2)</f>
        <v>0.0006422117055086</v>
      </c>
      <c r="L837" s="2" t="n">
        <f aca="false">OliveWatbal!V837/(OliveTree!$C$31*2*OliveTree!$C$31*2)</f>
        <v>-155.830792</v>
      </c>
      <c r="M837" s="12" t="n">
        <f aca="false">OliveWatbal!AA837</f>
        <v>259.8641</v>
      </c>
      <c r="N837" s="8" t="n">
        <f aca="false">(0.5*OliveWatbal!J837*OliveTree!$C$31*OliveTree!$C$31/18.0152*40.7*60*60)/TreeCalculations!$I$3/TreeCalculations!$I$3</f>
        <v>291.772044717794</v>
      </c>
      <c r="O837" s="8" t="n">
        <f aca="false">(OliveHrFlx!K837*18.0152*OliveTree!$C$31*OliveTree!$C$31*2.45*0.5)/TreeCalculations!$I$3/TreeCalculations!$I$3</f>
        <v>58.069159806</v>
      </c>
      <c r="P837" s="4" t="n">
        <f aca="false">N837+(0.5*OliveWatbal!F837*OliveTree!$C$31*OliveTree!$C$31/18.0152*40.7*60*60)/TreeCalculations!$I$3/TreeCalculations!$I$3 + (0.5*OliveWatbal!G837*OliveTree!$C$31*OliveTree!$C$31/18.0152*40.7*60*60)/TreeCalculations!$I$3/TreeCalculations!$I$3</f>
        <v>291.772044717794</v>
      </c>
      <c r="Q837" s="11" t="n">
        <f aca="false">OliveWatbal!AA837-OliveWatbal!W837-F837</f>
        <v>226.93350166082</v>
      </c>
      <c r="R837" s="11" t="n">
        <f aca="false">OliveWatbal!AA837+OliveWatbal!W837-F837</f>
        <v>201.08550166082</v>
      </c>
      <c r="S837" s="6" t="n">
        <f aca="false">OliveWatbal!W837</f>
        <v>-12.924</v>
      </c>
      <c r="T837" s="7" t="n">
        <f aca="false">OliveHrFlx!P837-OliveHrFlx!P836</f>
        <v>0.459999999999997</v>
      </c>
      <c r="U837" s="7" t="n">
        <f aca="false">TreeCalculations!$J$3*TreeCalculations!$K$3*(T837/TreeCalculations!$L$3)</f>
        <v>0.0150723155374466</v>
      </c>
    </row>
    <row r="838" customFormat="false" ht="12.8" hidden="false" customHeight="false" outlineLevel="0" collapsed="false">
      <c r="C838" s="2" t="n">
        <f aca="false">GrassWatbal!AA838</f>
        <v>383.723</v>
      </c>
      <c r="D838" s="3" t="n">
        <f aca="false">(0.5*GrassWatbal!J838*GrassTree!$C$31*GrassTree!$C$31/18.0152*40.7*60*60)/TreeCalculations!$I$2/TreeCalculations!$I$2</f>
        <v>53.1256183667126</v>
      </c>
      <c r="E838" s="8" t="n">
        <f aca="false">(GrassHrFlux!K838*18.0152*GrassTree!$C$31*GrassTree!$C$31*2.45*0.5)/TreeCalculations!$I$2/TreeCalculations!$I$2</f>
        <v>10.127289718</v>
      </c>
      <c r="F838" s="10" t="n">
        <f aca="false">D838+(0.5*GrassWatbal!F838*GrassTree!$C$31*GrassTree!$C$31/18.0152*40.7*60*60)/TreeCalculations!$I$2/TreeCalculations!$I$2 + (0.5*GrassWatbal!G838*GrassTree!$C$31*GrassTree!$C$31/18.0152*40.7*60*60)/TreeCalculations!$I$2/TreeCalculations!$I$2</f>
        <v>53.1256183667126</v>
      </c>
      <c r="G838" s="5" t="n">
        <f aca="false">GrassWatbal!AA838-GrassWatbal!W838-F838</f>
        <v>343.977881633287</v>
      </c>
      <c r="H838" s="11" t="n">
        <f aca="false">GrassWatbal!AA838+GrassWatbal!W838-F838</f>
        <v>317.216881633287</v>
      </c>
      <c r="I838" s="6" t="n">
        <f aca="false">GrassWatbal!W838</f>
        <v>-13.3805</v>
      </c>
      <c r="J838" s="7" t="n">
        <f aca="false">GrassHrFlux!P838-GrassHrFlux!P837</f>
        <v>0.73</v>
      </c>
      <c r="K838" s="7" t="n">
        <f aca="false">TreeCalculations!$J$2*TreeCalculations!$K$2*(J838/TreeCalculations!$L$2)</f>
        <v>0.000956764377594442</v>
      </c>
      <c r="L838" s="2" t="n">
        <f aca="false">OliveWatbal!V838/(OliveTree!$C$31*2*OliveTree!$C$31*2)</f>
        <v>-207.287812</v>
      </c>
      <c r="M838" s="12" t="n">
        <f aca="false">OliveWatbal!AA838</f>
        <v>356.203</v>
      </c>
      <c r="N838" s="8" t="n">
        <f aca="false">(0.5*OliveWatbal!J838*OliveTree!$C$31*OliveTree!$C$31/18.0152*40.7*60*60)/TreeCalculations!$I$3/TreeCalculations!$I$3</f>
        <v>346.686952129313</v>
      </c>
      <c r="O838" s="8" t="n">
        <f aca="false">(OliveHrFlx!K838*18.0152*OliveTree!$C$31*OliveTree!$C$31*2.45*0.5)/TreeCalculations!$I$3/TreeCalculations!$I$3</f>
        <v>66.157309036</v>
      </c>
      <c r="P838" s="4" t="n">
        <f aca="false">N838+(0.5*OliveWatbal!F838*OliveTree!$C$31*OliveTree!$C$31/18.0152*40.7*60*60)/TreeCalculations!$I$3/TreeCalculations!$I$3 + (0.5*OliveWatbal!G838*OliveTree!$C$31*OliveTree!$C$31/18.0152*40.7*60*60)/TreeCalculations!$I$3/TreeCalculations!$I$3</f>
        <v>346.686952129313</v>
      </c>
      <c r="Q838" s="11" t="n">
        <f aca="false">OliveWatbal!AA838-OliveWatbal!W838-F838</f>
        <v>315.951581633287</v>
      </c>
      <c r="R838" s="11" t="n">
        <f aca="false">OliveWatbal!AA838+OliveWatbal!W838-F838</f>
        <v>290.203181633287</v>
      </c>
      <c r="S838" s="6" t="n">
        <f aca="false">OliveWatbal!W838</f>
        <v>-12.8742</v>
      </c>
      <c r="T838" s="7" t="n">
        <f aca="false">OliveHrFlx!P838-OliveHrFlx!P837</f>
        <v>0.699999999999999</v>
      </c>
      <c r="U838" s="7" t="n">
        <f aca="false">TreeCalculations!$J$3*TreeCalculations!$K$3*(T838/TreeCalculations!$L$3)</f>
        <v>0.0229361323395928</v>
      </c>
    </row>
    <row r="839" customFormat="false" ht="12.8" hidden="false" customHeight="false" outlineLevel="0" collapsed="false">
      <c r="C839" s="2" t="n">
        <f aca="false">GrassWatbal!AA839</f>
        <v>502.3654</v>
      </c>
      <c r="D839" s="3" t="n">
        <f aca="false">(0.5*GrassWatbal!J839*GrassTree!$C$31*GrassTree!$C$31/18.0152*40.7*60*60)/TreeCalculations!$I$2/TreeCalculations!$I$2</f>
        <v>60.9618910697633</v>
      </c>
      <c r="E839" s="8" t="n">
        <f aca="false">(GrassHrFlux!K839*18.0152*GrassTree!$C$31*GrassTree!$C$31*2.45*0.5)/TreeCalculations!$I$2/TreeCalculations!$I$2</f>
        <v>10.116255408</v>
      </c>
      <c r="F839" s="10" t="n">
        <f aca="false">D839+(0.5*GrassWatbal!F839*GrassTree!$C$31*GrassTree!$C$31/18.0152*40.7*60*60)/TreeCalculations!$I$2/TreeCalculations!$I$2 + (0.5*GrassWatbal!G839*GrassTree!$C$31*GrassTree!$C$31/18.0152*40.7*60*60)/TreeCalculations!$I$2/TreeCalculations!$I$2</f>
        <v>60.9618910697633</v>
      </c>
      <c r="G839" s="5" t="n">
        <f aca="false">GrassWatbal!AA839-GrassWatbal!W839-F839</f>
        <v>456.511308930237</v>
      </c>
      <c r="H839" s="11" t="n">
        <f aca="false">GrassWatbal!AA839+GrassWatbal!W839-F839</f>
        <v>426.295708930237</v>
      </c>
      <c r="I839" s="6" t="n">
        <f aca="false">GrassWatbal!W839</f>
        <v>-15.1078</v>
      </c>
      <c r="J839" s="7" t="n">
        <f aca="false">GrassHrFlux!P839-GrassHrFlux!P838</f>
        <v>0.649999999999999</v>
      </c>
      <c r="K839" s="7" t="n">
        <f aca="false">TreeCalculations!$J$2*TreeCalculations!$K$2*(J839/TreeCalculations!$L$2)</f>
        <v>0.000851913486899158</v>
      </c>
      <c r="L839" s="2" t="n">
        <f aca="false">OliveWatbal!V839/(OliveTree!$C$31*2*OliveTree!$C$31*2)</f>
        <v>-257.048516</v>
      </c>
      <c r="M839" s="12" t="n">
        <f aca="false">OliveWatbal!AA839</f>
        <v>466.7252</v>
      </c>
      <c r="N839" s="8" t="n">
        <f aca="false">(0.5*OliveWatbal!J839*OliveTree!$C$31*OliveTree!$C$31/18.0152*40.7*60*60)/TreeCalculations!$I$3/TreeCalculations!$I$3</f>
        <v>394.981490075048</v>
      </c>
      <c r="O839" s="8" t="n">
        <f aca="false">(OliveHrFlx!K839*18.0152*OliveTree!$C$31*OliveTree!$C$31*2.45*0.5)/TreeCalculations!$I$3/TreeCalculations!$I$3</f>
        <v>63.48038543</v>
      </c>
      <c r="P839" s="4" t="n">
        <f aca="false">N839+(0.5*OliveWatbal!F839*OliveTree!$C$31*OliveTree!$C$31/18.0152*40.7*60*60)/TreeCalculations!$I$3/TreeCalculations!$I$3 + (0.5*OliveWatbal!G839*OliveTree!$C$31*OliveTree!$C$31/18.0152*40.7*60*60)/TreeCalculations!$I$3/TreeCalculations!$I$3</f>
        <v>394.981490075048</v>
      </c>
      <c r="Q839" s="11" t="n">
        <f aca="false">OliveWatbal!AA839-OliveWatbal!W839-F839</f>
        <v>420.040608930237</v>
      </c>
      <c r="R839" s="11" t="n">
        <f aca="false">OliveWatbal!AA839+OliveWatbal!W839-F839</f>
        <v>391.486008930237</v>
      </c>
      <c r="S839" s="6" t="n">
        <f aca="false">OliveWatbal!W839</f>
        <v>-14.2773</v>
      </c>
      <c r="T839" s="7" t="n">
        <f aca="false">OliveHrFlx!P839-OliveHrFlx!P838</f>
        <v>0.640000000000001</v>
      </c>
      <c r="U839" s="7" t="n">
        <f aca="false">TreeCalculations!$J$3*TreeCalculations!$K$3*(T839/TreeCalculations!$L$3)</f>
        <v>0.0209701781390563</v>
      </c>
    </row>
    <row r="840" customFormat="false" ht="12.8" hidden="false" customHeight="false" outlineLevel="0" collapsed="false">
      <c r="C840" s="2" t="n">
        <f aca="false">GrassWatbal!AA840</f>
        <v>490.1622</v>
      </c>
      <c r="D840" s="3" t="n">
        <f aca="false">(0.5*GrassWatbal!J840*GrassTree!$C$31*GrassTree!$C$31/18.0152*40.7*60*60)/TreeCalculations!$I$2/TreeCalculations!$I$2</f>
        <v>61.0147564279053</v>
      </c>
      <c r="E840" s="8" t="n">
        <f aca="false">(GrassHrFlux!K840*18.0152*GrassTree!$C$31*GrassTree!$C$31*2.45*0.5)/TreeCalculations!$I$2/TreeCalculations!$I$2</f>
        <v>11.109343308</v>
      </c>
      <c r="F840" s="10" t="n">
        <f aca="false">D840+(0.5*GrassWatbal!F840*GrassTree!$C$31*GrassTree!$C$31/18.0152*40.7*60*60)/TreeCalculations!$I$2/TreeCalculations!$I$2 + (0.5*GrassWatbal!G840*GrassTree!$C$31*GrassTree!$C$31/18.0152*40.7*60*60)/TreeCalculations!$I$2/TreeCalculations!$I$2</f>
        <v>61.0147564279053</v>
      </c>
      <c r="G840" s="5" t="n">
        <f aca="false">GrassWatbal!AA840-GrassWatbal!W840-F840</f>
        <v>445.241443572095</v>
      </c>
      <c r="H840" s="11" t="n">
        <f aca="false">GrassWatbal!AA840+GrassWatbal!W840-F840</f>
        <v>413.053443572095</v>
      </c>
      <c r="I840" s="6" t="n">
        <f aca="false">GrassWatbal!W840</f>
        <v>-16.094</v>
      </c>
      <c r="J840" s="7" t="n">
        <f aca="false">GrassHrFlux!P840-GrassHrFlux!P839</f>
        <v>0.690000000000001</v>
      </c>
      <c r="K840" s="7" t="n">
        <f aca="false">TreeCalculations!$J$2*TreeCalculations!$K$2*(J840/TreeCalculations!$L$2)</f>
        <v>0.000904338932246802</v>
      </c>
      <c r="L840" s="2" t="n">
        <f aca="false">OliveWatbal!V840/(OliveTree!$C$31*2*OliveTree!$C$31*2)</f>
        <v>-252.73576</v>
      </c>
      <c r="M840" s="12" t="n">
        <f aca="false">OliveWatbal!AA840</f>
        <v>456.2691</v>
      </c>
      <c r="N840" s="8" t="n">
        <f aca="false">(0.5*OliveWatbal!J840*OliveTree!$C$31*OliveTree!$C$31/18.0152*40.7*60*60)/TreeCalculations!$I$3/TreeCalculations!$I$3</f>
        <v>379.003952218127</v>
      </c>
      <c r="O840" s="8" t="n">
        <f aca="false">(OliveHrFlx!K840*18.0152*OliveTree!$C$31*OliveTree!$C$31*2.45*0.5)/TreeCalculations!$I$3/TreeCalculations!$I$3</f>
        <v>71.603844452</v>
      </c>
      <c r="P840" s="4" t="n">
        <f aca="false">N840+(0.5*OliveWatbal!F840*OliveTree!$C$31*OliveTree!$C$31/18.0152*40.7*60*60)/TreeCalculations!$I$3/TreeCalculations!$I$3 + (0.5*OliveWatbal!G840*OliveTree!$C$31*OliveTree!$C$31/18.0152*40.7*60*60)/TreeCalculations!$I$3/TreeCalculations!$I$3</f>
        <v>379.003952218127</v>
      </c>
      <c r="Q840" s="11" t="n">
        <f aca="false">OliveWatbal!AA840-OliveWatbal!W840-F840</f>
        <v>409.982543572095</v>
      </c>
      <c r="R840" s="11" t="n">
        <f aca="false">OliveWatbal!AA840+OliveWatbal!W840-F840</f>
        <v>380.526143572095</v>
      </c>
      <c r="S840" s="6" t="n">
        <f aca="false">OliveWatbal!W840</f>
        <v>-14.7282</v>
      </c>
      <c r="T840" s="7" t="n">
        <f aca="false">OliveHrFlx!P840-OliveHrFlx!P839</f>
        <v>0.66</v>
      </c>
      <c r="U840" s="7" t="n">
        <f aca="false">TreeCalculations!$J$3*TreeCalculations!$K$3*(T840/TreeCalculations!$L$3)</f>
        <v>0.0216254962059018</v>
      </c>
    </row>
    <row r="841" customFormat="false" ht="12.8" hidden="false" customHeight="false" outlineLevel="0" collapsed="false">
      <c r="C841" s="2" t="n">
        <f aca="false">GrassWatbal!AA841</f>
        <v>584.0162</v>
      </c>
      <c r="D841" s="3" t="n">
        <f aca="false">(0.5*GrassWatbal!J841*GrassTree!$C$31*GrassTree!$C$31/18.0152*40.7*60*60)/TreeCalculations!$I$2/TreeCalculations!$I$2</f>
        <v>66.9153437097562</v>
      </c>
      <c r="E841" s="8" t="n">
        <f aca="false">(GrassHrFlux!K841*18.0152*GrassTree!$C$31*GrassTree!$C$31*2.45*0.5)/TreeCalculations!$I$2/TreeCalculations!$I$2</f>
        <v>11.345477542</v>
      </c>
      <c r="F841" s="10" t="n">
        <f aca="false">D841+(0.5*GrassWatbal!F841*GrassTree!$C$31*GrassTree!$C$31/18.0152*40.7*60*60)/TreeCalculations!$I$2/TreeCalculations!$I$2 + (0.5*GrassWatbal!G841*GrassTree!$C$31*GrassTree!$C$31/18.0152*40.7*60*60)/TreeCalculations!$I$2/TreeCalculations!$I$2</f>
        <v>66.9153437097562</v>
      </c>
      <c r="G841" s="5" t="n">
        <f aca="false">GrassWatbal!AA841-GrassWatbal!W841-F841</f>
        <v>534.500156290244</v>
      </c>
      <c r="H841" s="11" t="n">
        <f aca="false">GrassWatbal!AA841+GrassWatbal!W841-F841</f>
        <v>499.701556290244</v>
      </c>
      <c r="I841" s="6" t="n">
        <f aca="false">GrassWatbal!W841</f>
        <v>-17.3993</v>
      </c>
      <c r="J841" s="7" t="n">
        <f aca="false">GrassHrFlux!P841-GrassHrFlux!P840</f>
        <v>0.77</v>
      </c>
      <c r="K841" s="7" t="n">
        <f aca="false">TreeCalculations!$J$2*TreeCalculations!$K$2*(J841/TreeCalculations!$L$2)</f>
        <v>0.00100918982294208</v>
      </c>
      <c r="L841" s="2" t="n">
        <f aca="false">OliveWatbal!V841/(OliveTree!$C$31*2*OliveTree!$C$31*2)</f>
        <v>-286.898888</v>
      </c>
      <c r="M841" s="12" t="n">
        <f aca="false">OliveWatbal!AA841</f>
        <v>544.6039</v>
      </c>
      <c r="N841" s="8" t="n">
        <f aca="false">(0.5*OliveWatbal!J841*OliveTree!$C$31*OliveTree!$C$31/18.0152*40.7*60*60)/TreeCalculations!$I$3/TreeCalculations!$I$3</f>
        <v>427.493685332386</v>
      </c>
      <c r="O841" s="8" t="n">
        <f aca="false">(OliveHrFlx!K841*18.0152*OliveTree!$C$31*OliveTree!$C$31*2.45*0.5)/TreeCalculations!$I$3/TreeCalculations!$I$3</f>
        <v>72.546174526</v>
      </c>
      <c r="P841" s="4" t="n">
        <f aca="false">N841+(0.5*OliveWatbal!F841*OliveTree!$C$31*OliveTree!$C$31/18.0152*40.7*60*60)/TreeCalculations!$I$3/TreeCalculations!$I$3 + (0.5*OliveWatbal!G841*OliveTree!$C$31*OliveTree!$C$31/18.0152*40.7*60*60)/TreeCalculations!$I$3/TreeCalculations!$I$3</f>
        <v>427.493685332386</v>
      </c>
      <c r="Q841" s="11" t="n">
        <f aca="false">OliveWatbal!AA841-OliveWatbal!W841-F841</f>
        <v>493.102256290244</v>
      </c>
      <c r="R841" s="11" t="n">
        <f aca="false">OliveWatbal!AA841+OliveWatbal!W841-F841</f>
        <v>462.274856290244</v>
      </c>
      <c r="S841" s="6" t="n">
        <f aca="false">OliveWatbal!W841</f>
        <v>-15.4137</v>
      </c>
      <c r="T841" s="7" t="n">
        <f aca="false">OliveHrFlx!P841-OliveHrFlx!P840</f>
        <v>0.720000000000002</v>
      </c>
      <c r="U841" s="7" t="n">
        <f aca="false">TreeCalculations!$J$3*TreeCalculations!$K$3*(T841/TreeCalculations!$L$3)</f>
        <v>0.0235914504064384</v>
      </c>
    </row>
    <row r="842" customFormat="false" ht="12.8" hidden="false" customHeight="false" outlineLevel="0" collapsed="false">
      <c r="C842" s="2" t="n">
        <f aca="false">GrassWatbal!AA842</f>
        <v>621.3476</v>
      </c>
      <c r="D842" s="3" t="n">
        <f aca="false">(0.5*GrassWatbal!J842*GrassTree!$C$31*GrassTree!$C$31/18.0152*40.7*60*60)/TreeCalculations!$I$2/TreeCalculations!$I$2</f>
        <v>68.3305086815578</v>
      </c>
      <c r="E842" s="8" t="n">
        <f aca="false">(GrassHrFlux!K842*18.0152*GrassTree!$C$31*GrassTree!$C$31*2.45*0.5)/TreeCalculations!$I$2/TreeCalculations!$I$2</f>
        <v>11.698575462</v>
      </c>
      <c r="F842" s="10" t="n">
        <f aca="false">D842+(0.5*GrassWatbal!F842*GrassTree!$C$31*GrassTree!$C$31/18.0152*40.7*60*60)/TreeCalculations!$I$2/TreeCalculations!$I$2 + (0.5*GrassWatbal!G842*GrassTree!$C$31*GrassTree!$C$31/18.0152*40.7*60*60)/TreeCalculations!$I$2/TreeCalculations!$I$2</f>
        <v>68.3305086815578</v>
      </c>
      <c r="G842" s="5" t="n">
        <f aca="false">GrassWatbal!AA842-GrassWatbal!W842-F842</f>
        <v>571.225091318442</v>
      </c>
      <c r="H842" s="11" t="n">
        <f aca="false">GrassWatbal!AA842+GrassWatbal!W842-F842</f>
        <v>534.809091318442</v>
      </c>
      <c r="I842" s="6" t="n">
        <f aca="false">GrassWatbal!W842</f>
        <v>-18.208</v>
      </c>
      <c r="J842" s="7" t="n">
        <f aca="false">GrassHrFlux!P842-GrassHrFlux!P841</f>
        <v>0.579999999999998</v>
      </c>
      <c r="K842" s="7" t="n">
        <f aca="false">TreeCalculations!$J$2*TreeCalculations!$K$2*(J842/TreeCalculations!$L$2)</f>
        <v>0.000760168957540787</v>
      </c>
      <c r="L842" s="2" t="n">
        <f aca="false">OliveWatbal!V842/(OliveTree!$C$31*2*OliveTree!$C$31*2)</f>
        <v>-299.146388</v>
      </c>
      <c r="M842" s="12" t="n">
        <f aca="false">OliveWatbal!AA842</f>
        <v>583.1395</v>
      </c>
      <c r="N842" s="8" t="n">
        <f aca="false">(0.5*OliveWatbal!J842*OliveTree!$C$31*OliveTree!$C$31/18.0152*40.7*60*60)/TreeCalculations!$I$3/TreeCalculations!$I$3</f>
        <v>433.125879257516</v>
      </c>
      <c r="O842" s="8" t="n">
        <f aca="false">(OliveHrFlx!K842*18.0152*OliveTree!$C$31*OliveTree!$C$31*2.45*0.5)/TreeCalculations!$I$3/TreeCalculations!$I$3</f>
        <v>74.660348322</v>
      </c>
      <c r="P842" s="4" t="n">
        <f aca="false">N842+(0.5*OliveWatbal!F842*OliveTree!$C$31*OliveTree!$C$31/18.0152*40.7*60*60)/TreeCalculations!$I$3/TreeCalculations!$I$3 + (0.5*OliveWatbal!G842*OliveTree!$C$31*OliveTree!$C$31/18.0152*40.7*60*60)/TreeCalculations!$I$3/TreeCalculations!$I$3</f>
        <v>433.125879257516</v>
      </c>
      <c r="Q842" s="11" t="n">
        <f aca="false">OliveWatbal!AA842-OliveWatbal!W842-F842</f>
        <v>528.289691318442</v>
      </c>
      <c r="R842" s="11" t="n">
        <f aca="false">OliveWatbal!AA842+OliveWatbal!W842-F842</f>
        <v>501.328291318442</v>
      </c>
      <c r="S842" s="6" t="n">
        <f aca="false">OliveWatbal!W842</f>
        <v>-13.4807</v>
      </c>
      <c r="T842" s="7" t="n">
        <f aca="false">OliveHrFlx!P842-OliveHrFlx!P841</f>
        <v>0.59</v>
      </c>
      <c r="U842" s="7" t="n">
        <f aca="false">TreeCalculations!$J$3*TreeCalculations!$K$3*(T842/TreeCalculations!$L$3)</f>
        <v>0.0193318829719425</v>
      </c>
    </row>
    <row r="843" customFormat="false" ht="12.8" hidden="false" customHeight="false" outlineLevel="0" collapsed="false">
      <c r="C843" s="2" t="n">
        <f aca="false">GrassWatbal!AA843</f>
        <v>611.7932</v>
      </c>
      <c r="D843" s="3" t="n">
        <f aca="false">(0.5*GrassWatbal!J843*GrassTree!$C$31*GrassTree!$C$31/18.0152*40.7*60*60)/TreeCalculations!$I$2/TreeCalculations!$I$2</f>
        <v>70.518321195435</v>
      </c>
      <c r="E843" s="8" t="n">
        <f aca="false">(GrassHrFlux!K843*18.0152*GrassTree!$C$31*GrassTree!$C$31*2.45*0.5)/TreeCalculations!$I$2/TreeCalculations!$I$2</f>
        <v>11.347684404</v>
      </c>
      <c r="F843" s="10" t="n">
        <f aca="false">D843+(0.5*GrassWatbal!F843*GrassTree!$C$31*GrassTree!$C$31/18.0152*40.7*60*60)/TreeCalculations!$I$2/TreeCalculations!$I$2 + (0.5*GrassWatbal!G843*GrassTree!$C$31*GrassTree!$C$31/18.0152*40.7*60*60)/TreeCalculations!$I$2/TreeCalculations!$I$2</f>
        <v>70.518321195435</v>
      </c>
      <c r="G843" s="5" t="n">
        <f aca="false">GrassWatbal!AA843-GrassWatbal!W843-F843</f>
        <v>560.990078804565</v>
      </c>
      <c r="H843" s="11" t="n">
        <f aca="false">GrassWatbal!AA843+GrassWatbal!W843-F843</f>
        <v>521.559678804565</v>
      </c>
      <c r="I843" s="6" t="n">
        <f aca="false">GrassWatbal!W843</f>
        <v>-19.7152</v>
      </c>
      <c r="J843" s="7" t="n">
        <f aca="false">GrassHrFlux!P843-GrassHrFlux!P842</f>
        <v>0.330000000000002</v>
      </c>
      <c r="K843" s="7" t="n">
        <f aca="false">TreeCalculations!$J$2*TreeCalculations!$K$2*(J843/TreeCalculations!$L$2)</f>
        <v>0.000432509924118038</v>
      </c>
      <c r="L843" s="2" t="n">
        <f aca="false">OliveWatbal!V843/(OliveTree!$C$31*2*OliveTree!$C$31*2)</f>
        <v>-297.031348</v>
      </c>
      <c r="M843" s="12" t="n">
        <f aca="false">OliveWatbal!AA843</f>
        <v>572.8813</v>
      </c>
      <c r="N843" s="8" t="n">
        <f aca="false">(0.5*OliveWatbal!J843*OliveTree!$C$31*OliveTree!$C$31/18.0152*40.7*60*60)/TreeCalculations!$I$3/TreeCalculations!$I$3</f>
        <v>445.752566721435</v>
      </c>
      <c r="O843" s="8" t="n">
        <f aca="false">(OliveHrFlx!K843*18.0152*OliveTree!$C$31*OliveTree!$C$31*2.45*0.5)/TreeCalculations!$I$3/TreeCalculations!$I$3</f>
        <v>72.773481312</v>
      </c>
      <c r="P843" s="4" t="n">
        <f aca="false">N843+(0.5*OliveWatbal!F843*OliveTree!$C$31*OliveTree!$C$31/18.0152*40.7*60*60)/TreeCalculations!$I$3/TreeCalculations!$I$3 + (0.5*OliveWatbal!G843*OliveTree!$C$31*OliveTree!$C$31/18.0152*40.7*60*60)/TreeCalculations!$I$3/TreeCalculations!$I$3</f>
        <v>445.752566721435</v>
      </c>
      <c r="Q843" s="11" t="n">
        <f aca="false">OliveWatbal!AA843-OliveWatbal!W843-F843</f>
        <v>519.351078804565</v>
      </c>
      <c r="R843" s="11" t="n">
        <f aca="false">OliveWatbal!AA843+OliveWatbal!W843-F843</f>
        <v>485.374878804565</v>
      </c>
      <c r="S843" s="6" t="n">
        <f aca="false">OliveWatbal!W843</f>
        <v>-16.9881</v>
      </c>
      <c r="T843" s="7" t="n">
        <f aca="false">OliveHrFlx!P843-OliveHrFlx!P842</f>
        <v>0.32</v>
      </c>
      <c r="U843" s="7" t="n">
        <f aca="false">TreeCalculations!$J$3*TreeCalculations!$K$3*(T843/TreeCalculations!$L$3)</f>
        <v>0.0104850890695281</v>
      </c>
    </row>
    <row r="844" customFormat="false" ht="12.8" hidden="false" customHeight="false" outlineLevel="0" collapsed="false">
      <c r="C844" s="2" t="n">
        <f aca="false">GrassWatbal!AA844</f>
        <v>569.3504</v>
      </c>
      <c r="D844" s="3" t="n">
        <f aca="false">(0.5*GrassWatbal!J844*GrassTree!$C$31*GrassTree!$C$31/18.0152*40.7*60*60)/TreeCalculations!$I$2/TreeCalculations!$I$2</f>
        <v>68.5379035481149</v>
      </c>
      <c r="E844" s="8" t="n">
        <f aca="false">(GrassHrFlux!K844*18.0152*GrassTree!$C$31*GrassTree!$C$31*2.45*0.5)/TreeCalculations!$I$2/TreeCalculations!$I$2</f>
        <v>11.330029508</v>
      </c>
      <c r="F844" s="10" t="n">
        <f aca="false">D844+(0.5*GrassWatbal!F844*GrassTree!$C$31*GrassTree!$C$31/18.0152*40.7*60*60)/TreeCalculations!$I$2/TreeCalculations!$I$2 + (0.5*GrassWatbal!G844*GrassTree!$C$31*GrassTree!$C$31/18.0152*40.7*60*60)/TreeCalculations!$I$2/TreeCalculations!$I$2</f>
        <v>68.5379035481149</v>
      </c>
      <c r="G844" s="5" t="n">
        <f aca="false">GrassWatbal!AA844-GrassWatbal!W844-F844</f>
        <v>519.561196451885</v>
      </c>
      <c r="H844" s="11" t="n">
        <f aca="false">GrassWatbal!AA844+GrassWatbal!W844-F844</f>
        <v>482.063796451885</v>
      </c>
      <c r="I844" s="6" t="n">
        <f aca="false">GrassWatbal!W844</f>
        <v>-18.7487</v>
      </c>
      <c r="J844" s="7" t="n">
        <f aca="false">GrassHrFlux!P844-GrassHrFlux!P843</f>
        <v>0.859999999999999</v>
      </c>
      <c r="K844" s="7" t="n">
        <f aca="false">TreeCalculations!$J$2*TreeCalculations!$K$2*(J844/TreeCalculations!$L$2)</f>
        <v>0.00112714707497427</v>
      </c>
      <c r="L844" s="2" t="n">
        <f aca="false">OliveWatbal!V844/(OliveTree!$C$31*2*OliveTree!$C$31*2)</f>
        <v>-283.314336</v>
      </c>
      <c r="M844" s="12" t="n">
        <f aca="false">OliveWatbal!AA844</f>
        <v>535.4268</v>
      </c>
      <c r="N844" s="8" t="n">
        <f aca="false">(0.5*OliveWatbal!J844*OliveTree!$C$31*OliveTree!$C$31/18.0152*40.7*60*60)/TreeCalculations!$I$3/TreeCalculations!$I$3</f>
        <v>434.475979173143</v>
      </c>
      <c r="O844" s="8" t="n">
        <f aca="false">(OliveHrFlx!K844*18.0152*OliveTree!$C$31*OliveTree!$C$31*2.45*0.5)/TreeCalculations!$I$3/TreeCalculations!$I$3</f>
        <v>72.70506859</v>
      </c>
      <c r="P844" s="4" t="n">
        <f aca="false">N844+(0.5*OliveWatbal!F844*OliveTree!$C$31*OliveTree!$C$31/18.0152*40.7*60*60)/TreeCalculations!$I$3/TreeCalculations!$I$3 + (0.5*OliveWatbal!G844*OliveTree!$C$31*OliveTree!$C$31/18.0152*40.7*60*60)/TreeCalculations!$I$3/TreeCalculations!$I$3</f>
        <v>434.475979173143</v>
      </c>
      <c r="Q844" s="11" t="n">
        <f aca="false">OliveWatbal!AA844-OliveWatbal!W844-F844</f>
        <v>481.547196451885</v>
      </c>
      <c r="R844" s="11" t="n">
        <f aca="false">OliveWatbal!AA844+OliveWatbal!W844-F844</f>
        <v>452.230596451885</v>
      </c>
      <c r="S844" s="6" t="n">
        <f aca="false">OliveWatbal!W844</f>
        <v>-14.6583</v>
      </c>
      <c r="T844" s="7" t="n">
        <f aca="false">OliveHrFlx!P844-OliveHrFlx!P843</f>
        <v>0.869999999999997</v>
      </c>
      <c r="U844" s="7" t="n">
        <f aca="false">TreeCalculations!$J$3*TreeCalculations!$K$3*(T844/TreeCalculations!$L$3)</f>
        <v>0.0285063359077795</v>
      </c>
    </row>
    <row r="845" customFormat="false" ht="12.8" hidden="false" customHeight="false" outlineLevel="0" collapsed="false">
      <c r="C845" s="2" t="n">
        <f aca="false">GrassWatbal!AA845</f>
        <v>536.1862</v>
      </c>
      <c r="D845" s="3" t="n">
        <f aca="false">(0.5*GrassWatbal!J845*GrassTree!$C$31*GrassTree!$C$31/18.0152*40.7*60*60)/TreeCalculations!$I$2/TreeCalculations!$I$2</f>
        <v>68.5379035481149</v>
      </c>
      <c r="E845" s="8" t="n">
        <f aca="false">(GrassHrFlux!K845*18.0152*GrassTree!$C$31*GrassTree!$C$31*2.45*0.5)/TreeCalculations!$I$2/TreeCalculations!$I$2</f>
        <v>9.173925334</v>
      </c>
      <c r="F845" s="10" t="n">
        <f aca="false">D845+(0.5*GrassWatbal!F845*GrassTree!$C$31*GrassTree!$C$31/18.0152*40.7*60*60)/TreeCalculations!$I$2/TreeCalculations!$I$2 + (0.5*GrassWatbal!G845*GrassTree!$C$31*GrassTree!$C$31/18.0152*40.7*60*60)/TreeCalculations!$I$2/TreeCalculations!$I$2</f>
        <v>68.5379035481149</v>
      </c>
      <c r="G845" s="5" t="n">
        <f aca="false">GrassWatbal!AA845-GrassWatbal!W845-F845</f>
        <v>489.233396451885</v>
      </c>
      <c r="H845" s="11" t="n">
        <f aca="false">GrassWatbal!AA845+GrassWatbal!W845-F845</f>
        <v>446.063196451885</v>
      </c>
      <c r="I845" s="6" t="n">
        <f aca="false">GrassWatbal!W845</f>
        <v>-21.5851</v>
      </c>
      <c r="J845" s="7" t="n">
        <f aca="false">GrassHrFlux!P845-GrassHrFlux!P844</f>
        <v>-0.68</v>
      </c>
      <c r="K845" s="7" t="n">
        <f aca="false">TreeCalculations!$J$2*TreeCalculations!$K$2*(J845/TreeCalculations!$L$2)</f>
        <v>-0.00089123257090989</v>
      </c>
      <c r="L845" s="2" t="n">
        <f aca="false">OliveWatbal!V845/(OliveTree!$C$31*2*OliveTree!$C$31*2)</f>
        <v>-271.70998</v>
      </c>
      <c r="M845" s="12" t="n">
        <f aca="false">OliveWatbal!AA845</f>
        <v>504.4785</v>
      </c>
      <c r="N845" s="8" t="n">
        <f aca="false">(0.5*OliveWatbal!J845*OliveTree!$C$31*OliveTree!$C$31/18.0152*40.7*60*60)/TreeCalculations!$I$3/TreeCalculations!$I$3</f>
        <v>434.077455704072</v>
      </c>
      <c r="O845" s="8" t="n">
        <f aca="false">(OliveHrFlx!K845*18.0152*OliveTree!$C$31*OliveTree!$C$31*2.45*0.5)/TreeCalculations!$I$3/TreeCalculations!$I$3</f>
        <v>59.051213396</v>
      </c>
      <c r="P845" s="4" t="n">
        <f aca="false">N845+(0.5*OliveWatbal!F845*OliveTree!$C$31*OliveTree!$C$31/18.0152*40.7*60*60)/TreeCalculations!$I$3/TreeCalculations!$I$3 + (0.5*OliveWatbal!G845*OliveTree!$C$31*OliveTree!$C$31/18.0152*40.7*60*60)/TreeCalculations!$I$3/TreeCalculations!$I$3</f>
        <v>434.077455704072</v>
      </c>
      <c r="Q845" s="11" t="n">
        <f aca="false">OliveWatbal!AA845-OliveWatbal!W845-F845</f>
        <v>454.172996451885</v>
      </c>
      <c r="R845" s="11" t="n">
        <f aca="false">OliveWatbal!AA845+OliveWatbal!W845-F845</f>
        <v>417.708196451885</v>
      </c>
      <c r="S845" s="6" t="n">
        <f aca="false">OliveWatbal!W845</f>
        <v>-18.2324</v>
      </c>
      <c r="T845" s="7" t="n">
        <f aca="false">OliveHrFlx!P845-OliveHrFlx!P844</f>
        <v>-0.629999999999999</v>
      </c>
      <c r="U845" s="7" t="n">
        <f aca="false">TreeCalculations!$J$3*TreeCalculations!$K$3*(T845/TreeCalculations!$L$3)</f>
        <v>-0.0206425191056335</v>
      </c>
    </row>
    <row r="846" customFormat="false" ht="12.8" hidden="false" customHeight="false" outlineLevel="0" collapsed="false">
      <c r="C846" s="2" t="n">
        <f aca="false">GrassWatbal!AA846</f>
        <v>315.234</v>
      </c>
      <c r="D846" s="3" t="n">
        <f aca="false">(0.5*GrassWatbal!J846*GrassTree!$C$31*GrassTree!$C$31/18.0152*40.7*60*60)/TreeCalculations!$I$2/TreeCalculations!$I$2</f>
        <v>55.6834883875838</v>
      </c>
      <c r="E846" s="8" t="n">
        <f aca="false">(GrassHrFlux!K846*18.0152*GrassTree!$C$31*GrassTree!$C$31*2.45*0.5)/TreeCalculations!$I$2/TreeCalculations!$I$2</f>
        <v>11.791263666</v>
      </c>
      <c r="F846" s="10" t="n">
        <f aca="false">D846+(0.5*GrassWatbal!F846*GrassTree!$C$31*GrassTree!$C$31/18.0152*40.7*60*60)/TreeCalculations!$I$2/TreeCalculations!$I$2 + (0.5*GrassWatbal!G846*GrassTree!$C$31*GrassTree!$C$31/18.0152*40.7*60*60)/TreeCalculations!$I$2/TreeCalculations!$I$2</f>
        <v>55.6834883875838</v>
      </c>
      <c r="G846" s="5" t="n">
        <f aca="false">GrassWatbal!AA846-GrassWatbal!W846-F846</f>
        <v>276.212311612416</v>
      </c>
      <c r="H846" s="11" t="n">
        <f aca="false">GrassWatbal!AA846+GrassWatbal!W846-F846</f>
        <v>242.888711612416</v>
      </c>
      <c r="I846" s="6" t="n">
        <f aca="false">GrassWatbal!W846</f>
        <v>-16.6618</v>
      </c>
      <c r="J846" s="7" t="n">
        <f aca="false">GrassHrFlux!P846-GrassHrFlux!P845</f>
        <v>0.739999999999998</v>
      </c>
      <c r="K846" s="7" t="n">
        <f aca="false">TreeCalculations!$J$2*TreeCalculations!$K$2*(J846/TreeCalculations!$L$2)</f>
        <v>0.000969870738931349</v>
      </c>
      <c r="L846" s="2" t="n">
        <f aca="false">OliveWatbal!V846/(OliveTree!$C$31*2*OliveTree!$C$31*2)</f>
        <v>-172.723752</v>
      </c>
      <c r="M846" s="12" t="n">
        <f aca="false">OliveWatbal!AA846</f>
        <v>297.3526</v>
      </c>
      <c r="N846" s="8" t="n">
        <f aca="false">(0.5*OliveWatbal!J846*OliveTree!$C$31*OliveTree!$C$31/18.0152*40.7*60*60)/TreeCalculations!$I$3/TreeCalculations!$I$3</f>
        <v>352.550940317066</v>
      </c>
      <c r="O846" s="8" t="n">
        <f aca="false">(OliveHrFlx!K846*18.0152*OliveTree!$C$31*OliveTree!$C$31*2.45*0.5)/TreeCalculations!$I$3/TreeCalculations!$I$3</f>
        <v>74.552212084</v>
      </c>
      <c r="P846" s="4" t="n">
        <f aca="false">N846+(0.5*OliveWatbal!F846*OliveTree!$C$31*OliveTree!$C$31/18.0152*40.7*60*60)/TreeCalculations!$I$3/TreeCalculations!$I$3 + (0.5*OliveWatbal!G846*OliveTree!$C$31*OliveTree!$C$31/18.0152*40.7*60*60)/TreeCalculations!$I$3/TreeCalculations!$I$3</f>
        <v>352.550940317066</v>
      </c>
      <c r="Q846" s="11" t="n">
        <f aca="false">OliveWatbal!AA846-OliveWatbal!W846-F846</f>
        <v>257.824411612416</v>
      </c>
      <c r="R846" s="11" t="n">
        <f aca="false">OliveWatbal!AA846+OliveWatbal!W846-F846</f>
        <v>225.513811612416</v>
      </c>
      <c r="S846" s="6" t="n">
        <f aca="false">OliveWatbal!W846</f>
        <v>-16.1553</v>
      </c>
      <c r="T846" s="7" t="n">
        <f aca="false">OliveHrFlx!P846-OliveHrFlx!P845</f>
        <v>0.68</v>
      </c>
      <c r="U846" s="7" t="n">
        <f aca="false">TreeCalculations!$J$3*TreeCalculations!$K$3*(T846/TreeCalculations!$L$3)</f>
        <v>0.0222808142727473</v>
      </c>
    </row>
    <row r="847" customFormat="false" ht="12.8" hidden="false" customHeight="false" outlineLevel="0" collapsed="false">
      <c r="C847" s="2" t="n">
        <f aca="false">GrassWatbal!AA847</f>
        <v>614.2948</v>
      </c>
      <c r="D847" s="3" t="n">
        <f aca="false">(0.5*GrassWatbal!J847*GrassTree!$C$31*GrassTree!$C$31/18.0152*40.7*60*60)/TreeCalculations!$I$2/TreeCalculations!$I$2</f>
        <v>70.9615768906257</v>
      </c>
      <c r="E847" s="8" t="n">
        <f aca="false">(GrassHrFlux!K847*18.0152*GrassTree!$C$31*GrassTree!$C$31*2.45*0.5)/TreeCalculations!$I$2/TreeCalculations!$I$2</f>
        <v>10.886450246</v>
      </c>
      <c r="F847" s="10" t="n">
        <f aca="false">D847+(0.5*GrassWatbal!F847*GrassTree!$C$31*GrassTree!$C$31/18.0152*40.7*60*60)/TreeCalculations!$I$2/TreeCalculations!$I$2 + (0.5*GrassWatbal!G847*GrassTree!$C$31*GrassTree!$C$31/18.0152*40.7*60*60)/TreeCalculations!$I$2/TreeCalculations!$I$2</f>
        <v>70.9615768906257</v>
      </c>
      <c r="G847" s="5" t="n">
        <f aca="false">GrassWatbal!AA847-GrassWatbal!W847-F847</f>
        <v>561.391523109374</v>
      </c>
      <c r="H847" s="11" t="n">
        <f aca="false">GrassWatbal!AA847+GrassWatbal!W847-F847</f>
        <v>525.274923109374</v>
      </c>
      <c r="I847" s="6" t="n">
        <f aca="false">GrassWatbal!W847</f>
        <v>-18.0583</v>
      </c>
      <c r="J847" s="7" t="n">
        <f aca="false">GrassHrFlux!P847-GrassHrFlux!P846</f>
        <v>-0.0899999999999999</v>
      </c>
      <c r="K847" s="7" t="n">
        <f aca="false">TreeCalculations!$J$2*TreeCalculations!$K$2*(J847/TreeCalculations!$L$2)</f>
        <v>-0.000117957252032191</v>
      </c>
      <c r="L847" s="2" t="n">
        <f aca="false">OliveWatbal!V847/(OliveTree!$C$31*2*OliveTree!$C$31*2)</f>
        <v>-301.802676</v>
      </c>
      <c r="M847" s="12" t="n">
        <f aca="false">OliveWatbal!AA847</f>
        <v>578.9032</v>
      </c>
      <c r="N847" s="8" t="n">
        <f aca="false">(0.5*OliveWatbal!J847*OliveTree!$C$31*OliveTree!$C$31/18.0152*40.7*60*60)/TreeCalculations!$I$3/TreeCalculations!$I$3</f>
        <v>445.097849593677</v>
      </c>
      <c r="O847" s="8" t="n">
        <f aca="false">(OliveHrFlx!K847*18.0152*OliveTree!$C$31*OliveTree!$C$31*2.45*0.5)/TreeCalculations!$I$3/TreeCalculations!$I$3</f>
        <v>71.51336311</v>
      </c>
      <c r="P847" s="4" t="n">
        <f aca="false">N847+(0.5*OliveWatbal!F847*OliveTree!$C$31*OliveTree!$C$31/18.0152*40.7*60*60)/TreeCalculations!$I$3/TreeCalculations!$I$3 + (0.5*OliveWatbal!G847*OliveTree!$C$31*OliveTree!$C$31/18.0152*40.7*60*60)/TreeCalculations!$I$3/TreeCalculations!$I$3</f>
        <v>445.097849593677</v>
      </c>
      <c r="Q847" s="11" t="n">
        <f aca="false">OliveWatbal!AA847-OliveWatbal!W847-F847</f>
        <v>521.319823109374</v>
      </c>
      <c r="R847" s="11" t="n">
        <f aca="false">OliveWatbal!AA847+OliveWatbal!W847-F847</f>
        <v>494.563423109374</v>
      </c>
      <c r="S847" s="6" t="n">
        <f aca="false">OliveWatbal!W847</f>
        <v>-13.3782</v>
      </c>
      <c r="T847" s="7" t="n">
        <f aca="false">OliveHrFlx!P847-OliveHrFlx!P846</f>
        <v>-0.0399999999999991</v>
      </c>
      <c r="U847" s="7" t="n">
        <f aca="false">TreeCalculations!$J$3*TreeCalculations!$K$3*(T847/TreeCalculations!$L$3)</f>
        <v>-0.00131063613369099</v>
      </c>
    </row>
    <row r="848" customFormat="false" ht="12.8" hidden="false" customHeight="false" outlineLevel="0" collapsed="false">
      <c r="C848" s="2" t="n">
        <f aca="false">GrassWatbal!AA848</f>
        <v>500.6241</v>
      </c>
      <c r="D848" s="3" t="n">
        <f aca="false">(0.5*GrassWatbal!J848*GrassTree!$C$31*GrassTree!$C$31/18.0152*40.7*60*60)/TreeCalculations!$I$2/TreeCalculations!$I$2</f>
        <v>65.5733769261513</v>
      </c>
      <c r="E848" s="8" t="n">
        <f aca="false">(GrassHrFlux!K848*18.0152*GrassTree!$C$31*GrassTree!$C$31*2.45*0.5)/TreeCalculations!$I$2/TreeCalculations!$I$2</f>
        <v>9.469644842</v>
      </c>
      <c r="F848" s="10" t="n">
        <f aca="false">D848+(0.5*GrassWatbal!F848*GrassTree!$C$31*GrassTree!$C$31/18.0152*40.7*60*60)/TreeCalculations!$I$2/TreeCalculations!$I$2 + (0.5*GrassWatbal!G848*GrassTree!$C$31*GrassTree!$C$31/18.0152*40.7*60*60)/TreeCalculations!$I$2/TreeCalculations!$I$2</f>
        <v>65.5733769261513</v>
      </c>
      <c r="G848" s="5" t="n">
        <f aca="false">GrassWatbal!AA848-GrassWatbal!W848-F848</f>
        <v>452.235923073849</v>
      </c>
      <c r="H848" s="11" t="n">
        <f aca="false">GrassWatbal!AA848+GrassWatbal!W848-F848</f>
        <v>417.865523073849</v>
      </c>
      <c r="I848" s="6" t="n">
        <f aca="false">GrassWatbal!W848</f>
        <v>-17.1852</v>
      </c>
      <c r="J848" s="7" t="n">
        <f aca="false">GrassHrFlux!P848-GrassHrFlux!P847</f>
        <v>-0.379999999999999</v>
      </c>
      <c r="K848" s="7" t="n">
        <f aca="false">TreeCalculations!$J$2*TreeCalculations!$K$2*(J848/TreeCalculations!$L$2)</f>
        <v>-0.000498041730802585</v>
      </c>
      <c r="L848" s="2" t="n">
        <f aca="false">OliveWatbal!V848/(OliveTree!$C$31*2*OliveTree!$C$31*2)</f>
        <v>-259.322032</v>
      </c>
      <c r="M848" s="12" t="n">
        <f aca="false">OliveWatbal!AA848</f>
        <v>470.0822</v>
      </c>
      <c r="N848" s="8" t="n">
        <f aca="false">(0.5*OliveWatbal!J848*OliveTree!$C$31*OliveTree!$C$31/18.0152*40.7*60*60)/TreeCalculations!$I$3/TreeCalculations!$I$3</f>
        <v>426.965031750966</v>
      </c>
      <c r="O848" s="8" t="n">
        <f aca="false">(OliveHrFlx!K848*18.0152*OliveTree!$C$31*OliveTree!$C$31*2.45*0.5)/TreeCalculations!$I$3/TreeCalculations!$I$3</f>
        <v>61.56041549</v>
      </c>
      <c r="P848" s="4" t="n">
        <f aca="false">N848+(0.5*OliveWatbal!F848*OliveTree!$C$31*OliveTree!$C$31/18.0152*40.7*60*60)/TreeCalculations!$I$3/TreeCalculations!$I$3 + (0.5*OliveWatbal!G848*OliveTree!$C$31*OliveTree!$C$31/18.0152*40.7*60*60)/TreeCalculations!$I$3/TreeCalculations!$I$3</f>
        <v>426.965031750966</v>
      </c>
      <c r="Q848" s="11" t="n">
        <f aca="false">OliveWatbal!AA848-OliveWatbal!W848-F848</f>
        <v>420.026723073849</v>
      </c>
      <c r="R848" s="11" t="n">
        <f aca="false">OliveWatbal!AA848+OliveWatbal!W848-F848</f>
        <v>388.990923073849</v>
      </c>
      <c r="S848" s="6" t="n">
        <f aca="false">OliveWatbal!W848</f>
        <v>-15.5179</v>
      </c>
      <c r="T848" s="7" t="n">
        <f aca="false">OliveHrFlx!P848-OliveHrFlx!P847</f>
        <v>-0.32</v>
      </c>
      <c r="U848" s="7" t="n">
        <f aca="false">TreeCalculations!$J$3*TreeCalculations!$K$3*(T848/TreeCalculations!$L$3)</f>
        <v>-0.0104850890695281</v>
      </c>
    </row>
    <row r="849" customFormat="false" ht="12.8" hidden="false" customHeight="false" outlineLevel="0" collapsed="false">
      <c r="C849" s="2" t="n">
        <f aca="false">GrassWatbal!AA849</f>
        <v>291.6955</v>
      </c>
      <c r="D849" s="3" t="n">
        <f aca="false">(0.5*GrassWatbal!J849*GrassTree!$C$31*GrassTree!$C$31/18.0152*40.7*60*60)/TreeCalculations!$I$2/TreeCalculations!$I$2</f>
        <v>57.3507804520627</v>
      </c>
      <c r="E849" s="8" t="n">
        <f aca="false">(GrassHrFlux!K849*18.0152*GrassTree!$C$31*GrassTree!$C$31*2.45*0.5)/TreeCalculations!$I$2/TreeCalculations!$I$2</f>
        <v>10.039015238</v>
      </c>
      <c r="F849" s="10" t="n">
        <f aca="false">D849+(0.5*GrassWatbal!F849*GrassTree!$C$31*GrassTree!$C$31/18.0152*40.7*60*60)/TreeCalculations!$I$2/TreeCalculations!$I$2 + (0.5*GrassWatbal!G849*GrassTree!$C$31*GrassTree!$C$31/18.0152*40.7*60*60)/TreeCalculations!$I$2/TreeCalculations!$I$2</f>
        <v>57.3507804520627</v>
      </c>
      <c r="G849" s="5" t="n">
        <f aca="false">GrassWatbal!AA849-GrassWatbal!W849-F849</f>
        <v>250.228819547937</v>
      </c>
      <c r="H849" s="11" t="n">
        <f aca="false">GrassWatbal!AA849+GrassWatbal!W849-F849</f>
        <v>218.460619547937</v>
      </c>
      <c r="I849" s="6" t="n">
        <f aca="false">GrassWatbal!W849</f>
        <v>-15.8841</v>
      </c>
      <c r="J849" s="7" t="n">
        <f aca="false">GrassHrFlux!P849-GrassHrFlux!P848</f>
        <v>0.5</v>
      </c>
      <c r="K849" s="7" t="n">
        <f aca="false">TreeCalculations!$J$2*TreeCalculations!$K$2*(J849/TreeCalculations!$L$2)</f>
        <v>0.000655318066845508</v>
      </c>
      <c r="L849" s="2" t="n">
        <f aca="false">OliveWatbal!V849/(OliveTree!$C$31*2*OliveTree!$C$31*2)</f>
        <v>-165.192072</v>
      </c>
      <c r="M849" s="12" t="n">
        <f aca="false">OliveWatbal!AA849</f>
        <v>271.5926</v>
      </c>
      <c r="N849" s="8" t="n">
        <f aca="false">(0.5*OliveWatbal!J849*OliveTree!$C$31*OliveTree!$C$31/18.0152*40.7*60*60)/TreeCalculations!$I$3/TreeCalculations!$I$3</f>
        <v>367.536236067321</v>
      </c>
      <c r="O849" s="8" t="n">
        <f aca="false">(OliveHrFlx!K849*18.0152*OliveTree!$C$31*OliveTree!$C$31*2.45*0.5)/TreeCalculations!$I$3/TreeCalculations!$I$3</f>
        <v>66.578819678</v>
      </c>
      <c r="P849" s="4" t="n">
        <f aca="false">N849+(0.5*OliveWatbal!F849*OliveTree!$C$31*OliveTree!$C$31/18.0152*40.7*60*60)/TreeCalculations!$I$3/TreeCalculations!$I$3 + (0.5*OliveWatbal!G849*OliveTree!$C$31*OliveTree!$C$31/18.0152*40.7*60*60)/TreeCalculations!$I$3/TreeCalculations!$I$3</f>
        <v>367.536236067321</v>
      </c>
      <c r="Q849" s="11" t="n">
        <f aca="false">OliveWatbal!AA849-OliveWatbal!W849-F849</f>
        <v>232.521219547937</v>
      </c>
      <c r="R849" s="11" t="n">
        <f aca="false">OliveWatbal!AA849+OliveWatbal!W849-F849</f>
        <v>195.962419547937</v>
      </c>
      <c r="S849" s="6" t="n">
        <f aca="false">OliveWatbal!W849</f>
        <v>-18.2794</v>
      </c>
      <c r="T849" s="7" t="n">
        <f aca="false">OliveHrFlx!P849-OliveHrFlx!P848</f>
        <v>0.460000000000001</v>
      </c>
      <c r="U849" s="7" t="n">
        <f aca="false">TreeCalculations!$J$3*TreeCalculations!$K$3*(T849/TreeCalculations!$L$3)</f>
        <v>0.0150723155374467</v>
      </c>
    </row>
    <row r="850" customFormat="false" ht="12.8" hidden="false" customHeight="false" outlineLevel="0" collapsed="false">
      <c r="C850" s="2" t="n">
        <f aca="false">GrassWatbal!AA850</f>
        <v>360.1228</v>
      </c>
      <c r="D850" s="3" t="n">
        <f aca="false">(0.5*GrassWatbal!J850*GrassTree!$C$31*GrassTree!$C$31/18.0152*40.7*60*60)/TreeCalculations!$I$2/TreeCalculations!$I$2</f>
        <v>60.5064356765398</v>
      </c>
      <c r="E850" s="8" t="n">
        <f aca="false">(GrassHrFlux!K850*18.0152*GrassTree!$C$31*GrassTree!$C$31*2.45*0.5)/TreeCalculations!$I$2/TreeCalculations!$I$2</f>
        <v>10.381078848</v>
      </c>
      <c r="F850" s="10" t="n">
        <f aca="false">D850+(0.5*GrassWatbal!F850*GrassTree!$C$31*GrassTree!$C$31/18.0152*40.7*60*60)/TreeCalculations!$I$2/TreeCalculations!$I$2 + (0.5*GrassWatbal!G850*GrassTree!$C$31*GrassTree!$C$31/18.0152*40.7*60*60)/TreeCalculations!$I$2/TreeCalculations!$I$2</f>
        <v>60.5064356765398</v>
      </c>
      <c r="G850" s="5" t="n">
        <f aca="false">GrassWatbal!AA850-GrassWatbal!W850-F850</f>
        <v>316.04686432346</v>
      </c>
      <c r="H850" s="11" t="n">
        <f aca="false">GrassWatbal!AA850+GrassWatbal!W850-F850</f>
        <v>283.18586432346</v>
      </c>
      <c r="I850" s="6" t="n">
        <f aca="false">GrassWatbal!W850</f>
        <v>-16.4305</v>
      </c>
      <c r="J850" s="7" t="n">
        <f aca="false">GrassHrFlux!P850-GrassHrFlux!P849</f>
        <v>0.239999999999998</v>
      </c>
      <c r="K850" s="7" t="n">
        <f aca="false">TreeCalculations!$J$2*TreeCalculations!$K$2*(J850/TreeCalculations!$L$2)</f>
        <v>0.000314552672085842</v>
      </c>
      <c r="L850" s="2" t="n">
        <f aca="false">OliveWatbal!V850/(OliveTree!$C$31*2*OliveTree!$C$31*2)</f>
        <v>-215.886932</v>
      </c>
      <c r="M850" s="12" t="n">
        <f aca="false">OliveWatbal!AA850</f>
        <v>334.6865</v>
      </c>
      <c r="N850" s="8" t="n">
        <f aca="false">(0.5*OliveWatbal!J850*OliveTree!$C$31*OliveTree!$C$31/18.0152*40.7*60*60)/TreeCalculations!$I$3/TreeCalculations!$I$3</f>
        <v>397.490561303788</v>
      </c>
      <c r="O850" s="8" t="n">
        <f aca="false">(OliveHrFlx!K850*18.0152*OliveTree!$C$31*OliveTree!$C$31*2.45*0.5)/TreeCalculations!$I$3/TreeCalculations!$I$3</f>
        <v>66.589853988</v>
      </c>
      <c r="P850" s="4" t="n">
        <f aca="false">N850+(0.5*OliveWatbal!F850*OliveTree!$C$31*OliveTree!$C$31/18.0152*40.7*60*60)/TreeCalculations!$I$3/TreeCalculations!$I$3 + (0.5*OliveWatbal!G850*OliveTree!$C$31*OliveTree!$C$31/18.0152*40.7*60*60)/TreeCalculations!$I$3/TreeCalculations!$I$3</f>
        <v>397.490561303788</v>
      </c>
      <c r="Q850" s="11" t="n">
        <f aca="false">OliveWatbal!AA850-OliveWatbal!W850-F850</f>
        <v>289.30716432346</v>
      </c>
      <c r="R850" s="11" t="n">
        <f aca="false">OliveWatbal!AA850+OliveWatbal!W850-F850</f>
        <v>259.05296432346</v>
      </c>
      <c r="S850" s="6" t="n">
        <f aca="false">OliveWatbal!W850</f>
        <v>-15.1271</v>
      </c>
      <c r="T850" s="7" t="n">
        <f aca="false">OliveHrFlx!P850-OliveHrFlx!P849</f>
        <v>0.259999999999998</v>
      </c>
      <c r="U850" s="7" t="n">
        <f aca="false">TreeCalculations!$J$3*TreeCalculations!$K$3*(T850/TreeCalculations!$L$3)</f>
        <v>0.00851913486899154</v>
      </c>
    </row>
    <row r="851" customFormat="false" ht="12.8" hidden="false" customHeight="false" outlineLevel="0" collapsed="false">
      <c r="C851" s="2" t="n">
        <f aca="false">GrassWatbal!AA851</f>
        <v>326.1444</v>
      </c>
      <c r="D851" s="3" t="n">
        <f aca="false">(0.5*GrassWatbal!J851*GrassTree!$C$31*GrassTree!$C$31/18.0152*40.7*60*60)/TreeCalculations!$I$2/TreeCalculations!$I$2</f>
        <v>62.4705870598162</v>
      </c>
      <c r="E851" s="8" t="n">
        <f aca="false">(GrassHrFlux!K851*18.0152*GrassTree!$C$31*GrassTree!$C$31*2.45*0.5)/TreeCalculations!$I$2/TreeCalculations!$I$2</f>
        <v>7.962358096</v>
      </c>
      <c r="F851" s="10" t="n">
        <f aca="false">D851+(0.5*GrassWatbal!F851*GrassTree!$C$31*GrassTree!$C$31/18.0152*40.7*60*60)/TreeCalculations!$I$2/TreeCalculations!$I$2 + (0.5*GrassWatbal!G851*GrassTree!$C$31*GrassTree!$C$31/18.0152*40.7*60*60)/TreeCalculations!$I$2/TreeCalculations!$I$2</f>
        <v>62.4705870598162</v>
      </c>
      <c r="G851" s="5" t="n">
        <f aca="false">GrassWatbal!AA851-GrassWatbal!W851-F851</f>
        <v>280.932212940184</v>
      </c>
      <c r="H851" s="11" t="n">
        <f aca="false">GrassWatbal!AA851+GrassWatbal!W851-F851</f>
        <v>246.415412940184</v>
      </c>
      <c r="I851" s="6" t="n">
        <f aca="false">GrassWatbal!W851</f>
        <v>-17.2584</v>
      </c>
      <c r="J851" s="7" t="n">
        <f aca="false">GrassHrFlux!P851-GrassHrFlux!P850</f>
        <v>-0.619999999999997</v>
      </c>
      <c r="K851" s="7" t="n">
        <f aca="false">TreeCalculations!$J$2*TreeCalculations!$K$2*(J851/TreeCalculations!$L$2)</f>
        <v>-0.000812594402888426</v>
      </c>
      <c r="L851" s="2" t="n">
        <f aca="false">OliveWatbal!V851/(OliveTree!$C$31*2*OliveTree!$C$31*2)</f>
        <v>-219.148712</v>
      </c>
      <c r="M851" s="12" t="n">
        <f aca="false">OliveWatbal!AA851</f>
        <v>298.9057</v>
      </c>
      <c r="N851" s="8" t="n">
        <f aca="false">(0.5*OliveWatbal!J851*OliveTree!$C$31*OliveTree!$C$31/18.0152*40.7*60*60)/TreeCalculations!$I$3/TreeCalculations!$I$3</f>
        <v>397.555626359963</v>
      </c>
      <c r="O851" s="8" t="n">
        <f aca="false">(OliveHrFlx!K851*18.0152*OliveTree!$C$31*OliveTree!$C$31*2.45*0.5)/TreeCalculations!$I$3/TreeCalculations!$I$3</f>
        <v>51.693535488</v>
      </c>
      <c r="P851" s="4" t="n">
        <f aca="false">N851+(0.5*OliveWatbal!F851*OliveTree!$C$31*OliveTree!$C$31/18.0152*40.7*60*60)/TreeCalculations!$I$3/TreeCalculations!$I$3 + (0.5*OliveWatbal!G851*OliveTree!$C$31*OliveTree!$C$31/18.0152*40.7*60*60)/TreeCalculations!$I$3/TreeCalculations!$I$3</f>
        <v>397.555626359963</v>
      </c>
      <c r="Q851" s="11" t="n">
        <f aca="false">OliveWatbal!AA851-OliveWatbal!W851-F851</f>
        <v>253.805512940184</v>
      </c>
      <c r="R851" s="11" t="n">
        <f aca="false">OliveWatbal!AA851+OliveWatbal!W851-F851</f>
        <v>219.064712940184</v>
      </c>
      <c r="S851" s="6" t="n">
        <f aca="false">OliveWatbal!W851</f>
        <v>-17.3704</v>
      </c>
      <c r="T851" s="7" t="n">
        <f aca="false">OliveHrFlx!P851-OliveHrFlx!P850</f>
        <v>-0.59</v>
      </c>
      <c r="U851" s="7" t="n">
        <f aca="false">TreeCalculations!$J$3*TreeCalculations!$K$3*(T851/TreeCalculations!$L$3)</f>
        <v>-0.0193318829719425</v>
      </c>
    </row>
    <row r="852" customFormat="false" ht="12.8" hidden="false" customHeight="false" outlineLevel="0" collapsed="false">
      <c r="C852" s="2" t="n">
        <f aca="false">GrassWatbal!AA852</f>
        <v>143.2394</v>
      </c>
      <c r="D852" s="3" t="n">
        <f aca="false">(0.5*GrassWatbal!J852*GrassTree!$C$31*GrassTree!$C$31/18.0152*40.7*60*60)/TreeCalculations!$I$2/TreeCalculations!$I$2</f>
        <v>48.0383442870465</v>
      </c>
      <c r="E852" s="8" t="n">
        <f aca="false">(GrassHrFlux!K852*18.0152*GrassTree!$C$31*GrassTree!$C$31*2.45*0.5)/TreeCalculations!$I$2/TreeCalculations!$I$2</f>
        <v>10.03018779</v>
      </c>
      <c r="F852" s="10" t="n">
        <f aca="false">D852+(0.5*GrassWatbal!F852*GrassTree!$C$31*GrassTree!$C$31/18.0152*40.7*60*60)/TreeCalculations!$I$2/TreeCalculations!$I$2 + (0.5*GrassWatbal!G852*GrassTree!$C$31*GrassTree!$C$31/18.0152*40.7*60*60)/TreeCalculations!$I$2/TreeCalculations!$I$2</f>
        <v>48.0383442870465</v>
      </c>
      <c r="G852" s="5" t="n">
        <f aca="false">GrassWatbal!AA852-GrassWatbal!W852-F852</f>
        <v>109.201655712953</v>
      </c>
      <c r="H852" s="11" t="n">
        <f aca="false">GrassWatbal!AA852+GrassWatbal!W852-F852</f>
        <v>81.2004557129535</v>
      </c>
      <c r="I852" s="6" t="n">
        <f aca="false">GrassWatbal!W852</f>
        <v>-14.0006</v>
      </c>
      <c r="J852" s="7" t="n">
        <f aca="false">GrassHrFlux!P852-GrassHrFlux!P851</f>
        <v>0.539999999999999</v>
      </c>
      <c r="K852" s="7" t="n">
        <f aca="false">TreeCalculations!$J$2*TreeCalculations!$K$2*(J852/TreeCalculations!$L$2)</f>
        <v>0.000707743512193147</v>
      </c>
      <c r="L852" s="2" t="n">
        <f aca="false">OliveWatbal!V852/(OliveTree!$C$31*2*OliveTree!$C$31*2)</f>
        <v>-85.57118</v>
      </c>
      <c r="M852" s="12" t="n">
        <f aca="false">OliveWatbal!AA852</f>
        <v>133.5456</v>
      </c>
      <c r="N852" s="8" t="n">
        <f aca="false">(0.5*OliveWatbal!J852*OliveTree!$C$31*OliveTree!$C$31/18.0152*40.7*60*60)/TreeCalculations!$I$3/TreeCalculations!$I$3</f>
        <v>308.627960833074</v>
      </c>
      <c r="O852" s="8" t="n">
        <f aca="false">(OliveHrFlx!K852*18.0152*OliveTree!$C$31*OliveTree!$C$31*2.45*0.5)/TreeCalculations!$I$3/TreeCalculations!$I$3</f>
        <v>66.12861983</v>
      </c>
      <c r="P852" s="4" t="n">
        <f aca="false">N852+(0.5*OliveWatbal!F852*OliveTree!$C$31*OliveTree!$C$31/18.0152*40.7*60*60)/TreeCalculations!$I$3/TreeCalculations!$I$3 + (0.5*OliveWatbal!G852*OliveTree!$C$31*OliveTree!$C$31/18.0152*40.7*60*60)/TreeCalculations!$I$3/TreeCalculations!$I$3</f>
        <v>308.627960833074</v>
      </c>
      <c r="Q852" s="11" t="n">
        <f aca="false">OliveWatbal!AA852-OliveWatbal!W852-F852</f>
        <v>101.640555712954</v>
      </c>
      <c r="R852" s="11" t="n">
        <f aca="false">OliveWatbal!AA852+OliveWatbal!W852-F852</f>
        <v>69.3739557129535</v>
      </c>
      <c r="S852" s="6" t="n">
        <f aca="false">OliveWatbal!W852</f>
        <v>-16.1333</v>
      </c>
      <c r="T852" s="7" t="n">
        <f aca="false">OliveHrFlx!P852-OliveHrFlx!P851</f>
        <v>0.490000000000002</v>
      </c>
      <c r="U852" s="7" t="n">
        <f aca="false">TreeCalculations!$J$3*TreeCalculations!$K$3*(T852/TreeCalculations!$L$3)</f>
        <v>0.016055292637715</v>
      </c>
    </row>
    <row r="853" customFormat="false" ht="12.8" hidden="false" customHeight="false" outlineLevel="0" collapsed="false">
      <c r="C853" s="2" t="n">
        <f aca="false">GrassWatbal!AA853</f>
        <v>227.0685</v>
      </c>
      <c r="D853" s="3" t="n">
        <f aca="false">(0.5*GrassWatbal!J853*GrassTree!$C$31*GrassTree!$C$31/18.0152*40.7*60*60)/TreeCalculations!$I$2/TreeCalculations!$I$2</f>
        <v>60.4210377903104</v>
      </c>
      <c r="E853" s="8" t="n">
        <f aca="false">(GrassHrFlux!K853*18.0152*GrassTree!$C$31*GrassTree!$C$31*2.45*0.5)/TreeCalculations!$I$2/TreeCalculations!$I$2</f>
        <v>8.644278454</v>
      </c>
      <c r="F853" s="10" t="n">
        <f aca="false">D853+(0.5*GrassWatbal!F853*GrassTree!$C$31*GrassTree!$C$31/18.0152*40.7*60*60)/TreeCalculations!$I$2/TreeCalculations!$I$2 + (0.5*GrassWatbal!G853*GrassTree!$C$31*GrassTree!$C$31/18.0152*40.7*60*60)/TreeCalculations!$I$2/TreeCalculations!$I$2</f>
        <v>60.4210377903104</v>
      </c>
      <c r="G853" s="5" t="n">
        <f aca="false">GrassWatbal!AA853-GrassWatbal!W853-F853</f>
        <v>181.66976220969</v>
      </c>
      <c r="H853" s="11" t="n">
        <f aca="false">GrassWatbal!AA853+GrassWatbal!W853-F853</f>
        <v>151.62516220969</v>
      </c>
      <c r="I853" s="6" t="n">
        <f aca="false">GrassWatbal!W853</f>
        <v>-15.0223</v>
      </c>
      <c r="J853" s="7" t="n">
        <f aca="false">GrassHrFlux!P853-GrassHrFlux!P852</f>
        <v>-0.260000000000002</v>
      </c>
      <c r="K853" s="7" t="n">
        <f aca="false">TreeCalculations!$J$2*TreeCalculations!$K$2*(J853/TreeCalculations!$L$2)</f>
        <v>-0.000340765394759666</v>
      </c>
      <c r="L853" s="2" t="n">
        <f aca="false">OliveWatbal!V853/(OliveTree!$C$31*2*OliveTree!$C$31*2)</f>
        <v>-203.743244</v>
      </c>
      <c r="M853" s="12" t="n">
        <f aca="false">OliveWatbal!AA853</f>
        <v>209.0549</v>
      </c>
      <c r="N853" s="8" t="n">
        <f aca="false">(0.5*OliveWatbal!J853*OliveTree!$C$31*OliveTree!$C$31/18.0152*40.7*60*60)/TreeCalculations!$I$3/TreeCalculations!$I$3</f>
        <v>394.802561170567</v>
      </c>
      <c r="O853" s="8" t="n">
        <f aca="false">(OliveHrFlx!K853*18.0152*OliveTree!$C$31*OliveTree!$C$31*2.45*0.5)/TreeCalculations!$I$3/TreeCalculations!$I$3</f>
        <v>57.762405988</v>
      </c>
      <c r="P853" s="4" t="n">
        <f aca="false">N853+(0.5*OliveWatbal!F853*OliveTree!$C$31*OliveTree!$C$31/18.0152*40.7*60*60)/TreeCalculations!$I$3/TreeCalculations!$I$3 + (0.5*OliveWatbal!G853*OliveTree!$C$31*OliveTree!$C$31/18.0152*40.7*60*60)/TreeCalculations!$I$3/TreeCalculations!$I$3</f>
        <v>394.802561170567</v>
      </c>
      <c r="Q853" s="11" t="n">
        <f aca="false">OliveWatbal!AA853-OliveWatbal!W853-F853</f>
        <v>161.47016220969</v>
      </c>
      <c r="R853" s="11" t="n">
        <f aca="false">OliveWatbal!AA853+OliveWatbal!W853-F853</f>
        <v>135.79756220969</v>
      </c>
      <c r="S853" s="6" t="n">
        <f aca="false">OliveWatbal!W853</f>
        <v>-12.8363</v>
      </c>
      <c r="T853" s="7" t="n">
        <f aca="false">OliveHrFlx!P853-OliveHrFlx!P852</f>
        <v>-0.220000000000002</v>
      </c>
      <c r="U853" s="7" t="n">
        <f aca="false">TreeCalculations!$J$3*TreeCalculations!$K$3*(T853/TreeCalculations!$L$3)</f>
        <v>-0.00720849873530067</v>
      </c>
    </row>
    <row r="854" customFormat="false" ht="12.8" hidden="false" customHeight="false" outlineLevel="0" collapsed="false">
      <c r="C854" s="2" t="n">
        <f aca="false">GrassWatbal!AA854</f>
        <v>114.0263</v>
      </c>
      <c r="D854" s="3" t="n">
        <f aca="false">(0.5*GrassWatbal!J854*GrassTree!$C$31*GrassTree!$C$31/18.0152*40.7*60*60)/TreeCalculations!$I$2/TreeCalculations!$I$2</f>
        <v>51.9829133176429</v>
      </c>
      <c r="E854" s="8" t="n">
        <f aca="false">(GrassHrFlux!K854*18.0152*GrassTree!$C$31*GrassTree!$C$31*2.45*0.5)/TreeCalculations!$I$2/TreeCalculations!$I$2</f>
        <v>7.412849458</v>
      </c>
      <c r="F854" s="10" t="n">
        <f aca="false">D854+(0.5*GrassWatbal!F854*GrassTree!$C$31*GrassTree!$C$31/18.0152*40.7*60*60)/TreeCalculations!$I$2/TreeCalculations!$I$2 + (0.5*GrassWatbal!G854*GrassTree!$C$31*GrassTree!$C$31/18.0152*40.7*60*60)/TreeCalculations!$I$2/TreeCalculations!$I$2</f>
        <v>51.9829133176429</v>
      </c>
      <c r="G854" s="5" t="n">
        <f aca="false">GrassWatbal!AA854-GrassWatbal!W854-F854</f>
        <v>76.2190866823571</v>
      </c>
      <c r="H854" s="11" t="n">
        <f aca="false">GrassWatbal!AA854+GrassWatbal!W854-F854</f>
        <v>47.8676866823571</v>
      </c>
      <c r="I854" s="6" t="n">
        <f aca="false">GrassWatbal!W854</f>
        <v>-14.1757</v>
      </c>
      <c r="J854" s="7" t="n">
        <f aca="false">GrassHrFlux!P854-GrassHrFlux!P853</f>
        <v>-0.27</v>
      </c>
      <c r="K854" s="7" t="n">
        <f aca="false">TreeCalculations!$J$2*TreeCalculations!$K$2*(J854/TreeCalculations!$L$2)</f>
        <v>-0.000353871756096574</v>
      </c>
      <c r="L854" s="2" t="n">
        <f aca="false">OliveWatbal!V854/(OliveTree!$C$31*2*OliveTree!$C$31*2)</f>
        <v>-136.109668</v>
      </c>
      <c r="M854" s="12" t="n">
        <f aca="false">OliveWatbal!AA854</f>
        <v>104.5699</v>
      </c>
      <c r="N854" s="8" t="n">
        <f aca="false">(0.5*OliveWatbal!J854*OliveTree!$C$31*OliveTree!$C$31/18.0152*40.7*60*60)/TreeCalculations!$I$3/TreeCalculations!$I$3</f>
        <v>344.861063990408</v>
      </c>
      <c r="O854" s="8" t="n">
        <f aca="false">(OliveHrFlx!K854*18.0152*OliveTree!$C$31*OliveTree!$C$31*2.45*0.5)/TreeCalculations!$I$3/TreeCalculations!$I$3</f>
        <v>47.273190902</v>
      </c>
      <c r="P854" s="4" t="n">
        <f aca="false">N854+(0.5*OliveWatbal!F854*OliveTree!$C$31*OliveTree!$C$31/18.0152*40.7*60*60)/TreeCalculations!$I$3/TreeCalculations!$I$3 + (0.5*OliveWatbal!G854*OliveTree!$C$31*OliveTree!$C$31/18.0152*40.7*60*60)/TreeCalculations!$I$3/TreeCalculations!$I$3</f>
        <v>344.861063990408</v>
      </c>
      <c r="Q854" s="11" t="n">
        <f aca="false">OliveWatbal!AA854-OliveWatbal!W854-F854</f>
        <v>67.5989866823571</v>
      </c>
      <c r="R854" s="11" t="n">
        <f aca="false">OliveWatbal!AA854+OliveWatbal!W854-F854</f>
        <v>37.5749866823571</v>
      </c>
      <c r="S854" s="6" t="n">
        <f aca="false">OliveWatbal!W854</f>
        <v>-15.012</v>
      </c>
      <c r="T854" s="7" t="n">
        <f aca="false">OliveHrFlx!P854-OliveHrFlx!P853</f>
        <v>-0.25</v>
      </c>
      <c r="U854" s="7" t="n">
        <f aca="false">TreeCalculations!$J$3*TreeCalculations!$K$3*(T854/TreeCalculations!$L$3)</f>
        <v>-0.00819147583556885</v>
      </c>
    </row>
    <row r="855" customFormat="false" ht="12.8" hidden="false" customHeight="false" outlineLevel="0" collapsed="false">
      <c r="C855" s="2" t="n">
        <f aca="false">GrassWatbal!AA855</f>
        <v>85.5042</v>
      </c>
      <c r="D855" s="3" t="n">
        <f aca="false">(0.5*GrassWatbal!J855*GrassTree!$C$31*GrassTree!$C$31/18.0152*40.7*60*60)/TreeCalculations!$I$2/TreeCalculations!$I$2</f>
        <v>44.5776966117501</v>
      </c>
      <c r="E855" s="8" t="n">
        <f aca="false">(GrassHrFlux!K855*18.0152*GrassTree!$C$31*GrassTree!$C$31*2.45*0.5)/TreeCalculations!$I$2/TreeCalculations!$I$2</f>
        <v>0</v>
      </c>
      <c r="F855" s="10" t="n">
        <f aca="false">D855+(0.5*GrassWatbal!F855*GrassTree!$C$31*GrassTree!$C$31/18.0152*40.7*60*60)/TreeCalculations!$I$2/TreeCalculations!$I$2 + (0.5*GrassWatbal!G855*GrassTree!$C$31*GrassTree!$C$31/18.0152*40.7*60*60)/TreeCalculations!$I$2/TreeCalculations!$I$2</f>
        <v>44.5776966117501</v>
      </c>
      <c r="G855" s="5" t="n">
        <f aca="false">GrassWatbal!AA855-GrassWatbal!W855-F855</f>
        <v>53.8965033882499</v>
      </c>
      <c r="H855" s="11" t="n">
        <f aca="false">GrassWatbal!AA855+GrassWatbal!W855-F855</f>
        <v>27.9565033882499</v>
      </c>
      <c r="I855" s="6" t="n">
        <f aca="false">GrassWatbal!W855</f>
        <v>-12.97</v>
      </c>
      <c r="J855" s="7" t="n">
        <f aca="false">GrassHrFlux!P855-GrassHrFlux!P854</f>
        <v>2.53</v>
      </c>
      <c r="K855" s="7" t="n">
        <f aca="false">TreeCalculations!$J$2*TreeCalculations!$K$2*(J855/TreeCalculations!$L$2)</f>
        <v>0.00331590941823827</v>
      </c>
      <c r="L855" s="2" t="n">
        <f aca="false">OliveWatbal!V855/(OliveTree!$C$31*2*OliveTree!$C$31*2)</f>
        <v>-46.255708</v>
      </c>
      <c r="M855" s="12" t="n">
        <f aca="false">OliveWatbal!AA855</f>
        <v>80.4143</v>
      </c>
      <c r="N855" s="8" t="n">
        <f aca="false">(0.5*OliveWatbal!J855*OliveTree!$C$31*OliveTree!$C$31/18.0152*40.7*60*60)/TreeCalculations!$I$3/TreeCalculations!$I$3</f>
        <v>282.235947422177</v>
      </c>
      <c r="O855" s="8" t="n">
        <f aca="false">(OliveHrFlx!K855*18.0152*OliveTree!$C$31*OliveTree!$C$31*2.45*0.5)/TreeCalculations!$I$3/TreeCalculations!$I$3</f>
        <v>0</v>
      </c>
      <c r="P855" s="4" t="n">
        <f aca="false">N855+(0.5*OliveWatbal!F855*OliveTree!$C$31*OliveTree!$C$31/18.0152*40.7*60*60)/TreeCalculations!$I$3/TreeCalculations!$I$3 + (0.5*OliveWatbal!G855*OliveTree!$C$31*OliveTree!$C$31/18.0152*40.7*60*60)/TreeCalculations!$I$3/TreeCalculations!$I$3</f>
        <v>282.235947422177</v>
      </c>
      <c r="Q855" s="11" t="n">
        <f aca="false">OliveWatbal!AA855-OliveWatbal!W855-F855</f>
        <v>50.9946033882499</v>
      </c>
      <c r="R855" s="11" t="n">
        <f aca="false">OliveWatbal!AA855+OliveWatbal!W855-F855</f>
        <v>20.6786033882499</v>
      </c>
      <c r="S855" s="6" t="n">
        <f aca="false">OliveWatbal!W855</f>
        <v>-15.158</v>
      </c>
      <c r="T855" s="7" t="n">
        <f aca="false">OliveHrFlx!P855-OliveHrFlx!P854</f>
        <v>2.67</v>
      </c>
      <c r="U855" s="7" t="n">
        <f aca="false">TreeCalculations!$J$3*TreeCalculations!$K$3*(T855/TreeCalculations!$L$3)</f>
        <v>0.0874849619238753</v>
      </c>
    </row>
    <row r="856" customFormat="false" ht="12.8" hidden="false" customHeight="false" outlineLevel="0" collapsed="false">
      <c r="C856" s="2" t="n">
        <f aca="false">GrassWatbal!AA856</f>
        <v>53.9278</v>
      </c>
      <c r="D856" s="3" t="n">
        <f aca="false">(0.5*GrassWatbal!J856*GrassTree!$C$31*GrassTree!$C$31/18.0152*40.7*60*60)/TreeCalculations!$I$2/TreeCalculations!$I$2</f>
        <v>0.0162662640436964</v>
      </c>
      <c r="E856" s="8" t="n">
        <f aca="false">(GrassHrFlux!K856*18.0152*GrassTree!$C$31*GrassTree!$C$31*2.45*0.5)/TreeCalculations!$I$2/TreeCalculations!$I$2</f>
        <v>0</v>
      </c>
      <c r="F856" s="10" t="n">
        <f aca="false">D856+(0.5*GrassWatbal!F856*GrassTree!$C$31*GrassTree!$C$31/18.0152*40.7*60*60)/TreeCalculations!$I$2/TreeCalculations!$I$2 + (0.5*GrassWatbal!G856*GrassTree!$C$31*GrassTree!$C$31/18.0152*40.7*60*60)/TreeCalculations!$I$2/TreeCalculations!$I$2</f>
        <v>0.0162662640436964</v>
      </c>
      <c r="G856" s="5" t="n">
        <f aca="false">GrassWatbal!AA856-GrassWatbal!W856-F856</f>
        <v>66.0665337359563</v>
      </c>
      <c r="H856" s="11" t="n">
        <f aca="false">GrassWatbal!AA856+GrassWatbal!W856-F856</f>
        <v>41.7565337359563</v>
      </c>
      <c r="I856" s="6" t="n">
        <f aca="false">GrassWatbal!W856</f>
        <v>-12.155</v>
      </c>
      <c r="J856" s="7" t="n">
        <f aca="false">GrassHrFlux!P856-GrassHrFlux!P855</f>
        <v>-0.390000000000001</v>
      </c>
      <c r="K856" s="7" t="n">
        <f aca="false">TreeCalculations!$J$2*TreeCalculations!$K$2*(J856/TreeCalculations!$L$2)</f>
        <v>-0.000511148092139497</v>
      </c>
      <c r="L856" s="2" t="n">
        <f aca="false">OliveWatbal!V856/(OliveTree!$C$31*2*OliveTree!$C$31*2)</f>
        <v>-0.491936</v>
      </c>
      <c r="M856" s="12" t="n">
        <f aca="false">OliveWatbal!AA856</f>
        <v>47.9585</v>
      </c>
      <c r="N856" s="8" t="n">
        <f aca="false">(0.5*OliveWatbal!J856*OliveTree!$C$31*OliveTree!$C$31/18.0152*40.7*60*60)/TreeCalculations!$I$3/TreeCalculations!$I$3</f>
        <v>0</v>
      </c>
      <c r="O856" s="8" t="n">
        <f aca="false">(OliveHrFlx!K856*18.0152*OliveTree!$C$31*OliveTree!$C$31*2.45*0.5)/TreeCalculations!$I$3/TreeCalculations!$I$3</f>
        <v>0</v>
      </c>
      <c r="P856" s="4" t="n">
        <f aca="false">N856+(0.5*OliveWatbal!F856*OliveTree!$C$31*OliveTree!$C$31/18.0152*40.7*60*60)/TreeCalculations!$I$3/TreeCalculations!$I$3 + (0.5*OliveWatbal!G856*OliveTree!$C$31*OliveTree!$C$31/18.0152*40.7*60*60)/TreeCalculations!$I$3/TreeCalculations!$I$3</f>
        <v>0</v>
      </c>
      <c r="Q856" s="11" t="n">
        <f aca="false">OliveWatbal!AA856-OliveWatbal!W856-F856</f>
        <v>62.4051337359563</v>
      </c>
      <c r="R856" s="11" t="n">
        <f aca="false">OliveWatbal!AA856+OliveWatbal!W856-F856</f>
        <v>33.4793337359563</v>
      </c>
      <c r="S856" s="6" t="n">
        <f aca="false">OliveWatbal!W856</f>
        <v>-14.4629</v>
      </c>
      <c r="T856" s="7" t="n">
        <f aca="false">OliveHrFlx!P856-OliveHrFlx!P855</f>
        <v>-0.390000000000001</v>
      </c>
      <c r="U856" s="7" t="n">
        <f aca="false">TreeCalculations!$J$3*TreeCalculations!$K$3*(T856/TreeCalculations!$L$3)</f>
        <v>-0.0127787023034874</v>
      </c>
    </row>
    <row r="857" customFormat="false" ht="12.8" hidden="false" customHeight="false" outlineLevel="0" collapsed="false">
      <c r="C857" s="2" t="n">
        <f aca="false">GrassWatbal!AA857</f>
        <v>13.5173</v>
      </c>
      <c r="D857" s="3" t="n">
        <f aca="false">(0.5*GrassWatbal!J857*GrassTree!$C$31*GrassTree!$C$31/18.0152*40.7*60*60)/TreeCalculations!$I$2/TreeCalculations!$I$2</f>
        <v>0</v>
      </c>
      <c r="E857" s="8" t="n">
        <f aca="false">(GrassHrFlux!K857*18.0152*GrassTree!$C$31*GrassTree!$C$31*2.45*0.5)/TreeCalculations!$I$2/TreeCalculations!$I$2</f>
        <v>0</v>
      </c>
      <c r="F857" s="10" t="n">
        <f aca="false">D857+(0.5*GrassWatbal!F857*GrassTree!$C$31*GrassTree!$C$31/18.0152*40.7*60*60)/TreeCalculations!$I$2/TreeCalculations!$I$2 + (0.5*GrassWatbal!G857*GrassTree!$C$31*GrassTree!$C$31/18.0152*40.7*60*60)/TreeCalculations!$I$2/TreeCalculations!$I$2</f>
        <v>0</v>
      </c>
      <c r="G857" s="5" t="n">
        <f aca="false">GrassWatbal!AA857-GrassWatbal!W857-F857</f>
        <v>23.6217</v>
      </c>
      <c r="H857" s="11" t="n">
        <f aca="false">GrassWatbal!AA857+GrassWatbal!W857-F857</f>
        <v>3.4129</v>
      </c>
      <c r="I857" s="6" t="n">
        <f aca="false">GrassWatbal!W857</f>
        <v>-10.1044</v>
      </c>
      <c r="J857" s="7" t="n">
        <f aca="false">GrassHrFlux!P857-GrassHrFlux!P856</f>
        <v>-0.399999999999999</v>
      </c>
      <c r="K857" s="7" t="n">
        <f aca="false">TreeCalculations!$J$2*TreeCalculations!$K$2*(J857/TreeCalculations!$L$2)</f>
        <v>-0.000524254453476404</v>
      </c>
      <c r="L857" s="2" t="n">
        <f aca="false">OliveWatbal!V857/(OliveTree!$C$31*2*OliveTree!$C$31*2)</f>
        <v>-1.858572</v>
      </c>
      <c r="M857" s="12" t="n">
        <f aca="false">OliveWatbal!AA857</f>
        <v>7.5479</v>
      </c>
      <c r="N857" s="8" t="n">
        <f aca="false">(0.5*OliveWatbal!J857*OliveTree!$C$31*OliveTree!$C$31/18.0152*40.7*60*60)/TreeCalculations!$I$3/TreeCalculations!$I$3</f>
        <v>0</v>
      </c>
      <c r="O857" s="8" t="n">
        <f aca="false">(OliveHrFlx!K857*18.0152*OliveTree!$C$31*OliveTree!$C$31*2.45*0.5)/TreeCalculations!$I$3/TreeCalculations!$I$3</f>
        <v>0</v>
      </c>
      <c r="P857" s="4" t="n">
        <f aca="false">N857+(0.5*OliveWatbal!F857*OliveTree!$C$31*OliveTree!$C$31/18.0152*40.7*60*60)/TreeCalculations!$I$3/TreeCalculations!$I$3 + (0.5*OliveWatbal!G857*OliveTree!$C$31*OliveTree!$C$31/18.0152*40.7*60*60)/TreeCalculations!$I$3/TreeCalculations!$I$3</f>
        <v>0</v>
      </c>
      <c r="Q857" s="11" t="n">
        <f aca="false">OliveWatbal!AA857-OliveWatbal!W857-F857</f>
        <v>19.4494</v>
      </c>
      <c r="R857" s="11" t="n">
        <f aca="false">OliveWatbal!AA857+OliveWatbal!W857-F857</f>
        <v>-4.3536</v>
      </c>
      <c r="S857" s="6" t="n">
        <f aca="false">OliveWatbal!W857</f>
        <v>-11.9015</v>
      </c>
      <c r="T857" s="7" t="n">
        <f aca="false">OliveHrFlx!P857-OliveHrFlx!P856</f>
        <v>-0.399999999999999</v>
      </c>
      <c r="U857" s="7" t="n">
        <f aca="false">TreeCalculations!$J$3*TreeCalculations!$K$3*(T857/TreeCalculations!$L$3)</f>
        <v>-0.0131063613369101</v>
      </c>
    </row>
    <row r="858" customFormat="false" ht="12.8" hidden="false" customHeight="false" outlineLevel="0" collapsed="false">
      <c r="C858" s="2" t="n">
        <f aca="false">GrassWatbal!AA858</f>
        <v>-16.6043</v>
      </c>
      <c r="D858" s="3" t="n">
        <f aca="false">(0.5*GrassWatbal!J858*GrassTree!$C$31*GrassTree!$C$31/18.0152*40.7*60*60)/TreeCalculations!$I$2/TreeCalculations!$I$2</f>
        <v>0</v>
      </c>
      <c r="E858" s="8" t="n">
        <f aca="false">(GrassHrFlux!K858*18.0152*GrassTree!$C$31*GrassTree!$C$31*2.45*0.5)/TreeCalculations!$I$2/TreeCalculations!$I$2</f>
        <v>0</v>
      </c>
      <c r="F858" s="10" t="n">
        <f aca="false">D858+(0.5*GrassWatbal!F858*GrassTree!$C$31*GrassTree!$C$31/18.0152*40.7*60*60)/TreeCalculations!$I$2/TreeCalculations!$I$2 + (0.5*GrassWatbal!G858*GrassTree!$C$31*GrassTree!$C$31/18.0152*40.7*60*60)/TreeCalculations!$I$2/TreeCalculations!$I$2</f>
        <v>0</v>
      </c>
      <c r="G858" s="5" t="n">
        <f aca="false">GrassWatbal!AA858-GrassWatbal!W858-F858</f>
        <v>-8.1686</v>
      </c>
      <c r="H858" s="11" t="n">
        <f aca="false">GrassWatbal!AA858+GrassWatbal!W858-F858</f>
        <v>-25.04</v>
      </c>
      <c r="I858" s="6" t="n">
        <f aca="false">GrassWatbal!W858</f>
        <v>-8.4357</v>
      </c>
      <c r="J858" s="7" t="n">
        <f aca="false">GrassHrFlux!P858-GrassHrFlux!P857</f>
        <v>-0.200000000000003</v>
      </c>
      <c r="K858" s="7" t="n">
        <f aca="false">TreeCalculations!$J$2*TreeCalculations!$K$2*(J858/TreeCalculations!$L$2)</f>
        <v>-0.000262127226738207</v>
      </c>
      <c r="L858" s="2" t="n">
        <f aca="false">OliveWatbal!V858/(OliveTree!$C$31*2*OliveTree!$C$31*2)</f>
        <v>-2.864076</v>
      </c>
      <c r="M858" s="12" t="n">
        <f aca="false">OliveWatbal!AA858</f>
        <v>-22.5739</v>
      </c>
      <c r="N858" s="8" t="n">
        <f aca="false">(0.5*OliveWatbal!J858*OliveTree!$C$31*OliveTree!$C$31/18.0152*40.7*60*60)/TreeCalculations!$I$3/TreeCalculations!$I$3</f>
        <v>0</v>
      </c>
      <c r="O858" s="8" t="n">
        <f aca="false">(OliveHrFlx!K858*18.0152*OliveTree!$C$31*OliveTree!$C$31*2.45*0.5)/TreeCalculations!$I$3/TreeCalculations!$I$3</f>
        <v>0</v>
      </c>
      <c r="P858" s="4" t="n">
        <f aca="false">N858+(0.5*OliveWatbal!F858*OliveTree!$C$31*OliveTree!$C$31/18.0152*40.7*60*60)/TreeCalculations!$I$3/TreeCalculations!$I$3 + (0.5*OliveWatbal!G858*OliveTree!$C$31*OliveTree!$C$31/18.0152*40.7*60*60)/TreeCalculations!$I$3/TreeCalculations!$I$3</f>
        <v>0</v>
      </c>
      <c r="Q858" s="11" t="n">
        <f aca="false">OliveWatbal!AA858-OliveWatbal!W858-F858</f>
        <v>-12.6682</v>
      </c>
      <c r="R858" s="11" t="n">
        <f aca="false">OliveWatbal!AA858+OliveWatbal!W858-F858</f>
        <v>-32.4796</v>
      </c>
      <c r="S858" s="6" t="n">
        <f aca="false">OliveWatbal!W858</f>
        <v>-9.9057</v>
      </c>
      <c r="T858" s="7" t="n">
        <f aca="false">OliveHrFlx!P858-OliveHrFlx!P857</f>
        <v>-0.200000000000003</v>
      </c>
      <c r="U858" s="7" t="n">
        <f aca="false">TreeCalculations!$J$3*TreeCalculations!$K$3*(T858/TreeCalculations!$L$3)</f>
        <v>-0.00655318066845517</v>
      </c>
    </row>
    <row r="859" customFormat="false" ht="12.8" hidden="false" customHeight="false" outlineLevel="0" collapsed="false">
      <c r="C859" s="2" t="n">
        <f aca="false">GrassWatbal!AA859</f>
        <v>-18.0565</v>
      </c>
      <c r="D859" s="3" t="n">
        <f aca="false">(0.5*GrassWatbal!J859*GrassTree!$C$31*GrassTree!$C$31/18.0152*40.7*60*60)/TreeCalculations!$I$2/TreeCalculations!$I$2</f>
        <v>0</v>
      </c>
      <c r="E859" s="8" t="n">
        <f aca="false">(GrassHrFlux!K859*18.0152*GrassTree!$C$31*GrassTree!$C$31*2.45*0.5)/TreeCalculations!$I$2/TreeCalculations!$I$2</f>
        <v>0</v>
      </c>
      <c r="F859" s="10" t="n">
        <f aca="false">D859+(0.5*GrassWatbal!F859*GrassTree!$C$31*GrassTree!$C$31/18.0152*40.7*60*60)/TreeCalculations!$I$2/TreeCalculations!$I$2 + (0.5*GrassWatbal!G859*GrassTree!$C$31*GrassTree!$C$31/18.0152*40.7*60*60)/TreeCalculations!$I$2/TreeCalculations!$I$2</f>
        <v>0</v>
      </c>
      <c r="G859" s="5" t="n">
        <f aca="false">GrassWatbal!AA859-GrassWatbal!W859-F859</f>
        <v>-10.1493</v>
      </c>
      <c r="H859" s="11" t="n">
        <f aca="false">GrassWatbal!AA859+GrassWatbal!W859-F859</f>
        <v>-25.9637</v>
      </c>
      <c r="I859" s="6" t="n">
        <f aca="false">GrassWatbal!W859</f>
        <v>-7.9072</v>
      </c>
      <c r="J859" s="7" t="n">
        <f aca="false">GrassHrFlux!P859-GrassHrFlux!P858</f>
        <v>-0.869999999999997</v>
      </c>
      <c r="K859" s="7" t="n">
        <f aca="false">TreeCalculations!$J$2*TreeCalculations!$K$2*(J859/TreeCalculations!$L$2)</f>
        <v>-0.00114025343631118</v>
      </c>
      <c r="L859" s="2" t="n">
        <f aca="false">OliveWatbal!V859/(OliveTree!$C$31*2*OliveTree!$C$31*2)</f>
        <v>-2.92926</v>
      </c>
      <c r="M859" s="12" t="n">
        <f aca="false">OliveWatbal!AA859</f>
        <v>-24.0261</v>
      </c>
      <c r="N859" s="8" t="n">
        <f aca="false">(0.5*OliveWatbal!J859*OliveTree!$C$31*OliveTree!$C$31/18.0152*40.7*60*60)/TreeCalculations!$I$3/TreeCalculations!$I$3</f>
        <v>0</v>
      </c>
      <c r="O859" s="8" t="n">
        <f aca="false">(OliveHrFlx!K859*18.0152*OliveTree!$C$31*OliveTree!$C$31*2.45*0.5)/TreeCalculations!$I$3/TreeCalculations!$I$3</f>
        <v>0</v>
      </c>
      <c r="P859" s="4" t="n">
        <f aca="false">N859+(0.5*OliveWatbal!F859*OliveTree!$C$31*OliveTree!$C$31/18.0152*40.7*60*60)/TreeCalculations!$I$3/TreeCalculations!$I$3 + (0.5*OliveWatbal!G859*OliveTree!$C$31*OliveTree!$C$31/18.0152*40.7*60*60)/TreeCalculations!$I$3/TreeCalculations!$I$3</f>
        <v>0</v>
      </c>
      <c r="Q859" s="11" t="n">
        <f aca="false">OliveWatbal!AA859-OliveWatbal!W859-F859</f>
        <v>-14.8743</v>
      </c>
      <c r="R859" s="11" t="n">
        <f aca="false">OliveWatbal!AA859+OliveWatbal!W859-F859</f>
        <v>-33.1779</v>
      </c>
      <c r="S859" s="6" t="n">
        <f aca="false">OliveWatbal!W859</f>
        <v>-9.1518</v>
      </c>
      <c r="T859" s="7" t="n">
        <f aca="false">OliveHrFlx!P859-OliveHrFlx!P858</f>
        <v>-0.869999999999997</v>
      </c>
      <c r="U859" s="7" t="n">
        <f aca="false">TreeCalculations!$J$3*TreeCalculations!$K$3*(T859/TreeCalculations!$L$3)</f>
        <v>-0.0285063359077795</v>
      </c>
    </row>
    <row r="860" customFormat="false" ht="12.8" hidden="false" customHeight="false" outlineLevel="0" collapsed="false">
      <c r="C860" s="2" t="n">
        <f aca="false">GrassWatbal!AA860</f>
        <v>-16.7114</v>
      </c>
      <c r="D860" s="3" t="n">
        <f aca="false">(0.5*GrassWatbal!J860*GrassTree!$C$31*GrassTree!$C$31/18.0152*40.7*60*60)/TreeCalculations!$I$2/TreeCalculations!$I$2</f>
        <v>0</v>
      </c>
      <c r="E860" s="8" t="n">
        <f aca="false">(GrassHrFlux!K860*18.0152*GrassTree!$C$31*GrassTree!$C$31*2.45*0.5)/TreeCalculations!$I$2/TreeCalculations!$I$2</f>
        <v>0</v>
      </c>
      <c r="F860" s="10" t="n">
        <f aca="false">D860+(0.5*GrassWatbal!F860*GrassTree!$C$31*GrassTree!$C$31/18.0152*40.7*60*60)/TreeCalculations!$I$2/TreeCalculations!$I$2 + (0.5*GrassWatbal!G860*GrassTree!$C$31*GrassTree!$C$31/18.0152*40.7*60*60)/TreeCalculations!$I$2/TreeCalculations!$I$2</f>
        <v>0</v>
      </c>
      <c r="G860" s="5" t="n">
        <f aca="false">GrassWatbal!AA860-GrassWatbal!W860-F860</f>
        <v>-12.4286</v>
      </c>
      <c r="H860" s="11" t="n">
        <f aca="false">GrassWatbal!AA860+GrassWatbal!W860-F860</f>
        <v>-20.9942</v>
      </c>
      <c r="I860" s="6" t="n">
        <f aca="false">GrassWatbal!W860</f>
        <v>-4.2828</v>
      </c>
      <c r="J860" s="7" t="n">
        <f aca="false">GrassHrFlux!P860-GrassHrFlux!P859</f>
        <v>-0.740000000000002</v>
      </c>
      <c r="K860" s="7" t="n">
        <f aca="false">TreeCalculations!$J$2*TreeCalculations!$K$2*(J860/TreeCalculations!$L$2)</f>
        <v>-0.000969870738931354</v>
      </c>
      <c r="L860" s="2" t="n">
        <f aca="false">OliveWatbal!V860/(OliveTree!$C$31*2*OliveTree!$C$31*2)</f>
        <v>-2.866592</v>
      </c>
      <c r="M860" s="12" t="n">
        <f aca="false">OliveWatbal!AA860</f>
        <v>-22.6804</v>
      </c>
      <c r="N860" s="8" t="n">
        <f aca="false">(0.5*OliveWatbal!J860*OliveTree!$C$31*OliveTree!$C$31/18.0152*40.7*60*60)/TreeCalculations!$I$3/TreeCalculations!$I$3</f>
        <v>0</v>
      </c>
      <c r="O860" s="8" t="n">
        <f aca="false">(OliveHrFlx!K860*18.0152*OliveTree!$C$31*OliveTree!$C$31*2.45*0.5)/TreeCalculations!$I$3/TreeCalculations!$I$3</f>
        <v>0</v>
      </c>
      <c r="P860" s="4" t="n">
        <f aca="false">N860+(0.5*OliveWatbal!F860*OliveTree!$C$31*OliveTree!$C$31/18.0152*40.7*60*60)/TreeCalculations!$I$3/TreeCalculations!$I$3 + (0.5*OliveWatbal!G860*OliveTree!$C$31*OliveTree!$C$31/18.0152*40.7*60*60)/TreeCalculations!$I$3/TreeCalculations!$I$3</f>
        <v>0</v>
      </c>
      <c r="Q860" s="11" t="n">
        <f aca="false">OliveWatbal!AA860-OliveWatbal!W860-F860</f>
        <v>-17.3219</v>
      </c>
      <c r="R860" s="11" t="n">
        <f aca="false">OliveWatbal!AA860+OliveWatbal!W860-F860</f>
        <v>-28.0389</v>
      </c>
      <c r="S860" s="6" t="n">
        <f aca="false">OliveWatbal!W860</f>
        <v>-5.3585</v>
      </c>
      <c r="T860" s="7" t="n">
        <f aca="false">OliveHrFlx!P860-OliveHrFlx!P859</f>
        <v>-0.740000000000002</v>
      </c>
      <c r="U860" s="7" t="n">
        <f aca="false">TreeCalculations!$J$3*TreeCalculations!$K$3*(T860/TreeCalculations!$L$3)</f>
        <v>-0.0242467684732839</v>
      </c>
    </row>
    <row r="861" customFormat="false" ht="12.8" hidden="false" customHeight="false" outlineLevel="0" collapsed="false">
      <c r="C861" s="2" t="n">
        <f aca="false">GrassWatbal!AA861</f>
        <v>-15.9298</v>
      </c>
      <c r="D861" s="3" t="n">
        <f aca="false">(0.5*GrassWatbal!J861*GrassTree!$C$31*GrassTree!$C$31/18.0152*40.7*60*60)/TreeCalculations!$I$2/TreeCalculations!$I$2</f>
        <v>0</v>
      </c>
      <c r="E861" s="8" t="n">
        <f aca="false">(GrassHrFlux!K861*18.0152*GrassTree!$C$31*GrassTree!$C$31*2.45*0.5)/TreeCalculations!$I$2/TreeCalculations!$I$2</f>
        <v>0</v>
      </c>
      <c r="F861" s="10" t="n">
        <f aca="false">D861+(0.5*GrassWatbal!F861*GrassTree!$C$31*GrassTree!$C$31/18.0152*40.7*60*60)/TreeCalculations!$I$2/TreeCalculations!$I$2 + (0.5*GrassWatbal!G861*GrassTree!$C$31*GrassTree!$C$31/18.0152*40.7*60*60)/TreeCalculations!$I$2/TreeCalculations!$I$2</f>
        <v>0</v>
      </c>
      <c r="G861" s="5" t="n">
        <f aca="false">GrassWatbal!AA861-GrassWatbal!W861-F861</f>
        <v>-13.9985</v>
      </c>
      <c r="H861" s="11" t="n">
        <f aca="false">GrassWatbal!AA861+GrassWatbal!W861-F861</f>
        <v>-17.8611</v>
      </c>
      <c r="I861" s="6" t="n">
        <f aca="false">GrassWatbal!W861</f>
        <v>-1.9313</v>
      </c>
      <c r="J861" s="7" t="n">
        <f aca="false">GrassHrFlux!P861-GrassHrFlux!P860</f>
        <v>-0.48</v>
      </c>
      <c r="K861" s="7" t="n">
        <f aca="false">TreeCalculations!$J$2*TreeCalculations!$K$2*(J861/TreeCalculations!$L$2)</f>
        <v>-0.000629105344171688</v>
      </c>
      <c r="L861" s="2" t="n">
        <f aca="false">OliveWatbal!V861/(OliveTree!$C$31*2*OliveTree!$C$31*2)</f>
        <v>-2.840144</v>
      </c>
      <c r="M861" s="12" t="n">
        <f aca="false">OliveWatbal!AA861</f>
        <v>-21.8988</v>
      </c>
      <c r="N861" s="8" t="n">
        <f aca="false">(0.5*OliveWatbal!J861*OliveTree!$C$31*OliveTree!$C$31/18.0152*40.7*60*60)/TreeCalculations!$I$3/TreeCalculations!$I$3</f>
        <v>0</v>
      </c>
      <c r="O861" s="8" t="n">
        <f aca="false">(OliveHrFlx!K861*18.0152*OliveTree!$C$31*OliveTree!$C$31*2.45*0.5)/TreeCalculations!$I$3/TreeCalculations!$I$3</f>
        <v>0</v>
      </c>
      <c r="P861" s="4" t="n">
        <f aca="false">N861+(0.5*OliveWatbal!F861*OliveTree!$C$31*OliveTree!$C$31/18.0152*40.7*60*60)/TreeCalculations!$I$3/TreeCalculations!$I$3 + (0.5*OliveWatbal!G861*OliveTree!$C$31*OliveTree!$C$31/18.0152*40.7*60*60)/TreeCalculations!$I$3/TreeCalculations!$I$3</f>
        <v>0</v>
      </c>
      <c r="Q861" s="11" t="n">
        <f aca="false">OliveWatbal!AA861-OliveWatbal!W861-F861</f>
        <v>-19.0208</v>
      </c>
      <c r="R861" s="11" t="n">
        <f aca="false">OliveWatbal!AA861+OliveWatbal!W861-F861</f>
        <v>-24.7768</v>
      </c>
      <c r="S861" s="6" t="n">
        <f aca="false">OliveWatbal!W861</f>
        <v>-2.878</v>
      </c>
      <c r="T861" s="7" t="n">
        <f aca="false">OliveHrFlx!P861-OliveHrFlx!P860</f>
        <v>-0.48</v>
      </c>
      <c r="U861" s="7" t="n">
        <f aca="false">TreeCalculations!$J$3*TreeCalculations!$K$3*(T861/TreeCalculations!$L$3)</f>
        <v>-0.0157276336042922</v>
      </c>
    </row>
    <row r="862" customFormat="false" ht="12.8" hidden="false" customHeight="false" outlineLevel="0" collapsed="false">
      <c r="C862" s="2" t="n">
        <f aca="false">GrassWatbal!AA862</f>
        <v>-16.5981</v>
      </c>
      <c r="D862" s="3" t="n">
        <f aca="false">(0.5*GrassWatbal!J862*GrassTree!$C$31*GrassTree!$C$31/18.0152*40.7*60*60)/TreeCalculations!$I$2/TreeCalculations!$I$2</f>
        <v>0</v>
      </c>
      <c r="E862" s="8" t="n">
        <f aca="false">(GrassHrFlux!K862*18.0152*GrassTree!$C$31*GrassTree!$C$31*2.45*0.5)/TreeCalculations!$I$2/TreeCalculations!$I$2</f>
        <v>0</v>
      </c>
      <c r="F862" s="10" t="n">
        <f aca="false">D862+(0.5*GrassWatbal!F862*GrassTree!$C$31*GrassTree!$C$31/18.0152*40.7*60*60)/TreeCalculations!$I$2/TreeCalculations!$I$2 + (0.5*GrassWatbal!G862*GrassTree!$C$31*GrassTree!$C$31/18.0152*40.7*60*60)/TreeCalculations!$I$2/TreeCalculations!$I$2</f>
        <v>0</v>
      </c>
      <c r="G862" s="5" t="n">
        <f aca="false">GrassWatbal!AA862-GrassWatbal!W862-F862</f>
        <v>-15.4965</v>
      </c>
      <c r="H862" s="11" t="n">
        <f aca="false">GrassWatbal!AA862+GrassWatbal!W862-F862</f>
        <v>-17.6997</v>
      </c>
      <c r="I862" s="6" t="n">
        <f aca="false">GrassWatbal!W862</f>
        <v>-1.1016</v>
      </c>
      <c r="J862" s="7" t="n">
        <f aca="false">GrassHrFlux!P862-GrassHrFlux!P861</f>
        <v>-0.699999999999999</v>
      </c>
      <c r="K862" s="7" t="n">
        <f aca="false">TreeCalculations!$J$2*TreeCalculations!$K$2*(J862/TreeCalculations!$L$2)</f>
        <v>-0.00091744529358371</v>
      </c>
      <c r="L862" s="2" t="n">
        <f aca="false">OliveWatbal!V862/(OliveTree!$C$31*2*OliveTree!$C$31*2)</f>
        <v>-2.853868</v>
      </c>
      <c r="M862" s="12" t="n">
        <f aca="false">OliveWatbal!AA862</f>
        <v>-22.5673</v>
      </c>
      <c r="N862" s="8" t="n">
        <f aca="false">(0.5*OliveWatbal!J862*OliveTree!$C$31*OliveTree!$C$31/18.0152*40.7*60*60)/TreeCalculations!$I$3/TreeCalculations!$I$3</f>
        <v>0</v>
      </c>
      <c r="O862" s="8" t="n">
        <f aca="false">(OliveHrFlx!K862*18.0152*OliveTree!$C$31*OliveTree!$C$31*2.45*0.5)/TreeCalculations!$I$3/TreeCalculations!$I$3</f>
        <v>0</v>
      </c>
      <c r="P862" s="4" t="n">
        <f aca="false">N862+(0.5*OliveWatbal!F862*OliveTree!$C$31*OliveTree!$C$31/18.0152*40.7*60*60)/TreeCalculations!$I$3/TreeCalculations!$I$3 + (0.5*OliveWatbal!G862*OliveTree!$C$31*OliveTree!$C$31/18.0152*40.7*60*60)/TreeCalculations!$I$3/TreeCalculations!$I$3</f>
        <v>0</v>
      </c>
      <c r="Q862" s="11" t="n">
        <f aca="false">OliveWatbal!AA862-OliveWatbal!W862-F862</f>
        <v>-20.6197</v>
      </c>
      <c r="R862" s="11" t="n">
        <f aca="false">OliveWatbal!AA862+OliveWatbal!W862-F862</f>
        <v>-24.5149</v>
      </c>
      <c r="S862" s="6" t="n">
        <f aca="false">OliveWatbal!W862</f>
        <v>-1.9476</v>
      </c>
      <c r="T862" s="7" t="n">
        <f aca="false">OliveHrFlx!P862-OliveHrFlx!P861</f>
        <v>-0.699999999999999</v>
      </c>
      <c r="U862" s="7" t="n">
        <f aca="false">TreeCalculations!$J$3*TreeCalculations!$K$3*(T862/TreeCalculations!$L$3)</f>
        <v>-0.0229361323395928</v>
      </c>
    </row>
    <row r="863" customFormat="false" ht="12.8" hidden="false" customHeight="false" outlineLevel="0" collapsed="false">
      <c r="C863" s="2" t="n">
        <f aca="false">GrassWatbal!AA863</f>
        <v>-16.1892</v>
      </c>
      <c r="D863" s="3" t="n">
        <f aca="false">(0.5*GrassWatbal!J863*GrassTree!$C$31*GrassTree!$C$31/18.0152*40.7*60*60)/TreeCalculations!$I$2/TreeCalculations!$I$2</f>
        <v>0</v>
      </c>
      <c r="E863" s="8" t="n">
        <f aca="false">(GrassHrFlux!K863*18.0152*GrassTree!$C$31*GrassTree!$C$31*2.45*0.5)/TreeCalculations!$I$2/TreeCalculations!$I$2</f>
        <v>0</v>
      </c>
      <c r="F863" s="10" t="n">
        <f aca="false">D863+(0.5*GrassWatbal!F863*GrassTree!$C$31*GrassTree!$C$31/18.0152*40.7*60*60)/TreeCalculations!$I$2/TreeCalculations!$I$2 + (0.5*GrassWatbal!G863*GrassTree!$C$31*GrassTree!$C$31/18.0152*40.7*60*60)/TreeCalculations!$I$2/TreeCalculations!$I$2</f>
        <v>0</v>
      </c>
      <c r="G863" s="5" t="n">
        <f aca="false">GrassWatbal!AA863-GrassWatbal!W863-F863</f>
        <v>-17.0175</v>
      </c>
      <c r="H863" s="11" t="n">
        <f aca="false">GrassWatbal!AA863+GrassWatbal!W863-F863</f>
        <v>-15.3609</v>
      </c>
      <c r="I863" s="6" t="n">
        <f aca="false">GrassWatbal!W863</f>
        <v>0.8283</v>
      </c>
      <c r="J863" s="7" t="n">
        <f aca="false">GrassHrFlux!P863-GrassHrFlux!P862</f>
        <v>-0.289999999999999</v>
      </c>
      <c r="K863" s="7" t="n">
        <f aca="false">TreeCalculations!$J$2*TreeCalculations!$K$2*(J863/TreeCalculations!$L$2)</f>
        <v>-0.000380084478770393</v>
      </c>
      <c r="L863" s="2" t="n">
        <f aca="false">OliveWatbal!V863/(OliveTree!$C$31*2*OliveTree!$C$31*2)</f>
        <v>-2.817884</v>
      </c>
      <c r="M863" s="12" t="n">
        <f aca="false">OliveWatbal!AA863</f>
        <v>-22.1588</v>
      </c>
      <c r="N863" s="8" t="n">
        <f aca="false">(0.5*OliveWatbal!J863*OliveTree!$C$31*OliveTree!$C$31/18.0152*40.7*60*60)/TreeCalculations!$I$3/TreeCalculations!$I$3</f>
        <v>0</v>
      </c>
      <c r="O863" s="8" t="n">
        <f aca="false">(OliveHrFlx!K863*18.0152*OliveTree!$C$31*OliveTree!$C$31*2.45*0.5)/TreeCalculations!$I$3/TreeCalculations!$I$3</f>
        <v>0</v>
      </c>
      <c r="P863" s="4" t="n">
        <f aca="false">N863+(0.5*OliveWatbal!F863*OliveTree!$C$31*OliveTree!$C$31/18.0152*40.7*60*60)/TreeCalculations!$I$3/TreeCalculations!$I$3 + (0.5*OliveWatbal!G863*OliveTree!$C$31*OliveTree!$C$31/18.0152*40.7*60*60)/TreeCalculations!$I$3/TreeCalculations!$I$3</f>
        <v>0</v>
      </c>
      <c r="Q863" s="11" t="n">
        <f aca="false">OliveWatbal!AA863-OliveWatbal!W863-F863</f>
        <v>-22.2241</v>
      </c>
      <c r="R863" s="11" t="n">
        <f aca="false">OliveWatbal!AA863+OliveWatbal!W863-F863</f>
        <v>-22.0935</v>
      </c>
      <c r="S863" s="6" t="n">
        <f aca="false">OliveWatbal!W863</f>
        <v>0.0653</v>
      </c>
      <c r="T863" s="7" t="n">
        <f aca="false">OliveHrFlx!P863-OliveHrFlx!P862</f>
        <v>-0.289999999999999</v>
      </c>
      <c r="U863" s="7" t="n">
        <f aca="false">TreeCalculations!$J$3*TreeCalculations!$K$3*(T863/TreeCalculations!$L$3)</f>
        <v>-0.00950211196925983</v>
      </c>
    </row>
    <row r="864" customFormat="false" ht="12.8" hidden="false" customHeight="false" outlineLevel="0" collapsed="false">
      <c r="C864" s="2" t="n">
        <f aca="false">GrassWatbal!AA864</f>
        <v>-15.8029</v>
      </c>
      <c r="D864" s="3" t="n">
        <f aca="false">(0.5*GrassWatbal!J864*GrassTree!$C$31*GrassTree!$C$31/18.0152*40.7*60*60)/TreeCalculations!$I$2/TreeCalculations!$I$2</f>
        <v>0</v>
      </c>
      <c r="E864" s="8" t="n">
        <f aca="false">(GrassHrFlux!K864*18.0152*GrassTree!$C$31*GrassTree!$C$31*2.45*0.5)/TreeCalculations!$I$2/TreeCalculations!$I$2</f>
        <v>0</v>
      </c>
      <c r="F864" s="10" t="n">
        <f aca="false">D864+(0.5*GrassWatbal!F864*GrassTree!$C$31*GrassTree!$C$31/18.0152*40.7*60*60)/TreeCalculations!$I$2/TreeCalculations!$I$2 + (0.5*GrassWatbal!G864*GrassTree!$C$31*GrassTree!$C$31/18.0152*40.7*60*60)/TreeCalculations!$I$2/TreeCalculations!$I$2</f>
        <v>0</v>
      </c>
      <c r="G864" s="5" t="n">
        <f aca="false">GrassWatbal!AA864-GrassWatbal!W864-F864</f>
        <v>-16.4444</v>
      </c>
      <c r="H864" s="11" t="n">
        <f aca="false">GrassWatbal!AA864+GrassWatbal!W864-F864</f>
        <v>-15.1614</v>
      </c>
      <c r="I864" s="6" t="n">
        <f aca="false">GrassWatbal!W864</f>
        <v>0.6415</v>
      </c>
      <c r="J864" s="7" t="n">
        <f aca="false">GrassHrFlux!P864-GrassHrFlux!P863</f>
        <v>0.370000000000001</v>
      </c>
      <c r="K864" s="7" t="n">
        <f aca="false">TreeCalculations!$J$2*TreeCalculations!$K$2*(J864/TreeCalculations!$L$2)</f>
        <v>0.000484935369465677</v>
      </c>
      <c r="L864" s="2" t="n">
        <f aca="false">OliveWatbal!V864/(OliveTree!$C$31*2*OliveTree!$C$31*2)</f>
        <v>-2.798344</v>
      </c>
      <c r="M864" s="12" t="n">
        <f aca="false">OliveWatbal!AA864</f>
        <v>-21.7724</v>
      </c>
      <c r="N864" s="8" t="n">
        <f aca="false">(0.5*OliveWatbal!J864*OliveTree!$C$31*OliveTree!$C$31/18.0152*40.7*60*60)/TreeCalculations!$I$3/TreeCalculations!$I$3</f>
        <v>0</v>
      </c>
      <c r="O864" s="8" t="n">
        <f aca="false">(OliveHrFlx!K864*18.0152*OliveTree!$C$31*OliveTree!$C$31*2.45*0.5)/TreeCalculations!$I$3/TreeCalculations!$I$3</f>
        <v>0</v>
      </c>
      <c r="P864" s="4" t="n">
        <f aca="false">N864+(0.5*OliveWatbal!F864*OliveTree!$C$31*OliveTree!$C$31/18.0152*40.7*60*60)/TreeCalculations!$I$3/TreeCalculations!$I$3 + (0.5*OliveWatbal!G864*OliveTree!$C$31*OliveTree!$C$31/18.0152*40.7*60*60)/TreeCalculations!$I$3/TreeCalculations!$I$3</f>
        <v>0</v>
      </c>
      <c r="Q864" s="11" t="n">
        <f aca="false">OliveWatbal!AA864-OliveWatbal!W864-F864</f>
        <v>-21.7182</v>
      </c>
      <c r="R864" s="11" t="n">
        <f aca="false">OliveWatbal!AA864+OliveWatbal!W864-F864</f>
        <v>-21.8266</v>
      </c>
      <c r="S864" s="6" t="n">
        <f aca="false">OliveWatbal!W864</f>
        <v>-0.0542</v>
      </c>
      <c r="T864" s="7" t="n">
        <f aca="false">OliveHrFlx!P864-OliveHrFlx!P863</f>
        <v>0.370000000000001</v>
      </c>
      <c r="U864" s="7" t="n">
        <f aca="false">TreeCalculations!$J$3*TreeCalculations!$K$3*(T864/TreeCalculations!$L$3)</f>
        <v>0.0121233842366419</v>
      </c>
    </row>
    <row r="865" customFormat="false" ht="12.8" hidden="false" customHeight="false" outlineLevel="0" collapsed="false">
      <c r="C865" s="2" t="n">
        <f aca="false">GrassWatbal!AA865</f>
        <v>-16.0014</v>
      </c>
      <c r="D865" s="3" t="n">
        <f aca="false">(0.5*GrassWatbal!J865*GrassTree!$C$31*GrassTree!$C$31/18.0152*40.7*60*60)/TreeCalculations!$I$2/TreeCalculations!$I$2</f>
        <v>0</v>
      </c>
      <c r="E865" s="8" t="n">
        <f aca="false">(GrassHrFlux!K865*18.0152*GrassTree!$C$31*GrassTree!$C$31*2.45*0.5)/TreeCalculations!$I$2/TreeCalculations!$I$2</f>
        <v>0</v>
      </c>
      <c r="F865" s="10" t="n">
        <f aca="false">D865+(0.5*GrassWatbal!F865*GrassTree!$C$31*GrassTree!$C$31/18.0152*40.7*60*60)/TreeCalculations!$I$2/TreeCalculations!$I$2 + (0.5*GrassWatbal!G865*GrassTree!$C$31*GrassTree!$C$31/18.0152*40.7*60*60)/TreeCalculations!$I$2/TreeCalculations!$I$2</f>
        <v>0</v>
      </c>
      <c r="G865" s="5" t="n">
        <f aca="false">GrassWatbal!AA865-GrassWatbal!W865-F865</f>
        <v>-13.6765</v>
      </c>
      <c r="H865" s="11" t="n">
        <f aca="false">GrassWatbal!AA865+GrassWatbal!W865-F865</f>
        <v>-18.3263</v>
      </c>
      <c r="I865" s="6" t="n">
        <f aca="false">GrassWatbal!W865</f>
        <v>-2.3249</v>
      </c>
      <c r="J865" s="7" t="n">
        <f aca="false">GrassHrFlux!P865-GrassHrFlux!P864</f>
        <v>-0.0600000000000023</v>
      </c>
      <c r="K865" s="7" t="n">
        <f aca="false">TreeCalculations!$J$2*TreeCalculations!$K$2*(J865/TreeCalculations!$L$2)</f>
        <v>-7.86381680214639E-005</v>
      </c>
      <c r="L865" s="2" t="n">
        <f aca="false">OliveWatbal!V865/(OliveTree!$C$31*2*OliveTree!$C$31*2)</f>
        <v>-2.818432</v>
      </c>
      <c r="M865" s="12" t="n">
        <f aca="false">OliveWatbal!AA865</f>
        <v>-21.972</v>
      </c>
      <c r="N865" s="8" t="n">
        <f aca="false">(0.5*OliveWatbal!J865*OliveTree!$C$31*OliveTree!$C$31/18.0152*40.7*60*60)/TreeCalculations!$I$3/TreeCalculations!$I$3</f>
        <v>0</v>
      </c>
      <c r="O865" s="8" t="n">
        <f aca="false">(OliveHrFlx!K865*18.0152*OliveTree!$C$31*OliveTree!$C$31*2.45*0.5)/TreeCalculations!$I$3/TreeCalculations!$I$3</f>
        <v>0</v>
      </c>
      <c r="P865" s="4" t="n">
        <f aca="false">N865+(0.5*OliveWatbal!F865*OliveTree!$C$31*OliveTree!$C$31/18.0152*40.7*60*60)/TreeCalculations!$I$3/TreeCalculations!$I$3 + (0.5*OliveWatbal!G865*OliveTree!$C$31*OliveTree!$C$31/18.0152*40.7*60*60)/TreeCalculations!$I$3/TreeCalculations!$I$3</f>
        <v>0</v>
      </c>
      <c r="Q865" s="11" t="n">
        <f aca="false">OliveWatbal!AA865-OliveWatbal!W865-F865</f>
        <v>-19.0043</v>
      </c>
      <c r="R865" s="11" t="n">
        <f aca="false">OliveWatbal!AA865+OliveWatbal!W865-F865</f>
        <v>-24.9397</v>
      </c>
      <c r="S865" s="6" t="n">
        <f aca="false">OliveWatbal!W865</f>
        <v>-2.9677</v>
      </c>
      <c r="T865" s="7" t="n">
        <f aca="false">OliveHrFlx!P865-OliveHrFlx!P864</f>
        <v>-0.0600000000000023</v>
      </c>
      <c r="U865" s="7" t="n">
        <f aca="false">TreeCalculations!$J$3*TreeCalculations!$K$3*(T865/TreeCalculations!$L$3)</f>
        <v>-0.0019659542005366</v>
      </c>
    </row>
    <row r="866" customFormat="false" ht="12.8" hidden="false" customHeight="false" outlineLevel="0" collapsed="false">
      <c r="C866" s="2" t="n">
        <f aca="false">GrassWatbal!AA866</f>
        <v>-17.071</v>
      </c>
      <c r="D866" s="3" t="n">
        <f aca="false">(0.5*GrassWatbal!J866*GrassTree!$C$31*GrassTree!$C$31/18.0152*40.7*60*60)/TreeCalculations!$I$2/TreeCalculations!$I$2</f>
        <v>0</v>
      </c>
      <c r="E866" s="8" t="n">
        <f aca="false">(GrassHrFlux!K866*18.0152*GrassTree!$C$31*GrassTree!$C$31*2.45*0.5)/TreeCalculations!$I$2/TreeCalculations!$I$2</f>
        <v>0</v>
      </c>
      <c r="F866" s="10" t="n">
        <f aca="false">D866+(0.5*GrassWatbal!F866*GrassTree!$C$31*GrassTree!$C$31/18.0152*40.7*60*60)/TreeCalculations!$I$2/TreeCalculations!$I$2 + (0.5*GrassWatbal!G866*GrassTree!$C$31*GrassTree!$C$31/18.0152*40.7*60*60)/TreeCalculations!$I$2/TreeCalculations!$I$2</f>
        <v>0</v>
      </c>
      <c r="G866" s="5" t="n">
        <f aca="false">GrassWatbal!AA866-GrassWatbal!W866-F866</f>
        <v>-14.6008</v>
      </c>
      <c r="H866" s="11" t="n">
        <f aca="false">GrassWatbal!AA866+GrassWatbal!W866-F866</f>
        <v>-19.5412</v>
      </c>
      <c r="I866" s="6" t="n">
        <f aca="false">GrassWatbal!W866</f>
        <v>-2.4702</v>
      </c>
      <c r="J866" s="7" t="n">
        <f aca="false">GrassHrFlux!P866-GrassHrFlux!P865</f>
        <v>-0.66</v>
      </c>
      <c r="K866" s="7" t="n">
        <f aca="false">TreeCalculations!$J$2*TreeCalculations!$K$2*(J866/TreeCalculations!$L$2)</f>
        <v>-0.00086501984823607</v>
      </c>
      <c r="L866" s="2" t="n">
        <f aca="false">OliveWatbal!V866/(OliveTree!$C$31*2*OliveTree!$C$31*2)</f>
        <v>-2.850856</v>
      </c>
      <c r="M866" s="12" t="n">
        <f aca="false">OliveWatbal!AA866</f>
        <v>-23.0428</v>
      </c>
      <c r="N866" s="8" t="n">
        <f aca="false">(0.5*OliveWatbal!J866*OliveTree!$C$31*OliveTree!$C$31/18.0152*40.7*60*60)/TreeCalculations!$I$3/TreeCalculations!$I$3</f>
        <v>0</v>
      </c>
      <c r="O866" s="8" t="n">
        <f aca="false">(OliveHrFlx!K866*18.0152*OliveTree!$C$31*OliveTree!$C$31*2.45*0.5)/TreeCalculations!$I$3/TreeCalculations!$I$3</f>
        <v>0</v>
      </c>
      <c r="P866" s="4" t="n">
        <f aca="false">N866+(0.5*OliveWatbal!F866*OliveTree!$C$31*OliveTree!$C$31/18.0152*40.7*60*60)/TreeCalculations!$I$3/TreeCalculations!$I$3 + (0.5*OliveWatbal!G866*OliveTree!$C$31*OliveTree!$C$31/18.0152*40.7*60*60)/TreeCalculations!$I$3/TreeCalculations!$I$3</f>
        <v>0</v>
      </c>
      <c r="Q866" s="11" t="n">
        <f aca="false">OliveWatbal!AA866-OliveWatbal!W866-F866</f>
        <v>-19.9769</v>
      </c>
      <c r="R866" s="11" t="n">
        <f aca="false">OliveWatbal!AA866+OliveWatbal!W866-F866</f>
        <v>-26.1087</v>
      </c>
      <c r="S866" s="6" t="n">
        <f aca="false">OliveWatbal!W866</f>
        <v>-3.0659</v>
      </c>
      <c r="T866" s="7" t="n">
        <f aca="false">OliveHrFlx!P866-OliveHrFlx!P865</f>
        <v>-0.66</v>
      </c>
      <c r="U866" s="7" t="n">
        <f aca="false">TreeCalculations!$J$3*TreeCalculations!$K$3*(T866/TreeCalculations!$L$3)</f>
        <v>-0.0216254962059018</v>
      </c>
    </row>
    <row r="867" customFormat="false" ht="12.8" hidden="false" customHeight="false" outlineLevel="0" collapsed="false">
      <c r="C867" s="2" t="n">
        <f aca="false">GrassWatbal!AA867</f>
        <v>-16.6426</v>
      </c>
      <c r="D867" s="3" t="n">
        <f aca="false">(0.5*GrassWatbal!J867*GrassTree!$C$31*GrassTree!$C$31/18.0152*40.7*60*60)/TreeCalculations!$I$2/TreeCalculations!$I$2</f>
        <v>0</v>
      </c>
      <c r="E867" s="8" t="n">
        <f aca="false">(GrassHrFlux!K867*18.0152*GrassTree!$C$31*GrassTree!$C$31*2.45*0.5)/TreeCalculations!$I$2/TreeCalculations!$I$2</f>
        <v>0</v>
      </c>
      <c r="F867" s="10" t="n">
        <f aca="false">D867+(0.5*GrassWatbal!F867*GrassTree!$C$31*GrassTree!$C$31/18.0152*40.7*60*60)/TreeCalculations!$I$2/TreeCalculations!$I$2 + (0.5*GrassWatbal!G867*GrassTree!$C$31*GrassTree!$C$31/18.0152*40.7*60*60)/TreeCalculations!$I$2/TreeCalculations!$I$2</f>
        <v>0</v>
      </c>
      <c r="G867" s="5" t="n">
        <f aca="false">GrassWatbal!AA867-GrassWatbal!W867-F867</f>
        <v>-16.7138</v>
      </c>
      <c r="H867" s="11" t="n">
        <f aca="false">GrassWatbal!AA867+GrassWatbal!W867-F867</f>
        <v>-16.5714</v>
      </c>
      <c r="I867" s="6" t="n">
        <f aca="false">GrassWatbal!W867</f>
        <v>0.0712</v>
      </c>
      <c r="J867" s="7" t="n">
        <f aca="false">GrassHrFlux!P867-GrassHrFlux!P866</f>
        <v>-1.67</v>
      </c>
      <c r="K867" s="7" t="n">
        <f aca="false">TreeCalculations!$J$2*TreeCalculations!$K$2*(J867/TreeCalculations!$L$2)</f>
        <v>-0.00218876234326399</v>
      </c>
      <c r="L867" s="2" t="n">
        <f aca="false">OliveWatbal!V867/(OliveTree!$C$31*2*OliveTree!$C$31*2)</f>
        <v>-2.82832</v>
      </c>
      <c r="M867" s="12" t="n">
        <f aca="false">OliveWatbal!AA867</f>
        <v>-22.6122</v>
      </c>
      <c r="N867" s="8" t="n">
        <f aca="false">(0.5*OliveWatbal!J867*OliveTree!$C$31*OliveTree!$C$31/18.0152*40.7*60*60)/TreeCalculations!$I$3/TreeCalculations!$I$3</f>
        <v>0</v>
      </c>
      <c r="O867" s="8" t="n">
        <f aca="false">(OliveHrFlx!K867*18.0152*OliveTree!$C$31*OliveTree!$C$31*2.45*0.5)/TreeCalculations!$I$3/TreeCalculations!$I$3</f>
        <v>0</v>
      </c>
      <c r="P867" s="4" t="n">
        <f aca="false">N867+(0.5*OliveWatbal!F867*OliveTree!$C$31*OliveTree!$C$31/18.0152*40.7*60*60)/TreeCalculations!$I$3/TreeCalculations!$I$3 + (0.5*OliveWatbal!G867*OliveTree!$C$31*OliveTree!$C$31/18.0152*40.7*60*60)/TreeCalculations!$I$3/TreeCalculations!$I$3</f>
        <v>0</v>
      </c>
      <c r="Q867" s="11" t="n">
        <f aca="false">OliveWatbal!AA867-OliveWatbal!W867-F867</f>
        <v>-22.1349</v>
      </c>
      <c r="R867" s="11" t="n">
        <f aca="false">OliveWatbal!AA867+OliveWatbal!W867-F867</f>
        <v>-23.0895</v>
      </c>
      <c r="S867" s="6" t="n">
        <f aca="false">OliveWatbal!W867</f>
        <v>-0.4773</v>
      </c>
      <c r="T867" s="7" t="n">
        <f aca="false">OliveHrFlx!P867-OliveHrFlx!P866</f>
        <v>-1.67</v>
      </c>
      <c r="U867" s="7" t="n">
        <f aca="false">TreeCalculations!$J$3*TreeCalculations!$K$3*(T867/TreeCalculations!$L$3)</f>
        <v>-0.0547190585815998</v>
      </c>
    </row>
    <row r="868" customFormat="false" ht="12.8" hidden="false" customHeight="false" outlineLevel="0" collapsed="false">
      <c r="C868" s="2" t="n">
        <f aca="false">GrassWatbal!AA868</f>
        <v>-15.1207</v>
      </c>
      <c r="D868" s="3" t="n">
        <f aca="false">(0.5*GrassWatbal!J868*GrassTree!$C$31*GrassTree!$C$31/18.0152*40.7*60*60)/TreeCalculations!$I$2/TreeCalculations!$I$2</f>
        <v>0</v>
      </c>
      <c r="E868" s="8" t="n">
        <f aca="false">(GrassHrFlux!K868*18.0152*GrassTree!$C$31*GrassTree!$C$31*2.45*0.5)/TreeCalculations!$I$2/TreeCalculations!$I$2</f>
        <v>0</v>
      </c>
      <c r="F868" s="10" t="n">
        <f aca="false">D868+(0.5*GrassWatbal!F868*GrassTree!$C$31*GrassTree!$C$31/18.0152*40.7*60*60)/TreeCalculations!$I$2/TreeCalculations!$I$2 + (0.5*GrassWatbal!G868*GrassTree!$C$31*GrassTree!$C$31/18.0152*40.7*60*60)/TreeCalculations!$I$2/TreeCalculations!$I$2</f>
        <v>0</v>
      </c>
      <c r="G868" s="5" t="n">
        <f aca="false">GrassWatbal!AA868-GrassWatbal!W868-F868</f>
        <v>-21.9338</v>
      </c>
      <c r="H868" s="11" t="n">
        <f aca="false">GrassWatbal!AA868+GrassWatbal!W868-F868</f>
        <v>-8.3076</v>
      </c>
      <c r="I868" s="6" t="n">
        <f aca="false">GrassWatbal!W868</f>
        <v>6.8131</v>
      </c>
      <c r="J868" s="7" t="n">
        <f aca="false">GrassHrFlux!P868-GrassHrFlux!P867</f>
        <v>-1.71</v>
      </c>
      <c r="K868" s="7" t="n">
        <f aca="false">TreeCalculations!$J$2*TreeCalculations!$K$2*(J868/TreeCalculations!$L$2)</f>
        <v>-0.00224118778861164</v>
      </c>
      <c r="L868" s="2" t="n">
        <f aca="false">OliveWatbal!V868/(OliveTree!$C$31*2*OliveTree!$C$31*2)</f>
        <v>-2.743488</v>
      </c>
      <c r="M868" s="12" t="n">
        <f aca="false">OliveWatbal!AA868</f>
        <v>-21.0894</v>
      </c>
      <c r="N868" s="8" t="n">
        <f aca="false">(0.5*OliveWatbal!J868*OliveTree!$C$31*OliveTree!$C$31/18.0152*40.7*60*60)/TreeCalculations!$I$3/TreeCalculations!$I$3</f>
        <v>0</v>
      </c>
      <c r="O868" s="8" t="n">
        <f aca="false">(OliveHrFlx!K868*18.0152*OliveTree!$C$31*OliveTree!$C$31*2.45*0.5)/TreeCalculations!$I$3/TreeCalculations!$I$3</f>
        <v>0</v>
      </c>
      <c r="P868" s="4" t="n">
        <f aca="false">N868+(0.5*OliveWatbal!F868*OliveTree!$C$31*OliveTree!$C$31/18.0152*40.7*60*60)/TreeCalculations!$I$3/TreeCalculations!$I$3 + (0.5*OliveWatbal!G868*OliveTree!$C$31*OliveTree!$C$31/18.0152*40.7*60*60)/TreeCalculations!$I$3/TreeCalculations!$I$3</f>
        <v>0</v>
      </c>
      <c r="Q868" s="11" t="n">
        <f aca="false">OliveWatbal!AA868-OliveWatbal!W868-F868</f>
        <v>-27.3992</v>
      </c>
      <c r="R868" s="11" t="n">
        <f aca="false">OliveWatbal!AA868+OliveWatbal!W868-F868</f>
        <v>-14.7796</v>
      </c>
      <c r="S868" s="6" t="n">
        <f aca="false">OliveWatbal!W868</f>
        <v>6.3098</v>
      </c>
      <c r="T868" s="7" t="n">
        <f aca="false">OliveHrFlx!P868-OliveHrFlx!P867</f>
        <v>-1.71</v>
      </c>
      <c r="U868" s="7" t="n">
        <f aca="false">TreeCalculations!$J$3*TreeCalculations!$K$3*(T868/TreeCalculations!$L$3)</f>
        <v>-0.0560296947152909</v>
      </c>
    </row>
    <row r="869" customFormat="false" ht="12.8" hidden="false" customHeight="false" outlineLevel="0" collapsed="false">
      <c r="C869" s="2" t="n">
        <f aca="false">GrassWatbal!AA869</f>
        <v>-15.0413</v>
      </c>
      <c r="D869" s="3" t="n">
        <f aca="false">(0.5*GrassWatbal!J869*GrassTree!$C$31*GrassTree!$C$31/18.0152*40.7*60*60)/TreeCalculations!$I$2/TreeCalculations!$I$2</f>
        <v>0</v>
      </c>
      <c r="E869" s="8" t="n">
        <f aca="false">(GrassHrFlux!K869*18.0152*GrassTree!$C$31*GrassTree!$C$31*2.45*0.5)/TreeCalculations!$I$2/TreeCalculations!$I$2</f>
        <v>0</v>
      </c>
      <c r="F869" s="10" t="n">
        <f aca="false">D869+(0.5*GrassWatbal!F869*GrassTree!$C$31*GrassTree!$C$31/18.0152*40.7*60*60)/TreeCalculations!$I$2/TreeCalculations!$I$2 + (0.5*GrassWatbal!G869*GrassTree!$C$31*GrassTree!$C$31/18.0152*40.7*60*60)/TreeCalculations!$I$2/TreeCalculations!$I$2</f>
        <v>0</v>
      </c>
      <c r="G869" s="5" t="n">
        <f aca="false">GrassWatbal!AA869-GrassWatbal!W869-F869</f>
        <v>-27.3682</v>
      </c>
      <c r="H869" s="11" t="n">
        <f aca="false">GrassWatbal!AA869+GrassWatbal!W869-F869</f>
        <v>-2.7144</v>
      </c>
      <c r="I869" s="6" t="n">
        <f aca="false">GrassWatbal!W869</f>
        <v>12.3269</v>
      </c>
      <c r="J869" s="7" t="n">
        <f aca="false">GrassHrFlux!P869-GrassHrFlux!P868</f>
        <v>-0.510000000000002</v>
      </c>
      <c r="K869" s="7" t="n">
        <f aca="false">TreeCalculations!$J$2*TreeCalculations!$K$2*(J869/TreeCalculations!$L$2)</f>
        <v>-0.00066842442818242</v>
      </c>
      <c r="L869" s="2" t="n">
        <f aca="false">OliveWatbal!V869/(OliveTree!$C$31*2*OliveTree!$C$31*2)</f>
        <v>-2.697848</v>
      </c>
      <c r="M869" s="12" t="n">
        <f aca="false">OliveWatbal!AA869</f>
        <v>-21.0099</v>
      </c>
      <c r="N869" s="8" t="n">
        <f aca="false">(0.5*OliveWatbal!J869*OliveTree!$C$31*OliveTree!$C$31/18.0152*40.7*60*60)/TreeCalculations!$I$3/TreeCalculations!$I$3</f>
        <v>0</v>
      </c>
      <c r="O869" s="8" t="n">
        <f aca="false">(OliveHrFlx!K869*18.0152*OliveTree!$C$31*OliveTree!$C$31*2.45*0.5)/TreeCalculations!$I$3/TreeCalculations!$I$3</f>
        <v>0</v>
      </c>
      <c r="P869" s="4" t="n">
        <f aca="false">N869+(0.5*OliveWatbal!F869*OliveTree!$C$31*OliveTree!$C$31/18.0152*40.7*60*60)/TreeCalculations!$I$3/TreeCalculations!$I$3 + (0.5*OliveWatbal!G869*OliveTree!$C$31*OliveTree!$C$31/18.0152*40.7*60*60)/TreeCalculations!$I$3/TreeCalculations!$I$3</f>
        <v>0</v>
      </c>
      <c r="Q869" s="11" t="n">
        <f aca="false">OliveWatbal!AA869-OliveWatbal!W869-F869</f>
        <v>-32.8732</v>
      </c>
      <c r="R869" s="11" t="n">
        <f aca="false">OliveWatbal!AA869+OliveWatbal!W869-F869</f>
        <v>-9.1466</v>
      </c>
      <c r="S869" s="6" t="n">
        <f aca="false">OliveWatbal!W869</f>
        <v>11.8633</v>
      </c>
      <c r="T869" s="7" t="n">
        <f aca="false">OliveHrFlx!P869-OliveHrFlx!P868</f>
        <v>-0.510000000000002</v>
      </c>
      <c r="U869" s="7" t="n">
        <f aca="false">TreeCalculations!$J$3*TreeCalculations!$K$3*(T869/TreeCalculations!$L$3)</f>
        <v>-0.0167106107045605</v>
      </c>
    </row>
    <row r="870" customFormat="false" ht="12.8" hidden="false" customHeight="false" outlineLevel="0" collapsed="false">
      <c r="C870" s="2" t="n">
        <f aca="false">GrassWatbal!AA870</f>
        <v>-14.8437</v>
      </c>
      <c r="D870" s="3" t="n">
        <f aca="false">(0.5*GrassWatbal!J870*GrassTree!$C$31*GrassTree!$C$31/18.0152*40.7*60*60)/TreeCalculations!$I$2/TreeCalculations!$I$2</f>
        <v>0</v>
      </c>
      <c r="E870" s="8" t="n">
        <f aca="false">(GrassHrFlux!K870*18.0152*GrassTree!$C$31*GrassTree!$C$31*2.45*0.5)/TreeCalculations!$I$2/TreeCalculations!$I$2</f>
        <v>0</v>
      </c>
      <c r="F870" s="10" t="n">
        <f aca="false">D870+(0.5*GrassWatbal!F870*GrassTree!$C$31*GrassTree!$C$31/18.0152*40.7*60*60)/TreeCalculations!$I$2/TreeCalculations!$I$2 + (0.5*GrassWatbal!G870*GrassTree!$C$31*GrassTree!$C$31/18.0152*40.7*60*60)/TreeCalculations!$I$2/TreeCalculations!$I$2</f>
        <v>0</v>
      </c>
      <c r="G870" s="5" t="n">
        <f aca="false">GrassWatbal!AA870-GrassWatbal!W870-F870</f>
        <v>-26.258</v>
      </c>
      <c r="H870" s="11" t="n">
        <f aca="false">GrassWatbal!AA870+GrassWatbal!W870-F870</f>
        <v>-3.4294</v>
      </c>
      <c r="I870" s="6" t="n">
        <f aca="false">GrassWatbal!W870</f>
        <v>11.4143</v>
      </c>
      <c r="J870" s="7" t="n">
        <f aca="false">GrassHrFlux!P870-GrassHrFlux!P869</f>
        <v>-0.0999999999999979</v>
      </c>
      <c r="K870" s="7" t="n">
        <f aca="false">TreeCalculations!$J$2*TreeCalculations!$K$2*(J870/TreeCalculations!$L$2)</f>
        <v>-0.000131063613369099</v>
      </c>
      <c r="L870" s="2" t="n">
        <f aca="false">OliveWatbal!V870/(OliveTree!$C$31*2*OliveTree!$C$31*2)</f>
        <v>-2.68034</v>
      </c>
      <c r="M870" s="12" t="n">
        <f aca="false">OliveWatbal!AA870</f>
        <v>-20.8124</v>
      </c>
      <c r="N870" s="8" t="n">
        <f aca="false">(0.5*OliveWatbal!J870*OliveTree!$C$31*OliveTree!$C$31/18.0152*40.7*60*60)/TreeCalculations!$I$3/TreeCalculations!$I$3</f>
        <v>0</v>
      </c>
      <c r="O870" s="8" t="n">
        <f aca="false">(OliveHrFlx!K870*18.0152*OliveTree!$C$31*OliveTree!$C$31*2.45*0.5)/TreeCalculations!$I$3/TreeCalculations!$I$3</f>
        <v>0</v>
      </c>
      <c r="P870" s="4" t="n">
        <f aca="false">N870+(0.5*OliveWatbal!F870*OliveTree!$C$31*OliveTree!$C$31/18.0152*40.7*60*60)/TreeCalculations!$I$3/TreeCalculations!$I$3 + (0.5*OliveWatbal!G870*OliveTree!$C$31*OliveTree!$C$31/18.0152*40.7*60*60)/TreeCalculations!$I$3/TreeCalculations!$I$3</f>
        <v>0</v>
      </c>
      <c r="Q870" s="11" t="n">
        <f aca="false">OliveWatbal!AA870-OliveWatbal!W870-F870</f>
        <v>-31.7924</v>
      </c>
      <c r="R870" s="11" t="n">
        <f aca="false">OliveWatbal!AA870+OliveWatbal!W870-F870</f>
        <v>-9.8324</v>
      </c>
      <c r="S870" s="6" t="n">
        <f aca="false">OliveWatbal!W870</f>
        <v>10.98</v>
      </c>
      <c r="T870" s="7" t="n">
        <f aca="false">OliveHrFlx!P870-OliveHrFlx!P869</f>
        <v>-0.0999999999999979</v>
      </c>
      <c r="U870" s="7" t="n">
        <f aca="false">TreeCalculations!$J$3*TreeCalculations!$K$3*(T870/TreeCalculations!$L$3)</f>
        <v>-0.00327659033422747</v>
      </c>
    </row>
    <row r="871" customFormat="false" ht="12.8" hidden="false" customHeight="false" outlineLevel="0" collapsed="false">
      <c r="C871" s="2" t="n">
        <f aca="false">GrassWatbal!AA871</f>
        <v>-15.4559</v>
      </c>
      <c r="D871" s="3" t="n">
        <f aca="false">(0.5*GrassWatbal!J871*GrassTree!$C$31*GrassTree!$C$31/18.0152*40.7*60*60)/TreeCalculations!$I$2/TreeCalculations!$I$2</f>
        <v>0</v>
      </c>
      <c r="E871" s="8" t="n">
        <f aca="false">(GrassHrFlux!K871*18.0152*GrassTree!$C$31*GrassTree!$C$31*2.45*0.5)/TreeCalculations!$I$2/TreeCalculations!$I$2</f>
        <v>0</v>
      </c>
      <c r="F871" s="10" t="n">
        <f aca="false">D871+(0.5*GrassWatbal!F871*GrassTree!$C$31*GrassTree!$C$31/18.0152*40.7*60*60)/TreeCalculations!$I$2/TreeCalculations!$I$2 + (0.5*GrassWatbal!G871*GrassTree!$C$31*GrassTree!$C$31/18.0152*40.7*60*60)/TreeCalculations!$I$2/TreeCalculations!$I$2</f>
        <v>0</v>
      </c>
      <c r="G871" s="5" t="n">
        <f aca="false">GrassWatbal!AA871-GrassWatbal!W871-F871</f>
        <v>-24.7554</v>
      </c>
      <c r="H871" s="11" t="n">
        <f aca="false">GrassWatbal!AA871+GrassWatbal!W871-F871</f>
        <v>-6.1564</v>
      </c>
      <c r="I871" s="6" t="n">
        <f aca="false">GrassWatbal!W871</f>
        <v>9.2995</v>
      </c>
      <c r="J871" s="7" t="n">
        <f aca="false">GrassHrFlux!P871-GrassHrFlux!P870</f>
        <v>-0.150000000000002</v>
      </c>
      <c r="K871" s="7" t="n">
        <f aca="false">TreeCalculations!$J$2*TreeCalculations!$K$2*(J871/TreeCalculations!$L$2)</f>
        <v>-0.000196595420053655</v>
      </c>
      <c r="L871" s="2" t="n">
        <f aca="false">OliveWatbal!V871/(OliveTree!$C$31*2*OliveTree!$C$31*2)</f>
        <v>-2.688072</v>
      </c>
      <c r="M871" s="12" t="n">
        <f aca="false">OliveWatbal!AA871</f>
        <v>-21.4245</v>
      </c>
      <c r="N871" s="8" t="n">
        <f aca="false">(0.5*OliveWatbal!J871*OliveTree!$C$31*OliveTree!$C$31/18.0152*40.7*60*60)/TreeCalculations!$I$3/TreeCalculations!$I$3</f>
        <v>0</v>
      </c>
      <c r="O871" s="8" t="n">
        <f aca="false">(OliveHrFlx!K871*18.0152*OliveTree!$C$31*OliveTree!$C$31*2.45*0.5)/TreeCalculations!$I$3/TreeCalculations!$I$3</f>
        <v>0</v>
      </c>
      <c r="P871" s="4" t="n">
        <f aca="false">N871+(0.5*OliveWatbal!F871*OliveTree!$C$31*OliveTree!$C$31/18.0152*40.7*60*60)/TreeCalculations!$I$3/TreeCalculations!$I$3 + (0.5*OliveWatbal!G871*OliveTree!$C$31*OliveTree!$C$31/18.0152*40.7*60*60)/TreeCalculations!$I$3/TreeCalculations!$I$3</f>
        <v>0</v>
      </c>
      <c r="Q871" s="11" t="n">
        <f aca="false">OliveWatbal!AA871-OliveWatbal!W871-F871</f>
        <v>-30.3135</v>
      </c>
      <c r="R871" s="11" t="n">
        <f aca="false">OliveWatbal!AA871+OliveWatbal!W871-F871</f>
        <v>-12.5355</v>
      </c>
      <c r="S871" s="6" t="n">
        <f aca="false">OliveWatbal!W871</f>
        <v>8.889</v>
      </c>
      <c r="T871" s="7" t="n">
        <f aca="false">OliveHrFlx!P871-OliveHrFlx!P870</f>
        <v>-0.150000000000002</v>
      </c>
      <c r="U871" s="7" t="n">
        <f aca="false">TreeCalculations!$J$3*TreeCalculations!$K$3*(T871/TreeCalculations!$L$3)</f>
        <v>-0.00491488550134138</v>
      </c>
    </row>
    <row r="872" customFormat="false" ht="12.8" hidden="false" customHeight="false" outlineLevel="0" collapsed="false">
      <c r="C872" s="2" t="n">
        <f aca="false">GrassWatbal!AA872</f>
        <v>-15.7035</v>
      </c>
      <c r="D872" s="3" t="n">
        <f aca="false">(0.5*GrassWatbal!J872*GrassTree!$C$31*GrassTree!$C$31/18.0152*40.7*60*60)/TreeCalculations!$I$2/TreeCalculations!$I$2</f>
        <v>0</v>
      </c>
      <c r="E872" s="8" t="n">
        <f aca="false">(GrassHrFlux!K872*18.0152*GrassTree!$C$31*GrassTree!$C$31*2.45*0.5)/TreeCalculations!$I$2/TreeCalculations!$I$2</f>
        <v>0</v>
      </c>
      <c r="F872" s="10" t="n">
        <f aca="false">D872+(0.5*GrassWatbal!F872*GrassTree!$C$31*GrassTree!$C$31/18.0152*40.7*60*60)/TreeCalculations!$I$2/TreeCalculations!$I$2 + (0.5*GrassWatbal!G872*GrassTree!$C$31*GrassTree!$C$31/18.0152*40.7*60*60)/TreeCalculations!$I$2/TreeCalculations!$I$2</f>
        <v>0</v>
      </c>
      <c r="G872" s="5" t="n">
        <f aca="false">GrassWatbal!AA872-GrassWatbal!W872-F872</f>
        <v>-23.825</v>
      </c>
      <c r="H872" s="11" t="n">
        <f aca="false">GrassWatbal!AA872+GrassWatbal!W872-F872</f>
        <v>-7.582</v>
      </c>
      <c r="I872" s="6" t="n">
        <f aca="false">GrassWatbal!W872</f>
        <v>8.1215</v>
      </c>
      <c r="J872" s="7" t="n">
        <f aca="false">GrassHrFlux!P872-GrassHrFlux!P871</f>
        <v>-0.149999999999999</v>
      </c>
      <c r="K872" s="7" t="n">
        <f aca="false">TreeCalculations!$J$2*TreeCalculations!$K$2*(J872/TreeCalculations!$L$2)</f>
        <v>-0.00019659542005365</v>
      </c>
      <c r="L872" s="2" t="n">
        <f aca="false">OliveWatbal!V872/(OliveTree!$C$31*2*OliveTree!$C$31*2)</f>
        <v>-2.7007</v>
      </c>
      <c r="M872" s="12" t="n">
        <f aca="false">OliveWatbal!AA872</f>
        <v>-21.6723</v>
      </c>
      <c r="N872" s="8" t="n">
        <f aca="false">(0.5*OliveWatbal!J872*OliveTree!$C$31*OliveTree!$C$31/18.0152*40.7*60*60)/TreeCalculations!$I$3/TreeCalculations!$I$3</f>
        <v>0</v>
      </c>
      <c r="O872" s="8" t="n">
        <f aca="false">(OliveHrFlx!K872*18.0152*OliveTree!$C$31*OliveTree!$C$31*2.45*0.5)/TreeCalculations!$I$3/TreeCalculations!$I$3</f>
        <v>0</v>
      </c>
      <c r="P872" s="4" t="n">
        <f aca="false">N872+(0.5*OliveWatbal!F872*OliveTree!$C$31*OliveTree!$C$31/18.0152*40.7*60*60)/TreeCalculations!$I$3/TreeCalculations!$I$3 + (0.5*OliveWatbal!G872*OliveTree!$C$31*OliveTree!$C$31/18.0152*40.7*60*60)/TreeCalculations!$I$3/TreeCalculations!$I$3</f>
        <v>0</v>
      </c>
      <c r="Q872" s="11" t="n">
        <f aca="false">OliveWatbal!AA872-OliveWatbal!W872-F872</f>
        <v>-29.4052</v>
      </c>
      <c r="R872" s="11" t="n">
        <f aca="false">OliveWatbal!AA872+OliveWatbal!W872-F872</f>
        <v>-13.9394</v>
      </c>
      <c r="S872" s="6" t="n">
        <f aca="false">OliveWatbal!W872</f>
        <v>7.7329</v>
      </c>
      <c r="T872" s="7" t="n">
        <f aca="false">OliveHrFlx!P872-OliveHrFlx!P871</f>
        <v>-0.149999999999999</v>
      </c>
      <c r="U872" s="7" t="n">
        <f aca="false">TreeCalculations!$J$3*TreeCalculations!$K$3*(T872/TreeCalculations!$L$3)</f>
        <v>-0.00491488550134126</v>
      </c>
    </row>
    <row r="873" customFormat="false" ht="12.8" hidden="false" customHeight="false" outlineLevel="0" collapsed="false">
      <c r="C873" s="2" t="n">
        <f aca="false">GrassWatbal!AA873</f>
        <v>-15.5504</v>
      </c>
      <c r="D873" s="3" t="n">
        <f aca="false">(0.5*GrassWatbal!J873*GrassTree!$C$31*GrassTree!$C$31/18.0152*40.7*60*60)/TreeCalculations!$I$2/TreeCalculations!$I$2</f>
        <v>0</v>
      </c>
      <c r="E873" s="8" t="n">
        <f aca="false">(GrassHrFlux!K873*18.0152*GrassTree!$C$31*GrassTree!$C$31*2.45*0.5)/TreeCalculations!$I$2/TreeCalculations!$I$2</f>
        <v>0</v>
      </c>
      <c r="F873" s="10" t="n">
        <f aca="false">D873+(0.5*GrassWatbal!F873*GrassTree!$C$31*GrassTree!$C$31/18.0152*40.7*60*60)/TreeCalculations!$I$2/TreeCalculations!$I$2 + (0.5*GrassWatbal!G873*GrassTree!$C$31*GrassTree!$C$31/18.0152*40.7*60*60)/TreeCalculations!$I$2/TreeCalculations!$I$2</f>
        <v>0</v>
      </c>
      <c r="G873" s="5" t="n">
        <f aca="false">GrassWatbal!AA873-GrassWatbal!W873-F873</f>
        <v>-22.9119</v>
      </c>
      <c r="H873" s="11" t="n">
        <f aca="false">GrassWatbal!AA873+GrassWatbal!W873-F873</f>
        <v>-8.1889</v>
      </c>
      <c r="I873" s="6" t="n">
        <f aca="false">GrassWatbal!W873</f>
        <v>7.3615</v>
      </c>
      <c r="J873" s="7" t="n">
        <f aca="false">GrassHrFlux!P873-GrassHrFlux!P872</f>
        <v>-0.25</v>
      </c>
      <c r="K873" s="7" t="n">
        <f aca="false">TreeCalculations!$J$2*TreeCalculations!$K$2*(J873/TreeCalculations!$L$2)</f>
        <v>-0.000327659033422754</v>
      </c>
      <c r="L873" s="2" t="n">
        <f aca="false">OliveWatbal!V873/(OliveTree!$C$31*2*OliveTree!$C$31*2)</f>
        <v>-2.69946</v>
      </c>
      <c r="M873" s="12" t="n">
        <f aca="false">OliveWatbal!AA873</f>
        <v>-21.519</v>
      </c>
      <c r="N873" s="8" t="n">
        <f aca="false">(0.5*OliveWatbal!J873*OliveTree!$C$31*OliveTree!$C$31/18.0152*40.7*60*60)/TreeCalculations!$I$3/TreeCalculations!$I$3</f>
        <v>0</v>
      </c>
      <c r="O873" s="8" t="n">
        <f aca="false">(OliveHrFlx!K873*18.0152*OliveTree!$C$31*OliveTree!$C$31*2.45*0.5)/TreeCalculations!$I$3/TreeCalculations!$I$3</f>
        <v>0</v>
      </c>
      <c r="P873" s="4" t="n">
        <f aca="false">N873+(0.5*OliveWatbal!F873*OliveTree!$C$31*OliveTree!$C$31/18.0152*40.7*60*60)/TreeCalculations!$I$3/TreeCalculations!$I$3 + (0.5*OliveWatbal!G873*OliveTree!$C$31*OliveTree!$C$31/18.0152*40.7*60*60)/TreeCalculations!$I$3/TreeCalculations!$I$3</f>
        <v>0</v>
      </c>
      <c r="Q873" s="11" t="n">
        <f aca="false">OliveWatbal!AA873-OliveWatbal!W873-F873</f>
        <v>-28.5123</v>
      </c>
      <c r="R873" s="11" t="n">
        <f aca="false">OliveWatbal!AA873+OliveWatbal!W873-F873</f>
        <v>-14.5257</v>
      </c>
      <c r="S873" s="6" t="n">
        <f aca="false">OliveWatbal!W873</f>
        <v>6.9933</v>
      </c>
      <c r="T873" s="7" t="n">
        <f aca="false">OliveHrFlx!P873-OliveHrFlx!P872</f>
        <v>-0.25</v>
      </c>
      <c r="U873" s="7" t="n">
        <f aca="false">TreeCalculations!$J$3*TreeCalculations!$K$3*(T873/TreeCalculations!$L$3)</f>
        <v>-0.00819147583556885</v>
      </c>
    </row>
    <row r="874" customFormat="false" ht="12.8" hidden="false" customHeight="false" outlineLevel="0" collapsed="false">
      <c r="C874" s="2" t="n">
        <f aca="false">GrassWatbal!AA874</f>
        <v>-14.8999</v>
      </c>
      <c r="D874" s="3" t="n">
        <f aca="false">(0.5*GrassWatbal!J874*GrassTree!$C$31*GrassTree!$C$31/18.0152*40.7*60*60)/TreeCalculations!$I$2/TreeCalculations!$I$2</f>
        <v>0</v>
      </c>
      <c r="E874" s="8" t="n">
        <f aca="false">(GrassHrFlux!K874*18.0152*GrassTree!$C$31*GrassTree!$C$31*2.45*0.5)/TreeCalculations!$I$2/TreeCalculations!$I$2</f>
        <v>0</v>
      </c>
      <c r="F874" s="10" t="n">
        <f aca="false">D874+(0.5*GrassWatbal!F874*GrassTree!$C$31*GrassTree!$C$31/18.0152*40.7*60*60)/TreeCalculations!$I$2/TreeCalculations!$I$2 + (0.5*GrassWatbal!G874*GrassTree!$C$31*GrassTree!$C$31/18.0152*40.7*60*60)/TreeCalculations!$I$2/TreeCalculations!$I$2</f>
        <v>0</v>
      </c>
      <c r="G874" s="5" t="n">
        <f aca="false">GrassWatbal!AA874-GrassWatbal!W874-F874</f>
        <v>-22.1748</v>
      </c>
      <c r="H874" s="11" t="n">
        <f aca="false">GrassWatbal!AA874+GrassWatbal!W874-F874</f>
        <v>-7.625</v>
      </c>
      <c r="I874" s="6" t="n">
        <f aca="false">GrassWatbal!W874</f>
        <v>7.2749</v>
      </c>
      <c r="J874" s="7" t="n">
        <f aca="false">GrassHrFlux!P874-GrassHrFlux!P873</f>
        <v>-0.469999999999999</v>
      </c>
      <c r="K874" s="7" t="n">
        <f aca="false">TreeCalculations!$J$2*TreeCalculations!$K$2*(J874/TreeCalculations!$L$2)</f>
        <v>-0.000615998982834776</v>
      </c>
      <c r="L874" s="2" t="n">
        <f aca="false">OliveWatbal!V874/(OliveTree!$C$31*2*OliveTree!$C$31*2)</f>
        <v>-2.687632</v>
      </c>
      <c r="M874" s="12" t="n">
        <f aca="false">OliveWatbal!AA874</f>
        <v>-20.8684</v>
      </c>
      <c r="N874" s="8" t="n">
        <f aca="false">(0.5*OliveWatbal!J874*OliveTree!$C$31*OliveTree!$C$31/18.0152*40.7*60*60)/TreeCalculations!$I$3/TreeCalculations!$I$3</f>
        <v>0</v>
      </c>
      <c r="O874" s="8" t="n">
        <f aca="false">(OliveHrFlx!K874*18.0152*OliveTree!$C$31*OliveTree!$C$31*2.45*0.5)/TreeCalculations!$I$3/TreeCalculations!$I$3</f>
        <v>0</v>
      </c>
      <c r="P874" s="4" t="n">
        <f aca="false">N874+(0.5*OliveWatbal!F874*OliveTree!$C$31*OliveTree!$C$31/18.0152*40.7*60*60)/TreeCalculations!$I$3/TreeCalculations!$I$3 + (0.5*OliveWatbal!G874*OliveTree!$C$31*OliveTree!$C$31/18.0152*40.7*60*60)/TreeCalculations!$I$3/TreeCalculations!$I$3</f>
        <v>0</v>
      </c>
      <c r="Q874" s="11" t="n">
        <f aca="false">OliveWatbal!AA874-OliveWatbal!W874-F874</f>
        <v>-27.7943</v>
      </c>
      <c r="R874" s="11" t="n">
        <f aca="false">OliveWatbal!AA874+OliveWatbal!W874-F874</f>
        <v>-13.9425</v>
      </c>
      <c r="S874" s="6" t="n">
        <f aca="false">OliveWatbal!W874</f>
        <v>6.9259</v>
      </c>
      <c r="T874" s="7" t="n">
        <f aca="false">OliveHrFlx!P874-OliveHrFlx!P873</f>
        <v>-0.469999999999999</v>
      </c>
      <c r="U874" s="7" t="n">
        <f aca="false">TreeCalculations!$J$3*TreeCalculations!$K$3*(T874/TreeCalculations!$L$3)</f>
        <v>-0.0153999745708694</v>
      </c>
    </row>
    <row r="875" customFormat="false" ht="12.8" hidden="false" customHeight="false" outlineLevel="0" collapsed="false">
      <c r="C875" s="2" t="n">
        <f aca="false">GrassWatbal!AA875</f>
        <v>-14.3518</v>
      </c>
      <c r="D875" s="3" t="n">
        <f aca="false">(0.5*GrassWatbal!J875*GrassTree!$C$31*GrassTree!$C$31/18.0152*40.7*60*60)/TreeCalculations!$I$2/TreeCalculations!$I$2</f>
        <v>0</v>
      </c>
      <c r="E875" s="8" t="n">
        <f aca="false">(GrassHrFlux!K875*18.0152*GrassTree!$C$31*GrassTree!$C$31*2.45*0.5)/TreeCalculations!$I$2/TreeCalculations!$I$2</f>
        <v>0</v>
      </c>
      <c r="F875" s="10" t="n">
        <f aca="false">D875+(0.5*GrassWatbal!F875*GrassTree!$C$31*GrassTree!$C$31/18.0152*40.7*60*60)/TreeCalculations!$I$2/TreeCalculations!$I$2 + (0.5*GrassWatbal!G875*GrassTree!$C$31*GrassTree!$C$31/18.0152*40.7*60*60)/TreeCalculations!$I$2/TreeCalculations!$I$2</f>
        <v>0</v>
      </c>
      <c r="G875" s="5" t="n">
        <f aca="false">GrassWatbal!AA875-GrassWatbal!W875-F875</f>
        <v>-22.6541</v>
      </c>
      <c r="H875" s="11" t="n">
        <f aca="false">GrassWatbal!AA875+GrassWatbal!W875-F875</f>
        <v>-6.0495</v>
      </c>
      <c r="I875" s="6" t="n">
        <f aca="false">GrassWatbal!W875</f>
        <v>8.3023</v>
      </c>
      <c r="J875" s="7" t="n">
        <f aca="false">GrassHrFlux!P875-GrassHrFlux!P874</f>
        <v>-0.84</v>
      </c>
      <c r="K875" s="7" t="n">
        <f aca="false">TreeCalculations!$J$2*TreeCalculations!$K$2*(J875/TreeCalculations!$L$2)</f>
        <v>-0.00110093435230045</v>
      </c>
      <c r="L875" s="2" t="n">
        <f aca="false">OliveWatbal!V875/(OliveTree!$C$31*2*OliveTree!$C$31*2)</f>
        <v>-2.66852</v>
      </c>
      <c r="M875" s="12" t="n">
        <f aca="false">OliveWatbal!AA875</f>
        <v>-20.32</v>
      </c>
      <c r="N875" s="8" t="n">
        <f aca="false">(0.5*OliveWatbal!J875*OliveTree!$C$31*OliveTree!$C$31/18.0152*40.7*60*60)/TreeCalculations!$I$3/TreeCalculations!$I$3</f>
        <v>0</v>
      </c>
      <c r="O875" s="8" t="n">
        <f aca="false">(OliveHrFlx!K875*18.0152*OliveTree!$C$31*OliveTree!$C$31*2.45*0.5)/TreeCalculations!$I$3/TreeCalculations!$I$3</f>
        <v>0</v>
      </c>
      <c r="P875" s="4" t="n">
        <f aca="false">N875+(0.5*OliveWatbal!F875*OliveTree!$C$31*OliveTree!$C$31/18.0152*40.7*60*60)/TreeCalculations!$I$3/TreeCalculations!$I$3 + (0.5*OliveWatbal!G875*OliveTree!$C$31*OliveTree!$C$31/18.0152*40.7*60*60)/TreeCalculations!$I$3/TreeCalculations!$I$3</f>
        <v>0</v>
      </c>
      <c r="Q875" s="11" t="n">
        <f aca="false">OliveWatbal!AA875-OliveWatbal!W875-F875</f>
        <v>-28.2926</v>
      </c>
      <c r="R875" s="11" t="n">
        <f aca="false">OliveWatbal!AA875+OliveWatbal!W875-F875</f>
        <v>-12.3474</v>
      </c>
      <c r="S875" s="6" t="n">
        <f aca="false">OliveWatbal!W875</f>
        <v>7.9726</v>
      </c>
      <c r="T875" s="7" t="n">
        <f aca="false">OliveHrFlx!P875-OliveHrFlx!P874</f>
        <v>-0.84</v>
      </c>
      <c r="U875" s="7" t="n">
        <f aca="false">TreeCalculations!$J$3*TreeCalculations!$K$3*(T875/TreeCalculations!$L$3)</f>
        <v>-0.0275233588075113</v>
      </c>
    </row>
    <row r="876" customFormat="false" ht="12.8" hidden="false" customHeight="false" outlineLevel="0" collapsed="false">
      <c r="C876" s="2" t="n">
        <f aca="false">GrassWatbal!AA876</f>
        <v>-14.4972</v>
      </c>
      <c r="D876" s="3" t="n">
        <f aca="false">(0.5*GrassWatbal!J876*GrassTree!$C$31*GrassTree!$C$31/18.0152*40.7*60*60)/TreeCalculations!$I$2/TreeCalculations!$I$2</f>
        <v>0</v>
      </c>
      <c r="E876" s="8" t="n">
        <f aca="false">(GrassHrFlux!K876*18.0152*GrassTree!$C$31*GrassTree!$C$31*2.45*0.5)/TreeCalculations!$I$2/TreeCalculations!$I$2</f>
        <v>0</v>
      </c>
      <c r="F876" s="10" t="n">
        <f aca="false">D876+(0.5*GrassWatbal!F876*GrassTree!$C$31*GrassTree!$C$31/18.0152*40.7*60*60)/TreeCalculations!$I$2/TreeCalculations!$I$2 + (0.5*GrassWatbal!G876*GrassTree!$C$31*GrassTree!$C$31/18.0152*40.7*60*60)/TreeCalculations!$I$2/TreeCalculations!$I$2</f>
        <v>0</v>
      </c>
      <c r="G876" s="5" t="n">
        <f aca="false">GrassWatbal!AA876-GrassWatbal!W876-F876</f>
        <v>-25.3162</v>
      </c>
      <c r="H876" s="11" t="n">
        <f aca="false">GrassWatbal!AA876+GrassWatbal!W876-F876</f>
        <v>-3.6782</v>
      </c>
      <c r="I876" s="6" t="n">
        <f aca="false">GrassWatbal!W876</f>
        <v>10.819</v>
      </c>
      <c r="J876" s="7" t="n">
        <f aca="false">GrassHrFlux!P876-GrassHrFlux!P875</f>
        <v>-0.580000000000002</v>
      </c>
      <c r="K876" s="7" t="n">
        <f aca="false">TreeCalculations!$J$2*TreeCalculations!$K$2*(J876/TreeCalculations!$L$2)</f>
        <v>-0.000760168957540791</v>
      </c>
      <c r="L876" s="2" t="n">
        <f aca="false">OliveWatbal!V876/(OliveTree!$C$31*2*OliveTree!$C$31*2)</f>
        <v>-2.645988</v>
      </c>
      <c r="M876" s="12" t="n">
        <f aca="false">OliveWatbal!AA876</f>
        <v>-20.4657</v>
      </c>
      <c r="N876" s="8" t="n">
        <f aca="false">(0.5*OliveWatbal!J876*OliveTree!$C$31*OliveTree!$C$31/18.0152*40.7*60*60)/TreeCalculations!$I$3/TreeCalculations!$I$3</f>
        <v>0</v>
      </c>
      <c r="O876" s="8" t="n">
        <f aca="false">(OliveHrFlx!K876*18.0152*OliveTree!$C$31*OliveTree!$C$31*2.45*0.5)/TreeCalculations!$I$3/TreeCalculations!$I$3</f>
        <v>0</v>
      </c>
      <c r="P876" s="4" t="n">
        <f aca="false">N876+(0.5*OliveWatbal!F876*OliveTree!$C$31*OliveTree!$C$31/18.0152*40.7*60*60)/TreeCalculations!$I$3/TreeCalculations!$I$3 + (0.5*OliveWatbal!G876*OliveTree!$C$31*OliveTree!$C$31/18.0152*40.7*60*60)/TreeCalculations!$I$3/TreeCalculations!$I$3</f>
        <v>0</v>
      </c>
      <c r="Q876" s="11" t="n">
        <f aca="false">OliveWatbal!AA876-OliveWatbal!W876-F876</f>
        <v>-30.9737</v>
      </c>
      <c r="R876" s="11" t="n">
        <f aca="false">OliveWatbal!AA876+OliveWatbal!W876-F876</f>
        <v>-9.9577</v>
      </c>
      <c r="S876" s="6" t="n">
        <f aca="false">OliveWatbal!W876</f>
        <v>10.508</v>
      </c>
      <c r="T876" s="7" t="n">
        <f aca="false">OliveHrFlx!P876-OliveHrFlx!P875</f>
        <v>-0.580000000000002</v>
      </c>
      <c r="U876" s="7" t="n">
        <f aca="false">TreeCalculations!$J$3*TreeCalculations!$K$3*(T876/TreeCalculations!$L$3)</f>
        <v>-0.0190042239385198</v>
      </c>
    </row>
    <row r="877" customFormat="false" ht="12.8" hidden="false" customHeight="false" outlineLevel="0" collapsed="false">
      <c r="C877" s="2" t="n">
        <f aca="false">GrassWatbal!AA877</f>
        <v>-14.4264</v>
      </c>
      <c r="D877" s="3" t="n">
        <f aca="false">(0.5*GrassWatbal!J877*GrassTree!$C$31*GrassTree!$C$31/18.0152*40.7*60*60)/TreeCalculations!$I$2/TreeCalculations!$I$2</f>
        <v>0</v>
      </c>
      <c r="E877" s="8" t="n">
        <f aca="false">(GrassHrFlux!K877*18.0152*GrassTree!$C$31*GrassTree!$C$31*2.45*0.5)/TreeCalculations!$I$2/TreeCalculations!$I$2</f>
        <v>0</v>
      </c>
      <c r="F877" s="10" t="n">
        <f aca="false">D877+(0.5*GrassWatbal!F877*GrassTree!$C$31*GrassTree!$C$31/18.0152*40.7*60*60)/TreeCalculations!$I$2/TreeCalculations!$I$2 + (0.5*GrassWatbal!G877*GrassTree!$C$31*GrassTree!$C$31/18.0152*40.7*60*60)/TreeCalculations!$I$2/TreeCalculations!$I$2</f>
        <v>0</v>
      </c>
      <c r="G877" s="5" t="n">
        <f aca="false">GrassWatbal!AA877-GrassWatbal!W877-F877</f>
        <v>-26.0904</v>
      </c>
      <c r="H877" s="11" t="n">
        <f aca="false">GrassWatbal!AA877+GrassWatbal!W877-F877</f>
        <v>-2.7624</v>
      </c>
      <c r="I877" s="6" t="n">
        <f aca="false">GrassWatbal!W877</f>
        <v>11.664</v>
      </c>
      <c r="J877" s="7" t="n">
        <f aca="false">GrassHrFlux!P877-GrassHrFlux!P876</f>
        <v>-0.390000000000001</v>
      </c>
      <c r="K877" s="7" t="n">
        <f aca="false">TreeCalculations!$J$2*TreeCalculations!$K$2*(J877/TreeCalculations!$L$2)</f>
        <v>-0.000511148092139497</v>
      </c>
      <c r="L877" s="2" t="n">
        <f aca="false">OliveWatbal!V877/(OliveTree!$C$31*2*OliveTree!$C$31*2)</f>
        <v>-2.629992</v>
      </c>
      <c r="M877" s="12" t="n">
        <f aca="false">OliveWatbal!AA877</f>
        <v>-20.3949</v>
      </c>
      <c r="N877" s="8" t="n">
        <f aca="false">(0.5*OliveWatbal!J877*OliveTree!$C$31*OliveTree!$C$31/18.0152*40.7*60*60)/TreeCalculations!$I$3/TreeCalculations!$I$3</f>
        <v>0</v>
      </c>
      <c r="O877" s="8" t="n">
        <f aca="false">(OliveHrFlx!K877*18.0152*OliveTree!$C$31*OliveTree!$C$31*2.45*0.5)/TreeCalculations!$I$3/TreeCalculations!$I$3</f>
        <v>0</v>
      </c>
      <c r="P877" s="4" t="n">
        <f aca="false">N877+(0.5*OliveWatbal!F877*OliveTree!$C$31*OliveTree!$C$31/18.0152*40.7*60*60)/TreeCalculations!$I$3/TreeCalculations!$I$3 + (0.5*OliveWatbal!G877*OliveTree!$C$31*OliveTree!$C$31/18.0152*40.7*60*60)/TreeCalculations!$I$3/TreeCalculations!$I$3</f>
        <v>0</v>
      </c>
      <c r="Q877" s="11" t="n">
        <f aca="false">OliveWatbal!AA877-OliveWatbal!W877-F877</f>
        <v>-31.7643</v>
      </c>
      <c r="R877" s="11" t="n">
        <f aca="false">OliveWatbal!AA877+OliveWatbal!W877-F877</f>
        <v>-9.0255</v>
      </c>
      <c r="S877" s="6" t="n">
        <f aca="false">OliveWatbal!W877</f>
        <v>11.3694</v>
      </c>
      <c r="T877" s="7" t="n">
        <f aca="false">OliveHrFlx!P877-OliveHrFlx!P876</f>
        <v>-0.390000000000001</v>
      </c>
      <c r="U877" s="7" t="n">
        <f aca="false">TreeCalculations!$J$3*TreeCalculations!$K$3*(T877/TreeCalculations!$L$3)</f>
        <v>-0.0127787023034874</v>
      </c>
    </row>
    <row r="878" customFormat="false" ht="12.8" hidden="false" customHeight="false" outlineLevel="0" collapsed="false">
      <c r="C878" s="2" t="n">
        <f aca="false">GrassWatbal!AA878</f>
        <v>-12.6968</v>
      </c>
      <c r="D878" s="3" t="n">
        <f aca="false">(0.5*GrassWatbal!J878*GrassTree!$C$31*GrassTree!$C$31/18.0152*40.7*60*60)/TreeCalculations!$I$2/TreeCalculations!$I$2</f>
        <v>0</v>
      </c>
      <c r="E878" s="8" t="n">
        <f aca="false">(GrassHrFlux!K878*18.0152*GrassTree!$C$31*GrassTree!$C$31*2.45*0.5)/TreeCalculations!$I$2/TreeCalculations!$I$2</f>
        <v>0</v>
      </c>
      <c r="F878" s="10" t="n">
        <f aca="false">D878+(0.5*GrassWatbal!F878*GrassTree!$C$31*GrassTree!$C$31/18.0152*40.7*60*60)/TreeCalculations!$I$2/TreeCalculations!$I$2 + (0.5*GrassWatbal!G878*GrassTree!$C$31*GrassTree!$C$31/18.0152*40.7*60*60)/TreeCalculations!$I$2/TreeCalculations!$I$2</f>
        <v>0</v>
      </c>
      <c r="G878" s="5" t="n">
        <f aca="false">GrassWatbal!AA878-GrassWatbal!W878-F878</f>
        <v>-24.2928</v>
      </c>
      <c r="H878" s="11" t="n">
        <f aca="false">GrassWatbal!AA878+GrassWatbal!W878-F878</f>
        <v>-1.1008</v>
      </c>
      <c r="I878" s="6" t="n">
        <f aca="false">GrassWatbal!W878</f>
        <v>11.596</v>
      </c>
      <c r="J878" s="7" t="n">
        <f aca="false">GrassHrFlux!P878-GrassHrFlux!P877</f>
        <v>-0.169999999999998</v>
      </c>
      <c r="K878" s="7" t="n">
        <f aca="false">TreeCalculations!$J$2*TreeCalculations!$K$2*(J878/TreeCalculations!$L$2)</f>
        <v>-0.00022280814272747</v>
      </c>
      <c r="L878" s="2" t="n">
        <f aca="false">OliveWatbal!V878/(OliveTree!$C$31*2*OliveTree!$C$31*2)</f>
        <v>-2.57618</v>
      </c>
      <c r="M878" s="12" t="n">
        <f aca="false">OliveWatbal!AA878</f>
        <v>-18.6651</v>
      </c>
      <c r="N878" s="8" t="n">
        <f aca="false">(0.5*OliveWatbal!J878*OliveTree!$C$31*OliveTree!$C$31/18.0152*40.7*60*60)/TreeCalculations!$I$3/TreeCalculations!$I$3</f>
        <v>0</v>
      </c>
      <c r="O878" s="8" t="n">
        <f aca="false">(OliveHrFlx!K878*18.0152*OliveTree!$C$31*OliveTree!$C$31*2.45*0.5)/TreeCalculations!$I$3/TreeCalculations!$I$3</f>
        <v>0</v>
      </c>
      <c r="P878" s="4" t="n">
        <f aca="false">N878+(0.5*OliveWatbal!F878*OliveTree!$C$31*OliveTree!$C$31/18.0152*40.7*60*60)/TreeCalculations!$I$3/TreeCalculations!$I$3 + (0.5*OliveWatbal!G878*OliveTree!$C$31*OliveTree!$C$31/18.0152*40.7*60*60)/TreeCalculations!$I$3/TreeCalculations!$I$3</f>
        <v>0</v>
      </c>
      <c r="Q878" s="11" t="n">
        <f aca="false">OliveWatbal!AA878-OliveWatbal!W878-F878</f>
        <v>-29.9807</v>
      </c>
      <c r="R878" s="11" t="n">
        <f aca="false">OliveWatbal!AA878+OliveWatbal!W878-F878</f>
        <v>-7.3495</v>
      </c>
      <c r="S878" s="6" t="n">
        <f aca="false">OliveWatbal!W878</f>
        <v>11.3156</v>
      </c>
      <c r="T878" s="7" t="n">
        <f aca="false">OliveHrFlx!P878-OliveHrFlx!P877</f>
        <v>-0.169999999999998</v>
      </c>
      <c r="U878" s="7" t="n">
        <f aca="false">TreeCalculations!$J$3*TreeCalculations!$K$3*(T878/TreeCalculations!$L$3)</f>
        <v>-0.00557020356818676</v>
      </c>
    </row>
    <row r="879" customFormat="false" ht="12.8" hidden="false" customHeight="false" outlineLevel="0" collapsed="false">
      <c r="C879" s="2" t="n">
        <f aca="false">GrassWatbal!AA879</f>
        <v>-11.804</v>
      </c>
      <c r="D879" s="3" t="n">
        <f aca="false">(0.5*GrassWatbal!J879*GrassTree!$C$31*GrassTree!$C$31/18.0152*40.7*60*60)/TreeCalculations!$I$2/TreeCalculations!$I$2</f>
        <v>0</v>
      </c>
      <c r="E879" s="8" t="n">
        <f aca="false">(GrassHrFlux!K879*18.0152*GrassTree!$C$31*GrassTree!$C$31*2.45*0.5)/TreeCalculations!$I$2/TreeCalculations!$I$2</f>
        <v>0.50757826</v>
      </c>
      <c r="F879" s="10" t="n">
        <f aca="false">D879+(0.5*GrassWatbal!F879*GrassTree!$C$31*GrassTree!$C$31/18.0152*40.7*60*60)/TreeCalculations!$I$2/TreeCalculations!$I$2 + (0.5*GrassWatbal!G879*GrassTree!$C$31*GrassTree!$C$31/18.0152*40.7*60*60)/TreeCalculations!$I$2/TreeCalculations!$I$2</f>
        <v>0</v>
      </c>
      <c r="G879" s="5" t="n">
        <f aca="false">GrassWatbal!AA879-GrassWatbal!W879-F879</f>
        <v>-22.4672</v>
      </c>
      <c r="H879" s="11" t="n">
        <f aca="false">GrassWatbal!AA879+GrassWatbal!W879-F879</f>
        <v>-1.1408</v>
      </c>
      <c r="I879" s="6" t="n">
        <f aca="false">GrassWatbal!W879</f>
        <v>10.6632</v>
      </c>
      <c r="J879" s="7" t="n">
        <f aca="false">GrassHrFlux!P879-GrassHrFlux!P878</f>
        <v>0</v>
      </c>
      <c r="K879" s="7" t="n">
        <f aca="false">TreeCalculations!$J$2*TreeCalculations!$K$2*(J879/TreeCalculations!$L$2)</f>
        <v>0</v>
      </c>
      <c r="L879" s="2" t="n">
        <f aca="false">OliveWatbal!V879/(OliveTree!$C$31*2*OliveTree!$C$31*2)</f>
        <v>-2.554476</v>
      </c>
      <c r="M879" s="12" t="n">
        <f aca="false">OliveWatbal!AA879</f>
        <v>-17.7722</v>
      </c>
      <c r="N879" s="8" t="n">
        <f aca="false">(0.5*OliveWatbal!J879*OliveTree!$C$31*OliveTree!$C$31/18.0152*40.7*60*60)/TreeCalculations!$I$3/TreeCalculations!$I$3</f>
        <v>0</v>
      </c>
      <c r="O879" s="8" t="n">
        <f aca="false">(OliveHrFlx!K879*18.0152*OliveTree!$C$31*OliveTree!$C$31*2.45*0.5)/TreeCalculations!$I$3/TreeCalculations!$I$3</f>
        <v>5.243504112</v>
      </c>
      <c r="P879" s="4" t="n">
        <f aca="false">N879+(0.5*OliveWatbal!F879*OliveTree!$C$31*OliveTree!$C$31/18.0152*40.7*60*60)/TreeCalculations!$I$3/TreeCalculations!$I$3 + (0.5*OliveWatbal!G879*OliveTree!$C$31*OliveTree!$C$31/18.0152*40.7*60*60)/TreeCalculations!$I$3/TreeCalculations!$I$3</f>
        <v>0</v>
      </c>
      <c r="Q879" s="11" t="n">
        <f aca="false">OliveWatbal!AA879-OliveWatbal!W879-F879</f>
        <v>-28.1671</v>
      </c>
      <c r="R879" s="11" t="n">
        <f aca="false">OliveWatbal!AA879+OliveWatbal!W879-F879</f>
        <v>-7.3773</v>
      </c>
      <c r="S879" s="6" t="n">
        <f aca="false">OliveWatbal!W879</f>
        <v>10.3949</v>
      </c>
      <c r="T879" s="7" t="n">
        <f aca="false">OliveHrFlx!P879-OliveHrFlx!P878</f>
        <v>0.00999999999999801</v>
      </c>
      <c r="U879" s="7" t="n">
        <f aca="false">TreeCalculations!$J$3*TreeCalculations!$K$3*(T879/TreeCalculations!$L$3)</f>
        <v>0.000327659033422689</v>
      </c>
    </row>
    <row r="880" customFormat="false" ht="12.8" hidden="false" customHeight="false" outlineLevel="0" collapsed="false">
      <c r="C880" s="2" t="n">
        <f aca="false">GrassWatbal!AA880</f>
        <v>12.929</v>
      </c>
      <c r="D880" s="3" t="n">
        <f aca="false">(0.5*GrassWatbal!J880*GrassTree!$C$31*GrassTree!$C$31/18.0152*40.7*60*60)/TreeCalculations!$I$2/TreeCalculations!$I$2</f>
        <v>3.03772481016031</v>
      </c>
      <c r="E880" s="8" t="n">
        <f aca="false">(GrassHrFlux!K880*18.0152*GrassTree!$C$31*GrassTree!$C$31*2.45*0.5)/TreeCalculations!$I$2/TreeCalculations!$I$2</f>
        <v>0.82757325</v>
      </c>
      <c r="F880" s="10" t="n">
        <f aca="false">D880+(0.5*GrassWatbal!F880*GrassTree!$C$31*GrassTree!$C$31/18.0152*40.7*60*60)/TreeCalculations!$I$2/TreeCalculations!$I$2 + (0.5*GrassWatbal!G880*GrassTree!$C$31*GrassTree!$C$31/18.0152*40.7*60*60)/TreeCalculations!$I$2/TreeCalculations!$I$2</f>
        <v>3.03772481016031</v>
      </c>
      <c r="G880" s="5" t="n">
        <f aca="false">GrassWatbal!AA880-GrassWatbal!W880-F880</f>
        <v>0.78107518983969</v>
      </c>
      <c r="H880" s="11" t="n">
        <f aca="false">GrassWatbal!AA880+GrassWatbal!W880-F880</f>
        <v>19.0014751898397</v>
      </c>
      <c r="I880" s="6" t="n">
        <f aca="false">GrassWatbal!W880</f>
        <v>9.1102</v>
      </c>
      <c r="J880" s="7" t="n">
        <f aca="false">GrassHrFlux!P880-GrassHrFlux!P879</f>
        <v>0.0799999999999983</v>
      </c>
      <c r="K880" s="7" t="n">
        <f aca="false">TreeCalculations!$J$2*TreeCalculations!$K$2*(J880/TreeCalculations!$L$2)</f>
        <v>0.000104850890695279</v>
      </c>
      <c r="L880" s="2" t="n">
        <f aca="false">OliveWatbal!V880/(OliveTree!$C$31*2*OliveTree!$C$31*2)</f>
        <v>-3.618868</v>
      </c>
      <c r="M880" s="12" t="n">
        <f aca="false">OliveWatbal!AA880</f>
        <v>12.6849</v>
      </c>
      <c r="N880" s="8" t="n">
        <f aca="false">(0.5*OliveWatbal!J880*OliveTree!$C$31*OliveTree!$C$31/18.0152*40.7*60*60)/TreeCalculations!$I$3/TreeCalculations!$I$3</f>
        <v>31.3125582841156</v>
      </c>
      <c r="O880" s="8" t="n">
        <f aca="false">(OliveHrFlx!K880*18.0152*OliveTree!$C$31*OliveTree!$C$31*2.45*0.5)/TreeCalculations!$I$3/TreeCalculations!$I$3</f>
        <v>7.242921084</v>
      </c>
      <c r="P880" s="4" t="n">
        <f aca="false">N880+(0.5*OliveWatbal!F880*OliveTree!$C$31*OliveTree!$C$31/18.0152*40.7*60*60)/TreeCalculations!$I$3/TreeCalculations!$I$3 + (0.5*OliveWatbal!G880*OliveTree!$C$31*OliveTree!$C$31/18.0152*40.7*60*60)/TreeCalculations!$I$3/TreeCalculations!$I$3</f>
        <v>31.3125582841156</v>
      </c>
      <c r="Q880" s="11" t="n">
        <f aca="false">OliveWatbal!AA880-OliveWatbal!W880-F880</f>
        <v>0.773975189839691</v>
      </c>
      <c r="R880" s="11" t="n">
        <f aca="false">OliveWatbal!AA880+OliveWatbal!W880-F880</f>
        <v>18.5203751898397</v>
      </c>
      <c r="S880" s="6" t="n">
        <f aca="false">OliveWatbal!W880</f>
        <v>8.8732</v>
      </c>
      <c r="T880" s="7" t="n">
        <f aca="false">OliveHrFlx!P880-OliveHrFlx!P879</f>
        <v>0.0600000000000023</v>
      </c>
      <c r="U880" s="7" t="n">
        <f aca="false">TreeCalculations!$J$3*TreeCalculations!$K$3*(T880/TreeCalculations!$L$3)</f>
        <v>0.0019659542005366</v>
      </c>
    </row>
    <row r="881" customFormat="false" ht="12.8" hidden="false" customHeight="false" outlineLevel="0" collapsed="false">
      <c r="C881" s="2" t="n">
        <f aca="false">GrassWatbal!AA881</f>
        <v>23.4301</v>
      </c>
      <c r="D881" s="3" t="n">
        <f aca="false">(0.5*GrassWatbal!J881*GrassTree!$C$31*GrassTree!$C$31/18.0152*40.7*60*60)/TreeCalculations!$I$2/TreeCalculations!$I$2</f>
        <v>4.94087770327279</v>
      </c>
      <c r="E881" s="8" t="n">
        <f aca="false">(GrassHrFlux!K881*18.0152*GrassTree!$C$31*GrassTree!$C$31*2.45*0.5)/TreeCalculations!$I$2/TreeCalculations!$I$2</f>
        <v>1.196119204</v>
      </c>
      <c r="F881" s="10" t="n">
        <f aca="false">D881+(0.5*GrassWatbal!F881*GrassTree!$C$31*GrassTree!$C$31/18.0152*40.7*60*60)/TreeCalculations!$I$2/TreeCalculations!$I$2 + (0.5*GrassWatbal!G881*GrassTree!$C$31*GrassTree!$C$31/18.0152*40.7*60*60)/TreeCalculations!$I$2/TreeCalculations!$I$2</f>
        <v>4.94087770327279</v>
      </c>
      <c r="G881" s="5" t="n">
        <f aca="false">GrassWatbal!AA881-GrassWatbal!W881-F881</f>
        <v>11.0812222967272</v>
      </c>
      <c r="H881" s="11" t="n">
        <f aca="false">GrassWatbal!AA881+GrassWatbal!W881-F881</f>
        <v>25.8972222967272</v>
      </c>
      <c r="I881" s="6" t="n">
        <f aca="false">GrassWatbal!W881</f>
        <v>7.408</v>
      </c>
      <c r="J881" s="7" t="n">
        <f aca="false">GrassHrFlux!P881-GrassHrFlux!P880</f>
        <v>-0.0599999999999987</v>
      </c>
      <c r="K881" s="7" t="n">
        <f aca="false">TreeCalculations!$J$2*TreeCalculations!$K$2*(J881/TreeCalculations!$L$2)</f>
        <v>-7.86381680214592E-005</v>
      </c>
      <c r="L881" s="2" t="n">
        <f aca="false">OliveWatbal!V881/(OliveTree!$C$31*2*OliveTree!$C$31*2)</f>
        <v>-9.545828</v>
      </c>
      <c r="M881" s="12" t="n">
        <f aca="false">OliveWatbal!AA881</f>
        <v>22.4792</v>
      </c>
      <c r="N881" s="8" t="n">
        <f aca="false">(0.5*OliveWatbal!J881*OliveTree!$C$31*OliveTree!$C$31/18.0152*40.7*60*60)/TreeCalculations!$I$3/TreeCalculations!$I$3</f>
        <v>43.2479295261779</v>
      </c>
      <c r="O881" s="8" t="n">
        <f aca="false">(OliveHrFlx!K881*18.0152*OliveTree!$C$31*OliveTree!$C$31*2.45*0.5)/TreeCalculations!$I$3/TreeCalculations!$I$3</f>
        <v>9.51157522</v>
      </c>
      <c r="P881" s="4" t="n">
        <f aca="false">N881+(0.5*OliveWatbal!F881*OliveTree!$C$31*OliveTree!$C$31/18.0152*40.7*60*60)/TreeCalculations!$I$3/TreeCalculations!$I$3 + (0.5*OliveWatbal!G881*OliveTree!$C$31*OliveTree!$C$31/18.0152*40.7*60*60)/TreeCalculations!$I$3/TreeCalculations!$I$3</f>
        <v>43.2479295261779</v>
      </c>
      <c r="Q881" s="11" t="n">
        <f aca="false">OliveWatbal!AA881-OliveWatbal!W881-F881</f>
        <v>10.2829222967272</v>
      </c>
      <c r="R881" s="11" t="n">
        <f aca="false">OliveWatbal!AA881+OliveWatbal!W881-F881</f>
        <v>24.7937222967272</v>
      </c>
      <c r="S881" s="6" t="n">
        <f aca="false">OliveWatbal!W881</f>
        <v>7.2554</v>
      </c>
      <c r="T881" s="7" t="n">
        <f aca="false">OliveHrFlx!P881-OliveHrFlx!P880</f>
        <v>-0.0600000000000023</v>
      </c>
      <c r="U881" s="7" t="n">
        <f aca="false">TreeCalculations!$J$3*TreeCalculations!$K$3*(T881/TreeCalculations!$L$3)</f>
        <v>-0.0019659542005366</v>
      </c>
    </row>
    <row r="882" customFormat="false" ht="12.8" hidden="false" customHeight="false" outlineLevel="0" collapsed="false">
      <c r="C882" s="2" t="n">
        <f aca="false">GrassWatbal!AA882</f>
        <v>38.6849</v>
      </c>
      <c r="D882" s="3" t="n">
        <f aca="false">(0.5*GrassWatbal!J882*GrassTree!$C$31*GrassTree!$C$31/18.0152*40.7*60*60)/TreeCalculations!$I$2/TreeCalculations!$I$2</f>
        <v>7.15308961321551</v>
      </c>
      <c r="E882" s="8" t="n">
        <f aca="false">(GrassHrFlux!K882*18.0152*GrassTree!$C$31*GrassTree!$C$31*2.45*0.5)/TreeCalculations!$I$2/TreeCalculations!$I$2</f>
        <v>1.295427994</v>
      </c>
      <c r="F882" s="10" t="n">
        <f aca="false">D882+(0.5*GrassWatbal!F882*GrassTree!$C$31*GrassTree!$C$31/18.0152*40.7*60*60)/TreeCalculations!$I$2/TreeCalculations!$I$2 + (0.5*GrassWatbal!G882*GrassTree!$C$31*GrassTree!$C$31/18.0152*40.7*60*60)/TreeCalculations!$I$2/TreeCalculations!$I$2</f>
        <v>7.15308961321551</v>
      </c>
      <c r="G882" s="5" t="n">
        <f aca="false">GrassWatbal!AA882-GrassWatbal!W882-F882</f>
        <v>24.8041103867845</v>
      </c>
      <c r="H882" s="11" t="n">
        <f aca="false">GrassWatbal!AA882+GrassWatbal!W882-F882</f>
        <v>38.2595103867845</v>
      </c>
      <c r="I882" s="6" t="n">
        <f aca="false">GrassWatbal!W882</f>
        <v>6.7277</v>
      </c>
      <c r="J882" s="7" t="n">
        <f aca="false">GrassHrFlux!P882-GrassHrFlux!P881</f>
        <v>-0.199999999999999</v>
      </c>
      <c r="K882" s="7" t="n">
        <f aca="false">TreeCalculations!$J$2*TreeCalculations!$K$2*(J882/TreeCalculations!$L$2)</f>
        <v>-0.000262127226738202</v>
      </c>
      <c r="L882" s="2" t="n">
        <f aca="false">OliveWatbal!V882/(OliveTree!$C$31*2*OliveTree!$C$31*2)</f>
        <v>-18.14174</v>
      </c>
      <c r="M882" s="12" t="n">
        <f aca="false">OliveWatbal!AA882</f>
        <v>36.7163</v>
      </c>
      <c r="N882" s="8" t="n">
        <f aca="false">(0.5*OliveWatbal!J882*OliveTree!$C$31*OliveTree!$C$31/18.0152*40.7*60*60)/TreeCalculations!$I$3/TreeCalculations!$I$3</f>
        <v>56.7895943425552</v>
      </c>
      <c r="O882" s="8" t="n">
        <f aca="false">(OliveHrFlx!K882*18.0152*OliveTree!$C$31*OliveTree!$C$31*2.45*0.5)/TreeCalculations!$I$3/TreeCalculations!$I$3</f>
        <v>10.09639365</v>
      </c>
      <c r="P882" s="4" t="n">
        <f aca="false">N882+(0.5*OliveWatbal!F882*OliveTree!$C$31*OliveTree!$C$31/18.0152*40.7*60*60)/TreeCalculations!$I$3/TreeCalculations!$I$3 + (0.5*OliveWatbal!G882*OliveTree!$C$31*OliveTree!$C$31/18.0152*40.7*60*60)/TreeCalculations!$I$3/TreeCalculations!$I$3</f>
        <v>56.7895943425552</v>
      </c>
      <c r="Q882" s="11" t="n">
        <f aca="false">OliveWatbal!AA882-OliveWatbal!W882-F882</f>
        <v>22.8759103867845</v>
      </c>
      <c r="R882" s="11" t="n">
        <f aca="false">OliveWatbal!AA882+OliveWatbal!W882-F882</f>
        <v>36.2505103867845</v>
      </c>
      <c r="S882" s="6" t="n">
        <f aca="false">OliveWatbal!W882</f>
        <v>6.6873</v>
      </c>
      <c r="T882" s="7" t="n">
        <f aca="false">OliveHrFlx!P882-OliveHrFlx!P881</f>
        <v>-0.199999999999999</v>
      </c>
      <c r="U882" s="7" t="n">
        <f aca="false">TreeCalculations!$J$3*TreeCalculations!$K$3*(T882/TreeCalculations!$L$3)</f>
        <v>-0.00655318066845506</v>
      </c>
    </row>
    <row r="883" customFormat="false" ht="12.8" hidden="false" customHeight="false" outlineLevel="0" collapsed="false">
      <c r="C883" s="2" t="n">
        <f aca="false">GrassWatbal!AA883</f>
        <v>42.4627</v>
      </c>
      <c r="D883" s="3" t="n">
        <f aca="false">(0.5*GrassWatbal!J883*GrassTree!$C$31*GrassTree!$C$31/18.0152*40.7*60*60)/TreeCalculations!$I$2/TreeCalculations!$I$2</f>
        <v>7.74274168479951</v>
      </c>
      <c r="E883" s="8" t="n">
        <f aca="false">(GrassHrFlux!K883*18.0152*GrassTree!$C$31*GrassTree!$C$31*2.45*0.5)/TreeCalculations!$I$2/TreeCalculations!$I$2</f>
        <v>1.558044572</v>
      </c>
      <c r="F883" s="10" t="n">
        <f aca="false">D883+(0.5*GrassWatbal!F883*GrassTree!$C$31*GrassTree!$C$31/18.0152*40.7*60*60)/TreeCalculations!$I$2/TreeCalculations!$I$2 + (0.5*GrassWatbal!G883*GrassTree!$C$31*GrassTree!$C$31/18.0152*40.7*60*60)/TreeCalculations!$I$2/TreeCalculations!$I$2</f>
        <v>7.74274168479951</v>
      </c>
      <c r="G883" s="5" t="n">
        <f aca="false">GrassWatbal!AA883-GrassWatbal!W883-F883</f>
        <v>27.6688583152005</v>
      </c>
      <c r="H883" s="11" t="n">
        <f aca="false">GrassWatbal!AA883+GrassWatbal!W883-F883</f>
        <v>41.7710583152005</v>
      </c>
      <c r="I883" s="6" t="n">
        <f aca="false">GrassWatbal!W883</f>
        <v>7.0511</v>
      </c>
      <c r="J883" s="7" t="n">
        <f aca="false">GrassHrFlux!P883-GrassHrFlux!P882</f>
        <v>-0.0500000000000007</v>
      </c>
      <c r="K883" s="7" t="n">
        <f aca="false">TreeCalculations!$J$2*TreeCalculations!$K$2*(J883/TreeCalculations!$L$2)</f>
        <v>-6.55318066845517E-005</v>
      </c>
      <c r="L883" s="2" t="n">
        <f aca="false">OliveWatbal!V883/(OliveTree!$C$31*2*OliveTree!$C$31*2)</f>
        <v>-20.326316</v>
      </c>
      <c r="M883" s="12" t="n">
        <f aca="false">OliveWatbal!AA883</f>
        <v>40.1816</v>
      </c>
      <c r="N883" s="8" t="n">
        <f aca="false">(0.5*OliveWatbal!J883*OliveTree!$C$31*OliveTree!$C$31/18.0152*40.7*60*60)/TreeCalculations!$I$3/TreeCalculations!$I$3</f>
        <v>60.2746414139171</v>
      </c>
      <c r="O883" s="8" t="n">
        <f aca="false">(OliveHrFlx!K883*18.0152*OliveTree!$C$31*OliveTree!$C$31*2.45*0.5)/TreeCalculations!$I$3/TreeCalculations!$I$3</f>
        <v>11.711816634</v>
      </c>
      <c r="P883" s="4" t="n">
        <f aca="false">N883+(0.5*OliveWatbal!F883*OliveTree!$C$31*OliveTree!$C$31/18.0152*40.7*60*60)/TreeCalculations!$I$3/TreeCalculations!$I$3 + (0.5*OliveWatbal!G883*OliveTree!$C$31*OliveTree!$C$31/18.0152*40.7*60*60)/TreeCalculations!$I$3/TreeCalculations!$I$3</f>
        <v>60.2746414139171</v>
      </c>
      <c r="Q883" s="11" t="n">
        <f aca="false">OliveWatbal!AA883-OliveWatbal!W883-F883</f>
        <v>25.4744583152005</v>
      </c>
      <c r="R883" s="11" t="n">
        <f aca="false">OliveWatbal!AA883+OliveWatbal!W883-F883</f>
        <v>39.4032583152005</v>
      </c>
      <c r="S883" s="6" t="n">
        <f aca="false">OliveWatbal!W883</f>
        <v>6.9644</v>
      </c>
      <c r="T883" s="7" t="n">
        <f aca="false">OliveHrFlx!P883-OliveHrFlx!P882</f>
        <v>-0.0599999999999987</v>
      </c>
      <c r="U883" s="7" t="n">
        <f aca="false">TreeCalculations!$J$3*TreeCalculations!$K$3*(T883/TreeCalculations!$L$3)</f>
        <v>-0.00196595420053648</v>
      </c>
    </row>
    <row r="884" customFormat="false" ht="12.8" hidden="false" customHeight="false" outlineLevel="0" collapsed="false">
      <c r="C884" s="2" t="n">
        <f aca="false">GrassWatbal!AA884</f>
        <v>54.4259</v>
      </c>
      <c r="D884" s="3" t="n">
        <f aca="false">(0.5*GrassWatbal!J884*GrassTree!$C$31*GrassTree!$C$31/18.0152*40.7*60*60)/TreeCalculations!$I$2/TreeCalculations!$I$2</f>
        <v>9.32056929703806</v>
      </c>
      <c r="E884" s="8" t="n">
        <f aca="false">(GrassHrFlux!K884*18.0152*GrassTree!$C$31*GrassTree!$C$31*2.45*0.5)/TreeCalculations!$I$2/TreeCalculations!$I$2</f>
        <v>2.12962183</v>
      </c>
      <c r="F884" s="10" t="n">
        <f aca="false">D884+(0.5*GrassWatbal!F884*GrassTree!$C$31*GrassTree!$C$31/18.0152*40.7*60*60)/TreeCalculations!$I$2/TreeCalculations!$I$2 + (0.5*GrassWatbal!G884*GrassTree!$C$31*GrassTree!$C$31/18.0152*40.7*60*60)/TreeCalculations!$I$2/TreeCalculations!$I$2</f>
        <v>9.32056929703806</v>
      </c>
      <c r="G884" s="5" t="n">
        <f aca="false">GrassWatbal!AA884-GrassWatbal!W884-F884</f>
        <v>38.6815307029619</v>
      </c>
      <c r="H884" s="11" t="n">
        <f aca="false">GrassWatbal!AA884+GrassWatbal!W884-F884</f>
        <v>51.5291307029619</v>
      </c>
      <c r="I884" s="6" t="n">
        <f aca="false">GrassWatbal!W884</f>
        <v>6.4238</v>
      </c>
      <c r="J884" s="7" t="n">
        <f aca="false">GrassHrFlux!P884-GrassHrFlux!P883</f>
        <v>0.0700000000000003</v>
      </c>
      <c r="K884" s="7" t="n">
        <f aca="false">TreeCalculations!$J$2*TreeCalculations!$K$2*(J884/TreeCalculations!$L$2)</f>
        <v>9.17445293583714E-005</v>
      </c>
      <c r="L884" s="2" t="n">
        <f aca="false">OliveWatbal!V884/(OliveTree!$C$31*2*OliveTree!$C$31*2)</f>
        <v>-27.062032</v>
      </c>
      <c r="M884" s="12" t="n">
        <f aca="false">OliveWatbal!AA884</f>
        <v>51.3332</v>
      </c>
      <c r="N884" s="8" t="n">
        <f aca="false">(0.5*OliveWatbal!J884*OliveTree!$C$31*OliveTree!$C$31/18.0152*40.7*60*60)/TreeCalculations!$I$3/TreeCalculations!$I$3</f>
        <v>69.928669123851</v>
      </c>
      <c r="O884" s="8" t="n">
        <f aca="false">(OliveHrFlx!K884*18.0152*OliveTree!$C$31*OliveTree!$C$31*2.45*0.5)/TreeCalculations!$I$3/TreeCalculations!$I$3</f>
        <v>15.192038008</v>
      </c>
      <c r="P884" s="4" t="n">
        <f aca="false">N884+(0.5*OliveWatbal!F884*OliveTree!$C$31*OliveTree!$C$31/18.0152*40.7*60*60)/TreeCalculations!$I$3/TreeCalculations!$I$3 + (0.5*OliveWatbal!G884*OliveTree!$C$31*OliveTree!$C$31/18.0152*40.7*60*60)/TreeCalculations!$I$3/TreeCalculations!$I$3</f>
        <v>69.928669123851</v>
      </c>
      <c r="Q884" s="11" t="n">
        <f aca="false">OliveWatbal!AA884-OliveWatbal!W884-F884</f>
        <v>35.6040307029619</v>
      </c>
      <c r="R884" s="11" t="n">
        <f aca="false">OliveWatbal!AA884+OliveWatbal!W884-F884</f>
        <v>48.4212307029619</v>
      </c>
      <c r="S884" s="6" t="n">
        <f aca="false">OliveWatbal!W884</f>
        <v>6.4086</v>
      </c>
      <c r="T884" s="7" t="n">
        <f aca="false">OliveHrFlx!P884-OliveHrFlx!P883</f>
        <v>0.0500000000000007</v>
      </c>
      <c r="U884" s="7" t="n">
        <f aca="false">TreeCalculations!$J$3*TreeCalculations!$K$3*(T884/TreeCalculations!$L$3)</f>
        <v>0.00163829516711379</v>
      </c>
    </row>
    <row r="885" customFormat="false" ht="12.8" hidden="false" customHeight="false" outlineLevel="0" collapsed="false">
      <c r="C885" s="2" t="n">
        <f aca="false">GrassWatbal!AA885</f>
        <v>82.7942</v>
      </c>
      <c r="D885" s="3" t="n">
        <f aca="false">(0.5*GrassWatbal!J885*GrassTree!$C$31*GrassTree!$C$31/18.0152*40.7*60*60)/TreeCalculations!$I$2/TreeCalculations!$I$2</f>
        <v>12.7446178782362</v>
      </c>
      <c r="E885" s="8" t="n">
        <f aca="false">(GrassHrFlux!K885*18.0152*GrassTree!$C$31*GrassTree!$C$31*2.45*0.5)/TreeCalculations!$I$2/TreeCalculations!$I$2</f>
        <v>2.248792378</v>
      </c>
      <c r="F885" s="10" t="n">
        <f aca="false">D885+(0.5*GrassWatbal!F885*GrassTree!$C$31*GrassTree!$C$31/18.0152*40.7*60*60)/TreeCalculations!$I$2/TreeCalculations!$I$2 + (0.5*GrassWatbal!G885*GrassTree!$C$31*GrassTree!$C$31/18.0152*40.7*60*60)/TreeCalculations!$I$2/TreeCalculations!$I$2</f>
        <v>12.7446178782362</v>
      </c>
      <c r="G885" s="5" t="n">
        <f aca="false">GrassWatbal!AA885-GrassWatbal!W885-F885</f>
        <v>64.8033821217638</v>
      </c>
      <c r="H885" s="11" t="n">
        <f aca="false">GrassWatbal!AA885+GrassWatbal!W885-F885</f>
        <v>75.2957821217639</v>
      </c>
      <c r="I885" s="6" t="n">
        <f aca="false">GrassWatbal!W885</f>
        <v>5.2462</v>
      </c>
      <c r="J885" s="7" t="n">
        <f aca="false">GrassHrFlux!P885-GrassHrFlux!P884</f>
        <v>-0.0500000000000007</v>
      </c>
      <c r="K885" s="7" t="n">
        <f aca="false">TreeCalculations!$J$2*TreeCalculations!$K$2*(J885/TreeCalculations!$L$2)</f>
        <v>-6.55318066845517E-005</v>
      </c>
      <c r="L885" s="2" t="n">
        <f aca="false">OliveWatbal!V885/(OliveTree!$C$31*2*OliveTree!$C$31*2)</f>
        <v>-42.937148</v>
      </c>
      <c r="M885" s="12" t="n">
        <f aca="false">OliveWatbal!AA885</f>
        <v>77.7296</v>
      </c>
      <c r="N885" s="8" t="n">
        <f aca="false">(0.5*OliveWatbal!J885*OliveTree!$C$31*OliveTree!$C$31/18.0152*40.7*60*60)/TreeCalculations!$I$3/TreeCalculations!$I$3</f>
        <v>90.7047548736623</v>
      </c>
      <c r="O885" s="8" t="n">
        <f aca="false">(OliveHrFlx!K885*18.0152*OliveTree!$C$31*OliveTree!$C$31*2.45*0.5)/TreeCalculations!$I$3/TreeCalculations!$I$3</f>
        <v>15.940164226</v>
      </c>
      <c r="P885" s="4" t="n">
        <f aca="false">N885+(0.5*OliveWatbal!F885*OliveTree!$C$31*OliveTree!$C$31/18.0152*40.7*60*60)/TreeCalculations!$I$3/TreeCalculations!$I$3 + (0.5*OliveWatbal!G885*OliveTree!$C$31*OliveTree!$C$31/18.0152*40.7*60*60)/TreeCalculations!$I$3/TreeCalculations!$I$3</f>
        <v>90.7047548736623</v>
      </c>
      <c r="Q885" s="11" t="n">
        <f aca="false">OliveWatbal!AA885-OliveWatbal!W885-F885</f>
        <v>59.6352821217639</v>
      </c>
      <c r="R885" s="11" t="n">
        <f aca="false">OliveWatbal!AA885+OliveWatbal!W885-F885</f>
        <v>70.3346821217639</v>
      </c>
      <c r="S885" s="6" t="n">
        <f aca="false">OliveWatbal!W885</f>
        <v>5.3497</v>
      </c>
      <c r="T885" s="7" t="n">
        <f aca="false">OliveHrFlx!P885-OliveHrFlx!P884</f>
        <v>-0.0600000000000005</v>
      </c>
      <c r="U885" s="7" t="n">
        <f aca="false">TreeCalculations!$J$3*TreeCalculations!$K$3*(T885/TreeCalculations!$L$3)</f>
        <v>-0.00196595420053654</v>
      </c>
    </row>
    <row r="886" customFormat="false" ht="12.8" hidden="false" customHeight="false" outlineLevel="0" collapsed="false">
      <c r="C886" s="2" t="n">
        <f aca="false">GrassWatbal!AA886</f>
        <v>89.7311</v>
      </c>
      <c r="D886" s="3" t="n">
        <f aca="false">(0.5*GrassWatbal!J886*GrassTree!$C$31*GrassTree!$C$31/18.0152*40.7*60*60)/TreeCalculations!$I$2/TreeCalculations!$I$2</f>
        <v>13.4562669301479</v>
      </c>
      <c r="E886" s="8" t="n">
        <f aca="false">(GrassHrFlux!K886*18.0152*GrassTree!$C$31*GrassTree!$C$31*2.45*0.5)/TreeCalculations!$I$2/TreeCalculations!$I$2</f>
        <v>2.286309032</v>
      </c>
      <c r="F886" s="10" t="n">
        <f aca="false">D886+(0.5*GrassWatbal!F886*GrassTree!$C$31*GrassTree!$C$31/18.0152*40.7*60*60)/TreeCalculations!$I$2/TreeCalculations!$I$2 + (0.5*GrassWatbal!G886*GrassTree!$C$31*GrassTree!$C$31/18.0152*40.7*60*60)/TreeCalculations!$I$2/TreeCalculations!$I$2</f>
        <v>13.4562669301479</v>
      </c>
      <c r="G886" s="5" t="n">
        <f aca="false">GrassWatbal!AA886-GrassWatbal!W886-F886</f>
        <v>71.0843330698521</v>
      </c>
      <c r="H886" s="11" t="n">
        <f aca="false">GrassWatbal!AA886+GrassWatbal!W886-F886</f>
        <v>81.4653330698521</v>
      </c>
      <c r="I886" s="6" t="n">
        <f aca="false">GrassWatbal!W886</f>
        <v>5.1905</v>
      </c>
      <c r="J886" s="7" t="n">
        <f aca="false">GrassHrFlux!P886-GrassHrFlux!P885</f>
        <v>0.0599999999999987</v>
      </c>
      <c r="K886" s="7" t="n">
        <f aca="false">TreeCalculations!$J$2*TreeCalculations!$K$2*(J886/TreeCalculations!$L$2)</f>
        <v>7.86381680214592E-005</v>
      </c>
      <c r="L886" s="2" t="n">
        <f aca="false">OliveWatbal!V886/(OliveTree!$C$31*2*OliveTree!$C$31*2)</f>
        <v>-46.828124</v>
      </c>
      <c r="M886" s="12" t="n">
        <f aca="false">OliveWatbal!AA886</f>
        <v>84.1809</v>
      </c>
      <c r="N886" s="8" t="n">
        <f aca="false">(0.5*OliveWatbal!J886*OliveTree!$C$31*OliveTree!$C$31/18.0152*40.7*60*60)/TreeCalculations!$I$3/TreeCalculations!$I$3</f>
        <v>95.165777787646</v>
      </c>
      <c r="O886" s="8" t="n">
        <f aca="false">(OliveHrFlx!K886*18.0152*OliveTree!$C$31*OliveTree!$C$31*2.45*0.5)/TreeCalculations!$I$3/TreeCalculations!$I$3</f>
        <v>16.379329764</v>
      </c>
      <c r="P886" s="4" t="n">
        <f aca="false">N886+(0.5*OliveWatbal!F886*OliveTree!$C$31*OliveTree!$C$31/18.0152*40.7*60*60)/TreeCalculations!$I$3/TreeCalculations!$I$3 + (0.5*OliveWatbal!G886*OliveTree!$C$31*OliveTree!$C$31/18.0152*40.7*60*60)/TreeCalculations!$I$3/TreeCalculations!$I$3</f>
        <v>95.165777787646</v>
      </c>
      <c r="Q886" s="11" t="n">
        <f aca="false">OliveWatbal!AA886-OliveWatbal!W886-F886</f>
        <v>65.4431330698521</v>
      </c>
      <c r="R886" s="11" t="n">
        <f aca="false">OliveWatbal!AA886+OliveWatbal!W886-F886</f>
        <v>76.0061330698521</v>
      </c>
      <c r="S886" s="6" t="n">
        <f aca="false">OliveWatbal!W886</f>
        <v>5.2815</v>
      </c>
      <c r="T886" s="7" t="n">
        <f aca="false">OliveHrFlx!P886-OliveHrFlx!P885</f>
        <v>0.0299999999999994</v>
      </c>
      <c r="U886" s="7" t="n">
        <f aca="false">TreeCalculations!$J$3*TreeCalculations!$K$3*(T886/TreeCalculations!$L$3)</f>
        <v>0.000982977100268241</v>
      </c>
    </row>
    <row r="887" customFormat="false" ht="12.8" hidden="false" customHeight="false" outlineLevel="0" collapsed="false">
      <c r="C887" s="2" t="n">
        <f aca="false">GrassWatbal!AA887</f>
        <v>109.3487</v>
      </c>
      <c r="D887" s="3" t="n">
        <f aca="false">(0.5*GrassWatbal!J887*GrassTree!$C$31*GrassTree!$C$31/18.0152*40.7*60*60)/TreeCalculations!$I$2/TreeCalculations!$I$2</f>
        <v>13.6799280607487</v>
      </c>
      <c r="E887" s="8" t="n">
        <f aca="false">(GrassHrFlux!K887*18.0152*GrassTree!$C$31*GrassTree!$C$31*2.45*0.5)/TreeCalculations!$I$2/TreeCalculations!$I$2</f>
        <v>2.11858752</v>
      </c>
      <c r="F887" s="10" t="n">
        <f aca="false">D887+(0.5*GrassWatbal!F887*GrassTree!$C$31*GrassTree!$C$31/18.0152*40.7*60*60)/TreeCalculations!$I$2/TreeCalculations!$I$2 + (0.5*GrassWatbal!G887*GrassTree!$C$31*GrassTree!$C$31/18.0152*40.7*60*60)/TreeCalculations!$I$2/TreeCalculations!$I$2</f>
        <v>13.6799280607487</v>
      </c>
      <c r="G887" s="5" t="n">
        <f aca="false">GrassWatbal!AA887-GrassWatbal!W887-F887</f>
        <v>90.4152719392513</v>
      </c>
      <c r="H887" s="11" t="n">
        <f aca="false">GrassWatbal!AA887+GrassWatbal!W887-F887</f>
        <v>100.922271939251</v>
      </c>
      <c r="I887" s="6" t="n">
        <f aca="false">GrassWatbal!W887</f>
        <v>5.2535</v>
      </c>
      <c r="J887" s="7" t="n">
        <f aca="false">GrassHrFlux!P887-GrassHrFlux!P886</f>
        <v>0.0400000000000027</v>
      </c>
      <c r="K887" s="7" t="n">
        <f aca="false">TreeCalculations!$J$2*TreeCalculations!$K$2*(J887/TreeCalculations!$L$2)</f>
        <v>5.24254453476441E-005</v>
      </c>
      <c r="L887" s="2" t="n">
        <f aca="false">OliveWatbal!V887/(OliveTree!$C$31*2*OliveTree!$C$31*2)</f>
        <v>-57.626452</v>
      </c>
      <c r="M887" s="12" t="n">
        <f aca="false">OliveWatbal!AA887</f>
        <v>102.6277</v>
      </c>
      <c r="N887" s="8" t="n">
        <f aca="false">(0.5*OliveWatbal!J887*OliveTree!$C$31*OliveTree!$C$31/18.0152*40.7*60*60)/TreeCalculations!$I$3/TreeCalculations!$I$3</f>
        <v>97.788712864692</v>
      </c>
      <c r="O887" s="8" t="n">
        <f aca="false">(OliveHrFlx!K887*18.0152*OliveTree!$C$31*OliveTree!$C$31*2.45*0.5)/TreeCalculations!$I$3/TreeCalculations!$I$3</f>
        <v>18.197784052</v>
      </c>
      <c r="P887" s="4" t="n">
        <f aca="false">N887+(0.5*OliveWatbal!F887*OliveTree!$C$31*OliveTree!$C$31/18.0152*40.7*60*60)/TreeCalculations!$I$3/TreeCalculations!$I$3 + (0.5*OliveWatbal!G887*OliveTree!$C$31*OliveTree!$C$31/18.0152*40.7*60*60)/TreeCalculations!$I$3/TreeCalculations!$I$3</f>
        <v>97.788712864692</v>
      </c>
      <c r="Q887" s="11" t="n">
        <f aca="false">OliveWatbal!AA887-OliveWatbal!W887-F887</f>
        <v>83.3850719392513</v>
      </c>
      <c r="R887" s="11" t="n">
        <f aca="false">OliveWatbal!AA887+OliveWatbal!W887-F887</f>
        <v>94.5104719392513</v>
      </c>
      <c r="S887" s="6" t="n">
        <f aca="false">OliveWatbal!W887</f>
        <v>5.5627</v>
      </c>
      <c r="T887" s="7" t="n">
        <f aca="false">OliveHrFlx!P887-OliveHrFlx!P886</f>
        <v>0.0300000000000011</v>
      </c>
      <c r="U887" s="7" t="n">
        <f aca="false">TreeCalculations!$J$3*TreeCalculations!$K$3*(T887/TreeCalculations!$L$3)</f>
        <v>0.000982977100268299</v>
      </c>
    </row>
    <row r="888" customFormat="false" ht="12.8" hidden="false" customHeight="false" outlineLevel="0" collapsed="false">
      <c r="C888" s="2" t="n">
        <f aca="false">GrassWatbal!AA888</f>
        <v>115.4677</v>
      </c>
      <c r="D888" s="3" t="n">
        <f aca="false">(0.5*GrassWatbal!J888*GrassTree!$C$31*GrassTree!$C$31/18.0152*40.7*60*60)/TreeCalculations!$I$2/TreeCalculations!$I$2</f>
        <v>12.699885652116</v>
      </c>
      <c r="E888" s="8" t="n">
        <f aca="false">(GrassHrFlux!K888*18.0152*GrassTree!$C$31*GrassTree!$C$31*2.45*0.5)/TreeCalculations!$I$2/TreeCalculations!$I$2</f>
        <v>3.04546956</v>
      </c>
      <c r="F888" s="10" t="n">
        <f aca="false">D888+(0.5*GrassWatbal!F888*GrassTree!$C$31*GrassTree!$C$31/18.0152*40.7*60*60)/TreeCalculations!$I$2/TreeCalculations!$I$2 + (0.5*GrassWatbal!G888*GrassTree!$C$31*GrassTree!$C$31/18.0152*40.7*60*60)/TreeCalculations!$I$2/TreeCalculations!$I$2</f>
        <v>12.699885652116</v>
      </c>
      <c r="G888" s="5" t="n">
        <f aca="false">GrassWatbal!AA888-GrassWatbal!W888-F888</f>
        <v>98.626614347884</v>
      </c>
      <c r="H888" s="11" t="n">
        <f aca="false">GrassWatbal!AA888+GrassWatbal!W888-F888</f>
        <v>106.909014347884</v>
      </c>
      <c r="I888" s="6" t="n">
        <f aca="false">GrassWatbal!W888</f>
        <v>4.1412</v>
      </c>
      <c r="J888" s="7" t="n">
        <f aca="false">GrassHrFlux!P888-GrassHrFlux!P887</f>
        <v>-0.0300000000000011</v>
      </c>
      <c r="K888" s="7" t="n">
        <f aca="false">TreeCalculations!$J$2*TreeCalculations!$K$2*(J888/TreeCalculations!$L$2)</f>
        <v>-3.93190840107319E-005</v>
      </c>
      <c r="L888" s="2" t="n">
        <f aca="false">OliveWatbal!V888/(OliveTree!$C$31*2*OliveTree!$C$31*2)</f>
        <v>-61.150832</v>
      </c>
      <c r="M888" s="12" t="n">
        <f aca="false">OliveWatbal!AA888</f>
        <v>108.2838</v>
      </c>
      <c r="N888" s="8" t="n">
        <f aca="false">(0.5*OliveWatbal!J888*OliveTree!$C$31*OliveTree!$C$31/18.0152*40.7*60*60)/TreeCalculations!$I$3/TreeCalculations!$I$3</f>
        <v>108.654577245881</v>
      </c>
      <c r="O888" s="8" t="n">
        <f aca="false">(OliveHrFlx!K888*18.0152*OliveTree!$C$31*OliveTree!$C$31*2.45*0.5)/TreeCalculations!$I$3/TreeCalculations!$I$3</f>
        <v>21.446284916</v>
      </c>
      <c r="P888" s="4" t="n">
        <f aca="false">N888+(0.5*OliveWatbal!F888*OliveTree!$C$31*OliveTree!$C$31/18.0152*40.7*60*60)/TreeCalculations!$I$3/TreeCalculations!$I$3 + (0.5*OliveWatbal!G888*OliveTree!$C$31*OliveTree!$C$31/18.0152*40.7*60*60)/TreeCalculations!$I$3/TreeCalculations!$I$3</f>
        <v>108.654577245881</v>
      </c>
      <c r="Q888" s="11" t="n">
        <f aca="false">OliveWatbal!AA888-OliveWatbal!W888-F888</f>
        <v>91.205314347884</v>
      </c>
      <c r="R888" s="11" t="n">
        <f aca="false">OliveWatbal!AA888+OliveWatbal!W888-F888</f>
        <v>99.962514347884</v>
      </c>
      <c r="S888" s="6" t="n">
        <f aca="false">OliveWatbal!W888</f>
        <v>4.3786</v>
      </c>
      <c r="T888" s="7" t="n">
        <f aca="false">OliveHrFlx!P888-OliveHrFlx!P887</f>
        <v>-0.0199999999999996</v>
      </c>
      <c r="U888" s="7" t="n">
        <f aca="false">TreeCalculations!$J$3*TreeCalculations!$K$3*(T888/TreeCalculations!$L$3)</f>
        <v>-0.000655318066845494</v>
      </c>
    </row>
    <row r="889" customFormat="false" ht="12.8" hidden="false" customHeight="false" outlineLevel="0" collapsed="false">
      <c r="C889" s="2" t="n">
        <f aca="false">GrassWatbal!AA889</f>
        <v>147.6493</v>
      </c>
      <c r="D889" s="3" t="n">
        <f aca="false">(0.5*GrassWatbal!J889*GrassTree!$C$31*GrassTree!$C$31/18.0152*40.7*60*60)/TreeCalculations!$I$2/TreeCalculations!$I$2</f>
        <v>18.2466816910165</v>
      </c>
      <c r="E889" s="8" t="n">
        <f aca="false">(GrassHrFlux!K889*18.0152*GrassTree!$C$31*GrassTree!$C$31*2.45*0.5)/TreeCalculations!$I$2/TreeCalculations!$I$2</f>
        <v>4.738132714</v>
      </c>
      <c r="F889" s="10" t="n">
        <f aca="false">D889+(0.5*GrassWatbal!F889*GrassTree!$C$31*GrassTree!$C$31/18.0152*40.7*60*60)/TreeCalculations!$I$2/TreeCalculations!$I$2 + (0.5*GrassWatbal!G889*GrassTree!$C$31*GrassTree!$C$31/18.0152*40.7*60*60)/TreeCalculations!$I$2/TreeCalculations!$I$2</f>
        <v>18.2466816910165</v>
      </c>
      <c r="G889" s="5" t="n">
        <f aca="false">GrassWatbal!AA889-GrassWatbal!W889-F889</f>
        <v>125.461218308984</v>
      </c>
      <c r="H889" s="11" t="n">
        <f aca="false">GrassWatbal!AA889+GrassWatbal!W889-F889</f>
        <v>133.344018308984</v>
      </c>
      <c r="I889" s="6" t="n">
        <f aca="false">GrassWatbal!W889</f>
        <v>3.9414</v>
      </c>
      <c r="J889" s="7" t="n">
        <f aca="false">GrassHrFlux!P889-GrassHrFlux!P888</f>
        <v>0.52</v>
      </c>
      <c r="K889" s="7" t="n">
        <f aca="false">TreeCalculations!$J$2*TreeCalculations!$K$2*(J889/TreeCalculations!$L$2)</f>
        <v>0.000681530789519328</v>
      </c>
      <c r="L889" s="2" t="n">
        <f aca="false">OliveWatbal!V889/(OliveTree!$C$31*2*OliveTree!$C$31*2)</f>
        <v>-79.134328</v>
      </c>
      <c r="M889" s="12" t="n">
        <f aca="false">OliveWatbal!AA889</f>
        <v>138.183</v>
      </c>
      <c r="N889" s="8" t="n">
        <f aca="false">(0.5*OliveWatbal!J889*OliveTree!$C$31*OliveTree!$C$31/18.0152*40.7*60*60)/TreeCalculations!$I$3/TreeCalculations!$I$3</f>
        <v>128.039897419956</v>
      </c>
      <c r="O889" s="8" t="n">
        <f aca="false">(OliveHrFlx!K889*18.0152*OliveTree!$C$31*OliveTree!$C$31*2.45*0.5)/TreeCalculations!$I$3/TreeCalculations!$I$3</f>
        <v>30.988756204</v>
      </c>
      <c r="P889" s="4" t="n">
        <f aca="false">N889+(0.5*OliveWatbal!F889*OliveTree!$C$31*OliveTree!$C$31/18.0152*40.7*60*60)/TreeCalculations!$I$3/TreeCalculations!$I$3 + (0.5*OliveWatbal!G889*OliveTree!$C$31*OliveTree!$C$31/18.0152*40.7*60*60)/TreeCalculations!$I$3/TreeCalculations!$I$3</f>
        <v>128.039897419956</v>
      </c>
      <c r="Q889" s="11" t="n">
        <f aca="false">OliveWatbal!AA889-OliveWatbal!W889-F889</f>
        <v>115.685718308984</v>
      </c>
      <c r="R889" s="11" t="n">
        <f aca="false">OliveWatbal!AA889+OliveWatbal!W889-F889</f>
        <v>124.186918308984</v>
      </c>
      <c r="S889" s="6" t="n">
        <f aca="false">OliveWatbal!W889</f>
        <v>4.2506</v>
      </c>
      <c r="T889" s="7" t="n">
        <f aca="false">OliveHrFlx!P889-OliveHrFlx!P888</f>
        <v>0.459999999999997</v>
      </c>
      <c r="U889" s="7" t="n">
        <f aca="false">TreeCalculations!$J$3*TreeCalculations!$K$3*(T889/TreeCalculations!$L$3)</f>
        <v>0.0150723155374466</v>
      </c>
    </row>
    <row r="890" customFormat="false" ht="12.8" hidden="false" customHeight="false" outlineLevel="0" collapsed="false">
      <c r="C890" s="2" t="n">
        <f aca="false">GrassWatbal!AA890</f>
        <v>277.9514</v>
      </c>
      <c r="D890" s="3" t="n">
        <f aca="false">(0.5*GrassWatbal!J890*GrassTree!$C$31*GrassTree!$C$31/18.0152*40.7*60*60)/TreeCalculations!$I$2/TreeCalculations!$I$2</f>
        <v>28.4374961143923</v>
      </c>
      <c r="E890" s="8" t="n">
        <f aca="false">(GrassHrFlux!K890*18.0152*GrassTree!$C$31*GrassTree!$C$31*2.45*0.5)/TreeCalculations!$I$2/TreeCalculations!$I$2</f>
        <v>5.828322542</v>
      </c>
      <c r="F890" s="10" t="n">
        <f aca="false">D890+(0.5*GrassWatbal!F890*GrassTree!$C$31*GrassTree!$C$31/18.0152*40.7*60*60)/TreeCalculations!$I$2/TreeCalculations!$I$2 + (0.5*GrassWatbal!G890*GrassTree!$C$31*GrassTree!$C$31/18.0152*40.7*60*60)/TreeCalculations!$I$2/TreeCalculations!$I$2</f>
        <v>28.4374961143923</v>
      </c>
      <c r="G890" s="5" t="n">
        <f aca="false">GrassWatbal!AA890-GrassWatbal!W890-F890</f>
        <v>247.855603885608</v>
      </c>
      <c r="H890" s="11" t="n">
        <f aca="false">GrassWatbal!AA890+GrassWatbal!W890-F890</f>
        <v>251.172203885608</v>
      </c>
      <c r="I890" s="6" t="n">
        <f aca="false">GrassWatbal!W890</f>
        <v>1.6583</v>
      </c>
      <c r="J890" s="7" t="n">
        <f aca="false">GrassHrFlux!P890-GrassHrFlux!P889</f>
        <v>0.59</v>
      </c>
      <c r="K890" s="7" t="n">
        <f aca="false">TreeCalculations!$J$2*TreeCalculations!$K$2*(J890/TreeCalculations!$L$2)</f>
        <v>0.000773275318877699</v>
      </c>
      <c r="L890" s="2" t="n">
        <f aca="false">OliveWatbal!V890/(OliveTree!$C$31*2*OliveTree!$C$31*2)</f>
        <v>-151.024484</v>
      </c>
      <c r="M890" s="12" t="n">
        <f aca="false">OliveWatbal!AA890</f>
        <v>259.9406</v>
      </c>
      <c r="N890" s="8" t="n">
        <f aca="false">(0.5*OliveWatbal!J890*OliveTree!$C$31*OliveTree!$C$31/18.0152*40.7*60*60)/TreeCalculations!$I$3/TreeCalculations!$I$3</f>
        <v>185.008420666992</v>
      </c>
      <c r="O890" s="8" t="n">
        <f aca="false">(OliveHrFlx!K890*18.0152*OliveTree!$C$31*OliveTree!$C$31*2.45*0.5)/TreeCalculations!$I$3/TreeCalculations!$I$3</f>
        <v>38.900356474</v>
      </c>
      <c r="P890" s="4" t="n">
        <f aca="false">N890+(0.5*OliveWatbal!F890*OliveTree!$C$31*OliveTree!$C$31/18.0152*40.7*60*60)/TreeCalculations!$I$3/TreeCalculations!$I$3 + (0.5*OliveWatbal!G890*OliveTree!$C$31*OliveTree!$C$31/18.0152*40.7*60*60)/TreeCalculations!$I$3/TreeCalculations!$I$3</f>
        <v>185.008420666992</v>
      </c>
      <c r="Q890" s="11" t="n">
        <f aca="false">OliveWatbal!AA890-OliveWatbal!W890-F890</f>
        <v>228.538403885608</v>
      </c>
      <c r="R890" s="11" t="n">
        <f aca="false">OliveWatbal!AA890+OliveWatbal!W890-F890</f>
        <v>234.467803885608</v>
      </c>
      <c r="S890" s="6" t="n">
        <f aca="false">OliveWatbal!W890</f>
        <v>2.9647</v>
      </c>
      <c r="T890" s="7" t="n">
        <f aca="false">OliveHrFlx!P890-OliveHrFlx!P889</f>
        <v>0.550000000000001</v>
      </c>
      <c r="U890" s="7" t="n">
        <f aca="false">TreeCalculations!$J$3*TreeCalculations!$K$3*(T890/TreeCalculations!$L$3)</f>
        <v>0.0180212468382515</v>
      </c>
    </row>
    <row r="891" customFormat="false" ht="12.8" hidden="false" customHeight="false" outlineLevel="0" collapsed="false">
      <c r="C891" s="2" t="n">
        <f aca="false">GrassWatbal!AA891</f>
        <v>348.9043</v>
      </c>
      <c r="D891" s="3" t="n">
        <f aca="false">(0.5*GrassWatbal!J891*GrassTree!$C$31*GrassTree!$C$31/18.0152*40.7*60*60)/TreeCalculations!$I$2/TreeCalculations!$I$2</f>
        <v>35.0090667880457</v>
      </c>
      <c r="E891" s="8" t="n">
        <f aca="false">(GrassHrFlux!K891*18.0152*GrassTree!$C$31*GrassTree!$C$31*2.45*0.5)/TreeCalculations!$I$2/TreeCalculations!$I$2</f>
        <v>6.931753542</v>
      </c>
      <c r="F891" s="10" t="n">
        <f aca="false">D891+(0.5*GrassWatbal!F891*GrassTree!$C$31*GrassTree!$C$31/18.0152*40.7*60*60)/TreeCalculations!$I$2/TreeCalculations!$I$2 + (0.5*GrassWatbal!G891*GrassTree!$C$31*GrassTree!$C$31/18.0152*40.7*60*60)/TreeCalculations!$I$2/TreeCalculations!$I$2</f>
        <v>35.0090667880457</v>
      </c>
      <c r="G891" s="5" t="n">
        <f aca="false">GrassWatbal!AA891-GrassWatbal!W891-F891</f>
        <v>315.077133211954</v>
      </c>
      <c r="H891" s="11" t="n">
        <f aca="false">GrassWatbal!AA891+GrassWatbal!W891-F891</f>
        <v>312.713333211954</v>
      </c>
      <c r="I891" s="6" t="n">
        <f aca="false">GrassWatbal!W891</f>
        <v>-1.1819</v>
      </c>
      <c r="J891" s="7" t="n">
        <f aca="false">GrassHrFlux!P891-GrassHrFlux!P890</f>
        <v>0.84</v>
      </c>
      <c r="K891" s="7" t="n">
        <f aca="false">TreeCalculations!$J$2*TreeCalculations!$K$2*(J891/TreeCalculations!$L$2)</f>
        <v>0.00110093435230045</v>
      </c>
      <c r="L891" s="2" t="n">
        <f aca="false">OliveWatbal!V891/(OliveTree!$C$31*2*OliveTree!$C$31*2)</f>
        <v>-188.177248</v>
      </c>
      <c r="M891" s="12" t="n">
        <f aca="false">OliveWatbal!AA891</f>
        <v>326.2334</v>
      </c>
      <c r="N891" s="8" t="n">
        <f aca="false">(0.5*OliveWatbal!J891*OliveTree!$C$31*OliveTree!$C$31/18.0152*40.7*60*60)/TreeCalculations!$I$3/TreeCalculations!$I$3</f>
        <v>232.249718015898</v>
      </c>
      <c r="O891" s="8" t="n">
        <f aca="false">(OliveHrFlx!K891*18.0152*OliveTree!$C$31*OliveTree!$C$31*2.45*0.5)/TreeCalculations!$I$3/TreeCalculations!$I$3</f>
        <v>45.86962667</v>
      </c>
      <c r="P891" s="4" t="n">
        <f aca="false">N891+(0.5*OliveWatbal!F891*OliveTree!$C$31*OliveTree!$C$31/18.0152*40.7*60*60)/TreeCalculations!$I$3/TreeCalculations!$I$3 + (0.5*OliveWatbal!G891*OliveTree!$C$31*OliveTree!$C$31/18.0152*40.7*60*60)/TreeCalculations!$I$3/TreeCalculations!$I$3</f>
        <v>232.249718015898</v>
      </c>
      <c r="Q891" s="11" t="n">
        <f aca="false">OliveWatbal!AA891-OliveWatbal!W891-F891</f>
        <v>290.650733211954</v>
      </c>
      <c r="R891" s="11" t="n">
        <f aca="false">OliveWatbal!AA891+OliveWatbal!W891-F891</f>
        <v>291.797933211954</v>
      </c>
      <c r="S891" s="6" t="n">
        <f aca="false">OliveWatbal!W891</f>
        <v>0.5736</v>
      </c>
      <c r="T891" s="7" t="n">
        <f aca="false">OliveHrFlx!P891-OliveHrFlx!P890</f>
        <v>0.800000000000001</v>
      </c>
      <c r="U891" s="7" t="n">
        <f aca="false">TreeCalculations!$J$3*TreeCalculations!$K$3*(T891/TreeCalculations!$L$3)</f>
        <v>0.0262127226738203</v>
      </c>
    </row>
    <row r="892" customFormat="false" ht="12.8" hidden="false" customHeight="false" outlineLevel="0" collapsed="false">
      <c r="C892" s="2" t="n">
        <f aca="false">GrassWatbal!AA892</f>
        <v>438.8666</v>
      </c>
      <c r="D892" s="3" t="n">
        <f aca="false">(0.5*GrassWatbal!J892*GrassTree!$C$31*GrassTree!$C$31/18.0152*40.7*60*60)/TreeCalculations!$I$2/TreeCalculations!$I$2</f>
        <v>41.6497690838847</v>
      </c>
      <c r="E892" s="8" t="n">
        <f aca="false">(GrassHrFlux!K892*18.0152*GrassTree!$C$31*GrassTree!$C$31*2.45*0.5)/TreeCalculations!$I$2/TreeCalculations!$I$2</f>
        <v>7.408435734</v>
      </c>
      <c r="F892" s="10" t="n">
        <f aca="false">D892+(0.5*GrassWatbal!F892*GrassTree!$C$31*GrassTree!$C$31/18.0152*40.7*60*60)/TreeCalculations!$I$2/TreeCalculations!$I$2 + (0.5*GrassWatbal!G892*GrassTree!$C$31*GrassTree!$C$31/18.0152*40.7*60*60)/TreeCalculations!$I$2/TreeCalculations!$I$2</f>
        <v>41.6497690838847</v>
      </c>
      <c r="G892" s="5" t="n">
        <f aca="false">GrassWatbal!AA892-GrassWatbal!W892-F892</f>
        <v>401.619830916115</v>
      </c>
      <c r="H892" s="11" t="n">
        <f aca="false">GrassWatbal!AA892+GrassWatbal!W892-F892</f>
        <v>392.813830916115</v>
      </c>
      <c r="I892" s="6" t="n">
        <f aca="false">GrassWatbal!W892</f>
        <v>-4.403</v>
      </c>
      <c r="J892" s="7" t="n">
        <f aca="false">GrassHrFlux!P892-GrassHrFlux!P891</f>
        <v>0.48</v>
      </c>
      <c r="K892" s="7" t="n">
        <f aca="false">TreeCalculations!$J$2*TreeCalculations!$K$2*(J892/TreeCalculations!$L$2)</f>
        <v>0.000629105344171688</v>
      </c>
      <c r="L892" s="2" t="n">
        <f aca="false">OliveWatbal!V892/(OliveTree!$C$31*2*OliveTree!$C$31*2)</f>
        <v>-229.486408</v>
      </c>
      <c r="M892" s="12" t="n">
        <f aca="false">OliveWatbal!AA892</f>
        <v>410.503</v>
      </c>
      <c r="N892" s="8" t="n">
        <f aca="false">(0.5*OliveWatbal!J892*OliveTree!$C$31*OliveTree!$C$31/18.0152*40.7*60*60)/TreeCalculations!$I$3/TreeCalculations!$I$3</f>
        <v>273.862888005684</v>
      </c>
      <c r="O892" s="8" t="n">
        <f aca="false">(OliveHrFlx!K892*18.0152*OliveTree!$C$31*OliveTree!$C$31*2.45*0.5)/TreeCalculations!$I$3/TreeCalculations!$I$3</f>
        <v>48.846683508</v>
      </c>
      <c r="P892" s="4" t="n">
        <f aca="false">N892+(0.5*OliveWatbal!F892*OliveTree!$C$31*OliveTree!$C$31/18.0152*40.7*60*60)/TreeCalculations!$I$3/TreeCalculations!$I$3 + (0.5*OliveWatbal!G892*OliveTree!$C$31*OliveTree!$C$31/18.0152*40.7*60*60)/TreeCalculations!$I$3/TreeCalculations!$I$3</f>
        <v>273.862888005684</v>
      </c>
      <c r="Q892" s="11" t="n">
        <f aca="false">OliveWatbal!AA892-OliveWatbal!W892-F892</f>
        <v>370.875330916115</v>
      </c>
      <c r="R892" s="11" t="n">
        <f aca="false">OliveWatbal!AA892+OliveWatbal!W892-F892</f>
        <v>366.831130916115</v>
      </c>
      <c r="S892" s="6" t="n">
        <f aca="false">OliveWatbal!W892</f>
        <v>-2.0221</v>
      </c>
      <c r="T892" s="7" t="n">
        <f aca="false">OliveHrFlx!P892-OliveHrFlx!P891</f>
        <v>0.469999999999999</v>
      </c>
      <c r="U892" s="7" t="n">
        <f aca="false">TreeCalculations!$J$3*TreeCalculations!$K$3*(T892/TreeCalculations!$L$3)</f>
        <v>0.0153999745708694</v>
      </c>
    </row>
    <row r="893" customFormat="false" ht="12.8" hidden="false" customHeight="false" outlineLevel="0" collapsed="false">
      <c r="C893" s="2" t="n">
        <f aca="false">GrassWatbal!AA893</f>
        <v>478.6964</v>
      </c>
      <c r="D893" s="3" t="n">
        <f aca="false">(0.5*GrassWatbal!J893*GrassTree!$C$31*GrassTree!$C$31/18.0152*40.7*60*60)/TreeCalculations!$I$2/TreeCalculations!$I$2</f>
        <v>44.5004318575425</v>
      </c>
      <c r="E893" s="8" t="n">
        <f aca="false">(GrassHrFlux!K893*18.0152*GrassTree!$C$31*GrassTree!$C$31*2.45*0.5)/TreeCalculations!$I$2/TreeCalculations!$I$2</f>
        <v>8.127872746</v>
      </c>
      <c r="F893" s="10" t="n">
        <f aca="false">D893+(0.5*GrassWatbal!F893*GrassTree!$C$31*GrassTree!$C$31/18.0152*40.7*60*60)/TreeCalculations!$I$2/TreeCalculations!$I$2 + (0.5*GrassWatbal!G893*GrassTree!$C$31*GrassTree!$C$31/18.0152*40.7*60*60)/TreeCalculations!$I$2/TreeCalculations!$I$2</f>
        <v>44.5004318575425</v>
      </c>
      <c r="G893" s="5" t="n">
        <f aca="false">GrassWatbal!AA893-GrassWatbal!W893-F893</f>
        <v>439.640468142457</v>
      </c>
      <c r="H893" s="11" t="n">
        <f aca="false">GrassWatbal!AA893+GrassWatbal!W893-F893</f>
        <v>428.751468142457</v>
      </c>
      <c r="I893" s="6" t="n">
        <f aca="false">GrassWatbal!W893</f>
        <v>-5.4445</v>
      </c>
      <c r="J893" s="7" t="n">
        <f aca="false">GrassHrFlux!P893-GrassHrFlux!P892</f>
        <v>0.400000000000002</v>
      </c>
      <c r="K893" s="7" t="n">
        <f aca="false">TreeCalculations!$J$2*TreeCalculations!$K$2*(J893/TreeCalculations!$L$2)</f>
        <v>0.000524254453476409</v>
      </c>
      <c r="L893" s="2" t="n">
        <f aca="false">OliveWatbal!V893/(OliveTree!$C$31*2*OliveTree!$C$31*2)</f>
        <v>-245.43508</v>
      </c>
      <c r="M893" s="12" t="n">
        <f aca="false">OliveWatbal!AA893</f>
        <v>447.6855</v>
      </c>
      <c r="N893" s="8" t="n">
        <f aca="false">(0.5*OliveWatbal!J893*OliveTree!$C$31*OliveTree!$C$31/18.0152*40.7*60*60)/TreeCalculations!$I$3/TreeCalculations!$I$3</f>
        <v>291.625648341401</v>
      </c>
      <c r="O893" s="8" t="n">
        <f aca="false">(OliveHrFlx!K893*18.0152*OliveTree!$C$31*OliveTree!$C$31*2.45*0.5)/TreeCalculations!$I$3/TreeCalculations!$I$3</f>
        <v>53.545092706</v>
      </c>
      <c r="P893" s="4" t="n">
        <f aca="false">N893+(0.5*OliveWatbal!F893*OliveTree!$C$31*OliveTree!$C$31/18.0152*40.7*60*60)/TreeCalculations!$I$3/TreeCalculations!$I$3 + (0.5*OliveWatbal!G893*OliveTree!$C$31*OliveTree!$C$31/18.0152*40.7*60*60)/TreeCalculations!$I$3/TreeCalculations!$I$3</f>
        <v>291.625648341401</v>
      </c>
      <c r="Q893" s="11" t="n">
        <f aca="false">OliveWatbal!AA893-OliveWatbal!W893-F893</f>
        <v>406.457868142457</v>
      </c>
      <c r="R893" s="11" t="n">
        <f aca="false">OliveWatbal!AA893+OliveWatbal!W893-F893</f>
        <v>399.912268142457</v>
      </c>
      <c r="S893" s="6" t="n">
        <f aca="false">OliveWatbal!W893</f>
        <v>-3.2728</v>
      </c>
      <c r="T893" s="7" t="n">
        <f aca="false">OliveHrFlx!P893-OliveHrFlx!P892</f>
        <v>0.400000000000002</v>
      </c>
      <c r="U893" s="7" t="n">
        <f aca="false">TreeCalculations!$J$3*TreeCalculations!$K$3*(T893/TreeCalculations!$L$3)</f>
        <v>0.0131063613369102</v>
      </c>
    </row>
    <row r="894" customFormat="false" ht="12.8" hidden="false" customHeight="false" outlineLevel="0" collapsed="false">
      <c r="C894" s="2" t="n">
        <f aca="false">GrassWatbal!AA894</f>
        <v>544.5185</v>
      </c>
      <c r="D894" s="3" t="n">
        <f aca="false">(0.5*GrassWatbal!J894*GrassTree!$C$31*GrassTree!$C$31/18.0152*40.7*60*60)/TreeCalculations!$I$2/TreeCalculations!$I$2</f>
        <v>48.7662596030019</v>
      </c>
      <c r="E894" s="8" t="n">
        <f aca="false">(GrassHrFlux!K894*18.0152*GrassTree!$C$31*GrassTree!$C$31*2.45*0.5)/TreeCalculations!$I$2/TreeCalculations!$I$2</f>
        <v>10.246460266</v>
      </c>
      <c r="F894" s="10" t="n">
        <f aca="false">D894+(0.5*GrassWatbal!F894*GrassTree!$C$31*GrassTree!$C$31/18.0152*40.7*60*60)/TreeCalculations!$I$2/TreeCalculations!$I$2 + (0.5*GrassWatbal!G894*GrassTree!$C$31*GrassTree!$C$31/18.0152*40.7*60*60)/TreeCalculations!$I$2/TreeCalculations!$I$2</f>
        <v>48.7662596030019</v>
      </c>
      <c r="G894" s="5" t="n">
        <f aca="false">GrassWatbal!AA894-GrassWatbal!W894-F894</f>
        <v>502.186540396998</v>
      </c>
      <c r="H894" s="11" t="n">
        <f aca="false">GrassWatbal!AA894+GrassWatbal!W894-F894</f>
        <v>489.317940396998</v>
      </c>
      <c r="I894" s="6" t="n">
        <f aca="false">GrassWatbal!W894</f>
        <v>-6.4343</v>
      </c>
      <c r="J894" s="7" t="n">
        <f aca="false">GrassHrFlux!P894-GrassHrFlux!P893</f>
        <v>0.719999999999999</v>
      </c>
      <c r="K894" s="7" t="n">
        <f aca="false">TreeCalculations!$J$2*TreeCalculations!$K$2*(J894/TreeCalculations!$L$2)</f>
        <v>0.00094365801625753</v>
      </c>
      <c r="L894" s="2" t="n">
        <f aca="false">OliveWatbal!V894/(OliveTree!$C$31*2*OliveTree!$C$31*2)</f>
        <v>-269.153576</v>
      </c>
      <c r="M894" s="12" t="n">
        <f aca="false">OliveWatbal!AA894</f>
        <v>508.7599</v>
      </c>
      <c r="N894" s="8" t="n">
        <f aca="false">(0.5*OliveWatbal!J894*OliveTree!$C$31*OliveTree!$C$31/18.0152*40.7*60*60)/TreeCalculations!$I$3/TreeCalculations!$I$3</f>
        <v>319.680887250766</v>
      </c>
      <c r="O894" s="8" t="n">
        <f aca="false">(OliveHrFlx!K894*18.0152*OliveTree!$C$31*OliveTree!$C$31*2.45*0.5)/TreeCalculations!$I$3/TreeCalculations!$I$3</f>
        <v>65.391527922</v>
      </c>
      <c r="P894" s="4" t="n">
        <f aca="false">N894+(0.5*OliveWatbal!F894*OliveTree!$C$31*OliveTree!$C$31/18.0152*40.7*60*60)/TreeCalculations!$I$3/TreeCalculations!$I$3 + (0.5*OliveWatbal!G894*OliveTree!$C$31*OliveTree!$C$31/18.0152*40.7*60*60)/TreeCalculations!$I$3/TreeCalculations!$I$3</f>
        <v>319.680887250766</v>
      </c>
      <c r="Q894" s="11" t="n">
        <f aca="false">OliveWatbal!AA894-OliveWatbal!W894-F894</f>
        <v>464.748640396998</v>
      </c>
      <c r="R894" s="11" t="n">
        <f aca="false">OliveWatbal!AA894+OliveWatbal!W894-F894</f>
        <v>455.238640396998</v>
      </c>
      <c r="S894" s="6" t="n">
        <f aca="false">OliveWatbal!W894</f>
        <v>-4.755</v>
      </c>
      <c r="T894" s="7" t="n">
        <f aca="false">OliveHrFlx!P894-OliveHrFlx!P893</f>
        <v>0.68</v>
      </c>
      <c r="U894" s="7" t="n">
        <f aca="false">TreeCalculations!$J$3*TreeCalculations!$K$3*(T894/TreeCalculations!$L$3)</f>
        <v>0.0222808142727473</v>
      </c>
    </row>
    <row r="895" customFormat="false" ht="12.8" hidden="false" customHeight="false" outlineLevel="0" collapsed="false">
      <c r="C895" s="2" t="n">
        <f aca="false">GrassWatbal!AA895</f>
        <v>746.8378</v>
      </c>
      <c r="D895" s="3" t="n">
        <f aca="false">(0.5*GrassWatbal!J895*GrassTree!$C$31*GrassTree!$C$31/18.0152*40.7*60*60)/TreeCalculations!$I$2/TreeCalculations!$I$2</f>
        <v>61.405146764954</v>
      </c>
      <c r="E895" s="8" t="n">
        <f aca="false">(GrassHrFlux!K895*18.0152*GrassTree!$C$31*GrassTree!$C$31*2.45*0.5)/TreeCalculations!$I$2/TreeCalculations!$I$2</f>
        <v>8.315456016</v>
      </c>
      <c r="F895" s="10" t="n">
        <f aca="false">D895+(0.5*GrassWatbal!F895*GrassTree!$C$31*GrassTree!$C$31/18.0152*40.7*60*60)/TreeCalculations!$I$2/TreeCalculations!$I$2 + (0.5*GrassWatbal!G895*GrassTree!$C$31*GrassTree!$C$31/18.0152*40.7*60*60)/TreeCalculations!$I$2/TreeCalculations!$I$2</f>
        <v>61.405146764954</v>
      </c>
      <c r="G895" s="5" t="n">
        <f aca="false">GrassWatbal!AA895-GrassWatbal!W895-F895</f>
        <v>693.973553235046</v>
      </c>
      <c r="H895" s="11" t="n">
        <f aca="false">GrassWatbal!AA895+GrassWatbal!W895-F895</f>
        <v>676.891753235046</v>
      </c>
      <c r="I895" s="6" t="n">
        <f aca="false">GrassWatbal!W895</f>
        <v>-8.5409</v>
      </c>
      <c r="J895" s="7" t="n">
        <f aca="false">GrassHrFlux!P895-GrassHrFlux!P894</f>
        <v>0</v>
      </c>
      <c r="K895" s="7" t="n">
        <f aca="false">TreeCalculations!$J$2*TreeCalculations!$K$2*(J895/TreeCalculations!$L$2)</f>
        <v>0</v>
      </c>
      <c r="L895" s="2" t="n">
        <f aca="false">OliveWatbal!V895/(OliveTree!$C$31*2*OliveTree!$C$31*2)</f>
        <v>-353.043556</v>
      </c>
      <c r="M895" s="12" t="n">
        <f aca="false">OliveWatbal!AA895</f>
        <v>698.351</v>
      </c>
      <c r="N895" s="8" t="n">
        <f aca="false">(0.5*OliveWatbal!J895*OliveTree!$C$31*OliveTree!$C$31/18.0152*40.7*60*60)/TreeCalculations!$I$3/TreeCalculations!$I$3</f>
        <v>390.41473644478</v>
      </c>
      <c r="O895" s="8" t="n">
        <f aca="false">(OliveHrFlx!K895*18.0152*OliveTree!$C$31*OliveTree!$C$31*2.45*0.5)/TreeCalculations!$I$3/TreeCalculations!$I$3</f>
        <v>54.9508638</v>
      </c>
      <c r="P895" s="4" t="n">
        <f aca="false">N895+(0.5*OliveWatbal!F895*OliveTree!$C$31*OliveTree!$C$31/18.0152*40.7*60*60)/TreeCalculations!$I$3/TreeCalculations!$I$3 + (0.5*OliveWatbal!G895*OliveTree!$C$31*OliveTree!$C$31/18.0152*40.7*60*60)/TreeCalculations!$I$3/TreeCalculations!$I$3</f>
        <v>390.41473644478</v>
      </c>
      <c r="Q895" s="11" t="n">
        <f aca="false">OliveWatbal!AA895-OliveWatbal!W895-F895</f>
        <v>643.317253235046</v>
      </c>
      <c r="R895" s="11" t="n">
        <f aca="false">OliveWatbal!AA895+OliveWatbal!W895-F895</f>
        <v>630.574453235046</v>
      </c>
      <c r="S895" s="6" t="n">
        <f aca="false">OliveWatbal!W895</f>
        <v>-6.3714</v>
      </c>
      <c r="T895" s="7" t="n">
        <f aca="false">OliveHrFlx!P895-OliveHrFlx!P894</f>
        <v>0.0899999999999999</v>
      </c>
      <c r="U895" s="7" t="n">
        <f aca="false">TreeCalculations!$J$3*TreeCalculations!$K$3*(T895/TreeCalculations!$L$3)</f>
        <v>0.00294893130080478</v>
      </c>
    </row>
    <row r="896" customFormat="false" ht="12.8" hidden="false" customHeight="false" outlineLevel="0" collapsed="false">
      <c r="C896" s="2" t="n">
        <f aca="false">GrassWatbal!AA896</f>
        <v>508.3508</v>
      </c>
      <c r="D896" s="3" t="n">
        <f aca="false">(0.5*GrassWatbal!J896*GrassTree!$C$31*GrassTree!$C$31/18.0152*40.7*60*60)/TreeCalculations!$I$2/TreeCalculations!$I$2</f>
        <v>49.8682989919623</v>
      </c>
      <c r="E896" s="8" t="n">
        <f aca="false">(GrassHrFlux!K896*18.0152*GrassTree!$C$31*GrassTree!$C$31*2.45*0.5)/TreeCalculations!$I$2/TreeCalculations!$I$2</f>
        <v>9.29088902</v>
      </c>
      <c r="F896" s="10" t="n">
        <f aca="false">D896+(0.5*GrassWatbal!F896*GrassTree!$C$31*GrassTree!$C$31/18.0152*40.7*60*60)/TreeCalculations!$I$2/TreeCalculations!$I$2 + (0.5*GrassWatbal!G896*GrassTree!$C$31*GrassTree!$C$31/18.0152*40.7*60*60)/TreeCalculations!$I$2/TreeCalculations!$I$2</f>
        <v>49.8682989919623</v>
      </c>
      <c r="G896" s="5" t="n">
        <f aca="false">GrassWatbal!AA896-GrassWatbal!W896-F896</f>
        <v>467.215701008038</v>
      </c>
      <c r="H896" s="11" t="n">
        <f aca="false">GrassWatbal!AA896+GrassWatbal!W896-F896</f>
        <v>449.749301008038</v>
      </c>
      <c r="I896" s="6" t="n">
        <f aca="false">GrassWatbal!W896</f>
        <v>-8.7332</v>
      </c>
      <c r="J896" s="7" t="n">
        <f aca="false">GrassHrFlux!P896-GrassHrFlux!P895</f>
        <v>-0.210000000000001</v>
      </c>
      <c r="K896" s="7" t="n">
        <f aca="false">TreeCalculations!$J$2*TreeCalculations!$K$2*(J896/TreeCalculations!$L$2)</f>
        <v>-0.000275233588075114</v>
      </c>
      <c r="L896" s="2" t="n">
        <f aca="false">OliveWatbal!V896/(OliveTree!$C$31*2*OliveTree!$C$31*2)</f>
        <v>-256.48328</v>
      </c>
      <c r="M896" s="12" t="n">
        <f aca="false">OliveWatbal!AA896</f>
        <v>473.4954</v>
      </c>
      <c r="N896" s="8" t="n">
        <f aca="false">(0.5*OliveWatbal!J896*OliveTree!$C$31*OliveTree!$C$31/18.0152*40.7*60*60)/TreeCalculations!$I$3/TreeCalculations!$I$3</f>
        <v>328.070212931303</v>
      </c>
      <c r="O896" s="8" t="n">
        <f aca="false">(OliveHrFlx!K896*18.0152*OliveTree!$C$31*OliveTree!$C$31*2.45*0.5)/TreeCalculations!$I$3/TreeCalculations!$I$3</f>
        <v>62.557917114</v>
      </c>
      <c r="P896" s="4" t="n">
        <f aca="false">N896+(0.5*OliveWatbal!F896*OliveTree!$C$31*OliveTree!$C$31/18.0152*40.7*60*60)/TreeCalculations!$I$3/TreeCalculations!$I$3 + (0.5*OliveWatbal!G896*OliveTree!$C$31*OliveTree!$C$31/18.0152*40.7*60*60)/TreeCalculations!$I$3/TreeCalculations!$I$3</f>
        <v>328.070212931303</v>
      </c>
      <c r="Q896" s="11" t="n">
        <f aca="false">OliveWatbal!AA896-OliveWatbal!W896-F896</f>
        <v>432.436501008038</v>
      </c>
      <c r="R896" s="11" t="n">
        <f aca="false">OliveWatbal!AA896+OliveWatbal!W896-F896</f>
        <v>414.817701008038</v>
      </c>
      <c r="S896" s="6" t="n">
        <f aca="false">OliveWatbal!W896</f>
        <v>-8.8094</v>
      </c>
      <c r="T896" s="7" t="n">
        <f aca="false">OliveHrFlx!P896-OliveHrFlx!P895</f>
        <v>-0.280000000000001</v>
      </c>
      <c r="U896" s="7" t="n">
        <f aca="false">TreeCalculations!$J$3*TreeCalculations!$K$3*(T896/TreeCalculations!$L$3)</f>
        <v>-0.00917445293583715</v>
      </c>
    </row>
    <row r="897" customFormat="false" ht="12.8" hidden="false" customHeight="false" outlineLevel="0" collapsed="false">
      <c r="C897" s="2" t="n">
        <f aca="false">GrassWatbal!AA897</f>
        <v>580.0005</v>
      </c>
      <c r="D897" s="3" t="n">
        <f aca="false">(0.5*GrassWatbal!J897*GrassTree!$C$31*GrassTree!$C$31/18.0152*40.7*60*60)/TreeCalculations!$I$2/TreeCalculations!$I$2</f>
        <v>55.675355255562</v>
      </c>
      <c r="E897" s="8" t="n">
        <f aca="false">(GrassHrFlux!K897*18.0152*GrassTree!$C$31*GrassTree!$C$31*2.45*0.5)/TreeCalculations!$I$2/TreeCalculations!$I$2</f>
        <v>9.096685164</v>
      </c>
      <c r="F897" s="10" t="n">
        <f aca="false">D897+(0.5*GrassWatbal!F897*GrassTree!$C$31*GrassTree!$C$31/18.0152*40.7*60*60)/TreeCalculations!$I$2/TreeCalculations!$I$2 + (0.5*GrassWatbal!G897*GrassTree!$C$31*GrassTree!$C$31/18.0152*40.7*60*60)/TreeCalculations!$I$2/TreeCalculations!$I$2</f>
        <v>55.675355255562</v>
      </c>
      <c r="G897" s="5" t="n">
        <f aca="false">GrassWatbal!AA897-GrassWatbal!W897-F897</f>
        <v>530.079744744438</v>
      </c>
      <c r="H897" s="11" t="n">
        <f aca="false">GrassWatbal!AA897+GrassWatbal!W897-F897</f>
        <v>518.570544744438</v>
      </c>
      <c r="I897" s="6" t="n">
        <f aca="false">GrassWatbal!W897</f>
        <v>-5.7546</v>
      </c>
      <c r="J897" s="7" t="n">
        <f aca="false">GrassHrFlux!P897-GrassHrFlux!P896</f>
        <v>-0.59</v>
      </c>
      <c r="K897" s="7" t="n">
        <f aca="false">TreeCalculations!$J$2*TreeCalculations!$K$2*(J897/TreeCalculations!$L$2)</f>
        <v>-0.000773275318877699</v>
      </c>
      <c r="L897" s="2" t="n">
        <f aca="false">OliveWatbal!V897/(OliveTree!$C$31*2*OliveTree!$C$31*2)</f>
        <v>-300.144728</v>
      </c>
      <c r="M897" s="12" t="n">
        <f aca="false">OliveWatbal!AA897</f>
        <v>537.5988</v>
      </c>
      <c r="N897" s="8" t="n">
        <f aca="false">(0.5*OliveWatbal!J897*OliveTree!$C$31*OliveTree!$C$31/18.0152*40.7*60*60)/TreeCalculations!$I$3/TreeCalculations!$I$3</f>
        <v>373.489688707314</v>
      </c>
      <c r="O897" s="8" t="n">
        <f aca="false">(OliveHrFlx!K897*18.0152*OliveTree!$C$31*OliveTree!$C$31*2.45*0.5)/TreeCalculations!$I$3/TreeCalculations!$I$3</f>
        <v>61.249247948</v>
      </c>
      <c r="P897" s="4" t="n">
        <f aca="false">N897+(0.5*OliveWatbal!F897*OliveTree!$C$31*OliveTree!$C$31/18.0152*40.7*60*60)/TreeCalculations!$I$3/TreeCalculations!$I$3 + (0.5*OliveWatbal!G897*OliveTree!$C$31*OliveTree!$C$31/18.0152*40.7*60*60)/TreeCalculations!$I$3/TreeCalculations!$I$3</f>
        <v>373.489688707314</v>
      </c>
      <c r="Q897" s="11" t="n">
        <f aca="false">OliveWatbal!AA897-OliveWatbal!W897-F897</f>
        <v>488.192344744438</v>
      </c>
      <c r="R897" s="11" t="n">
        <f aca="false">OliveWatbal!AA897+OliveWatbal!W897-F897</f>
        <v>475.654544744438</v>
      </c>
      <c r="S897" s="6" t="n">
        <f aca="false">OliveWatbal!W897</f>
        <v>-6.2689</v>
      </c>
      <c r="T897" s="7" t="n">
        <f aca="false">OliveHrFlx!P897-OliveHrFlx!P896</f>
        <v>-0.600000000000001</v>
      </c>
      <c r="U897" s="7" t="n">
        <f aca="false">TreeCalculations!$J$3*TreeCalculations!$K$3*(T897/TreeCalculations!$L$3)</f>
        <v>-0.0196595420053653</v>
      </c>
    </row>
    <row r="898" customFormat="false" ht="12.8" hidden="false" customHeight="false" outlineLevel="0" collapsed="false">
      <c r="C898" s="2" t="n">
        <f aca="false">GrassWatbal!AA898</f>
        <v>542.4843</v>
      </c>
      <c r="D898" s="3" t="n">
        <f aca="false">(0.5*GrassWatbal!J898*GrassTree!$C$31*GrassTree!$C$31/18.0152*40.7*60*60)/TreeCalculations!$I$2/TreeCalculations!$I$2</f>
        <v>54.5041842444158</v>
      </c>
      <c r="E898" s="8" t="n">
        <f aca="false">(GrassHrFlux!K898*18.0152*GrassTree!$C$31*GrassTree!$C$31*2.45*0.5)/TreeCalculations!$I$2/TreeCalculations!$I$2</f>
        <v>8.842896034</v>
      </c>
      <c r="F898" s="10" t="n">
        <f aca="false">D898+(0.5*GrassWatbal!F898*GrassTree!$C$31*GrassTree!$C$31/18.0152*40.7*60*60)/TreeCalculations!$I$2/TreeCalculations!$I$2 + (0.5*GrassWatbal!G898*GrassTree!$C$31*GrassTree!$C$31/18.0152*40.7*60*60)/TreeCalculations!$I$2/TreeCalculations!$I$2</f>
        <v>54.5041842444158</v>
      </c>
      <c r="G898" s="5" t="n">
        <f aca="false">GrassWatbal!AA898-GrassWatbal!W898-F898</f>
        <v>489.842115755584</v>
      </c>
      <c r="H898" s="11" t="n">
        <f aca="false">GrassWatbal!AA898+GrassWatbal!W898-F898</f>
        <v>486.118115755584</v>
      </c>
      <c r="I898" s="6" t="n">
        <f aca="false">GrassWatbal!W898</f>
        <v>-1.862</v>
      </c>
      <c r="J898" s="7" t="n">
        <f aca="false">GrassHrFlux!P898-GrassHrFlux!P897</f>
        <v>-0.210000000000001</v>
      </c>
      <c r="K898" s="7" t="n">
        <f aca="false">TreeCalculations!$J$2*TreeCalculations!$K$2*(J898/TreeCalculations!$L$2)</f>
        <v>-0.000275233588075114</v>
      </c>
      <c r="L898" s="2" t="n">
        <f aca="false">OliveWatbal!V898/(OliveTree!$C$31*2*OliveTree!$C$31*2)</f>
        <v>-302.845528</v>
      </c>
      <c r="M898" s="12" t="n">
        <f aca="false">OliveWatbal!AA898</f>
        <v>499.7042</v>
      </c>
      <c r="N898" s="8" t="n">
        <f aca="false">(0.5*OliveWatbal!J898*OliveTree!$C$31*OliveTree!$C$31/18.0152*40.7*60*60)/TreeCalculations!$I$3/TreeCalculations!$I$3</f>
        <v>365.673748834318</v>
      </c>
      <c r="O898" s="8" t="n">
        <f aca="false">(OliveHrFlx!K898*18.0152*OliveTree!$C$31*OliveTree!$C$31*2.45*0.5)/TreeCalculations!$I$3/TreeCalculations!$I$3</f>
        <v>59.54113676</v>
      </c>
      <c r="P898" s="4" t="n">
        <f aca="false">N898+(0.5*OliveWatbal!F898*OliveTree!$C$31*OliveTree!$C$31/18.0152*40.7*60*60)/TreeCalculations!$I$3/TreeCalculations!$I$3 + (0.5*OliveWatbal!G898*OliveTree!$C$31*OliveTree!$C$31/18.0152*40.7*60*60)/TreeCalculations!$I$3/TreeCalculations!$I$3</f>
        <v>365.673748834318</v>
      </c>
      <c r="Q898" s="11" t="n">
        <f aca="false">OliveWatbal!AA898-OliveWatbal!W898-F898</f>
        <v>447.294715755584</v>
      </c>
      <c r="R898" s="11" t="n">
        <f aca="false">OliveWatbal!AA898+OliveWatbal!W898-F898</f>
        <v>443.105315755584</v>
      </c>
      <c r="S898" s="6" t="n">
        <f aca="false">OliveWatbal!W898</f>
        <v>-2.0947</v>
      </c>
      <c r="T898" s="7" t="n">
        <f aca="false">OliveHrFlx!P898-OliveHrFlx!P897</f>
        <v>-0.219999999999999</v>
      </c>
      <c r="U898" s="7" t="n">
        <f aca="false">TreeCalculations!$J$3*TreeCalculations!$K$3*(T898/TreeCalculations!$L$3)</f>
        <v>-0.00720849873530055</v>
      </c>
    </row>
    <row r="899" customFormat="false" ht="12.8" hidden="false" customHeight="false" outlineLevel="0" collapsed="false">
      <c r="C899" s="2" t="n">
        <f aca="false">GrassWatbal!AA899</f>
        <v>478.0917</v>
      </c>
      <c r="D899" s="3" t="n">
        <f aca="false">(0.5*GrassWatbal!J899*GrassTree!$C$31*GrassTree!$C$31/18.0152*40.7*60*60)/TreeCalculations!$I$2/TreeCalculations!$I$2</f>
        <v>52.995488254363</v>
      </c>
      <c r="E899" s="8" t="n">
        <f aca="false">(GrassHrFlux!K899*18.0152*GrassTree!$C$31*GrassTree!$C$31*2.45*0.5)/TreeCalculations!$I$2/TreeCalculations!$I$2</f>
        <v>9.143029266</v>
      </c>
      <c r="F899" s="10" t="n">
        <f aca="false">D899+(0.5*GrassWatbal!F899*GrassTree!$C$31*GrassTree!$C$31/18.0152*40.7*60*60)/TreeCalculations!$I$2/TreeCalculations!$I$2 + (0.5*GrassWatbal!G899*GrassTree!$C$31*GrassTree!$C$31/18.0152*40.7*60*60)/TreeCalculations!$I$2/TreeCalculations!$I$2</f>
        <v>52.995488254363</v>
      </c>
      <c r="G899" s="5" t="n">
        <f aca="false">GrassWatbal!AA899-GrassWatbal!W899-F899</f>
        <v>425.998811745637</v>
      </c>
      <c r="H899" s="11" t="n">
        <f aca="false">GrassWatbal!AA899+GrassWatbal!W899-F899</f>
        <v>424.193611745637</v>
      </c>
      <c r="I899" s="6" t="n">
        <f aca="false">GrassWatbal!W899</f>
        <v>-0.9026</v>
      </c>
      <c r="J899" s="7" t="n">
        <f aca="false">GrassHrFlux!P899-GrassHrFlux!P898</f>
        <v>-0.469999999999999</v>
      </c>
      <c r="K899" s="7" t="n">
        <f aca="false">TreeCalculations!$J$2*TreeCalculations!$K$2*(J899/TreeCalculations!$L$2)</f>
        <v>-0.000615998982834776</v>
      </c>
      <c r="L899" s="2" t="n">
        <f aca="false">OliveWatbal!V899/(OliveTree!$C$31*2*OliveTree!$C$31*2)</f>
        <v>-295.667052</v>
      </c>
      <c r="M899" s="12" t="n">
        <f aca="false">OliveWatbal!AA899</f>
        <v>437.2728</v>
      </c>
      <c r="N899" s="8" t="n">
        <f aca="false">(0.5*OliveWatbal!J899*OliveTree!$C$31*OliveTree!$C$31/18.0152*40.7*60*60)/TreeCalculations!$I$3/TreeCalculations!$I$3</f>
        <v>355.482934410942</v>
      </c>
      <c r="O899" s="8" t="n">
        <f aca="false">(OliveHrFlx!K899*18.0152*OliveTree!$C$31*OliveTree!$C$31*2.45*0.5)/TreeCalculations!$I$3/TreeCalculations!$I$3</f>
        <v>58.717977234</v>
      </c>
      <c r="P899" s="4" t="n">
        <f aca="false">N899+(0.5*OliveWatbal!F899*OliveTree!$C$31*OliveTree!$C$31/18.0152*40.7*60*60)/TreeCalculations!$I$3/TreeCalculations!$I$3 + (0.5*OliveWatbal!G899*OliveTree!$C$31*OliveTree!$C$31/18.0152*40.7*60*60)/TreeCalculations!$I$3/TreeCalculations!$I$3</f>
        <v>355.482934410942</v>
      </c>
      <c r="Q899" s="11" t="n">
        <f aca="false">OliveWatbal!AA899-OliveWatbal!W899-F899</f>
        <v>385.253011745637</v>
      </c>
      <c r="R899" s="11" t="n">
        <f aca="false">OliveWatbal!AA899+OliveWatbal!W899-F899</f>
        <v>383.301611745637</v>
      </c>
      <c r="S899" s="6" t="n">
        <f aca="false">OliveWatbal!W899</f>
        <v>-0.9757</v>
      </c>
      <c r="T899" s="7" t="n">
        <f aca="false">OliveHrFlx!P899-OliveHrFlx!P898</f>
        <v>-0.390000000000001</v>
      </c>
      <c r="U899" s="7" t="n">
        <f aca="false">TreeCalculations!$J$3*TreeCalculations!$K$3*(T899/TreeCalculations!$L$3)</f>
        <v>-0.0127787023034874</v>
      </c>
    </row>
    <row r="900" customFormat="false" ht="12.8" hidden="false" customHeight="false" outlineLevel="0" collapsed="false">
      <c r="C900" s="2" t="n">
        <f aca="false">GrassWatbal!AA900</f>
        <v>406.1254</v>
      </c>
      <c r="D900" s="3" t="n">
        <f aca="false">(0.5*GrassWatbal!J900*GrassTree!$C$31*GrassTree!$C$31/18.0152*40.7*60*60)/TreeCalculations!$I$2/TreeCalculations!$I$2</f>
        <v>54.7725776011368</v>
      </c>
      <c r="E900" s="8" t="n">
        <f aca="false">(GrassHrFlux!K900*18.0152*GrassTree!$C$31*GrassTree!$C$31*2.45*0.5)/TreeCalculations!$I$2/TreeCalculations!$I$2</f>
        <v>8.558210836</v>
      </c>
      <c r="F900" s="10" t="n">
        <f aca="false">D900+(0.5*GrassWatbal!F900*GrassTree!$C$31*GrassTree!$C$31/18.0152*40.7*60*60)/TreeCalculations!$I$2/TreeCalculations!$I$2 + (0.5*GrassWatbal!G900*GrassTree!$C$31*GrassTree!$C$31/18.0152*40.7*60*60)/TreeCalculations!$I$2/TreeCalculations!$I$2</f>
        <v>54.7725776011368</v>
      </c>
      <c r="G900" s="5" t="n">
        <f aca="false">GrassWatbal!AA900-GrassWatbal!W900-F900</f>
        <v>350.799222398863</v>
      </c>
      <c r="H900" s="11" t="n">
        <f aca="false">GrassWatbal!AA900+GrassWatbal!W900-F900</f>
        <v>351.906422398863</v>
      </c>
      <c r="I900" s="6" t="n">
        <f aca="false">GrassWatbal!W900</f>
        <v>0.5536</v>
      </c>
      <c r="J900" s="7" t="n">
        <f aca="false">GrassHrFlux!P900-GrassHrFlux!P899</f>
        <v>-0.370000000000001</v>
      </c>
      <c r="K900" s="7" t="n">
        <f aca="false">TreeCalculations!$J$2*TreeCalculations!$K$2*(J900/TreeCalculations!$L$2)</f>
        <v>-0.000484935369465677</v>
      </c>
      <c r="L900" s="2" t="n">
        <f aca="false">OliveWatbal!V900/(OliveTree!$C$31*2*OliveTree!$C$31*2)</f>
        <v>-284.52008</v>
      </c>
      <c r="M900" s="12" t="n">
        <f aca="false">OliveWatbal!AA900</f>
        <v>369.3407</v>
      </c>
      <c r="N900" s="8" t="n">
        <f aca="false">(0.5*OliveWatbal!J900*OliveTree!$C$31*OliveTree!$C$31/18.0152*40.7*60*60)/TreeCalculations!$I$3/TreeCalculations!$I$3</f>
        <v>350.570522669746</v>
      </c>
      <c r="O900" s="8" t="n">
        <f aca="false">(OliveHrFlx!K900*18.0152*OliveTree!$C$31*OliveTree!$C$31*2.45*0.5)/TreeCalculations!$I$3/TreeCalculations!$I$3</f>
        <v>54.703695256</v>
      </c>
      <c r="P900" s="4" t="n">
        <f aca="false">N900+(0.5*OliveWatbal!F900*OliveTree!$C$31*OliveTree!$C$31/18.0152*40.7*60*60)/TreeCalculations!$I$3/TreeCalculations!$I$3 + (0.5*OliveWatbal!G900*OliveTree!$C$31*OliveTree!$C$31/18.0152*40.7*60*60)/TreeCalculations!$I$3/TreeCalculations!$I$3</f>
        <v>350.570522669746</v>
      </c>
      <c r="Q900" s="11" t="n">
        <f aca="false">OliveWatbal!AA900-OliveWatbal!W900-F900</f>
        <v>314.076622398863</v>
      </c>
      <c r="R900" s="11" t="n">
        <f aca="false">OliveWatbal!AA900+OliveWatbal!W900-F900</f>
        <v>315.059622398863</v>
      </c>
      <c r="S900" s="6" t="n">
        <f aca="false">OliveWatbal!W900</f>
        <v>0.4915</v>
      </c>
      <c r="T900" s="7" t="n">
        <f aca="false">OliveHrFlx!P900-OliveHrFlx!P899</f>
        <v>-0.359999999999999</v>
      </c>
      <c r="U900" s="7" t="n">
        <f aca="false">TreeCalculations!$J$3*TreeCalculations!$K$3*(T900/TreeCalculations!$L$3)</f>
        <v>-0.0117957252032191</v>
      </c>
    </row>
    <row r="901" customFormat="false" ht="12.8" hidden="false" customHeight="false" outlineLevel="0" collapsed="false">
      <c r="C901" s="2" t="n">
        <f aca="false">GrassWatbal!AA901</f>
        <v>325.3879</v>
      </c>
      <c r="D901" s="3" t="n">
        <f aca="false">(0.5*GrassWatbal!J901*GrassTree!$C$31*GrassTree!$C$31/18.0152*40.7*60*60)/TreeCalculations!$I$2/TreeCalculations!$I$2</f>
        <v>51.2671976997202</v>
      </c>
      <c r="E901" s="8" t="n">
        <f aca="false">(GrassHrFlux!K901*18.0152*GrassTree!$C$31*GrassTree!$C$31*2.45*0.5)/TreeCalculations!$I$2/TreeCalculations!$I$2</f>
        <v>7.423883768</v>
      </c>
      <c r="F901" s="10" t="n">
        <f aca="false">D901+(0.5*GrassWatbal!F901*GrassTree!$C$31*GrassTree!$C$31/18.0152*40.7*60*60)/TreeCalculations!$I$2/TreeCalculations!$I$2 + (0.5*GrassWatbal!G901*GrassTree!$C$31*GrassTree!$C$31/18.0152*40.7*60*60)/TreeCalculations!$I$2/TreeCalculations!$I$2</f>
        <v>51.2671976997202</v>
      </c>
      <c r="G901" s="5" t="n">
        <f aca="false">GrassWatbal!AA901-GrassWatbal!W901-F901</f>
        <v>272.44200230028</v>
      </c>
      <c r="H901" s="11" t="n">
        <f aca="false">GrassWatbal!AA901+GrassWatbal!W901-F901</f>
        <v>275.79940230028</v>
      </c>
      <c r="I901" s="6" t="n">
        <f aca="false">GrassWatbal!W901</f>
        <v>1.6787</v>
      </c>
      <c r="J901" s="7" t="n">
        <f aca="false">GrassHrFlux!P901-GrassHrFlux!P900</f>
        <v>-0.329999999999998</v>
      </c>
      <c r="K901" s="7" t="n">
        <f aca="false">TreeCalculations!$J$2*TreeCalculations!$K$2*(J901/TreeCalculations!$L$2)</f>
        <v>-0.000432509924118033</v>
      </c>
      <c r="L901" s="2" t="n">
        <f aca="false">OliveWatbal!V901/(OliveTree!$C$31*2*OliveTree!$C$31*2)</f>
        <v>-265.50494</v>
      </c>
      <c r="M901" s="12" t="n">
        <f aca="false">OliveWatbal!AA901</f>
        <v>295.7745</v>
      </c>
      <c r="N901" s="8" t="n">
        <f aca="false">(0.5*OliveWatbal!J901*OliveTree!$C$31*OliveTree!$C$31/18.0152*40.7*60*60)/TreeCalculations!$I$3/TreeCalculations!$I$3</f>
        <v>326.60624916737</v>
      </c>
      <c r="O901" s="8" t="n">
        <f aca="false">(OliveHrFlx!K901*18.0152*OliveTree!$C$31*OliveTree!$C$31*2.45*0.5)/TreeCalculations!$I$3/TreeCalculations!$I$3</f>
        <v>50.773274034</v>
      </c>
      <c r="P901" s="4" t="n">
        <f aca="false">N901+(0.5*OliveWatbal!F901*OliveTree!$C$31*OliveTree!$C$31/18.0152*40.7*60*60)/TreeCalculations!$I$3/TreeCalculations!$I$3 + (0.5*OliveWatbal!G901*OliveTree!$C$31*OliveTree!$C$31/18.0152*40.7*60*60)/TreeCalculations!$I$3/TreeCalculations!$I$3</f>
        <v>326.60624916737</v>
      </c>
      <c r="Q901" s="11" t="n">
        <f aca="false">OliveWatbal!AA901-OliveWatbal!W901-F901</f>
        <v>242.86740230028</v>
      </c>
      <c r="R901" s="11" t="n">
        <f aca="false">OliveWatbal!AA901+OliveWatbal!W901-F901</f>
        <v>246.14720230028</v>
      </c>
      <c r="S901" s="6" t="n">
        <f aca="false">OliveWatbal!W901</f>
        <v>1.6399</v>
      </c>
      <c r="T901" s="7" t="n">
        <f aca="false">OliveHrFlx!P901-OliveHrFlx!P900</f>
        <v>-0.309999999999999</v>
      </c>
      <c r="U901" s="7" t="n">
        <f aca="false">TreeCalculations!$J$3*TreeCalculations!$K$3*(T901/TreeCalculations!$L$3)</f>
        <v>-0.0101574300361053</v>
      </c>
    </row>
    <row r="902" customFormat="false" ht="12.8" hidden="false" customHeight="false" outlineLevel="0" collapsed="false">
      <c r="C902" s="2" t="n">
        <f aca="false">GrassWatbal!AA902</f>
        <v>239.2831</v>
      </c>
      <c r="D902" s="3" t="n">
        <f aca="false">(0.5*GrassWatbal!J902*GrassTree!$C$31*GrassTree!$C$31/18.0152*40.7*60*60)/TreeCalculations!$I$2/TreeCalculations!$I$2</f>
        <v>44.4678993294551</v>
      </c>
      <c r="E902" s="8" t="n">
        <f aca="false">(GrassHrFlux!K902*18.0152*GrassTree!$C$31*GrassTree!$C$31*2.45*0.5)/TreeCalculations!$I$2/TreeCalculations!$I$2</f>
        <v>3.948076118</v>
      </c>
      <c r="F902" s="10" t="n">
        <f aca="false">D902+(0.5*GrassWatbal!F902*GrassTree!$C$31*GrassTree!$C$31/18.0152*40.7*60*60)/TreeCalculations!$I$2/TreeCalculations!$I$2 + (0.5*GrassWatbal!G902*GrassTree!$C$31*GrassTree!$C$31/18.0152*40.7*60*60)/TreeCalculations!$I$2/TreeCalculations!$I$2</f>
        <v>44.4678993294551</v>
      </c>
      <c r="G902" s="5" t="n">
        <f aca="false">GrassWatbal!AA902-GrassWatbal!W902-F902</f>
        <v>192.249600670545</v>
      </c>
      <c r="H902" s="11" t="n">
        <f aca="false">GrassWatbal!AA902+GrassWatbal!W902-F902</f>
        <v>197.380800670545</v>
      </c>
      <c r="I902" s="6" t="n">
        <f aca="false">GrassWatbal!W902</f>
        <v>2.5656</v>
      </c>
      <c r="J902" s="7" t="n">
        <f aca="false">GrassHrFlux!P902-GrassHrFlux!P901</f>
        <v>-0.400000000000002</v>
      </c>
      <c r="K902" s="7" t="n">
        <f aca="false">TreeCalculations!$J$2*TreeCalculations!$K$2*(J902/TreeCalculations!$L$2)</f>
        <v>-0.000524254453476409</v>
      </c>
      <c r="L902" s="2" t="n">
        <f aca="false">OliveWatbal!V902/(OliveTree!$C$31*2*OliveTree!$C$31*2)</f>
        <v>-236.547928</v>
      </c>
      <c r="M902" s="12" t="n">
        <f aca="false">OliveWatbal!AA902</f>
        <v>219.4274</v>
      </c>
      <c r="N902" s="8" t="n">
        <f aca="false">(0.5*OliveWatbal!J902*OliveTree!$C$31*OliveTree!$C$31/18.0152*40.7*60*60)/TreeCalculations!$I$3/TreeCalculations!$I$3</f>
        <v>303.125897020294</v>
      </c>
      <c r="O902" s="8" t="n">
        <f aca="false">(OliveHrFlx!K902*18.0152*OliveTree!$C$31*OliveTree!$C$31*2.45*0.5)/TreeCalculations!$I$3/TreeCalculations!$I$3</f>
        <v>30.335525052</v>
      </c>
      <c r="P902" s="4" t="n">
        <f aca="false">N902+(0.5*OliveWatbal!F902*OliveTree!$C$31*OliveTree!$C$31/18.0152*40.7*60*60)/TreeCalculations!$I$3/TreeCalculations!$I$3 + (0.5*OliveWatbal!G902*OliveTree!$C$31*OliveTree!$C$31/18.0152*40.7*60*60)/TreeCalculations!$I$3/TreeCalculations!$I$3</f>
        <v>303.125897020294</v>
      </c>
      <c r="Q902" s="11" t="n">
        <f aca="false">OliveWatbal!AA902-OliveWatbal!W902-F902</f>
        <v>172.531900670545</v>
      </c>
      <c r="R902" s="11" t="n">
        <f aca="false">OliveWatbal!AA902+OliveWatbal!W902-F902</f>
        <v>177.387100670545</v>
      </c>
      <c r="S902" s="6" t="n">
        <f aca="false">OliveWatbal!W902</f>
        <v>2.4276</v>
      </c>
      <c r="T902" s="7" t="n">
        <f aca="false">OliveHrFlx!P902-OliveHrFlx!P901</f>
        <v>-0.390000000000001</v>
      </c>
      <c r="U902" s="7" t="n">
        <f aca="false">TreeCalculations!$J$3*TreeCalculations!$K$3*(T902/TreeCalculations!$L$3)</f>
        <v>-0.0127787023034874</v>
      </c>
    </row>
    <row r="903" customFormat="false" ht="12.8" hidden="false" customHeight="false" outlineLevel="0" collapsed="false">
      <c r="C903" s="2" t="n">
        <f aca="false">GrassWatbal!AA903</f>
        <v>181.9059</v>
      </c>
      <c r="D903" s="3" t="n">
        <f aca="false">(0.5*GrassWatbal!J903*GrassTree!$C$31*GrassTree!$C$31/18.0152*40.7*60*60)/TreeCalculations!$I$2/TreeCalculations!$I$2</f>
        <v>23.7202795417203</v>
      </c>
      <c r="E903" s="8" t="n">
        <f aca="false">(GrassHrFlux!K903*18.0152*GrassTree!$C$31*GrassTree!$C$31*2.45*0.5)/TreeCalculations!$I$2/TreeCalculations!$I$2</f>
        <v>0</v>
      </c>
      <c r="F903" s="10" t="n">
        <f aca="false">D903+(0.5*GrassWatbal!F903*GrassTree!$C$31*GrassTree!$C$31/18.0152*40.7*60*60)/TreeCalculations!$I$2/TreeCalculations!$I$2 + (0.5*GrassWatbal!G903*GrassTree!$C$31*GrassTree!$C$31/18.0152*40.7*60*60)/TreeCalculations!$I$2/TreeCalculations!$I$2</f>
        <v>23.7202795417203</v>
      </c>
      <c r="G903" s="5" t="n">
        <f aca="false">GrassWatbal!AA903-GrassWatbal!W903-F903</f>
        <v>154.77222045828</v>
      </c>
      <c r="H903" s="11" t="n">
        <f aca="false">GrassWatbal!AA903+GrassWatbal!W903-F903</f>
        <v>161.59902045828</v>
      </c>
      <c r="I903" s="6" t="n">
        <f aca="false">GrassWatbal!W903</f>
        <v>3.4134</v>
      </c>
      <c r="J903" s="7" t="n">
        <f aca="false">GrassHrFlux!P903-GrassHrFlux!P902</f>
        <v>0.5</v>
      </c>
      <c r="K903" s="7" t="n">
        <f aca="false">TreeCalculations!$J$2*TreeCalculations!$K$2*(J903/TreeCalculations!$L$2)</f>
        <v>0.000655318066845508</v>
      </c>
      <c r="L903" s="2" t="n">
        <f aca="false">OliveWatbal!V903/(OliveTree!$C$31*2*OliveTree!$C$31*2)</f>
        <v>-98.485196</v>
      </c>
      <c r="M903" s="12" t="n">
        <f aca="false">OliveWatbal!AA903</f>
        <v>169.5787</v>
      </c>
      <c r="N903" s="8" t="n">
        <f aca="false">(0.5*OliveWatbal!J903*OliveTree!$C$31*OliveTree!$C$31/18.0152*40.7*60*60)/TreeCalculations!$I$3/TreeCalculations!$I$3</f>
        <v>181.120783560549</v>
      </c>
      <c r="O903" s="8" t="n">
        <f aca="false">(OliveHrFlx!K903*18.0152*OliveTree!$C$31*OliveTree!$C$31*2.45*0.5)/TreeCalculations!$I$3/TreeCalculations!$I$3</f>
        <v>0</v>
      </c>
      <c r="P903" s="4" t="n">
        <f aca="false">N903+(0.5*OliveWatbal!F903*OliveTree!$C$31*OliveTree!$C$31/18.0152*40.7*60*60)/TreeCalculations!$I$3/TreeCalculations!$I$3 + (0.5*OliveWatbal!G903*OliveTree!$C$31*OliveTree!$C$31/18.0152*40.7*60*60)/TreeCalculations!$I$3/TreeCalculations!$I$3</f>
        <v>181.120783560549</v>
      </c>
      <c r="Q903" s="11" t="n">
        <f aca="false">OliveWatbal!AA903-OliveWatbal!W903-F903</f>
        <v>143.30252045828</v>
      </c>
      <c r="R903" s="11" t="n">
        <f aca="false">OliveWatbal!AA903+OliveWatbal!W903-F903</f>
        <v>148.41432045828</v>
      </c>
      <c r="S903" s="6" t="n">
        <f aca="false">OliveWatbal!W903</f>
        <v>2.5559</v>
      </c>
      <c r="T903" s="7" t="n">
        <f aca="false">OliveHrFlx!P903-OliveHrFlx!P902</f>
        <v>0.649999999999999</v>
      </c>
      <c r="U903" s="7" t="n">
        <f aca="false">TreeCalculations!$J$3*TreeCalculations!$K$3*(T903/TreeCalculations!$L$3)</f>
        <v>0.021297837172479</v>
      </c>
    </row>
    <row r="904" customFormat="false" ht="12.8" hidden="false" customHeight="false" outlineLevel="0" collapsed="false">
      <c r="C904" s="2" t="n">
        <f aca="false">GrassWatbal!AA904</f>
        <v>73.6807</v>
      </c>
      <c r="D904" s="3" t="n">
        <f aca="false">(0.5*GrassWatbal!J904*GrassTree!$C$31*GrassTree!$C$31/18.0152*40.7*60*60)/TreeCalculations!$I$2/TreeCalculations!$I$2</f>
        <v>0.0162662640436964</v>
      </c>
      <c r="E904" s="8" t="n">
        <f aca="false">(GrassHrFlux!K904*18.0152*GrassTree!$C$31*GrassTree!$C$31*2.45*0.5)/TreeCalculations!$I$2/TreeCalculations!$I$2</f>
        <v>0</v>
      </c>
      <c r="F904" s="10" t="n">
        <f aca="false">D904+(0.5*GrassWatbal!F904*GrassTree!$C$31*GrassTree!$C$31/18.0152*40.7*60*60)/TreeCalculations!$I$2/TreeCalculations!$I$2 + (0.5*GrassWatbal!G904*GrassTree!$C$31*GrassTree!$C$31/18.0152*40.7*60*60)/TreeCalculations!$I$2/TreeCalculations!$I$2</f>
        <v>0.0162662640436964</v>
      </c>
      <c r="G904" s="5" t="n">
        <f aca="false">GrassWatbal!AA904-GrassWatbal!W904-F904</f>
        <v>70.0554337359563</v>
      </c>
      <c r="H904" s="11" t="n">
        <f aca="false">GrassWatbal!AA904+GrassWatbal!W904-F904</f>
        <v>77.2734337359563</v>
      </c>
      <c r="I904" s="6" t="n">
        <f aca="false">GrassWatbal!W904</f>
        <v>3.609</v>
      </c>
      <c r="J904" s="7" t="n">
        <f aca="false">GrassHrFlux!P904-GrassHrFlux!P903</f>
        <v>-0.259999999999998</v>
      </c>
      <c r="K904" s="7" t="n">
        <f aca="false">TreeCalculations!$J$2*TreeCalculations!$K$2*(J904/TreeCalculations!$L$2)</f>
        <v>-0.000340765394759661</v>
      </c>
      <c r="L904" s="2" t="n">
        <f aca="false">OliveWatbal!V904/(OliveTree!$C$31*2*OliveTree!$C$31*2)</f>
        <v>0.132096</v>
      </c>
      <c r="M904" s="12" t="n">
        <f aca="false">OliveWatbal!AA904</f>
        <v>60.6573</v>
      </c>
      <c r="N904" s="8" t="n">
        <f aca="false">(0.5*OliveWatbal!J904*OliveTree!$C$31*OliveTree!$C$31/18.0152*40.7*60*60)/TreeCalculations!$I$3/TreeCalculations!$I$3</f>
        <v>0</v>
      </c>
      <c r="O904" s="8" t="n">
        <f aca="false">(OliveHrFlx!K904*18.0152*OliveTree!$C$31*OliveTree!$C$31*2.45*0.5)/TreeCalculations!$I$3/TreeCalculations!$I$3</f>
        <v>0</v>
      </c>
      <c r="P904" s="4" t="n">
        <f aca="false">N904+(0.5*OliveWatbal!F904*OliveTree!$C$31*OliveTree!$C$31/18.0152*40.7*60*60)/TreeCalculations!$I$3/TreeCalculations!$I$3 + (0.5*OliveWatbal!G904*OliveTree!$C$31*OliveTree!$C$31/18.0152*40.7*60*60)/TreeCalculations!$I$3/TreeCalculations!$I$3</f>
        <v>0</v>
      </c>
      <c r="Q904" s="11" t="n">
        <f aca="false">OliveWatbal!AA904-OliveWatbal!W904-F904</f>
        <v>58.2706337359563</v>
      </c>
      <c r="R904" s="11" t="n">
        <f aca="false">OliveWatbal!AA904+OliveWatbal!W904-F904</f>
        <v>63.0114337359563</v>
      </c>
      <c r="S904" s="6" t="n">
        <f aca="false">OliveWatbal!W904</f>
        <v>2.3704</v>
      </c>
      <c r="T904" s="7" t="n">
        <f aca="false">OliveHrFlx!P904-OliveHrFlx!P903</f>
        <v>-0.259999999999998</v>
      </c>
      <c r="U904" s="7" t="n">
        <f aca="false">TreeCalculations!$J$3*TreeCalculations!$K$3*(T904/TreeCalculations!$L$3)</f>
        <v>-0.00851913486899154</v>
      </c>
    </row>
    <row r="905" customFormat="false" ht="12.8" hidden="false" customHeight="false" outlineLevel="0" collapsed="false">
      <c r="C905" s="2" t="n">
        <f aca="false">GrassWatbal!AA905</f>
        <v>-4.099</v>
      </c>
      <c r="D905" s="3" t="n">
        <f aca="false">(0.5*GrassWatbal!J905*GrassTree!$C$31*GrassTree!$C$31/18.0152*40.7*60*60)/TreeCalculations!$I$2/TreeCalculations!$I$2</f>
        <v>0</v>
      </c>
      <c r="E905" s="8" t="n">
        <f aca="false">(GrassHrFlux!K905*18.0152*GrassTree!$C$31*GrassTree!$C$31*2.45*0.5)/TreeCalculations!$I$2/TreeCalculations!$I$2</f>
        <v>0</v>
      </c>
      <c r="F905" s="10" t="n">
        <f aca="false">D905+(0.5*GrassWatbal!F905*GrassTree!$C$31*GrassTree!$C$31/18.0152*40.7*60*60)/TreeCalculations!$I$2/TreeCalculations!$I$2 + (0.5*GrassWatbal!G905*GrassTree!$C$31*GrassTree!$C$31/18.0152*40.7*60*60)/TreeCalculations!$I$2/TreeCalculations!$I$2</f>
        <v>0</v>
      </c>
      <c r="G905" s="5" t="n">
        <f aca="false">GrassWatbal!AA905-GrassWatbal!W905-F905</f>
        <v>-8.1064</v>
      </c>
      <c r="H905" s="11" t="n">
        <f aca="false">GrassWatbal!AA905+GrassWatbal!W905-F905</f>
        <v>-0.0916000000000006</v>
      </c>
      <c r="I905" s="6" t="n">
        <f aca="false">GrassWatbal!W905</f>
        <v>4.0074</v>
      </c>
      <c r="J905" s="7" t="n">
        <f aca="false">GrassHrFlux!P905-GrassHrFlux!P904</f>
        <v>-0.25</v>
      </c>
      <c r="K905" s="7" t="n">
        <f aca="false">TreeCalculations!$J$2*TreeCalculations!$K$2*(J905/TreeCalculations!$L$2)</f>
        <v>-0.000327659033422754</v>
      </c>
      <c r="L905" s="2" t="n">
        <f aca="false">OliveWatbal!V905/(OliveTree!$C$31*2*OliveTree!$C$31*2)</f>
        <v>-2.506092</v>
      </c>
      <c r="M905" s="12" t="n">
        <f aca="false">OliveWatbal!AA905</f>
        <v>-17.1224</v>
      </c>
      <c r="N905" s="8" t="n">
        <f aca="false">(0.5*OliveWatbal!J905*OliveTree!$C$31*OliveTree!$C$31/18.0152*40.7*60*60)/TreeCalculations!$I$3/TreeCalculations!$I$3</f>
        <v>0</v>
      </c>
      <c r="O905" s="8" t="n">
        <f aca="false">(OliveHrFlx!K905*18.0152*OliveTree!$C$31*OliveTree!$C$31*2.45*0.5)/TreeCalculations!$I$3/TreeCalculations!$I$3</f>
        <v>0</v>
      </c>
      <c r="P905" s="4" t="n">
        <f aca="false">N905+(0.5*OliveWatbal!F905*OliveTree!$C$31*OliveTree!$C$31/18.0152*40.7*60*60)/TreeCalculations!$I$3/TreeCalculations!$I$3 + (0.5*OliveWatbal!G905*OliveTree!$C$31*OliveTree!$C$31/18.0152*40.7*60*60)/TreeCalculations!$I$3/TreeCalculations!$I$3</f>
        <v>0</v>
      </c>
      <c r="Q905" s="11" t="n">
        <f aca="false">OliveWatbal!AA905-OliveWatbal!W905-F905</f>
        <v>-20.1702</v>
      </c>
      <c r="R905" s="11" t="n">
        <f aca="false">OliveWatbal!AA905+OliveWatbal!W905-F905</f>
        <v>-14.0746</v>
      </c>
      <c r="S905" s="6" t="n">
        <f aca="false">OliveWatbal!W905</f>
        <v>3.0478</v>
      </c>
      <c r="T905" s="7" t="n">
        <f aca="false">OliveHrFlx!P905-OliveHrFlx!P904</f>
        <v>-0.25</v>
      </c>
      <c r="U905" s="7" t="n">
        <f aca="false">TreeCalculations!$J$3*TreeCalculations!$K$3*(T905/TreeCalculations!$L$3)</f>
        <v>-0.00819147583556885</v>
      </c>
    </row>
    <row r="906" customFormat="false" ht="12.8" hidden="false" customHeight="false" outlineLevel="0" collapsed="false">
      <c r="C906" s="2" t="n">
        <f aca="false">GrassWatbal!AA906</f>
        <v>-38.641</v>
      </c>
      <c r="D906" s="3" t="n">
        <f aca="false">(0.5*GrassWatbal!J906*GrassTree!$C$31*GrassTree!$C$31/18.0152*40.7*60*60)/TreeCalculations!$I$2/TreeCalculations!$I$2</f>
        <v>0</v>
      </c>
      <c r="E906" s="8" t="n">
        <f aca="false">(GrassHrFlux!K906*18.0152*GrassTree!$C$31*GrassTree!$C$31*2.45*0.5)/TreeCalculations!$I$2/TreeCalculations!$I$2</f>
        <v>0</v>
      </c>
      <c r="F906" s="10" t="n">
        <f aca="false">D906+(0.5*GrassWatbal!F906*GrassTree!$C$31*GrassTree!$C$31/18.0152*40.7*60*60)/TreeCalculations!$I$2/TreeCalculations!$I$2 + (0.5*GrassWatbal!G906*GrassTree!$C$31*GrassTree!$C$31/18.0152*40.7*60*60)/TreeCalculations!$I$2/TreeCalculations!$I$2</f>
        <v>0</v>
      </c>
      <c r="G906" s="5" t="n">
        <f aca="false">GrassWatbal!AA906-GrassWatbal!W906-F906</f>
        <v>-43.0596</v>
      </c>
      <c r="H906" s="11" t="n">
        <f aca="false">GrassWatbal!AA906+GrassWatbal!W906-F906</f>
        <v>-34.2224</v>
      </c>
      <c r="I906" s="6" t="n">
        <f aca="false">GrassWatbal!W906</f>
        <v>4.4186</v>
      </c>
      <c r="J906" s="7" t="n">
        <f aca="false">GrassHrFlux!P906-GrassHrFlux!P905</f>
        <v>-0.220000000000002</v>
      </c>
      <c r="K906" s="7" t="n">
        <f aca="false">TreeCalculations!$J$2*TreeCalculations!$K$2*(J906/TreeCalculations!$L$2)</f>
        <v>-0.000288339949412027</v>
      </c>
      <c r="L906" s="2" t="n">
        <f aca="false">OliveWatbal!V906/(OliveTree!$C$31*2*OliveTree!$C$31*2)</f>
        <v>-3.671628</v>
      </c>
      <c r="M906" s="12" t="n">
        <f aca="false">OliveWatbal!AA906</f>
        <v>-51.6646</v>
      </c>
      <c r="N906" s="8" t="n">
        <f aca="false">(0.5*OliveWatbal!J906*OliveTree!$C$31*OliveTree!$C$31/18.0152*40.7*60*60)/TreeCalculations!$I$3/TreeCalculations!$I$3</f>
        <v>0</v>
      </c>
      <c r="O906" s="8" t="n">
        <f aca="false">(OliveHrFlx!K906*18.0152*OliveTree!$C$31*OliveTree!$C$31*2.45*0.5)/TreeCalculations!$I$3/TreeCalculations!$I$3</f>
        <v>0</v>
      </c>
      <c r="P906" s="4" t="n">
        <f aca="false">N906+(0.5*OliveWatbal!F906*OliveTree!$C$31*OliveTree!$C$31/18.0152*40.7*60*60)/TreeCalculations!$I$3/TreeCalculations!$I$3 + (0.5*OliveWatbal!G906*OliveTree!$C$31*OliveTree!$C$31/18.0152*40.7*60*60)/TreeCalculations!$I$3/TreeCalculations!$I$3</f>
        <v>0</v>
      </c>
      <c r="Q906" s="11" t="n">
        <f aca="false">OliveWatbal!AA906-OliveWatbal!W906-F906</f>
        <v>-55.2999</v>
      </c>
      <c r="R906" s="11" t="n">
        <f aca="false">OliveWatbal!AA906+OliveWatbal!W906-F906</f>
        <v>-48.0293</v>
      </c>
      <c r="S906" s="6" t="n">
        <f aca="false">OliveWatbal!W906</f>
        <v>3.6353</v>
      </c>
      <c r="T906" s="7" t="n">
        <f aca="false">OliveHrFlx!P906-OliveHrFlx!P905</f>
        <v>-0.220000000000002</v>
      </c>
      <c r="U906" s="7" t="n">
        <f aca="false">TreeCalculations!$J$3*TreeCalculations!$K$3*(T906/TreeCalculations!$L$3)</f>
        <v>-0.00720849873530067</v>
      </c>
    </row>
    <row r="907" customFormat="false" ht="12.8" hidden="false" customHeight="false" outlineLevel="0" collapsed="false">
      <c r="C907" s="2" t="n">
        <f aca="false">GrassWatbal!AA907</f>
        <v>-40.86</v>
      </c>
      <c r="D907" s="3" t="n">
        <f aca="false">(0.5*GrassWatbal!J907*GrassTree!$C$31*GrassTree!$C$31/18.0152*40.7*60*60)/TreeCalculations!$I$2/TreeCalculations!$I$2</f>
        <v>0</v>
      </c>
      <c r="E907" s="8" t="n">
        <f aca="false">(GrassHrFlux!K907*18.0152*GrassTree!$C$31*GrassTree!$C$31*2.45*0.5)/TreeCalculations!$I$2/TreeCalculations!$I$2</f>
        <v>0</v>
      </c>
      <c r="F907" s="10" t="n">
        <f aca="false">D907+(0.5*GrassWatbal!F907*GrassTree!$C$31*GrassTree!$C$31/18.0152*40.7*60*60)/TreeCalculations!$I$2/TreeCalculations!$I$2 + (0.5*GrassWatbal!G907*GrassTree!$C$31*GrassTree!$C$31/18.0152*40.7*60*60)/TreeCalculations!$I$2/TreeCalculations!$I$2</f>
        <v>0</v>
      </c>
      <c r="G907" s="5" t="n">
        <f aca="false">GrassWatbal!AA907-GrassWatbal!W907-F907</f>
        <v>-45.4975</v>
      </c>
      <c r="H907" s="11" t="n">
        <f aca="false">GrassWatbal!AA907+GrassWatbal!W907-F907</f>
        <v>-36.2225</v>
      </c>
      <c r="I907" s="6" t="n">
        <f aca="false">GrassWatbal!W907</f>
        <v>4.6375</v>
      </c>
      <c r="J907" s="7" t="n">
        <f aca="false">GrassHrFlux!P907-GrassHrFlux!P906</f>
        <v>-0.139999999999997</v>
      </c>
      <c r="K907" s="7" t="n">
        <f aca="false">TreeCalculations!$J$2*TreeCalculations!$K$2*(J907/TreeCalculations!$L$2)</f>
        <v>-0.000183489058716738</v>
      </c>
      <c r="L907" s="2" t="n">
        <f aca="false">OliveWatbal!V907/(OliveTree!$C$31*2*OliveTree!$C$31*2)</f>
        <v>-3.744076</v>
      </c>
      <c r="M907" s="12" t="n">
        <f aca="false">OliveWatbal!AA907</f>
        <v>-53.8834</v>
      </c>
      <c r="N907" s="8" t="n">
        <f aca="false">(0.5*OliveWatbal!J907*OliveTree!$C$31*OliveTree!$C$31/18.0152*40.7*60*60)/TreeCalculations!$I$3/TreeCalculations!$I$3</f>
        <v>0</v>
      </c>
      <c r="O907" s="8" t="n">
        <f aca="false">(OliveHrFlx!K907*18.0152*OliveTree!$C$31*OliveTree!$C$31*2.45*0.5)/TreeCalculations!$I$3/TreeCalculations!$I$3</f>
        <v>0</v>
      </c>
      <c r="P907" s="4" t="n">
        <f aca="false">N907+(0.5*OliveWatbal!F907*OliveTree!$C$31*OliveTree!$C$31/18.0152*40.7*60*60)/TreeCalculations!$I$3/TreeCalculations!$I$3 + (0.5*OliveWatbal!G907*OliveTree!$C$31*OliveTree!$C$31/18.0152*40.7*60*60)/TreeCalculations!$I$3/TreeCalculations!$I$3</f>
        <v>0</v>
      </c>
      <c r="Q907" s="11" t="n">
        <f aca="false">OliveWatbal!AA907-OliveWatbal!W907-F907</f>
        <v>-57.8578</v>
      </c>
      <c r="R907" s="11" t="n">
        <f aca="false">OliveWatbal!AA907+OliveWatbal!W907-F907</f>
        <v>-49.909</v>
      </c>
      <c r="S907" s="6" t="n">
        <f aca="false">OliveWatbal!W907</f>
        <v>3.9744</v>
      </c>
      <c r="T907" s="7" t="n">
        <f aca="false">OliveHrFlx!P907-OliveHrFlx!P906</f>
        <v>-0.139999999999997</v>
      </c>
      <c r="U907" s="7" t="n">
        <f aca="false">TreeCalculations!$J$3*TreeCalculations!$K$3*(T907/TreeCalculations!$L$3)</f>
        <v>-0.00458722646791846</v>
      </c>
    </row>
    <row r="908" customFormat="false" ht="12.8" hidden="false" customHeight="false" outlineLevel="0" collapsed="false">
      <c r="C908" s="2" t="n">
        <f aca="false">GrassWatbal!AA908</f>
        <v>-40.9399</v>
      </c>
      <c r="D908" s="3" t="n">
        <f aca="false">(0.5*GrassWatbal!J908*GrassTree!$C$31*GrassTree!$C$31/18.0152*40.7*60*60)/TreeCalculations!$I$2/TreeCalculations!$I$2</f>
        <v>0</v>
      </c>
      <c r="E908" s="8" t="n">
        <f aca="false">(GrassHrFlux!K908*18.0152*GrassTree!$C$31*GrassTree!$C$31*2.45*0.5)/TreeCalculations!$I$2/TreeCalculations!$I$2</f>
        <v>0</v>
      </c>
      <c r="F908" s="10" t="n">
        <f aca="false">D908+(0.5*GrassWatbal!F908*GrassTree!$C$31*GrassTree!$C$31/18.0152*40.7*60*60)/TreeCalculations!$I$2/TreeCalculations!$I$2 + (0.5*GrassWatbal!G908*GrassTree!$C$31*GrassTree!$C$31/18.0152*40.7*60*60)/TreeCalculations!$I$2/TreeCalculations!$I$2</f>
        <v>0</v>
      </c>
      <c r="G908" s="5" t="n">
        <f aca="false">GrassWatbal!AA908-GrassWatbal!W908-F908</f>
        <v>-45.441</v>
      </c>
      <c r="H908" s="11" t="n">
        <f aca="false">GrassWatbal!AA908+GrassWatbal!W908-F908</f>
        <v>-36.4388</v>
      </c>
      <c r="I908" s="6" t="n">
        <f aca="false">GrassWatbal!W908</f>
        <v>4.5011</v>
      </c>
      <c r="J908" s="7" t="n">
        <f aca="false">GrassHrFlux!P908-GrassHrFlux!P907</f>
        <v>-0.110000000000003</v>
      </c>
      <c r="K908" s="7" t="n">
        <f aca="false">TreeCalculations!$J$2*TreeCalculations!$K$2*(J908/TreeCalculations!$L$2)</f>
        <v>-0.000144169974706016</v>
      </c>
      <c r="L908" s="2" t="n">
        <f aca="false">OliveWatbal!V908/(OliveTree!$C$31*2*OliveTree!$C$31*2)</f>
        <v>-3.743968</v>
      </c>
      <c r="M908" s="12" t="n">
        <f aca="false">OliveWatbal!AA908</f>
        <v>-53.9631</v>
      </c>
      <c r="N908" s="8" t="n">
        <f aca="false">(0.5*OliveWatbal!J908*OliveTree!$C$31*OliveTree!$C$31/18.0152*40.7*60*60)/TreeCalculations!$I$3/TreeCalculations!$I$3</f>
        <v>0</v>
      </c>
      <c r="O908" s="8" t="n">
        <f aca="false">(OliveHrFlx!K908*18.0152*OliveTree!$C$31*OliveTree!$C$31*2.45*0.5)/TreeCalculations!$I$3/TreeCalculations!$I$3</f>
        <v>0</v>
      </c>
      <c r="P908" s="4" t="n">
        <f aca="false">N908+(0.5*OliveWatbal!F908*OliveTree!$C$31*OliveTree!$C$31/18.0152*40.7*60*60)/TreeCalculations!$I$3/TreeCalculations!$I$3 + (0.5*OliveWatbal!G908*OliveTree!$C$31*OliveTree!$C$31/18.0152*40.7*60*60)/TreeCalculations!$I$3/TreeCalculations!$I$3</f>
        <v>0</v>
      </c>
      <c r="Q908" s="11" t="n">
        <f aca="false">OliveWatbal!AA908-OliveWatbal!W908-F908</f>
        <v>-57.8886</v>
      </c>
      <c r="R908" s="11" t="n">
        <f aca="false">OliveWatbal!AA908+OliveWatbal!W908-F908</f>
        <v>-50.0376</v>
      </c>
      <c r="S908" s="6" t="n">
        <f aca="false">OliveWatbal!W908</f>
        <v>3.9255</v>
      </c>
      <c r="T908" s="7" t="n">
        <f aca="false">OliveHrFlx!P908-OliveHrFlx!P907</f>
        <v>-0.110000000000003</v>
      </c>
      <c r="U908" s="7" t="n">
        <f aca="false">TreeCalculations!$J$3*TreeCalculations!$K$3*(T908/TreeCalculations!$L$3)</f>
        <v>-0.00360424936765039</v>
      </c>
    </row>
    <row r="909" customFormat="false" ht="12.8" hidden="false" customHeight="false" outlineLevel="0" collapsed="false">
      <c r="C909" s="2" t="n">
        <f aca="false">GrassWatbal!AA909</f>
        <v>-41.4832</v>
      </c>
      <c r="D909" s="3" t="n">
        <f aca="false">(0.5*GrassWatbal!J909*GrassTree!$C$31*GrassTree!$C$31/18.0152*40.7*60*60)/TreeCalculations!$I$2/TreeCalculations!$I$2</f>
        <v>0</v>
      </c>
      <c r="E909" s="8" t="n">
        <f aca="false">(GrassHrFlux!K909*18.0152*GrassTree!$C$31*GrassTree!$C$31*2.45*0.5)/TreeCalculations!$I$2/TreeCalculations!$I$2</f>
        <v>0</v>
      </c>
      <c r="F909" s="10" t="n">
        <f aca="false">D909+(0.5*GrassWatbal!F909*GrassTree!$C$31*GrassTree!$C$31/18.0152*40.7*60*60)/TreeCalculations!$I$2/TreeCalculations!$I$2 + (0.5*GrassWatbal!G909*GrassTree!$C$31*GrassTree!$C$31/18.0152*40.7*60*60)/TreeCalculations!$I$2/TreeCalculations!$I$2</f>
        <v>0</v>
      </c>
      <c r="G909" s="5" t="n">
        <f aca="false">GrassWatbal!AA909-GrassWatbal!W909-F909</f>
        <v>-45.8165</v>
      </c>
      <c r="H909" s="11" t="n">
        <f aca="false">GrassWatbal!AA909+GrassWatbal!W909-F909</f>
        <v>-37.1499</v>
      </c>
      <c r="I909" s="6" t="n">
        <f aca="false">GrassWatbal!W909</f>
        <v>4.3333</v>
      </c>
      <c r="J909" s="7" t="n">
        <f aca="false">GrassHrFlux!P909-GrassHrFlux!P908</f>
        <v>-0.189999999999998</v>
      </c>
      <c r="K909" s="7" t="n">
        <f aca="false">TreeCalculations!$J$2*TreeCalculations!$K$2*(J909/TreeCalculations!$L$2)</f>
        <v>-0.00024902086540129</v>
      </c>
      <c r="L909" s="2" t="n">
        <f aca="false">OliveWatbal!V909/(OliveTree!$C$31*2*OliveTree!$C$31*2)</f>
        <v>-3.74436</v>
      </c>
      <c r="M909" s="12" t="n">
        <f aca="false">OliveWatbal!AA909</f>
        <v>-54.5065</v>
      </c>
      <c r="N909" s="8" t="n">
        <f aca="false">(0.5*OliveWatbal!J909*OliveTree!$C$31*OliveTree!$C$31/18.0152*40.7*60*60)/TreeCalculations!$I$3/TreeCalculations!$I$3</f>
        <v>0</v>
      </c>
      <c r="O909" s="8" t="n">
        <f aca="false">(OliveHrFlx!K909*18.0152*OliveTree!$C$31*OliveTree!$C$31*2.45*0.5)/TreeCalculations!$I$3/TreeCalculations!$I$3</f>
        <v>0</v>
      </c>
      <c r="P909" s="4" t="n">
        <f aca="false">N909+(0.5*OliveWatbal!F909*OliveTree!$C$31*OliveTree!$C$31/18.0152*40.7*60*60)/TreeCalculations!$I$3/TreeCalculations!$I$3 + (0.5*OliveWatbal!G909*OliveTree!$C$31*OliveTree!$C$31/18.0152*40.7*60*60)/TreeCalculations!$I$3/TreeCalculations!$I$3</f>
        <v>0</v>
      </c>
      <c r="Q909" s="11" t="n">
        <f aca="false">OliveWatbal!AA909-OliveWatbal!W909-F909</f>
        <v>-58.3301</v>
      </c>
      <c r="R909" s="11" t="n">
        <f aca="false">OliveWatbal!AA909+OliveWatbal!W909-F909</f>
        <v>-50.6829</v>
      </c>
      <c r="S909" s="6" t="n">
        <f aca="false">OliveWatbal!W909</f>
        <v>3.8236</v>
      </c>
      <c r="T909" s="7" t="n">
        <f aca="false">OliveHrFlx!P909-OliveHrFlx!P908</f>
        <v>-0.189999999999998</v>
      </c>
      <c r="U909" s="7" t="n">
        <f aca="false">TreeCalculations!$J$3*TreeCalculations!$K$3*(T909/TreeCalculations!$L$3)</f>
        <v>-0.00622552163503225</v>
      </c>
    </row>
    <row r="910" customFormat="false" ht="12.8" hidden="false" customHeight="false" outlineLevel="0" collapsed="false">
      <c r="C910" s="2" t="n">
        <f aca="false">GrassWatbal!AA910</f>
        <v>-41.115</v>
      </c>
      <c r="D910" s="3" t="n">
        <f aca="false">(0.5*GrassWatbal!J910*GrassTree!$C$31*GrassTree!$C$31/18.0152*40.7*60*60)/TreeCalculations!$I$2/TreeCalculations!$I$2</f>
        <v>0</v>
      </c>
      <c r="E910" s="8" t="n">
        <f aca="false">(GrassHrFlux!K910*18.0152*GrassTree!$C$31*GrassTree!$C$31*2.45*0.5)/TreeCalculations!$I$2/TreeCalculations!$I$2</f>
        <v>0</v>
      </c>
      <c r="F910" s="10" t="n">
        <f aca="false">D910+(0.5*GrassWatbal!F910*GrassTree!$C$31*GrassTree!$C$31/18.0152*40.7*60*60)/TreeCalculations!$I$2/TreeCalculations!$I$2 + (0.5*GrassWatbal!G910*GrassTree!$C$31*GrassTree!$C$31/18.0152*40.7*60*60)/TreeCalculations!$I$2/TreeCalculations!$I$2</f>
        <v>0</v>
      </c>
      <c r="G910" s="5" t="n">
        <f aca="false">GrassWatbal!AA910-GrassWatbal!W910-F910</f>
        <v>-45.69</v>
      </c>
      <c r="H910" s="11" t="n">
        <f aca="false">GrassWatbal!AA910+GrassWatbal!W910-F910</f>
        <v>-36.54</v>
      </c>
      <c r="I910" s="6" t="n">
        <f aca="false">GrassWatbal!W910</f>
        <v>4.575</v>
      </c>
      <c r="J910" s="7" t="n">
        <f aca="false">GrassHrFlux!P910-GrassHrFlux!P909</f>
        <v>-0.27</v>
      </c>
      <c r="K910" s="7" t="n">
        <f aca="false">TreeCalculations!$J$2*TreeCalculations!$K$2*(J910/TreeCalculations!$L$2)</f>
        <v>-0.000353871756096574</v>
      </c>
      <c r="L910" s="2" t="n">
        <f aca="false">OliveWatbal!V910/(OliveTree!$C$31*2*OliveTree!$C$31*2)</f>
        <v>-3.731724</v>
      </c>
      <c r="M910" s="12" t="n">
        <f aca="false">OliveWatbal!AA910</f>
        <v>-54.1381</v>
      </c>
      <c r="N910" s="8" t="n">
        <f aca="false">(0.5*OliveWatbal!J910*OliveTree!$C$31*OliveTree!$C$31/18.0152*40.7*60*60)/TreeCalculations!$I$3/TreeCalculations!$I$3</f>
        <v>0</v>
      </c>
      <c r="O910" s="8" t="n">
        <f aca="false">(OliveHrFlx!K910*18.0152*OliveTree!$C$31*OliveTree!$C$31*2.45*0.5)/TreeCalculations!$I$3/TreeCalculations!$I$3</f>
        <v>0</v>
      </c>
      <c r="P910" s="4" t="n">
        <f aca="false">N910+(0.5*OliveWatbal!F910*OliveTree!$C$31*OliveTree!$C$31/18.0152*40.7*60*60)/TreeCalculations!$I$3/TreeCalculations!$I$3 + (0.5*OliveWatbal!G910*OliveTree!$C$31*OliveTree!$C$31/18.0152*40.7*60*60)/TreeCalculations!$I$3/TreeCalculations!$I$3</f>
        <v>0</v>
      </c>
      <c r="Q910" s="11" t="n">
        <f aca="false">OliveWatbal!AA910-OliveWatbal!W910-F910</f>
        <v>-58.2561</v>
      </c>
      <c r="R910" s="11" t="n">
        <f aca="false">OliveWatbal!AA910+OliveWatbal!W910-F910</f>
        <v>-50.0201</v>
      </c>
      <c r="S910" s="6" t="n">
        <f aca="false">OliveWatbal!W910</f>
        <v>4.118</v>
      </c>
      <c r="T910" s="7" t="n">
        <f aca="false">OliveHrFlx!P910-OliveHrFlx!P909</f>
        <v>-0.27</v>
      </c>
      <c r="U910" s="7" t="n">
        <f aca="false">TreeCalculations!$J$3*TreeCalculations!$K$3*(T910/TreeCalculations!$L$3)</f>
        <v>-0.00884679390241434</v>
      </c>
    </row>
    <row r="911" customFormat="false" ht="12.8" hidden="false" customHeight="false" outlineLevel="0" collapsed="false">
      <c r="C911" s="2" t="n">
        <f aca="false">GrassWatbal!AA911</f>
        <v>-39.4958</v>
      </c>
      <c r="D911" s="3" t="n">
        <f aca="false">(0.5*GrassWatbal!J911*GrassTree!$C$31*GrassTree!$C$31/18.0152*40.7*60*60)/TreeCalculations!$I$2/TreeCalculations!$I$2</f>
        <v>0</v>
      </c>
      <c r="E911" s="8" t="n">
        <f aca="false">(GrassHrFlux!K911*18.0152*GrassTree!$C$31*GrassTree!$C$31*2.45*0.5)/TreeCalculations!$I$2/TreeCalculations!$I$2</f>
        <v>0</v>
      </c>
      <c r="F911" s="10" t="n">
        <f aca="false">D911+(0.5*GrassWatbal!F911*GrassTree!$C$31*GrassTree!$C$31/18.0152*40.7*60*60)/TreeCalculations!$I$2/TreeCalculations!$I$2 + (0.5*GrassWatbal!G911*GrassTree!$C$31*GrassTree!$C$31/18.0152*40.7*60*60)/TreeCalculations!$I$2/TreeCalculations!$I$2</f>
        <v>0</v>
      </c>
      <c r="G911" s="5" t="n">
        <f aca="false">GrassWatbal!AA911-GrassWatbal!W911-F911</f>
        <v>-44.7555</v>
      </c>
      <c r="H911" s="11" t="n">
        <f aca="false">GrassWatbal!AA911+GrassWatbal!W911-F911</f>
        <v>-34.2361</v>
      </c>
      <c r="I911" s="6" t="n">
        <f aca="false">GrassWatbal!W911</f>
        <v>5.2597</v>
      </c>
      <c r="J911" s="7" t="n">
        <f aca="false">GrassHrFlux!P911-GrassHrFlux!P910</f>
        <v>-0.0600000000000023</v>
      </c>
      <c r="K911" s="7" t="n">
        <f aca="false">TreeCalculations!$J$2*TreeCalculations!$K$2*(J911/TreeCalculations!$L$2)</f>
        <v>-7.86381680214639E-005</v>
      </c>
      <c r="L911" s="2" t="n">
        <f aca="false">OliveWatbal!V911/(OliveTree!$C$31*2*OliveTree!$C$31*2)</f>
        <v>-3.673164</v>
      </c>
      <c r="M911" s="12" t="n">
        <f aca="false">OliveWatbal!AA911</f>
        <v>-52.5164</v>
      </c>
      <c r="N911" s="8" t="n">
        <f aca="false">(0.5*OliveWatbal!J911*OliveTree!$C$31*OliveTree!$C$31/18.0152*40.7*60*60)/TreeCalculations!$I$3/TreeCalculations!$I$3</f>
        <v>0</v>
      </c>
      <c r="O911" s="8" t="n">
        <f aca="false">(OliveHrFlx!K911*18.0152*OliveTree!$C$31*OliveTree!$C$31*2.45*0.5)/TreeCalculations!$I$3/TreeCalculations!$I$3</f>
        <v>0</v>
      </c>
      <c r="P911" s="4" t="n">
        <f aca="false">N911+(0.5*OliveWatbal!F911*OliveTree!$C$31*OliveTree!$C$31/18.0152*40.7*60*60)/TreeCalculations!$I$3/TreeCalculations!$I$3 + (0.5*OliveWatbal!G911*OliveTree!$C$31*OliveTree!$C$31/18.0152*40.7*60*60)/TreeCalculations!$I$3/TreeCalculations!$I$3</f>
        <v>0</v>
      </c>
      <c r="Q911" s="11" t="n">
        <f aca="false">OliveWatbal!AA911-OliveWatbal!W911-F911</f>
        <v>-57.3651</v>
      </c>
      <c r="R911" s="11" t="n">
        <f aca="false">OliveWatbal!AA911+OliveWatbal!W911-F911</f>
        <v>-47.6677</v>
      </c>
      <c r="S911" s="6" t="n">
        <f aca="false">OliveWatbal!W911</f>
        <v>4.8487</v>
      </c>
      <c r="T911" s="7" t="n">
        <f aca="false">OliveHrFlx!P911-OliveHrFlx!P910</f>
        <v>-0.0600000000000023</v>
      </c>
      <c r="U911" s="7" t="n">
        <f aca="false">TreeCalculations!$J$3*TreeCalculations!$K$3*(T911/TreeCalculations!$L$3)</f>
        <v>-0.0019659542005366</v>
      </c>
    </row>
    <row r="912" customFormat="false" ht="12.8" hidden="false" customHeight="false" outlineLevel="0" collapsed="false">
      <c r="C912" s="2" t="n">
        <f aca="false">GrassWatbal!AA912</f>
        <v>-39.2596</v>
      </c>
      <c r="D912" s="3" t="n">
        <f aca="false">(0.5*GrassWatbal!J912*GrassTree!$C$31*GrassTree!$C$31/18.0152*40.7*60*60)/TreeCalculations!$I$2/TreeCalculations!$I$2</f>
        <v>0</v>
      </c>
      <c r="E912" s="8" t="n">
        <f aca="false">(GrassHrFlux!K912*18.0152*GrassTree!$C$31*GrassTree!$C$31*2.45*0.5)/TreeCalculations!$I$2/TreeCalculations!$I$2</f>
        <v>0</v>
      </c>
      <c r="F912" s="10" t="n">
        <f aca="false">D912+(0.5*GrassWatbal!F912*GrassTree!$C$31*GrassTree!$C$31/18.0152*40.7*60*60)/TreeCalculations!$I$2/TreeCalculations!$I$2 + (0.5*GrassWatbal!G912*GrassTree!$C$31*GrassTree!$C$31/18.0152*40.7*60*60)/TreeCalculations!$I$2/TreeCalculations!$I$2</f>
        <v>0</v>
      </c>
      <c r="G912" s="5" t="n">
        <f aca="false">GrassWatbal!AA912-GrassWatbal!W912-F912</f>
        <v>-44.0387</v>
      </c>
      <c r="H912" s="11" t="n">
        <f aca="false">GrassWatbal!AA912+GrassWatbal!W912-F912</f>
        <v>-34.4805</v>
      </c>
      <c r="I912" s="6" t="n">
        <f aca="false">GrassWatbal!W912</f>
        <v>4.7791</v>
      </c>
      <c r="J912" s="7" t="n">
        <f aca="false">GrassHrFlux!P912-GrassHrFlux!P911</f>
        <v>-0.00999999999999801</v>
      </c>
      <c r="K912" s="7" t="n">
        <f aca="false">TreeCalculations!$J$2*TreeCalculations!$K$2*(J912/TreeCalculations!$L$2)</f>
        <v>-1.31063613369075E-005</v>
      </c>
      <c r="L912" s="2" t="n">
        <f aca="false">OliveWatbal!V912/(OliveTree!$C$31*2*OliveTree!$C$31*2)</f>
        <v>-3.665968</v>
      </c>
      <c r="M912" s="12" t="n">
        <f aca="false">OliveWatbal!AA912</f>
        <v>-52.2795</v>
      </c>
      <c r="N912" s="8" t="n">
        <f aca="false">(0.5*OliveWatbal!J912*OliveTree!$C$31*OliveTree!$C$31/18.0152*40.7*60*60)/TreeCalculations!$I$3/TreeCalculations!$I$3</f>
        <v>0</v>
      </c>
      <c r="O912" s="8" t="n">
        <f aca="false">(OliveHrFlx!K912*18.0152*OliveTree!$C$31*OliveTree!$C$31*2.45*0.5)/TreeCalculations!$I$3/TreeCalculations!$I$3</f>
        <v>0</v>
      </c>
      <c r="P912" s="4" t="n">
        <f aca="false">N912+(0.5*OliveWatbal!F912*OliveTree!$C$31*OliveTree!$C$31/18.0152*40.7*60*60)/TreeCalculations!$I$3/TreeCalculations!$I$3 + (0.5*OliveWatbal!G912*OliveTree!$C$31*OliveTree!$C$31/18.0152*40.7*60*60)/TreeCalculations!$I$3/TreeCalculations!$I$3</f>
        <v>0</v>
      </c>
      <c r="Q912" s="11" t="n">
        <f aca="false">OliveWatbal!AA912-OliveWatbal!W912-F912</f>
        <v>-56.6825</v>
      </c>
      <c r="R912" s="11" t="n">
        <f aca="false">OliveWatbal!AA912+OliveWatbal!W912-F912</f>
        <v>-47.8765</v>
      </c>
      <c r="S912" s="6" t="n">
        <f aca="false">OliveWatbal!W912</f>
        <v>4.403</v>
      </c>
      <c r="T912" s="7" t="n">
        <f aca="false">OliveHrFlx!P912-OliveHrFlx!P911</f>
        <v>-0.00999999999999801</v>
      </c>
      <c r="U912" s="7" t="n">
        <f aca="false">TreeCalculations!$J$3*TreeCalculations!$K$3*(T912/TreeCalculations!$L$3)</f>
        <v>-0.000327659033422689</v>
      </c>
    </row>
    <row r="913" customFormat="false" ht="12.8" hidden="false" customHeight="false" outlineLevel="0" collapsed="false">
      <c r="C913" s="2" t="n">
        <f aca="false">GrassWatbal!AA913</f>
        <v>-39.3359</v>
      </c>
      <c r="D913" s="3" t="n">
        <f aca="false">(0.5*GrassWatbal!J913*GrassTree!$C$31*GrassTree!$C$31/18.0152*40.7*60*60)/TreeCalculations!$I$2/TreeCalculations!$I$2</f>
        <v>0</v>
      </c>
      <c r="E913" s="8" t="n">
        <f aca="false">(GrassHrFlux!K913*18.0152*GrassTree!$C$31*GrassTree!$C$31*2.45*0.5)/TreeCalculations!$I$2/TreeCalculations!$I$2</f>
        <v>0</v>
      </c>
      <c r="F913" s="10" t="n">
        <f aca="false">D913+(0.5*GrassWatbal!F913*GrassTree!$C$31*GrassTree!$C$31/18.0152*40.7*60*60)/TreeCalculations!$I$2/TreeCalculations!$I$2 + (0.5*GrassWatbal!G913*GrassTree!$C$31*GrassTree!$C$31/18.0152*40.7*60*60)/TreeCalculations!$I$2/TreeCalculations!$I$2</f>
        <v>0</v>
      </c>
      <c r="G913" s="5" t="n">
        <f aca="false">GrassWatbal!AA913-GrassWatbal!W913-F913</f>
        <v>-43.5486</v>
      </c>
      <c r="H913" s="11" t="n">
        <f aca="false">GrassWatbal!AA913+GrassWatbal!W913-F913</f>
        <v>-35.1232</v>
      </c>
      <c r="I913" s="6" t="n">
        <f aca="false">GrassWatbal!W913</f>
        <v>4.2127</v>
      </c>
      <c r="J913" s="7" t="n">
        <f aca="false">GrassHrFlux!P913-GrassHrFlux!P912</f>
        <v>-0.0300000000000011</v>
      </c>
      <c r="K913" s="7" t="n">
        <f aca="false">TreeCalculations!$J$2*TreeCalculations!$K$2*(J913/TreeCalculations!$L$2)</f>
        <v>-3.93190840107319E-005</v>
      </c>
      <c r="L913" s="2" t="n">
        <f aca="false">OliveWatbal!V913/(OliveTree!$C$31*2*OliveTree!$C$31*2)</f>
        <v>-3.667456</v>
      </c>
      <c r="M913" s="12" t="n">
        <f aca="false">OliveWatbal!AA913</f>
        <v>-52.3572</v>
      </c>
      <c r="N913" s="8" t="n">
        <f aca="false">(0.5*OliveWatbal!J913*OliveTree!$C$31*OliveTree!$C$31/18.0152*40.7*60*60)/TreeCalculations!$I$3/TreeCalculations!$I$3</f>
        <v>0</v>
      </c>
      <c r="O913" s="8" t="n">
        <f aca="false">(OliveHrFlx!K913*18.0152*OliveTree!$C$31*OliveTree!$C$31*2.45*0.5)/TreeCalculations!$I$3/TreeCalculations!$I$3</f>
        <v>0</v>
      </c>
      <c r="P913" s="4" t="n">
        <f aca="false">N913+(0.5*OliveWatbal!F913*OliveTree!$C$31*OliveTree!$C$31/18.0152*40.7*60*60)/TreeCalculations!$I$3/TreeCalculations!$I$3 + (0.5*OliveWatbal!G913*OliveTree!$C$31*OliveTree!$C$31/18.0152*40.7*60*60)/TreeCalculations!$I$3/TreeCalculations!$I$3</f>
        <v>0</v>
      </c>
      <c r="Q913" s="11" t="n">
        <f aca="false">OliveWatbal!AA913-OliveWatbal!W913-F913</f>
        <v>-56.2215</v>
      </c>
      <c r="R913" s="11" t="n">
        <f aca="false">OliveWatbal!AA913+OliveWatbal!W913-F913</f>
        <v>-48.4929</v>
      </c>
      <c r="S913" s="6" t="n">
        <f aca="false">OliveWatbal!W913</f>
        <v>3.8643</v>
      </c>
      <c r="T913" s="7" t="n">
        <f aca="false">OliveHrFlx!P913-OliveHrFlx!P912</f>
        <v>-0.0300000000000011</v>
      </c>
      <c r="U913" s="7" t="n">
        <f aca="false">TreeCalculations!$J$3*TreeCalculations!$K$3*(T913/TreeCalculations!$L$3)</f>
        <v>-0.000982977100268299</v>
      </c>
    </row>
    <row r="914" customFormat="false" ht="12.8" hidden="false" customHeight="false" outlineLevel="0" collapsed="false">
      <c r="C914" s="2" t="n">
        <f aca="false">GrassWatbal!AA914</f>
        <v>-39.4334</v>
      </c>
      <c r="D914" s="3" t="n">
        <f aca="false">(0.5*GrassWatbal!J914*GrassTree!$C$31*GrassTree!$C$31/18.0152*40.7*60*60)/TreeCalculations!$I$2/TreeCalculations!$I$2</f>
        <v>0</v>
      </c>
      <c r="E914" s="8" t="n">
        <f aca="false">(GrassHrFlux!K914*18.0152*GrassTree!$C$31*GrassTree!$C$31*2.45*0.5)/TreeCalculations!$I$2/TreeCalculations!$I$2</f>
        <v>0</v>
      </c>
      <c r="F914" s="10" t="n">
        <f aca="false">D914+(0.5*GrassWatbal!F914*GrassTree!$C$31*GrassTree!$C$31/18.0152*40.7*60*60)/TreeCalculations!$I$2/TreeCalculations!$I$2 + (0.5*GrassWatbal!G914*GrassTree!$C$31*GrassTree!$C$31/18.0152*40.7*60*60)/TreeCalculations!$I$2/TreeCalculations!$I$2</f>
        <v>0</v>
      </c>
      <c r="G914" s="5" t="n">
        <f aca="false">GrassWatbal!AA914-GrassWatbal!W914-F914</f>
        <v>-43.3449</v>
      </c>
      <c r="H914" s="11" t="n">
        <f aca="false">GrassWatbal!AA914+GrassWatbal!W914-F914</f>
        <v>-35.5219</v>
      </c>
      <c r="I914" s="6" t="n">
        <f aca="false">GrassWatbal!W914</f>
        <v>3.9115</v>
      </c>
      <c r="J914" s="7" t="n">
        <f aca="false">GrassHrFlux!P914-GrassHrFlux!P913</f>
        <v>-0.0999999999999996</v>
      </c>
      <c r="K914" s="7" t="n">
        <f aca="false">TreeCalculations!$J$2*TreeCalculations!$K$2*(J914/TreeCalculations!$L$2)</f>
        <v>-0.000131063613369101</v>
      </c>
      <c r="L914" s="2" t="n">
        <f aca="false">OliveWatbal!V914/(OliveTree!$C$31*2*OliveTree!$C$31*2)</f>
        <v>-3.671004</v>
      </c>
      <c r="M914" s="12" t="n">
        <f aca="false">OliveWatbal!AA914</f>
        <v>-52.4551</v>
      </c>
      <c r="N914" s="8" t="n">
        <f aca="false">(0.5*OliveWatbal!J914*OliveTree!$C$31*OliveTree!$C$31/18.0152*40.7*60*60)/TreeCalculations!$I$3/TreeCalculations!$I$3</f>
        <v>0</v>
      </c>
      <c r="O914" s="8" t="n">
        <f aca="false">(OliveHrFlx!K914*18.0152*OliveTree!$C$31*OliveTree!$C$31*2.45*0.5)/TreeCalculations!$I$3/TreeCalculations!$I$3</f>
        <v>0</v>
      </c>
      <c r="P914" s="4" t="n">
        <f aca="false">N914+(0.5*OliveWatbal!F914*OliveTree!$C$31*OliveTree!$C$31/18.0152*40.7*60*60)/TreeCalculations!$I$3/TreeCalculations!$I$3 + (0.5*OliveWatbal!G914*OliveTree!$C$31*OliveTree!$C$31/18.0152*40.7*60*60)/TreeCalculations!$I$3/TreeCalculations!$I$3</f>
        <v>0</v>
      </c>
      <c r="Q914" s="11" t="n">
        <f aca="false">OliveWatbal!AA914-OliveWatbal!W914-F914</f>
        <v>-56.0432</v>
      </c>
      <c r="R914" s="11" t="n">
        <f aca="false">OliveWatbal!AA914+OliveWatbal!W914-F914</f>
        <v>-48.867</v>
      </c>
      <c r="S914" s="6" t="n">
        <f aca="false">OliveWatbal!W914</f>
        <v>3.5881</v>
      </c>
      <c r="T914" s="7" t="n">
        <f aca="false">OliveHrFlx!P914-OliveHrFlx!P913</f>
        <v>-0.0999999999999996</v>
      </c>
      <c r="U914" s="7" t="n">
        <f aca="false">TreeCalculations!$J$3*TreeCalculations!$K$3*(T914/TreeCalculations!$L$3)</f>
        <v>-0.00327659033422753</v>
      </c>
    </row>
    <row r="915" customFormat="false" ht="12.8" hidden="false" customHeight="false" outlineLevel="0" collapsed="false">
      <c r="C915" s="2" t="n">
        <f aca="false">GrassWatbal!AA915</f>
        <v>-39.2769</v>
      </c>
      <c r="D915" s="3" t="n">
        <f aca="false">(0.5*GrassWatbal!J915*GrassTree!$C$31*GrassTree!$C$31/18.0152*40.7*60*60)/TreeCalculations!$I$2/TreeCalculations!$I$2</f>
        <v>0</v>
      </c>
      <c r="E915" s="8" t="n">
        <f aca="false">(GrassHrFlux!K915*18.0152*GrassTree!$C$31*GrassTree!$C$31*2.45*0.5)/TreeCalculations!$I$2/TreeCalculations!$I$2</f>
        <v>0</v>
      </c>
      <c r="F915" s="10" t="n">
        <f aca="false">D915+(0.5*GrassWatbal!F915*GrassTree!$C$31*GrassTree!$C$31/18.0152*40.7*60*60)/TreeCalculations!$I$2/TreeCalculations!$I$2 + (0.5*GrassWatbal!G915*GrassTree!$C$31*GrassTree!$C$31/18.0152*40.7*60*60)/TreeCalculations!$I$2/TreeCalculations!$I$2</f>
        <v>0</v>
      </c>
      <c r="G915" s="5" t="n">
        <f aca="false">GrassWatbal!AA915-GrassWatbal!W915-F915</f>
        <v>-43.3121</v>
      </c>
      <c r="H915" s="11" t="n">
        <f aca="false">GrassWatbal!AA915+GrassWatbal!W915-F915</f>
        <v>-35.2417</v>
      </c>
      <c r="I915" s="6" t="n">
        <f aca="false">GrassWatbal!W915</f>
        <v>4.0352</v>
      </c>
      <c r="J915" s="7" t="n">
        <f aca="false">GrassHrFlux!P915-GrassHrFlux!P914</f>
        <v>-0.119999999999999</v>
      </c>
      <c r="K915" s="7" t="n">
        <f aca="false">TreeCalculations!$J$2*TreeCalculations!$K$2*(J915/TreeCalculations!$L$2)</f>
        <v>-0.000157276336042921</v>
      </c>
      <c r="L915" s="2" t="n">
        <f aca="false">OliveWatbal!V915/(OliveTree!$C$31*2*OliveTree!$C$31*2)</f>
        <v>-3.663476</v>
      </c>
      <c r="M915" s="12" t="n">
        <f aca="false">OliveWatbal!AA915</f>
        <v>-52.2988</v>
      </c>
      <c r="N915" s="8" t="n">
        <f aca="false">(0.5*OliveWatbal!J915*OliveTree!$C$31*OliveTree!$C$31/18.0152*40.7*60*60)/TreeCalculations!$I$3/TreeCalculations!$I$3</f>
        <v>0</v>
      </c>
      <c r="O915" s="8" t="n">
        <f aca="false">(OliveHrFlx!K915*18.0152*OliveTree!$C$31*OliveTree!$C$31*2.45*0.5)/TreeCalculations!$I$3/TreeCalculations!$I$3</f>
        <v>0</v>
      </c>
      <c r="P915" s="4" t="n">
        <f aca="false">N915+(0.5*OliveWatbal!F915*OliveTree!$C$31*OliveTree!$C$31/18.0152*40.7*60*60)/TreeCalculations!$I$3/TreeCalculations!$I$3 + (0.5*OliveWatbal!G915*OliveTree!$C$31*OliveTree!$C$31/18.0152*40.7*60*60)/TreeCalculations!$I$3/TreeCalculations!$I$3</f>
        <v>0</v>
      </c>
      <c r="Q915" s="11" t="n">
        <f aca="false">OliveWatbal!AA915-OliveWatbal!W915-F915</f>
        <v>-56.0327</v>
      </c>
      <c r="R915" s="11" t="n">
        <f aca="false">OliveWatbal!AA915+OliveWatbal!W915-F915</f>
        <v>-48.5649</v>
      </c>
      <c r="S915" s="6" t="n">
        <f aca="false">OliveWatbal!W915</f>
        <v>3.7339</v>
      </c>
      <c r="T915" s="7" t="n">
        <f aca="false">OliveHrFlx!P915-OliveHrFlx!P914</f>
        <v>-0.119999999999999</v>
      </c>
      <c r="U915" s="7" t="n">
        <f aca="false">TreeCalculations!$J$3*TreeCalculations!$K$3*(T915/TreeCalculations!$L$3)</f>
        <v>-0.00393190840107302</v>
      </c>
    </row>
    <row r="916" customFormat="false" ht="12.8" hidden="false" customHeight="false" outlineLevel="0" collapsed="false">
      <c r="C916" s="2" t="n">
        <f aca="false">GrassWatbal!AA916</f>
        <v>-39.1821</v>
      </c>
      <c r="D916" s="3" t="n">
        <f aca="false">(0.5*GrassWatbal!J916*GrassTree!$C$31*GrassTree!$C$31/18.0152*40.7*60*60)/TreeCalculations!$I$2/TreeCalculations!$I$2</f>
        <v>0</v>
      </c>
      <c r="E916" s="8" t="n">
        <f aca="false">(GrassHrFlux!K916*18.0152*GrassTree!$C$31*GrassTree!$C$31*2.45*0.5)/TreeCalculations!$I$2/TreeCalculations!$I$2</f>
        <v>0</v>
      </c>
      <c r="F916" s="10" t="n">
        <f aca="false">D916+(0.5*GrassWatbal!F916*GrassTree!$C$31*GrassTree!$C$31/18.0152*40.7*60*60)/TreeCalculations!$I$2/TreeCalculations!$I$2 + (0.5*GrassWatbal!G916*GrassTree!$C$31*GrassTree!$C$31/18.0152*40.7*60*60)/TreeCalculations!$I$2/TreeCalculations!$I$2</f>
        <v>0</v>
      </c>
      <c r="G916" s="5" t="n">
        <f aca="false">GrassWatbal!AA916-GrassWatbal!W916-F916</f>
        <v>-43.353</v>
      </c>
      <c r="H916" s="11" t="n">
        <f aca="false">GrassWatbal!AA916+GrassWatbal!W916-F916</f>
        <v>-35.0112</v>
      </c>
      <c r="I916" s="6" t="n">
        <f aca="false">GrassWatbal!W916</f>
        <v>4.1709</v>
      </c>
      <c r="J916" s="7" t="n">
        <f aca="false">GrassHrFlux!P916-GrassHrFlux!P915</f>
        <v>-0.0500000000000007</v>
      </c>
      <c r="K916" s="7" t="n">
        <f aca="false">TreeCalculations!$J$2*TreeCalculations!$K$2*(J916/TreeCalculations!$L$2)</f>
        <v>-6.55318066845517E-005</v>
      </c>
      <c r="L916" s="2" t="n">
        <f aca="false">OliveWatbal!V916/(OliveTree!$C$31*2*OliveTree!$C$31*2)</f>
        <v>-3.658132</v>
      </c>
      <c r="M916" s="12" t="n">
        <f aca="false">OliveWatbal!AA916</f>
        <v>-52.2025</v>
      </c>
      <c r="N916" s="8" t="n">
        <f aca="false">(0.5*OliveWatbal!J916*OliveTree!$C$31*OliveTree!$C$31/18.0152*40.7*60*60)/TreeCalculations!$I$3/TreeCalculations!$I$3</f>
        <v>0</v>
      </c>
      <c r="O916" s="8" t="n">
        <f aca="false">(OliveHrFlx!K916*18.0152*OliveTree!$C$31*OliveTree!$C$31*2.45*0.5)/TreeCalculations!$I$3/TreeCalculations!$I$3</f>
        <v>0</v>
      </c>
      <c r="P916" s="4" t="n">
        <f aca="false">N916+(0.5*OliveWatbal!F916*OliveTree!$C$31*OliveTree!$C$31/18.0152*40.7*60*60)/TreeCalculations!$I$3/TreeCalculations!$I$3 + (0.5*OliveWatbal!G916*OliveTree!$C$31*OliveTree!$C$31/18.0152*40.7*60*60)/TreeCalculations!$I$3/TreeCalculations!$I$3</f>
        <v>0</v>
      </c>
      <c r="Q916" s="11" t="n">
        <f aca="false">OliveWatbal!AA916-OliveWatbal!W916-F916</f>
        <v>-56.0932</v>
      </c>
      <c r="R916" s="11" t="n">
        <f aca="false">OliveWatbal!AA916+OliveWatbal!W916-F916</f>
        <v>-48.3118</v>
      </c>
      <c r="S916" s="6" t="n">
        <f aca="false">OliveWatbal!W916</f>
        <v>3.8907</v>
      </c>
      <c r="T916" s="7" t="n">
        <f aca="false">OliveHrFlx!P916-OliveHrFlx!P915</f>
        <v>-0.0500000000000007</v>
      </c>
      <c r="U916" s="7" t="n">
        <f aca="false">TreeCalculations!$J$3*TreeCalculations!$K$3*(T916/TreeCalculations!$L$3)</f>
        <v>-0.00163829516711379</v>
      </c>
    </row>
    <row r="917" customFormat="false" ht="12.8" hidden="false" customHeight="false" outlineLevel="0" collapsed="false">
      <c r="C917" s="2" t="n">
        <f aca="false">GrassWatbal!AA917</f>
        <v>-39.1791</v>
      </c>
      <c r="D917" s="3" t="n">
        <f aca="false">(0.5*GrassWatbal!J917*GrassTree!$C$31*GrassTree!$C$31/18.0152*40.7*60*60)/TreeCalculations!$I$2/TreeCalculations!$I$2</f>
        <v>0</v>
      </c>
      <c r="E917" s="8" t="n">
        <f aca="false">(GrassHrFlux!K917*18.0152*GrassTree!$C$31*GrassTree!$C$31*2.45*0.5)/TreeCalculations!$I$2/TreeCalculations!$I$2</f>
        <v>0</v>
      </c>
      <c r="F917" s="10" t="n">
        <f aca="false">D917+(0.5*GrassWatbal!F917*GrassTree!$C$31*GrassTree!$C$31/18.0152*40.7*60*60)/TreeCalculations!$I$2/TreeCalculations!$I$2 + (0.5*GrassWatbal!G917*GrassTree!$C$31*GrassTree!$C$31/18.0152*40.7*60*60)/TreeCalculations!$I$2/TreeCalculations!$I$2</f>
        <v>0</v>
      </c>
      <c r="G917" s="5" t="n">
        <f aca="false">GrassWatbal!AA917-GrassWatbal!W917-F917</f>
        <v>-43.163</v>
      </c>
      <c r="H917" s="11" t="n">
        <f aca="false">GrassWatbal!AA917+GrassWatbal!W917-F917</f>
        <v>-35.1952</v>
      </c>
      <c r="I917" s="6" t="n">
        <f aca="false">GrassWatbal!W917</f>
        <v>3.9839</v>
      </c>
      <c r="J917" s="7" t="n">
        <f aca="false">GrassHrFlux!P917-GrassHrFlux!P916</f>
        <v>-0.0500000000000007</v>
      </c>
      <c r="K917" s="7" t="n">
        <f aca="false">TreeCalculations!$J$2*TreeCalculations!$K$2*(J917/TreeCalculations!$L$2)</f>
        <v>-6.55318066845517E-005</v>
      </c>
      <c r="L917" s="2" t="n">
        <f aca="false">OliveWatbal!V917/(OliveTree!$C$31*2*OliveTree!$C$31*2)</f>
        <v>-3.656048</v>
      </c>
      <c r="M917" s="12" t="n">
        <f aca="false">OliveWatbal!AA917</f>
        <v>-52.1992</v>
      </c>
      <c r="N917" s="8" t="n">
        <f aca="false">(0.5*OliveWatbal!J917*OliveTree!$C$31*OliveTree!$C$31/18.0152*40.7*60*60)/TreeCalculations!$I$3/TreeCalculations!$I$3</f>
        <v>0</v>
      </c>
      <c r="O917" s="8" t="n">
        <f aca="false">(OliveHrFlx!K917*18.0152*OliveTree!$C$31*OliveTree!$C$31*2.45*0.5)/TreeCalculations!$I$3/TreeCalculations!$I$3</f>
        <v>0</v>
      </c>
      <c r="P917" s="4" t="n">
        <f aca="false">N917+(0.5*OliveWatbal!F917*OliveTree!$C$31*OliveTree!$C$31/18.0152*40.7*60*60)/TreeCalculations!$I$3/TreeCalculations!$I$3 + (0.5*OliveWatbal!G917*OliveTree!$C$31*OliveTree!$C$31/18.0152*40.7*60*60)/TreeCalculations!$I$3/TreeCalculations!$I$3</f>
        <v>0</v>
      </c>
      <c r="Q917" s="11" t="n">
        <f aca="false">OliveWatbal!AA917-OliveWatbal!W917-F917</f>
        <v>-55.9202</v>
      </c>
      <c r="R917" s="11" t="n">
        <f aca="false">OliveWatbal!AA917+OliveWatbal!W917-F917</f>
        <v>-48.4782</v>
      </c>
      <c r="S917" s="6" t="n">
        <f aca="false">OliveWatbal!W917</f>
        <v>3.721</v>
      </c>
      <c r="T917" s="7" t="n">
        <f aca="false">OliveHrFlx!P917-OliveHrFlx!P916</f>
        <v>-0.0500000000000007</v>
      </c>
      <c r="U917" s="7" t="n">
        <f aca="false">TreeCalculations!$J$3*TreeCalculations!$K$3*(T917/TreeCalculations!$L$3)</f>
        <v>-0.00163829516711379</v>
      </c>
    </row>
    <row r="918" customFormat="false" ht="12.8" hidden="false" customHeight="false" outlineLevel="0" collapsed="false">
      <c r="C918" s="2" t="n">
        <f aca="false">GrassWatbal!AA918</f>
        <v>-39.3093</v>
      </c>
      <c r="D918" s="3" t="n">
        <f aca="false">(0.5*GrassWatbal!J918*GrassTree!$C$31*GrassTree!$C$31/18.0152*40.7*60*60)/TreeCalculations!$I$2/TreeCalculations!$I$2</f>
        <v>0</v>
      </c>
      <c r="E918" s="8" t="n">
        <f aca="false">(GrassHrFlux!K918*18.0152*GrassTree!$C$31*GrassTree!$C$31*2.45*0.5)/TreeCalculations!$I$2/TreeCalculations!$I$2</f>
        <v>0</v>
      </c>
      <c r="F918" s="10" t="n">
        <f aca="false">D918+(0.5*GrassWatbal!F918*GrassTree!$C$31*GrassTree!$C$31/18.0152*40.7*60*60)/TreeCalculations!$I$2/TreeCalculations!$I$2 + (0.5*GrassWatbal!G918*GrassTree!$C$31*GrassTree!$C$31/18.0152*40.7*60*60)/TreeCalculations!$I$2/TreeCalculations!$I$2</f>
        <v>0</v>
      </c>
      <c r="G918" s="5" t="n">
        <f aca="false">GrassWatbal!AA918-GrassWatbal!W918-F918</f>
        <v>-43.1589</v>
      </c>
      <c r="H918" s="11" t="n">
        <f aca="false">GrassWatbal!AA918+GrassWatbal!W918-F918</f>
        <v>-35.4597</v>
      </c>
      <c r="I918" s="6" t="n">
        <f aca="false">GrassWatbal!W918</f>
        <v>3.8496</v>
      </c>
      <c r="J918" s="7" t="n">
        <f aca="false">GrassHrFlux!P918-GrassHrFlux!P917</f>
        <v>-0.109999999999999</v>
      </c>
      <c r="K918" s="7" t="n">
        <f aca="false">TreeCalculations!$J$2*TreeCalculations!$K$2*(J918/TreeCalculations!$L$2)</f>
        <v>-0.000144169974706011</v>
      </c>
      <c r="L918" s="2" t="n">
        <f aca="false">OliveWatbal!V918/(OliveTree!$C$31*2*OliveTree!$C$31*2)</f>
        <v>-3.657016</v>
      </c>
      <c r="M918" s="12" t="n">
        <f aca="false">OliveWatbal!AA918</f>
        <v>-52.3303</v>
      </c>
      <c r="N918" s="8" t="n">
        <f aca="false">(0.5*OliveWatbal!J918*OliveTree!$C$31*OliveTree!$C$31/18.0152*40.7*60*60)/TreeCalculations!$I$3/TreeCalculations!$I$3</f>
        <v>0</v>
      </c>
      <c r="O918" s="8" t="n">
        <f aca="false">(OliveHrFlx!K918*18.0152*OliveTree!$C$31*OliveTree!$C$31*2.45*0.5)/TreeCalculations!$I$3/TreeCalculations!$I$3</f>
        <v>0</v>
      </c>
      <c r="P918" s="4" t="n">
        <f aca="false">N918+(0.5*OliveWatbal!F918*OliveTree!$C$31*OliveTree!$C$31/18.0152*40.7*60*60)/TreeCalculations!$I$3/TreeCalculations!$I$3 + (0.5*OliveWatbal!G918*OliveTree!$C$31*OliveTree!$C$31/18.0152*40.7*60*60)/TreeCalculations!$I$3/TreeCalculations!$I$3</f>
        <v>0</v>
      </c>
      <c r="Q918" s="11" t="n">
        <f aca="false">OliveWatbal!AA918-OliveWatbal!W918-F918</f>
        <v>-55.9311</v>
      </c>
      <c r="R918" s="11" t="n">
        <f aca="false">OliveWatbal!AA918+OliveWatbal!W918-F918</f>
        <v>-48.7295</v>
      </c>
      <c r="S918" s="6" t="n">
        <f aca="false">OliveWatbal!W918</f>
        <v>3.6008</v>
      </c>
      <c r="T918" s="7" t="n">
        <f aca="false">OliveHrFlx!P918-OliveHrFlx!P917</f>
        <v>-0.109999999999999</v>
      </c>
      <c r="U918" s="7" t="n">
        <f aca="false">TreeCalculations!$J$3*TreeCalculations!$K$3*(T918/TreeCalculations!$L$3)</f>
        <v>-0.00360424936765027</v>
      </c>
    </row>
    <row r="919" customFormat="false" ht="12.8" hidden="false" customHeight="false" outlineLevel="0" collapsed="false">
      <c r="C919" s="2" t="n">
        <f aca="false">GrassWatbal!AA919</f>
        <v>-39.6496</v>
      </c>
      <c r="D919" s="3" t="n">
        <f aca="false">(0.5*GrassWatbal!J919*GrassTree!$C$31*GrassTree!$C$31/18.0152*40.7*60*60)/TreeCalculations!$I$2/TreeCalculations!$I$2</f>
        <v>0</v>
      </c>
      <c r="E919" s="8" t="n">
        <f aca="false">(GrassHrFlux!K919*18.0152*GrassTree!$C$31*GrassTree!$C$31*2.45*0.5)/TreeCalculations!$I$2/TreeCalculations!$I$2</f>
        <v>0</v>
      </c>
      <c r="F919" s="10" t="n">
        <f aca="false">D919+(0.5*GrassWatbal!F919*GrassTree!$C$31*GrassTree!$C$31/18.0152*40.7*60*60)/TreeCalculations!$I$2/TreeCalculations!$I$2 + (0.5*GrassWatbal!G919*GrassTree!$C$31*GrassTree!$C$31/18.0152*40.7*60*60)/TreeCalculations!$I$2/TreeCalculations!$I$2</f>
        <v>0</v>
      </c>
      <c r="G919" s="5" t="n">
        <f aca="false">GrassWatbal!AA919-GrassWatbal!W919-F919</f>
        <v>-43.6786</v>
      </c>
      <c r="H919" s="11" t="n">
        <f aca="false">GrassWatbal!AA919+GrassWatbal!W919-F919</f>
        <v>-35.6206</v>
      </c>
      <c r="I919" s="6" t="n">
        <f aca="false">GrassWatbal!W919</f>
        <v>4.029</v>
      </c>
      <c r="J919" s="7" t="n">
        <f aca="false">GrassHrFlux!P919-GrassHrFlux!P918</f>
        <v>-0.129999999999999</v>
      </c>
      <c r="K919" s="7" t="n">
        <f aca="false">TreeCalculations!$J$2*TreeCalculations!$K$2*(J919/TreeCalculations!$L$2)</f>
        <v>-0.000170382697379831</v>
      </c>
      <c r="L919" s="2" t="n">
        <f aca="false">OliveWatbal!V919/(OliveTree!$C$31*2*OliveTree!$C$31*2)</f>
        <v>-3.664236</v>
      </c>
      <c r="M919" s="12" t="n">
        <f aca="false">OliveWatbal!AA919</f>
        <v>-52.6692</v>
      </c>
      <c r="N919" s="8" t="n">
        <f aca="false">(0.5*OliveWatbal!J919*OliveTree!$C$31*OliveTree!$C$31/18.0152*40.7*60*60)/TreeCalculations!$I$3/TreeCalculations!$I$3</f>
        <v>0</v>
      </c>
      <c r="O919" s="8" t="n">
        <f aca="false">(OliveHrFlx!K919*18.0152*OliveTree!$C$31*OliveTree!$C$31*2.45*0.5)/TreeCalculations!$I$3/TreeCalculations!$I$3</f>
        <v>0</v>
      </c>
      <c r="P919" s="4" t="n">
        <f aca="false">N919+(0.5*OliveWatbal!F919*OliveTree!$C$31*OliveTree!$C$31/18.0152*40.7*60*60)/TreeCalculations!$I$3/TreeCalculations!$I$3 + (0.5*OliveWatbal!G919*OliveTree!$C$31*OliveTree!$C$31/18.0152*40.7*60*60)/TreeCalculations!$I$3/TreeCalculations!$I$3</f>
        <v>0</v>
      </c>
      <c r="Q919" s="11" t="n">
        <f aca="false">OliveWatbal!AA919-OliveWatbal!W919-F919</f>
        <v>-56.4648</v>
      </c>
      <c r="R919" s="11" t="n">
        <f aca="false">OliveWatbal!AA919+OliveWatbal!W919-F919</f>
        <v>-48.8736</v>
      </c>
      <c r="S919" s="6" t="n">
        <f aca="false">OliveWatbal!W919</f>
        <v>3.7956</v>
      </c>
      <c r="T919" s="7" t="n">
        <f aca="false">OliveHrFlx!P919-OliveHrFlx!P918</f>
        <v>-0.129999999999999</v>
      </c>
      <c r="U919" s="7" t="n">
        <f aca="false">TreeCalculations!$J$3*TreeCalculations!$K$3*(T919/TreeCalculations!$L$3)</f>
        <v>-0.00425956743449577</v>
      </c>
    </row>
    <row r="920" customFormat="false" ht="12.8" hidden="false" customHeight="false" outlineLevel="0" collapsed="false">
      <c r="C920" s="2" t="n">
        <f aca="false">GrassWatbal!AA920</f>
        <v>-39.6377</v>
      </c>
      <c r="D920" s="3" t="n">
        <f aca="false">(0.5*GrassWatbal!J920*GrassTree!$C$31*GrassTree!$C$31/18.0152*40.7*60*60)/TreeCalculations!$I$2/TreeCalculations!$I$2</f>
        <v>0</v>
      </c>
      <c r="E920" s="8" t="n">
        <f aca="false">(GrassHrFlux!K920*18.0152*GrassTree!$C$31*GrassTree!$C$31*2.45*0.5)/TreeCalculations!$I$2/TreeCalculations!$I$2</f>
        <v>0</v>
      </c>
      <c r="F920" s="10" t="n">
        <f aca="false">D920+(0.5*GrassWatbal!F920*GrassTree!$C$31*GrassTree!$C$31/18.0152*40.7*60*60)/TreeCalculations!$I$2/TreeCalculations!$I$2 + (0.5*GrassWatbal!G920*GrassTree!$C$31*GrassTree!$C$31/18.0152*40.7*60*60)/TreeCalculations!$I$2/TreeCalculations!$I$2</f>
        <v>0</v>
      </c>
      <c r="G920" s="5" t="n">
        <f aca="false">GrassWatbal!AA920-GrassWatbal!W920-F920</f>
        <v>-43.8614</v>
      </c>
      <c r="H920" s="11" t="n">
        <f aca="false">GrassWatbal!AA920+GrassWatbal!W920-F920</f>
        <v>-35.414</v>
      </c>
      <c r="I920" s="6" t="n">
        <f aca="false">GrassWatbal!W920</f>
        <v>4.2237</v>
      </c>
      <c r="J920" s="7" t="n">
        <f aca="false">GrassHrFlux!P920-GrassHrFlux!P919</f>
        <v>-0.0100000000000016</v>
      </c>
      <c r="K920" s="7" t="n">
        <f aca="false">TreeCalculations!$J$2*TreeCalculations!$K$2*(J920/TreeCalculations!$L$2)</f>
        <v>-1.31063613369122E-005</v>
      </c>
      <c r="L920" s="2" t="n">
        <f aca="false">OliveWatbal!V920/(OliveTree!$C$31*2*OliveTree!$C$31*2)</f>
        <v>-3.658684</v>
      </c>
      <c r="M920" s="12" t="n">
        <f aca="false">OliveWatbal!AA920</f>
        <v>-52.6583</v>
      </c>
      <c r="N920" s="8" t="n">
        <f aca="false">(0.5*OliveWatbal!J920*OliveTree!$C$31*OliveTree!$C$31/18.0152*40.7*60*60)/TreeCalculations!$I$3/TreeCalculations!$I$3</f>
        <v>0</v>
      </c>
      <c r="O920" s="8" t="n">
        <f aca="false">(OliveHrFlx!K920*18.0152*OliveTree!$C$31*OliveTree!$C$31*2.45*0.5)/TreeCalculations!$I$3/TreeCalculations!$I$3</f>
        <v>0</v>
      </c>
      <c r="P920" s="4" t="n">
        <f aca="false">N920+(0.5*OliveWatbal!F920*OliveTree!$C$31*OliveTree!$C$31/18.0152*40.7*60*60)/TreeCalculations!$I$3/TreeCalculations!$I$3 + (0.5*OliveWatbal!G920*OliveTree!$C$31*OliveTree!$C$31/18.0152*40.7*60*60)/TreeCalculations!$I$3/TreeCalculations!$I$3</f>
        <v>0</v>
      </c>
      <c r="Q920" s="11" t="n">
        <f aca="false">OliveWatbal!AA920-OliveWatbal!W920-F920</f>
        <v>-56.6606</v>
      </c>
      <c r="R920" s="11" t="n">
        <f aca="false">OliveWatbal!AA920+OliveWatbal!W920-F920</f>
        <v>-48.656</v>
      </c>
      <c r="S920" s="6" t="n">
        <f aca="false">OliveWatbal!W920</f>
        <v>4.0023</v>
      </c>
      <c r="T920" s="7" t="n">
        <f aca="false">OliveHrFlx!P920-OliveHrFlx!P919</f>
        <v>-0.0100000000000016</v>
      </c>
      <c r="U920" s="7" t="n">
        <f aca="false">TreeCalculations!$J$3*TreeCalculations!$K$3*(T920/TreeCalculations!$L$3)</f>
        <v>-0.000327659033422805</v>
      </c>
    </row>
    <row r="921" customFormat="false" ht="12.8" hidden="false" customHeight="false" outlineLevel="0" collapsed="false">
      <c r="C921" s="2" t="n">
        <f aca="false">GrassWatbal!AA921</f>
        <v>-39.449</v>
      </c>
      <c r="D921" s="3" t="n">
        <f aca="false">(0.5*GrassWatbal!J921*GrassTree!$C$31*GrassTree!$C$31/18.0152*40.7*60*60)/TreeCalculations!$I$2/TreeCalculations!$I$2</f>
        <v>0</v>
      </c>
      <c r="E921" s="8" t="n">
        <f aca="false">(GrassHrFlux!K921*18.0152*GrassTree!$C$31*GrassTree!$C$31*2.45*0.5)/TreeCalculations!$I$2/TreeCalculations!$I$2</f>
        <v>0</v>
      </c>
      <c r="F921" s="10" t="n">
        <f aca="false">D921+(0.5*GrassWatbal!F921*GrassTree!$C$31*GrassTree!$C$31/18.0152*40.7*60*60)/TreeCalculations!$I$2/TreeCalculations!$I$2 + (0.5*GrassWatbal!G921*GrassTree!$C$31*GrassTree!$C$31/18.0152*40.7*60*60)/TreeCalculations!$I$2/TreeCalculations!$I$2</f>
        <v>0</v>
      </c>
      <c r="G921" s="5" t="n">
        <f aca="false">GrassWatbal!AA921-GrassWatbal!W921-F921</f>
        <v>-43.2888</v>
      </c>
      <c r="H921" s="11" t="n">
        <f aca="false">GrassWatbal!AA921+GrassWatbal!W921-F921</f>
        <v>-35.6092</v>
      </c>
      <c r="I921" s="6" t="n">
        <f aca="false">GrassWatbal!W921</f>
        <v>3.8398</v>
      </c>
      <c r="J921" s="7" t="n">
        <f aca="false">GrassHrFlux!P921-GrassHrFlux!P920</f>
        <v>-0.00999999999999979</v>
      </c>
      <c r="K921" s="7" t="n">
        <f aca="false">TreeCalculations!$J$2*TreeCalculations!$K$2*(J921/TreeCalculations!$L$2)</f>
        <v>-1.31063613369099E-005</v>
      </c>
      <c r="L921" s="2" t="n">
        <f aca="false">OliveWatbal!V921/(OliveTree!$C$31*2*OliveTree!$C$31*2)</f>
        <v>-3.653028</v>
      </c>
      <c r="M921" s="12" t="n">
        <f aca="false">OliveWatbal!AA921</f>
        <v>-52.4704</v>
      </c>
      <c r="N921" s="8" t="n">
        <f aca="false">(0.5*OliveWatbal!J921*OliveTree!$C$31*OliveTree!$C$31/18.0152*40.7*60*60)/TreeCalculations!$I$3/TreeCalculations!$I$3</f>
        <v>0</v>
      </c>
      <c r="O921" s="8" t="n">
        <f aca="false">(OliveHrFlx!K921*18.0152*OliveTree!$C$31*OliveTree!$C$31*2.45*0.5)/TreeCalculations!$I$3/TreeCalculations!$I$3</f>
        <v>0</v>
      </c>
      <c r="P921" s="4" t="n">
        <f aca="false">N921+(0.5*OliveWatbal!F921*OliveTree!$C$31*OliveTree!$C$31/18.0152*40.7*60*60)/TreeCalculations!$I$3/TreeCalculations!$I$3 + (0.5*OliveWatbal!G921*OliveTree!$C$31*OliveTree!$C$31/18.0152*40.7*60*60)/TreeCalculations!$I$3/TreeCalculations!$I$3</f>
        <v>0</v>
      </c>
      <c r="Q921" s="11" t="n">
        <f aca="false">OliveWatbal!AA921-OliveWatbal!W921-F921</f>
        <v>-56.099</v>
      </c>
      <c r="R921" s="11" t="n">
        <f aca="false">OliveWatbal!AA921+OliveWatbal!W921-F921</f>
        <v>-48.8418</v>
      </c>
      <c r="S921" s="6" t="n">
        <f aca="false">OliveWatbal!W921</f>
        <v>3.6286</v>
      </c>
      <c r="T921" s="7" t="n">
        <f aca="false">OliveHrFlx!P921-OliveHrFlx!P920</f>
        <v>-0.00999999999999979</v>
      </c>
      <c r="U921" s="7" t="n">
        <f aca="false">TreeCalculations!$J$3*TreeCalculations!$K$3*(T921/TreeCalculations!$L$3)</f>
        <v>-0.000327659033422747</v>
      </c>
    </row>
    <row r="922" customFormat="false" ht="12.8" hidden="false" customHeight="false" outlineLevel="0" collapsed="false">
      <c r="C922" s="2" t="n">
        <f aca="false">GrassWatbal!AA922</f>
        <v>-39.4779</v>
      </c>
      <c r="D922" s="3" t="n">
        <f aca="false">(0.5*GrassWatbal!J922*GrassTree!$C$31*GrassTree!$C$31/18.0152*40.7*60*60)/TreeCalculations!$I$2/TreeCalculations!$I$2</f>
        <v>0</v>
      </c>
      <c r="E922" s="8" t="n">
        <f aca="false">(GrassHrFlux!K922*18.0152*GrassTree!$C$31*GrassTree!$C$31*2.45*0.5)/TreeCalculations!$I$2/TreeCalculations!$I$2</f>
        <v>0</v>
      </c>
      <c r="F922" s="10" t="n">
        <f aca="false">D922+(0.5*GrassWatbal!F922*GrassTree!$C$31*GrassTree!$C$31/18.0152*40.7*60*60)/TreeCalculations!$I$2/TreeCalculations!$I$2 + (0.5*GrassWatbal!G922*GrassTree!$C$31*GrassTree!$C$31/18.0152*40.7*60*60)/TreeCalculations!$I$2/TreeCalculations!$I$2</f>
        <v>0</v>
      </c>
      <c r="G922" s="5" t="n">
        <f aca="false">GrassWatbal!AA922-GrassWatbal!W922-F922</f>
        <v>-43.0424</v>
      </c>
      <c r="H922" s="11" t="n">
        <f aca="false">GrassWatbal!AA922+GrassWatbal!W922-F922</f>
        <v>-35.9134</v>
      </c>
      <c r="I922" s="6" t="n">
        <f aca="false">GrassWatbal!W922</f>
        <v>3.5645</v>
      </c>
      <c r="J922" s="7" t="n">
        <f aca="false">GrassHrFlux!P922-GrassHrFlux!P921</f>
        <v>0.0800000000000001</v>
      </c>
      <c r="K922" s="7" t="n">
        <f aca="false">TreeCalculations!$J$2*TreeCalculations!$K$2*(J922/TreeCalculations!$L$2)</f>
        <v>0.000104850890695281</v>
      </c>
      <c r="L922" s="2" t="n">
        <f aca="false">OliveWatbal!V922/(OliveTree!$C$31*2*OliveTree!$C$31*2)</f>
        <v>-3.652904</v>
      </c>
      <c r="M922" s="12" t="n">
        <f aca="false">OliveWatbal!AA922</f>
        <v>-52.4987</v>
      </c>
      <c r="N922" s="8" t="n">
        <f aca="false">(0.5*OliveWatbal!J922*OliveTree!$C$31*OliveTree!$C$31/18.0152*40.7*60*60)/TreeCalculations!$I$3/TreeCalculations!$I$3</f>
        <v>0</v>
      </c>
      <c r="O922" s="8" t="n">
        <f aca="false">(OliveHrFlx!K922*18.0152*OliveTree!$C$31*OliveTree!$C$31*2.45*0.5)/TreeCalculations!$I$3/TreeCalculations!$I$3</f>
        <v>0</v>
      </c>
      <c r="P922" s="4" t="n">
        <f aca="false">N922+(0.5*OliveWatbal!F922*OliveTree!$C$31*OliveTree!$C$31/18.0152*40.7*60*60)/TreeCalculations!$I$3/TreeCalculations!$I$3 + (0.5*OliveWatbal!G922*OliveTree!$C$31*OliveTree!$C$31/18.0152*40.7*60*60)/TreeCalculations!$I$3/TreeCalculations!$I$3</f>
        <v>0</v>
      </c>
      <c r="Q922" s="11" t="n">
        <f aca="false">OliveWatbal!AA922-OliveWatbal!W922-F922</f>
        <v>-55.8628</v>
      </c>
      <c r="R922" s="11" t="n">
        <f aca="false">OliveWatbal!AA922+OliveWatbal!W922-F922</f>
        <v>-49.1346</v>
      </c>
      <c r="S922" s="6" t="n">
        <f aca="false">OliveWatbal!W922</f>
        <v>3.3641</v>
      </c>
      <c r="T922" s="7" t="n">
        <f aca="false">OliveHrFlx!P922-OliveHrFlx!P921</f>
        <v>0.0800000000000001</v>
      </c>
      <c r="U922" s="7" t="n">
        <f aca="false">TreeCalculations!$J$3*TreeCalculations!$K$3*(T922/TreeCalculations!$L$3)</f>
        <v>0.00262127226738203</v>
      </c>
    </row>
    <row r="923" customFormat="false" ht="12.8" hidden="false" customHeight="false" outlineLevel="0" collapsed="false">
      <c r="C923" s="2" t="n">
        <f aca="false">GrassWatbal!AA923</f>
        <v>-39.6938</v>
      </c>
      <c r="D923" s="3" t="n">
        <f aca="false">(0.5*GrassWatbal!J923*GrassTree!$C$31*GrassTree!$C$31/18.0152*40.7*60*60)/TreeCalculations!$I$2/TreeCalculations!$I$2</f>
        <v>0</v>
      </c>
      <c r="E923" s="8" t="n">
        <f aca="false">(GrassHrFlux!K923*18.0152*GrassTree!$C$31*GrassTree!$C$31*2.45*0.5)/TreeCalculations!$I$2/TreeCalculations!$I$2</f>
        <v>0</v>
      </c>
      <c r="F923" s="10" t="n">
        <f aca="false">D923+(0.5*GrassWatbal!F923*GrassTree!$C$31*GrassTree!$C$31/18.0152*40.7*60*60)/TreeCalculations!$I$2/TreeCalculations!$I$2 + (0.5*GrassWatbal!G923*GrassTree!$C$31*GrassTree!$C$31/18.0152*40.7*60*60)/TreeCalculations!$I$2/TreeCalculations!$I$2</f>
        <v>0</v>
      </c>
      <c r="G923" s="5" t="n">
        <f aca="false">GrassWatbal!AA923-GrassWatbal!W923-F923</f>
        <v>-42.601</v>
      </c>
      <c r="H923" s="11" t="n">
        <f aca="false">GrassWatbal!AA923+GrassWatbal!W923-F923</f>
        <v>-36.7866</v>
      </c>
      <c r="I923" s="6" t="n">
        <f aca="false">GrassWatbal!W923</f>
        <v>2.9072</v>
      </c>
      <c r="J923" s="7" t="n">
        <f aca="false">GrassHrFlux!P923-GrassHrFlux!P922</f>
        <v>0.0400000000000009</v>
      </c>
      <c r="K923" s="7" t="n">
        <f aca="false">TreeCalculations!$J$2*TreeCalculations!$K$2*(J923/TreeCalculations!$L$2)</f>
        <v>5.24254453476418E-005</v>
      </c>
      <c r="L923" s="2" t="n">
        <f aca="false">OliveWatbal!V923/(OliveTree!$C$31*2*OliveTree!$C$31*2)</f>
        <v>-3.657612</v>
      </c>
      <c r="M923" s="12" t="n">
        <f aca="false">OliveWatbal!AA923</f>
        <v>-52.7145</v>
      </c>
      <c r="N923" s="8" t="n">
        <f aca="false">(0.5*OliveWatbal!J923*OliveTree!$C$31*OliveTree!$C$31/18.0152*40.7*60*60)/TreeCalculations!$I$3/TreeCalculations!$I$3</f>
        <v>0</v>
      </c>
      <c r="O923" s="8" t="n">
        <f aca="false">(OliveHrFlx!K923*18.0152*OliveTree!$C$31*OliveTree!$C$31*2.45*0.5)/TreeCalculations!$I$3/TreeCalculations!$I$3</f>
        <v>0</v>
      </c>
      <c r="P923" s="4" t="n">
        <f aca="false">N923+(0.5*OliveWatbal!F923*OliveTree!$C$31*OliveTree!$C$31/18.0152*40.7*60*60)/TreeCalculations!$I$3/TreeCalculations!$I$3 + (0.5*OliveWatbal!G923*OliveTree!$C$31*OliveTree!$C$31/18.0152*40.7*60*60)/TreeCalculations!$I$3/TreeCalculations!$I$3</f>
        <v>0</v>
      </c>
      <c r="Q923" s="11" t="n">
        <f aca="false">OliveWatbal!AA923-OliveWatbal!W923-F923</f>
        <v>-55.43</v>
      </c>
      <c r="R923" s="11" t="n">
        <f aca="false">OliveWatbal!AA923+OliveWatbal!W923-F923</f>
        <v>-49.999</v>
      </c>
      <c r="S923" s="6" t="n">
        <f aca="false">OliveWatbal!W923</f>
        <v>2.7155</v>
      </c>
      <c r="T923" s="7" t="n">
        <f aca="false">OliveHrFlx!P923-OliveHrFlx!P922</f>
        <v>0.0400000000000009</v>
      </c>
      <c r="U923" s="7" t="n">
        <f aca="false">TreeCalculations!$J$3*TreeCalculations!$K$3*(T923/TreeCalculations!$L$3)</f>
        <v>0.00131063613369105</v>
      </c>
    </row>
    <row r="924" customFormat="false" ht="12.8" hidden="false" customHeight="false" outlineLevel="0" collapsed="false">
      <c r="C924" s="2" t="n">
        <f aca="false">GrassWatbal!AA924</f>
        <v>-39.7656</v>
      </c>
      <c r="D924" s="3" t="n">
        <f aca="false">(0.5*GrassWatbal!J924*GrassTree!$C$31*GrassTree!$C$31/18.0152*40.7*60*60)/TreeCalculations!$I$2/TreeCalculations!$I$2</f>
        <v>0</v>
      </c>
      <c r="E924" s="8" t="n">
        <f aca="false">(GrassHrFlux!K924*18.0152*GrassTree!$C$31*GrassTree!$C$31*2.45*0.5)/TreeCalculations!$I$2/TreeCalculations!$I$2</f>
        <v>0</v>
      </c>
      <c r="F924" s="10" t="n">
        <f aca="false">D924+(0.5*GrassWatbal!F924*GrassTree!$C$31*GrassTree!$C$31/18.0152*40.7*60*60)/TreeCalculations!$I$2/TreeCalculations!$I$2 + (0.5*GrassWatbal!G924*GrassTree!$C$31*GrassTree!$C$31/18.0152*40.7*60*60)/TreeCalculations!$I$2/TreeCalculations!$I$2</f>
        <v>0</v>
      </c>
      <c r="G924" s="5" t="n">
        <f aca="false">GrassWatbal!AA924-GrassWatbal!W924-F924</f>
        <v>-42.3623</v>
      </c>
      <c r="H924" s="11" t="n">
        <f aca="false">GrassWatbal!AA924+GrassWatbal!W924-F924</f>
        <v>-37.1689</v>
      </c>
      <c r="I924" s="6" t="n">
        <f aca="false">GrassWatbal!W924</f>
        <v>2.5967</v>
      </c>
      <c r="J924" s="7" t="n">
        <f aca="false">GrassHrFlux!P924-GrassHrFlux!P923</f>
        <v>0.0499999999999989</v>
      </c>
      <c r="K924" s="7" t="n">
        <f aca="false">TreeCalculations!$J$2*TreeCalculations!$K$2*(J924/TreeCalculations!$L$2)</f>
        <v>6.55318066845494E-005</v>
      </c>
      <c r="L924" s="2" t="n">
        <f aca="false">OliveWatbal!V924/(OliveTree!$C$31*2*OliveTree!$C$31*2)</f>
        <v>-3.656504</v>
      </c>
      <c r="M924" s="12" t="n">
        <f aca="false">OliveWatbal!AA924</f>
        <v>-52.7863</v>
      </c>
      <c r="N924" s="8" t="n">
        <f aca="false">(0.5*OliveWatbal!J924*OliveTree!$C$31*OliveTree!$C$31/18.0152*40.7*60*60)/TreeCalculations!$I$3/TreeCalculations!$I$3</f>
        <v>0</v>
      </c>
      <c r="O924" s="8" t="n">
        <f aca="false">(OliveHrFlx!K924*18.0152*OliveTree!$C$31*OliveTree!$C$31*2.45*0.5)/TreeCalculations!$I$3/TreeCalculations!$I$3</f>
        <v>0</v>
      </c>
      <c r="P924" s="4" t="n">
        <f aca="false">N924+(0.5*OliveWatbal!F924*OliveTree!$C$31*OliveTree!$C$31/18.0152*40.7*60*60)/TreeCalculations!$I$3/TreeCalculations!$I$3 + (0.5*OliveWatbal!G924*OliveTree!$C$31*OliveTree!$C$31/18.0152*40.7*60*60)/TreeCalculations!$I$3/TreeCalculations!$I$3</f>
        <v>0</v>
      </c>
      <c r="Q924" s="11" t="n">
        <f aca="false">OliveWatbal!AA924-OliveWatbal!W924-F924</f>
        <v>-55.1999</v>
      </c>
      <c r="R924" s="11" t="n">
        <f aca="false">OliveWatbal!AA924+OliveWatbal!W924-F924</f>
        <v>-50.3727</v>
      </c>
      <c r="S924" s="6" t="n">
        <f aca="false">OliveWatbal!W924</f>
        <v>2.4136</v>
      </c>
      <c r="T924" s="7" t="n">
        <f aca="false">OliveHrFlx!P924-OliveHrFlx!P923</f>
        <v>0.0499999999999989</v>
      </c>
      <c r="U924" s="7" t="n">
        <f aca="false">TreeCalculations!$J$3*TreeCalculations!$K$3*(T924/TreeCalculations!$L$3)</f>
        <v>0.00163829516711373</v>
      </c>
    </row>
    <row r="925" customFormat="false" ht="12.8" hidden="false" customHeight="false" outlineLevel="0" collapsed="false">
      <c r="C925" s="2" t="n">
        <f aca="false">GrassWatbal!AA925</f>
        <v>-39.6754</v>
      </c>
      <c r="D925" s="3" t="n">
        <f aca="false">(0.5*GrassWatbal!J925*GrassTree!$C$31*GrassTree!$C$31/18.0152*40.7*60*60)/TreeCalculations!$I$2/TreeCalculations!$I$2</f>
        <v>0</v>
      </c>
      <c r="E925" s="8" t="n">
        <f aca="false">(GrassHrFlux!K925*18.0152*GrassTree!$C$31*GrassTree!$C$31*2.45*0.5)/TreeCalculations!$I$2/TreeCalculations!$I$2</f>
        <v>0</v>
      </c>
      <c r="F925" s="10" t="n">
        <f aca="false">D925+(0.5*GrassWatbal!F925*GrassTree!$C$31*GrassTree!$C$31/18.0152*40.7*60*60)/TreeCalculations!$I$2/TreeCalculations!$I$2 + (0.5*GrassWatbal!G925*GrassTree!$C$31*GrassTree!$C$31/18.0152*40.7*60*60)/TreeCalculations!$I$2/TreeCalculations!$I$2</f>
        <v>0</v>
      </c>
      <c r="G925" s="5" t="n">
        <f aca="false">GrassWatbal!AA925-GrassWatbal!W925-F925</f>
        <v>-41.963</v>
      </c>
      <c r="H925" s="11" t="n">
        <f aca="false">GrassWatbal!AA925+GrassWatbal!W925-F925</f>
        <v>-37.3878</v>
      </c>
      <c r="I925" s="6" t="n">
        <f aca="false">GrassWatbal!W925</f>
        <v>2.2876</v>
      </c>
      <c r="J925" s="7" t="n">
        <f aca="false">GrassHrFlux!P925-GrassHrFlux!P924</f>
        <v>0.0500000000000007</v>
      </c>
      <c r="K925" s="7" t="n">
        <f aca="false">TreeCalculations!$J$2*TreeCalculations!$K$2*(J925/TreeCalculations!$L$2)</f>
        <v>6.55318066845517E-005</v>
      </c>
      <c r="L925" s="2" t="n">
        <f aca="false">OliveWatbal!V925/(OliveTree!$C$31*2*OliveTree!$C$31*2)</f>
        <v>-3.656364</v>
      </c>
      <c r="M925" s="12" t="n">
        <f aca="false">OliveWatbal!AA925</f>
        <v>-52.6953</v>
      </c>
      <c r="N925" s="8" t="n">
        <f aca="false">(0.5*OliveWatbal!J925*OliveTree!$C$31*OliveTree!$C$31/18.0152*40.7*60*60)/TreeCalculations!$I$3/TreeCalculations!$I$3</f>
        <v>0</v>
      </c>
      <c r="O925" s="8" t="n">
        <f aca="false">(OliveHrFlx!K925*18.0152*OliveTree!$C$31*OliveTree!$C$31*2.45*0.5)/TreeCalculations!$I$3/TreeCalculations!$I$3</f>
        <v>0</v>
      </c>
      <c r="P925" s="4" t="n">
        <f aca="false">N925+(0.5*OliveWatbal!F925*OliveTree!$C$31*OliveTree!$C$31/18.0152*40.7*60*60)/TreeCalculations!$I$3/TreeCalculations!$I$3 + (0.5*OliveWatbal!G925*OliveTree!$C$31*OliveTree!$C$31/18.0152*40.7*60*60)/TreeCalculations!$I$3/TreeCalculations!$I$3</f>
        <v>0</v>
      </c>
      <c r="Q925" s="11" t="n">
        <f aca="false">OliveWatbal!AA925-OliveWatbal!W925-F925</f>
        <v>-54.808</v>
      </c>
      <c r="R925" s="11" t="n">
        <f aca="false">OliveWatbal!AA925+OliveWatbal!W925-F925</f>
        <v>-50.5826</v>
      </c>
      <c r="S925" s="6" t="n">
        <f aca="false">OliveWatbal!W925</f>
        <v>2.1127</v>
      </c>
      <c r="T925" s="7" t="n">
        <f aca="false">OliveHrFlx!P925-OliveHrFlx!P924</f>
        <v>0.0500000000000007</v>
      </c>
      <c r="U925" s="7" t="n">
        <f aca="false">TreeCalculations!$J$3*TreeCalculations!$K$3*(T925/TreeCalculations!$L$3)</f>
        <v>0.00163829516711379</v>
      </c>
    </row>
    <row r="926" customFormat="false" ht="12.8" hidden="false" customHeight="false" outlineLevel="0" collapsed="false">
      <c r="C926" s="2" t="n">
        <f aca="false">GrassWatbal!AA926</f>
        <v>-39.427</v>
      </c>
      <c r="D926" s="3" t="n">
        <f aca="false">(0.5*GrassWatbal!J926*GrassTree!$C$31*GrassTree!$C$31/18.0152*40.7*60*60)/TreeCalculations!$I$2/TreeCalculations!$I$2</f>
        <v>0</v>
      </c>
      <c r="E926" s="8" t="n">
        <f aca="false">(GrassHrFlux!K926*18.0152*GrassTree!$C$31*GrassTree!$C$31*2.45*0.5)/TreeCalculations!$I$2/TreeCalculations!$I$2</f>
        <v>0</v>
      </c>
      <c r="F926" s="10" t="n">
        <f aca="false">D926+(0.5*GrassWatbal!F926*GrassTree!$C$31*GrassTree!$C$31/18.0152*40.7*60*60)/TreeCalculations!$I$2/TreeCalculations!$I$2 + (0.5*GrassWatbal!G926*GrassTree!$C$31*GrassTree!$C$31/18.0152*40.7*60*60)/TreeCalculations!$I$2/TreeCalculations!$I$2</f>
        <v>0</v>
      </c>
      <c r="G926" s="5" t="n">
        <f aca="false">GrassWatbal!AA926-GrassWatbal!W926-F926</f>
        <v>-41.4218</v>
      </c>
      <c r="H926" s="11" t="n">
        <f aca="false">GrassWatbal!AA926+GrassWatbal!W926-F926</f>
        <v>-37.4322</v>
      </c>
      <c r="I926" s="6" t="n">
        <f aca="false">GrassWatbal!W926</f>
        <v>1.9948</v>
      </c>
      <c r="J926" s="7" t="n">
        <f aca="false">GrassHrFlux!P926-GrassHrFlux!P925</f>
        <v>0.0700000000000003</v>
      </c>
      <c r="K926" s="7" t="n">
        <f aca="false">TreeCalculations!$J$2*TreeCalculations!$K$2*(J926/TreeCalculations!$L$2)</f>
        <v>9.17445293583714E-005</v>
      </c>
      <c r="L926" s="2" t="n">
        <f aca="false">OliveWatbal!V926/(OliveTree!$C$31*2*OliveTree!$C$31*2)</f>
        <v>-3.65742</v>
      </c>
      <c r="M926" s="12" t="n">
        <f aca="false">OliveWatbal!AA926</f>
        <v>-52.4474</v>
      </c>
      <c r="N926" s="8" t="n">
        <f aca="false">(0.5*OliveWatbal!J926*OliveTree!$C$31*OliveTree!$C$31/18.0152*40.7*60*60)/TreeCalculations!$I$3/TreeCalculations!$I$3</f>
        <v>0</v>
      </c>
      <c r="O926" s="8" t="n">
        <f aca="false">(OliveHrFlx!K926*18.0152*OliveTree!$C$31*OliveTree!$C$31*2.45*0.5)/TreeCalculations!$I$3/TreeCalculations!$I$3</f>
        <v>0</v>
      </c>
      <c r="P926" s="4" t="n">
        <f aca="false">N926+(0.5*OliveWatbal!F926*OliveTree!$C$31*OliveTree!$C$31/18.0152*40.7*60*60)/TreeCalculations!$I$3/TreeCalculations!$I$3 + (0.5*OliveWatbal!G926*OliveTree!$C$31*OliveTree!$C$31/18.0152*40.7*60*60)/TreeCalculations!$I$3/TreeCalculations!$I$3</f>
        <v>0</v>
      </c>
      <c r="Q926" s="11" t="n">
        <f aca="false">OliveWatbal!AA926-OliveWatbal!W926-F926</f>
        <v>-54.2739</v>
      </c>
      <c r="R926" s="11" t="n">
        <f aca="false">OliveWatbal!AA926+OliveWatbal!W926-F926</f>
        <v>-50.6209</v>
      </c>
      <c r="S926" s="6" t="n">
        <f aca="false">OliveWatbal!W926</f>
        <v>1.8265</v>
      </c>
      <c r="T926" s="7" t="n">
        <f aca="false">OliveHrFlx!P926-OliveHrFlx!P925</f>
        <v>0.0700000000000003</v>
      </c>
      <c r="U926" s="7" t="n">
        <f aca="false">TreeCalculations!$J$3*TreeCalculations!$K$3*(T926/TreeCalculations!$L$3)</f>
        <v>0.00229361323395929</v>
      </c>
    </row>
    <row r="927" customFormat="false" ht="12.8" hidden="false" customHeight="false" outlineLevel="0" collapsed="false">
      <c r="C927" s="2" t="n">
        <f aca="false">GrassWatbal!AA927</f>
        <v>-39.0978</v>
      </c>
      <c r="D927" s="3" t="n">
        <f aca="false">(0.5*GrassWatbal!J927*GrassTree!$C$31*GrassTree!$C$31/18.0152*40.7*60*60)/TreeCalculations!$I$2/TreeCalculations!$I$2</f>
        <v>0</v>
      </c>
      <c r="E927" s="8" t="n">
        <f aca="false">(GrassHrFlux!K927*18.0152*GrassTree!$C$31*GrassTree!$C$31*2.45*0.5)/TreeCalculations!$I$2/TreeCalculations!$I$2</f>
        <v>1.7654896</v>
      </c>
      <c r="F927" s="10" t="n">
        <f aca="false">D927+(0.5*GrassWatbal!F927*GrassTree!$C$31*GrassTree!$C$31/18.0152*40.7*60*60)/TreeCalculations!$I$2/TreeCalculations!$I$2 + (0.5*GrassWatbal!G927*GrassTree!$C$31*GrassTree!$C$31/18.0152*40.7*60*60)/TreeCalculations!$I$2/TreeCalculations!$I$2</f>
        <v>0</v>
      </c>
      <c r="G927" s="5" t="n">
        <f aca="false">GrassWatbal!AA927-GrassWatbal!W927-F927</f>
        <v>-40.7524</v>
      </c>
      <c r="H927" s="11" t="n">
        <f aca="false">GrassWatbal!AA927+GrassWatbal!W927-F927</f>
        <v>-37.4432</v>
      </c>
      <c r="I927" s="6" t="n">
        <f aca="false">GrassWatbal!W927</f>
        <v>1.6546</v>
      </c>
      <c r="J927" s="7" t="n">
        <f aca="false">GrassHrFlux!P927-GrassHrFlux!P926</f>
        <v>-0.630000000000001</v>
      </c>
      <c r="K927" s="7" t="n">
        <f aca="false">TreeCalculations!$J$2*TreeCalculations!$K$2*(J927/TreeCalculations!$L$2)</f>
        <v>-0.000825700764225341</v>
      </c>
      <c r="L927" s="2" t="n">
        <f aca="false">OliveWatbal!V927/(OliveTree!$C$31*2*OliveTree!$C$31*2)</f>
        <v>-3.645192</v>
      </c>
      <c r="M927" s="12" t="n">
        <f aca="false">OliveWatbal!AA927</f>
        <v>-52.1194</v>
      </c>
      <c r="N927" s="8" t="n">
        <f aca="false">(0.5*OliveWatbal!J927*OliveTree!$C$31*OliveTree!$C$31/18.0152*40.7*60*60)/TreeCalculations!$I$3/TreeCalculations!$I$3</f>
        <v>0</v>
      </c>
      <c r="O927" s="8" t="n">
        <f aca="false">(OliveHrFlx!K927*18.0152*OliveTree!$C$31*OliveTree!$C$31*2.45*0.5)/TreeCalculations!$I$3/TreeCalculations!$I$3</f>
        <v>13.238965138</v>
      </c>
      <c r="P927" s="4" t="n">
        <f aca="false">N927+(0.5*OliveWatbal!F927*OliveTree!$C$31*OliveTree!$C$31/18.0152*40.7*60*60)/TreeCalculations!$I$3/TreeCalculations!$I$3 + (0.5*OliveWatbal!G927*OliveTree!$C$31*OliveTree!$C$31/18.0152*40.7*60*60)/TreeCalculations!$I$3/TreeCalculations!$I$3</f>
        <v>0</v>
      </c>
      <c r="Q927" s="11" t="n">
        <f aca="false">OliveWatbal!AA927-OliveWatbal!W927-F927</f>
        <v>-53.6115</v>
      </c>
      <c r="R927" s="11" t="n">
        <f aca="false">OliveWatbal!AA927+OliveWatbal!W927-F927</f>
        <v>-50.6273</v>
      </c>
      <c r="S927" s="6" t="n">
        <f aca="false">OliveWatbal!W927</f>
        <v>1.4921</v>
      </c>
      <c r="T927" s="7" t="n">
        <f aca="false">OliveHrFlx!P927-OliveHrFlx!P926</f>
        <v>-0.700000000000001</v>
      </c>
      <c r="U927" s="7" t="n">
        <f aca="false">TreeCalculations!$J$3*TreeCalculations!$K$3*(T927/TreeCalculations!$L$3)</f>
        <v>-0.0229361323395928</v>
      </c>
    </row>
    <row r="928" customFormat="false" ht="12.8" hidden="false" customHeight="false" outlineLevel="0" collapsed="false">
      <c r="C928" s="2" t="n">
        <f aca="false">GrassWatbal!AA928</f>
        <v>13.1508</v>
      </c>
      <c r="D928" s="3" t="n">
        <f aca="false">(0.5*GrassWatbal!J928*GrassTree!$C$31*GrassTree!$C$31/18.0152*40.7*60*60)/TreeCalculations!$I$2/TreeCalculations!$I$2</f>
        <v>10.5486722323371</v>
      </c>
      <c r="E928" s="8" t="n">
        <f aca="false">(GrassHrFlux!K928*18.0152*GrassTree!$C$31*GrassTree!$C$31*2.45*0.5)/TreeCalculations!$I$2/TreeCalculations!$I$2</f>
        <v>2.202448276</v>
      </c>
      <c r="F928" s="10" t="n">
        <f aca="false">D928+(0.5*GrassWatbal!F928*GrassTree!$C$31*GrassTree!$C$31/18.0152*40.7*60*60)/TreeCalculations!$I$2/TreeCalculations!$I$2 + (0.5*GrassWatbal!G928*GrassTree!$C$31*GrassTree!$C$31/18.0152*40.7*60*60)/TreeCalculations!$I$2/TreeCalculations!$I$2</f>
        <v>10.5486722323371</v>
      </c>
      <c r="G928" s="5" t="n">
        <f aca="false">GrassWatbal!AA928-GrassWatbal!W928-F928</f>
        <v>1.22102776766286</v>
      </c>
      <c r="H928" s="11" t="n">
        <f aca="false">GrassWatbal!AA928+GrassWatbal!W928-F928</f>
        <v>3.98322776766286</v>
      </c>
      <c r="I928" s="6" t="n">
        <f aca="false">GrassWatbal!W928</f>
        <v>1.3811</v>
      </c>
      <c r="J928" s="7" t="n">
        <f aca="false">GrassHrFlux!P928-GrassHrFlux!P927</f>
        <v>-0.0499999999999989</v>
      </c>
      <c r="K928" s="7" t="n">
        <f aca="false">TreeCalculations!$J$2*TreeCalculations!$K$2*(J928/TreeCalculations!$L$2)</f>
        <v>-6.55318066845494E-005</v>
      </c>
      <c r="L928" s="2" t="n">
        <f aca="false">OliveWatbal!V928/(OliveTree!$C$31*2*OliveTree!$C$31*2)</f>
        <v>-4.9507</v>
      </c>
      <c r="M928" s="12" t="n">
        <f aca="false">OliveWatbal!AA928</f>
        <v>12.7921</v>
      </c>
      <c r="N928" s="8" t="n">
        <f aca="false">(0.5*OliveWatbal!J928*OliveTree!$C$31*OliveTree!$C$31/18.0152*40.7*60*60)/TreeCalculations!$I$3/TreeCalculations!$I$3</f>
        <v>79.0459101203428</v>
      </c>
      <c r="O928" s="8" t="n">
        <f aca="false">(OliveHrFlx!K928*18.0152*OliveTree!$C$31*OliveTree!$C$31*2.45*0.5)/TreeCalculations!$I$3/TreeCalculations!$I$3</f>
        <v>15.827614264</v>
      </c>
      <c r="P928" s="4" t="n">
        <f aca="false">N928+(0.5*OliveWatbal!F928*OliveTree!$C$31*OliveTree!$C$31/18.0152*40.7*60*60)/TreeCalculations!$I$3/TreeCalculations!$I$3 + (0.5*OliveWatbal!G928*OliveTree!$C$31*OliveTree!$C$31/18.0152*40.7*60*60)/TreeCalculations!$I$3/TreeCalculations!$I$3</f>
        <v>79.0459101203428</v>
      </c>
      <c r="Q928" s="11" t="n">
        <f aca="false">OliveWatbal!AA928-OliveWatbal!W928-F928</f>
        <v>0.94252776766286</v>
      </c>
      <c r="R928" s="11" t="n">
        <f aca="false">OliveWatbal!AA928+OliveWatbal!W928-F928</f>
        <v>3.54432776766286</v>
      </c>
      <c r="S928" s="6" t="n">
        <f aca="false">OliveWatbal!W928</f>
        <v>1.3009</v>
      </c>
      <c r="T928" s="7" t="n">
        <f aca="false">OliveHrFlx!P928-OliveHrFlx!P927</f>
        <v>-0.0499999999999989</v>
      </c>
      <c r="U928" s="7" t="n">
        <f aca="false">TreeCalculations!$J$3*TreeCalculations!$K$3*(T928/TreeCalculations!$L$3)</f>
        <v>-0.00163829516711373</v>
      </c>
    </row>
    <row r="929" customFormat="false" ht="12.8" hidden="false" customHeight="false" outlineLevel="0" collapsed="false">
      <c r="C929" s="2" t="n">
        <f aca="false">GrassWatbal!AA929</f>
        <v>37.711</v>
      </c>
      <c r="D929" s="3" t="n">
        <f aca="false">(0.5*GrassWatbal!J929*GrassTree!$C$31*GrassTree!$C$31/18.0152*40.7*60*60)/TreeCalculations!$I$2/TreeCalculations!$I$2</f>
        <v>13.179740441405</v>
      </c>
      <c r="E929" s="8" t="n">
        <f aca="false">(GrassHrFlux!K929*18.0152*GrassTree!$C$31*GrassTree!$C$31*2.45*0.5)/TreeCalculations!$I$2/TreeCalculations!$I$2</f>
        <v>2.414307028</v>
      </c>
      <c r="F929" s="10" t="n">
        <f aca="false">D929+(0.5*GrassWatbal!F929*GrassTree!$C$31*GrassTree!$C$31/18.0152*40.7*60*60)/TreeCalculations!$I$2/TreeCalculations!$I$2 + (0.5*GrassWatbal!G929*GrassTree!$C$31*GrassTree!$C$31/18.0152*40.7*60*60)/TreeCalculations!$I$2/TreeCalculations!$I$2</f>
        <v>13.179740441405</v>
      </c>
      <c r="G929" s="5" t="n">
        <f aca="false">GrassWatbal!AA929-GrassWatbal!W929-F929</f>
        <v>22.984959558595</v>
      </c>
      <c r="H929" s="11" t="n">
        <f aca="false">GrassWatbal!AA929+GrassWatbal!W929-F929</f>
        <v>26.077559558595</v>
      </c>
      <c r="I929" s="6" t="n">
        <f aca="false">GrassWatbal!W929</f>
        <v>1.5463</v>
      </c>
      <c r="J929" s="7" t="n">
        <f aca="false">GrassHrFlux!P929-GrassHrFlux!P928</f>
        <v>0.0499999999999989</v>
      </c>
      <c r="K929" s="7" t="n">
        <f aca="false">TreeCalculations!$J$2*TreeCalculations!$K$2*(J929/TreeCalculations!$L$2)</f>
        <v>6.55318066845494E-005</v>
      </c>
      <c r="L929" s="2" t="n">
        <f aca="false">OliveWatbal!V929/(OliveTree!$C$31*2*OliveTree!$C$31*2)</f>
        <v>-18.665144</v>
      </c>
      <c r="M929" s="12" t="n">
        <f aca="false">OliveWatbal!AA929</f>
        <v>35.8117</v>
      </c>
      <c r="N929" s="8" t="n">
        <f aca="false">(0.5*OliveWatbal!J929*OliveTree!$C$31*OliveTree!$C$31/18.0152*40.7*60*60)/TreeCalculations!$I$3/TreeCalculations!$I$3</f>
        <v>94.4947943958435</v>
      </c>
      <c r="O929" s="8" t="n">
        <f aca="false">(OliveHrFlx!K929*18.0152*OliveTree!$C$31*OliveTree!$C$31*2.45*0.5)/TreeCalculations!$I$3/TreeCalculations!$I$3</f>
        <v>17.065663846</v>
      </c>
      <c r="P929" s="4" t="n">
        <f aca="false">N929+(0.5*OliveWatbal!F929*OliveTree!$C$31*OliveTree!$C$31/18.0152*40.7*60*60)/TreeCalculations!$I$3/TreeCalculations!$I$3 + (0.5*OliveWatbal!G929*OliveTree!$C$31*OliveTree!$C$31/18.0152*40.7*60*60)/TreeCalculations!$I$3/TreeCalculations!$I$3</f>
        <v>94.4947943958435</v>
      </c>
      <c r="Q929" s="11" t="n">
        <f aca="false">OliveWatbal!AA929-OliveWatbal!W929-F929</f>
        <v>20.902459558595</v>
      </c>
      <c r="R929" s="11" t="n">
        <f aca="false">OliveWatbal!AA929+OliveWatbal!W929-F929</f>
        <v>24.361459558595</v>
      </c>
      <c r="S929" s="6" t="n">
        <f aca="false">OliveWatbal!W929</f>
        <v>1.7295</v>
      </c>
      <c r="T929" s="7" t="n">
        <f aca="false">OliveHrFlx!P929-OliveHrFlx!P928</f>
        <v>0.0499999999999989</v>
      </c>
      <c r="U929" s="7" t="n">
        <f aca="false">TreeCalculations!$J$3*TreeCalculations!$K$3*(T929/TreeCalculations!$L$3)</f>
        <v>0.00163829516711373</v>
      </c>
    </row>
    <row r="930" customFormat="false" ht="12.8" hidden="false" customHeight="false" outlineLevel="0" collapsed="false">
      <c r="C930" s="2" t="n">
        <f aca="false">GrassWatbal!AA930</f>
        <v>60.6193</v>
      </c>
      <c r="D930" s="3" t="n">
        <f aca="false">(0.5*GrassWatbal!J930*GrassTree!$C$31*GrassTree!$C$31/18.0152*40.7*60*60)/TreeCalculations!$I$2/TreeCalculations!$I$2</f>
        <v>14.4566421688352</v>
      </c>
      <c r="E930" s="8" t="n">
        <f aca="false">(GrassHrFlux!K930*18.0152*GrassTree!$C$31*GrassTree!$C$31*2.45*0.5)/TreeCalculations!$I$2/TreeCalculations!$I$2</f>
        <v>3.358843964</v>
      </c>
      <c r="F930" s="10" t="n">
        <f aca="false">D930+(0.5*GrassWatbal!F930*GrassTree!$C$31*GrassTree!$C$31/18.0152*40.7*60*60)/TreeCalculations!$I$2/TreeCalculations!$I$2 + (0.5*GrassWatbal!G930*GrassTree!$C$31*GrassTree!$C$31/18.0152*40.7*60*60)/TreeCalculations!$I$2/TreeCalculations!$I$2</f>
        <v>14.4566421688352</v>
      </c>
      <c r="G930" s="5" t="n">
        <f aca="false">GrassWatbal!AA930-GrassWatbal!W930-F930</f>
        <v>44.5404578311648</v>
      </c>
      <c r="H930" s="11" t="n">
        <f aca="false">GrassWatbal!AA930+GrassWatbal!W930-F930</f>
        <v>47.7848578311648</v>
      </c>
      <c r="I930" s="6" t="n">
        <f aca="false">GrassWatbal!W930</f>
        <v>1.6222</v>
      </c>
      <c r="J930" s="7" t="n">
        <f aca="false">GrassHrFlux!P930-GrassHrFlux!P929</f>
        <v>0.32</v>
      </c>
      <c r="K930" s="7" t="n">
        <f aca="false">TreeCalculations!$J$2*TreeCalculations!$K$2*(J930/TreeCalculations!$L$2)</f>
        <v>0.000419403562781125</v>
      </c>
      <c r="L930" s="2" t="n">
        <f aca="false">OliveWatbal!V930/(OliveTree!$C$31*2*OliveTree!$C$31*2)</f>
        <v>-31.309232</v>
      </c>
      <c r="M930" s="12" t="n">
        <f aca="false">OliveWatbal!AA930</f>
        <v>57.3763</v>
      </c>
      <c r="N930" s="8" t="n">
        <f aca="false">(0.5*OliveWatbal!J930*OliveTree!$C$31*OliveTree!$C$31/18.0152*40.7*60*60)/TreeCalculations!$I$3/TreeCalculations!$I$3</f>
        <v>101.883744837693</v>
      </c>
      <c r="O930" s="8" t="n">
        <f aca="false">(OliveHrFlx!K930*18.0152*OliveTree!$C$31*OliveTree!$C$31*2.45*0.5)/TreeCalculations!$I$3/TreeCalculations!$I$3</f>
        <v>22.629162948</v>
      </c>
      <c r="P930" s="4" t="n">
        <f aca="false">N930+(0.5*OliveWatbal!F930*OliveTree!$C$31*OliveTree!$C$31/18.0152*40.7*60*60)/TreeCalculations!$I$3/TreeCalculations!$I$3 + (0.5*OliveWatbal!G930*OliveTree!$C$31*OliveTree!$C$31/18.0152*40.7*60*60)/TreeCalculations!$I$3/TreeCalculations!$I$3</f>
        <v>101.883744837693</v>
      </c>
      <c r="Q930" s="11" t="n">
        <f aca="false">OliveWatbal!AA930-OliveWatbal!W930-F930</f>
        <v>40.8585578311648</v>
      </c>
      <c r="R930" s="11" t="n">
        <f aca="false">OliveWatbal!AA930+OliveWatbal!W930-F930</f>
        <v>44.9807578311648</v>
      </c>
      <c r="S930" s="6" t="n">
        <f aca="false">OliveWatbal!W930</f>
        <v>2.0611</v>
      </c>
      <c r="T930" s="7" t="n">
        <f aca="false">OliveHrFlx!P930-OliveHrFlx!P929</f>
        <v>0.26</v>
      </c>
      <c r="U930" s="7" t="n">
        <f aca="false">TreeCalculations!$J$3*TreeCalculations!$K$3*(T930/TreeCalculations!$L$3)</f>
        <v>0.00851913486899159</v>
      </c>
    </row>
    <row r="931" customFormat="false" ht="12.8" hidden="false" customHeight="false" outlineLevel="0" collapsed="false">
      <c r="C931" s="2" t="n">
        <f aca="false">GrassWatbal!AA931</f>
        <v>152.1409</v>
      </c>
      <c r="D931" s="3" t="n">
        <f aca="false">(0.5*GrassWatbal!J931*GrassTree!$C$31*GrassTree!$C$31/18.0152*40.7*60*60)/TreeCalculations!$I$2/TreeCalculations!$I$2</f>
        <v>20.1539011501399</v>
      </c>
      <c r="E931" s="8" t="n">
        <f aca="false">(GrassHrFlux!K931*18.0152*GrassTree!$C$31*GrassTree!$C$31*2.45*0.5)/TreeCalculations!$I$2/TreeCalculations!$I$2</f>
        <v>3.782561468</v>
      </c>
      <c r="F931" s="10" t="n">
        <f aca="false">D931+(0.5*GrassWatbal!F931*GrassTree!$C$31*GrassTree!$C$31/18.0152*40.7*60*60)/TreeCalculations!$I$2/TreeCalculations!$I$2 + (0.5*GrassWatbal!G931*GrassTree!$C$31*GrassTree!$C$31/18.0152*40.7*60*60)/TreeCalculations!$I$2/TreeCalculations!$I$2</f>
        <v>20.1539011501399</v>
      </c>
      <c r="G931" s="5" t="n">
        <f aca="false">GrassWatbal!AA931-GrassWatbal!W931-F931</f>
        <v>131.06159884986</v>
      </c>
      <c r="H931" s="11" t="n">
        <f aca="false">GrassWatbal!AA931+GrassWatbal!W931-F931</f>
        <v>132.91239884986</v>
      </c>
      <c r="I931" s="6" t="n">
        <f aca="false">GrassWatbal!W931</f>
        <v>0.9254</v>
      </c>
      <c r="J931" s="7" t="n">
        <f aca="false">GrassHrFlux!P931-GrassHrFlux!P930</f>
        <v>0.24</v>
      </c>
      <c r="K931" s="7" t="n">
        <f aca="false">TreeCalculations!$J$2*TreeCalculations!$K$2*(J931/TreeCalculations!$L$2)</f>
        <v>0.000314552672085844</v>
      </c>
      <c r="L931" s="2" t="n">
        <f aca="false">OliveWatbal!V931/(OliveTree!$C$31*2*OliveTree!$C$31*2)</f>
        <v>-82.534024</v>
      </c>
      <c r="M931" s="12" t="n">
        <f aca="false">OliveWatbal!AA931</f>
        <v>143.9051</v>
      </c>
      <c r="N931" s="8" t="n">
        <f aca="false">(0.5*OliveWatbal!J931*OliveTree!$C$31*OliveTree!$C$31/18.0152*40.7*60*60)/TreeCalculations!$I$3/TreeCalculations!$I$3</f>
        <v>135.099456014921</v>
      </c>
      <c r="O931" s="8" t="n">
        <f aca="false">(OliveHrFlx!K931*18.0152*OliveTree!$C$31*OliveTree!$C$31*2.45*0.5)/TreeCalculations!$I$3/TreeCalculations!$I$3</f>
        <v>26.266071524</v>
      </c>
      <c r="P931" s="4" t="n">
        <f aca="false">N931+(0.5*OliveWatbal!F931*OliveTree!$C$31*OliveTree!$C$31/18.0152*40.7*60*60)/TreeCalculations!$I$3/TreeCalculations!$I$3 + (0.5*OliveWatbal!G931*OliveTree!$C$31*OliveTree!$C$31/18.0152*40.7*60*60)/TreeCalculations!$I$3/TreeCalculations!$I$3</f>
        <v>135.099456014921</v>
      </c>
      <c r="Q931" s="11" t="n">
        <f aca="false">OliveWatbal!AA931-OliveWatbal!W931-F931</f>
        <v>120.76909884986</v>
      </c>
      <c r="R931" s="11" t="n">
        <f aca="false">OliveWatbal!AA931+OliveWatbal!W931-F931</f>
        <v>126.73329884986</v>
      </c>
      <c r="S931" s="6" t="n">
        <f aca="false">OliveWatbal!W931</f>
        <v>2.9821</v>
      </c>
      <c r="T931" s="7" t="n">
        <f aca="false">OliveHrFlx!P931-OliveHrFlx!P930</f>
        <v>0.210000000000001</v>
      </c>
      <c r="U931" s="7" t="n">
        <f aca="false">TreeCalculations!$J$3*TreeCalculations!$K$3*(T931/TreeCalculations!$L$3)</f>
        <v>0.00688083970187786</v>
      </c>
    </row>
    <row r="932" customFormat="false" ht="12.8" hidden="false" customHeight="false" outlineLevel="0" collapsed="false">
      <c r="C932" s="2" t="n">
        <f aca="false">GrassWatbal!AA932</f>
        <v>187.6946</v>
      </c>
      <c r="D932" s="3" t="n">
        <f aca="false">(0.5*GrassWatbal!J932*GrassTree!$C$31*GrassTree!$C$31/18.0152*40.7*60*60)/TreeCalculations!$I$2/TreeCalculations!$I$2</f>
        <v>22.7117711710111</v>
      </c>
      <c r="E932" s="8" t="n">
        <f aca="false">(GrassHrFlux!K932*18.0152*GrassTree!$C$31*GrassTree!$C$31*2.45*0.5)/TreeCalculations!$I$2/TreeCalculations!$I$2</f>
        <v>4.632203338</v>
      </c>
      <c r="F932" s="10" t="n">
        <f aca="false">D932+(0.5*GrassWatbal!F932*GrassTree!$C$31*GrassTree!$C$31/18.0152*40.7*60*60)/TreeCalculations!$I$2/TreeCalculations!$I$2 + (0.5*GrassWatbal!G932*GrassTree!$C$31*GrassTree!$C$31/18.0152*40.7*60*60)/TreeCalculations!$I$2/TreeCalculations!$I$2</f>
        <v>22.7117711710111</v>
      </c>
      <c r="G932" s="5" t="n">
        <f aca="false">GrassWatbal!AA932-GrassWatbal!W932-F932</f>
        <v>164.786628828989</v>
      </c>
      <c r="H932" s="11" t="n">
        <f aca="false">GrassWatbal!AA932+GrassWatbal!W932-F932</f>
        <v>165.179028828989</v>
      </c>
      <c r="I932" s="6" t="n">
        <f aca="false">GrassWatbal!W932</f>
        <v>0.1962</v>
      </c>
      <c r="J932" s="7" t="n">
        <f aca="false">GrassHrFlux!P932-GrassHrFlux!P931</f>
        <v>0.34</v>
      </c>
      <c r="K932" s="7" t="n">
        <f aca="false">TreeCalculations!$J$2*TreeCalculations!$K$2*(J932/TreeCalculations!$L$2)</f>
        <v>0.000445616285454945</v>
      </c>
      <c r="L932" s="2" t="n">
        <f aca="false">OliveWatbal!V932/(OliveTree!$C$31*2*OliveTree!$C$31*2)</f>
        <v>-102.362832</v>
      </c>
      <c r="M932" s="12" t="n">
        <f aca="false">OliveWatbal!AA932</f>
        <v>177.7623</v>
      </c>
      <c r="N932" s="8" t="n">
        <f aca="false">(0.5*OliveWatbal!J932*OliveTree!$C$31*OliveTree!$C$31/18.0152*40.7*60*60)/TreeCalculations!$I$3/TreeCalculations!$I$3</f>
        <v>156.814918513255</v>
      </c>
      <c r="O932" s="8" t="n">
        <f aca="false">(OliveHrFlx!K932*18.0152*OliveTree!$C$31*OliveTree!$C$31*2.45*0.5)/TreeCalculations!$I$3/TreeCalculations!$I$3</f>
        <v>32.012740172</v>
      </c>
      <c r="P932" s="4" t="n">
        <f aca="false">N932+(0.5*OliveWatbal!F932*OliveTree!$C$31*OliveTree!$C$31/18.0152*40.7*60*60)/TreeCalculations!$I$3/TreeCalculations!$I$3 + (0.5*OliveWatbal!G932*OliveTree!$C$31*OliveTree!$C$31/18.0152*40.7*60*60)/TreeCalculations!$I$3/TreeCalculations!$I$3</f>
        <v>156.814918513255</v>
      </c>
      <c r="Q932" s="11" t="n">
        <f aca="false">OliveWatbal!AA932-OliveWatbal!W932-F932</f>
        <v>152.363128828989</v>
      </c>
      <c r="R932" s="11" t="n">
        <f aca="false">OliveWatbal!AA932+OliveWatbal!W932-F932</f>
        <v>157.737928828989</v>
      </c>
      <c r="S932" s="6" t="n">
        <f aca="false">OliveWatbal!W932</f>
        <v>2.6874</v>
      </c>
      <c r="T932" s="7" t="n">
        <f aca="false">OliveHrFlx!P932-OliveHrFlx!P931</f>
        <v>0.300000000000001</v>
      </c>
      <c r="U932" s="7" t="n">
        <f aca="false">TreeCalculations!$J$3*TreeCalculations!$K$3*(T932/TreeCalculations!$L$3)</f>
        <v>0.00982977100268264</v>
      </c>
    </row>
    <row r="933" customFormat="false" ht="12.8" hidden="false" customHeight="false" outlineLevel="0" collapsed="false">
      <c r="C933" s="2" t="n">
        <f aca="false">GrassWatbal!AA933</f>
        <v>260.5492</v>
      </c>
      <c r="D933" s="3" t="n">
        <f aca="false">(0.5*GrassWatbal!J933*GrassTree!$C$31*GrassTree!$C$31/18.0152*40.7*60*60)/TreeCalculations!$I$2/TreeCalculations!$I$2</f>
        <v>27.8234446467428</v>
      </c>
      <c r="E933" s="8" t="n">
        <f aca="false">(GrassHrFlux!K933*18.0152*GrassTree!$C$31*GrassTree!$C$31*2.45*0.5)/TreeCalculations!$I$2/TreeCalculations!$I$2</f>
        <v>6.106387154</v>
      </c>
      <c r="F933" s="10" t="n">
        <f aca="false">D933+(0.5*GrassWatbal!F933*GrassTree!$C$31*GrassTree!$C$31/18.0152*40.7*60*60)/TreeCalculations!$I$2/TreeCalculations!$I$2 + (0.5*GrassWatbal!G933*GrassTree!$C$31*GrassTree!$C$31/18.0152*40.7*60*60)/TreeCalculations!$I$2/TreeCalculations!$I$2</f>
        <v>27.8234446467428</v>
      </c>
      <c r="G933" s="5" t="n">
        <f aca="false">GrassWatbal!AA933-GrassWatbal!W933-F933</f>
        <v>233.432455353257</v>
      </c>
      <c r="H933" s="11" t="n">
        <f aca="false">GrassWatbal!AA933+GrassWatbal!W933-F933</f>
        <v>232.019055353257</v>
      </c>
      <c r="I933" s="6" t="n">
        <f aca="false">GrassWatbal!W933</f>
        <v>-0.7067</v>
      </c>
      <c r="J933" s="7" t="n">
        <f aca="false">GrassHrFlux!P933-GrassHrFlux!P932</f>
        <v>0.84</v>
      </c>
      <c r="K933" s="7" t="n">
        <f aca="false">TreeCalculations!$J$2*TreeCalculations!$K$2*(J933/TreeCalculations!$L$2)</f>
        <v>0.00110093435230045</v>
      </c>
      <c r="L933" s="2" t="n">
        <f aca="false">OliveWatbal!V933/(OliveTree!$C$31*2*OliveTree!$C$31*2)</f>
        <v>-143.741816</v>
      </c>
      <c r="M933" s="12" t="n">
        <f aca="false">OliveWatbal!AA933</f>
        <v>246.2863</v>
      </c>
      <c r="N933" s="8" t="n">
        <f aca="false">(0.5*OliveWatbal!J933*OliveTree!$C$31*OliveTree!$C$31/18.0152*40.7*60*60)/TreeCalculations!$I$3/TreeCalculations!$I$3</f>
        <v>191.128602513433</v>
      </c>
      <c r="O933" s="8" t="n">
        <f aca="false">(OliveHrFlx!K933*18.0152*OliveTree!$C$31*OliveTree!$C$31*2.45*0.5)/TreeCalculations!$I$3/TreeCalculations!$I$3</f>
        <v>42.131202442</v>
      </c>
      <c r="P933" s="4" t="n">
        <f aca="false">N933+(0.5*OliveWatbal!F933*OliveTree!$C$31*OliveTree!$C$31/18.0152*40.7*60*60)/TreeCalculations!$I$3/TreeCalculations!$I$3 + (0.5*OliveWatbal!G933*OliveTree!$C$31*OliveTree!$C$31/18.0152*40.7*60*60)/TreeCalculations!$I$3/TreeCalculations!$I$3</f>
        <v>191.128602513433</v>
      </c>
      <c r="Q933" s="11" t="n">
        <f aca="false">OliveWatbal!AA933-OliveWatbal!W933-F933</f>
        <v>215.800255353257</v>
      </c>
      <c r="R933" s="11" t="n">
        <f aca="false">OliveWatbal!AA933+OliveWatbal!W933-F933</f>
        <v>221.125455353257</v>
      </c>
      <c r="S933" s="6" t="n">
        <f aca="false">OliveWatbal!W933</f>
        <v>2.6626</v>
      </c>
      <c r="T933" s="7" t="n">
        <f aca="false">OliveHrFlx!P933-OliveHrFlx!P932</f>
        <v>0.759999999999998</v>
      </c>
      <c r="U933" s="7" t="n">
        <f aca="false">TreeCalculations!$J$3*TreeCalculations!$K$3*(T933/TreeCalculations!$L$3)</f>
        <v>0.0249020865401292</v>
      </c>
    </row>
    <row r="934" customFormat="false" ht="12.8" hidden="false" customHeight="false" outlineLevel="0" collapsed="false">
      <c r="C934" s="2" t="n">
        <f aca="false">GrassWatbal!AA934</f>
        <v>399.2992</v>
      </c>
      <c r="D934" s="3" t="n">
        <f aca="false">(0.5*GrassWatbal!J934*GrassTree!$C$31*GrassTree!$C$31/18.0152*40.7*60*60)/TreeCalculations!$I$2/TreeCalculations!$I$2</f>
        <v>36.6804254185355</v>
      </c>
      <c r="E934" s="8" t="n">
        <f aca="false">(GrassHrFlux!K934*18.0152*GrassTree!$C$31*GrassTree!$C$31*2.45*0.5)/TreeCalculations!$I$2/TreeCalculations!$I$2</f>
        <v>6.836858476</v>
      </c>
      <c r="F934" s="10" t="n">
        <f aca="false">D934+(0.5*GrassWatbal!F934*GrassTree!$C$31*GrassTree!$C$31/18.0152*40.7*60*60)/TreeCalculations!$I$2/TreeCalculations!$I$2 + (0.5*GrassWatbal!G934*GrassTree!$C$31*GrassTree!$C$31/18.0152*40.7*60*60)/TreeCalculations!$I$2/TreeCalculations!$I$2</f>
        <v>36.6804254185355</v>
      </c>
      <c r="G934" s="5" t="n">
        <f aca="false">GrassWatbal!AA934-GrassWatbal!W934-F934</f>
        <v>366.276874581465</v>
      </c>
      <c r="H934" s="11" t="n">
        <f aca="false">GrassWatbal!AA934+GrassWatbal!W934-F934</f>
        <v>358.960674581465</v>
      </c>
      <c r="I934" s="6" t="n">
        <f aca="false">GrassWatbal!W934</f>
        <v>-3.6581</v>
      </c>
      <c r="J934" s="7" t="n">
        <f aca="false">GrassHrFlux!P934-GrassHrFlux!P933</f>
        <v>0.420000000000002</v>
      </c>
      <c r="K934" s="7" t="n">
        <f aca="false">TreeCalculations!$J$2*TreeCalculations!$K$2*(J934/TreeCalculations!$L$2)</f>
        <v>0.000550467176150229</v>
      </c>
      <c r="L934" s="2" t="n">
        <f aca="false">OliveWatbal!V934/(OliveTree!$C$31*2*OliveTree!$C$31*2)</f>
        <v>-212.350196</v>
      </c>
      <c r="M934" s="12" t="n">
        <f aca="false">OliveWatbal!AA934</f>
        <v>378.4376</v>
      </c>
      <c r="N934" s="8" t="n">
        <f aca="false">(0.5*OliveWatbal!J934*OliveTree!$C$31*OliveTree!$C$31/18.0152*40.7*60*60)/TreeCalculations!$I$3/TreeCalculations!$I$3</f>
        <v>251.537440605711</v>
      </c>
      <c r="O934" s="8" t="n">
        <f aca="false">(OliveHrFlx!K934*18.0152*OliveTree!$C$31*OliveTree!$C$31*2.45*0.5)/TreeCalculations!$I$3/TreeCalculations!$I$3</f>
        <v>46.54271958</v>
      </c>
      <c r="P934" s="4" t="n">
        <f aca="false">N934+(0.5*OliveWatbal!F934*OliveTree!$C$31*OliveTree!$C$31/18.0152*40.7*60*60)/TreeCalculations!$I$3/TreeCalculations!$I$3 + (0.5*OliveWatbal!G934*OliveTree!$C$31*OliveTree!$C$31/18.0152*40.7*60*60)/TreeCalculations!$I$3/TreeCalculations!$I$3</f>
        <v>251.537440605711</v>
      </c>
      <c r="Q934" s="11" t="n">
        <f aca="false">OliveWatbal!AA934-OliveWatbal!W934-F934</f>
        <v>339.156174581465</v>
      </c>
      <c r="R934" s="11" t="n">
        <f aca="false">OliveWatbal!AA934+OliveWatbal!W934-F934</f>
        <v>344.358174581465</v>
      </c>
      <c r="S934" s="6" t="n">
        <f aca="false">OliveWatbal!W934</f>
        <v>2.601</v>
      </c>
      <c r="T934" s="7" t="n">
        <f aca="false">OliveHrFlx!P934-OliveHrFlx!P933</f>
        <v>0.380000000000003</v>
      </c>
      <c r="U934" s="7" t="n">
        <f aca="false">TreeCalculations!$J$3*TreeCalculations!$K$3*(T934/TreeCalculations!$L$3)</f>
        <v>0.0124510432700647</v>
      </c>
    </row>
    <row r="935" customFormat="false" ht="12.8" hidden="false" customHeight="false" outlineLevel="0" collapsed="false">
      <c r="C935" s="2" t="n">
        <f aca="false">GrassWatbal!AA935</f>
        <v>478.7971</v>
      </c>
      <c r="D935" s="3" t="n">
        <f aca="false">(0.5*GrassWatbal!J935*GrassTree!$C$31*GrassTree!$C$31/18.0152*40.7*60*60)/TreeCalculations!$I$2/TreeCalculations!$I$2</f>
        <v>41.047917314268</v>
      </c>
      <c r="E935" s="8" t="n">
        <f aca="false">(GrassHrFlux!K935*18.0152*GrassTree!$C$31*GrassTree!$C$31*2.45*0.5)/TreeCalculations!$I$2/TreeCalculations!$I$2</f>
        <v>6.71989479</v>
      </c>
      <c r="F935" s="10" t="n">
        <f aca="false">D935+(0.5*GrassWatbal!F935*GrassTree!$C$31*GrassTree!$C$31/18.0152*40.7*60*60)/TreeCalculations!$I$2/TreeCalculations!$I$2 + (0.5*GrassWatbal!G935*GrassTree!$C$31*GrassTree!$C$31/18.0152*40.7*60*60)/TreeCalculations!$I$2/TreeCalculations!$I$2</f>
        <v>41.047917314268</v>
      </c>
      <c r="G935" s="5" t="n">
        <f aca="false">GrassWatbal!AA935-GrassWatbal!W935-F935</f>
        <v>441.785982685732</v>
      </c>
      <c r="H935" s="11" t="n">
        <f aca="false">GrassWatbal!AA935+GrassWatbal!W935-F935</f>
        <v>433.712382685732</v>
      </c>
      <c r="I935" s="6" t="n">
        <f aca="false">GrassWatbal!W935</f>
        <v>-4.0368</v>
      </c>
      <c r="J935" s="7" t="n">
        <f aca="false">GrassHrFlux!P935-GrassHrFlux!P934</f>
        <v>0.799999999999997</v>
      </c>
      <c r="K935" s="7" t="n">
        <f aca="false">TreeCalculations!$J$2*TreeCalculations!$K$2*(J935/TreeCalculations!$L$2)</f>
        <v>0.00104850890695281</v>
      </c>
      <c r="L935" s="2" t="n">
        <f aca="false">OliveWatbal!V935/(OliveTree!$C$31*2*OliveTree!$C$31*2)</f>
        <v>-245.142928</v>
      </c>
      <c r="M935" s="12" t="n">
        <f aca="false">OliveWatbal!AA935</f>
        <v>454.2368</v>
      </c>
      <c r="N935" s="8" t="n">
        <f aca="false">(0.5*OliveWatbal!J935*OliveTree!$C$31*OliveTree!$C$31/18.0152*40.7*60*60)/TreeCalculations!$I$3/TreeCalculations!$I$3</f>
        <v>277.872522092455</v>
      </c>
      <c r="O935" s="8" t="n">
        <f aca="false">(OliveHrFlx!K935*18.0152*OliveTree!$C$31*OliveTree!$C$31*2.45*0.5)/TreeCalculations!$I$3/TreeCalculations!$I$3</f>
        <v>45.829903154</v>
      </c>
      <c r="P935" s="4" t="n">
        <f aca="false">N935+(0.5*OliveWatbal!F935*OliveTree!$C$31*OliveTree!$C$31/18.0152*40.7*60*60)/TreeCalculations!$I$3/TreeCalculations!$I$3 + (0.5*OliveWatbal!G935*OliveTree!$C$31*OliveTree!$C$31/18.0152*40.7*60*60)/TreeCalculations!$I$3/TreeCalculations!$I$3</f>
        <v>277.872522092455</v>
      </c>
      <c r="Q935" s="11" t="n">
        <f aca="false">OliveWatbal!AA935-OliveWatbal!W935-F935</f>
        <v>410.416482685732</v>
      </c>
      <c r="R935" s="11" t="n">
        <f aca="false">OliveWatbal!AA935+OliveWatbal!W935-F935</f>
        <v>415.961282685732</v>
      </c>
      <c r="S935" s="6" t="n">
        <f aca="false">OliveWatbal!W935</f>
        <v>2.7724</v>
      </c>
      <c r="T935" s="7" t="n">
        <f aca="false">OliveHrFlx!P935-OliveHrFlx!P934</f>
        <v>0.739999999999998</v>
      </c>
      <c r="U935" s="7" t="n">
        <f aca="false">TreeCalculations!$J$3*TreeCalculations!$K$3*(T935/TreeCalculations!$L$3)</f>
        <v>0.0242467684732837</v>
      </c>
    </row>
    <row r="936" customFormat="false" ht="12.8" hidden="false" customHeight="false" outlineLevel="0" collapsed="false">
      <c r="C936" s="2" t="n">
        <f aca="false">GrassWatbal!AA936</f>
        <v>463.0498</v>
      </c>
      <c r="D936" s="3" t="n">
        <f aca="false">(0.5*GrassWatbal!J936*GrassTree!$C$31*GrassTree!$C$31/18.0152*40.7*60*60)/TreeCalculations!$I$2/TreeCalculations!$I$2</f>
        <v>40.4094664505529</v>
      </c>
      <c r="E936" s="8" t="n">
        <f aca="false">(GrassHrFlux!K936*18.0152*GrassTree!$C$31*GrassTree!$C$31*2.45*0.5)/TreeCalculations!$I$2/TreeCalculations!$I$2</f>
        <v>8.514073596</v>
      </c>
      <c r="F936" s="10" t="n">
        <f aca="false">D936+(0.5*GrassWatbal!F936*GrassTree!$C$31*GrassTree!$C$31/18.0152*40.7*60*60)/TreeCalculations!$I$2/TreeCalculations!$I$2 + (0.5*GrassWatbal!G936*GrassTree!$C$31*GrassTree!$C$31/18.0152*40.7*60*60)/TreeCalculations!$I$2/TreeCalculations!$I$2</f>
        <v>40.4094664505529</v>
      </c>
      <c r="G936" s="5" t="n">
        <f aca="false">GrassWatbal!AA936-GrassWatbal!W936-F936</f>
        <v>428.477133549447</v>
      </c>
      <c r="H936" s="11" t="n">
        <f aca="false">GrassWatbal!AA936+GrassWatbal!W936-F936</f>
        <v>416.803533549447</v>
      </c>
      <c r="I936" s="6" t="n">
        <f aca="false">GrassWatbal!W936</f>
        <v>-5.8368</v>
      </c>
      <c r="J936" s="7" t="n">
        <f aca="false">GrassHrFlux!P936-GrassHrFlux!P935</f>
        <v>0.460000000000001</v>
      </c>
      <c r="K936" s="7" t="n">
        <f aca="false">TreeCalculations!$J$2*TreeCalculations!$K$2*(J936/TreeCalculations!$L$2)</f>
        <v>0.000602892621497868</v>
      </c>
      <c r="L936" s="2" t="n">
        <f aca="false">OliveWatbal!V936/(OliveTree!$C$31*2*OliveTree!$C$31*2)</f>
        <v>-238.647616</v>
      </c>
      <c r="M936" s="12" t="n">
        <f aca="false">OliveWatbal!AA936</f>
        <v>446.2558</v>
      </c>
      <c r="N936" s="8" t="n">
        <f aca="false">(0.5*OliveWatbal!J936*OliveTree!$C$31*OliveTree!$C$31/18.0152*40.7*60*60)/TreeCalculations!$I$3/TreeCalculations!$I$3</f>
        <v>273.614827479018</v>
      </c>
      <c r="O936" s="8" t="n">
        <f aca="false">(OliveHrFlx!K936*18.0152*OliveTree!$C$31*OliveTree!$C$31*2.45*0.5)/TreeCalculations!$I$3/TreeCalculations!$I$3</f>
        <v>55.714438052</v>
      </c>
      <c r="P936" s="4" t="n">
        <f aca="false">N936+(0.5*OliveWatbal!F936*OliveTree!$C$31*OliveTree!$C$31/18.0152*40.7*60*60)/TreeCalculations!$I$3/TreeCalculations!$I$3 + (0.5*OliveWatbal!G936*OliveTree!$C$31*OliveTree!$C$31/18.0152*40.7*60*60)/TreeCalculations!$I$3/TreeCalculations!$I$3</f>
        <v>273.614827479018</v>
      </c>
      <c r="Q936" s="11" t="n">
        <f aca="false">OliveWatbal!AA936-OliveWatbal!W936-F936</f>
        <v>400.179033549447</v>
      </c>
      <c r="R936" s="11" t="n">
        <f aca="false">OliveWatbal!AA936+OliveWatbal!W936-F936</f>
        <v>411.513633549447</v>
      </c>
      <c r="S936" s="6" t="n">
        <f aca="false">OliveWatbal!W936</f>
        <v>5.6673</v>
      </c>
      <c r="T936" s="7" t="n">
        <f aca="false">OliveHrFlx!P936-OliveHrFlx!P935</f>
        <v>0.510000000000002</v>
      </c>
      <c r="U936" s="7" t="n">
        <f aca="false">TreeCalculations!$J$3*TreeCalculations!$K$3*(T936/TreeCalculations!$L$3)</f>
        <v>0.0167106107045605</v>
      </c>
    </row>
    <row r="937" customFormat="false" ht="12.8" hidden="false" customHeight="false" outlineLevel="0" collapsed="false">
      <c r="C937" s="2" t="n">
        <f aca="false">GrassWatbal!AA937</f>
        <v>603.004</v>
      </c>
      <c r="D937" s="3" t="n">
        <f aca="false">(0.5*GrassWatbal!J937*GrassTree!$C$31*GrassTree!$C$31/18.0152*40.7*60*60)/TreeCalculations!$I$2/TreeCalculations!$I$2</f>
        <v>51.0882687952396</v>
      </c>
      <c r="E937" s="8" t="n">
        <f aca="false">(GrassHrFlux!K937*18.0152*GrassTree!$C$31*GrassTree!$C$31*2.45*0.5)/TreeCalculations!$I$2/TreeCalculations!$I$2</f>
        <v>9.286475296</v>
      </c>
      <c r="F937" s="10" t="n">
        <f aca="false">D937+(0.5*GrassWatbal!F937*GrassTree!$C$31*GrassTree!$C$31/18.0152*40.7*60*60)/TreeCalculations!$I$2/TreeCalculations!$I$2 + (0.5*GrassWatbal!G937*GrassTree!$C$31*GrassTree!$C$31/18.0152*40.7*60*60)/TreeCalculations!$I$2/TreeCalculations!$I$2</f>
        <v>51.0882687952396</v>
      </c>
      <c r="G937" s="5" t="n">
        <f aca="false">GrassWatbal!AA937-GrassWatbal!W937-F937</f>
        <v>561.142231204761</v>
      </c>
      <c r="H937" s="11" t="n">
        <f aca="false">GrassWatbal!AA937+GrassWatbal!W937-F937</f>
        <v>542.689231204761</v>
      </c>
      <c r="I937" s="6" t="n">
        <f aca="false">GrassWatbal!W937</f>
        <v>-9.2265</v>
      </c>
      <c r="J937" s="7" t="n">
        <f aca="false">GrassHrFlux!P937-GrassHrFlux!P936</f>
        <v>0.969999999999999</v>
      </c>
      <c r="K937" s="7" t="n">
        <f aca="false">TreeCalculations!$J$2*TreeCalculations!$K$2*(J937/TreeCalculations!$L$2)</f>
        <v>0.00127131704968028</v>
      </c>
      <c r="L937" s="2" t="n">
        <f aca="false">OliveWatbal!V937/(OliveTree!$C$31*2*OliveTree!$C$31*2)</f>
        <v>-289.828848</v>
      </c>
      <c r="M937" s="12" t="n">
        <f aca="false">OliveWatbal!AA937</f>
        <v>568.2355</v>
      </c>
      <c r="N937" s="8" t="n">
        <f aca="false">(0.5*OliveWatbal!J937*OliveTree!$C$31*OliveTree!$C$31/18.0152*40.7*60*60)/TreeCalculations!$I$3/TreeCalculations!$I$3</f>
        <v>332.628833429548</v>
      </c>
      <c r="O937" s="8" t="n">
        <f aca="false">(OliveHrFlx!K937*18.0152*OliveTree!$C$31*OliveTree!$C$31*2.45*0.5)/TreeCalculations!$I$3/TreeCalculations!$I$3</f>
        <v>61.061664678</v>
      </c>
      <c r="P937" s="4" t="n">
        <f aca="false">N937+(0.5*OliveWatbal!F937*OliveTree!$C$31*OliveTree!$C$31/18.0152*40.7*60*60)/TreeCalculations!$I$3/TreeCalculations!$I$3 + (0.5*OliveWatbal!G937*OliveTree!$C$31*OliveTree!$C$31/18.0152*40.7*60*60)/TreeCalculations!$I$3/TreeCalculations!$I$3</f>
        <v>332.628833429548</v>
      </c>
      <c r="Q937" s="11" t="n">
        <f aca="false">OliveWatbal!AA937-OliveWatbal!W937-F937</f>
        <v>524.38553120476</v>
      </c>
      <c r="R937" s="11" t="n">
        <f aca="false">OliveWatbal!AA937+OliveWatbal!W937-F937</f>
        <v>509.908931204761</v>
      </c>
      <c r="S937" s="6" t="n">
        <f aca="false">OliveWatbal!W937</f>
        <v>-7.2383</v>
      </c>
      <c r="T937" s="7" t="n">
        <f aca="false">OliveHrFlx!P937-OliveHrFlx!P936</f>
        <v>0.869999999999997</v>
      </c>
      <c r="U937" s="7" t="n">
        <f aca="false">TreeCalculations!$J$3*TreeCalculations!$K$3*(T937/TreeCalculations!$L$3)</f>
        <v>0.0285063359077795</v>
      </c>
    </row>
    <row r="938" customFormat="false" ht="12.8" hidden="false" customHeight="false" outlineLevel="0" collapsed="false">
      <c r="C938" s="2" t="n">
        <f aca="false">GrassWatbal!AA938</f>
        <v>695.1237</v>
      </c>
      <c r="D938" s="3" t="n">
        <f aca="false">(0.5*GrassWatbal!J938*GrassTree!$C$31*GrassTree!$C$31/18.0152*40.7*60*60)/TreeCalculations!$I$2/TreeCalculations!$I$2</f>
        <v>55.7038212176385</v>
      </c>
      <c r="E938" s="8" t="n">
        <f aca="false">(GrassHrFlux!K938*18.0152*GrassTree!$C$31*GrassTree!$C$31*2.45*0.5)/TreeCalculations!$I$2/TreeCalculations!$I$2</f>
        <v>9.361508604</v>
      </c>
      <c r="F938" s="10" t="n">
        <f aca="false">D938+(0.5*GrassWatbal!F938*GrassTree!$C$31*GrassTree!$C$31/18.0152*40.7*60*60)/TreeCalculations!$I$2/TreeCalculations!$I$2 + (0.5*GrassWatbal!G938*GrassTree!$C$31*GrassTree!$C$31/18.0152*40.7*60*60)/TreeCalculations!$I$2/TreeCalculations!$I$2</f>
        <v>55.7038212176385</v>
      </c>
      <c r="G938" s="5" t="n">
        <f aca="false">GrassWatbal!AA938-GrassWatbal!W938-F938</f>
        <v>650.030578782362</v>
      </c>
      <c r="H938" s="11" t="n">
        <f aca="false">GrassWatbal!AA938+GrassWatbal!W938-F938</f>
        <v>628.809178782362</v>
      </c>
      <c r="I938" s="6" t="n">
        <f aca="false">GrassWatbal!W938</f>
        <v>-10.6107</v>
      </c>
      <c r="J938" s="7" t="n">
        <f aca="false">GrassHrFlux!P938-GrassHrFlux!P937</f>
        <v>0.720000000000002</v>
      </c>
      <c r="K938" s="7" t="n">
        <f aca="false">TreeCalculations!$J$2*TreeCalculations!$K$2*(J938/TreeCalculations!$L$2)</f>
        <v>0.000943658016257534</v>
      </c>
      <c r="L938" s="2" t="n">
        <f aca="false">OliveWatbal!V938/(OliveTree!$C$31*2*OliveTree!$C$31*2)</f>
        <v>-321.925428</v>
      </c>
      <c r="M938" s="12" t="n">
        <f aca="false">OliveWatbal!AA938</f>
        <v>661.6046</v>
      </c>
      <c r="N938" s="8" t="n">
        <f aca="false">(0.5*OliveWatbal!J938*OliveTree!$C$31*OliveTree!$C$31/18.0152*40.7*60*60)/TreeCalculations!$I$3/TreeCalculations!$I$3</f>
        <v>364.555443181314</v>
      </c>
      <c r="O938" s="8" t="n">
        <f aca="false">(OliveHrFlx!K938*18.0152*OliveTree!$C$31*OliveTree!$C$31*2.45*0.5)/TreeCalculations!$I$3/TreeCalculations!$I$3</f>
        <v>60.867460822</v>
      </c>
      <c r="P938" s="4" t="n">
        <f aca="false">N938+(0.5*OliveWatbal!F938*OliveTree!$C$31*OliveTree!$C$31/18.0152*40.7*60*60)/TreeCalculations!$I$3/TreeCalculations!$I$3 + (0.5*OliveWatbal!G938*OliveTree!$C$31*OliveTree!$C$31/18.0152*40.7*60*60)/TreeCalculations!$I$3/TreeCalculations!$I$3</f>
        <v>364.555443181314</v>
      </c>
      <c r="Q938" s="11" t="n">
        <f aca="false">OliveWatbal!AA938-OliveWatbal!W938-F938</f>
        <v>607.669578782362</v>
      </c>
      <c r="R938" s="11" t="n">
        <f aca="false">OliveWatbal!AA938+OliveWatbal!W938-F938</f>
        <v>604.131978782362</v>
      </c>
      <c r="S938" s="6" t="n">
        <f aca="false">OliveWatbal!W938</f>
        <v>-1.7688</v>
      </c>
      <c r="T938" s="7" t="n">
        <f aca="false">OliveHrFlx!P938-OliveHrFlx!P937</f>
        <v>0.77</v>
      </c>
      <c r="U938" s="7" t="n">
        <f aca="false">TreeCalculations!$J$3*TreeCalculations!$K$3*(T938/TreeCalculations!$L$3)</f>
        <v>0.025229745573552</v>
      </c>
    </row>
    <row r="939" customFormat="false" ht="12.8" hidden="false" customHeight="false" outlineLevel="0" collapsed="false">
      <c r="C939" s="2" t="n">
        <f aca="false">GrassWatbal!AA939</f>
        <v>636.8749</v>
      </c>
      <c r="D939" s="3" t="n">
        <f aca="false">(0.5*GrassWatbal!J939*GrassTree!$C$31*GrassTree!$C$31/18.0152*40.7*60*60)/TreeCalculations!$I$2/TreeCalculations!$I$2</f>
        <v>56.2243416670367</v>
      </c>
      <c r="E939" s="8" t="n">
        <f aca="false">(GrassHrFlux!K939*18.0152*GrassTree!$C$31*GrassTree!$C$31*2.45*0.5)/TreeCalculations!$I$2/TreeCalculations!$I$2</f>
        <v>10.51569743</v>
      </c>
      <c r="F939" s="10" t="n">
        <f aca="false">D939+(0.5*GrassWatbal!F939*GrassTree!$C$31*GrassTree!$C$31/18.0152*40.7*60*60)/TreeCalculations!$I$2/TreeCalculations!$I$2 + (0.5*GrassWatbal!G939*GrassTree!$C$31*GrassTree!$C$31/18.0152*40.7*60*60)/TreeCalculations!$I$2/TreeCalculations!$I$2</f>
        <v>56.2243416670367</v>
      </c>
      <c r="G939" s="5" t="n">
        <f aca="false">GrassWatbal!AA939-GrassWatbal!W939-F939</f>
        <v>594.797658332963</v>
      </c>
      <c r="H939" s="11" t="n">
        <f aca="false">GrassWatbal!AA939+GrassWatbal!W939-F939</f>
        <v>566.503458332963</v>
      </c>
      <c r="I939" s="6" t="n">
        <f aca="false">GrassWatbal!W939</f>
        <v>-14.1471</v>
      </c>
      <c r="J939" s="7" t="n">
        <f aca="false">GrassHrFlux!P939-GrassHrFlux!P938</f>
        <v>0.77</v>
      </c>
      <c r="K939" s="7" t="n">
        <f aca="false">TreeCalculations!$J$2*TreeCalculations!$K$2*(J939/TreeCalculations!$L$2)</f>
        <v>0.00100918982294208</v>
      </c>
      <c r="L939" s="2" t="n">
        <f aca="false">OliveWatbal!V939/(OliveTree!$C$31*2*OliveTree!$C$31*2)</f>
        <v>-301.006484</v>
      </c>
      <c r="M939" s="12" t="n">
        <f aca="false">OliveWatbal!AA939</f>
        <v>603.7094</v>
      </c>
      <c r="N939" s="8" t="n">
        <f aca="false">(0.5*OliveWatbal!J939*OliveTree!$C$31*OliveTree!$C$31/18.0152*40.7*60*60)/TreeCalculations!$I$3/TreeCalculations!$I$3</f>
        <v>363.400538434211</v>
      </c>
      <c r="O939" s="8" t="n">
        <f aca="false">(OliveHrFlx!K939*18.0152*OliveTree!$C$31*OliveTree!$C$31*2.45*0.5)/TreeCalculations!$I$3/TreeCalculations!$I$3</f>
        <v>67.525563476</v>
      </c>
      <c r="P939" s="4" t="n">
        <f aca="false">N939+(0.5*OliveWatbal!F939*OliveTree!$C$31*OliveTree!$C$31/18.0152*40.7*60*60)/TreeCalculations!$I$3/TreeCalculations!$I$3 + (0.5*OliveWatbal!G939*OliveTree!$C$31*OliveTree!$C$31/18.0152*40.7*60*60)/TreeCalculations!$I$3/TreeCalculations!$I$3</f>
        <v>363.400538434211</v>
      </c>
      <c r="Q939" s="11" t="n">
        <f aca="false">OliveWatbal!AA939-OliveWatbal!W939-F939</f>
        <v>557.293758332963</v>
      </c>
      <c r="R939" s="11" t="n">
        <f aca="false">OliveWatbal!AA939+OliveWatbal!W939-F939</f>
        <v>537.676358332963</v>
      </c>
      <c r="S939" s="6" t="n">
        <f aca="false">OliveWatbal!W939</f>
        <v>-9.8087</v>
      </c>
      <c r="T939" s="7" t="n">
        <f aca="false">OliveHrFlx!P939-OliveHrFlx!P938</f>
        <v>0.830000000000002</v>
      </c>
      <c r="U939" s="7" t="n">
        <f aca="false">TreeCalculations!$J$3*TreeCalculations!$K$3*(T939/TreeCalculations!$L$3)</f>
        <v>0.0271956997740886</v>
      </c>
    </row>
    <row r="940" customFormat="false" ht="12.8" hidden="false" customHeight="false" outlineLevel="0" collapsed="false">
      <c r="C940" s="2" t="n">
        <f aca="false">GrassWatbal!AA940</f>
        <v>686.5906</v>
      </c>
      <c r="D940" s="3" t="n">
        <f aca="false">(0.5*GrassWatbal!J940*GrassTree!$C$31*GrassTree!$C$31/18.0152*40.7*60*60)/TreeCalculations!$I$2/TreeCalculations!$I$2</f>
        <v>63.125304187575</v>
      </c>
      <c r="E940" s="8" t="n">
        <f aca="false">(GrassHrFlux!K940*18.0152*GrassTree!$C$31*GrassTree!$C$31*2.45*0.5)/TreeCalculations!$I$2/TreeCalculations!$I$2</f>
        <v>11.049758034</v>
      </c>
      <c r="F940" s="10" t="n">
        <f aca="false">D940+(0.5*GrassWatbal!F940*GrassTree!$C$31*GrassTree!$C$31/18.0152*40.7*60*60)/TreeCalculations!$I$2/TreeCalculations!$I$2 + (0.5*GrassWatbal!G940*GrassTree!$C$31*GrassTree!$C$31/18.0152*40.7*60*60)/TreeCalculations!$I$2/TreeCalculations!$I$2</f>
        <v>63.125304187575</v>
      </c>
      <c r="G940" s="5" t="n">
        <f aca="false">GrassWatbal!AA940-GrassWatbal!W940-F940</f>
        <v>640.894695812425</v>
      </c>
      <c r="H940" s="11" t="n">
        <f aca="false">GrassWatbal!AA940+GrassWatbal!W940-F940</f>
        <v>606.035895812425</v>
      </c>
      <c r="I940" s="6" t="n">
        <f aca="false">GrassWatbal!W940</f>
        <v>-17.4294</v>
      </c>
      <c r="J940" s="7" t="n">
        <f aca="false">GrassHrFlux!P940-GrassHrFlux!P939</f>
        <v>1.07</v>
      </c>
      <c r="K940" s="7" t="n">
        <f aca="false">TreeCalculations!$J$2*TreeCalculations!$K$2*(J940/TreeCalculations!$L$2)</f>
        <v>0.00140238066304939</v>
      </c>
      <c r="L940" s="2" t="n">
        <f aca="false">OliveWatbal!V940/(OliveTree!$C$31*2*OliveTree!$C$31*2)</f>
        <v>-320.517812</v>
      </c>
      <c r="M940" s="12" t="n">
        <f aca="false">OliveWatbal!AA940</f>
        <v>645.3324</v>
      </c>
      <c r="N940" s="8" t="n">
        <f aca="false">(0.5*OliveWatbal!J940*OliveTree!$C$31*OliveTree!$C$31/18.0152*40.7*60*60)/TreeCalculations!$I$3/TreeCalculations!$I$3</f>
        <v>403.151221190994</v>
      </c>
      <c r="O940" s="8" t="n">
        <f aca="false">(OliveHrFlx!K940*18.0152*OliveTree!$C$31*OliveTree!$C$31*2.45*0.5)/TreeCalculations!$I$3/TreeCalculations!$I$3</f>
        <v>71.511156248</v>
      </c>
      <c r="P940" s="4" t="n">
        <f aca="false">N940+(0.5*OliveWatbal!F940*OliveTree!$C$31*OliveTree!$C$31/18.0152*40.7*60*60)/TreeCalculations!$I$3/TreeCalculations!$I$3 + (0.5*OliveWatbal!G940*OliveTree!$C$31*OliveTree!$C$31/18.0152*40.7*60*60)/TreeCalculations!$I$3/TreeCalculations!$I$3</f>
        <v>403.151221190994</v>
      </c>
      <c r="Q940" s="11" t="n">
        <f aca="false">OliveWatbal!AA940-OliveWatbal!W940-F940</f>
        <v>599.616895812425</v>
      </c>
      <c r="R940" s="11" t="n">
        <f aca="false">OliveWatbal!AA940+OliveWatbal!W940-F940</f>
        <v>564.797295812425</v>
      </c>
      <c r="S940" s="6" t="n">
        <f aca="false">OliveWatbal!W940</f>
        <v>-17.4098</v>
      </c>
      <c r="T940" s="7" t="n">
        <f aca="false">OliveHrFlx!P940-OliveHrFlx!P939</f>
        <v>1.03</v>
      </c>
      <c r="U940" s="7" t="n">
        <f aca="false">TreeCalculations!$J$3*TreeCalculations!$K$3*(T940/TreeCalculations!$L$3)</f>
        <v>0.0337488804425437</v>
      </c>
    </row>
    <row r="941" customFormat="false" ht="12.8" hidden="false" customHeight="false" outlineLevel="0" collapsed="false">
      <c r="C941" s="2" t="n">
        <f aca="false">GrassWatbal!AA941</f>
        <v>717.9854</v>
      </c>
      <c r="D941" s="3" t="n">
        <f aca="false">(0.5*GrassWatbal!J941*GrassTree!$C$31*GrassTree!$C$31/18.0152*40.7*60*60)/TreeCalculations!$I$2/TreeCalculations!$I$2</f>
        <v>66.3866901283361</v>
      </c>
      <c r="E941" s="8" t="n">
        <f aca="false">(GrassHrFlux!K941*18.0152*GrassTree!$C$31*GrassTree!$C$31*2.45*0.5)/TreeCalculations!$I$2/TreeCalculations!$I$2</f>
        <v>10.90189828</v>
      </c>
      <c r="F941" s="10" t="n">
        <f aca="false">D941+(0.5*GrassWatbal!F941*GrassTree!$C$31*GrassTree!$C$31/18.0152*40.7*60*60)/TreeCalculations!$I$2/TreeCalculations!$I$2 + (0.5*GrassWatbal!G941*GrassTree!$C$31*GrassTree!$C$31/18.0152*40.7*60*60)/TreeCalculations!$I$2/TreeCalculations!$I$2</f>
        <v>66.3866901283361</v>
      </c>
      <c r="G941" s="5" t="n">
        <f aca="false">GrassWatbal!AA941-GrassWatbal!W941-F941</f>
        <v>671.000309871664</v>
      </c>
      <c r="H941" s="11" t="n">
        <f aca="false">GrassWatbal!AA941+GrassWatbal!W941-F941</f>
        <v>632.197109871664</v>
      </c>
      <c r="I941" s="6" t="n">
        <f aca="false">GrassWatbal!W941</f>
        <v>-19.4016</v>
      </c>
      <c r="J941" s="7" t="n">
        <f aca="false">GrassHrFlux!P941-GrassHrFlux!P940</f>
        <v>0.27</v>
      </c>
      <c r="K941" s="7" t="n">
        <f aca="false">TreeCalculations!$J$2*TreeCalculations!$K$2*(J941/TreeCalculations!$L$2)</f>
        <v>0.000353871756096574</v>
      </c>
      <c r="L941" s="2" t="n">
        <f aca="false">OliveWatbal!V941/(OliveTree!$C$31*2*OliveTree!$C$31*2)</f>
        <v>-336.253516</v>
      </c>
      <c r="M941" s="12" t="n">
        <f aca="false">OliveWatbal!AA941</f>
        <v>678.6962</v>
      </c>
      <c r="N941" s="8" t="n">
        <f aca="false">(0.5*OliveWatbal!J941*OliveTree!$C$31*OliveTree!$C$31/18.0152*40.7*60*60)/TreeCalculations!$I$3/TreeCalculations!$I$3</f>
        <v>426.952832052933</v>
      </c>
      <c r="O941" s="8" t="n">
        <f aca="false">(OliveHrFlx!K941*18.0152*OliveTree!$C$31*OliveTree!$C$31*2.45*0.5)/TreeCalculations!$I$3/TreeCalculations!$I$3</f>
        <v>70.639445758</v>
      </c>
      <c r="P941" s="4" t="n">
        <f aca="false">N941+(0.5*OliveWatbal!F941*OliveTree!$C$31*OliveTree!$C$31/18.0152*40.7*60*60)/TreeCalculations!$I$3/TreeCalculations!$I$3 + (0.5*OliveWatbal!G941*OliveTree!$C$31*OliveTree!$C$31/18.0152*40.7*60*60)/TreeCalculations!$I$3/TreeCalculations!$I$3</f>
        <v>426.952832052933</v>
      </c>
      <c r="Q941" s="11" t="n">
        <f aca="false">OliveWatbal!AA941-OliveWatbal!W941-F941</f>
        <v>627.500909871664</v>
      </c>
      <c r="R941" s="11" t="n">
        <f aca="false">OliveWatbal!AA941+OliveWatbal!W941-F941</f>
        <v>597.118109871664</v>
      </c>
      <c r="S941" s="6" t="n">
        <f aca="false">OliveWatbal!W941</f>
        <v>-15.1914</v>
      </c>
      <c r="T941" s="7" t="n">
        <f aca="false">OliveHrFlx!P941-OliveHrFlx!P940</f>
        <v>0.359999999999999</v>
      </c>
      <c r="U941" s="7" t="n">
        <f aca="false">TreeCalculations!$J$3*TreeCalculations!$K$3*(T941/TreeCalculations!$L$3)</f>
        <v>0.0117957252032191</v>
      </c>
    </row>
    <row r="942" customFormat="false" ht="12.8" hidden="false" customHeight="false" outlineLevel="0" collapsed="false">
      <c r="C942" s="2" t="n">
        <f aca="false">GrassWatbal!AA942</f>
        <v>625.8108</v>
      </c>
      <c r="D942" s="3" t="n">
        <f aca="false">(0.5*GrassWatbal!J942*GrassTree!$C$31*GrassTree!$C$31/18.0152*40.7*60*60)/TreeCalculations!$I$2/TreeCalculations!$I$2</f>
        <v>65.4920456059328</v>
      </c>
      <c r="E942" s="8" t="n">
        <f aca="false">(GrassHrFlux!K942*18.0152*GrassTree!$C$31*GrassTree!$C$31*2.45*0.5)/TreeCalculations!$I$2/TreeCalculations!$I$2</f>
        <v>12.080362588</v>
      </c>
      <c r="F942" s="10" t="n">
        <f aca="false">D942+(0.5*GrassWatbal!F942*GrassTree!$C$31*GrassTree!$C$31/18.0152*40.7*60*60)/TreeCalculations!$I$2/TreeCalculations!$I$2 + (0.5*GrassWatbal!G942*GrassTree!$C$31*GrassTree!$C$31/18.0152*40.7*60*60)/TreeCalculations!$I$2/TreeCalculations!$I$2</f>
        <v>65.4920456059328</v>
      </c>
      <c r="G942" s="5" t="n">
        <f aca="false">GrassWatbal!AA942-GrassWatbal!W942-F942</f>
        <v>580.759054394067</v>
      </c>
      <c r="H942" s="11" t="n">
        <f aca="false">GrassWatbal!AA942+GrassWatbal!W942-F942</f>
        <v>539.878454394067</v>
      </c>
      <c r="I942" s="6" t="n">
        <f aca="false">GrassWatbal!W942</f>
        <v>-20.4403</v>
      </c>
      <c r="J942" s="7" t="n">
        <f aca="false">GrassHrFlux!P942-GrassHrFlux!P941</f>
        <v>0.25</v>
      </c>
      <c r="K942" s="7" t="n">
        <f aca="false">TreeCalculations!$J$2*TreeCalculations!$K$2*(J942/TreeCalculations!$L$2)</f>
        <v>0.000327659033422754</v>
      </c>
      <c r="L942" s="2" t="n">
        <f aca="false">OliveWatbal!V942/(OliveTree!$C$31*2*OliveTree!$C$31*2)</f>
        <v>-301.661212</v>
      </c>
      <c r="M942" s="12" t="n">
        <f aca="false">OliveWatbal!AA942</f>
        <v>586.7026</v>
      </c>
      <c r="N942" s="8" t="n">
        <f aca="false">(0.5*OliveWatbal!J942*OliveTree!$C$31*OliveTree!$C$31/18.0152*40.7*60*60)/TreeCalculations!$I$3/TreeCalculations!$I$3</f>
        <v>421.739494426928</v>
      </c>
      <c r="O942" s="8" t="n">
        <f aca="false">(OliveHrFlx!K942*18.0152*OliveTree!$C$31*OliveTree!$C$31*2.45*0.5)/TreeCalculations!$I$3/TreeCalculations!$I$3</f>
        <v>78.61945875</v>
      </c>
      <c r="P942" s="4" t="n">
        <f aca="false">N942+(0.5*OliveWatbal!F942*OliveTree!$C$31*OliveTree!$C$31/18.0152*40.7*60*60)/TreeCalculations!$I$3/TreeCalculations!$I$3 + (0.5*OliveWatbal!G942*OliveTree!$C$31*OliveTree!$C$31/18.0152*40.7*60*60)/TreeCalculations!$I$3/TreeCalculations!$I$3</f>
        <v>421.739494426928</v>
      </c>
      <c r="Q942" s="11" t="n">
        <f aca="false">OliveWatbal!AA942-OliveWatbal!W942-F942</f>
        <v>542.760754394067</v>
      </c>
      <c r="R942" s="11" t="n">
        <f aca="false">OliveWatbal!AA942+OliveWatbal!W942-F942</f>
        <v>499.660354394067</v>
      </c>
      <c r="S942" s="6" t="n">
        <f aca="false">OliveWatbal!W942</f>
        <v>-21.5502</v>
      </c>
      <c r="T942" s="7" t="n">
        <f aca="false">OliveHrFlx!P942-OliveHrFlx!P941</f>
        <v>0.27</v>
      </c>
      <c r="U942" s="7" t="n">
        <f aca="false">TreeCalculations!$J$3*TreeCalculations!$K$3*(T942/TreeCalculations!$L$3)</f>
        <v>0.00884679390241434</v>
      </c>
    </row>
    <row r="943" customFormat="false" ht="12.8" hidden="false" customHeight="false" outlineLevel="0" collapsed="false">
      <c r="C943" s="2" t="n">
        <f aca="false">GrassWatbal!AA943</f>
        <v>688.0945</v>
      </c>
      <c r="D943" s="3" t="n">
        <f aca="false">(0.5*GrassWatbal!J943*GrassTree!$C$31*GrassTree!$C$31/18.0152*40.7*60*60)/TreeCalculations!$I$2/TreeCalculations!$I$2</f>
        <v>72.5922698610063</v>
      </c>
      <c r="E943" s="8" t="n">
        <f aca="false">(GrassHrFlux!K943*18.0152*GrassTree!$C$31*GrassTree!$C$31*2.45*0.5)/TreeCalculations!$I$2/TreeCalculations!$I$2</f>
        <v>11.168928582</v>
      </c>
      <c r="F943" s="10" t="n">
        <f aca="false">D943+(0.5*GrassWatbal!F943*GrassTree!$C$31*GrassTree!$C$31/18.0152*40.7*60*60)/TreeCalculations!$I$2/TreeCalculations!$I$2 + (0.5*GrassWatbal!G943*GrassTree!$C$31*GrassTree!$C$31/18.0152*40.7*60*60)/TreeCalculations!$I$2/TreeCalculations!$I$2</f>
        <v>72.5922698610063</v>
      </c>
      <c r="G943" s="5" t="n">
        <f aca="false">GrassWatbal!AA943-GrassWatbal!W943-F943</f>
        <v>635.323630138994</v>
      </c>
      <c r="H943" s="11" t="n">
        <f aca="false">GrassWatbal!AA943+GrassWatbal!W943-F943</f>
        <v>595.680830138994</v>
      </c>
      <c r="I943" s="6" t="n">
        <f aca="false">GrassWatbal!W943</f>
        <v>-19.8214</v>
      </c>
      <c r="J943" s="7" t="n">
        <f aca="false">GrassHrFlux!P943-GrassHrFlux!P942</f>
        <v>0.640000000000001</v>
      </c>
      <c r="K943" s="7" t="n">
        <f aca="false">TreeCalculations!$J$2*TreeCalculations!$K$2*(J943/TreeCalculations!$L$2)</f>
        <v>0.000838807125562251</v>
      </c>
      <c r="L943" s="2" t="n">
        <f aca="false">OliveWatbal!V943/(OliveTree!$C$31*2*OliveTree!$C$31*2)</f>
        <v>-334.739492</v>
      </c>
      <c r="M943" s="12" t="n">
        <f aca="false">OliveWatbal!AA943</f>
        <v>642.3652</v>
      </c>
      <c r="N943" s="8" t="n">
        <f aca="false">(0.5*OliveWatbal!J943*OliveTree!$C$31*OliveTree!$C$31/18.0152*40.7*60*60)/TreeCalculations!$I$3/TreeCalculations!$I$3</f>
        <v>469.379315244904</v>
      </c>
      <c r="O943" s="8" t="n">
        <f aca="false">(OliveHrFlx!K943*18.0152*OliveTree!$C$31*OliveTree!$C$31*2.45*0.5)/TreeCalculations!$I$3/TreeCalculations!$I$3</f>
        <v>71.809082618</v>
      </c>
      <c r="P943" s="4" t="n">
        <f aca="false">N943+(0.5*OliveWatbal!F943*OliveTree!$C$31*OliveTree!$C$31/18.0152*40.7*60*60)/TreeCalculations!$I$3/TreeCalculations!$I$3 + (0.5*OliveWatbal!G943*OliveTree!$C$31*OliveTree!$C$31/18.0152*40.7*60*60)/TreeCalculations!$I$3/TreeCalculations!$I$3</f>
        <v>469.379315244904</v>
      </c>
      <c r="Q943" s="11" t="n">
        <f aca="false">OliveWatbal!AA943-OliveWatbal!W943-F943</f>
        <v>591.826230138994</v>
      </c>
      <c r="R943" s="11" t="n">
        <f aca="false">OliveWatbal!AA943+OliveWatbal!W943-F943</f>
        <v>547.719630138994</v>
      </c>
      <c r="S943" s="6" t="n">
        <f aca="false">OliveWatbal!W943</f>
        <v>-22.0533</v>
      </c>
      <c r="T943" s="7" t="n">
        <f aca="false">OliveHrFlx!P943-OliveHrFlx!P942</f>
        <v>0.68</v>
      </c>
      <c r="U943" s="7" t="n">
        <f aca="false">TreeCalculations!$J$3*TreeCalculations!$K$3*(T943/TreeCalculations!$L$3)</f>
        <v>0.0222808142727473</v>
      </c>
    </row>
    <row r="944" customFormat="false" ht="12.8" hidden="false" customHeight="false" outlineLevel="0" collapsed="false">
      <c r="C944" s="2" t="n">
        <f aca="false">GrassWatbal!AA944</f>
        <v>623.1733</v>
      </c>
      <c r="D944" s="3" t="n">
        <f aca="false">(0.5*GrassWatbal!J944*GrassTree!$C$31*GrassTree!$C$31/18.0152*40.7*60*60)/TreeCalculations!$I$2/TreeCalculations!$I$2</f>
        <v>67.0983391802478</v>
      </c>
      <c r="E944" s="8" t="n">
        <f aca="false">(GrassHrFlux!K944*18.0152*GrassTree!$C$31*GrassTree!$C$31*2.45*0.5)/TreeCalculations!$I$2/TreeCalculations!$I$2</f>
        <v>10.85776104</v>
      </c>
      <c r="F944" s="10" t="n">
        <f aca="false">D944+(0.5*GrassWatbal!F944*GrassTree!$C$31*GrassTree!$C$31/18.0152*40.7*60*60)/TreeCalculations!$I$2/TreeCalculations!$I$2 + (0.5*GrassWatbal!G944*GrassTree!$C$31*GrassTree!$C$31/18.0152*40.7*60*60)/TreeCalculations!$I$2/TreeCalculations!$I$2</f>
        <v>67.0983391802478</v>
      </c>
      <c r="G944" s="5" t="n">
        <f aca="false">GrassWatbal!AA944-GrassWatbal!W944-F944</f>
        <v>576.032560819752</v>
      </c>
      <c r="H944" s="11" t="n">
        <f aca="false">GrassWatbal!AA944+GrassWatbal!W944-F944</f>
        <v>536.117360819752</v>
      </c>
      <c r="I944" s="6" t="n">
        <f aca="false">GrassWatbal!W944</f>
        <v>-19.9576</v>
      </c>
      <c r="J944" s="7" t="n">
        <f aca="false">GrassHrFlux!P944-GrassHrFlux!P943</f>
        <v>-0.75</v>
      </c>
      <c r="K944" s="7" t="n">
        <f aca="false">TreeCalculations!$J$2*TreeCalculations!$K$2*(J944/TreeCalculations!$L$2)</f>
        <v>-0.000982977100268262</v>
      </c>
      <c r="L944" s="2" t="n">
        <f aca="false">OliveWatbal!V944/(OliveTree!$C$31*2*OliveTree!$C$31*2)</f>
        <v>-310.634044</v>
      </c>
      <c r="M944" s="12" t="n">
        <f aca="false">OliveWatbal!AA944</f>
        <v>581.7903</v>
      </c>
      <c r="N944" s="8" t="n">
        <f aca="false">(0.5*OliveWatbal!J944*OliveTree!$C$31*OliveTree!$C$31/18.0152*40.7*60*60)/TreeCalculations!$I$3/TreeCalculations!$I$3</f>
        <v>428.721788267685</v>
      </c>
      <c r="O944" s="8" t="n">
        <f aca="false">(OliveHrFlx!K944*18.0152*OliveTree!$C$31*OliveTree!$C$31*2.45*0.5)/TreeCalculations!$I$3/TreeCalculations!$I$3</f>
        <v>72.184249158</v>
      </c>
      <c r="P944" s="4" t="n">
        <f aca="false">N944+(0.5*OliveWatbal!F944*OliveTree!$C$31*OliveTree!$C$31/18.0152*40.7*60*60)/TreeCalculations!$I$3/TreeCalculations!$I$3 + (0.5*OliveWatbal!G944*OliveTree!$C$31*OliveTree!$C$31/18.0152*40.7*60*60)/TreeCalculations!$I$3/TreeCalculations!$I$3</f>
        <v>428.721788267685</v>
      </c>
      <c r="Q944" s="11" t="n">
        <f aca="false">OliveWatbal!AA944-OliveWatbal!W944-F944</f>
        <v>536.203960819752</v>
      </c>
      <c r="R944" s="11" t="n">
        <f aca="false">OliveWatbal!AA944+OliveWatbal!W944-F944</f>
        <v>493.179960819752</v>
      </c>
      <c r="S944" s="6" t="n">
        <f aca="false">OliveWatbal!W944</f>
        <v>-21.512</v>
      </c>
      <c r="T944" s="7" t="n">
        <f aca="false">OliveHrFlx!P944-OliveHrFlx!P943</f>
        <v>-0.710000000000001</v>
      </c>
      <c r="U944" s="7" t="n">
        <f aca="false">TreeCalculations!$J$3*TreeCalculations!$K$3*(T944/TreeCalculations!$L$3)</f>
        <v>-0.0232637913730156</v>
      </c>
    </row>
    <row r="945" customFormat="false" ht="12.8" hidden="false" customHeight="false" outlineLevel="0" collapsed="false">
      <c r="C945" s="2" t="n">
        <f aca="false">GrassWatbal!AA945</f>
        <v>526.5211</v>
      </c>
      <c r="D945" s="3" t="n">
        <f aca="false">(0.5*GrassWatbal!J945*GrassTree!$C$31*GrassTree!$C$31/18.0152*40.7*60*60)/TreeCalculations!$I$2/TreeCalculations!$I$2</f>
        <v>65.2236522492118</v>
      </c>
      <c r="E945" s="8" t="n">
        <f aca="false">(GrassHrFlux!K945*18.0152*GrassTree!$C$31*GrassTree!$C$31*2.45*0.5)/TreeCalculations!$I$2/TreeCalculations!$I$2</f>
        <v>9.076823406</v>
      </c>
      <c r="F945" s="10" t="n">
        <f aca="false">D945+(0.5*GrassWatbal!F945*GrassTree!$C$31*GrassTree!$C$31/18.0152*40.7*60*60)/TreeCalculations!$I$2/TreeCalculations!$I$2 + (0.5*GrassWatbal!G945*GrassTree!$C$31*GrassTree!$C$31/18.0152*40.7*60*60)/TreeCalculations!$I$2/TreeCalculations!$I$2</f>
        <v>65.2236522492118</v>
      </c>
      <c r="G945" s="5" t="n">
        <f aca="false">GrassWatbal!AA945-GrassWatbal!W945-F945</f>
        <v>476.778847750788</v>
      </c>
      <c r="H945" s="11" t="n">
        <f aca="false">GrassWatbal!AA945+GrassWatbal!W945-F945</f>
        <v>445.816047750788</v>
      </c>
      <c r="I945" s="6" t="n">
        <f aca="false">GrassWatbal!W945</f>
        <v>-15.4814</v>
      </c>
      <c r="J945" s="7" t="n">
        <f aca="false">GrassHrFlux!P945-GrassHrFlux!P944</f>
        <v>-1.23</v>
      </c>
      <c r="K945" s="7" t="n">
        <f aca="false">TreeCalculations!$J$2*TreeCalculations!$K$2*(J945/TreeCalculations!$L$2)</f>
        <v>-0.00161208244443995</v>
      </c>
      <c r="L945" s="2" t="n">
        <f aca="false">OliveWatbal!V945/(OliveTree!$C$31*2*OliveTree!$C$31*2)</f>
        <v>-282.053732</v>
      </c>
      <c r="M945" s="12" t="n">
        <f aca="false">OliveWatbal!AA945</f>
        <v>487.3132</v>
      </c>
      <c r="N945" s="8" t="n">
        <f aca="false">(0.5*OliveWatbal!J945*OliveTree!$C$31*OliveTree!$C$31/18.0152*40.7*60*60)/TreeCalculations!$I$3/TreeCalculations!$I$3</f>
        <v>430.958399573693</v>
      </c>
      <c r="O945" s="8" t="n">
        <f aca="false">(OliveHrFlx!K945*18.0152*OliveTree!$C$31*OliveTree!$C$31*2.45*0.5)/TreeCalculations!$I$3/TreeCalculations!$I$3</f>
        <v>60.657808932</v>
      </c>
      <c r="P945" s="4" t="n">
        <f aca="false">N945+(0.5*OliveWatbal!F945*OliveTree!$C$31*OliveTree!$C$31/18.0152*40.7*60*60)/TreeCalculations!$I$3/TreeCalculations!$I$3 + (0.5*OliveWatbal!G945*OliveTree!$C$31*OliveTree!$C$31/18.0152*40.7*60*60)/TreeCalculations!$I$3/TreeCalculations!$I$3</f>
        <v>430.958399573693</v>
      </c>
      <c r="Q945" s="11" t="n">
        <f aca="false">OliveWatbal!AA945-OliveWatbal!W945-F945</f>
        <v>440.291747750788</v>
      </c>
      <c r="R945" s="11" t="n">
        <f aca="false">OliveWatbal!AA945+OliveWatbal!W945-F945</f>
        <v>403.887347750788</v>
      </c>
      <c r="S945" s="6" t="n">
        <f aca="false">OliveWatbal!W945</f>
        <v>-18.2022</v>
      </c>
      <c r="T945" s="7" t="n">
        <f aca="false">OliveHrFlx!P945-OliveHrFlx!P944</f>
        <v>-1.2</v>
      </c>
      <c r="U945" s="7" t="n">
        <f aca="false">TreeCalculations!$J$3*TreeCalculations!$K$3*(T945/TreeCalculations!$L$3)</f>
        <v>-0.0393190840107304</v>
      </c>
    </row>
    <row r="946" customFormat="false" ht="12.8" hidden="false" customHeight="false" outlineLevel="0" collapsed="false">
      <c r="C946" s="2" t="n">
        <f aca="false">GrassWatbal!AA946</f>
        <v>360.424</v>
      </c>
      <c r="D946" s="3" t="n">
        <f aca="false">(0.5*GrassWatbal!J946*GrassTree!$C$31*GrassTree!$C$31/18.0152*40.7*60*60)/TreeCalculations!$I$2/TreeCalculations!$I$2</f>
        <v>54.5163839424486</v>
      </c>
      <c r="E946" s="8" t="n">
        <f aca="false">(GrassHrFlux!K946*18.0152*GrassTree!$C$31*GrassTree!$C$31*2.45*0.5)/TreeCalculations!$I$2/TreeCalculations!$I$2</f>
        <v>8.350765808</v>
      </c>
      <c r="F946" s="10" t="n">
        <f aca="false">D946+(0.5*GrassWatbal!F946*GrassTree!$C$31*GrassTree!$C$31/18.0152*40.7*60*60)/TreeCalculations!$I$2/TreeCalculations!$I$2 + (0.5*GrassWatbal!G946*GrassTree!$C$31*GrassTree!$C$31/18.0152*40.7*60*60)/TreeCalculations!$I$2/TreeCalculations!$I$2</f>
        <v>54.5163839424486</v>
      </c>
      <c r="G946" s="5" t="n">
        <f aca="false">GrassWatbal!AA946-GrassWatbal!W946-F946</f>
        <v>314.201616057551</v>
      </c>
      <c r="H946" s="11" t="n">
        <f aca="false">GrassWatbal!AA946+GrassWatbal!W946-F946</f>
        <v>297.613616057551</v>
      </c>
      <c r="I946" s="6" t="n">
        <f aca="false">GrassWatbal!W946</f>
        <v>-8.294</v>
      </c>
      <c r="J946" s="7" t="n">
        <f aca="false">GrassHrFlux!P946-GrassHrFlux!P945</f>
        <v>-0.43</v>
      </c>
      <c r="K946" s="7" t="n">
        <f aca="false">TreeCalculations!$J$2*TreeCalculations!$K$2*(J946/TreeCalculations!$L$2)</f>
        <v>-0.000563573537487136</v>
      </c>
      <c r="L946" s="2" t="n">
        <f aca="false">OliveWatbal!V946/(OliveTree!$C$31*2*OliveTree!$C$31*2)</f>
        <v>-215.162088</v>
      </c>
      <c r="M946" s="12" t="n">
        <f aca="false">OliveWatbal!AA946</f>
        <v>330.5953</v>
      </c>
      <c r="N946" s="8" t="n">
        <f aca="false">(0.5*OliveWatbal!J946*OliveTree!$C$31*OliveTree!$C$31/18.0152*40.7*60*60)/TreeCalculations!$I$3/TreeCalculations!$I$3</f>
        <v>362.143969536836</v>
      </c>
      <c r="O946" s="8" t="n">
        <f aca="false">(OliveHrFlx!K946*18.0152*OliveTree!$C$31*OliveTree!$C$31*2.45*0.5)/TreeCalculations!$I$3/TreeCalculations!$I$3</f>
        <v>55.886573288</v>
      </c>
      <c r="P946" s="4" t="n">
        <f aca="false">N946+(0.5*OliveWatbal!F946*OliveTree!$C$31*OliveTree!$C$31/18.0152*40.7*60*60)/TreeCalculations!$I$3/TreeCalculations!$I$3 + (0.5*OliveWatbal!G946*OliveTree!$C$31*OliveTree!$C$31/18.0152*40.7*60*60)/TreeCalculations!$I$3/TreeCalculations!$I$3</f>
        <v>362.143969536836</v>
      </c>
      <c r="Q946" s="11" t="n">
        <f aca="false">OliveWatbal!AA946-OliveWatbal!W946-F946</f>
        <v>287.056616057551</v>
      </c>
      <c r="R946" s="11" t="n">
        <f aca="false">OliveWatbal!AA946+OliveWatbal!W946-F946</f>
        <v>265.101216057551</v>
      </c>
      <c r="S946" s="6" t="n">
        <f aca="false">OliveWatbal!W946</f>
        <v>-10.9777</v>
      </c>
      <c r="T946" s="7" t="n">
        <f aca="false">OliveHrFlx!P946-OliveHrFlx!P945</f>
        <v>-0.43</v>
      </c>
      <c r="U946" s="7" t="n">
        <f aca="false">TreeCalculations!$J$3*TreeCalculations!$K$3*(T946/TreeCalculations!$L$3)</f>
        <v>-0.0140893384371784</v>
      </c>
    </row>
    <row r="947" customFormat="false" ht="12.8" hidden="false" customHeight="false" outlineLevel="0" collapsed="false">
      <c r="C947" s="2" t="n">
        <f aca="false">GrassWatbal!AA947</f>
        <v>292.9275</v>
      </c>
      <c r="D947" s="3" t="n">
        <f aca="false">(0.5*GrassWatbal!J947*GrassTree!$C$31*GrassTree!$C$31/18.0152*40.7*60*60)/TreeCalculations!$I$2/TreeCalculations!$I$2</f>
        <v>50.1163595186287</v>
      </c>
      <c r="E947" s="8" t="n">
        <f aca="false">(GrassHrFlux!K947*18.0152*GrassTree!$C$31*GrassTree!$C$31*2.45*0.5)/TreeCalculations!$I$2/TreeCalculations!$I$2</f>
        <v>6.880995716</v>
      </c>
      <c r="F947" s="10" t="n">
        <f aca="false">D947+(0.5*GrassWatbal!F947*GrassTree!$C$31*GrassTree!$C$31/18.0152*40.7*60*60)/TreeCalculations!$I$2/TreeCalculations!$I$2 + (0.5*GrassWatbal!G947*GrassTree!$C$31*GrassTree!$C$31/18.0152*40.7*60*60)/TreeCalculations!$I$2/TreeCalculations!$I$2</f>
        <v>50.1163595186287</v>
      </c>
      <c r="G947" s="5" t="n">
        <f aca="false">GrassWatbal!AA947-GrassWatbal!W947-F947</f>
        <v>249.122040481371</v>
      </c>
      <c r="H947" s="11" t="n">
        <f aca="false">GrassWatbal!AA947+GrassWatbal!W947-F947</f>
        <v>236.500240481371</v>
      </c>
      <c r="I947" s="6" t="n">
        <f aca="false">GrassWatbal!W947</f>
        <v>-6.3109</v>
      </c>
      <c r="J947" s="7" t="n">
        <f aca="false">GrassHrFlux!P947-GrassHrFlux!P946</f>
        <v>-0.27</v>
      </c>
      <c r="K947" s="7" t="n">
        <f aca="false">TreeCalculations!$J$2*TreeCalculations!$K$2*(J947/TreeCalculations!$L$2)</f>
        <v>-0.000353871756096574</v>
      </c>
      <c r="L947" s="2" t="n">
        <f aca="false">OliveWatbal!V947/(OliveTree!$C$31*2*OliveTree!$C$31*2)</f>
        <v>-196.397344</v>
      </c>
      <c r="M947" s="12" t="n">
        <f aca="false">OliveWatbal!AA947</f>
        <v>266.4131</v>
      </c>
      <c r="N947" s="8" t="n">
        <f aca="false">(0.5*OliveWatbal!J947*OliveTree!$C$31*OliveTree!$C$31/18.0152*40.7*60*60)/TreeCalculations!$I$3/TreeCalculations!$I$3</f>
        <v>333.661741196323</v>
      </c>
      <c r="O947" s="8" t="n">
        <f aca="false">(OliveHrFlx!K947*18.0152*OliveTree!$C$31*OliveTree!$C$31*2.45*0.5)/TreeCalculations!$I$3/TreeCalculations!$I$3</f>
        <v>44.49033792</v>
      </c>
      <c r="P947" s="4" t="n">
        <f aca="false">N947+(0.5*OliveWatbal!F947*OliveTree!$C$31*OliveTree!$C$31/18.0152*40.7*60*60)/TreeCalculations!$I$3/TreeCalculations!$I$3 + (0.5*OliveWatbal!G947*OliveTree!$C$31*OliveTree!$C$31/18.0152*40.7*60*60)/TreeCalculations!$I$3/TreeCalculations!$I$3</f>
        <v>333.661741196323</v>
      </c>
      <c r="Q947" s="11" t="n">
        <f aca="false">OliveWatbal!AA947-OliveWatbal!W947-F947</f>
        <v>224.587140481371</v>
      </c>
      <c r="R947" s="11" t="n">
        <f aca="false">OliveWatbal!AA947+OliveWatbal!W947-F947</f>
        <v>208.006340481371</v>
      </c>
      <c r="S947" s="6" t="n">
        <f aca="false">OliveWatbal!W947</f>
        <v>-8.2904</v>
      </c>
      <c r="T947" s="7" t="n">
        <f aca="false">OliveHrFlx!P947-OliveHrFlx!P946</f>
        <v>-0.23</v>
      </c>
      <c r="U947" s="7" t="n">
        <f aca="false">TreeCalculations!$J$3*TreeCalculations!$K$3*(T947/TreeCalculations!$L$3)</f>
        <v>-0.00753615776872335</v>
      </c>
    </row>
    <row r="948" customFormat="false" ht="12.8" hidden="false" customHeight="false" outlineLevel="0" collapsed="false">
      <c r="C948" s="2" t="n">
        <f aca="false">GrassWatbal!AA948</f>
        <v>172.545</v>
      </c>
      <c r="D948" s="3" t="n">
        <f aca="false">(0.5*GrassWatbal!J948*GrassTree!$C$31*GrassTree!$C$31/18.0152*40.7*60*60)/TreeCalculations!$I$2/TreeCalculations!$I$2</f>
        <v>41.369176029131</v>
      </c>
      <c r="E948" s="8" t="n">
        <f aca="false">(GrassHrFlux!K948*18.0152*GrassTree!$C$31*GrassTree!$C$31*2.45*0.5)/TreeCalculations!$I$2/TreeCalculations!$I$2</f>
        <v>5.918803884</v>
      </c>
      <c r="F948" s="10" t="n">
        <f aca="false">D948+(0.5*GrassWatbal!F948*GrassTree!$C$31*GrassTree!$C$31/18.0152*40.7*60*60)/TreeCalculations!$I$2/TreeCalculations!$I$2 + (0.5*GrassWatbal!G948*GrassTree!$C$31*GrassTree!$C$31/18.0152*40.7*60*60)/TreeCalculations!$I$2/TreeCalculations!$I$2</f>
        <v>41.369176029131</v>
      </c>
      <c r="G948" s="5" t="n">
        <f aca="false">GrassWatbal!AA948-GrassWatbal!W948-F948</f>
        <v>137.424423970869</v>
      </c>
      <c r="H948" s="11" t="n">
        <f aca="false">GrassWatbal!AA948+GrassWatbal!W948-F948</f>
        <v>124.927223970869</v>
      </c>
      <c r="I948" s="6" t="n">
        <f aca="false">GrassWatbal!W948</f>
        <v>-6.2486</v>
      </c>
      <c r="J948" s="7" t="n">
        <f aca="false">GrassHrFlux!P948-GrassHrFlux!P947</f>
        <v>-1.37</v>
      </c>
      <c r="K948" s="7" t="n">
        <f aca="false">TreeCalculations!$J$2*TreeCalculations!$K$2*(J948/TreeCalculations!$L$2)</f>
        <v>-0.00179557150315669</v>
      </c>
      <c r="L948" s="2" t="n">
        <f aca="false">OliveWatbal!V948/(OliveTree!$C$31*2*OliveTree!$C$31*2)</f>
        <v>-118.603524</v>
      </c>
      <c r="M948" s="12" t="n">
        <f aca="false">OliveWatbal!AA948</f>
        <v>157.7382</v>
      </c>
      <c r="N948" s="8" t="n">
        <f aca="false">(0.5*OliveWatbal!J948*OliveTree!$C$31*OliveTree!$C$31/18.0152*40.7*60*60)/TreeCalculations!$I$3/TreeCalculations!$I$3</f>
        <v>265.619958701541</v>
      </c>
      <c r="O948" s="8" t="n">
        <f aca="false">(OliveHrFlx!K948*18.0152*OliveTree!$C$31*OliveTree!$C$31*2.45*0.5)/TreeCalculations!$I$3/TreeCalculations!$I$3</f>
        <v>38.478845832</v>
      </c>
      <c r="P948" s="4" t="n">
        <f aca="false">N948+(0.5*OliveWatbal!F948*OliveTree!$C$31*OliveTree!$C$31/18.0152*40.7*60*60)/TreeCalculations!$I$3/TreeCalculations!$I$3 + (0.5*OliveWatbal!G948*OliveTree!$C$31*OliveTree!$C$31/18.0152*40.7*60*60)/TreeCalculations!$I$3/TreeCalculations!$I$3</f>
        <v>265.619958701541</v>
      </c>
      <c r="Q948" s="11" t="n">
        <f aca="false">OliveWatbal!AA948-OliveWatbal!W948-F948</f>
        <v>124.759323970869</v>
      </c>
      <c r="R948" s="11" t="n">
        <f aca="false">OliveWatbal!AA948+OliveWatbal!W948-F948</f>
        <v>107.978723970869</v>
      </c>
      <c r="S948" s="6" t="n">
        <f aca="false">OliveWatbal!W948</f>
        <v>-8.3903</v>
      </c>
      <c r="T948" s="7" t="n">
        <f aca="false">OliveHrFlx!P948-OliveHrFlx!P947</f>
        <v>-1.36</v>
      </c>
      <c r="U948" s="7" t="n">
        <f aca="false">TreeCalculations!$J$3*TreeCalculations!$K$3*(T948/TreeCalculations!$L$3)</f>
        <v>-0.0445616285454945</v>
      </c>
    </row>
    <row r="949" customFormat="false" ht="12.8" hidden="false" customHeight="false" outlineLevel="0" collapsed="false">
      <c r="C949" s="2" t="n">
        <f aca="false">GrassWatbal!AA949</f>
        <v>90.8867</v>
      </c>
      <c r="D949" s="3" t="n">
        <f aca="false">(0.5*GrassWatbal!J949*GrassTree!$C$31*GrassTree!$C$31/18.0152*40.7*60*60)/TreeCalculations!$I$2/TreeCalculations!$I$2</f>
        <v>35.5092544073893</v>
      </c>
      <c r="E949" s="8" t="n">
        <f aca="false">(GrassHrFlux!K949*18.0152*GrassTree!$C$31*GrassTree!$C$31*2.45*0.5)/TreeCalculations!$I$2/TreeCalculations!$I$2</f>
        <v>4.437999482</v>
      </c>
      <c r="F949" s="10" t="n">
        <f aca="false">D949+(0.5*GrassWatbal!F949*GrassTree!$C$31*GrassTree!$C$31/18.0152*40.7*60*60)/TreeCalculations!$I$2/TreeCalculations!$I$2 + (0.5*GrassWatbal!G949*GrassTree!$C$31*GrassTree!$C$31/18.0152*40.7*60*60)/TreeCalculations!$I$2/TreeCalculations!$I$2</f>
        <v>35.5092544073893</v>
      </c>
      <c r="G949" s="5" t="n">
        <f aca="false">GrassWatbal!AA949-GrassWatbal!W949-F949</f>
        <v>56.4014455926107</v>
      </c>
      <c r="H949" s="11" t="n">
        <f aca="false">GrassWatbal!AA949+GrassWatbal!W949-F949</f>
        <v>54.3534455926107</v>
      </c>
      <c r="I949" s="6" t="n">
        <f aca="false">GrassWatbal!W949</f>
        <v>-1.024</v>
      </c>
      <c r="J949" s="7" t="n">
        <f aca="false">GrassHrFlux!P949-GrassHrFlux!P948</f>
        <v>-0.91</v>
      </c>
      <c r="K949" s="7" t="n">
        <f aca="false">TreeCalculations!$J$2*TreeCalculations!$K$2*(J949/TreeCalculations!$L$2)</f>
        <v>-0.00119267888165882</v>
      </c>
      <c r="L949" s="2" t="n">
        <f aca="false">OliveWatbal!V949/(OliveTree!$C$31*2*OliveTree!$C$31*2)</f>
        <v>-51.571576</v>
      </c>
      <c r="M949" s="12" t="n">
        <f aca="false">OliveWatbal!AA949</f>
        <v>84.652</v>
      </c>
      <c r="N949" s="8" t="n">
        <f aca="false">(0.5*OliveWatbal!J949*OliveTree!$C$31*OliveTree!$C$31/18.0152*40.7*60*60)/TreeCalculations!$I$3/TreeCalculations!$I$3</f>
        <v>229.736580221147</v>
      </c>
      <c r="O949" s="8" t="n">
        <f aca="false">(OliveHrFlx!K949*18.0152*OliveTree!$C$31*OliveTree!$C$31*2.45*0.5)/TreeCalculations!$I$3/TreeCalculations!$I$3</f>
        <v>29.677880176</v>
      </c>
      <c r="P949" s="4" t="n">
        <f aca="false">N949+(0.5*OliveWatbal!F949*OliveTree!$C$31*OliveTree!$C$31/18.0152*40.7*60*60)/TreeCalculations!$I$3/TreeCalculations!$I$3 + (0.5*OliveWatbal!G949*OliveTree!$C$31*OliveTree!$C$31/18.0152*40.7*60*60)/TreeCalculations!$I$3/TreeCalculations!$I$3</f>
        <v>229.736580221147</v>
      </c>
      <c r="Q949" s="11" t="n">
        <f aca="false">OliveWatbal!AA949-OliveWatbal!W949-F949</f>
        <v>52.3332455926107</v>
      </c>
      <c r="R949" s="11" t="n">
        <f aca="false">OliveWatbal!AA949+OliveWatbal!W949-F949</f>
        <v>45.9522455926107</v>
      </c>
      <c r="S949" s="6" t="n">
        <f aca="false">OliveWatbal!W949</f>
        <v>-3.1905</v>
      </c>
      <c r="T949" s="7" t="n">
        <f aca="false">OliveHrFlx!P949-OliveHrFlx!P948</f>
        <v>-0.920000000000002</v>
      </c>
      <c r="U949" s="7" t="n">
        <f aca="false">TreeCalculations!$J$3*TreeCalculations!$K$3*(T949/TreeCalculations!$L$3)</f>
        <v>-0.0301446310748934</v>
      </c>
    </row>
    <row r="950" customFormat="false" ht="12.8" hidden="false" customHeight="false" outlineLevel="0" collapsed="false">
      <c r="C950" s="2" t="n">
        <f aca="false">GrassWatbal!AA950</f>
        <v>36.0372</v>
      </c>
      <c r="D950" s="3" t="n">
        <f aca="false">(0.5*GrassWatbal!J950*GrassTree!$C$31*GrassTree!$C$31/18.0152*40.7*60*60)/TreeCalculations!$I$2/TreeCalculations!$I$2</f>
        <v>26.5465429193126</v>
      </c>
      <c r="E950" s="8" t="n">
        <f aca="false">(GrassHrFlux!K950*18.0152*GrassTree!$C$31*GrassTree!$C$31*2.45*0.5)/TreeCalculations!$I$2/TreeCalculations!$I$2</f>
        <v>3.32132731</v>
      </c>
      <c r="F950" s="10" t="n">
        <f aca="false">D950+(0.5*GrassWatbal!F950*GrassTree!$C$31*GrassTree!$C$31/18.0152*40.7*60*60)/TreeCalculations!$I$2/TreeCalculations!$I$2 + (0.5*GrassWatbal!G950*GrassTree!$C$31*GrassTree!$C$31/18.0152*40.7*60*60)/TreeCalculations!$I$2/TreeCalculations!$I$2</f>
        <v>26.5465429193126</v>
      </c>
      <c r="G950" s="5" t="n">
        <f aca="false">GrassWatbal!AA950-GrassWatbal!W950-F950</f>
        <v>6.47125708068742</v>
      </c>
      <c r="H950" s="11" t="n">
        <f aca="false">GrassWatbal!AA950+GrassWatbal!W950-F950</f>
        <v>12.5100570806874</v>
      </c>
      <c r="I950" s="6" t="n">
        <f aca="false">GrassWatbal!W950</f>
        <v>3.0194</v>
      </c>
      <c r="J950" s="7" t="n">
        <f aca="false">GrassHrFlux!P950-GrassHrFlux!P949</f>
        <v>0.280000000000001</v>
      </c>
      <c r="K950" s="7" t="n">
        <f aca="false">TreeCalculations!$J$2*TreeCalculations!$K$2*(J950/TreeCalculations!$L$2)</f>
        <v>0.000366978117433486</v>
      </c>
      <c r="L950" s="2" t="n">
        <f aca="false">OliveWatbal!V950/(OliveTree!$C$31*2*OliveTree!$C$31*2)</f>
        <v>-18.382276</v>
      </c>
      <c r="M950" s="12" t="n">
        <f aca="false">OliveWatbal!AA950</f>
        <v>33.9429</v>
      </c>
      <c r="N950" s="8" t="n">
        <f aca="false">(0.5*OliveWatbal!J950*OliveTree!$C$31*OliveTree!$C$31/18.0152*40.7*60*60)/TreeCalculations!$I$3/TreeCalculations!$I$3</f>
        <v>177.192480793996</v>
      </c>
      <c r="O950" s="8" t="n">
        <f aca="false">(OliveHrFlx!K950*18.0152*OliveTree!$C$31*OliveTree!$C$31*2.45*0.5)/TreeCalculations!$I$3/TreeCalculations!$I$3</f>
        <v>22.924882456</v>
      </c>
      <c r="P950" s="4" t="n">
        <f aca="false">N950+(0.5*OliveWatbal!F950*OliveTree!$C$31*OliveTree!$C$31/18.0152*40.7*60*60)/TreeCalculations!$I$3/TreeCalculations!$I$3 + (0.5*OliveWatbal!G950*OliveTree!$C$31*OliveTree!$C$31/18.0152*40.7*60*60)/TreeCalculations!$I$3/TreeCalculations!$I$3</f>
        <v>177.192480793996</v>
      </c>
      <c r="Q950" s="11" t="n">
        <f aca="false">OliveWatbal!AA950-OliveWatbal!W950-F950</f>
        <v>6.35265708068742</v>
      </c>
      <c r="R950" s="11" t="n">
        <f aca="false">OliveWatbal!AA950+OliveWatbal!W950-F950</f>
        <v>8.44005708068742</v>
      </c>
      <c r="S950" s="6" t="n">
        <f aca="false">OliveWatbal!W950</f>
        <v>1.0437</v>
      </c>
      <c r="T950" s="7" t="n">
        <f aca="false">OliveHrFlx!P950-OliveHrFlx!P949</f>
        <v>0.290000000000003</v>
      </c>
      <c r="U950" s="7" t="n">
        <f aca="false">TreeCalculations!$J$3*TreeCalculations!$K$3*(T950/TreeCalculations!$L$3)</f>
        <v>0.00950211196925995</v>
      </c>
    </row>
    <row r="951" customFormat="false" ht="12.8" hidden="false" customHeight="false" outlineLevel="0" collapsed="false">
      <c r="C951" s="2" t="n">
        <f aca="false">GrassWatbal!AA951</f>
        <v>18.8484</v>
      </c>
      <c r="D951" s="3" t="n">
        <f aca="false">(0.5*GrassWatbal!J951*GrassTree!$C$31*GrassTree!$C$31/18.0152*40.7*60*60)/TreeCalculations!$I$2/TreeCalculations!$I$2</f>
        <v>19.8407755672987</v>
      </c>
      <c r="E951" s="8" t="n">
        <f aca="false">(GrassHrFlux!K951*18.0152*GrassTree!$C$31*GrassTree!$C$31*2.45*0.5)/TreeCalculations!$I$2/TreeCalculations!$I$2</f>
        <v>0</v>
      </c>
      <c r="F951" s="10" t="n">
        <f aca="false">D951+(0.5*GrassWatbal!F951*GrassTree!$C$31*GrassTree!$C$31/18.0152*40.7*60*60)/TreeCalculations!$I$2/TreeCalculations!$I$2 + (0.5*GrassWatbal!G951*GrassTree!$C$31*GrassTree!$C$31/18.0152*40.7*60*60)/TreeCalculations!$I$2/TreeCalculations!$I$2</f>
        <v>19.8407755672987</v>
      </c>
      <c r="G951" s="5" t="n">
        <f aca="false">GrassWatbal!AA951-GrassWatbal!W951-F951</f>
        <v>-2.40047556729873</v>
      </c>
      <c r="H951" s="11" t="n">
        <f aca="false">GrassWatbal!AA951+GrassWatbal!W951-F951</f>
        <v>0.415724432701275</v>
      </c>
      <c r="I951" s="6" t="n">
        <f aca="false">GrassWatbal!W951</f>
        <v>1.4081</v>
      </c>
      <c r="J951" s="7" t="n">
        <f aca="false">GrassHrFlux!P951-GrassHrFlux!P950</f>
        <v>1</v>
      </c>
      <c r="K951" s="7" t="n">
        <f aca="false">TreeCalculations!$J$2*TreeCalculations!$K$2*(J951/TreeCalculations!$L$2)</f>
        <v>0.00131063613369102</v>
      </c>
      <c r="L951" s="2" t="n">
        <f aca="false">OliveWatbal!V951/(OliveTree!$C$31*2*OliveTree!$C$31*2)</f>
        <v>-8.03826</v>
      </c>
      <c r="M951" s="12" t="n">
        <f aca="false">OliveWatbal!AA951</f>
        <v>18.0706</v>
      </c>
      <c r="N951" s="8" t="n">
        <f aca="false">(0.5*OliveWatbal!J951*OliveTree!$C$31*OliveTree!$C$31/18.0152*40.7*60*60)/TreeCalculations!$I$3/TreeCalculations!$I$3</f>
        <v>136.864345663662</v>
      </c>
      <c r="O951" s="8" t="n">
        <f aca="false">(OliveHrFlx!K951*18.0152*OliveTree!$C$31*OliveTree!$C$31*2.45*0.5)/TreeCalculations!$I$3/TreeCalculations!$I$3</f>
        <v>0</v>
      </c>
      <c r="P951" s="4" t="n">
        <f aca="false">N951+(0.5*OliveWatbal!F951*OliveTree!$C$31*OliveTree!$C$31/18.0152*40.7*60*60)/TreeCalculations!$I$3/TreeCalculations!$I$3 + (0.5*OliveWatbal!G951*OliveTree!$C$31*OliveTree!$C$31/18.0152*40.7*60*60)/TreeCalculations!$I$3/TreeCalculations!$I$3</f>
        <v>136.864345663662</v>
      </c>
      <c r="Q951" s="11" t="n">
        <f aca="false">OliveWatbal!AA951-OliveWatbal!W951-F951</f>
        <v>-1.45797556729873</v>
      </c>
      <c r="R951" s="11" t="n">
        <f aca="false">OliveWatbal!AA951+OliveWatbal!W951-F951</f>
        <v>-2.08237556729873</v>
      </c>
      <c r="S951" s="6" t="n">
        <f aca="false">OliveWatbal!W951</f>
        <v>-0.3122</v>
      </c>
      <c r="T951" s="7" t="n">
        <f aca="false">OliveHrFlx!P951-OliveHrFlx!P950</f>
        <v>1.09</v>
      </c>
      <c r="U951" s="7" t="n">
        <f aca="false">TreeCalculations!$J$3*TreeCalculations!$K$3*(T951/TreeCalculations!$L$3)</f>
        <v>0.0357148346430802</v>
      </c>
    </row>
    <row r="952" customFormat="false" ht="12.8" hidden="false" customHeight="false" outlineLevel="0" collapsed="false">
      <c r="C952" s="2" t="n">
        <f aca="false">GrassWatbal!AA952</f>
        <v>11.1111</v>
      </c>
      <c r="D952" s="3" t="n">
        <f aca="false">(0.5*GrassWatbal!J952*GrassTree!$C$31*GrassTree!$C$31/18.0152*40.7*60*60)/TreeCalculations!$I$2/TreeCalculations!$I$2</f>
        <v>0.0162662640436964</v>
      </c>
      <c r="E952" s="8" t="n">
        <f aca="false">(GrassHrFlux!K952*18.0152*GrassTree!$C$31*GrassTree!$C$31*2.45*0.5)/TreeCalculations!$I$2/TreeCalculations!$I$2</f>
        <v>0</v>
      </c>
      <c r="F952" s="10" t="n">
        <f aca="false">D952+(0.5*GrassWatbal!F952*GrassTree!$C$31*GrassTree!$C$31/18.0152*40.7*60*60)/TreeCalculations!$I$2/TreeCalculations!$I$2 + (0.5*GrassWatbal!G952*GrassTree!$C$31*GrassTree!$C$31/18.0152*40.7*60*60)/TreeCalculations!$I$2/TreeCalculations!$I$2</f>
        <v>0.0162662640436964</v>
      </c>
      <c r="G952" s="5" t="n">
        <f aca="false">GrassWatbal!AA952-GrassWatbal!W952-F952</f>
        <v>9.2467337359563</v>
      </c>
      <c r="H952" s="11" t="n">
        <f aca="false">GrassWatbal!AA952+GrassWatbal!W952-F952</f>
        <v>12.9429337359563</v>
      </c>
      <c r="I952" s="6" t="n">
        <f aca="false">GrassWatbal!W952</f>
        <v>1.8481</v>
      </c>
      <c r="J952" s="7" t="n">
        <f aca="false">GrassHrFlux!P952-GrassHrFlux!P951</f>
        <v>-0.130000000000003</v>
      </c>
      <c r="K952" s="7" t="n">
        <f aca="false">TreeCalculations!$J$2*TreeCalculations!$K$2*(J952/TreeCalculations!$L$2)</f>
        <v>-0.000170382697379835</v>
      </c>
      <c r="L952" s="2" t="n">
        <f aca="false">OliveWatbal!V952/(OliveTree!$C$31*2*OliveTree!$C$31*2)</f>
        <v>-1.630924</v>
      </c>
      <c r="M952" s="12" t="n">
        <f aca="false">OliveWatbal!AA952</f>
        <v>10.2563</v>
      </c>
      <c r="N952" s="8" t="n">
        <f aca="false">(0.5*OliveWatbal!J952*OliveTree!$C$31*OliveTree!$C$31/18.0152*40.7*60*60)/TreeCalculations!$I$3/TreeCalculations!$I$3</f>
        <v>0</v>
      </c>
      <c r="O952" s="8" t="n">
        <f aca="false">(OliveHrFlx!K952*18.0152*OliveTree!$C$31*OliveTree!$C$31*2.45*0.5)/TreeCalculations!$I$3/TreeCalculations!$I$3</f>
        <v>0</v>
      </c>
      <c r="P952" s="4" t="n">
        <f aca="false">N952+(0.5*OliveWatbal!F952*OliveTree!$C$31*OliveTree!$C$31/18.0152*40.7*60*60)/TreeCalculations!$I$3/TreeCalculations!$I$3 + (0.5*OliveWatbal!G952*OliveTree!$C$31*OliveTree!$C$31/18.0152*40.7*60*60)/TreeCalculations!$I$3/TreeCalculations!$I$3</f>
        <v>0</v>
      </c>
      <c r="Q952" s="11" t="n">
        <f aca="false">OliveWatbal!AA952-OliveWatbal!W952-F952</f>
        <v>9.9329337359563</v>
      </c>
      <c r="R952" s="11" t="n">
        <f aca="false">OliveWatbal!AA952+OliveWatbal!W952-F952</f>
        <v>10.5471337359563</v>
      </c>
      <c r="S952" s="6" t="n">
        <f aca="false">OliveWatbal!W952</f>
        <v>0.3071</v>
      </c>
      <c r="T952" s="7" t="n">
        <f aca="false">OliveHrFlx!P952-OliveHrFlx!P951</f>
        <v>-0.130000000000003</v>
      </c>
      <c r="U952" s="7" t="n">
        <f aca="false">TreeCalculations!$J$3*TreeCalculations!$K$3*(T952/TreeCalculations!$L$3)</f>
        <v>-0.00425956743449588</v>
      </c>
    </row>
    <row r="953" customFormat="false" ht="12.8" hidden="false" customHeight="false" outlineLevel="0" collapsed="false">
      <c r="C953" s="2" t="n">
        <f aca="false">GrassWatbal!AA953</f>
        <v>6.9103</v>
      </c>
      <c r="D953" s="3" t="n">
        <f aca="false">(0.5*GrassWatbal!J953*GrassTree!$C$31*GrassTree!$C$31/18.0152*40.7*60*60)/TreeCalculations!$I$2/TreeCalculations!$I$2</f>
        <v>0</v>
      </c>
      <c r="E953" s="8" t="n">
        <f aca="false">(GrassHrFlux!K953*18.0152*GrassTree!$C$31*GrassTree!$C$31*2.45*0.5)/TreeCalculations!$I$2/TreeCalculations!$I$2</f>
        <v>0</v>
      </c>
      <c r="F953" s="10" t="n">
        <f aca="false">D953+(0.5*GrassWatbal!F953*GrassTree!$C$31*GrassTree!$C$31/18.0152*40.7*60*60)/TreeCalculations!$I$2/TreeCalculations!$I$2 + (0.5*GrassWatbal!G953*GrassTree!$C$31*GrassTree!$C$31/18.0152*40.7*60*60)/TreeCalculations!$I$2/TreeCalculations!$I$2</f>
        <v>0</v>
      </c>
      <c r="G953" s="5" t="n">
        <f aca="false">GrassWatbal!AA953-GrassWatbal!W953-F953</f>
        <v>5.6389</v>
      </c>
      <c r="H953" s="11" t="n">
        <f aca="false">GrassWatbal!AA953+GrassWatbal!W953-F953</f>
        <v>8.1817</v>
      </c>
      <c r="I953" s="6" t="n">
        <f aca="false">GrassWatbal!W953</f>
        <v>1.2714</v>
      </c>
      <c r="J953" s="7" t="n">
        <f aca="false">GrassHrFlux!P953-GrassHrFlux!P952</f>
        <v>-0.0499999999999972</v>
      </c>
      <c r="K953" s="7" t="n">
        <f aca="false">TreeCalculations!$J$2*TreeCalculations!$K$2*(J953/TreeCalculations!$L$2)</f>
        <v>-6.5531806684547E-005</v>
      </c>
      <c r="L953" s="2" t="n">
        <f aca="false">OliveWatbal!V953/(OliveTree!$C$31*2*OliveTree!$C$31*2)</f>
        <v>-1.774012</v>
      </c>
      <c r="M953" s="12" t="n">
        <f aca="false">OliveWatbal!AA953</f>
        <v>6.0545</v>
      </c>
      <c r="N953" s="8" t="n">
        <f aca="false">(0.5*OliveWatbal!J953*OliveTree!$C$31*OliveTree!$C$31/18.0152*40.7*60*60)/TreeCalculations!$I$3/TreeCalculations!$I$3</f>
        <v>0</v>
      </c>
      <c r="O953" s="8" t="n">
        <f aca="false">(OliveHrFlx!K953*18.0152*OliveTree!$C$31*OliveTree!$C$31*2.45*0.5)/TreeCalculations!$I$3/TreeCalculations!$I$3</f>
        <v>0</v>
      </c>
      <c r="P953" s="4" t="n">
        <f aca="false">N953+(0.5*OliveWatbal!F953*OliveTree!$C$31*OliveTree!$C$31/18.0152*40.7*60*60)/TreeCalculations!$I$3/TreeCalculations!$I$3 + (0.5*OliveWatbal!G953*OliveTree!$C$31*OliveTree!$C$31/18.0152*40.7*60*60)/TreeCalculations!$I$3/TreeCalculations!$I$3</f>
        <v>0</v>
      </c>
      <c r="Q953" s="11" t="n">
        <f aca="false">OliveWatbal!AA953-OliveWatbal!W953-F953</f>
        <v>6.1273</v>
      </c>
      <c r="R953" s="11" t="n">
        <f aca="false">OliveWatbal!AA953+OliveWatbal!W953-F953</f>
        <v>5.9817</v>
      </c>
      <c r="S953" s="6" t="n">
        <f aca="false">OliveWatbal!W953</f>
        <v>-0.0728</v>
      </c>
      <c r="T953" s="7" t="n">
        <f aca="false">OliveHrFlx!P953-OliveHrFlx!P952</f>
        <v>-0.0499999999999972</v>
      </c>
      <c r="U953" s="7" t="n">
        <f aca="false">TreeCalculations!$J$3*TreeCalculations!$K$3*(T953/TreeCalculations!$L$3)</f>
        <v>-0.00163829516711368</v>
      </c>
    </row>
    <row r="954" customFormat="false" ht="12.8" hidden="false" customHeight="false" outlineLevel="0" collapsed="false">
      <c r="C954" s="2" t="n">
        <f aca="false">GrassWatbal!AA954</f>
        <v>3.4325</v>
      </c>
      <c r="D954" s="3" t="n">
        <f aca="false">(0.5*GrassWatbal!J954*GrassTree!$C$31*GrassTree!$C$31/18.0152*40.7*60*60)/TreeCalculations!$I$2/TreeCalculations!$I$2</f>
        <v>0</v>
      </c>
      <c r="E954" s="8" t="n">
        <f aca="false">(GrassHrFlux!K954*18.0152*GrassTree!$C$31*GrassTree!$C$31*2.45*0.5)/TreeCalculations!$I$2/TreeCalculations!$I$2</f>
        <v>0</v>
      </c>
      <c r="F954" s="10" t="n">
        <f aca="false">D954+(0.5*GrassWatbal!F954*GrassTree!$C$31*GrassTree!$C$31/18.0152*40.7*60*60)/TreeCalculations!$I$2/TreeCalculations!$I$2 + (0.5*GrassWatbal!G954*GrassTree!$C$31*GrassTree!$C$31/18.0152*40.7*60*60)/TreeCalculations!$I$2/TreeCalculations!$I$2</f>
        <v>0</v>
      </c>
      <c r="G954" s="5" t="n">
        <f aca="false">GrassWatbal!AA954-GrassWatbal!W954-F954</f>
        <v>2.8276</v>
      </c>
      <c r="H954" s="11" t="n">
        <f aca="false">GrassWatbal!AA954+GrassWatbal!W954-F954</f>
        <v>4.0374</v>
      </c>
      <c r="I954" s="6" t="n">
        <f aca="false">GrassWatbal!W954</f>
        <v>0.6049</v>
      </c>
      <c r="J954" s="7" t="n">
        <f aca="false">GrassHrFlux!P954-GrassHrFlux!P953</f>
        <v>0.299999999999997</v>
      </c>
      <c r="K954" s="7" t="n">
        <f aca="false">TreeCalculations!$J$2*TreeCalculations!$K$2*(J954/TreeCalculations!$L$2)</f>
        <v>0.000393190840107301</v>
      </c>
      <c r="L954" s="2" t="n">
        <f aca="false">OliveWatbal!V954/(OliveTree!$C$31*2*OliveTree!$C$31*2)</f>
        <v>-1.881896</v>
      </c>
      <c r="M954" s="12" t="n">
        <f aca="false">OliveWatbal!AA954</f>
        <v>2.5791</v>
      </c>
      <c r="N954" s="8" t="n">
        <f aca="false">(0.5*OliveWatbal!J954*OliveTree!$C$31*OliveTree!$C$31/18.0152*40.7*60*60)/TreeCalculations!$I$3/TreeCalculations!$I$3</f>
        <v>0</v>
      </c>
      <c r="O954" s="8" t="n">
        <f aca="false">(OliveHrFlx!K954*18.0152*OliveTree!$C$31*OliveTree!$C$31*2.45*0.5)/TreeCalculations!$I$3/TreeCalculations!$I$3</f>
        <v>0</v>
      </c>
      <c r="P954" s="4" t="n">
        <f aca="false">N954+(0.5*OliveWatbal!F954*OliveTree!$C$31*OliveTree!$C$31/18.0152*40.7*60*60)/TreeCalculations!$I$3/TreeCalculations!$I$3 + (0.5*OliveWatbal!G954*OliveTree!$C$31*OliveTree!$C$31/18.0152*40.7*60*60)/TreeCalculations!$I$3/TreeCalculations!$I$3</f>
        <v>0</v>
      </c>
      <c r="Q954" s="11" t="n">
        <f aca="false">OliveWatbal!AA954-OliveWatbal!W954-F954</f>
        <v>3.1643</v>
      </c>
      <c r="R954" s="11" t="n">
        <f aca="false">OliveWatbal!AA954+OliveWatbal!W954-F954</f>
        <v>1.9939</v>
      </c>
      <c r="S954" s="6" t="n">
        <f aca="false">OliveWatbal!W954</f>
        <v>-0.5852</v>
      </c>
      <c r="T954" s="7" t="n">
        <f aca="false">OliveHrFlx!P954-OliveHrFlx!P953</f>
        <v>0.299999999999997</v>
      </c>
      <c r="U954" s="7" t="n">
        <f aca="false">TreeCalculations!$J$3*TreeCalculations!$K$3*(T954/TreeCalculations!$L$3)</f>
        <v>0.00982977100268252</v>
      </c>
    </row>
    <row r="955" customFormat="false" ht="12.8" hidden="false" customHeight="false" outlineLevel="0" collapsed="false">
      <c r="C955" s="2" t="n">
        <f aca="false">GrassWatbal!AA955</f>
        <v>3.6416</v>
      </c>
      <c r="D955" s="3" t="n">
        <f aca="false">(0.5*GrassWatbal!J955*GrassTree!$C$31*GrassTree!$C$31/18.0152*40.7*60*60)/TreeCalculations!$I$2/TreeCalculations!$I$2</f>
        <v>0</v>
      </c>
      <c r="E955" s="8" t="n">
        <f aca="false">(GrassHrFlux!K955*18.0152*GrassTree!$C$31*GrassTree!$C$31*2.45*0.5)/TreeCalculations!$I$2/TreeCalculations!$I$2</f>
        <v>0</v>
      </c>
      <c r="F955" s="10" t="n">
        <f aca="false">D955+(0.5*GrassWatbal!F955*GrassTree!$C$31*GrassTree!$C$31/18.0152*40.7*60*60)/TreeCalculations!$I$2/TreeCalculations!$I$2 + (0.5*GrassWatbal!G955*GrassTree!$C$31*GrassTree!$C$31/18.0152*40.7*60*60)/TreeCalculations!$I$2/TreeCalculations!$I$2</f>
        <v>0</v>
      </c>
      <c r="G955" s="5" t="n">
        <f aca="false">GrassWatbal!AA955-GrassWatbal!W955-F955</f>
        <v>5.0543</v>
      </c>
      <c r="H955" s="11" t="n">
        <f aca="false">GrassWatbal!AA955+GrassWatbal!W955-F955</f>
        <v>2.2289</v>
      </c>
      <c r="I955" s="6" t="n">
        <f aca="false">GrassWatbal!W955</f>
        <v>-1.4127</v>
      </c>
      <c r="J955" s="7" t="n">
        <f aca="false">GrassHrFlux!P955-GrassHrFlux!P954</f>
        <v>0.170000000000002</v>
      </c>
      <c r="K955" s="7" t="n">
        <f aca="false">TreeCalculations!$J$2*TreeCalculations!$K$2*(J955/TreeCalculations!$L$2)</f>
        <v>0.000222808142727475</v>
      </c>
      <c r="L955" s="2" t="n">
        <f aca="false">OliveWatbal!V955/(OliveTree!$C$31*2*OliveTree!$C$31*2)</f>
        <v>-1.891036</v>
      </c>
      <c r="M955" s="12" t="n">
        <f aca="false">OliveWatbal!AA955</f>
        <v>2.7879</v>
      </c>
      <c r="N955" s="8" t="n">
        <f aca="false">(0.5*OliveWatbal!J955*OliveTree!$C$31*OliveTree!$C$31/18.0152*40.7*60*60)/TreeCalculations!$I$3/TreeCalculations!$I$3</f>
        <v>0</v>
      </c>
      <c r="O955" s="8" t="n">
        <f aca="false">(OliveHrFlx!K955*18.0152*OliveTree!$C$31*OliveTree!$C$31*2.45*0.5)/TreeCalculations!$I$3/TreeCalculations!$I$3</f>
        <v>0</v>
      </c>
      <c r="P955" s="4" t="n">
        <f aca="false">N955+(0.5*OliveWatbal!F955*OliveTree!$C$31*OliveTree!$C$31/18.0152*40.7*60*60)/TreeCalculations!$I$3/TreeCalculations!$I$3 + (0.5*OliveWatbal!G955*OliveTree!$C$31*OliveTree!$C$31/18.0152*40.7*60*60)/TreeCalculations!$I$3/TreeCalculations!$I$3</f>
        <v>0</v>
      </c>
      <c r="Q955" s="11" t="n">
        <f aca="false">OliveWatbal!AA955-OliveWatbal!W955-F955</f>
        <v>5.2718</v>
      </c>
      <c r="R955" s="11" t="n">
        <f aca="false">OliveWatbal!AA955+OliveWatbal!W955-F955</f>
        <v>0.304</v>
      </c>
      <c r="S955" s="6" t="n">
        <f aca="false">OliveWatbal!W955</f>
        <v>-2.4839</v>
      </c>
      <c r="T955" s="7" t="n">
        <f aca="false">OliveHrFlx!P955-OliveHrFlx!P954</f>
        <v>0.170000000000002</v>
      </c>
      <c r="U955" s="7" t="n">
        <f aca="false">TreeCalculations!$J$3*TreeCalculations!$K$3*(T955/TreeCalculations!$L$3)</f>
        <v>0.00557020356818687</v>
      </c>
    </row>
    <row r="956" customFormat="false" ht="12.8" hidden="false" customHeight="false" outlineLevel="0" collapsed="false">
      <c r="C956" s="2" t="n">
        <f aca="false">GrassWatbal!AA956</f>
        <v>3.2041</v>
      </c>
      <c r="D956" s="3" t="n">
        <f aca="false">(0.5*GrassWatbal!J956*GrassTree!$C$31*GrassTree!$C$31/18.0152*40.7*60*60)/TreeCalculations!$I$2/TreeCalculations!$I$2</f>
        <v>0</v>
      </c>
      <c r="E956" s="8" t="n">
        <f aca="false">(GrassHrFlux!K956*18.0152*GrassTree!$C$31*GrassTree!$C$31*2.45*0.5)/TreeCalculations!$I$2/TreeCalculations!$I$2</f>
        <v>0</v>
      </c>
      <c r="F956" s="10" t="n">
        <f aca="false">D956+(0.5*GrassWatbal!F956*GrassTree!$C$31*GrassTree!$C$31/18.0152*40.7*60*60)/TreeCalculations!$I$2/TreeCalculations!$I$2 + (0.5*GrassWatbal!G956*GrassTree!$C$31*GrassTree!$C$31/18.0152*40.7*60*60)/TreeCalculations!$I$2/TreeCalculations!$I$2</f>
        <v>0</v>
      </c>
      <c r="G956" s="5" t="n">
        <f aca="false">GrassWatbal!AA956-GrassWatbal!W956-F956</f>
        <v>5.5293</v>
      </c>
      <c r="H956" s="11" t="n">
        <f aca="false">GrassWatbal!AA956+GrassWatbal!W956-F956</f>
        <v>0.8789</v>
      </c>
      <c r="I956" s="6" t="n">
        <f aca="false">GrassWatbal!W956</f>
        <v>-2.3252</v>
      </c>
      <c r="J956" s="7" t="n">
        <f aca="false">GrassHrFlux!P956-GrassHrFlux!P955</f>
        <v>0.0500000000000007</v>
      </c>
      <c r="K956" s="7" t="n">
        <f aca="false">TreeCalculations!$J$2*TreeCalculations!$K$2*(J956/TreeCalculations!$L$2)</f>
        <v>6.55318066845517E-005</v>
      </c>
      <c r="L956" s="2" t="n">
        <f aca="false">OliveWatbal!V956/(OliveTree!$C$31*2*OliveTree!$C$31*2)</f>
        <v>-1.91036</v>
      </c>
      <c r="M956" s="12" t="n">
        <f aca="false">OliveWatbal!AA956</f>
        <v>2.3512</v>
      </c>
      <c r="N956" s="8" t="n">
        <f aca="false">(0.5*OliveWatbal!J956*OliveTree!$C$31*OliveTree!$C$31/18.0152*40.7*60*60)/TreeCalculations!$I$3/TreeCalculations!$I$3</f>
        <v>0</v>
      </c>
      <c r="O956" s="8" t="n">
        <f aca="false">(OliveHrFlx!K956*18.0152*OliveTree!$C$31*OliveTree!$C$31*2.45*0.5)/TreeCalculations!$I$3/TreeCalculations!$I$3</f>
        <v>0</v>
      </c>
      <c r="P956" s="4" t="n">
        <f aca="false">N956+(0.5*OliveWatbal!F956*OliveTree!$C$31*OliveTree!$C$31/18.0152*40.7*60*60)/TreeCalculations!$I$3/TreeCalculations!$I$3 + (0.5*OliveWatbal!G956*OliveTree!$C$31*OliveTree!$C$31/18.0152*40.7*60*60)/TreeCalculations!$I$3/TreeCalculations!$I$3</f>
        <v>0</v>
      </c>
      <c r="Q956" s="11" t="n">
        <f aca="false">OliveWatbal!AA956-OliveWatbal!W956-F956</f>
        <v>5.6485</v>
      </c>
      <c r="R956" s="11" t="n">
        <f aca="false">OliveWatbal!AA956+OliveWatbal!W956-F956</f>
        <v>-0.9461</v>
      </c>
      <c r="S956" s="6" t="n">
        <f aca="false">OliveWatbal!W956</f>
        <v>-3.2973</v>
      </c>
      <c r="T956" s="7" t="n">
        <f aca="false">OliveHrFlx!P956-OliveHrFlx!P955</f>
        <v>0.0500000000000007</v>
      </c>
      <c r="U956" s="7" t="n">
        <f aca="false">TreeCalculations!$J$3*TreeCalculations!$K$3*(T956/TreeCalculations!$L$3)</f>
        <v>0.00163829516711379</v>
      </c>
    </row>
    <row r="957" customFormat="false" ht="12.8" hidden="false" customHeight="false" outlineLevel="0" collapsed="false">
      <c r="C957" s="2" t="n">
        <f aca="false">GrassWatbal!AA957</f>
        <v>3.4414</v>
      </c>
      <c r="D957" s="3" t="n">
        <f aca="false">(0.5*GrassWatbal!J957*GrassTree!$C$31*GrassTree!$C$31/18.0152*40.7*60*60)/TreeCalculations!$I$2/TreeCalculations!$I$2</f>
        <v>0</v>
      </c>
      <c r="E957" s="8" t="n">
        <f aca="false">(GrassHrFlux!K957*18.0152*GrassTree!$C$31*GrassTree!$C$31*2.45*0.5)/TreeCalculations!$I$2/TreeCalculations!$I$2</f>
        <v>0</v>
      </c>
      <c r="F957" s="10" t="n">
        <f aca="false">D957+(0.5*GrassWatbal!F957*GrassTree!$C$31*GrassTree!$C$31/18.0152*40.7*60*60)/TreeCalculations!$I$2/TreeCalculations!$I$2 + (0.5*GrassWatbal!G957*GrassTree!$C$31*GrassTree!$C$31/18.0152*40.7*60*60)/TreeCalculations!$I$2/TreeCalculations!$I$2</f>
        <v>0</v>
      </c>
      <c r="G957" s="5" t="n">
        <f aca="false">GrassWatbal!AA957-GrassWatbal!W957-F957</f>
        <v>5.9632</v>
      </c>
      <c r="H957" s="11" t="n">
        <f aca="false">GrassWatbal!AA957+GrassWatbal!W957-F957</f>
        <v>0.9196</v>
      </c>
      <c r="I957" s="6" t="n">
        <f aca="false">GrassWatbal!W957</f>
        <v>-2.5218</v>
      </c>
      <c r="J957" s="7" t="n">
        <f aca="false">GrassHrFlux!P957-GrassHrFlux!P956</f>
        <v>0.52</v>
      </c>
      <c r="K957" s="7" t="n">
        <f aca="false">TreeCalculations!$J$2*TreeCalculations!$K$2*(J957/TreeCalculations!$L$2)</f>
        <v>0.000681530789519328</v>
      </c>
      <c r="L957" s="2" t="n">
        <f aca="false">OliveWatbal!V957/(OliveTree!$C$31*2*OliveTree!$C$31*2)</f>
        <v>-1.89364</v>
      </c>
      <c r="M957" s="12" t="n">
        <f aca="false">OliveWatbal!AA957</f>
        <v>2.5885</v>
      </c>
      <c r="N957" s="8" t="n">
        <f aca="false">(0.5*OliveWatbal!J957*OliveTree!$C$31*OliveTree!$C$31/18.0152*40.7*60*60)/TreeCalculations!$I$3/TreeCalculations!$I$3</f>
        <v>0</v>
      </c>
      <c r="O957" s="8" t="n">
        <f aca="false">(OliveHrFlx!K957*18.0152*OliveTree!$C$31*OliveTree!$C$31*2.45*0.5)/TreeCalculations!$I$3/TreeCalculations!$I$3</f>
        <v>0</v>
      </c>
      <c r="P957" s="4" t="n">
        <f aca="false">N957+(0.5*OliveWatbal!F957*OliveTree!$C$31*OliveTree!$C$31/18.0152*40.7*60*60)/TreeCalculations!$I$3/TreeCalculations!$I$3 + (0.5*OliveWatbal!G957*OliveTree!$C$31*OliveTree!$C$31/18.0152*40.7*60*60)/TreeCalculations!$I$3/TreeCalculations!$I$3</f>
        <v>0</v>
      </c>
      <c r="Q957" s="11" t="n">
        <f aca="false">OliveWatbal!AA957-OliveWatbal!W957-F957</f>
        <v>5.9997</v>
      </c>
      <c r="R957" s="11" t="n">
        <f aca="false">OliveWatbal!AA957+OliveWatbal!W957-F957</f>
        <v>-0.8227</v>
      </c>
      <c r="S957" s="6" t="n">
        <f aca="false">OliveWatbal!W957</f>
        <v>-3.4112</v>
      </c>
      <c r="T957" s="7" t="n">
        <f aca="false">OliveHrFlx!P957-OliveHrFlx!P956</f>
        <v>0.52</v>
      </c>
      <c r="U957" s="7" t="n">
        <f aca="false">TreeCalculations!$J$3*TreeCalculations!$K$3*(T957/TreeCalculations!$L$3)</f>
        <v>0.0170382697379832</v>
      </c>
    </row>
    <row r="958" customFormat="false" ht="12.8" hidden="false" customHeight="false" outlineLevel="0" collapsed="false">
      <c r="C958" s="2" t="n">
        <f aca="false">GrassWatbal!AA958</f>
        <v>3.878</v>
      </c>
      <c r="D958" s="3" t="n">
        <f aca="false">(0.5*GrassWatbal!J958*GrassTree!$C$31*GrassTree!$C$31/18.0152*40.7*60*60)/TreeCalculations!$I$2/TreeCalculations!$I$2</f>
        <v>0</v>
      </c>
      <c r="E958" s="8" t="n">
        <f aca="false">(GrassHrFlux!K958*18.0152*GrassTree!$C$31*GrassTree!$C$31*2.45*0.5)/TreeCalculations!$I$2/TreeCalculations!$I$2</f>
        <v>0</v>
      </c>
      <c r="F958" s="10" t="n">
        <f aca="false">D958+(0.5*GrassWatbal!F958*GrassTree!$C$31*GrassTree!$C$31/18.0152*40.7*60*60)/TreeCalculations!$I$2/TreeCalculations!$I$2 + (0.5*GrassWatbal!G958*GrassTree!$C$31*GrassTree!$C$31/18.0152*40.7*60*60)/TreeCalculations!$I$2/TreeCalculations!$I$2</f>
        <v>0</v>
      </c>
      <c r="G958" s="5" t="n">
        <f aca="false">GrassWatbal!AA958-GrassWatbal!W958-F958</f>
        <v>8.788</v>
      </c>
      <c r="H958" s="11" t="n">
        <f aca="false">GrassWatbal!AA958+GrassWatbal!W958-F958</f>
        <v>-1.032</v>
      </c>
      <c r="I958" s="6" t="n">
        <f aca="false">GrassWatbal!W958</f>
        <v>-4.91</v>
      </c>
      <c r="J958" s="7" t="n">
        <f aca="false">GrassHrFlux!P958-GrassHrFlux!P957</f>
        <v>-1.93</v>
      </c>
      <c r="K958" s="7" t="n">
        <f aca="false">TreeCalculations!$J$2*TreeCalculations!$K$2*(J958/TreeCalculations!$L$2)</f>
        <v>-0.00252952773802366</v>
      </c>
      <c r="L958" s="2" t="n">
        <f aca="false">OliveWatbal!V958/(OliveTree!$C$31*2*OliveTree!$C$31*2)</f>
        <v>-1.890644</v>
      </c>
      <c r="M958" s="12" t="n">
        <f aca="false">OliveWatbal!AA958</f>
        <v>3.0264</v>
      </c>
      <c r="N958" s="8" t="n">
        <f aca="false">(0.5*OliveWatbal!J958*OliveTree!$C$31*OliveTree!$C$31/18.0152*40.7*60*60)/TreeCalculations!$I$3/TreeCalculations!$I$3</f>
        <v>0</v>
      </c>
      <c r="O958" s="8" t="n">
        <f aca="false">(OliveHrFlx!K958*18.0152*OliveTree!$C$31*OliveTree!$C$31*2.45*0.5)/TreeCalculations!$I$3/TreeCalculations!$I$3</f>
        <v>0</v>
      </c>
      <c r="P958" s="4" t="n">
        <f aca="false">N958+(0.5*OliveWatbal!F958*OliveTree!$C$31*OliveTree!$C$31/18.0152*40.7*60*60)/TreeCalculations!$I$3/TreeCalculations!$I$3 + (0.5*OliveWatbal!G958*OliveTree!$C$31*OliveTree!$C$31/18.0152*40.7*60*60)/TreeCalculations!$I$3/TreeCalculations!$I$3</f>
        <v>0</v>
      </c>
      <c r="Q958" s="11" t="n">
        <f aca="false">OliveWatbal!AA958-OliveWatbal!W958-F958</f>
        <v>8.7566</v>
      </c>
      <c r="R958" s="11" t="n">
        <f aca="false">OliveWatbal!AA958+OliveWatbal!W958-F958</f>
        <v>-2.7038</v>
      </c>
      <c r="S958" s="6" t="n">
        <f aca="false">OliveWatbal!W958</f>
        <v>-5.7302</v>
      </c>
      <c r="T958" s="7" t="n">
        <f aca="false">OliveHrFlx!P958-OliveHrFlx!P957</f>
        <v>-1.93</v>
      </c>
      <c r="U958" s="7" t="n">
        <f aca="false">TreeCalculations!$J$3*TreeCalculations!$K$3*(T958/TreeCalculations!$L$3)</f>
        <v>-0.0632381934505915</v>
      </c>
    </row>
    <row r="959" customFormat="false" ht="12.8" hidden="false" customHeight="false" outlineLevel="0" collapsed="false">
      <c r="C959" s="2" t="n">
        <f aca="false">GrassWatbal!AA959</f>
        <v>4.3759</v>
      </c>
      <c r="D959" s="3" t="n">
        <f aca="false">(0.5*GrassWatbal!J959*GrassTree!$C$31*GrassTree!$C$31/18.0152*40.7*60*60)/TreeCalculations!$I$2/TreeCalculations!$I$2</f>
        <v>0</v>
      </c>
      <c r="E959" s="8" t="n">
        <f aca="false">(GrassHrFlux!K959*18.0152*GrassTree!$C$31*GrassTree!$C$31*2.45*0.5)/TreeCalculations!$I$2/TreeCalculations!$I$2</f>
        <v>0</v>
      </c>
      <c r="F959" s="10" t="n">
        <f aca="false">D959+(0.5*GrassWatbal!F959*GrassTree!$C$31*GrassTree!$C$31/18.0152*40.7*60*60)/TreeCalculations!$I$2/TreeCalculations!$I$2 + (0.5*GrassWatbal!G959*GrassTree!$C$31*GrassTree!$C$31/18.0152*40.7*60*60)/TreeCalculations!$I$2/TreeCalculations!$I$2</f>
        <v>0</v>
      </c>
      <c r="G959" s="5" t="n">
        <f aca="false">GrassWatbal!AA959-GrassWatbal!W959-F959</f>
        <v>-0.2016</v>
      </c>
      <c r="H959" s="11" t="n">
        <f aca="false">GrassWatbal!AA959+GrassWatbal!W959-F959</f>
        <v>8.9534</v>
      </c>
      <c r="I959" s="6" t="n">
        <f aca="false">GrassWatbal!W959</f>
        <v>4.5775</v>
      </c>
      <c r="J959" s="7" t="n">
        <f aca="false">GrassHrFlux!P959-GrassHrFlux!P958</f>
        <v>-0.390000000000001</v>
      </c>
      <c r="K959" s="7" t="n">
        <f aca="false">TreeCalculations!$J$2*TreeCalculations!$K$2*(J959/TreeCalculations!$L$2)</f>
        <v>-0.000511148092139497</v>
      </c>
      <c r="L959" s="2" t="n">
        <f aca="false">OliveWatbal!V959/(OliveTree!$C$31*2*OliveTree!$C$31*2)</f>
        <v>-1.813856</v>
      </c>
      <c r="M959" s="12" t="n">
        <f aca="false">OliveWatbal!AA959</f>
        <v>3.5246</v>
      </c>
      <c r="N959" s="8" t="n">
        <f aca="false">(0.5*OliveWatbal!J959*OliveTree!$C$31*OliveTree!$C$31/18.0152*40.7*60*60)/TreeCalculations!$I$3/TreeCalculations!$I$3</f>
        <v>0</v>
      </c>
      <c r="O959" s="8" t="n">
        <f aca="false">(OliveHrFlx!K959*18.0152*OliveTree!$C$31*OliveTree!$C$31*2.45*0.5)/TreeCalculations!$I$3/TreeCalculations!$I$3</f>
        <v>0</v>
      </c>
      <c r="P959" s="4" t="n">
        <f aca="false">N959+(0.5*OliveWatbal!F959*OliveTree!$C$31*OliveTree!$C$31/18.0152*40.7*60*60)/TreeCalculations!$I$3/TreeCalculations!$I$3 + (0.5*OliveWatbal!G959*OliveTree!$C$31*OliveTree!$C$31/18.0152*40.7*60*60)/TreeCalculations!$I$3/TreeCalculations!$I$3</f>
        <v>0</v>
      </c>
      <c r="Q959" s="11" t="n">
        <f aca="false">OliveWatbal!AA959-OliveWatbal!W959-F959</f>
        <v>-0.3047</v>
      </c>
      <c r="R959" s="11" t="n">
        <f aca="false">OliveWatbal!AA959+OliveWatbal!W959-F959</f>
        <v>7.3539</v>
      </c>
      <c r="S959" s="6" t="n">
        <f aca="false">OliveWatbal!W959</f>
        <v>3.8293</v>
      </c>
      <c r="T959" s="7" t="n">
        <f aca="false">OliveHrFlx!P959-OliveHrFlx!P958</f>
        <v>-0.390000000000001</v>
      </c>
      <c r="U959" s="7" t="n">
        <f aca="false">TreeCalculations!$J$3*TreeCalculations!$K$3*(T959/TreeCalculations!$L$3)</f>
        <v>-0.0127787023034874</v>
      </c>
    </row>
    <row r="960" customFormat="false" ht="12.8" hidden="false" customHeight="false" outlineLevel="0" collapsed="false">
      <c r="C960" s="2" t="n">
        <f aca="false">GrassWatbal!AA960</f>
        <v>4.2369</v>
      </c>
      <c r="D960" s="3" t="n">
        <f aca="false">(0.5*GrassWatbal!J960*GrassTree!$C$31*GrassTree!$C$31/18.0152*40.7*60*60)/TreeCalculations!$I$2/TreeCalculations!$I$2</f>
        <v>0</v>
      </c>
      <c r="E960" s="8" t="n">
        <f aca="false">(GrassHrFlux!K960*18.0152*GrassTree!$C$31*GrassTree!$C$31*2.45*0.5)/TreeCalculations!$I$2/TreeCalculations!$I$2</f>
        <v>0</v>
      </c>
      <c r="F960" s="10" t="n">
        <f aca="false">D960+(0.5*GrassWatbal!F960*GrassTree!$C$31*GrassTree!$C$31/18.0152*40.7*60*60)/TreeCalculations!$I$2/TreeCalculations!$I$2 + (0.5*GrassWatbal!G960*GrassTree!$C$31*GrassTree!$C$31/18.0152*40.7*60*60)/TreeCalculations!$I$2/TreeCalculations!$I$2</f>
        <v>0</v>
      </c>
      <c r="G960" s="5" t="n">
        <f aca="false">GrassWatbal!AA960-GrassWatbal!W960-F960</f>
        <v>-0.479699999999999</v>
      </c>
      <c r="H960" s="11" t="n">
        <f aca="false">GrassWatbal!AA960+GrassWatbal!W960-F960</f>
        <v>8.9535</v>
      </c>
      <c r="I960" s="6" t="n">
        <f aca="false">GrassWatbal!W960</f>
        <v>4.7166</v>
      </c>
      <c r="J960" s="7" t="n">
        <f aca="false">GrassHrFlux!P960-GrassHrFlux!P959</f>
        <v>-0.670000000000002</v>
      </c>
      <c r="K960" s="7" t="n">
        <f aca="false">TreeCalculations!$J$2*TreeCalculations!$K$2*(J960/TreeCalculations!$L$2)</f>
        <v>-0.000878126209572983</v>
      </c>
      <c r="L960" s="2" t="n">
        <f aca="false">OliveWatbal!V960/(OliveTree!$C$31*2*OliveTree!$C$31*2)</f>
        <v>-1.818548</v>
      </c>
      <c r="M960" s="12" t="n">
        <f aca="false">OliveWatbal!AA960</f>
        <v>3.3855</v>
      </c>
      <c r="N960" s="8" t="n">
        <f aca="false">(0.5*OliveWatbal!J960*OliveTree!$C$31*OliveTree!$C$31/18.0152*40.7*60*60)/TreeCalculations!$I$3/TreeCalculations!$I$3</f>
        <v>0</v>
      </c>
      <c r="O960" s="8" t="n">
        <f aca="false">(OliveHrFlx!K960*18.0152*OliveTree!$C$31*OliveTree!$C$31*2.45*0.5)/TreeCalculations!$I$3/TreeCalculations!$I$3</f>
        <v>0</v>
      </c>
      <c r="P960" s="4" t="n">
        <f aca="false">N960+(0.5*OliveWatbal!F960*OliveTree!$C$31*OliveTree!$C$31/18.0152*40.7*60*60)/TreeCalculations!$I$3/TreeCalculations!$I$3 + (0.5*OliveWatbal!G960*OliveTree!$C$31*OliveTree!$C$31/18.0152*40.7*60*60)/TreeCalculations!$I$3/TreeCalculations!$I$3</f>
        <v>0</v>
      </c>
      <c r="Q960" s="11" t="n">
        <f aca="false">OliveWatbal!AA960-OliveWatbal!W960-F960</f>
        <v>-0.6375</v>
      </c>
      <c r="R960" s="11" t="n">
        <f aca="false">OliveWatbal!AA960+OliveWatbal!W960-F960</f>
        <v>7.4085</v>
      </c>
      <c r="S960" s="6" t="n">
        <f aca="false">OliveWatbal!W960</f>
        <v>4.023</v>
      </c>
      <c r="T960" s="7" t="n">
        <f aca="false">OliveHrFlx!P960-OliveHrFlx!P959</f>
        <v>-0.670000000000002</v>
      </c>
      <c r="U960" s="7" t="n">
        <f aca="false">TreeCalculations!$J$3*TreeCalculations!$K$3*(T960/TreeCalculations!$L$3)</f>
        <v>-0.0219531552393246</v>
      </c>
    </row>
    <row r="961" customFormat="false" ht="12.8" hidden="false" customHeight="false" outlineLevel="0" collapsed="false">
      <c r="C961" s="2" t="n">
        <f aca="false">GrassWatbal!AA961</f>
        <v>5.462</v>
      </c>
      <c r="D961" s="3" t="n">
        <f aca="false">(0.5*GrassWatbal!J961*GrassTree!$C$31*GrassTree!$C$31/18.0152*40.7*60*60)/TreeCalculations!$I$2/TreeCalculations!$I$2</f>
        <v>0</v>
      </c>
      <c r="E961" s="8" t="n">
        <f aca="false">(GrassHrFlux!K961*18.0152*GrassTree!$C$31*GrassTree!$C$31*2.45*0.5)/TreeCalculations!$I$2/TreeCalculations!$I$2</f>
        <v>0</v>
      </c>
      <c r="F961" s="10" t="n">
        <f aca="false">D961+(0.5*GrassWatbal!F961*GrassTree!$C$31*GrassTree!$C$31/18.0152*40.7*60*60)/TreeCalculations!$I$2/TreeCalculations!$I$2 + (0.5*GrassWatbal!G961*GrassTree!$C$31*GrassTree!$C$31/18.0152*40.7*60*60)/TreeCalculations!$I$2/TreeCalculations!$I$2</f>
        <v>0</v>
      </c>
      <c r="G961" s="5" t="n">
        <f aca="false">GrassWatbal!AA961-GrassWatbal!W961-F961</f>
        <v>-0.9303</v>
      </c>
      <c r="H961" s="11" t="n">
        <f aca="false">GrassWatbal!AA961+GrassWatbal!W961-F961</f>
        <v>11.8543</v>
      </c>
      <c r="I961" s="6" t="n">
        <f aca="false">GrassWatbal!W961</f>
        <v>6.3923</v>
      </c>
      <c r="J961" s="7" t="n">
        <f aca="false">GrassHrFlux!P961-GrassHrFlux!P960</f>
        <v>-0.199999999999999</v>
      </c>
      <c r="K961" s="7" t="n">
        <f aca="false">TreeCalculations!$J$2*TreeCalculations!$K$2*(J961/TreeCalculations!$L$2)</f>
        <v>-0.000262127226738202</v>
      </c>
      <c r="L961" s="2" t="n">
        <f aca="false">OliveWatbal!V961/(OliveTree!$C$31*2*OliveTree!$C$31*2)</f>
        <v>-1.792696</v>
      </c>
      <c r="M961" s="12" t="n">
        <f aca="false">OliveWatbal!AA961</f>
        <v>4.6104</v>
      </c>
      <c r="N961" s="8" t="n">
        <f aca="false">(0.5*OliveWatbal!J961*OliveTree!$C$31*OliveTree!$C$31/18.0152*40.7*60*60)/TreeCalculations!$I$3/TreeCalculations!$I$3</f>
        <v>0</v>
      </c>
      <c r="O961" s="8" t="n">
        <f aca="false">(OliveHrFlx!K961*18.0152*OliveTree!$C$31*OliveTree!$C$31*2.45*0.5)/TreeCalculations!$I$3/TreeCalculations!$I$3</f>
        <v>0</v>
      </c>
      <c r="P961" s="4" t="n">
        <f aca="false">N961+(0.5*OliveWatbal!F961*OliveTree!$C$31*OliveTree!$C$31/18.0152*40.7*60*60)/TreeCalculations!$I$3/TreeCalculations!$I$3 + (0.5*OliveWatbal!G961*OliveTree!$C$31*OliveTree!$C$31/18.0152*40.7*60*60)/TreeCalculations!$I$3/TreeCalculations!$I$3</f>
        <v>0</v>
      </c>
      <c r="Q961" s="11" t="n">
        <f aca="false">OliveWatbal!AA961-OliveWatbal!W961-F961</f>
        <v>-1.1376</v>
      </c>
      <c r="R961" s="11" t="n">
        <f aca="false">OliveWatbal!AA961+OliveWatbal!W961-F961</f>
        <v>10.3584</v>
      </c>
      <c r="S961" s="6" t="n">
        <f aca="false">OliveWatbal!W961</f>
        <v>5.748</v>
      </c>
      <c r="T961" s="7" t="n">
        <f aca="false">OliveHrFlx!P961-OliveHrFlx!P960</f>
        <v>-0.199999999999999</v>
      </c>
      <c r="U961" s="7" t="n">
        <f aca="false">TreeCalculations!$J$3*TreeCalculations!$K$3*(T961/TreeCalculations!$L$3)</f>
        <v>-0.00655318066845506</v>
      </c>
    </row>
    <row r="962" customFormat="false" ht="12.8" hidden="false" customHeight="false" outlineLevel="0" collapsed="false">
      <c r="C962" s="2" t="n">
        <f aca="false">GrassWatbal!AA962</f>
        <v>5.2708</v>
      </c>
      <c r="D962" s="3" t="n">
        <f aca="false">(0.5*GrassWatbal!J962*GrassTree!$C$31*GrassTree!$C$31/18.0152*40.7*60*60)/TreeCalculations!$I$2/TreeCalculations!$I$2</f>
        <v>0</v>
      </c>
      <c r="E962" s="8" t="n">
        <f aca="false">(GrassHrFlux!K962*18.0152*GrassTree!$C$31*GrassTree!$C$31*2.45*0.5)/TreeCalculations!$I$2/TreeCalculations!$I$2</f>
        <v>0</v>
      </c>
      <c r="F962" s="10" t="n">
        <f aca="false">D962+(0.5*GrassWatbal!F962*GrassTree!$C$31*GrassTree!$C$31/18.0152*40.7*60*60)/TreeCalculations!$I$2/TreeCalculations!$I$2 + (0.5*GrassWatbal!G962*GrassTree!$C$31*GrassTree!$C$31/18.0152*40.7*60*60)/TreeCalculations!$I$2/TreeCalculations!$I$2</f>
        <v>0</v>
      </c>
      <c r="G962" s="5" t="n">
        <f aca="false">GrassWatbal!AA962-GrassWatbal!W962-F962</f>
        <v>-0.421799999999999</v>
      </c>
      <c r="H962" s="11" t="n">
        <f aca="false">GrassWatbal!AA962+GrassWatbal!W962-F962</f>
        <v>10.9634</v>
      </c>
      <c r="I962" s="6" t="n">
        <f aca="false">GrassWatbal!W962</f>
        <v>5.6926</v>
      </c>
      <c r="J962" s="7" t="n">
        <f aca="false">GrassHrFlux!P962-GrassHrFlux!P961</f>
        <v>-0.559999999999999</v>
      </c>
      <c r="K962" s="7" t="n">
        <f aca="false">TreeCalculations!$J$2*TreeCalculations!$K$2*(J962/TreeCalculations!$L$2)</f>
        <v>-0.000733956234866967</v>
      </c>
      <c r="L962" s="2" t="n">
        <f aca="false">OliveWatbal!V962/(OliveTree!$C$31*2*OliveTree!$C$31*2)</f>
        <v>-1.799984</v>
      </c>
      <c r="M962" s="12" t="n">
        <f aca="false">OliveWatbal!AA962</f>
        <v>4.4192</v>
      </c>
      <c r="N962" s="8" t="n">
        <f aca="false">(0.5*OliveWatbal!J962*OliveTree!$C$31*OliveTree!$C$31/18.0152*40.7*60*60)/TreeCalculations!$I$3/TreeCalculations!$I$3</f>
        <v>0</v>
      </c>
      <c r="O962" s="8" t="n">
        <f aca="false">(OliveHrFlx!K962*18.0152*OliveTree!$C$31*OliveTree!$C$31*2.45*0.5)/TreeCalculations!$I$3/TreeCalculations!$I$3</f>
        <v>0</v>
      </c>
      <c r="P962" s="4" t="n">
        <f aca="false">N962+(0.5*OliveWatbal!F962*OliveTree!$C$31*OliveTree!$C$31/18.0152*40.7*60*60)/TreeCalculations!$I$3/TreeCalculations!$I$3 + (0.5*OliveWatbal!G962*OliveTree!$C$31*OliveTree!$C$31/18.0152*40.7*60*60)/TreeCalculations!$I$3/TreeCalculations!$I$3</f>
        <v>0</v>
      </c>
      <c r="Q962" s="11" t="n">
        <f aca="false">OliveWatbal!AA962-OliveWatbal!W962-F962</f>
        <v>-0.6707</v>
      </c>
      <c r="R962" s="11" t="n">
        <f aca="false">OliveWatbal!AA962+OliveWatbal!W962-F962</f>
        <v>9.5091</v>
      </c>
      <c r="S962" s="6" t="n">
        <f aca="false">OliveWatbal!W962</f>
        <v>5.0899</v>
      </c>
      <c r="T962" s="7" t="n">
        <f aca="false">OliveHrFlx!P962-OliveHrFlx!P961</f>
        <v>-0.559999999999999</v>
      </c>
      <c r="U962" s="7" t="n">
        <f aca="false">TreeCalculations!$J$3*TreeCalculations!$K$3*(T962/TreeCalculations!$L$3)</f>
        <v>-0.0183489058716742</v>
      </c>
    </row>
    <row r="963" customFormat="false" ht="12.8" hidden="false" customHeight="false" outlineLevel="0" collapsed="false">
      <c r="C963" s="2" t="n">
        <f aca="false">GrassWatbal!AA963</f>
        <v>4.0375</v>
      </c>
      <c r="D963" s="3" t="n">
        <f aca="false">(0.5*GrassWatbal!J963*GrassTree!$C$31*GrassTree!$C$31/18.0152*40.7*60*60)/TreeCalculations!$I$2/TreeCalculations!$I$2</f>
        <v>0</v>
      </c>
      <c r="E963" s="8" t="n">
        <f aca="false">(GrassHrFlux!K963*18.0152*GrassTree!$C$31*GrassTree!$C$31*2.45*0.5)/TreeCalculations!$I$2/TreeCalculations!$I$2</f>
        <v>0</v>
      </c>
      <c r="F963" s="10" t="n">
        <f aca="false">D963+(0.5*GrassWatbal!F963*GrassTree!$C$31*GrassTree!$C$31/18.0152*40.7*60*60)/TreeCalculations!$I$2/TreeCalculations!$I$2 + (0.5*GrassWatbal!G963*GrassTree!$C$31*GrassTree!$C$31/18.0152*40.7*60*60)/TreeCalculations!$I$2/TreeCalculations!$I$2</f>
        <v>0</v>
      </c>
      <c r="G963" s="5" t="n">
        <f aca="false">GrassWatbal!AA963-GrassWatbal!W963-F963</f>
        <v>-3.0133</v>
      </c>
      <c r="H963" s="11" t="n">
        <f aca="false">GrassWatbal!AA963+GrassWatbal!W963-F963</f>
        <v>11.0883</v>
      </c>
      <c r="I963" s="6" t="n">
        <f aca="false">GrassWatbal!W963</f>
        <v>7.0508</v>
      </c>
      <c r="J963" s="7" t="n">
        <f aca="false">GrassHrFlux!P963-GrassHrFlux!P962</f>
        <v>-0.260000000000002</v>
      </c>
      <c r="K963" s="7" t="n">
        <f aca="false">TreeCalculations!$J$2*TreeCalculations!$K$2*(J963/TreeCalculations!$L$2)</f>
        <v>-0.000340765394759666</v>
      </c>
      <c r="L963" s="2" t="n">
        <f aca="false">OliveWatbal!V963/(OliveTree!$C$31*2*OliveTree!$C$31*2)</f>
        <v>-1.822176</v>
      </c>
      <c r="M963" s="12" t="n">
        <f aca="false">OliveWatbal!AA963</f>
        <v>3.1865</v>
      </c>
      <c r="N963" s="8" t="n">
        <f aca="false">(0.5*OliveWatbal!J963*OliveTree!$C$31*OliveTree!$C$31/18.0152*40.7*60*60)/TreeCalculations!$I$3/TreeCalculations!$I$3</f>
        <v>0</v>
      </c>
      <c r="O963" s="8" t="n">
        <f aca="false">(OliveHrFlx!K963*18.0152*OliveTree!$C$31*OliveTree!$C$31*2.45*0.5)/TreeCalculations!$I$3/TreeCalculations!$I$3</f>
        <v>0</v>
      </c>
      <c r="P963" s="4" t="n">
        <f aca="false">N963+(0.5*OliveWatbal!F963*OliveTree!$C$31*OliveTree!$C$31/18.0152*40.7*60*60)/TreeCalculations!$I$3/TreeCalculations!$I$3 + (0.5*OliveWatbal!G963*OliveTree!$C$31*OliveTree!$C$31/18.0152*40.7*60*60)/TreeCalculations!$I$3/TreeCalculations!$I$3</f>
        <v>0</v>
      </c>
      <c r="Q963" s="11" t="n">
        <f aca="false">OliveWatbal!AA963-OliveWatbal!W963-F963</f>
        <v>-3.3011</v>
      </c>
      <c r="R963" s="11" t="n">
        <f aca="false">OliveWatbal!AA963+OliveWatbal!W963-F963</f>
        <v>9.6741</v>
      </c>
      <c r="S963" s="6" t="n">
        <f aca="false">OliveWatbal!W963</f>
        <v>6.4876</v>
      </c>
      <c r="T963" s="7" t="n">
        <f aca="false">OliveHrFlx!P963-OliveHrFlx!P962</f>
        <v>-0.260000000000002</v>
      </c>
      <c r="U963" s="7" t="n">
        <f aca="false">TreeCalculations!$J$3*TreeCalculations!$K$3*(T963/TreeCalculations!$L$3)</f>
        <v>-0.00851913486899165</v>
      </c>
    </row>
    <row r="964" customFormat="false" ht="12.8" hidden="false" customHeight="false" outlineLevel="0" collapsed="false">
      <c r="C964" s="2" t="n">
        <f aca="false">GrassWatbal!AA964</f>
        <v>4.7243</v>
      </c>
      <c r="D964" s="3" t="n">
        <f aca="false">(0.5*GrassWatbal!J964*GrassTree!$C$31*GrassTree!$C$31/18.0152*40.7*60*60)/TreeCalculations!$I$2/TreeCalculations!$I$2</f>
        <v>0</v>
      </c>
      <c r="E964" s="8" t="n">
        <f aca="false">(GrassHrFlux!K964*18.0152*GrassTree!$C$31*GrassTree!$C$31*2.45*0.5)/TreeCalculations!$I$2/TreeCalculations!$I$2</f>
        <v>0</v>
      </c>
      <c r="F964" s="10" t="n">
        <f aca="false">D964+(0.5*GrassWatbal!F964*GrassTree!$C$31*GrassTree!$C$31/18.0152*40.7*60*60)/TreeCalculations!$I$2/TreeCalculations!$I$2 + (0.5*GrassWatbal!G964*GrassTree!$C$31*GrassTree!$C$31/18.0152*40.7*60*60)/TreeCalculations!$I$2/TreeCalculations!$I$2</f>
        <v>0</v>
      </c>
      <c r="G964" s="5" t="n">
        <f aca="false">GrassWatbal!AA964-GrassWatbal!W964-F964</f>
        <v>-2.1342</v>
      </c>
      <c r="H964" s="11" t="n">
        <f aca="false">GrassWatbal!AA964+GrassWatbal!W964-F964</f>
        <v>11.5828</v>
      </c>
      <c r="I964" s="6" t="n">
        <f aca="false">GrassWatbal!W964</f>
        <v>6.8585</v>
      </c>
      <c r="J964" s="7" t="n">
        <f aca="false">GrassHrFlux!P964-GrassHrFlux!P963</f>
        <v>-0.479999999999999</v>
      </c>
      <c r="K964" s="7" t="n">
        <f aca="false">TreeCalculations!$J$2*TreeCalculations!$K$2*(J964/TreeCalculations!$L$2)</f>
        <v>-0.000629105344171686</v>
      </c>
      <c r="L964" s="2" t="n">
        <f aca="false">OliveWatbal!V964/(OliveTree!$C$31*2*OliveTree!$C$31*2)</f>
        <v>-1.79028</v>
      </c>
      <c r="M964" s="12" t="n">
        <f aca="false">OliveWatbal!AA964</f>
        <v>3.873</v>
      </c>
      <c r="N964" s="8" t="n">
        <f aca="false">(0.5*OliveWatbal!J964*OliveTree!$C$31*OliveTree!$C$31/18.0152*40.7*60*60)/TreeCalculations!$I$3/TreeCalculations!$I$3</f>
        <v>0</v>
      </c>
      <c r="O964" s="8" t="n">
        <f aca="false">(OliveHrFlx!K964*18.0152*OliveTree!$C$31*OliveTree!$C$31*2.45*0.5)/TreeCalculations!$I$3/TreeCalculations!$I$3</f>
        <v>0</v>
      </c>
      <c r="P964" s="4" t="n">
        <f aca="false">N964+(0.5*OliveWatbal!F964*OliveTree!$C$31*OliveTree!$C$31/18.0152*40.7*60*60)/TreeCalculations!$I$3/TreeCalculations!$I$3 + (0.5*OliveWatbal!G964*OliveTree!$C$31*OliveTree!$C$31/18.0152*40.7*60*60)/TreeCalculations!$I$3/TreeCalculations!$I$3</f>
        <v>0</v>
      </c>
      <c r="Q964" s="11" t="n">
        <f aca="false">OliveWatbal!AA964-OliveWatbal!W964-F964</f>
        <v>-2.4554</v>
      </c>
      <c r="R964" s="11" t="n">
        <f aca="false">OliveWatbal!AA964+OliveWatbal!W964-F964</f>
        <v>10.2014</v>
      </c>
      <c r="S964" s="6" t="n">
        <f aca="false">OliveWatbal!W964</f>
        <v>6.3284</v>
      </c>
      <c r="T964" s="7" t="n">
        <f aca="false">OliveHrFlx!P964-OliveHrFlx!P963</f>
        <v>-0.479999999999999</v>
      </c>
      <c r="U964" s="7" t="n">
        <f aca="false">TreeCalculations!$J$3*TreeCalculations!$K$3*(T964/TreeCalculations!$L$3)</f>
        <v>-0.0157276336042921</v>
      </c>
    </row>
    <row r="965" customFormat="false" ht="12.8" hidden="false" customHeight="false" outlineLevel="0" collapsed="false">
      <c r="C965" s="2" t="n">
        <f aca="false">GrassWatbal!AA965</f>
        <v>4.7422</v>
      </c>
      <c r="D965" s="3" t="n">
        <f aca="false">(0.5*GrassWatbal!J965*GrassTree!$C$31*GrassTree!$C$31/18.0152*40.7*60*60)/TreeCalculations!$I$2/TreeCalculations!$I$2</f>
        <v>0</v>
      </c>
      <c r="E965" s="8" t="n">
        <f aca="false">(GrassHrFlux!K965*18.0152*GrassTree!$C$31*GrassTree!$C$31*2.45*0.5)/TreeCalculations!$I$2/TreeCalculations!$I$2</f>
        <v>0</v>
      </c>
      <c r="F965" s="10" t="n">
        <f aca="false">D965+(0.5*GrassWatbal!F965*GrassTree!$C$31*GrassTree!$C$31/18.0152*40.7*60*60)/TreeCalculations!$I$2/TreeCalculations!$I$2 + (0.5*GrassWatbal!G965*GrassTree!$C$31*GrassTree!$C$31/18.0152*40.7*60*60)/TreeCalculations!$I$2/TreeCalculations!$I$2</f>
        <v>0</v>
      </c>
      <c r="G965" s="5" t="n">
        <f aca="false">GrassWatbal!AA965-GrassWatbal!W965-F965</f>
        <v>-3.125</v>
      </c>
      <c r="H965" s="11" t="n">
        <f aca="false">GrassWatbal!AA965+GrassWatbal!W965-F965</f>
        <v>12.6094</v>
      </c>
      <c r="I965" s="6" t="n">
        <f aca="false">GrassWatbal!W965</f>
        <v>7.8672</v>
      </c>
      <c r="J965" s="7" t="n">
        <f aca="false">GrassHrFlux!P965-GrassHrFlux!P964</f>
        <v>-0.51</v>
      </c>
      <c r="K965" s="7" t="n">
        <f aca="false">TreeCalculations!$J$2*TreeCalculations!$K$2*(J965/TreeCalculations!$L$2)</f>
        <v>-0.000668424428182418</v>
      </c>
      <c r="L965" s="2" t="n">
        <f aca="false">OliveWatbal!V965/(OliveTree!$C$31*2*OliveTree!$C$31*2)</f>
        <v>-1.760948</v>
      </c>
      <c r="M965" s="12" t="n">
        <f aca="false">OliveWatbal!AA965</f>
        <v>3.8911</v>
      </c>
      <c r="N965" s="8" t="n">
        <f aca="false">(0.5*OliveWatbal!J965*OliveTree!$C$31*OliveTree!$C$31/18.0152*40.7*60*60)/TreeCalculations!$I$3/TreeCalculations!$I$3</f>
        <v>0</v>
      </c>
      <c r="O965" s="8" t="n">
        <f aca="false">(OliveHrFlx!K965*18.0152*OliveTree!$C$31*OliveTree!$C$31*2.45*0.5)/TreeCalculations!$I$3/TreeCalculations!$I$3</f>
        <v>0</v>
      </c>
      <c r="P965" s="4" t="n">
        <f aca="false">N965+(0.5*OliveWatbal!F965*OliveTree!$C$31*OliveTree!$C$31/18.0152*40.7*60*60)/TreeCalculations!$I$3/TreeCalculations!$I$3 + (0.5*OliveWatbal!G965*OliveTree!$C$31*OliveTree!$C$31/18.0152*40.7*60*60)/TreeCalculations!$I$3/TreeCalculations!$I$3</f>
        <v>0</v>
      </c>
      <c r="Q965" s="11" t="n">
        <f aca="false">OliveWatbal!AA965-OliveWatbal!W965-F965</f>
        <v>-3.4777</v>
      </c>
      <c r="R965" s="11" t="n">
        <f aca="false">OliveWatbal!AA965+OliveWatbal!W965-F965</f>
        <v>11.2599</v>
      </c>
      <c r="S965" s="6" t="n">
        <f aca="false">OliveWatbal!W965</f>
        <v>7.3688</v>
      </c>
      <c r="T965" s="7" t="n">
        <f aca="false">OliveHrFlx!P965-OliveHrFlx!P964</f>
        <v>-0.51</v>
      </c>
      <c r="U965" s="7" t="n">
        <f aca="false">TreeCalculations!$J$3*TreeCalculations!$K$3*(T965/TreeCalculations!$L$3)</f>
        <v>-0.0167106107045604</v>
      </c>
    </row>
    <row r="966" customFormat="false" ht="12.8" hidden="false" customHeight="false" outlineLevel="0" collapsed="false">
      <c r="C966" s="2" t="n">
        <f aca="false">GrassWatbal!AA966</f>
        <v>4.2555</v>
      </c>
      <c r="D966" s="3" t="n">
        <f aca="false">(0.5*GrassWatbal!J966*GrassTree!$C$31*GrassTree!$C$31/18.0152*40.7*60*60)/TreeCalculations!$I$2/TreeCalculations!$I$2</f>
        <v>0</v>
      </c>
      <c r="E966" s="8" t="n">
        <f aca="false">(GrassHrFlux!K966*18.0152*GrassTree!$C$31*GrassTree!$C$31*2.45*0.5)/TreeCalculations!$I$2/TreeCalculations!$I$2</f>
        <v>0</v>
      </c>
      <c r="F966" s="10" t="n">
        <f aca="false">D966+(0.5*GrassWatbal!F966*GrassTree!$C$31*GrassTree!$C$31/18.0152*40.7*60*60)/TreeCalculations!$I$2/TreeCalculations!$I$2 + (0.5*GrassWatbal!G966*GrassTree!$C$31*GrassTree!$C$31/18.0152*40.7*60*60)/TreeCalculations!$I$2/TreeCalculations!$I$2</f>
        <v>0</v>
      </c>
      <c r="G966" s="5" t="n">
        <f aca="false">GrassWatbal!AA966-GrassWatbal!W966-F966</f>
        <v>-4.5871</v>
      </c>
      <c r="H966" s="11" t="n">
        <f aca="false">GrassWatbal!AA966+GrassWatbal!W966-F966</f>
        <v>13.0981</v>
      </c>
      <c r="I966" s="6" t="n">
        <f aca="false">GrassWatbal!W966</f>
        <v>8.8426</v>
      </c>
      <c r="J966" s="7" t="n">
        <f aca="false">GrassHrFlux!P966-GrassHrFlux!P965</f>
        <v>-0.520000000000001</v>
      </c>
      <c r="K966" s="7" t="n">
        <f aca="false">TreeCalculations!$J$2*TreeCalculations!$K$2*(J966/TreeCalculations!$L$2)</f>
        <v>-0.00068153078951933</v>
      </c>
      <c r="L966" s="2" t="n">
        <f aca="false">OliveWatbal!V966/(OliveTree!$C$31*2*OliveTree!$C$31*2)</f>
        <v>-1.767676</v>
      </c>
      <c r="M966" s="12" t="n">
        <f aca="false">OliveWatbal!AA966</f>
        <v>3.4042</v>
      </c>
      <c r="N966" s="8" t="n">
        <f aca="false">(0.5*OliveWatbal!J966*OliveTree!$C$31*OliveTree!$C$31/18.0152*40.7*60*60)/TreeCalculations!$I$3/TreeCalculations!$I$3</f>
        <v>0</v>
      </c>
      <c r="O966" s="8" t="n">
        <f aca="false">(OliveHrFlx!K966*18.0152*OliveTree!$C$31*OliveTree!$C$31*2.45*0.5)/TreeCalculations!$I$3/TreeCalculations!$I$3</f>
        <v>0</v>
      </c>
      <c r="P966" s="4" t="n">
        <f aca="false">N966+(0.5*OliveWatbal!F966*OliveTree!$C$31*OliveTree!$C$31/18.0152*40.7*60*60)/TreeCalculations!$I$3/TreeCalculations!$I$3 + (0.5*OliveWatbal!G966*OliveTree!$C$31*OliveTree!$C$31/18.0152*40.7*60*60)/TreeCalculations!$I$3/TreeCalculations!$I$3</f>
        <v>0</v>
      </c>
      <c r="Q966" s="11" t="n">
        <f aca="false">OliveWatbal!AA966-OliveWatbal!W966-F966</f>
        <v>-4.9685</v>
      </c>
      <c r="R966" s="11" t="n">
        <f aca="false">OliveWatbal!AA966+OliveWatbal!W966-F966</f>
        <v>11.7769</v>
      </c>
      <c r="S966" s="6" t="n">
        <f aca="false">OliveWatbal!W966</f>
        <v>8.3727</v>
      </c>
      <c r="T966" s="7" t="n">
        <f aca="false">OliveHrFlx!P966-OliveHrFlx!P965</f>
        <v>-0.520000000000001</v>
      </c>
      <c r="U966" s="7" t="n">
        <f aca="false">TreeCalculations!$J$3*TreeCalculations!$K$3*(T966/TreeCalculations!$L$3)</f>
        <v>-0.0170382697379832</v>
      </c>
    </row>
    <row r="967" customFormat="false" ht="12.8" hidden="false" customHeight="false" outlineLevel="0" collapsed="false">
      <c r="C967" s="2" t="n">
        <f aca="false">GrassWatbal!AA967</f>
        <v>3.1406</v>
      </c>
      <c r="D967" s="3" t="n">
        <f aca="false">(0.5*GrassWatbal!J967*GrassTree!$C$31*GrassTree!$C$31/18.0152*40.7*60*60)/TreeCalculations!$I$2/TreeCalculations!$I$2</f>
        <v>0</v>
      </c>
      <c r="E967" s="8" t="n">
        <f aca="false">(GrassHrFlux!K967*18.0152*GrassTree!$C$31*GrassTree!$C$31*2.45*0.5)/TreeCalculations!$I$2/TreeCalculations!$I$2</f>
        <v>0</v>
      </c>
      <c r="F967" s="10" t="n">
        <f aca="false">D967+(0.5*GrassWatbal!F967*GrassTree!$C$31*GrassTree!$C$31/18.0152*40.7*60*60)/TreeCalculations!$I$2/TreeCalculations!$I$2 + (0.5*GrassWatbal!G967*GrassTree!$C$31*GrassTree!$C$31/18.0152*40.7*60*60)/TreeCalculations!$I$2/TreeCalculations!$I$2</f>
        <v>0</v>
      </c>
      <c r="G967" s="5" t="n">
        <f aca="false">GrassWatbal!AA967-GrassWatbal!W967-F967</f>
        <v>-6.6807</v>
      </c>
      <c r="H967" s="11" t="n">
        <f aca="false">GrassWatbal!AA967+GrassWatbal!W967-F967</f>
        <v>12.9619</v>
      </c>
      <c r="I967" s="6" t="n">
        <f aca="false">GrassWatbal!W967</f>
        <v>9.8213</v>
      </c>
      <c r="J967" s="7" t="n">
        <f aca="false">GrassHrFlux!P967-GrassHrFlux!P966</f>
        <v>-0.42</v>
      </c>
      <c r="K967" s="7" t="n">
        <f aca="false">TreeCalculations!$J$2*TreeCalculations!$K$2*(J967/TreeCalculations!$L$2)</f>
        <v>-0.000550467176150226</v>
      </c>
      <c r="L967" s="2" t="n">
        <f aca="false">OliveWatbal!V967/(OliveTree!$C$31*2*OliveTree!$C$31*2)</f>
        <v>-1.775832</v>
      </c>
      <c r="M967" s="12" t="n">
        <f aca="false">OliveWatbal!AA967</f>
        <v>2.289</v>
      </c>
      <c r="N967" s="8" t="n">
        <f aca="false">(0.5*OliveWatbal!J967*OliveTree!$C$31*OliveTree!$C$31/18.0152*40.7*60*60)/TreeCalculations!$I$3/TreeCalculations!$I$3</f>
        <v>0</v>
      </c>
      <c r="O967" s="8" t="n">
        <f aca="false">(OliveHrFlx!K967*18.0152*OliveTree!$C$31*OliveTree!$C$31*2.45*0.5)/TreeCalculations!$I$3/TreeCalculations!$I$3</f>
        <v>0</v>
      </c>
      <c r="P967" s="4" t="n">
        <f aca="false">N967+(0.5*OliveWatbal!F967*OliveTree!$C$31*OliveTree!$C$31/18.0152*40.7*60*60)/TreeCalculations!$I$3/TreeCalculations!$I$3 + (0.5*OliveWatbal!G967*OliveTree!$C$31*OliveTree!$C$31/18.0152*40.7*60*60)/TreeCalculations!$I$3/TreeCalculations!$I$3</f>
        <v>0</v>
      </c>
      <c r="Q967" s="11" t="n">
        <f aca="false">OliveWatbal!AA967-OliveWatbal!W967-F967</f>
        <v>-7.0887</v>
      </c>
      <c r="R967" s="11" t="n">
        <f aca="false">OliveWatbal!AA967+OliveWatbal!W967-F967</f>
        <v>11.6667</v>
      </c>
      <c r="S967" s="6" t="n">
        <f aca="false">OliveWatbal!W967</f>
        <v>9.3777</v>
      </c>
      <c r="T967" s="7" t="n">
        <f aca="false">OliveHrFlx!P967-OliveHrFlx!P966</f>
        <v>-0.42</v>
      </c>
      <c r="U967" s="7" t="n">
        <f aca="false">TreeCalculations!$J$3*TreeCalculations!$K$3*(T967/TreeCalculations!$L$3)</f>
        <v>-0.0137616794037557</v>
      </c>
    </row>
    <row r="968" customFormat="false" ht="12.8" hidden="false" customHeight="false" outlineLevel="0" collapsed="false">
      <c r="C968" s="2" t="n">
        <f aca="false">GrassWatbal!AA968</f>
        <v>1.8314</v>
      </c>
      <c r="D968" s="3" t="n">
        <f aca="false">(0.5*GrassWatbal!J968*GrassTree!$C$31*GrassTree!$C$31/18.0152*40.7*60*60)/TreeCalculations!$I$2/TreeCalculations!$I$2</f>
        <v>0</v>
      </c>
      <c r="E968" s="8" t="n">
        <f aca="false">(GrassHrFlux!K968*18.0152*GrassTree!$C$31*GrassTree!$C$31*2.45*0.5)/TreeCalculations!$I$2/TreeCalculations!$I$2</f>
        <v>0</v>
      </c>
      <c r="F968" s="10" t="n">
        <f aca="false">D968+(0.5*GrassWatbal!F968*GrassTree!$C$31*GrassTree!$C$31/18.0152*40.7*60*60)/TreeCalculations!$I$2/TreeCalculations!$I$2 + (0.5*GrassWatbal!G968*GrassTree!$C$31*GrassTree!$C$31/18.0152*40.7*60*60)/TreeCalculations!$I$2/TreeCalculations!$I$2</f>
        <v>0</v>
      </c>
      <c r="G968" s="5" t="n">
        <f aca="false">GrassWatbal!AA968-GrassWatbal!W968-F968</f>
        <v>-8.3574</v>
      </c>
      <c r="H968" s="11" t="n">
        <f aca="false">GrassWatbal!AA968+GrassWatbal!W968-F968</f>
        <v>12.0202</v>
      </c>
      <c r="I968" s="6" t="n">
        <f aca="false">GrassWatbal!W968</f>
        <v>10.1888</v>
      </c>
      <c r="J968" s="7" t="n">
        <f aca="false">GrassHrFlux!P968-GrassHrFlux!P967</f>
        <v>-0.33</v>
      </c>
      <c r="K968" s="7" t="n">
        <f aca="false">TreeCalculations!$J$2*TreeCalculations!$K$2*(J968/TreeCalculations!$L$2)</f>
        <v>-0.000432509924118035</v>
      </c>
      <c r="L968" s="2" t="n">
        <f aca="false">OliveWatbal!V968/(OliveTree!$C$31*2*OliveTree!$C$31*2)</f>
        <v>-1.780332</v>
      </c>
      <c r="M968" s="12" t="n">
        <f aca="false">OliveWatbal!AA968</f>
        <v>0.9796</v>
      </c>
      <c r="N968" s="8" t="n">
        <f aca="false">(0.5*OliveWatbal!J968*OliveTree!$C$31*OliveTree!$C$31/18.0152*40.7*60*60)/TreeCalculations!$I$3/TreeCalculations!$I$3</f>
        <v>0</v>
      </c>
      <c r="O968" s="8" t="n">
        <f aca="false">(OliveHrFlx!K968*18.0152*OliveTree!$C$31*OliveTree!$C$31*2.45*0.5)/TreeCalculations!$I$3/TreeCalculations!$I$3</f>
        <v>0</v>
      </c>
      <c r="P968" s="4" t="n">
        <f aca="false">N968+(0.5*OliveWatbal!F968*OliveTree!$C$31*OliveTree!$C$31/18.0152*40.7*60*60)/TreeCalculations!$I$3/TreeCalculations!$I$3 + (0.5*OliveWatbal!G968*OliveTree!$C$31*OliveTree!$C$31/18.0152*40.7*60*60)/TreeCalculations!$I$3/TreeCalculations!$I$3</f>
        <v>0</v>
      </c>
      <c r="Q968" s="11" t="n">
        <f aca="false">OliveWatbal!AA968-OliveWatbal!W968-F968</f>
        <v>-8.789</v>
      </c>
      <c r="R968" s="11" t="n">
        <f aca="false">OliveWatbal!AA968+OliveWatbal!W968-F968</f>
        <v>10.7482</v>
      </c>
      <c r="S968" s="6" t="n">
        <f aca="false">OliveWatbal!W968</f>
        <v>9.7686</v>
      </c>
      <c r="T968" s="7" t="n">
        <f aca="false">OliveHrFlx!P968-OliveHrFlx!P967</f>
        <v>-0.33</v>
      </c>
      <c r="U968" s="7" t="n">
        <f aca="false">TreeCalculations!$J$3*TreeCalculations!$K$3*(T968/TreeCalculations!$L$3)</f>
        <v>-0.0108127481029509</v>
      </c>
    </row>
    <row r="969" customFormat="false" ht="12.8" hidden="false" customHeight="false" outlineLevel="0" collapsed="false">
      <c r="C969" s="2" t="n">
        <f aca="false">GrassWatbal!AA969</f>
        <v>0.8737</v>
      </c>
      <c r="D969" s="3" t="n">
        <f aca="false">(0.5*GrassWatbal!J969*GrassTree!$C$31*GrassTree!$C$31/18.0152*40.7*60*60)/TreeCalculations!$I$2/TreeCalculations!$I$2</f>
        <v>0</v>
      </c>
      <c r="E969" s="8" t="n">
        <f aca="false">(GrassHrFlux!K969*18.0152*GrassTree!$C$31*GrassTree!$C$31*2.45*0.5)/TreeCalculations!$I$2/TreeCalculations!$I$2</f>
        <v>0</v>
      </c>
      <c r="F969" s="10" t="n">
        <f aca="false">D969+(0.5*GrassWatbal!F969*GrassTree!$C$31*GrassTree!$C$31/18.0152*40.7*60*60)/TreeCalculations!$I$2/TreeCalculations!$I$2 + (0.5*GrassWatbal!G969*GrassTree!$C$31*GrassTree!$C$31/18.0152*40.7*60*60)/TreeCalculations!$I$2/TreeCalculations!$I$2</f>
        <v>0</v>
      </c>
      <c r="G969" s="5" t="n">
        <f aca="false">GrassWatbal!AA969-GrassWatbal!W969-F969</f>
        <v>-9.3918</v>
      </c>
      <c r="H969" s="11" t="n">
        <f aca="false">GrassWatbal!AA969+GrassWatbal!W969-F969</f>
        <v>11.1392</v>
      </c>
      <c r="I969" s="6" t="n">
        <f aca="false">GrassWatbal!W969</f>
        <v>10.2655</v>
      </c>
      <c r="J969" s="7" t="n">
        <f aca="false">GrassHrFlux!P969-GrassHrFlux!P968</f>
        <v>-0.289999999999999</v>
      </c>
      <c r="K969" s="7" t="n">
        <f aca="false">TreeCalculations!$J$2*TreeCalculations!$K$2*(J969/TreeCalculations!$L$2)</f>
        <v>-0.000380084478770393</v>
      </c>
      <c r="L969" s="2" t="n">
        <f aca="false">OliveWatbal!V969/(OliveTree!$C$31*2*OliveTree!$C$31*2)</f>
        <v>-1.787264</v>
      </c>
      <c r="M969" s="12" t="n">
        <f aca="false">OliveWatbal!AA969</f>
        <v>0.0219</v>
      </c>
      <c r="N969" s="8" t="n">
        <f aca="false">(0.5*OliveWatbal!J969*OliveTree!$C$31*OliveTree!$C$31/18.0152*40.7*60*60)/TreeCalculations!$I$3/TreeCalculations!$I$3</f>
        <v>0</v>
      </c>
      <c r="O969" s="8" t="n">
        <f aca="false">(OliveHrFlx!K969*18.0152*OliveTree!$C$31*OliveTree!$C$31*2.45*0.5)/TreeCalculations!$I$3/TreeCalculations!$I$3</f>
        <v>0</v>
      </c>
      <c r="P969" s="4" t="n">
        <f aca="false">N969+(0.5*OliveWatbal!F969*OliveTree!$C$31*OliveTree!$C$31/18.0152*40.7*60*60)/TreeCalculations!$I$3/TreeCalculations!$I$3 + (0.5*OliveWatbal!G969*OliveTree!$C$31*OliveTree!$C$31/18.0152*40.7*60*60)/TreeCalculations!$I$3/TreeCalculations!$I$3</f>
        <v>0</v>
      </c>
      <c r="Q969" s="11" t="n">
        <f aca="false">OliveWatbal!AA969-OliveWatbal!W969-F969</f>
        <v>-9.8447</v>
      </c>
      <c r="R969" s="11" t="n">
        <f aca="false">OliveWatbal!AA969+OliveWatbal!W969-F969</f>
        <v>9.8885</v>
      </c>
      <c r="S969" s="6" t="n">
        <f aca="false">OliveWatbal!W969</f>
        <v>9.8666</v>
      </c>
      <c r="T969" s="7" t="n">
        <f aca="false">OliveHrFlx!P969-OliveHrFlx!P968</f>
        <v>-0.289999999999999</v>
      </c>
      <c r="U969" s="7" t="n">
        <f aca="false">TreeCalculations!$J$3*TreeCalculations!$K$3*(T969/TreeCalculations!$L$3)</f>
        <v>-0.00950211196925983</v>
      </c>
    </row>
    <row r="970" customFormat="false" ht="12.8" hidden="false" customHeight="false" outlineLevel="0" collapsed="false">
      <c r="C970" s="2" t="n">
        <f aca="false">GrassWatbal!AA970</f>
        <v>0.5298</v>
      </c>
      <c r="D970" s="3" t="n">
        <f aca="false">(0.5*GrassWatbal!J970*GrassTree!$C$31*GrassTree!$C$31/18.0152*40.7*60*60)/TreeCalculations!$I$2/TreeCalculations!$I$2</f>
        <v>0</v>
      </c>
      <c r="E970" s="8" t="n">
        <f aca="false">(GrassHrFlux!K970*18.0152*GrassTree!$C$31*GrassTree!$C$31*2.45*0.5)/TreeCalculations!$I$2/TreeCalculations!$I$2</f>
        <v>0</v>
      </c>
      <c r="F970" s="10" t="n">
        <f aca="false">D970+(0.5*GrassWatbal!F970*GrassTree!$C$31*GrassTree!$C$31/18.0152*40.7*60*60)/TreeCalculations!$I$2/TreeCalculations!$I$2 + (0.5*GrassWatbal!G970*GrassTree!$C$31*GrassTree!$C$31/18.0152*40.7*60*60)/TreeCalculations!$I$2/TreeCalculations!$I$2</f>
        <v>0</v>
      </c>
      <c r="G970" s="5" t="n">
        <f aca="false">GrassWatbal!AA970-GrassWatbal!W970-F970</f>
        <v>-9.6545</v>
      </c>
      <c r="H970" s="11" t="n">
        <f aca="false">GrassWatbal!AA970+GrassWatbal!W970-F970</f>
        <v>10.7141</v>
      </c>
      <c r="I970" s="6" t="n">
        <f aca="false">GrassWatbal!W970</f>
        <v>10.1843</v>
      </c>
      <c r="J970" s="7" t="n">
        <f aca="false">GrassHrFlux!P970-GrassHrFlux!P969</f>
        <v>-0.25</v>
      </c>
      <c r="K970" s="7" t="n">
        <f aca="false">TreeCalculations!$J$2*TreeCalculations!$K$2*(J970/TreeCalculations!$L$2)</f>
        <v>-0.000327659033422754</v>
      </c>
      <c r="L970" s="2" t="n">
        <f aca="false">OliveWatbal!V970/(OliveTree!$C$31*2*OliveTree!$C$31*2)</f>
        <v>-1.777916</v>
      </c>
      <c r="M970" s="12" t="n">
        <f aca="false">OliveWatbal!AA970</f>
        <v>-0.3224</v>
      </c>
      <c r="N970" s="8" t="n">
        <f aca="false">(0.5*OliveWatbal!J970*OliveTree!$C$31*OliveTree!$C$31/18.0152*40.7*60*60)/TreeCalculations!$I$3/TreeCalculations!$I$3</f>
        <v>0</v>
      </c>
      <c r="O970" s="8" t="n">
        <f aca="false">(OliveHrFlx!K970*18.0152*OliveTree!$C$31*OliveTree!$C$31*2.45*0.5)/TreeCalculations!$I$3/TreeCalculations!$I$3</f>
        <v>0</v>
      </c>
      <c r="P970" s="4" t="n">
        <f aca="false">N970+(0.5*OliveWatbal!F970*OliveTree!$C$31*OliveTree!$C$31/18.0152*40.7*60*60)/TreeCalculations!$I$3/TreeCalculations!$I$3 + (0.5*OliveWatbal!G970*OliveTree!$C$31*OliveTree!$C$31/18.0152*40.7*60*60)/TreeCalculations!$I$3/TreeCalculations!$I$3</f>
        <v>0</v>
      </c>
      <c r="Q970" s="11" t="n">
        <f aca="false">OliveWatbal!AA970-OliveWatbal!W970-F970</f>
        <v>-10.1269</v>
      </c>
      <c r="R970" s="11" t="n">
        <f aca="false">OliveWatbal!AA970+OliveWatbal!W970-F970</f>
        <v>9.4821</v>
      </c>
      <c r="S970" s="6" t="n">
        <f aca="false">OliveWatbal!W970</f>
        <v>9.8045</v>
      </c>
      <c r="T970" s="7" t="n">
        <f aca="false">OliveHrFlx!P970-OliveHrFlx!P969</f>
        <v>-0.25</v>
      </c>
      <c r="U970" s="7" t="n">
        <f aca="false">TreeCalculations!$J$3*TreeCalculations!$K$3*(T970/TreeCalculations!$L$3)</f>
        <v>-0.00819147583556885</v>
      </c>
    </row>
    <row r="971" customFormat="false" ht="12.8" hidden="false" customHeight="false" outlineLevel="0" collapsed="false">
      <c r="C971" s="2" t="n">
        <f aca="false">GrassWatbal!AA971</f>
        <v>1.3364</v>
      </c>
      <c r="D971" s="3" t="n">
        <f aca="false">(0.5*GrassWatbal!J971*GrassTree!$C$31*GrassTree!$C$31/18.0152*40.7*60*60)/TreeCalculations!$I$2/TreeCalculations!$I$2</f>
        <v>0</v>
      </c>
      <c r="E971" s="8" t="n">
        <f aca="false">(GrassHrFlux!K971*18.0152*GrassTree!$C$31*GrassTree!$C$31*2.45*0.5)/TreeCalculations!$I$2/TreeCalculations!$I$2</f>
        <v>0</v>
      </c>
      <c r="F971" s="10" t="n">
        <f aca="false">D971+(0.5*GrassWatbal!F971*GrassTree!$C$31*GrassTree!$C$31/18.0152*40.7*60*60)/TreeCalculations!$I$2/TreeCalculations!$I$2 + (0.5*GrassWatbal!G971*GrassTree!$C$31*GrassTree!$C$31/18.0152*40.7*60*60)/TreeCalculations!$I$2/TreeCalculations!$I$2</f>
        <v>0</v>
      </c>
      <c r="G971" s="5" t="n">
        <f aca="false">GrassWatbal!AA971-GrassWatbal!W971-F971</f>
        <v>-8.7555</v>
      </c>
      <c r="H971" s="11" t="n">
        <f aca="false">GrassWatbal!AA971+GrassWatbal!W971-F971</f>
        <v>11.4283</v>
      </c>
      <c r="I971" s="6" t="n">
        <f aca="false">GrassWatbal!W971</f>
        <v>10.0919</v>
      </c>
      <c r="J971" s="7" t="n">
        <f aca="false">GrassHrFlux!P971-GrassHrFlux!P970</f>
        <v>-0.359999999999999</v>
      </c>
      <c r="K971" s="7" t="n">
        <f aca="false">TreeCalculations!$J$2*TreeCalculations!$K$2*(J971/TreeCalculations!$L$2)</f>
        <v>-0.000471829008128765</v>
      </c>
      <c r="L971" s="2" t="n">
        <f aca="false">OliveWatbal!V971/(OliveTree!$C$31*2*OliveTree!$C$31*2)</f>
        <v>-1.761112</v>
      </c>
      <c r="M971" s="12" t="n">
        <f aca="false">OliveWatbal!AA971</f>
        <v>0.4844</v>
      </c>
      <c r="N971" s="8" t="n">
        <f aca="false">(0.5*OliveWatbal!J971*OliveTree!$C$31*OliveTree!$C$31/18.0152*40.7*60*60)/TreeCalculations!$I$3/TreeCalculations!$I$3</f>
        <v>0</v>
      </c>
      <c r="O971" s="8" t="n">
        <f aca="false">(OliveHrFlx!K971*18.0152*OliveTree!$C$31*OliveTree!$C$31*2.45*0.5)/TreeCalculations!$I$3/TreeCalculations!$I$3</f>
        <v>0</v>
      </c>
      <c r="P971" s="4" t="n">
        <f aca="false">N971+(0.5*OliveWatbal!F971*OliveTree!$C$31*OliveTree!$C$31/18.0152*40.7*60*60)/TreeCalculations!$I$3/TreeCalculations!$I$3 + (0.5*OliveWatbal!G971*OliveTree!$C$31*OliveTree!$C$31/18.0152*40.7*60*60)/TreeCalculations!$I$3/TreeCalculations!$I$3</f>
        <v>0</v>
      </c>
      <c r="Q971" s="11" t="n">
        <f aca="false">OliveWatbal!AA971-OliveWatbal!W971-F971</f>
        <v>-9.2459</v>
      </c>
      <c r="R971" s="11" t="n">
        <f aca="false">OliveWatbal!AA971+OliveWatbal!W971-F971</f>
        <v>10.2147</v>
      </c>
      <c r="S971" s="6" t="n">
        <f aca="false">OliveWatbal!W971</f>
        <v>9.7303</v>
      </c>
      <c r="T971" s="7" t="n">
        <f aca="false">OliveHrFlx!P971-OliveHrFlx!P970</f>
        <v>-0.359999999999999</v>
      </c>
      <c r="U971" s="7" t="n">
        <f aca="false">TreeCalculations!$J$3*TreeCalculations!$K$3*(T971/TreeCalculations!$L$3)</f>
        <v>-0.0117957252032191</v>
      </c>
    </row>
    <row r="972" customFormat="false" ht="12.8" hidden="false" customHeight="false" outlineLevel="0" collapsed="false">
      <c r="C972" s="2" t="n">
        <f aca="false">GrassWatbal!AA972</f>
        <v>1.5908</v>
      </c>
      <c r="D972" s="3" t="n">
        <f aca="false">(0.5*GrassWatbal!J972*GrassTree!$C$31*GrassTree!$C$31/18.0152*40.7*60*60)/TreeCalculations!$I$2/TreeCalculations!$I$2</f>
        <v>0</v>
      </c>
      <c r="E972" s="8" t="n">
        <f aca="false">(GrassHrFlux!K972*18.0152*GrassTree!$C$31*GrassTree!$C$31*2.45*0.5)/TreeCalculations!$I$2/TreeCalculations!$I$2</f>
        <v>0</v>
      </c>
      <c r="F972" s="10" t="n">
        <f aca="false">D972+(0.5*GrassWatbal!F972*GrassTree!$C$31*GrassTree!$C$31/18.0152*40.7*60*60)/TreeCalculations!$I$2/TreeCalculations!$I$2 + (0.5*GrassWatbal!G972*GrassTree!$C$31*GrassTree!$C$31/18.0152*40.7*60*60)/TreeCalculations!$I$2/TreeCalculations!$I$2</f>
        <v>0</v>
      </c>
      <c r="G972" s="5" t="n">
        <f aca="false">GrassWatbal!AA972-GrassWatbal!W972-F972</f>
        <v>-8.9602</v>
      </c>
      <c r="H972" s="11" t="n">
        <f aca="false">GrassWatbal!AA972+GrassWatbal!W972-F972</f>
        <v>12.1418</v>
      </c>
      <c r="I972" s="6" t="n">
        <f aca="false">GrassWatbal!W972</f>
        <v>10.551</v>
      </c>
      <c r="J972" s="7" t="n">
        <f aca="false">GrassHrFlux!P972-GrassHrFlux!P971</f>
        <v>-0.180000000000002</v>
      </c>
      <c r="K972" s="7" t="n">
        <f aca="false">TreeCalculations!$J$2*TreeCalculations!$K$2*(J972/TreeCalculations!$L$2)</f>
        <v>-0.000235914504064385</v>
      </c>
      <c r="L972" s="2" t="n">
        <f aca="false">OliveWatbal!V972/(OliveTree!$C$31*2*OliveTree!$C$31*2)</f>
        <v>-1.752388</v>
      </c>
      <c r="M972" s="12" t="n">
        <f aca="false">OliveWatbal!AA972</f>
        <v>0.7393</v>
      </c>
      <c r="N972" s="8" t="n">
        <f aca="false">(0.5*OliveWatbal!J972*OliveTree!$C$31*OliveTree!$C$31/18.0152*40.7*60*60)/TreeCalculations!$I$3/TreeCalculations!$I$3</f>
        <v>0</v>
      </c>
      <c r="O972" s="8" t="n">
        <f aca="false">(OliveHrFlx!K972*18.0152*OliveTree!$C$31*OliveTree!$C$31*2.45*0.5)/TreeCalculations!$I$3/TreeCalculations!$I$3</f>
        <v>0</v>
      </c>
      <c r="P972" s="4" t="n">
        <f aca="false">N972+(0.5*OliveWatbal!F972*OliveTree!$C$31*OliveTree!$C$31/18.0152*40.7*60*60)/TreeCalculations!$I$3/TreeCalculations!$I$3 + (0.5*OliveWatbal!G972*OliveTree!$C$31*OliveTree!$C$31/18.0152*40.7*60*60)/TreeCalculations!$I$3/TreeCalculations!$I$3</f>
        <v>0</v>
      </c>
      <c r="Q972" s="11" t="n">
        <f aca="false">OliveWatbal!AA972-OliveWatbal!W972-F972</f>
        <v>-9.4679</v>
      </c>
      <c r="R972" s="11" t="n">
        <f aca="false">OliveWatbal!AA972+OliveWatbal!W972-F972</f>
        <v>10.9465</v>
      </c>
      <c r="S972" s="6" t="n">
        <f aca="false">OliveWatbal!W972</f>
        <v>10.2072</v>
      </c>
      <c r="T972" s="7" t="n">
        <f aca="false">OliveHrFlx!P972-OliveHrFlx!P971</f>
        <v>-0.180000000000002</v>
      </c>
      <c r="U972" s="7" t="n">
        <f aca="false">TreeCalculations!$J$3*TreeCalculations!$K$3*(T972/TreeCalculations!$L$3)</f>
        <v>-0.00589786260160962</v>
      </c>
    </row>
    <row r="973" customFormat="false" ht="12.8" hidden="false" customHeight="false" outlineLevel="0" collapsed="false">
      <c r="C973" s="2" t="n">
        <f aca="false">GrassWatbal!AA973</f>
        <v>1.7769</v>
      </c>
      <c r="D973" s="3" t="n">
        <f aca="false">(0.5*GrassWatbal!J973*GrassTree!$C$31*GrassTree!$C$31/18.0152*40.7*60*60)/TreeCalculations!$I$2/TreeCalculations!$I$2</f>
        <v>0</v>
      </c>
      <c r="E973" s="8" t="n">
        <f aca="false">(GrassHrFlux!K973*18.0152*GrassTree!$C$31*GrassTree!$C$31*2.45*0.5)/TreeCalculations!$I$2/TreeCalculations!$I$2</f>
        <v>0</v>
      </c>
      <c r="F973" s="10" t="n">
        <f aca="false">D973+(0.5*GrassWatbal!F973*GrassTree!$C$31*GrassTree!$C$31/18.0152*40.7*60*60)/TreeCalculations!$I$2/TreeCalculations!$I$2 + (0.5*GrassWatbal!G973*GrassTree!$C$31*GrassTree!$C$31/18.0152*40.7*60*60)/TreeCalculations!$I$2/TreeCalculations!$I$2</f>
        <v>0</v>
      </c>
      <c r="G973" s="5" t="n">
        <f aca="false">GrassWatbal!AA973-GrassWatbal!W973-F973</f>
        <v>-8.3796</v>
      </c>
      <c r="H973" s="11" t="n">
        <f aca="false">GrassWatbal!AA973+GrassWatbal!W973-F973</f>
        <v>11.9334</v>
      </c>
      <c r="I973" s="6" t="n">
        <f aca="false">GrassWatbal!W973</f>
        <v>10.1565</v>
      </c>
      <c r="J973" s="7" t="n">
        <f aca="false">GrassHrFlux!P973-GrassHrFlux!P972</f>
        <v>-0.139999999999999</v>
      </c>
      <c r="K973" s="7" t="n">
        <f aca="false">TreeCalculations!$J$2*TreeCalculations!$K$2*(J973/TreeCalculations!$L$2)</f>
        <v>-0.000183489058716741</v>
      </c>
      <c r="L973" s="2" t="n">
        <f aca="false">OliveWatbal!V973/(OliveTree!$C$31*2*OliveTree!$C$31*2)</f>
        <v>-1.735948</v>
      </c>
      <c r="M973" s="12" t="n">
        <f aca="false">OliveWatbal!AA973</f>
        <v>0.9254</v>
      </c>
      <c r="N973" s="8" t="n">
        <f aca="false">(0.5*OliveWatbal!J973*OliveTree!$C$31*OliveTree!$C$31/18.0152*40.7*60*60)/TreeCalculations!$I$3/TreeCalculations!$I$3</f>
        <v>0</v>
      </c>
      <c r="O973" s="8" t="n">
        <f aca="false">(OliveHrFlx!K973*18.0152*OliveTree!$C$31*OliveTree!$C$31*2.45*0.5)/TreeCalculations!$I$3/TreeCalculations!$I$3</f>
        <v>0</v>
      </c>
      <c r="P973" s="4" t="n">
        <f aca="false">N973+(0.5*OliveWatbal!F973*OliveTree!$C$31*OliveTree!$C$31/18.0152*40.7*60*60)/TreeCalculations!$I$3/TreeCalculations!$I$3 + (0.5*OliveWatbal!G973*OliveTree!$C$31*OliveTree!$C$31/18.0152*40.7*60*60)/TreeCalculations!$I$3/TreeCalculations!$I$3</f>
        <v>0</v>
      </c>
      <c r="Q973" s="11" t="n">
        <f aca="false">OliveWatbal!AA973-OliveWatbal!W973-F973</f>
        <v>-8.9025</v>
      </c>
      <c r="R973" s="11" t="n">
        <f aca="false">OliveWatbal!AA973+OliveWatbal!W973-F973</f>
        <v>10.7533</v>
      </c>
      <c r="S973" s="6" t="n">
        <f aca="false">OliveWatbal!W973</f>
        <v>9.8279</v>
      </c>
      <c r="T973" s="7" t="n">
        <f aca="false">OliveHrFlx!P973-OliveHrFlx!P972</f>
        <v>-0.139999999999999</v>
      </c>
      <c r="U973" s="7" t="n">
        <f aca="false">TreeCalculations!$J$3*TreeCalculations!$K$3*(T973/TreeCalculations!$L$3)</f>
        <v>-0.00458722646791852</v>
      </c>
    </row>
    <row r="974" customFormat="false" ht="12.8" hidden="false" customHeight="false" outlineLevel="0" collapsed="false">
      <c r="C974" s="2" t="n">
        <f aca="false">GrassWatbal!AA974</f>
        <v>1.2211</v>
      </c>
      <c r="D974" s="3" t="n">
        <f aca="false">(0.5*GrassWatbal!J974*GrassTree!$C$31*GrassTree!$C$31/18.0152*40.7*60*60)/TreeCalculations!$I$2/TreeCalculations!$I$2</f>
        <v>0</v>
      </c>
      <c r="E974" s="8" t="n">
        <f aca="false">(GrassHrFlux!K974*18.0152*GrassTree!$C$31*GrassTree!$C$31*2.45*0.5)/TreeCalculations!$I$2/TreeCalculations!$I$2</f>
        <v>0</v>
      </c>
      <c r="F974" s="10" t="n">
        <f aca="false">D974+(0.5*GrassWatbal!F974*GrassTree!$C$31*GrassTree!$C$31/18.0152*40.7*60*60)/TreeCalculations!$I$2/TreeCalculations!$I$2 + (0.5*GrassWatbal!G974*GrassTree!$C$31*GrassTree!$C$31/18.0152*40.7*60*60)/TreeCalculations!$I$2/TreeCalculations!$I$2</f>
        <v>0</v>
      </c>
      <c r="G974" s="5" t="n">
        <f aca="false">GrassWatbal!AA974-GrassWatbal!W974-F974</f>
        <v>-8.4721</v>
      </c>
      <c r="H974" s="11" t="n">
        <f aca="false">GrassWatbal!AA974+GrassWatbal!W974-F974</f>
        <v>10.9143</v>
      </c>
      <c r="I974" s="6" t="n">
        <f aca="false">GrassWatbal!W974</f>
        <v>9.6932</v>
      </c>
      <c r="J974" s="7" t="n">
        <f aca="false">GrassHrFlux!P974-GrassHrFlux!P973</f>
        <v>-0.52</v>
      </c>
      <c r="K974" s="7" t="n">
        <f aca="false">TreeCalculations!$J$2*TreeCalculations!$K$2*(J974/TreeCalculations!$L$2)</f>
        <v>-0.000681530789519328</v>
      </c>
      <c r="L974" s="2" t="n">
        <f aca="false">OliveWatbal!V974/(OliveTree!$C$31*2*OliveTree!$C$31*2)</f>
        <v>-1.737748</v>
      </c>
      <c r="M974" s="12" t="n">
        <f aca="false">OliveWatbal!AA974</f>
        <v>0.3695</v>
      </c>
      <c r="N974" s="8" t="n">
        <f aca="false">(0.5*OliveWatbal!J974*OliveTree!$C$31*OliveTree!$C$31/18.0152*40.7*60*60)/TreeCalculations!$I$3/TreeCalculations!$I$3</f>
        <v>0</v>
      </c>
      <c r="O974" s="8" t="n">
        <f aca="false">(OliveHrFlx!K974*18.0152*OliveTree!$C$31*OliveTree!$C$31*2.45*0.5)/TreeCalculations!$I$3/TreeCalculations!$I$3</f>
        <v>0</v>
      </c>
      <c r="P974" s="4" t="n">
        <f aca="false">N974+(0.5*OliveWatbal!F974*OliveTree!$C$31*OliveTree!$C$31/18.0152*40.7*60*60)/TreeCalculations!$I$3/TreeCalculations!$I$3 + (0.5*OliveWatbal!G974*OliveTree!$C$31*OliveTree!$C$31/18.0152*40.7*60*60)/TreeCalculations!$I$3/TreeCalculations!$I$3</f>
        <v>0</v>
      </c>
      <c r="Q974" s="11" t="n">
        <f aca="false">OliveWatbal!AA974-OliveWatbal!W974-F974</f>
        <v>-9.0089</v>
      </c>
      <c r="R974" s="11" t="n">
        <f aca="false">OliveWatbal!AA974+OliveWatbal!W974-F974</f>
        <v>9.7479</v>
      </c>
      <c r="S974" s="6" t="n">
        <f aca="false">OliveWatbal!W974</f>
        <v>9.3784</v>
      </c>
      <c r="T974" s="7" t="n">
        <f aca="false">OliveHrFlx!P974-OliveHrFlx!P973</f>
        <v>-0.52</v>
      </c>
      <c r="U974" s="7" t="n">
        <f aca="false">TreeCalculations!$J$3*TreeCalculations!$K$3*(T974/TreeCalculations!$L$3)</f>
        <v>-0.0170382697379832</v>
      </c>
    </row>
    <row r="975" customFormat="false" ht="12.8" hidden="false" customHeight="false" outlineLevel="0" collapsed="false">
      <c r="C975" s="2" t="n">
        <f aca="false">GrassWatbal!AA975</f>
        <v>0.7502</v>
      </c>
      <c r="D975" s="3" t="n">
        <f aca="false">(0.5*GrassWatbal!J975*GrassTree!$C$31*GrassTree!$C$31/18.0152*40.7*60*60)/TreeCalculations!$I$2/TreeCalculations!$I$2</f>
        <v>0</v>
      </c>
      <c r="E975" s="8" t="n">
        <f aca="false">(GrassHrFlux!K975*18.0152*GrassTree!$C$31*GrassTree!$C$31*2.45*0.5)/TreeCalculations!$I$2/TreeCalculations!$I$2</f>
        <v>1.94203856</v>
      </c>
      <c r="F975" s="10" t="n">
        <f aca="false">D975+(0.5*GrassWatbal!F975*GrassTree!$C$31*GrassTree!$C$31/18.0152*40.7*60*60)/TreeCalculations!$I$2/TreeCalculations!$I$2 + (0.5*GrassWatbal!G975*GrassTree!$C$31*GrassTree!$C$31/18.0152*40.7*60*60)/TreeCalculations!$I$2/TreeCalculations!$I$2</f>
        <v>0</v>
      </c>
      <c r="G975" s="5" t="n">
        <f aca="false">GrassWatbal!AA975-GrassWatbal!W975-F975</f>
        <v>-10.4538</v>
      </c>
      <c r="H975" s="11" t="n">
        <f aca="false">GrassWatbal!AA975+GrassWatbal!W975-F975</f>
        <v>11.9542</v>
      </c>
      <c r="I975" s="6" t="n">
        <f aca="false">GrassWatbal!W975</f>
        <v>11.204</v>
      </c>
      <c r="J975" s="7" t="n">
        <f aca="false">GrassHrFlux!P975-GrassHrFlux!P974</f>
        <v>-1.23</v>
      </c>
      <c r="K975" s="7" t="n">
        <f aca="false">TreeCalculations!$J$2*TreeCalculations!$K$2*(J975/TreeCalculations!$L$2)</f>
        <v>-0.00161208244443995</v>
      </c>
      <c r="L975" s="2" t="n">
        <f aca="false">OliveWatbal!V975/(OliveTree!$C$31*2*OliveTree!$C$31*2)</f>
        <v>-1.734532</v>
      </c>
      <c r="M975" s="12" t="n">
        <f aca="false">OliveWatbal!AA975</f>
        <v>-0.1018</v>
      </c>
      <c r="N975" s="8" t="n">
        <f aca="false">(0.5*OliveWatbal!J975*OliveTree!$C$31*OliveTree!$C$31/18.0152*40.7*60*60)/TreeCalculations!$I$3/TreeCalculations!$I$3</f>
        <v>0</v>
      </c>
      <c r="O975" s="8" t="n">
        <f aca="false">(OliveHrFlx!K975*18.0152*OliveTree!$C$31*OliveTree!$C$31*2.45*0.5)/TreeCalculations!$I$3/TreeCalculations!$I$3</f>
        <v>14.470394134</v>
      </c>
      <c r="P975" s="4" t="n">
        <f aca="false">N975+(0.5*OliveWatbal!F975*OliveTree!$C$31*OliveTree!$C$31/18.0152*40.7*60*60)/TreeCalculations!$I$3/TreeCalculations!$I$3 + (0.5*OliveWatbal!G975*OliveTree!$C$31*OliveTree!$C$31/18.0152*40.7*60*60)/TreeCalculations!$I$3/TreeCalculations!$I$3</f>
        <v>0</v>
      </c>
      <c r="Q975" s="11" t="n">
        <f aca="false">OliveWatbal!AA975-OliveWatbal!W975-F975</f>
        <v>-11.0059</v>
      </c>
      <c r="R975" s="11" t="n">
        <f aca="false">OliveWatbal!AA975+OliveWatbal!W975-F975</f>
        <v>10.8023</v>
      </c>
      <c r="S975" s="6" t="n">
        <f aca="false">OliveWatbal!W975</f>
        <v>10.9041</v>
      </c>
      <c r="T975" s="7" t="n">
        <f aca="false">OliveHrFlx!P975-OliveHrFlx!P974</f>
        <v>-1.29</v>
      </c>
      <c r="U975" s="7" t="n">
        <f aca="false">TreeCalculations!$J$3*TreeCalculations!$K$3*(T975/TreeCalculations!$L$3)</f>
        <v>-0.0422680153115353</v>
      </c>
    </row>
    <row r="976" customFormat="false" ht="12.8" hidden="false" customHeight="false" outlineLevel="0" collapsed="false">
      <c r="C976" s="2" t="n">
        <f aca="false">GrassWatbal!AA976</f>
        <v>10.9178</v>
      </c>
      <c r="D976" s="3" t="n">
        <f aca="false">(0.5*GrassWatbal!J976*GrassTree!$C$31*GrassTree!$C$31/18.0152*40.7*60*60)/TreeCalculations!$I$2/TreeCalculations!$I$2</f>
        <v>11.5978462631556</v>
      </c>
      <c r="E976" s="8" t="n">
        <f aca="false">(GrassHrFlux!K976*18.0152*GrassTree!$C$31*GrassTree!$C$31*2.45*0.5)/TreeCalculations!$I$2/TreeCalculations!$I$2</f>
        <v>2.654854986</v>
      </c>
      <c r="F976" s="10" t="n">
        <f aca="false">D976+(0.5*GrassWatbal!F976*GrassTree!$C$31*GrassTree!$C$31/18.0152*40.7*60*60)/TreeCalculations!$I$2/TreeCalculations!$I$2 + (0.5*GrassWatbal!G976*GrassTree!$C$31*GrassTree!$C$31/18.0152*40.7*60*60)/TreeCalculations!$I$2/TreeCalculations!$I$2</f>
        <v>11.5978462631556</v>
      </c>
      <c r="G976" s="5" t="n">
        <f aca="false">GrassWatbal!AA976-GrassWatbal!W976-F976</f>
        <v>-12.7262462631556</v>
      </c>
      <c r="H976" s="11" t="n">
        <f aca="false">GrassWatbal!AA976+GrassWatbal!W976-F976</f>
        <v>11.3661537368444</v>
      </c>
      <c r="I976" s="6" t="n">
        <f aca="false">GrassWatbal!W976</f>
        <v>12.0462</v>
      </c>
      <c r="J976" s="7" t="n">
        <f aca="false">GrassHrFlux!P976-GrassHrFlux!P975</f>
        <v>-0.4</v>
      </c>
      <c r="K976" s="7" t="n">
        <f aca="false">TreeCalculations!$J$2*TreeCalculations!$K$2*(J976/TreeCalculations!$L$2)</f>
        <v>-0.000524254453476407</v>
      </c>
      <c r="L976" s="2" t="n">
        <f aca="false">OliveWatbal!V976/(OliveTree!$C$31*2*OliveTree!$C$31*2)</f>
        <v>-4.879908</v>
      </c>
      <c r="M976" s="12" t="n">
        <f aca="false">OliveWatbal!AA976</f>
        <v>10.4873</v>
      </c>
      <c r="N976" s="8" t="n">
        <f aca="false">(0.5*OliveWatbal!J976*OliveTree!$C$31*OliveTree!$C$31/18.0152*40.7*60*60)/TreeCalculations!$I$3/TreeCalculations!$I$3</f>
        <v>86.3860617700609</v>
      </c>
      <c r="O976" s="8" t="n">
        <f aca="false">(OliveHrFlx!K976*18.0152*OliveTree!$C$31*OliveTree!$C$31*2.45*0.5)/TreeCalculations!$I$3/TreeCalculations!$I$3</f>
        <v>18.59281235</v>
      </c>
      <c r="P976" s="4" t="n">
        <f aca="false">N976+(0.5*OliveWatbal!F976*OliveTree!$C$31*OliveTree!$C$31/18.0152*40.7*60*60)/TreeCalculations!$I$3/TreeCalculations!$I$3 + (0.5*OliveWatbal!G976*OliveTree!$C$31*OliveTree!$C$31/18.0152*40.7*60*60)/TreeCalculations!$I$3/TreeCalculations!$I$3</f>
        <v>86.3860617700609</v>
      </c>
      <c r="Q976" s="11" t="n">
        <f aca="false">OliveWatbal!AA976-OliveWatbal!W976-F976</f>
        <v>-12.8888462631556</v>
      </c>
      <c r="R976" s="11" t="n">
        <f aca="false">OliveWatbal!AA976+OliveWatbal!W976-F976</f>
        <v>10.6677537368444</v>
      </c>
      <c r="S976" s="6" t="n">
        <f aca="false">OliveWatbal!W976</f>
        <v>11.7783</v>
      </c>
      <c r="T976" s="7" t="n">
        <f aca="false">OliveHrFlx!P976-OliveHrFlx!P975</f>
        <v>-0.4</v>
      </c>
      <c r="U976" s="7" t="n">
        <f aca="false">TreeCalculations!$J$3*TreeCalculations!$K$3*(T976/TreeCalculations!$L$3)</f>
        <v>-0.0131063613369102</v>
      </c>
    </row>
    <row r="977" customFormat="false" ht="12.8" hidden="false" customHeight="false" outlineLevel="0" collapsed="false">
      <c r="C977" s="2" t="n">
        <f aca="false">GrassWatbal!AA977</f>
        <v>56.8326</v>
      </c>
      <c r="D977" s="3" t="n">
        <f aca="false">(0.5*GrassWatbal!J977*GrassTree!$C$31*GrassTree!$C$31/18.0152*40.7*60*60)/TreeCalculations!$I$2/TreeCalculations!$I$2</f>
        <v>15.8880734046805</v>
      </c>
      <c r="E977" s="8" t="n">
        <f aca="false">(GrassHrFlux!K977*18.0152*GrassTree!$C$31*GrassTree!$C$31*2.45*0.5)/TreeCalculations!$I$2/TreeCalculations!$I$2</f>
        <v>3.535392924</v>
      </c>
      <c r="F977" s="10" t="n">
        <f aca="false">D977+(0.5*GrassWatbal!F977*GrassTree!$C$31*GrassTree!$C$31/18.0152*40.7*60*60)/TreeCalculations!$I$2/TreeCalculations!$I$2 + (0.5*GrassWatbal!G977*GrassTree!$C$31*GrassTree!$C$31/18.0152*40.7*60*60)/TreeCalculations!$I$2/TreeCalculations!$I$2</f>
        <v>15.8880734046805</v>
      </c>
      <c r="G977" s="5" t="n">
        <f aca="false">GrassWatbal!AA977-GrassWatbal!W977-F977</f>
        <v>28.5369265953195</v>
      </c>
      <c r="H977" s="11" t="n">
        <f aca="false">GrassWatbal!AA977+GrassWatbal!W977-F977</f>
        <v>53.3521265953195</v>
      </c>
      <c r="I977" s="6" t="n">
        <f aca="false">GrassWatbal!W977</f>
        <v>12.4076</v>
      </c>
      <c r="J977" s="7" t="n">
        <f aca="false">GrassHrFlux!P977-GrassHrFlux!P976</f>
        <v>0.0899999999999999</v>
      </c>
      <c r="K977" s="7" t="n">
        <f aca="false">TreeCalculations!$J$2*TreeCalculations!$K$2*(J977/TreeCalculations!$L$2)</f>
        <v>0.000117957252032191</v>
      </c>
      <c r="L977" s="2" t="n">
        <f aca="false">OliveWatbal!V977/(OliveTree!$C$31*2*OliveTree!$C$31*2)</f>
        <v>-30.593356</v>
      </c>
      <c r="M977" s="12" t="n">
        <f aca="false">OliveWatbal!AA977</f>
        <v>53.1035</v>
      </c>
      <c r="N977" s="8" t="n">
        <f aca="false">(0.5*OliveWatbal!J977*OliveTree!$C$31*OliveTree!$C$31/18.0152*40.7*60*60)/TreeCalculations!$I$3/TreeCalculations!$I$3</f>
        <v>111.009118966206</v>
      </c>
      <c r="O977" s="8" t="n">
        <f aca="false">(OliveHrFlx!K977*18.0152*OliveTree!$C$31*OliveTree!$C$31*2.45*0.5)/TreeCalculations!$I$3/TreeCalculations!$I$3</f>
        <v>24.255620242</v>
      </c>
      <c r="P977" s="4" t="n">
        <f aca="false">N977+(0.5*OliveWatbal!F977*OliveTree!$C$31*OliveTree!$C$31/18.0152*40.7*60*60)/TreeCalculations!$I$3/TreeCalculations!$I$3 + (0.5*OliveWatbal!G977*OliveTree!$C$31*OliveTree!$C$31/18.0152*40.7*60*60)/TreeCalculations!$I$3/TreeCalculations!$I$3</f>
        <v>111.009118966206</v>
      </c>
      <c r="Q977" s="11" t="n">
        <f aca="false">OliveWatbal!AA977-OliveWatbal!W977-F977</f>
        <v>24.9158265953195</v>
      </c>
      <c r="R977" s="11" t="n">
        <f aca="false">OliveWatbal!AA977+OliveWatbal!W977-F977</f>
        <v>49.5150265953195</v>
      </c>
      <c r="S977" s="6" t="n">
        <f aca="false">OliveWatbal!W977</f>
        <v>12.2996</v>
      </c>
      <c r="T977" s="7" t="n">
        <f aca="false">OliveHrFlx!P977-OliveHrFlx!P976</f>
        <v>0.0400000000000009</v>
      </c>
      <c r="U977" s="7" t="n">
        <f aca="false">TreeCalculations!$J$3*TreeCalculations!$K$3*(T977/TreeCalculations!$L$3)</f>
        <v>0.00131063613369105</v>
      </c>
    </row>
    <row r="978" customFormat="false" ht="12.8" hidden="false" customHeight="false" outlineLevel="0" collapsed="false">
      <c r="C978" s="2" t="n">
        <f aca="false">GrassWatbal!AA978</f>
        <v>125.9076</v>
      </c>
      <c r="D978" s="3" t="n">
        <f aca="false">(0.5*GrassWatbal!J978*GrassTree!$C$31*GrassTree!$C$31/18.0152*40.7*60*60)/TreeCalculations!$I$2/TreeCalculations!$I$2</f>
        <v>21.1827423509037</v>
      </c>
      <c r="E978" s="8" t="n">
        <f aca="false">(GrassHrFlux!K978*18.0152*GrassTree!$C$31*GrassTree!$C$31*2.45*0.5)/TreeCalculations!$I$2/TreeCalculations!$I$2</f>
        <v>4.506412204</v>
      </c>
      <c r="F978" s="10" t="n">
        <f aca="false">D978+(0.5*GrassWatbal!F978*GrassTree!$C$31*GrassTree!$C$31/18.0152*40.7*60*60)/TreeCalculations!$I$2/TreeCalculations!$I$2 + (0.5*GrassWatbal!G978*GrassTree!$C$31*GrassTree!$C$31/18.0152*40.7*60*60)/TreeCalculations!$I$2/TreeCalculations!$I$2</f>
        <v>21.1827423509037</v>
      </c>
      <c r="G978" s="5" t="n">
        <f aca="false">GrassWatbal!AA978-GrassWatbal!W978-F978</f>
        <v>93.7434576490963</v>
      </c>
      <c r="H978" s="11" t="n">
        <f aca="false">GrassWatbal!AA978+GrassWatbal!W978-F978</f>
        <v>115.706257649096</v>
      </c>
      <c r="I978" s="6" t="n">
        <f aca="false">GrassWatbal!W978</f>
        <v>10.9814</v>
      </c>
      <c r="J978" s="7" t="n">
        <f aca="false">GrassHrFlux!P978-GrassHrFlux!P977</f>
        <v>0.4</v>
      </c>
      <c r="K978" s="7" t="n">
        <f aca="false">TreeCalculations!$J$2*TreeCalculations!$K$2*(J978/TreeCalculations!$L$2)</f>
        <v>0.000524254453476407</v>
      </c>
      <c r="L978" s="2" t="n">
        <f aca="false">OliveWatbal!V978/(OliveTree!$C$31*2*OliveTree!$C$31*2)</f>
        <v>-70.723892</v>
      </c>
      <c r="M978" s="12" t="n">
        <f aca="false">OliveWatbal!AA978</f>
        <v>117.0691</v>
      </c>
      <c r="N978" s="8" t="n">
        <f aca="false">(0.5*OliveWatbal!J978*OliveTree!$C$31*OliveTree!$C$31/18.0152*40.7*60*60)/TreeCalculations!$I$3/TreeCalculations!$I$3</f>
        <v>144.814482215018</v>
      </c>
      <c r="O978" s="8" t="n">
        <f aca="false">(OliveHrFlx!K978*18.0152*OliveTree!$C$31*OliveTree!$C$31*2.45*0.5)/TreeCalculations!$I$3/TreeCalculations!$I$3</f>
        <v>30.648899456</v>
      </c>
      <c r="P978" s="4" t="n">
        <f aca="false">N978+(0.5*OliveWatbal!F978*OliveTree!$C$31*OliveTree!$C$31/18.0152*40.7*60*60)/TreeCalculations!$I$3/TreeCalculations!$I$3 + (0.5*OliveWatbal!G978*OliveTree!$C$31*OliveTree!$C$31/18.0152*40.7*60*60)/TreeCalculations!$I$3/TreeCalculations!$I$3</f>
        <v>144.814482215018</v>
      </c>
      <c r="Q978" s="11" t="n">
        <f aca="false">OliveWatbal!AA978-OliveWatbal!W978-F978</f>
        <v>84.7639576490963</v>
      </c>
      <c r="R978" s="11" t="n">
        <f aca="false">OliveWatbal!AA978+OliveWatbal!W978-F978</f>
        <v>107.008757649096</v>
      </c>
      <c r="S978" s="6" t="n">
        <f aca="false">OliveWatbal!W978</f>
        <v>11.1224</v>
      </c>
      <c r="T978" s="7" t="n">
        <f aca="false">OliveHrFlx!P978-OliveHrFlx!P977</f>
        <v>0.379999999999999</v>
      </c>
      <c r="U978" s="7" t="n">
        <f aca="false">TreeCalculations!$J$3*TreeCalculations!$K$3*(T978/TreeCalculations!$L$3)</f>
        <v>0.0124510432700646</v>
      </c>
    </row>
    <row r="979" customFormat="false" ht="12.8" hidden="false" customHeight="false" outlineLevel="0" collapsed="false">
      <c r="C979" s="2" t="n">
        <f aca="false">GrassWatbal!AA979</f>
        <v>190.6309</v>
      </c>
      <c r="D979" s="3" t="n">
        <f aca="false">(0.5*GrassWatbal!J979*GrassTree!$C$31*GrassTree!$C$31/18.0152*40.7*60*60)/TreeCalculations!$I$2/TreeCalculations!$I$2</f>
        <v>27.0101314445579</v>
      </c>
      <c r="E979" s="8" t="n">
        <f aca="false">(GrassHrFlux!K979*18.0152*GrassTree!$C$31*GrassTree!$C$31*2.45*0.5)/TreeCalculations!$I$2/TreeCalculations!$I$2</f>
        <v>5.100058082</v>
      </c>
      <c r="F979" s="10" t="n">
        <f aca="false">D979+(0.5*GrassWatbal!F979*GrassTree!$C$31*GrassTree!$C$31/18.0152*40.7*60*60)/TreeCalculations!$I$2/TreeCalculations!$I$2 + (0.5*GrassWatbal!G979*GrassTree!$C$31*GrassTree!$C$31/18.0152*40.7*60*60)/TreeCalculations!$I$2/TreeCalculations!$I$2</f>
        <v>27.0101314445579</v>
      </c>
      <c r="G979" s="5" t="n">
        <f aca="false">GrassWatbal!AA979-GrassWatbal!W979-F979</f>
        <v>155.408268555442</v>
      </c>
      <c r="H979" s="11" t="n">
        <f aca="false">GrassWatbal!AA979+GrassWatbal!W979-F979</f>
        <v>171.833268555442</v>
      </c>
      <c r="I979" s="6" t="n">
        <f aca="false">GrassWatbal!W979</f>
        <v>8.2125</v>
      </c>
      <c r="J979" s="7" t="n">
        <f aca="false">GrassHrFlux!P979-GrassHrFlux!P978</f>
        <v>0.65</v>
      </c>
      <c r="K979" s="7" t="n">
        <f aca="false">TreeCalculations!$J$2*TreeCalculations!$K$2*(J979/TreeCalculations!$L$2)</f>
        <v>0.000851913486899161</v>
      </c>
      <c r="L979" s="2" t="n">
        <f aca="false">OliveWatbal!V979/(OliveTree!$C$31*2*OliveTree!$C$31*2)</f>
        <v>-112.59298</v>
      </c>
      <c r="M979" s="12" t="n">
        <f aca="false">OliveWatbal!AA979</f>
        <v>176.0868</v>
      </c>
      <c r="N979" s="8" t="n">
        <f aca="false">(0.5*OliveWatbal!J979*OliveTree!$C$31*OliveTree!$C$31/18.0152*40.7*60*60)/TreeCalculations!$I$3/TreeCalculations!$I$3</f>
        <v>182.987337359563</v>
      </c>
      <c r="O979" s="8" t="n">
        <f aca="false">(OliveHrFlx!K979*18.0152*OliveTree!$C$31*OliveTree!$C$31*2.45*0.5)/TreeCalculations!$I$3/TreeCalculations!$I$3</f>
        <v>34.451322682</v>
      </c>
      <c r="P979" s="4" t="n">
        <f aca="false">N979+(0.5*OliveWatbal!F979*OliveTree!$C$31*OliveTree!$C$31/18.0152*40.7*60*60)/TreeCalculations!$I$3/TreeCalculations!$I$3 + (0.5*OliveWatbal!G979*OliveTree!$C$31*OliveTree!$C$31/18.0152*40.7*60*60)/TreeCalculations!$I$3/TreeCalculations!$I$3</f>
        <v>182.987337359563</v>
      </c>
      <c r="Q979" s="11" t="n">
        <f aca="false">OliveWatbal!AA979-OliveWatbal!W979-F979</f>
        <v>140.618468555442</v>
      </c>
      <c r="R979" s="11" t="n">
        <f aca="false">OliveWatbal!AA979+OliveWatbal!W979-F979</f>
        <v>157.534868555442</v>
      </c>
      <c r="S979" s="6" t="n">
        <f aca="false">OliveWatbal!W979</f>
        <v>8.4582</v>
      </c>
      <c r="T979" s="7" t="n">
        <f aca="false">OliveHrFlx!P979-OliveHrFlx!P978</f>
        <v>0.640000000000001</v>
      </c>
      <c r="U979" s="7" t="n">
        <f aca="false">TreeCalculations!$J$3*TreeCalculations!$K$3*(T979/TreeCalculations!$L$3)</f>
        <v>0.0209701781390563</v>
      </c>
    </row>
    <row r="980" customFormat="false" ht="12.8" hidden="false" customHeight="false" outlineLevel="0" collapsed="false">
      <c r="C980" s="2" t="n">
        <f aca="false">GrassWatbal!AA980</f>
        <v>250.5609</v>
      </c>
      <c r="D980" s="3" t="n">
        <f aca="false">(0.5*GrassWatbal!J980*GrassTree!$C$31*GrassTree!$C$31/18.0152*40.7*60*60)/TreeCalculations!$I$2/TreeCalculations!$I$2</f>
        <v>30.5561770060838</v>
      </c>
      <c r="E980" s="8" t="n">
        <f aca="false">(GrassHrFlux!K980*18.0152*GrassTree!$C$31*GrassTree!$C$31*2.45*0.5)/TreeCalculations!$I$2/TreeCalculations!$I$2</f>
        <v>6.728722238</v>
      </c>
      <c r="F980" s="10" t="n">
        <f aca="false">D980+(0.5*GrassWatbal!F980*GrassTree!$C$31*GrassTree!$C$31/18.0152*40.7*60*60)/TreeCalculations!$I$2/TreeCalculations!$I$2 + (0.5*GrassWatbal!G980*GrassTree!$C$31*GrassTree!$C$31/18.0152*40.7*60*60)/TreeCalculations!$I$2/TreeCalculations!$I$2</f>
        <v>30.5561770060838</v>
      </c>
      <c r="G980" s="5" t="n">
        <f aca="false">GrassWatbal!AA980-GrassWatbal!W980-F980</f>
        <v>214.628222993916</v>
      </c>
      <c r="H980" s="11" t="n">
        <f aca="false">GrassWatbal!AA980+GrassWatbal!W980-F980</f>
        <v>225.381222993916</v>
      </c>
      <c r="I980" s="6" t="n">
        <f aca="false">GrassWatbal!W980</f>
        <v>5.3765</v>
      </c>
      <c r="J980" s="7" t="n">
        <f aca="false">GrassHrFlux!P980-GrassHrFlux!P979</f>
        <v>0.379999999999999</v>
      </c>
      <c r="K980" s="7" t="n">
        <f aca="false">TreeCalculations!$J$2*TreeCalculations!$K$2*(J980/TreeCalculations!$L$2)</f>
        <v>0.000498041730802585</v>
      </c>
      <c r="L980" s="2" t="n">
        <f aca="false">OliveWatbal!V980/(OliveTree!$C$31*2*OliveTree!$C$31*2)</f>
        <v>-144.771836</v>
      </c>
      <c r="M980" s="12" t="n">
        <f aca="false">OliveWatbal!AA980</f>
        <v>231.4606</v>
      </c>
      <c r="N980" s="8" t="n">
        <f aca="false">(0.5*OliveWatbal!J980*OliveTree!$C$31*OliveTree!$C$31/18.0152*40.7*60*60)/TreeCalculations!$I$3/TreeCalculations!$I$3</f>
        <v>205.67877570052</v>
      </c>
      <c r="O980" s="8" t="n">
        <f aca="false">(OliveHrFlx!K980*18.0152*OliveTree!$C$31*OliveTree!$C$31*2.45*0.5)/TreeCalculations!$I$3/TreeCalculations!$I$3</f>
        <v>45.353220962</v>
      </c>
      <c r="P980" s="4" t="n">
        <f aca="false">N980+(0.5*OliveWatbal!F980*OliveTree!$C$31*OliveTree!$C$31/18.0152*40.7*60*60)/TreeCalculations!$I$3/TreeCalculations!$I$3 + (0.5*OliveWatbal!G980*OliveTree!$C$31*OliveTree!$C$31/18.0152*40.7*60*60)/TreeCalculations!$I$3/TreeCalculations!$I$3</f>
        <v>205.67877570052</v>
      </c>
      <c r="Q980" s="11" t="n">
        <f aca="false">OliveWatbal!AA980-OliveWatbal!W980-F980</f>
        <v>195.298722993916</v>
      </c>
      <c r="R980" s="11" t="n">
        <f aca="false">OliveWatbal!AA980+OliveWatbal!W980-F980</f>
        <v>206.510122993916</v>
      </c>
      <c r="S980" s="6" t="n">
        <f aca="false">OliveWatbal!W980</f>
        <v>5.6057</v>
      </c>
      <c r="T980" s="7" t="n">
        <f aca="false">OliveHrFlx!P980-OliveHrFlx!P979</f>
        <v>0.34</v>
      </c>
      <c r="U980" s="7" t="n">
        <f aca="false">TreeCalculations!$J$3*TreeCalculations!$K$3*(T980/TreeCalculations!$L$3)</f>
        <v>0.0111404071363736</v>
      </c>
    </row>
    <row r="981" customFormat="false" ht="12.8" hidden="false" customHeight="false" outlineLevel="0" collapsed="false">
      <c r="C981" s="2" t="n">
        <f aca="false">GrassWatbal!AA981</f>
        <v>381.4171</v>
      </c>
      <c r="D981" s="3" t="n">
        <f aca="false">(0.5*GrassWatbal!J981*GrassTree!$C$31*GrassTree!$C$31/18.0152*40.7*60*60)/TreeCalculations!$I$2/TreeCalculations!$I$2</f>
        <v>40.3118688662907</v>
      </c>
      <c r="E981" s="8" t="n">
        <f aca="false">(GrassHrFlux!K981*18.0152*GrassTree!$C$31*GrassTree!$C$31*2.45*0.5)/TreeCalculations!$I$2/TreeCalculations!$I$2</f>
        <v>6.616172276</v>
      </c>
      <c r="F981" s="10" t="n">
        <f aca="false">D981+(0.5*GrassWatbal!F981*GrassTree!$C$31*GrassTree!$C$31/18.0152*40.7*60*60)/TreeCalculations!$I$2/TreeCalculations!$I$2 + (0.5*GrassWatbal!G981*GrassTree!$C$31*GrassTree!$C$31/18.0152*40.7*60*60)/TreeCalculations!$I$2/TreeCalculations!$I$2</f>
        <v>40.3118688662907</v>
      </c>
      <c r="G981" s="5" t="n">
        <f aca="false">GrassWatbal!AA981-GrassWatbal!W981-F981</f>
        <v>337.487531133709</v>
      </c>
      <c r="H981" s="11" t="n">
        <f aca="false">GrassWatbal!AA981+GrassWatbal!W981-F981</f>
        <v>344.722931133709</v>
      </c>
      <c r="I981" s="6" t="n">
        <f aca="false">GrassWatbal!W981</f>
        <v>3.6177</v>
      </c>
      <c r="J981" s="7" t="n">
        <f aca="false">GrassHrFlux!P981-GrassHrFlux!P980</f>
        <v>0.300000000000001</v>
      </c>
      <c r="K981" s="7" t="n">
        <f aca="false">TreeCalculations!$J$2*TreeCalculations!$K$2*(J981/TreeCalculations!$L$2)</f>
        <v>0.000393190840107306</v>
      </c>
      <c r="L981" s="2" t="n">
        <f aca="false">OliveWatbal!V981/(OliveTree!$C$31*2*OliveTree!$C$31*2)</f>
        <v>-211.215428</v>
      </c>
      <c r="M981" s="12" t="n">
        <f aca="false">OliveWatbal!AA981</f>
        <v>352.2873</v>
      </c>
      <c r="N981" s="8" t="n">
        <f aca="false">(0.5*OliveWatbal!J981*OliveTree!$C$31*OliveTree!$C$31/18.0152*40.7*60*60)/TreeCalculations!$I$3/TreeCalculations!$I$3</f>
        <v>270.772297837382</v>
      </c>
      <c r="O981" s="8" t="n">
        <f aca="false">(OliveHrFlx!K981*18.0152*OliveTree!$C$31*OliveTree!$C$31*2.45*0.5)/TreeCalculations!$I$3/TreeCalculations!$I$3</f>
        <v>43.912140076</v>
      </c>
      <c r="P981" s="4" t="n">
        <f aca="false">N981+(0.5*OliveWatbal!F981*OliveTree!$C$31*OliveTree!$C$31/18.0152*40.7*60*60)/TreeCalculations!$I$3/TreeCalculations!$I$3 + (0.5*OliveWatbal!G981*OliveTree!$C$31*OliveTree!$C$31/18.0152*40.7*60*60)/TreeCalculations!$I$3/TreeCalculations!$I$3</f>
        <v>270.772297837382</v>
      </c>
      <c r="Q981" s="11" t="n">
        <f aca="false">OliveWatbal!AA981-OliveWatbal!W981-F981</f>
        <v>307.922531133709</v>
      </c>
      <c r="R981" s="11" t="n">
        <f aca="false">OliveWatbal!AA981+OliveWatbal!W981-F981</f>
        <v>316.028331133709</v>
      </c>
      <c r="S981" s="6" t="n">
        <f aca="false">OliveWatbal!W981</f>
        <v>4.0529</v>
      </c>
      <c r="T981" s="7" t="n">
        <f aca="false">OliveHrFlx!P981-OliveHrFlx!P980</f>
        <v>0.31</v>
      </c>
      <c r="U981" s="7" t="n">
        <f aca="false">TreeCalculations!$J$3*TreeCalculations!$K$3*(T981/TreeCalculations!$L$3)</f>
        <v>0.0101574300361054</v>
      </c>
    </row>
    <row r="982" customFormat="false" ht="12.8" hidden="false" customHeight="false" outlineLevel="0" collapsed="false">
      <c r="C982" s="2" t="n">
        <f aca="false">GrassWatbal!AA982</f>
        <v>327.2299</v>
      </c>
      <c r="D982" s="3" t="n">
        <f aca="false">(0.5*GrassWatbal!J982*GrassTree!$C$31*GrassTree!$C$31/18.0152*40.7*60*60)/TreeCalculations!$I$2/TreeCalculations!$I$2</f>
        <v>39.7018839646521</v>
      </c>
      <c r="E982" s="8" t="n">
        <f aca="false">(GrassHrFlux!K982*18.0152*GrassTree!$C$31*GrassTree!$C$31*2.45*0.5)/TreeCalculations!$I$2/TreeCalculations!$I$2</f>
        <v>7.181128948</v>
      </c>
      <c r="F982" s="10" t="n">
        <f aca="false">D982+(0.5*GrassWatbal!F982*GrassTree!$C$31*GrassTree!$C$31/18.0152*40.7*60*60)/TreeCalculations!$I$2/TreeCalculations!$I$2 + (0.5*GrassWatbal!G982*GrassTree!$C$31*GrassTree!$C$31/18.0152*40.7*60*60)/TreeCalculations!$I$2/TreeCalculations!$I$2</f>
        <v>39.7018839646521</v>
      </c>
      <c r="G982" s="5" t="n">
        <f aca="false">GrassWatbal!AA982-GrassWatbal!W982-F982</f>
        <v>285.873816035348</v>
      </c>
      <c r="H982" s="11" t="n">
        <f aca="false">GrassWatbal!AA982+GrassWatbal!W982-F982</f>
        <v>289.182216035348</v>
      </c>
      <c r="I982" s="6" t="n">
        <f aca="false">GrassWatbal!W982</f>
        <v>1.6542</v>
      </c>
      <c r="J982" s="7" t="n">
        <f aca="false">GrassHrFlux!P982-GrassHrFlux!P981</f>
        <v>0.129999999999999</v>
      </c>
      <c r="K982" s="7" t="n">
        <f aca="false">TreeCalculations!$J$2*TreeCalculations!$K$2*(J982/TreeCalculations!$L$2)</f>
        <v>0.000170382697379831</v>
      </c>
      <c r="L982" s="2" t="n">
        <f aca="false">OliveWatbal!V982/(OliveTree!$C$31*2*OliveTree!$C$31*2)</f>
        <v>-180.977032</v>
      </c>
      <c r="M982" s="12" t="n">
        <f aca="false">OliveWatbal!AA982</f>
        <v>303.2213</v>
      </c>
      <c r="N982" s="8" t="n">
        <f aca="false">(0.5*OliveWatbal!J982*OliveTree!$C$31*OliveTree!$C$31/18.0152*40.7*60*60)/TreeCalculations!$I$3/TreeCalculations!$I$3</f>
        <v>262.167444158266</v>
      </c>
      <c r="O982" s="8" t="n">
        <f aca="false">(OliveHrFlx!K982*18.0152*OliveTree!$C$31*OliveTree!$C$31*2.45*0.5)/TreeCalculations!$I$3/TreeCalculations!$I$3</f>
        <v>47.25994973</v>
      </c>
      <c r="P982" s="4" t="n">
        <f aca="false">N982+(0.5*OliveWatbal!F982*OliveTree!$C$31*OliveTree!$C$31/18.0152*40.7*60*60)/TreeCalculations!$I$3/TreeCalculations!$I$3 + (0.5*OliveWatbal!G982*OliveTree!$C$31*OliveTree!$C$31/18.0152*40.7*60*60)/TreeCalculations!$I$3/TreeCalculations!$I$3</f>
        <v>262.167444158266</v>
      </c>
      <c r="Q982" s="11" t="n">
        <f aca="false">OliveWatbal!AA982-OliveWatbal!W982-F982</f>
        <v>261.730816035348</v>
      </c>
      <c r="R982" s="11" t="n">
        <f aca="false">OliveWatbal!AA982+OliveWatbal!W982-F982</f>
        <v>265.308016035348</v>
      </c>
      <c r="S982" s="6" t="n">
        <f aca="false">OliveWatbal!W982</f>
        <v>1.7886</v>
      </c>
      <c r="T982" s="7" t="n">
        <f aca="false">OliveHrFlx!P982-OliveHrFlx!P981</f>
        <v>0.109999999999999</v>
      </c>
      <c r="U982" s="7" t="n">
        <f aca="false">TreeCalculations!$J$3*TreeCalculations!$K$3*(T982/TreeCalculations!$L$3)</f>
        <v>0.00360424936765027</v>
      </c>
    </row>
    <row r="983" customFormat="false" ht="12.8" hidden="false" customHeight="false" outlineLevel="0" collapsed="false">
      <c r="C983" s="2" t="n">
        <f aca="false">GrassWatbal!AA983</f>
        <v>344.3635</v>
      </c>
      <c r="D983" s="3" t="n">
        <f aca="false">(0.5*GrassWatbal!J983*GrassTree!$C$31*GrassTree!$C$31/18.0152*40.7*60*60)/TreeCalculations!$I$2/TreeCalculations!$I$2</f>
        <v>43.1055997157956</v>
      </c>
      <c r="E983" s="8" t="n">
        <f aca="false">(GrassHrFlux!K983*18.0152*GrassTree!$C$31*GrassTree!$C$31*2.45*0.5)/TreeCalculations!$I$2/TreeCalculations!$I$2</f>
        <v>8.642071592</v>
      </c>
      <c r="F983" s="10" t="n">
        <f aca="false">D983+(0.5*GrassWatbal!F983*GrassTree!$C$31*GrassTree!$C$31/18.0152*40.7*60*60)/TreeCalculations!$I$2/TreeCalculations!$I$2 + (0.5*GrassWatbal!G983*GrassTree!$C$31*GrassTree!$C$31/18.0152*40.7*60*60)/TreeCalculations!$I$2/TreeCalculations!$I$2</f>
        <v>43.1055997157956</v>
      </c>
      <c r="G983" s="5" t="n">
        <f aca="false">GrassWatbal!AA983-GrassWatbal!W983-F983</f>
        <v>300.103200284204</v>
      </c>
      <c r="H983" s="11" t="n">
        <f aca="false">GrassWatbal!AA983+GrassWatbal!W983-F983</f>
        <v>302.412600284204</v>
      </c>
      <c r="I983" s="6" t="n">
        <f aca="false">GrassWatbal!W983</f>
        <v>1.1547</v>
      </c>
      <c r="J983" s="7" t="n">
        <f aca="false">GrassHrFlux!P983-GrassHrFlux!P982</f>
        <v>0.280000000000001</v>
      </c>
      <c r="K983" s="7" t="n">
        <f aca="false">TreeCalculations!$J$2*TreeCalculations!$K$2*(J983/TreeCalculations!$L$2)</f>
        <v>0.000366978117433486</v>
      </c>
      <c r="L983" s="2" t="n">
        <f aca="false">OliveWatbal!V983/(OliveTree!$C$31*2*OliveTree!$C$31*2)</f>
        <v>-189.493732</v>
      </c>
      <c r="M983" s="12" t="n">
        <f aca="false">OliveWatbal!AA983</f>
        <v>319.1936</v>
      </c>
      <c r="N983" s="8" t="n">
        <f aca="false">(0.5*OliveWatbal!J983*OliveTree!$C$31*OliveTree!$C$31/18.0152*40.7*60*60)/TreeCalculations!$I$3/TreeCalculations!$I$3</f>
        <v>282.150549535947</v>
      </c>
      <c r="O983" s="8" t="n">
        <f aca="false">(OliveHrFlx!K983*18.0152*OliveTree!$C$31*OliveTree!$C$31*2.45*0.5)/TreeCalculations!$I$3/TreeCalculations!$I$3</f>
        <v>56.35222117</v>
      </c>
      <c r="P983" s="4" t="n">
        <f aca="false">N983+(0.5*OliveWatbal!F983*OliveTree!$C$31*OliveTree!$C$31/18.0152*40.7*60*60)/TreeCalculations!$I$3/TreeCalculations!$I$3 + (0.5*OliveWatbal!G983*OliveTree!$C$31*OliveTree!$C$31/18.0152*40.7*60*60)/TreeCalculations!$I$3/TreeCalculations!$I$3</f>
        <v>282.150549535947</v>
      </c>
      <c r="Q983" s="11" t="n">
        <f aca="false">OliveWatbal!AA983-OliveWatbal!W983-F983</f>
        <v>274.735700284204</v>
      </c>
      <c r="R983" s="11" t="n">
        <f aca="false">OliveWatbal!AA983+OliveWatbal!W983-F983</f>
        <v>277.440300284204</v>
      </c>
      <c r="S983" s="6" t="n">
        <f aca="false">OliveWatbal!W983</f>
        <v>1.3523</v>
      </c>
      <c r="T983" s="7" t="n">
        <f aca="false">OliveHrFlx!P983-OliveHrFlx!P982</f>
        <v>0.25</v>
      </c>
      <c r="U983" s="7" t="n">
        <f aca="false">TreeCalculations!$J$3*TreeCalculations!$K$3*(T983/TreeCalculations!$L$3)</f>
        <v>0.00819147583556885</v>
      </c>
    </row>
    <row r="984" customFormat="false" ht="12.8" hidden="false" customHeight="false" outlineLevel="0" collapsed="false">
      <c r="C984" s="2" t="n">
        <f aca="false">GrassWatbal!AA984</f>
        <v>502.2332</v>
      </c>
      <c r="D984" s="3" t="n">
        <f aca="false">(0.5*GrassWatbal!J984*GrassTree!$C$31*GrassTree!$C$31/18.0152*40.7*60*60)/TreeCalculations!$I$2/TreeCalculations!$I$2</f>
        <v>51.816184111195</v>
      </c>
      <c r="E984" s="8" t="n">
        <f aca="false">(GrassHrFlux!K984*18.0152*GrassTree!$C$31*GrassTree!$C$31*2.45*0.5)/TreeCalculations!$I$2/TreeCalculations!$I$2</f>
        <v>8.269111914</v>
      </c>
      <c r="F984" s="10" t="n">
        <f aca="false">D984+(0.5*GrassWatbal!F984*GrassTree!$C$31*GrassTree!$C$31/18.0152*40.7*60*60)/TreeCalculations!$I$2/TreeCalculations!$I$2 + (0.5*GrassWatbal!G984*GrassTree!$C$31*GrassTree!$C$31/18.0152*40.7*60*60)/TreeCalculations!$I$2/TreeCalculations!$I$2</f>
        <v>51.816184111195</v>
      </c>
      <c r="G984" s="5" t="n">
        <f aca="false">GrassWatbal!AA984-GrassWatbal!W984-F984</f>
        <v>449.313215888805</v>
      </c>
      <c r="H984" s="11" t="n">
        <f aca="false">GrassWatbal!AA984+GrassWatbal!W984-F984</f>
        <v>451.520815888805</v>
      </c>
      <c r="I984" s="6" t="n">
        <f aca="false">GrassWatbal!W984</f>
        <v>1.1038</v>
      </c>
      <c r="J984" s="7" t="n">
        <f aca="false">GrassHrFlux!P984-GrassHrFlux!P983</f>
        <v>-0.140000000000001</v>
      </c>
      <c r="K984" s="7" t="n">
        <f aca="false">TreeCalculations!$J$2*TreeCalculations!$K$2*(J984/TreeCalculations!$L$2)</f>
        <v>-0.000183489058716743</v>
      </c>
      <c r="L984" s="2" t="n">
        <f aca="false">OliveWatbal!V984/(OliveTree!$C$31*2*OliveTree!$C$31*2)</f>
        <v>-258.422792</v>
      </c>
      <c r="M984" s="12" t="n">
        <f aca="false">OliveWatbal!AA984</f>
        <v>465.4687</v>
      </c>
      <c r="N984" s="8" t="n">
        <f aca="false">(0.5*OliveWatbal!J984*OliveTree!$C$31*OliveTree!$C$31/18.0152*40.7*60*60)/TreeCalculations!$I$3/TreeCalculations!$I$3</f>
        <v>336.435139215773</v>
      </c>
      <c r="O984" s="8" t="n">
        <f aca="false">(OliveHrFlx!K984*18.0152*OliveTree!$C$31*OliveTree!$C$31*2.45*0.5)/TreeCalculations!$I$3/TreeCalculations!$I$3</f>
        <v>53.854053386</v>
      </c>
      <c r="P984" s="4" t="n">
        <f aca="false">N984+(0.5*OliveWatbal!F984*OliveTree!$C$31*OliveTree!$C$31/18.0152*40.7*60*60)/TreeCalculations!$I$3/TreeCalculations!$I$3 + (0.5*OliveWatbal!G984*OliveTree!$C$31*OliveTree!$C$31/18.0152*40.7*60*60)/TreeCalculations!$I$3/TreeCalculations!$I$3</f>
        <v>336.435139215773</v>
      </c>
      <c r="Q984" s="11" t="n">
        <f aca="false">OliveWatbal!AA984-OliveWatbal!W984-F984</f>
        <v>412.182015888805</v>
      </c>
      <c r="R984" s="11" t="n">
        <f aca="false">OliveWatbal!AA984+OliveWatbal!W984-F984</f>
        <v>415.123015888805</v>
      </c>
      <c r="S984" s="6" t="n">
        <f aca="false">OliveWatbal!W984</f>
        <v>1.4705</v>
      </c>
      <c r="T984" s="7" t="n">
        <f aca="false">OliveHrFlx!P984-OliveHrFlx!P983</f>
        <v>-0.129999999999999</v>
      </c>
      <c r="U984" s="7" t="n">
        <f aca="false">TreeCalculations!$J$3*TreeCalculations!$K$3*(T984/TreeCalculations!$L$3)</f>
        <v>-0.00425956743449577</v>
      </c>
    </row>
    <row r="985" customFormat="false" ht="12.8" hidden="false" customHeight="false" outlineLevel="0" collapsed="false">
      <c r="C985" s="2" t="n">
        <f aca="false">GrassWatbal!AA985</f>
        <v>405.6297</v>
      </c>
      <c r="D985" s="3" t="n">
        <f aca="false">(0.5*GrassWatbal!J985*GrassTree!$C$31*GrassTree!$C$31/18.0152*40.7*60*60)/TreeCalculations!$I$2/TreeCalculations!$I$2</f>
        <v>49.6568375593943</v>
      </c>
      <c r="E985" s="8" t="n">
        <f aca="false">(GrassHrFlux!K985*18.0152*GrassTree!$C$31*GrassTree!$C$31*2.45*0.5)/TreeCalculations!$I$2/TreeCalculations!$I$2</f>
        <v>7.688707208</v>
      </c>
      <c r="F985" s="10" t="n">
        <f aca="false">D985+(0.5*GrassWatbal!F985*GrassTree!$C$31*GrassTree!$C$31/18.0152*40.7*60*60)/TreeCalculations!$I$2/TreeCalculations!$I$2 + (0.5*GrassWatbal!G985*GrassTree!$C$31*GrassTree!$C$31/18.0152*40.7*60*60)/TreeCalculations!$I$2/TreeCalculations!$I$2</f>
        <v>49.6568375593943</v>
      </c>
      <c r="G985" s="5" t="n">
        <f aca="false">GrassWatbal!AA985-GrassWatbal!W985-F985</f>
        <v>354.955062440606</v>
      </c>
      <c r="H985" s="11" t="n">
        <f aca="false">GrassWatbal!AA985+GrassWatbal!W985-F985</f>
        <v>356.990662440606</v>
      </c>
      <c r="I985" s="6" t="n">
        <f aca="false">GrassWatbal!W985</f>
        <v>1.0178</v>
      </c>
      <c r="J985" s="7" t="n">
        <f aca="false">GrassHrFlux!P985-GrassHrFlux!P984</f>
        <v>0.23</v>
      </c>
      <c r="K985" s="7" t="n">
        <f aca="false">TreeCalculations!$J$2*TreeCalculations!$K$2*(J985/TreeCalculations!$L$2)</f>
        <v>0.000301446310748934</v>
      </c>
      <c r="L985" s="2" t="n">
        <f aca="false">OliveWatbal!V985/(OliveTree!$C$31*2*OliveTree!$C$31*2)</f>
        <v>-219.311464</v>
      </c>
      <c r="M985" s="12" t="n">
        <f aca="false">OliveWatbal!AA985</f>
        <v>375.7206</v>
      </c>
      <c r="N985" s="8" t="n">
        <f aca="false">(0.5*OliveWatbal!J985*OliveTree!$C$31*OliveTree!$C$31/18.0152*40.7*60*60)/TreeCalculations!$I$3/TreeCalculations!$I$3</f>
        <v>321.527108219726</v>
      </c>
      <c r="O985" s="8" t="n">
        <f aca="false">(OliveHrFlx!K985*18.0152*OliveTree!$C$31*OliveTree!$C$31*2.45*0.5)/TreeCalculations!$I$3/TreeCalculations!$I$3</f>
        <v>50.078112504</v>
      </c>
      <c r="P985" s="4" t="n">
        <f aca="false">N985+(0.5*OliveWatbal!F985*OliveTree!$C$31*OliveTree!$C$31/18.0152*40.7*60*60)/TreeCalculations!$I$3/TreeCalculations!$I$3 + (0.5*OliveWatbal!G985*OliveTree!$C$31*OliveTree!$C$31/18.0152*40.7*60*60)/TreeCalculations!$I$3/TreeCalculations!$I$3</f>
        <v>321.527108219726</v>
      </c>
      <c r="Q985" s="11" t="n">
        <f aca="false">OliveWatbal!AA985-OliveWatbal!W985-F985</f>
        <v>324.955062440606</v>
      </c>
      <c r="R985" s="11" t="n">
        <f aca="false">OliveWatbal!AA985+OliveWatbal!W985-F985</f>
        <v>327.172462440606</v>
      </c>
      <c r="S985" s="6" t="n">
        <f aca="false">OliveWatbal!W985</f>
        <v>1.1087</v>
      </c>
      <c r="T985" s="7" t="n">
        <f aca="false">OliveHrFlx!P985-OliveHrFlx!P984</f>
        <v>0.26</v>
      </c>
      <c r="U985" s="7" t="n">
        <f aca="false">TreeCalculations!$J$3*TreeCalculations!$K$3*(T985/TreeCalculations!$L$3)</f>
        <v>0.00851913486899159</v>
      </c>
    </row>
    <row r="986" customFormat="false" ht="12.8" hidden="false" customHeight="false" outlineLevel="0" collapsed="false">
      <c r="C986" s="2" t="n">
        <f aca="false">GrassWatbal!AA986</f>
        <v>363.3944</v>
      </c>
      <c r="D986" s="3" t="n">
        <f aca="false">(0.5*GrassWatbal!J986*GrassTree!$C$31*GrassTree!$C$31/18.0152*40.7*60*60)/TreeCalculations!$I$2/TreeCalculations!$I$2</f>
        <v>46.1839901860651</v>
      </c>
      <c r="E986" s="8" t="n">
        <f aca="false">(GrassHrFlux!K986*18.0152*GrassTree!$C$31*GrassTree!$C$31*2.45*0.5)/TreeCalculations!$I$2/TreeCalculations!$I$2</f>
        <v>8.875998964</v>
      </c>
      <c r="F986" s="10" t="n">
        <f aca="false">D986+(0.5*GrassWatbal!F986*GrassTree!$C$31*GrassTree!$C$31/18.0152*40.7*60*60)/TreeCalculations!$I$2/TreeCalculations!$I$2 + (0.5*GrassWatbal!G986*GrassTree!$C$31*GrassTree!$C$31/18.0152*40.7*60*60)/TreeCalculations!$I$2/TreeCalculations!$I$2</f>
        <v>46.1839901860651</v>
      </c>
      <c r="G986" s="5" t="n">
        <f aca="false">GrassWatbal!AA986-GrassWatbal!W986-F986</f>
        <v>316.565809813935</v>
      </c>
      <c r="H986" s="11" t="n">
        <f aca="false">GrassWatbal!AA986+GrassWatbal!W986-F986</f>
        <v>317.855009813935</v>
      </c>
      <c r="I986" s="6" t="n">
        <f aca="false">GrassWatbal!W986</f>
        <v>0.6446</v>
      </c>
      <c r="J986" s="7" t="n">
        <f aca="false">GrassHrFlux!P986-GrassHrFlux!P985</f>
        <v>0.0800000000000001</v>
      </c>
      <c r="K986" s="7" t="n">
        <f aca="false">TreeCalculations!$J$2*TreeCalculations!$K$2*(J986/TreeCalculations!$L$2)</f>
        <v>0.000104850890695281</v>
      </c>
      <c r="L986" s="2" t="n">
        <f aca="false">OliveWatbal!V986/(OliveTree!$C$31*2*OliveTree!$C$31*2)</f>
        <v>-198.642012</v>
      </c>
      <c r="M986" s="12" t="n">
        <f aca="false">OliveWatbal!AA986</f>
        <v>336.8464</v>
      </c>
      <c r="N986" s="8" t="n">
        <f aca="false">(0.5*OliveWatbal!J986*OliveTree!$C$31*OliveTree!$C$31/18.0152*40.7*60*60)/TreeCalculations!$I$3/TreeCalculations!$I$3</f>
        <v>298.982066255162</v>
      </c>
      <c r="O986" s="8" t="n">
        <f aca="false">(OliveHrFlx!K986*18.0152*OliveTree!$C$31*OliveTree!$C$31*2.45*0.5)/TreeCalculations!$I$3/TreeCalculations!$I$3</f>
        <v>57.54392665</v>
      </c>
      <c r="P986" s="4" t="n">
        <f aca="false">N986+(0.5*OliveWatbal!F986*OliveTree!$C$31*OliveTree!$C$31/18.0152*40.7*60*60)/TreeCalculations!$I$3/TreeCalculations!$I$3 + (0.5*OliveWatbal!G986*OliveTree!$C$31*OliveTree!$C$31/18.0152*40.7*60*60)/TreeCalculations!$I$3/TreeCalculations!$I$3</f>
        <v>298.982066255162</v>
      </c>
      <c r="Q986" s="11" t="n">
        <f aca="false">OliveWatbal!AA986-OliveWatbal!W986-F986</f>
        <v>290.053509813935</v>
      </c>
      <c r="R986" s="11" t="n">
        <f aca="false">OliveWatbal!AA986+OliveWatbal!W986-F986</f>
        <v>291.271309813935</v>
      </c>
      <c r="S986" s="6" t="n">
        <f aca="false">OliveWatbal!W986</f>
        <v>0.6089</v>
      </c>
      <c r="T986" s="7" t="n">
        <f aca="false">OliveHrFlx!P986-OliveHrFlx!P985</f>
        <v>0.0399999999999991</v>
      </c>
      <c r="U986" s="7" t="n">
        <f aca="false">TreeCalculations!$J$3*TreeCalculations!$K$3*(T986/TreeCalculations!$L$3)</f>
        <v>0.00131063613369099</v>
      </c>
    </row>
    <row r="987" customFormat="false" ht="12.8" hidden="false" customHeight="false" outlineLevel="0" collapsed="false">
      <c r="C987" s="2" t="n">
        <f aca="false">GrassWatbal!AA987</f>
        <v>444.7553</v>
      </c>
      <c r="D987" s="3" t="n">
        <f aca="false">(0.5*GrassWatbal!J987*GrassTree!$C$31*GrassTree!$C$31/18.0152*40.7*60*60)/TreeCalculations!$I$2/TreeCalculations!$I$2</f>
        <v>53.3086138372042</v>
      </c>
      <c r="E987" s="8" t="n">
        <f aca="false">(GrassHrFlux!K987*18.0152*GrassTree!$C$31*GrassTree!$C$31*2.45*0.5)/TreeCalculations!$I$2/TreeCalculations!$I$2</f>
        <v>10.694453252</v>
      </c>
      <c r="F987" s="10" t="n">
        <f aca="false">D987+(0.5*GrassWatbal!F987*GrassTree!$C$31*GrassTree!$C$31/18.0152*40.7*60*60)/TreeCalculations!$I$2/TreeCalculations!$I$2 + (0.5*GrassWatbal!G987*GrassTree!$C$31*GrassTree!$C$31/18.0152*40.7*60*60)/TreeCalculations!$I$2/TreeCalculations!$I$2</f>
        <v>53.3086138372042</v>
      </c>
      <c r="G987" s="5" t="n">
        <f aca="false">GrassWatbal!AA987-GrassWatbal!W987-F987</f>
        <v>391.292286162796</v>
      </c>
      <c r="H987" s="11" t="n">
        <f aca="false">GrassWatbal!AA987+GrassWatbal!W987-F987</f>
        <v>391.601086162796</v>
      </c>
      <c r="I987" s="6" t="n">
        <f aca="false">GrassWatbal!W987</f>
        <v>0.1544</v>
      </c>
      <c r="J987" s="7" t="n">
        <f aca="false">GrassHrFlux!P987-GrassHrFlux!P986</f>
        <v>0.4</v>
      </c>
      <c r="K987" s="7" t="n">
        <f aca="false">TreeCalculations!$J$2*TreeCalculations!$K$2*(J987/TreeCalculations!$L$2)</f>
        <v>0.000524254453476407</v>
      </c>
      <c r="L987" s="2" t="n">
        <f aca="false">OliveWatbal!V987/(OliveTree!$C$31*2*OliveTree!$C$31*2)</f>
        <v>-237.088556</v>
      </c>
      <c r="M987" s="12" t="n">
        <f aca="false">OliveWatbal!AA987</f>
        <v>411.9617</v>
      </c>
      <c r="N987" s="8" t="n">
        <f aca="false">(0.5*OliveWatbal!J987*OliveTree!$C$31*OliveTree!$C$31/18.0152*40.7*60*60)/TreeCalculations!$I$3/TreeCalculations!$I$3</f>
        <v>343.559762866912</v>
      </c>
      <c r="O987" s="8" t="n">
        <f aca="false">(OliveHrFlx!K987*18.0152*OliveTree!$C$31*OliveTree!$C$31*2.45*0.5)/TreeCalculations!$I$3/TreeCalculations!$I$3</f>
        <v>68.867335572</v>
      </c>
      <c r="P987" s="4" t="n">
        <f aca="false">N987+(0.5*OliveWatbal!F987*OliveTree!$C$31*OliveTree!$C$31/18.0152*40.7*60*60)/TreeCalculations!$I$3/TreeCalculations!$I$3 + (0.5*OliveWatbal!G987*OliveTree!$C$31*OliveTree!$C$31/18.0152*40.7*60*60)/TreeCalculations!$I$3/TreeCalculations!$I$3</f>
        <v>343.559762866912</v>
      </c>
      <c r="Q987" s="11" t="n">
        <f aca="false">OliveWatbal!AA987-OliveWatbal!W987-F987</f>
        <v>358.307286162796</v>
      </c>
      <c r="R987" s="11" t="n">
        <f aca="false">OliveWatbal!AA987+OliveWatbal!W987-F987</f>
        <v>358.998886162796</v>
      </c>
      <c r="S987" s="6" t="n">
        <f aca="false">OliveWatbal!W987</f>
        <v>0.3458</v>
      </c>
      <c r="T987" s="7" t="n">
        <f aca="false">OliveHrFlx!P987-OliveHrFlx!P986</f>
        <v>0.35</v>
      </c>
      <c r="U987" s="7" t="n">
        <f aca="false">TreeCalculations!$J$3*TreeCalculations!$K$3*(T987/TreeCalculations!$L$3)</f>
        <v>0.0114680661697964</v>
      </c>
    </row>
    <row r="988" customFormat="false" ht="12.8" hidden="false" customHeight="false" outlineLevel="0" collapsed="false">
      <c r="C988" s="2" t="n">
        <f aca="false">GrassWatbal!AA988</f>
        <v>609.8043</v>
      </c>
      <c r="D988" s="3" t="n">
        <f aca="false">(0.5*GrassWatbal!J988*GrassTree!$C$31*GrassTree!$C$31/18.0152*40.7*60*60)/TreeCalculations!$I$2/TreeCalculations!$I$2</f>
        <v>64.0972134641858</v>
      </c>
      <c r="E988" s="8" t="n">
        <f aca="false">(GrassHrFlux!K988*18.0152*GrassTree!$C$31*GrassTree!$C$31*2.45*0.5)/TreeCalculations!$I$2/TreeCalculations!$I$2</f>
        <v>11.149066824</v>
      </c>
      <c r="F988" s="10" t="n">
        <f aca="false">D988+(0.5*GrassWatbal!F988*GrassTree!$C$31*GrassTree!$C$31/18.0152*40.7*60*60)/TreeCalculations!$I$2/TreeCalculations!$I$2 + (0.5*GrassWatbal!G988*GrassTree!$C$31*GrassTree!$C$31/18.0152*40.7*60*60)/TreeCalculations!$I$2/TreeCalculations!$I$2</f>
        <v>64.0972134641858</v>
      </c>
      <c r="G988" s="5" t="n">
        <f aca="false">GrassWatbal!AA988-GrassWatbal!W988-F988</f>
        <v>547.760586535814</v>
      </c>
      <c r="H988" s="11" t="n">
        <f aca="false">GrassWatbal!AA988+GrassWatbal!W988-F988</f>
        <v>543.653586535814</v>
      </c>
      <c r="I988" s="6" t="n">
        <f aca="false">GrassWatbal!W988</f>
        <v>-2.0535</v>
      </c>
      <c r="J988" s="7" t="n">
        <f aca="false">GrassHrFlux!P988-GrassHrFlux!P987</f>
        <v>0.41</v>
      </c>
      <c r="K988" s="7" t="n">
        <f aca="false">TreeCalculations!$J$2*TreeCalculations!$K$2*(J988/TreeCalculations!$L$2)</f>
        <v>0.000537360814813316</v>
      </c>
      <c r="L988" s="2" t="n">
        <f aca="false">OliveWatbal!V988/(OliveTree!$C$31*2*OliveTree!$C$31*2)</f>
        <v>-298.523768</v>
      </c>
      <c r="M988" s="12" t="n">
        <f aca="false">OliveWatbal!AA988</f>
        <v>565.2041</v>
      </c>
      <c r="N988" s="8" t="n">
        <f aca="false">(0.5*OliveWatbal!J988*OliveTree!$C$31*OliveTree!$C$31/18.0152*40.7*60*60)/TreeCalculations!$I$3/TreeCalculations!$I$3</f>
        <v>411.166422798526</v>
      </c>
      <c r="O988" s="8" t="n">
        <f aca="false">(OliveHrFlx!K988*18.0152*OliveTree!$C$31*OliveTree!$C$31*2.45*0.5)/TreeCalculations!$I$3/TreeCalculations!$I$3</f>
        <v>71.564120936</v>
      </c>
      <c r="P988" s="4" t="n">
        <f aca="false">N988+(0.5*OliveWatbal!F988*OliveTree!$C$31*OliveTree!$C$31/18.0152*40.7*60*60)/TreeCalculations!$I$3/TreeCalculations!$I$3 + (0.5*OliveWatbal!G988*OliveTree!$C$31*OliveTree!$C$31/18.0152*40.7*60*60)/TreeCalculations!$I$3/TreeCalculations!$I$3</f>
        <v>411.166422798526</v>
      </c>
      <c r="Q988" s="11" t="n">
        <f aca="false">OliveWatbal!AA988-OliveWatbal!W988-F988</f>
        <v>502.660086535814</v>
      </c>
      <c r="R988" s="11" t="n">
        <f aca="false">OliveWatbal!AA988+OliveWatbal!W988-F988</f>
        <v>499.553686535814</v>
      </c>
      <c r="S988" s="6" t="n">
        <f aca="false">OliveWatbal!W988</f>
        <v>-1.5532</v>
      </c>
      <c r="T988" s="7" t="n">
        <f aca="false">OliveHrFlx!P988-OliveHrFlx!P987</f>
        <v>0.4</v>
      </c>
      <c r="U988" s="7" t="n">
        <f aca="false">TreeCalculations!$J$3*TreeCalculations!$K$3*(T988/TreeCalculations!$L$3)</f>
        <v>0.0131063613369102</v>
      </c>
    </row>
    <row r="989" customFormat="false" ht="12.8" hidden="false" customHeight="false" outlineLevel="0" collapsed="false">
      <c r="C989" s="2" t="n">
        <f aca="false">GrassWatbal!AA989</f>
        <v>677.9938</v>
      </c>
      <c r="D989" s="3" t="n">
        <f aca="false">(0.5*GrassWatbal!J989*GrassTree!$C$31*GrassTree!$C$31/18.0152*40.7*60*60)/TreeCalculations!$I$2/TreeCalculations!$I$2</f>
        <v>66.7852135974067</v>
      </c>
      <c r="E989" s="8" t="n">
        <f aca="false">(GrassHrFlux!K989*18.0152*GrassTree!$C$31*GrassTree!$C$31*2.45*0.5)/TreeCalculations!$I$2/TreeCalculations!$I$2</f>
        <v>10.524524878</v>
      </c>
      <c r="F989" s="10" t="n">
        <f aca="false">D989+(0.5*GrassWatbal!F989*GrassTree!$C$31*GrassTree!$C$31/18.0152*40.7*60*60)/TreeCalculations!$I$2/TreeCalculations!$I$2 + (0.5*GrassWatbal!G989*GrassTree!$C$31*GrassTree!$C$31/18.0152*40.7*60*60)/TreeCalculations!$I$2/TreeCalculations!$I$2</f>
        <v>66.7852135974067</v>
      </c>
      <c r="G989" s="5" t="n">
        <f aca="false">GrassWatbal!AA989-GrassWatbal!W989-F989</f>
        <v>613.601986402593</v>
      </c>
      <c r="H989" s="11" t="n">
        <f aca="false">GrassWatbal!AA989+GrassWatbal!W989-F989</f>
        <v>608.815186402593</v>
      </c>
      <c r="I989" s="6" t="n">
        <f aca="false">GrassWatbal!W989</f>
        <v>-2.3934</v>
      </c>
      <c r="J989" s="7" t="n">
        <f aca="false">GrassHrFlux!P989-GrassHrFlux!P988</f>
        <v>0.119999999999999</v>
      </c>
      <c r="K989" s="7" t="n">
        <f aca="false">TreeCalculations!$J$2*TreeCalculations!$K$2*(J989/TreeCalculations!$L$2)</f>
        <v>0.000157276336042921</v>
      </c>
      <c r="L989" s="2" t="n">
        <f aca="false">OliveWatbal!V989/(OliveTree!$C$31*2*OliveTree!$C$31*2)</f>
        <v>-325.219844</v>
      </c>
      <c r="M989" s="12" t="n">
        <f aca="false">OliveWatbal!AA989</f>
        <v>629.1104</v>
      </c>
      <c r="N989" s="8" t="n">
        <f aca="false">(0.5*OliveWatbal!J989*OliveTree!$C$31*OliveTree!$C$31/18.0152*40.7*60*60)/TreeCalculations!$I$3/TreeCalculations!$I$3</f>
        <v>427.261891069763</v>
      </c>
      <c r="O989" s="8" t="n">
        <f aca="false">(OliveHrFlx!K989*18.0152*OliveTree!$C$31*OliveTree!$C$31*2.45*0.5)/TreeCalculations!$I$3/TreeCalculations!$I$3</f>
        <v>68.189828938</v>
      </c>
      <c r="P989" s="4" t="n">
        <f aca="false">N989+(0.5*OliveWatbal!F989*OliveTree!$C$31*OliveTree!$C$31/18.0152*40.7*60*60)/TreeCalculations!$I$3/TreeCalculations!$I$3 + (0.5*OliveWatbal!G989*OliveTree!$C$31*OliveTree!$C$31/18.0152*40.7*60*60)/TreeCalculations!$I$3/TreeCalculations!$I$3</f>
        <v>427.261891069763</v>
      </c>
      <c r="Q989" s="11" t="n">
        <f aca="false">OliveWatbal!AA989-OliveWatbal!W989-F989</f>
        <v>564.243686402593</v>
      </c>
      <c r="R989" s="11" t="n">
        <f aca="false">OliveWatbal!AA989+OliveWatbal!W989-F989</f>
        <v>560.406686402593</v>
      </c>
      <c r="S989" s="6" t="n">
        <f aca="false">OliveWatbal!W989</f>
        <v>-1.9185</v>
      </c>
      <c r="T989" s="7" t="n">
        <f aca="false">OliveHrFlx!P989-OliveHrFlx!P988</f>
        <v>0.140000000000001</v>
      </c>
      <c r="U989" s="7" t="n">
        <f aca="false">TreeCalculations!$J$3*TreeCalculations!$K$3*(T989/TreeCalculations!$L$3)</f>
        <v>0.00458722646791857</v>
      </c>
    </row>
    <row r="990" customFormat="false" ht="12.8" hidden="false" customHeight="false" outlineLevel="0" collapsed="false">
      <c r="C990" s="2" t="n">
        <f aca="false">GrassWatbal!AA990</f>
        <v>636.9421</v>
      </c>
      <c r="D990" s="3" t="n">
        <f aca="false">(0.5*GrassWatbal!J990*GrassTree!$C$31*GrassTree!$C$31/18.0152*40.7*60*60)/TreeCalculations!$I$2/TreeCalculations!$I$2</f>
        <v>63.0317731693237</v>
      </c>
      <c r="E990" s="8" t="n">
        <f aca="false">(GrassHrFlux!K990*18.0152*GrassTree!$C$31*GrassTree!$C$31*2.45*0.5)/TreeCalculations!$I$2/TreeCalculations!$I$2</f>
        <v>10.05225641</v>
      </c>
      <c r="F990" s="10" t="n">
        <f aca="false">D990+(0.5*GrassWatbal!F990*GrassTree!$C$31*GrassTree!$C$31/18.0152*40.7*60*60)/TreeCalculations!$I$2/TreeCalculations!$I$2 + (0.5*GrassWatbal!G990*GrassTree!$C$31*GrassTree!$C$31/18.0152*40.7*60*60)/TreeCalculations!$I$2/TreeCalculations!$I$2</f>
        <v>63.0317731693237</v>
      </c>
      <c r="G990" s="5" t="n">
        <f aca="false">GrassWatbal!AA990-GrassWatbal!W990-F990</f>
        <v>575.749226830676</v>
      </c>
      <c r="H990" s="11" t="n">
        <f aca="false">GrassWatbal!AA990+GrassWatbal!W990-F990</f>
        <v>572.071426830676</v>
      </c>
      <c r="I990" s="6" t="n">
        <f aca="false">GrassWatbal!W990</f>
        <v>-1.8389</v>
      </c>
      <c r="J990" s="7" t="n">
        <f aca="false">GrassHrFlux!P990-GrassHrFlux!P989</f>
        <v>-0.0299999999999994</v>
      </c>
      <c r="K990" s="7" t="n">
        <f aca="false">TreeCalculations!$J$2*TreeCalculations!$K$2*(J990/TreeCalculations!$L$2)</f>
        <v>-3.93190840107296E-005</v>
      </c>
      <c r="L990" s="2" t="n">
        <f aca="false">OliveWatbal!V990/(OliveTree!$C$31*2*OliveTree!$C$31*2)</f>
        <v>-309.69168</v>
      </c>
      <c r="M990" s="12" t="n">
        <f aca="false">OliveWatbal!AA990</f>
        <v>590.9239</v>
      </c>
      <c r="N990" s="8" t="n">
        <f aca="false">(0.5*OliveWatbal!J990*OliveTree!$C$31*OliveTree!$C$31/18.0152*40.7*60*60)/TreeCalculations!$I$3/TreeCalculations!$I$3</f>
        <v>407.112056485634</v>
      </c>
      <c r="O990" s="8" t="n">
        <f aca="false">(OliveHrFlx!K990*18.0152*OliveTree!$C$31*OliveTree!$C$31*2.45*0.5)/TreeCalculations!$I$3/TreeCalculations!$I$3</f>
        <v>65.79759053</v>
      </c>
      <c r="P990" s="4" t="n">
        <f aca="false">N990+(0.5*OliveWatbal!F990*OliveTree!$C$31*OliveTree!$C$31/18.0152*40.7*60*60)/TreeCalculations!$I$3/TreeCalculations!$I$3 + (0.5*OliveWatbal!G990*OliveTree!$C$31*OliveTree!$C$31/18.0152*40.7*60*60)/TreeCalculations!$I$3/TreeCalculations!$I$3</f>
        <v>407.112056485634</v>
      </c>
      <c r="Q990" s="11" t="n">
        <f aca="false">OliveWatbal!AA990-OliveWatbal!W990-F990</f>
        <v>529.377226830676</v>
      </c>
      <c r="R990" s="11" t="n">
        <f aca="false">OliveWatbal!AA990+OliveWatbal!W990-F990</f>
        <v>526.407026830676</v>
      </c>
      <c r="S990" s="6" t="n">
        <f aca="false">OliveWatbal!W990</f>
        <v>-1.4851</v>
      </c>
      <c r="T990" s="7" t="n">
        <f aca="false">OliveHrFlx!P990-OliveHrFlx!P989</f>
        <v>-0.00999999999999979</v>
      </c>
      <c r="U990" s="7" t="n">
        <f aca="false">TreeCalculations!$J$3*TreeCalculations!$K$3*(T990/TreeCalculations!$L$3)</f>
        <v>-0.000327659033422747</v>
      </c>
    </row>
    <row r="991" customFormat="false" ht="12.8" hidden="false" customHeight="false" outlineLevel="0" collapsed="false">
      <c r="C991" s="2" t="n">
        <f aca="false">GrassWatbal!AA991</f>
        <v>618.1692</v>
      </c>
      <c r="D991" s="3" t="n">
        <f aca="false">(0.5*GrassWatbal!J991*GrassTree!$C$31*GrassTree!$C$31/18.0152*40.7*60*60)/TreeCalculations!$I$2/TreeCalculations!$I$2</f>
        <v>60.1933100936987</v>
      </c>
      <c r="E991" s="8" t="n">
        <f aca="false">(GrassHrFlux!K991*18.0152*GrassTree!$C$31*GrassTree!$C$31*2.45*0.5)/TreeCalculations!$I$2/TreeCalculations!$I$2</f>
        <v>10.003705446</v>
      </c>
      <c r="F991" s="10" t="n">
        <f aca="false">D991+(0.5*GrassWatbal!F991*GrassTree!$C$31*GrassTree!$C$31/18.0152*40.7*60*60)/TreeCalculations!$I$2/TreeCalculations!$I$2 + (0.5*GrassWatbal!G991*GrassTree!$C$31*GrassTree!$C$31/18.0152*40.7*60*60)/TreeCalculations!$I$2/TreeCalculations!$I$2</f>
        <v>60.1933100936987</v>
      </c>
      <c r="G991" s="5" t="n">
        <f aca="false">GrassWatbal!AA991-GrassWatbal!W991-F991</f>
        <v>558.507689906301</v>
      </c>
      <c r="H991" s="11" t="n">
        <f aca="false">GrassWatbal!AA991+GrassWatbal!W991-F991</f>
        <v>557.444089906301</v>
      </c>
      <c r="I991" s="6" t="n">
        <f aca="false">GrassWatbal!W991</f>
        <v>-0.5318</v>
      </c>
      <c r="J991" s="7" t="n">
        <f aca="false">GrassHrFlux!P991-GrassHrFlux!P990</f>
        <v>-0.0500000000000007</v>
      </c>
      <c r="K991" s="7" t="n">
        <f aca="false">TreeCalculations!$J$2*TreeCalculations!$K$2*(J991/TreeCalculations!$L$2)</f>
        <v>-6.55318066845517E-005</v>
      </c>
      <c r="L991" s="2" t="n">
        <f aca="false">OliveWatbal!V991/(OliveTree!$C$31*2*OliveTree!$C$31*2)</f>
        <v>-304.96582</v>
      </c>
      <c r="M991" s="12" t="n">
        <f aca="false">OliveWatbal!AA991</f>
        <v>573.5375</v>
      </c>
      <c r="N991" s="8" t="n">
        <f aca="false">(0.5*OliveWatbal!J991*OliveTree!$C$31*OliveTree!$C$31/18.0152*40.7*60*60)/TreeCalculations!$I$3/TreeCalculations!$I$3</f>
        <v>392.838409787291</v>
      </c>
      <c r="O991" s="8" t="n">
        <f aca="false">(OliveHrFlx!K991*18.0152*OliveTree!$C$31*OliveTree!$C$31*2.45*0.5)/TreeCalculations!$I$3/TreeCalculations!$I$3</f>
        <v>66.21689431</v>
      </c>
      <c r="P991" s="4" t="n">
        <f aca="false">N991+(0.5*OliveWatbal!F991*OliveTree!$C$31*OliveTree!$C$31/18.0152*40.7*60*60)/TreeCalculations!$I$3/TreeCalculations!$I$3 + (0.5*OliveWatbal!G991*OliveTree!$C$31*OliveTree!$C$31/18.0152*40.7*60*60)/TreeCalculations!$I$3/TreeCalculations!$I$3</f>
        <v>392.838409787291</v>
      </c>
      <c r="Q991" s="11" t="n">
        <f aca="false">OliveWatbal!AA991-OliveWatbal!W991-F991</f>
        <v>513.624689906301</v>
      </c>
      <c r="R991" s="11" t="n">
        <f aca="false">OliveWatbal!AA991+OliveWatbal!W991-F991</f>
        <v>513.063689906301</v>
      </c>
      <c r="S991" s="6" t="n">
        <f aca="false">OliveWatbal!W991</f>
        <v>-0.2805</v>
      </c>
      <c r="T991" s="7" t="n">
        <f aca="false">OliveHrFlx!P991-OliveHrFlx!P990</f>
        <v>-0.0300000000000011</v>
      </c>
      <c r="U991" s="7" t="n">
        <f aca="false">TreeCalculations!$J$3*TreeCalculations!$K$3*(T991/TreeCalculations!$L$3)</f>
        <v>-0.000982977100268299</v>
      </c>
    </row>
    <row r="992" customFormat="false" ht="12.8" hidden="false" customHeight="false" outlineLevel="0" collapsed="false">
      <c r="C992" s="2" t="n">
        <f aca="false">GrassWatbal!AA992</f>
        <v>600.4409</v>
      </c>
      <c r="D992" s="3" t="n">
        <f aca="false">(0.5*GrassWatbal!J992*GrassTree!$C$31*GrassTree!$C$31/18.0152*40.7*60*60)/TreeCalculations!$I$2/TreeCalculations!$I$2</f>
        <v>59.908650472934</v>
      </c>
      <c r="E992" s="8" t="n">
        <f aca="false">(GrassHrFlux!K992*18.0152*GrassTree!$C$31*GrassTree!$C$31*2.45*0.5)/TreeCalculations!$I$2/TreeCalculations!$I$2</f>
        <v>9.463024256</v>
      </c>
      <c r="F992" s="10" t="n">
        <f aca="false">D992+(0.5*GrassWatbal!F992*GrassTree!$C$31*GrassTree!$C$31/18.0152*40.7*60*60)/TreeCalculations!$I$2/TreeCalculations!$I$2 + (0.5*GrassWatbal!G992*GrassTree!$C$31*GrassTree!$C$31/18.0152*40.7*60*60)/TreeCalculations!$I$2/TreeCalculations!$I$2</f>
        <v>59.908650472934</v>
      </c>
      <c r="G992" s="5" t="n">
        <f aca="false">GrassWatbal!AA992-GrassWatbal!W992-F992</f>
        <v>540.918949527066</v>
      </c>
      <c r="H992" s="11" t="n">
        <f aca="false">GrassWatbal!AA992+GrassWatbal!W992-F992</f>
        <v>540.145549527066</v>
      </c>
      <c r="I992" s="6" t="n">
        <f aca="false">GrassWatbal!W992</f>
        <v>-0.3867</v>
      </c>
      <c r="J992" s="7" t="n">
        <f aca="false">GrassHrFlux!P992-GrassHrFlux!P991</f>
        <v>-0.289999999999999</v>
      </c>
      <c r="K992" s="7" t="n">
        <f aca="false">TreeCalculations!$J$2*TreeCalculations!$K$2*(J992/TreeCalculations!$L$2)</f>
        <v>-0.000380084478770393</v>
      </c>
      <c r="L992" s="2" t="n">
        <f aca="false">OliveWatbal!V992/(OliveTree!$C$31*2*OliveTree!$C$31*2)</f>
        <v>-304.591424</v>
      </c>
      <c r="M992" s="12" t="n">
        <f aca="false">OliveWatbal!AA992</f>
        <v>556.6517</v>
      </c>
      <c r="N992" s="8" t="n">
        <f aca="false">(0.5*OliveWatbal!J992*OliveTree!$C$31*OliveTree!$C$31/18.0152*40.7*60*60)/TreeCalculations!$I$3/TreeCalculations!$I$3</f>
        <v>395.34341445002</v>
      </c>
      <c r="O992" s="8" t="n">
        <f aca="false">(OliveHrFlx!K992*18.0152*OliveTree!$C$31*OliveTree!$C$31*2.45*0.5)/TreeCalculations!$I$3/TreeCalculations!$I$3</f>
        <v>63.2265963</v>
      </c>
      <c r="P992" s="4" t="n">
        <f aca="false">N992+(0.5*OliveWatbal!F992*OliveTree!$C$31*OliveTree!$C$31/18.0152*40.7*60*60)/TreeCalculations!$I$3/TreeCalculations!$I$3 + (0.5*OliveWatbal!G992*OliveTree!$C$31*OliveTree!$C$31/18.0152*40.7*60*60)/TreeCalculations!$I$3/TreeCalculations!$I$3</f>
        <v>395.34341445002</v>
      </c>
      <c r="Q992" s="11" t="n">
        <f aca="false">OliveWatbal!AA992-OliveWatbal!W992-F992</f>
        <v>496.968349527066</v>
      </c>
      <c r="R992" s="11" t="n">
        <f aca="false">OliveWatbal!AA992+OliveWatbal!W992-F992</f>
        <v>496.517749527066</v>
      </c>
      <c r="S992" s="6" t="n">
        <f aca="false">OliveWatbal!W992</f>
        <v>-0.2253</v>
      </c>
      <c r="T992" s="7" t="n">
        <f aca="false">OliveHrFlx!P992-OliveHrFlx!P991</f>
        <v>-0.279999999999999</v>
      </c>
      <c r="U992" s="7" t="n">
        <f aca="false">TreeCalculations!$J$3*TreeCalculations!$K$3*(T992/TreeCalculations!$L$3)</f>
        <v>-0.00917445293583709</v>
      </c>
    </row>
    <row r="993" customFormat="false" ht="12.8" hidden="false" customHeight="false" outlineLevel="0" collapsed="false">
      <c r="C993" s="2" t="n">
        <f aca="false">GrassWatbal!AA993</f>
        <v>490.9804</v>
      </c>
      <c r="D993" s="3" t="n">
        <f aca="false">(0.5*GrassWatbal!J993*GrassTree!$C$31*GrassTree!$C$31/18.0152*40.7*60*60)/TreeCalculations!$I$2/TreeCalculations!$I$2</f>
        <v>56.6838636262712</v>
      </c>
      <c r="E993" s="8" t="n">
        <f aca="false">(GrassHrFlux!K993*18.0152*GrassTree!$C$31*GrassTree!$C$31*2.45*0.5)/TreeCalculations!$I$2/TreeCalculations!$I$2</f>
        <v>10.10742796</v>
      </c>
      <c r="F993" s="10" t="n">
        <f aca="false">D993+(0.5*GrassWatbal!F993*GrassTree!$C$31*GrassTree!$C$31/18.0152*40.7*60*60)/TreeCalculations!$I$2/TreeCalculations!$I$2 + (0.5*GrassWatbal!G993*GrassTree!$C$31*GrassTree!$C$31/18.0152*40.7*60*60)/TreeCalculations!$I$2/TreeCalculations!$I$2</f>
        <v>56.6838636262712</v>
      </c>
      <c r="G993" s="5" t="n">
        <f aca="false">GrassWatbal!AA993-GrassWatbal!W993-F993</f>
        <v>434.229736373729</v>
      </c>
      <c r="H993" s="11" t="n">
        <f aca="false">GrassWatbal!AA993+GrassWatbal!W993-F993</f>
        <v>434.363336373729</v>
      </c>
      <c r="I993" s="6" t="n">
        <f aca="false">GrassWatbal!W993</f>
        <v>0.0668</v>
      </c>
      <c r="J993" s="7" t="n">
        <f aca="false">GrassHrFlux!P993-GrassHrFlux!P992</f>
        <v>-0.0800000000000001</v>
      </c>
      <c r="K993" s="7" t="n">
        <f aca="false">TreeCalculations!$J$2*TreeCalculations!$K$2*(J993/TreeCalculations!$L$2)</f>
        <v>-0.000104850890695281</v>
      </c>
      <c r="L993" s="2" t="n">
        <f aca="false">OliveWatbal!V993/(OliveTree!$C$31*2*OliveTree!$C$31*2)</f>
        <v>-269.6591</v>
      </c>
      <c r="M993" s="12" t="n">
        <f aca="false">OliveWatbal!AA993</f>
        <v>452.2641</v>
      </c>
      <c r="N993" s="8" t="n">
        <f aca="false">(0.5*OliveWatbal!J993*OliveTree!$C$31*OliveTree!$C$31/18.0152*40.7*60*60)/TreeCalculations!$I$3/TreeCalculations!$I$3</f>
        <v>377.487123096052</v>
      </c>
      <c r="O993" s="8" t="n">
        <f aca="false">(OliveHrFlx!K993*18.0152*OliveTree!$C$31*OliveTree!$C$31*2.45*0.5)/TreeCalculations!$I$3/TreeCalculations!$I$3</f>
        <v>67.174672418</v>
      </c>
      <c r="P993" s="4" t="n">
        <f aca="false">N993+(0.5*OliveWatbal!F993*OliveTree!$C$31*OliveTree!$C$31/18.0152*40.7*60*60)/TreeCalculations!$I$3/TreeCalculations!$I$3 + (0.5*OliveWatbal!G993*OliveTree!$C$31*OliveTree!$C$31/18.0152*40.7*60*60)/TreeCalculations!$I$3/TreeCalculations!$I$3</f>
        <v>377.487123096052</v>
      </c>
      <c r="Q993" s="11" t="n">
        <f aca="false">OliveWatbal!AA993-OliveWatbal!W993-F993</f>
        <v>395.484036373729</v>
      </c>
      <c r="R993" s="11" t="n">
        <f aca="false">OliveWatbal!AA993+OliveWatbal!W993-F993</f>
        <v>395.676436373729</v>
      </c>
      <c r="S993" s="6" t="n">
        <f aca="false">OliveWatbal!W993</f>
        <v>0.0962</v>
      </c>
      <c r="T993" s="7" t="n">
        <f aca="false">OliveHrFlx!P993-OliveHrFlx!P992</f>
        <v>-0.0999999999999996</v>
      </c>
      <c r="U993" s="7" t="n">
        <f aca="false">TreeCalculations!$J$3*TreeCalculations!$K$3*(T993/TreeCalculations!$L$3)</f>
        <v>-0.00327659033422753</v>
      </c>
    </row>
    <row r="994" customFormat="false" ht="12.8" hidden="false" customHeight="false" outlineLevel="0" collapsed="false">
      <c r="C994" s="2" t="n">
        <f aca="false">GrassWatbal!AA994</f>
        <v>478.436</v>
      </c>
      <c r="D994" s="3" t="n">
        <f aca="false">(0.5*GrassWatbal!J994*GrassTree!$C$31*GrassTree!$C$31/18.0152*40.7*60*60)/TreeCalculations!$I$2/TreeCalculations!$I$2</f>
        <v>60.5674341667037</v>
      </c>
      <c r="E994" s="8" t="n">
        <f aca="false">(GrassHrFlux!K994*18.0152*GrassTree!$C$31*GrassTree!$C$31*2.45*0.5)/TreeCalculations!$I$2/TreeCalculations!$I$2</f>
        <v>10.387699434</v>
      </c>
      <c r="F994" s="10" t="n">
        <f aca="false">D994+(0.5*GrassWatbal!F994*GrassTree!$C$31*GrassTree!$C$31/18.0152*40.7*60*60)/TreeCalculations!$I$2/TreeCalculations!$I$2 + (0.5*GrassWatbal!G994*GrassTree!$C$31*GrassTree!$C$31/18.0152*40.7*60*60)/TreeCalculations!$I$2/TreeCalculations!$I$2</f>
        <v>60.5674341667037</v>
      </c>
      <c r="G994" s="5" t="n">
        <f aca="false">GrassWatbal!AA994-GrassWatbal!W994-F994</f>
        <v>417.939165833296</v>
      </c>
      <c r="H994" s="11" t="n">
        <f aca="false">GrassWatbal!AA994+GrassWatbal!W994-F994</f>
        <v>417.797965833296</v>
      </c>
      <c r="I994" s="6" t="n">
        <f aca="false">GrassWatbal!W994</f>
        <v>-0.0706</v>
      </c>
      <c r="J994" s="7" t="n">
        <f aca="false">GrassHrFlux!P994-GrassHrFlux!P993</f>
        <v>0.26</v>
      </c>
      <c r="K994" s="7" t="n">
        <f aca="false">TreeCalculations!$J$2*TreeCalculations!$K$2*(J994/TreeCalculations!$L$2)</f>
        <v>0.000340765394759664</v>
      </c>
      <c r="L994" s="2" t="n">
        <f aca="false">OliveWatbal!V994/(OliveTree!$C$31*2*OliveTree!$C$31*2)</f>
        <v>-284.93742</v>
      </c>
      <c r="M994" s="12" t="n">
        <f aca="false">OliveWatbal!AA994</f>
        <v>437.6042</v>
      </c>
      <c r="N994" s="8" t="n">
        <f aca="false">(0.5*OliveWatbal!J994*OliveTree!$C$31*OliveTree!$C$31/18.0152*40.7*60*60)/TreeCalculations!$I$3/TreeCalculations!$I$3</f>
        <v>401.056939695368</v>
      </c>
      <c r="O994" s="8" t="n">
        <f aca="false">(OliveHrFlx!K994*18.0152*OliveTree!$C$31*OliveTree!$C$31*2.45*0.5)/TreeCalculations!$I$3/TreeCalculations!$I$3</f>
        <v>68.233966178</v>
      </c>
      <c r="P994" s="4" t="n">
        <f aca="false">N994+(0.5*OliveWatbal!F994*OliveTree!$C$31*OliveTree!$C$31/18.0152*40.7*60*60)/TreeCalculations!$I$3/TreeCalculations!$I$3 + (0.5*OliveWatbal!G994*OliveTree!$C$31*OliveTree!$C$31/18.0152*40.7*60*60)/TreeCalculations!$I$3/TreeCalculations!$I$3</f>
        <v>401.056939695368</v>
      </c>
      <c r="Q994" s="11" t="n">
        <f aca="false">OliveWatbal!AA994-OliveWatbal!W994-F994</f>
        <v>377.003665833296</v>
      </c>
      <c r="R994" s="11" t="n">
        <f aca="false">OliveWatbal!AA994+OliveWatbal!W994-F994</f>
        <v>377.069865833296</v>
      </c>
      <c r="S994" s="6" t="n">
        <f aca="false">OliveWatbal!W994</f>
        <v>0.0331</v>
      </c>
      <c r="T994" s="7" t="n">
        <f aca="false">OliveHrFlx!P994-OliveHrFlx!P993</f>
        <v>0.26</v>
      </c>
      <c r="U994" s="7" t="n">
        <f aca="false">TreeCalculations!$J$3*TreeCalculations!$K$3*(T994/TreeCalculations!$L$3)</f>
        <v>0.00851913486899159</v>
      </c>
    </row>
    <row r="995" customFormat="false" ht="12.8" hidden="false" customHeight="false" outlineLevel="0" collapsed="false">
      <c r="C995" s="2" t="n">
        <f aca="false">GrassWatbal!AA995</f>
        <v>489.1068</v>
      </c>
      <c r="D995" s="3" t="n">
        <f aca="false">(0.5*GrassWatbal!J995*GrassTree!$C$31*GrassTree!$C$31/18.0152*40.7*60*60)/TreeCalculations!$I$2/TreeCalculations!$I$2</f>
        <v>62.2347262311826</v>
      </c>
      <c r="E995" s="8" t="n">
        <f aca="false">(GrassHrFlux!K995*18.0152*GrassTree!$C$31*GrassTree!$C$31*2.45*0.5)/TreeCalculations!$I$2/TreeCalculations!$I$2</f>
        <v>9.730054558</v>
      </c>
      <c r="F995" s="10" t="n">
        <f aca="false">D995+(0.5*GrassWatbal!F995*GrassTree!$C$31*GrassTree!$C$31/18.0152*40.7*60*60)/TreeCalculations!$I$2/TreeCalculations!$I$2 + (0.5*GrassWatbal!G995*GrassTree!$C$31*GrassTree!$C$31/18.0152*40.7*60*60)/TreeCalculations!$I$2/TreeCalculations!$I$2</f>
        <v>62.2347262311826</v>
      </c>
      <c r="G995" s="5" t="n">
        <f aca="false">GrassWatbal!AA995-GrassWatbal!W995-F995</f>
        <v>426.577573768817</v>
      </c>
      <c r="H995" s="11" t="n">
        <f aca="false">GrassWatbal!AA995+GrassWatbal!W995-F995</f>
        <v>427.166573768818</v>
      </c>
      <c r="I995" s="6" t="n">
        <f aca="false">GrassWatbal!W995</f>
        <v>0.2945</v>
      </c>
      <c r="J995" s="7" t="n">
        <f aca="false">GrassHrFlux!P995-GrassHrFlux!P994</f>
        <v>-0.190000000000001</v>
      </c>
      <c r="K995" s="7" t="n">
        <f aca="false">TreeCalculations!$J$2*TreeCalculations!$K$2*(J995/TreeCalculations!$L$2)</f>
        <v>-0.000249020865401295</v>
      </c>
      <c r="L995" s="2" t="n">
        <f aca="false">OliveWatbal!V995/(OliveTree!$C$31*2*OliveTree!$C$31*2)</f>
        <v>-315.250392</v>
      </c>
      <c r="M995" s="12" t="n">
        <f aca="false">OliveWatbal!AA995</f>
        <v>445.0499</v>
      </c>
      <c r="N995" s="8" t="n">
        <f aca="false">(0.5*OliveWatbal!J995*OliveTree!$C$31*OliveTree!$C$31/18.0152*40.7*60*60)/TreeCalculations!$I$3/TreeCalculations!$I$3</f>
        <v>407.380449842355</v>
      </c>
      <c r="O995" s="8" t="n">
        <f aca="false">(OliveHrFlx!K995*18.0152*OliveTree!$C$31*OliveTree!$C$31*2.45*0.5)/TreeCalculations!$I$3/TreeCalculations!$I$3</f>
        <v>63.998998</v>
      </c>
      <c r="P995" s="4" t="n">
        <f aca="false">N995+(0.5*OliveWatbal!F995*OliveTree!$C$31*OliveTree!$C$31/18.0152*40.7*60*60)/TreeCalculations!$I$3/TreeCalculations!$I$3 + (0.5*OliveWatbal!G995*OliveTree!$C$31*OliveTree!$C$31/18.0152*40.7*60*60)/TreeCalculations!$I$3/TreeCalculations!$I$3</f>
        <v>407.380449842355</v>
      </c>
      <c r="Q995" s="11" t="n">
        <f aca="false">OliveWatbal!AA995-OliveWatbal!W995-F995</f>
        <v>382.298773768817</v>
      </c>
      <c r="R995" s="11" t="n">
        <f aca="false">OliveWatbal!AA995+OliveWatbal!W995-F995</f>
        <v>383.331573768817</v>
      </c>
      <c r="S995" s="6" t="n">
        <f aca="false">OliveWatbal!W995</f>
        <v>0.5164</v>
      </c>
      <c r="T995" s="7" t="n">
        <f aca="false">OliveHrFlx!P995-OliveHrFlx!P994</f>
        <v>-0.18</v>
      </c>
      <c r="U995" s="7" t="n">
        <f aca="false">TreeCalculations!$J$3*TreeCalculations!$K$3*(T995/TreeCalculations!$L$3)</f>
        <v>-0.00589786260160956</v>
      </c>
    </row>
    <row r="996" customFormat="false" ht="12.8" hidden="false" customHeight="false" outlineLevel="0" collapsed="false">
      <c r="C996" s="2" t="n">
        <f aca="false">GrassWatbal!AA996</f>
        <v>381.5687</v>
      </c>
      <c r="D996" s="3" t="n">
        <f aca="false">(0.5*GrassWatbal!J996*GrassTree!$C$31*GrassTree!$C$31/18.0152*40.7*60*60)/TreeCalculations!$I$2/TreeCalculations!$I$2</f>
        <v>58.3064234646299</v>
      </c>
      <c r="E996" s="8" t="n">
        <f aca="false">(GrassHrFlux!K996*18.0152*GrassTree!$C$31*GrassTree!$C$31*2.45*0.5)/TreeCalculations!$I$2/TreeCalculations!$I$2</f>
        <v>8.825241138</v>
      </c>
      <c r="F996" s="10" t="n">
        <f aca="false">D996+(0.5*GrassWatbal!F996*GrassTree!$C$31*GrassTree!$C$31/18.0152*40.7*60*60)/TreeCalculations!$I$2/TreeCalculations!$I$2 + (0.5*GrassWatbal!G996*GrassTree!$C$31*GrassTree!$C$31/18.0152*40.7*60*60)/TreeCalculations!$I$2/TreeCalculations!$I$2</f>
        <v>58.3064234646299</v>
      </c>
      <c r="G996" s="5" t="n">
        <f aca="false">GrassWatbal!AA996-GrassWatbal!W996-F996</f>
        <v>322.38587653537</v>
      </c>
      <c r="H996" s="11" t="n">
        <f aca="false">GrassWatbal!AA996+GrassWatbal!W996-F996</f>
        <v>324.13867653537</v>
      </c>
      <c r="I996" s="6" t="n">
        <f aca="false">GrassWatbal!W996</f>
        <v>0.8764</v>
      </c>
      <c r="J996" s="7" t="n">
        <f aca="false">GrassHrFlux!P996-GrassHrFlux!P995</f>
        <v>-0.209999999999999</v>
      </c>
      <c r="K996" s="7" t="n">
        <f aca="false">TreeCalculations!$J$2*TreeCalculations!$K$2*(J996/TreeCalculations!$L$2)</f>
        <v>-0.000275233588075112</v>
      </c>
      <c r="L996" s="2" t="n">
        <f aca="false">OliveWatbal!V996/(OliveTree!$C$31*2*OliveTree!$C$31*2)</f>
        <v>-283.566584</v>
      </c>
      <c r="M996" s="12" t="n">
        <f aca="false">OliveWatbal!AA996</f>
        <v>344.7228</v>
      </c>
      <c r="N996" s="8" t="n">
        <f aca="false">(0.5*OliveWatbal!J996*OliveTree!$C$31*OliveTree!$C$31/18.0152*40.7*60*60)/TreeCalculations!$I$3/TreeCalculations!$I$3</f>
        <v>382.09860895244</v>
      </c>
      <c r="O996" s="8" t="n">
        <f aca="false">(OliveHrFlx!K996*18.0152*OliveTree!$C$31*OliveTree!$C$31*2.45*0.5)/TreeCalculations!$I$3/TreeCalculations!$I$3</f>
        <v>58.353845004</v>
      </c>
      <c r="P996" s="4" t="n">
        <f aca="false">N996+(0.5*OliveWatbal!F996*OliveTree!$C$31*OliveTree!$C$31/18.0152*40.7*60*60)/TreeCalculations!$I$3/TreeCalculations!$I$3 + (0.5*OliveWatbal!G996*OliveTree!$C$31*OliveTree!$C$31/18.0152*40.7*60*60)/TreeCalculations!$I$3/TreeCalculations!$I$3</f>
        <v>382.09860895244</v>
      </c>
      <c r="Q996" s="11" t="n">
        <f aca="false">OliveWatbal!AA996-OliveWatbal!W996-F996</f>
        <v>285.48207653537</v>
      </c>
      <c r="R996" s="11" t="n">
        <f aca="false">OliveWatbal!AA996+OliveWatbal!W996-F996</f>
        <v>287.35067653537</v>
      </c>
      <c r="S996" s="6" t="n">
        <f aca="false">OliveWatbal!W996</f>
        <v>0.9343</v>
      </c>
      <c r="T996" s="7" t="n">
        <f aca="false">OliveHrFlx!P996-OliveHrFlx!P995</f>
        <v>-0.190000000000001</v>
      </c>
      <c r="U996" s="7" t="n">
        <f aca="false">TreeCalculations!$J$3*TreeCalculations!$K$3*(T996/TreeCalculations!$L$3)</f>
        <v>-0.00622552163503237</v>
      </c>
    </row>
    <row r="997" customFormat="false" ht="12.8" hidden="false" customHeight="false" outlineLevel="0" collapsed="false">
      <c r="C997" s="2" t="n">
        <f aca="false">GrassWatbal!AA997</f>
        <v>290.6659</v>
      </c>
      <c r="D997" s="3" t="n">
        <f aca="false">(0.5*GrassWatbal!J997*GrassTree!$C$31*GrassTree!$C$31/18.0152*40.7*60*60)/TreeCalculations!$I$2/TreeCalculations!$I$2</f>
        <v>52.8775578400462</v>
      </c>
      <c r="E997" s="8" t="n">
        <f aca="false">(GrassHrFlux!K997*18.0152*GrassTree!$C$31*GrassTree!$C$31*2.45*0.5)/TreeCalculations!$I$2/TreeCalculations!$I$2</f>
        <v>7.008993712</v>
      </c>
      <c r="F997" s="10" t="n">
        <f aca="false">D997+(0.5*GrassWatbal!F997*GrassTree!$C$31*GrassTree!$C$31/18.0152*40.7*60*60)/TreeCalculations!$I$2/TreeCalculations!$I$2 + (0.5*GrassWatbal!G997*GrassTree!$C$31*GrassTree!$C$31/18.0152*40.7*60*60)/TreeCalculations!$I$2/TreeCalculations!$I$2</f>
        <v>52.8775578400462</v>
      </c>
      <c r="G997" s="5" t="n">
        <f aca="false">GrassWatbal!AA997-GrassWatbal!W997-F997</f>
        <v>235.716042159954</v>
      </c>
      <c r="H997" s="11" t="n">
        <f aca="false">GrassWatbal!AA997+GrassWatbal!W997-F997</f>
        <v>239.860642159954</v>
      </c>
      <c r="I997" s="6" t="n">
        <f aca="false">GrassWatbal!W997</f>
        <v>2.0723</v>
      </c>
      <c r="J997" s="7" t="n">
        <f aca="false">GrassHrFlux!P997-GrassHrFlux!P996</f>
        <v>-0.0400000000000009</v>
      </c>
      <c r="K997" s="7" t="n">
        <f aca="false">TreeCalculations!$J$2*TreeCalculations!$K$2*(J997/TreeCalculations!$L$2)</f>
        <v>-5.24254453476418E-005</v>
      </c>
      <c r="L997" s="2" t="n">
        <f aca="false">OliveWatbal!V997/(OliveTree!$C$31*2*OliveTree!$C$31*2)</f>
        <v>-253.68168</v>
      </c>
      <c r="M997" s="12" t="n">
        <f aca="false">OliveWatbal!AA997</f>
        <v>262.4647</v>
      </c>
      <c r="N997" s="8" t="n">
        <f aca="false">(0.5*OliveWatbal!J997*OliveTree!$C$31*OliveTree!$C$31/18.0152*40.7*60*60)/TreeCalculations!$I$3/TreeCalculations!$I$3</f>
        <v>348.398976419912</v>
      </c>
      <c r="O997" s="8" t="n">
        <f aca="false">(OliveHrFlx!K997*18.0152*OliveTree!$C$31*OliveTree!$C$31*2.45*0.5)/TreeCalculations!$I$3/TreeCalculations!$I$3</f>
        <v>45.712939468</v>
      </c>
      <c r="P997" s="4" t="n">
        <f aca="false">N997+(0.5*OliveWatbal!F997*OliveTree!$C$31*OliveTree!$C$31/18.0152*40.7*60*60)/TreeCalculations!$I$3/TreeCalculations!$I$3 + (0.5*OliveWatbal!G997*OliveTree!$C$31*OliveTree!$C$31/18.0152*40.7*60*60)/TreeCalculations!$I$3/TreeCalculations!$I$3</f>
        <v>348.398976419912</v>
      </c>
      <c r="Q997" s="11" t="n">
        <f aca="false">OliveWatbal!AA997-OliveWatbal!W997-F997</f>
        <v>207.560142159954</v>
      </c>
      <c r="R997" s="11" t="n">
        <f aca="false">OliveWatbal!AA997+OliveWatbal!W997-F997</f>
        <v>211.614142159954</v>
      </c>
      <c r="S997" s="6" t="n">
        <f aca="false">OliveWatbal!W997</f>
        <v>2.027</v>
      </c>
      <c r="T997" s="7" t="n">
        <f aca="false">OliveHrFlx!P997-OliveHrFlx!P996</f>
        <v>-0.00999999999999979</v>
      </c>
      <c r="U997" s="7" t="n">
        <f aca="false">TreeCalculations!$J$3*TreeCalculations!$K$3*(T997/TreeCalculations!$L$3)</f>
        <v>-0.000327659033422747</v>
      </c>
    </row>
    <row r="998" customFormat="false" ht="12.8" hidden="false" customHeight="false" outlineLevel="0" collapsed="false">
      <c r="C998" s="2" t="n">
        <f aca="false">GrassWatbal!AA998</f>
        <v>272.8016</v>
      </c>
      <c r="D998" s="3" t="n">
        <f aca="false">(0.5*GrassWatbal!J998*GrassTree!$C$31*GrassTree!$C$31/18.0152*40.7*60*60)/TreeCalculations!$I$2/TreeCalculations!$I$2</f>
        <v>42.1255573071628</v>
      </c>
      <c r="E998" s="8" t="n">
        <f aca="false">(GrassHrFlux!K998*18.0152*GrassTree!$C$31*GrassTree!$C$31*2.45*0.5)/TreeCalculations!$I$2/TreeCalculations!$I$2</f>
        <v>5.503913828</v>
      </c>
      <c r="F998" s="10" t="n">
        <f aca="false">D998+(0.5*GrassWatbal!F998*GrassTree!$C$31*GrassTree!$C$31/18.0152*40.7*60*60)/TreeCalculations!$I$2/TreeCalculations!$I$2 + (0.5*GrassWatbal!G998*GrassTree!$C$31*GrassTree!$C$31/18.0152*40.7*60*60)/TreeCalculations!$I$2/TreeCalculations!$I$2</f>
        <v>42.1255573071628</v>
      </c>
      <c r="G998" s="5" t="n">
        <f aca="false">GrassWatbal!AA998-GrassWatbal!W998-F998</f>
        <v>229.400742692837</v>
      </c>
      <c r="H998" s="11" t="n">
        <f aca="false">GrassWatbal!AA998+GrassWatbal!W998-F998</f>
        <v>231.951342692837</v>
      </c>
      <c r="I998" s="6" t="n">
        <f aca="false">GrassWatbal!W998</f>
        <v>1.2753</v>
      </c>
      <c r="J998" s="7" t="n">
        <f aca="false">GrassHrFlux!P998-GrassHrFlux!P997</f>
        <v>-0.33</v>
      </c>
      <c r="K998" s="7" t="n">
        <f aca="false">TreeCalculations!$J$2*TreeCalculations!$K$2*(J998/TreeCalculations!$L$2)</f>
        <v>-0.000432509924118035</v>
      </c>
      <c r="L998" s="2" t="n">
        <f aca="false">OliveWatbal!V998/(OliveTree!$C$31*2*OliveTree!$C$31*2)</f>
        <v>-151.16628</v>
      </c>
      <c r="M998" s="12" t="n">
        <f aca="false">OliveWatbal!AA998</f>
        <v>253.3373</v>
      </c>
      <c r="N998" s="8" t="n">
        <f aca="false">(0.5*OliveWatbal!J998*OliveTree!$C$31*OliveTree!$C$31/18.0152*40.7*60*60)/TreeCalculations!$I$3/TreeCalculations!$I$3</f>
        <v>272.923511257161</v>
      </c>
      <c r="O998" s="8" t="n">
        <f aca="false">(OliveHrFlx!K998*18.0152*OliveTree!$C$31*OliveTree!$C$31*2.45*0.5)/TreeCalculations!$I$3/TreeCalculations!$I$3</f>
        <v>36.455153378</v>
      </c>
      <c r="P998" s="4" t="n">
        <f aca="false">N998+(0.5*OliveWatbal!F998*OliveTree!$C$31*OliveTree!$C$31/18.0152*40.7*60*60)/TreeCalculations!$I$3/TreeCalculations!$I$3 + (0.5*OliveWatbal!G998*OliveTree!$C$31*OliveTree!$C$31/18.0152*40.7*60*60)/TreeCalculations!$I$3/TreeCalculations!$I$3</f>
        <v>272.923511257161</v>
      </c>
      <c r="Q998" s="11" t="n">
        <f aca="false">OliveWatbal!AA998-OliveWatbal!W998-F998</f>
        <v>210.282442692837</v>
      </c>
      <c r="R998" s="11" t="n">
        <f aca="false">OliveWatbal!AA998+OliveWatbal!W998-F998</f>
        <v>212.141042692837</v>
      </c>
      <c r="S998" s="6" t="n">
        <f aca="false">OliveWatbal!W998</f>
        <v>0.9293</v>
      </c>
      <c r="T998" s="7" t="n">
        <f aca="false">OliveHrFlx!P998-OliveHrFlx!P997</f>
        <v>-0.289999999999999</v>
      </c>
      <c r="U998" s="7" t="n">
        <f aca="false">TreeCalculations!$J$3*TreeCalculations!$K$3*(T998/TreeCalculations!$L$3)</f>
        <v>-0.00950211196925983</v>
      </c>
    </row>
    <row r="999" customFormat="false" ht="12.8" hidden="false" customHeight="false" outlineLevel="0" collapsed="false">
      <c r="C999" s="2" t="n">
        <f aca="false">GrassWatbal!AA999</f>
        <v>166.1766</v>
      </c>
      <c r="D999" s="3" t="n">
        <f aca="false">(0.5*GrassWatbal!J999*GrassTree!$C$31*GrassTree!$C$31/18.0152*40.7*60*60)/TreeCalculations!$I$2/TreeCalculations!$I$2</f>
        <v>33.0286491407256</v>
      </c>
      <c r="E999" s="8" t="n">
        <f aca="false">(GrassHrFlux!K999*18.0152*GrassTree!$C$31*GrassTree!$C$31*2.45*0.5)/TreeCalculations!$I$2/TreeCalculations!$I$2</f>
        <v>0</v>
      </c>
      <c r="F999" s="10" t="n">
        <f aca="false">D999+(0.5*GrassWatbal!F999*GrassTree!$C$31*GrassTree!$C$31/18.0152*40.7*60*60)/TreeCalculations!$I$2/TreeCalculations!$I$2 + (0.5*GrassWatbal!G999*GrassTree!$C$31*GrassTree!$C$31/18.0152*40.7*60*60)/TreeCalculations!$I$2/TreeCalculations!$I$2</f>
        <v>33.0286491407256</v>
      </c>
      <c r="G999" s="5" t="n">
        <f aca="false">GrassWatbal!AA999-GrassWatbal!W999-F999</f>
        <v>130.614550859274</v>
      </c>
      <c r="H999" s="11" t="n">
        <f aca="false">GrassWatbal!AA999+GrassWatbal!W999-F999</f>
        <v>135.681350859274</v>
      </c>
      <c r="I999" s="6" t="n">
        <f aca="false">GrassWatbal!W999</f>
        <v>2.5334</v>
      </c>
      <c r="J999" s="7" t="n">
        <f aca="false">GrassHrFlux!P999-GrassHrFlux!P998</f>
        <v>1.08</v>
      </c>
      <c r="K999" s="7" t="n">
        <f aca="false">TreeCalculations!$J$2*TreeCalculations!$K$2*(J999/TreeCalculations!$L$2)</f>
        <v>0.0014154870243863</v>
      </c>
      <c r="L999" s="2" t="n">
        <f aca="false">OliveWatbal!V999/(OliveTree!$C$31*2*OliveTree!$C$31*2)</f>
        <v>-91.772784</v>
      </c>
      <c r="M999" s="12" t="n">
        <f aca="false">OliveWatbal!AA999</f>
        <v>154.4428</v>
      </c>
      <c r="N999" s="8" t="n">
        <f aca="false">(0.5*OliveWatbal!J999*OliveTree!$C$31*OliveTree!$C$31/18.0152*40.7*60*60)/TreeCalculations!$I$3/TreeCalculations!$I$3</f>
        <v>217.646679470669</v>
      </c>
      <c r="O999" s="8" t="n">
        <f aca="false">(OliveHrFlx!K999*18.0152*OliveTree!$C$31*OliveTree!$C$31*2.45*0.5)/TreeCalculations!$I$3/TreeCalculations!$I$3</f>
        <v>0</v>
      </c>
      <c r="P999" s="4" t="n">
        <f aca="false">N999+(0.5*OliveWatbal!F999*OliveTree!$C$31*OliveTree!$C$31/18.0152*40.7*60*60)/TreeCalculations!$I$3/TreeCalculations!$I$3 + (0.5*OliveWatbal!G999*OliveTree!$C$31*OliveTree!$C$31/18.0152*40.7*60*60)/TreeCalculations!$I$3/TreeCalculations!$I$3</f>
        <v>217.646679470669</v>
      </c>
      <c r="Q999" s="11" t="n">
        <f aca="false">OliveWatbal!AA999-OliveWatbal!W999-F999</f>
        <v>119.361350859274</v>
      </c>
      <c r="R999" s="11" t="n">
        <f aca="false">OliveWatbal!AA999+OliveWatbal!W999-F999</f>
        <v>123.466950859274</v>
      </c>
      <c r="S999" s="6" t="n">
        <f aca="false">OliveWatbal!W999</f>
        <v>2.0528</v>
      </c>
      <c r="T999" s="7" t="n">
        <f aca="false">OliveHrFlx!P999-OliveHrFlx!P998</f>
        <v>1.21</v>
      </c>
      <c r="U999" s="7" t="n">
        <f aca="false">TreeCalculations!$J$3*TreeCalculations!$K$3*(T999/TreeCalculations!$L$3)</f>
        <v>0.0396467430441532</v>
      </c>
    </row>
    <row r="1000" customFormat="false" ht="12.8" hidden="false" customHeight="false" outlineLevel="0" collapsed="false">
      <c r="C1000" s="2" t="n">
        <f aca="false">GrassWatbal!AA1000</f>
        <v>64.1947</v>
      </c>
      <c r="D1000" s="3" t="n">
        <f aca="false">(0.5*GrassWatbal!J1000*GrassTree!$C$31*GrassTree!$C$31/18.0152*40.7*60*60)/TreeCalculations!$I$2/TreeCalculations!$I$2</f>
        <v>0.0162662640436964</v>
      </c>
      <c r="E1000" s="8" t="n">
        <f aca="false">(GrassHrFlux!K1000*18.0152*GrassTree!$C$31*GrassTree!$C$31*2.45*0.5)/TreeCalculations!$I$2/TreeCalculations!$I$2</f>
        <v>0</v>
      </c>
      <c r="F1000" s="10" t="n">
        <f aca="false">D1000+(0.5*GrassWatbal!F1000*GrassTree!$C$31*GrassTree!$C$31/18.0152*40.7*60*60)/TreeCalculations!$I$2/TreeCalculations!$I$2 + (0.5*GrassWatbal!G1000*GrassTree!$C$31*GrassTree!$C$31/18.0152*40.7*60*60)/TreeCalculations!$I$2/TreeCalculations!$I$2</f>
        <v>0.0162662640436964</v>
      </c>
      <c r="G1000" s="5" t="n">
        <f aca="false">GrassWatbal!AA1000-GrassWatbal!W1000-F1000</f>
        <v>60.7243337359563</v>
      </c>
      <c r="H1000" s="11" t="n">
        <f aca="false">GrassWatbal!AA1000+GrassWatbal!W1000-F1000</f>
        <v>67.6325337359563</v>
      </c>
      <c r="I1000" s="6" t="n">
        <f aca="false">GrassWatbal!W1000</f>
        <v>3.4541</v>
      </c>
      <c r="J1000" s="7" t="n">
        <f aca="false">GrassHrFlux!P1000-GrassHrFlux!P999</f>
        <v>-0.19</v>
      </c>
      <c r="K1000" s="7" t="n">
        <f aca="false">TreeCalculations!$J$2*TreeCalculations!$K$2*(J1000/TreeCalculations!$L$2)</f>
        <v>-0.000249020865401292</v>
      </c>
      <c r="L1000" s="2" t="n">
        <f aca="false">OliveWatbal!V1000/(OliveTree!$C$31*2*OliveTree!$C$31*2)</f>
        <v>0.041952</v>
      </c>
      <c r="M1000" s="12" t="n">
        <f aca="false">OliveWatbal!AA1000</f>
        <v>52.066</v>
      </c>
      <c r="N1000" s="8" t="n">
        <f aca="false">(0.5*OliveWatbal!J1000*OliveTree!$C$31*OliveTree!$C$31/18.0152*40.7*60*60)/TreeCalculations!$I$3/TreeCalculations!$I$3</f>
        <v>0</v>
      </c>
      <c r="O1000" s="8" t="n">
        <f aca="false">(OliveHrFlx!K1000*18.0152*OliveTree!$C$31*OliveTree!$C$31*2.45*0.5)/TreeCalculations!$I$3/TreeCalculations!$I$3</f>
        <v>0</v>
      </c>
      <c r="P1000" s="4" t="n">
        <f aca="false">N1000+(0.5*OliveWatbal!F1000*OliveTree!$C$31*OliveTree!$C$31/18.0152*40.7*60*60)/TreeCalculations!$I$3/TreeCalculations!$I$3 + (0.5*OliveWatbal!G1000*OliveTree!$C$31*OliveTree!$C$31/18.0152*40.7*60*60)/TreeCalculations!$I$3/TreeCalculations!$I$3</f>
        <v>0</v>
      </c>
      <c r="Q1000" s="11" t="n">
        <f aca="false">OliveWatbal!AA1000-OliveWatbal!W1000-F1000</f>
        <v>49.3221337359563</v>
      </c>
      <c r="R1000" s="11" t="n">
        <f aca="false">OliveWatbal!AA1000+OliveWatbal!W1000-F1000</f>
        <v>54.7773337359563</v>
      </c>
      <c r="S1000" s="6" t="n">
        <f aca="false">OliveWatbal!W1000</f>
        <v>2.7276</v>
      </c>
      <c r="T1000" s="7" t="n">
        <f aca="false">OliveHrFlx!P1000-OliveHrFlx!P999</f>
        <v>-0.19</v>
      </c>
      <c r="U1000" s="7" t="n">
        <f aca="false">TreeCalculations!$J$3*TreeCalculations!$K$3*(T1000/TreeCalculations!$L$3)</f>
        <v>-0.00622552163503231</v>
      </c>
    </row>
    <row r="1001" customFormat="false" ht="12.8" hidden="false" customHeight="false" outlineLevel="0" collapsed="false">
      <c r="C1001" s="2" t="n">
        <f aca="false">GrassWatbal!AA1001</f>
        <v>-12.261</v>
      </c>
      <c r="D1001" s="3" t="n">
        <f aca="false">(0.5*GrassWatbal!J1001*GrassTree!$C$31*GrassTree!$C$31/18.0152*40.7*60*60)/TreeCalculations!$I$2/TreeCalculations!$I$2</f>
        <v>0</v>
      </c>
      <c r="E1001" s="8" t="n">
        <f aca="false">(GrassHrFlux!K1001*18.0152*GrassTree!$C$31*GrassTree!$C$31*2.45*0.5)/TreeCalculations!$I$2/TreeCalculations!$I$2</f>
        <v>0</v>
      </c>
      <c r="F1001" s="10" t="n">
        <f aca="false">D1001+(0.5*GrassWatbal!F1001*GrassTree!$C$31*GrassTree!$C$31/18.0152*40.7*60*60)/TreeCalculations!$I$2/TreeCalculations!$I$2 + (0.5*GrassWatbal!G1001*GrassTree!$C$31*GrassTree!$C$31/18.0152*40.7*60*60)/TreeCalculations!$I$2/TreeCalculations!$I$2</f>
        <v>0</v>
      </c>
      <c r="G1001" s="5" t="n">
        <f aca="false">GrassWatbal!AA1001-GrassWatbal!W1001-F1001</f>
        <v>-16.0867</v>
      </c>
      <c r="H1001" s="11" t="n">
        <f aca="false">GrassWatbal!AA1001+GrassWatbal!W1001-F1001</f>
        <v>-8.4353</v>
      </c>
      <c r="I1001" s="6" t="n">
        <f aca="false">GrassWatbal!W1001</f>
        <v>3.8257</v>
      </c>
      <c r="J1001" s="7" t="n">
        <f aca="false">GrassHrFlux!P1001-GrassHrFlux!P1000</f>
        <v>-0.18</v>
      </c>
      <c r="K1001" s="7" t="n">
        <f aca="false">TreeCalculations!$J$2*TreeCalculations!$K$2*(J1001/TreeCalculations!$L$2)</f>
        <v>-0.000235914504064382</v>
      </c>
      <c r="L1001" s="2" t="n">
        <f aca="false">OliveWatbal!V1001/(OliveTree!$C$31*2*OliveTree!$C$31*2)</f>
        <v>-2.566708</v>
      </c>
      <c r="M1001" s="12" t="n">
        <f aca="false">OliveWatbal!AA1001</f>
        <v>-24.3895</v>
      </c>
      <c r="N1001" s="8" t="n">
        <f aca="false">(0.5*OliveWatbal!J1001*OliveTree!$C$31*OliveTree!$C$31/18.0152*40.7*60*60)/TreeCalculations!$I$3/TreeCalculations!$I$3</f>
        <v>0</v>
      </c>
      <c r="O1001" s="8" t="n">
        <f aca="false">(OliveHrFlx!K1001*18.0152*OliveTree!$C$31*OliveTree!$C$31*2.45*0.5)/TreeCalculations!$I$3/TreeCalculations!$I$3</f>
        <v>0</v>
      </c>
      <c r="P1001" s="4" t="n">
        <f aca="false">N1001+(0.5*OliveWatbal!F1001*OliveTree!$C$31*OliveTree!$C$31/18.0152*40.7*60*60)/TreeCalculations!$I$3/TreeCalculations!$I$3 + (0.5*OliveWatbal!G1001*OliveTree!$C$31*OliveTree!$C$31/18.0152*40.7*60*60)/TreeCalculations!$I$3/TreeCalculations!$I$3</f>
        <v>0</v>
      </c>
      <c r="Q1001" s="11" t="n">
        <f aca="false">OliveWatbal!AA1001-OliveWatbal!W1001-F1001</f>
        <v>-27.64</v>
      </c>
      <c r="R1001" s="11" t="n">
        <f aca="false">OliveWatbal!AA1001+OliveWatbal!W1001-F1001</f>
        <v>-21.139</v>
      </c>
      <c r="S1001" s="6" t="n">
        <f aca="false">OliveWatbal!W1001</f>
        <v>3.2505</v>
      </c>
      <c r="T1001" s="7" t="n">
        <f aca="false">OliveHrFlx!P1001-OliveHrFlx!P1000</f>
        <v>-0.18</v>
      </c>
      <c r="U1001" s="7" t="n">
        <f aca="false">TreeCalculations!$J$3*TreeCalculations!$K$3*(T1001/TreeCalculations!$L$3)</f>
        <v>-0.00589786260160956</v>
      </c>
    </row>
    <row r="1002" customFormat="false" ht="12.8" hidden="false" customHeight="false" outlineLevel="0" collapsed="false">
      <c r="C1002" s="2" t="n">
        <f aca="false">GrassWatbal!AA1002</f>
        <v>-38.667</v>
      </c>
      <c r="D1002" s="3" t="n">
        <f aca="false">(0.5*GrassWatbal!J1002*GrassTree!$C$31*GrassTree!$C$31/18.0152*40.7*60*60)/TreeCalculations!$I$2/TreeCalculations!$I$2</f>
        <v>0</v>
      </c>
      <c r="E1002" s="8" t="n">
        <f aca="false">(GrassHrFlux!K1002*18.0152*GrassTree!$C$31*GrassTree!$C$31*2.45*0.5)/TreeCalculations!$I$2/TreeCalculations!$I$2</f>
        <v>0</v>
      </c>
      <c r="F1002" s="10" t="n">
        <f aca="false">D1002+(0.5*GrassWatbal!F1002*GrassTree!$C$31*GrassTree!$C$31/18.0152*40.7*60*60)/TreeCalculations!$I$2/TreeCalculations!$I$2 + (0.5*GrassWatbal!G1002*GrassTree!$C$31*GrassTree!$C$31/18.0152*40.7*60*60)/TreeCalculations!$I$2/TreeCalculations!$I$2</f>
        <v>0</v>
      </c>
      <c r="G1002" s="5" t="n">
        <f aca="false">GrassWatbal!AA1002-GrassWatbal!W1002-F1002</f>
        <v>-42.827</v>
      </c>
      <c r="H1002" s="11" t="n">
        <f aca="false">GrassWatbal!AA1002+GrassWatbal!W1002-F1002</f>
        <v>-34.507</v>
      </c>
      <c r="I1002" s="6" t="n">
        <f aca="false">GrassWatbal!W1002</f>
        <v>4.16</v>
      </c>
      <c r="J1002" s="7" t="n">
        <f aca="false">GrassHrFlux!P1002-GrassHrFlux!P1001</f>
        <v>-0.0600000000000005</v>
      </c>
      <c r="K1002" s="7" t="n">
        <f aca="false">TreeCalculations!$J$2*TreeCalculations!$K$2*(J1002/TreeCalculations!$L$2)</f>
        <v>-7.86381680214616E-005</v>
      </c>
      <c r="L1002" s="2" t="n">
        <f aca="false">OliveWatbal!V1002/(OliveTree!$C$31*2*OliveTree!$C$31*2)</f>
        <v>-3.477072</v>
      </c>
      <c r="M1002" s="12" t="n">
        <f aca="false">OliveWatbal!AA1002</f>
        <v>-50.7956</v>
      </c>
      <c r="N1002" s="8" t="n">
        <f aca="false">(0.5*OliveWatbal!J1002*OliveTree!$C$31*OliveTree!$C$31/18.0152*40.7*60*60)/TreeCalculations!$I$3/TreeCalculations!$I$3</f>
        <v>0</v>
      </c>
      <c r="O1002" s="8" t="n">
        <f aca="false">(OliveHrFlx!K1002*18.0152*OliveTree!$C$31*OliveTree!$C$31*2.45*0.5)/TreeCalculations!$I$3/TreeCalculations!$I$3</f>
        <v>0</v>
      </c>
      <c r="P1002" s="4" t="n">
        <f aca="false">N1002+(0.5*OliveWatbal!F1002*OliveTree!$C$31*OliveTree!$C$31/18.0152*40.7*60*60)/TreeCalculations!$I$3/TreeCalculations!$I$3 + (0.5*OliveWatbal!G1002*OliveTree!$C$31*OliveTree!$C$31/18.0152*40.7*60*60)/TreeCalculations!$I$3/TreeCalculations!$I$3</f>
        <v>0</v>
      </c>
      <c r="Q1002" s="11" t="n">
        <f aca="false">OliveWatbal!AA1002-OliveWatbal!W1002-F1002</f>
        <v>-54.4763</v>
      </c>
      <c r="R1002" s="11" t="n">
        <f aca="false">OliveWatbal!AA1002+OliveWatbal!W1002-F1002</f>
        <v>-47.1149</v>
      </c>
      <c r="S1002" s="6" t="n">
        <f aca="false">OliveWatbal!W1002</f>
        <v>3.6807</v>
      </c>
      <c r="T1002" s="7" t="n">
        <f aca="false">OliveHrFlx!P1002-OliveHrFlx!P1001</f>
        <v>-0.0600000000000005</v>
      </c>
      <c r="U1002" s="7" t="n">
        <f aca="false">TreeCalculations!$J$3*TreeCalculations!$K$3*(T1002/TreeCalculations!$L$3)</f>
        <v>-0.00196595420053654</v>
      </c>
    </row>
    <row r="1003" customFormat="false" ht="12.8" hidden="false" customHeight="false" outlineLevel="0" collapsed="false">
      <c r="C1003" s="2" t="n">
        <f aca="false">GrassWatbal!AA1003</f>
        <v>-40.1454</v>
      </c>
      <c r="D1003" s="3" t="n">
        <f aca="false">(0.5*GrassWatbal!J1003*GrassTree!$C$31*GrassTree!$C$31/18.0152*40.7*60*60)/TreeCalculations!$I$2/TreeCalculations!$I$2</f>
        <v>0</v>
      </c>
      <c r="E1003" s="8" t="n">
        <f aca="false">(GrassHrFlux!K1003*18.0152*GrassTree!$C$31*GrassTree!$C$31*2.45*0.5)/TreeCalculations!$I$2/TreeCalculations!$I$2</f>
        <v>0</v>
      </c>
      <c r="F1003" s="10" t="n">
        <f aca="false">D1003+(0.5*GrassWatbal!F1003*GrassTree!$C$31*GrassTree!$C$31/18.0152*40.7*60*60)/TreeCalculations!$I$2/TreeCalculations!$I$2 + (0.5*GrassWatbal!G1003*GrassTree!$C$31*GrassTree!$C$31/18.0152*40.7*60*60)/TreeCalculations!$I$2/TreeCalculations!$I$2</f>
        <v>0</v>
      </c>
      <c r="G1003" s="5" t="n">
        <f aca="false">GrassWatbal!AA1003-GrassWatbal!W1003-F1003</f>
        <v>-44.0159</v>
      </c>
      <c r="H1003" s="11" t="n">
        <f aca="false">GrassWatbal!AA1003+GrassWatbal!W1003-F1003</f>
        <v>-36.2749</v>
      </c>
      <c r="I1003" s="6" t="n">
        <f aca="false">GrassWatbal!W1003</f>
        <v>3.8705</v>
      </c>
      <c r="J1003" s="7" t="n">
        <f aca="false">GrassHrFlux!P1003-GrassHrFlux!P1002</f>
        <v>-0.119999999999999</v>
      </c>
      <c r="K1003" s="7" t="n">
        <f aca="false">TreeCalculations!$J$2*TreeCalculations!$K$2*(J1003/TreeCalculations!$L$2)</f>
        <v>-0.000157276336042921</v>
      </c>
      <c r="L1003" s="2" t="n">
        <f aca="false">OliveWatbal!V1003/(OliveTree!$C$31*2*OliveTree!$C$31*2)</f>
        <v>-3.51046</v>
      </c>
      <c r="M1003" s="12" t="n">
        <f aca="false">OliveWatbal!AA1003</f>
        <v>-52.274</v>
      </c>
      <c r="N1003" s="8" t="n">
        <f aca="false">(0.5*OliveWatbal!J1003*OliveTree!$C$31*OliveTree!$C$31/18.0152*40.7*60*60)/TreeCalculations!$I$3/TreeCalculations!$I$3</f>
        <v>0</v>
      </c>
      <c r="O1003" s="8" t="n">
        <f aca="false">(OliveHrFlx!K1003*18.0152*OliveTree!$C$31*OliveTree!$C$31*2.45*0.5)/TreeCalculations!$I$3/TreeCalculations!$I$3</f>
        <v>0</v>
      </c>
      <c r="P1003" s="4" t="n">
        <f aca="false">N1003+(0.5*OliveWatbal!F1003*OliveTree!$C$31*OliveTree!$C$31/18.0152*40.7*60*60)/TreeCalculations!$I$3/TreeCalculations!$I$3 + (0.5*OliveWatbal!G1003*OliveTree!$C$31*OliveTree!$C$31/18.0152*40.7*60*60)/TreeCalculations!$I$3/TreeCalculations!$I$3</f>
        <v>0</v>
      </c>
      <c r="Q1003" s="11" t="n">
        <f aca="false">OliveWatbal!AA1003-OliveWatbal!W1003-F1003</f>
        <v>-55.7307</v>
      </c>
      <c r="R1003" s="11" t="n">
        <f aca="false">OliveWatbal!AA1003+OliveWatbal!W1003-F1003</f>
        <v>-48.8173</v>
      </c>
      <c r="S1003" s="6" t="n">
        <f aca="false">OliveWatbal!W1003</f>
        <v>3.4567</v>
      </c>
      <c r="T1003" s="7" t="n">
        <f aca="false">OliveHrFlx!P1003-OliveHrFlx!P1002</f>
        <v>-0.119999999999999</v>
      </c>
      <c r="U1003" s="7" t="n">
        <f aca="false">TreeCalculations!$J$3*TreeCalculations!$K$3*(T1003/TreeCalculations!$L$3)</f>
        <v>-0.00393190840107302</v>
      </c>
    </row>
    <row r="1004" customFormat="false" ht="12.8" hidden="false" customHeight="false" outlineLevel="0" collapsed="false">
      <c r="C1004" s="2" t="n">
        <f aca="false">GrassWatbal!AA1004</f>
        <v>-40.4366</v>
      </c>
      <c r="D1004" s="3" t="n">
        <f aca="false">(0.5*GrassWatbal!J1004*GrassTree!$C$31*GrassTree!$C$31/18.0152*40.7*60*60)/TreeCalculations!$I$2/TreeCalculations!$I$2</f>
        <v>0</v>
      </c>
      <c r="E1004" s="8" t="n">
        <f aca="false">(GrassHrFlux!K1004*18.0152*GrassTree!$C$31*GrassTree!$C$31*2.45*0.5)/TreeCalculations!$I$2/TreeCalculations!$I$2</f>
        <v>0</v>
      </c>
      <c r="F1004" s="10" t="n">
        <f aca="false">D1004+(0.5*GrassWatbal!F1004*GrassTree!$C$31*GrassTree!$C$31/18.0152*40.7*60*60)/TreeCalculations!$I$2/TreeCalculations!$I$2 + (0.5*GrassWatbal!G1004*GrassTree!$C$31*GrassTree!$C$31/18.0152*40.7*60*60)/TreeCalculations!$I$2/TreeCalculations!$I$2</f>
        <v>0</v>
      </c>
      <c r="G1004" s="5" t="n">
        <f aca="false">GrassWatbal!AA1004-GrassWatbal!W1004-F1004</f>
        <v>-44.4711</v>
      </c>
      <c r="H1004" s="11" t="n">
        <f aca="false">GrassWatbal!AA1004+GrassWatbal!W1004-F1004</f>
        <v>-36.4021</v>
      </c>
      <c r="I1004" s="6" t="n">
        <f aca="false">GrassWatbal!W1004</f>
        <v>4.0345</v>
      </c>
      <c r="J1004" s="7" t="n">
        <f aca="false">GrassHrFlux!P1004-GrassHrFlux!P1003</f>
        <v>0</v>
      </c>
      <c r="K1004" s="7" t="n">
        <f aca="false">TreeCalculations!$J$2*TreeCalculations!$K$2*(J1004/TreeCalculations!$L$2)</f>
        <v>0</v>
      </c>
      <c r="L1004" s="2" t="n">
        <f aca="false">OliveWatbal!V1004/(OliveTree!$C$31*2*OliveTree!$C$31*2)</f>
        <v>-3.508212</v>
      </c>
      <c r="M1004" s="12" t="n">
        <f aca="false">OliveWatbal!AA1004</f>
        <v>-52.5652</v>
      </c>
      <c r="N1004" s="8" t="n">
        <f aca="false">(0.5*OliveWatbal!J1004*OliveTree!$C$31*OliveTree!$C$31/18.0152*40.7*60*60)/TreeCalculations!$I$3/TreeCalculations!$I$3</f>
        <v>0</v>
      </c>
      <c r="O1004" s="8" t="n">
        <f aca="false">(OliveHrFlx!K1004*18.0152*OliveTree!$C$31*OliveTree!$C$31*2.45*0.5)/TreeCalculations!$I$3/TreeCalculations!$I$3</f>
        <v>0</v>
      </c>
      <c r="P1004" s="4" t="n">
        <f aca="false">N1004+(0.5*OliveWatbal!F1004*OliveTree!$C$31*OliveTree!$C$31/18.0152*40.7*60*60)/TreeCalculations!$I$3/TreeCalculations!$I$3 + (0.5*OliveWatbal!G1004*OliveTree!$C$31*OliveTree!$C$31/18.0152*40.7*60*60)/TreeCalculations!$I$3/TreeCalculations!$I$3</f>
        <v>0</v>
      </c>
      <c r="Q1004" s="11" t="n">
        <f aca="false">OliveWatbal!AA1004-OliveWatbal!W1004-F1004</f>
        <v>-56.2341</v>
      </c>
      <c r="R1004" s="11" t="n">
        <f aca="false">OliveWatbal!AA1004+OliveWatbal!W1004-F1004</f>
        <v>-48.8963</v>
      </c>
      <c r="S1004" s="6" t="n">
        <f aca="false">OliveWatbal!W1004</f>
        <v>3.6689</v>
      </c>
      <c r="T1004" s="7" t="n">
        <f aca="false">OliveHrFlx!P1004-OliveHrFlx!P1003</f>
        <v>0</v>
      </c>
      <c r="U1004" s="7" t="n">
        <f aca="false">TreeCalculations!$J$3*TreeCalculations!$K$3*(T1004/TreeCalculations!$L$3)</f>
        <v>0</v>
      </c>
    </row>
    <row r="1005" customFormat="false" ht="12.8" hidden="false" customHeight="false" outlineLevel="0" collapsed="false">
      <c r="C1005" s="2" t="n">
        <f aca="false">GrassWatbal!AA1005</f>
        <v>-40.2436</v>
      </c>
      <c r="D1005" s="3" t="n">
        <f aca="false">(0.5*GrassWatbal!J1005*GrassTree!$C$31*GrassTree!$C$31/18.0152*40.7*60*60)/TreeCalculations!$I$2/TreeCalculations!$I$2</f>
        <v>0</v>
      </c>
      <c r="E1005" s="8" t="n">
        <f aca="false">(GrassHrFlux!K1005*18.0152*GrassTree!$C$31*GrassTree!$C$31*2.45*0.5)/TreeCalculations!$I$2/TreeCalculations!$I$2</f>
        <v>0</v>
      </c>
      <c r="F1005" s="10" t="n">
        <f aca="false">D1005+(0.5*GrassWatbal!F1005*GrassTree!$C$31*GrassTree!$C$31/18.0152*40.7*60*60)/TreeCalculations!$I$2/TreeCalculations!$I$2 + (0.5*GrassWatbal!G1005*GrassTree!$C$31*GrassTree!$C$31/18.0152*40.7*60*60)/TreeCalculations!$I$2/TreeCalculations!$I$2</f>
        <v>0</v>
      </c>
      <c r="G1005" s="5" t="n">
        <f aca="false">GrassWatbal!AA1005-GrassWatbal!W1005-F1005</f>
        <v>-43.8759</v>
      </c>
      <c r="H1005" s="11" t="n">
        <f aca="false">GrassWatbal!AA1005+GrassWatbal!W1005-F1005</f>
        <v>-36.6113</v>
      </c>
      <c r="I1005" s="6" t="n">
        <f aca="false">GrassWatbal!W1005</f>
        <v>3.6323</v>
      </c>
      <c r="J1005" s="7" t="n">
        <f aca="false">GrassHrFlux!P1005-GrassHrFlux!P1004</f>
        <v>-0.110000000000001</v>
      </c>
      <c r="K1005" s="7" t="n">
        <f aca="false">TreeCalculations!$J$2*TreeCalculations!$K$2*(J1005/TreeCalculations!$L$2)</f>
        <v>-0.000144169974706013</v>
      </c>
      <c r="L1005" s="2" t="n">
        <f aca="false">OliveWatbal!V1005/(OliveTree!$C$31*2*OliveTree!$C$31*2)</f>
        <v>-3.506648</v>
      </c>
      <c r="M1005" s="12" t="n">
        <f aca="false">OliveWatbal!AA1005</f>
        <v>-52.372</v>
      </c>
      <c r="N1005" s="8" t="n">
        <f aca="false">(0.5*OliveWatbal!J1005*OliveTree!$C$31*OliveTree!$C$31/18.0152*40.7*60*60)/TreeCalculations!$I$3/TreeCalculations!$I$3</f>
        <v>0</v>
      </c>
      <c r="O1005" s="8" t="n">
        <f aca="false">(OliveHrFlx!K1005*18.0152*OliveTree!$C$31*OliveTree!$C$31*2.45*0.5)/TreeCalculations!$I$3/TreeCalculations!$I$3</f>
        <v>0</v>
      </c>
      <c r="P1005" s="4" t="n">
        <f aca="false">N1005+(0.5*OliveWatbal!F1005*OliveTree!$C$31*OliveTree!$C$31/18.0152*40.7*60*60)/TreeCalculations!$I$3/TreeCalculations!$I$3 + (0.5*OliveWatbal!G1005*OliveTree!$C$31*OliveTree!$C$31/18.0152*40.7*60*60)/TreeCalculations!$I$3/TreeCalculations!$I$3</f>
        <v>0</v>
      </c>
      <c r="Q1005" s="11" t="n">
        <f aca="false">OliveWatbal!AA1005-OliveWatbal!W1005-F1005</f>
        <v>-55.6753</v>
      </c>
      <c r="R1005" s="11" t="n">
        <f aca="false">OliveWatbal!AA1005+OliveWatbal!W1005-F1005</f>
        <v>-49.0687</v>
      </c>
      <c r="S1005" s="6" t="n">
        <f aca="false">OliveWatbal!W1005</f>
        <v>3.3033</v>
      </c>
      <c r="T1005" s="7" t="n">
        <f aca="false">OliveHrFlx!P1005-OliveHrFlx!P1004</f>
        <v>-0.110000000000001</v>
      </c>
      <c r="U1005" s="7" t="n">
        <f aca="false">TreeCalculations!$J$3*TreeCalculations!$K$3*(T1005/TreeCalculations!$L$3)</f>
        <v>-0.00360424936765033</v>
      </c>
    </row>
    <row r="1006" customFormat="false" ht="12.8" hidden="false" customHeight="false" outlineLevel="0" collapsed="false">
      <c r="C1006" s="2" t="n">
        <f aca="false">GrassWatbal!AA1006</f>
        <v>-39.5383</v>
      </c>
      <c r="D1006" s="3" t="n">
        <f aca="false">(0.5*GrassWatbal!J1006*GrassTree!$C$31*GrassTree!$C$31/18.0152*40.7*60*60)/TreeCalculations!$I$2/TreeCalculations!$I$2</f>
        <v>0</v>
      </c>
      <c r="E1006" s="8" t="n">
        <f aca="false">(GrassHrFlux!K1006*18.0152*GrassTree!$C$31*GrassTree!$C$31*2.45*0.5)/TreeCalculations!$I$2/TreeCalculations!$I$2</f>
        <v>0</v>
      </c>
      <c r="F1006" s="10" t="n">
        <f aca="false">D1006+(0.5*GrassWatbal!F1006*GrassTree!$C$31*GrassTree!$C$31/18.0152*40.7*60*60)/TreeCalculations!$I$2/TreeCalculations!$I$2 + (0.5*GrassWatbal!G1006*GrassTree!$C$31*GrassTree!$C$31/18.0152*40.7*60*60)/TreeCalculations!$I$2/TreeCalculations!$I$2</f>
        <v>0</v>
      </c>
      <c r="G1006" s="5" t="n">
        <f aca="false">GrassWatbal!AA1006-GrassWatbal!W1006-F1006</f>
        <v>-43.3336</v>
      </c>
      <c r="H1006" s="11" t="n">
        <f aca="false">GrassWatbal!AA1006+GrassWatbal!W1006-F1006</f>
        <v>-35.743</v>
      </c>
      <c r="I1006" s="6" t="n">
        <f aca="false">GrassWatbal!W1006</f>
        <v>3.7953</v>
      </c>
      <c r="J1006" s="7" t="n">
        <f aca="false">GrassHrFlux!P1006-GrassHrFlux!P1005</f>
        <v>0.100000000000001</v>
      </c>
      <c r="K1006" s="7" t="n">
        <f aca="false">TreeCalculations!$J$2*TreeCalculations!$K$2*(J1006/TreeCalculations!$L$2)</f>
        <v>0.000131063613369103</v>
      </c>
      <c r="L1006" s="2" t="n">
        <f aca="false">OliveWatbal!V1006/(OliveTree!$C$31*2*OliveTree!$C$31*2)</f>
        <v>-3.488908</v>
      </c>
      <c r="M1006" s="12" t="n">
        <f aca="false">OliveWatbal!AA1006</f>
        <v>-51.6667</v>
      </c>
      <c r="N1006" s="8" t="n">
        <f aca="false">(0.5*OliveWatbal!J1006*OliveTree!$C$31*OliveTree!$C$31/18.0152*40.7*60*60)/TreeCalculations!$I$3/TreeCalculations!$I$3</f>
        <v>0</v>
      </c>
      <c r="O1006" s="8" t="n">
        <f aca="false">(OliveHrFlx!K1006*18.0152*OliveTree!$C$31*OliveTree!$C$31*2.45*0.5)/TreeCalculations!$I$3/TreeCalculations!$I$3</f>
        <v>0</v>
      </c>
      <c r="P1006" s="4" t="n">
        <f aca="false">N1006+(0.5*OliveWatbal!F1006*OliveTree!$C$31*OliveTree!$C$31/18.0152*40.7*60*60)/TreeCalculations!$I$3/TreeCalculations!$I$3 + (0.5*OliveWatbal!G1006*OliveTree!$C$31*OliveTree!$C$31/18.0152*40.7*60*60)/TreeCalculations!$I$3/TreeCalculations!$I$3</f>
        <v>0</v>
      </c>
      <c r="Q1006" s="11" t="n">
        <f aca="false">OliveWatbal!AA1006-OliveWatbal!W1006-F1006</f>
        <v>-55.1625</v>
      </c>
      <c r="R1006" s="11" t="n">
        <f aca="false">OliveWatbal!AA1006+OliveWatbal!W1006-F1006</f>
        <v>-48.1709</v>
      </c>
      <c r="S1006" s="6" t="n">
        <f aca="false">OliveWatbal!W1006</f>
        <v>3.4958</v>
      </c>
      <c r="T1006" s="7" t="n">
        <f aca="false">OliveHrFlx!P1006-OliveHrFlx!P1005</f>
        <v>0.100000000000001</v>
      </c>
      <c r="U1006" s="7" t="n">
        <f aca="false">TreeCalculations!$J$3*TreeCalculations!$K$3*(T1006/TreeCalculations!$L$3)</f>
        <v>0.00327659033422759</v>
      </c>
    </row>
    <row r="1007" customFormat="false" ht="12.8" hidden="false" customHeight="false" outlineLevel="0" collapsed="false">
      <c r="C1007" s="2" t="n">
        <f aca="false">GrassWatbal!AA1007</f>
        <v>-39.1464</v>
      </c>
      <c r="D1007" s="3" t="n">
        <f aca="false">(0.5*GrassWatbal!J1007*GrassTree!$C$31*GrassTree!$C$31/18.0152*40.7*60*60)/TreeCalculations!$I$2/TreeCalculations!$I$2</f>
        <v>0</v>
      </c>
      <c r="E1007" s="8" t="n">
        <f aca="false">(GrassHrFlux!K1007*18.0152*GrassTree!$C$31*GrassTree!$C$31*2.45*0.5)/TreeCalculations!$I$2/TreeCalculations!$I$2</f>
        <v>0</v>
      </c>
      <c r="F1007" s="10" t="n">
        <f aca="false">D1007+(0.5*GrassWatbal!F1007*GrassTree!$C$31*GrassTree!$C$31/18.0152*40.7*60*60)/TreeCalculations!$I$2/TreeCalculations!$I$2 + (0.5*GrassWatbal!G1007*GrassTree!$C$31*GrassTree!$C$31/18.0152*40.7*60*60)/TreeCalculations!$I$2/TreeCalculations!$I$2</f>
        <v>0</v>
      </c>
      <c r="G1007" s="5" t="n">
        <f aca="false">GrassWatbal!AA1007-GrassWatbal!W1007-F1007</f>
        <v>-42.1601</v>
      </c>
      <c r="H1007" s="11" t="n">
        <f aca="false">GrassWatbal!AA1007+GrassWatbal!W1007-F1007</f>
        <v>-36.1327</v>
      </c>
      <c r="I1007" s="6" t="n">
        <f aca="false">GrassWatbal!W1007</f>
        <v>3.0137</v>
      </c>
      <c r="J1007" s="7" t="n">
        <f aca="false">GrassHrFlux!P1007-GrassHrFlux!P1006</f>
        <v>0</v>
      </c>
      <c r="K1007" s="7" t="n">
        <f aca="false">TreeCalculations!$J$2*TreeCalculations!$K$2*(J1007/TreeCalculations!$L$2)</f>
        <v>0</v>
      </c>
      <c r="L1007" s="2" t="n">
        <f aca="false">OliveWatbal!V1007/(OliveTree!$C$31*2*OliveTree!$C$31*2)</f>
        <v>-3.486944</v>
      </c>
      <c r="M1007" s="12" t="n">
        <f aca="false">OliveWatbal!AA1007</f>
        <v>-51.2748</v>
      </c>
      <c r="N1007" s="8" t="n">
        <f aca="false">(0.5*OliveWatbal!J1007*OliveTree!$C$31*OliveTree!$C$31/18.0152*40.7*60*60)/TreeCalculations!$I$3/TreeCalculations!$I$3</f>
        <v>0</v>
      </c>
      <c r="O1007" s="8" t="n">
        <f aca="false">(OliveHrFlx!K1007*18.0152*OliveTree!$C$31*OliveTree!$C$31*2.45*0.5)/TreeCalculations!$I$3/TreeCalculations!$I$3</f>
        <v>0</v>
      </c>
      <c r="P1007" s="4" t="n">
        <f aca="false">N1007+(0.5*OliveWatbal!F1007*OliveTree!$C$31*OliveTree!$C$31/18.0152*40.7*60*60)/TreeCalculations!$I$3/TreeCalculations!$I$3 + (0.5*OliveWatbal!G1007*OliveTree!$C$31*OliveTree!$C$31/18.0152*40.7*60*60)/TreeCalculations!$I$3/TreeCalculations!$I$3</f>
        <v>0</v>
      </c>
      <c r="Q1007" s="11" t="n">
        <f aca="false">OliveWatbal!AA1007-OliveWatbal!W1007-F1007</f>
        <v>-54.0125</v>
      </c>
      <c r="R1007" s="11" t="n">
        <f aca="false">OliveWatbal!AA1007+OliveWatbal!W1007-F1007</f>
        <v>-48.5371</v>
      </c>
      <c r="S1007" s="6" t="n">
        <f aca="false">OliveWatbal!W1007</f>
        <v>2.7377</v>
      </c>
      <c r="T1007" s="7" t="n">
        <f aca="false">OliveHrFlx!P1007-OliveHrFlx!P1006</f>
        <v>0</v>
      </c>
      <c r="U1007" s="7" t="n">
        <f aca="false">TreeCalculations!$J$3*TreeCalculations!$K$3*(T1007/TreeCalculations!$L$3)</f>
        <v>0</v>
      </c>
    </row>
    <row r="1008" customFormat="false" ht="12.8" hidden="false" customHeight="false" outlineLevel="0" collapsed="false">
      <c r="C1008" s="2" t="n">
        <f aca="false">GrassWatbal!AA1008</f>
        <v>-39.3981</v>
      </c>
      <c r="D1008" s="3" t="n">
        <f aca="false">(0.5*GrassWatbal!J1008*GrassTree!$C$31*GrassTree!$C$31/18.0152*40.7*60*60)/TreeCalculations!$I$2/TreeCalculations!$I$2</f>
        <v>0</v>
      </c>
      <c r="E1008" s="8" t="n">
        <f aca="false">(GrassHrFlux!K1008*18.0152*GrassTree!$C$31*GrassTree!$C$31*2.45*0.5)/TreeCalculations!$I$2/TreeCalculations!$I$2</f>
        <v>0</v>
      </c>
      <c r="F1008" s="10" t="n">
        <f aca="false">D1008+(0.5*GrassWatbal!F1008*GrassTree!$C$31*GrassTree!$C$31/18.0152*40.7*60*60)/TreeCalculations!$I$2/TreeCalculations!$I$2 + (0.5*GrassWatbal!G1008*GrassTree!$C$31*GrassTree!$C$31/18.0152*40.7*60*60)/TreeCalculations!$I$2/TreeCalculations!$I$2</f>
        <v>0</v>
      </c>
      <c r="G1008" s="5" t="n">
        <f aca="false">GrassWatbal!AA1008-GrassWatbal!W1008-F1008</f>
        <v>-42.2548</v>
      </c>
      <c r="H1008" s="11" t="n">
        <f aca="false">GrassWatbal!AA1008+GrassWatbal!W1008-F1008</f>
        <v>-36.5414</v>
      </c>
      <c r="I1008" s="6" t="n">
        <f aca="false">GrassWatbal!W1008</f>
        <v>2.8567</v>
      </c>
      <c r="J1008" s="7" t="n">
        <f aca="false">GrassHrFlux!P1008-GrassHrFlux!P1007</f>
        <v>-0.0600000000000005</v>
      </c>
      <c r="K1008" s="7" t="n">
        <f aca="false">TreeCalculations!$J$2*TreeCalculations!$K$2*(J1008/TreeCalculations!$L$2)</f>
        <v>-7.86381680214616E-005</v>
      </c>
      <c r="L1008" s="2" t="n">
        <f aca="false">OliveWatbal!V1008/(OliveTree!$C$31*2*OliveTree!$C$31*2)</f>
        <v>-3.489736</v>
      </c>
      <c r="M1008" s="12" t="n">
        <f aca="false">OliveWatbal!AA1008</f>
        <v>-51.5265</v>
      </c>
      <c r="N1008" s="8" t="n">
        <f aca="false">(0.5*OliveWatbal!J1008*OliveTree!$C$31*OliveTree!$C$31/18.0152*40.7*60*60)/TreeCalculations!$I$3/TreeCalculations!$I$3</f>
        <v>0</v>
      </c>
      <c r="O1008" s="8" t="n">
        <f aca="false">(OliveHrFlx!K1008*18.0152*OliveTree!$C$31*OliveTree!$C$31*2.45*0.5)/TreeCalculations!$I$3/TreeCalculations!$I$3</f>
        <v>0</v>
      </c>
      <c r="P1008" s="4" t="n">
        <f aca="false">N1008+(0.5*OliveWatbal!F1008*OliveTree!$C$31*OliveTree!$C$31/18.0152*40.7*60*60)/TreeCalculations!$I$3/TreeCalculations!$I$3 + (0.5*OliveWatbal!G1008*OliveTree!$C$31*OliveTree!$C$31/18.0152*40.7*60*60)/TreeCalculations!$I$3/TreeCalculations!$I$3</f>
        <v>0</v>
      </c>
      <c r="Q1008" s="11" t="n">
        <f aca="false">OliveWatbal!AA1008-OliveWatbal!W1008-F1008</f>
        <v>-54.1268</v>
      </c>
      <c r="R1008" s="11" t="n">
        <f aca="false">OliveWatbal!AA1008+OliveWatbal!W1008-F1008</f>
        <v>-48.9262</v>
      </c>
      <c r="S1008" s="6" t="n">
        <f aca="false">OliveWatbal!W1008</f>
        <v>2.6003</v>
      </c>
      <c r="T1008" s="7" t="n">
        <f aca="false">OliveHrFlx!P1008-OliveHrFlx!P1007</f>
        <v>-0.0600000000000005</v>
      </c>
      <c r="U1008" s="7" t="n">
        <f aca="false">TreeCalculations!$J$3*TreeCalculations!$K$3*(T1008/TreeCalculations!$L$3)</f>
        <v>-0.00196595420053654</v>
      </c>
    </row>
    <row r="1009" customFormat="false" ht="12.8" hidden="false" customHeight="false" outlineLevel="0" collapsed="false">
      <c r="C1009" s="2" t="n">
        <f aca="false">GrassWatbal!AA1009</f>
        <v>-39.7152</v>
      </c>
      <c r="D1009" s="3" t="n">
        <f aca="false">(0.5*GrassWatbal!J1009*GrassTree!$C$31*GrassTree!$C$31/18.0152*40.7*60*60)/TreeCalculations!$I$2/TreeCalculations!$I$2</f>
        <v>0</v>
      </c>
      <c r="E1009" s="8" t="n">
        <f aca="false">(GrassHrFlux!K1009*18.0152*GrassTree!$C$31*GrassTree!$C$31*2.45*0.5)/TreeCalculations!$I$2/TreeCalculations!$I$2</f>
        <v>0</v>
      </c>
      <c r="F1009" s="10" t="n">
        <f aca="false">D1009+(0.5*GrassWatbal!F1009*GrassTree!$C$31*GrassTree!$C$31/18.0152*40.7*60*60)/TreeCalculations!$I$2/TreeCalculations!$I$2 + (0.5*GrassWatbal!G1009*GrassTree!$C$31*GrassTree!$C$31/18.0152*40.7*60*60)/TreeCalculations!$I$2/TreeCalculations!$I$2</f>
        <v>0</v>
      </c>
      <c r="G1009" s="5" t="n">
        <f aca="false">GrassWatbal!AA1009-GrassWatbal!W1009-F1009</f>
        <v>-42.7479</v>
      </c>
      <c r="H1009" s="11" t="n">
        <f aca="false">GrassWatbal!AA1009+GrassWatbal!W1009-F1009</f>
        <v>-36.6825</v>
      </c>
      <c r="I1009" s="6" t="n">
        <f aca="false">GrassWatbal!W1009</f>
        <v>3.0327</v>
      </c>
      <c r="J1009" s="7" t="n">
        <f aca="false">GrassHrFlux!P1009-GrassHrFlux!P1008</f>
        <v>-0.0700000000000003</v>
      </c>
      <c r="K1009" s="7" t="n">
        <f aca="false">TreeCalculations!$J$2*TreeCalculations!$K$2*(J1009/TreeCalculations!$L$2)</f>
        <v>-9.17445293583714E-005</v>
      </c>
      <c r="L1009" s="2" t="n">
        <f aca="false">OliveWatbal!V1009/(OliveTree!$C$31*2*OliveTree!$C$31*2)</f>
        <v>-3.486884</v>
      </c>
      <c r="M1009" s="12" t="n">
        <f aca="false">OliveWatbal!AA1009</f>
        <v>-51.8436</v>
      </c>
      <c r="N1009" s="8" t="n">
        <f aca="false">(0.5*OliveWatbal!J1009*OliveTree!$C$31*OliveTree!$C$31/18.0152*40.7*60*60)/TreeCalculations!$I$3/TreeCalculations!$I$3</f>
        <v>0</v>
      </c>
      <c r="O1009" s="8" t="n">
        <f aca="false">(OliveHrFlx!K1009*18.0152*OliveTree!$C$31*OliveTree!$C$31*2.45*0.5)/TreeCalculations!$I$3/TreeCalculations!$I$3</f>
        <v>0</v>
      </c>
      <c r="P1009" s="4" t="n">
        <f aca="false">N1009+(0.5*OliveWatbal!F1009*OliveTree!$C$31*OliveTree!$C$31/18.0152*40.7*60*60)/TreeCalculations!$I$3/TreeCalculations!$I$3 + (0.5*OliveWatbal!G1009*OliveTree!$C$31*OliveTree!$C$31/18.0152*40.7*60*60)/TreeCalculations!$I$3/TreeCalculations!$I$3</f>
        <v>0</v>
      </c>
      <c r="Q1009" s="11" t="n">
        <f aca="false">OliveWatbal!AA1009-OliveWatbal!W1009-F1009</f>
        <v>-54.6374</v>
      </c>
      <c r="R1009" s="11" t="n">
        <f aca="false">OliveWatbal!AA1009+OliveWatbal!W1009-F1009</f>
        <v>-49.0498</v>
      </c>
      <c r="S1009" s="6" t="n">
        <f aca="false">OliveWatbal!W1009</f>
        <v>2.7938</v>
      </c>
      <c r="T1009" s="7" t="n">
        <f aca="false">OliveHrFlx!P1009-OliveHrFlx!P1008</f>
        <v>-0.0700000000000003</v>
      </c>
      <c r="U1009" s="7" t="n">
        <f aca="false">TreeCalculations!$J$3*TreeCalculations!$K$3*(T1009/TreeCalculations!$L$3)</f>
        <v>-0.00229361323395929</v>
      </c>
    </row>
    <row r="1010" customFormat="false" ht="12.8" hidden="false" customHeight="false" outlineLevel="0" collapsed="false">
      <c r="C1010" s="2" t="n">
        <f aca="false">GrassWatbal!AA1010</f>
        <v>-40.1309</v>
      </c>
      <c r="D1010" s="3" t="n">
        <f aca="false">(0.5*GrassWatbal!J1010*GrassTree!$C$31*GrassTree!$C$31/18.0152*40.7*60*60)/TreeCalculations!$I$2/TreeCalculations!$I$2</f>
        <v>0</v>
      </c>
      <c r="E1010" s="8" t="n">
        <f aca="false">(GrassHrFlux!K1010*18.0152*GrassTree!$C$31*GrassTree!$C$31*2.45*0.5)/TreeCalculations!$I$2/TreeCalculations!$I$2</f>
        <v>0</v>
      </c>
      <c r="F1010" s="10" t="n">
        <f aca="false">D1010+(0.5*GrassWatbal!F1010*GrassTree!$C$31*GrassTree!$C$31/18.0152*40.7*60*60)/TreeCalculations!$I$2/TreeCalculations!$I$2 + (0.5*GrassWatbal!G1010*GrassTree!$C$31*GrassTree!$C$31/18.0152*40.7*60*60)/TreeCalculations!$I$2/TreeCalculations!$I$2</f>
        <v>0</v>
      </c>
      <c r="G1010" s="5" t="n">
        <f aca="false">GrassWatbal!AA1010-GrassWatbal!W1010-F1010</f>
        <v>-43.3015</v>
      </c>
      <c r="H1010" s="11" t="n">
        <f aca="false">GrassWatbal!AA1010+GrassWatbal!W1010-F1010</f>
        <v>-36.9603</v>
      </c>
      <c r="I1010" s="6" t="n">
        <f aca="false">GrassWatbal!W1010</f>
        <v>3.1706</v>
      </c>
      <c r="J1010" s="7" t="n">
        <f aca="false">GrassHrFlux!P1010-GrassHrFlux!P1009</f>
        <v>-0.0700000000000003</v>
      </c>
      <c r="K1010" s="7" t="n">
        <f aca="false">TreeCalculations!$J$2*TreeCalculations!$K$2*(J1010/TreeCalculations!$L$2)</f>
        <v>-9.17445293583714E-005</v>
      </c>
      <c r="L1010" s="2" t="n">
        <f aca="false">OliveWatbal!V1010/(OliveTree!$C$31*2*OliveTree!$C$31*2)</f>
        <v>-3.491916</v>
      </c>
      <c r="M1010" s="12" t="n">
        <f aca="false">OliveWatbal!AA1010</f>
        <v>-52.2593</v>
      </c>
      <c r="N1010" s="8" t="n">
        <f aca="false">(0.5*OliveWatbal!J1010*OliveTree!$C$31*OliveTree!$C$31/18.0152*40.7*60*60)/TreeCalculations!$I$3/TreeCalculations!$I$3</f>
        <v>0</v>
      </c>
      <c r="O1010" s="8" t="n">
        <f aca="false">(OliveHrFlx!K1010*18.0152*OliveTree!$C$31*OliveTree!$C$31*2.45*0.5)/TreeCalculations!$I$3/TreeCalculations!$I$3</f>
        <v>0</v>
      </c>
      <c r="P1010" s="4" t="n">
        <f aca="false">N1010+(0.5*OliveWatbal!F1010*OliveTree!$C$31*OliveTree!$C$31/18.0152*40.7*60*60)/TreeCalculations!$I$3/TreeCalculations!$I$3 + (0.5*OliveWatbal!G1010*OliveTree!$C$31*OliveTree!$C$31/18.0152*40.7*60*60)/TreeCalculations!$I$3/TreeCalculations!$I$3</f>
        <v>0</v>
      </c>
      <c r="Q1010" s="11" t="n">
        <f aca="false">OliveWatbal!AA1010-OliveWatbal!W1010-F1010</f>
        <v>-55.2064</v>
      </c>
      <c r="R1010" s="11" t="n">
        <f aca="false">OliveWatbal!AA1010+OliveWatbal!W1010-F1010</f>
        <v>-49.3122</v>
      </c>
      <c r="S1010" s="6" t="n">
        <f aca="false">OliveWatbal!W1010</f>
        <v>2.9471</v>
      </c>
      <c r="T1010" s="7" t="n">
        <f aca="false">OliveHrFlx!P1010-OliveHrFlx!P1009</f>
        <v>-0.0700000000000003</v>
      </c>
      <c r="U1010" s="7" t="n">
        <f aca="false">TreeCalculations!$J$3*TreeCalculations!$K$3*(T1010/TreeCalculations!$L$3)</f>
        <v>-0.00229361323395929</v>
      </c>
    </row>
    <row r="1011" customFormat="false" ht="12.8" hidden="false" customHeight="false" outlineLevel="0" collapsed="false">
      <c r="C1011" s="2" t="n">
        <f aca="false">GrassWatbal!AA1011</f>
        <v>-39.8493</v>
      </c>
      <c r="D1011" s="3" t="n">
        <f aca="false">(0.5*GrassWatbal!J1011*GrassTree!$C$31*GrassTree!$C$31/18.0152*40.7*60*60)/TreeCalculations!$I$2/TreeCalculations!$I$2</f>
        <v>0</v>
      </c>
      <c r="E1011" s="8" t="n">
        <f aca="false">(GrassHrFlux!K1011*18.0152*GrassTree!$C$31*GrassTree!$C$31*2.45*0.5)/TreeCalculations!$I$2/TreeCalculations!$I$2</f>
        <v>0</v>
      </c>
      <c r="F1011" s="10" t="n">
        <f aca="false">D1011+(0.5*GrassWatbal!F1011*GrassTree!$C$31*GrassTree!$C$31/18.0152*40.7*60*60)/TreeCalculations!$I$2/TreeCalculations!$I$2 + (0.5*GrassWatbal!G1011*GrassTree!$C$31*GrassTree!$C$31/18.0152*40.7*60*60)/TreeCalculations!$I$2/TreeCalculations!$I$2</f>
        <v>0</v>
      </c>
      <c r="G1011" s="5" t="n">
        <f aca="false">GrassWatbal!AA1011-GrassWatbal!W1011-F1011</f>
        <v>-43.1261</v>
      </c>
      <c r="H1011" s="11" t="n">
        <f aca="false">GrassWatbal!AA1011+GrassWatbal!W1011-F1011</f>
        <v>-36.5725</v>
      </c>
      <c r="I1011" s="6" t="n">
        <f aca="false">GrassWatbal!W1011</f>
        <v>3.2768</v>
      </c>
      <c r="J1011" s="7" t="n">
        <f aca="false">GrassHrFlux!P1011-GrassHrFlux!P1010</f>
        <v>-0.229999999999999</v>
      </c>
      <c r="K1011" s="7" t="n">
        <f aca="false">TreeCalculations!$J$2*TreeCalculations!$K$2*(J1011/TreeCalculations!$L$2)</f>
        <v>-0.000301446310748932</v>
      </c>
      <c r="L1011" s="2" t="n">
        <f aca="false">OliveWatbal!V1011/(OliveTree!$C$31*2*OliveTree!$C$31*2)</f>
        <v>-3.485664</v>
      </c>
      <c r="M1011" s="12" t="n">
        <f aca="false">OliveWatbal!AA1011</f>
        <v>-51.9778</v>
      </c>
      <c r="N1011" s="8" t="n">
        <f aca="false">(0.5*OliveWatbal!J1011*OliveTree!$C$31*OliveTree!$C$31/18.0152*40.7*60*60)/TreeCalculations!$I$3/TreeCalculations!$I$3</f>
        <v>0</v>
      </c>
      <c r="O1011" s="8" t="n">
        <f aca="false">(OliveHrFlx!K1011*18.0152*OliveTree!$C$31*OliveTree!$C$31*2.45*0.5)/TreeCalculations!$I$3/TreeCalculations!$I$3</f>
        <v>0</v>
      </c>
      <c r="P1011" s="4" t="n">
        <f aca="false">N1011+(0.5*OliveWatbal!F1011*OliveTree!$C$31*OliveTree!$C$31/18.0152*40.7*60*60)/TreeCalculations!$I$3/TreeCalculations!$I$3 + (0.5*OliveWatbal!G1011*OliveTree!$C$31*OliveTree!$C$31/18.0152*40.7*60*60)/TreeCalculations!$I$3/TreeCalculations!$I$3</f>
        <v>0</v>
      </c>
      <c r="Q1011" s="11" t="n">
        <f aca="false">OliveWatbal!AA1011-OliveWatbal!W1011-F1011</f>
        <v>-55.0444</v>
      </c>
      <c r="R1011" s="11" t="n">
        <f aca="false">OliveWatbal!AA1011+OliveWatbal!W1011-F1011</f>
        <v>-48.9112</v>
      </c>
      <c r="S1011" s="6" t="n">
        <f aca="false">OliveWatbal!W1011</f>
        <v>3.0666</v>
      </c>
      <c r="T1011" s="7" t="n">
        <f aca="false">OliveHrFlx!P1011-OliveHrFlx!P1010</f>
        <v>-0.229999999999999</v>
      </c>
      <c r="U1011" s="7" t="n">
        <f aca="false">TreeCalculations!$J$3*TreeCalculations!$K$3*(T1011/TreeCalculations!$L$3)</f>
        <v>-0.0075361577687233</v>
      </c>
    </row>
    <row r="1012" customFormat="false" ht="12.8" hidden="false" customHeight="false" outlineLevel="0" collapsed="false">
      <c r="C1012" s="2" t="n">
        <f aca="false">GrassWatbal!AA1012</f>
        <v>-39.9351</v>
      </c>
      <c r="D1012" s="3" t="n">
        <f aca="false">(0.5*GrassWatbal!J1012*GrassTree!$C$31*GrassTree!$C$31/18.0152*40.7*60*60)/TreeCalculations!$I$2/TreeCalculations!$I$2</f>
        <v>0</v>
      </c>
      <c r="E1012" s="8" t="n">
        <f aca="false">(GrassHrFlux!K1012*18.0152*GrassTree!$C$31*GrassTree!$C$31*2.45*0.5)/TreeCalculations!$I$2/TreeCalculations!$I$2</f>
        <v>0</v>
      </c>
      <c r="F1012" s="10" t="n">
        <f aca="false">D1012+(0.5*GrassWatbal!F1012*GrassTree!$C$31*GrassTree!$C$31/18.0152*40.7*60*60)/TreeCalculations!$I$2/TreeCalculations!$I$2 + (0.5*GrassWatbal!G1012*GrassTree!$C$31*GrassTree!$C$31/18.0152*40.7*60*60)/TreeCalculations!$I$2/TreeCalculations!$I$2</f>
        <v>0</v>
      </c>
      <c r="G1012" s="5" t="n">
        <f aca="false">GrassWatbal!AA1012-GrassWatbal!W1012-F1012</f>
        <v>-44.0351</v>
      </c>
      <c r="H1012" s="11" t="n">
        <f aca="false">GrassWatbal!AA1012+GrassWatbal!W1012-F1012</f>
        <v>-35.8351</v>
      </c>
      <c r="I1012" s="6" t="n">
        <f aca="false">GrassWatbal!W1012</f>
        <v>4.1</v>
      </c>
      <c r="J1012" s="7" t="n">
        <f aca="false">GrassHrFlux!P1012-GrassHrFlux!P1011</f>
        <v>-0.23</v>
      </c>
      <c r="K1012" s="7" t="n">
        <f aca="false">TreeCalculations!$J$2*TreeCalculations!$K$2*(J1012/TreeCalculations!$L$2)</f>
        <v>-0.000301446310748934</v>
      </c>
      <c r="L1012" s="2" t="n">
        <f aca="false">OliveWatbal!V1012/(OliveTree!$C$31*2*OliveTree!$C$31*2)</f>
        <v>-3.479772</v>
      </c>
      <c r="M1012" s="12" t="n">
        <f aca="false">OliveWatbal!AA1012</f>
        <v>-52.0632</v>
      </c>
      <c r="N1012" s="8" t="n">
        <f aca="false">(0.5*OliveWatbal!J1012*OliveTree!$C$31*OliveTree!$C$31/18.0152*40.7*60*60)/TreeCalculations!$I$3/TreeCalculations!$I$3</f>
        <v>0</v>
      </c>
      <c r="O1012" s="8" t="n">
        <f aca="false">(OliveHrFlx!K1012*18.0152*OliveTree!$C$31*OliveTree!$C$31*2.45*0.5)/TreeCalculations!$I$3/TreeCalculations!$I$3</f>
        <v>0</v>
      </c>
      <c r="P1012" s="4" t="n">
        <f aca="false">N1012+(0.5*OliveWatbal!F1012*OliveTree!$C$31*OliveTree!$C$31/18.0152*40.7*60*60)/TreeCalculations!$I$3/TreeCalculations!$I$3 + (0.5*OliveWatbal!G1012*OliveTree!$C$31*OliveTree!$C$31/18.0152*40.7*60*60)/TreeCalculations!$I$3/TreeCalculations!$I$3</f>
        <v>0</v>
      </c>
      <c r="Q1012" s="11" t="n">
        <f aca="false">OliveWatbal!AA1012-OliveWatbal!W1012-F1012</f>
        <v>-55.9661</v>
      </c>
      <c r="R1012" s="11" t="n">
        <f aca="false">OliveWatbal!AA1012+OliveWatbal!W1012-F1012</f>
        <v>-48.1603</v>
      </c>
      <c r="S1012" s="6" t="n">
        <f aca="false">OliveWatbal!W1012</f>
        <v>3.9029</v>
      </c>
      <c r="T1012" s="7" t="n">
        <f aca="false">OliveHrFlx!P1012-OliveHrFlx!P1011</f>
        <v>-0.23</v>
      </c>
      <c r="U1012" s="7" t="n">
        <f aca="false">TreeCalculations!$J$3*TreeCalculations!$K$3*(T1012/TreeCalculations!$L$3)</f>
        <v>-0.00753615776872335</v>
      </c>
    </row>
    <row r="1013" customFormat="false" ht="12.8" hidden="false" customHeight="false" outlineLevel="0" collapsed="false">
      <c r="C1013" s="2" t="n">
        <f aca="false">GrassWatbal!AA1013</f>
        <v>-40.4002</v>
      </c>
      <c r="D1013" s="3" t="n">
        <f aca="false">(0.5*GrassWatbal!J1013*GrassTree!$C$31*GrassTree!$C$31/18.0152*40.7*60*60)/TreeCalculations!$I$2/TreeCalculations!$I$2</f>
        <v>0</v>
      </c>
      <c r="E1013" s="8" t="n">
        <f aca="false">(GrassHrFlux!K1013*18.0152*GrassTree!$C$31*GrassTree!$C$31*2.45*0.5)/TreeCalculations!$I$2/TreeCalculations!$I$2</f>
        <v>0</v>
      </c>
      <c r="F1013" s="10" t="n">
        <f aca="false">D1013+(0.5*GrassWatbal!F1013*GrassTree!$C$31*GrassTree!$C$31/18.0152*40.7*60*60)/TreeCalculations!$I$2/TreeCalculations!$I$2 + (0.5*GrassWatbal!G1013*GrassTree!$C$31*GrassTree!$C$31/18.0152*40.7*60*60)/TreeCalculations!$I$2/TreeCalculations!$I$2</f>
        <v>0</v>
      </c>
      <c r="G1013" s="5" t="n">
        <f aca="false">GrassWatbal!AA1013-GrassWatbal!W1013-F1013</f>
        <v>-45.1695</v>
      </c>
      <c r="H1013" s="11" t="n">
        <f aca="false">GrassWatbal!AA1013+GrassWatbal!W1013-F1013</f>
        <v>-35.6309</v>
      </c>
      <c r="I1013" s="6" t="n">
        <f aca="false">GrassWatbal!W1013</f>
        <v>4.7693</v>
      </c>
      <c r="J1013" s="7" t="n">
        <f aca="false">GrassHrFlux!P1013-GrassHrFlux!P1012</f>
        <v>-0.0500000000000007</v>
      </c>
      <c r="K1013" s="7" t="n">
        <f aca="false">TreeCalculations!$J$2*TreeCalculations!$K$2*(J1013/TreeCalculations!$L$2)</f>
        <v>-6.55318066845517E-005</v>
      </c>
      <c r="L1013" s="2" t="n">
        <f aca="false">OliveWatbal!V1013/(OliveTree!$C$31*2*OliveTree!$C$31*2)</f>
        <v>-3.480828</v>
      </c>
      <c r="M1013" s="12" t="n">
        <f aca="false">OliveWatbal!AA1013</f>
        <v>-52.528</v>
      </c>
      <c r="N1013" s="8" t="n">
        <f aca="false">(0.5*OliveWatbal!J1013*OliveTree!$C$31*OliveTree!$C$31/18.0152*40.7*60*60)/TreeCalculations!$I$3/TreeCalculations!$I$3</f>
        <v>0</v>
      </c>
      <c r="O1013" s="8" t="n">
        <f aca="false">(OliveHrFlx!K1013*18.0152*OliveTree!$C$31*OliveTree!$C$31*2.45*0.5)/TreeCalculations!$I$3/TreeCalculations!$I$3</f>
        <v>0</v>
      </c>
      <c r="P1013" s="4" t="n">
        <f aca="false">N1013+(0.5*OliveWatbal!F1013*OliveTree!$C$31*OliveTree!$C$31/18.0152*40.7*60*60)/TreeCalculations!$I$3/TreeCalculations!$I$3 + (0.5*OliveWatbal!G1013*OliveTree!$C$31*OliveTree!$C$31/18.0152*40.7*60*60)/TreeCalculations!$I$3/TreeCalculations!$I$3</f>
        <v>0</v>
      </c>
      <c r="Q1013" s="11" t="n">
        <f aca="false">OliveWatbal!AA1013-OliveWatbal!W1013-F1013</f>
        <v>-57.1119</v>
      </c>
      <c r="R1013" s="11" t="n">
        <f aca="false">OliveWatbal!AA1013+OliveWatbal!W1013-F1013</f>
        <v>-47.9441</v>
      </c>
      <c r="S1013" s="6" t="n">
        <f aca="false">OliveWatbal!W1013</f>
        <v>4.5839</v>
      </c>
      <c r="T1013" s="7" t="n">
        <f aca="false">OliveHrFlx!P1013-OliveHrFlx!P1012</f>
        <v>-0.0500000000000007</v>
      </c>
      <c r="U1013" s="7" t="n">
        <f aca="false">TreeCalculations!$J$3*TreeCalculations!$K$3*(T1013/TreeCalculations!$L$3)</f>
        <v>-0.00163829516711379</v>
      </c>
    </row>
    <row r="1014" customFormat="false" ht="12.8" hidden="false" customHeight="false" outlineLevel="0" collapsed="false">
      <c r="C1014" s="2" t="n">
        <f aca="false">GrassWatbal!AA1014</f>
        <v>-40.3096</v>
      </c>
      <c r="D1014" s="3" t="n">
        <f aca="false">(0.5*GrassWatbal!J1014*GrassTree!$C$31*GrassTree!$C$31/18.0152*40.7*60*60)/TreeCalculations!$I$2/TreeCalculations!$I$2</f>
        <v>0</v>
      </c>
      <c r="E1014" s="8" t="n">
        <f aca="false">(GrassHrFlux!K1014*18.0152*GrassTree!$C$31*GrassTree!$C$31*2.45*0.5)/TreeCalculations!$I$2/TreeCalculations!$I$2</f>
        <v>0</v>
      </c>
      <c r="F1014" s="10" t="n">
        <f aca="false">D1014+(0.5*GrassWatbal!F1014*GrassTree!$C$31*GrassTree!$C$31/18.0152*40.7*60*60)/TreeCalculations!$I$2/TreeCalculations!$I$2 + (0.5*GrassWatbal!G1014*GrassTree!$C$31*GrassTree!$C$31/18.0152*40.7*60*60)/TreeCalculations!$I$2/TreeCalculations!$I$2</f>
        <v>0</v>
      </c>
      <c r="G1014" s="5" t="n">
        <f aca="false">GrassWatbal!AA1014-GrassWatbal!W1014-F1014</f>
        <v>-44.7757</v>
      </c>
      <c r="H1014" s="11" t="n">
        <f aca="false">GrassWatbal!AA1014+GrassWatbal!W1014-F1014</f>
        <v>-35.8435</v>
      </c>
      <c r="I1014" s="6" t="n">
        <f aca="false">GrassWatbal!W1014</f>
        <v>4.4661</v>
      </c>
      <c r="J1014" s="7" t="n">
        <f aca="false">GrassHrFlux!P1014-GrassHrFlux!P1013</f>
        <v>-0.0899999999999999</v>
      </c>
      <c r="K1014" s="7" t="n">
        <f aca="false">TreeCalculations!$J$2*TreeCalculations!$K$2*(J1014/TreeCalculations!$L$2)</f>
        <v>-0.000117957252032191</v>
      </c>
      <c r="L1014" s="2" t="n">
        <f aca="false">OliveWatbal!V1014/(OliveTree!$C$31*2*OliveTree!$C$31*2)</f>
        <v>-3.478392</v>
      </c>
      <c r="M1014" s="12" t="n">
        <f aca="false">OliveWatbal!AA1014</f>
        <v>-52.4377</v>
      </c>
      <c r="N1014" s="8" t="n">
        <f aca="false">(0.5*OliveWatbal!J1014*OliveTree!$C$31*OliveTree!$C$31/18.0152*40.7*60*60)/TreeCalculations!$I$3/TreeCalculations!$I$3</f>
        <v>0</v>
      </c>
      <c r="O1014" s="8" t="n">
        <f aca="false">(OliveHrFlx!K1014*18.0152*OliveTree!$C$31*OliveTree!$C$31*2.45*0.5)/TreeCalculations!$I$3/TreeCalculations!$I$3</f>
        <v>0</v>
      </c>
      <c r="P1014" s="4" t="n">
        <f aca="false">N1014+(0.5*OliveWatbal!F1014*OliveTree!$C$31*OliveTree!$C$31/18.0152*40.7*60*60)/TreeCalculations!$I$3/TreeCalculations!$I$3 + (0.5*OliveWatbal!G1014*OliveTree!$C$31*OliveTree!$C$31/18.0152*40.7*60*60)/TreeCalculations!$I$3/TreeCalculations!$I$3</f>
        <v>0</v>
      </c>
      <c r="Q1014" s="11" t="n">
        <f aca="false">OliveWatbal!AA1014-OliveWatbal!W1014-F1014</f>
        <v>-56.7274</v>
      </c>
      <c r="R1014" s="11" t="n">
        <f aca="false">OliveWatbal!AA1014+OliveWatbal!W1014-F1014</f>
        <v>-48.148</v>
      </c>
      <c r="S1014" s="6" t="n">
        <f aca="false">OliveWatbal!W1014</f>
        <v>4.2897</v>
      </c>
      <c r="T1014" s="7" t="n">
        <f aca="false">OliveHrFlx!P1014-OliveHrFlx!P1013</f>
        <v>-0.0899999999999999</v>
      </c>
      <c r="U1014" s="7" t="n">
        <f aca="false">TreeCalculations!$J$3*TreeCalculations!$K$3*(T1014/TreeCalculations!$L$3)</f>
        <v>-0.00294893130080478</v>
      </c>
    </row>
    <row r="1015" customFormat="false" ht="12.8" hidden="false" customHeight="false" outlineLevel="0" collapsed="false">
      <c r="C1015" s="2" t="n">
        <f aca="false">GrassWatbal!AA1015</f>
        <v>-40.2559</v>
      </c>
      <c r="D1015" s="3" t="n">
        <f aca="false">(0.5*GrassWatbal!J1015*GrassTree!$C$31*GrassTree!$C$31/18.0152*40.7*60*60)/TreeCalculations!$I$2/TreeCalculations!$I$2</f>
        <v>0</v>
      </c>
      <c r="E1015" s="8" t="n">
        <f aca="false">(GrassHrFlux!K1015*18.0152*GrassTree!$C$31*GrassTree!$C$31*2.45*0.5)/TreeCalculations!$I$2/TreeCalculations!$I$2</f>
        <v>0</v>
      </c>
      <c r="F1015" s="10" t="n">
        <f aca="false">D1015+(0.5*GrassWatbal!F1015*GrassTree!$C$31*GrassTree!$C$31/18.0152*40.7*60*60)/TreeCalculations!$I$2/TreeCalculations!$I$2 + (0.5*GrassWatbal!G1015*GrassTree!$C$31*GrassTree!$C$31/18.0152*40.7*60*60)/TreeCalculations!$I$2/TreeCalculations!$I$2</f>
        <v>0</v>
      </c>
      <c r="G1015" s="5" t="n">
        <f aca="false">GrassWatbal!AA1015-GrassWatbal!W1015-F1015</f>
        <v>-44.7604</v>
      </c>
      <c r="H1015" s="11" t="n">
        <f aca="false">GrassWatbal!AA1015+GrassWatbal!W1015-F1015</f>
        <v>-35.7514</v>
      </c>
      <c r="I1015" s="6" t="n">
        <f aca="false">GrassWatbal!W1015</f>
        <v>4.5045</v>
      </c>
      <c r="J1015" s="7" t="n">
        <f aca="false">GrassHrFlux!P1015-GrassHrFlux!P1014</f>
        <v>-0.0999999999999996</v>
      </c>
      <c r="K1015" s="7" t="n">
        <f aca="false">TreeCalculations!$J$2*TreeCalculations!$K$2*(J1015/TreeCalculations!$L$2)</f>
        <v>-0.000131063613369101</v>
      </c>
      <c r="L1015" s="2" t="n">
        <f aca="false">OliveWatbal!V1015/(OliveTree!$C$31*2*OliveTree!$C$31*2)</f>
        <v>-3.476068</v>
      </c>
      <c r="M1015" s="12" t="n">
        <f aca="false">OliveWatbal!AA1015</f>
        <v>-52.3842</v>
      </c>
      <c r="N1015" s="8" t="n">
        <f aca="false">(0.5*OliveWatbal!J1015*OliveTree!$C$31*OliveTree!$C$31/18.0152*40.7*60*60)/TreeCalculations!$I$3/TreeCalculations!$I$3</f>
        <v>0</v>
      </c>
      <c r="O1015" s="8" t="n">
        <f aca="false">(OliveHrFlx!K1015*18.0152*OliveTree!$C$31*OliveTree!$C$31*2.45*0.5)/TreeCalculations!$I$3/TreeCalculations!$I$3</f>
        <v>0</v>
      </c>
      <c r="P1015" s="4" t="n">
        <f aca="false">N1015+(0.5*OliveWatbal!F1015*OliveTree!$C$31*OliveTree!$C$31/18.0152*40.7*60*60)/TreeCalculations!$I$3/TreeCalculations!$I$3 + (0.5*OliveWatbal!G1015*OliveTree!$C$31*OliveTree!$C$31/18.0152*40.7*60*60)/TreeCalculations!$I$3/TreeCalculations!$I$3</f>
        <v>0</v>
      </c>
      <c r="Q1015" s="11" t="n">
        <f aca="false">OliveWatbal!AA1015-OliveWatbal!W1015-F1015</f>
        <v>-56.7211</v>
      </c>
      <c r="R1015" s="11" t="n">
        <f aca="false">OliveWatbal!AA1015+OliveWatbal!W1015-F1015</f>
        <v>-48.0473</v>
      </c>
      <c r="S1015" s="6" t="n">
        <f aca="false">OliveWatbal!W1015</f>
        <v>4.3369</v>
      </c>
      <c r="T1015" s="7" t="n">
        <f aca="false">OliveHrFlx!P1015-OliveHrFlx!P1014</f>
        <v>-0.0999999999999996</v>
      </c>
      <c r="U1015" s="7" t="n">
        <f aca="false">TreeCalculations!$J$3*TreeCalculations!$K$3*(T1015/TreeCalculations!$L$3)</f>
        <v>-0.00327659033422753</v>
      </c>
    </row>
    <row r="1016" customFormat="false" ht="12.8" hidden="false" customHeight="false" outlineLevel="0" collapsed="false">
      <c r="C1016" s="2" t="n">
        <f aca="false">GrassWatbal!AA1016</f>
        <v>-40.251</v>
      </c>
      <c r="D1016" s="3" t="n">
        <f aca="false">(0.5*GrassWatbal!J1016*GrassTree!$C$31*GrassTree!$C$31/18.0152*40.7*60*60)/TreeCalculations!$I$2/TreeCalculations!$I$2</f>
        <v>0</v>
      </c>
      <c r="E1016" s="8" t="n">
        <f aca="false">(GrassHrFlux!K1016*18.0152*GrassTree!$C$31*GrassTree!$C$31*2.45*0.5)/TreeCalculations!$I$2/TreeCalculations!$I$2</f>
        <v>0</v>
      </c>
      <c r="F1016" s="10" t="n">
        <f aca="false">D1016+(0.5*GrassWatbal!F1016*GrassTree!$C$31*GrassTree!$C$31/18.0152*40.7*60*60)/TreeCalculations!$I$2/TreeCalculations!$I$2 + (0.5*GrassWatbal!G1016*GrassTree!$C$31*GrassTree!$C$31/18.0152*40.7*60*60)/TreeCalculations!$I$2/TreeCalculations!$I$2</f>
        <v>0</v>
      </c>
      <c r="G1016" s="5" t="n">
        <f aca="false">GrassWatbal!AA1016-GrassWatbal!W1016-F1016</f>
        <v>-44.8399</v>
      </c>
      <c r="H1016" s="11" t="n">
        <f aca="false">GrassWatbal!AA1016+GrassWatbal!W1016-F1016</f>
        <v>-35.6621</v>
      </c>
      <c r="I1016" s="6" t="n">
        <f aca="false">GrassWatbal!W1016</f>
        <v>4.5889</v>
      </c>
      <c r="J1016" s="7" t="n">
        <f aca="false">GrassHrFlux!P1016-GrassHrFlux!P1015</f>
        <v>-0.15</v>
      </c>
      <c r="K1016" s="7" t="n">
        <f aca="false">TreeCalculations!$J$2*TreeCalculations!$K$2*(J1016/TreeCalculations!$L$2)</f>
        <v>-0.000196595420053653</v>
      </c>
      <c r="L1016" s="2" t="n">
        <f aca="false">OliveWatbal!V1016/(OliveTree!$C$31*2*OliveTree!$C$31*2)</f>
        <v>-3.473336</v>
      </c>
      <c r="M1016" s="12" t="n">
        <f aca="false">OliveWatbal!AA1016</f>
        <v>-52.3795</v>
      </c>
      <c r="N1016" s="8" t="n">
        <f aca="false">(0.5*OliveWatbal!J1016*OliveTree!$C$31*OliveTree!$C$31/18.0152*40.7*60*60)/TreeCalculations!$I$3/TreeCalculations!$I$3</f>
        <v>0</v>
      </c>
      <c r="O1016" s="8" t="n">
        <f aca="false">(OliveHrFlx!K1016*18.0152*OliveTree!$C$31*OliveTree!$C$31*2.45*0.5)/TreeCalculations!$I$3/TreeCalculations!$I$3</f>
        <v>0</v>
      </c>
      <c r="P1016" s="4" t="n">
        <f aca="false">N1016+(0.5*OliveWatbal!F1016*OliveTree!$C$31*OliveTree!$C$31/18.0152*40.7*60*60)/TreeCalculations!$I$3/TreeCalculations!$I$3 + (0.5*OliveWatbal!G1016*OliveTree!$C$31*OliveTree!$C$31/18.0152*40.7*60*60)/TreeCalculations!$I$3/TreeCalculations!$I$3</f>
        <v>0</v>
      </c>
      <c r="Q1016" s="11" t="n">
        <f aca="false">OliveWatbal!AA1016-OliveWatbal!W1016-F1016</f>
        <v>-56.8087</v>
      </c>
      <c r="R1016" s="11" t="n">
        <f aca="false">OliveWatbal!AA1016+OliveWatbal!W1016-F1016</f>
        <v>-47.9503</v>
      </c>
      <c r="S1016" s="6" t="n">
        <f aca="false">OliveWatbal!W1016</f>
        <v>4.4292</v>
      </c>
      <c r="T1016" s="7" t="n">
        <f aca="false">OliveHrFlx!P1016-OliveHrFlx!P1015</f>
        <v>-0.15</v>
      </c>
      <c r="U1016" s="7" t="n">
        <f aca="false">TreeCalculations!$J$3*TreeCalculations!$K$3*(T1016/TreeCalculations!$L$3)</f>
        <v>-0.00491488550134132</v>
      </c>
    </row>
    <row r="1017" customFormat="false" ht="12.8" hidden="false" customHeight="false" outlineLevel="0" collapsed="false">
      <c r="C1017" s="2" t="n">
        <f aca="false">GrassWatbal!AA1017</f>
        <v>-40.5965</v>
      </c>
      <c r="D1017" s="3" t="n">
        <f aca="false">(0.5*GrassWatbal!J1017*GrassTree!$C$31*GrassTree!$C$31/18.0152*40.7*60*60)/TreeCalculations!$I$2/TreeCalculations!$I$2</f>
        <v>0</v>
      </c>
      <c r="E1017" s="8" t="n">
        <f aca="false">(GrassHrFlux!K1017*18.0152*GrassTree!$C$31*GrassTree!$C$31*2.45*0.5)/TreeCalculations!$I$2/TreeCalculations!$I$2</f>
        <v>0</v>
      </c>
      <c r="F1017" s="10" t="n">
        <f aca="false">D1017+(0.5*GrassWatbal!F1017*GrassTree!$C$31*GrassTree!$C$31/18.0152*40.7*60*60)/TreeCalculations!$I$2/TreeCalculations!$I$2 + (0.5*GrassWatbal!G1017*GrassTree!$C$31*GrassTree!$C$31/18.0152*40.7*60*60)/TreeCalculations!$I$2/TreeCalculations!$I$2</f>
        <v>0</v>
      </c>
      <c r="G1017" s="5" t="n">
        <f aca="false">GrassWatbal!AA1017-GrassWatbal!W1017-F1017</f>
        <v>-45.5121</v>
      </c>
      <c r="H1017" s="11" t="n">
        <f aca="false">GrassWatbal!AA1017+GrassWatbal!W1017-F1017</f>
        <v>-35.6809</v>
      </c>
      <c r="I1017" s="6" t="n">
        <f aca="false">GrassWatbal!W1017</f>
        <v>4.9156</v>
      </c>
      <c r="J1017" s="7" t="n">
        <f aca="false">GrassHrFlux!P1017-GrassHrFlux!P1016</f>
        <v>0.0299999999999994</v>
      </c>
      <c r="K1017" s="7" t="n">
        <f aca="false">TreeCalculations!$J$2*TreeCalculations!$K$2*(J1017/TreeCalculations!$L$2)</f>
        <v>3.93190840107296E-005</v>
      </c>
      <c r="L1017" s="2" t="n">
        <f aca="false">OliveWatbal!V1017/(OliveTree!$C$31*2*OliveTree!$C$31*2)</f>
        <v>-3.4784</v>
      </c>
      <c r="M1017" s="12" t="n">
        <f aca="false">OliveWatbal!AA1017</f>
        <v>-52.7243</v>
      </c>
      <c r="N1017" s="8" t="n">
        <f aca="false">(0.5*OliveWatbal!J1017*OliveTree!$C$31*OliveTree!$C$31/18.0152*40.7*60*60)/TreeCalculations!$I$3/TreeCalculations!$I$3</f>
        <v>0</v>
      </c>
      <c r="O1017" s="8" t="n">
        <f aca="false">(OliveHrFlx!K1017*18.0152*OliveTree!$C$31*OliveTree!$C$31*2.45*0.5)/TreeCalculations!$I$3/TreeCalculations!$I$3</f>
        <v>0</v>
      </c>
      <c r="P1017" s="4" t="n">
        <f aca="false">N1017+(0.5*OliveWatbal!F1017*OliveTree!$C$31*OliveTree!$C$31/18.0152*40.7*60*60)/TreeCalculations!$I$3/TreeCalculations!$I$3 + (0.5*OliveWatbal!G1017*OliveTree!$C$31*OliveTree!$C$31/18.0152*40.7*60*60)/TreeCalculations!$I$3/TreeCalculations!$I$3</f>
        <v>0</v>
      </c>
      <c r="Q1017" s="11" t="n">
        <f aca="false">OliveWatbal!AA1017-OliveWatbal!W1017-F1017</f>
        <v>-57.4885</v>
      </c>
      <c r="R1017" s="11" t="n">
        <f aca="false">OliveWatbal!AA1017+OliveWatbal!W1017-F1017</f>
        <v>-47.9601</v>
      </c>
      <c r="S1017" s="6" t="n">
        <f aca="false">OliveWatbal!W1017</f>
        <v>4.7642</v>
      </c>
      <c r="T1017" s="7" t="n">
        <f aca="false">OliveHrFlx!P1017-OliveHrFlx!P1016</f>
        <v>0.0299999999999994</v>
      </c>
      <c r="U1017" s="7" t="n">
        <f aca="false">TreeCalculations!$J$3*TreeCalculations!$K$3*(T1017/TreeCalculations!$L$3)</f>
        <v>0.000982977100268241</v>
      </c>
    </row>
    <row r="1018" customFormat="false" ht="12.8" hidden="false" customHeight="false" outlineLevel="0" collapsed="false">
      <c r="C1018" s="2" t="n">
        <f aca="false">GrassWatbal!AA1018</f>
        <v>-40.6743</v>
      </c>
      <c r="D1018" s="3" t="n">
        <f aca="false">(0.5*GrassWatbal!J1018*GrassTree!$C$31*GrassTree!$C$31/18.0152*40.7*60*60)/TreeCalculations!$I$2/TreeCalculations!$I$2</f>
        <v>0</v>
      </c>
      <c r="E1018" s="8" t="n">
        <f aca="false">(GrassHrFlux!K1018*18.0152*GrassTree!$C$31*GrassTree!$C$31*2.45*0.5)/TreeCalculations!$I$2/TreeCalculations!$I$2</f>
        <v>0</v>
      </c>
      <c r="F1018" s="10" t="n">
        <f aca="false">D1018+(0.5*GrassWatbal!F1018*GrassTree!$C$31*GrassTree!$C$31/18.0152*40.7*60*60)/TreeCalculations!$I$2/TreeCalculations!$I$2 + (0.5*GrassWatbal!G1018*GrassTree!$C$31*GrassTree!$C$31/18.0152*40.7*60*60)/TreeCalculations!$I$2/TreeCalculations!$I$2</f>
        <v>0</v>
      </c>
      <c r="G1018" s="5" t="n">
        <f aca="false">GrassWatbal!AA1018-GrassWatbal!W1018-F1018</f>
        <v>-44.9853</v>
      </c>
      <c r="H1018" s="11" t="n">
        <f aca="false">GrassWatbal!AA1018+GrassWatbal!W1018-F1018</f>
        <v>-36.3633</v>
      </c>
      <c r="I1018" s="6" t="n">
        <f aca="false">GrassWatbal!W1018</f>
        <v>4.311</v>
      </c>
      <c r="J1018" s="7" t="n">
        <f aca="false">GrassHrFlux!P1018-GrassHrFlux!P1017</f>
        <v>0.130000000000001</v>
      </c>
      <c r="K1018" s="7" t="n">
        <f aca="false">TreeCalculations!$J$2*TreeCalculations!$K$2*(J1018/TreeCalculations!$L$2)</f>
        <v>0.000170382697379833</v>
      </c>
      <c r="L1018" s="2" t="n">
        <f aca="false">OliveWatbal!V1018/(OliveTree!$C$31*2*OliveTree!$C$31*2)</f>
        <v>-3.479876</v>
      </c>
      <c r="M1018" s="12" t="n">
        <f aca="false">OliveWatbal!AA1018</f>
        <v>-52.8018</v>
      </c>
      <c r="N1018" s="8" t="n">
        <f aca="false">(0.5*OliveWatbal!J1018*OliveTree!$C$31*OliveTree!$C$31/18.0152*40.7*60*60)/TreeCalculations!$I$3/TreeCalculations!$I$3</f>
        <v>0</v>
      </c>
      <c r="O1018" s="8" t="n">
        <f aca="false">(OliveHrFlx!K1018*18.0152*OliveTree!$C$31*OliveTree!$C$31*2.45*0.5)/TreeCalculations!$I$3/TreeCalculations!$I$3</f>
        <v>0</v>
      </c>
      <c r="P1018" s="4" t="n">
        <f aca="false">N1018+(0.5*OliveWatbal!F1018*OliveTree!$C$31*OliveTree!$C$31/18.0152*40.7*60*60)/TreeCalculations!$I$3/TreeCalculations!$I$3 + (0.5*OliveWatbal!G1018*OliveTree!$C$31*OliveTree!$C$31/18.0152*40.7*60*60)/TreeCalculations!$I$3/TreeCalculations!$I$3</f>
        <v>0</v>
      </c>
      <c r="Q1018" s="11" t="n">
        <f aca="false">OliveWatbal!AA1018-OliveWatbal!W1018-F1018</f>
        <v>-56.9678</v>
      </c>
      <c r="R1018" s="11" t="n">
        <f aca="false">OliveWatbal!AA1018+OliveWatbal!W1018-F1018</f>
        <v>-48.6358</v>
      </c>
      <c r="S1018" s="6" t="n">
        <f aca="false">OliveWatbal!W1018</f>
        <v>4.166</v>
      </c>
      <c r="T1018" s="7" t="n">
        <f aca="false">OliveHrFlx!P1018-OliveHrFlx!P1017</f>
        <v>0.130000000000001</v>
      </c>
      <c r="U1018" s="7" t="n">
        <f aca="false">TreeCalculations!$J$3*TreeCalculations!$K$3*(T1018/TreeCalculations!$L$3)</f>
        <v>0.00425956743449583</v>
      </c>
    </row>
    <row r="1019" customFormat="false" ht="12.8" hidden="false" customHeight="false" outlineLevel="0" collapsed="false">
      <c r="C1019" s="2" t="n">
        <f aca="false">GrassWatbal!AA1019</f>
        <v>-40.3625</v>
      </c>
      <c r="D1019" s="3" t="n">
        <f aca="false">(0.5*GrassWatbal!J1019*GrassTree!$C$31*GrassTree!$C$31/18.0152*40.7*60*60)/TreeCalculations!$I$2/TreeCalculations!$I$2</f>
        <v>0</v>
      </c>
      <c r="E1019" s="8" t="n">
        <f aca="false">(GrassHrFlux!K1019*18.0152*GrassTree!$C$31*GrassTree!$C$31*2.45*0.5)/TreeCalculations!$I$2/TreeCalculations!$I$2</f>
        <v>0</v>
      </c>
      <c r="F1019" s="10" t="n">
        <f aca="false">D1019+(0.5*GrassWatbal!F1019*GrassTree!$C$31*GrassTree!$C$31/18.0152*40.7*60*60)/TreeCalculations!$I$2/TreeCalculations!$I$2 + (0.5*GrassWatbal!G1019*GrassTree!$C$31*GrassTree!$C$31/18.0152*40.7*60*60)/TreeCalculations!$I$2/TreeCalculations!$I$2</f>
        <v>0</v>
      </c>
      <c r="G1019" s="5" t="n">
        <f aca="false">GrassWatbal!AA1019-GrassWatbal!W1019-F1019</f>
        <v>-43.8056</v>
      </c>
      <c r="H1019" s="11" t="n">
        <f aca="false">GrassWatbal!AA1019+GrassWatbal!W1019-F1019</f>
        <v>-36.9194</v>
      </c>
      <c r="I1019" s="6" t="n">
        <f aca="false">GrassWatbal!W1019</f>
        <v>3.4431</v>
      </c>
      <c r="J1019" s="7" t="n">
        <f aca="false">GrassHrFlux!P1019-GrassHrFlux!P1018</f>
        <v>0.0700000000000003</v>
      </c>
      <c r="K1019" s="7" t="n">
        <f aca="false">TreeCalculations!$J$2*TreeCalculations!$K$2*(J1019/TreeCalculations!$L$2)</f>
        <v>9.17445293583714E-005</v>
      </c>
      <c r="L1019" s="2" t="n">
        <f aca="false">OliveWatbal!V1019/(OliveTree!$C$31*2*OliveTree!$C$31*2)</f>
        <v>-3.483432</v>
      </c>
      <c r="M1019" s="12" t="n">
        <f aca="false">OliveWatbal!AA1019</f>
        <v>-52.49</v>
      </c>
      <c r="N1019" s="8" t="n">
        <f aca="false">(0.5*OliveWatbal!J1019*OliveTree!$C$31*OliveTree!$C$31/18.0152*40.7*60*60)/TreeCalculations!$I$3/TreeCalculations!$I$3</f>
        <v>0</v>
      </c>
      <c r="O1019" s="8" t="n">
        <f aca="false">(OliveHrFlx!K1019*18.0152*OliveTree!$C$31*OliveTree!$C$31*2.45*0.5)/TreeCalculations!$I$3/TreeCalculations!$I$3</f>
        <v>0</v>
      </c>
      <c r="P1019" s="4" t="n">
        <f aca="false">N1019+(0.5*OliveWatbal!F1019*OliveTree!$C$31*OliveTree!$C$31/18.0152*40.7*60*60)/TreeCalculations!$I$3/TreeCalculations!$I$3 + (0.5*OliveWatbal!G1019*OliveTree!$C$31*OliveTree!$C$31/18.0152*40.7*60*60)/TreeCalculations!$I$3/TreeCalculations!$I$3</f>
        <v>0</v>
      </c>
      <c r="Q1019" s="11" t="n">
        <f aca="false">OliveWatbal!AA1019-OliveWatbal!W1019-F1019</f>
        <v>-55.7931</v>
      </c>
      <c r="R1019" s="11" t="n">
        <f aca="false">OliveWatbal!AA1019+OliveWatbal!W1019-F1019</f>
        <v>-49.1869</v>
      </c>
      <c r="S1019" s="6" t="n">
        <f aca="false">OliveWatbal!W1019</f>
        <v>3.3031</v>
      </c>
      <c r="T1019" s="7" t="n">
        <f aca="false">OliveHrFlx!P1019-OliveHrFlx!P1018</f>
        <v>0.0700000000000003</v>
      </c>
      <c r="U1019" s="7" t="n">
        <f aca="false">TreeCalculations!$J$3*TreeCalculations!$K$3*(T1019/TreeCalculations!$L$3)</f>
        <v>0.00229361323395929</v>
      </c>
    </row>
    <row r="1020" customFormat="false" ht="12.8" hidden="false" customHeight="false" outlineLevel="0" collapsed="false">
      <c r="C1020" s="2" t="n">
        <f aca="false">GrassWatbal!AA1020</f>
        <v>-40.023</v>
      </c>
      <c r="D1020" s="3" t="n">
        <f aca="false">(0.5*GrassWatbal!J1020*GrassTree!$C$31*GrassTree!$C$31/18.0152*40.7*60*60)/TreeCalculations!$I$2/TreeCalculations!$I$2</f>
        <v>0</v>
      </c>
      <c r="E1020" s="8" t="n">
        <f aca="false">(GrassHrFlux!K1020*18.0152*GrassTree!$C$31*GrassTree!$C$31*2.45*0.5)/TreeCalculations!$I$2/TreeCalculations!$I$2</f>
        <v>0</v>
      </c>
      <c r="F1020" s="10" t="n">
        <f aca="false">D1020+(0.5*GrassWatbal!F1020*GrassTree!$C$31*GrassTree!$C$31/18.0152*40.7*60*60)/TreeCalculations!$I$2/TreeCalculations!$I$2 + (0.5*GrassWatbal!G1020*GrassTree!$C$31*GrassTree!$C$31/18.0152*40.7*60*60)/TreeCalculations!$I$2/TreeCalculations!$I$2</f>
        <v>0</v>
      </c>
      <c r="G1020" s="5" t="n">
        <f aca="false">GrassWatbal!AA1020-GrassWatbal!W1020-F1020</f>
        <v>-43.0665</v>
      </c>
      <c r="H1020" s="11" t="n">
        <f aca="false">GrassWatbal!AA1020+GrassWatbal!W1020-F1020</f>
        <v>-36.9795</v>
      </c>
      <c r="I1020" s="6" t="n">
        <f aca="false">GrassWatbal!W1020</f>
        <v>3.0435</v>
      </c>
      <c r="J1020" s="7" t="n">
        <f aca="false">GrassHrFlux!P1020-GrassHrFlux!P1019</f>
        <v>-0.109999999999999</v>
      </c>
      <c r="K1020" s="7" t="n">
        <f aca="false">TreeCalculations!$J$2*TreeCalculations!$K$2*(J1020/TreeCalculations!$L$2)</f>
        <v>-0.000144169974706011</v>
      </c>
      <c r="L1020" s="2" t="n">
        <f aca="false">OliveWatbal!V1020/(OliveTree!$C$31*2*OliveTree!$C$31*2)</f>
        <v>-3.482892</v>
      </c>
      <c r="M1020" s="12" t="n">
        <f aca="false">OliveWatbal!AA1020</f>
        <v>-52.1508</v>
      </c>
      <c r="N1020" s="8" t="n">
        <f aca="false">(0.5*OliveWatbal!J1020*OliveTree!$C$31*OliveTree!$C$31/18.0152*40.7*60*60)/TreeCalculations!$I$3/TreeCalculations!$I$3</f>
        <v>0</v>
      </c>
      <c r="O1020" s="8" t="n">
        <f aca="false">(OliveHrFlx!K1020*18.0152*OliveTree!$C$31*OliveTree!$C$31*2.45*0.5)/TreeCalculations!$I$3/TreeCalculations!$I$3</f>
        <v>0</v>
      </c>
      <c r="P1020" s="4" t="n">
        <f aca="false">N1020+(0.5*OliveWatbal!F1020*OliveTree!$C$31*OliveTree!$C$31/18.0152*40.7*60*60)/TreeCalculations!$I$3/TreeCalculations!$I$3 + (0.5*OliveWatbal!G1020*OliveTree!$C$31*OliveTree!$C$31/18.0152*40.7*60*60)/TreeCalculations!$I$3/TreeCalculations!$I$3</f>
        <v>0</v>
      </c>
      <c r="Q1020" s="11" t="n">
        <f aca="false">OliveWatbal!AA1020-OliveWatbal!W1020-F1020</f>
        <v>-55.0593</v>
      </c>
      <c r="R1020" s="11" t="n">
        <f aca="false">OliveWatbal!AA1020+OliveWatbal!W1020-F1020</f>
        <v>-49.2423</v>
      </c>
      <c r="S1020" s="6" t="n">
        <f aca="false">OliveWatbal!W1020</f>
        <v>2.9085</v>
      </c>
      <c r="T1020" s="7" t="n">
        <f aca="false">OliveHrFlx!P1020-OliveHrFlx!P1019</f>
        <v>-0.109999999999999</v>
      </c>
      <c r="U1020" s="7" t="n">
        <f aca="false">TreeCalculations!$J$3*TreeCalculations!$K$3*(T1020/TreeCalculations!$L$3)</f>
        <v>-0.00360424936765027</v>
      </c>
    </row>
    <row r="1021" customFormat="false" ht="12.8" hidden="false" customHeight="false" outlineLevel="0" collapsed="false">
      <c r="C1021" s="2" t="n">
        <f aca="false">GrassWatbal!AA1021</f>
        <v>-39.8014</v>
      </c>
      <c r="D1021" s="3" t="n">
        <f aca="false">(0.5*GrassWatbal!J1021*GrassTree!$C$31*GrassTree!$C$31/18.0152*40.7*60*60)/TreeCalculations!$I$2/TreeCalculations!$I$2</f>
        <v>0</v>
      </c>
      <c r="E1021" s="8" t="n">
        <f aca="false">(GrassHrFlux!K1021*18.0152*GrassTree!$C$31*GrassTree!$C$31*2.45*0.5)/TreeCalculations!$I$2/TreeCalculations!$I$2</f>
        <v>0</v>
      </c>
      <c r="F1021" s="10" t="n">
        <f aca="false">D1021+(0.5*GrassWatbal!F1021*GrassTree!$C$31*GrassTree!$C$31/18.0152*40.7*60*60)/TreeCalculations!$I$2/TreeCalculations!$I$2 + (0.5*GrassWatbal!G1021*GrassTree!$C$31*GrassTree!$C$31/18.0152*40.7*60*60)/TreeCalculations!$I$2/TreeCalculations!$I$2</f>
        <v>0</v>
      </c>
      <c r="G1021" s="5" t="n">
        <f aca="false">GrassWatbal!AA1021-GrassWatbal!W1021-F1021</f>
        <v>-43.3139</v>
      </c>
      <c r="H1021" s="11" t="n">
        <f aca="false">GrassWatbal!AA1021+GrassWatbal!W1021-F1021</f>
        <v>-36.2889</v>
      </c>
      <c r="I1021" s="6" t="n">
        <f aca="false">GrassWatbal!W1021</f>
        <v>3.5125</v>
      </c>
      <c r="J1021" s="7" t="n">
        <f aca="false">GrassHrFlux!P1021-GrassHrFlux!P1020</f>
        <v>-0.100000000000001</v>
      </c>
      <c r="K1021" s="7" t="n">
        <f aca="false">TreeCalculations!$J$2*TreeCalculations!$K$2*(J1021/TreeCalculations!$L$2)</f>
        <v>-0.000131063613369103</v>
      </c>
      <c r="L1021" s="2" t="n">
        <f aca="false">OliveWatbal!V1021/(OliveTree!$C$31*2*OliveTree!$C$31*2)</f>
        <v>-3.473348</v>
      </c>
      <c r="M1021" s="12" t="n">
        <f aca="false">OliveWatbal!AA1021</f>
        <v>-51.929</v>
      </c>
      <c r="N1021" s="8" t="n">
        <f aca="false">(0.5*OliveWatbal!J1021*OliveTree!$C$31*OliveTree!$C$31/18.0152*40.7*60*60)/TreeCalculations!$I$3/TreeCalculations!$I$3</f>
        <v>0</v>
      </c>
      <c r="O1021" s="8" t="n">
        <f aca="false">(OliveHrFlx!K1021*18.0152*OliveTree!$C$31*OliveTree!$C$31*2.45*0.5)/TreeCalculations!$I$3/TreeCalculations!$I$3</f>
        <v>0</v>
      </c>
      <c r="P1021" s="4" t="n">
        <f aca="false">N1021+(0.5*OliveWatbal!F1021*OliveTree!$C$31*OliveTree!$C$31/18.0152*40.7*60*60)/TreeCalculations!$I$3/TreeCalculations!$I$3 + (0.5*OliveWatbal!G1021*OliveTree!$C$31*OliveTree!$C$31/18.0152*40.7*60*60)/TreeCalculations!$I$3/TreeCalculations!$I$3</f>
        <v>0</v>
      </c>
      <c r="Q1021" s="11" t="n">
        <f aca="false">OliveWatbal!AA1021-OliveWatbal!W1021-F1021</f>
        <v>-55.3124</v>
      </c>
      <c r="R1021" s="11" t="n">
        <f aca="false">OliveWatbal!AA1021+OliveWatbal!W1021-F1021</f>
        <v>-48.5456</v>
      </c>
      <c r="S1021" s="6" t="n">
        <f aca="false">OliveWatbal!W1021</f>
        <v>3.3834</v>
      </c>
      <c r="T1021" s="7" t="n">
        <f aca="false">OliveHrFlx!P1021-OliveHrFlx!P1020</f>
        <v>-0.100000000000001</v>
      </c>
      <c r="U1021" s="7" t="n">
        <f aca="false">TreeCalculations!$J$3*TreeCalculations!$K$3*(T1021/TreeCalculations!$L$3)</f>
        <v>-0.00327659033422759</v>
      </c>
    </row>
    <row r="1022" customFormat="false" ht="12.8" hidden="false" customHeight="false" outlineLevel="0" collapsed="false">
      <c r="C1022" s="2" t="n">
        <f aca="false">GrassWatbal!AA1022</f>
        <v>-40.0961</v>
      </c>
      <c r="D1022" s="3" t="n">
        <f aca="false">(0.5*GrassWatbal!J1022*GrassTree!$C$31*GrassTree!$C$31/18.0152*40.7*60*60)/TreeCalculations!$I$2/TreeCalculations!$I$2</f>
        <v>0</v>
      </c>
      <c r="E1022" s="8" t="n">
        <f aca="false">(GrassHrFlux!K1022*18.0152*GrassTree!$C$31*GrassTree!$C$31*2.45*0.5)/TreeCalculations!$I$2/TreeCalculations!$I$2</f>
        <v>0</v>
      </c>
      <c r="F1022" s="10" t="n">
        <f aca="false">D1022+(0.5*GrassWatbal!F1022*GrassTree!$C$31*GrassTree!$C$31/18.0152*40.7*60*60)/TreeCalculations!$I$2/TreeCalculations!$I$2 + (0.5*GrassWatbal!G1022*GrassTree!$C$31*GrassTree!$C$31/18.0152*40.7*60*60)/TreeCalculations!$I$2/TreeCalculations!$I$2</f>
        <v>0</v>
      </c>
      <c r="G1022" s="5" t="n">
        <f aca="false">GrassWatbal!AA1022-GrassWatbal!W1022-F1022</f>
        <v>-43.8839</v>
      </c>
      <c r="H1022" s="11" t="n">
        <f aca="false">GrassWatbal!AA1022+GrassWatbal!W1022-F1022</f>
        <v>-36.3083</v>
      </c>
      <c r="I1022" s="6" t="n">
        <f aca="false">GrassWatbal!W1022</f>
        <v>3.7878</v>
      </c>
      <c r="J1022" s="7" t="n">
        <f aca="false">GrassHrFlux!P1022-GrassHrFlux!P1021</f>
        <v>-0.0700000000000003</v>
      </c>
      <c r="K1022" s="7" t="n">
        <f aca="false">TreeCalculations!$J$2*TreeCalculations!$K$2*(J1022/TreeCalculations!$L$2)</f>
        <v>-9.17445293583714E-005</v>
      </c>
      <c r="L1022" s="2" t="n">
        <f aca="false">OliveWatbal!V1022/(OliveTree!$C$31*2*OliveTree!$C$31*2)</f>
        <v>-3.477364</v>
      </c>
      <c r="M1022" s="12" t="n">
        <f aca="false">OliveWatbal!AA1022</f>
        <v>-52.2242</v>
      </c>
      <c r="N1022" s="8" t="n">
        <f aca="false">(0.5*OliveWatbal!J1022*OliveTree!$C$31*OliveTree!$C$31/18.0152*40.7*60*60)/TreeCalculations!$I$3/TreeCalculations!$I$3</f>
        <v>0</v>
      </c>
      <c r="O1022" s="8" t="n">
        <f aca="false">(OliveHrFlx!K1022*18.0152*OliveTree!$C$31*OliveTree!$C$31*2.45*0.5)/TreeCalculations!$I$3/TreeCalculations!$I$3</f>
        <v>0</v>
      </c>
      <c r="P1022" s="4" t="n">
        <f aca="false">N1022+(0.5*OliveWatbal!F1022*OliveTree!$C$31*OliveTree!$C$31/18.0152*40.7*60*60)/TreeCalculations!$I$3/TreeCalculations!$I$3 + (0.5*OliveWatbal!G1022*OliveTree!$C$31*OliveTree!$C$31/18.0152*40.7*60*60)/TreeCalculations!$I$3/TreeCalculations!$I$3</f>
        <v>0</v>
      </c>
      <c r="Q1022" s="11" t="n">
        <f aca="false">OliveWatbal!AA1022-OliveWatbal!W1022-F1022</f>
        <v>-55.8879</v>
      </c>
      <c r="R1022" s="11" t="n">
        <f aca="false">OliveWatbal!AA1022+OliveWatbal!W1022-F1022</f>
        <v>-48.5605</v>
      </c>
      <c r="S1022" s="6" t="n">
        <f aca="false">OliveWatbal!W1022</f>
        <v>3.6637</v>
      </c>
      <c r="T1022" s="7" t="n">
        <f aca="false">OliveHrFlx!P1022-OliveHrFlx!P1021</f>
        <v>-0.0700000000000003</v>
      </c>
      <c r="U1022" s="7" t="n">
        <f aca="false">TreeCalculations!$J$3*TreeCalculations!$K$3*(T1022/TreeCalculations!$L$3)</f>
        <v>-0.00229361323395929</v>
      </c>
    </row>
    <row r="1023" customFormat="false" ht="12.8" hidden="false" customHeight="false" outlineLevel="0" collapsed="false">
      <c r="C1023" s="2" t="n">
        <f aca="false">GrassWatbal!AA1023</f>
        <v>-39.9865</v>
      </c>
      <c r="D1023" s="3" t="n">
        <f aca="false">(0.5*GrassWatbal!J1023*GrassTree!$C$31*GrassTree!$C$31/18.0152*40.7*60*60)/TreeCalculations!$I$2/TreeCalculations!$I$2</f>
        <v>0</v>
      </c>
      <c r="E1023" s="8" t="n">
        <f aca="false">(GrassHrFlux!K1023*18.0152*GrassTree!$C$31*GrassTree!$C$31*2.45*0.5)/TreeCalculations!$I$2/TreeCalculations!$I$2</f>
        <v>2.59306285</v>
      </c>
      <c r="F1023" s="10" t="n">
        <f aca="false">D1023+(0.5*GrassWatbal!F1023*GrassTree!$C$31*GrassTree!$C$31/18.0152*40.7*60*60)/TreeCalculations!$I$2/TreeCalculations!$I$2 + (0.5*GrassWatbal!G1023*GrassTree!$C$31*GrassTree!$C$31/18.0152*40.7*60*60)/TreeCalculations!$I$2/TreeCalculations!$I$2</f>
        <v>0</v>
      </c>
      <c r="G1023" s="5" t="n">
        <f aca="false">GrassWatbal!AA1023-GrassWatbal!W1023-F1023</f>
        <v>-43.8875</v>
      </c>
      <c r="H1023" s="11" t="n">
        <f aca="false">GrassWatbal!AA1023+GrassWatbal!W1023-F1023</f>
        <v>-36.0855</v>
      </c>
      <c r="I1023" s="6" t="n">
        <f aca="false">GrassWatbal!W1023</f>
        <v>3.901</v>
      </c>
      <c r="J1023" s="7" t="n">
        <f aca="false">GrassHrFlux!P1023-GrassHrFlux!P1022</f>
        <v>-1.15</v>
      </c>
      <c r="K1023" s="7" t="n">
        <f aca="false">TreeCalculations!$J$2*TreeCalculations!$K$2*(J1023/TreeCalculations!$L$2)</f>
        <v>-0.00150723155374467</v>
      </c>
      <c r="L1023" s="2" t="n">
        <f aca="false">OliveWatbal!V1023/(OliveTree!$C$31*2*OliveTree!$C$31*2)</f>
        <v>-3.463812</v>
      </c>
      <c r="M1023" s="12" t="n">
        <f aca="false">OliveWatbal!AA1023</f>
        <v>-52.1145</v>
      </c>
      <c r="N1023" s="8" t="n">
        <f aca="false">(0.5*OliveWatbal!J1023*OliveTree!$C$31*OliveTree!$C$31/18.0152*40.7*60*60)/TreeCalculations!$I$3/TreeCalculations!$I$3</f>
        <v>0</v>
      </c>
      <c r="O1023" s="8" t="n">
        <f aca="false">(OliveHrFlx!K1023*18.0152*OliveTree!$C$31*OliveTree!$C$31*2.45*0.5)/TreeCalculations!$I$3/TreeCalculations!$I$3</f>
        <v>18.62591528</v>
      </c>
      <c r="P1023" s="4" t="n">
        <f aca="false">N1023+(0.5*OliveWatbal!F1023*OliveTree!$C$31*OliveTree!$C$31/18.0152*40.7*60*60)/TreeCalculations!$I$3/TreeCalculations!$I$3 + (0.5*OliveWatbal!G1023*OliveTree!$C$31*OliveTree!$C$31/18.0152*40.7*60*60)/TreeCalculations!$I$3/TreeCalculations!$I$3</f>
        <v>0</v>
      </c>
      <c r="Q1023" s="11" t="n">
        <f aca="false">OliveWatbal!AA1023-OliveWatbal!W1023-F1023</f>
        <v>-55.8965</v>
      </c>
      <c r="R1023" s="11" t="n">
        <f aca="false">OliveWatbal!AA1023+OliveWatbal!W1023-F1023</f>
        <v>-48.3325</v>
      </c>
      <c r="S1023" s="6" t="n">
        <f aca="false">OliveWatbal!W1023</f>
        <v>3.782</v>
      </c>
      <c r="T1023" s="7" t="n">
        <f aca="false">OliveHrFlx!P1023-OliveHrFlx!P1022</f>
        <v>-1.25</v>
      </c>
      <c r="U1023" s="7" t="n">
        <f aca="false">TreeCalculations!$J$3*TreeCalculations!$K$3*(T1023/TreeCalculations!$L$3)</f>
        <v>-0.0409573791778442</v>
      </c>
    </row>
    <row r="1024" customFormat="false" ht="12.8" hidden="false" customHeight="false" outlineLevel="0" collapsed="false">
      <c r="C1024" s="2" t="n">
        <f aca="false">GrassWatbal!AA1024</f>
        <v>9.1761</v>
      </c>
      <c r="D1024" s="3" t="n">
        <f aca="false">(0.5*GrassWatbal!J1024*GrassTree!$C$31*GrassTree!$C$31/18.0152*40.7*60*60)/TreeCalculations!$I$2/TreeCalculations!$I$2</f>
        <v>15.4814168035881</v>
      </c>
      <c r="E1024" s="8" t="n">
        <f aca="false">(GrassHrFlux!K1024*18.0152*GrassTree!$C$31*GrassTree!$C$31*2.45*0.5)/TreeCalculations!$I$2/TreeCalculations!$I$2</f>
        <v>2.818162774</v>
      </c>
      <c r="F1024" s="10" t="n">
        <f aca="false">D1024+(0.5*GrassWatbal!F1024*GrassTree!$C$31*GrassTree!$C$31/18.0152*40.7*60*60)/TreeCalculations!$I$2/TreeCalculations!$I$2 + (0.5*GrassWatbal!G1024*GrassTree!$C$31*GrassTree!$C$31/18.0152*40.7*60*60)/TreeCalculations!$I$2/TreeCalculations!$I$2</f>
        <v>15.4814168035881</v>
      </c>
      <c r="G1024" s="5" t="n">
        <f aca="false">GrassWatbal!AA1024-GrassWatbal!W1024-F1024</f>
        <v>-9.85451680358808</v>
      </c>
      <c r="H1024" s="11" t="n">
        <f aca="false">GrassWatbal!AA1024+GrassWatbal!W1024-F1024</f>
        <v>-2.75611680358808</v>
      </c>
      <c r="I1024" s="6" t="n">
        <f aca="false">GrassWatbal!W1024</f>
        <v>3.5492</v>
      </c>
      <c r="J1024" s="7" t="n">
        <f aca="false">GrassHrFlux!P1024-GrassHrFlux!P1023</f>
        <v>-0.0300000000000011</v>
      </c>
      <c r="K1024" s="7" t="n">
        <f aca="false">TreeCalculations!$J$2*TreeCalculations!$K$2*(J1024/TreeCalculations!$L$2)</f>
        <v>-3.93190840107319E-005</v>
      </c>
      <c r="L1024" s="2" t="n">
        <f aca="false">OliveWatbal!V1024/(OliveTree!$C$31*2*OliveTree!$C$31*2)</f>
        <v>-4.503428</v>
      </c>
      <c r="M1024" s="12" t="n">
        <f aca="false">OliveWatbal!AA1024</f>
        <v>8.8096</v>
      </c>
      <c r="N1024" s="8" t="n">
        <f aca="false">(0.5*OliveWatbal!J1024*OliveTree!$C$31*OliveTree!$C$31/18.0152*40.7*60*60)/TreeCalculations!$I$3/TreeCalculations!$I$3</f>
        <v>111.196181002709</v>
      </c>
      <c r="O1024" s="8" t="n">
        <f aca="false">(OliveHrFlx!K1024*18.0152*OliveTree!$C$31*OliveTree!$C$31*2.45*0.5)/TreeCalculations!$I$3/TreeCalculations!$I$3</f>
        <v>19.786724692</v>
      </c>
      <c r="P1024" s="4" t="n">
        <f aca="false">N1024+(0.5*OliveWatbal!F1024*OliveTree!$C$31*OliveTree!$C$31/18.0152*40.7*60*60)/TreeCalculations!$I$3/TreeCalculations!$I$3 + (0.5*OliveWatbal!G1024*OliveTree!$C$31*OliveTree!$C$31/18.0152*40.7*60*60)/TreeCalculations!$I$3/TreeCalculations!$I$3</f>
        <v>111.196181002709</v>
      </c>
      <c r="Q1024" s="11" t="n">
        <f aca="false">OliveWatbal!AA1024-OliveWatbal!W1024-F1024</f>
        <v>-10.1319168035881</v>
      </c>
      <c r="R1024" s="11" t="n">
        <f aca="false">OliveWatbal!AA1024+OliveWatbal!W1024-F1024</f>
        <v>-3.21171680358808</v>
      </c>
      <c r="S1024" s="6" t="n">
        <f aca="false">OliveWatbal!W1024</f>
        <v>3.4601</v>
      </c>
      <c r="T1024" s="7" t="n">
        <f aca="false">OliveHrFlx!P1024-OliveHrFlx!P1023</f>
        <v>-0.0199999999999996</v>
      </c>
      <c r="U1024" s="7" t="n">
        <f aca="false">TreeCalculations!$J$3*TreeCalculations!$K$3*(T1024/TreeCalculations!$L$3)</f>
        <v>-0.000655318066845494</v>
      </c>
    </row>
    <row r="1025" customFormat="false" ht="12.8" hidden="false" customHeight="false" outlineLevel="0" collapsed="false">
      <c r="C1025" s="2" t="n">
        <f aca="false">GrassWatbal!AA1025</f>
        <v>30.3226</v>
      </c>
      <c r="D1025" s="3" t="n">
        <f aca="false">(0.5*GrassWatbal!J1025*GrassTree!$C$31*GrassTree!$C$31/18.0152*40.7*60*60)/TreeCalculations!$I$2/TreeCalculations!$I$2</f>
        <v>16.8437164172477</v>
      </c>
      <c r="E1025" s="8" t="n">
        <f aca="false">(GrassHrFlux!K1025*18.0152*GrassTree!$C$31*GrassTree!$C$31*2.45*0.5)/TreeCalculations!$I$2/TreeCalculations!$I$2</f>
        <v>3.592771336</v>
      </c>
      <c r="F1025" s="10" t="n">
        <f aca="false">D1025+(0.5*GrassWatbal!F1025*GrassTree!$C$31*GrassTree!$C$31/18.0152*40.7*60*60)/TreeCalculations!$I$2/TreeCalculations!$I$2 + (0.5*GrassWatbal!G1025*GrassTree!$C$31*GrassTree!$C$31/18.0152*40.7*60*60)/TreeCalculations!$I$2/TreeCalculations!$I$2</f>
        <v>16.8437164172477</v>
      </c>
      <c r="G1025" s="5" t="n">
        <f aca="false">GrassWatbal!AA1025-GrassWatbal!W1025-F1025</f>
        <v>9.74118358275234</v>
      </c>
      <c r="H1025" s="11" t="n">
        <f aca="false">GrassWatbal!AA1025+GrassWatbal!W1025-F1025</f>
        <v>17.2165835827523</v>
      </c>
      <c r="I1025" s="6" t="n">
        <f aca="false">GrassWatbal!W1025</f>
        <v>3.7377</v>
      </c>
      <c r="J1025" s="7" t="n">
        <f aca="false">GrassHrFlux!P1025-GrassHrFlux!P1024</f>
        <v>0.16</v>
      </c>
      <c r="K1025" s="7" t="n">
        <f aca="false">TreeCalculations!$J$2*TreeCalculations!$K$2*(J1025/TreeCalculations!$L$2)</f>
        <v>0.000209701781390563</v>
      </c>
      <c r="L1025" s="2" t="n">
        <f aca="false">OliveWatbal!V1025/(OliveTree!$C$31*2*OliveTree!$C$31*2)</f>
        <v>-16.215152</v>
      </c>
      <c r="M1025" s="12" t="n">
        <f aca="false">OliveWatbal!AA1025</f>
        <v>28.5371</v>
      </c>
      <c r="N1025" s="8" t="n">
        <f aca="false">(0.5*OliveWatbal!J1025*OliveTree!$C$31*OliveTree!$C$31/18.0152*40.7*60*60)/TreeCalculations!$I$3/TreeCalculations!$I$3</f>
        <v>118.133742617345</v>
      </c>
      <c r="O1025" s="8" t="n">
        <f aca="false">(OliveHrFlx!K1025*18.0152*OliveTree!$C$31*OliveTree!$C$31*2.45*0.5)/TreeCalculations!$I$3/TreeCalculations!$I$3</f>
        <v>25.487049238</v>
      </c>
      <c r="P1025" s="4" t="n">
        <f aca="false">N1025+(0.5*OliveWatbal!F1025*OliveTree!$C$31*OliveTree!$C$31/18.0152*40.7*60*60)/TreeCalculations!$I$3/TreeCalculations!$I$3 + (0.5*OliveWatbal!G1025*OliveTree!$C$31*OliveTree!$C$31/18.0152*40.7*60*60)/TreeCalculations!$I$3/TreeCalculations!$I$3</f>
        <v>118.133742617345</v>
      </c>
      <c r="Q1025" s="11" t="n">
        <f aca="false">OliveWatbal!AA1025-OliveWatbal!W1025-F1025</f>
        <v>7.90028358275234</v>
      </c>
      <c r="R1025" s="11" t="n">
        <f aca="false">OliveWatbal!AA1025+OliveWatbal!W1025-F1025</f>
        <v>15.4864835827523</v>
      </c>
      <c r="S1025" s="6" t="n">
        <f aca="false">OliveWatbal!W1025</f>
        <v>3.7931</v>
      </c>
      <c r="T1025" s="7" t="n">
        <f aca="false">OliveHrFlx!P1025-OliveHrFlx!P1024</f>
        <v>0.0999999999999996</v>
      </c>
      <c r="U1025" s="7" t="n">
        <f aca="false">TreeCalculations!$J$3*TreeCalculations!$K$3*(T1025/TreeCalculations!$L$3)</f>
        <v>0.00327659033422753</v>
      </c>
    </row>
    <row r="1026" customFormat="false" ht="12.8" hidden="false" customHeight="false" outlineLevel="0" collapsed="false">
      <c r="C1026" s="2" t="n">
        <f aca="false">GrassWatbal!AA1026</f>
        <v>97.1426</v>
      </c>
      <c r="D1026" s="3" t="n">
        <f aca="false">(0.5*GrassWatbal!J1026*GrassTree!$C$31*GrassTree!$C$31/18.0152*40.7*60*60)/TreeCalculations!$I$2/TreeCalculations!$I$2</f>
        <v>21.5365335938541</v>
      </c>
      <c r="E1026" s="8" t="n">
        <f aca="false">(GrassHrFlux!K1026*18.0152*GrassTree!$C$31*GrassTree!$C$31*2.45*0.5)/TreeCalculations!$I$2/TreeCalculations!$I$2</f>
        <v>4.643237648</v>
      </c>
      <c r="F1026" s="10" t="n">
        <f aca="false">D1026+(0.5*GrassWatbal!F1026*GrassTree!$C$31*GrassTree!$C$31/18.0152*40.7*60*60)/TreeCalculations!$I$2/TreeCalculations!$I$2 + (0.5*GrassWatbal!G1026*GrassTree!$C$31*GrassTree!$C$31/18.0152*40.7*60*60)/TreeCalculations!$I$2/TreeCalculations!$I$2</f>
        <v>21.5365335938541</v>
      </c>
      <c r="G1026" s="5" t="n">
        <f aca="false">GrassWatbal!AA1026-GrassWatbal!W1026-F1026</f>
        <v>72.5144664061459</v>
      </c>
      <c r="H1026" s="11" t="n">
        <f aca="false">GrassWatbal!AA1026+GrassWatbal!W1026-F1026</f>
        <v>78.6976664061459</v>
      </c>
      <c r="I1026" s="6" t="n">
        <f aca="false">GrassWatbal!W1026</f>
        <v>3.0916</v>
      </c>
      <c r="J1026" s="7" t="n">
        <f aca="false">GrassHrFlux!P1026-GrassHrFlux!P1025</f>
        <v>0.140000000000001</v>
      </c>
      <c r="K1026" s="7" t="n">
        <f aca="false">TreeCalculations!$J$2*TreeCalculations!$K$2*(J1026/TreeCalculations!$L$2)</f>
        <v>0.000183489058716743</v>
      </c>
      <c r="L1026" s="2" t="n">
        <f aca="false">OliveWatbal!V1026/(OliveTree!$C$31*2*OliveTree!$C$31*2)</f>
        <v>-53.39868</v>
      </c>
      <c r="M1026" s="12" t="n">
        <f aca="false">OliveWatbal!AA1026</f>
        <v>90.8856</v>
      </c>
      <c r="N1026" s="8" t="n">
        <f aca="false">(0.5*OliveWatbal!J1026*OliveTree!$C$31*OliveTree!$C$31/18.0152*40.7*60*60)/TreeCalculations!$I$3/TreeCalculations!$I$3</f>
        <v>152.166833562769</v>
      </c>
      <c r="O1026" s="8" t="n">
        <f aca="false">(OliveHrFlx!K1026*18.0152*OliveTree!$C$31*OliveTree!$C$31*2.45*0.5)/TreeCalculations!$I$3/TreeCalculations!$I$3</f>
        <v>31.34847471</v>
      </c>
      <c r="P1026" s="4" t="n">
        <f aca="false">N1026+(0.5*OliveWatbal!F1026*OliveTree!$C$31*OliveTree!$C$31/18.0152*40.7*60*60)/TreeCalculations!$I$3/TreeCalculations!$I$3 + (0.5*OliveWatbal!G1026*OliveTree!$C$31*OliveTree!$C$31/18.0152*40.7*60*60)/TreeCalculations!$I$3/TreeCalculations!$I$3</f>
        <v>152.166833562769</v>
      </c>
      <c r="Q1026" s="11" t="n">
        <f aca="false">OliveWatbal!AA1026-OliveWatbal!W1026-F1026</f>
        <v>65.7422664061459</v>
      </c>
      <c r="R1026" s="11" t="n">
        <f aca="false">OliveWatbal!AA1026+OliveWatbal!W1026-F1026</f>
        <v>72.9558664061459</v>
      </c>
      <c r="S1026" s="6" t="n">
        <f aca="false">OliveWatbal!W1026</f>
        <v>3.6068</v>
      </c>
      <c r="T1026" s="7" t="n">
        <f aca="false">OliveHrFlx!P1026-OliveHrFlx!P1025</f>
        <v>0.130000000000001</v>
      </c>
      <c r="U1026" s="7" t="n">
        <f aca="false">TreeCalculations!$J$3*TreeCalculations!$K$3*(T1026/TreeCalculations!$L$3)</f>
        <v>0.00425956743449583</v>
      </c>
    </row>
    <row r="1027" customFormat="false" ht="12.8" hidden="false" customHeight="false" outlineLevel="0" collapsed="false">
      <c r="C1027" s="2" t="n">
        <f aca="false">GrassWatbal!AA1027</f>
        <v>162.9171</v>
      </c>
      <c r="D1027" s="3" t="n">
        <f aca="false">(0.5*GrassWatbal!J1027*GrassTree!$C$31*GrassTree!$C$31/18.0152*40.7*60*60)/TreeCalculations!$I$2/TreeCalculations!$I$2</f>
        <v>27.8478440428083</v>
      </c>
      <c r="E1027" s="8" t="n">
        <f aca="false">(GrassHrFlux!K1027*18.0152*GrassTree!$C$31*GrassTree!$C$31*2.45*0.5)/TreeCalculations!$I$2/TreeCalculations!$I$2</f>
        <v>5.812874508</v>
      </c>
      <c r="F1027" s="10" t="n">
        <f aca="false">D1027+(0.5*GrassWatbal!F1027*GrassTree!$C$31*GrassTree!$C$31/18.0152*40.7*60*60)/TreeCalculations!$I$2/TreeCalculations!$I$2 + (0.5*GrassWatbal!G1027*GrassTree!$C$31*GrassTree!$C$31/18.0152*40.7*60*60)/TreeCalculations!$I$2/TreeCalculations!$I$2</f>
        <v>27.8478440428083</v>
      </c>
      <c r="G1027" s="5" t="n">
        <f aca="false">GrassWatbal!AA1027-GrassWatbal!W1027-F1027</f>
        <v>132.507255957192</v>
      </c>
      <c r="H1027" s="11" t="n">
        <f aca="false">GrassWatbal!AA1027+GrassWatbal!W1027-F1027</f>
        <v>137.631255957192</v>
      </c>
      <c r="I1027" s="6" t="n">
        <f aca="false">GrassWatbal!W1027</f>
        <v>2.562</v>
      </c>
      <c r="J1027" s="7" t="n">
        <f aca="false">GrassHrFlux!P1027-GrassHrFlux!P1026</f>
        <v>0.289999999999999</v>
      </c>
      <c r="K1027" s="7" t="n">
        <f aca="false">TreeCalculations!$J$2*TreeCalculations!$K$2*(J1027/TreeCalculations!$L$2)</f>
        <v>0.000380084478770393</v>
      </c>
      <c r="L1027" s="2" t="n">
        <f aca="false">OliveWatbal!V1027/(OliveTree!$C$31*2*OliveTree!$C$31*2)</f>
        <v>-92.559072</v>
      </c>
      <c r="M1027" s="12" t="n">
        <f aca="false">OliveWatbal!AA1027</f>
        <v>151.6058</v>
      </c>
      <c r="N1027" s="8" t="n">
        <f aca="false">(0.5*OliveWatbal!J1027*OliveTree!$C$31*OliveTree!$C$31/18.0152*40.7*60*60)/TreeCalculations!$I$3/TreeCalculations!$I$3</f>
        <v>187.15556752076</v>
      </c>
      <c r="O1027" s="8" t="n">
        <f aca="false">(OliveHrFlx!K1027*18.0152*OliveTree!$C$31*OliveTree!$C$31*2.45*0.5)/TreeCalculations!$I$3/TreeCalculations!$I$3</f>
        <v>39.16076619</v>
      </c>
      <c r="P1027" s="4" t="n">
        <f aca="false">N1027+(0.5*OliveWatbal!F1027*OliveTree!$C$31*OliveTree!$C$31/18.0152*40.7*60*60)/TreeCalculations!$I$3/TreeCalculations!$I$3 + (0.5*OliveWatbal!G1027*OliveTree!$C$31*OliveTree!$C$31/18.0152*40.7*60*60)/TreeCalculations!$I$3/TreeCalculations!$I$3</f>
        <v>187.15556752076</v>
      </c>
      <c r="Q1027" s="11" t="n">
        <f aca="false">OliveWatbal!AA1027-OliveWatbal!W1027-F1027</f>
        <v>120.549055957192</v>
      </c>
      <c r="R1027" s="11" t="n">
        <f aca="false">OliveWatbal!AA1027+OliveWatbal!W1027-F1027</f>
        <v>126.966855957192</v>
      </c>
      <c r="S1027" s="6" t="n">
        <f aca="false">OliveWatbal!W1027</f>
        <v>3.2089</v>
      </c>
      <c r="T1027" s="7" t="n">
        <f aca="false">OliveHrFlx!P1027-OliveHrFlx!P1026</f>
        <v>0.26</v>
      </c>
      <c r="U1027" s="7" t="n">
        <f aca="false">TreeCalculations!$J$3*TreeCalculations!$K$3*(T1027/TreeCalculations!$L$3)</f>
        <v>0.00851913486899159</v>
      </c>
    </row>
    <row r="1028" customFormat="false" ht="12.8" hidden="false" customHeight="false" outlineLevel="0" collapsed="false">
      <c r="C1028" s="2" t="n">
        <f aca="false">GrassWatbal!AA1028</f>
        <v>251.6346</v>
      </c>
      <c r="D1028" s="3" t="n">
        <f aca="false">(0.5*GrassWatbal!J1028*GrassTree!$C$31*GrassTree!$C$31/18.0152*40.7*60*60)/TreeCalculations!$I$2/TreeCalculations!$I$2</f>
        <v>34.8748701096852</v>
      </c>
      <c r="E1028" s="8" t="n">
        <f aca="false">(GrassHrFlux!K1028*18.0152*GrassTree!$C$31*GrassTree!$C$31*2.45*0.5)/TreeCalculations!$I$2/TreeCalculations!$I$2</f>
        <v>5.57232655</v>
      </c>
      <c r="F1028" s="10" t="n">
        <f aca="false">D1028+(0.5*GrassWatbal!F1028*GrassTree!$C$31*GrassTree!$C$31/18.0152*40.7*60*60)/TreeCalculations!$I$2/TreeCalculations!$I$2 + (0.5*GrassWatbal!G1028*GrassTree!$C$31*GrassTree!$C$31/18.0152*40.7*60*60)/TreeCalculations!$I$2/TreeCalculations!$I$2</f>
        <v>34.8748701096852</v>
      </c>
      <c r="G1028" s="5" t="n">
        <f aca="false">GrassWatbal!AA1028-GrassWatbal!W1028-F1028</f>
        <v>215.220629890315</v>
      </c>
      <c r="H1028" s="11" t="n">
        <f aca="false">GrassWatbal!AA1028+GrassWatbal!W1028-F1028</f>
        <v>218.298829890315</v>
      </c>
      <c r="I1028" s="6" t="n">
        <f aca="false">GrassWatbal!W1028</f>
        <v>1.5391</v>
      </c>
      <c r="J1028" s="7" t="n">
        <f aca="false">GrassHrFlux!P1028-GrassHrFlux!P1027</f>
        <v>-0.0299999999999994</v>
      </c>
      <c r="K1028" s="7" t="n">
        <f aca="false">TreeCalculations!$J$2*TreeCalculations!$K$2*(J1028/TreeCalculations!$L$2)</f>
        <v>-3.93190840107296E-005</v>
      </c>
      <c r="L1028" s="2" t="n">
        <f aca="false">OliveWatbal!V1028/(OliveTree!$C$31*2*OliveTree!$C$31*2)</f>
        <v>-147.844344</v>
      </c>
      <c r="M1028" s="12" t="n">
        <f aca="false">OliveWatbal!AA1028</f>
        <v>232.7785</v>
      </c>
      <c r="N1028" s="8" t="n">
        <f aca="false">(0.5*OliveWatbal!J1028*OliveTree!$C$31*OliveTree!$C$31/18.0152*40.7*60*60)/TreeCalculations!$I$3/TreeCalculations!$I$3</f>
        <v>233.79907966606</v>
      </c>
      <c r="O1028" s="8" t="n">
        <f aca="false">(OliveHrFlx!K1028*18.0152*OliveTree!$C$31*OliveTree!$C$31*2.45*0.5)/TreeCalculations!$I$3/TreeCalculations!$I$3</f>
        <v>37.117211978</v>
      </c>
      <c r="P1028" s="4" t="n">
        <f aca="false">N1028+(0.5*OliveWatbal!F1028*OliveTree!$C$31*OliveTree!$C$31/18.0152*40.7*60*60)/TreeCalculations!$I$3/TreeCalculations!$I$3 + (0.5*OliveWatbal!G1028*OliveTree!$C$31*OliveTree!$C$31/18.0152*40.7*60*60)/TreeCalculations!$I$3/TreeCalculations!$I$3</f>
        <v>233.79907966606</v>
      </c>
      <c r="Q1028" s="11" t="n">
        <f aca="false">OliveWatbal!AA1028-OliveWatbal!W1028-F1028</f>
        <v>195.419429890315</v>
      </c>
      <c r="R1028" s="11" t="n">
        <f aca="false">OliveWatbal!AA1028+OliveWatbal!W1028-F1028</f>
        <v>200.387829890315</v>
      </c>
      <c r="S1028" s="6" t="n">
        <f aca="false">OliveWatbal!W1028</f>
        <v>2.4842</v>
      </c>
      <c r="T1028" s="7" t="n">
        <f aca="false">OliveHrFlx!P1028-OliveHrFlx!P1027</f>
        <v>-0.0199999999999996</v>
      </c>
      <c r="U1028" s="7" t="n">
        <f aca="false">TreeCalculations!$J$3*TreeCalculations!$K$3*(T1028/TreeCalculations!$L$3)</f>
        <v>-0.000655318066845494</v>
      </c>
    </row>
    <row r="1029" customFormat="false" ht="12.8" hidden="false" customHeight="false" outlineLevel="0" collapsed="false">
      <c r="C1029" s="2" t="n">
        <f aca="false">GrassWatbal!AA1029</f>
        <v>224.0453</v>
      </c>
      <c r="D1029" s="3" t="n">
        <f aca="false">(0.5*GrassWatbal!J1029*GrassTree!$C$31*GrassTree!$C$31/18.0152*40.7*60*60)/TreeCalculations!$I$2/TreeCalculations!$I$2</f>
        <v>33.4556385718726</v>
      </c>
      <c r="E1029" s="8" t="n">
        <f aca="false">(GrassHrFlux!K1029*18.0152*GrassTree!$C$31*GrassTree!$C$31*2.45*0.5)/TreeCalculations!$I$2/TreeCalculations!$I$2</f>
        <v>6.037974432</v>
      </c>
      <c r="F1029" s="10" t="n">
        <f aca="false">D1029+(0.5*GrassWatbal!F1029*GrassTree!$C$31*GrassTree!$C$31/18.0152*40.7*60*60)/TreeCalculations!$I$2/TreeCalculations!$I$2 + (0.5*GrassWatbal!G1029*GrassTree!$C$31*GrassTree!$C$31/18.0152*40.7*60*60)/TreeCalculations!$I$2/TreeCalculations!$I$2</f>
        <v>33.4556385718726</v>
      </c>
      <c r="G1029" s="5" t="n">
        <f aca="false">GrassWatbal!AA1029-GrassWatbal!W1029-F1029</f>
        <v>189.064161428127</v>
      </c>
      <c r="H1029" s="11" t="n">
        <f aca="false">GrassWatbal!AA1029+GrassWatbal!W1029-F1029</f>
        <v>192.115161428127</v>
      </c>
      <c r="I1029" s="6" t="n">
        <f aca="false">GrassWatbal!W1029</f>
        <v>1.5255</v>
      </c>
      <c r="J1029" s="7" t="n">
        <f aca="false">GrassHrFlux!P1029-GrassHrFlux!P1028</f>
        <v>0.43</v>
      </c>
      <c r="K1029" s="7" t="n">
        <f aca="false">TreeCalculations!$J$2*TreeCalculations!$K$2*(J1029/TreeCalculations!$L$2)</f>
        <v>0.000563573537487136</v>
      </c>
      <c r="L1029" s="2" t="n">
        <f aca="false">OliveWatbal!V1029/(OliveTree!$C$31*2*OliveTree!$C$31*2)</f>
        <v>-125.458896</v>
      </c>
      <c r="M1029" s="12" t="n">
        <f aca="false">OliveWatbal!AA1029</f>
        <v>208.3673</v>
      </c>
      <c r="N1029" s="8" t="n">
        <f aca="false">(0.5*OliveWatbal!J1029*OliveTree!$C$31*OliveTree!$C$31/18.0152*40.7*60*60)/TreeCalculations!$I$3/TreeCalculations!$I$3</f>
        <v>221.595315067277</v>
      </c>
      <c r="O1029" s="8" t="n">
        <f aca="false">(OliveHrFlx!K1029*18.0152*OliveTree!$C$31*OliveTree!$C$31*2.45*0.5)/TreeCalculations!$I$3/TreeCalculations!$I$3</f>
        <v>41.31245664</v>
      </c>
      <c r="P1029" s="4" t="n">
        <f aca="false">N1029+(0.5*OliveWatbal!F1029*OliveTree!$C$31*OliveTree!$C$31/18.0152*40.7*60*60)/TreeCalculations!$I$3/TreeCalculations!$I$3 + (0.5*OliveWatbal!G1029*OliveTree!$C$31*OliveTree!$C$31/18.0152*40.7*60*60)/TreeCalculations!$I$3/TreeCalculations!$I$3</f>
        <v>221.595315067277</v>
      </c>
      <c r="Q1029" s="11" t="n">
        <f aca="false">OliveWatbal!AA1029-OliveWatbal!W1029-F1029</f>
        <v>172.955461428127</v>
      </c>
      <c r="R1029" s="11" t="n">
        <f aca="false">OliveWatbal!AA1029+OliveWatbal!W1029-F1029</f>
        <v>176.867861428127</v>
      </c>
      <c r="S1029" s="6" t="n">
        <f aca="false">OliveWatbal!W1029</f>
        <v>1.9562</v>
      </c>
      <c r="T1029" s="7" t="n">
        <f aca="false">OliveHrFlx!P1029-OliveHrFlx!P1028</f>
        <v>0.359999999999999</v>
      </c>
      <c r="U1029" s="7" t="n">
        <f aca="false">TreeCalculations!$J$3*TreeCalculations!$K$3*(T1029/TreeCalculations!$L$3)</f>
        <v>0.0117957252032191</v>
      </c>
    </row>
    <row r="1030" customFormat="false" ht="12.8" hidden="false" customHeight="false" outlineLevel="0" collapsed="false">
      <c r="C1030" s="2" t="n">
        <f aca="false">GrassWatbal!AA1030</f>
        <v>302.8355</v>
      </c>
      <c r="D1030" s="3" t="n">
        <f aca="false">(0.5*GrassWatbal!J1030*GrassTree!$C$31*GrassTree!$C$31/18.0152*40.7*60*60)/TreeCalculations!$I$2/TreeCalculations!$I$2</f>
        <v>36.2656356854212</v>
      </c>
      <c r="E1030" s="8" t="n">
        <f aca="false">(GrassHrFlux!K1030*18.0152*GrassTree!$C$31*GrassTree!$C$31*2.45*0.5)/TreeCalculations!$I$2/TreeCalculations!$I$2</f>
        <v>7.582777832</v>
      </c>
      <c r="F1030" s="10" t="n">
        <f aca="false">D1030+(0.5*GrassWatbal!F1030*GrassTree!$C$31*GrassTree!$C$31/18.0152*40.7*60*60)/TreeCalculations!$I$2/TreeCalculations!$I$2 + (0.5*GrassWatbal!G1030*GrassTree!$C$31*GrassTree!$C$31/18.0152*40.7*60*60)/TreeCalculations!$I$2/TreeCalculations!$I$2</f>
        <v>36.2656356854212</v>
      </c>
      <c r="G1030" s="5" t="n">
        <f aca="false">GrassWatbal!AA1030-GrassWatbal!W1030-F1030</f>
        <v>266.066464314579</v>
      </c>
      <c r="H1030" s="11" t="n">
        <f aca="false">GrassWatbal!AA1030+GrassWatbal!W1030-F1030</f>
        <v>267.073264314579</v>
      </c>
      <c r="I1030" s="6" t="n">
        <f aca="false">GrassWatbal!W1030</f>
        <v>0.5034</v>
      </c>
      <c r="J1030" s="7" t="n">
        <f aca="false">GrassHrFlux!P1030-GrassHrFlux!P1029</f>
        <v>0.4</v>
      </c>
      <c r="K1030" s="7" t="n">
        <f aca="false">TreeCalculations!$J$2*TreeCalculations!$K$2*(J1030/TreeCalculations!$L$2)</f>
        <v>0.000524254453476407</v>
      </c>
      <c r="L1030" s="2" t="n">
        <f aca="false">OliveWatbal!V1030/(OliveTree!$C$31*2*OliveTree!$C$31*2)</f>
        <v>-168.97916</v>
      </c>
      <c r="M1030" s="12" t="n">
        <f aca="false">OliveWatbal!AA1030</f>
        <v>281.7643</v>
      </c>
      <c r="N1030" s="8" t="n">
        <f aca="false">(0.5*OliveWatbal!J1030*OliveTree!$C$31*OliveTree!$C$31/18.0152*40.7*60*60)/TreeCalculations!$I$3/TreeCalculations!$I$3</f>
        <v>246.653494826591</v>
      </c>
      <c r="O1030" s="8" t="n">
        <f aca="false">(OliveHrFlx!K1030*18.0152*OliveTree!$C$31*OliveTree!$C$31*2.45*0.5)/TreeCalculations!$I$3/TreeCalculations!$I$3</f>
        <v>50.109008572</v>
      </c>
      <c r="P1030" s="4" t="n">
        <f aca="false">N1030+(0.5*OliveWatbal!F1030*OliveTree!$C$31*OliveTree!$C$31/18.0152*40.7*60*60)/TreeCalculations!$I$3/TreeCalculations!$I$3 + (0.5*OliveWatbal!G1030*OliveTree!$C$31*OliveTree!$C$31/18.0152*40.7*60*60)/TreeCalculations!$I$3/TreeCalculations!$I$3</f>
        <v>246.653494826591</v>
      </c>
      <c r="Q1030" s="11" t="n">
        <f aca="false">OliveWatbal!AA1030-OliveWatbal!W1030-F1030</f>
        <v>243.818264314579</v>
      </c>
      <c r="R1030" s="11" t="n">
        <f aca="false">OliveWatbal!AA1030+OliveWatbal!W1030-F1030</f>
        <v>247.179064314579</v>
      </c>
      <c r="S1030" s="6" t="n">
        <f aca="false">OliveWatbal!W1030</f>
        <v>1.6804</v>
      </c>
      <c r="T1030" s="7" t="n">
        <f aca="false">OliveHrFlx!P1030-OliveHrFlx!P1029</f>
        <v>0.41</v>
      </c>
      <c r="U1030" s="7" t="n">
        <f aca="false">TreeCalculations!$J$3*TreeCalculations!$K$3*(T1030/TreeCalculations!$L$3)</f>
        <v>0.0134340203703329</v>
      </c>
    </row>
    <row r="1031" customFormat="false" ht="12.8" hidden="false" customHeight="false" outlineLevel="0" collapsed="false">
      <c r="C1031" s="2" t="n">
        <f aca="false">GrassWatbal!AA1031</f>
        <v>407.7365</v>
      </c>
      <c r="D1031" s="3" t="n">
        <f aca="false">(0.5*GrassWatbal!J1031*GrassTree!$C$31*GrassTree!$C$31/18.0152*40.7*60*60)/TreeCalculations!$I$2/TreeCalculations!$I$2</f>
        <v>45.4967405302189</v>
      </c>
      <c r="E1031" s="8" t="n">
        <f aca="false">(GrassHrFlux!K1031*18.0152*GrassTree!$C$31*GrassTree!$C$31*2.45*0.5)/TreeCalculations!$I$2/TreeCalculations!$I$2</f>
        <v>0</v>
      </c>
      <c r="F1031" s="10" t="n">
        <f aca="false">D1031+(0.5*GrassWatbal!F1031*GrassTree!$C$31*GrassTree!$C$31/18.0152*40.7*60*60)/TreeCalculations!$I$2/TreeCalculations!$I$2 + (0.5*GrassWatbal!G1031*GrassTree!$C$31*GrassTree!$C$31/18.0152*40.7*60*60)/TreeCalculations!$I$2/TreeCalculations!$I$2</f>
        <v>45.4967405302189</v>
      </c>
      <c r="G1031" s="5" t="n">
        <f aca="false">GrassWatbal!AA1031-GrassWatbal!W1031-F1031</f>
        <v>363.342059469781</v>
      </c>
      <c r="H1031" s="11" t="n">
        <f aca="false">GrassWatbal!AA1031+GrassWatbal!W1031-F1031</f>
        <v>361.137459469781</v>
      </c>
      <c r="I1031" s="6" t="n">
        <f aca="false">GrassWatbal!W1031</f>
        <v>-1.1023</v>
      </c>
      <c r="J1031" s="7" t="n">
        <f aca="false">GrassHrFlux!P1031-GrassHrFlux!P1030</f>
        <v>0.18</v>
      </c>
      <c r="K1031" s="7" t="n">
        <f aca="false">TreeCalculations!$J$2*TreeCalculations!$K$2*(J1031/TreeCalculations!$L$2)</f>
        <v>0.000235914504064382</v>
      </c>
      <c r="L1031" s="2" t="n">
        <f aca="false">OliveWatbal!V1031/(OliveTree!$C$31*2*OliveTree!$C$31*2)</f>
        <v>-219.927616</v>
      </c>
      <c r="M1031" s="12" t="n">
        <f aca="false">OliveWatbal!AA1031</f>
        <v>378.4128</v>
      </c>
      <c r="N1031" s="8" t="n">
        <f aca="false">(0.5*OliveWatbal!J1031*OliveTree!$C$31*OliveTree!$C$31/18.0152*40.7*60*60)/TreeCalculations!$I$3/TreeCalculations!$I$3</f>
        <v>299.169128291665</v>
      </c>
      <c r="O1031" s="8" t="n">
        <f aca="false">(OliveHrFlx!K1031*18.0152*OliveTree!$C$31*OliveTree!$C$31*2.45*0.5)/TreeCalculations!$I$3/TreeCalculations!$I$3</f>
        <v>5.89232154</v>
      </c>
      <c r="P1031" s="4" t="n">
        <f aca="false">N1031+(0.5*OliveWatbal!F1031*OliveTree!$C$31*OliveTree!$C$31/18.0152*40.7*60*60)/TreeCalculations!$I$3/TreeCalculations!$I$3 + (0.5*OliveWatbal!G1031*OliveTree!$C$31*OliveTree!$C$31/18.0152*40.7*60*60)/TreeCalculations!$I$3/TreeCalculations!$I$3</f>
        <v>299.169128291665</v>
      </c>
      <c r="Q1031" s="11" t="n">
        <f aca="false">OliveWatbal!AA1031-OliveWatbal!W1031-F1031</f>
        <v>333.168059469781</v>
      </c>
      <c r="R1031" s="11" t="n">
        <f aca="false">OliveWatbal!AA1031+OliveWatbal!W1031-F1031</f>
        <v>332.664059469781</v>
      </c>
      <c r="S1031" s="6" t="n">
        <f aca="false">OliveWatbal!W1031</f>
        <v>-0.252</v>
      </c>
      <c r="T1031" s="7" t="n">
        <f aca="false">OliveHrFlx!P1031-OliveHrFlx!P1030</f>
        <v>0.17</v>
      </c>
      <c r="U1031" s="7" t="n">
        <f aca="false">TreeCalculations!$J$3*TreeCalculations!$K$3*(T1031/TreeCalculations!$L$3)</f>
        <v>0.00557020356818681</v>
      </c>
    </row>
    <row r="1032" customFormat="false" ht="12.8" hidden="false" customHeight="false" outlineLevel="0" collapsed="false">
      <c r="C1032" s="2" t="n">
        <f aca="false">GrassWatbal!AA1032</f>
        <v>404.715</v>
      </c>
      <c r="D1032" s="3" t="n">
        <f aca="false">(0.5*GrassWatbal!J1032*GrassTree!$C$31*GrassTree!$C$31/18.0152*40.7*60*60)/TreeCalculations!$I$2/TreeCalculations!$I$2</f>
        <v>0.252127092677295</v>
      </c>
      <c r="E1032" s="8" t="n">
        <f aca="false">(GrassHrFlux!K1032*18.0152*GrassTree!$C$31*GrassTree!$C$31*2.45*0.5)/TreeCalculations!$I$2/TreeCalculations!$I$2</f>
        <v>8.91572248</v>
      </c>
      <c r="F1032" s="10" t="n">
        <f aca="false">D1032+(0.5*GrassWatbal!F1032*GrassTree!$C$31*GrassTree!$C$31/18.0152*40.7*60*60)/TreeCalculations!$I$2/TreeCalculations!$I$2 + (0.5*GrassWatbal!G1032*GrassTree!$C$31*GrassTree!$C$31/18.0152*40.7*60*60)/TreeCalculations!$I$2/TreeCalculations!$I$2</f>
        <v>0.252127092677295</v>
      </c>
      <c r="G1032" s="5" t="n">
        <f aca="false">GrassWatbal!AA1032-GrassWatbal!W1032-F1032</f>
        <v>405.536972907323</v>
      </c>
      <c r="H1032" s="11" t="n">
        <f aca="false">GrassWatbal!AA1032+GrassWatbal!W1032-F1032</f>
        <v>403.388772907323</v>
      </c>
      <c r="I1032" s="6" t="n">
        <f aca="false">GrassWatbal!W1032</f>
        <v>-1.0741</v>
      </c>
      <c r="J1032" s="7" t="n">
        <f aca="false">GrassHrFlux!P1032-GrassHrFlux!P1031</f>
        <v>0.880000000000001</v>
      </c>
      <c r="K1032" s="7" t="n">
        <f aca="false">TreeCalculations!$J$2*TreeCalculations!$K$2*(J1032/TreeCalculations!$L$2)</f>
        <v>0.00115335979764809</v>
      </c>
      <c r="L1032" s="2" t="n">
        <f aca="false">OliveWatbal!V1032/(OliveTree!$C$31*2*OliveTree!$C$31*2)</f>
        <v>-218.278576</v>
      </c>
      <c r="M1032" s="12" t="n">
        <f aca="false">OliveWatbal!AA1032</f>
        <v>376.1938</v>
      </c>
      <c r="N1032" s="8" t="n">
        <f aca="false">(0.5*OliveWatbal!J1032*OliveTree!$C$31*OliveTree!$C$31/18.0152*40.7*60*60)/TreeCalculations!$I$3/TreeCalculations!$I$3</f>
        <v>35.1757959944935</v>
      </c>
      <c r="O1032" s="8" t="n">
        <f aca="false">(OliveHrFlx!K1032*18.0152*OliveTree!$C$31*OliveTree!$C$31*2.45*0.5)/TreeCalculations!$I$3/TreeCalculations!$I$3</f>
        <v>57.821991262</v>
      </c>
      <c r="P1032" s="4" t="n">
        <f aca="false">N1032+(0.5*OliveWatbal!F1032*OliveTree!$C$31*OliveTree!$C$31/18.0152*40.7*60*60)/TreeCalculations!$I$3/TreeCalculations!$I$3 + (0.5*OliveWatbal!G1032*OliveTree!$C$31*OliveTree!$C$31/18.0152*40.7*60*60)/TreeCalculations!$I$3/TreeCalculations!$I$3</f>
        <v>35.1757959944935</v>
      </c>
      <c r="Q1032" s="11" t="n">
        <f aca="false">OliveWatbal!AA1032-OliveWatbal!W1032-F1032</f>
        <v>375.908072907323</v>
      </c>
      <c r="R1032" s="11" t="n">
        <f aca="false">OliveWatbal!AA1032+OliveWatbal!W1032-F1032</f>
        <v>375.975272907323</v>
      </c>
      <c r="S1032" s="6" t="n">
        <f aca="false">OliveWatbal!W1032</f>
        <v>0.0336</v>
      </c>
      <c r="T1032" s="7" t="n">
        <f aca="false">OliveHrFlx!P1032-OliveHrFlx!P1031</f>
        <v>0.75</v>
      </c>
      <c r="U1032" s="7" t="n">
        <f aca="false">TreeCalculations!$J$3*TreeCalculations!$K$3*(T1032/TreeCalculations!$L$3)</f>
        <v>0.0245744275067065</v>
      </c>
    </row>
    <row r="1033" customFormat="false" ht="12.8" hidden="false" customHeight="false" outlineLevel="0" collapsed="false">
      <c r="C1033" s="2" t="n">
        <f aca="false">GrassWatbal!AA1033</f>
        <v>619.8068</v>
      </c>
      <c r="D1033" s="3" t="n">
        <f aca="false">(0.5*GrassWatbal!J1033*GrassTree!$C$31*GrassTree!$C$31/18.0152*40.7*60*60)/TreeCalculations!$I$2/TreeCalculations!$I$2</f>
        <v>53.3980782894445</v>
      </c>
      <c r="E1033" s="8" t="n">
        <f aca="false">(GrassHrFlux!K1033*18.0152*GrassTree!$C$31*GrassTree!$C$31*2.45*0.5)/TreeCalculations!$I$2/TreeCalculations!$I$2</f>
        <v>9.573367356</v>
      </c>
      <c r="F1033" s="10" t="n">
        <f aca="false">D1033+(0.5*GrassWatbal!F1033*GrassTree!$C$31*GrassTree!$C$31/18.0152*40.7*60*60)/TreeCalculations!$I$2/TreeCalculations!$I$2 + (0.5*GrassWatbal!G1033*GrassTree!$C$31*GrassTree!$C$31/18.0152*40.7*60*60)/TreeCalculations!$I$2/TreeCalculations!$I$2</f>
        <v>53.3980782894445</v>
      </c>
      <c r="G1033" s="5" t="n">
        <f aca="false">GrassWatbal!AA1033-GrassWatbal!W1033-F1033</f>
        <v>569.905021710555</v>
      </c>
      <c r="H1033" s="11" t="n">
        <f aca="false">GrassWatbal!AA1033+GrassWatbal!W1033-F1033</f>
        <v>562.912421710556</v>
      </c>
      <c r="I1033" s="6" t="n">
        <f aca="false">GrassWatbal!W1033</f>
        <v>-3.4963</v>
      </c>
      <c r="J1033" s="7" t="n">
        <f aca="false">GrassHrFlux!P1033-GrassHrFlux!P1032</f>
        <v>0.359999999999999</v>
      </c>
      <c r="K1033" s="7" t="n">
        <f aca="false">TreeCalculations!$J$2*TreeCalculations!$K$2*(J1033/TreeCalculations!$L$2)</f>
        <v>0.000471829008128765</v>
      </c>
      <c r="L1033" s="2" t="n">
        <f aca="false">OliveWatbal!V1033/(OliveTree!$C$31*2*OliveTree!$C$31*2)</f>
        <v>-298.15922</v>
      </c>
      <c r="M1033" s="12" t="n">
        <f aca="false">OliveWatbal!AA1033</f>
        <v>576.8698</v>
      </c>
      <c r="N1033" s="8" t="n">
        <f aca="false">(0.5*OliveWatbal!J1033*OliveTree!$C$31*OliveTree!$C$31/18.0152*40.7*60*60)/TreeCalculations!$I$3/TreeCalculations!$I$3</f>
        <v>345.218921799369</v>
      </c>
      <c r="O1033" s="8" t="n">
        <f aca="false">(OliveHrFlx!K1033*18.0152*OliveTree!$C$31*OliveTree!$C$31*2.45*0.5)/TreeCalculations!$I$3/TreeCalculations!$I$3</f>
        <v>63.213355128</v>
      </c>
      <c r="P1033" s="4" t="n">
        <f aca="false">N1033+(0.5*OliveWatbal!F1033*OliveTree!$C$31*OliveTree!$C$31/18.0152*40.7*60*60)/TreeCalculations!$I$3/TreeCalculations!$I$3 + (0.5*OliveWatbal!G1033*OliveTree!$C$31*OliveTree!$C$31/18.0152*40.7*60*60)/TreeCalculations!$I$3/TreeCalculations!$I$3</f>
        <v>345.218921799369</v>
      </c>
      <c r="Q1033" s="11" t="n">
        <f aca="false">OliveWatbal!AA1033-OliveWatbal!W1033-F1033</f>
        <v>525.220321710556</v>
      </c>
      <c r="R1033" s="11" t="n">
        <f aca="false">OliveWatbal!AA1033+OliveWatbal!W1033-F1033</f>
        <v>521.723121710556</v>
      </c>
      <c r="S1033" s="6" t="n">
        <f aca="false">OliveWatbal!W1033</f>
        <v>-1.7486</v>
      </c>
      <c r="T1033" s="7" t="n">
        <f aca="false">OliveHrFlx!P1033-OliveHrFlx!P1032</f>
        <v>0.35</v>
      </c>
      <c r="U1033" s="7" t="n">
        <f aca="false">TreeCalculations!$J$3*TreeCalculations!$K$3*(T1033/TreeCalculations!$L$3)</f>
        <v>0.0114680661697964</v>
      </c>
    </row>
    <row r="1034" customFormat="false" ht="12.8" hidden="false" customHeight="false" outlineLevel="0" collapsed="false">
      <c r="C1034" s="2" t="n">
        <f aca="false">GrassWatbal!AA1034</f>
        <v>671.9463</v>
      </c>
      <c r="D1034" s="3" t="n">
        <f aca="false">(0.5*GrassWatbal!J1034*GrassTree!$C$31*GrassTree!$C$31/18.0152*40.7*60*60)/TreeCalculations!$I$2/TreeCalculations!$I$2</f>
        <v>57.3426473200409</v>
      </c>
      <c r="E1034" s="8" t="n">
        <f aca="false">(GrassHrFlux!K1034*18.0152*GrassTree!$C$31*GrassTree!$C$31*2.45*0.5)/TreeCalculations!$I$2/TreeCalculations!$I$2</f>
        <v>9.877914312</v>
      </c>
      <c r="F1034" s="10" t="n">
        <f aca="false">D1034+(0.5*GrassWatbal!F1034*GrassTree!$C$31*GrassTree!$C$31/18.0152*40.7*60*60)/TreeCalculations!$I$2/TreeCalculations!$I$2 + (0.5*GrassWatbal!G1034*GrassTree!$C$31*GrassTree!$C$31/18.0152*40.7*60*60)/TreeCalculations!$I$2/TreeCalculations!$I$2</f>
        <v>57.3426473200409</v>
      </c>
      <c r="G1034" s="5" t="n">
        <f aca="false">GrassWatbal!AA1034-GrassWatbal!W1034-F1034</f>
        <v>618.924652679959</v>
      </c>
      <c r="H1034" s="11" t="n">
        <f aca="false">GrassWatbal!AA1034+GrassWatbal!W1034-F1034</f>
        <v>610.282652679959</v>
      </c>
      <c r="I1034" s="6" t="n">
        <f aca="false">GrassWatbal!W1034</f>
        <v>-4.321</v>
      </c>
      <c r="J1034" s="7" t="n">
        <f aca="false">GrassHrFlux!P1034-GrassHrFlux!P1033</f>
        <v>0.32</v>
      </c>
      <c r="K1034" s="7" t="n">
        <f aca="false">TreeCalculations!$J$2*TreeCalculations!$K$2*(J1034/TreeCalculations!$L$2)</f>
        <v>0.000419403562781125</v>
      </c>
      <c r="L1034" s="2" t="n">
        <f aca="false">OliveWatbal!V1034/(OliveTree!$C$31*2*OliveTree!$C$31*2)</f>
        <v>-318.35422</v>
      </c>
      <c r="M1034" s="12" t="n">
        <f aca="false">OliveWatbal!AA1034</f>
        <v>625.5296</v>
      </c>
      <c r="N1034" s="8" t="n">
        <f aca="false">(0.5*OliveWatbal!J1034*OliveTree!$C$31*OliveTree!$C$31/18.0152*40.7*60*60)/TreeCalculations!$I$3/TreeCalculations!$I$3</f>
        <v>377.409858341845</v>
      </c>
      <c r="O1034" s="8" t="n">
        <f aca="false">(OliveHrFlx!K1034*18.0152*OliveTree!$C$31*OliveTree!$C$31*2.45*0.5)/TreeCalculations!$I$3/TreeCalculations!$I$3</f>
        <v>64.899397696</v>
      </c>
      <c r="P1034" s="4" t="n">
        <f aca="false">N1034+(0.5*OliveWatbal!F1034*OliveTree!$C$31*OliveTree!$C$31/18.0152*40.7*60*60)/TreeCalculations!$I$3/TreeCalculations!$I$3 + (0.5*OliveWatbal!G1034*OliveTree!$C$31*OliveTree!$C$31/18.0152*40.7*60*60)/TreeCalculations!$I$3/TreeCalculations!$I$3</f>
        <v>377.409858341845</v>
      </c>
      <c r="Q1034" s="11" t="n">
        <f aca="false">OliveWatbal!AA1034-OliveWatbal!W1034-F1034</f>
        <v>571.024252679959</v>
      </c>
      <c r="R1034" s="11" t="n">
        <f aca="false">OliveWatbal!AA1034+OliveWatbal!W1034-F1034</f>
        <v>565.349652679959</v>
      </c>
      <c r="S1034" s="6" t="n">
        <f aca="false">OliveWatbal!W1034</f>
        <v>-2.8373</v>
      </c>
      <c r="T1034" s="7" t="n">
        <f aca="false">OliveHrFlx!P1034-OliveHrFlx!P1033</f>
        <v>0.33</v>
      </c>
      <c r="U1034" s="7" t="n">
        <f aca="false">TreeCalculations!$J$3*TreeCalculations!$K$3*(T1034/TreeCalculations!$L$3)</f>
        <v>0.0108127481029509</v>
      </c>
    </row>
    <row r="1035" customFormat="false" ht="12.8" hidden="false" customHeight="false" outlineLevel="0" collapsed="false">
      <c r="C1035" s="2" t="n">
        <f aca="false">GrassWatbal!AA1035</f>
        <v>683.8179</v>
      </c>
      <c r="D1035" s="3" t="n">
        <f aca="false">(0.5*GrassWatbal!J1035*GrassTree!$C$31*GrassTree!$C$31/18.0152*40.7*60*60)/TreeCalculations!$I$2/TreeCalculations!$I$2</f>
        <v>59.1766685909676</v>
      </c>
      <c r="E1035" s="8" t="n">
        <f aca="false">(GrassHrFlux!K1035*18.0152*GrassTree!$C$31*GrassTree!$C$31*2.45*0.5)/TreeCalculations!$I$2/TreeCalculations!$I$2</f>
        <v>0.13241172</v>
      </c>
      <c r="F1035" s="10" t="n">
        <f aca="false">D1035+(0.5*GrassWatbal!F1035*GrassTree!$C$31*GrassTree!$C$31/18.0152*40.7*60*60)/TreeCalculations!$I$2/TreeCalculations!$I$2 + (0.5*GrassWatbal!G1035*GrassTree!$C$31*GrassTree!$C$31/18.0152*40.7*60*60)/TreeCalculations!$I$2/TreeCalculations!$I$2</f>
        <v>59.1766685909676</v>
      </c>
      <c r="G1035" s="5" t="n">
        <f aca="false">GrassWatbal!AA1035-GrassWatbal!W1035-F1035</f>
        <v>629.870331409032</v>
      </c>
      <c r="H1035" s="11" t="n">
        <f aca="false">GrassWatbal!AA1035+GrassWatbal!W1035-F1035</f>
        <v>619.412131409032</v>
      </c>
      <c r="I1035" s="6" t="n">
        <f aca="false">GrassWatbal!W1035</f>
        <v>-5.2291</v>
      </c>
      <c r="J1035" s="7" t="n">
        <f aca="false">GrassHrFlux!P1035-GrassHrFlux!P1034</f>
        <v>0.199999999999999</v>
      </c>
      <c r="K1035" s="7" t="n">
        <f aca="false">TreeCalculations!$J$2*TreeCalculations!$K$2*(J1035/TreeCalculations!$L$2)</f>
        <v>0.000262127226738202</v>
      </c>
      <c r="L1035" s="2" t="n">
        <f aca="false">OliveWatbal!V1035/(OliveTree!$C$31*2*OliveTree!$C$31*2)</f>
        <v>-323.241544</v>
      </c>
      <c r="M1035" s="12" t="n">
        <f aca="false">OliveWatbal!AA1035</f>
        <v>636.4556</v>
      </c>
      <c r="N1035" s="8" t="n">
        <f aca="false">(0.5*OliveWatbal!J1035*OliveTree!$C$31*OliveTree!$C$31/18.0152*40.7*60*60)/TreeCalculations!$I$3/TreeCalculations!$I$3</f>
        <v>387.46647608686</v>
      </c>
      <c r="O1035" s="8" t="n">
        <f aca="false">(OliveHrFlx!K1035*18.0152*OliveTree!$C$31*OliveTree!$C$31*2.45*0.5)/TreeCalculations!$I$3/TreeCalculations!$I$3</f>
        <v>21.205736958</v>
      </c>
      <c r="P1035" s="4" t="n">
        <f aca="false">N1035+(0.5*OliveWatbal!F1035*OliveTree!$C$31*OliveTree!$C$31/18.0152*40.7*60*60)/TreeCalculations!$I$3/TreeCalculations!$I$3 + (0.5*OliveWatbal!G1035*OliveTree!$C$31*OliveTree!$C$31/18.0152*40.7*60*60)/TreeCalculations!$I$3/TreeCalculations!$I$3</f>
        <v>387.46647608686</v>
      </c>
      <c r="Q1035" s="11" t="n">
        <f aca="false">OliveWatbal!AA1035-OliveWatbal!W1035-F1035</f>
        <v>581.328731409032</v>
      </c>
      <c r="R1035" s="11" t="n">
        <f aca="false">OliveWatbal!AA1035+OliveWatbal!W1035-F1035</f>
        <v>573.229131409032</v>
      </c>
      <c r="S1035" s="6" t="n">
        <f aca="false">OliveWatbal!W1035</f>
        <v>-4.0498</v>
      </c>
      <c r="T1035" s="7" t="n">
        <f aca="false">OliveHrFlx!P1035-OliveHrFlx!P1034</f>
        <v>0.270000000000001</v>
      </c>
      <c r="U1035" s="7" t="n">
        <f aca="false">TreeCalculations!$J$3*TreeCalculations!$K$3*(T1035/TreeCalculations!$L$3)</f>
        <v>0.0088467939024144</v>
      </c>
    </row>
    <row r="1036" customFormat="false" ht="12.8" hidden="false" customHeight="false" outlineLevel="0" collapsed="false">
      <c r="C1036" s="2" t="n">
        <f aca="false">GrassWatbal!AA1036</f>
        <v>695.8646</v>
      </c>
      <c r="D1036" s="3" t="n">
        <f aca="false">(0.5*GrassWatbal!J1036*GrassTree!$C$31*GrassTree!$C$31/18.0152*40.7*60*60)/TreeCalculations!$I$2/TreeCalculations!$I$2</f>
        <v>1.00037523868733</v>
      </c>
      <c r="E1036" s="8" t="n">
        <f aca="false">(GrassHrFlux!K1036*18.0152*GrassTree!$C$31*GrassTree!$C$31*2.45*0.5)/TreeCalculations!$I$2/TreeCalculations!$I$2</f>
        <v>10.89086397</v>
      </c>
      <c r="F1036" s="10" t="n">
        <f aca="false">D1036+(0.5*GrassWatbal!F1036*GrassTree!$C$31*GrassTree!$C$31/18.0152*40.7*60*60)/TreeCalculations!$I$2/TreeCalculations!$I$2 + (0.5*GrassWatbal!G1036*GrassTree!$C$31*GrassTree!$C$31/18.0152*40.7*60*60)/TreeCalculations!$I$2/TreeCalculations!$I$2</f>
        <v>1.00037523868733</v>
      </c>
      <c r="G1036" s="5" t="n">
        <f aca="false">GrassWatbal!AA1036-GrassWatbal!W1036-F1036</f>
        <v>700.925824761313</v>
      </c>
      <c r="H1036" s="11" t="n">
        <f aca="false">GrassWatbal!AA1036+GrassWatbal!W1036-F1036</f>
        <v>688.802624761313</v>
      </c>
      <c r="I1036" s="6" t="n">
        <f aca="false">GrassWatbal!W1036</f>
        <v>-6.0616</v>
      </c>
      <c r="J1036" s="7" t="n">
        <f aca="false">GrassHrFlux!P1036-GrassHrFlux!P1035</f>
        <v>0.200000000000001</v>
      </c>
      <c r="K1036" s="7" t="n">
        <f aca="false">TreeCalculations!$J$2*TreeCalculations!$K$2*(J1036/TreeCalculations!$L$2)</f>
        <v>0.000262127226738204</v>
      </c>
      <c r="L1036" s="2" t="n">
        <f aca="false">OliveWatbal!V1036/(OliveTree!$C$31*2*OliveTree!$C$31*2)</f>
        <v>-329.277656</v>
      </c>
      <c r="M1036" s="12" t="n">
        <f aca="false">OliveWatbal!AA1036</f>
        <v>647.3126</v>
      </c>
      <c r="N1036" s="8" t="n">
        <f aca="false">(0.5*OliveWatbal!J1036*OliveTree!$C$31*OliveTree!$C$31/18.0152*40.7*60*60)/TreeCalculations!$I$3/TreeCalculations!$I$3</f>
        <v>126.6043996181</v>
      </c>
      <c r="O1036" s="8" t="n">
        <f aca="false">(OliveHrFlx!K1036*18.0152*OliveTree!$C$31*OliveTree!$C$31*2.45*0.5)/TreeCalculations!$I$3/TreeCalculations!$I$3</f>
        <v>68.818784608</v>
      </c>
      <c r="P1036" s="4" t="n">
        <f aca="false">N1036+(0.5*OliveWatbal!F1036*OliveTree!$C$31*OliveTree!$C$31/18.0152*40.7*60*60)/TreeCalculations!$I$3/TreeCalculations!$I$3 + (0.5*OliveWatbal!G1036*OliveTree!$C$31*OliveTree!$C$31/18.0152*40.7*60*60)/TreeCalculations!$I$3/TreeCalculations!$I$3</f>
        <v>126.6043996181</v>
      </c>
      <c r="Q1036" s="11" t="n">
        <f aca="false">OliveWatbal!AA1036-OliveWatbal!W1036-F1036</f>
        <v>651.639524761313</v>
      </c>
      <c r="R1036" s="11" t="n">
        <f aca="false">OliveWatbal!AA1036+OliveWatbal!W1036-F1036</f>
        <v>640.984924761313</v>
      </c>
      <c r="S1036" s="6" t="n">
        <f aca="false">OliveWatbal!W1036</f>
        <v>-5.3273</v>
      </c>
      <c r="T1036" s="7" t="n">
        <f aca="false">OliveHrFlx!P1036-OliveHrFlx!P1035</f>
        <v>0.199999999999999</v>
      </c>
      <c r="U1036" s="7" t="n">
        <f aca="false">TreeCalculations!$J$3*TreeCalculations!$K$3*(T1036/TreeCalculations!$L$3)</f>
        <v>0.00655318066845506</v>
      </c>
    </row>
    <row r="1037" customFormat="false" ht="12.8" hidden="false" customHeight="false" outlineLevel="0" collapsed="false">
      <c r="C1037" s="2" t="n">
        <f aca="false">GrassWatbal!AA1037</f>
        <v>700.6428</v>
      </c>
      <c r="D1037" s="3" t="n">
        <f aca="false">(0.5*GrassWatbal!J1037*GrassTree!$C$31*GrassTree!$C$31/18.0152*40.7*60*60)/TreeCalculations!$I$2/TreeCalculations!$I$2</f>
        <v>65.2399185132555</v>
      </c>
      <c r="E1037" s="8" t="n">
        <f aca="false">(GrassHrFlux!K1037*18.0152*GrassTree!$C$31*GrassTree!$C$31*2.45*0.5)/TreeCalculations!$I$2/TreeCalculations!$I$2</f>
        <v>10.53776605</v>
      </c>
      <c r="F1037" s="10" t="n">
        <f aca="false">D1037+(0.5*GrassWatbal!F1037*GrassTree!$C$31*GrassTree!$C$31/18.0152*40.7*60*60)/TreeCalculations!$I$2/TreeCalculations!$I$2 + (0.5*GrassWatbal!G1037*GrassTree!$C$31*GrassTree!$C$31/18.0152*40.7*60*60)/TreeCalculations!$I$2/TreeCalculations!$I$2</f>
        <v>65.2399185132555</v>
      </c>
      <c r="G1037" s="5" t="n">
        <f aca="false">GrassWatbal!AA1037-GrassWatbal!W1037-F1037</f>
        <v>641.224581486744</v>
      </c>
      <c r="H1037" s="11" t="n">
        <f aca="false">GrassWatbal!AA1037+GrassWatbal!W1037-F1037</f>
        <v>629.581181486745</v>
      </c>
      <c r="I1037" s="6" t="n">
        <f aca="false">GrassWatbal!W1037</f>
        <v>-5.8217</v>
      </c>
      <c r="J1037" s="7" t="n">
        <f aca="false">GrassHrFlux!P1037-GrassHrFlux!P1036</f>
        <v>0.469999999999999</v>
      </c>
      <c r="K1037" s="7" t="n">
        <f aca="false">TreeCalculations!$J$2*TreeCalculations!$K$2*(J1037/TreeCalculations!$L$2)</f>
        <v>0.000615998982834776</v>
      </c>
      <c r="L1037" s="2" t="n">
        <f aca="false">OliveWatbal!V1037/(OliveTree!$C$31*2*OliveTree!$C$31*2)</f>
        <v>-333.318436</v>
      </c>
      <c r="M1037" s="12" t="n">
        <f aca="false">OliveWatbal!AA1037</f>
        <v>651.9758</v>
      </c>
      <c r="N1037" s="8" t="n">
        <f aca="false">(0.5*OliveWatbal!J1037*OliveTree!$C$31*OliveTree!$C$31/18.0152*40.7*60*60)/TreeCalculations!$I$3/TreeCalculations!$I$3</f>
        <v>410.865496913717</v>
      </c>
      <c r="O1037" s="8" t="n">
        <f aca="false">(OliveHrFlx!K1037*18.0152*OliveTree!$C$31*OliveTree!$C$31*2.45*0.5)/TreeCalculations!$I$3/TreeCalculations!$I$3</f>
        <v>67.955901566</v>
      </c>
      <c r="P1037" s="4" t="n">
        <f aca="false">N1037+(0.5*OliveWatbal!F1037*OliveTree!$C$31*OliveTree!$C$31/18.0152*40.7*60*60)/TreeCalculations!$I$3/TreeCalculations!$I$3 + (0.5*OliveWatbal!G1037*OliveTree!$C$31*OliveTree!$C$31/18.0152*40.7*60*60)/TreeCalculations!$I$3/TreeCalculations!$I$3</f>
        <v>410.865496913717</v>
      </c>
      <c r="Q1037" s="11" t="n">
        <f aca="false">OliveWatbal!AA1037-OliveWatbal!W1037-F1037</f>
        <v>591.651381486745</v>
      </c>
      <c r="R1037" s="11" t="n">
        <f aca="false">OliveWatbal!AA1037+OliveWatbal!W1037-F1037</f>
        <v>581.820381486745</v>
      </c>
      <c r="S1037" s="6" t="n">
        <f aca="false">OliveWatbal!W1037</f>
        <v>-4.9155</v>
      </c>
      <c r="T1037" s="7" t="n">
        <f aca="false">OliveHrFlx!P1037-OliveHrFlx!P1036</f>
        <v>0.470000000000001</v>
      </c>
      <c r="U1037" s="7" t="n">
        <f aca="false">TreeCalculations!$J$3*TreeCalculations!$K$3*(T1037/TreeCalculations!$L$3)</f>
        <v>0.0153999745708695</v>
      </c>
    </row>
    <row r="1038" customFormat="false" ht="12.8" hidden="false" customHeight="false" outlineLevel="0" collapsed="false">
      <c r="C1038" s="2" t="n">
        <f aca="false">GrassWatbal!AA1038</f>
        <v>691.0815</v>
      </c>
      <c r="D1038" s="3" t="n">
        <f aca="false">(0.5*GrassWatbal!J1038*GrassTree!$C$31*GrassTree!$C$31/18.0152*40.7*60*60)/TreeCalculations!$I$2/TreeCalculations!$I$2</f>
        <v>63.1497035836405</v>
      </c>
      <c r="E1038" s="8" t="n">
        <f aca="false">(GrassHrFlux!K1038*18.0152*GrassTree!$C$31*GrassTree!$C$31*2.45*0.5)/TreeCalculations!$I$2/TreeCalculations!$I$2</f>
        <v>10.2619083</v>
      </c>
      <c r="F1038" s="10" t="n">
        <f aca="false">D1038+(0.5*GrassWatbal!F1038*GrassTree!$C$31*GrassTree!$C$31/18.0152*40.7*60*60)/TreeCalculations!$I$2/TreeCalculations!$I$2 + (0.5*GrassWatbal!G1038*GrassTree!$C$31*GrassTree!$C$31/18.0152*40.7*60*60)/TreeCalculations!$I$2/TreeCalculations!$I$2</f>
        <v>63.1497035836405</v>
      </c>
      <c r="G1038" s="5" t="n">
        <f aca="false">GrassWatbal!AA1038-GrassWatbal!W1038-F1038</f>
        <v>635.168996416359</v>
      </c>
      <c r="H1038" s="11" t="n">
        <f aca="false">GrassWatbal!AA1038+GrassWatbal!W1038-F1038</f>
        <v>620.694596416359</v>
      </c>
      <c r="I1038" s="6" t="n">
        <f aca="false">GrassWatbal!W1038</f>
        <v>-7.2372</v>
      </c>
      <c r="J1038" s="7" t="n">
        <f aca="false">GrassHrFlux!P1038-GrassHrFlux!P1037</f>
        <v>0.370000000000001</v>
      </c>
      <c r="K1038" s="7" t="n">
        <f aca="false">TreeCalculations!$J$2*TreeCalculations!$K$2*(J1038/TreeCalculations!$L$2)</f>
        <v>0.000484935369465677</v>
      </c>
      <c r="L1038" s="2" t="n">
        <f aca="false">OliveWatbal!V1038/(OliveTree!$C$31*2*OliveTree!$C$31*2)</f>
        <v>-332.82418</v>
      </c>
      <c r="M1038" s="12" t="n">
        <f aca="false">OliveWatbal!AA1038</f>
        <v>643.4537</v>
      </c>
      <c r="N1038" s="8" t="n">
        <f aca="false">(0.5*OliveWatbal!J1038*OliveTree!$C$31*OliveTree!$C$31/18.0152*40.7*60*60)/TreeCalculations!$I$3/TreeCalculations!$I$3</f>
        <v>405.721290909898</v>
      </c>
      <c r="O1038" s="8" t="n">
        <f aca="false">(OliveHrFlx!K1038*18.0152*OliveTree!$C$31*OliveTree!$C$31*2.45*0.5)/TreeCalculations!$I$3/TreeCalculations!$I$3</f>
        <v>66.642818676</v>
      </c>
      <c r="P1038" s="4" t="n">
        <f aca="false">N1038+(0.5*OliveWatbal!F1038*OliveTree!$C$31*OliveTree!$C$31/18.0152*40.7*60*60)/TreeCalculations!$I$3/TreeCalculations!$I$3 + (0.5*OliveWatbal!G1038*OliveTree!$C$31*OliveTree!$C$31/18.0152*40.7*60*60)/TreeCalculations!$I$3/TreeCalculations!$I$3</f>
        <v>405.721290909898</v>
      </c>
      <c r="Q1038" s="11" t="n">
        <f aca="false">OliveWatbal!AA1038-OliveWatbal!W1038-F1038</f>
        <v>586.33469641636</v>
      </c>
      <c r="R1038" s="11" t="n">
        <f aca="false">OliveWatbal!AA1038+OliveWatbal!W1038-F1038</f>
        <v>574.273296416359</v>
      </c>
      <c r="S1038" s="6" t="n">
        <f aca="false">OliveWatbal!W1038</f>
        <v>-6.0307</v>
      </c>
      <c r="T1038" s="7" t="n">
        <f aca="false">OliveHrFlx!P1038-OliveHrFlx!P1037</f>
        <v>0.379999999999999</v>
      </c>
      <c r="U1038" s="7" t="n">
        <f aca="false">TreeCalculations!$J$3*TreeCalculations!$K$3*(T1038/TreeCalculations!$L$3)</f>
        <v>0.0124510432700646</v>
      </c>
    </row>
    <row r="1039" customFormat="false" ht="12.8" hidden="false" customHeight="false" outlineLevel="0" collapsed="false">
      <c r="C1039" s="2" t="n">
        <f aca="false">GrassWatbal!AA1039</f>
        <v>672.188</v>
      </c>
      <c r="D1039" s="3" t="n">
        <f aca="false">(0.5*GrassWatbal!J1039*GrassTree!$C$31*GrassTree!$C$31/18.0152*40.7*60*60)/TreeCalculations!$I$2/TreeCalculations!$I$2</f>
        <v>61.4986777832053</v>
      </c>
      <c r="E1039" s="8" t="n">
        <f aca="false">(GrassHrFlux!K1039*18.0152*GrassTree!$C$31*GrassTree!$C$31*2.45*0.5)/TreeCalculations!$I$2/TreeCalculations!$I$2</f>
        <v>10.072118168</v>
      </c>
      <c r="F1039" s="10" t="n">
        <f aca="false">D1039+(0.5*GrassWatbal!F1039*GrassTree!$C$31*GrassTree!$C$31/18.0152*40.7*60*60)/TreeCalculations!$I$2/TreeCalculations!$I$2 + (0.5*GrassWatbal!G1039*GrassTree!$C$31*GrassTree!$C$31/18.0152*40.7*60*60)/TreeCalculations!$I$2/TreeCalculations!$I$2</f>
        <v>61.4986777832053</v>
      </c>
      <c r="G1039" s="5" t="n">
        <f aca="false">GrassWatbal!AA1039-GrassWatbal!W1039-F1039</f>
        <v>618.531022216795</v>
      </c>
      <c r="H1039" s="11" t="n">
        <f aca="false">GrassWatbal!AA1039+GrassWatbal!W1039-F1039</f>
        <v>602.847622216795</v>
      </c>
      <c r="I1039" s="6" t="n">
        <f aca="false">GrassWatbal!W1039</f>
        <v>-7.8417</v>
      </c>
      <c r="J1039" s="7" t="n">
        <f aca="false">GrassHrFlux!P1039-GrassHrFlux!P1038</f>
        <v>0.629999999999999</v>
      </c>
      <c r="K1039" s="7" t="n">
        <f aca="false">TreeCalculations!$J$2*TreeCalculations!$K$2*(J1039/TreeCalculations!$L$2)</f>
        <v>0.000825700764225338</v>
      </c>
      <c r="L1039" s="2" t="n">
        <f aca="false">OliveWatbal!V1039/(OliveTree!$C$31*2*OliveTree!$C$31*2)</f>
        <v>-329.826172</v>
      </c>
      <c r="M1039" s="12" t="n">
        <f aca="false">OliveWatbal!AA1039</f>
        <v>626.3911</v>
      </c>
      <c r="N1039" s="8" t="n">
        <f aca="false">(0.5*OliveWatbal!J1039*OliveTree!$C$31*OliveTree!$C$31/18.0152*40.7*60*60)/TreeCalculations!$I$3/TreeCalculations!$I$3</f>
        <v>397.876885074826</v>
      </c>
      <c r="O1039" s="8" t="n">
        <f aca="false">(OliveHrFlx!K1039*18.0152*OliveTree!$C$31*OliveTree!$C$31*2.45*0.5)/TreeCalculations!$I$3/TreeCalculations!$I$3</f>
        <v>66.803919602</v>
      </c>
      <c r="P1039" s="4" t="n">
        <f aca="false">N1039+(0.5*OliveWatbal!F1039*OliveTree!$C$31*OliveTree!$C$31/18.0152*40.7*60*60)/TreeCalculations!$I$3/TreeCalculations!$I$3 + (0.5*OliveWatbal!G1039*OliveTree!$C$31*OliveTree!$C$31/18.0152*40.7*60*60)/TreeCalculations!$I$3/TreeCalculations!$I$3</f>
        <v>397.876885074826</v>
      </c>
      <c r="Q1039" s="11" t="n">
        <f aca="false">OliveWatbal!AA1039-OliveWatbal!W1039-F1039</f>
        <v>571.164322216795</v>
      </c>
      <c r="R1039" s="11" t="n">
        <f aca="false">OliveWatbal!AA1039+OliveWatbal!W1039-F1039</f>
        <v>558.620522216795</v>
      </c>
      <c r="S1039" s="6" t="n">
        <f aca="false">OliveWatbal!W1039</f>
        <v>-6.2719</v>
      </c>
      <c r="T1039" s="7" t="n">
        <f aca="false">OliveHrFlx!P1039-OliveHrFlx!P1038</f>
        <v>0.649999999999999</v>
      </c>
      <c r="U1039" s="7" t="n">
        <f aca="false">TreeCalculations!$J$3*TreeCalculations!$K$3*(T1039/TreeCalculations!$L$3)</f>
        <v>0.021297837172479</v>
      </c>
    </row>
    <row r="1040" customFormat="false" ht="12.8" hidden="false" customHeight="false" outlineLevel="0" collapsed="false">
      <c r="C1040" s="2" t="n">
        <f aca="false">GrassWatbal!AA1040</f>
        <v>635.5811</v>
      </c>
      <c r="D1040" s="3" t="n">
        <f aca="false">(0.5*GrassWatbal!J1040*GrassTree!$C$31*GrassTree!$C$31/18.0152*40.7*60*60)/TreeCalculations!$I$2/TreeCalculations!$I$2</f>
        <v>60.3844386962121</v>
      </c>
      <c r="E1040" s="8" t="n">
        <f aca="false">(GrassHrFlux!K1040*18.0152*GrassTree!$C$31*GrassTree!$C$31*2.45*0.5)/TreeCalculations!$I$2/TreeCalculations!$I$2</f>
        <v>10.23983968</v>
      </c>
      <c r="F1040" s="10" t="n">
        <f aca="false">D1040+(0.5*GrassWatbal!F1040*GrassTree!$C$31*GrassTree!$C$31/18.0152*40.7*60*60)/TreeCalculations!$I$2/TreeCalculations!$I$2 + (0.5*GrassWatbal!G1040*GrassTree!$C$31*GrassTree!$C$31/18.0152*40.7*60*60)/TreeCalculations!$I$2/TreeCalculations!$I$2</f>
        <v>60.3844386962121</v>
      </c>
      <c r="G1040" s="5" t="n">
        <f aca="false">GrassWatbal!AA1040-GrassWatbal!W1040-F1040</f>
        <v>585.221961303788</v>
      </c>
      <c r="H1040" s="11" t="n">
        <f aca="false">GrassWatbal!AA1040+GrassWatbal!W1040-F1040</f>
        <v>565.171361303788</v>
      </c>
      <c r="I1040" s="6" t="n">
        <f aca="false">GrassWatbal!W1040</f>
        <v>-10.0253</v>
      </c>
      <c r="J1040" s="7" t="n">
        <f aca="false">GrassHrFlux!P1040-GrassHrFlux!P1039</f>
        <v>0.240000000000002</v>
      </c>
      <c r="K1040" s="7" t="n">
        <f aca="false">TreeCalculations!$J$2*TreeCalculations!$K$2*(J1040/TreeCalculations!$L$2)</f>
        <v>0.000314552672085846</v>
      </c>
      <c r="L1040" s="2" t="n">
        <f aca="false">OliveWatbal!V1040/(OliveTree!$C$31*2*OliveTree!$C$31*2)</f>
        <v>-321.460528</v>
      </c>
      <c r="M1040" s="12" t="n">
        <f aca="false">OliveWatbal!AA1040</f>
        <v>591.9071</v>
      </c>
      <c r="N1040" s="8" t="n">
        <f aca="false">(0.5*OliveWatbal!J1040*OliveTree!$C$31*OliveTree!$C$31/18.0152*40.7*60*60)/TreeCalculations!$I$3/TreeCalculations!$I$3</f>
        <v>398.848794351437</v>
      </c>
      <c r="O1040" s="8" t="n">
        <f aca="false">(OliveHrFlx!K1040*18.0152*OliveTree!$C$31*OliveTree!$C$31*2.45*0.5)/TreeCalculations!$I$3/TreeCalculations!$I$3</f>
        <v>66.351512892</v>
      </c>
      <c r="P1040" s="4" t="n">
        <f aca="false">N1040+(0.5*OliveWatbal!F1040*OliveTree!$C$31*OliveTree!$C$31/18.0152*40.7*60*60)/TreeCalculations!$I$3/TreeCalculations!$I$3 + (0.5*OliveWatbal!G1040*OliveTree!$C$31*OliveTree!$C$31/18.0152*40.7*60*60)/TreeCalculations!$I$3/TreeCalculations!$I$3</f>
        <v>398.848794351437</v>
      </c>
      <c r="Q1040" s="11" t="n">
        <f aca="false">OliveWatbal!AA1040-OliveWatbal!W1040-F1040</f>
        <v>540.222861303788</v>
      </c>
      <c r="R1040" s="11" t="n">
        <f aca="false">OliveWatbal!AA1040+OliveWatbal!W1040-F1040</f>
        <v>522.822461303788</v>
      </c>
      <c r="S1040" s="6" t="n">
        <f aca="false">OliveWatbal!W1040</f>
        <v>-8.7002</v>
      </c>
      <c r="T1040" s="7" t="n">
        <f aca="false">OliveHrFlx!P1040-OliveHrFlx!P1039</f>
        <v>0.270000000000003</v>
      </c>
      <c r="U1040" s="7" t="n">
        <f aca="false">TreeCalculations!$J$3*TreeCalculations!$K$3*(T1040/TreeCalculations!$L$3)</f>
        <v>0.00884679390241446</v>
      </c>
    </row>
    <row r="1041" customFormat="false" ht="12.8" hidden="false" customHeight="false" outlineLevel="0" collapsed="false">
      <c r="C1041" s="2" t="n">
        <f aca="false">GrassWatbal!AA1041</f>
        <v>587.4</v>
      </c>
      <c r="D1041" s="3" t="n">
        <f aca="false">(0.5*GrassWatbal!J1041*GrassTree!$C$31*GrassTree!$C$31/18.0152*40.7*60*60)/TreeCalculations!$I$2/TreeCalculations!$I$2</f>
        <v>61.3888805009103</v>
      </c>
      <c r="E1041" s="8" t="n">
        <f aca="false">(GrassHrFlux!K1041*18.0152*GrassTree!$C$31*GrassTree!$C$31*2.45*0.5)/TreeCalculations!$I$2/TreeCalculations!$I$2</f>
        <v>9.950740758</v>
      </c>
      <c r="F1041" s="10" t="n">
        <f aca="false">D1041+(0.5*GrassWatbal!F1041*GrassTree!$C$31*GrassTree!$C$31/18.0152*40.7*60*60)/TreeCalculations!$I$2/TreeCalculations!$I$2 + (0.5*GrassWatbal!G1041*GrassTree!$C$31*GrassTree!$C$31/18.0152*40.7*60*60)/TreeCalculations!$I$2/TreeCalculations!$I$2</f>
        <v>61.3888805009103</v>
      </c>
      <c r="G1041" s="5" t="n">
        <f aca="false">GrassWatbal!AA1041-GrassWatbal!W1041-F1041</f>
        <v>536.24281949909</v>
      </c>
      <c r="H1041" s="11" t="n">
        <f aca="false">GrassWatbal!AA1041+GrassWatbal!W1041-F1041</f>
        <v>515.77941949909</v>
      </c>
      <c r="I1041" s="6" t="n">
        <f aca="false">GrassWatbal!W1041</f>
        <v>-10.2317</v>
      </c>
      <c r="J1041" s="7" t="n">
        <f aca="false">GrassHrFlux!P1041-GrassHrFlux!P1040</f>
        <v>-0.16</v>
      </c>
      <c r="K1041" s="7" t="n">
        <f aca="false">TreeCalculations!$J$2*TreeCalculations!$K$2*(J1041/TreeCalculations!$L$2)</f>
        <v>-0.000209701781390563</v>
      </c>
      <c r="L1041" s="2" t="n">
        <f aca="false">OliveWatbal!V1041/(OliveTree!$C$31*2*OliveTree!$C$31*2)</f>
        <v>-315.234276</v>
      </c>
      <c r="M1041" s="12" t="n">
        <f aca="false">OliveWatbal!AA1041</f>
        <v>543.8004</v>
      </c>
      <c r="N1041" s="8" t="n">
        <f aca="false">(0.5*OliveWatbal!J1041*OliveTree!$C$31*OliveTree!$C$31/18.0152*40.7*60*60)/TreeCalculations!$I$3/TreeCalculations!$I$3</f>
        <v>396.13639482215</v>
      </c>
      <c r="O1041" s="8" t="n">
        <f aca="false">(OliveHrFlx!K1041*18.0152*OliveTree!$C$31*OliveTree!$C$31*2.45*0.5)/TreeCalculations!$I$3/TreeCalculations!$I$3</f>
        <v>66.545716748</v>
      </c>
      <c r="P1041" s="4" t="n">
        <f aca="false">N1041+(0.5*OliveWatbal!F1041*OliveTree!$C$31*OliveTree!$C$31/18.0152*40.7*60*60)/TreeCalculations!$I$3/TreeCalculations!$I$3 + (0.5*OliveWatbal!G1041*OliveTree!$C$31*OliveTree!$C$31/18.0152*40.7*60*60)/TreeCalculations!$I$3/TreeCalculations!$I$3</f>
        <v>396.13639482215</v>
      </c>
      <c r="Q1041" s="11" t="n">
        <f aca="false">OliveWatbal!AA1041-OliveWatbal!W1041-F1041</f>
        <v>492.21231949909</v>
      </c>
      <c r="R1041" s="11" t="n">
        <f aca="false">OliveWatbal!AA1041+OliveWatbal!W1041-F1041</f>
        <v>472.61071949909</v>
      </c>
      <c r="S1041" s="6" t="n">
        <f aca="false">OliveWatbal!W1041</f>
        <v>-9.8008</v>
      </c>
      <c r="T1041" s="7" t="n">
        <f aca="false">OliveHrFlx!P1041-OliveHrFlx!P1040</f>
        <v>-0.190000000000001</v>
      </c>
      <c r="U1041" s="7" t="n">
        <f aca="false">TreeCalculations!$J$3*TreeCalculations!$K$3*(T1041/TreeCalculations!$L$3)</f>
        <v>-0.00622552163503237</v>
      </c>
    </row>
    <row r="1042" customFormat="false" ht="12.8" hidden="false" customHeight="false" outlineLevel="0" collapsed="false">
      <c r="C1042" s="2" t="n">
        <f aca="false">GrassWatbal!AA1042</f>
        <v>530.8397</v>
      </c>
      <c r="D1042" s="3" t="n">
        <f aca="false">(0.5*GrassWatbal!J1042*GrassTree!$C$31*GrassTree!$C$31/18.0152*40.7*60*60)/TreeCalculations!$I$2/TreeCalculations!$I$2</f>
        <v>59.6646565122785</v>
      </c>
      <c r="E1042" s="8" t="n">
        <f aca="false">(GrassHrFlux!K1042*18.0152*GrassTree!$C$31*GrassTree!$C$31*2.45*0.5)/TreeCalculations!$I$2/TreeCalculations!$I$2</f>
        <v>10.259701438</v>
      </c>
      <c r="F1042" s="10" t="n">
        <f aca="false">D1042+(0.5*GrassWatbal!F1042*GrassTree!$C$31*GrassTree!$C$31/18.0152*40.7*60*60)/TreeCalculations!$I$2/TreeCalculations!$I$2 + (0.5*GrassWatbal!G1042*GrassTree!$C$31*GrassTree!$C$31/18.0152*40.7*60*60)/TreeCalculations!$I$2/TreeCalculations!$I$2</f>
        <v>59.6646565122785</v>
      </c>
      <c r="G1042" s="5" t="n">
        <f aca="false">GrassWatbal!AA1042-GrassWatbal!W1042-F1042</f>
        <v>478.926643487722</v>
      </c>
      <c r="H1042" s="11" t="n">
        <f aca="false">GrassWatbal!AA1042+GrassWatbal!W1042-F1042</f>
        <v>463.423443487721</v>
      </c>
      <c r="I1042" s="6" t="n">
        <f aca="false">GrassWatbal!W1042</f>
        <v>-7.7516</v>
      </c>
      <c r="J1042" s="7" t="n">
        <f aca="false">GrassHrFlux!P1042-GrassHrFlux!P1041</f>
        <v>-0.560000000000001</v>
      </c>
      <c r="K1042" s="7" t="n">
        <f aca="false">TreeCalculations!$J$2*TreeCalculations!$K$2*(J1042/TreeCalculations!$L$2)</f>
        <v>-0.000733956234866969</v>
      </c>
      <c r="L1042" s="2" t="n">
        <f aca="false">OliveWatbal!V1042/(OliveTree!$C$31*2*OliveTree!$C$31*2)</f>
        <v>-309.511212</v>
      </c>
      <c r="M1042" s="12" t="n">
        <f aca="false">OliveWatbal!AA1042</f>
        <v>487.5525</v>
      </c>
      <c r="N1042" s="8" t="n">
        <f aca="false">(0.5*OliveWatbal!J1042*OliveTree!$C$31*OliveTree!$C$31/18.0152*40.7*60*60)/TreeCalculations!$I$3/TreeCalculations!$I$3</f>
        <v>397.303499267285</v>
      </c>
      <c r="O1042" s="8" t="n">
        <f aca="false">(OliveHrFlx!K1042*18.0152*OliveTree!$C$31*OliveTree!$C$31*2.45*0.5)/TreeCalculations!$I$3/TreeCalculations!$I$3</f>
        <v>67.14377635</v>
      </c>
      <c r="P1042" s="4" t="n">
        <f aca="false">N1042+(0.5*OliveWatbal!F1042*OliveTree!$C$31*OliveTree!$C$31/18.0152*40.7*60*60)/TreeCalculations!$I$3/TreeCalculations!$I$3 + (0.5*OliveWatbal!G1042*OliveTree!$C$31*OliveTree!$C$31/18.0152*40.7*60*60)/TreeCalculations!$I$3/TreeCalculations!$I$3</f>
        <v>397.303499267285</v>
      </c>
      <c r="Q1042" s="11" t="n">
        <f aca="false">OliveWatbal!AA1042-OliveWatbal!W1042-F1042</f>
        <v>435.724243487722</v>
      </c>
      <c r="R1042" s="11" t="n">
        <f aca="false">OliveWatbal!AA1042+OliveWatbal!W1042-F1042</f>
        <v>420.051443487722</v>
      </c>
      <c r="S1042" s="6" t="n">
        <f aca="false">OliveWatbal!W1042</f>
        <v>-7.8364</v>
      </c>
      <c r="T1042" s="7" t="n">
        <f aca="false">OliveHrFlx!P1042-OliveHrFlx!P1041</f>
        <v>-0.51</v>
      </c>
      <c r="U1042" s="7" t="n">
        <f aca="false">TreeCalculations!$J$3*TreeCalculations!$K$3*(T1042/TreeCalculations!$L$3)</f>
        <v>-0.0167106107045604</v>
      </c>
    </row>
    <row r="1043" customFormat="false" ht="12.8" hidden="false" customHeight="false" outlineLevel="0" collapsed="false">
      <c r="C1043" s="2" t="n">
        <f aca="false">GrassWatbal!AA1043</f>
        <v>466.8521</v>
      </c>
      <c r="D1043" s="3" t="n">
        <f aca="false">(0.5*GrassWatbal!J1043*GrassTree!$C$31*GrassTree!$C$31/18.0152*40.7*60*60)/TreeCalculations!$I$2/TreeCalculations!$I$2</f>
        <v>61.5027443492162</v>
      </c>
      <c r="E1043" s="8" t="n">
        <f aca="false">(GrassHrFlux!K1043*18.0152*GrassTree!$C$31*GrassTree!$C$31*2.45*0.5)/TreeCalculations!$I$2/TreeCalculations!$I$2</f>
        <v>10.036808376</v>
      </c>
      <c r="F1043" s="10" t="n">
        <f aca="false">D1043+(0.5*GrassWatbal!F1043*GrassTree!$C$31*GrassTree!$C$31/18.0152*40.7*60*60)/TreeCalculations!$I$2/TreeCalculations!$I$2 + (0.5*GrassWatbal!G1043*GrassTree!$C$31*GrassTree!$C$31/18.0152*40.7*60*60)/TreeCalculations!$I$2/TreeCalculations!$I$2</f>
        <v>61.5027443492162</v>
      </c>
      <c r="G1043" s="5" t="n">
        <f aca="false">GrassWatbal!AA1043-GrassWatbal!W1043-F1043</f>
        <v>409.857655650784</v>
      </c>
      <c r="H1043" s="11" t="n">
        <f aca="false">GrassWatbal!AA1043+GrassWatbal!W1043-F1043</f>
        <v>400.841055650784</v>
      </c>
      <c r="I1043" s="6" t="n">
        <f aca="false">GrassWatbal!W1043</f>
        <v>-4.5083</v>
      </c>
      <c r="J1043" s="7" t="n">
        <f aca="false">GrassHrFlux!P1043-GrassHrFlux!P1042</f>
        <v>0.00999999999999979</v>
      </c>
      <c r="K1043" s="7" t="n">
        <f aca="false">TreeCalculations!$J$2*TreeCalculations!$K$2*(J1043/TreeCalculations!$L$2)</f>
        <v>1.31063613369099E-005</v>
      </c>
      <c r="L1043" s="2" t="n">
        <f aca="false">OliveWatbal!V1043/(OliveTree!$C$31*2*OliveTree!$C$31*2)</f>
        <v>-302.643436</v>
      </c>
      <c r="M1043" s="12" t="n">
        <f aca="false">OliveWatbal!AA1043</f>
        <v>425.2337</v>
      </c>
      <c r="N1043" s="8" t="n">
        <f aca="false">(0.5*OliveWatbal!J1043*OliveTree!$C$31*OliveTree!$C$31/18.0152*40.7*60*60)/TreeCalculations!$I$3/TreeCalculations!$I$3</f>
        <v>400.873944224877</v>
      </c>
      <c r="O1043" s="8" t="n">
        <f aca="false">(OliveHrFlx!K1043*18.0152*OliveTree!$C$31*OliveTree!$C$31*2.45*0.5)/TreeCalculations!$I$3/TreeCalculations!$I$3</f>
        <v>65.557042572</v>
      </c>
      <c r="P1043" s="4" t="n">
        <f aca="false">N1043+(0.5*OliveWatbal!F1043*OliveTree!$C$31*OliveTree!$C$31/18.0152*40.7*60*60)/TreeCalculations!$I$3/TreeCalculations!$I$3 + (0.5*OliveWatbal!G1043*OliveTree!$C$31*OliveTree!$C$31/18.0152*40.7*60*60)/TreeCalculations!$I$3/TreeCalculations!$I$3</f>
        <v>400.873944224877</v>
      </c>
      <c r="Q1043" s="11" t="n">
        <f aca="false">OliveWatbal!AA1043-OliveWatbal!W1043-F1043</f>
        <v>368.608055650784</v>
      </c>
      <c r="R1043" s="11" t="n">
        <f aca="false">OliveWatbal!AA1043+OliveWatbal!W1043-F1043</f>
        <v>358.853855650784</v>
      </c>
      <c r="S1043" s="6" t="n">
        <f aca="false">OliveWatbal!W1043</f>
        <v>-4.8771</v>
      </c>
      <c r="T1043" s="7" t="n">
        <f aca="false">OliveHrFlx!P1043-OliveHrFlx!P1042</f>
        <v>0.0199999999999996</v>
      </c>
      <c r="U1043" s="7" t="n">
        <f aca="false">TreeCalculations!$J$3*TreeCalculations!$K$3*(T1043/TreeCalculations!$L$3)</f>
        <v>0.000655318066845494</v>
      </c>
    </row>
    <row r="1044" customFormat="false" ht="12.8" hidden="false" customHeight="false" outlineLevel="0" collapsed="false">
      <c r="C1044" s="2" t="n">
        <f aca="false">GrassWatbal!AA1044</f>
        <v>394.5056</v>
      </c>
      <c r="D1044" s="3" t="n">
        <f aca="false">(0.5*GrassWatbal!J1044*GrassTree!$C$31*GrassTree!$C$31/18.0152*40.7*60*60)/TreeCalculations!$I$2/TreeCalculations!$I$2</f>
        <v>60.177043829655</v>
      </c>
      <c r="E1044" s="8" t="n">
        <f aca="false">(GrassHrFlux!K1044*18.0152*GrassTree!$C$31*GrassTree!$C$31*2.45*0.5)/TreeCalculations!$I$2/TreeCalculations!$I$2</f>
        <v>9.496127186</v>
      </c>
      <c r="F1044" s="10" t="n">
        <f aca="false">D1044+(0.5*GrassWatbal!F1044*GrassTree!$C$31*GrassTree!$C$31/18.0152*40.7*60*60)/TreeCalculations!$I$2/TreeCalculations!$I$2 + (0.5*GrassWatbal!G1044*GrassTree!$C$31*GrassTree!$C$31/18.0152*40.7*60*60)/TreeCalculations!$I$2/TreeCalculations!$I$2</f>
        <v>60.177043829655</v>
      </c>
      <c r="G1044" s="5" t="n">
        <f aca="false">GrassWatbal!AA1044-GrassWatbal!W1044-F1044</f>
        <v>338.977356170345</v>
      </c>
      <c r="H1044" s="11" t="n">
        <f aca="false">GrassWatbal!AA1044+GrassWatbal!W1044-F1044</f>
        <v>329.679756170345</v>
      </c>
      <c r="I1044" s="6" t="n">
        <f aca="false">GrassWatbal!W1044</f>
        <v>-4.6488</v>
      </c>
      <c r="J1044" s="7" t="n">
        <f aca="false">GrassHrFlux!P1044-GrassHrFlux!P1043</f>
        <v>-0.200000000000001</v>
      </c>
      <c r="K1044" s="7" t="n">
        <f aca="false">TreeCalculations!$J$2*TreeCalculations!$K$2*(J1044/TreeCalculations!$L$2)</f>
        <v>-0.000262127226738204</v>
      </c>
      <c r="L1044" s="2" t="n">
        <f aca="false">OliveWatbal!V1044/(OliveTree!$C$31*2*OliveTree!$C$31*2)</f>
        <v>-291.731132</v>
      </c>
      <c r="M1044" s="12" t="n">
        <f aca="false">OliveWatbal!AA1044</f>
        <v>357.3435</v>
      </c>
      <c r="N1044" s="8" t="n">
        <f aca="false">(0.5*OliveWatbal!J1044*OliveTree!$C$31*OliveTree!$C$31/18.0152*40.7*60*60)/TreeCalculations!$I$3/TreeCalculations!$I$3</f>
        <v>391.390712287402</v>
      </c>
      <c r="O1044" s="8" t="n">
        <f aca="false">(OliveHrFlx!K1044*18.0152*OliveTree!$C$31*OliveTree!$C$31*2.45*0.5)/TreeCalculations!$I$3/TreeCalculations!$I$3</f>
        <v>63.32590509</v>
      </c>
      <c r="P1044" s="4" t="n">
        <f aca="false">N1044+(0.5*OliveWatbal!F1044*OliveTree!$C$31*OliveTree!$C$31/18.0152*40.7*60*60)/TreeCalculations!$I$3/TreeCalculations!$I$3 + (0.5*OliveWatbal!G1044*OliveTree!$C$31*OliveTree!$C$31/18.0152*40.7*60*60)/TreeCalculations!$I$3/TreeCalculations!$I$3</f>
        <v>391.390712287402</v>
      </c>
      <c r="Q1044" s="11" t="n">
        <f aca="false">OliveWatbal!AA1044-OliveWatbal!W1044-F1044</f>
        <v>302.062056170345</v>
      </c>
      <c r="R1044" s="11" t="n">
        <f aca="false">OliveWatbal!AA1044+OliveWatbal!W1044-F1044</f>
        <v>292.270856170345</v>
      </c>
      <c r="S1044" s="6" t="n">
        <f aca="false">OliveWatbal!W1044</f>
        <v>-4.8956</v>
      </c>
      <c r="T1044" s="7" t="n">
        <f aca="false">OliveHrFlx!P1044-OliveHrFlx!P1043</f>
        <v>-0.19</v>
      </c>
      <c r="U1044" s="7" t="n">
        <f aca="false">TreeCalculations!$J$3*TreeCalculations!$K$3*(T1044/TreeCalculations!$L$3)</f>
        <v>-0.00622552163503231</v>
      </c>
    </row>
    <row r="1045" customFormat="false" ht="12.8" hidden="false" customHeight="false" outlineLevel="0" collapsed="false">
      <c r="C1045" s="2" t="n">
        <f aca="false">GrassWatbal!AA1045</f>
        <v>320.4179</v>
      </c>
      <c r="D1045" s="3" t="n">
        <f aca="false">(0.5*GrassWatbal!J1045*GrassTree!$C$31*GrassTree!$C$31/18.0152*40.7*60*60)/TreeCalculations!$I$2/TreeCalculations!$I$2</f>
        <v>56.9441238509703</v>
      </c>
      <c r="E1045" s="8" t="n">
        <f aca="false">(GrassHrFlux!K1045*18.0152*GrassTree!$C$31*GrassTree!$C$31*2.45*0.5)/TreeCalculations!$I$2/TreeCalculations!$I$2</f>
        <v>6.964856472</v>
      </c>
      <c r="F1045" s="10" t="n">
        <f aca="false">D1045+(0.5*GrassWatbal!F1045*GrassTree!$C$31*GrassTree!$C$31/18.0152*40.7*60*60)/TreeCalculations!$I$2/TreeCalculations!$I$2 + (0.5*GrassWatbal!G1045*GrassTree!$C$31*GrassTree!$C$31/18.0152*40.7*60*60)/TreeCalculations!$I$2/TreeCalculations!$I$2</f>
        <v>56.9441238509703</v>
      </c>
      <c r="G1045" s="5" t="n">
        <f aca="false">GrassWatbal!AA1045-GrassWatbal!W1045-F1045</f>
        <v>267.05137614903</v>
      </c>
      <c r="H1045" s="11" t="n">
        <f aca="false">GrassWatbal!AA1045+GrassWatbal!W1045-F1045</f>
        <v>259.89617614903</v>
      </c>
      <c r="I1045" s="6" t="n">
        <f aca="false">GrassWatbal!W1045</f>
        <v>-3.5776</v>
      </c>
      <c r="J1045" s="7" t="n">
        <f aca="false">GrassHrFlux!P1045-GrassHrFlux!P1044</f>
        <v>-0.619999999999999</v>
      </c>
      <c r="K1045" s="7" t="n">
        <f aca="false">TreeCalculations!$J$2*TreeCalculations!$K$2*(J1045/TreeCalculations!$L$2)</f>
        <v>-0.000812594402888428</v>
      </c>
      <c r="L1045" s="2" t="n">
        <f aca="false">OliveWatbal!V1045/(OliveTree!$C$31*2*OliveTree!$C$31*2)</f>
        <v>-277.076796</v>
      </c>
      <c r="M1045" s="12" t="n">
        <f aca="false">OliveWatbal!AA1045</f>
        <v>290.3846</v>
      </c>
      <c r="N1045" s="8" t="n">
        <f aca="false">(0.5*OliveWatbal!J1045*OliveTree!$C$31*OliveTree!$C$31/18.0152*40.7*60*60)/TreeCalculations!$I$3/TreeCalculations!$I$3</f>
        <v>378.080841733647</v>
      </c>
      <c r="O1045" s="8" t="n">
        <f aca="false">(OliveHrFlx!K1045*18.0152*OliveTree!$C$31*OliveTree!$C$31*2.45*0.5)/TreeCalculations!$I$3/TreeCalculations!$I$3</f>
        <v>45.22963669</v>
      </c>
      <c r="P1045" s="4" t="n">
        <f aca="false">N1045+(0.5*OliveWatbal!F1045*OliveTree!$C$31*OliveTree!$C$31/18.0152*40.7*60*60)/TreeCalculations!$I$3/TreeCalculations!$I$3 + (0.5*OliveWatbal!G1045*OliveTree!$C$31*OliveTree!$C$31/18.0152*40.7*60*60)/TreeCalculations!$I$3/TreeCalculations!$I$3</f>
        <v>378.080841733647</v>
      </c>
      <c r="Q1045" s="11" t="n">
        <f aca="false">OliveWatbal!AA1045-OliveWatbal!W1045-F1045</f>
        <v>237.26607614903</v>
      </c>
      <c r="R1045" s="11" t="n">
        <f aca="false">OliveWatbal!AA1045+OliveWatbal!W1045-F1045</f>
        <v>229.61487614903</v>
      </c>
      <c r="S1045" s="6" t="n">
        <f aca="false">OliveWatbal!W1045</f>
        <v>-3.8256</v>
      </c>
      <c r="T1045" s="7" t="n">
        <f aca="false">OliveHrFlx!P1045-OliveHrFlx!P1044</f>
        <v>-0.57</v>
      </c>
      <c r="U1045" s="7" t="n">
        <f aca="false">TreeCalculations!$J$3*TreeCalculations!$K$3*(T1045/TreeCalculations!$L$3)</f>
        <v>-0.018676564905097</v>
      </c>
    </row>
    <row r="1046" customFormat="false" ht="12.8" hidden="false" customHeight="false" outlineLevel="0" collapsed="false">
      <c r="C1046" s="2" t="n">
        <f aca="false">GrassWatbal!AA1046</f>
        <v>260.3419</v>
      </c>
      <c r="D1046" s="3" t="n">
        <f aca="false">(0.5*GrassWatbal!J1046*GrassTree!$C$31*GrassTree!$C$31/18.0152*40.7*60*60)/TreeCalculations!$I$2/TreeCalculations!$I$2</f>
        <v>41.8937630445402</v>
      </c>
      <c r="E1046" s="8" t="n">
        <f aca="false">(GrassHrFlux!K1046*18.0152*GrassTree!$C$31*GrassTree!$C$31*2.45*0.5)/TreeCalculations!$I$2/TreeCalculations!$I$2</f>
        <v>4.663099406</v>
      </c>
      <c r="F1046" s="10" t="n">
        <f aca="false">D1046+(0.5*GrassWatbal!F1046*GrassTree!$C$31*GrassTree!$C$31/18.0152*40.7*60*60)/TreeCalculations!$I$2/TreeCalculations!$I$2 + (0.5*GrassWatbal!G1046*GrassTree!$C$31*GrassTree!$C$31/18.0152*40.7*60*60)/TreeCalculations!$I$2/TreeCalculations!$I$2</f>
        <v>41.8937630445402</v>
      </c>
      <c r="G1046" s="5" t="n">
        <f aca="false">GrassWatbal!AA1046-GrassWatbal!W1046-F1046</f>
        <v>219.65953695546</v>
      </c>
      <c r="H1046" s="11" t="n">
        <f aca="false">GrassWatbal!AA1046+GrassWatbal!W1046-F1046</f>
        <v>217.23673695546</v>
      </c>
      <c r="I1046" s="6" t="n">
        <f aca="false">GrassWatbal!W1046</f>
        <v>-1.2114</v>
      </c>
      <c r="J1046" s="7" t="n">
        <f aca="false">GrassHrFlux!P1046-GrassHrFlux!P1045</f>
        <v>-0.200000000000001</v>
      </c>
      <c r="K1046" s="7" t="n">
        <f aca="false">TreeCalculations!$J$2*TreeCalculations!$K$2*(J1046/TreeCalculations!$L$2)</f>
        <v>-0.000262127226738204</v>
      </c>
      <c r="L1046" s="2" t="n">
        <f aca="false">OliveWatbal!V1046/(OliveTree!$C$31*2*OliveTree!$C$31*2)</f>
        <v>-143.821076</v>
      </c>
      <c r="M1046" s="12" t="n">
        <f aca="false">OliveWatbal!AA1046</f>
        <v>242.0697</v>
      </c>
      <c r="N1046" s="8" t="n">
        <f aca="false">(0.5*OliveWatbal!J1046*OliveTree!$C$31*OliveTree!$C$31/18.0152*40.7*60*60)/TreeCalculations!$I$3/TreeCalculations!$I$3</f>
        <v>270.040315955415</v>
      </c>
      <c r="O1046" s="8" t="n">
        <f aca="false">(OliveHrFlx!K1046*18.0152*OliveTree!$C$31*OliveTree!$C$31*2.45*0.5)/TreeCalculations!$I$3/TreeCalculations!$I$3</f>
        <v>35.724682056</v>
      </c>
      <c r="P1046" s="4" t="n">
        <f aca="false">N1046+(0.5*OliveWatbal!F1046*OliveTree!$C$31*OliveTree!$C$31/18.0152*40.7*60*60)/TreeCalculations!$I$3/TreeCalculations!$I$3 + (0.5*OliveWatbal!G1046*OliveTree!$C$31*OliveTree!$C$31/18.0152*40.7*60*60)/TreeCalculations!$I$3/TreeCalculations!$I$3</f>
        <v>270.040315955415</v>
      </c>
      <c r="Q1046" s="11" t="n">
        <f aca="false">OliveWatbal!AA1046-OliveWatbal!W1046-F1046</f>
        <v>202.17643695546</v>
      </c>
      <c r="R1046" s="11" t="n">
        <f aca="false">OliveWatbal!AA1046+OliveWatbal!W1046-F1046</f>
        <v>198.17543695546</v>
      </c>
      <c r="S1046" s="6" t="n">
        <f aca="false">OliveWatbal!W1046</f>
        <v>-2.0005</v>
      </c>
      <c r="T1046" s="7" t="n">
        <f aca="false">OliveHrFlx!P1046-OliveHrFlx!P1045</f>
        <v>-0.17</v>
      </c>
      <c r="U1046" s="7" t="n">
        <f aca="false">TreeCalculations!$J$3*TreeCalculations!$K$3*(T1046/TreeCalculations!$L$3)</f>
        <v>-0.00557020356818681</v>
      </c>
    </row>
    <row r="1047" customFormat="false" ht="12.8" hidden="false" customHeight="false" outlineLevel="0" collapsed="false">
      <c r="C1047" s="2" t="n">
        <f aca="false">GrassWatbal!AA1047</f>
        <v>166.7092</v>
      </c>
      <c r="D1047" s="3" t="n">
        <f aca="false">(0.5*GrassWatbal!J1047*GrassTree!$C$31*GrassTree!$C$31/18.0152*40.7*60*60)/TreeCalculations!$I$2/TreeCalculations!$I$2</f>
        <v>28.0349060793108</v>
      </c>
      <c r="E1047" s="8" t="n">
        <f aca="false">(GrassHrFlux!K1047*18.0152*GrassTree!$C$31*GrassTree!$C$31*2.45*0.5)/TreeCalculations!$I$2/TreeCalculations!$I$2</f>
        <v>0</v>
      </c>
      <c r="F1047" s="10" t="n">
        <f aca="false">D1047+(0.5*GrassWatbal!F1047*GrassTree!$C$31*GrassTree!$C$31/18.0152*40.7*60*60)/TreeCalculations!$I$2/TreeCalculations!$I$2 + (0.5*GrassWatbal!G1047*GrassTree!$C$31*GrassTree!$C$31/18.0152*40.7*60*60)/TreeCalculations!$I$2/TreeCalculations!$I$2</f>
        <v>28.0349060793108</v>
      </c>
      <c r="G1047" s="5" t="n">
        <f aca="false">GrassWatbal!AA1047-GrassWatbal!W1047-F1047</f>
        <v>139.567893920689</v>
      </c>
      <c r="H1047" s="11" t="n">
        <f aca="false">GrassWatbal!AA1047+GrassWatbal!W1047-F1047</f>
        <v>137.780693920689</v>
      </c>
      <c r="I1047" s="6" t="n">
        <f aca="false">GrassWatbal!W1047</f>
        <v>-0.8936</v>
      </c>
      <c r="J1047" s="7" t="n">
        <f aca="false">GrassHrFlux!P1047-GrassHrFlux!P1046</f>
        <v>1.85</v>
      </c>
      <c r="K1047" s="7" t="n">
        <f aca="false">TreeCalculations!$J$2*TreeCalculations!$K$2*(J1047/TreeCalculations!$L$2)</f>
        <v>0.00242467684732838</v>
      </c>
      <c r="L1047" s="2" t="n">
        <f aca="false">OliveWatbal!V1047/(OliveTree!$C$31*2*OliveTree!$C$31*2)</f>
        <v>-91.660604</v>
      </c>
      <c r="M1047" s="12" t="n">
        <f aca="false">OliveWatbal!AA1047</f>
        <v>155.176</v>
      </c>
      <c r="N1047" s="8" t="n">
        <f aca="false">(0.5*OliveWatbal!J1047*OliveTree!$C$31*OliveTree!$C$31/18.0152*40.7*60*60)/TreeCalculations!$I$3/TreeCalculations!$I$3</f>
        <v>213.287320706959</v>
      </c>
      <c r="O1047" s="8" t="n">
        <f aca="false">(OliveHrFlx!K1047*18.0152*OliveTree!$C$31*OliveTree!$C$31*2.45*0.5)/TreeCalculations!$I$3/TreeCalculations!$I$3</f>
        <v>0</v>
      </c>
      <c r="P1047" s="4" t="n">
        <f aca="false">N1047+(0.5*OliveWatbal!F1047*OliveTree!$C$31*OliveTree!$C$31/18.0152*40.7*60*60)/TreeCalculations!$I$3/TreeCalculations!$I$3 + (0.5*OliveWatbal!G1047*OliveTree!$C$31*OliveTree!$C$31/18.0152*40.7*60*60)/TreeCalculations!$I$3/TreeCalculations!$I$3</f>
        <v>213.287320706959</v>
      </c>
      <c r="Q1047" s="11" t="n">
        <f aca="false">OliveWatbal!AA1047-OliveWatbal!W1047-F1047</f>
        <v>128.849293920689</v>
      </c>
      <c r="R1047" s="11" t="n">
        <f aca="false">OliveWatbal!AA1047+OliveWatbal!W1047-F1047</f>
        <v>125.432893920689</v>
      </c>
      <c r="S1047" s="6" t="n">
        <f aca="false">OliveWatbal!W1047</f>
        <v>-1.7082</v>
      </c>
      <c r="T1047" s="7" t="n">
        <f aca="false">OliveHrFlx!P1047-OliveHrFlx!P1046</f>
        <v>1.98</v>
      </c>
      <c r="U1047" s="7" t="n">
        <f aca="false">TreeCalculations!$J$3*TreeCalculations!$K$3*(T1047/TreeCalculations!$L$3)</f>
        <v>0.0648764886177052</v>
      </c>
    </row>
    <row r="1048" customFormat="false" ht="12.8" hidden="false" customHeight="false" outlineLevel="0" collapsed="false">
      <c r="C1048" s="2" t="n">
        <f aca="false">GrassWatbal!AA1048</f>
        <v>72.7814</v>
      </c>
      <c r="D1048" s="3" t="n">
        <f aca="false">(0.5*GrassWatbal!J1048*GrassTree!$C$31*GrassTree!$C$31/18.0152*40.7*60*60)/TreeCalculations!$I$2/TreeCalculations!$I$2</f>
        <v>0.0162662640436964</v>
      </c>
      <c r="E1048" s="8" t="n">
        <f aca="false">(GrassHrFlux!K1048*18.0152*GrassTree!$C$31*GrassTree!$C$31*2.45*0.5)/TreeCalculations!$I$2/TreeCalculations!$I$2</f>
        <v>0</v>
      </c>
      <c r="F1048" s="10" t="n">
        <f aca="false">D1048+(0.5*GrassWatbal!F1048*GrassTree!$C$31*GrassTree!$C$31/18.0152*40.7*60*60)/TreeCalculations!$I$2/TreeCalculations!$I$2 + (0.5*GrassWatbal!G1048*GrassTree!$C$31*GrassTree!$C$31/18.0152*40.7*60*60)/TreeCalculations!$I$2/TreeCalculations!$I$2</f>
        <v>0.0162662640436964</v>
      </c>
      <c r="G1048" s="5" t="n">
        <f aca="false">GrassWatbal!AA1048-GrassWatbal!W1048-F1048</f>
        <v>76.1194337359563</v>
      </c>
      <c r="H1048" s="11" t="n">
        <f aca="false">GrassWatbal!AA1048+GrassWatbal!W1048-F1048</f>
        <v>69.4108337359563</v>
      </c>
      <c r="I1048" s="6" t="n">
        <f aca="false">GrassWatbal!W1048</f>
        <v>-3.3543</v>
      </c>
      <c r="J1048" s="7" t="n">
        <f aca="false">GrassHrFlux!P1048-GrassHrFlux!P1047</f>
        <v>-0.469999999999999</v>
      </c>
      <c r="K1048" s="7" t="n">
        <f aca="false">TreeCalculations!$J$2*TreeCalculations!$K$2*(J1048/TreeCalculations!$L$2)</f>
        <v>-0.000615998982834776</v>
      </c>
      <c r="L1048" s="2" t="n">
        <f aca="false">OliveWatbal!V1048/(OliveTree!$C$31*2*OliveTree!$C$31*2)</f>
        <v>0.229944</v>
      </c>
      <c r="M1048" s="12" t="n">
        <f aca="false">OliveWatbal!AA1048</f>
        <v>60.6723</v>
      </c>
      <c r="N1048" s="8" t="n">
        <f aca="false">(0.5*OliveWatbal!J1048*OliveTree!$C$31*OliveTree!$C$31/18.0152*40.7*60*60)/TreeCalculations!$I$3/TreeCalculations!$I$3</f>
        <v>0</v>
      </c>
      <c r="O1048" s="8" t="n">
        <f aca="false">(OliveHrFlx!K1048*18.0152*OliveTree!$C$31*OliveTree!$C$31*2.45*0.5)/TreeCalculations!$I$3/TreeCalculations!$I$3</f>
        <v>0</v>
      </c>
      <c r="P1048" s="4" t="n">
        <f aca="false">N1048+(0.5*OliveWatbal!F1048*OliveTree!$C$31*OliveTree!$C$31/18.0152*40.7*60*60)/TreeCalculations!$I$3/TreeCalculations!$I$3 + (0.5*OliveWatbal!G1048*OliveTree!$C$31*OliveTree!$C$31/18.0152*40.7*60*60)/TreeCalculations!$I$3/TreeCalculations!$I$3</f>
        <v>0</v>
      </c>
      <c r="Q1048" s="11" t="n">
        <f aca="false">OliveWatbal!AA1048-OliveWatbal!W1048-F1048</f>
        <v>65.1477337359563</v>
      </c>
      <c r="R1048" s="11" t="n">
        <f aca="false">OliveWatbal!AA1048+OliveWatbal!W1048-F1048</f>
        <v>56.1643337359563</v>
      </c>
      <c r="S1048" s="6" t="n">
        <f aca="false">OliveWatbal!W1048</f>
        <v>-4.4917</v>
      </c>
      <c r="T1048" s="7" t="n">
        <f aca="false">OliveHrFlx!P1048-OliveHrFlx!P1047</f>
        <v>-0.469999999999999</v>
      </c>
      <c r="U1048" s="7" t="n">
        <f aca="false">TreeCalculations!$J$3*TreeCalculations!$K$3*(T1048/TreeCalculations!$L$3)</f>
        <v>-0.0153999745708694</v>
      </c>
    </row>
    <row r="1049" customFormat="false" ht="12.8" hidden="false" customHeight="false" outlineLevel="0" collapsed="false">
      <c r="C1049" s="2" t="n">
        <f aca="false">GrassWatbal!AA1049</f>
        <v>-14.7728</v>
      </c>
      <c r="D1049" s="3" t="n">
        <f aca="false">(0.5*GrassWatbal!J1049*GrassTree!$C$31*GrassTree!$C$31/18.0152*40.7*60*60)/TreeCalculations!$I$2/TreeCalculations!$I$2</f>
        <v>0</v>
      </c>
      <c r="E1049" s="8" t="n">
        <f aca="false">(GrassHrFlux!K1049*18.0152*GrassTree!$C$31*GrassTree!$C$31*2.45*0.5)/TreeCalculations!$I$2/TreeCalculations!$I$2</f>
        <v>0</v>
      </c>
      <c r="F1049" s="10" t="n">
        <f aca="false">D1049+(0.5*GrassWatbal!F1049*GrassTree!$C$31*GrassTree!$C$31/18.0152*40.7*60*60)/TreeCalculations!$I$2/TreeCalculations!$I$2 + (0.5*GrassWatbal!G1049*GrassTree!$C$31*GrassTree!$C$31/18.0152*40.7*60*60)/TreeCalculations!$I$2/TreeCalculations!$I$2</f>
        <v>0</v>
      </c>
      <c r="G1049" s="5" t="n">
        <f aca="false">GrassWatbal!AA1049-GrassWatbal!W1049-F1049</f>
        <v>-13.8879</v>
      </c>
      <c r="H1049" s="11" t="n">
        <f aca="false">GrassWatbal!AA1049+GrassWatbal!W1049-F1049</f>
        <v>-15.6577</v>
      </c>
      <c r="I1049" s="6" t="n">
        <f aca="false">GrassWatbal!W1049</f>
        <v>-0.8849</v>
      </c>
      <c r="J1049" s="7" t="n">
        <f aca="false">GrassHrFlux!P1049-GrassHrFlux!P1048</f>
        <v>-1.2</v>
      </c>
      <c r="K1049" s="7" t="n">
        <f aca="false">TreeCalculations!$J$2*TreeCalculations!$K$2*(J1049/TreeCalculations!$L$2)</f>
        <v>-0.00157276336042922</v>
      </c>
      <c r="L1049" s="2" t="n">
        <f aca="false">OliveWatbal!V1049/(OliveTree!$C$31*2*OliveTree!$C$31*2)</f>
        <v>-2.737376</v>
      </c>
      <c r="M1049" s="12" t="n">
        <f aca="false">OliveWatbal!AA1049</f>
        <v>-26.8819</v>
      </c>
      <c r="N1049" s="8" t="n">
        <f aca="false">(0.5*OliveWatbal!J1049*OliveTree!$C$31*OliveTree!$C$31/18.0152*40.7*60*60)/TreeCalculations!$I$3/TreeCalculations!$I$3</f>
        <v>0</v>
      </c>
      <c r="O1049" s="8" t="n">
        <f aca="false">(OliveHrFlx!K1049*18.0152*OliveTree!$C$31*OliveTree!$C$31*2.45*0.5)/TreeCalculations!$I$3/TreeCalculations!$I$3</f>
        <v>0</v>
      </c>
      <c r="P1049" s="4" t="n">
        <f aca="false">N1049+(0.5*OliveWatbal!F1049*OliveTree!$C$31*OliveTree!$C$31/18.0152*40.7*60*60)/TreeCalculations!$I$3/TreeCalculations!$I$3 + (0.5*OliveWatbal!G1049*OliveTree!$C$31*OliveTree!$C$31/18.0152*40.7*60*60)/TreeCalculations!$I$3/TreeCalculations!$I$3</f>
        <v>0</v>
      </c>
      <c r="Q1049" s="11" t="n">
        <f aca="false">OliveWatbal!AA1049-OliveWatbal!W1049-F1049</f>
        <v>-25.1033</v>
      </c>
      <c r="R1049" s="11" t="n">
        <f aca="false">OliveWatbal!AA1049+OliveWatbal!W1049-F1049</f>
        <v>-28.6605</v>
      </c>
      <c r="S1049" s="6" t="n">
        <f aca="false">OliveWatbal!W1049</f>
        <v>-1.7786</v>
      </c>
      <c r="T1049" s="7" t="n">
        <f aca="false">OliveHrFlx!P1049-OliveHrFlx!P1048</f>
        <v>-1.2</v>
      </c>
      <c r="U1049" s="7" t="n">
        <f aca="false">TreeCalculations!$J$3*TreeCalculations!$K$3*(T1049/TreeCalculations!$L$3)</f>
        <v>-0.0393190840107304</v>
      </c>
    </row>
    <row r="1050" customFormat="false" ht="12.8" hidden="false" customHeight="false" outlineLevel="0" collapsed="false">
      <c r="C1050" s="2" t="n">
        <f aca="false">GrassWatbal!AA1050</f>
        <v>-38.6262</v>
      </c>
      <c r="D1050" s="3" t="n">
        <f aca="false">(0.5*GrassWatbal!J1050*GrassTree!$C$31*GrassTree!$C$31/18.0152*40.7*60*60)/TreeCalculations!$I$2/TreeCalculations!$I$2</f>
        <v>0</v>
      </c>
      <c r="E1050" s="8" t="n">
        <f aca="false">(GrassHrFlux!K1050*18.0152*GrassTree!$C$31*GrassTree!$C$31*2.45*0.5)/TreeCalculations!$I$2/TreeCalculations!$I$2</f>
        <v>0</v>
      </c>
      <c r="F1050" s="10" t="n">
        <f aca="false">D1050+(0.5*GrassWatbal!F1050*GrassTree!$C$31*GrassTree!$C$31/18.0152*40.7*60*60)/TreeCalculations!$I$2/TreeCalculations!$I$2 + (0.5*GrassWatbal!G1050*GrassTree!$C$31*GrassTree!$C$31/18.0152*40.7*60*60)/TreeCalculations!$I$2/TreeCalculations!$I$2</f>
        <v>0</v>
      </c>
      <c r="G1050" s="5" t="n">
        <f aca="false">GrassWatbal!AA1050-GrassWatbal!W1050-F1050</f>
        <v>-43.008</v>
      </c>
      <c r="H1050" s="11" t="n">
        <f aca="false">GrassWatbal!AA1050+GrassWatbal!W1050-F1050</f>
        <v>-34.2444</v>
      </c>
      <c r="I1050" s="6" t="n">
        <f aca="false">GrassWatbal!W1050</f>
        <v>4.3818</v>
      </c>
      <c r="J1050" s="7" t="n">
        <f aca="false">GrassHrFlux!P1050-GrassHrFlux!P1049</f>
        <v>-0.780000000000001</v>
      </c>
      <c r="K1050" s="7" t="n">
        <f aca="false">TreeCalculations!$J$2*TreeCalculations!$K$2*(J1050/TreeCalculations!$L$2)</f>
        <v>-0.00102229618427899</v>
      </c>
      <c r="L1050" s="2" t="n">
        <f aca="false">OliveWatbal!V1050/(OliveTree!$C$31*2*OliveTree!$C$31*2)</f>
        <v>-3.518116</v>
      </c>
      <c r="M1050" s="12" t="n">
        <f aca="false">OliveWatbal!AA1050</f>
        <v>-50.7354</v>
      </c>
      <c r="N1050" s="8" t="n">
        <f aca="false">(0.5*OliveWatbal!J1050*OliveTree!$C$31*OliveTree!$C$31/18.0152*40.7*60*60)/TreeCalculations!$I$3/TreeCalculations!$I$3</f>
        <v>0</v>
      </c>
      <c r="O1050" s="8" t="n">
        <f aca="false">(OliveHrFlx!K1050*18.0152*OliveTree!$C$31*OliveTree!$C$31*2.45*0.5)/TreeCalculations!$I$3/TreeCalculations!$I$3</f>
        <v>0</v>
      </c>
      <c r="P1050" s="4" t="n">
        <f aca="false">N1050+(0.5*OliveWatbal!F1050*OliveTree!$C$31*OliveTree!$C$31/18.0152*40.7*60*60)/TreeCalculations!$I$3/TreeCalculations!$I$3 + (0.5*OliveWatbal!G1050*OliveTree!$C$31*OliveTree!$C$31/18.0152*40.7*60*60)/TreeCalculations!$I$3/TreeCalculations!$I$3</f>
        <v>0</v>
      </c>
      <c r="Q1050" s="11" t="n">
        <f aca="false">OliveWatbal!AA1050-OliveWatbal!W1050-F1050</f>
        <v>-54.386</v>
      </c>
      <c r="R1050" s="11" t="n">
        <f aca="false">OliveWatbal!AA1050+OliveWatbal!W1050-F1050</f>
        <v>-47.0848</v>
      </c>
      <c r="S1050" s="6" t="n">
        <f aca="false">OliveWatbal!W1050</f>
        <v>3.6506</v>
      </c>
      <c r="T1050" s="7" t="n">
        <f aca="false">OliveHrFlx!P1050-OliveHrFlx!P1049</f>
        <v>-0.780000000000001</v>
      </c>
      <c r="U1050" s="7" t="n">
        <f aca="false">TreeCalculations!$J$3*TreeCalculations!$K$3*(T1050/TreeCalculations!$L$3)</f>
        <v>-0.0255574046069748</v>
      </c>
    </row>
    <row r="1051" customFormat="false" ht="12.8" hidden="false" customHeight="false" outlineLevel="0" collapsed="false">
      <c r="C1051" s="2" t="n">
        <f aca="false">GrassWatbal!AA1051</f>
        <v>-40.2202</v>
      </c>
      <c r="D1051" s="3" t="n">
        <f aca="false">(0.5*GrassWatbal!J1051*GrassTree!$C$31*GrassTree!$C$31/18.0152*40.7*60*60)/TreeCalculations!$I$2/TreeCalculations!$I$2</f>
        <v>0</v>
      </c>
      <c r="E1051" s="8" t="n">
        <f aca="false">(GrassHrFlux!K1051*18.0152*GrassTree!$C$31*GrassTree!$C$31*2.45*0.5)/TreeCalculations!$I$2/TreeCalculations!$I$2</f>
        <v>0</v>
      </c>
      <c r="F1051" s="10" t="n">
        <f aca="false">D1051+(0.5*GrassWatbal!F1051*GrassTree!$C$31*GrassTree!$C$31/18.0152*40.7*60*60)/TreeCalculations!$I$2/TreeCalculations!$I$2 + (0.5*GrassWatbal!G1051*GrassTree!$C$31*GrassTree!$C$31/18.0152*40.7*60*60)/TreeCalculations!$I$2/TreeCalculations!$I$2</f>
        <v>0</v>
      </c>
      <c r="G1051" s="5" t="n">
        <f aca="false">GrassWatbal!AA1051-GrassWatbal!W1051-F1051</f>
        <v>-46.7837</v>
      </c>
      <c r="H1051" s="11" t="n">
        <f aca="false">GrassWatbal!AA1051+GrassWatbal!W1051-F1051</f>
        <v>-33.6567</v>
      </c>
      <c r="I1051" s="6" t="n">
        <f aca="false">GrassWatbal!W1051</f>
        <v>6.5635</v>
      </c>
      <c r="J1051" s="7" t="n">
        <f aca="false">GrassHrFlux!P1051-GrassHrFlux!P1050</f>
        <v>-0.5</v>
      </c>
      <c r="K1051" s="7" t="n">
        <f aca="false">TreeCalculations!$J$2*TreeCalculations!$K$2*(J1051/TreeCalculations!$L$2)</f>
        <v>-0.000655318066845508</v>
      </c>
      <c r="L1051" s="2" t="n">
        <f aca="false">OliveWatbal!V1051/(OliveTree!$C$31*2*OliveTree!$C$31*2)</f>
        <v>-3.555036</v>
      </c>
      <c r="M1051" s="12" t="n">
        <f aca="false">OliveWatbal!AA1051</f>
        <v>-52.3294</v>
      </c>
      <c r="N1051" s="8" t="n">
        <f aca="false">(0.5*OliveWatbal!J1051*OliveTree!$C$31*OliveTree!$C$31/18.0152*40.7*60*60)/TreeCalculations!$I$3/TreeCalculations!$I$3</f>
        <v>0</v>
      </c>
      <c r="O1051" s="8" t="n">
        <f aca="false">(OliveHrFlx!K1051*18.0152*OliveTree!$C$31*OliveTree!$C$31*2.45*0.5)/TreeCalculations!$I$3/TreeCalculations!$I$3</f>
        <v>0</v>
      </c>
      <c r="P1051" s="4" t="n">
        <f aca="false">N1051+(0.5*OliveWatbal!F1051*OliveTree!$C$31*OliveTree!$C$31/18.0152*40.7*60*60)/TreeCalculations!$I$3/TreeCalculations!$I$3 + (0.5*OliveWatbal!G1051*OliveTree!$C$31*OliveTree!$C$31/18.0152*40.7*60*60)/TreeCalculations!$I$3/TreeCalculations!$I$3</f>
        <v>0</v>
      </c>
      <c r="Q1051" s="11" t="n">
        <f aca="false">OliveWatbal!AA1051-OliveWatbal!W1051-F1051</f>
        <v>-58.2744</v>
      </c>
      <c r="R1051" s="11" t="n">
        <f aca="false">OliveWatbal!AA1051+OliveWatbal!W1051-F1051</f>
        <v>-46.3844</v>
      </c>
      <c r="S1051" s="6" t="n">
        <f aca="false">OliveWatbal!W1051</f>
        <v>5.945</v>
      </c>
      <c r="T1051" s="7" t="n">
        <f aca="false">OliveHrFlx!P1051-OliveHrFlx!P1050</f>
        <v>-0.5</v>
      </c>
      <c r="U1051" s="7" t="n">
        <f aca="false">TreeCalculations!$J$3*TreeCalculations!$K$3*(T1051/TreeCalculations!$L$3)</f>
        <v>-0.0163829516711377</v>
      </c>
    </row>
    <row r="1052" customFormat="false" ht="12.8" hidden="false" customHeight="false" outlineLevel="0" collapsed="false">
      <c r="C1052" s="2" t="n">
        <f aca="false">GrassWatbal!AA1052</f>
        <v>-40.341</v>
      </c>
      <c r="D1052" s="3" t="n">
        <f aca="false">(0.5*GrassWatbal!J1052*GrassTree!$C$31*GrassTree!$C$31/18.0152*40.7*60*60)/TreeCalculations!$I$2/TreeCalculations!$I$2</f>
        <v>0</v>
      </c>
      <c r="E1052" s="8" t="n">
        <f aca="false">(GrassHrFlux!K1052*18.0152*GrassTree!$C$31*GrassTree!$C$31*2.45*0.5)/TreeCalculations!$I$2/TreeCalculations!$I$2</f>
        <v>0</v>
      </c>
      <c r="F1052" s="10" t="n">
        <f aca="false">D1052+(0.5*GrassWatbal!F1052*GrassTree!$C$31*GrassTree!$C$31/18.0152*40.7*60*60)/TreeCalculations!$I$2/TreeCalculations!$I$2 + (0.5*GrassWatbal!G1052*GrassTree!$C$31*GrassTree!$C$31/18.0152*40.7*60*60)/TreeCalculations!$I$2/TreeCalculations!$I$2</f>
        <v>0</v>
      </c>
      <c r="G1052" s="5" t="n">
        <f aca="false">GrassWatbal!AA1052-GrassWatbal!W1052-F1052</f>
        <v>-47.6105</v>
      </c>
      <c r="H1052" s="11" t="n">
        <f aca="false">GrassWatbal!AA1052+GrassWatbal!W1052-F1052</f>
        <v>-33.0715</v>
      </c>
      <c r="I1052" s="6" t="n">
        <f aca="false">GrassWatbal!W1052</f>
        <v>7.2695</v>
      </c>
      <c r="J1052" s="7" t="n">
        <f aca="false">GrassHrFlux!P1052-GrassHrFlux!P1051</f>
        <v>-0.379999999999999</v>
      </c>
      <c r="K1052" s="7" t="n">
        <f aca="false">TreeCalculations!$J$2*TreeCalculations!$K$2*(J1052/TreeCalculations!$L$2)</f>
        <v>-0.000498041730802585</v>
      </c>
      <c r="L1052" s="2" t="n">
        <f aca="false">OliveWatbal!V1052/(OliveTree!$C$31*2*OliveTree!$C$31*2)</f>
        <v>-3.549188</v>
      </c>
      <c r="M1052" s="12" t="n">
        <f aca="false">OliveWatbal!AA1052</f>
        <v>-52.4499</v>
      </c>
      <c r="N1052" s="8" t="n">
        <f aca="false">(0.5*OliveWatbal!J1052*OliveTree!$C$31*OliveTree!$C$31/18.0152*40.7*60*60)/TreeCalculations!$I$3/TreeCalculations!$I$3</f>
        <v>0</v>
      </c>
      <c r="O1052" s="8" t="n">
        <f aca="false">(OliveHrFlx!K1052*18.0152*OliveTree!$C$31*OliveTree!$C$31*2.45*0.5)/TreeCalculations!$I$3/TreeCalculations!$I$3</f>
        <v>0</v>
      </c>
      <c r="P1052" s="4" t="n">
        <f aca="false">N1052+(0.5*OliveWatbal!F1052*OliveTree!$C$31*OliveTree!$C$31/18.0152*40.7*60*60)/TreeCalculations!$I$3/TreeCalculations!$I$3 + (0.5*OliveWatbal!G1052*OliveTree!$C$31*OliveTree!$C$31/18.0152*40.7*60*60)/TreeCalculations!$I$3/TreeCalculations!$I$3</f>
        <v>0</v>
      </c>
      <c r="Q1052" s="11" t="n">
        <f aca="false">OliveWatbal!AA1052-OliveWatbal!W1052-F1052</f>
        <v>-59.1834</v>
      </c>
      <c r="R1052" s="11" t="n">
        <f aca="false">OliveWatbal!AA1052+OliveWatbal!W1052-F1052</f>
        <v>-45.7164</v>
      </c>
      <c r="S1052" s="6" t="n">
        <f aca="false">OliveWatbal!W1052</f>
        <v>6.7335</v>
      </c>
      <c r="T1052" s="7" t="n">
        <f aca="false">OliveHrFlx!P1052-OliveHrFlx!P1051</f>
        <v>-0.379999999999999</v>
      </c>
      <c r="U1052" s="7" t="n">
        <f aca="false">TreeCalculations!$J$3*TreeCalculations!$K$3*(T1052/TreeCalculations!$L$3)</f>
        <v>-0.0124510432700646</v>
      </c>
    </row>
    <row r="1053" customFormat="false" ht="12.8" hidden="false" customHeight="false" outlineLevel="0" collapsed="false">
      <c r="C1053" s="2" t="n">
        <f aca="false">GrassWatbal!AA1053</f>
        <v>-40.6444</v>
      </c>
      <c r="D1053" s="3" t="n">
        <f aca="false">(0.5*GrassWatbal!J1053*GrassTree!$C$31*GrassTree!$C$31/18.0152*40.7*60*60)/TreeCalculations!$I$2/TreeCalculations!$I$2</f>
        <v>0</v>
      </c>
      <c r="E1053" s="8" t="n">
        <f aca="false">(GrassHrFlux!K1053*18.0152*GrassTree!$C$31*GrassTree!$C$31*2.45*0.5)/TreeCalculations!$I$2/TreeCalculations!$I$2</f>
        <v>0</v>
      </c>
      <c r="F1053" s="10" t="n">
        <f aca="false">D1053+(0.5*GrassWatbal!F1053*GrassTree!$C$31*GrassTree!$C$31/18.0152*40.7*60*60)/TreeCalculations!$I$2/TreeCalculations!$I$2 + (0.5*GrassWatbal!G1053*GrassTree!$C$31*GrassTree!$C$31/18.0152*40.7*60*60)/TreeCalculations!$I$2/TreeCalculations!$I$2</f>
        <v>0</v>
      </c>
      <c r="G1053" s="5" t="n">
        <f aca="false">GrassWatbal!AA1053-GrassWatbal!W1053-F1053</f>
        <v>-48.1478</v>
      </c>
      <c r="H1053" s="11" t="n">
        <f aca="false">GrassWatbal!AA1053+GrassWatbal!W1053-F1053</f>
        <v>-33.141</v>
      </c>
      <c r="I1053" s="6" t="n">
        <f aca="false">GrassWatbal!W1053</f>
        <v>7.5034</v>
      </c>
      <c r="J1053" s="7" t="n">
        <f aca="false">GrassHrFlux!P1053-GrassHrFlux!P1052</f>
        <v>-0.32</v>
      </c>
      <c r="K1053" s="7" t="n">
        <f aca="false">TreeCalculations!$J$2*TreeCalculations!$K$2*(J1053/TreeCalculations!$L$2)</f>
        <v>-0.000419403562781125</v>
      </c>
      <c r="L1053" s="2" t="n">
        <f aca="false">OliveWatbal!V1053/(OliveTree!$C$31*2*OliveTree!$C$31*2)</f>
        <v>-3.550952</v>
      </c>
      <c r="M1053" s="12" t="n">
        <f aca="false">OliveWatbal!AA1053</f>
        <v>-52.753</v>
      </c>
      <c r="N1053" s="8" t="n">
        <f aca="false">(0.5*OliveWatbal!J1053*OliveTree!$C$31*OliveTree!$C$31/18.0152*40.7*60*60)/TreeCalculations!$I$3/TreeCalculations!$I$3</f>
        <v>0</v>
      </c>
      <c r="O1053" s="8" t="n">
        <f aca="false">(OliveHrFlx!K1053*18.0152*OliveTree!$C$31*OliveTree!$C$31*2.45*0.5)/TreeCalculations!$I$3/TreeCalculations!$I$3</f>
        <v>0</v>
      </c>
      <c r="P1053" s="4" t="n">
        <f aca="false">N1053+(0.5*OliveWatbal!F1053*OliveTree!$C$31*OliveTree!$C$31/18.0152*40.7*60*60)/TreeCalculations!$I$3/TreeCalculations!$I$3 + (0.5*OliveWatbal!G1053*OliveTree!$C$31*OliveTree!$C$31/18.0152*40.7*60*60)/TreeCalculations!$I$3/TreeCalculations!$I$3</f>
        <v>0</v>
      </c>
      <c r="Q1053" s="11" t="n">
        <f aca="false">OliveWatbal!AA1053-OliveWatbal!W1053-F1053</f>
        <v>-59.7837</v>
      </c>
      <c r="R1053" s="11" t="n">
        <f aca="false">OliveWatbal!AA1053+OliveWatbal!W1053-F1053</f>
        <v>-45.7223</v>
      </c>
      <c r="S1053" s="6" t="n">
        <f aca="false">OliveWatbal!W1053</f>
        <v>7.0307</v>
      </c>
      <c r="T1053" s="7" t="n">
        <f aca="false">OliveHrFlx!P1053-OliveHrFlx!P1052</f>
        <v>-0.32</v>
      </c>
      <c r="U1053" s="7" t="n">
        <f aca="false">TreeCalculations!$J$3*TreeCalculations!$K$3*(T1053/TreeCalculations!$L$3)</f>
        <v>-0.0104850890695281</v>
      </c>
    </row>
    <row r="1054" customFormat="false" ht="12.8" hidden="false" customHeight="false" outlineLevel="0" collapsed="false">
      <c r="C1054" s="2" t="n">
        <f aca="false">GrassWatbal!AA1054</f>
        <v>-40.8454</v>
      </c>
      <c r="D1054" s="3" t="n">
        <f aca="false">(0.5*GrassWatbal!J1054*GrassTree!$C$31*GrassTree!$C$31/18.0152*40.7*60*60)/TreeCalculations!$I$2/TreeCalculations!$I$2</f>
        <v>0</v>
      </c>
      <c r="E1054" s="8" t="n">
        <f aca="false">(GrassHrFlux!K1054*18.0152*GrassTree!$C$31*GrassTree!$C$31*2.45*0.5)/TreeCalculations!$I$2/TreeCalculations!$I$2</f>
        <v>0</v>
      </c>
      <c r="F1054" s="10" t="n">
        <f aca="false">D1054+(0.5*GrassWatbal!F1054*GrassTree!$C$31*GrassTree!$C$31/18.0152*40.7*60*60)/TreeCalculations!$I$2/TreeCalculations!$I$2 + (0.5*GrassWatbal!G1054*GrassTree!$C$31*GrassTree!$C$31/18.0152*40.7*60*60)/TreeCalculations!$I$2/TreeCalculations!$I$2</f>
        <v>0</v>
      </c>
      <c r="G1054" s="5" t="n">
        <f aca="false">GrassWatbal!AA1054-GrassWatbal!W1054-F1054</f>
        <v>-48.4562</v>
      </c>
      <c r="H1054" s="11" t="n">
        <f aca="false">GrassWatbal!AA1054+GrassWatbal!W1054-F1054</f>
        <v>-33.2346</v>
      </c>
      <c r="I1054" s="6" t="n">
        <f aca="false">GrassWatbal!W1054</f>
        <v>7.6108</v>
      </c>
      <c r="J1054" s="7" t="n">
        <f aca="false">GrassHrFlux!P1054-GrassHrFlux!P1053</f>
        <v>-0.27</v>
      </c>
      <c r="K1054" s="7" t="n">
        <f aca="false">TreeCalculations!$J$2*TreeCalculations!$K$2*(J1054/TreeCalculations!$L$2)</f>
        <v>-0.000353871756096574</v>
      </c>
      <c r="L1054" s="2" t="n">
        <f aca="false">OliveWatbal!V1054/(OliveTree!$C$31*2*OliveTree!$C$31*2)</f>
        <v>-3.550156</v>
      </c>
      <c r="M1054" s="12" t="n">
        <f aca="false">OliveWatbal!AA1054</f>
        <v>-52.9541</v>
      </c>
      <c r="N1054" s="8" t="n">
        <f aca="false">(0.5*OliveWatbal!J1054*OliveTree!$C$31*OliveTree!$C$31/18.0152*40.7*60*60)/TreeCalculations!$I$3/TreeCalculations!$I$3</f>
        <v>0</v>
      </c>
      <c r="O1054" s="8" t="n">
        <f aca="false">(OliveHrFlx!K1054*18.0152*OliveTree!$C$31*OliveTree!$C$31*2.45*0.5)/TreeCalculations!$I$3/TreeCalculations!$I$3</f>
        <v>0</v>
      </c>
      <c r="P1054" s="4" t="n">
        <f aca="false">N1054+(0.5*OliveWatbal!F1054*OliveTree!$C$31*OliveTree!$C$31/18.0152*40.7*60*60)/TreeCalculations!$I$3/TreeCalculations!$I$3 + (0.5*OliveWatbal!G1054*OliveTree!$C$31*OliveTree!$C$31/18.0152*40.7*60*60)/TreeCalculations!$I$3/TreeCalculations!$I$3</f>
        <v>0</v>
      </c>
      <c r="Q1054" s="11" t="n">
        <f aca="false">OliveWatbal!AA1054-OliveWatbal!W1054-F1054</f>
        <v>-60.142</v>
      </c>
      <c r="R1054" s="11" t="n">
        <f aca="false">OliveWatbal!AA1054+OliveWatbal!W1054-F1054</f>
        <v>-45.7662</v>
      </c>
      <c r="S1054" s="6" t="n">
        <f aca="false">OliveWatbal!W1054</f>
        <v>7.1879</v>
      </c>
      <c r="T1054" s="7" t="n">
        <f aca="false">OliveHrFlx!P1054-OliveHrFlx!P1053</f>
        <v>-0.27</v>
      </c>
      <c r="U1054" s="7" t="n">
        <f aca="false">TreeCalculations!$J$3*TreeCalculations!$K$3*(T1054/TreeCalculations!$L$3)</f>
        <v>-0.00884679390241434</v>
      </c>
    </row>
    <row r="1055" customFormat="false" ht="12.8" hidden="false" customHeight="false" outlineLevel="0" collapsed="false">
      <c r="C1055" s="2" t="n">
        <f aca="false">GrassWatbal!AA1055</f>
        <v>-40.9365</v>
      </c>
      <c r="D1055" s="3" t="n">
        <f aca="false">(0.5*GrassWatbal!J1055*GrassTree!$C$31*GrassTree!$C$31/18.0152*40.7*60*60)/TreeCalculations!$I$2/TreeCalculations!$I$2</f>
        <v>0</v>
      </c>
      <c r="E1055" s="8" t="n">
        <f aca="false">(GrassHrFlux!K1055*18.0152*GrassTree!$C$31*GrassTree!$C$31*2.45*0.5)/TreeCalculations!$I$2/TreeCalculations!$I$2</f>
        <v>0</v>
      </c>
      <c r="F1055" s="10" t="n">
        <f aca="false">D1055+(0.5*GrassWatbal!F1055*GrassTree!$C$31*GrassTree!$C$31/18.0152*40.7*60*60)/TreeCalculations!$I$2/TreeCalculations!$I$2 + (0.5*GrassWatbal!G1055*GrassTree!$C$31*GrassTree!$C$31/18.0152*40.7*60*60)/TreeCalculations!$I$2/TreeCalculations!$I$2</f>
        <v>0</v>
      </c>
      <c r="G1055" s="5" t="n">
        <f aca="false">GrassWatbal!AA1055-GrassWatbal!W1055-F1055</f>
        <v>-48.5402</v>
      </c>
      <c r="H1055" s="11" t="n">
        <f aca="false">GrassWatbal!AA1055+GrassWatbal!W1055-F1055</f>
        <v>-33.3328</v>
      </c>
      <c r="I1055" s="6" t="n">
        <f aca="false">GrassWatbal!W1055</f>
        <v>7.6037</v>
      </c>
      <c r="J1055" s="7" t="n">
        <f aca="false">GrassHrFlux!P1055-GrassHrFlux!P1054</f>
        <v>-0.190000000000001</v>
      </c>
      <c r="K1055" s="7" t="n">
        <f aca="false">TreeCalculations!$J$2*TreeCalculations!$K$2*(J1055/TreeCalculations!$L$2)</f>
        <v>-0.000249020865401295</v>
      </c>
      <c r="L1055" s="2" t="n">
        <f aca="false">OliveWatbal!V1055/(OliveTree!$C$31*2*OliveTree!$C$31*2)</f>
        <v>-3.545676</v>
      </c>
      <c r="M1055" s="12" t="n">
        <f aca="false">OliveWatbal!AA1055</f>
        <v>-53.0445</v>
      </c>
      <c r="N1055" s="8" t="n">
        <f aca="false">(0.5*OliveWatbal!J1055*OliveTree!$C$31*OliveTree!$C$31/18.0152*40.7*60*60)/TreeCalculations!$I$3/TreeCalculations!$I$3</f>
        <v>0</v>
      </c>
      <c r="O1055" s="8" t="n">
        <f aca="false">(OliveHrFlx!K1055*18.0152*OliveTree!$C$31*OliveTree!$C$31*2.45*0.5)/TreeCalculations!$I$3/TreeCalculations!$I$3</f>
        <v>0</v>
      </c>
      <c r="P1055" s="4" t="n">
        <f aca="false">N1055+(0.5*OliveWatbal!F1055*OliveTree!$C$31*OliveTree!$C$31/18.0152*40.7*60*60)/TreeCalculations!$I$3/TreeCalculations!$I$3 + (0.5*OliveWatbal!G1055*OliveTree!$C$31*OliveTree!$C$31/18.0152*40.7*60*60)/TreeCalculations!$I$3/TreeCalculations!$I$3</f>
        <v>0</v>
      </c>
      <c r="Q1055" s="11" t="n">
        <f aca="false">OliveWatbal!AA1055-OliveWatbal!W1055-F1055</f>
        <v>-60.2667</v>
      </c>
      <c r="R1055" s="11" t="n">
        <f aca="false">OliveWatbal!AA1055+OliveWatbal!W1055-F1055</f>
        <v>-45.8223</v>
      </c>
      <c r="S1055" s="6" t="n">
        <f aca="false">OliveWatbal!W1055</f>
        <v>7.2222</v>
      </c>
      <c r="T1055" s="7" t="n">
        <f aca="false">OliveHrFlx!P1055-OliveHrFlx!P1054</f>
        <v>-0.190000000000001</v>
      </c>
      <c r="U1055" s="7" t="n">
        <f aca="false">TreeCalculations!$J$3*TreeCalculations!$K$3*(T1055/TreeCalculations!$L$3)</f>
        <v>-0.00622552163503237</v>
      </c>
    </row>
    <row r="1056" customFormat="false" ht="12.8" hidden="false" customHeight="false" outlineLevel="0" collapsed="false">
      <c r="C1056" s="2" t="n">
        <f aca="false">GrassWatbal!AA1056</f>
        <v>-41.194</v>
      </c>
      <c r="D1056" s="3" t="n">
        <f aca="false">(0.5*GrassWatbal!J1056*GrassTree!$C$31*GrassTree!$C$31/18.0152*40.7*60*60)/TreeCalculations!$I$2/TreeCalculations!$I$2</f>
        <v>0</v>
      </c>
      <c r="E1056" s="8" t="n">
        <f aca="false">(GrassHrFlux!K1056*18.0152*GrassTree!$C$31*GrassTree!$C$31*2.45*0.5)/TreeCalculations!$I$2/TreeCalculations!$I$2</f>
        <v>0</v>
      </c>
      <c r="F1056" s="10" t="n">
        <f aca="false">D1056+(0.5*GrassWatbal!F1056*GrassTree!$C$31*GrassTree!$C$31/18.0152*40.7*60*60)/TreeCalculations!$I$2/TreeCalculations!$I$2 + (0.5*GrassWatbal!G1056*GrassTree!$C$31*GrassTree!$C$31/18.0152*40.7*60*60)/TreeCalculations!$I$2/TreeCalculations!$I$2</f>
        <v>0</v>
      </c>
      <c r="G1056" s="5" t="n">
        <f aca="false">GrassWatbal!AA1056-GrassWatbal!W1056-F1056</f>
        <v>-48.5467</v>
      </c>
      <c r="H1056" s="11" t="n">
        <f aca="false">GrassWatbal!AA1056+GrassWatbal!W1056-F1056</f>
        <v>-33.8413</v>
      </c>
      <c r="I1056" s="6" t="n">
        <f aca="false">GrassWatbal!W1056</f>
        <v>7.3527</v>
      </c>
      <c r="J1056" s="7" t="n">
        <f aca="false">GrassHrFlux!P1056-GrassHrFlux!P1055</f>
        <v>-0.17</v>
      </c>
      <c r="K1056" s="7" t="n">
        <f aca="false">TreeCalculations!$J$2*TreeCalculations!$K$2*(J1056/TreeCalculations!$L$2)</f>
        <v>-0.000222808142727472</v>
      </c>
      <c r="L1056" s="2" t="n">
        <f aca="false">OliveWatbal!V1056/(OliveTree!$C$31*2*OliveTree!$C$31*2)</f>
        <v>-3.549332</v>
      </c>
      <c r="M1056" s="12" t="n">
        <f aca="false">OliveWatbal!AA1056</f>
        <v>-53.3015</v>
      </c>
      <c r="N1056" s="8" t="n">
        <f aca="false">(0.5*OliveWatbal!J1056*OliveTree!$C$31*OliveTree!$C$31/18.0152*40.7*60*60)/TreeCalculations!$I$3/TreeCalculations!$I$3</f>
        <v>0</v>
      </c>
      <c r="O1056" s="8" t="n">
        <f aca="false">(OliveHrFlx!K1056*18.0152*OliveTree!$C$31*OliveTree!$C$31*2.45*0.5)/TreeCalculations!$I$3/TreeCalculations!$I$3</f>
        <v>0</v>
      </c>
      <c r="P1056" s="4" t="n">
        <f aca="false">N1056+(0.5*OliveWatbal!F1056*OliveTree!$C$31*OliveTree!$C$31/18.0152*40.7*60*60)/TreeCalculations!$I$3/TreeCalculations!$I$3 + (0.5*OliveWatbal!G1056*OliveTree!$C$31*OliveTree!$C$31/18.0152*40.7*60*60)/TreeCalculations!$I$3/TreeCalculations!$I$3</f>
        <v>0</v>
      </c>
      <c r="Q1056" s="11" t="n">
        <f aca="false">OliveWatbal!AA1056-OliveWatbal!W1056-F1056</f>
        <v>-60.3069</v>
      </c>
      <c r="R1056" s="11" t="n">
        <f aca="false">OliveWatbal!AA1056+OliveWatbal!W1056-F1056</f>
        <v>-46.2961</v>
      </c>
      <c r="S1056" s="6" t="n">
        <f aca="false">OliveWatbal!W1056</f>
        <v>7.0054</v>
      </c>
      <c r="T1056" s="7" t="n">
        <f aca="false">OliveHrFlx!P1056-OliveHrFlx!P1055</f>
        <v>-0.17</v>
      </c>
      <c r="U1056" s="7" t="n">
        <f aca="false">TreeCalculations!$J$3*TreeCalculations!$K$3*(T1056/TreeCalculations!$L$3)</f>
        <v>-0.00557020356818681</v>
      </c>
    </row>
    <row r="1057" customFormat="false" ht="12.8" hidden="false" customHeight="false" outlineLevel="0" collapsed="false">
      <c r="C1057" s="2" t="n">
        <f aca="false">GrassWatbal!AA1057</f>
        <v>-41.3445</v>
      </c>
      <c r="D1057" s="3" t="n">
        <f aca="false">(0.5*GrassWatbal!J1057*GrassTree!$C$31*GrassTree!$C$31/18.0152*40.7*60*60)/TreeCalculations!$I$2/TreeCalculations!$I$2</f>
        <v>0</v>
      </c>
      <c r="E1057" s="8" t="n">
        <f aca="false">(GrassHrFlux!K1057*18.0152*GrassTree!$C$31*GrassTree!$C$31*2.45*0.5)/TreeCalculations!$I$2/TreeCalculations!$I$2</f>
        <v>0</v>
      </c>
      <c r="F1057" s="10" t="n">
        <f aca="false">D1057+(0.5*GrassWatbal!F1057*GrassTree!$C$31*GrassTree!$C$31/18.0152*40.7*60*60)/TreeCalculations!$I$2/TreeCalculations!$I$2 + (0.5*GrassWatbal!G1057*GrassTree!$C$31*GrassTree!$C$31/18.0152*40.7*60*60)/TreeCalculations!$I$2/TreeCalculations!$I$2</f>
        <v>0</v>
      </c>
      <c r="G1057" s="5" t="n">
        <f aca="false">GrassWatbal!AA1057-GrassWatbal!W1057-F1057</f>
        <v>-48.5118</v>
      </c>
      <c r="H1057" s="11" t="n">
        <f aca="false">GrassWatbal!AA1057+GrassWatbal!W1057-F1057</f>
        <v>-34.1772</v>
      </c>
      <c r="I1057" s="6" t="n">
        <f aca="false">GrassWatbal!W1057</f>
        <v>7.1673</v>
      </c>
      <c r="J1057" s="7" t="n">
        <f aca="false">GrassHrFlux!P1057-GrassHrFlux!P1056</f>
        <v>-0.119999999999999</v>
      </c>
      <c r="K1057" s="7" t="n">
        <f aca="false">TreeCalculations!$J$2*TreeCalculations!$K$2*(J1057/TreeCalculations!$L$2)</f>
        <v>-0.000157276336042921</v>
      </c>
      <c r="L1057" s="2" t="n">
        <f aca="false">OliveWatbal!V1057/(OliveTree!$C$31*2*OliveTree!$C$31*2)</f>
        <v>-3.550376</v>
      </c>
      <c r="M1057" s="12" t="n">
        <f aca="false">OliveWatbal!AA1057</f>
        <v>-53.4514</v>
      </c>
      <c r="N1057" s="8" t="n">
        <f aca="false">(0.5*OliveWatbal!J1057*OliveTree!$C$31*OliveTree!$C$31/18.0152*40.7*60*60)/TreeCalculations!$I$3/TreeCalculations!$I$3</f>
        <v>0</v>
      </c>
      <c r="O1057" s="8" t="n">
        <f aca="false">(OliveHrFlx!K1057*18.0152*OliveTree!$C$31*OliveTree!$C$31*2.45*0.5)/TreeCalculations!$I$3/TreeCalculations!$I$3</f>
        <v>0</v>
      </c>
      <c r="P1057" s="4" t="n">
        <f aca="false">N1057+(0.5*OliveWatbal!F1057*OliveTree!$C$31*OliveTree!$C$31/18.0152*40.7*60*60)/TreeCalculations!$I$3/TreeCalculations!$I$3 + (0.5*OliveWatbal!G1057*OliveTree!$C$31*OliveTree!$C$31/18.0152*40.7*60*60)/TreeCalculations!$I$3/TreeCalculations!$I$3</f>
        <v>0</v>
      </c>
      <c r="Q1057" s="11" t="n">
        <f aca="false">OliveWatbal!AA1057-OliveWatbal!W1057-F1057</f>
        <v>-60.3004</v>
      </c>
      <c r="R1057" s="11" t="n">
        <f aca="false">OliveWatbal!AA1057+OliveWatbal!W1057-F1057</f>
        <v>-46.6024</v>
      </c>
      <c r="S1057" s="6" t="n">
        <f aca="false">OliveWatbal!W1057</f>
        <v>6.849</v>
      </c>
      <c r="T1057" s="7" t="n">
        <f aca="false">OliveHrFlx!P1057-OliveHrFlx!P1056</f>
        <v>-0.119999999999999</v>
      </c>
      <c r="U1057" s="7" t="n">
        <f aca="false">TreeCalculations!$J$3*TreeCalculations!$K$3*(T1057/TreeCalculations!$L$3)</f>
        <v>-0.00393190840107302</v>
      </c>
    </row>
    <row r="1058" customFormat="false" ht="12.8" hidden="false" customHeight="false" outlineLevel="0" collapsed="false">
      <c r="C1058" s="2" t="n">
        <f aca="false">GrassWatbal!AA1058</f>
        <v>-41.5432</v>
      </c>
      <c r="D1058" s="3" t="n">
        <f aca="false">(0.5*GrassWatbal!J1058*GrassTree!$C$31*GrassTree!$C$31/18.0152*40.7*60*60)/TreeCalculations!$I$2/TreeCalculations!$I$2</f>
        <v>0</v>
      </c>
      <c r="E1058" s="8" t="n">
        <f aca="false">(GrassHrFlux!K1058*18.0152*GrassTree!$C$31*GrassTree!$C$31*2.45*0.5)/TreeCalculations!$I$2/TreeCalculations!$I$2</f>
        <v>0</v>
      </c>
      <c r="F1058" s="10" t="n">
        <f aca="false">D1058+(0.5*GrassWatbal!F1058*GrassTree!$C$31*GrassTree!$C$31/18.0152*40.7*60*60)/TreeCalculations!$I$2/TreeCalculations!$I$2 + (0.5*GrassWatbal!G1058*GrassTree!$C$31*GrassTree!$C$31/18.0152*40.7*60*60)/TreeCalculations!$I$2/TreeCalculations!$I$2</f>
        <v>0</v>
      </c>
      <c r="G1058" s="5" t="n">
        <f aca="false">GrassWatbal!AA1058-GrassWatbal!W1058-F1058</f>
        <v>-48.437</v>
      </c>
      <c r="H1058" s="11" t="n">
        <f aca="false">GrassWatbal!AA1058+GrassWatbal!W1058-F1058</f>
        <v>-34.6494</v>
      </c>
      <c r="I1058" s="6" t="n">
        <f aca="false">GrassWatbal!W1058</f>
        <v>6.8938</v>
      </c>
      <c r="J1058" s="7" t="n">
        <f aca="false">GrassHrFlux!P1058-GrassHrFlux!P1057</f>
        <v>-0.109999999999999</v>
      </c>
      <c r="K1058" s="7" t="n">
        <f aca="false">TreeCalculations!$J$2*TreeCalculations!$K$2*(J1058/TreeCalculations!$L$2)</f>
        <v>-0.000144169974706011</v>
      </c>
      <c r="L1058" s="2" t="n">
        <f aca="false">OliveWatbal!V1058/(OliveTree!$C$31*2*OliveTree!$C$31*2)</f>
        <v>-3.552096</v>
      </c>
      <c r="M1058" s="12" t="n">
        <f aca="false">OliveWatbal!AA1058</f>
        <v>-53.6494</v>
      </c>
      <c r="N1058" s="8" t="n">
        <f aca="false">(0.5*OliveWatbal!J1058*OliveTree!$C$31*OliveTree!$C$31/18.0152*40.7*60*60)/TreeCalculations!$I$3/TreeCalculations!$I$3</f>
        <v>0</v>
      </c>
      <c r="O1058" s="8" t="n">
        <f aca="false">(OliveHrFlx!K1058*18.0152*OliveTree!$C$31*OliveTree!$C$31*2.45*0.5)/TreeCalculations!$I$3/TreeCalculations!$I$3</f>
        <v>0</v>
      </c>
      <c r="P1058" s="4" t="n">
        <f aca="false">N1058+(0.5*OliveWatbal!F1058*OliveTree!$C$31*OliveTree!$C$31/18.0152*40.7*60*60)/TreeCalculations!$I$3/TreeCalculations!$I$3 + (0.5*OliveWatbal!G1058*OliveTree!$C$31*OliveTree!$C$31/18.0152*40.7*60*60)/TreeCalculations!$I$3/TreeCalculations!$I$3</f>
        <v>0</v>
      </c>
      <c r="Q1058" s="11" t="n">
        <f aca="false">OliveWatbal!AA1058-OliveWatbal!W1058-F1058</f>
        <v>-60.2497</v>
      </c>
      <c r="R1058" s="11" t="n">
        <f aca="false">OliveWatbal!AA1058+OliveWatbal!W1058-F1058</f>
        <v>-47.0491</v>
      </c>
      <c r="S1058" s="6" t="n">
        <f aca="false">OliveWatbal!W1058</f>
        <v>6.6003</v>
      </c>
      <c r="T1058" s="7" t="n">
        <f aca="false">OliveHrFlx!P1058-OliveHrFlx!P1057</f>
        <v>-0.109999999999999</v>
      </c>
      <c r="U1058" s="7" t="n">
        <f aca="false">TreeCalculations!$J$3*TreeCalculations!$K$3*(T1058/TreeCalculations!$L$3)</f>
        <v>-0.00360424936765027</v>
      </c>
    </row>
    <row r="1059" customFormat="false" ht="12.8" hidden="false" customHeight="false" outlineLevel="0" collapsed="false">
      <c r="C1059" s="2" t="n">
        <f aca="false">GrassWatbal!AA1059</f>
        <v>-41.5506</v>
      </c>
      <c r="D1059" s="3" t="n">
        <f aca="false">(0.5*GrassWatbal!J1059*GrassTree!$C$31*GrassTree!$C$31/18.0152*40.7*60*60)/TreeCalculations!$I$2/TreeCalculations!$I$2</f>
        <v>0</v>
      </c>
      <c r="E1059" s="8" t="n">
        <f aca="false">(GrassHrFlux!K1059*18.0152*GrassTree!$C$31*GrassTree!$C$31*2.45*0.5)/TreeCalculations!$I$2/TreeCalculations!$I$2</f>
        <v>0</v>
      </c>
      <c r="F1059" s="10" t="n">
        <f aca="false">D1059+(0.5*GrassWatbal!F1059*GrassTree!$C$31*GrassTree!$C$31/18.0152*40.7*60*60)/TreeCalculations!$I$2/TreeCalculations!$I$2 + (0.5*GrassWatbal!G1059*GrassTree!$C$31*GrassTree!$C$31/18.0152*40.7*60*60)/TreeCalculations!$I$2/TreeCalculations!$I$2</f>
        <v>0</v>
      </c>
      <c r="G1059" s="5" t="n">
        <f aca="false">GrassWatbal!AA1059-GrassWatbal!W1059-F1059</f>
        <v>-48.1824</v>
      </c>
      <c r="H1059" s="11" t="n">
        <f aca="false">GrassWatbal!AA1059+GrassWatbal!W1059-F1059</f>
        <v>-34.9188</v>
      </c>
      <c r="I1059" s="6" t="n">
        <f aca="false">GrassWatbal!W1059</f>
        <v>6.6318</v>
      </c>
      <c r="J1059" s="7" t="n">
        <f aca="false">GrassHrFlux!P1059-GrassHrFlux!P1058</f>
        <v>-0.0900000000000016</v>
      </c>
      <c r="K1059" s="7" t="n">
        <f aca="false">TreeCalculations!$J$2*TreeCalculations!$K$2*(J1059/TreeCalculations!$L$2)</f>
        <v>-0.000117957252032194</v>
      </c>
      <c r="L1059" s="2" t="n">
        <f aca="false">OliveWatbal!V1059/(OliveTree!$C$31*2*OliveTree!$C$31*2)</f>
        <v>-3.54904</v>
      </c>
      <c r="M1059" s="12" t="n">
        <f aca="false">OliveWatbal!AA1059</f>
        <v>-53.6569</v>
      </c>
      <c r="N1059" s="8" t="n">
        <f aca="false">(0.5*OliveWatbal!J1059*OliveTree!$C$31*OliveTree!$C$31/18.0152*40.7*60*60)/TreeCalculations!$I$3/TreeCalculations!$I$3</f>
        <v>0</v>
      </c>
      <c r="O1059" s="8" t="n">
        <f aca="false">(OliveHrFlx!K1059*18.0152*OliveTree!$C$31*OliveTree!$C$31*2.45*0.5)/TreeCalculations!$I$3/TreeCalculations!$I$3</f>
        <v>0</v>
      </c>
      <c r="P1059" s="4" t="n">
        <f aca="false">N1059+(0.5*OliveWatbal!F1059*OliveTree!$C$31*OliveTree!$C$31/18.0152*40.7*60*60)/TreeCalculations!$I$3/TreeCalculations!$I$3 + (0.5*OliveWatbal!G1059*OliveTree!$C$31*OliveTree!$C$31/18.0152*40.7*60*60)/TreeCalculations!$I$3/TreeCalculations!$I$3</f>
        <v>0</v>
      </c>
      <c r="Q1059" s="11" t="n">
        <f aca="false">OliveWatbal!AA1059-OliveWatbal!W1059-F1059</f>
        <v>-60.0161</v>
      </c>
      <c r="R1059" s="11" t="n">
        <f aca="false">OliveWatbal!AA1059+OliveWatbal!W1059-F1059</f>
        <v>-47.2977</v>
      </c>
      <c r="S1059" s="6" t="n">
        <f aca="false">OliveWatbal!W1059</f>
        <v>6.3592</v>
      </c>
      <c r="T1059" s="7" t="n">
        <f aca="false">OliveHrFlx!P1059-OliveHrFlx!P1058</f>
        <v>-0.0900000000000016</v>
      </c>
      <c r="U1059" s="7" t="n">
        <f aca="false">TreeCalculations!$J$3*TreeCalculations!$K$3*(T1059/TreeCalculations!$L$3)</f>
        <v>-0.00294893130080484</v>
      </c>
    </row>
    <row r="1060" customFormat="false" ht="12.8" hidden="false" customHeight="false" outlineLevel="0" collapsed="false">
      <c r="C1060" s="2" t="n">
        <f aca="false">GrassWatbal!AA1060</f>
        <v>-41.4143</v>
      </c>
      <c r="D1060" s="3" t="n">
        <f aca="false">(0.5*GrassWatbal!J1060*GrassTree!$C$31*GrassTree!$C$31/18.0152*40.7*60*60)/TreeCalculations!$I$2/TreeCalculations!$I$2</f>
        <v>0</v>
      </c>
      <c r="E1060" s="8" t="n">
        <f aca="false">(GrassHrFlux!K1060*18.0152*GrassTree!$C$31*GrassTree!$C$31*2.45*0.5)/TreeCalculations!$I$2/TreeCalculations!$I$2</f>
        <v>0</v>
      </c>
      <c r="F1060" s="10" t="n">
        <f aca="false">D1060+(0.5*GrassWatbal!F1060*GrassTree!$C$31*GrassTree!$C$31/18.0152*40.7*60*60)/TreeCalculations!$I$2/TreeCalculations!$I$2 + (0.5*GrassWatbal!G1060*GrassTree!$C$31*GrassTree!$C$31/18.0152*40.7*60*60)/TreeCalculations!$I$2/TreeCalculations!$I$2</f>
        <v>0</v>
      </c>
      <c r="G1060" s="5" t="n">
        <f aca="false">GrassWatbal!AA1060-GrassWatbal!W1060-F1060</f>
        <v>-47.8043</v>
      </c>
      <c r="H1060" s="11" t="n">
        <f aca="false">GrassWatbal!AA1060+GrassWatbal!W1060-F1060</f>
        <v>-35.0243</v>
      </c>
      <c r="I1060" s="6" t="n">
        <f aca="false">GrassWatbal!W1060</f>
        <v>6.39</v>
      </c>
      <c r="J1060" s="7" t="n">
        <f aca="false">GrassHrFlux!P1060-GrassHrFlux!P1059</f>
        <v>-0.00999999999999979</v>
      </c>
      <c r="K1060" s="7" t="n">
        <f aca="false">TreeCalculations!$J$2*TreeCalculations!$K$2*(J1060/TreeCalculations!$L$2)</f>
        <v>-1.31063613369099E-005</v>
      </c>
      <c r="L1060" s="2" t="n">
        <f aca="false">OliveWatbal!V1060/(OliveTree!$C$31*2*OliveTree!$C$31*2)</f>
        <v>-3.541436</v>
      </c>
      <c r="M1060" s="12" t="n">
        <f aca="false">OliveWatbal!AA1060</f>
        <v>-53.5206</v>
      </c>
      <c r="N1060" s="8" t="n">
        <f aca="false">(0.5*OliveWatbal!J1060*OliveTree!$C$31*OliveTree!$C$31/18.0152*40.7*60*60)/TreeCalculations!$I$3/TreeCalculations!$I$3</f>
        <v>0</v>
      </c>
      <c r="O1060" s="8" t="n">
        <f aca="false">(OliveHrFlx!K1060*18.0152*OliveTree!$C$31*OliveTree!$C$31*2.45*0.5)/TreeCalculations!$I$3/TreeCalculations!$I$3</f>
        <v>0</v>
      </c>
      <c r="P1060" s="4" t="n">
        <f aca="false">N1060+(0.5*OliveWatbal!F1060*OliveTree!$C$31*OliveTree!$C$31/18.0152*40.7*60*60)/TreeCalculations!$I$3/TreeCalculations!$I$3 + (0.5*OliveWatbal!G1060*OliveTree!$C$31*OliveTree!$C$31/18.0152*40.7*60*60)/TreeCalculations!$I$3/TreeCalculations!$I$3</f>
        <v>0</v>
      </c>
      <c r="Q1060" s="11" t="n">
        <f aca="false">OliveWatbal!AA1060-OliveWatbal!W1060-F1060</f>
        <v>-59.6563</v>
      </c>
      <c r="R1060" s="11" t="n">
        <f aca="false">OliveWatbal!AA1060+OliveWatbal!W1060-F1060</f>
        <v>-47.3849</v>
      </c>
      <c r="S1060" s="6" t="n">
        <f aca="false">OliveWatbal!W1060</f>
        <v>6.1357</v>
      </c>
      <c r="T1060" s="7" t="n">
        <f aca="false">OliveHrFlx!P1060-OliveHrFlx!P1059</f>
        <v>-0.00999999999999979</v>
      </c>
      <c r="U1060" s="7" t="n">
        <f aca="false">TreeCalculations!$J$3*TreeCalculations!$K$3*(T1060/TreeCalculations!$L$3)</f>
        <v>-0.000327659033422747</v>
      </c>
    </row>
    <row r="1061" customFormat="false" ht="12.8" hidden="false" customHeight="false" outlineLevel="0" collapsed="false">
      <c r="C1061" s="2" t="n">
        <f aca="false">GrassWatbal!AA1061</f>
        <v>-41.472</v>
      </c>
      <c r="D1061" s="3" t="n">
        <f aca="false">(0.5*GrassWatbal!J1061*GrassTree!$C$31*GrassTree!$C$31/18.0152*40.7*60*60)/TreeCalculations!$I$2/TreeCalculations!$I$2</f>
        <v>0</v>
      </c>
      <c r="E1061" s="8" t="n">
        <f aca="false">(GrassHrFlux!K1061*18.0152*GrassTree!$C$31*GrassTree!$C$31*2.45*0.5)/TreeCalculations!$I$2/TreeCalculations!$I$2</f>
        <v>0</v>
      </c>
      <c r="F1061" s="10" t="n">
        <f aca="false">D1061+(0.5*GrassWatbal!F1061*GrassTree!$C$31*GrassTree!$C$31/18.0152*40.7*60*60)/TreeCalculations!$I$2/TreeCalculations!$I$2 + (0.5*GrassWatbal!G1061*GrassTree!$C$31*GrassTree!$C$31/18.0152*40.7*60*60)/TreeCalculations!$I$2/TreeCalculations!$I$2</f>
        <v>0</v>
      </c>
      <c r="G1061" s="5" t="n">
        <f aca="false">GrassWatbal!AA1061-GrassWatbal!W1061-F1061</f>
        <v>-47.306</v>
      </c>
      <c r="H1061" s="11" t="n">
        <f aca="false">GrassWatbal!AA1061+GrassWatbal!W1061-F1061</f>
        <v>-35.638</v>
      </c>
      <c r="I1061" s="6" t="n">
        <f aca="false">GrassWatbal!W1061</f>
        <v>5.834</v>
      </c>
      <c r="J1061" s="7" t="n">
        <f aca="false">GrassHrFlux!P1061-GrassHrFlux!P1060</f>
        <v>-0.24</v>
      </c>
      <c r="K1061" s="7" t="n">
        <f aca="false">TreeCalculations!$J$2*TreeCalculations!$K$2*(J1061/TreeCalculations!$L$2)</f>
        <v>-0.000314552672085844</v>
      </c>
      <c r="L1061" s="2" t="n">
        <f aca="false">OliveWatbal!V1061/(OliveTree!$C$31*2*OliveTree!$C$31*2)</f>
        <v>-3.543032</v>
      </c>
      <c r="M1061" s="12" t="n">
        <f aca="false">OliveWatbal!AA1061</f>
        <v>-53.5789</v>
      </c>
      <c r="N1061" s="8" t="n">
        <f aca="false">(0.5*OliveWatbal!J1061*OliveTree!$C$31*OliveTree!$C$31/18.0152*40.7*60*60)/TreeCalculations!$I$3/TreeCalculations!$I$3</f>
        <v>0</v>
      </c>
      <c r="O1061" s="8" t="n">
        <f aca="false">(OliveHrFlx!K1061*18.0152*OliveTree!$C$31*OliveTree!$C$31*2.45*0.5)/TreeCalculations!$I$3/TreeCalculations!$I$3</f>
        <v>0</v>
      </c>
      <c r="P1061" s="4" t="n">
        <f aca="false">N1061+(0.5*OliveWatbal!F1061*OliveTree!$C$31*OliveTree!$C$31/18.0152*40.7*60*60)/TreeCalculations!$I$3/TreeCalculations!$I$3 + (0.5*OliveWatbal!G1061*OliveTree!$C$31*OliveTree!$C$31/18.0152*40.7*60*60)/TreeCalculations!$I$3/TreeCalculations!$I$3</f>
        <v>0</v>
      </c>
      <c r="Q1061" s="11" t="n">
        <f aca="false">OliveWatbal!AA1061-OliveWatbal!W1061-F1061</f>
        <v>-59.174</v>
      </c>
      <c r="R1061" s="11" t="n">
        <f aca="false">OliveWatbal!AA1061+OliveWatbal!W1061-F1061</f>
        <v>-47.9838</v>
      </c>
      <c r="S1061" s="6" t="n">
        <f aca="false">OliveWatbal!W1061</f>
        <v>5.5951</v>
      </c>
      <c r="T1061" s="7" t="n">
        <f aca="false">OliveHrFlx!P1061-OliveHrFlx!P1060</f>
        <v>-0.24</v>
      </c>
      <c r="U1061" s="7" t="n">
        <f aca="false">TreeCalculations!$J$3*TreeCalculations!$K$3*(T1061/TreeCalculations!$L$3)</f>
        <v>-0.0078638168021461</v>
      </c>
    </row>
    <row r="1062" customFormat="false" ht="12.8" hidden="false" customHeight="false" outlineLevel="0" collapsed="false">
      <c r="C1062" s="2" t="n">
        <f aca="false">GrassWatbal!AA1062</f>
        <v>-41.737</v>
      </c>
      <c r="D1062" s="3" t="n">
        <f aca="false">(0.5*GrassWatbal!J1062*GrassTree!$C$31*GrassTree!$C$31/18.0152*40.7*60*60)/TreeCalculations!$I$2/TreeCalculations!$I$2</f>
        <v>0</v>
      </c>
      <c r="E1062" s="8" t="n">
        <f aca="false">(GrassHrFlux!K1062*18.0152*GrassTree!$C$31*GrassTree!$C$31*2.45*0.5)/TreeCalculations!$I$2/TreeCalculations!$I$2</f>
        <v>0</v>
      </c>
      <c r="F1062" s="10" t="n">
        <f aca="false">D1062+(0.5*GrassWatbal!F1062*GrassTree!$C$31*GrassTree!$C$31/18.0152*40.7*60*60)/TreeCalculations!$I$2/TreeCalculations!$I$2 + (0.5*GrassWatbal!G1062*GrassTree!$C$31*GrassTree!$C$31/18.0152*40.7*60*60)/TreeCalculations!$I$2/TreeCalculations!$I$2</f>
        <v>0</v>
      </c>
      <c r="G1062" s="5" t="n">
        <f aca="false">GrassWatbal!AA1062-GrassWatbal!W1062-F1062</f>
        <v>-48.2574</v>
      </c>
      <c r="H1062" s="11" t="n">
        <f aca="false">GrassWatbal!AA1062+GrassWatbal!W1062-F1062</f>
        <v>-35.2166</v>
      </c>
      <c r="I1062" s="6" t="n">
        <f aca="false">GrassWatbal!W1062</f>
        <v>6.5204</v>
      </c>
      <c r="J1062" s="7" t="n">
        <f aca="false">GrassHrFlux!P1062-GrassHrFlux!P1061</f>
        <v>-0.539999999999999</v>
      </c>
      <c r="K1062" s="7" t="n">
        <f aca="false">TreeCalculations!$J$2*TreeCalculations!$K$2*(J1062/TreeCalculations!$L$2)</f>
        <v>-0.000707743512193147</v>
      </c>
      <c r="L1062" s="2" t="n">
        <f aca="false">OliveWatbal!V1062/(OliveTree!$C$31*2*OliveTree!$C$31*2)</f>
        <v>-3.545904</v>
      </c>
      <c r="M1062" s="12" t="n">
        <f aca="false">OliveWatbal!AA1062</f>
        <v>-53.8409</v>
      </c>
      <c r="N1062" s="8" t="n">
        <f aca="false">(0.5*OliveWatbal!J1062*OliveTree!$C$31*OliveTree!$C$31/18.0152*40.7*60*60)/TreeCalculations!$I$3/TreeCalculations!$I$3</f>
        <v>0</v>
      </c>
      <c r="O1062" s="8" t="n">
        <f aca="false">(OliveHrFlx!K1062*18.0152*OliveTree!$C$31*OliveTree!$C$31*2.45*0.5)/TreeCalculations!$I$3/TreeCalculations!$I$3</f>
        <v>0</v>
      </c>
      <c r="P1062" s="4" t="n">
        <f aca="false">N1062+(0.5*OliveWatbal!F1062*OliveTree!$C$31*OliveTree!$C$31/18.0152*40.7*60*60)/TreeCalculations!$I$3/TreeCalculations!$I$3 + (0.5*OliveWatbal!G1062*OliveTree!$C$31*OliveTree!$C$31/18.0152*40.7*60*60)/TreeCalculations!$I$3/TreeCalculations!$I$3</f>
        <v>0</v>
      </c>
      <c r="Q1062" s="11" t="n">
        <f aca="false">OliveWatbal!AA1062-OliveWatbal!W1062-F1062</f>
        <v>-60.1411</v>
      </c>
      <c r="R1062" s="11" t="n">
        <f aca="false">OliveWatbal!AA1062+OliveWatbal!W1062-F1062</f>
        <v>-47.5407</v>
      </c>
      <c r="S1062" s="6" t="n">
        <f aca="false">OliveWatbal!W1062</f>
        <v>6.3002</v>
      </c>
      <c r="T1062" s="7" t="n">
        <f aca="false">OliveHrFlx!P1062-OliveHrFlx!P1061</f>
        <v>-0.539999999999999</v>
      </c>
      <c r="U1062" s="7" t="n">
        <f aca="false">TreeCalculations!$J$3*TreeCalculations!$K$3*(T1062/TreeCalculations!$L$3)</f>
        <v>-0.0176935878048287</v>
      </c>
    </row>
    <row r="1063" customFormat="false" ht="12.8" hidden="false" customHeight="false" outlineLevel="0" collapsed="false">
      <c r="C1063" s="2" t="n">
        <f aca="false">GrassWatbal!AA1063</f>
        <v>-41.1951</v>
      </c>
      <c r="D1063" s="3" t="n">
        <f aca="false">(0.5*GrassWatbal!J1063*GrassTree!$C$31*GrassTree!$C$31/18.0152*40.7*60*60)/TreeCalculations!$I$2/TreeCalculations!$I$2</f>
        <v>0</v>
      </c>
      <c r="E1063" s="8" t="n">
        <f aca="false">(GrassHrFlux!K1063*18.0152*GrassTree!$C$31*GrassTree!$C$31*2.45*0.5)/TreeCalculations!$I$2/TreeCalculations!$I$2</f>
        <v>0</v>
      </c>
      <c r="F1063" s="10" t="n">
        <f aca="false">D1063+(0.5*GrassWatbal!F1063*GrassTree!$C$31*GrassTree!$C$31/18.0152*40.7*60*60)/TreeCalculations!$I$2/TreeCalculations!$I$2 + (0.5*GrassWatbal!G1063*GrassTree!$C$31*GrassTree!$C$31/18.0152*40.7*60*60)/TreeCalculations!$I$2/TreeCalculations!$I$2</f>
        <v>0</v>
      </c>
      <c r="G1063" s="5" t="n">
        <f aca="false">GrassWatbal!AA1063-GrassWatbal!W1063-F1063</f>
        <v>-49.5319</v>
      </c>
      <c r="H1063" s="11" t="n">
        <f aca="false">GrassWatbal!AA1063+GrassWatbal!W1063-F1063</f>
        <v>-32.8583</v>
      </c>
      <c r="I1063" s="6" t="n">
        <f aca="false">GrassWatbal!W1063</f>
        <v>8.3368</v>
      </c>
      <c r="J1063" s="7" t="n">
        <f aca="false">GrassHrFlux!P1063-GrassHrFlux!P1062</f>
        <v>-0.66</v>
      </c>
      <c r="K1063" s="7" t="n">
        <f aca="false">TreeCalculations!$J$2*TreeCalculations!$K$2*(J1063/TreeCalculations!$L$2)</f>
        <v>-0.00086501984823607</v>
      </c>
      <c r="L1063" s="2" t="n">
        <f aca="false">OliveWatbal!V1063/(OliveTree!$C$31*2*OliveTree!$C$31*2)</f>
        <v>-3.516096</v>
      </c>
      <c r="M1063" s="12" t="n">
        <f aca="false">OliveWatbal!AA1063</f>
        <v>-53.3027</v>
      </c>
      <c r="N1063" s="8" t="n">
        <f aca="false">(0.5*OliveWatbal!J1063*OliveTree!$C$31*OliveTree!$C$31/18.0152*40.7*60*60)/TreeCalculations!$I$3/TreeCalculations!$I$3</f>
        <v>0</v>
      </c>
      <c r="O1063" s="8" t="n">
        <f aca="false">(OliveHrFlx!K1063*18.0152*OliveTree!$C$31*OliveTree!$C$31*2.45*0.5)/TreeCalculations!$I$3/TreeCalculations!$I$3</f>
        <v>0</v>
      </c>
      <c r="P1063" s="4" t="n">
        <f aca="false">N1063+(0.5*OliveWatbal!F1063*OliveTree!$C$31*OliveTree!$C$31/18.0152*40.7*60*60)/TreeCalculations!$I$3/TreeCalculations!$I$3 + (0.5*OliveWatbal!G1063*OliveTree!$C$31*OliveTree!$C$31/18.0152*40.7*60*60)/TreeCalculations!$I$3/TreeCalculations!$I$3</f>
        <v>0</v>
      </c>
      <c r="Q1063" s="11" t="n">
        <f aca="false">OliveWatbal!AA1063-OliveWatbal!W1063-F1063</f>
        <v>-61.4308</v>
      </c>
      <c r="R1063" s="11" t="n">
        <f aca="false">OliveWatbal!AA1063+OliveWatbal!W1063-F1063</f>
        <v>-45.1746</v>
      </c>
      <c r="S1063" s="6" t="n">
        <f aca="false">OliveWatbal!W1063</f>
        <v>8.1281</v>
      </c>
      <c r="T1063" s="7" t="n">
        <f aca="false">OliveHrFlx!P1063-OliveHrFlx!P1062</f>
        <v>-0.66</v>
      </c>
      <c r="U1063" s="7" t="n">
        <f aca="false">TreeCalculations!$J$3*TreeCalculations!$K$3*(T1063/TreeCalculations!$L$3)</f>
        <v>-0.0216254962059018</v>
      </c>
    </row>
    <row r="1064" customFormat="false" ht="12.8" hidden="false" customHeight="false" outlineLevel="0" collapsed="false">
      <c r="C1064" s="2" t="n">
        <f aca="false">GrassWatbal!AA1064</f>
        <v>-40.8132</v>
      </c>
      <c r="D1064" s="3" t="n">
        <f aca="false">(0.5*GrassWatbal!J1064*GrassTree!$C$31*GrassTree!$C$31/18.0152*40.7*60*60)/TreeCalculations!$I$2/TreeCalculations!$I$2</f>
        <v>0</v>
      </c>
      <c r="E1064" s="8" t="n">
        <f aca="false">(GrassHrFlux!K1064*18.0152*GrassTree!$C$31*GrassTree!$C$31*2.45*0.5)/TreeCalculations!$I$2/TreeCalculations!$I$2</f>
        <v>0</v>
      </c>
      <c r="F1064" s="10" t="n">
        <f aca="false">D1064+(0.5*GrassWatbal!F1064*GrassTree!$C$31*GrassTree!$C$31/18.0152*40.7*60*60)/TreeCalculations!$I$2/TreeCalculations!$I$2 + (0.5*GrassWatbal!G1064*GrassTree!$C$31*GrassTree!$C$31/18.0152*40.7*60*60)/TreeCalculations!$I$2/TreeCalculations!$I$2</f>
        <v>0</v>
      </c>
      <c r="G1064" s="5" t="n">
        <f aca="false">GrassWatbal!AA1064-GrassWatbal!W1064-F1064</f>
        <v>-51.2165</v>
      </c>
      <c r="H1064" s="11" t="n">
        <f aca="false">GrassWatbal!AA1064+GrassWatbal!W1064-F1064</f>
        <v>-30.4099</v>
      </c>
      <c r="I1064" s="6" t="n">
        <f aca="false">GrassWatbal!W1064</f>
        <v>10.4033</v>
      </c>
      <c r="J1064" s="7" t="n">
        <f aca="false">GrassHrFlux!P1064-GrassHrFlux!P1063</f>
        <v>-0.279999999999999</v>
      </c>
      <c r="K1064" s="7" t="n">
        <f aca="false">TreeCalculations!$J$2*TreeCalculations!$K$2*(J1064/TreeCalculations!$L$2)</f>
        <v>-0.000366978117433483</v>
      </c>
      <c r="L1064" s="2" t="n">
        <f aca="false">OliveWatbal!V1064/(OliveTree!$C$31*2*OliveTree!$C$31*2)</f>
        <v>-3.488248</v>
      </c>
      <c r="M1064" s="12" t="n">
        <f aca="false">OliveWatbal!AA1064</f>
        <v>-52.9215</v>
      </c>
      <c r="N1064" s="8" t="n">
        <f aca="false">(0.5*OliveWatbal!J1064*OliveTree!$C$31*OliveTree!$C$31/18.0152*40.7*60*60)/TreeCalculations!$I$3/TreeCalculations!$I$3</f>
        <v>0</v>
      </c>
      <c r="O1064" s="8" t="n">
        <f aca="false">(OliveHrFlx!K1064*18.0152*OliveTree!$C$31*OliveTree!$C$31*2.45*0.5)/TreeCalculations!$I$3/TreeCalculations!$I$3</f>
        <v>0</v>
      </c>
      <c r="P1064" s="4" t="n">
        <f aca="false">N1064+(0.5*OliveWatbal!F1064*OliveTree!$C$31*OliveTree!$C$31/18.0152*40.7*60*60)/TreeCalculations!$I$3/TreeCalculations!$I$3 + (0.5*OliveWatbal!G1064*OliveTree!$C$31*OliveTree!$C$31/18.0152*40.7*60*60)/TreeCalculations!$I$3/TreeCalculations!$I$3</f>
        <v>0</v>
      </c>
      <c r="Q1064" s="11" t="n">
        <f aca="false">OliveWatbal!AA1064-OliveWatbal!W1064-F1064</f>
        <v>-63.1307</v>
      </c>
      <c r="R1064" s="11" t="n">
        <f aca="false">OliveWatbal!AA1064+OliveWatbal!W1064-F1064</f>
        <v>-42.7123</v>
      </c>
      <c r="S1064" s="6" t="n">
        <f aca="false">OliveWatbal!W1064</f>
        <v>10.2092</v>
      </c>
      <c r="T1064" s="7" t="n">
        <f aca="false">OliveHrFlx!P1064-OliveHrFlx!P1063</f>
        <v>-0.279999999999999</v>
      </c>
      <c r="U1064" s="7" t="n">
        <f aca="false">TreeCalculations!$J$3*TreeCalculations!$K$3*(T1064/TreeCalculations!$L$3)</f>
        <v>-0.00917445293583709</v>
      </c>
    </row>
    <row r="1065" customFormat="false" ht="12.8" hidden="false" customHeight="false" outlineLevel="0" collapsed="false">
      <c r="C1065" s="2" t="n">
        <f aca="false">GrassWatbal!AA1065</f>
        <v>-40.8628</v>
      </c>
      <c r="D1065" s="3" t="n">
        <f aca="false">(0.5*GrassWatbal!J1065*GrassTree!$C$31*GrassTree!$C$31/18.0152*40.7*60*60)/TreeCalculations!$I$2/TreeCalculations!$I$2</f>
        <v>0</v>
      </c>
      <c r="E1065" s="8" t="n">
        <f aca="false">(GrassHrFlux!K1065*18.0152*GrassTree!$C$31*GrassTree!$C$31*2.45*0.5)/TreeCalculations!$I$2/TreeCalculations!$I$2</f>
        <v>0</v>
      </c>
      <c r="F1065" s="10" t="n">
        <f aca="false">D1065+(0.5*GrassWatbal!F1065*GrassTree!$C$31*GrassTree!$C$31/18.0152*40.7*60*60)/TreeCalculations!$I$2/TreeCalculations!$I$2 + (0.5*GrassWatbal!G1065*GrassTree!$C$31*GrassTree!$C$31/18.0152*40.7*60*60)/TreeCalculations!$I$2/TreeCalculations!$I$2</f>
        <v>0</v>
      </c>
      <c r="G1065" s="5" t="n">
        <f aca="false">GrassWatbal!AA1065-GrassWatbal!W1065-F1065</f>
        <v>-51.1993</v>
      </c>
      <c r="H1065" s="11" t="n">
        <f aca="false">GrassWatbal!AA1065+GrassWatbal!W1065-F1065</f>
        <v>-30.5263</v>
      </c>
      <c r="I1065" s="6" t="n">
        <f aca="false">GrassWatbal!W1065</f>
        <v>10.3365</v>
      </c>
      <c r="J1065" s="7" t="n">
        <f aca="false">GrassHrFlux!P1065-GrassHrFlux!P1064</f>
        <v>-0.200000000000001</v>
      </c>
      <c r="K1065" s="7" t="n">
        <f aca="false">TreeCalculations!$J$2*TreeCalculations!$K$2*(J1065/TreeCalculations!$L$2)</f>
        <v>-0.000262127226738204</v>
      </c>
      <c r="L1065" s="2" t="n">
        <f aca="false">OliveWatbal!V1065/(OliveTree!$C$31*2*OliveTree!$C$31*2)</f>
        <v>-3.482692</v>
      </c>
      <c r="M1065" s="12" t="n">
        <f aca="false">OliveWatbal!AA1065</f>
        <v>-52.9708</v>
      </c>
      <c r="N1065" s="8" t="n">
        <f aca="false">(0.5*OliveWatbal!J1065*OliveTree!$C$31*OliveTree!$C$31/18.0152*40.7*60*60)/TreeCalculations!$I$3/TreeCalculations!$I$3</f>
        <v>0</v>
      </c>
      <c r="O1065" s="8" t="n">
        <f aca="false">(OliveHrFlx!K1065*18.0152*OliveTree!$C$31*OliveTree!$C$31*2.45*0.5)/TreeCalculations!$I$3/TreeCalculations!$I$3</f>
        <v>0</v>
      </c>
      <c r="P1065" s="4" t="n">
        <f aca="false">N1065+(0.5*OliveWatbal!F1065*OliveTree!$C$31*OliveTree!$C$31/18.0152*40.7*60*60)/TreeCalculations!$I$3/TreeCalculations!$I$3 + (0.5*OliveWatbal!G1065*OliveTree!$C$31*OliveTree!$C$31/18.0152*40.7*60*60)/TreeCalculations!$I$3/TreeCalculations!$I$3</f>
        <v>0</v>
      </c>
      <c r="Q1065" s="11" t="n">
        <f aca="false">OliveWatbal!AA1065-OliveWatbal!W1065-F1065</f>
        <v>-63.1249</v>
      </c>
      <c r="R1065" s="11" t="n">
        <f aca="false">OliveWatbal!AA1065+OliveWatbal!W1065-F1065</f>
        <v>-42.8167</v>
      </c>
      <c r="S1065" s="6" t="n">
        <f aca="false">OliveWatbal!W1065</f>
        <v>10.1541</v>
      </c>
      <c r="T1065" s="7" t="n">
        <f aca="false">OliveHrFlx!P1065-OliveHrFlx!P1064</f>
        <v>-0.200000000000001</v>
      </c>
      <c r="U1065" s="7" t="n">
        <f aca="false">TreeCalculations!$J$3*TreeCalculations!$K$3*(T1065/TreeCalculations!$L$3)</f>
        <v>-0.00655318066845511</v>
      </c>
    </row>
    <row r="1066" customFormat="false" ht="12.8" hidden="false" customHeight="false" outlineLevel="0" collapsed="false">
      <c r="C1066" s="2" t="n">
        <f aca="false">GrassWatbal!AA1066</f>
        <v>-40.9391</v>
      </c>
      <c r="D1066" s="3" t="n">
        <f aca="false">(0.5*GrassWatbal!J1066*GrassTree!$C$31*GrassTree!$C$31/18.0152*40.7*60*60)/TreeCalculations!$I$2/TreeCalculations!$I$2</f>
        <v>0</v>
      </c>
      <c r="E1066" s="8" t="n">
        <f aca="false">(GrassHrFlux!K1066*18.0152*GrassTree!$C$31*GrassTree!$C$31*2.45*0.5)/TreeCalculations!$I$2/TreeCalculations!$I$2</f>
        <v>0</v>
      </c>
      <c r="F1066" s="10" t="n">
        <f aca="false">D1066+(0.5*GrassWatbal!F1066*GrassTree!$C$31*GrassTree!$C$31/18.0152*40.7*60*60)/TreeCalculations!$I$2/TreeCalculations!$I$2 + (0.5*GrassWatbal!G1066*GrassTree!$C$31*GrassTree!$C$31/18.0152*40.7*60*60)/TreeCalculations!$I$2/TreeCalculations!$I$2</f>
        <v>0</v>
      </c>
      <c r="G1066" s="5" t="n">
        <f aca="false">GrassWatbal!AA1066-GrassWatbal!W1066-F1066</f>
        <v>-51.0143</v>
      </c>
      <c r="H1066" s="11" t="n">
        <f aca="false">GrassWatbal!AA1066+GrassWatbal!W1066-F1066</f>
        <v>-30.8639</v>
      </c>
      <c r="I1066" s="6" t="n">
        <f aca="false">GrassWatbal!W1066</f>
        <v>10.0752</v>
      </c>
      <c r="J1066" s="7" t="n">
        <f aca="false">GrassHrFlux!P1066-GrassHrFlux!P1065</f>
        <v>-0.129999999999999</v>
      </c>
      <c r="K1066" s="7" t="n">
        <f aca="false">TreeCalculations!$J$2*TreeCalculations!$K$2*(J1066/TreeCalculations!$L$2)</f>
        <v>-0.000170382697379831</v>
      </c>
      <c r="L1066" s="2" t="n">
        <f aca="false">OliveWatbal!V1066/(OliveTree!$C$31*2*OliveTree!$C$31*2)</f>
        <v>-3.479088</v>
      </c>
      <c r="M1066" s="12" t="n">
        <f aca="false">OliveWatbal!AA1066</f>
        <v>-53.0472</v>
      </c>
      <c r="N1066" s="8" t="n">
        <f aca="false">(0.5*OliveWatbal!J1066*OliveTree!$C$31*OliveTree!$C$31/18.0152*40.7*60*60)/TreeCalculations!$I$3/TreeCalculations!$I$3</f>
        <v>0</v>
      </c>
      <c r="O1066" s="8" t="n">
        <f aca="false">(OliveHrFlx!K1066*18.0152*OliveTree!$C$31*OliveTree!$C$31*2.45*0.5)/TreeCalculations!$I$3/TreeCalculations!$I$3</f>
        <v>0</v>
      </c>
      <c r="P1066" s="4" t="n">
        <f aca="false">N1066+(0.5*OliveWatbal!F1066*OliveTree!$C$31*OliveTree!$C$31/18.0152*40.7*60*60)/TreeCalculations!$I$3/TreeCalculations!$I$3 + (0.5*OliveWatbal!G1066*OliveTree!$C$31*OliveTree!$C$31/18.0152*40.7*60*60)/TreeCalculations!$I$3/TreeCalculations!$I$3</f>
        <v>0</v>
      </c>
      <c r="Q1066" s="11" t="n">
        <f aca="false">OliveWatbal!AA1066-OliveWatbal!W1066-F1066</f>
        <v>-62.9497</v>
      </c>
      <c r="R1066" s="11" t="n">
        <f aca="false">OliveWatbal!AA1066+OliveWatbal!W1066-F1066</f>
        <v>-43.1447</v>
      </c>
      <c r="S1066" s="6" t="n">
        <f aca="false">OliveWatbal!W1066</f>
        <v>9.9025</v>
      </c>
      <c r="T1066" s="7" t="n">
        <f aca="false">OliveHrFlx!P1066-OliveHrFlx!P1065</f>
        <v>-0.129999999999999</v>
      </c>
      <c r="U1066" s="7" t="n">
        <f aca="false">TreeCalculations!$J$3*TreeCalculations!$K$3*(T1066/TreeCalculations!$L$3)</f>
        <v>-0.00425956743449577</v>
      </c>
    </row>
    <row r="1067" customFormat="false" ht="12.8" hidden="false" customHeight="false" outlineLevel="0" collapsed="false">
      <c r="C1067" s="2" t="n">
        <f aca="false">GrassWatbal!AA1067</f>
        <v>-41.0134</v>
      </c>
      <c r="D1067" s="3" t="n">
        <f aca="false">(0.5*GrassWatbal!J1067*GrassTree!$C$31*GrassTree!$C$31/18.0152*40.7*60*60)/TreeCalculations!$I$2/TreeCalculations!$I$2</f>
        <v>0</v>
      </c>
      <c r="E1067" s="8" t="n">
        <f aca="false">(GrassHrFlux!K1067*18.0152*GrassTree!$C$31*GrassTree!$C$31*2.45*0.5)/TreeCalculations!$I$2/TreeCalculations!$I$2</f>
        <v>0</v>
      </c>
      <c r="F1067" s="10" t="n">
        <f aca="false">D1067+(0.5*GrassWatbal!F1067*GrassTree!$C$31*GrassTree!$C$31/18.0152*40.7*60*60)/TreeCalculations!$I$2/TreeCalculations!$I$2 + (0.5*GrassWatbal!G1067*GrassTree!$C$31*GrassTree!$C$31/18.0152*40.7*60*60)/TreeCalculations!$I$2/TreeCalculations!$I$2</f>
        <v>0</v>
      </c>
      <c r="G1067" s="5" t="n">
        <f aca="false">GrassWatbal!AA1067-GrassWatbal!W1067-F1067</f>
        <v>-50.6259</v>
      </c>
      <c r="H1067" s="11" t="n">
        <f aca="false">GrassWatbal!AA1067+GrassWatbal!W1067-F1067</f>
        <v>-31.4009</v>
      </c>
      <c r="I1067" s="6" t="n">
        <f aca="false">GrassWatbal!W1067</f>
        <v>9.6125</v>
      </c>
      <c r="J1067" s="7" t="n">
        <f aca="false">GrassHrFlux!P1067-GrassHrFlux!P1066</f>
        <v>-0.17</v>
      </c>
      <c r="K1067" s="7" t="n">
        <f aca="false">TreeCalculations!$J$2*TreeCalculations!$K$2*(J1067/TreeCalculations!$L$2)</f>
        <v>-0.000222808142727472</v>
      </c>
      <c r="L1067" s="2" t="n">
        <f aca="false">OliveWatbal!V1067/(OliveTree!$C$31*2*OliveTree!$C$31*2)</f>
        <v>-3.477364</v>
      </c>
      <c r="M1067" s="12" t="n">
        <f aca="false">OliveWatbal!AA1067</f>
        <v>-53.121</v>
      </c>
      <c r="N1067" s="8" t="n">
        <f aca="false">(0.5*OliveWatbal!J1067*OliveTree!$C$31*OliveTree!$C$31/18.0152*40.7*60*60)/TreeCalculations!$I$3/TreeCalculations!$I$3</f>
        <v>0</v>
      </c>
      <c r="O1067" s="8" t="n">
        <f aca="false">(OliveHrFlx!K1067*18.0152*OliveTree!$C$31*OliveTree!$C$31*2.45*0.5)/TreeCalculations!$I$3/TreeCalculations!$I$3</f>
        <v>0</v>
      </c>
      <c r="P1067" s="4" t="n">
        <f aca="false">N1067+(0.5*OliveWatbal!F1067*OliveTree!$C$31*OliveTree!$C$31/18.0152*40.7*60*60)/TreeCalculations!$I$3/TreeCalculations!$I$3 + (0.5*OliveWatbal!G1067*OliveTree!$C$31*OliveTree!$C$31/18.0152*40.7*60*60)/TreeCalculations!$I$3/TreeCalculations!$I$3</f>
        <v>0</v>
      </c>
      <c r="Q1067" s="11" t="n">
        <f aca="false">OliveWatbal!AA1067-OliveWatbal!W1067-F1067</f>
        <v>-62.5705</v>
      </c>
      <c r="R1067" s="11" t="n">
        <f aca="false">OliveWatbal!AA1067+OliveWatbal!W1067-F1067</f>
        <v>-43.6715</v>
      </c>
      <c r="S1067" s="6" t="n">
        <f aca="false">OliveWatbal!W1067</f>
        <v>9.4495</v>
      </c>
      <c r="T1067" s="7" t="n">
        <f aca="false">OliveHrFlx!P1067-OliveHrFlx!P1066</f>
        <v>-0.17</v>
      </c>
      <c r="U1067" s="7" t="n">
        <f aca="false">TreeCalculations!$J$3*TreeCalculations!$K$3*(T1067/TreeCalculations!$L$3)</f>
        <v>-0.00557020356818681</v>
      </c>
    </row>
    <row r="1068" customFormat="false" ht="12.8" hidden="false" customHeight="false" outlineLevel="0" collapsed="false">
      <c r="C1068" s="2" t="n">
        <f aca="false">GrassWatbal!AA1068</f>
        <v>-41.2292</v>
      </c>
      <c r="D1068" s="3" t="n">
        <f aca="false">(0.5*GrassWatbal!J1068*GrassTree!$C$31*GrassTree!$C$31/18.0152*40.7*60*60)/TreeCalculations!$I$2/TreeCalculations!$I$2</f>
        <v>0</v>
      </c>
      <c r="E1068" s="8" t="n">
        <f aca="false">(GrassHrFlux!K1068*18.0152*GrassTree!$C$31*GrassTree!$C$31*2.45*0.5)/TreeCalculations!$I$2/TreeCalculations!$I$2</f>
        <v>0</v>
      </c>
      <c r="F1068" s="10" t="n">
        <f aca="false">D1068+(0.5*GrassWatbal!F1068*GrassTree!$C$31*GrassTree!$C$31/18.0152*40.7*60*60)/TreeCalculations!$I$2/TreeCalculations!$I$2 + (0.5*GrassWatbal!G1068*GrassTree!$C$31*GrassTree!$C$31/18.0152*40.7*60*60)/TreeCalculations!$I$2/TreeCalculations!$I$2</f>
        <v>0</v>
      </c>
      <c r="G1068" s="5" t="n">
        <f aca="false">GrassWatbal!AA1068-GrassWatbal!W1068-F1068</f>
        <v>-50.8012</v>
      </c>
      <c r="H1068" s="11" t="n">
        <f aca="false">GrassWatbal!AA1068+GrassWatbal!W1068-F1068</f>
        <v>-31.6572</v>
      </c>
      <c r="I1068" s="6" t="n">
        <f aca="false">GrassWatbal!W1068</f>
        <v>9.572</v>
      </c>
      <c r="J1068" s="7" t="n">
        <f aca="false">GrassHrFlux!P1068-GrassHrFlux!P1067</f>
        <v>0.19</v>
      </c>
      <c r="K1068" s="7" t="n">
        <f aca="false">TreeCalculations!$J$2*TreeCalculations!$K$2*(J1068/TreeCalculations!$L$2)</f>
        <v>0.000249020865401292</v>
      </c>
      <c r="L1068" s="2" t="n">
        <f aca="false">OliveWatbal!V1068/(OliveTree!$C$31*2*OliveTree!$C$31*2)</f>
        <v>-3.479072</v>
      </c>
      <c r="M1068" s="12" t="n">
        <f aca="false">OliveWatbal!AA1068</f>
        <v>-53.3373</v>
      </c>
      <c r="N1068" s="8" t="n">
        <f aca="false">(0.5*OliveWatbal!J1068*OliveTree!$C$31*OliveTree!$C$31/18.0152*40.7*60*60)/TreeCalculations!$I$3/TreeCalculations!$I$3</f>
        <v>0</v>
      </c>
      <c r="O1068" s="8" t="n">
        <f aca="false">(OliveHrFlx!K1068*18.0152*OliveTree!$C$31*OliveTree!$C$31*2.45*0.5)/TreeCalculations!$I$3/TreeCalculations!$I$3</f>
        <v>0</v>
      </c>
      <c r="P1068" s="4" t="n">
        <f aca="false">N1068+(0.5*OliveWatbal!F1068*OliveTree!$C$31*OliveTree!$C$31/18.0152*40.7*60*60)/TreeCalculations!$I$3/TreeCalculations!$I$3 + (0.5*OliveWatbal!G1068*OliveTree!$C$31*OliveTree!$C$31/18.0152*40.7*60*60)/TreeCalculations!$I$3/TreeCalculations!$I$3</f>
        <v>0</v>
      </c>
      <c r="Q1068" s="11" t="n">
        <f aca="false">OliveWatbal!AA1068-OliveWatbal!W1068-F1068</f>
        <v>-62.754</v>
      </c>
      <c r="R1068" s="11" t="n">
        <f aca="false">OliveWatbal!AA1068+OliveWatbal!W1068-F1068</f>
        <v>-43.9206</v>
      </c>
      <c r="S1068" s="6" t="n">
        <f aca="false">OliveWatbal!W1068</f>
        <v>9.4167</v>
      </c>
      <c r="T1068" s="7" t="n">
        <f aca="false">OliveHrFlx!P1068-OliveHrFlx!P1067</f>
        <v>0.19</v>
      </c>
      <c r="U1068" s="7" t="n">
        <f aca="false">TreeCalculations!$J$3*TreeCalculations!$K$3*(T1068/TreeCalculations!$L$3)</f>
        <v>0.00622552163503231</v>
      </c>
    </row>
    <row r="1069" customFormat="false" ht="12.8" hidden="false" customHeight="false" outlineLevel="0" collapsed="false">
      <c r="C1069" s="2" t="n">
        <f aca="false">GrassWatbal!AA1069</f>
        <v>-41.0153</v>
      </c>
      <c r="D1069" s="3" t="n">
        <f aca="false">(0.5*GrassWatbal!J1069*GrassTree!$C$31*GrassTree!$C$31/18.0152*40.7*60*60)/TreeCalculations!$I$2/TreeCalculations!$I$2</f>
        <v>0</v>
      </c>
      <c r="E1069" s="8" t="n">
        <f aca="false">(GrassHrFlux!K1069*18.0152*GrassTree!$C$31*GrassTree!$C$31*2.45*0.5)/TreeCalculations!$I$2/TreeCalculations!$I$2</f>
        <v>0</v>
      </c>
      <c r="F1069" s="10" t="n">
        <f aca="false">D1069+(0.5*GrassWatbal!F1069*GrassTree!$C$31*GrassTree!$C$31/18.0152*40.7*60*60)/TreeCalculations!$I$2/TreeCalculations!$I$2 + (0.5*GrassWatbal!G1069*GrassTree!$C$31*GrassTree!$C$31/18.0152*40.7*60*60)/TreeCalculations!$I$2/TreeCalculations!$I$2</f>
        <v>0</v>
      </c>
      <c r="G1069" s="5" t="n">
        <f aca="false">GrassWatbal!AA1069-GrassWatbal!W1069-F1069</f>
        <v>-48.8321</v>
      </c>
      <c r="H1069" s="11" t="n">
        <f aca="false">GrassWatbal!AA1069+GrassWatbal!W1069-F1069</f>
        <v>-33.1985</v>
      </c>
      <c r="I1069" s="6" t="n">
        <f aca="false">GrassWatbal!W1069</f>
        <v>7.8168</v>
      </c>
      <c r="J1069" s="7" t="n">
        <f aca="false">GrassHrFlux!P1069-GrassHrFlux!P1068</f>
        <v>0.0800000000000001</v>
      </c>
      <c r="K1069" s="7" t="n">
        <f aca="false">TreeCalculations!$J$2*TreeCalculations!$K$2*(J1069/TreeCalculations!$L$2)</f>
        <v>0.000104850890695281</v>
      </c>
      <c r="L1069" s="2" t="n">
        <f aca="false">OliveWatbal!V1069/(OliveTree!$C$31*2*OliveTree!$C$31*2)</f>
        <v>-3.476408</v>
      </c>
      <c r="M1069" s="12" t="n">
        <f aca="false">OliveWatbal!AA1069</f>
        <v>-53.1236</v>
      </c>
      <c r="N1069" s="8" t="n">
        <f aca="false">(0.5*OliveWatbal!J1069*OliveTree!$C$31*OliveTree!$C$31/18.0152*40.7*60*60)/TreeCalculations!$I$3/TreeCalculations!$I$3</f>
        <v>0</v>
      </c>
      <c r="O1069" s="8" t="n">
        <f aca="false">(OliveHrFlx!K1069*18.0152*OliveTree!$C$31*OliveTree!$C$31*2.45*0.5)/TreeCalculations!$I$3/TreeCalculations!$I$3</f>
        <v>0</v>
      </c>
      <c r="P1069" s="4" t="n">
        <f aca="false">N1069+(0.5*OliveWatbal!F1069*OliveTree!$C$31*OliveTree!$C$31/18.0152*40.7*60*60)/TreeCalculations!$I$3/TreeCalculations!$I$3 + (0.5*OliveWatbal!G1069*OliveTree!$C$31*OliveTree!$C$31/18.0152*40.7*60*60)/TreeCalculations!$I$3/TreeCalculations!$I$3</f>
        <v>0</v>
      </c>
      <c r="Q1069" s="11" t="n">
        <f aca="false">OliveWatbal!AA1069-OliveWatbal!W1069-F1069</f>
        <v>-60.7907</v>
      </c>
      <c r="R1069" s="11" t="n">
        <f aca="false">OliveWatbal!AA1069+OliveWatbal!W1069-F1069</f>
        <v>-45.4565</v>
      </c>
      <c r="S1069" s="6" t="n">
        <f aca="false">OliveWatbal!W1069</f>
        <v>7.6671</v>
      </c>
      <c r="T1069" s="7" t="n">
        <f aca="false">OliveHrFlx!P1069-OliveHrFlx!P1068</f>
        <v>0.0800000000000001</v>
      </c>
      <c r="U1069" s="7" t="n">
        <f aca="false">TreeCalculations!$J$3*TreeCalculations!$K$3*(T1069/TreeCalculations!$L$3)</f>
        <v>0.00262127226738203</v>
      </c>
    </row>
    <row r="1070" customFormat="false" ht="12.8" hidden="false" customHeight="false" outlineLevel="0" collapsed="false">
      <c r="C1070" s="2" t="n">
        <f aca="false">GrassWatbal!AA1070</f>
        <v>-41.0683</v>
      </c>
      <c r="D1070" s="3" t="n">
        <f aca="false">(0.5*GrassWatbal!J1070*GrassTree!$C$31*GrassTree!$C$31/18.0152*40.7*60*60)/TreeCalculations!$I$2/TreeCalculations!$I$2</f>
        <v>0</v>
      </c>
      <c r="E1070" s="8" t="n">
        <f aca="false">(GrassHrFlux!K1070*18.0152*GrassTree!$C$31*GrassTree!$C$31*2.45*0.5)/TreeCalculations!$I$2/TreeCalculations!$I$2</f>
        <v>0</v>
      </c>
      <c r="F1070" s="10" t="n">
        <f aca="false">D1070+(0.5*GrassWatbal!F1070*GrassTree!$C$31*GrassTree!$C$31/18.0152*40.7*60*60)/TreeCalculations!$I$2/TreeCalculations!$I$2 + (0.5*GrassWatbal!G1070*GrassTree!$C$31*GrassTree!$C$31/18.0152*40.7*60*60)/TreeCalculations!$I$2/TreeCalculations!$I$2</f>
        <v>0</v>
      </c>
      <c r="G1070" s="5" t="n">
        <f aca="false">GrassWatbal!AA1070-GrassWatbal!W1070-F1070</f>
        <v>-48.1052</v>
      </c>
      <c r="H1070" s="11" t="n">
        <f aca="false">GrassWatbal!AA1070+GrassWatbal!W1070-F1070</f>
        <v>-34.0314</v>
      </c>
      <c r="I1070" s="6" t="n">
        <f aca="false">GrassWatbal!W1070</f>
        <v>7.0369</v>
      </c>
      <c r="J1070" s="7" t="n">
        <f aca="false">GrassHrFlux!P1070-GrassHrFlux!P1069</f>
        <v>0.119999999999999</v>
      </c>
      <c r="K1070" s="7" t="n">
        <f aca="false">TreeCalculations!$J$2*TreeCalculations!$K$2*(J1070/TreeCalculations!$L$2)</f>
        <v>0.000157276336042921</v>
      </c>
      <c r="L1070" s="2" t="n">
        <f aca="false">OliveWatbal!V1070/(OliveTree!$C$31*2*OliveTree!$C$31*2)</f>
        <v>-3.47988</v>
      </c>
      <c r="M1070" s="12" t="n">
        <f aca="false">OliveWatbal!AA1070</f>
        <v>-53.1768</v>
      </c>
      <c r="N1070" s="8" t="n">
        <f aca="false">(0.5*OliveWatbal!J1070*OliveTree!$C$31*OliveTree!$C$31/18.0152*40.7*60*60)/TreeCalculations!$I$3/TreeCalculations!$I$3</f>
        <v>0</v>
      </c>
      <c r="O1070" s="8" t="n">
        <f aca="false">(OliveHrFlx!K1070*18.0152*OliveTree!$C$31*OliveTree!$C$31*2.45*0.5)/TreeCalculations!$I$3/TreeCalculations!$I$3</f>
        <v>0</v>
      </c>
      <c r="P1070" s="4" t="n">
        <f aca="false">N1070+(0.5*OliveWatbal!F1070*OliveTree!$C$31*OliveTree!$C$31/18.0152*40.7*60*60)/TreeCalculations!$I$3/TreeCalculations!$I$3 + (0.5*OliveWatbal!G1070*OliveTree!$C$31*OliveTree!$C$31/18.0152*40.7*60*60)/TreeCalculations!$I$3/TreeCalculations!$I$3</f>
        <v>0</v>
      </c>
      <c r="Q1070" s="11" t="n">
        <f aca="false">OliveWatbal!AA1070-OliveWatbal!W1070-F1070</f>
        <v>-60.07</v>
      </c>
      <c r="R1070" s="11" t="n">
        <f aca="false">OliveWatbal!AA1070+OliveWatbal!W1070-F1070</f>
        <v>-46.2836</v>
      </c>
      <c r="S1070" s="6" t="n">
        <f aca="false">OliveWatbal!W1070</f>
        <v>6.8932</v>
      </c>
      <c r="T1070" s="7" t="n">
        <f aca="false">OliveHrFlx!P1070-OliveHrFlx!P1069</f>
        <v>0.119999999999999</v>
      </c>
      <c r="U1070" s="7" t="n">
        <f aca="false">TreeCalculations!$J$3*TreeCalculations!$K$3*(T1070/TreeCalculations!$L$3)</f>
        <v>0.00393190840107302</v>
      </c>
    </row>
    <row r="1071" customFormat="false" ht="12.8" hidden="false" customHeight="false" outlineLevel="0" collapsed="false">
      <c r="C1071" s="2" t="n">
        <f aca="false">GrassWatbal!AA1071</f>
        <v>-40.5224</v>
      </c>
      <c r="D1071" s="3" t="n">
        <f aca="false">(0.5*GrassWatbal!J1071*GrassTree!$C$31*GrassTree!$C$31/18.0152*40.7*60*60)/TreeCalculations!$I$2/TreeCalculations!$I$2</f>
        <v>0</v>
      </c>
      <c r="E1071" s="8" t="n">
        <f aca="false">(GrassHrFlux!K1071*18.0152*GrassTree!$C$31*GrassTree!$C$31*2.45*0.5)/TreeCalculations!$I$2/TreeCalculations!$I$2</f>
        <v>1.416805404</v>
      </c>
      <c r="F1071" s="10" t="n">
        <f aca="false">D1071+(0.5*GrassWatbal!F1071*GrassTree!$C$31*GrassTree!$C$31/18.0152*40.7*60*60)/TreeCalculations!$I$2/TreeCalculations!$I$2 + (0.5*GrassWatbal!G1071*GrassTree!$C$31*GrassTree!$C$31/18.0152*40.7*60*60)/TreeCalculations!$I$2/TreeCalculations!$I$2</f>
        <v>0</v>
      </c>
      <c r="G1071" s="5" t="n">
        <f aca="false">GrassWatbal!AA1071-GrassWatbal!W1071-F1071</f>
        <v>-46.7326</v>
      </c>
      <c r="H1071" s="11" t="n">
        <f aca="false">GrassWatbal!AA1071+GrassWatbal!W1071-F1071</f>
        <v>-34.3122</v>
      </c>
      <c r="I1071" s="6" t="n">
        <f aca="false">GrassWatbal!W1071</f>
        <v>6.2102</v>
      </c>
      <c r="J1071" s="7" t="n">
        <f aca="false">GrassHrFlux!P1071-GrassHrFlux!P1070</f>
        <v>-0.529999999999999</v>
      </c>
      <c r="K1071" s="7" t="n">
        <f aca="false">TreeCalculations!$J$2*TreeCalculations!$K$2*(J1071/TreeCalculations!$L$2)</f>
        <v>-0.000694637150856237</v>
      </c>
      <c r="L1071" s="2" t="n">
        <f aca="false">OliveWatbal!V1071/(OliveTree!$C$31*2*OliveTree!$C$31*2)</f>
        <v>-3.464076</v>
      </c>
      <c r="M1071" s="12" t="n">
        <f aca="false">OliveWatbal!AA1071</f>
        <v>-52.6309</v>
      </c>
      <c r="N1071" s="8" t="n">
        <f aca="false">(0.5*OliveWatbal!J1071*OliveTree!$C$31*OliveTree!$C$31/18.0152*40.7*60*60)/TreeCalculations!$I$3/TreeCalculations!$I$3</f>
        <v>0</v>
      </c>
      <c r="O1071" s="8" t="n">
        <f aca="false">(OliveHrFlx!K1071*18.0152*OliveTree!$C$31*OliveTree!$C$31*2.45*0.5)/TreeCalculations!$I$3/TreeCalculations!$I$3</f>
        <v>11.005620794</v>
      </c>
      <c r="P1071" s="4" t="n">
        <f aca="false">N1071+(0.5*OliveWatbal!F1071*OliveTree!$C$31*OliveTree!$C$31/18.0152*40.7*60*60)/TreeCalculations!$I$3/TreeCalculations!$I$3 + (0.5*OliveWatbal!G1071*OliveTree!$C$31*OliveTree!$C$31/18.0152*40.7*60*60)/TreeCalculations!$I$3/TreeCalculations!$I$3</f>
        <v>0</v>
      </c>
      <c r="Q1071" s="11" t="n">
        <f aca="false">OliveWatbal!AA1071-OliveWatbal!W1071-F1071</f>
        <v>-58.703</v>
      </c>
      <c r="R1071" s="11" t="n">
        <f aca="false">OliveWatbal!AA1071+OliveWatbal!W1071-F1071</f>
        <v>-46.5588</v>
      </c>
      <c r="S1071" s="6" t="n">
        <f aca="false">OliveWatbal!W1071</f>
        <v>6.0721</v>
      </c>
      <c r="T1071" s="7" t="n">
        <f aca="false">OliveHrFlx!P1071-OliveHrFlx!P1070</f>
        <v>-0.569999999999999</v>
      </c>
      <c r="U1071" s="7" t="n">
        <f aca="false">TreeCalculations!$J$3*TreeCalculations!$K$3*(T1071/TreeCalculations!$L$3)</f>
        <v>-0.0186765649050969</v>
      </c>
    </row>
    <row r="1072" customFormat="false" ht="12.8" hidden="false" customHeight="false" outlineLevel="0" collapsed="false">
      <c r="C1072" s="2" t="n">
        <f aca="false">GrassWatbal!AA1072</f>
        <v>15.9279</v>
      </c>
      <c r="D1072" s="3" t="n">
        <f aca="false">(0.5*GrassWatbal!J1072*GrassTree!$C$31*GrassTree!$C$31/18.0152*40.7*60*60)/TreeCalculations!$I$2/TreeCalculations!$I$2</f>
        <v>8.466590434744</v>
      </c>
      <c r="E1072" s="8" t="n">
        <f aca="false">(GrassHrFlux!K1072*18.0152*GrassTree!$C$31*GrassTree!$C$31*2.45*0.5)/TreeCalculations!$I$2/TreeCalculations!$I$2</f>
        <v>1.981762076</v>
      </c>
      <c r="F1072" s="10" t="n">
        <f aca="false">D1072+(0.5*GrassWatbal!F1072*GrassTree!$C$31*GrassTree!$C$31/18.0152*40.7*60*60)/TreeCalculations!$I$2/TreeCalculations!$I$2 + (0.5*GrassWatbal!G1072*GrassTree!$C$31*GrassTree!$C$31/18.0152*40.7*60*60)/TreeCalculations!$I$2/TreeCalculations!$I$2</f>
        <v>8.466590434744</v>
      </c>
      <c r="G1072" s="5" t="n">
        <f aca="false">GrassWatbal!AA1072-GrassWatbal!W1072-F1072</f>
        <v>1.221909565256</v>
      </c>
      <c r="H1072" s="11" t="n">
        <f aca="false">GrassWatbal!AA1072+GrassWatbal!W1072-F1072</f>
        <v>13.700709565256</v>
      </c>
      <c r="I1072" s="6" t="n">
        <f aca="false">GrassWatbal!W1072</f>
        <v>6.2394</v>
      </c>
      <c r="J1072" s="7" t="n">
        <f aca="false">GrassHrFlux!P1072-GrassHrFlux!P1071</f>
        <v>-0.0399999999999991</v>
      </c>
      <c r="K1072" s="7" t="n">
        <f aca="false">TreeCalculations!$J$2*TreeCalculations!$K$2*(J1072/TreeCalculations!$L$2)</f>
        <v>-5.24254453476395E-005</v>
      </c>
      <c r="L1072" s="2" t="n">
        <f aca="false">OliveWatbal!V1072/(OliveTree!$C$31*2*OliveTree!$C$31*2)</f>
        <v>-7.690156</v>
      </c>
      <c r="M1072" s="12" t="n">
        <f aca="false">OliveWatbal!AA1072</f>
        <v>15.147</v>
      </c>
      <c r="N1072" s="8" t="n">
        <f aca="false">(0.5*OliveWatbal!J1072*OliveTree!$C$31*OliveTree!$C$31/18.0152*40.7*60*60)/TreeCalculations!$I$3/TreeCalculations!$I$3</f>
        <v>65.7116401705227</v>
      </c>
      <c r="O1072" s="8" t="n">
        <f aca="false">(OliveHrFlx!K1072*18.0152*OliveTree!$C$31*OliveTree!$C$31*2.45*0.5)/TreeCalculations!$I$3/TreeCalculations!$I$3</f>
        <v>14.337982414</v>
      </c>
      <c r="P1072" s="4" t="n">
        <f aca="false">N1072+(0.5*OliveWatbal!F1072*OliveTree!$C$31*OliveTree!$C$31/18.0152*40.7*60*60)/TreeCalculations!$I$3/TreeCalculations!$I$3 + (0.5*OliveWatbal!G1072*OliveTree!$C$31*OliveTree!$C$31/18.0152*40.7*60*60)/TreeCalculations!$I$3/TreeCalculations!$I$3</f>
        <v>65.7116401705227</v>
      </c>
      <c r="Q1072" s="11" t="n">
        <f aca="false">OliveWatbal!AA1072-OliveWatbal!W1072-F1072</f>
        <v>0.527009565256005</v>
      </c>
      <c r="R1072" s="11" t="n">
        <f aca="false">OliveWatbal!AA1072+OliveWatbal!W1072-F1072</f>
        <v>12.833809565256</v>
      </c>
      <c r="S1072" s="6" t="n">
        <f aca="false">OliveWatbal!W1072</f>
        <v>6.1534</v>
      </c>
      <c r="T1072" s="7" t="n">
        <f aca="false">OliveHrFlx!P1072-OliveHrFlx!P1071</f>
        <v>-0.0500000000000007</v>
      </c>
      <c r="U1072" s="7" t="n">
        <f aca="false">TreeCalculations!$J$3*TreeCalculations!$K$3*(T1072/TreeCalculations!$L$3)</f>
        <v>-0.00163829516711379</v>
      </c>
    </row>
    <row r="1073" customFormat="false" ht="12.8" hidden="false" customHeight="false" outlineLevel="0" collapsed="false">
      <c r="C1073" s="2" t="n">
        <f aca="false">GrassWatbal!AA1073</f>
        <v>68.0903</v>
      </c>
      <c r="D1073" s="3" t="n">
        <f aca="false">(0.5*GrassWatbal!J1073*GrassTree!$C$31*GrassTree!$C$31/18.0152*40.7*60*60)/TreeCalculations!$I$2/TreeCalculations!$I$2</f>
        <v>11.8540399218438</v>
      </c>
      <c r="E1073" s="8" t="n">
        <f aca="false">(GrassHrFlux!K1073*18.0152*GrassTree!$C$31*GrassTree!$C$31*2.45*0.5)/TreeCalculations!$I$2/TreeCalculations!$I$2</f>
        <v>2.855679428</v>
      </c>
      <c r="F1073" s="10" t="n">
        <f aca="false">D1073+(0.5*GrassWatbal!F1073*GrassTree!$C$31*GrassTree!$C$31/18.0152*40.7*60*60)/TreeCalculations!$I$2/TreeCalculations!$I$2 + (0.5*GrassWatbal!G1073*GrassTree!$C$31*GrassTree!$C$31/18.0152*40.7*60*60)/TreeCalculations!$I$2/TreeCalculations!$I$2</f>
        <v>11.8540399218438</v>
      </c>
      <c r="G1073" s="5" t="n">
        <f aca="false">GrassWatbal!AA1073-GrassWatbal!W1073-F1073</f>
        <v>49.5353600781562</v>
      </c>
      <c r="H1073" s="11" t="n">
        <f aca="false">GrassWatbal!AA1073+GrassWatbal!W1073-F1073</f>
        <v>62.9371600781562</v>
      </c>
      <c r="I1073" s="6" t="n">
        <f aca="false">GrassWatbal!W1073</f>
        <v>6.7009</v>
      </c>
      <c r="J1073" s="7" t="n">
        <f aca="false">GrassHrFlux!P1073-GrassHrFlux!P1072</f>
        <v>0.879999999999999</v>
      </c>
      <c r="K1073" s="7" t="n">
        <f aca="false">TreeCalculations!$J$2*TreeCalculations!$K$2*(J1073/TreeCalculations!$L$2)</f>
        <v>0.00115335979764809</v>
      </c>
      <c r="L1073" s="2" t="n">
        <f aca="false">OliveWatbal!V1073/(OliveTree!$C$31*2*OliveTree!$C$31*2)</f>
        <v>-36.654672</v>
      </c>
      <c r="M1073" s="12" t="n">
        <f aca="false">OliveWatbal!AA1073</f>
        <v>63.7326</v>
      </c>
      <c r="N1073" s="8" t="n">
        <f aca="false">(0.5*OliveWatbal!J1073*OliveTree!$C$31*OliveTree!$C$31/18.0152*40.7*60*60)/TreeCalculations!$I$3/TreeCalculations!$I$3</f>
        <v>85.6093476619743</v>
      </c>
      <c r="O1073" s="8" t="n">
        <f aca="false">(OliveHrFlx!K1073*18.0152*OliveTree!$C$31*OliveTree!$C$31*2.45*0.5)/TreeCalculations!$I$3/TreeCalculations!$I$3</f>
        <v>20.60105677</v>
      </c>
      <c r="P1073" s="4" t="n">
        <f aca="false">N1073+(0.5*OliveWatbal!F1073*OliveTree!$C$31*OliveTree!$C$31/18.0152*40.7*60*60)/TreeCalculations!$I$3/TreeCalculations!$I$3 + (0.5*OliveWatbal!G1073*OliveTree!$C$31*OliveTree!$C$31/18.0152*40.7*60*60)/TreeCalculations!$I$3/TreeCalculations!$I$3</f>
        <v>85.6093476619743</v>
      </c>
      <c r="Q1073" s="11" t="n">
        <f aca="false">OliveWatbal!AA1073-OliveWatbal!W1073-F1073</f>
        <v>44.9622600781562</v>
      </c>
      <c r="R1073" s="11" t="n">
        <f aca="false">OliveWatbal!AA1073+OliveWatbal!W1073-F1073</f>
        <v>58.7948600781562</v>
      </c>
      <c r="S1073" s="6" t="n">
        <f aca="false">OliveWatbal!W1073</f>
        <v>6.9163</v>
      </c>
      <c r="T1073" s="7" t="n">
        <f aca="false">OliveHrFlx!P1073-OliveHrFlx!P1072</f>
        <v>0.82</v>
      </c>
      <c r="U1073" s="7" t="n">
        <f aca="false">TreeCalculations!$J$3*TreeCalculations!$K$3*(T1073/TreeCalculations!$L$3)</f>
        <v>0.0268680407406658</v>
      </c>
    </row>
    <row r="1074" customFormat="false" ht="12.8" hidden="false" customHeight="false" outlineLevel="0" collapsed="false">
      <c r="C1074" s="2" t="n">
        <f aca="false">GrassWatbal!AA1074</f>
        <v>137.2226</v>
      </c>
      <c r="D1074" s="3" t="n">
        <f aca="false">(0.5*GrassWatbal!J1074*GrassTree!$C$31*GrassTree!$C$31/18.0152*40.7*60*60)/TreeCalculations!$I$2/TreeCalculations!$I$2</f>
        <v>17.095843509925</v>
      </c>
      <c r="E1074" s="8" t="n">
        <f aca="false">(GrassHrFlux!K1074*18.0152*GrassTree!$C$31*GrassTree!$C$31*2.45*0.5)/TreeCalculations!$I$2/TreeCalculations!$I$2</f>
        <v>3.864215362</v>
      </c>
      <c r="F1074" s="10" t="n">
        <f aca="false">D1074+(0.5*GrassWatbal!F1074*GrassTree!$C$31*GrassTree!$C$31/18.0152*40.7*60*60)/TreeCalculations!$I$2/TreeCalculations!$I$2 + (0.5*GrassWatbal!G1074*GrassTree!$C$31*GrassTree!$C$31/18.0152*40.7*60*60)/TreeCalculations!$I$2/TreeCalculations!$I$2</f>
        <v>17.095843509925</v>
      </c>
      <c r="G1074" s="5" t="n">
        <f aca="false">GrassWatbal!AA1074-GrassWatbal!W1074-F1074</f>
        <v>117.510056490075</v>
      </c>
      <c r="H1074" s="11" t="n">
        <f aca="false">GrassWatbal!AA1074+GrassWatbal!W1074-F1074</f>
        <v>122.743456490075</v>
      </c>
      <c r="I1074" s="6" t="n">
        <f aca="false">GrassWatbal!W1074</f>
        <v>2.6167</v>
      </c>
      <c r="J1074" s="7" t="n">
        <f aca="false">GrassHrFlux!P1074-GrassHrFlux!P1073</f>
        <v>1.27</v>
      </c>
      <c r="K1074" s="7" t="n">
        <f aca="false">TreeCalculations!$J$2*TreeCalculations!$K$2*(J1074/TreeCalculations!$L$2)</f>
        <v>0.00166450788978759</v>
      </c>
      <c r="L1074" s="2" t="n">
        <f aca="false">OliveWatbal!V1074/(OliveTree!$C$31*2*OliveTree!$C$31*2)</f>
        <v>-79.853048</v>
      </c>
      <c r="M1074" s="12" t="n">
        <f aca="false">OliveWatbal!AA1074</f>
        <v>128.037</v>
      </c>
      <c r="N1074" s="8" t="n">
        <f aca="false">(0.5*OliveWatbal!J1074*OliveTree!$C$31*OliveTree!$C$31/18.0152*40.7*60*60)/TreeCalculations!$I$3/TreeCalculations!$I$3</f>
        <v>122.997355566411</v>
      </c>
      <c r="O1074" s="8" t="n">
        <f aca="false">(OliveHrFlx!K1074*18.0152*OliveTree!$C$31*OliveTree!$C$31*2.45*0.5)/TreeCalculations!$I$3/TreeCalculations!$I$3</f>
        <v>27.65198086</v>
      </c>
      <c r="P1074" s="4" t="n">
        <f aca="false">N1074+(0.5*OliveWatbal!F1074*OliveTree!$C$31*OliveTree!$C$31/18.0152*40.7*60*60)/TreeCalculations!$I$3/TreeCalculations!$I$3 + (0.5*OliveWatbal!G1074*OliveTree!$C$31*OliveTree!$C$31/18.0152*40.7*60*60)/TreeCalculations!$I$3/TreeCalculations!$I$3</f>
        <v>122.997355566411</v>
      </c>
      <c r="Q1074" s="11" t="n">
        <f aca="false">OliveWatbal!AA1074-OliveWatbal!W1074-F1074</f>
        <v>107.240956490075</v>
      </c>
      <c r="R1074" s="11" t="n">
        <f aca="false">OliveWatbal!AA1074+OliveWatbal!W1074-F1074</f>
        <v>114.641356490075</v>
      </c>
      <c r="S1074" s="6" t="n">
        <f aca="false">OliveWatbal!W1074</f>
        <v>3.7002</v>
      </c>
      <c r="T1074" s="7" t="n">
        <f aca="false">OliveHrFlx!P1074-OliveHrFlx!P1073</f>
        <v>1.2</v>
      </c>
      <c r="U1074" s="7" t="n">
        <f aca="false">TreeCalculations!$J$3*TreeCalculations!$K$3*(T1074/TreeCalculations!$L$3)</f>
        <v>0.0393190840107304</v>
      </c>
    </row>
    <row r="1075" customFormat="false" ht="12.8" hidden="false" customHeight="false" outlineLevel="0" collapsed="false">
      <c r="C1075" s="2" t="n">
        <f aca="false">GrassWatbal!AA1075</f>
        <v>213.708</v>
      </c>
      <c r="D1075" s="3" t="n">
        <f aca="false">(0.5*GrassWatbal!J1075*GrassTree!$C$31*GrassTree!$C$31/18.0152*40.7*60*60)/TreeCalculations!$I$2/TreeCalculations!$I$2</f>
        <v>23.1590934322128</v>
      </c>
      <c r="E1075" s="8" t="n">
        <f aca="false">(GrassHrFlux!K1075*18.0152*GrassTree!$C$31*GrassTree!$C$31*2.45*0.5)/TreeCalculations!$I$2/TreeCalculations!$I$2</f>
        <v>4.881578744</v>
      </c>
      <c r="F1075" s="10" t="n">
        <f aca="false">D1075+(0.5*GrassWatbal!F1075*GrassTree!$C$31*GrassTree!$C$31/18.0152*40.7*60*60)/TreeCalculations!$I$2/TreeCalculations!$I$2 + (0.5*GrassWatbal!G1075*GrassTree!$C$31*GrassTree!$C$31/18.0152*40.7*60*60)/TreeCalculations!$I$2/TreeCalculations!$I$2</f>
        <v>23.1590934322128</v>
      </c>
      <c r="G1075" s="5" t="n">
        <f aca="false">GrassWatbal!AA1075-GrassWatbal!W1075-F1075</f>
        <v>192.850306567787</v>
      </c>
      <c r="H1075" s="11" t="n">
        <f aca="false">GrassWatbal!AA1075+GrassWatbal!W1075-F1075</f>
        <v>188.247506567787</v>
      </c>
      <c r="I1075" s="6" t="n">
        <f aca="false">GrassWatbal!W1075</f>
        <v>-2.3014</v>
      </c>
      <c r="J1075" s="7" t="n">
        <f aca="false">GrassHrFlux!P1075-GrassHrFlux!P1074</f>
        <v>1.35</v>
      </c>
      <c r="K1075" s="7" t="n">
        <f aca="false">TreeCalculations!$J$2*TreeCalculations!$K$2*(J1075/TreeCalculations!$L$2)</f>
        <v>0.00176935878048287</v>
      </c>
      <c r="L1075" s="2" t="n">
        <f aca="false">OliveWatbal!V1075/(OliveTree!$C$31*2*OliveTree!$C$31*2)</f>
        <v>-130.05044</v>
      </c>
      <c r="M1075" s="12" t="n">
        <f aca="false">OliveWatbal!AA1075</f>
        <v>199.2179</v>
      </c>
      <c r="N1075" s="8" t="n">
        <f aca="false">(0.5*OliveWatbal!J1075*OliveTree!$C$31*OliveTree!$C$31/18.0152*40.7*60*60)/TreeCalculations!$I$3/TreeCalculations!$I$3</f>
        <v>165.086313779475</v>
      </c>
      <c r="O1075" s="8" t="n">
        <f aca="false">(OliveHrFlx!K1075*18.0152*OliveTree!$C$31*OliveTree!$C$31*2.45*0.5)/TreeCalculations!$I$3/TreeCalculations!$I$3</f>
        <v>34.429254062</v>
      </c>
      <c r="P1075" s="4" t="n">
        <f aca="false">N1075+(0.5*OliveWatbal!F1075*OliveTree!$C$31*OliveTree!$C$31/18.0152*40.7*60*60)/TreeCalculations!$I$3/TreeCalculations!$I$3 + (0.5*OliveWatbal!G1075*OliveTree!$C$31*OliveTree!$C$31/18.0152*40.7*60*60)/TreeCalculations!$I$3/TreeCalculations!$I$3</f>
        <v>165.086313779475</v>
      </c>
      <c r="Q1075" s="11" t="n">
        <f aca="false">OliveWatbal!AA1075-OliveWatbal!W1075-F1075</f>
        <v>175.723106567787</v>
      </c>
      <c r="R1075" s="11" t="n">
        <f aca="false">OliveWatbal!AA1075+OliveWatbal!W1075-F1075</f>
        <v>176.394506567787</v>
      </c>
      <c r="S1075" s="6" t="n">
        <f aca="false">OliveWatbal!W1075</f>
        <v>0.3357</v>
      </c>
      <c r="T1075" s="7" t="n">
        <f aca="false">OliveHrFlx!P1075-OliveHrFlx!P1074</f>
        <v>1.31</v>
      </c>
      <c r="U1075" s="7" t="n">
        <f aca="false">TreeCalculations!$J$3*TreeCalculations!$K$3*(T1075/TreeCalculations!$L$3)</f>
        <v>0.0429233333783808</v>
      </c>
    </row>
    <row r="1076" customFormat="false" ht="12.8" hidden="false" customHeight="false" outlineLevel="0" collapsed="false">
      <c r="C1076" s="2" t="n">
        <f aca="false">GrassWatbal!AA1076</f>
        <v>291.9655</v>
      </c>
      <c r="D1076" s="3" t="n">
        <f aca="false">(0.5*GrassWatbal!J1076*GrassTree!$C$31*GrassTree!$C$31/18.0152*40.7*60*60)/TreeCalculations!$I$2/TreeCalculations!$I$2</f>
        <v>29.2711421466317</v>
      </c>
      <c r="E1076" s="8" t="n">
        <f aca="false">(GrassHrFlux!K1076*18.0152*GrassTree!$C$31*GrassTree!$C$31*2.45*0.5)/TreeCalculations!$I$2/TreeCalculations!$I$2</f>
        <v>5.857011748</v>
      </c>
      <c r="F1076" s="10" t="n">
        <f aca="false">D1076+(0.5*GrassWatbal!F1076*GrassTree!$C$31*GrassTree!$C$31/18.0152*40.7*60*60)/TreeCalculations!$I$2/TreeCalculations!$I$2 + (0.5*GrassWatbal!G1076*GrassTree!$C$31*GrassTree!$C$31/18.0152*40.7*60*60)/TreeCalculations!$I$2/TreeCalculations!$I$2</f>
        <v>29.2711421466317</v>
      </c>
      <c r="G1076" s="5" t="n">
        <f aca="false">GrassWatbal!AA1076-GrassWatbal!W1076-F1076</f>
        <v>269.841957853368</v>
      </c>
      <c r="H1076" s="11" t="n">
        <f aca="false">GrassWatbal!AA1076+GrassWatbal!W1076-F1076</f>
        <v>255.546757853368</v>
      </c>
      <c r="I1076" s="6" t="n">
        <f aca="false">GrassWatbal!W1076</f>
        <v>-7.1476</v>
      </c>
      <c r="J1076" s="7" t="n">
        <f aca="false">GrassHrFlux!P1076-GrassHrFlux!P1075</f>
        <v>0.969999999999999</v>
      </c>
      <c r="K1076" s="7" t="n">
        <f aca="false">TreeCalculations!$J$2*TreeCalculations!$K$2*(J1076/TreeCalculations!$L$2)</f>
        <v>0.00127131704968028</v>
      </c>
      <c r="L1076" s="2" t="n">
        <f aca="false">OliveWatbal!V1076/(OliveTree!$C$31*2*OliveTree!$C$31*2)</f>
        <v>-170.724552</v>
      </c>
      <c r="M1076" s="12" t="n">
        <f aca="false">OliveWatbal!AA1076</f>
        <v>272.735</v>
      </c>
      <c r="N1076" s="8" t="n">
        <f aca="false">(0.5*OliveWatbal!J1076*OliveTree!$C$31*OliveTree!$C$31/18.0152*40.7*60*60)/TreeCalculations!$I$3/TreeCalculations!$I$3</f>
        <v>205.556778720192</v>
      </c>
      <c r="O1076" s="8" t="n">
        <f aca="false">(OliveHrFlx!K1076*18.0152*OliveTree!$C$31*OliveTree!$C$31*2.45*0.5)/TreeCalculations!$I$3/TreeCalculations!$I$3</f>
        <v>39.851513996</v>
      </c>
      <c r="P1076" s="4" t="n">
        <f aca="false">N1076+(0.5*OliveWatbal!F1076*OliveTree!$C$31*OliveTree!$C$31/18.0152*40.7*60*60)/TreeCalculations!$I$3/TreeCalculations!$I$3 + (0.5*OliveWatbal!G1076*OliveTree!$C$31*OliveTree!$C$31/18.0152*40.7*60*60)/TreeCalculations!$I$3/TreeCalculations!$I$3</f>
        <v>205.556778720192</v>
      </c>
      <c r="Q1076" s="11" t="n">
        <f aca="false">OliveWatbal!AA1076-OliveWatbal!W1076-F1076</f>
        <v>247.237557853368</v>
      </c>
      <c r="R1076" s="11" t="n">
        <f aca="false">OliveWatbal!AA1076+OliveWatbal!W1076-F1076</f>
        <v>239.690157853368</v>
      </c>
      <c r="S1076" s="6" t="n">
        <f aca="false">OliveWatbal!W1076</f>
        <v>-3.7737</v>
      </c>
      <c r="T1076" s="7" t="n">
        <f aca="false">OliveHrFlx!P1076-OliveHrFlx!P1075</f>
        <v>0.959999999999999</v>
      </c>
      <c r="U1076" s="7" t="n">
        <f aca="false">TreeCalculations!$J$3*TreeCalculations!$K$3*(T1076/TreeCalculations!$L$3)</f>
        <v>0.0314552672085843</v>
      </c>
    </row>
    <row r="1077" customFormat="false" ht="12.8" hidden="false" customHeight="false" outlineLevel="0" collapsed="false">
      <c r="C1077" s="2" t="n">
        <f aca="false">GrassWatbal!AA1077</f>
        <v>369.6507</v>
      </c>
      <c r="D1077" s="3" t="n">
        <f aca="false">(0.5*GrassWatbal!J1077*GrassTree!$C$31*GrassTree!$C$31/18.0152*40.7*60*60)/TreeCalculations!$I$2/TreeCalculations!$I$2</f>
        <v>35.1188640703406</v>
      </c>
      <c r="E1077" s="8" t="n">
        <f aca="false">(GrassHrFlux!K1077*18.0152*GrassTree!$C$31*GrassTree!$C$31*2.45*0.5)/TreeCalculations!$I$2/TreeCalculations!$I$2</f>
        <v>6.933960404</v>
      </c>
      <c r="F1077" s="10" t="n">
        <f aca="false">D1077+(0.5*GrassWatbal!F1077*GrassTree!$C$31*GrassTree!$C$31/18.0152*40.7*60*60)/TreeCalculations!$I$2/TreeCalculations!$I$2 + (0.5*GrassWatbal!G1077*GrassTree!$C$31*GrassTree!$C$31/18.0152*40.7*60*60)/TreeCalculations!$I$2/TreeCalculations!$I$2</f>
        <v>35.1188640703406</v>
      </c>
      <c r="G1077" s="5" t="n">
        <f aca="false">GrassWatbal!AA1077-GrassWatbal!W1077-F1077</f>
        <v>344.355035929659</v>
      </c>
      <c r="H1077" s="11" t="n">
        <f aca="false">GrassWatbal!AA1077+GrassWatbal!W1077-F1077</f>
        <v>324.708635929659</v>
      </c>
      <c r="I1077" s="6" t="n">
        <f aca="false">GrassWatbal!W1077</f>
        <v>-9.8232</v>
      </c>
      <c r="J1077" s="7" t="n">
        <f aca="false">GrassHrFlux!P1077-GrassHrFlux!P1076</f>
        <v>1.2</v>
      </c>
      <c r="K1077" s="7" t="n">
        <f aca="false">TreeCalculations!$J$2*TreeCalculations!$K$2*(J1077/TreeCalculations!$L$2)</f>
        <v>0.00157276336042922</v>
      </c>
      <c r="L1077" s="2" t="n">
        <f aca="false">OliveWatbal!V1077/(OliveTree!$C$31*2*OliveTree!$C$31*2)</f>
        <v>-204.621992</v>
      </c>
      <c r="M1077" s="12" t="n">
        <f aca="false">OliveWatbal!AA1077</f>
        <v>345.0154</v>
      </c>
      <c r="N1077" s="8" t="n">
        <f aca="false">(0.5*OliveWatbal!J1077*OliveTree!$C$31*OliveTree!$C$31/18.0152*40.7*60*60)/TreeCalculations!$I$3/TreeCalculations!$I$3</f>
        <v>237.926644167148</v>
      </c>
      <c r="O1077" s="8" t="n">
        <f aca="false">(OliveHrFlx!K1077*18.0152*OliveTree!$C$31*OliveTree!$C$31*2.45*0.5)/TreeCalculations!$I$3/TreeCalculations!$I$3</f>
        <v>47.507118274</v>
      </c>
      <c r="P1077" s="4" t="n">
        <f aca="false">N1077+(0.5*OliveWatbal!F1077*OliveTree!$C$31*OliveTree!$C$31/18.0152*40.7*60*60)/TreeCalculations!$I$3/TreeCalculations!$I$3 + (0.5*OliveWatbal!G1077*OliveTree!$C$31*OliveTree!$C$31/18.0152*40.7*60*60)/TreeCalculations!$I$3/TreeCalculations!$I$3</f>
        <v>237.926644167148</v>
      </c>
      <c r="Q1077" s="11" t="n">
        <f aca="false">OliveWatbal!AA1077-OliveWatbal!W1077-F1077</f>
        <v>317.293035929659</v>
      </c>
      <c r="R1077" s="11" t="n">
        <f aca="false">OliveWatbal!AA1077+OliveWatbal!W1077-F1077</f>
        <v>302.500035929659</v>
      </c>
      <c r="S1077" s="6" t="n">
        <f aca="false">OliveWatbal!W1077</f>
        <v>-7.3965</v>
      </c>
      <c r="T1077" s="7" t="n">
        <f aca="false">OliveHrFlx!P1077-OliveHrFlx!P1076</f>
        <v>1.19</v>
      </c>
      <c r="U1077" s="7" t="n">
        <f aca="false">TreeCalculations!$J$3*TreeCalculations!$K$3*(T1077/TreeCalculations!$L$3)</f>
        <v>0.0389914249773078</v>
      </c>
    </row>
    <row r="1078" customFormat="false" ht="12.8" hidden="false" customHeight="false" outlineLevel="0" collapsed="false">
      <c r="C1078" s="2" t="n">
        <f aca="false">GrassWatbal!AA1078</f>
        <v>444.178</v>
      </c>
      <c r="D1078" s="3" t="n">
        <f aca="false">(0.5*GrassWatbal!J1078*GrassTree!$C$31*GrassTree!$C$31/18.0152*40.7*60*60)/TreeCalculations!$I$2/TreeCalculations!$I$2</f>
        <v>41.5928371597318</v>
      </c>
      <c r="E1078" s="8" t="n">
        <f aca="false">(GrassHrFlux!K1078*18.0152*GrassTree!$C$31*GrassTree!$C$31*2.45*0.5)/TreeCalculations!$I$2/TreeCalculations!$I$2</f>
        <v>8.291180534</v>
      </c>
      <c r="F1078" s="10" t="n">
        <f aca="false">D1078+(0.5*GrassWatbal!F1078*GrassTree!$C$31*GrassTree!$C$31/18.0152*40.7*60*60)/TreeCalculations!$I$2/TreeCalculations!$I$2 + (0.5*GrassWatbal!G1078*GrassTree!$C$31*GrassTree!$C$31/18.0152*40.7*60*60)/TreeCalculations!$I$2/TreeCalculations!$I$2</f>
        <v>41.5928371597318</v>
      </c>
      <c r="G1078" s="5" t="n">
        <f aca="false">GrassWatbal!AA1078-GrassWatbal!W1078-F1078</f>
        <v>416.400162840268</v>
      </c>
      <c r="H1078" s="11" t="n">
        <f aca="false">GrassWatbal!AA1078+GrassWatbal!W1078-F1078</f>
        <v>388.770162840268</v>
      </c>
      <c r="I1078" s="6" t="n">
        <f aca="false">GrassWatbal!W1078</f>
        <v>-13.815</v>
      </c>
      <c r="J1078" s="7" t="n">
        <f aca="false">GrassHrFlux!P1078-GrassHrFlux!P1077</f>
        <v>1.81</v>
      </c>
      <c r="K1078" s="7" t="n">
        <f aca="false">TreeCalculations!$J$2*TreeCalculations!$K$2*(J1078/TreeCalculations!$L$2)</f>
        <v>0.00237225140198074</v>
      </c>
      <c r="L1078" s="2" t="n">
        <f aca="false">OliveWatbal!V1078/(OliveTree!$C$31*2*OliveTree!$C$31*2)</f>
        <v>-233.926544</v>
      </c>
      <c r="M1078" s="12" t="n">
        <f aca="false">OliveWatbal!AA1078</f>
        <v>414.8337</v>
      </c>
      <c r="N1078" s="8" t="n">
        <f aca="false">(0.5*OliveWatbal!J1078*OliveTree!$C$31*OliveTree!$C$31/18.0152*40.7*60*60)/TreeCalculations!$I$3/TreeCalculations!$I$3</f>
        <v>283.638912695946</v>
      </c>
      <c r="O1078" s="8" t="n">
        <f aca="false">(OliveHrFlx!K1078*18.0152*OliveTree!$C$31*OliveTree!$C$31*2.45*0.5)/TreeCalculations!$I$3/TreeCalculations!$I$3</f>
        <v>54.98396673</v>
      </c>
      <c r="P1078" s="4" t="n">
        <f aca="false">N1078+(0.5*OliveWatbal!F1078*OliveTree!$C$31*OliveTree!$C$31/18.0152*40.7*60*60)/TreeCalculations!$I$3/TreeCalculations!$I$3 + (0.5*OliveWatbal!G1078*OliveTree!$C$31*OliveTree!$C$31/18.0152*40.7*60*60)/TreeCalculations!$I$3/TreeCalculations!$I$3</f>
        <v>283.638912695946</v>
      </c>
      <c r="Q1078" s="11" t="n">
        <f aca="false">OliveWatbal!AA1078-OliveWatbal!W1078-F1078</f>
        <v>385.213562840268</v>
      </c>
      <c r="R1078" s="11" t="n">
        <f aca="false">OliveWatbal!AA1078+OliveWatbal!W1078-F1078</f>
        <v>361.268162840268</v>
      </c>
      <c r="S1078" s="6" t="n">
        <f aca="false">OliveWatbal!W1078</f>
        <v>-11.9727</v>
      </c>
      <c r="T1078" s="7" t="n">
        <f aca="false">OliveHrFlx!P1078-OliveHrFlx!P1077</f>
        <v>1.81</v>
      </c>
      <c r="U1078" s="7" t="n">
        <f aca="false">TreeCalculations!$J$3*TreeCalculations!$K$3*(T1078/TreeCalculations!$L$3)</f>
        <v>0.0593062850495184</v>
      </c>
    </row>
    <row r="1079" customFormat="false" ht="12.8" hidden="false" customHeight="false" outlineLevel="0" collapsed="false">
      <c r="C1079" s="2" t="n">
        <f aca="false">GrassWatbal!AA1079</f>
        <v>509.6592</v>
      </c>
      <c r="D1079" s="3" t="n">
        <f aca="false">(0.5*GrassWatbal!J1079*GrassTree!$C$31*GrassTree!$C$31/18.0152*40.7*60*60)/TreeCalculations!$I$2/TreeCalculations!$I$2</f>
        <v>49.7666348416893</v>
      </c>
      <c r="E1079" s="8" t="n">
        <f aca="false">(GrassHrFlux!K1079*18.0152*GrassTree!$C$31*GrassTree!$C$31*2.45*0.5)/TreeCalculations!$I$2/TreeCalculations!$I$2</f>
        <v>10.3722514</v>
      </c>
      <c r="F1079" s="10" t="n">
        <f aca="false">D1079+(0.5*GrassWatbal!F1079*GrassTree!$C$31*GrassTree!$C$31/18.0152*40.7*60*60)/TreeCalculations!$I$2/TreeCalculations!$I$2 + (0.5*GrassWatbal!G1079*GrassTree!$C$31*GrassTree!$C$31/18.0152*40.7*60*60)/TreeCalculations!$I$2/TreeCalculations!$I$2</f>
        <v>49.7666348416893</v>
      </c>
      <c r="G1079" s="5" t="n">
        <f aca="false">GrassWatbal!AA1079-GrassWatbal!W1079-F1079</f>
        <v>480.714465158311</v>
      </c>
      <c r="H1079" s="11" t="n">
        <f aca="false">GrassWatbal!AA1079+GrassWatbal!W1079-F1079</f>
        <v>439.070665158311</v>
      </c>
      <c r="I1079" s="6" t="n">
        <f aca="false">GrassWatbal!W1079</f>
        <v>-20.8219</v>
      </c>
      <c r="J1079" s="7" t="n">
        <f aca="false">GrassHrFlux!P1079-GrassHrFlux!P1078</f>
        <v>2.94</v>
      </c>
      <c r="K1079" s="7" t="n">
        <f aca="false">TreeCalculations!$J$2*TreeCalculations!$K$2*(J1079/TreeCalculations!$L$2)</f>
        <v>0.00385327023305158</v>
      </c>
      <c r="L1079" s="2" t="n">
        <f aca="false">OliveWatbal!V1079/(OliveTree!$C$31*2*OliveTree!$C$31*2)</f>
        <v>-259.301092</v>
      </c>
      <c r="M1079" s="12" t="n">
        <f aca="false">OliveWatbal!AA1079</f>
        <v>475.4156</v>
      </c>
      <c r="N1079" s="8" t="n">
        <f aca="false">(0.5*OliveWatbal!J1079*OliveTree!$C$31*OliveTree!$C$31/18.0152*40.7*60*60)/TreeCalculations!$I$3/TreeCalculations!$I$3</f>
        <v>328.265408099827</v>
      </c>
      <c r="O1079" s="8" t="n">
        <f aca="false">(OliveHrFlx!K1079*18.0152*OliveTree!$C$31*OliveTree!$C$31*2.45*0.5)/TreeCalculations!$I$3/TreeCalculations!$I$3</f>
        <v>68.39065338</v>
      </c>
      <c r="P1079" s="4" t="n">
        <f aca="false">N1079+(0.5*OliveWatbal!F1079*OliveTree!$C$31*OliveTree!$C$31/18.0152*40.7*60*60)/TreeCalculations!$I$3/TreeCalculations!$I$3 + (0.5*OliveWatbal!G1079*OliveTree!$C$31*OliveTree!$C$31/18.0152*40.7*60*60)/TreeCalculations!$I$3/TreeCalculations!$I$3</f>
        <v>328.265408099827</v>
      </c>
      <c r="Q1079" s="11" t="n">
        <f aca="false">OliveWatbal!AA1079-OliveWatbal!W1079-F1079</f>
        <v>445.184165158311</v>
      </c>
      <c r="R1079" s="11" t="n">
        <f aca="false">OliveWatbal!AA1079+OliveWatbal!W1079-F1079</f>
        <v>406.113765158311</v>
      </c>
      <c r="S1079" s="6" t="n">
        <f aca="false">OliveWatbal!W1079</f>
        <v>-19.5352</v>
      </c>
      <c r="T1079" s="7" t="n">
        <f aca="false">OliveHrFlx!P1079-OliveHrFlx!P1078</f>
        <v>2.92</v>
      </c>
      <c r="U1079" s="7" t="n">
        <f aca="false">TreeCalculations!$J$3*TreeCalculations!$K$3*(T1079/TreeCalculations!$L$3)</f>
        <v>0.0956764377594442</v>
      </c>
    </row>
    <row r="1080" customFormat="false" ht="12.8" hidden="false" customHeight="false" outlineLevel="0" collapsed="false">
      <c r="C1080" s="2" t="n">
        <f aca="false">GrassWatbal!AA1080</f>
        <v>567.8445</v>
      </c>
      <c r="D1080" s="3" t="n">
        <f aca="false">(0.5*GrassWatbal!J1080*GrassTree!$C$31*GrassTree!$C$31/18.0152*40.7*60*60)/TreeCalculations!$I$2/TreeCalculations!$I$2</f>
        <v>62.3160575514011</v>
      </c>
      <c r="E1080" s="8" t="n">
        <f aca="false">(GrassHrFlux!K1080*18.0152*GrassTree!$C$31*GrassTree!$C$31*2.45*0.5)/TreeCalculations!$I$2/TreeCalculations!$I$2</f>
        <v>11.837607768</v>
      </c>
      <c r="F1080" s="10" t="n">
        <f aca="false">D1080+(0.5*GrassWatbal!F1080*GrassTree!$C$31*GrassTree!$C$31/18.0152*40.7*60*60)/TreeCalculations!$I$2/TreeCalculations!$I$2 + (0.5*GrassWatbal!G1080*GrassTree!$C$31*GrassTree!$C$31/18.0152*40.7*60*60)/TreeCalculations!$I$2/TreeCalculations!$I$2</f>
        <v>62.3160575514011</v>
      </c>
      <c r="G1080" s="5" t="n">
        <f aca="false">GrassWatbal!AA1080-GrassWatbal!W1080-F1080</f>
        <v>538.936542448599</v>
      </c>
      <c r="H1080" s="11" t="n">
        <f aca="false">GrassWatbal!AA1080+GrassWatbal!W1080-F1080</f>
        <v>472.120342448599</v>
      </c>
      <c r="I1080" s="6" t="n">
        <f aca="false">GrassWatbal!W1080</f>
        <v>-33.4081</v>
      </c>
      <c r="J1080" s="7" t="n">
        <f aca="false">GrassHrFlux!P1080-GrassHrFlux!P1079</f>
        <v>0.59</v>
      </c>
      <c r="K1080" s="7" t="n">
        <f aca="false">TreeCalculations!$J$2*TreeCalculations!$K$2*(J1080/TreeCalculations!$L$2)</f>
        <v>0.000773275318877699</v>
      </c>
      <c r="L1080" s="2" t="n">
        <f aca="false">OliveWatbal!V1080/(OliveTree!$C$31*2*OliveTree!$C$31*2)</f>
        <v>-281.29</v>
      </c>
      <c r="M1080" s="12" t="n">
        <f aca="false">OliveWatbal!AA1080</f>
        <v>527.0316</v>
      </c>
      <c r="N1080" s="8" t="n">
        <f aca="false">(0.5*OliveWatbal!J1080*OliveTree!$C$31*OliveTree!$C$31/18.0152*40.7*60*60)/TreeCalculations!$I$3/TreeCalculations!$I$3</f>
        <v>408.315760024868</v>
      </c>
      <c r="O1080" s="8" t="n">
        <f aca="false">(OliveHrFlx!K1080*18.0152*OliveTree!$C$31*OliveTree!$C$31*2.45*0.5)/TreeCalculations!$I$3/TreeCalculations!$I$3</f>
        <v>73.75332804</v>
      </c>
      <c r="P1080" s="4" t="n">
        <f aca="false">N1080+(0.5*OliveWatbal!F1080*OliveTree!$C$31*OliveTree!$C$31/18.0152*40.7*60*60)/TreeCalculations!$I$3/TreeCalculations!$I$3 + (0.5*OliveWatbal!G1080*OliveTree!$C$31*OliveTree!$C$31/18.0152*40.7*60*60)/TreeCalculations!$I$3/TreeCalculations!$I$3</f>
        <v>408.315760024868</v>
      </c>
      <c r="Q1080" s="11" t="n">
        <f aca="false">OliveWatbal!AA1080-OliveWatbal!W1080-F1080</f>
        <v>498.987642448599</v>
      </c>
      <c r="R1080" s="11" t="n">
        <f aca="false">OliveWatbal!AA1080+OliveWatbal!W1080-F1080</f>
        <v>430.443442448599</v>
      </c>
      <c r="S1080" s="6" t="n">
        <f aca="false">OliveWatbal!W1080</f>
        <v>-34.2721</v>
      </c>
      <c r="T1080" s="7" t="n">
        <f aca="false">OliveHrFlx!P1080-OliveHrFlx!P1079</f>
        <v>0.669999999999998</v>
      </c>
      <c r="U1080" s="7" t="n">
        <f aca="false">TreeCalculations!$J$3*TreeCalculations!$K$3*(T1080/TreeCalculations!$L$3)</f>
        <v>0.0219531552393244</v>
      </c>
    </row>
    <row r="1081" customFormat="false" ht="12.8" hidden="false" customHeight="false" outlineLevel="0" collapsed="false">
      <c r="C1081" s="2" t="n">
        <f aca="false">GrassWatbal!AA1081</f>
        <v>614.572</v>
      </c>
      <c r="D1081" s="3" t="n">
        <f aca="false">(0.5*GrassWatbal!J1081*GrassTree!$C$31*GrassTree!$C$31/18.0152*40.7*60*60)/TreeCalculations!$I$2/TreeCalculations!$I$2</f>
        <v>71.0673076069097</v>
      </c>
      <c r="E1081" s="8" t="n">
        <f aca="false">(GrassHrFlux!K1081*18.0152*GrassTree!$C$31*GrassTree!$C$31*2.45*0.5)/TreeCalculations!$I$2/TreeCalculations!$I$2</f>
        <v>12.184085102</v>
      </c>
      <c r="F1081" s="10" t="n">
        <f aca="false">D1081+(0.5*GrassWatbal!F1081*GrassTree!$C$31*GrassTree!$C$31/18.0152*40.7*60*60)/TreeCalculations!$I$2/TreeCalculations!$I$2 + (0.5*GrassWatbal!G1081*GrassTree!$C$31*GrassTree!$C$31/18.0152*40.7*60*60)/TreeCalculations!$I$2/TreeCalculations!$I$2</f>
        <v>71.0673076069097</v>
      </c>
      <c r="G1081" s="5" t="n">
        <f aca="false">GrassWatbal!AA1081-GrassWatbal!W1081-F1081</f>
        <v>574.05589239309</v>
      </c>
      <c r="H1081" s="11" t="n">
        <f aca="false">GrassWatbal!AA1081+GrassWatbal!W1081-F1081</f>
        <v>512.95349239309</v>
      </c>
      <c r="I1081" s="6" t="n">
        <f aca="false">GrassWatbal!W1081</f>
        <v>-30.5512</v>
      </c>
      <c r="J1081" s="7" t="n">
        <f aca="false">GrassHrFlux!P1081-GrassHrFlux!P1080</f>
        <v>0.630000000000003</v>
      </c>
      <c r="K1081" s="7" t="n">
        <f aca="false">TreeCalculations!$J$2*TreeCalculations!$K$2*(J1081/TreeCalculations!$L$2)</f>
        <v>0.000825700764225343</v>
      </c>
      <c r="L1081" s="2" t="n">
        <f aca="false">OliveWatbal!V1081/(OliveTree!$C$31*2*OliveTree!$C$31*2)</f>
        <v>-296.855176</v>
      </c>
      <c r="M1081" s="12" t="n">
        <f aca="false">OliveWatbal!AA1081</f>
        <v>570.658</v>
      </c>
      <c r="N1081" s="8" t="n">
        <f aca="false">(0.5*OliveWatbal!J1081*OliveTree!$C$31*OliveTree!$C$31/18.0152*40.7*60*60)/TreeCalculations!$I$3/TreeCalculations!$I$3</f>
        <v>440.327767662863</v>
      </c>
      <c r="O1081" s="8" t="n">
        <f aca="false">(OliveHrFlx!K1081*18.0152*OliveTree!$C$31*OliveTree!$C$31*2.45*0.5)/TreeCalculations!$I$3/TreeCalculations!$I$3</f>
        <v>78.052295216</v>
      </c>
      <c r="P1081" s="4" t="n">
        <f aca="false">N1081+(0.5*OliveWatbal!F1081*OliveTree!$C$31*OliveTree!$C$31/18.0152*40.7*60*60)/TreeCalculations!$I$3/TreeCalculations!$I$3 + (0.5*OliveWatbal!G1081*OliveTree!$C$31*OliveTree!$C$31/18.0152*40.7*60*60)/TreeCalculations!$I$3/TreeCalculations!$I$3</f>
        <v>440.327767662863</v>
      </c>
      <c r="Q1081" s="11" t="n">
        <f aca="false">OliveWatbal!AA1081-OliveWatbal!W1081-F1081</f>
        <v>530.46079239309</v>
      </c>
      <c r="R1081" s="11" t="n">
        <f aca="false">OliveWatbal!AA1081+OliveWatbal!W1081-F1081</f>
        <v>468.72059239309</v>
      </c>
      <c r="S1081" s="6" t="n">
        <f aca="false">OliveWatbal!W1081</f>
        <v>-30.8701</v>
      </c>
      <c r="T1081" s="7" t="n">
        <f aca="false">OliveHrFlx!P1081-OliveHrFlx!P1080</f>
        <v>0.600000000000001</v>
      </c>
      <c r="U1081" s="7" t="n">
        <f aca="false">TreeCalculations!$J$3*TreeCalculations!$K$3*(T1081/TreeCalculations!$L$3)</f>
        <v>0.0196595420053653</v>
      </c>
    </row>
    <row r="1082" customFormat="false" ht="12.8" hidden="false" customHeight="false" outlineLevel="0" collapsed="false">
      <c r="C1082" s="2" t="n">
        <f aca="false">GrassWatbal!AA1082</f>
        <v>650.2717</v>
      </c>
      <c r="D1082" s="3" t="n">
        <f aca="false">(0.5*GrassWatbal!J1082*GrassTree!$C$31*GrassTree!$C$31/18.0152*40.7*60*60)/TreeCalculations!$I$2/TreeCalculations!$I$2</f>
        <v>73.1778553665794</v>
      </c>
      <c r="E1082" s="8" t="n">
        <f aca="false">(GrassHrFlux!K1082*18.0152*GrassTree!$C$31*GrassTree!$C$31*2.45*0.5)/TreeCalculations!$I$2/TreeCalculations!$I$2</f>
        <v>12.740214326</v>
      </c>
      <c r="F1082" s="10" t="n">
        <f aca="false">D1082+(0.5*GrassWatbal!F1082*GrassTree!$C$31*GrassTree!$C$31/18.0152*40.7*60*60)/TreeCalculations!$I$2/TreeCalculations!$I$2 + (0.5*GrassWatbal!G1082*GrassTree!$C$31*GrassTree!$C$31/18.0152*40.7*60*60)/TreeCalculations!$I$2/TreeCalculations!$I$2</f>
        <v>73.1778553665794</v>
      </c>
      <c r="G1082" s="5" t="n">
        <f aca="false">GrassWatbal!AA1082-GrassWatbal!W1082-F1082</f>
        <v>606.393444633421</v>
      </c>
      <c r="H1082" s="11" t="n">
        <f aca="false">GrassWatbal!AA1082+GrassWatbal!W1082-F1082</f>
        <v>547.794244633421</v>
      </c>
      <c r="I1082" s="6" t="n">
        <f aca="false">GrassWatbal!W1082</f>
        <v>-29.2996</v>
      </c>
      <c r="J1082" s="7" t="n">
        <f aca="false">GrassHrFlux!P1082-GrassHrFlux!P1081</f>
        <v>1.11</v>
      </c>
      <c r="K1082" s="7" t="n">
        <f aca="false">TreeCalculations!$J$2*TreeCalculations!$K$2*(J1082/TreeCalculations!$L$2)</f>
        <v>0.00145480610839703</v>
      </c>
      <c r="L1082" s="2" t="n">
        <f aca="false">OliveWatbal!V1082/(OliveTree!$C$31*2*OliveTree!$C$31*2)</f>
        <v>-310.744432</v>
      </c>
      <c r="M1082" s="12" t="n">
        <f aca="false">OliveWatbal!AA1082</f>
        <v>604.1557</v>
      </c>
      <c r="N1082" s="8" t="n">
        <f aca="false">(0.5*OliveWatbal!J1082*OliveTree!$C$31*OliveTree!$C$31/18.0152*40.7*60*60)/TreeCalculations!$I$3/TreeCalculations!$I$3</f>
        <v>466.004065455837</v>
      </c>
      <c r="O1082" s="8" t="n">
        <f aca="false">(OliveHrFlx!K1082*18.0152*OliveTree!$C$31*OliveTree!$C$31*2.45*0.5)/TreeCalculations!$I$3/TreeCalculations!$I$3</f>
        <v>81.459690144</v>
      </c>
      <c r="P1082" s="4" t="n">
        <f aca="false">N1082+(0.5*OliveWatbal!F1082*OliveTree!$C$31*OliveTree!$C$31/18.0152*40.7*60*60)/TreeCalculations!$I$3/TreeCalculations!$I$3 + (0.5*OliveWatbal!G1082*OliveTree!$C$31*OliveTree!$C$31/18.0152*40.7*60*60)/TreeCalculations!$I$3/TreeCalculations!$I$3</f>
        <v>466.004065455837</v>
      </c>
      <c r="Q1082" s="11" t="n">
        <f aca="false">OliveWatbal!AA1082-OliveWatbal!W1082-F1082</f>
        <v>560.113744633421</v>
      </c>
      <c r="R1082" s="11" t="n">
        <f aca="false">OliveWatbal!AA1082+OliveWatbal!W1082-F1082</f>
        <v>501.841944633421</v>
      </c>
      <c r="S1082" s="6" t="n">
        <f aca="false">OliveWatbal!W1082</f>
        <v>-29.1359</v>
      </c>
      <c r="T1082" s="7" t="n">
        <f aca="false">OliveHrFlx!P1082-OliveHrFlx!P1081</f>
        <v>1.1</v>
      </c>
      <c r="U1082" s="7" t="n">
        <f aca="false">TreeCalculations!$J$3*TreeCalculations!$K$3*(T1082/TreeCalculations!$L$3)</f>
        <v>0.0360424936765029</v>
      </c>
    </row>
    <row r="1083" customFormat="false" ht="12.8" hidden="false" customHeight="false" outlineLevel="0" collapsed="false">
      <c r="C1083" s="2" t="n">
        <f aca="false">GrassWatbal!AA1083</f>
        <v>674.0597</v>
      </c>
      <c r="D1083" s="3" t="n">
        <f aca="false">(0.5*GrassWatbal!J1083*GrassTree!$C$31*GrassTree!$C$31/18.0152*40.7*60*60)/TreeCalculations!$I$2/TreeCalculations!$I$2</f>
        <v>76.5856376837338</v>
      </c>
      <c r="E1083" s="8" t="n">
        <f aca="false">(GrassHrFlux!K1083*18.0152*GrassTree!$C$31*GrassTree!$C$31*2.45*0.5)/TreeCalculations!$I$2/TreeCalculations!$I$2</f>
        <v>13.283102378</v>
      </c>
      <c r="F1083" s="10" t="n">
        <f aca="false">D1083+(0.5*GrassWatbal!F1083*GrassTree!$C$31*GrassTree!$C$31/18.0152*40.7*60*60)/TreeCalculations!$I$2/TreeCalculations!$I$2 + (0.5*GrassWatbal!G1083*GrassTree!$C$31*GrassTree!$C$31/18.0152*40.7*60*60)/TreeCalculations!$I$2/TreeCalculations!$I$2</f>
        <v>76.5856376837338</v>
      </c>
      <c r="G1083" s="5" t="n">
        <f aca="false">GrassWatbal!AA1083-GrassWatbal!W1083-F1083</f>
        <v>628.434962316266</v>
      </c>
      <c r="H1083" s="11" t="n">
        <f aca="false">GrassWatbal!AA1083+GrassWatbal!W1083-F1083</f>
        <v>566.513162316266</v>
      </c>
      <c r="I1083" s="6" t="n">
        <f aca="false">GrassWatbal!W1083</f>
        <v>-30.9609</v>
      </c>
      <c r="J1083" s="7" t="n">
        <f aca="false">GrassHrFlux!P1083-GrassHrFlux!P1082</f>
        <v>0.349999999999998</v>
      </c>
      <c r="K1083" s="7" t="n">
        <f aca="false">TreeCalculations!$J$2*TreeCalculations!$K$2*(J1083/TreeCalculations!$L$2)</f>
        <v>0.000458722646791853</v>
      </c>
      <c r="L1083" s="2" t="n">
        <f aca="false">OliveWatbal!V1083/(OliveTree!$C$31*2*OliveTree!$C$31*2)</f>
        <v>-321.636952</v>
      </c>
      <c r="M1083" s="12" t="n">
        <f aca="false">OliveWatbal!AA1083</f>
        <v>626.75</v>
      </c>
      <c r="N1083" s="8" t="n">
        <f aca="false">(0.5*OliveWatbal!J1083*OliveTree!$C$31*OliveTree!$C$31/18.0152*40.7*60*60)/TreeCalculations!$I$3/TreeCalculations!$I$3</f>
        <v>486.336895510458</v>
      </c>
      <c r="O1083" s="8" t="n">
        <f aca="false">(OliveHrFlx!K1083*18.0152*OliveTree!$C$31*OliveTree!$C$31*2.45*0.5)/TreeCalculations!$I$3/TreeCalculations!$I$3</f>
        <v>84.624330252</v>
      </c>
      <c r="P1083" s="4" t="n">
        <f aca="false">N1083+(0.5*OliveWatbal!F1083*OliveTree!$C$31*OliveTree!$C$31/18.0152*40.7*60*60)/TreeCalculations!$I$3/TreeCalculations!$I$3 + (0.5*OliveWatbal!G1083*OliveTree!$C$31*OliveTree!$C$31/18.0152*40.7*60*60)/TreeCalculations!$I$3/TreeCalculations!$I$3</f>
        <v>486.336895510458</v>
      </c>
      <c r="Q1083" s="11" t="n">
        <f aca="false">OliveWatbal!AA1083-OliveWatbal!W1083-F1083</f>
        <v>580.468062316266</v>
      </c>
      <c r="R1083" s="11" t="n">
        <f aca="false">OliveWatbal!AA1083+OliveWatbal!W1083-F1083</f>
        <v>519.860662316266</v>
      </c>
      <c r="S1083" s="6" t="n">
        <f aca="false">OliveWatbal!W1083</f>
        <v>-30.3037</v>
      </c>
      <c r="T1083" s="7" t="n">
        <f aca="false">OliveHrFlx!P1083-OliveHrFlx!P1082</f>
        <v>0.360000000000003</v>
      </c>
      <c r="U1083" s="7" t="n">
        <f aca="false">TreeCalculations!$J$3*TreeCalculations!$K$3*(T1083/TreeCalculations!$L$3)</f>
        <v>0.0117957252032192</v>
      </c>
    </row>
    <row r="1084" customFormat="false" ht="12.8" hidden="false" customHeight="false" outlineLevel="0" collapsed="false">
      <c r="C1084" s="2" t="n">
        <f aca="false">GrassWatbal!AA1084</f>
        <v>691.4884</v>
      </c>
      <c r="D1084" s="3" t="n">
        <f aca="false">(0.5*GrassWatbal!J1084*GrassTree!$C$31*GrassTree!$C$31/18.0152*40.7*60*60)/TreeCalculations!$I$2/TreeCalculations!$I$2</f>
        <v>79.8510901905058</v>
      </c>
      <c r="E1084" s="8" t="n">
        <f aca="false">(GrassHrFlux!K1084*18.0152*GrassTree!$C$31*GrassTree!$C$31*2.45*0.5)/TreeCalculations!$I$2/TreeCalculations!$I$2</f>
        <v>13.466271924</v>
      </c>
      <c r="F1084" s="10" t="n">
        <f aca="false">D1084+(0.5*GrassWatbal!F1084*GrassTree!$C$31*GrassTree!$C$31/18.0152*40.7*60*60)/TreeCalculations!$I$2/TreeCalculations!$I$2 + (0.5*GrassWatbal!G1084*GrassTree!$C$31*GrassTree!$C$31/18.0152*40.7*60*60)/TreeCalculations!$I$2/TreeCalculations!$I$2</f>
        <v>79.8510901905058</v>
      </c>
      <c r="G1084" s="5" t="n">
        <f aca="false">GrassWatbal!AA1084-GrassWatbal!W1084-F1084</f>
        <v>640.477209809494</v>
      </c>
      <c r="H1084" s="11" t="n">
        <f aca="false">GrassWatbal!AA1084+GrassWatbal!W1084-F1084</f>
        <v>582.797409809494</v>
      </c>
      <c r="I1084" s="6" t="n">
        <f aca="false">GrassWatbal!W1084</f>
        <v>-28.8399</v>
      </c>
      <c r="J1084" s="7" t="n">
        <f aca="false">GrassHrFlux!P1084-GrassHrFlux!P1083</f>
        <v>0.530000000000001</v>
      </c>
      <c r="K1084" s="7" t="n">
        <f aca="false">TreeCalculations!$J$2*TreeCalculations!$K$2*(J1084/TreeCalculations!$L$2)</f>
        <v>0.00069463715085624</v>
      </c>
      <c r="L1084" s="2" t="n">
        <f aca="false">OliveWatbal!V1084/(OliveTree!$C$31*2*OliveTree!$C$31*2)</f>
        <v>-330.18922</v>
      </c>
      <c r="M1084" s="12" t="n">
        <f aca="false">OliveWatbal!AA1084</f>
        <v>642.5582</v>
      </c>
      <c r="N1084" s="8" t="n">
        <f aca="false">(0.5*OliveWatbal!J1084*OliveTree!$C$31*OliveTree!$C$31/18.0152*40.7*60*60)/TreeCalculations!$I$3/TreeCalculations!$I$3</f>
        <v>505.234227763222</v>
      </c>
      <c r="O1084" s="8" t="n">
        <f aca="false">(OliveHrFlx!K1084*18.0152*OliveTree!$C$31*OliveTree!$C$31*2.45*0.5)/TreeCalculations!$I$3/TreeCalculations!$I$3</f>
        <v>86.091893482</v>
      </c>
      <c r="P1084" s="4" t="n">
        <f aca="false">N1084+(0.5*OliveWatbal!F1084*OliveTree!$C$31*OliveTree!$C$31/18.0152*40.7*60*60)/TreeCalculations!$I$3/TreeCalculations!$I$3 + (0.5*OliveWatbal!G1084*OliveTree!$C$31*OliveTree!$C$31/18.0152*40.7*60*60)/TreeCalculations!$I$3/TreeCalculations!$I$3</f>
        <v>505.234227763222</v>
      </c>
      <c r="Q1084" s="11" t="n">
        <f aca="false">OliveWatbal!AA1084-OliveWatbal!W1084-F1084</f>
        <v>591.303409809494</v>
      </c>
      <c r="R1084" s="11" t="n">
        <f aca="false">OliveWatbal!AA1084+OliveWatbal!W1084-F1084</f>
        <v>534.110809809494</v>
      </c>
      <c r="S1084" s="6" t="n">
        <f aca="false">OliveWatbal!W1084</f>
        <v>-28.5963</v>
      </c>
      <c r="T1084" s="7" t="n">
        <f aca="false">OliveHrFlx!P1084-OliveHrFlx!P1083</f>
        <v>0.529999999999998</v>
      </c>
      <c r="U1084" s="7" t="n">
        <f aca="false">TreeCalculations!$J$3*TreeCalculations!$K$3*(T1084/TreeCalculations!$L$3)</f>
        <v>0.0173659287714059</v>
      </c>
    </row>
    <row r="1085" customFormat="false" ht="12.8" hidden="false" customHeight="false" outlineLevel="0" collapsed="false">
      <c r="C1085" s="2" t="n">
        <f aca="false">GrassWatbal!AA1085</f>
        <v>691.6182</v>
      </c>
      <c r="D1085" s="3" t="n">
        <f aca="false">(0.5*GrassWatbal!J1085*GrassTree!$C$31*GrassTree!$C$31/18.0152*40.7*60*60)/TreeCalculations!$I$2/TreeCalculations!$I$2</f>
        <v>80.9734624095209</v>
      </c>
      <c r="E1085" s="8" t="n">
        <f aca="false">(GrassHrFlux!K1085*18.0152*GrassTree!$C$31*GrassTree!$C$31*2.45*0.5)/TreeCalculations!$I$2/TreeCalculations!$I$2</f>
        <v>13.631786574</v>
      </c>
      <c r="F1085" s="10" t="n">
        <f aca="false">D1085+(0.5*GrassWatbal!F1085*GrassTree!$C$31*GrassTree!$C$31/18.0152*40.7*60*60)/TreeCalculations!$I$2/TreeCalculations!$I$2 + (0.5*GrassWatbal!G1085*GrassTree!$C$31*GrassTree!$C$31/18.0152*40.7*60*60)/TreeCalculations!$I$2/TreeCalculations!$I$2</f>
        <v>80.9734624095209</v>
      </c>
      <c r="G1085" s="5" t="n">
        <f aca="false">GrassWatbal!AA1085-GrassWatbal!W1085-F1085</f>
        <v>638.969437590479</v>
      </c>
      <c r="H1085" s="11" t="n">
        <f aca="false">GrassWatbal!AA1085+GrassWatbal!W1085-F1085</f>
        <v>582.320037590479</v>
      </c>
      <c r="I1085" s="6" t="n">
        <f aca="false">GrassWatbal!W1085</f>
        <v>-28.3247</v>
      </c>
      <c r="J1085" s="7" t="n">
        <f aca="false">GrassHrFlux!P1085-GrassHrFlux!P1084</f>
        <v>0.469999999999999</v>
      </c>
      <c r="K1085" s="7" t="n">
        <f aca="false">TreeCalculations!$J$2*TreeCalculations!$K$2*(J1085/TreeCalculations!$L$2)</f>
        <v>0.000615998982834776</v>
      </c>
      <c r="L1085" s="2" t="n">
        <f aca="false">OliveWatbal!V1085/(OliveTree!$C$31*2*OliveTree!$C$31*2)</f>
        <v>-332.864492</v>
      </c>
      <c r="M1085" s="12" t="n">
        <f aca="false">OliveWatbal!AA1085</f>
        <v>642.7343</v>
      </c>
      <c r="N1085" s="8" t="n">
        <f aca="false">(0.5*OliveWatbal!J1085*OliveTree!$C$31*OliveTree!$C$31/18.0152*40.7*60*60)/TreeCalculations!$I$3/TreeCalculations!$I$3</f>
        <v>513.997677516764</v>
      </c>
      <c r="O1085" s="8" t="n">
        <f aca="false">(OliveHrFlx!K1085*18.0152*OliveTree!$C$31*OliveTree!$C$31*2.45*0.5)/TreeCalculations!$I$3/TreeCalculations!$I$3</f>
        <v>87.596973366</v>
      </c>
      <c r="P1085" s="4" t="n">
        <f aca="false">N1085+(0.5*OliveWatbal!F1085*OliveTree!$C$31*OliveTree!$C$31/18.0152*40.7*60*60)/TreeCalculations!$I$3/TreeCalculations!$I$3 + (0.5*OliveWatbal!G1085*OliveTree!$C$31*OliveTree!$C$31/18.0152*40.7*60*60)/TreeCalculations!$I$3/TreeCalculations!$I$3</f>
        <v>513.997677516764</v>
      </c>
      <c r="Q1085" s="11" t="n">
        <f aca="false">OliveWatbal!AA1085-OliveWatbal!W1085-F1085</f>
        <v>589.705837590479</v>
      </c>
      <c r="R1085" s="11" t="n">
        <f aca="false">OliveWatbal!AA1085+OliveWatbal!W1085-F1085</f>
        <v>533.815837590479</v>
      </c>
      <c r="S1085" s="6" t="n">
        <f aca="false">OliveWatbal!W1085</f>
        <v>-27.945</v>
      </c>
      <c r="T1085" s="7" t="n">
        <f aca="false">OliveHrFlx!P1085-OliveHrFlx!P1084</f>
        <v>0.48</v>
      </c>
      <c r="U1085" s="7" t="n">
        <f aca="false">TreeCalculations!$J$3*TreeCalculations!$K$3*(T1085/TreeCalculations!$L$3)</f>
        <v>0.0157276336042922</v>
      </c>
    </row>
    <row r="1086" customFormat="false" ht="12.8" hidden="false" customHeight="false" outlineLevel="0" collapsed="false">
      <c r="C1086" s="2" t="n">
        <f aca="false">GrassWatbal!AA1086</f>
        <v>680.1306</v>
      </c>
      <c r="D1086" s="3" t="n">
        <f aca="false">(0.5*GrassWatbal!J1086*GrassTree!$C$31*GrassTree!$C$31/18.0152*40.7*60*60)/TreeCalculations!$I$2/TreeCalculations!$I$2</f>
        <v>81.9941704782628</v>
      </c>
      <c r="E1086" s="8" t="n">
        <f aca="false">(GrassHrFlux!K1086*18.0152*GrassTree!$C$31*GrassTree!$C$31*2.45*0.5)/TreeCalculations!$I$2/TreeCalculations!$I$2</f>
        <v>13.587649334</v>
      </c>
      <c r="F1086" s="10" t="n">
        <f aca="false">D1086+(0.5*GrassWatbal!F1086*GrassTree!$C$31*GrassTree!$C$31/18.0152*40.7*60*60)/TreeCalculations!$I$2/TreeCalculations!$I$2 + (0.5*GrassWatbal!G1086*GrassTree!$C$31*GrassTree!$C$31/18.0152*40.7*60*60)/TreeCalculations!$I$2/TreeCalculations!$I$2</f>
        <v>81.9941704782628</v>
      </c>
      <c r="G1086" s="5" t="n">
        <f aca="false">GrassWatbal!AA1086-GrassWatbal!W1086-F1086</f>
        <v>626.159329521737</v>
      </c>
      <c r="H1086" s="11" t="n">
        <f aca="false">GrassWatbal!AA1086+GrassWatbal!W1086-F1086</f>
        <v>570.113529521737</v>
      </c>
      <c r="I1086" s="6" t="n">
        <f aca="false">GrassWatbal!W1086</f>
        <v>-28.0229</v>
      </c>
      <c r="J1086" s="7" t="n">
        <f aca="false">GrassHrFlux!P1086-GrassHrFlux!P1085</f>
        <v>0.370000000000001</v>
      </c>
      <c r="K1086" s="7" t="n">
        <f aca="false">TreeCalculations!$J$2*TreeCalculations!$K$2*(J1086/TreeCalculations!$L$2)</f>
        <v>0.000484935369465677</v>
      </c>
      <c r="L1086" s="2" t="n">
        <f aca="false">OliveWatbal!V1086/(OliveTree!$C$31*2*OliveTree!$C$31*2)</f>
        <v>-332.57582</v>
      </c>
      <c r="M1086" s="12" t="n">
        <f aca="false">OliveWatbal!AA1086</f>
        <v>631.8762</v>
      </c>
      <c r="N1086" s="8" t="n">
        <f aca="false">(0.5*OliveWatbal!J1086*OliveTree!$C$31*OliveTree!$C$31/18.0152*40.7*60*60)/TreeCalculations!$I$3/TreeCalculations!$I$3</f>
        <v>522.984788400906</v>
      </c>
      <c r="O1086" s="8" t="n">
        <f aca="false">(OliveHrFlx!K1086*18.0152*OliveTree!$C$31*OliveTree!$C$31*2.45*0.5)/TreeCalculations!$I$3/TreeCalculations!$I$3</f>
        <v>88.113379074</v>
      </c>
      <c r="P1086" s="4" t="n">
        <f aca="false">N1086+(0.5*OliveWatbal!F1086*OliveTree!$C$31*OliveTree!$C$31/18.0152*40.7*60*60)/TreeCalculations!$I$3/TreeCalculations!$I$3 + (0.5*OliveWatbal!G1086*OliveTree!$C$31*OliveTree!$C$31/18.0152*40.7*60*60)/TreeCalculations!$I$3/TreeCalculations!$I$3</f>
        <v>522.984788400906</v>
      </c>
      <c r="Q1086" s="11" t="n">
        <f aca="false">OliveWatbal!AA1086-OliveWatbal!W1086-F1086</f>
        <v>577.519329521737</v>
      </c>
      <c r="R1086" s="11" t="n">
        <f aca="false">OliveWatbal!AA1086+OliveWatbal!W1086-F1086</f>
        <v>522.244729521737</v>
      </c>
      <c r="S1086" s="6" t="n">
        <f aca="false">OliveWatbal!W1086</f>
        <v>-27.6373</v>
      </c>
      <c r="T1086" s="7" t="n">
        <f aca="false">OliveHrFlx!P1086-OliveHrFlx!P1085</f>
        <v>0.379999999999999</v>
      </c>
      <c r="U1086" s="7" t="n">
        <f aca="false">TreeCalculations!$J$3*TreeCalculations!$K$3*(T1086/TreeCalculations!$L$3)</f>
        <v>0.0124510432700646</v>
      </c>
    </row>
    <row r="1087" customFormat="false" ht="12.8" hidden="false" customHeight="false" outlineLevel="0" collapsed="false">
      <c r="C1087" s="2" t="n">
        <f aca="false">GrassWatbal!AA1087</f>
        <v>656.682</v>
      </c>
      <c r="D1087" s="3" t="n">
        <f aca="false">(0.5*GrassWatbal!J1087*GrassTree!$C$31*GrassTree!$C$31/18.0152*40.7*60*60)/TreeCalculations!$I$2/TreeCalculations!$I$2</f>
        <v>81.7461099515965</v>
      </c>
      <c r="E1087" s="8" t="n">
        <f aca="false">(GrassHrFlux!K1087*18.0152*GrassTree!$C$31*GrassTree!$C$31*2.45*0.5)/TreeCalculations!$I$2/TreeCalculations!$I$2</f>
        <v>13.349308238</v>
      </c>
      <c r="F1087" s="10" t="n">
        <f aca="false">D1087+(0.5*GrassWatbal!F1087*GrassTree!$C$31*GrassTree!$C$31/18.0152*40.7*60*60)/TreeCalculations!$I$2/TreeCalculations!$I$2 + (0.5*GrassWatbal!G1087*GrassTree!$C$31*GrassTree!$C$31/18.0152*40.7*60*60)/TreeCalculations!$I$2/TreeCalculations!$I$2</f>
        <v>81.7461099515965</v>
      </c>
      <c r="G1087" s="5" t="n">
        <f aca="false">GrassWatbal!AA1087-GrassWatbal!W1087-F1087</f>
        <v>602.262590048404</v>
      </c>
      <c r="H1087" s="11" t="n">
        <f aca="false">GrassWatbal!AA1087+GrassWatbal!W1087-F1087</f>
        <v>547.609190048404</v>
      </c>
      <c r="I1087" s="6" t="n">
        <f aca="false">GrassWatbal!W1087</f>
        <v>-27.3267</v>
      </c>
      <c r="J1087" s="7" t="n">
        <f aca="false">GrassHrFlux!P1087-GrassHrFlux!P1086</f>
        <v>0.440000000000001</v>
      </c>
      <c r="K1087" s="7" t="n">
        <f aca="false">TreeCalculations!$J$2*TreeCalculations!$K$2*(J1087/TreeCalculations!$L$2)</f>
        <v>0.000576679898824048</v>
      </c>
      <c r="L1087" s="2" t="n">
        <f aca="false">OliveWatbal!V1087/(OliveTree!$C$31*2*OliveTree!$C$31*2)</f>
        <v>-328.695236</v>
      </c>
      <c r="M1087" s="12" t="n">
        <f aca="false">OliveWatbal!AA1087</f>
        <v>609.9734</v>
      </c>
      <c r="N1087" s="8" t="n">
        <f aca="false">(0.5*OliveWatbal!J1087*OliveTree!$C$31*OliveTree!$C$31/18.0152*40.7*60*60)/TreeCalculations!$I$3/TreeCalculations!$I$3</f>
        <v>526.063178871176</v>
      </c>
      <c r="O1087" s="8" t="n">
        <f aca="false">(OliveHrFlx!K1087*18.0152*OliveTree!$C$31*OliveTree!$C$31*2.45*0.5)/TreeCalculations!$I$3/TreeCalculations!$I$3</f>
        <v>87.440286164</v>
      </c>
      <c r="P1087" s="4" t="n">
        <f aca="false">N1087+(0.5*OliveWatbal!F1087*OliveTree!$C$31*OliveTree!$C$31/18.0152*40.7*60*60)/TreeCalculations!$I$3/TreeCalculations!$I$3 + (0.5*OliveWatbal!G1087*OliveTree!$C$31*OliveTree!$C$31/18.0152*40.7*60*60)/TreeCalculations!$I$3/TreeCalculations!$I$3</f>
        <v>526.063178871176</v>
      </c>
      <c r="Q1087" s="11" t="n">
        <f aca="false">OliveWatbal!AA1087-OliveWatbal!W1087-F1087</f>
        <v>555.076690048403</v>
      </c>
      <c r="R1087" s="11" t="n">
        <f aca="false">OliveWatbal!AA1087+OliveWatbal!W1087-F1087</f>
        <v>501.377890048404</v>
      </c>
      <c r="S1087" s="6" t="n">
        <f aca="false">OliveWatbal!W1087</f>
        <v>-26.8494</v>
      </c>
      <c r="T1087" s="7" t="n">
        <f aca="false">OliveHrFlx!P1087-OliveHrFlx!P1086</f>
        <v>0.440000000000001</v>
      </c>
      <c r="U1087" s="7" t="n">
        <f aca="false">TreeCalculations!$J$3*TreeCalculations!$K$3*(T1087/TreeCalculations!$L$3)</f>
        <v>0.0144169974706012</v>
      </c>
    </row>
    <row r="1088" customFormat="false" ht="12.8" hidden="false" customHeight="false" outlineLevel="0" collapsed="false">
      <c r="C1088" s="2" t="n">
        <f aca="false">GrassWatbal!AA1088</f>
        <v>620.2748</v>
      </c>
      <c r="D1088" s="3" t="n">
        <f aca="false">(0.5*GrassWatbal!J1088*GrassTree!$C$31*GrassTree!$C$31/18.0152*40.7*60*60)/TreeCalculations!$I$2/TreeCalculations!$I$2</f>
        <v>80.3431446778276</v>
      </c>
      <c r="E1088" s="8" t="n">
        <f aca="false">(GrassHrFlux!K1088*18.0152*GrassTree!$C$31*GrassTree!$C$31*2.45*0.5)/TreeCalculations!$I$2/TreeCalculations!$I$2</f>
        <v>13.313998446</v>
      </c>
      <c r="F1088" s="10" t="n">
        <f aca="false">D1088+(0.5*GrassWatbal!F1088*GrassTree!$C$31*GrassTree!$C$31/18.0152*40.7*60*60)/TreeCalculations!$I$2/TreeCalculations!$I$2 + (0.5*GrassWatbal!G1088*GrassTree!$C$31*GrassTree!$C$31/18.0152*40.7*60*60)/TreeCalculations!$I$2/TreeCalculations!$I$2</f>
        <v>80.3431446778276</v>
      </c>
      <c r="G1088" s="5" t="n">
        <f aca="false">GrassWatbal!AA1088-GrassWatbal!W1088-F1088</f>
        <v>566.899355322173</v>
      </c>
      <c r="H1088" s="11" t="n">
        <f aca="false">GrassWatbal!AA1088+GrassWatbal!W1088-F1088</f>
        <v>512.963955322172</v>
      </c>
      <c r="I1088" s="6" t="n">
        <f aca="false">GrassWatbal!W1088</f>
        <v>-26.9677</v>
      </c>
      <c r="J1088" s="7" t="n">
        <f aca="false">GrassHrFlux!P1088-GrassHrFlux!P1087</f>
        <v>0.550000000000001</v>
      </c>
      <c r="K1088" s="7" t="n">
        <f aca="false">TreeCalculations!$J$2*TreeCalculations!$K$2*(J1088/TreeCalculations!$L$2)</f>
        <v>0.000720849873530059</v>
      </c>
      <c r="L1088" s="2" t="n">
        <f aca="false">OliveWatbal!V1088/(OliveTree!$C$31*2*OliveTree!$C$31*2)</f>
        <v>-321.008672</v>
      </c>
      <c r="M1088" s="12" t="n">
        <f aca="false">OliveWatbal!AA1088</f>
        <v>575.6913</v>
      </c>
      <c r="N1088" s="8" t="n">
        <f aca="false">(0.5*OliveWatbal!J1088*OliveTree!$C$31*OliveTree!$C$31/18.0152*40.7*60*60)/TreeCalculations!$I$3/TreeCalculations!$I$3</f>
        <v>522.041345086372</v>
      </c>
      <c r="O1088" s="8" t="n">
        <f aca="false">(OliveHrFlx!K1088*18.0152*OliveTree!$C$31*OliveTree!$C$31*2.45*0.5)/TreeCalculations!$I$3/TreeCalculations!$I$3</f>
        <v>87.299046996</v>
      </c>
      <c r="P1088" s="4" t="n">
        <f aca="false">N1088+(0.5*OliveWatbal!F1088*OliveTree!$C$31*OliveTree!$C$31/18.0152*40.7*60*60)/TreeCalculations!$I$3/TreeCalculations!$I$3 + (0.5*OliveWatbal!G1088*OliveTree!$C$31*OliveTree!$C$31/18.0152*40.7*60*60)/TreeCalculations!$I$3/TreeCalculations!$I$3</f>
        <v>522.041345086372</v>
      </c>
      <c r="Q1088" s="11" t="n">
        <f aca="false">OliveWatbal!AA1088-OliveWatbal!W1088-F1088</f>
        <v>521.761155322172</v>
      </c>
      <c r="R1088" s="11" t="n">
        <f aca="false">OliveWatbal!AA1088+OliveWatbal!W1088-F1088</f>
        <v>468.935155322172</v>
      </c>
      <c r="S1088" s="6" t="n">
        <f aca="false">OliveWatbal!W1088</f>
        <v>-26.413</v>
      </c>
      <c r="T1088" s="7" t="n">
        <f aca="false">OliveHrFlx!P1088-OliveHrFlx!P1087</f>
        <v>0.559999999999999</v>
      </c>
      <c r="U1088" s="7" t="n">
        <f aca="false">TreeCalculations!$J$3*TreeCalculations!$K$3*(T1088/TreeCalculations!$L$3)</f>
        <v>0.0183489058716742</v>
      </c>
    </row>
    <row r="1089" customFormat="false" ht="12.8" hidden="false" customHeight="false" outlineLevel="0" collapsed="false">
      <c r="C1089" s="2" t="n">
        <f aca="false">GrassWatbal!AA1089</f>
        <v>569.239</v>
      </c>
      <c r="D1089" s="3" t="n">
        <f aca="false">(0.5*GrassWatbal!J1089*GrassTree!$C$31*GrassTree!$C$31/18.0152*40.7*60*60)/TreeCalculations!$I$2/TreeCalculations!$I$2</f>
        <v>80.1764154713797</v>
      </c>
      <c r="E1089" s="8" t="n">
        <f aca="false">(GrassHrFlux!K1089*18.0152*GrassTree!$C$31*GrassTree!$C$31*2.45*0.5)/TreeCalculations!$I$2/TreeCalculations!$I$2</f>
        <v>13.283102378</v>
      </c>
      <c r="F1089" s="10" t="n">
        <f aca="false">D1089+(0.5*GrassWatbal!F1089*GrassTree!$C$31*GrassTree!$C$31/18.0152*40.7*60*60)/TreeCalculations!$I$2/TreeCalculations!$I$2 + (0.5*GrassWatbal!G1089*GrassTree!$C$31*GrassTree!$C$31/18.0152*40.7*60*60)/TreeCalculations!$I$2/TreeCalculations!$I$2</f>
        <v>80.1764154713797</v>
      </c>
      <c r="G1089" s="5" t="n">
        <f aca="false">GrassWatbal!AA1089-GrassWatbal!W1089-F1089</f>
        <v>516.55108452862</v>
      </c>
      <c r="H1089" s="11" t="n">
        <f aca="false">GrassWatbal!AA1089+GrassWatbal!W1089-F1089</f>
        <v>461.57408452862</v>
      </c>
      <c r="I1089" s="6" t="n">
        <f aca="false">GrassWatbal!W1089</f>
        <v>-27.4885</v>
      </c>
      <c r="J1089" s="7" t="n">
        <f aca="false">GrassHrFlux!P1089-GrassHrFlux!P1088</f>
        <v>0.469999999999999</v>
      </c>
      <c r="K1089" s="7" t="n">
        <f aca="false">TreeCalculations!$J$2*TreeCalculations!$K$2*(J1089/TreeCalculations!$L$2)</f>
        <v>0.000615998982834776</v>
      </c>
      <c r="L1089" s="2" t="n">
        <f aca="false">OliveWatbal!V1089/(OliveTree!$C$31*2*OliveTree!$C$31*2)</f>
        <v>-314.33672</v>
      </c>
      <c r="M1089" s="12" t="n">
        <f aca="false">OliveWatbal!AA1089</f>
        <v>525.8933</v>
      </c>
      <c r="N1089" s="8" t="n">
        <f aca="false">(0.5*OliveWatbal!J1089*OliveTree!$C$31*OliveTree!$C$31/18.0152*40.7*60*60)/TreeCalculations!$I$3/TreeCalculations!$I$3</f>
        <v>521.19956592211</v>
      </c>
      <c r="O1089" s="8" t="n">
        <f aca="false">(OliveHrFlx!K1089*18.0152*OliveTree!$C$31*OliveTree!$C$31*2.45*0.5)/TreeCalculations!$I$3/TreeCalculations!$I$3</f>
        <v>86.855467734</v>
      </c>
      <c r="P1089" s="4" t="n">
        <f aca="false">N1089+(0.5*OliveWatbal!F1089*OliveTree!$C$31*OliveTree!$C$31/18.0152*40.7*60*60)/TreeCalculations!$I$3/TreeCalculations!$I$3 + (0.5*OliveWatbal!G1089*OliveTree!$C$31*OliveTree!$C$31/18.0152*40.7*60*60)/TreeCalculations!$I$3/TreeCalculations!$I$3</f>
        <v>521.19956592211</v>
      </c>
      <c r="Q1089" s="11" t="n">
        <f aca="false">OliveWatbal!AA1089-OliveWatbal!W1089-F1089</f>
        <v>472.49928452862</v>
      </c>
      <c r="R1089" s="11" t="n">
        <f aca="false">OliveWatbal!AA1089+OliveWatbal!W1089-F1089</f>
        <v>418.93448452862</v>
      </c>
      <c r="S1089" s="6" t="n">
        <f aca="false">OliveWatbal!W1089</f>
        <v>-26.7824</v>
      </c>
      <c r="T1089" s="7" t="n">
        <f aca="false">OliveHrFlx!P1089-OliveHrFlx!P1088</f>
        <v>0.460000000000001</v>
      </c>
      <c r="U1089" s="7" t="n">
        <f aca="false">TreeCalculations!$J$3*TreeCalculations!$K$3*(T1089/TreeCalculations!$L$3)</f>
        <v>0.0150723155374467</v>
      </c>
    </row>
    <row r="1090" customFormat="false" ht="12.8" hidden="false" customHeight="false" outlineLevel="0" collapsed="false">
      <c r="C1090" s="2" t="n">
        <f aca="false">GrassWatbal!AA1090</f>
        <v>513.3065</v>
      </c>
      <c r="D1090" s="3" t="n">
        <f aca="false">(0.5*GrassWatbal!J1090*GrassTree!$C$31*GrassTree!$C$31/18.0152*40.7*60*60)/TreeCalculations!$I$2/TreeCalculations!$I$2</f>
        <v>80.0422187930192</v>
      </c>
      <c r="E1090" s="8" t="n">
        <f aca="false">(GrassHrFlux!K1090*18.0152*GrassTree!$C$31*GrassTree!$C$31*2.45*0.5)/TreeCalculations!$I$2/TreeCalculations!$I$2</f>
        <v>13.298550412</v>
      </c>
      <c r="F1090" s="10" t="n">
        <f aca="false">D1090+(0.5*GrassWatbal!F1090*GrassTree!$C$31*GrassTree!$C$31/18.0152*40.7*60*60)/TreeCalculations!$I$2/TreeCalculations!$I$2 + (0.5*GrassWatbal!G1090*GrassTree!$C$31*GrassTree!$C$31/18.0152*40.7*60*60)/TreeCalculations!$I$2/TreeCalculations!$I$2</f>
        <v>80.0422187930192</v>
      </c>
      <c r="G1090" s="5" t="n">
        <f aca="false">GrassWatbal!AA1090-GrassWatbal!W1090-F1090</f>
        <v>460.564481206981</v>
      </c>
      <c r="H1090" s="11" t="n">
        <f aca="false">GrassWatbal!AA1090+GrassWatbal!W1090-F1090</f>
        <v>405.964081206981</v>
      </c>
      <c r="I1090" s="6" t="n">
        <f aca="false">GrassWatbal!W1090</f>
        <v>-27.3002</v>
      </c>
      <c r="J1090" s="7" t="n">
        <f aca="false">GrassHrFlux!P1090-GrassHrFlux!P1089</f>
        <v>-0.0199999999999996</v>
      </c>
      <c r="K1090" s="7" t="n">
        <f aca="false">TreeCalculations!$J$2*TreeCalculations!$K$2*(J1090/TreeCalculations!$L$2)</f>
        <v>-2.62127226738197E-005</v>
      </c>
      <c r="L1090" s="2" t="n">
        <f aca="false">OliveWatbal!V1090/(OliveTree!$C$31*2*OliveTree!$C$31*2)</f>
        <v>-309.64582</v>
      </c>
      <c r="M1090" s="12" t="n">
        <f aca="false">OliveWatbal!AA1090</f>
        <v>471.2975</v>
      </c>
      <c r="N1090" s="8" t="n">
        <f aca="false">(0.5*OliveWatbal!J1090*OliveTree!$C$31*OliveTree!$C$31/18.0152*40.7*60*60)/TreeCalculations!$I$3/TreeCalculations!$I$3</f>
        <v>518.55629801501</v>
      </c>
      <c r="O1090" s="8" t="n">
        <f aca="false">(OliveHrFlx!K1090*18.0152*OliveTree!$C$31*OliveTree!$C$31*2.45*0.5)/TreeCalculations!$I$3/TreeCalculations!$I$3</f>
        <v>86.681125636</v>
      </c>
      <c r="P1090" s="4" t="n">
        <f aca="false">N1090+(0.5*OliveWatbal!F1090*OliveTree!$C$31*OliveTree!$C$31/18.0152*40.7*60*60)/TreeCalculations!$I$3/TreeCalculations!$I$3 + (0.5*OliveWatbal!G1090*OliveTree!$C$31*OliveTree!$C$31/18.0152*40.7*60*60)/TreeCalculations!$I$3/TreeCalculations!$I$3</f>
        <v>518.55629801501</v>
      </c>
      <c r="Q1090" s="11" t="n">
        <f aca="false">OliveWatbal!AA1090-OliveWatbal!W1090-F1090</f>
        <v>417.572481206981</v>
      </c>
      <c r="R1090" s="11" t="n">
        <f aca="false">OliveWatbal!AA1090+OliveWatbal!W1090-F1090</f>
        <v>364.938081206981</v>
      </c>
      <c r="S1090" s="6" t="n">
        <f aca="false">OliveWatbal!W1090</f>
        <v>-26.3172</v>
      </c>
      <c r="T1090" s="7" t="n">
        <f aca="false">OliveHrFlx!P1090-OliveHrFlx!P1089</f>
        <v>-0.0199999999999996</v>
      </c>
      <c r="U1090" s="7" t="n">
        <f aca="false">TreeCalculations!$J$3*TreeCalculations!$K$3*(T1090/TreeCalculations!$L$3)</f>
        <v>-0.000655318066845494</v>
      </c>
    </row>
    <row r="1091" customFormat="false" ht="12.8" hidden="false" customHeight="false" outlineLevel="0" collapsed="false">
      <c r="C1091" s="2" t="n">
        <f aca="false">GrassWatbal!AA1091</f>
        <v>446.2991</v>
      </c>
      <c r="D1091" s="3" t="n">
        <f aca="false">(0.5*GrassWatbal!J1091*GrassTree!$C$31*GrassTree!$C$31/18.0152*40.7*60*60)/TreeCalculations!$I$2/TreeCalculations!$I$2</f>
        <v>80.1682823393579</v>
      </c>
      <c r="E1091" s="8" t="n">
        <f aca="false">(GrassHrFlux!K1091*18.0152*GrassTree!$C$31*GrassTree!$C$31*2.45*0.5)/TreeCalculations!$I$2/TreeCalculations!$I$2</f>
        <v>13.133035762</v>
      </c>
      <c r="F1091" s="10" t="n">
        <f aca="false">D1091+(0.5*GrassWatbal!F1091*GrassTree!$C$31*GrassTree!$C$31/18.0152*40.7*60*60)/TreeCalculations!$I$2/TreeCalculations!$I$2 + (0.5*GrassWatbal!G1091*GrassTree!$C$31*GrassTree!$C$31/18.0152*40.7*60*60)/TreeCalculations!$I$2/TreeCalculations!$I$2</f>
        <v>80.1682823393579</v>
      </c>
      <c r="G1091" s="5" t="n">
        <f aca="false">GrassWatbal!AA1091-GrassWatbal!W1091-F1091</f>
        <v>391.267417660642</v>
      </c>
      <c r="H1091" s="11" t="n">
        <f aca="false">GrassWatbal!AA1091+GrassWatbal!W1091-F1091</f>
        <v>340.994217660642</v>
      </c>
      <c r="I1091" s="6" t="n">
        <f aca="false">GrassWatbal!W1091</f>
        <v>-25.1366</v>
      </c>
      <c r="J1091" s="7" t="n">
        <f aca="false">GrassHrFlux!P1091-GrassHrFlux!P1090</f>
        <v>0.140000000000001</v>
      </c>
      <c r="K1091" s="7" t="n">
        <f aca="false">TreeCalculations!$J$2*TreeCalculations!$K$2*(J1091/TreeCalculations!$L$2)</f>
        <v>0.000183489058716743</v>
      </c>
      <c r="L1091" s="2" t="n">
        <f aca="false">OliveWatbal!V1091/(OliveTree!$C$31*2*OliveTree!$C$31*2)</f>
        <v>-302.484004</v>
      </c>
      <c r="M1091" s="12" t="n">
        <f aca="false">OliveWatbal!AA1091</f>
        <v>406.4922</v>
      </c>
      <c r="N1091" s="8" t="n">
        <f aca="false">(0.5*OliveWatbal!J1091*OliveTree!$C$31*OliveTree!$C$31/18.0152*40.7*60*60)/TreeCalculations!$I$3/TreeCalculations!$I$3</f>
        <v>517.511190550202</v>
      </c>
      <c r="O1091" s="8" t="n">
        <f aca="false">(OliveHrFlx!K1091*18.0152*OliveTree!$C$31*OliveTree!$C$31*2.45*0.5)/TreeCalculations!$I$3/TreeCalculations!$I$3</f>
        <v>85.277561404</v>
      </c>
      <c r="P1091" s="4" t="n">
        <f aca="false">N1091+(0.5*OliveWatbal!F1091*OliveTree!$C$31*OliveTree!$C$31/18.0152*40.7*60*60)/TreeCalculations!$I$3/TreeCalculations!$I$3 + (0.5*OliveWatbal!G1091*OliveTree!$C$31*OliveTree!$C$31/18.0152*40.7*60*60)/TreeCalculations!$I$3/TreeCalculations!$I$3</f>
        <v>517.511190550202</v>
      </c>
      <c r="Q1091" s="11" t="n">
        <f aca="false">OliveWatbal!AA1091-OliveWatbal!W1091-F1091</f>
        <v>350.715417660642</v>
      </c>
      <c r="R1091" s="11" t="n">
        <f aca="false">OliveWatbal!AA1091+OliveWatbal!W1091-F1091</f>
        <v>301.932417660642</v>
      </c>
      <c r="S1091" s="6" t="n">
        <f aca="false">OliveWatbal!W1091</f>
        <v>-24.3915</v>
      </c>
      <c r="T1091" s="7" t="n">
        <f aca="false">OliveHrFlx!P1091-OliveHrFlx!P1090</f>
        <v>0.149999999999999</v>
      </c>
      <c r="U1091" s="7" t="n">
        <f aca="false">TreeCalculations!$J$3*TreeCalculations!$K$3*(T1091/TreeCalculations!$L$3)</f>
        <v>0.00491488550134126</v>
      </c>
    </row>
    <row r="1092" customFormat="false" ht="12.8" hidden="false" customHeight="false" outlineLevel="0" collapsed="false">
      <c r="C1092" s="2" t="n">
        <f aca="false">GrassWatbal!AA1092</f>
        <v>373.8908</v>
      </c>
      <c r="D1092" s="3" t="n">
        <f aca="false">(0.5*GrassWatbal!J1092*GrassTree!$C$31*GrassTree!$C$31/18.0152*40.7*60*60)/TreeCalculations!$I$2/TreeCalculations!$I$2</f>
        <v>79.2167058928016</v>
      </c>
      <c r="E1092" s="8" t="n">
        <f aca="false">(GrassHrFlux!K1092*18.0152*GrassTree!$C$31*GrassTree!$C$31*2.45*0.5)/TreeCalculations!$I$2/TreeCalculations!$I$2</f>
        <v>12.802006462</v>
      </c>
      <c r="F1092" s="10" t="n">
        <f aca="false">D1092+(0.5*GrassWatbal!F1092*GrassTree!$C$31*GrassTree!$C$31/18.0152*40.7*60*60)/TreeCalculations!$I$2/TreeCalculations!$I$2 + (0.5*GrassWatbal!G1092*GrassTree!$C$31*GrassTree!$C$31/18.0152*40.7*60*60)/TreeCalculations!$I$2/TreeCalculations!$I$2</f>
        <v>79.2167058928016</v>
      </c>
      <c r="G1092" s="5" t="n">
        <f aca="false">GrassWatbal!AA1092-GrassWatbal!W1092-F1092</f>
        <v>318.721294107198</v>
      </c>
      <c r="H1092" s="11" t="n">
        <f aca="false">GrassWatbal!AA1092+GrassWatbal!W1092-F1092</f>
        <v>270.626894107198</v>
      </c>
      <c r="I1092" s="6" t="n">
        <f aca="false">GrassWatbal!W1092</f>
        <v>-24.0472</v>
      </c>
      <c r="J1092" s="7" t="n">
        <f aca="false">GrassHrFlux!P1092-GrassHrFlux!P1091</f>
        <v>0.119999999999997</v>
      </c>
      <c r="K1092" s="7" t="n">
        <f aca="false">TreeCalculations!$J$2*TreeCalculations!$K$2*(J1092/TreeCalculations!$L$2)</f>
        <v>0.000157276336042918</v>
      </c>
      <c r="L1092" s="2" t="n">
        <f aca="false">OliveWatbal!V1092/(OliveTree!$C$31*2*OliveTree!$C$31*2)</f>
        <v>-290.70576</v>
      </c>
      <c r="M1092" s="12" t="n">
        <f aca="false">OliveWatbal!AA1092</f>
        <v>338.734</v>
      </c>
      <c r="N1092" s="8" t="n">
        <f aca="false">(0.5*OliveWatbal!J1092*OliveTree!$C$31*OliveTree!$C$31/18.0152*40.7*60*60)/TreeCalculations!$I$3/TreeCalculations!$I$3</f>
        <v>509.138131133709</v>
      </c>
      <c r="O1092" s="8" t="n">
        <f aca="false">(OliveHrFlx!K1092*18.0152*OliveTree!$C$31*OliveTree!$C$31*2.45*0.5)/TreeCalculations!$I$3/TreeCalculations!$I$3</f>
        <v>80.779976648</v>
      </c>
      <c r="P1092" s="4" t="n">
        <f aca="false">N1092+(0.5*OliveWatbal!F1092*OliveTree!$C$31*OliveTree!$C$31/18.0152*40.7*60*60)/TreeCalculations!$I$3/TreeCalculations!$I$3 + (0.5*OliveWatbal!G1092*OliveTree!$C$31*OliveTree!$C$31/18.0152*40.7*60*60)/TreeCalculations!$I$3/TreeCalculations!$I$3</f>
        <v>509.138131133709</v>
      </c>
      <c r="Q1092" s="11" t="n">
        <f aca="false">OliveWatbal!AA1092-OliveWatbal!W1092-F1092</f>
        <v>282.979594107198</v>
      </c>
      <c r="R1092" s="11" t="n">
        <f aca="false">OliveWatbal!AA1092+OliveWatbal!W1092-F1092</f>
        <v>236.054994107198</v>
      </c>
      <c r="S1092" s="6" t="n">
        <f aca="false">OliveWatbal!W1092</f>
        <v>-23.4623</v>
      </c>
      <c r="T1092" s="7" t="n">
        <f aca="false">OliveHrFlx!P1092-OliveHrFlx!P1091</f>
        <v>0.120000000000001</v>
      </c>
      <c r="U1092" s="7" t="n">
        <f aca="false">TreeCalculations!$J$3*TreeCalculations!$K$3*(T1092/TreeCalculations!$L$3)</f>
        <v>0.00393190840107308</v>
      </c>
    </row>
    <row r="1093" customFormat="false" ht="12.8" hidden="false" customHeight="false" outlineLevel="0" collapsed="false">
      <c r="C1093" s="2" t="n">
        <f aca="false">GrassWatbal!AA1093</f>
        <v>292.2273</v>
      </c>
      <c r="D1093" s="3" t="n">
        <f aca="false">(0.5*GrassWatbal!J1093*GrassTree!$C$31*GrassTree!$C$31/18.0152*40.7*60*60)/TreeCalculations!$I$2/TreeCalculations!$I$2</f>
        <v>77.2444213775034</v>
      </c>
      <c r="E1093" s="8" t="n">
        <f aca="false">(GrassHrFlux!K1093*18.0152*GrassTree!$C$31*GrassTree!$C$31*2.45*0.5)/TreeCalculations!$I$2/TreeCalculations!$I$2</f>
        <v>10.718728734</v>
      </c>
      <c r="F1093" s="10" t="n">
        <f aca="false">D1093+(0.5*GrassWatbal!F1093*GrassTree!$C$31*GrassTree!$C$31/18.0152*40.7*60*60)/TreeCalculations!$I$2/TreeCalculations!$I$2 + (0.5*GrassWatbal!G1093*GrassTree!$C$31*GrassTree!$C$31/18.0152*40.7*60*60)/TreeCalculations!$I$2/TreeCalculations!$I$2</f>
        <v>77.2444213775034</v>
      </c>
      <c r="G1093" s="5" t="n">
        <f aca="false">GrassWatbal!AA1093-GrassWatbal!W1093-F1093</f>
        <v>238.369678622497</v>
      </c>
      <c r="H1093" s="11" t="n">
        <f aca="false">GrassWatbal!AA1093+GrassWatbal!W1093-F1093</f>
        <v>191.596078622497</v>
      </c>
      <c r="I1093" s="6" t="n">
        <f aca="false">GrassWatbal!W1093</f>
        <v>-23.3868</v>
      </c>
      <c r="J1093" s="7" t="n">
        <f aca="false">GrassHrFlux!P1093-GrassHrFlux!P1092</f>
        <v>-0.0899999999999999</v>
      </c>
      <c r="K1093" s="7" t="n">
        <f aca="false">TreeCalculations!$J$2*TreeCalculations!$K$2*(J1093/TreeCalculations!$L$2)</f>
        <v>-0.000117957252032191</v>
      </c>
      <c r="L1093" s="2" t="n">
        <f aca="false">OliveWatbal!V1093/(OliveTree!$C$31*2*OliveTree!$C$31*2)</f>
        <v>-269.433768</v>
      </c>
      <c r="M1093" s="12" t="n">
        <f aca="false">OliveWatbal!AA1093</f>
        <v>264.9168</v>
      </c>
      <c r="N1093" s="8" t="n">
        <f aca="false">(0.5*OliveWatbal!J1093*OliveTree!$C$31*OliveTree!$C$31/18.0152*40.7*60*60)/TreeCalculations!$I$3/TreeCalculations!$I$3</f>
        <v>482.286595763578</v>
      </c>
      <c r="O1093" s="8" t="n">
        <f aca="false">(OliveHrFlx!K1093*18.0152*OliveTree!$C$31*OliveTree!$C$31*2.45*0.5)/TreeCalculations!$I$3/TreeCalculations!$I$3</f>
        <v>68.836439504</v>
      </c>
      <c r="P1093" s="4" t="n">
        <f aca="false">N1093+(0.5*OliveWatbal!F1093*OliveTree!$C$31*OliveTree!$C$31/18.0152*40.7*60*60)/TreeCalculations!$I$3/TreeCalculations!$I$3 + (0.5*OliveWatbal!G1093*OliveTree!$C$31*OliveTree!$C$31/18.0152*40.7*60*60)/TreeCalculations!$I$3/TreeCalculations!$I$3</f>
        <v>482.286595763578</v>
      </c>
      <c r="Q1093" s="11" t="n">
        <f aca="false">OliveWatbal!AA1093-OliveWatbal!W1093-F1093</f>
        <v>210.708878622497</v>
      </c>
      <c r="R1093" s="11" t="n">
        <f aca="false">OliveWatbal!AA1093+OliveWatbal!W1093-F1093</f>
        <v>164.635878622497</v>
      </c>
      <c r="S1093" s="6" t="n">
        <f aca="false">OliveWatbal!W1093</f>
        <v>-23.0365</v>
      </c>
      <c r="T1093" s="7" t="n">
        <f aca="false">OliveHrFlx!P1093-OliveHrFlx!P1092</f>
        <v>-0.0599999999999987</v>
      </c>
      <c r="U1093" s="7" t="n">
        <f aca="false">TreeCalculations!$J$3*TreeCalculations!$K$3*(T1093/TreeCalculations!$L$3)</f>
        <v>-0.00196595420053648</v>
      </c>
    </row>
    <row r="1094" customFormat="false" ht="12.8" hidden="false" customHeight="false" outlineLevel="0" collapsed="false">
      <c r="C1094" s="2" t="n">
        <f aca="false">GrassWatbal!AA1094</f>
        <v>269.438</v>
      </c>
      <c r="D1094" s="3" t="n">
        <f aca="false">(0.5*GrassWatbal!J1094*GrassTree!$C$31*GrassTree!$C$31/18.0152*40.7*60*60)/TreeCalculations!$I$2/TreeCalculations!$I$2</f>
        <v>65.1626537590479</v>
      </c>
      <c r="E1094" s="8" t="n">
        <f aca="false">(GrassHrFlux!K1094*18.0152*GrassTree!$C$31*GrassTree!$C$31*2.45*0.5)/TreeCalculations!$I$2/TreeCalculations!$I$2</f>
        <v>9.447576222</v>
      </c>
      <c r="F1094" s="10" t="n">
        <f aca="false">D1094+(0.5*GrassWatbal!F1094*GrassTree!$C$31*GrassTree!$C$31/18.0152*40.7*60*60)/TreeCalculations!$I$2/TreeCalculations!$I$2 + (0.5*GrassWatbal!G1094*GrassTree!$C$31*GrassTree!$C$31/18.0152*40.7*60*60)/TreeCalculations!$I$2/TreeCalculations!$I$2</f>
        <v>65.1626537590479</v>
      </c>
      <c r="G1094" s="5" t="n">
        <f aca="false">GrassWatbal!AA1094-GrassWatbal!W1094-F1094</f>
        <v>226.218646240952</v>
      </c>
      <c r="H1094" s="11" t="n">
        <f aca="false">GrassWatbal!AA1094+GrassWatbal!W1094-F1094</f>
        <v>182.332046240952</v>
      </c>
      <c r="I1094" s="6" t="n">
        <f aca="false">GrassWatbal!W1094</f>
        <v>-21.9433</v>
      </c>
      <c r="J1094" s="7" t="n">
        <f aca="false">GrassHrFlux!P1094-GrassHrFlux!P1093</f>
        <v>0.0899999999999999</v>
      </c>
      <c r="K1094" s="7" t="n">
        <f aca="false">TreeCalculations!$J$2*TreeCalculations!$K$2*(J1094/TreeCalculations!$L$2)</f>
        <v>0.000117957252032191</v>
      </c>
      <c r="L1094" s="2" t="n">
        <f aca="false">OliveWatbal!V1094/(OliveTree!$C$31*2*OliveTree!$C$31*2)</f>
        <v>-149.702452</v>
      </c>
      <c r="M1094" s="12" t="n">
        <f aca="false">OliveWatbal!AA1094</f>
        <v>251.1737</v>
      </c>
      <c r="N1094" s="8" t="n">
        <f aca="false">(0.5*OliveWatbal!J1094*OliveTree!$C$31*OliveTree!$C$31/18.0152*40.7*60*60)/TreeCalculations!$I$3/TreeCalculations!$I$3</f>
        <v>410.979360762023</v>
      </c>
      <c r="O1094" s="8" t="n">
        <f aca="false">(OliveHrFlx!K1094*18.0152*OliveTree!$C$31*OliveTree!$C$31*2.45*0.5)/TreeCalculations!$I$3/TreeCalculations!$I$3</f>
        <v>60.580568762</v>
      </c>
      <c r="P1094" s="4" t="n">
        <f aca="false">N1094+(0.5*OliveWatbal!F1094*OliveTree!$C$31*OliveTree!$C$31/18.0152*40.7*60*60)/TreeCalculations!$I$3/TreeCalculations!$I$3 + (0.5*OliveWatbal!G1094*OliveTree!$C$31*OliveTree!$C$31/18.0152*40.7*60*60)/TreeCalculations!$I$3/TreeCalculations!$I$3</f>
        <v>410.979360762023</v>
      </c>
      <c r="Q1094" s="11" t="n">
        <f aca="false">OliveWatbal!AA1094-OliveWatbal!W1094-F1094</f>
        <v>208.738046240952</v>
      </c>
      <c r="R1094" s="11" t="n">
        <f aca="false">OliveWatbal!AA1094+OliveWatbal!W1094-F1094</f>
        <v>163.284046240952</v>
      </c>
      <c r="S1094" s="6" t="n">
        <f aca="false">OliveWatbal!W1094</f>
        <v>-22.727</v>
      </c>
      <c r="T1094" s="7" t="n">
        <f aca="false">OliveHrFlx!P1094-OliveHrFlx!P1093</f>
        <v>0.109999999999999</v>
      </c>
      <c r="U1094" s="7" t="n">
        <f aca="false">TreeCalculations!$J$3*TreeCalculations!$K$3*(T1094/TreeCalculations!$L$3)</f>
        <v>0.00360424936765027</v>
      </c>
    </row>
    <row r="1095" customFormat="false" ht="12.8" hidden="false" customHeight="false" outlineLevel="0" collapsed="false">
      <c r="C1095" s="2" t="n">
        <f aca="false">GrassWatbal!AA1095</f>
        <v>177.969</v>
      </c>
      <c r="D1095" s="3" t="n">
        <f aca="false">(0.5*GrassWatbal!J1095*GrassTree!$C$31*GrassTree!$C$31/18.0152*40.7*60*60)/TreeCalculations!$I$2/TreeCalculations!$I$2</f>
        <v>57.1840512456148</v>
      </c>
      <c r="E1095" s="8" t="n">
        <f aca="false">(GrassHrFlux!K1095*18.0152*GrassTree!$C$31*GrassTree!$C$31*2.45*0.5)/TreeCalculations!$I$2/TreeCalculations!$I$2</f>
        <v>0</v>
      </c>
      <c r="F1095" s="10" t="n">
        <f aca="false">D1095+(0.5*GrassWatbal!F1095*GrassTree!$C$31*GrassTree!$C$31/18.0152*40.7*60*60)/TreeCalculations!$I$2/TreeCalculations!$I$2 + (0.5*GrassWatbal!G1095*GrassTree!$C$31*GrassTree!$C$31/18.0152*40.7*60*60)/TreeCalculations!$I$2/TreeCalculations!$I$2</f>
        <v>57.1840512456148</v>
      </c>
      <c r="G1095" s="5" t="n">
        <f aca="false">GrassWatbal!AA1095-GrassWatbal!W1095-F1095</f>
        <v>141.990948754385</v>
      </c>
      <c r="H1095" s="11" t="n">
        <f aca="false">GrassWatbal!AA1095+GrassWatbal!W1095-F1095</f>
        <v>99.5789487543852</v>
      </c>
      <c r="I1095" s="6" t="n">
        <f aca="false">GrassWatbal!W1095</f>
        <v>-21.206</v>
      </c>
      <c r="J1095" s="7" t="n">
        <f aca="false">GrassHrFlux!P1095-GrassHrFlux!P1094</f>
        <v>2.8</v>
      </c>
      <c r="K1095" s="7" t="n">
        <f aca="false">TreeCalculations!$J$2*TreeCalculations!$K$2*(J1095/TreeCalculations!$L$2)</f>
        <v>0.00366978117433484</v>
      </c>
      <c r="L1095" s="2" t="n">
        <f aca="false">OliveWatbal!V1095/(OliveTree!$C$31*2*OliveTree!$C$31*2)</f>
        <v>-98.721796</v>
      </c>
      <c r="M1095" s="12" t="n">
        <f aca="false">OliveWatbal!AA1095</f>
        <v>166.3116</v>
      </c>
      <c r="N1095" s="8" t="n">
        <f aca="false">(0.5*OliveWatbal!J1095*OliveTree!$C$31*OliveTree!$C$31/18.0152*40.7*60*60)/TreeCalculations!$I$3/TreeCalculations!$I$3</f>
        <v>361.692580709623</v>
      </c>
      <c r="O1095" s="8" t="n">
        <f aca="false">(OliveHrFlx!K1095*18.0152*OliveTree!$C$31*OliveTree!$C$31*2.45*0.5)/TreeCalculations!$I$3/TreeCalculations!$I$3</f>
        <v>0</v>
      </c>
      <c r="P1095" s="4" t="n">
        <f aca="false">N1095+(0.5*OliveWatbal!F1095*OliveTree!$C$31*OliveTree!$C$31/18.0152*40.7*60*60)/TreeCalculations!$I$3/TreeCalculations!$I$3 + (0.5*OliveWatbal!G1095*OliveTree!$C$31*OliveTree!$C$31/18.0152*40.7*60*60)/TreeCalculations!$I$3/TreeCalculations!$I$3</f>
        <v>361.692580709623</v>
      </c>
      <c r="Q1095" s="11" t="n">
        <f aca="false">OliveWatbal!AA1095-OliveWatbal!W1095-F1095</f>
        <v>131.041548754385</v>
      </c>
      <c r="R1095" s="11" t="n">
        <f aca="false">OliveWatbal!AA1095+OliveWatbal!W1095-F1095</f>
        <v>87.2135487543852</v>
      </c>
      <c r="S1095" s="6" t="n">
        <f aca="false">OliveWatbal!W1095</f>
        <v>-21.914</v>
      </c>
      <c r="T1095" s="7" t="n">
        <f aca="false">OliveHrFlx!P1095-OliveHrFlx!P1094</f>
        <v>2.93</v>
      </c>
      <c r="U1095" s="7" t="n">
        <f aca="false">TreeCalculations!$J$3*TreeCalculations!$K$3*(T1095/TreeCalculations!$L$3)</f>
        <v>0.0960040967928669</v>
      </c>
    </row>
    <row r="1096" customFormat="false" ht="12.8" hidden="false" customHeight="false" outlineLevel="0" collapsed="false">
      <c r="C1096" s="2" t="n">
        <f aca="false">GrassWatbal!AA1096</f>
        <v>69.8867</v>
      </c>
      <c r="D1096" s="3" t="n">
        <f aca="false">(0.5*GrassWatbal!J1096*GrassTree!$C$31*GrassTree!$C$31/18.0152*40.7*60*60)/TreeCalculations!$I$2/TreeCalculations!$I$2</f>
        <v>0.0162662640436964</v>
      </c>
      <c r="E1096" s="8" t="n">
        <f aca="false">(GrassHrFlux!K1096*18.0152*GrassTree!$C$31*GrassTree!$C$31*2.45*0.5)/TreeCalculations!$I$2/TreeCalculations!$I$2</f>
        <v>0</v>
      </c>
      <c r="F1096" s="10" t="n">
        <f aca="false">D1096+(0.5*GrassWatbal!F1096*GrassTree!$C$31*GrassTree!$C$31/18.0152*40.7*60*60)/TreeCalculations!$I$2/TreeCalculations!$I$2 + (0.5*GrassWatbal!G1096*GrassTree!$C$31*GrassTree!$C$31/18.0152*40.7*60*60)/TreeCalculations!$I$2/TreeCalculations!$I$2</f>
        <v>0.0162662640436964</v>
      </c>
      <c r="G1096" s="5" t="n">
        <f aca="false">GrassWatbal!AA1096-GrassWatbal!W1096-F1096</f>
        <v>89.3644337359563</v>
      </c>
      <c r="H1096" s="11" t="n">
        <f aca="false">GrassWatbal!AA1096+GrassWatbal!W1096-F1096</f>
        <v>50.3764337359563</v>
      </c>
      <c r="I1096" s="6" t="n">
        <f aca="false">GrassWatbal!W1096</f>
        <v>-19.494</v>
      </c>
      <c r="J1096" s="7" t="n">
        <f aca="false">GrassHrFlux!P1096-GrassHrFlux!P1095</f>
        <v>-0.57</v>
      </c>
      <c r="K1096" s="7" t="n">
        <f aca="false">TreeCalculations!$J$2*TreeCalculations!$K$2*(J1096/TreeCalculations!$L$2)</f>
        <v>-0.000747062596203879</v>
      </c>
      <c r="L1096" s="2" t="n">
        <f aca="false">OliveWatbal!V1096/(OliveTree!$C$31*2*OliveTree!$C$31*2)</f>
        <v>-0.145756</v>
      </c>
      <c r="M1096" s="12" t="n">
        <f aca="false">OliveWatbal!AA1096</f>
        <v>56.8652</v>
      </c>
      <c r="N1096" s="8" t="n">
        <f aca="false">(0.5*OliveWatbal!J1096*OliveTree!$C$31*OliveTree!$C$31/18.0152*40.7*60*60)/TreeCalculations!$I$3/TreeCalculations!$I$3</f>
        <v>0</v>
      </c>
      <c r="O1096" s="8" t="n">
        <f aca="false">(OliveHrFlx!K1096*18.0152*OliveTree!$C$31*OliveTree!$C$31*2.45*0.5)/TreeCalculations!$I$3/TreeCalculations!$I$3</f>
        <v>0</v>
      </c>
      <c r="P1096" s="4" t="n">
        <f aca="false">N1096+(0.5*OliveWatbal!F1096*OliveTree!$C$31*OliveTree!$C$31/18.0152*40.7*60*60)/TreeCalculations!$I$3/TreeCalculations!$I$3 + (0.5*OliveWatbal!G1096*OliveTree!$C$31*OliveTree!$C$31/18.0152*40.7*60*60)/TreeCalculations!$I$3/TreeCalculations!$I$3</f>
        <v>0</v>
      </c>
      <c r="Q1096" s="11" t="n">
        <f aca="false">OliveWatbal!AA1096-OliveWatbal!W1096-F1096</f>
        <v>77.9042337359563</v>
      </c>
      <c r="R1096" s="11" t="n">
        <f aca="false">OliveWatbal!AA1096+OliveWatbal!W1096-F1096</f>
        <v>35.7936337359563</v>
      </c>
      <c r="S1096" s="6" t="n">
        <f aca="false">OliveWatbal!W1096</f>
        <v>-21.0553</v>
      </c>
      <c r="T1096" s="7" t="n">
        <f aca="false">OliveHrFlx!P1096-OliveHrFlx!P1095</f>
        <v>-0.57</v>
      </c>
      <c r="U1096" s="7" t="n">
        <f aca="false">TreeCalculations!$J$3*TreeCalculations!$K$3*(T1096/TreeCalculations!$L$3)</f>
        <v>-0.018676564905097</v>
      </c>
    </row>
    <row r="1097" customFormat="false" ht="12.8" hidden="false" customHeight="false" outlineLevel="0" collapsed="false">
      <c r="C1097" s="2" t="n">
        <f aca="false">GrassWatbal!AA1097</f>
        <v>-18.6411</v>
      </c>
      <c r="D1097" s="3" t="n">
        <f aca="false">(0.5*GrassWatbal!J1097*GrassTree!$C$31*GrassTree!$C$31/18.0152*40.7*60*60)/TreeCalculations!$I$2/TreeCalculations!$I$2</f>
        <v>0</v>
      </c>
      <c r="E1097" s="8" t="n">
        <f aca="false">(GrassHrFlux!K1097*18.0152*GrassTree!$C$31*GrassTree!$C$31*2.45*0.5)/TreeCalculations!$I$2/TreeCalculations!$I$2</f>
        <v>0</v>
      </c>
      <c r="F1097" s="10" t="n">
        <f aca="false">D1097+(0.5*GrassWatbal!F1097*GrassTree!$C$31*GrassTree!$C$31/18.0152*40.7*60*60)/TreeCalculations!$I$2/TreeCalculations!$I$2 + (0.5*GrassWatbal!G1097*GrassTree!$C$31*GrassTree!$C$31/18.0152*40.7*60*60)/TreeCalculations!$I$2/TreeCalculations!$I$2</f>
        <v>0</v>
      </c>
      <c r="G1097" s="5" t="n">
        <f aca="false">GrassWatbal!AA1097-GrassWatbal!W1097-F1097</f>
        <v>-2.5287</v>
      </c>
      <c r="H1097" s="11" t="n">
        <f aca="false">GrassWatbal!AA1097+GrassWatbal!W1097-F1097</f>
        <v>-34.7535</v>
      </c>
      <c r="I1097" s="6" t="n">
        <f aca="false">GrassWatbal!W1097</f>
        <v>-16.1124</v>
      </c>
      <c r="J1097" s="7" t="n">
        <f aca="false">GrassHrFlux!P1097-GrassHrFlux!P1096</f>
        <v>-0.509999999999998</v>
      </c>
      <c r="K1097" s="7" t="n">
        <f aca="false">TreeCalculations!$J$2*TreeCalculations!$K$2*(J1097/TreeCalculations!$L$2)</f>
        <v>-0.000668424428182415</v>
      </c>
      <c r="L1097" s="2" t="n">
        <f aca="false">OliveWatbal!V1097/(OliveTree!$C$31*2*OliveTree!$C$31*2)</f>
        <v>-3.13358</v>
      </c>
      <c r="M1097" s="12" t="n">
        <f aca="false">OliveWatbal!AA1097</f>
        <v>-31.663</v>
      </c>
      <c r="N1097" s="8" t="n">
        <f aca="false">(0.5*OliveWatbal!J1097*OliveTree!$C$31*OliveTree!$C$31/18.0152*40.7*60*60)/TreeCalculations!$I$3/TreeCalculations!$I$3</f>
        <v>0</v>
      </c>
      <c r="O1097" s="8" t="n">
        <f aca="false">(OliveHrFlx!K1097*18.0152*OliveTree!$C$31*OliveTree!$C$31*2.45*0.5)/TreeCalculations!$I$3/TreeCalculations!$I$3</f>
        <v>0</v>
      </c>
      <c r="P1097" s="4" t="n">
        <f aca="false">N1097+(0.5*OliveWatbal!F1097*OliveTree!$C$31*OliveTree!$C$31/18.0152*40.7*60*60)/TreeCalculations!$I$3/TreeCalculations!$I$3 + (0.5*OliveWatbal!G1097*OliveTree!$C$31*OliveTree!$C$31/18.0152*40.7*60*60)/TreeCalculations!$I$3/TreeCalculations!$I$3</f>
        <v>0</v>
      </c>
      <c r="Q1097" s="11" t="n">
        <f aca="false">OliveWatbal!AA1097-OliveWatbal!W1097-F1097</f>
        <v>-14.36</v>
      </c>
      <c r="R1097" s="11" t="n">
        <f aca="false">OliveWatbal!AA1097+OliveWatbal!W1097-F1097</f>
        <v>-48.966</v>
      </c>
      <c r="S1097" s="6" t="n">
        <f aca="false">OliveWatbal!W1097</f>
        <v>-17.303</v>
      </c>
      <c r="T1097" s="7" t="n">
        <f aca="false">OliveHrFlx!P1097-OliveHrFlx!P1096</f>
        <v>-0.509999999999998</v>
      </c>
      <c r="U1097" s="7" t="n">
        <f aca="false">TreeCalculations!$J$3*TreeCalculations!$K$3*(T1097/TreeCalculations!$L$3)</f>
        <v>-0.0167106107045604</v>
      </c>
    </row>
    <row r="1098" customFormat="false" ht="12.8" hidden="false" customHeight="false" outlineLevel="0" collapsed="false">
      <c r="C1098" s="2" t="n">
        <f aca="false">GrassWatbal!AA1098</f>
        <v>-46.4791</v>
      </c>
      <c r="D1098" s="3" t="n">
        <f aca="false">(0.5*GrassWatbal!J1098*GrassTree!$C$31*GrassTree!$C$31/18.0152*40.7*60*60)/TreeCalculations!$I$2/TreeCalculations!$I$2</f>
        <v>0</v>
      </c>
      <c r="E1098" s="8" t="n">
        <f aca="false">(GrassHrFlux!K1098*18.0152*GrassTree!$C$31*GrassTree!$C$31*2.45*0.5)/TreeCalculations!$I$2/TreeCalculations!$I$2</f>
        <v>0</v>
      </c>
      <c r="F1098" s="10" t="n">
        <f aca="false">D1098+(0.5*GrassWatbal!F1098*GrassTree!$C$31*GrassTree!$C$31/18.0152*40.7*60*60)/TreeCalculations!$I$2/TreeCalculations!$I$2 + (0.5*GrassWatbal!G1098*GrassTree!$C$31*GrassTree!$C$31/18.0152*40.7*60*60)/TreeCalculations!$I$2/TreeCalculations!$I$2</f>
        <v>0</v>
      </c>
      <c r="G1098" s="5" t="n">
        <f aca="false">GrassWatbal!AA1098-GrassWatbal!W1098-F1098</f>
        <v>-32.8213</v>
      </c>
      <c r="H1098" s="11" t="n">
        <f aca="false">GrassWatbal!AA1098+GrassWatbal!W1098-F1098</f>
        <v>-60.1369</v>
      </c>
      <c r="I1098" s="6" t="n">
        <f aca="false">GrassWatbal!W1098</f>
        <v>-13.6578</v>
      </c>
      <c r="J1098" s="7" t="n">
        <f aca="false">GrassHrFlux!P1098-GrassHrFlux!P1097</f>
        <v>-0.48</v>
      </c>
      <c r="K1098" s="7" t="n">
        <f aca="false">TreeCalculations!$J$2*TreeCalculations!$K$2*(J1098/TreeCalculations!$L$2)</f>
        <v>-0.000629105344171688</v>
      </c>
      <c r="L1098" s="2" t="n">
        <f aca="false">OliveWatbal!V1098/(OliveTree!$C$31*2*OliveTree!$C$31*2)</f>
        <v>-4.063304</v>
      </c>
      <c r="M1098" s="12" t="n">
        <f aca="false">OliveWatbal!AA1098</f>
        <v>-59.501</v>
      </c>
      <c r="N1098" s="8" t="n">
        <f aca="false">(0.5*OliveWatbal!J1098*OliveTree!$C$31*OliveTree!$C$31/18.0152*40.7*60*60)/TreeCalculations!$I$3/TreeCalculations!$I$3</f>
        <v>0</v>
      </c>
      <c r="O1098" s="8" t="n">
        <f aca="false">(OliveHrFlx!K1098*18.0152*OliveTree!$C$31*OliveTree!$C$31*2.45*0.5)/TreeCalculations!$I$3/TreeCalculations!$I$3</f>
        <v>0</v>
      </c>
      <c r="P1098" s="4" t="n">
        <f aca="false">N1098+(0.5*OliveWatbal!F1098*OliveTree!$C$31*OliveTree!$C$31/18.0152*40.7*60*60)/TreeCalculations!$I$3/TreeCalculations!$I$3 + (0.5*OliveWatbal!G1098*OliveTree!$C$31*OliveTree!$C$31/18.0152*40.7*60*60)/TreeCalculations!$I$3/TreeCalculations!$I$3</f>
        <v>0</v>
      </c>
      <c r="Q1098" s="11" t="n">
        <f aca="false">OliveWatbal!AA1098-OliveWatbal!W1098-F1098</f>
        <v>-44.8839</v>
      </c>
      <c r="R1098" s="11" t="n">
        <f aca="false">OliveWatbal!AA1098+OliveWatbal!W1098-F1098</f>
        <v>-74.1181</v>
      </c>
      <c r="S1098" s="6" t="n">
        <f aca="false">OliveWatbal!W1098</f>
        <v>-14.6171</v>
      </c>
      <c r="T1098" s="7" t="n">
        <f aca="false">OliveHrFlx!P1098-OliveHrFlx!P1097</f>
        <v>-0.48</v>
      </c>
      <c r="U1098" s="7" t="n">
        <f aca="false">TreeCalculations!$J$3*TreeCalculations!$K$3*(T1098/TreeCalculations!$L$3)</f>
        <v>-0.0157276336042922</v>
      </c>
    </row>
    <row r="1099" customFormat="false" ht="12.8" hidden="false" customHeight="false" outlineLevel="0" collapsed="false">
      <c r="C1099" s="2" t="n">
        <f aca="false">GrassWatbal!AA1099</f>
        <v>-47.2608</v>
      </c>
      <c r="D1099" s="3" t="n">
        <f aca="false">(0.5*GrassWatbal!J1099*GrassTree!$C$31*GrassTree!$C$31/18.0152*40.7*60*60)/TreeCalculations!$I$2/TreeCalculations!$I$2</f>
        <v>0</v>
      </c>
      <c r="E1099" s="8" t="n">
        <f aca="false">(GrassHrFlux!K1099*18.0152*GrassTree!$C$31*GrassTree!$C$31*2.45*0.5)/TreeCalculations!$I$2/TreeCalculations!$I$2</f>
        <v>0</v>
      </c>
      <c r="F1099" s="10" t="n">
        <f aca="false">D1099+(0.5*GrassWatbal!F1099*GrassTree!$C$31*GrassTree!$C$31/18.0152*40.7*60*60)/TreeCalculations!$I$2/TreeCalculations!$I$2 + (0.5*GrassWatbal!G1099*GrassTree!$C$31*GrassTree!$C$31/18.0152*40.7*60*60)/TreeCalculations!$I$2/TreeCalculations!$I$2</f>
        <v>0</v>
      </c>
      <c r="G1099" s="5" t="n">
        <f aca="false">GrassWatbal!AA1099-GrassWatbal!W1099-F1099</f>
        <v>-35.5096</v>
      </c>
      <c r="H1099" s="11" t="n">
        <f aca="false">GrassWatbal!AA1099+GrassWatbal!W1099-F1099</f>
        <v>-59.012</v>
      </c>
      <c r="I1099" s="6" t="n">
        <f aca="false">GrassWatbal!W1099</f>
        <v>-11.7512</v>
      </c>
      <c r="J1099" s="7" t="n">
        <f aca="false">GrassHrFlux!P1099-GrassHrFlux!P1098</f>
        <v>-0.859999999999999</v>
      </c>
      <c r="K1099" s="7" t="n">
        <f aca="false">TreeCalculations!$J$2*TreeCalculations!$K$2*(J1099/TreeCalculations!$L$2)</f>
        <v>-0.00112714707497427</v>
      </c>
      <c r="L1099" s="2" t="n">
        <f aca="false">OliveWatbal!V1099/(OliveTree!$C$31*2*OliveTree!$C$31*2)</f>
        <v>-4.078584</v>
      </c>
      <c r="M1099" s="12" t="n">
        <f aca="false">OliveWatbal!AA1099</f>
        <v>-60.2827</v>
      </c>
      <c r="N1099" s="8" t="n">
        <f aca="false">(0.5*OliveWatbal!J1099*OliveTree!$C$31*OliveTree!$C$31/18.0152*40.7*60*60)/TreeCalculations!$I$3/TreeCalculations!$I$3</f>
        <v>0</v>
      </c>
      <c r="O1099" s="8" t="n">
        <f aca="false">(OliveHrFlx!K1099*18.0152*OliveTree!$C$31*OliveTree!$C$31*2.45*0.5)/TreeCalculations!$I$3/TreeCalculations!$I$3</f>
        <v>0</v>
      </c>
      <c r="P1099" s="4" t="n">
        <f aca="false">N1099+(0.5*OliveWatbal!F1099*OliveTree!$C$31*OliveTree!$C$31/18.0152*40.7*60*60)/TreeCalculations!$I$3/TreeCalculations!$I$3 + (0.5*OliveWatbal!G1099*OliveTree!$C$31*OliveTree!$C$31/18.0152*40.7*60*60)/TreeCalculations!$I$3/TreeCalculations!$I$3</f>
        <v>0</v>
      </c>
      <c r="Q1099" s="11" t="n">
        <f aca="false">OliveWatbal!AA1099-OliveWatbal!W1099-F1099</f>
        <v>-47.7283</v>
      </c>
      <c r="R1099" s="11" t="n">
        <f aca="false">OliveWatbal!AA1099+OliveWatbal!W1099-F1099</f>
        <v>-72.8371</v>
      </c>
      <c r="S1099" s="6" t="n">
        <f aca="false">OliveWatbal!W1099</f>
        <v>-12.5544</v>
      </c>
      <c r="T1099" s="7" t="n">
        <f aca="false">OliveHrFlx!P1099-OliveHrFlx!P1098</f>
        <v>-0.859999999999999</v>
      </c>
      <c r="U1099" s="7" t="n">
        <f aca="false">TreeCalculations!$J$3*TreeCalculations!$K$3*(T1099/TreeCalculations!$L$3)</f>
        <v>-0.0281786768743568</v>
      </c>
    </row>
    <row r="1100" customFormat="false" ht="12.8" hidden="false" customHeight="false" outlineLevel="0" collapsed="false">
      <c r="C1100" s="2" t="n">
        <f aca="false">GrassWatbal!AA1100</f>
        <v>-46.205</v>
      </c>
      <c r="D1100" s="3" t="n">
        <f aca="false">(0.5*GrassWatbal!J1100*GrassTree!$C$31*GrassTree!$C$31/18.0152*40.7*60*60)/TreeCalculations!$I$2/TreeCalculations!$I$2</f>
        <v>0</v>
      </c>
      <c r="E1100" s="8" t="n">
        <f aca="false">(GrassHrFlux!K1100*18.0152*GrassTree!$C$31*GrassTree!$C$31*2.45*0.5)/TreeCalculations!$I$2/TreeCalculations!$I$2</f>
        <v>0</v>
      </c>
      <c r="F1100" s="10" t="n">
        <f aca="false">D1100+(0.5*GrassWatbal!F1100*GrassTree!$C$31*GrassTree!$C$31/18.0152*40.7*60*60)/TreeCalculations!$I$2/TreeCalculations!$I$2 + (0.5*GrassWatbal!G1100*GrassTree!$C$31*GrassTree!$C$31/18.0152*40.7*60*60)/TreeCalculations!$I$2/TreeCalculations!$I$2</f>
        <v>0</v>
      </c>
      <c r="G1100" s="5" t="n">
        <f aca="false">GrassWatbal!AA1100-GrassWatbal!W1100-F1100</f>
        <v>-37.9367</v>
      </c>
      <c r="H1100" s="11" t="n">
        <f aca="false">GrassWatbal!AA1100+GrassWatbal!W1100-F1100</f>
        <v>-54.4733</v>
      </c>
      <c r="I1100" s="6" t="n">
        <f aca="false">GrassWatbal!W1100</f>
        <v>-8.2683</v>
      </c>
      <c r="J1100" s="7" t="n">
        <f aca="false">GrassHrFlux!P1100-GrassHrFlux!P1099</f>
        <v>0.289999999999999</v>
      </c>
      <c r="K1100" s="7" t="n">
        <f aca="false">TreeCalculations!$J$2*TreeCalculations!$K$2*(J1100/TreeCalculations!$L$2)</f>
        <v>0.000380084478770393</v>
      </c>
      <c r="L1100" s="2" t="n">
        <f aca="false">OliveWatbal!V1100/(OliveTree!$C$31*2*OliveTree!$C$31*2)</f>
        <v>-4.036828</v>
      </c>
      <c r="M1100" s="12" t="n">
        <f aca="false">OliveWatbal!AA1100</f>
        <v>-59.2269</v>
      </c>
      <c r="N1100" s="8" t="n">
        <f aca="false">(0.5*OliveWatbal!J1100*OliveTree!$C$31*OliveTree!$C$31/18.0152*40.7*60*60)/TreeCalculations!$I$3/TreeCalculations!$I$3</f>
        <v>0</v>
      </c>
      <c r="O1100" s="8" t="n">
        <f aca="false">(OliveHrFlx!K1100*18.0152*OliveTree!$C$31*OliveTree!$C$31*2.45*0.5)/TreeCalculations!$I$3/TreeCalculations!$I$3</f>
        <v>0</v>
      </c>
      <c r="P1100" s="4" t="n">
        <f aca="false">N1100+(0.5*OliveWatbal!F1100*OliveTree!$C$31*OliveTree!$C$31/18.0152*40.7*60*60)/TreeCalculations!$I$3/TreeCalculations!$I$3 + (0.5*OliveWatbal!G1100*OliveTree!$C$31*OliveTree!$C$31/18.0152*40.7*60*60)/TreeCalculations!$I$3/TreeCalculations!$I$3</f>
        <v>0</v>
      </c>
      <c r="Q1100" s="11" t="n">
        <f aca="false">OliveWatbal!AA1100-OliveWatbal!W1100-F1100</f>
        <v>-50.2717</v>
      </c>
      <c r="R1100" s="11" t="n">
        <f aca="false">OliveWatbal!AA1100+OliveWatbal!W1100-F1100</f>
        <v>-68.1821</v>
      </c>
      <c r="S1100" s="6" t="n">
        <f aca="false">OliveWatbal!W1100</f>
        <v>-8.9552</v>
      </c>
      <c r="T1100" s="7" t="n">
        <f aca="false">OliveHrFlx!P1100-OliveHrFlx!P1099</f>
        <v>0.289999999999999</v>
      </c>
      <c r="U1100" s="7" t="n">
        <f aca="false">TreeCalculations!$J$3*TreeCalculations!$K$3*(T1100/TreeCalculations!$L$3)</f>
        <v>0.00950211196925983</v>
      </c>
    </row>
    <row r="1101" customFormat="false" ht="12.8" hidden="false" customHeight="false" outlineLevel="0" collapsed="false">
      <c r="C1101" s="2" t="n">
        <f aca="false">GrassWatbal!AA1101</f>
        <v>-46.24</v>
      </c>
      <c r="D1101" s="3" t="n">
        <f aca="false">(0.5*GrassWatbal!J1101*GrassTree!$C$31*GrassTree!$C$31/18.0152*40.7*60*60)/TreeCalculations!$I$2/TreeCalculations!$I$2</f>
        <v>0</v>
      </c>
      <c r="E1101" s="8" t="n">
        <f aca="false">(GrassHrFlux!K1101*18.0152*GrassTree!$C$31*GrassTree!$C$31*2.45*0.5)/TreeCalculations!$I$2/TreeCalculations!$I$2</f>
        <v>0</v>
      </c>
      <c r="F1101" s="10" t="n">
        <f aca="false">D1101+(0.5*GrassWatbal!F1101*GrassTree!$C$31*GrassTree!$C$31/18.0152*40.7*60*60)/TreeCalculations!$I$2/TreeCalculations!$I$2 + (0.5*GrassWatbal!G1101*GrassTree!$C$31*GrassTree!$C$31/18.0152*40.7*60*60)/TreeCalculations!$I$2/TreeCalculations!$I$2</f>
        <v>0</v>
      </c>
      <c r="G1101" s="5" t="n">
        <f aca="false">GrassWatbal!AA1101-GrassWatbal!W1101-F1101</f>
        <v>-35.5701</v>
      </c>
      <c r="H1101" s="11" t="n">
        <f aca="false">GrassWatbal!AA1101+GrassWatbal!W1101-F1101</f>
        <v>-56.9099</v>
      </c>
      <c r="I1101" s="6" t="n">
        <f aca="false">GrassWatbal!W1101</f>
        <v>-10.6699</v>
      </c>
      <c r="J1101" s="7" t="n">
        <f aca="false">GrassHrFlux!P1101-GrassHrFlux!P1100</f>
        <v>-0.600000000000001</v>
      </c>
      <c r="K1101" s="7" t="n">
        <f aca="false">TreeCalculations!$J$2*TreeCalculations!$K$2*(J1101/TreeCalculations!$L$2)</f>
        <v>-0.000786381680214611</v>
      </c>
      <c r="L1101" s="2" t="n">
        <f aca="false">OliveWatbal!V1101/(OliveTree!$C$31*2*OliveTree!$C$31*2)</f>
        <v>-4.053216</v>
      </c>
      <c r="M1101" s="12" t="n">
        <f aca="false">OliveWatbal!AA1101</f>
        <v>-59.2621</v>
      </c>
      <c r="N1101" s="8" t="n">
        <f aca="false">(0.5*OliveWatbal!J1101*OliveTree!$C$31*OliveTree!$C$31/18.0152*40.7*60*60)/TreeCalculations!$I$3/TreeCalculations!$I$3</f>
        <v>0</v>
      </c>
      <c r="O1101" s="8" t="n">
        <f aca="false">(OliveHrFlx!K1101*18.0152*OliveTree!$C$31*OliveTree!$C$31*2.45*0.5)/TreeCalculations!$I$3/TreeCalculations!$I$3</f>
        <v>0</v>
      </c>
      <c r="P1101" s="4" t="n">
        <f aca="false">N1101+(0.5*OliveWatbal!F1101*OliveTree!$C$31*OliveTree!$C$31/18.0152*40.7*60*60)/TreeCalculations!$I$3/TreeCalculations!$I$3 + (0.5*OliveWatbal!G1101*OliveTree!$C$31*OliveTree!$C$31/18.0152*40.7*60*60)/TreeCalculations!$I$3/TreeCalculations!$I$3</f>
        <v>0</v>
      </c>
      <c r="Q1101" s="11" t="n">
        <f aca="false">OliveWatbal!AA1101-OliveWatbal!W1101-F1101</f>
        <v>-47.9825</v>
      </c>
      <c r="R1101" s="11" t="n">
        <f aca="false">OliveWatbal!AA1101+OliveWatbal!W1101-F1101</f>
        <v>-70.5417</v>
      </c>
      <c r="S1101" s="6" t="n">
        <f aca="false">OliveWatbal!W1101</f>
        <v>-11.2796</v>
      </c>
      <c r="T1101" s="7" t="n">
        <f aca="false">OliveHrFlx!P1101-OliveHrFlx!P1100</f>
        <v>-0.600000000000001</v>
      </c>
      <c r="U1101" s="7" t="n">
        <f aca="false">TreeCalculations!$J$3*TreeCalculations!$K$3*(T1101/TreeCalculations!$L$3)</f>
        <v>-0.0196595420053653</v>
      </c>
    </row>
    <row r="1102" customFormat="false" ht="12.8" hidden="false" customHeight="false" outlineLevel="0" collapsed="false">
      <c r="C1102" s="2" t="n">
        <f aca="false">GrassWatbal!AA1102</f>
        <v>-45.8647</v>
      </c>
      <c r="D1102" s="3" t="n">
        <f aca="false">(0.5*GrassWatbal!J1102*GrassTree!$C$31*GrassTree!$C$31/18.0152*40.7*60*60)/TreeCalculations!$I$2/TreeCalculations!$I$2</f>
        <v>0</v>
      </c>
      <c r="E1102" s="8" t="n">
        <f aca="false">(GrassHrFlux!K1102*18.0152*GrassTree!$C$31*GrassTree!$C$31*2.45*0.5)/TreeCalculations!$I$2/TreeCalculations!$I$2</f>
        <v>0</v>
      </c>
      <c r="F1102" s="10" t="n">
        <f aca="false">D1102+(0.5*GrassWatbal!F1102*GrassTree!$C$31*GrassTree!$C$31/18.0152*40.7*60*60)/TreeCalculations!$I$2/TreeCalculations!$I$2 + (0.5*GrassWatbal!G1102*GrassTree!$C$31*GrassTree!$C$31/18.0152*40.7*60*60)/TreeCalculations!$I$2/TreeCalculations!$I$2</f>
        <v>0</v>
      </c>
      <c r="G1102" s="5" t="n">
        <f aca="false">GrassWatbal!AA1102-GrassWatbal!W1102-F1102</f>
        <v>-37.7348</v>
      </c>
      <c r="H1102" s="11" t="n">
        <f aca="false">GrassWatbal!AA1102+GrassWatbal!W1102-F1102</f>
        <v>-53.9946</v>
      </c>
      <c r="I1102" s="6" t="n">
        <f aca="false">GrassWatbal!W1102</f>
        <v>-8.1299</v>
      </c>
      <c r="J1102" s="7" t="n">
        <f aca="false">GrassHrFlux!P1102-GrassHrFlux!P1101</f>
        <v>-0.759999999999998</v>
      </c>
      <c r="K1102" s="7" t="n">
        <f aca="false">TreeCalculations!$J$2*TreeCalculations!$K$2*(J1102/TreeCalculations!$L$2)</f>
        <v>-0.000996083461605169</v>
      </c>
      <c r="L1102" s="2" t="n">
        <f aca="false">OliveWatbal!V1102/(OliveTree!$C$31*2*OliveTree!$C$31*2)</f>
        <v>-4.022948</v>
      </c>
      <c r="M1102" s="12" t="n">
        <f aca="false">OliveWatbal!AA1102</f>
        <v>-58.8866</v>
      </c>
      <c r="N1102" s="8" t="n">
        <f aca="false">(0.5*OliveWatbal!J1102*OliveTree!$C$31*OliveTree!$C$31/18.0152*40.7*60*60)/TreeCalculations!$I$3/TreeCalculations!$I$3</f>
        <v>0</v>
      </c>
      <c r="O1102" s="8" t="n">
        <f aca="false">(OliveHrFlx!K1102*18.0152*OliveTree!$C$31*OliveTree!$C$31*2.45*0.5)/TreeCalculations!$I$3/TreeCalculations!$I$3</f>
        <v>0</v>
      </c>
      <c r="P1102" s="4" t="n">
        <f aca="false">N1102+(0.5*OliveWatbal!F1102*OliveTree!$C$31*OliveTree!$C$31/18.0152*40.7*60*60)/TreeCalculations!$I$3/TreeCalculations!$I$3 + (0.5*OliveWatbal!G1102*OliveTree!$C$31*OliveTree!$C$31/18.0152*40.7*60*60)/TreeCalculations!$I$3/TreeCalculations!$I$3</f>
        <v>0</v>
      </c>
      <c r="Q1102" s="11" t="n">
        <f aca="false">OliveWatbal!AA1102-OliveWatbal!W1102-F1102</f>
        <v>-50.2161</v>
      </c>
      <c r="R1102" s="11" t="n">
        <f aca="false">OliveWatbal!AA1102+OliveWatbal!W1102-F1102</f>
        <v>-67.5571</v>
      </c>
      <c r="S1102" s="6" t="n">
        <f aca="false">OliveWatbal!W1102</f>
        <v>-8.6705</v>
      </c>
      <c r="T1102" s="7" t="n">
        <f aca="false">OliveHrFlx!P1102-OliveHrFlx!P1101</f>
        <v>-0.759999999999998</v>
      </c>
      <c r="U1102" s="7" t="n">
        <f aca="false">TreeCalculations!$J$3*TreeCalculations!$K$3*(T1102/TreeCalculations!$L$3)</f>
        <v>-0.0249020865401292</v>
      </c>
    </row>
    <row r="1103" customFormat="false" ht="12.8" hidden="false" customHeight="false" outlineLevel="0" collapsed="false">
      <c r="C1103" s="2" t="n">
        <f aca="false">GrassWatbal!AA1103</f>
        <v>-45.4287</v>
      </c>
      <c r="D1103" s="3" t="n">
        <f aca="false">(0.5*GrassWatbal!J1103*GrassTree!$C$31*GrassTree!$C$31/18.0152*40.7*60*60)/TreeCalculations!$I$2/TreeCalculations!$I$2</f>
        <v>0</v>
      </c>
      <c r="E1103" s="8" t="n">
        <f aca="false">(GrassHrFlux!K1103*18.0152*GrassTree!$C$31*GrassTree!$C$31*2.45*0.5)/TreeCalculations!$I$2/TreeCalculations!$I$2</f>
        <v>0</v>
      </c>
      <c r="F1103" s="10" t="n">
        <f aca="false">D1103+(0.5*GrassWatbal!F1103*GrassTree!$C$31*GrassTree!$C$31/18.0152*40.7*60*60)/TreeCalculations!$I$2/TreeCalculations!$I$2 + (0.5*GrassWatbal!G1103*GrassTree!$C$31*GrassTree!$C$31/18.0152*40.7*60*60)/TreeCalculations!$I$2/TreeCalculations!$I$2</f>
        <v>0</v>
      </c>
      <c r="G1103" s="5" t="n">
        <f aca="false">GrassWatbal!AA1103-GrassWatbal!W1103-F1103</f>
        <v>-40.081</v>
      </c>
      <c r="H1103" s="11" t="n">
        <f aca="false">GrassWatbal!AA1103+GrassWatbal!W1103-F1103</f>
        <v>-50.7764</v>
      </c>
      <c r="I1103" s="6" t="n">
        <f aca="false">GrassWatbal!W1103</f>
        <v>-5.3477</v>
      </c>
      <c r="J1103" s="7" t="n">
        <f aca="false">GrassHrFlux!P1103-GrassHrFlux!P1102</f>
        <v>-1.07</v>
      </c>
      <c r="K1103" s="7" t="n">
        <f aca="false">TreeCalculations!$J$2*TreeCalculations!$K$2*(J1103/TreeCalculations!$L$2)</f>
        <v>-0.00140238066304939</v>
      </c>
      <c r="L1103" s="2" t="n">
        <f aca="false">OliveWatbal!V1103/(OliveTree!$C$31*2*OliveTree!$C$31*2)</f>
        <v>-3.994108</v>
      </c>
      <c r="M1103" s="12" t="n">
        <f aca="false">OliveWatbal!AA1103</f>
        <v>-58.4508</v>
      </c>
      <c r="N1103" s="8" t="n">
        <f aca="false">(0.5*OliveWatbal!J1103*OliveTree!$C$31*OliveTree!$C$31/18.0152*40.7*60*60)/TreeCalculations!$I$3/TreeCalculations!$I$3</f>
        <v>0</v>
      </c>
      <c r="O1103" s="8" t="n">
        <f aca="false">(OliveHrFlx!K1103*18.0152*OliveTree!$C$31*OliveTree!$C$31*2.45*0.5)/TreeCalculations!$I$3/TreeCalculations!$I$3</f>
        <v>0</v>
      </c>
      <c r="P1103" s="4" t="n">
        <f aca="false">N1103+(0.5*OliveWatbal!F1103*OliveTree!$C$31*OliveTree!$C$31/18.0152*40.7*60*60)/TreeCalculations!$I$3/TreeCalculations!$I$3 + (0.5*OliveWatbal!G1103*OliveTree!$C$31*OliveTree!$C$31/18.0152*40.7*60*60)/TreeCalculations!$I$3/TreeCalculations!$I$3</f>
        <v>0</v>
      </c>
      <c r="Q1103" s="11" t="n">
        <f aca="false">OliveWatbal!AA1103-OliveWatbal!W1103-F1103</f>
        <v>-52.6198</v>
      </c>
      <c r="R1103" s="11" t="n">
        <f aca="false">OliveWatbal!AA1103+OliveWatbal!W1103-F1103</f>
        <v>-64.2818</v>
      </c>
      <c r="S1103" s="6" t="n">
        <f aca="false">OliveWatbal!W1103</f>
        <v>-5.831</v>
      </c>
      <c r="T1103" s="7" t="n">
        <f aca="false">OliveHrFlx!P1103-OliveHrFlx!P1102</f>
        <v>-1.07</v>
      </c>
      <c r="U1103" s="7" t="n">
        <f aca="false">TreeCalculations!$J$3*TreeCalculations!$K$3*(T1103/TreeCalculations!$L$3)</f>
        <v>-0.0350595165762347</v>
      </c>
    </row>
    <row r="1104" customFormat="false" ht="12.8" hidden="false" customHeight="false" outlineLevel="0" collapsed="false">
      <c r="C1104" s="2" t="n">
        <f aca="false">GrassWatbal!AA1104</f>
        <v>-45.7739</v>
      </c>
      <c r="D1104" s="3" t="n">
        <f aca="false">(0.5*GrassWatbal!J1104*GrassTree!$C$31*GrassTree!$C$31/18.0152*40.7*60*60)/TreeCalculations!$I$2/TreeCalculations!$I$2</f>
        <v>0</v>
      </c>
      <c r="E1104" s="8" t="n">
        <f aca="false">(GrassHrFlux!K1104*18.0152*GrassTree!$C$31*GrassTree!$C$31*2.45*0.5)/TreeCalculations!$I$2/TreeCalculations!$I$2</f>
        <v>0</v>
      </c>
      <c r="F1104" s="10" t="n">
        <f aca="false">D1104+(0.5*GrassWatbal!F1104*GrassTree!$C$31*GrassTree!$C$31/18.0152*40.7*60*60)/TreeCalculations!$I$2/TreeCalculations!$I$2 + (0.5*GrassWatbal!G1104*GrassTree!$C$31*GrassTree!$C$31/18.0152*40.7*60*60)/TreeCalculations!$I$2/TreeCalculations!$I$2</f>
        <v>0</v>
      </c>
      <c r="G1104" s="5" t="n">
        <f aca="false">GrassWatbal!AA1104-GrassWatbal!W1104-F1104</f>
        <v>-44.2216</v>
      </c>
      <c r="H1104" s="11" t="n">
        <f aca="false">GrassWatbal!AA1104+GrassWatbal!W1104-F1104</f>
        <v>-47.3262</v>
      </c>
      <c r="I1104" s="6" t="n">
        <f aca="false">GrassWatbal!W1104</f>
        <v>-1.5523</v>
      </c>
      <c r="J1104" s="7" t="n">
        <f aca="false">GrassHrFlux!P1104-GrassHrFlux!P1103</f>
        <v>0.579999999999998</v>
      </c>
      <c r="K1104" s="7" t="n">
        <f aca="false">TreeCalculations!$J$2*TreeCalculations!$K$2*(J1104/TreeCalculations!$L$2)</f>
        <v>0.000760168957540787</v>
      </c>
      <c r="L1104" s="2" t="n">
        <f aca="false">OliveWatbal!V1104/(OliveTree!$C$31*2*OliveTree!$C$31*2)</f>
        <v>-3.978148</v>
      </c>
      <c r="M1104" s="12" t="n">
        <f aca="false">OliveWatbal!AA1104</f>
        <v>-58.7962</v>
      </c>
      <c r="N1104" s="8" t="n">
        <f aca="false">(0.5*OliveWatbal!J1104*OliveTree!$C$31*OliveTree!$C$31/18.0152*40.7*60*60)/TreeCalculations!$I$3/TreeCalculations!$I$3</f>
        <v>0</v>
      </c>
      <c r="O1104" s="8" t="n">
        <f aca="false">(OliveHrFlx!K1104*18.0152*OliveTree!$C$31*OliveTree!$C$31*2.45*0.5)/TreeCalculations!$I$3/TreeCalculations!$I$3</f>
        <v>0</v>
      </c>
      <c r="P1104" s="4" t="n">
        <f aca="false">N1104+(0.5*OliveWatbal!F1104*OliveTree!$C$31*OliveTree!$C$31/18.0152*40.7*60*60)/TreeCalculations!$I$3/TreeCalculations!$I$3 + (0.5*OliveWatbal!G1104*OliveTree!$C$31*OliveTree!$C$31/18.0152*40.7*60*60)/TreeCalculations!$I$3/TreeCalculations!$I$3</f>
        <v>0</v>
      </c>
      <c r="Q1104" s="11" t="n">
        <f aca="false">OliveWatbal!AA1104-OliveWatbal!W1104-F1104</f>
        <v>-56.8111</v>
      </c>
      <c r="R1104" s="11" t="n">
        <f aca="false">OliveWatbal!AA1104+OliveWatbal!W1104-F1104</f>
        <v>-60.7813</v>
      </c>
      <c r="S1104" s="6" t="n">
        <f aca="false">OliveWatbal!W1104</f>
        <v>-1.9851</v>
      </c>
      <c r="T1104" s="7" t="n">
        <f aca="false">OliveHrFlx!P1104-OliveHrFlx!P1103</f>
        <v>0.579999999999998</v>
      </c>
      <c r="U1104" s="7" t="n">
        <f aca="false">TreeCalculations!$J$3*TreeCalculations!$K$3*(T1104/TreeCalculations!$L$3)</f>
        <v>0.0190042239385197</v>
      </c>
    </row>
    <row r="1105" customFormat="false" ht="12.8" hidden="false" customHeight="false" outlineLevel="0" collapsed="false">
      <c r="C1105" s="2" t="n">
        <f aca="false">GrassWatbal!AA1105</f>
        <v>-45.4375</v>
      </c>
      <c r="D1105" s="3" t="n">
        <f aca="false">(0.5*GrassWatbal!J1105*GrassTree!$C$31*GrassTree!$C$31/18.0152*40.7*60*60)/TreeCalculations!$I$2/TreeCalculations!$I$2</f>
        <v>0</v>
      </c>
      <c r="E1105" s="8" t="n">
        <f aca="false">(GrassHrFlux!K1105*18.0152*GrassTree!$C$31*GrassTree!$C$31*2.45*0.5)/TreeCalculations!$I$2/TreeCalculations!$I$2</f>
        <v>0</v>
      </c>
      <c r="F1105" s="10" t="n">
        <f aca="false">D1105+(0.5*GrassWatbal!F1105*GrassTree!$C$31*GrassTree!$C$31/18.0152*40.7*60*60)/TreeCalculations!$I$2/TreeCalculations!$I$2 + (0.5*GrassWatbal!G1105*GrassTree!$C$31*GrassTree!$C$31/18.0152*40.7*60*60)/TreeCalculations!$I$2/TreeCalculations!$I$2</f>
        <v>0</v>
      </c>
      <c r="G1105" s="5" t="n">
        <f aca="false">GrassWatbal!AA1105-GrassWatbal!W1105-F1105</f>
        <v>-39.4875</v>
      </c>
      <c r="H1105" s="11" t="n">
        <f aca="false">GrassWatbal!AA1105+GrassWatbal!W1105-F1105</f>
        <v>-51.3875</v>
      </c>
      <c r="I1105" s="6" t="n">
        <f aca="false">GrassWatbal!W1105</f>
        <v>-5.95</v>
      </c>
      <c r="J1105" s="7" t="n">
        <f aca="false">GrassHrFlux!P1105-GrassHrFlux!P1104</f>
        <v>-3.62</v>
      </c>
      <c r="K1105" s="7" t="n">
        <f aca="false">TreeCalculations!$J$2*TreeCalculations!$K$2*(J1105/TreeCalculations!$L$2)</f>
        <v>-0.00474450280396148</v>
      </c>
      <c r="L1105" s="2" t="n">
        <f aca="false">OliveWatbal!V1105/(OliveTree!$C$31*2*OliveTree!$C$31*2)</f>
        <v>-3.992808</v>
      </c>
      <c r="M1105" s="12" t="n">
        <f aca="false">OliveWatbal!AA1105</f>
        <v>-58.4593</v>
      </c>
      <c r="N1105" s="8" t="n">
        <f aca="false">(0.5*OliveWatbal!J1105*OliveTree!$C$31*OliveTree!$C$31/18.0152*40.7*60*60)/TreeCalculations!$I$3/TreeCalculations!$I$3</f>
        <v>0</v>
      </c>
      <c r="O1105" s="8" t="n">
        <f aca="false">(OliveHrFlx!K1105*18.0152*OliveTree!$C$31*OliveTree!$C$31*2.45*0.5)/TreeCalculations!$I$3/TreeCalculations!$I$3</f>
        <v>0</v>
      </c>
      <c r="P1105" s="4" t="n">
        <f aca="false">N1105+(0.5*OliveWatbal!F1105*OliveTree!$C$31*OliveTree!$C$31/18.0152*40.7*60*60)/TreeCalculations!$I$3/TreeCalculations!$I$3 + (0.5*OliveWatbal!G1105*OliveTree!$C$31*OliveTree!$C$31/18.0152*40.7*60*60)/TreeCalculations!$I$3/TreeCalculations!$I$3</f>
        <v>0</v>
      </c>
      <c r="Q1105" s="11" t="n">
        <f aca="false">OliveWatbal!AA1105-OliveWatbal!W1105-F1105</f>
        <v>-52.1044</v>
      </c>
      <c r="R1105" s="11" t="n">
        <f aca="false">OliveWatbal!AA1105+OliveWatbal!W1105-F1105</f>
        <v>-64.8142</v>
      </c>
      <c r="S1105" s="6" t="n">
        <f aca="false">OliveWatbal!W1105</f>
        <v>-6.3549</v>
      </c>
      <c r="T1105" s="7" t="n">
        <f aca="false">OliveHrFlx!P1105-OliveHrFlx!P1104</f>
        <v>-3.62</v>
      </c>
      <c r="U1105" s="7" t="n">
        <f aca="false">TreeCalculations!$J$3*TreeCalculations!$K$3*(T1105/TreeCalculations!$L$3)</f>
        <v>-0.118612570099037</v>
      </c>
    </row>
    <row r="1106" customFormat="false" ht="12.8" hidden="false" customHeight="false" outlineLevel="0" collapsed="false">
      <c r="C1106" s="2" t="n">
        <f aca="false">GrassWatbal!AA1106</f>
        <v>-44.6847</v>
      </c>
      <c r="D1106" s="3" t="n">
        <f aca="false">(0.5*GrassWatbal!J1106*GrassTree!$C$31*GrassTree!$C$31/18.0152*40.7*60*60)/TreeCalculations!$I$2/TreeCalculations!$I$2</f>
        <v>0</v>
      </c>
      <c r="E1106" s="8" t="n">
        <f aca="false">(GrassHrFlux!K1106*18.0152*GrassTree!$C$31*GrassTree!$C$31*2.45*0.5)/TreeCalculations!$I$2/TreeCalculations!$I$2</f>
        <v>0</v>
      </c>
      <c r="F1106" s="10" t="n">
        <f aca="false">D1106+(0.5*GrassWatbal!F1106*GrassTree!$C$31*GrassTree!$C$31/18.0152*40.7*60*60)/TreeCalculations!$I$2/TreeCalculations!$I$2 + (0.5*GrassWatbal!G1106*GrassTree!$C$31*GrassTree!$C$31/18.0152*40.7*60*60)/TreeCalculations!$I$2/TreeCalculations!$I$2</f>
        <v>0</v>
      </c>
      <c r="G1106" s="5" t="n">
        <f aca="false">GrassWatbal!AA1106-GrassWatbal!W1106-F1106</f>
        <v>-54.9254</v>
      </c>
      <c r="H1106" s="11" t="n">
        <f aca="false">GrassWatbal!AA1106+GrassWatbal!W1106-F1106</f>
        <v>-34.444</v>
      </c>
      <c r="I1106" s="6" t="n">
        <f aca="false">GrassWatbal!W1106</f>
        <v>10.2407</v>
      </c>
      <c r="J1106" s="7" t="n">
        <f aca="false">GrassHrFlux!P1106-GrassHrFlux!P1105</f>
        <v>-0.869999999999997</v>
      </c>
      <c r="K1106" s="7" t="n">
        <f aca="false">TreeCalculations!$J$2*TreeCalculations!$K$2*(J1106/TreeCalculations!$L$2)</f>
        <v>-0.00114025343631118</v>
      </c>
      <c r="L1106" s="2" t="n">
        <f aca="false">OliveWatbal!V1106/(OliveTree!$C$31*2*OliveTree!$C$31*2)</f>
        <v>-3.875764</v>
      </c>
      <c r="M1106" s="12" t="n">
        <f aca="false">OliveWatbal!AA1106</f>
        <v>-57.7055</v>
      </c>
      <c r="N1106" s="8" t="n">
        <f aca="false">(0.5*OliveWatbal!J1106*OliveTree!$C$31*OliveTree!$C$31/18.0152*40.7*60*60)/TreeCalculations!$I$3/TreeCalculations!$I$3</f>
        <v>0</v>
      </c>
      <c r="O1106" s="8" t="n">
        <f aca="false">(OliveHrFlx!K1106*18.0152*OliveTree!$C$31*OliveTree!$C$31*2.45*0.5)/TreeCalculations!$I$3/TreeCalculations!$I$3</f>
        <v>0</v>
      </c>
      <c r="P1106" s="4" t="n">
        <f aca="false">N1106+(0.5*OliveWatbal!F1106*OliveTree!$C$31*OliveTree!$C$31/18.0152*40.7*60*60)/TreeCalculations!$I$3/TreeCalculations!$I$3 + (0.5*OliveWatbal!G1106*OliveTree!$C$31*OliveTree!$C$31/18.0152*40.7*60*60)/TreeCalculations!$I$3/TreeCalculations!$I$3</f>
        <v>0</v>
      </c>
      <c r="Q1106" s="11" t="n">
        <f aca="false">OliveWatbal!AA1106-OliveWatbal!W1106-F1106</f>
        <v>-67.6051</v>
      </c>
      <c r="R1106" s="11" t="n">
        <f aca="false">OliveWatbal!AA1106+OliveWatbal!W1106-F1106</f>
        <v>-47.8059</v>
      </c>
      <c r="S1106" s="6" t="n">
        <f aca="false">OliveWatbal!W1106</f>
        <v>9.8996</v>
      </c>
      <c r="T1106" s="7" t="n">
        <f aca="false">OliveHrFlx!P1106-OliveHrFlx!P1105</f>
        <v>-0.869999999999997</v>
      </c>
      <c r="U1106" s="7" t="n">
        <f aca="false">TreeCalculations!$J$3*TreeCalculations!$K$3*(T1106/TreeCalculations!$L$3)</f>
        <v>-0.0285063359077795</v>
      </c>
    </row>
    <row r="1107" customFormat="false" ht="12.8" hidden="false" customHeight="false" outlineLevel="0" collapsed="false">
      <c r="C1107" s="2" t="n">
        <f aca="false">GrassWatbal!AA1107</f>
        <v>-45.3429</v>
      </c>
      <c r="D1107" s="3" t="n">
        <f aca="false">(0.5*GrassWatbal!J1107*GrassTree!$C$31*GrassTree!$C$31/18.0152*40.7*60*60)/TreeCalculations!$I$2/TreeCalculations!$I$2</f>
        <v>0</v>
      </c>
      <c r="E1107" s="8" t="n">
        <f aca="false">(GrassHrFlux!K1107*18.0152*GrassTree!$C$31*GrassTree!$C$31*2.45*0.5)/TreeCalculations!$I$2/TreeCalculations!$I$2</f>
        <v>0</v>
      </c>
      <c r="F1107" s="10" t="n">
        <f aca="false">D1107+(0.5*GrassWatbal!F1107*GrassTree!$C$31*GrassTree!$C$31/18.0152*40.7*60*60)/TreeCalculations!$I$2/TreeCalculations!$I$2 + (0.5*GrassWatbal!G1107*GrassTree!$C$31*GrassTree!$C$31/18.0152*40.7*60*60)/TreeCalculations!$I$2/TreeCalculations!$I$2</f>
        <v>0</v>
      </c>
      <c r="G1107" s="5" t="n">
        <f aca="false">GrassWatbal!AA1107-GrassWatbal!W1107-F1107</f>
        <v>-55.5168</v>
      </c>
      <c r="H1107" s="11" t="n">
        <f aca="false">GrassWatbal!AA1107+GrassWatbal!W1107-F1107</f>
        <v>-35.169</v>
      </c>
      <c r="I1107" s="6" t="n">
        <f aca="false">GrassWatbal!W1107</f>
        <v>10.1739</v>
      </c>
      <c r="J1107" s="7" t="n">
        <f aca="false">GrassHrFlux!P1107-GrassHrFlux!P1106</f>
        <v>0.449999999999999</v>
      </c>
      <c r="K1107" s="7" t="n">
        <f aca="false">TreeCalculations!$J$2*TreeCalculations!$K$2*(J1107/TreeCalculations!$L$2)</f>
        <v>0.000589786260160956</v>
      </c>
      <c r="L1107" s="2" t="n">
        <f aca="false">OliveWatbal!V1107/(OliveTree!$C$31*2*OliveTree!$C$31*2)</f>
        <v>-3.872632</v>
      </c>
      <c r="M1107" s="12" t="n">
        <f aca="false">OliveWatbal!AA1107</f>
        <v>-58.3639</v>
      </c>
      <c r="N1107" s="8" t="n">
        <f aca="false">(0.5*OliveWatbal!J1107*OliveTree!$C$31*OliveTree!$C$31/18.0152*40.7*60*60)/TreeCalculations!$I$3/TreeCalculations!$I$3</f>
        <v>0</v>
      </c>
      <c r="O1107" s="8" t="n">
        <f aca="false">(OliveHrFlx!K1107*18.0152*OliveTree!$C$31*OliveTree!$C$31*2.45*0.5)/TreeCalculations!$I$3/TreeCalculations!$I$3</f>
        <v>0</v>
      </c>
      <c r="P1107" s="4" t="n">
        <f aca="false">N1107+(0.5*OliveWatbal!F1107*OliveTree!$C$31*OliveTree!$C$31/18.0152*40.7*60*60)/TreeCalculations!$I$3/TreeCalculations!$I$3 + (0.5*OliveWatbal!G1107*OliveTree!$C$31*OliveTree!$C$31/18.0152*40.7*60*60)/TreeCalculations!$I$3/TreeCalculations!$I$3</f>
        <v>0</v>
      </c>
      <c r="Q1107" s="11" t="n">
        <f aca="false">OliveWatbal!AA1107-OliveWatbal!W1107-F1107</f>
        <v>-68.2245</v>
      </c>
      <c r="R1107" s="11" t="n">
        <f aca="false">OliveWatbal!AA1107+OliveWatbal!W1107-F1107</f>
        <v>-48.5033</v>
      </c>
      <c r="S1107" s="6" t="n">
        <f aca="false">OliveWatbal!W1107</f>
        <v>9.8606</v>
      </c>
      <c r="T1107" s="7" t="n">
        <f aca="false">OliveHrFlx!P1107-OliveHrFlx!P1106</f>
        <v>0.449999999999999</v>
      </c>
      <c r="U1107" s="7" t="n">
        <f aca="false">TreeCalculations!$J$3*TreeCalculations!$K$3*(T1107/TreeCalculations!$L$3)</f>
        <v>0.0147446565040239</v>
      </c>
    </row>
    <row r="1108" customFormat="false" ht="12.8" hidden="false" customHeight="false" outlineLevel="0" collapsed="false">
      <c r="C1108" s="2" t="n">
        <f aca="false">GrassWatbal!AA1108</f>
        <v>-45.2475</v>
      </c>
      <c r="D1108" s="3" t="n">
        <f aca="false">(0.5*GrassWatbal!J1108*GrassTree!$C$31*GrassTree!$C$31/18.0152*40.7*60*60)/TreeCalculations!$I$2/TreeCalculations!$I$2</f>
        <v>0</v>
      </c>
      <c r="E1108" s="8" t="n">
        <f aca="false">(GrassHrFlux!K1108*18.0152*GrassTree!$C$31*GrassTree!$C$31*2.45*0.5)/TreeCalculations!$I$2/TreeCalculations!$I$2</f>
        <v>0</v>
      </c>
      <c r="F1108" s="10" t="n">
        <f aca="false">D1108+(0.5*GrassWatbal!F1108*GrassTree!$C$31*GrassTree!$C$31/18.0152*40.7*60*60)/TreeCalculations!$I$2/TreeCalculations!$I$2 + (0.5*GrassWatbal!G1108*GrassTree!$C$31*GrassTree!$C$31/18.0152*40.7*60*60)/TreeCalculations!$I$2/TreeCalculations!$I$2</f>
        <v>0</v>
      </c>
      <c r="G1108" s="5" t="n">
        <f aca="false">GrassWatbal!AA1108-GrassWatbal!W1108-F1108</f>
        <v>-50.0026</v>
      </c>
      <c r="H1108" s="11" t="n">
        <f aca="false">GrassWatbal!AA1108+GrassWatbal!W1108-F1108</f>
        <v>-40.4924</v>
      </c>
      <c r="I1108" s="6" t="n">
        <f aca="false">GrassWatbal!W1108</f>
        <v>4.7551</v>
      </c>
      <c r="J1108" s="7" t="n">
        <f aca="false">GrassHrFlux!P1108-GrassHrFlux!P1107</f>
        <v>-0.420000000000002</v>
      </c>
      <c r="K1108" s="7" t="n">
        <f aca="false">TreeCalculations!$J$2*TreeCalculations!$K$2*(J1108/TreeCalculations!$L$2)</f>
        <v>-0.000550467176150229</v>
      </c>
      <c r="L1108" s="2" t="n">
        <f aca="false">OliveWatbal!V1108/(OliveTree!$C$31*2*OliveTree!$C$31*2)</f>
        <v>-3.886484</v>
      </c>
      <c r="M1108" s="12" t="n">
        <f aca="false">OliveWatbal!AA1108</f>
        <v>-58.269</v>
      </c>
      <c r="N1108" s="8" t="n">
        <f aca="false">(0.5*OliveWatbal!J1108*OliveTree!$C$31*OliveTree!$C$31/18.0152*40.7*60*60)/TreeCalculations!$I$3/TreeCalculations!$I$3</f>
        <v>0</v>
      </c>
      <c r="O1108" s="8" t="n">
        <f aca="false">(OliveHrFlx!K1108*18.0152*OliveTree!$C$31*OliveTree!$C$31*2.45*0.5)/TreeCalculations!$I$3/TreeCalculations!$I$3</f>
        <v>0</v>
      </c>
      <c r="P1108" s="4" t="n">
        <f aca="false">N1108+(0.5*OliveWatbal!F1108*OliveTree!$C$31*OliveTree!$C$31/18.0152*40.7*60*60)/TreeCalculations!$I$3/TreeCalculations!$I$3 + (0.5*OliveWatbal!G1108*OliveTree!$C$31*OliveTree!$C$31/18.0152*40.7*60*60)/TreeCalculations!$I$3/TreeCalculations!$I$3</f>
        <v>0</v>
      </c>
      <c r="Q1108" s="11" t="n">
        <f aca="false">OliveWatbal!AA1108-OliveWatbal!W1108-F1108</f>
        <v>-62.7229</v>
      </c>
      <c r="R1108" s="11" t="n">
        <f aca="false">OliveWatbal!AA1108+OliveWatbal!W1108-F1108</f>
        <v>-53.8151</v>
      </c>
      <c r="S1108" s="6" t="n">
        <f aca="false">OliveWatbal!W1108</f>
        <v>4.4539</v>
      </c>
      <c r="T1108" s="7" t="n">
        <f aca="false">OliveHrFlx!P1108-OliveHrFlx!P1107</f>
        <v>-0.420000000000002</v>
      </c>
      <c r="U1108" s="7" t="n">
        <f aca="false">TreeCalculations!$J$3*TreeCalculations!$K$3*(T1108/TreeCalculations!$L$3)</f>
        <v>-0.0137616794037557</v>
      </c>
    </row>
    <row r="1109" customFormat="false" ht="12.8" hidden="false" customHeight="false" outlineLevel="0" collapsed="false">
      <c r="C1109" s="2" t="n">
        <f aca="false">GrassWatbal!AA1109</f>
        <v>-44.6198</v>
      </c>
      <c r="D1109" s="3" t="n">
        <f aca="false">(0.5*GrassWatbal!J1109*GrassTree!$C$31*GrassTree!$C$31/18.0152*40.7*60*60)/TreeCalculations!$I$2/TreeCalculations!$I$2</f>
        <v>0</v>
      </c>
      <c r="E1109" s="8" t="n">
        <f aca="false">(GrassHrFlux!K1109*18.0152*GrassTree!$C$31*GrassTree!$C$31*2.45*0.5)/TreeCalculations!$I$2/TreeCalculations!$I$2</f>
        <v>0</v>
      </c>
      <c r="F1109" s="10" t="n">
        <f aca="false">D1109+(0.5*GrassWatbal!F1109*GrassTree!$C$31*GrassTree!$C$31/18.0152*40.7*60*60)/TreeCalculations!$I$2/TreeCalculations!$I$2 + (0.5*GrassWatbal!G1109*GrassTree!$C$31*GrassTree!$C$31/18.0152*40.7*60*60)/TreeCalculations!$I$2/TreeCalculations!$I$2</f>
        <v>0</v>
      </c>
      <c r="G1109" s="5" t="n">
        <f aca="false">GrassWatbal!AA1109-GrassWatbal!W1109-F1109</f>
        <v>-49.6316</v>
      </c>
      <c r="H1109" s="11" t="n">
        <f aca="false">GrassWatbal!AA1109+GrassWatbal!W1109-F1109</f>
        <v>-39.608</v>
      </c>
      <c r="I1109" s="6" t="n">
        <f aca="false">GrassWatbal!W1109</f>
        <v>5.0118</v>
      </c>
      <c r="J1109" s="7" t="n">
        <f aca="false">GrassHrFlux!P1109-GrassHrFlux!P1108</f>
        <v>-0.34</v>
      </c>
      <c r="K1109" s="7" t="n">
        <f aca="false">TreeCalculations!$J$2*TreeCalculations!$K$2*(J1109/TreeCalculations!$L$2)</f>
        <v>-0.000445616285454945</v>
      </c>
      <c r="L1109" s="2" t="n">
        <f aca="false">OliveWatbal!V1109/(OliveTree!$C$31*2*OliveTree!$C$31*2)</f>
        <v>-3.86004</v>
      </c>
      <c r="M1109" s="12" t="n">
        <f aca="false">OliveWatbal!AA1109</f>
        <v>-57.6417</v>
      </c>
      <c r="N1109" s="8" t="n">
        <f aca="false">(0.5*OliveWatbal!J1109*OliveTree!$C$31*OliveTree!$C$31/18.0152*40.7*60*60)/TreeCalculations!$I$3/TreeCalculations!$I$3</f>
        <v>0</v>
      </c>
      <c r="O1109" s="8" t="n">
        <f aca="false">(OliveHrFlx!K1109*18.0152*OliveTree!$C$31*OliveTree!$C$31*2.45*0.5)/TreeCalculations!$I$3/TreeCalculations!$I$3</f>
        <v>0</v>
      </c>
      <c r="P1109" s="4" t="n">
        <f aca="false">N1109+(0.5*OliveWatbal!F1109*OliveTree!$C$31*OliveTree!$C$31/18.0152*40.7*60*60)/TreeCalculations!$I$3/TreeCalculations!$I$3 + (0.5*OliveWatbal!G1109*OliveTree!$C$31*OliveTree!$C$31/18.0152*40.7*60*60)/TreeCalculations!$I$3/TreeCalculations!$I$3</f>
        <v>0</v>
      </c>
      <c r="Q1109" s="11" t="n">
        <f aca="false">OliveWatbal!AA1109-OliveWatbal!W1109-F1109</f>
        <v>-62.3722</v>
      </c>
      <c r="R1109" s="11" t="n">
        <f aca="false">OliveWatbal!AA1109+OliveWatbal!W1109-F1109</f>
        <v>-52.9112</v>
      </c>
      <c r="S1109" s="6" t="n">
        <f aca="false">OliveWatbal!W1109</f>
        <v>4.7305</v>
      </c>
      <c r="T1109" s="7" t="n">
        <f aca="false">OliveHrFlx!P1109-OliveHrFlx!P1108</f>
        <v>-0.34</v>
      </c>
      <c r="U1109" s="7" t="n">
        <f aca="false">TreeCalculations!$J$3*TreeCalculations!$K$3*(T1109/TreeCalculations!$L$3)</f>
        <v>-0.0111404071363736</v>
      </c>
    </row>
    <row r="1110" customFormat="false" ht="12.8" hidden="false" customHeight="false" outlineLevel="0" collapsed="false">
      <c r="C1110" s="2" t="n">
        <f aca="false">GrassWatbal!AA1110</f>
        <v>-44.5807</v>
      </c>
      <c r="D1110" s="3" t="n">
        <f aca="false">(0.5*GrassWatbal!J1110*GrassTree!$C$31*GrassTree!$C$31/18.0152*40.7*60*60)/TreeCalculations!$I$2/TreeCalculations!$I$2</f>
        <v>0</v>
      </c>
      <c r="E1110" s="8" t="n">
        <f aca="false">(GrassHrFlux!K1110*18.0152*GrassTree!$C$31*GrassTree!$C$31*2.45*0.5)/TreeCalculations!$I$2/TreeCalculations!$I$2</f>
        <v>0</v>
      </c>
      <c r="F1110" s="10" t="n">
        <f aca="false">D1110+(0.5*GrassWatbal!F1110*GrassTree!$C$31*GrassTree!$C$31/18.0152*40.7*60*60)/TreeCalculations!$I$2/TreeCalculations!$I$2 + (0.5*GrassWatbal!G1110*GrassTree!$C$31*GrassTree!$C$31/18.0152*40.7*60*60)/TreeCalculations!$I$2/TreeCalculations!$I$2</f>
        <v>0</v>
      </c>
      <c r="G1110" s="5" t="n">
        <f aca="false">GrassWatbal!AA1110-GrassWatbal!W1110-F1110</f>
        <v>-49.5606</v>
      </c>
      <c r="H1110" s="11" t="n">
        <f aca="false">GrassWatbal!AA1110+GrassWatbal!W1110-F1110</f>
        <v>-39.6008</v>
      </c>
      <c r="I1110" s="6" t="n">
        <f aca="false">GrassWatbal!W1110</f>
        <v>4.9799</v>
      </c>
      <c r="J1110" s="7" t="n">
        <f aca="false">GrassHrFlux!P1110-GrassHrFlux!P1109</f>
        <v>-0.729999999999997</v>
      </c>
      <c r="K1110" s="7" t="n">
        <f aca="false">TreeCalculations!$J$2*TreeCalculations!$K$2*(J1110/TreeCalculations!$L$2)</f>
        <v>-0.000956764377594437</v>
      </c>
      <c r="L1110" s="2" t="n">
        <f aca="false">OliveWatbal!V1110/(OliveTree!$C$31*2*OliveTree!$C$31*2)</f>
        <v>-3.851548</v>
      </c>
      <c r="M1110" s="12" t="n">
        <f aca="false">OliveWatbal!AA1110</f>
        <v>-57.6021</v>
      </c>
      <c r="N1110" s="8" t="n">
        <f aca="false">(0.5*OliveWatbal!J1110*OliveTree!$C$31*OliveTree!$C$31/18.0152*40.7*60*60)/TreeCalculations!$I$3/TreeCalculations!$I$3</f>
        <v>0</v>
      </c>
      <c r="O1110" s="8" t="n">
        <f aca="false">(OliveHrFlx!K1110*18.0152*OliveTree!$C$31*OliveTree!$C$31*2.45*0.5)/TreeCalculations!$I$3/TreeCalculations!$I$3</f>
        <v>0</v>
      </c>
      <c r="P1110" s="4" t="n">
        <f aca="false">N1110+(0.5*OliveWatbal!F1110*OliveTree!$C$31*OliveTree!$C$31/18.0152*40.7*60*60)/TreeCalculations!$I$3/TreeCalculations!$I$3 + (0.5*OliveWatbal!G1110*OliveTree!$C$31*OliveTree!$C$31/18.0152*40.7*60*60)/TreeCalculations!$I$3/TreeCalculations!$I$3</f>
        <v>0</v>
      </c>
      <c r="Q1110" s="11" t="n">
        <f aca="false">OliveWatbal!AA1110-OliveWatbal!W1110-F1110</f>
        <v>-62.3192</v>
      </c>
      <c r="R1110" s="11" t="n">
        <f aca="false">OliveWatbal!AA1110+OliveWatbal!W1110-F1110</f>
        <v>-52.885</v>
      </c>
      <c r="S1110" s="6" t="n">
        <f aca="false">OliveWatbal!W1110</f>
        <v>4.7171</v>
      </c>
      <c r="T1110" s="7" t="n">
        <f aca="false">OliveHrFlx!P1110-OliveHrFlx!P1109</f>
        <v>-0.729999999999997</v>
      </c>
      <c r="U1110" s="7" t="n">
        <f aca="false">TreeCalculations!$J$3*TreeCalculations!$K$3*(T1110/TreeCalculations!$L$3)</f>
        <v>-0.0239191094398609</v>
      </c>
    </row>
    <row r="1111" customFormat="false" ht="12.8" hidden="false" customHeight="false" outlineLevel="0" collapsed="false">
      <c r="C1111" s="2" t="n">
        <f aca="false">GrassWatbal!AA1111</f>
        <v>-44.4928</v>
      </c>
      <c r="D1111" s="3" t="n">
        <f aca="false">(0.5*GrassWatbal!J1111*GrassTree!$C$31*GrassTree!$C$31/18.0152*40.7*60*60)/TreeCalculations!$I$2/TreeCalculations!$I$2</f>
        <v>0</v>
      </c>
      <c r="E1111" s="8" t="n">
        <f aca="false">(GrassHrFlux!K1111*18.0152*GrassTree!$C$31*GrassTree!$C$31*2.45*0.5)/TreeCalculations!$I$2/TreeCalculations!$I$2</f>
        <v>0</v>
      </c>
      <c r="F1111" s="10" t="n">
        <f aca="false">D1111+(0.5*GrassWatbal!F1111*GrassTree!$C$31*GrassTree!$C$31/18.0152*40.7*60*60)/TreeCalculations!$I$2/TreeCalculations!$I$2 + (0.5*GrassWatbal!G1111*GrassTree!$C$31*GrassTree!$C$31/18.0152*40.7*60*60)/TreeCalculations!$I$2/TreeCalculations!$I$2</f>
        <v>0</v>
      </c>
      <c r="G1111" s="5" t="n">
        <f aca="false">GrassWatbal!AA1111-GrassWatbal!W1111-F1111</f>
        <v>-51.3649</v>
      </c>
      <c r="H1111" s="11" t="n">
        <f aca="false">GrassWatbal!AA1111+GrassWatbal!W1111-F1111</f>
        <v>-37.6207</v>
      </c>
      <c r="I1111" s="6" t="n">
        <f aca="false">GrassWatbal!W1111</f>
        <v>6.8721</v>
      </c>
      <c r="J1111" s="7" t="n">
        <f aca="false">GrassHrFlux!P1111-GrassHrFlux!P1110</f>
        <v>-0.650000000000002</v>
      </c>
      <c r="K1111" s="7" t="n">
        <f aca="false">TreeCalculations!$J$2*TreeCalculations!$K$2*(J1111/TreeCalculations!$L$2)</f>
        <v>-0.000851913486899163</v>
      </c>
      <c r="L1111" s="2" t="n">
        <f aca="false">OliveWatbal!V1111/(OliveTree!$C$31*2*OliveTree!$C$31*2)</f>
        <v>-3.82792</v>
      </c>
      <c r="M1111" s="12" t="n">
        <f aca="false">OliveWatbal!AA1111</f>
        <v>-57.5143</v>
      </c>
      <c r="N1111" s="8" t="n">
        <f aca="false">(0.5*OliveWatbal!J1111*OliveTree!$C$31*OliveTree!$C$31/18.0152*40.7*60*60)/TreeCalculations!$I$3/TreeCalculations!$I$3</f>
        <v>0</v>
      </c>
      <c r="O1111" s="8" t="n">
        <f aca="false">(OliveHrFlx!K1111*18.0152*OliveTree!$C$31*OliveTree!$C$31*2.45*0.5)/TreeCalculations!$I$3/TreeCalculations!$I$3</f>
        <v>0</v>
      </c>
      <c r="P1111" s="4" t="n">
        <f aca="false">N1111+(0.5*OliveWatbal!F1111*OliveTree!$C$31*OliveTree!$C$31/18.0152*40.7*60*60)/TreeCalculations!$I$3/TreeCalculations!$I$3 + (0.5*OliveWatbal!G1111*OliveTree!$C$31*OliveTree!$C$31/18.0152*40.7*60*60)/TreeCalculations!$I$3/TreeCalculations!$I$3</f>
        <v>0</v>
      </c>
      <c r="Q1111" s="11" t="n">
        <f aca="false">OliveWatbal!AA1111-OliveWatbal!W1111-F1111</f>
        <v>-64.1433</v>
      </c>
      <c r="R1111" s="11" t="n">
        <f aca="false">OliveWatbal!AA1111+OliveWatbal!W1111-F1111</f>
        <v>-50.8853</v>
      </c>
      <c r="S1111" s="6" t="n">
        <f aca="false">OliveWatbal!W1111</f>
        <v>6.629</v>
      </c>
      <c r="T1111" s="7" t="n">
        <f aca="false">OliveHrFlx!P1111-OliveHrFlx!P1110</f>
        <v>-0.650000000000002</v>
      </c>
      <c r="U1111" s="7" t="n">
        <f aca="false">TreeCalculations!$J$3*TreeCalculations!$K$3*(T1111/TreeCalculations!$L$3)</f>
        <v>-0.0212978371724791</v>
      </c>
    </row>
    <row r="1112" customFormat="false" ht="12.8" hidden="false" customHeight="false" outlineLevel="0" collapsed="false">
      <c r="C1112" s="2" t="n">
        <f aca="false">GrassWatbal!AA1112</f>
        <v>-44.6049</v>
      </c>
      <c r="D1112" s="3" t="n">
        <f aca="false">(0.5*GrassWatbal!J1112*GrassTree!$C$31*GrassTree!$C$31/18.0152*40.7*60*60)/TreeCalculations!$I$2/TreeCalculations!$I$2</f>
        <v>0</v>
      </c>
      <c r="E1112" s="8" t="n">
        <f aca="false">(GrassHrFlux!K1112*18.0152*GrassTree!$C$31*GrassTree!$C$31*2.45*0.5)/TreeCalculations!$I$2/TreeCalculations!$I$2</f>
        <v>0</v>
      </c>
      <c r="F1112" s="10" t="n">
        <f aca="false">D1112+(0.5*GrassWatbal!F1112*GrassTree!$C$31*GrassTree!$C$31/18.0152*40.7*60*60)/TreeCalculations!$I$2/TreeCalculations!$I$2 + (0.5*GrassWatbal!G1112*GrassTree!$C$31*GrassTree!$C$31/18.0152*40.7*60*60)/TreeCalculations!$I$2/TreeCalculations!$I$2</f>
        <v>0</v>
      </c>
      <c r="G1112" s="5" t="n">
        <f aca="false">GrassWatbal!AA1112-GrassWatbal!W1112-F1112</f>
        <v>-52.6949</v>
      </c>
      <c r="H1112" s="11" t="n">
        <f aca="false">GrassWatbal!AA1112+GrassWatbal!W1112-F1112</f>
        <v>-36.5149</v>
      </c>
      <c r="I1112" s="6" t="n">
        <f aca="false">GrassWatbal!W1112</f>
        <v>8.09</v>
      </c>
      <c r="J1112" s="7" t="n">
        <f aca="false">GrassHrFlux!P1112-GrassHrFlux!P1111</f>
        <v>-0.0199999999999996</v>
      </c>
      <c r="K1112" s="7" t="n">
        <f aca="false">TreeCalculations!$J$2*TreeCalculations!$K$2*(J1112/TreeCalculations!$L$2)</f>
        <v>-2.62127226738197E-005</v>
      </c>
      <c r="L1112" s="2" t="n">
        <f aca="false">OliveWatbal!V1112/(OliveTree!$C$31*2*OliveTree!$C$31*2)</f>
        <v>-3.816212</v>
      </c>
      <c r="M1112" s="12" t="n">
        <f aca="false">OliveWatbal!AA1112</f>
        <v>-57.6266</v>
      </c>
      <c r="N1112" s="8" t="n">
        <f aca="false">(0.5*OliveWatbal!J1112*OliveTree!$C$31*OliveTree!$C$31/18.0152*40.7*60*60)/TreeCalculations!$I$3/TreeCalculations!$I$3</f>
        <v>0</v>
      </c>
      <c r="O1112" s="8" t="n">
        <f aca="false">(OliveHrFlx!K1112*18.0152*OliveTree!$C$31*OliveTree!$C$31*2.45*0.5)/TreeCalculations!$I$3/TreeCalculations!$I$3</f>
        <v>0</v>
      </c>
      <c r="P1112" s="4" t="n">
        <f aca="false">N1112+(0.5*OliveWatbal!F1112*OliveTree!$C$31*OliveTree!$C$31/18.0152*40.7*60*60)/TreeCalculations!$I$3/TreeCalculations!$I$3 + (0.5*OliveWatbal!G1112*OliveTree!$C$31*OliveTree!$C$31/18.0152*40.7*60*60)/TreeCalculations!$I$3/TreeCalculations!$I$3</f>
        <v>0</v>
      </c>
      <c r="Q1112" s="11" t="n">
        <f aca="false">OliveWatbal!AA1112-OliveWatbal!W1112-F1112</f>
        <v>-65.4904</v>
      </c>
      <c r="R1112" s="11" t="n">
        <f aca="false">OliveWatbal!AA1112+OliveWatbal!W1112-F1112</f>
        <v>-49.7628</v>
      </c>
      <c r="S1112" s="6" t="n">
        <f aca="false">OliveWatbal!W1112</f>
        <v>7.8638</v>
      </c>
      <c r="T1112" s="7" t="n">
        <f aca="false">OliveHrFlx!P1112-OliveHrFlx!P1111</f>
        <v>-0.0199999999999996</v>
      </c>
      <c r="U1112" s="7" t="n">
        <f aca="false">TreeCalculations!$J$3*TreeCalculations!$K$3*(T1112/TreeCalculations!$L$3)</f>
        <v>-0.000655318066845494</v>
      </c>
    </row>
    <row r="1113" customFormat="false" ht="12.8" hidden="false" customHeight="false" outlineLevel="0" collapsed="false">
      <c r="C1113" s="2" t="n">
        <f aca="false">GrassWatbal!AA1113</f>
        <v>-44.632</v>
      </c>
      <c r="D1113" s="3" t="n">
        <f aca="false">(0.5*GrassWatbal!J1113*GrassTree!$C$31*GrassTree!$C$31/18.0152*40.7*60*60)/TreeCalculations!$I$2/TreeCalculations!$I$2</f>
        <v>0</v>
      </c>
      <c r="E1113" s="8" t="n">
        <f aca="false">(GrassHrFlux!K1113*18.0152*GrassTree!$C$31*GrassTree!$C$31*2.45*0.5)/TreeCalculations!$I$2/TreeCalculations!$I$2</f>
        <v>0</v>
      </c>
      <c r="F1113" s="10" t="n">
        <f aca="false">D1113+(0.5*GrassWatbal!F1113*GrassTree!$C$31*GrassTree!$C$31/18.0152*40.7*60*60)/TreeCalculations!$I$2/TreeCalculations!$I$2 + (0.5*GrassWatbal!G1113*GrassTree!$C$31*GrassTree!$C$31/18.0152*40.7*60*60)/TreeCalculations!$I$2/TreeCalculations!$I$2</f>
        <v>0</v>
      </c>
      <c r="G1113" s="5" t="n">
        <f aca="false">GrassWatbal!AA1113-GrassWatbal!W1113-F1113</f>
        <v>-50.9082</v>
      </c>
      <c r="H1113" s="11" t="n">
        <f aca="false">GrassWatbal!AA1113+GrassWatbal!W1113-F1113</f>
        <v>-38.3558</v>
      </c>
      <c r="I1113" s="6" t="n">
        <f aca="false">GrassWatbal!W1113</f>
        <v>6.2762</v>
      </c>
      <c r="J1113" s="7" t="n">
        <f aca="false">GrassHrFlux!P1113-GrassHrFlux!P1112</f>
        <v>-0.140000000000001</v>
      </c>
      <c r="K1113" s="7" t="n">
        <f aca="false">TreeCalculations!$J$2*TreeCalculations!$K$2*(J1113/TreeCalculations!$L$2)</f>
        <v>-0.000183489058716743</v>
      </c>
      <c r="L1113" s="2" t="n">
        <f aca="false">OliveWatbal!V1113/(OliveTree!$C$31*2*OliveTree!$C$31*2)</f>
        <v>-3.819912</v>
      </c>
      <c r="M1113" s="12" t="n">
        <f aca="false">OliveWatbal!AA1113</f>
        <v>-57.6537</v>
      </c>
      <c r="N1113" s="8" t="n">
        <f aca="false">(0.5*OliveWatbal!J1113*OliveTree!$C$31*OliveTree!$C$31/18.0152*40.7*60*60)/TreeCalculations!$I$3/TreeCalculations!$I$3</f>
        <v>0</v>
      </c>
      <c r="O1113" s="8" t="n">
        <f aca="false">(OliveHrFlx!K1113*18.0152*OliveTree!$C$31*OliveTree!$C$31*2.45*0.5)/TreeCalculations!$I$3/TreeCalculations!$I$3</f>
        <v>0</v>
      </c>
      <c r="P1113" s="4" t="n">
        <f aca="false">N1113+(0.5*OliveWatbal!F1113*OliveTree!$C$31*OliveTree!$C$31/18.0152*40.7*60*60)/TreeCalculations!$I$3/TreeCalculations!$I$3 + (0.5*OliveWatbal!G1113*OliveTree!$C$31*OliveTree!$C$31/18.0152*40.7*60*60)/TreeCalculations!$I$3/TreeCalculations!$I$3</f>
        <v>0</v>
      </c>
      <c r="Q1113" s="11" t="n">
        <f aca="false">OliveWatbal!AA1113-OliveWatbal!W1113-F1113</f>
        <v>-63.7134</v>
      </c>
      <c r="R1113" s="11" t="n">
        <f aca="false">OliveWatbal!AA1113+OliveWatbal!W1113-F1113</f>
        <v>-51.594</v>
      </c>
      <c r="S1113" s="6" t="n">
        <f aca="false">OliveWatbal!W1113</f>
        <v>6.0597</v>
      </c>
      <c r="T1113" s="7" t="n">
        <f aca="false">OliveHrFlx!P1113-OliveHrFlx!P1112</f>
        <v>-0.140000000000001</v>
      </c>
      <c r="U1113" s="7" t="n">
        <f aca="false">TreeCalculations!$J$3*TreeCalculations!$K$3*(T1113/TreeCalculations!$L$3)</f>
        <v>-0.00458722646791857</v>
      </c>
    </row>
    <row r="1114" customFormat="false" ht="12.8" hidden="false" customHeight="false" outlineLevel="0" collapsed="false">
      <c r="C1114" s="2" t="n">
        <f aca="false">GrassWatbal!AA1114</f>
        <v>-44.2357</v>
      </c>
      <c r="D1114" s="3" t="n">
        <f aca="false">(0.5*GrassWatbal!J1114*GrassTree!$C$31*GrassTree!$C$31/18.0152*40.7*60*60)/TreeCalculations!$I$2/TreeCalculations!$I$2</f>
        <v>0</v>
      </c>
      <c r="E1114" s="8" t="n">
        <f aca="false">(GrassHrFlux!K1114*18.0152*GrassTree!$C$31*GrassTree!$C$31*2.45*0.5)/TreeCalculations!$I$2/TreeCalculations!$I$2</f>
        <v>0</v>
      </c>
      <c r="F1114" s="10" t="n">
        <f aca="false">D1114+(0.5*GrassWatbal!F1114*GrassTree!$C$31*GrassTree!$C$31/18.0152*40.7*60*60)/TreeCalculations!$I$2/TreeCalculations!$I$2 + (0.5*GrassWatbal!G1114*GrassTree!$C$31*GrassTree!$C$31/18.0152*40.7*60*60)/TreeCalculations!$I$2/TreeCalculations!$I$2</f>
        <v>0</v>
      </c>
      <c r="G1114" s="5" t="n">
        <f aca="false">GrassWatbal!AA1114-GrassWatbal!W1114-F1114</f>
        <v>-49.8466</v>
      </c>
      <c r="H1114" s="11" t="n">
        <f aca="false">GrassWatbal!AA1114+GrassWatbal!W1114-F1114</f>
        <v>-38.6248</v>
      </c>
      <c r="I1114" s="6" t="n">
        <f aca="false">GrassWatbal!W1114</f>
        <v>5.6109</v>
      </c>
      <c r="J1114" s="7" t="n">
        <f aca="false">GrassHrFlux!P1114-GrassHrFlux!P1113</f>
        <v>-0.800000000000001</v>
      </c>
      <c r="K1114" s="7" t="n">
        <f aca="false">TreeCalculations!$J$2*TreeCalculations!$K$2*(J1114/TreeCalculations!$L$2)</f>
        <v>-0.00104850890695281</v>
      </c>
      <c r="L1114" s="2" t="n">
        <f aca="false">OliveWatbal!V1114/(OliveTree!$C$31*2*OliveTree!$C$31*2)</f>
        <v>-3.811104</v>
      </c>
      <c r="M1114" s="12" t="n">
        <f aca="false">OliveWatbal!AA1114</f>
        <v>-57.257</v>
      </c>
      <c r="N1114" s="8" t="n">
        <f aca="false">(0.5*OliveWatbal!J1114*OliveTree!$C$31*OliveTree!$C$31/18.0152*40.7*60*60)/TreeCalculations!$I$3/TreeCalculations!$I$3</f>
        <v>0</v>
      </c>
      <c r="O1114" s="8" t="n">
        <f aca="false">(OliveHrFlx!K1114*18.0152*OliveTree!$C$31*OliveTree!$C$31*2.45*0.5)/TreeCalculations!$I$3/TreeCalculations!$I$3</f>
        <v>0</v>
      </c>
      <c r="P1114" s="4" t="n">
        <f aca="false">N1114+(0.5*OliveWatbal!F1114*OliveTree!$C$31*OliveTree!$C$31/18.0152*40.7*60*60)/TreeCalculations!$I$3/TreeCalculations!$I$3 + (0.5*OliveWatbal!G1114*OliveTree!$C$31*OliveTree!$C$31/18.0152*40.7*60*60)/TreeCalculations!$I$3/TreeCalculations!$I$3</f>
        <v>0</v>
      </c>
      <c r="Q1114" s="11" t="n">
        <f aca="false">OliveWatbal!AA1114-OliveWatbal!W1114-F1114</f>
        <v>-62.6622</v>
      </c>
      <c r="R1114" s="11" t="n">
        <f aca="false">OliveWatbal!AA1114+OliveWatbal!W1114-F1114</f>
        <v>-51.8518</v>
      </c>
      <c r="S1114" s="6" t="n">
        <f aca="false">OliveWatbal!W1114</f>
        <v>5.4052</v>
      </c>
      <c r="T1114" s="7" t="n">
        <f aca="false">OliveHrFlx!P1114-OliveHrFlx!P1113</f>
        <v>-0.800000000000001</v>
      </c>
      <c r="U1114" s="7" t="n">
        <f aca="false">TreeCalculations!$J$3*TreeCalculations!$K$3*(T1114/TreeCalculations!$L$3)</f>
        <v>-0.0262127226738203</v>
      </c>
    </row>
    <row r="1115" customFormat="false" ht="12.8" hidden="false" customHeight="false" outlineLevel="0" collapsed="false">
      <c r="C1115" s="2" t="n">
        <f aca="false">GrassWatbal!AA1115</f>
        <v>-44.2428</v>
      </c>
      <c r="D1115" s="3" t="n">
        <f aca="false">(0.5*GrassWatbal!J1115*GrassTree!$C$31*GrassTree!$C$31/18.0152*40.7*60*60)/TreeCalculations!$I$2/TreeCalculations!$I$2</f>
        <v>0</v>
      </c>
      <c r="E1115" s="8" t="n">
        <f aca="false">(GrassHrFlux!K1115*18.0152*GrassTree!$C$31*GrassTree!$C$31*2.45*0.5)/TreeCalculations!$I$2/TreeCalculations!$I$2</f>
        <v>0</v>
      </c>
      <c r="F1115" s="10" t="n">
        <f aca="false">D1115+(0.5*GrassWatbal!F1115*GrassTree!$C$31*GrassTree!$C$31/18.0152*40.7*60*60)/TreeCalculations!$I$2/TreeCalculations!$I$2 + (0.5*GrassWatbal!G1115*GrassTree!$C$31*GrassTree!$C$31/18.0152*40.7*60*60)/TreeCalculations!$I$2/TreeCalculations!$I$2</f>
        <v>0</v>
      </c>
      <c r="G1115" s="5" t="n">
        <f aca="false">GrassWatbal!AA1115-GrassWatbal!W1115-F1115</f>
        <v>-52.43</v>
      </c>
      <c r="H1115" s="11" t="n">
        <f aca="false">GrassWatbal!AA1115+GrassWatbal!W1115-F1115</f>
        <v>-36.0556</v>
      </c>
      <c r="I1115" s="6" t="n">
        <f aca="false">GrassWatbal!W1115</f>
        <v>8.1872</v>
      </c>
      <c r="J1115" s="7" t="n">
        <f aca="false">GrassHrFlux!P1115-GrassHrFlux!P1114</f>
        <v>-0.27</v>
      </c>
      <c r="K1115" s="7" t="n">
        <f aca="false">TreeCalculations!$J$2*TreeCalculations!$K$2*(J1115/TreeCalculations!$L$2)</f>
        <v>-0.000353871756096574</v>
      </c>
      <c r="L1115" s="2" t="n">
        <f aca="false">OliveWatbal!V1115/(OliveTree!$C$31*2*OliveTree!$C$31*2)</f>
        <v>-3.790008</v>
      </c>
      <c r="M1115" s="12" t="n">
        <f aca="false">OliveWatbal!AA1115</f>
        <v>-57.2641</v>
      </c>
      <c r="N1115" s="8" t="n">
        <f aca="false">(0.5*OliveWatbal!J1115*OliveTree!$C$31*OliveTree!$C$31/18.0152*40.7*60*60)/TreeCalculations!$I$3/TreeCalculations!$I$3</f>
        <v>0</v>
      </c>
      <c r="O1115" s="8" t="n">
        <f aca="false">(OliveHrFlx!K1115*18.0152*OliveTree!$C$31*OliveTree!$C$31*2.45*0.5)/TreeCalculations!$I$3/TreeCalculations!$I$3</f>
        <v>0</v>
      </c>
      <c r="P1115" s="4" t="n">
        <f aca="false">N1115+(0.5*OliveWatbal!F1115*OliveTree!$C$31*OliveTree!$C$31/18.0152*40.7*60*60)/TreeCalculations!$I$3/TreeCalculations!$I$3 + (0.5*OliveWatbal!G1115*OliveTree!$C$31*OliveTree!$C$31/18.0152*40.7*60*60)/TreeCalculations!$I$3/TreeCalculations!$I$3</f>
        <v>0</v>
      </c>
      <c r="Q1115" s="11" t="n">
        <f aca="false">OliveWatbal!AA1115-OliveWatbal!W1115-F1115</f>
        <v>-65.2615</v>
      </c>
      <c r="R1115" s="11" t="n">
        <f aca="false">OliveWatbal!AA1115+OliveWatbal!W1115-F1115</f>
        <v>-49.2667</v>
      </c>
      <c r="S1115" s="6" t="n">
        <f aca="false">OliveWatbal!W1115</f>
        <v>7.9974</v>
      </c>
      <c r="T1115" s="7" t="n">
        <f aca="false">OliveHrFlx!P1115-OliveHrFlx!P1114</f>
        <v>-0.27</v>
      </c>
      <c r="U1115" s="7" t="n">
        <f aca="false">TreeCalculations!$J$3*TreeCalculations!$K$3*(T1115/TreeCalculations!$L$3)</f>
        <v>-0.00884679390241434</v>
      </c>
    </row>
    <row r="1116" customFormat="false" ht="12.8" hidden="false" customHeight="false" outlineLevel="0" collapsed="false">
      <c r="C1116" s="2" t="n">
        <f aca="false">GrassWatbal!AA1116</f>
        <v>-44.6789</v>
      </c>
      <c r="D1116" s="3" t="n">
        <f aca="false">(0.5*GrassWatbal!J1116*GrassTree!$C$31*GrassTree!$C$31/18.0152*40.7*60*60)/TreeCalculations!$I$2/TreeCalculations!$I$2</f>
        <v>0</v>
      </c>
      <c r="E1116" s="8" t="n">
        <f aca="false">(GrassHrFlux!K1116*18.0152*GrassTree!$C$31*GrassTree!$C$31*2.45*0.5)/TreeCalculations!$I$2/TreeCalculations!$I$2</f>
        <v>0</v>
      </c>
      <c r="F1116" s="10" t="n">
        <f aca="false">D1116+(0.5*GrassWatbal!F1116*GrassTree!$C$31*GrassTree!$C$31/18.0152*40.7*60*60)/TreeCalculations!$I$2/TreeCalculations!$I$2 + (0.5*GrassWatbal!G1116*GrassTree!$C$31*GrassTree!$C$31/18.0152*40.7*60*60)/TreeCalculations!$I$2/TreeCalculations!$I$2</f>
        <v>0</v>
      </c>
      <c r="G1116" s="5" t="n">
        <f aca="false">GrassWatbal!AA1116-GrassWatbal!W1116-F1116</f>
        <v>-52.4762</v>
      </c>
      <c r="H1116" s="11" t="n">
        <f aca="false">GrassWatbal!AA1116+GrassWatbal!W1116-F1116</f>
        <v>-36.8816</v>
      </c>
      <c r="I1116" s="6" t="n">
        <f aca="false">GrassWatbal!W1116</f>
        <v>7.7973</v>
      </c>
      <c r="J1116" s="7" t="n">
        <f aca="false">GrassHrFlux!P1116-GrassHrFlux!P1115</f>
        <v>0.359999999999999</v>
      </c>
      <c r="K1116" s="7" t="n">
        <f aca="false">TreeCalculations!$J$2*TreeCalculations!$K$2*(J1116/TreeCalculations!$L$2)</f>
        <v>0.000471829008128765</v>
      </c>
      <c r="L1116" s="2" t="n">
        <f aca="false">OliveWatbal!V1116/(OliveTree!$C$31*2*OliveTree!$C$31*2)</f>
        <v>-3.79146</v>
      </c>
      <c r="M1116" s="12" t="n">
        <f aca="false">OliveWatbal!AA1116</f>
        <v>-57.6997</v>
      </c>
      <c r="N1116" s="8" t="n">
        <f aca="false">(0.5*OliveWatbal!J1116*OliveTree!$C$31*OliveTree!$C$31/18.0152*40.7*60*60)/TreeCalculations!$I$3/TreeCalculations!$I$3</f>
        <v>0</v>
      </c>
      <c r="O1116" s="8" t="n">
        <f aca="false">(OliveHrFlx!K1116*18.0152*OliveTree!$C$31*OliveTree!$C$31*2.45*0.5)/TreeCalculations!$I$3/TreeCalculations!$I$3</f>
        <v>0</v>
      </c>
      <c r="P1116" s="4" t="n">
        <f aca="false">N1116+(0.5*OliveWatbal!F1116*OliveTree!$C$31*OliveTree!$C$31/18.0152*40.7*60*60)/TreeCalculations!$I$3/TreeCalculations!$I$3 + (0.5*OliveWatbal!G1116*OliveTree!$C$31*OliveTree!$C$31/18.0152*40.7*60*60)/TreeCalculations!$I$3/TreeCalculations!$I$3</f>
        <v>0</v>
      </c>
      <c r="Q1116" s="11" t="n">
        <f aca="false">OliveWatbal!AA1116-OliveWatbal!W1116-F1116</f>
        <v>-65.317</v>
      </c>
      <c r="R1116" s="11" t="n">
        <f aca="false">OliveWatbal!AA1116+OliveWatbal!W1116-F1116</f>
        <v>-50.0824</v>
      </c>
      <c r="S1116" s="6" t="n">
        <f aca="false">OliveWatbal!W1116</f>
        <v>7.6173</v>
      </c>
      <c r="T1116" s="7" t="n">
        <f aca="false">OliveHrFlx!P1116-OliveHrFlx!P1115</f>
        <v>0.359999999999999</v>
      </c>
      <c r="U1116" s="7" t="n">
        <f aca="false">TreeCalculations!$J$3*TreeCalculations!$K$3*(T1116/TreeCalculations!$L$3)</f>
        <v>0.0117957252032191</v>
      </c>
    </row>
    <row r="1117" customFormat="false" ht="12.8" hidden="false" customHeight="false" outlineLevel="0" collapsed="false">
      <c r="C1117" s="2" t="n">
        <f aca="false">GrassWatbal!AA1117</f>
        <v>-44.7015</v>
      </c>
      <c r="D1117" s="3" t="n">
        <f aca="false">(0.5*GrassWatbal!J1117*GrassTree!$C$31*GrassTree!$C$31/18.0152*40.7*60*60)/TreeCalculations!$I$2/TreeCalculations!$I$2</f>
        <v>0</v>
      </c>
      <c r="E1117" s="8" t="n">
        <f aca="false">(GrassHrFlux!K1117*18.0152*GrassTree!$C$31*GrassTree!$C$31*2.45*0.5)/TreeCalculations!$I$2/TreeCalculations!$I$2</f>
        <v>0</v>
      </c>
      <c r="F1117" s="10" t="n">
        <f aca="false">D1117+(0.5*GrassWatbal!F1117*GrassTree!$C$31*GrassTree!$C$31/18.0152*40.7*60*60)/TreeCalculations!$I$2/TreeCalculations!$I$2 + (0.5*GrassWatbal!G1117*GrassTree!$C$31*GrassTree!$C$31/18.0152*40.7*60*60)/TreeCalculations!$I$2/TreeCalculations!$I$2</f>
        <v>0</v>
      </c>
      <c r="G1117" s="5" t="n">
        <f aca="false">GrassWatbal!AA1117-GrassWatbal!W1117-F1117</f>
        <v>-49.4303</v>
      </c>
      <c r="H1117" s="11" t="n">
        <f aca="false">GrassWatbal!AA1117+GrassWatbal!W1117-F1117</f>
        <v>-39.9727</v>
      </c>
      <c r="I1117" s="6" t="n">
        <f aca="false">GrassWatbal!W1117</f>
        <v>4.7288</v>
      </c>
      <c r="J1117" s="7" t="n">
        <f aca="false">GrassHrFlux!P1117-GrassHrFlux!P1116</f>
        <v>-0.57</v>
      </c>
      <c r="K1117" s="7" t="n">
        <f aca="false">TreeCalculations!$J$2*TreeCalculations!$K$2*(J1117/TreeCalculations!$L$2)</f>
        <v>-0.000747062596203879</v>
      </c>
      <c r="L1117" s="2" t="n">
        <f aca="false">OliveWatbal!V1117/(OliveTree!$C$31*2*OliveTree!$C$31*2)</f>
        <v>-3.797688</v>
      </c>
      <c r="M1117" s="12" t="n">
        <f aca="false">OliveWatbal!AA1117</f>
        <v>-57.7226</v>
      </c>
      <c r="N1117" s="8" t="n">
        <f aca="false">(0.5*OliveWatbal!J1117*OliveTree!$C$31*OliveTree!$C$31/18.0152*40.7*60*60)/TreeCalculations!$I$3/TreeCalculations!$I$3</f>
        <v>0</v>
      </c>
      <c r="O1117" s="8" t="n">
        <f aca="false">(OliveHrFlx!K1117*18.0152*OliveTree!$C$31*OliveTree!$C$31*2.45*0.5)/TreeCalculations!$I$3/TreeCalculations!$I$3</f>
        <v>0</v>
      </c>
      <c r="P1117" s="4" t="n">
        <f aca="false">N1117+(0.5*OliveWatbal!F1117*OliveTree!$C$31*OliveTree!$C$31/18.0152*40.7*60*60)/TreeCalculations!$I$3/TreeCalculations!$I$3 + (0.5*OliveWatbal!G1117*OliveTree!$C$31*OliveTree!$C$31/18.0152*40.7*60*60)/TreeCalculations!$I$3/TreeCalculations!$I$3</f>
        <v>0</v>
      </c>
      <c r="Q1117" s="11" t="n">
        <f aca="false">OliveWatbal!AA1117-OliveWatbal!W1117-F1117</f>
        <v>-62.2744</v>
      </c>
      <c r="R1117" s="11" t="n">
        <f aca="false">OliveWatbal!AA1117+OliveWatbal!W1117-F1117</f>
        <v>-53.1708</v>
      </c>
      <c r="S1117" s="6" t="n">
        <f aca="false">OliveWatbal!W1117</f>
        <v>4.5518</v>
      </c>
      <c r="T1117" s="7" t="n">
        <f aca="false">OliveHrFlx!P1117-OliveHrFlx!P1116</f>
        <v>-0.57</v>
      </c>
      <c r="U1117" s="7" t="n">
        <f aca="false">TreeCalculations!$J$3*TreeCalculations!$K$3*(T1117/TreeCalculations!$L$3)</f>
        <v>-0.018676564905097</v>
      </c>
    </row>
    <row r="1118" customFormat="false" ht="12.8" hidden="false" customHeight="false" outlineLevel="0" collapsed="false">
      <c r="C1118" s="2" t="n">
        <f aca="false">GrassWatbal!AA1118</f>
        <v>-44.2561</v>
      </c>
      <c r="D1118" s="3" t="n">
        <f aca="false">(0.5*GrassWatbal!J1118*GrassTree!$C$31*GrassTree!$C$31/18.0152*40.7*60*60)/TreeCalculations!$I$2/TreeCalculations!$I$2</f>
        <v>0</v>
      </c>
      <c r="E1118" s="8" t="n">
        <f aca="false">(GrassHrFlux!K1118*18.0152*GrassTree!$C$31*GrassTree!$C$31*2.45*0.5)/TreeCalculations!$I$2/TreeCalculations!$I$2</f>
        <v>0</v>
      </c>
      <c r="F1118" s="10" t="n">
        <f aca="false">D1118+(0.5*GrassWatbal!F1118*GrassTree!$C$31*GrassTree!$C$31/18.0152*40.7*60*60)/TreeCalculations!$I$2/TreeCalculations!$I$2 + (0.5*GrassWatbal!G1118*GrassTree!$C$31*GrassTree!$C$31/18.0152*40.7*60*60)/TreeCalculations!$I$2/TreeCalculations!$I$2</f>
        <v>0</v>
      </c>
      <c r="G1118" s="5" t="n">
        <f aca="false">GrassWatbal!AA1118-GrassWatbal!W1118-F1118</f>
        <v>-51.0121</v>
      </c>
      <c r="H1118" s="11" t="n">
        <f aca="false">GrassWatbal!AA1118+GrassWatbal!W1118-F1118</f>
        <v>-37.5001</v>
      </c>
      <c r="I1118" s="6" t="n">
        <f aca="false">GrassWatbal!W1118</f>
        <v>6.756</v>
      </c>
      <c r="J1118" s="7" t="n">
        <f aca="false">GrassHrFlux!P1118-GrassHrFlux!P1117</f>
        <v>0.110000000000003</v>
      </c>
      <c r="K1118" s="7" t="n">
        <f aca="false">TreeCalculations!$J$2*TreeCalculations!$K$2*(J1118/TreeCalculations!$L$2)</f>
        <v>0.000144169974706016</v>
      </c>
      <c r="L1118" s="2" t="n">
        <f aca="false">OliveWatbal!V1118/(OliveTree!$C$31*2*OliveTree!$C$31*2)</f>
        <v>-3.766904</v>
      </c>
      <c r="M1118" s="12" t="n">
        <f aca="false">OliveWatbal!AA1118</f>
        <v>-57.2776</v>
      </c>
      <c r="N1118" s="8" t="n">
        <f aca="false">(0.5*OliveWatbal!J1118*OliveTree!$C$31*OliveTree!$C$31/18.0152*40.7*60*60)/TreeCalculations!$I$3/TreeCalculations!$I$3</f>
        <v>0</v>
      </c>
      <c r="O1118" s="8" t="n">
        <f aca="false">(OliveHrFlx!K1118*18.0152*OliveTree!$C$31*OliveTree!$C$31*2.45*0.5)/TreeCalculations!$I$3/TreeCalculations!$I$3</f>
        <v>0</v>
      </c>
      <c r="P1118" s="4" t="n">
        <f aca="false">N1118+(0.5*OliveWatbal!F1118*OliveTree!$C$31*OliveTree!$C$31/18.0152*40.7*60*60)/TreeCalculations!$I$3/TreeCalculations!$I$3 + (0.5*OliveWatbal!G1118*OliveTree!$C$31*OliveTree!$C$31/18.0152*40.7*60*60)/TreeCalculations!$I$3/TreeCalculations!$I$3</f>
        <v>0</v>
      </c>
      <c r="Q1118" s="11" t="n">
        <f aca="false">OliveWatbal!AA1118-OliveWatbal!W1118-F1118</f>
        <v>-63.8684</v>
      </c>
      <c r="R1118" s="11" t="n">
        <f aca="false">OliveWatbal!AA1118+OliveWatbal!W1118-F1118</f>
        <v>-50.6868</v>
      </c>
      <c r="S1118" s="6" t="n">
        <f aca="false">OliveWatbal!W1118</f>
        <v>6.5908</v>
      </c>
      <c r="T1118" s="7" t="n">
        <f aca="false">OliveHrFlx!P1118-OliveHrFlx!P1117</f>
        <v>0.110000000000003</v>
      </c>
      <c r="U1118" s="7" t="n">
        <f aca="false">TreeCalculations!$J$3*TreeCalculations!$K$3*(T1118/TreeCalculations!$L$3)</f>
        <v>0.00360424936765039</v>
      </c>
    </row>
    <row r="1119" customFormat="false" ht="12.8" hidden="false" customHeight="false" outlineLevel="0" collapsed="false">
      <c r="C1119" s="2" t="n">
        <f aca="false">GrassWatbal!AA1119</f>
        <v>-43.5795</v>
      </c>
      <c r="D1119" s="3" t="n">
        <f aca="false">(0.5*GrassWatbal!J1119*GrassTree!$C$31*GrassTree!$C$31/18.0152*40.7*60*60)/TreeCalculations!$I$2/TreeCalculations!$I$2</f>
        <v>0</v>
      </c>
      <c r="E1119" s="8" t="n">
        <f aca="false">(GrassHrFlux!K1119*18.0152*GrassTree!$C$31*GrassTree!$C$31*2.45*0.5)/TreeCalculations!$I$2/TreeCalculations!$I$2</f>
        <v>4.12683194</v>
      </c>
      <c r="F1119" s="10" t="n">
        <f aca="false">D1119+(0.5*GrassWatbal!F1119*GrassTree!$C$31*GrassTree!$C$31/18.0152*40.7*60*60)/TreeCalculations!$I$2/TreeCalculations!$I$2 + (0.5*GrassWatbal!G1119*GrassTree!$C$31*GrassTree!$C$31/18.0152*40.7*60*60)/TreeCalculations!$I$2/TreeCalculations!$I$2</f>
        <v>0</v>
      </c>
      <c r="G1119" s="5" t="n">
        <f aca="false">GrassWatbal!AA1119-GrassWatbal!W1119-F1119</f>
        <v>-48.6999</v>
      </c>
      <c r="H1119" s="11" t="n">
        <f aca="false">GrassWatbal!AA1119+GrassWatbal!W1119-F1119</f>
        <v>-38.4591</v>
      </c>
      <c r="I1119" s="6" t="n">
        <f aca="false">GrassWatbal!W1119</f>
        <v>5.1204</v>
      </c>
      <c r="J1119" s="7" t="n">
        <f aca="false">GrassHrFlux!P1119-GrassHrFlux!P1118</f>
        <v>-1.15</v>
      </c>
      <c r="K1119" s="7" t="n">
        <f aca="false">TreeCalculations!$J$2*TreeCalculations!$K$2*(J1119/TreeCalculations!$L$2)</f>
        <v>-0.00150723155374467</v>
      </c>
      <c r="L1119" s="2" t="n">
        <f aca="false">OliveWatbal!V1119/(OliveTree!$C$31*2*OliveTree!$C$31*2)</f>
        <v>-3.742232</v>
      </c>
      <c r="M1119" s="12" t="n">
        <f aca="false">OliveWatbal!AA1119</f>
        <v>-56.6013</v>
      </c>
      <c r="N1119" s="8" t="n">
        <f aca="false">(0.5*OliveWatbal!J1119*OliveTree!$C$31*OliveTree!$C$31/18.0152*40.7*60*60)/TreeCalculations!$I$3/TreeCalculations!$I$3</f>
        <v>0</v>
      </c>
      <c r="O1119" s="8" t="n">
        <f aca="false">(OliveHrFlx!K1119*18.0152*OliveTree!$C$31*OliveTree!$C$31*2.45*0.5)/TreeCalculations!$I$3/TreeCalculations!$I$3</f>
        <v>28.22576498</v>
      </c>
      <c r="P1119" s="4" t="n">
        <f aca="false">N1119+(0.5*OliveWatbal!F1119*OliveTree!$C$31*OliveTree!$C$31/18.0152*40.7*60*60)/TreeCalculations!$I$3/TreeCalculations!$I$3 + (0.5*OliveWatbal!G1119*OliveTree!$C$31*OliveTree!$C$31/18.0152*40.7*60*60)/TreeCalculations!$I$3/TreeCalculations!$I$3</f>
        <v>0</v>
      </c>
      <c r="Q1119" s="11" t="n">
        <f aca="false">OliveWatbal!AA1119-OliveWatbal!W1119-F1119</f>
        <v>-61.5609</v>
      </c>
      <c r="R1119" s="11" t="n">
        <f aca="false">OliveWatbal!AA1119+OliveWatbal!W1119-F1119</f>
        <v>-51.6417</v>
      </c>
      <c r="S1119" s="6" t="n">
        <f aca="false">OliveWatbal!W1119</f>
        <v>4.9596</v>
      </c>
      <c r="T1119" s="7" t="n">
        <f aca="false">OliveHrFlx!P1119-OliveHrFlx!P1118</f>
        <v>-1.26</v>
      </c>
      <c r="U1119" s="7" t="n">
        <f aca="false">TreeCalculations!$J$3*TreeCalculations!$K$3*(T1119/TreeCalculations!$L$3)</f>
        <v>-0.041285038211267</v>
      </c>
    </row>
    <row r="1120" customFormat="false" ht="12.8" hidden="false" customHeight="false" outlineLevel="0" collapsed="false">
      <c r="C1120" s="2" t="n">
        <f aca="false">GrassWatbal!AA1120</f>
        <v>16.4165</v>
      </c>
      <c r="D1120" s="3" t="n">
        <f aca="false">(0.5*GrassWatbal!J1120*GrassTree!$C$31*GrassTree!$C$31/18.0152*40.7*60*60)/TreeCalculations!$I$2/TreeCalculations!$I$2</f>
        <v>24.6596562902438</v>
      </c>
      <c r="E1120" s="8" t="n">
        <f aca="false">(GrassHrFlux!K1120*18.0152*GrassTree!$C$31*GrassTree!$C$31*2.45*0.5)/TreeCalculations!$I$2/TreeCalculations!$I$2</f>
        <v>5.016197326</v>
      </c>
      <c r="F1120" s="10" t="n">
        <f aca="false">D1120+(0.5*GrassWatbal!F1120*GrassTree!$C$31*GrassTree!$C$31/18.0152*40.7*60*60)/TreeCalculations!$I$2/TreeCalculations!$I$2 + (0.5*GrassWatbal!G1120*GrassTree!$C$31*GrassTree!$C$31/18.0152*40.7*60*60)/TreeCalculations!$I$2/TreeCalculations!$I$2</f>
        <v>24.6596562902438</v>
      </c>
      <c r="G1120" s="5" t="n">
        <f aca="false">GrassWatbal!AA1120-GrassWatbal!W1120-F1120</f>
        <v>-9.6820562902438</v>
      </c>
      <c r="H1120" s="11" t="n">
        <f aca="false">GrassWatbal!AA1120+GrassWatbal!W1120-F1120</f>
        <v>-6.8042562902438</v>
      </c>
      <c r="I1120" s="6" t="n">
        <f aca="false">GrassWatbal!W1120</f>
        <v>1.4389</v>
      </c>
      <c r="J1120" s="7" t="n">
        <f aca="false">GrassHrFlux!P1120-GrassHrFlux!P1119</f>
        <v>1.04</v>
      </c>
      <c r="K1120" s="7" t="n">
        <f aca="false">TreeCalculations!$J$2*TreeCalculations!$K$2*(J1120/TreeCalculations!$L$2)</f>
        <v>0.00136306157903865</v>
      </c>
      <c r="L1120" s="2" t="n">
        <f aca="false">OliveWatbal!V1120/(OliveTree!$C$31*2*OliveTree!$C$31*2)</f>
        <v>-8.357888</v>
      </c>
      <c r="M1120" s="12" t="n">
        <f aca="false">OliveWatbal!AA1120</f>
        <v>15.5694</v>
      </c>
      <c r="N1120" s="8" t="n">
        <f aca="false">(0.5*OliveWatbal!J1120*OliveTree!$C$31*OliveTree!$C$31/18.0152*40.7*60*60)/TreeCalculations!$I$3/TreeCalculations!$I$3</f>
        <v>168.522562058706</v>
      </c>
      <c r="O1120" s="8" t="n">
        <f aca="false">(OliveHrFlx!K1120*18.0152*OliveTree!$C$31*OliveTree!$C$31*2.45*0.5)/TreeCalculations!$I$3/TreeCalculations!$I$3</f>
        <v>33.316995614</v>
      </c>
      <c r="P1120" s="4" t="n">
        <f aca="false">N1120+(0.5*OliveWatbal!F1120*OliveTree!$C$31*OliveTree!$C$31/18.0152*40.7*60*60)/TreeCalculations!$I$3/TreeCalculations!$I$3 + (0.5*OliveWatbal!G1120*OliveTree!$C$31*OliveTree!$C$31/18.0152*40.7*60*60)/TreeCalculations!$I$3/TreeCalculations!$I$3</f>
        <v>168.522562058706</v>
      </c>
      <c r="Q1120" s="11" t="n">
        <f aca="false">OliveWatbal!AA1120-OliveWatbal!W1120-F1120</f>
        <v>-10.4111562902438</v>
      </c>
      <c r="R1120" s="11" t="n">
        <f aca="false">OliveWatbal!AA1120+OliveWatbal!W1120-F1120</f>
        <v>-7.7693562902438</v>
      </c>
      <c r="S1120" s="6" t="n">
        <f aca="false">OliveWatbal!W1120</f>
        <v>1.3209</v>
      </c>
      <c r="T1120" s="7" t="n">
        <f aca="false">OliveHrFlx!P1120-OliveHrFlx!P1119</f>
        <v>1.05</v>
      </c>
      <c r="U1120" s="7" t="n">
        <f aca="false">TreeCalculations!$J$3*TreeCalculations!$K$3*(T1120/TreeCalculations!$L$3)</f>
        <v>0.0344041985093892</v>
      </c>
    </row>
    <row r="1121" customFormat="false" ht="12.8" hidden="false" customHeight="false" outlineLevel="0" collapsed="false">
      <c r="C1121" s="2" t="n">
        <f aca="false">GrassWatbal!AA1121</f>
        <v>52.7772</v>
      </c>
      <c r="D1121" s="3" t="n">
        <f aca="false">(0.5*GrassWatbal!J1121*GrassTree!$C$31*GrassTree!$C$31/18.0152*40.7*60*60)/TreeCalculations!$I$2/TreeCalculations!$I$2</f>
        <v>30.0437896887073</v>
      </c>
      <c r="E1121" s="8" t="n">
        <f aca="false">(GrassHrFlux!K1121*18.0152*GrassTree!$C$31*GrassTree!$C$31*2.45*0.5)/TreeCalculations!$I$2/TreeCalculations!$I$2</f>
        <v>6.260867494</v>
      </c>
      <c r="F1121" s="10" t="n">
        <f aca="false">D1121+(0.5*GrassWatbal!F1121*GrassTree!$C$31*GrassTree!$C$31/18.0152*40.7*60*60)/TreeCalculations!$I$2/TreeCalculations!$I$2 + (0.5*GrassWatbal!G1121*GrassTree!$C$31*GrassTree!$C$31/18.0152*40.7*60*60)/TreeCalculations!$I$2/TreeCalculations!$I$2</f>
        <v>30.0437896887073</v>
      </c>
      <c r="G1121" s="5" t="n">
        <f aca="false">GrassWatbal!AA1121-GrassWatbal!W1121-F1121</f>
        <v>26.6673103112927</v>
      </c>
      <c r="H1121" s="11" t="n">
        <f aca="false">GrassWatbal!AA1121+GrassWatbal!W1121-F1121</f>
        <v>18.7995103112927</v>
      </c>
      <c r="I1121" s="6" t="n">
        <f aca="false">GrassWatbal!W1121</f>
        <v>-3.9339</v>
      </c>
      <c r="J1121" s="7" t="n">
        <f aca="false">GrassHrFlux!P1121-GrassHrFlux!P1120</f>
        <v>0.830000000000002</v>
      </c>
      <c r="K1121" s="7" t="n">
        <f aca="false">TreeCalculations!$J$2*TreeCalculations!$K$2*(J1121/TreeCalculations!$L$2)</f>
        <v>0.00108782799096355</v>
      </c>
      <c r="L1121" s="2" t="n">
        <f aca="false">OliveWatbal!V1121/(OliveTree!$C$31*2*OliveTree!$C$31*2)</f>
        <v>-28.57444</v>
      </c>
      <c r="M1121" s="12" t="n">
        <f aca="false">OliveWatbal!AA1121</f>
        <v>49.3827</v>
      </c>
      <c r="N1121" s="8" t="n">
        <f aca="false">(0.5*OliveWatbal!J1121*OliveTree!$C$31*OliveTree!$C$31/18.0152*40.7*60*60)/TreeCalculations!$I$3/TreeCalculations!$I$3</f>
        <v>198.916076424353</v>
      </c>
      <c r="O1121" s="8" t="n">
        <f aca="false">(OliveHrFlx!K1121*18.0152*OliveTree!$C$31*OliveTree!$C$31*2.45*0.5)/TreeCalculations!$I$3/TreeCalculations!$I$3</f>
        <v>41.067494958</v>
      </c>
      <c r="P1121" s="4" t="n">
        <f aca="false">N1121+(0.5*OliveWatbal!F1121*OliveTree!$C$31*OliveTree!$C$31/18.0152*40.7*60*60)/TreeCalculations!$I$3/TreeCalculations!$I$3 + (0.5*OliveWatbal!G1121*OliveTree!$C$31*OliveTree!$C$31/18.0152*40.7*60*60)/TreeCalculations!$I$3/TreeCalculations!$I$3</f>
        <v>198.916076424353</v>
      </c>
      <c r="Q1121" s="11" t="n">
        <f aca="false">OliveWatbal!AA1121-OliveWatbal!W1121-F1121</f>
        <v>23.2609103112927</v>
      </c>
      <c r="R1121" s="11" t="n">
        <f aca="false">OliveWatbal!AA1121+OliveWatbal!W1121-F1121</f>
        <v>15.4169103112927</v>
      </c>
      <c r="S1121" s="6" t="n">
        <f aca="false">OliveWatbal!W1121</f>
        <v>-3.922</v>
      </c>
      <c r="T1121" s="7" t="n">
        <f aca="false">OliveHrFlx!P1121-OliveHrFlx!P1120</f>
        <v>0.809999999999999</v>
      </c>
      <c r="U1121" s="7" t="n">
        <f aca="false">TreeCalculations!$J$3*TreeCalculations!$K$3*(T1121/TreeCalculations!$L$3)</f>
        <v>0.026540381707243</v>
      </c>
    </row>
    <row r="1122" customFormat="false" ht="12.8" hidden="false" customHeight="false" outlineLevel="0" collapsed="false">
      <c r="C1122" s="2" t="n">
        <f aca="false">GrassWatbal!AA1122</f>
        <v>120.072</v>
      </c>
      <c r="D1122" s="3" t="n">
        <f aca="false">(0.5*GrassWatbal!J1122*GrassTree!$C$31*GrassTree!$C$31/18.0152*40.7*60*60)/TreeCalculations!$I$2/TreeCalculations!$I$2</f>
        <v>37.6076024690262</v>
      </c>
      <c r="E1122" s="8" t="n">
        <f aca="false">(GrassHrFlux!K1122*18.0152*GrassTree!$C$31*GrassTree!$C$31*2.45*0.5)/TreeCalculations!$I$2/TreeCalculations!$I$2</f>
        <v>7.518778834</v>
      </c>
      <c r="F1122" s="10" t="n">
        <f aca="false">D1122+(0.5*GrassWatbal!F1122*GrassTree!$C$31*GrassTree!$C$31/18.0152*40.7*60*60)/TreeCalculations!$I$2/TreeCalculations!$I$2 + (0.5*GrassWatbal!G1122*GrassTree!$C$31*GrassTree!$C$31/18.0152*40.7*60*60)/TreeCalculations!$I$2/TreeCalculations!$I$2</f>
        <v>37.6076024690262</v>
      </c>
      <c r="G1122" s="5" t="n">
        <f aca="false">GrassWatbal!AA1122-GrassWatbal!W1122-F1122</f>
        <v>89.4114975309739</v>
      </c>
      <c r="H1122" s="11" t="n">
        <f aca="false">GrassWatbal!AA1122+GrassWatbal!W1122-F1122</f>
        <v>75.5172975309738</v>
      </c>
      <c r="I1122" s="6" t="n">
        <f aca="false">GrassWatbal!W1122</f>
        <v>-6.9471</v>
      </c>
      <c r="J1122" s="7" t="n">
        <f aca="false">GrassHrFlux!P1122-GrassHrFlux!P1121</f>
        <v>1.06</v>
      </c>
      <c r="K1122" s="7" t="n">
        <f aca="false">TreeCalculations!$J$2*TreeCalculations!$K$2*(J1122/TreeCalculations!$L$2)</f>
        <v>0.00138927430171247</v>
      </c>
      <c r="L1122" s="2" t="n">
        <f aca="false">OliveWatbal!V1122/(OliveTree!$C$31*2*OliveTree!$C$31*2)</f>
        <v>-67.588052</v>
      </c>
      <c r="M1122" s="12" t="n">
        <f aca="false">OliveWatbal!AA1122</f>
        <v>111.7863</v>
      </c>
      <c r="N1122" s="8" t="n">
        <f aca="false">(0.5*OliveWatbal!J1122*OliveTree!$C$31*OliveTree!$C$31/18.0152*40.7*60*60)/TreeCalculations!$I$3/TreeCalculations!$I$3</f>
        <v>245.181397930636</v>
      </c>
      <c r="O1122" s="8" t="n">
        <f aca="false">(OliveHrFlx!K1122*18.0152*OliveTree!$C$31*OliveTree!$C$31*2.45*0.5)/TreeCalculations!$I$3/TreeCalculations!$I$3</f>
        <v>44.483717334</v>
      </c>
      <c r="P1122" s="4" t="n">
        <f aca="false">N1122+(0.5*OliveWatbal!F1122*OliveTree!$C$31*OliveTree!$C$31/18.0152*40.7*60*60)/TreeCalculations!$I$3/TreeCalculations!$I$3 + (0.5*OliveWatbal!G1122*OliveTree!$C$31*OliveTree!$C$31/18.0152*40.7*60*60)/TreeCalculations!$I$3/TreeCalculations!$I$3</f>
        <v>245.181397930636</v>
      </c>
      <c r="Q1122" s="11" t="n">
        <f aca="false">OliveWatbal!AA1122-OliveWatbal!W1122-F1122</f>
        <v>80.8535975309738</v>
      </c>
      <c r="R1122" s="11" t="n">
        <f aca="false">OliveWatbal!AA1122+OliveWatbal!W1122-F1122</f>
        <v>67.5037975309738</v>
      </c>
      <c r="S1122" s="6" t="n">
        <f aca="false">OliveWatbal!W1122</f>
        <v>-6.6749</v>
      </c>
      <c r="T1122" s="7" t="n">
        <f aca="false">OliveHrFlx!P1122-OliveHrFlx!P1121</f>
        <v>1.02</v>
      </c>
      <c r="U1122" s="7" t="n">
        <f aca="false">TreeCalculations!$J$3*TreeCalculations!$K$3*(T1122/TreeCalculations!$L$3)</f>
        <v>0.0334212214091209</v>
      </c>
    </row>
    <row r="1123" customFormat="false" ht="12.8" hidden="false" customHeight="false" outlineLevel="0" collapsed="false">
      <c r="C1123" s="2" t="n">
        <f aca="false">GrassWatbal!AA1123</f>
        <v>193.0496</v>
      </c>
      <c r="D1123" s="3" t="n">
        <f aca="false">(0.5*GrassWatbal!J1123*GrassTree!$C$31*GrassTree!$C$31/18.0152*40.7*60*60)/TreeCalculations!$I$2/TreeCalculations!$I$2</f>
        <v>45.2568131355744</v>
      </c>
      <c r="E1123" s="8" t="n">
        <f aca="false">(GrassHrFlux!K1123*18.0152*GrassTree!$C$31*GrassTree!$C$31*2.45*0.5)/TreeCalculations!$I$2/TreeCalculations!$I$2</f>
        <v>8.472143218</v>
      </c>
      <c r="F1123" s="10" t="n">
        <f aca="false">D1123+(0.5*GrassWatbal!F1123*GrassTree!$C$31*GrassTree!$C$31/18.0152*40.7*60*60)/TreeCalculations!$I$2/TreeCalculations!$I$2 + (0.5*GrassWatbal!G1123*GrassTree!$C$31*GrassTree!$C$31/18.0152*40.7*60*60)/TreeCalculations!$I$2/TreeCalculations!$I$2</f>
        <v>45.2568131355744</v>
      </c>
      <c r="G1123" s="5" t="n">
        <f aca="false">GrassWatbal!AA1123-GrassWatbal!W1123-F1123</f>
        <v>158.074486864426</v>
      </c>
      <c r="H1123" s="11" t="n">
        <f aca="false">GrassWatbal!AA1123+GrassWatbal!W1123-F1123</f>
        <v>137.511086864426</v>
      </c>
      <c r="I1123" s="6" t="n">
        <f aca="false">GrassWatbal!W1123</f>
        <v>-10.2817</v>
      </c>
      <c r="J1123" s="7" t="n">
        <f aca="false">GrassHrFlux!P1123-GrassHrFlux!P1122</f>
        <v>1.11</v>
      </c>
      <c r="K1123" s="7" t="n">
        <f aca="false">TreeCalculations!$J$2*TreeCalculations!$K$2*(J1123/TreeCalculations!$L$2)</f>
        <v>0.00145480610839703</v>
      </c>
      <c r="L1123" s="2" t="n">
        <f aca="false">OliveWatbal!V1123/(OliveTree!$C$31*2*OliveTree!$C$31*2)</f>
        <v>-118.237176</v>
      </c>
      <c r="M1123" s="12" t="n">
        <f aca="false">OliveWatbal!AA1123</f>
        <v>177.8759</v>
      </c>
      <c r="N1123" s="8" t="n">
        <f aca="false">(0.5*OliveWatbal!J1123*OliveTree!$C$31*OliveTree!$C$31/18.0152*40.7*60*60)/TreeCalculations!$I$3/TreeCalculations!$I$3</f>
        <v>265.583359607443</v>
      </c>
      <c r="O1123" s="8" t="n">
        <f aca="false">(OliveHrFlx!K1123*18.0152*OliveTree!$C$31*OliveTree!$C$31*2.45*0.5)/TreeCalculations!$I$3/TreeCalculations!$I$3</f>
        <v>56.244084932</v>
      </c>
      <c r="P1123" s="4" t="n">
        <f aca="false">N1123+(0.5*OliveWatbal!F1123*OliveTree!$C$31*OliveTree!$C$31/18.0152*40.7*60*60)/TreeCalculations!$I$3/TreeCalculations!$I$3 + (0.5*OliveWatbal!G1123*OliveTree!$C$31*OliveTree!$C$31/18.0152*40.7*60*60)/TreeCalculations!$I$3/TreeCalculations!$I$3</f>
        <v>265.583359607443</v>
      </c>
      <c r="Q1123" s="11" t="n">
        <f aca="false">OliveWatbal!AA1123-OliveWatbal!W1123-F1123</f>
        <v>142.498286864426</v>
      </c>
      <c r="R1123" s="11" t="n">
        <f aca="false">OliveWatbal!AA1123+OliveWatbal!W1123-F1123</f>
        <v>122.739886864426</v>
      </c>
      <c r="S1123" s="6" t="n">
        <f aca="false">OliveWatbal!W1123</f>
        <v>-9.8792</v>
      </c>
      <c r="T1123" s="7" t="n">
        <f aca="false">OliveHrFlx!P1123-OliveHrFlx!P1122</f>
        <v>1.06</v>
      </c>
      <c r="U1123" s="7" t="n">
        <f aca="false">TreeCalculations!$J$3*TreeCalculations!$K$3*(T1123/TreeCalculations!$L$3)</f>
        <v>0.034731857542812</v>
      </c>
    </row>
    <row r="1124" customFormat="false" ht="12.8" hidden="false" customHeight="false" outlineLevel="0" collapsed="false">
      <c r="C1124" s="2" t="n">
        <f aca="false">GrassWatbal!AA1124</f>
        <v>281.0739</v>
      </c>
      <c r="D1124" s="3" t="n">
        <f aca="false">(0.5*GrassWatbal!J1124*GrassTree!$C$31*GrassTree!$C$31/18.0152*40.7*60*60)/TreeCalculations!$I$2/TreeCalculations!$I$2</f>
        <v>51.0476031351304</v>
      </c>
      <c r="E1124" s="8" t="n">
        <f aca="false">(GrassHrFlux!K1124*18.0152*GrassTree!$C$31*GrassTree!$C$31*2.45*0.5)/TreeCalculations!$I$2/TreeCalculations!$I$2</f>
        <v>9.485092876</v>
      </c>
      <c r="F1124" s="10" t="n">
        <f aca="false">D1124+(0.5*GrassWatbal!F1124*GrassTree!$C$31*GrassTree!$C$31/18.0152*40.7*60*60)/TreeCalculations!$I$2/TreeCalculations!$I$2 + (0.5*GrassWatbal!G1124*GrassTree!$C$31*GrassTree!$C$31/18.0152*40.7*60*60)/TreeCalculations!$I$2/TreeCalculations!$I$2</f>
        <v>51.0476031351304</v>
      </c>
      <c r="G1124" s="5" t="n">
        <f aca="false">GrassWatbal!AA1124-GrassWatbal!W1124-F1124</f>
        <v>243.33789686487</v>
      </c>
      <c r="H1124" s="11" t="n">
        <f aca="false">GrassWatbal!AA1124+GrassWatbal!W1124-F1124</f>
        <v>216.71469686487</v>
      </c>
      <c r="I1124" s="6" t="n">
        <f aca="false">GrassWatbal!W1124</f>
        <v>-13.3116</v>
      </c>
      <c r="J1124" s="7" t="n">
        <f aca="false">GrassHrFlux!P1124-GrassHrFlux!P1123</f>
        <v>0.920000000000002</v>
      </c>
      <c r="K1124" s="7" t="n">
        <f aca="false">TreeCalculations!$J$2*TreeCalculations!$K$2*(J1124/TreeCalculations!$L$2)</f>
        <v>0.00120578524299574</v>
      </c>
      <c r="L1124" s="2" t="n">
        <f aca="false">OliveWatbal!V1124/(OliveTree!$C$31*2*OliveTree!$C$31*2)</f>
        <v>-169.507108</v>
      </c>
      <c r="M1124" s="12" t="n">
        <f aca="false">OliveWatbal!AA1124</f>
        <v>258.3113</v>
      </c>
      <c r="N1124" s="8" t="n">
        <f aca="false">(0.5*OliveWatbal!J1124*OliveTree!$C$31*OliveTree!$C$31/18.0152*40.7*60*60)/TreeCalculations!$I$3/TreeCalculations!$I$3</f>
        <v>335.800754918069</v>
      </c>
      <c r="O1124" s="8" t="n">
        <f aca="false">(OliveHrFlx!K1124*18.0152*OliveTree!$C$31*OliveTree!$C$31*2.45*0.5)/TreeCalculations!$I$3/TreeCalculations!$I$3</f>
        <v>64.908225144</v>
      </c>
      <c r="P1124" s="4" t="n">
        <f aca="false">N1124+(0.5*OliveWatbal!F1124*OliveTree!$C$31*OliveTree!$C$31/18.0152*40.7*60*60)/TreeCalculations!$I$3/TreeCalculations!$I$3 + (0.5*OliveWatbal!G1124*OliveTree!$C$31*OliveTree!$C$31/18.0152*40.7*60*60)/TreeCalculations!$I$3/TreeCalculations!$I$3</f>
        <v>335.800754918069</v>
      </c>
      <c r="Q1124" s="11" t="n">
        <f aca="false">OliveWatbal!AA1124-OliveWatbal!W1124-F1124</f>
        <v>220.14989686487</v>
      </c>
      <c r="R1124" s="11" t="n">
        <f aca="false">OliveWatbal!AA1124+OliveWatbal!W1124-F1124</f>
        <v>194.37749686487</v>
      </c>
      <c r="S1124" s="6" t="n">
        <f aca="false">OliveWatbal!W1124</f>
        <v>-12.8862</v>
      </c>
      <c r="T1124" s="7" t="n">
        <f aca="false">OliveHrFlx!P1124-OliveHrFlx!P1123</f>
        <v>0.93</v>
      </c>
      <c r="U1124" s="7" t="n">
        <f aca="false">TreeCalculations!$J$3*TreeCalculations!$K$3*(T1124/TreeCalculations!$L$3)</f>
        <v>0.0304722901083161</v>
      </c>
    </row>
    <row r="1125" customFormat="false" ht="12.8" hidden="false" customHeight="false" outlineLevel="0" collapsed="false">
      <c r="C1125" s="2" t="n">
        <f aca="false">GrassWatbal!AA1125</f>
        <v>361.067</v>
      </c>
      <c r="D1125" s="3" t="n">
        <f aca="false">(0.5*GrassWatbal!J1125*GrassTree!$C$31*GrassTree!$C$31/18.0152*40.7*60*60)/TreeCalculations!$I$2/TreeCalculations!$I$2</f>
        <v>57.1555852835384</v>
      </c>
      <c r="E1125" s="8" t="n">
        <f aca="false">(GrassHrFlux!K1125*18.0152*GrassTree!$C$31*GrassTree!$C$31*2.45*0.5)/TreeCalculations!$I$2/TreeCalculations!$I$2</f>
        <v>10.122875994</v>
      </c>
      <c r="F1125" s="10" t="n">
        <f aca="false">D1125+(0.5*GrassWatbal!F1125*GrassTree!$C$31*GrassTree!$C$31/18.0152*40.7*60*60)/TreeCalculations!$I$2/TreeCalculations!$I$2 + (0.5*GrassWatbal!G1125*GrassTree!$C$31*GrassTree!$C$31/18.0152*40.7*60*60)/TreeCalculations!$I$2/TreeCalculations!$I$2</f>
        <v>57.1555852835384</v>
      </c>
      <c r="G1125" s="5" t="n">
        <f aca="false">GrassWatbal!AA1125-GrassWatbal!W1125-F1125</f>
        <v>319.451414716462</v>
      </c>
      <c r="H1125" s="11" t="n">
        <f aca="false">GrassWatbal!AA1125+GrassWatbal!W1125-F1125</f>
        <v>288.371414716462</v>
      </c>
      <c r="I1125" s="6" t="n">
        <f aca="false">GrassWatbal!W1125</f>
        <v>-15.54</v>
      </c>
      <c r="J1125" s="7" t="n">
        <f aca="false">GrassHrFlux!P1125-GrassHrFlux!P1124</f>
        <v>0.600000000000001</v>
      </c>
      <c r="K1125" s="7" t="n">
        <f aca="false">TreeCalculations!$J$2*TreeCalculations!$K$2*(J1125/TreeCalculations!$L$2)</f>
        <v>0.000786381680214611</v>
      </c>
      <c r="L1125" s="2" t="n">
        <f aca="false">OliveWatbal!V1125/(OliveTree!$C$31*2*OliveTree!$C$31*2)</f>
        <v>-206.121836</v>
      </c>
      <c r="M1125" s="12" t="n">
        <f aca="false">OliveWatbal!AA1125</f>
        <v>332.8498</v>
      </c>
      <c r="N1125" s="8" t="n">
        <f aca="false">(0.5*OliveWatbal!J1125*OliveTree!$C$31*OliveTree!$C$31/18.0152*40.7*60*60)/TreeCalculations!$I$3/TreeCalculations!$I$3</f>
        <v>387.519341445002</v>
      </c>
      <c r="O1125" s="8" t="n">
        <f aca="false">(OliveHrFlx!K1125*18.0152*OliveTree!$C$31*OliveTree!$C$31*2.45*0.5)/TreeCalculations!$I$3/TreeCalculations!$I$3</f>
        <v>66.269858998</v>
      </c>
      <c r="P1125" s="4" t="n">
        <f aca="false">N1125+(0.5*OliveWatbal!F1125*OliveTree!$C$31*OliveTree!$C$31/18.0152*40.7*60*60)/TreeCalculations!$I$3/TreeCalculations!$I$3 + (0.5*OliveWatbal!G1125*OliveTree!$C$31*OliveTree!$C$31/18.0152*40.7*60*60)/TreeCalculations!$I$3/TreeCalculations!$I$3</f>
        <v>387.519341445002</v>
      </c>
      <c r="Q1125" s="11" t="n">
        <f aca="false">OliveWatbal!AA1125-OliveWatbal!W1125-F1125</f>
        <v>290.810914716462</v>
      </c>
      <c r="R1125" s="11" t="n">
        <f aca="false">OliveWatbal!AA1125+OliveWatbal!W1125-F1125</f>
        <v>260.577514716462</v>
      </c>
      <c r="S1125" s="6" t="n">
        <f aca="false">OliveWatbal!W1125</f>
        <v>-15.1167</v>
      </c>
      <c r="T1125" s="7" t="n">
        <f aca="false">OliveHrFlx!P1125-OliveHrFlx!P1124</f>
        <v>0.579999999999998</v>
      </c>
      <c r="U1125" s="7" t="n">
        <f aca="false">TreeCalculations!$J$3*TreeCalculations!$K$3*(T1125/TreeCalculations!$L$3)</f>
        <v>0.0190042239385197</v>
      </c>
    </row>
    <row r="1126" customFormat="false" ht="12.8" hidden="false" customHeight="false" outlineLevel="0" collapsed="false">
      <c r="C1126" s="2" t="n">
        <f aca="false">GrassWatbal!AA1126</f>
        <v>383.3202</v>
      </c>
      <c r="D1126" s="3" t="n">
        <f aca="false">(0.5*GrassWatbal!J1126*GrassTree!$C$31*GrassTree!$C$31/18.0152*40.7*60*60)/TreeCalculations!$I$2/TreeCalculations!$I$2</f>
        <v>61.0798214840801</v>
      </c>
      <c r="E1126" s="8" t="n">
        <f aca="false">(GrassHrFlux!K1126*18.0152*GrassTree!$C$31*GrassTree!$C$31*2.45*0.5)/TreeCalculations!$I$2/TreeCalculations!$I$2</f>
        <v>11.257203062</v>
      </c>
      <c r="F1126" s="10" t="n">
        <f aca="false">D1126+(0.5*GrassWatbal!F1126*GrassTree!$C$31*GrassTree!$C$31/18.0152*40.7*60*60)/TreeCalculations!$I$2/TreeCalculations!$I$2 + (0.5*GrassWatbal!G1126*GrassTree!$C$31*GrassTree!$C$31/18.0152*40.7*60*60)/TreeCalculations!$I$2/TreeCalculations!$I$2</f>
        <v>61.0798214840801</v>
      </c>
      <c r="G1126" s="5" t="n">
        <f aca="false">GrassWatbal!AA1126-GrassWatbal!W1126-F1126</f>
        <v>338.16817851592</v>
      </c>
      <c r="H1126" s="11" t="n">
        <f aca="false">GrassWatbal!AA1126+GrassWatbal!W1126-F1126</f>
        <v>306.31257851592</v>
      </c>
      <c r="I1126" s="6" t="n">
        <f aca="false">GrassWatbal!W1126</f>
        <v>-15.9278</v>
      </c>
      <c r="J1126" s="7" t="n">
        <f aca="false">GrassHrFlux!P1126-GrassHrFlux!P1125</f>
        <v>0.629999999999999</v>
      </c>
      <c r="K1126" s="7" t="n">
        <f aca="false">TreeCalculations!$J$2*TreeCalculations!$K$2*(J1126/TreeCalculations!$L$2)</f>
        <v>0.000825700764225338</v>
      </c>
      <c r="L1126" s="2" t="n">
        <f aca="false">OliveWatbal!V1126/(OliveTree!$C$31*2*OliveTree!$C$31*2)</f>
        <v>-211.604376</v>
      </c>
      <c r="M1126" s="12" t="n">
        <f aca="false">OliveWatbal!AA1126</f>
        <v>354.6115</v>
      </c>
      <c r="N1126" s="8" t="n">
        <f aca="false">(0.5*OliveWatbal!J1126*OliveTree!$C$31*OliveTree!$C$31/18.0152*40.7*60*60)/TreeCalculations!$I$3/TreeCalculations!$I$3</f>
        <v>395.65247346685</v>
      </c>
      <c r="O1126" s="8" t="n">
        <f aca="false">(OliveHrFlx!K1126*18.0152*OliveTree!$C$31*OliveTree!$C$31*2.45*0.5)/TreeCalculations!$I$3/TreeCalculations!$I$3</f>
        <v>74.428627812</v>
      </c>
      <c r="P1126" s="4" t="n">
        <f aca="false">N1126+(0.5*OliveWatbal!F1126*OliveTree!$C$31*OliveTree!$C$31/18.0152*40.7*60*60)/TreeCalculations!$I$3/TreeCalculations!$I$3 + (0.5*OliveWatbal!G1126*OliveTree!$C$31*OliveTree!$C$31/18.0152*40.7*60*60)/TreeCalculations!$I$3/TreeCalculations!$I$3</f>
        <v>395.65247346685</v>
      </c>
      <c r="Q1126" s="11" t="n">
        <f aca="false">OliveWatbal!AA1126-OliveWatbal!W1126-F1126</f>
        <v>309.12717851592</v>
      </c>
      <c r="R1126" s="11" t="n">
        <f aca="false">OliveWatbal!AA1126+OliveWatbal!W1126-F1126</f>
        <v>277.93617851592</v>
      </c>
      <c r="S1126" s="6" t="n">
        <f aca="false">OliveWatbal!W1126</f>
        <v>-15.5955</v>
      </c>
      <c r="T1126" s="7" t="n">
        <f aca="false">OliveHrFlx!P1126-OliveHrFlx!P1125</f>
        <v>0.620000000000001</v>
      </c>
      <c r="U1126" s="7" t="n">
        <f aca="false">TreeCalculations!$J$3*TreeCalculations!$K$3*(T1126/TreeCalculations!$L$3)</f>
        <v>0.0203148600722108</v>
      </c>
    </row>
    <row r="1127" customFormat="false" ht="12.8" hidden="false" customHeight="false" outlineLevel="0" collapsed="false">
      <c r="C1127" s="2" t="n">
        <f aca="false">GrassWatbal!AA1127</f>
        <v>502.5174</v>
      </c>
      <c r="D1127" s="3" t="n">
        <f aca="false">(0.5*GrassWatbal!J1127*GrassTree!$C$31*GrassTree!$C$31/18.0152*40.7*60*60)/TreeCalculations!$I$2/TreeCalculations!$I$2</f>
        <v>67.781522270083</v>
      </c>
      <c r="E1127" s="8" t="n">
        <f aca="false">(GrassHrFlux!K1127*18.0152*GrassTree!$C$31*GrassTree!$C$31*2.45*0.5)/TreeCalculations!$I$2/TreeCalculations!$I$2</f>
        <v>12.095810622</v>
      </c>
      <c r="F1127" s="10" t="n">
        <f aca="false">D1127+(0.5*GrassWatbal!F1127*GrassTree!$C$31*GrassTree!$C$31/18.0152*40.7*60*60)/TreeCalculations!$I$2/TreeCalculations!$I$2 + (0.5*GrassWatbal!G1127*GrassTree!$C$31*GrassTree!$C$31/18.0152*40.7*60*60)/TreeCalculations!$I$2/TreeCalculations!$I$2</f>
        <v>67.781522270083</v>
      </c>
      <c r="G1127" s="5" t="n">
        <f aca="false">GrassWatbal!AA1127-GrassWatbal!W1127-F1127</f>
        <v>451.202977729917</v>
      </c>
      <c r="H1127" s="11" t="n">
        <f aca="false">GrassWatbal!AA1127+GrassWatbal!W1127-F1127</f>
        <v>418.268777729917</v>
      </c>
      <c r="I1127" s="6" t="n">
        <f aca="false">GrassWatbal!W1127</f>
        <v>-16.4671</v>
      </c>
      <c r="J1127" s="7" t="n">
        <f aca="false">GrassHrFlux!P1127-GrassHrFlux!P1126</f>
        <v>0.759999999999998</v>
      </c>
      <c r="K1127" s="7" t="n">
        <f aca="false">TreeCalculations!$J$2*TreeCalculations!$K$2*(J1127/TreeCalculations!$L$2)</f>
        <v>0.000996083461605169</v>
      </c>
      <c r="L1127" s="2" t="n">
        <f aca="false">OliveWatbal!V1127/(OliveTree!$C$31*2*OliveTree!$C$31*2)</f>
        <v>-260.9417</v>
      </c>
      <c r="M1127" s="12" t="n">
        <f aca="false">OliveWatbal!AA1127</f>
        <v>465.474</v>
      </c>
      <c r="N1127" s="8" t="n">
        <f aca="false">(0.5*OliveWatbal!J1127*OliveTree!$C$31*OliveTree!$C$31/18.0152*40.7*60*60)/TreeCalculations!$I$3/TreeCalculations!$I$3</f>
        <v>444.369934277721</v>
      </c>
      <c r="O1127" s="8" t="n">
        <f aca="false">(OliveHrFlx!K1127*18.0152*OliveTree!$C$31*OliveTree!$C$31*2.45*0.5)/TreeCalculations!$I$3/TreeCalculations!$I$3</f>
        <v>78.656975404</v>
      </c>
      <c r="P1127" s="4" t="n">
        <f aca="false">N1127+(0.5*OliveWatbal!F1127*OliveTree!$C$31*OliveTree!$C$31/18.0152*40.7*60*60)/TreeCalculations!$I$3/TreeCalculations!$I$3 + (0.5*OliveWatbal!G1127*OliveTree!$C$31*OliveTree!$C$31/18.0152*40.7*60*60)/TreeCalculations!$I$3/TreeCalculations!$I$3</f>
        <v>444.369934277721</v>
      </c>
      <c r="Q1127" s="11" t="n">
        <f aca="false">OliveWatbal!AA1127-OliveWatbal!W1127-F1127</f>
        <v>413.630177729917</v>
      </c>
      <c r="R1127" s="11" t="n">
        <f aca="false">OliveWatbal!AA1127+OliveWatbal!W1127-F1127</f>
        <v>381.754777729917</v>
      </c>
      <c r="S1127" s="6" t="n">
        <f aca="false">OliveWatbal!W1127</f>
        <v>-15.9377</v>
      </c>
      <c r="T1127" s="7" t="n">
        <f aca="false">OliveHrFlx!P1127-OliveHrFlx!P1126</f>
        <v>0.829999999999998</v>
      </c>
      <c r="U1127" s="7" t="n">
        <f aca="false">TreeCalculations!$J$3*TreeCalculations!$K$3*(T1127/TreeCalculations!$L$3)</f>
        <v>0.0271956997740885</v>
      </c>
    </row>
    <row r="1128" customFormat="false" ht="12.8" hidden="false" customHeight="false" outlineLevel="0" collapsed="false">
      <c r="C1128" s="2" t="n">
        <f aca="false">GrassWatbal!AA1128</f>
        <v>554.2259</v>
      </c>
      <c r="D1128" s="3" t="n">
        <f aca="false">(0.5*GrassWatbal!J1128*GrassTree!$C$31*GrassTree!$C$31/18.0152*40.7*60*60)/TreeCalculations!$I$2/TreeCalculations!$I$2</f>
        <v>72.8159309916071</v>
      </c>
      <c r="E1128" s="8" t="n">
        <f aca="false">(GrassHrFlux!K1128*18.0152*GrassTree!$C$31*GrassTree!$C$31*2.45*0.5)/TreeCalculations!$I$2/TreeCalculations!$I$2</f>
        <v>12.654146708</v>
      </c>
      <c r="F1128" s="10" t="n">
        <f aca="false">D1128+(0.5*GrassWatbal!F1128*GrassTree!$C$31*GrassTree!$C$31/18.0152*40.7*60*60)/TreeCalculations!$I$2/TreeCalculations!$I$2 + (0.5*GrassWatbal!G1128*GrassTree!$C$31*GrassTree!$C$31/18.0152*40.7*60*60)/TreeCalculations!$I$2/TreeCalculations!$I$2</f>
        <v>72.8159309916071</v>
      </c>
      <c r="G1128" s="5" t="n">
        <f aca="false">GrassWatbal!AA1128-GrassWatbal!W1128-F1128</f>
        <v>500.070969008393</v>
      </c>
      <c r="H1128" s="11" t="n">
        <f aca="false">GrassWatbal!AA1128+GrassWatbal!W1128-F1128</f>
        <v>462.748969008393</v>
      </c>
      <c r="I1128" s="6" t="n">
        <f aca="false">GrassWatbal!W1128</f>
        <v>-18.661</v>
      </c>
      <c r="J1128" s="7" t="n">
        <f aca="false">GrassHrFlux!P1128-GrassHrFlux!P1127</f>
        <v>0.98</v>
      </c>
      <c r="K1128" s="7" t="n">
        <f aca="false">TreeCalculations!$J$2*TreeCalculations!$K$2*(J1128/TreeCalculations!$L$2)</f>
        <v>0.0012844234110172</v>
      </c>
      <c r="L1128" s="2" t="n">
        <f aca="false">OliveWatbal!V1128/(OliveTree!$C$31*2*OliveTree!$C$31*2)</f>
        <v>-279.32006</v>
      </c>
      <c r="M1128" s="12" t="n">
        <f aca="false">OliveWatbal!AA1128</f>
        <v>513.759</v>
      </c>
      <c r="N1128" s="8" t="n">
        <f aca="false">(0.5*OliveWatbal!J1128*OliveTree!$C$31*OliveTree!$C$31/18.0152*40.7*60*60)/TreeCalculations!$I$3/TreeCalculations!$I$3</f>
        <v>469.611109507527</v>
      </c>
      <c r="O1128" s="8" t="n">
        <f aca="false">(OliveHrFlx!K1128*18.0152*OliveTree!$C$31*OliveTree!$C$31*2.45*0.5)/TreeCalculations!$I$3/TreeCalculations!$I$3</f>
        <v>81.197073566</v>
      </c>
      <c r="P1128" s="4" t="n">
        <f aca="false">N1128+(0.5*OliveWatbal!F1128*OliveTree!$C$31*OliveTree!$C$31/18.0152*40.7*60*60)/TreeCalculations!$I$3/TreeCalculations!$I$3 + (0.5*OliveWatbal!G1128*OliveTree!$C$31*OliveTree!$C$31/18.0152*40.7*60*60)/TreeCalculations!$I$3/TreeCalculations!$I$3</f>
        <v>469.611109507527</v>
      </c>
      <c r="Q1128" s="11" t="n">
        <f aca="false">OliveWatbal!AA1128-OliveWatbal!W1128-F1128</f>
        <v>459.055869008393</v>
      </c>
      <c r="R1128" s="11" t="n">
        <f aca="false">OliveWatbal!AA1128+OliveWatbal!W1128-F1128</f>
        <v>422.830269008393</v>
      </c>
      <c r="S1128" s="6" t="n">
        <f aca="false">OliveWatbal!W1128</f>
        <v>-18.1128</v>
      </c>
      <c r="T1128" s="7" t="n">
        <f aca="false">OliveHrFlx!P1128-OliveHrFlx!P1127</f>
        <v>0.960000000000001</v>
      </c>
      <c r="U1128" s="7" t="n">
        <f aca="false">TreeCalculations!$J$3*TreeCalculations!$K$3*(T1128/TreeCalculations!$L$3)</f>
        <v>0.0314552672085844</v>
      </c>
    </row>
    <row r="1129" customFormat="false" ht="12.8" hidden="false" customHeight="false" outlineLevel="0" collapsed="false">
      <c r="C1129" s="2" t="n">
        <f aca="false">GrassWatbal!AA1129</f>
        <v>582.5337</v>
      </c>
      <c r="D1129" s="3" t="n">
        <f aca="false">(0.5*GrassWatbal!J1129*GrassTree!$C$31*GrassTree!$C$31/18.0152*40.7*60*60)/TreeCalculations!$I$2/TreeCalculations!$I$2</f>
        <v>76.2033804787069</v>
      </c>
      <c r="E1129" s="8" t="n">
        <f aca="false">(GrassHrFlux!K1129*18.0152*GrassTree!$C$31*GrassTree!$C$31*2.45*0.5)/TreeCalculations!$I$2/TreeCalculations!$I$2</f>
        <v>13.113174004</v>
      </c>
      <c r="F1129" s="10" t="n">
        <f aca="false">D1129+(0.5*GrassWatbal!F1129*GrassTree!$C$31*GrassTree!$C$31/18.0152*40.7*60*60)/TreeCalculations!$I$2/TreeCalculations!$I$2 + (0.5*GrassWatbal!G1129*GrassTree!$C$31*GrassTree!$C$31/18.0152*40.7*60*60)/TreeCalculations!$I$2/TreeCalculations!$I$2</f>
        <v>76.2033804787069</v>
      </c>
      <c r="G1129" s="5" t="n">
        <f aca="false">GrassWatbal!AA1129-GrassWatbal!W1129-F1129</f>
        <v>527.304019521293</v>
      </c>
      <c r="H1129" s="11" t="n">
        <f aca="false">GrassWatbal!AA1129+GrassWatbal!W1129-F1129</f>
        <v>485.356619521293</v>
      </c>
      <c r="I1129" s="6" t="n">
        <f aca="false">GrassWatbal!W1129</f>
        <v>-20.9737</v>
      </c>
      <c r="J1129" s="7" t="n">
        <f aca="false">GrassHrFlux!P1129-GrassHrFlux!P1128</f>
        <v>0.5</v>
      </c>
      <c r="K1129" s="7" t="n">
        <f aca="false">TreeCalculations!$J$2*TreeCalculations!$K$2*(J1129/TreeCalculations!$L$2)</f>
        <v>0.000655318066845508</v>
      </c>
      <c r="L1129" s="2" t="n">
        <f aca="false">OliveWatbal!V1129/(OliveTree!$C$31*2*OliveTree!$C$31*2)</f>
        <v>-289.008456</v>
      </c>
      <c r="M1129" s="12" t="n">
        <f aca="false">OliveWatbal!AA1129</f>
        <v>540.4242</v>
      </c>
      <c r="N1129" s="8" t="n">
        <f aca="false">(0.5*OliveWatbal!J1129*OliveTree!$C$31*OliveTree!$C$31/18.0152*40.7*60*60)/TreeCalculations!$I$3/TreeCalculations!$I$3</f>
        <v>484.775334162263</v>
      </c>
      <c r="O1129" s="8" t="n">
        <f aca="false">(OliveHrFlx!K1129*18.0152*OliveTree!$C$31*OliveTree!$C$31*2.45*0.5)/TreeCalculations!$I$3/TreeCalculations!$I$3</f>
        <v>83.962271652</v>
      </c>
      <c r="P1129" s="4" t="n">
        <f aca="false">N1129+(0.5*OliveWatbal!F1129*OliveTree!$C$31*OliveTree!$C$31/18.0152*40.7*60*60)/TreeCalculations!$I$3/TreeCalculations!$I$3 + (0.5*OliveWatbal!G1129*OliveTree!$C$31*OliveTree!$C$31/18.0152*40.7*60*60)/TreeCalculations!$I$3/TreeCalculations!$I$3</f>
        <v>484.775334162263</v>
      </c>
      <c r="Q1129" s="11" t="n">
        <f aca="false">OliveWatbal!AA1129-OliveWatbal!W1129-F1129</f>
        <v>484.512519521293</v>
      </c>
      <c r="R1129" s="11" t="n">
        <f aca="false">OliveWatbal!AA1129+OliveWatbal!W1129-F1129</f>
        <v>443.929119521293</v>
      </c>
      <c r="S1129" s="6" t="n">
        <f aca="false">OliveWatbal!W1129</f>
        <v>-20.2917</v>
      </c>
      <c r="T1129" s="7" t="n">
        <f aca="false">OliveHrFlx!P1129-OliveHrFlx!P1128</f>
        <v>0.510000000000002</v>
      </c>
      <c r="U1129" s="7" t="n">
        <f aca="false">TreeCalculations!$J$3*TreeCalculations!$K$3*(T1129/TreeCalculations!$L$3)</f>
        <v>0.0167106107045605</v>
      </c>
    </row>
    <row r="1130" customFormat="false" ht="12.8" hidden="false" customHeight="false" outlineLevel="0" collapsed="false">
      <c r="C1130" s="2" t="n">
        <f aca="false">GrassWatbal!AA1130</f>
        <v>614.9573</v>
      </c>
      <c r="D1130" s="3" t="n">
        <f aca="false">(0.5*GrassWatbal!J1130*GrassTree!$C$31*GrassTree!$C$31/18.0152*40.7*60*60)/TreeCalculations!$I$2/TreeCalculations!$I$2</f>
        <v>78.9239131400151</v>
      </c>
      <c r="E1130" s="8" t="n">
        <f aca="false">(GrassHrFlux!K1130*18.0152*GrassTree!$C$31*GrassTree!$C$31*2.45*0.5)/TreeCalculations!$I$2/TreeCalculations!$I$2</f>
        <v>13.3515151</v>
      </c>
      <c r="F1130" s="10" t="n">
        <f aca="false">D1130+(0.5*GrassWatbal!F1130*GrassTree!$C$31*GrassTree!$C$31/18.0152*40.7*60*60)/TreeCalculations!$I$2/TreeCalculations!$I$2 + (0.5*GrassWatbal!G1130*GrassTree!$C$31*GrassTree!$C$31/18.0152*40.7*60*60)/TreeCalculations!$I$2/TreeCalculations!$I$2</f>
        <v>78.9239131400151</v>
      </c>
      <c r="G1130" s="5" t="n">
        <f aca="false">GrassWatbal!AA1130-GrassWatbal!W1130-F1130</f>
        <v>556.851586859985</v>
      </c>
      <c r="H1130" s="11" t="n">
        <f aca="false">GrassWatbal!AA1130+GrassWatbal!W1130-F1130</f>
        <v>515.215186859985</v>
      </c>
      <c r="I1130" s="6" t="n">
        <f aca="false">GrassWatbal!W1130</f>
        <v>-20.8182</v>
      </c>
      <c r="J1130" s="7" t="n">
        <f aca="false">GrassHrFlux!P1130-GrassHrFlux!P1129</f>
        <v>0.630000000000003</v>
      </c>
      <c r="K1130" s="7" t="n">
        <f aca="false">TreeCalculations!$J$2*TreeCalculations!$K$2*(J1130/TreeCalculations!$L$2)</f>
        <v>0.000825700764225343</v>
      </c>
      <c r="L1130" s="2" t="n">
        <f aca="false">OliveWatbal!V1130/(OliveTree!$C$31*2*OliveTree!$C$31*2)</f>
        <v>-299.347812</v>
      </c>
      <c r="M1130" s="12" t="n">
        <f aca="false">OliveWatbal!AA1130</f>
        <v>570.5529</v>
      </c>
      <c r="N1130" s="8" t="n">
        <f aca="false">(0.5*OliveWatbal!J1130*OliveTree!$C$31*OliveTree!$C$31/18.0152*40.7*60*60)/TreeCalculations!$I$3/TreeCalculations!$I$3</f>
        <v>501.281525600604</v>
      </c>
      <c r="O1130" s="8" t="n">
        <f aca="false">(OliveHrFlx!K1130*18.0152*OliveTree!$C$31*OliveTree!$C$31*2.45*0.5)/TreeCalculations!$I$3/TreeCalculations!$I$3</f>
        <v>85.310664334</v>
      </c>
      <c r="P1130" s="4" t="n">
        <f aca="false">N1130+(0.5*OliveWatbal!F1130*OliveTree!$C$31*OliveTree!$C$31/18.0152*40.7*60*60)/TreeCalculations!$I$3/TreeCalculations!$I$3 + (0.5*OliveWatbal!G1130*OliveTree!$C$31*OliveTree!$C$31/18.0152*40.7*60*60)/TreeCalculations!$I$3/TreeCalculations!$I$3</f>
        <v>501.281525600604</v>
      </c>
      <c r="Q1130" s="11" t="n">
        <f aca="false">OliveWatbal!AA1130-OliveWatbal!W1130-F1130</f>
        <v>511.937386859985</v>
      </c>
      <c r="R1130" s="11" t="n">
        <f aca="false">OliveWatbal!AA1130+OliveWatbal!W1130-F1130</f>
        <v>471.320586859985</v>
      </c>
      <c r="S1130" s="6" t="n">
        <f aca="false">OliveWatbal!W1130</f>
        <v>-20.3084</v>
      </c>
      <c r="T1130" s="7" t="n">
        <f aca="false">OliveHrFlx!P1130-OliveHrFlx!P1129</f>
        <v>0.629999999999999</v>
      </c>
      <c r="U1130" s="7" t="n">
        <f aca="false">TreeCalculations!$J$3*TreeCalculations!$K$3*(T1130/TreeCalculations!$L$3)</f>
        <v>0.0206425191056335</v>
      </c>
    </row>
    <row r="1131" customFormat="false" ht="12.8" hidden="false" customHeight="false" outlineLevel="0" collapsed="false">
      <c r="C1131" s="2" t="n">
        <f aca="false">GrassWatbal!AA1131</f>
        <v>624.5693</v>
      </c>
      <c r="D1131" s="3" t="n">
        <f aca="false">(0.5*GrassWatbal!J1131*GrassTree!$C$31*GrassTree!$C$31/18.0152*40.7*60*60)/TreeCalculations!$I$2/TreeCalculations!$I$2</f>
        <v>80.3675440738932</v>
      </c>
      <c r="E1131" s="8" t="n">
        <f aca="false">(GrassHrFlux!K1131*18.0152*GrassTree!$C$31*GrassTree!$C$31*2.45*0.5)/TreeCalculations!$I$2/TreeCalculations!$I$2</f>
        <v>13.283102378</v>
      </c>
      <c r="F1131" s="10" t="n">
        <f aca="false">D1131+(0.5*GrassWatbal!F1131*GrassTree!$C$31*GrassTree!$C$31/18.0152*40.7*60*60)/TreeCalculations!$I$2/TreeCalculations!$I$2 + (0.5*GrassWatbal!G1131*GrassTree!$C$31*GrassTree!$C$31/18.0152*40.7*60*60)/TreeCalculations!$I$2/TreeCalculations!$I$2</f>
        <v>80.3675440738932</v>
      </c>
      <c r="G1131" s="5" t="n">
        <f aca="false">GrassWatbal!AA1131-GrassWatbal!W1131-F1131</f>
        <v>565.846255926107</v>
      </c>
      <c r="H1131" s="11" t="n">
        <f aca="false">GrassWatbal!AA1131+GrassWatbal!W1131-F1131</f>
        <v>522.557255926107</v>
      </c>
      <c r="I1131" s="6" t="n">
        <f aca="false">GrassWatbal!W1131</f>
        <v>-21.6445</v>
      </c>
      <c r="J1131" s="7" t="n">
        <f aca="false">GrassHrFlux!P1131-GrassHrFlux!P1130</f>
        <v>0.619999999999997</v>
      </c>
      <c r="K1131" s="7" t="n">
        <f aca="false">TreeCalculations!$J$2*TreeCalculations!$K$2*(J1131/TreeCalculations!$L$2)</f>
        <v>0.000812594402888426</v>
      </c>
      <c r="L1131" s="2" t="n">
        <f aca="false">OliveWatbal!V1131/(OliveTree!$C$31*2*OliveTree!$C$31*2)</f>
        <v>-302.644336</v>
      </c>
      <c r="M1131" s="12" t="n">
        <f aca="false">OliveWatbal!AA1131</f>
        <v>579.6678</v>
      </c>
      <c r="N1131" s="8" t="n">
        <f aca="false">(0.5*OliveWatbal!J1131*OliveTree!$C$31*OliveTree!$C$31/18.0152*40.7*60*60)/TreeCalculations!$I$3/TreeCalculations!$I$3</f>
        <v>509.333326302234</v>
      </c>
      <c r="O1131" s="8" t="n">
        <f aca="false">(OliveHrFlx!K1131*18.0152*OliveTree!$C$31*OliveTree!$C$31*2.45*0.5)/TreeCalculations!$I$3/TreeCalculations!$I$3</f>
        <v>84.833982142</v>
      </c>
      <c r="P1131" s="4" t="n">
        <f aca="false">N1131+(0.5*OliveWatbal!F1131*OliveTree!$C$31*OliveTree!$C$31/18.0152*40.7*60*60)/TreeCalculations!$I$3/TreeCalculations!$I$3 + (0.5*OliveWatbal!G1131*OliveTree!$C$31*OliveTree!$C$31/18.0152*40.7*60*60)/TreeCalculations!$I$3/TreeCalculations!$I$3</f>
        <v>509.333326302234</v>
      </c>
      <c r="Q1131" s="11" t="n">
        <f aca="false">OliveWatbal!AA1131-OliveWatbal!W1131-F1131</f>
        <v>520.314855926107</v>
      </c>
      <c r="R1131" s="11" t="n">
        <f aca="false">OliveWatbal!AA1131+OliveWatbal!W1131-F1131</f>
        <v>478.285655926107</v>
      </c>
      <c r="S1131" s="6" t="n">
        <f aca="false">OliveWatbal!W1131</f>
        <v>-21.0146</v>
      </c>
      <c r="T1131" s="7" t="n">
        <f aca="false">OliveHrFlx!P1131-OliveHrFlx!P1130</f>
        <v>0.629999999999999</v>
      </c>
      <c r="U1131" s="7" t="n">
        <f aca="false">TreeCalculations!$J$3*TreeCalculations!$K$3*(T1131/TreeCalculations!$L$3)</f>
        <v>0.0206425191056335</v>
      </c>
    </row>
    <row r="1132" customFormat="false" ht="12.8" hidden="false" customHeight="false" outlineLevel="0" collapsed="false">
      <c r="C1132" s="2" t="n">
        <f aca="false">GrassWatbal!AA1132</f>
        <v>578.0334</v>
      </c>
      <c r="D1132" s="3" t="n">
        <f aca="false">(0.5*GrassWatbal!J1132*GrassTree!$C$31*GrassTree!$C$31/18.0152*40.7*60*60)/TreeCalculations!$I$2/TreeCalculations!$I$2</f>
        <v>80.1520160753142</v>
      </c>
      <c r="E1132" s="8" t="n">
        <f aca="false">(GrassHrFlux!K1132*18.0152*GrassTree!$C$31*GrassTree!$C$31*2.45*0.5)/TreeCalculations!$I$2/TreeCalculations!$I$2</f>
        <v>13.413307236</v>
      </c>
      <c r="F1132" s="10" t="n">
        <f aca="false">D1132+(0.5*GrassWatbal!F1132*GrassTree!$C$31*GrassTree!$C$31/18.0152*40.7*60*60)/TreeCalculations!$I$2/TreeCalculations!$I$2 + (0.5*GrassWatbal!G1132*GrassTree!$C$31*GrassTree!$C$31/18.0152*40.7*60*60)/TreeCalculations!$I$2/TreeCalculations!$I$2</f>
        <v>80.1520160753142</v>
      </c>
      <c r="G1132" s="5" t="n">
        <f aca="false">GrassWatbal!AA1132-GrassWatbal!W1132-F1132</f>
        <v>520.502483924686</v>
      </c>
      <c r="H1132" s="11" t="n">
        <f aca="false">GrassWatbal!AA1132+GrassWatbal!W1132-F1132</f>
        <v>475.260283924686</v>
      </c>
      <c r="I1132" s="6" t="n">
        <f aca="false">GrassWatbal!W1132</f>
        <v>-22.6211</v>
      </c>
      <c r="J1132" s="7" t="n">
        <f aca="false">GrassHrFlux!P1132-GrassHrFlux!P1131</f>
        <v>0.460000000000001</v>
      </c>
      <c r="K1132" s="7" t="n">
        <f aca="false">TreeCalculations!$J$2*TreeCalculations!$K$2*(J1132/TreeCalculations!$L$2)</f>
        <v>0.000602892621497868</v>
      </c>
      <c r="L1132" s="2" t="n">
        <f aca="false">OliveWatbal!V1132/(OliveTree!$C$31*2*OliveTree!$C$31*2)</f>
        <v>-288.829844</v>
      </c>
      <c r="M1132" s="12" t="n">
        <f aca="false">OliveWatbal!AA1132</f>
        <v>536.2296</v>
      </c>
      <c r="N1132" s="8" t="n">
        <f aca="false">(0.5*OliveWatbal!J1132*OliveTree!$C$31*OliveTree!$C$31/18.0152*40.7*60*60)/TreeCalculations!$I$3/TreeCalculations!$I$3</f>
        <v>506.478596962565</v>
      </c>
      <c r="O1132" s="8" t="n">
        <f aca="false">(OliveHrFlx!K1132*18.0152*OliveTree!$C$31*OliveTree!$C$31*2.45*0.5)/TreeCalculations!$I$3/TreeCalculations!$I$3</f>
        <v>84.862671348</v>
      </c>
      <c r="P1132" s="4" t="n">
        <f aca="false">N1132+(0.5*OliveWatbal!F1132*OliveTree!$C$31*OliveTree!$C$31/18.0152*40.7*60*60)/TreeCalculations!$I$3/TreeCalculations!$I$3 + (0.5*OliveWatbal!G1132*OliveTree!$C$31*OliveTree!$C$31/18.0152*40.7*60*60)/TreeCalculations!$I$3/TreeCalculations!$I$3</f>
        <v>506.478596962565</v>
      </c>
      <c r="Q1132" s="11" t="n">
        <f aca="false">OliveWatbal!AA1132-OliveWatbal!W1132-F1132</f>
        <v>478.164783924686</v>
      </c>
      <c r="R1132" s="11" t="n">
        <f aca="false">OliveWatbal!AA1132+OliveWatbal!W1132-F1132</f>
        <v>433.990383924686</v>
      </c>
      <c r="S1132" s="6" t="n">
        <f aca="false">OliveWatbal!W1132</f>
        <v>-22.0872</v>
      </c>
      <c r="T1132" s="7" t="n">
        <f aca="false">OliveHrFlx!P1132-OliveHrFlx!P1131</f>
        <v>0.460000000000001</v>
      </c>
      <c r="U1132" s="7" t="n">
        <f aca="false">TreeCalculations!$J$3*TreeCalculations!$K$3*(T1132/TreeCalculations!$L$3)</f>
        <v>0.0150723155374467</v>
      </c>
    </row>
    <row r="1133" customFormat="false" ht="12.8" hidden="false" customHeight="false" outlineLevel="0" collapsed="false">
      <c r="C1133" s="2" t="n">
        <f aca="false">GrassWatbal!AA1133</f>
        <v>594.2113</v>
      </c>
      <c r="D1133" s="3" t="n">
        <f aca="false">(0.5*GrassWatbal!J1133*GrassTree!$C$31*GrassTree!$C$31/18.0152*40.7*60*60)/TreeCalculations!$I$2/TreeCalculations!$I$2</f>
        <v>80.7986000710511</v>
      </c>
      <c r="E1133" s="8" t="n">
        <f aca="false">(GrassHrFlux!K1133*18.0152*GrassTree!$C$31*GrassTree!$C$31*2.45*0.5)/TreeCalculations!$I$2/TreeCalculations!$I$2</f>
        <v>13.49496113</v>
      </c>
      <c r="F1133" s="10" t="n">
        <f aca="false">D1133+(0.5*GrassWatbal!F1133*GrassTree!$C$31*GrassTree!$C$31/18.0152*40.7*60*60)/TreeCalculations!$I$2/TreeCalculations!$I$2 + (0.5*GrassWatbal!G1133*GrassTree!$C$31*GrassTree!$C$31/18.0152*40.7*60*60)/TreeCalculations!$I$2/TreeCalculations!$I$2</f>
        <v>80.7986000710511</v>
      </c>
      <c r="G1133" s="5" t="n">
        <f aca="false">GrassWatbal!AA1133-GrassWatbal!W1133-F1133</f>
        <v>535.880899928949</v>
      </c>
      <c r="H1133" s="11" t="n">
        <f aca="false">GrassWatbal!AA1133+GrassWatbal!W1133-F1133</f>
        <v>490.944499928949</v>
      </c>
      <c r="I1133" s="6" t="n">
        <f aca="false">GrassWatbal!W1133</f>
        <v>-22.4682</v>
      </c>
      <c r="J1133" s="7" t="n">
        <f aca="false">GrassHrFlux!P1133-GrassHrFlux!P1132</f>
        <v>0.390000000000001</v>
      </c>
      <c r="K1133" s="7" t="n">
        <f aca="false">TreeCalculations!$J$2*TreeCalculations!$K$2*(J1133/TreeCalculations!$L$2)</f>
        <v>0.000511148092139497</v>
      </c>
      <c r="L1133" s="2" t="n">
        <f aca="false">OliveWatbal!V1133/(OliveTree!$C$31*2*OliveTree!$C$31*2)</f>
        <v>-293.822812</v>
      </c>
      <c r="M1133" s="12" t="n">
        <f aca="false">OliveWatbal!AA1133</f>
        <v>551.4918</v>
      </c>
      <c r="N1133" s="8" t="n">
        <f aca="false">(0.5*OliveWatbal!J1133*OliveTree!$C$31*OliveTree!$C$31/18.0152*40.7*60*60)/TreeCalculations!$I$3/TreeCalculations!$I$3</f>
        <v>506.653459301035</v>
      </c>
      <c r="O1133" s="8" t="n">
        <f aca="false">(OliveHrFlx!K1133*18.0152*OliveTree!$C$31*OliveTree!$C$31*2.45*0.5)/TreeCalculations!$I$3/TreeCalculations!$I$3</f>
        <v>86.824571666</v>
      </c>
      <c r="P1133" s="4" t="n">
        <f aca="false">N1133+(0.5*OliveWatbal!F1133*OliveTree!$C$31*OliveTree!$C$31/18.0152*40.7*60*60)/TreeCalculations!$I$3/TreeCalculations!$I$3 + (0.5*OliveWatbal!G1133*OliveTree!$C$31*OliveTree!$C$31/18.0152*40.7*60*60)/TreeCalculations!$I$3/TreeCalculations!$I$3</f>
        <v>506.653459301035</v>
      </c>
      <c r="Q1133" s="11" t="n">
        <f aca="false">OliveWatbal!AA1133-OliveWatbal!W1133-F1133</f>
        <v>492.453499928949</v>
      </c>
      <c r="R1133" s="11" t="n">
        <f aca="false">OliveWatbal!AA1133+OliveWatbal!W1133-F1133</f>
        <v>448.932899928949</v>
      </c>
      <c r="S1133" s="6" t="n">
        <f aca="false">OliveWatbal!W1133</f>
        <v>-21.7603</v>
      </c>
      <c r="T1133" s="7" t="n">
        <f aca="false">OliveHrFlx!P1133-OliveHrFlx!P1132</f>
        <v>0.379999999999999</v>
      </c>
      <c r="U1133" s="7" t="n">
        <f aca="false">TreeCalculations!$J$3*TreeCalculations!$K$3*(T1133/TreeCalculations!$L$3)</f>
        <v>0.0124510432700646</v>
      </c>
    </row>
    <row r="1134" customFormat="false" ht="12.8" hidden="false" customHeight="false" outlineLevel="0" collapsed="false">
      <c r="C1134" s="2" t="n">
        <f aca="false">GrassWatbal!AA1134</f>
        <v>598.1122</v>
      </c>
      <c r="D1134" s="3" t="n">
        <f aca="false">(0.5*GrassWatbal!J1134*GrassTree!$C$31*GrassTree!$C$31/18.0152*40.7*60*60)/TreeCalculations!$I$2/TreeCalculations!$I$2</f>
        <v>81.2703217283183</v>
      </c>
      <c r="E1134" s="8" t="n">
        <f aca="false">(GrassHrFlux!K1134*18.0152*GrassTree!$C$31*GrassTree!$C$31*2.45*0.5)/TreeCalculations!$I$2/TreeCalculations!$I$2</f>
        <v>12.605595744</v>
      </c>
      <c r="F1134" s="10" t="n">
        <f aca="false">D1134+(0.5*GrassWatbal!F1134*GrassTree!$C$31*GrassTree!$C$31/18.0152*40.7*60*60)/TreeCalculations!$I$2/TreeCalculations!$I$2 + (0.5*GrassWatbal!G1134*GrassTree!$C$31*GrassTree!$C$31/18.0152*40.7*60*60)/TreeCalculations!$I$2/TreeCalculations!$I$2</f>
        <v>81.2703217283183</v>
      </c>
      <c r="G1134" s="5" t="n">
        <f aca="false">GrassWatbal!AA1134-GrassWatbal!W1134-F1134</f>
        <v>539.059478271682</v>
      </c>
      <c r="H1134" s="11" t="n">
        <f aca="false">GrassWatbal!AA1134+GrassWatbal!W1134-F1134</f>
        <v>494.624278271682</v>
      </c>
      <c r="I1134" s="6" t="n">
        <f aca="false">GrassWatbal!W1134</f>
        <v>-22.2176</v>
      </c>
      <c r="J1134" s="7" t="n">
        <f aca="false">GrassHrFlux!P1134-GrassHrFlux!P1133</f>
        <v>0.350000000000001</v>
      </c>
      <c r="K1134" s="7" t="n">
        <f aca="false">TreeCalculations!$J$2*TreeCalculations!$K$2*(J1134/TreeCalculations!$L$2)</f>
        <v>0.000458722646791857</v>
      </c>
      <c r="L1134" s="2" t="n">
        <f aca="false">OliveWatbal!V1134/(OliveTree!$C$31*2*OliveTree!$C$31*2)</f>
        <v>-298.417324</v>
      </c>
      <c r="M1134" s="12" t="n">
        <f aca="false">OliveWatbal!AA1134</f>
        <v>555.5432</v>
      </c>
      <c r="N1134" s="8" t="n">
        <f aca="false">(0.5*OliveWatbal!J1134*OliveTree!$C$31*OliveTree!$C$31/18.0152*40.7*60*60)/TreeCalculations!$I$3/TreeCalculations!$I$3</f>
        <v>518.369235978507</v>
      </c>
      <c r="O1134" s="8" t="n">
        <f aca="false">(OliveHrFlx!K1134*18.0152*OliveTree!$C$31*OliveTree!$C$31*2.45*0.5)/TreeCalculations!$I$3/TreeCalculations!$I$3</f>
        <v>80.59460024</v>
      </c>
      <c r="P1134" s="4" t="n">
        <f aca="false">N1134+(0.5*OliveWatbal!F1134*OliveTree!$C$31*OliveTree!$C$31/18.0152*40.7*60*60)/TreeCalculations!$I$3/TreeCalculations!$I$3 + (0.5*OliveWatbal!G1134*OliveTree!$C$31*OliveTree!$C$31/18.0152*40.7*60*60)/TreeCalculations!$I$3/TreeCalculations!$I$3</f>
        <v>518.369235978507</v>
      </c>
      <c r="Q1134" s="11" t="n">
        <f aca="false">OliveWatbal!AA1134-OliveWatbal!W1134-F1134</f>
        <v>495.449778271682</v>
      </c>
      <c r="R1134" s="11" t="n">
        <f aca="false">OliveWatbal!AA1134+OliveWatbal!W1134-F1134</f>
        <v>453.095978271682</v>
      </c>
      <c r="S1134" s="6" t="n">
        <f aca="false">OliveWatbal!W1134</f>
        <v>-21.1769</v>
      </c>
      <c r="T1134" s="7" t="n">
        <f aca="false">OliveHrFlx!P1134-OliveHrFlx!P1133</f>
        <v>0.370000000000001</v>
      </c>
      <c r="U1134" s="7" t="n">
        <f aca="false">TreeCalculations!$J$3*TreeCalculations!$K$3*(T1134/TreeCalculations!$L$3)</f>
        <v>0.0121233842366419</v>
      </c>
    </row>
    <row r="1135" customFormat="false" ht="12.8" hidden="false" customHeight="false" outlineLevel="0" collapsed="false">
      <c r="C1135" s="2" t="n">
        <f aca="false">GrassWatbal!AA1135</f>
        <v>479.6538</v>
      </c>
      <c r="D1135" s="3" t="n">
        <f aca="false">(0.5*GrassWatbal!J1135*GrassTree!$C$31*GrassTree!$C$31/18.0152*40.7*60*60)/TreeCalculations!$I$2/TreeCalculations!$I$2</f>
        <v>76.1830476486523</v>
      </c>
      <c r="E1135" s="8" t="n">
        <f aca="false">(GrassHrFlux!K1135*18.0152*GrassTree!$C$31*GrassTree!$C$31*2.45*0.5)/TreeCalculations!$I$2/TreeCalculations!$I$2</f>
        <v>11.506578468</v>
      </c>
      <c r="F1135" s="10" t="n">
        <f aca="false">D1135+(0.5*GrassWatbal!F1135*GrassTree!$C$31*GrassTree!$C$31/18.0152*40.7*60*60)/TreeCalculations!$I$2/TreeCalculations!$I$2 + (0.5*GrassWatbal!G1135*GrassTree!$C$31*GrassTree!$C$31/18.0152*40.7*60*60)/TreeCalculations!$I$2/TreeCalculations!$I$2</f>
        <v>76.1830476486523</v>
      </c>
      <c r="G1135" s="5" t="n">
        <f aca="false">GrassWatbal!AA1135-GrassWatbal!W1135-F1135</f>
        <v>425.872752351348</v>
      </c>
      <c r="H1135" s="11" t="n">
        <f aca="false">GrassWatbal!AA1135+GrassWatbal!W1135-F1135</f>
        <v>381.068752351348</v>
      </c>
      <c r="I1135" s="6" t="n">
        <f aca="false">GrassWatbal!W1135</f>
        <v>-22.402</v>
      </c>
      <c r="J1135" s="7" t="n">
        <f aca="false">GrassHrFlux!P1135-GrassHrFlux!P1134</f>
        <v>-0.0700000000000003</v>
      </c>
      <c r="K1135" s="7" t="n">
        <f aca="false">TreeCalculations!$J$2*TreeCalculations!$K$2*(J1135/TreeCalculations!$L$2)</f>
        <v>-9.17445293583714E-005</v>
      </c>
      <c r="L1135" s="2" t="n">
        <f aca="false">OliveWatbal!V1135/(OliveTree!$C$31*2*OliveTree!$C$31*2)</f>
        <v>-255.381408</v>
      </c>
      <c r="M1135" s="12" t="n">
        <f aca="false">OliveWatbal!AA1135</f>
        <v>444.8601</v>
      </c>
      <c r="N1135" s="8" t="n">
        <f aca="false">(0.5*OliveWatbal!J1135*OliveTree!$C$31*OliveTree!$C$31/18.0152*40.7*60*60)/TreeCalculations!$I$3/TreeCalculations!$I$3</f>
        <v>481.172356676584</v>
      </c>
      <c r="O1135" s="8" t="n">
        <f aca="false">(OliveHrFlx!K1135*18.0152*OliveTree!$C$31*OliveTree!$C$31*2.45*0.5)/TreeCalculations!$I$3/TreeCalculations!$I$3</f>
        <v>73.254577228</v>
      </c>
      <c r="P1135" s="4" t="n">
        <f aca="false">N1135+(0.5*OliveWatbal!F1135*OliveTree!$C$31*OliveTree!$C$31/18.0152*40.7*60*60)/TreeCalculations!$I$3/TreeCalculations!$I$3 + (0.5*OliveWatbal!G1135*OliveTree!$C$31*OliveTree!$C$31/18.0152*40.7*60*60)/TreeCalculations!$I$3/TreeCalculations!$I$3</f>
        <v>481.172356676584</v>
      </c>
      <c r="Q1135" s="11" t="n">
        <f aca="false">OliveWatbal!AA1135-OliveWatbal!W1135-F1135</f>
        <v>390.455952351348</v>
      </c>
      <c r="R1135" s="11" t="n">
        <f aca="false">OliveWatbal!AA1135+OliveWatbal!W1135-F1135</f>
        <v>346.898152351348</v>
      </c>
      <c r="S1135" s="6" t="n">
        <f aca="false">OliveWatbal!W1135</f>
        <v>-21.7789</v>
      </c>
      <c r="T1135" s="7" t="n">
        <f aca="false">OliveHrFlx!P1135-OliveHrFlx!P1134</f>
        <v>-0.0700000000000003</v>
      </c>
      <c r="U1135" s="7" t="n">
        <f aca="false">TreeCalculations!$J$3*TreeCalculations!$K$3*(T1135/TreeCalculations!$L$3)</f>
        <v>-0.00229361323395929</v>
      </c>
    </row>
    <row r="1136" customFormat="false" ht="12.8" hidden="false" customHeight="false" outlineLevel="0" collapsed="false">
      <c r="C1136" s="2" t="n">
        <f aca="false">GrassWatbal!AA1136</f>
        <v>356.5611</v>
      </c>
      <c r="D1136" s="3" t="n">
        <f aca="false">(0.5*GrassWatbal!J1136*GrassTree!$C$31*GrassTree!$C$31/18.0152*40.7*60*60)/TreeCalculations!$I$2/TreeCalculations!$I$2</f>
        <v>69.7700730494249</v>
      </c>
      <c r="E1136" s="8" t="n">
        <f aca="false">(GrassHrFlux!K1136*18.0152*GrassTree!$C$31*GrassTree!$C$31*2.45*0.5)/TreeCalculations!$I$2/TreeCalculations!$I$2</f>
        <v>11.129205066</v>
      </c>
      <c r="F1136" s="10" t="n">
        <f aca="false">D1136+(0.5*GrassWatbal!F1136*GrassTree!$C$31*GrassTree!$C$31/18.0152*40.7*60*60)/TreeCalculations!$I$2/TreeCalculations!$I$2 + (0.5*GrassWatbal!G1136*GrassTree!$C$31*GrassTree!$C$31/18.0152*40.7*60*60)/TreeCalculations!$I$2/TreeCalculations!$I$2</f>
        <v>69.7700730494249</v>
      </c>
      <c r="G1136" s="5" t="n">
        <f aca="false">GrassWatbal!AA1136-GrassWatbal!W1136-F1136</f>
        <v>307.168426950575</v>
      </c>
      <c r="H1136" s="11" t="n">
        <f aca="false">GrassWatbal!AA1136+GrassWatbal!W1136-F1136</f>
        <v>266.413626950575</v>
      </c>
      <c r="I1136" s="6" t="n">
        <f aca="false">GrassWatbal!W1136</f>
        <v>-20.3774</v>
      </c>
      <c r="J1136" s="7" t="n">
        <f aca="false">GrassHrFlux!P1136-GrassHrFlux!P1135</f>
        <v>0.0299999999999976</v>
      </c>
      <c r="K1136" s="7" t="n">
        <f aca="false">TreeCalculations!$J$2*TreeCalculations!$K$2*(J1136/TreeCalculations!$L$2)</f>
        <v>3.93190840107273E-005</v>
      </c>
      <c r="L1136" s="2" t="n">
        <f aca="false">OliveWatbal!V1136/(OliveTree!$C$31*2*OliveTree!$C$31*2)</f>
        <v>-202.178008</v>
      </c>
      <c r="M1136" s="12" t="n">
        <f aca="false">OliveWatbal!AA1136</f>
        <v>330.4944</v>
      </c>
      <c r="N1136" s="8" t="n">
        <f aca="false">(0.5*OliveWatbal!J1136*OliveTree!$C$31*OliveTree!$C$31/18.0152*40.7*60*60)/TreeCalculations!$I$3/TreeCalculations!$I$3</f>
        <v>437.359174474888</v>
      </c>
      <c r="O1136" s="8" t="n">
        <f aca="false">(OliveHrFlx!K1136*18.0152*OliveTree!$C$31*OliveTree!$C$31*2.45*0.5)/TreeCalculations!$I$3/TreeCalculations!$I$3</f>
        <v>72.51748532</v>
      </c>
      <c r="P1136" s="4" t="n">
        <f aca="false">N1136+(0.5*OliveWatbal!F1136*OliveTree!$C$31*OliveTree!$C$31/18.0152*40.7*60*60)/TreeCalculations!$I$3/TreeCalculations!$I$3 + (0.5*OliveWatbal!G1136*OliveTree!$C$31*OliveTree!$C$31/18.0152*40.7*60*60)/TreeCalculations!$I$3/TreeCalculations!$I$3</f>
        <v>437.359174474888</v>
      </c>
      <c r="Q1136" s="11" t="n">
        <f aca="false">OliveWatbal!AA1136-OliveWatbal!W1136-F1136</f>
        <v>280.786326950575</v>
      </c>
      <c r="R1136" s="11" t="n">
        <f aca="false">OliveWatbal!AA1136+OliveWatbal!W1136-F1136</f>
        <v>240.662326950575</v>
      </c>
      <c r="S1136" s="6" t="n">
        <f aca="false">OliveWatbal!W1136</f>
        <v>-20.062</v>
      </c>
      <c r="T1136" s="7" t="n">
        <f aca="false">OliveHrFlx!P1136-OliveHrFlx!P1135</f>
        <v>0.0399999999999991</v>
      </c>
      <c r="U1136" s="7" t="n">
        <f aca="false">TreeCalculations!$J$3*TreeCalculations!$K$3*(T1136/TreeCalculations!$L$3)</f>
        <v>0.00131063613369099</v>
      </c>
    </row>
    <row r="1137" customFormat="false" ht="12.8" hidden="false" customHeight="false" outlineLevel="0" collapsed="false">
      <c r="C1137" s="2" t="n">
        <f aca="false">GrassWatbal!AA1137</f>
        <v>310.8007</v>
      </c>
      <c r="D1137" s="3" t="n">
        <f aca="false">(0.5*GrassWatbal!J1137*GrassTree!$C$31*GrassTree!$C$31/18.0152*40.7*60*60)/TreeCalculations!$I$2/TreeCalculations!$I$2</f>
        <v>67.4317975931436</v>
      </c>
      <c r="E1137" s="8" t="n">
        <f aca="false">(GrassHrFlux!K1137*18.0152*GrassTree!$C$31*GrassTree!$C$31*2.45*0.5)/TreeCalculations!$I$2/TreeCalculations!$I$2</f>
        <v>11.327822646</v>
      </c>
      <c r="F1137" s="10" t="n">
        <f aca="false">D1137+(0.5*GrassWatbal!F1137*GrassTree!$C$31*GrassTree!$C$31/18.0152*40.7*60*60)/TreeCalculations!$I$2/TreeCalculations!$I$2 + (0.5*GrassWatbal!G1137*GrassTree!$C$31*GrassTree!$C$31/18.0152*40.7*60*60)/TreeCalculations!$I$2/TreeCalculations!$I$2</f>
        <v>67.4317975931436</v>
      </c>
      <c r="G1137" s="5" t="n">
        <f aca="false">GrassWatbal!AA1137-GrassWatbal!W1137-F1137</f>
        <v>262.733902406856</v>
      </c>
      <c r="H1137" s="11" t="n">
        <f aca="false">GrassWatbal!AA1137+GrassWatbal!W1137-F1137</f>
        <v>224.003902406856</v>
      </c>
      <c r="I1137" s="6" t="n">
        <f aca="false">GrassWatbal!W1137</f>
        <v>-19.365</v>
      </c>
      <c r="J1137" s="7" t="n">
        <f aca="false">GrassHrFlux!P1137-GrassHrFlux!P1136</f>
        <v>0.120000000000001</v>
      </c>
      <c r="K1137" s="7" t="n">
        <f aca="false">TreeCalculations!$J$2*TreeCalculations!$K$2*(J1137/TreeCalculations!$L$2)</f>
        <v>0.000157276336042923</v>
      </c>
      <c r="L1137" s="2" t="n">
        <f aca="false">OliveWatbal!V1137/(OliveTree!$C$31*2*OliveTree!$C$31*2)</f>
        <v>-184.027832</v>
      </c>
      <c r="M1137" s="12" t="n">
        <f aca="false">OliveWatbal!AA1137</f>
        <v>287.1748</v>
      </c>
      <c r="N1137" s="8" t="n">
        <f aca="false">(0.5*OliveWatbal!J1137*OliveTree!$C$31*OliveTree!$C$31/18.0152*40.7*60*60)/TreeCalculations!$I$3/TreeCalculations!$I$3</f>
        <v>432.951016919046</v>
      </c>
      <c r="O1137" s="8" t="n">
        <f aca="false">(OliveHrFlx!K1137*18.0152*OliveTree!$C$31*OliveTree!$C$31*2.45*0.5)/TreeCalculations!$I$3/TreeCalculations!$I$3</f>
        <v>74.212355336</v>
      </c>
      <c r="P1137" s="4" t="n">
        <f aca="false">N1137+(0.5*OliveWatbal!F1137*OliveTree!$C$31*OliveTree!$C$31/18.0152*40.7*60*60)/TreeCalculations!$I$3/TreeCalculations!$I$3 + (0.5*OliveWatbal!G1137*OliveTree!$C$31*OliveTree!$C$31/18.0152*40.7*60*60)/TreeCalculations!$I$3/TreeCalculations!$I$3</f>
        <v>432.951016919046</v>
      </c>
      <c r="Q1137" s="11" t="n">
        <f aca="false">OliveWatbal!AA1137-OliveWatbal!W1137-F1137</f>
        <v>238.864102406856</v>
      </c>
      <c r="R1137" s="11" t="n">
        <f aca="false">OliveWatbal!AA1137+OliveWatbal!W1137-F1137</f>
        <v>200.621902406856</v>
      </c>
      <c r="S1137" s="6" t="n">
        <f aca="false">OliveWatbal!W1137</f>
        <v>-19.1211</v>
      </c>
      <c r="T1137" s="7" t="n">
        <f aca="false">OliveHrFlx!P1137-OliveHrFlx!P1136</f>
        <v>0.120000000000001</v>
      </c>
      <c r="U1137" s="7" t="n">
        <f aca="false">TreeCalculations!$J$3*TreeCalculations!$K$3*(T1137/TreeCalculations!$L$3)</f>
        <v>0.00393190840107308</v>
      </c>
    </row>
    <row r="1138" customFormat="false" ht="12.8" hidden="false" customHeight="false" outlineLevel="0" collapsed="false">
      <c r="C1138" s="2" t="n">
        <f aca="false">GrassWatbal!AA1138</f>
        <v>310.5774</v>
      </c>
      <c r="D1138" s="3" t="n">
        <f aca="false">(0.5*GrassWatbal!J1138*GrassTree!$C$31*GrassTree!$C$31/18.0152*40.7*60*60)/TreeCalculations!$I$2/TreeCalculations!$I$2</f>
        <v>68.3671077756561</v>
      </c>
      <c r="E1138" s="8" t="n">
        <f aca="false">(GrassHrFlux!K1138*18.0152*GrassTree!$C$31*GrassTree!$C$31*2.45*0.5)/TreeCalculations!$I$2/TreeCalculations!$I$2</f>
        <v>13.044761282</v>
      </c>
      <c r="F1138" s="10" t="n">
        <f aca="false">D1138+(0.5*GrassWatbal!F1138*GrassTree!$C$31*GrassTree!$C$31/18.0152*40.7*60*60)/TreeCalculations!$I$2/TreeCalculations!$I$2 + (0.5*GrassWatbal!G1138*GrassTree!$C$31*GrassTree!$C$31/18.0152*40.7*60*60)/TreeCalculations!$I$2/TreeCalculations!$I$2</f>
        <v>68.3671077756561</v>
      </c>
      <c r="G1138" s="5" t="n">
        <f aca="false">GrassWatbal!AA1138-GrassWatbal!W1138-F1138</f>
        <v>260.968492224344</v>
      </c>
      <c r="H1138" s="11" t="n">
        <f aca="false">GrassWatbal!AA1138+GrassWatbal!W1138-F1138</f>
        <v>223.452092224344</v>
      </c>
      <c r="I1138" s="6" t="n">
        <f aca="false">GrassWatbal!W1138</f>
        <v>-18.7582</v>
      </c>
      <c r="J1138" s="7" t="n">
        <f aca="false">GrassHrFlux!P1138-GrassHrFlux!P1137</f>
        <v>0.370000000000001</v>
      </c>
      <c r="K1138" s="7" t="n">
        <f aca="false">TreeCalculations!$J$2*TreeCalculations!$K$2*(J1138/TreeCalculations!$L$2)</f>
        <v>0.000484935369465677</v>
      </c>
      <c r="L1138" s="2" t="n">
        <f aca="false">OliveWatbal!V1138/(OliveTree!$C$31*2*OliveTree!$C$31*2)</f>
        <v>-200.51836</v>
      </c>
      <c r="M1138" s="12" t="n">
        <f aca="false">OliveWatbal!AA1138</f>
        <v>284.0552</v>
      </c>
      <c r="N1138" s="8" t="n">
        <f aca="false">(0.5*OliveWatbal!J1138*OliveTree!$C$31*OliveTree!$C$31/18.0152*40.7*60*60)/TreeCalculations!$I$3/TreeCalculations!$I$3</f>
        <v>443.064566588214</v>
      </c>
      <c r="O1138" s="8" t="n">
        <f aca="false">(OliveHrFlx!K1138*18.0152*OliveTree!$C$31*OliveTree!$C$31*2.45*0.5)/TreeCalculations!$I$3/TreeCalculations!$I$3</f>
        <v>84.87591252</v>
      </c>
      <c r="P1138" s="4" t="n">
        <f aca="false">N1138+(0.5*OliveWatbal!F1138*OliveTree!$C$31*OliveTree!$C$31/18.0152*40.7*60*60)/TreeCalculations!$I$3/TreeCalculations!$I$3 + (0.5*OliveWatbal!G1138*OliveTree!$C$31*OliveTree!$C$31/18.0152*40.7*60*60)/TreeCalculations!$I$3/TreeCalculations!$I$3</f>
        <v>443.064566588214</v>
      </c>
      <c r="Q1138" s="11" t="n">
        <f aca="false">OliveWatbal!AA1138-OliveWatbal!W1138-F1138</f>
        <v>233.992492224344</v>
      </c>
      <c r="R1138" s="11" t="n">
        <f aca="false">OliveWatbal!AA1138+OliveWatbal!W1138-F1138</f>
        <v>197.383692224344</v>
      </c>
      <c r="S1138" s="6" t="n">
        <f aca="false">OliveWatbal!W1138</f>
        <v>-18.3044</v>
      </c>
      <c r="T1138" s="7" t="n">
        <f aca="false">OliveHrFlx!P1138-OliveHrFlx!P1137</f>
        <v>0.34</v>
      </c>
      <c r="U1138" s="7" t="n">
        <f aca="false">TreeCalculations!$J$3*TreeCalculations!$K$3*(T1138/TreeCalculations!$L$3)</f>
        <v>0.0111404071363736</v>
      </c>
    </row>
    <row r="1139" customFormat="false" ht="12.8" hidden="false" customHeight="false" outlineLevel="0" collapsed="false">
      <c r="C1139" s="2" t="n">
        <f aca="false">GrassWatbal!AA1139</f>
        <v>391.0253</v>
      </c>
      <c r="D1139" s="3" t="n">
        <f aca="false">(0.5*GrassWatbal!J1139*GrassTree!$C$31*GrassTree!$C$31/18.0152*40.7*60*60)/TreeCalculations!$I$2/TreeCalculations!$I$2</f>
        <v>78.6839857453706</v>
      </c>
      <c r="E1139" s="8" t="n">
        <f aca="false">(GrassHrFlux!K1139*18.0152*GrassTree!$C$31*GrassTree!$C$31*2.45*0.5)/TreeCalculations!$I$2/TreeCalculations!$I$2</f>
        <v>11.076240378</v>
      </c>
      <c r="F1139" s="10" t="n">
        <f aca="false">D1139+(0.5*GrassWatbal!F1139*GrassTree!$C$31*GrassTree!$C$31/18.0152*40.7*60*60)/TreeCalculations!$I$2/TreeCalculations!$I$2 + (0.5*GrassWatbal!G1139*GrassTree!$C$31*GrassTree!$C$31/18.0152*40.7*60*60)/TreeCalculations!$I$2/TreeCalculations!$I$2</f>
        <v>78.6839857453706</v>
      </c>
      <c r="G1139" s="5" t="n">
        <f aca="false">GrassWatbal!AA1139-GrassWatbal!W1139-F1139</f>
        <v>331.576514254629</v>
      </c>
      <c r="H1139" s="11" t="n">
        <f aca="false">GrassWatbal!AA1139+GrassWatbal!W1139-F1139</f>
        <v>293.106114254629</v>
      </c>
      <c r="I1139" s="6" t="n">
        <f aca="false">GrassWatbal!W1139</f>
        <v>-19.2352</v>
      </c>
      <c r="J1139" s="7" t="n">
        <f aca="false">GrassHrFlux!P1139-GrassHrFlux!P1138</f>
        <v>0.189999999999998</v>
      </c>
      <c r="K1139" s="7" t="n">
        <f aca="false">TreeCalculations!$J$2*TreeCalculations!$K$2*(J1139/TreeCalculations!$L$2)</f>
        <v>0.00024902086540129</v>
      </c>
      <c r="L1139" s="2" t="n">
        <f aca="false">OliveWatbal!V1139/(OliveTree!$C$31*2*OliveTree!$C$31*2)</f>
        <v>-272.49002</v>
      </c>
      <c r="M1139" s="12" t="n">
        <f aca="false">OliveWatbal!AA1139</f>
        <v>355.5922</v>
      </c>
      <c r="N1139" s="8" t="n">
        <f aca="false">(0.5*OliveWatbal!J1139*OliveTree!$C$31*OliveTree!$C$31/18.0152*40.7*60*60)/TreeCalculations!$I$3/TreeCalculations!$I$3</f>
        <v>506.730724055242</v>
      </c>
      <c r="O1139" s="8" t="n">
        <f aca="false">(OliveHrFlx!K1139*18.0152*OliveTree!$C$31*OliveTree!$C$31*2.45*0.5)/TreeCalculations!$I$3/TreeCalculations!$I$3</f>
        <v>72.427003978</v>
      </c>
      <c r="P1139" s="4" t="n">
        <f aca="false">N1139+(0.5*OliveWatbal!F1139*OliveTree!$C$31*OliveTree!$C$31/18.0152*40.7*60*60)/TreeCalculations!$I$3/TreeCalculations!$I$3 + (0.5*OliveWatbal!G1139*OliveTree!$C$31*OliveTree!$C$31/18.0152*40.7*60*60)/TreeCalculations!$I$3/TreeCalculations!$I$3</f>
        <v>506.730724055242</v>
      </c>
      <c r="Q1139" s="11" t="n">
        <f aca="false">OliveWatbal!AA1139-OliveWatbal!W1139-F1139</f>
        <v>294.934914254629</v>
      </c>
      <c r="R1139" s="11" t="n">
        <f aca="false">OliveWatbal!AA1139+OliveWatbal!W1139-F1139</f>
        <v>258.881514254629</v>
      </c>
      <c r="S1139" s="6" t="n">
        <f aca="false">OliveWatbal!W1139</f>
        <v>-18.0267</v>
      </c>
      <c r="T1139" s="7" t="n">
        <f aca="false">OliveHrFlx!P1139-OliveHrFlx!P1138</f>
        <v>0.23</v>
      </c>
      <c r="U1139" s="7" t="n">
        <f aca="false">TreeCalculations!$J$3*TreeCalculations!$K$3*(T1139/TreeCalculations!$L$3)</f>
        <v>0.00753615776872335</v>
      </c>
    </row>
    <row r="1140" customFormat="false" ht="12.8" hidden="false" customHeight="false" outlineLevel="0" collapsed="false">
      <c r="C1140" s="2" t="n">
        <f aca="false">GrassWatbal!AA1140</f>
        <v>210.0504</v>
      </c>
      <c r="D1140" s="3" t="n">
        <f aca="false">(0.5*GrassWatbal!J1140*GrassTree!$C$31*GrassTree!$C$31/18.0152*40.7*60*60)/TreeCalculations!$I$2/TreeCalculations!$I$2</f>
        <v>66.7201485412319</v>
      </c>
      <c r="E1140" s="8" t="n">
        <f aca="false">(GrassHrFlux!K1140*18.0152*GrassTree!$C$31*GrassTree!$C$31*2.45*0.5)/TreeCalculations!$I$2/TreeCalculations!$I$2</f>
        <v>9.8205359</v>
      </c>
      <c r="F1140" s="10" t="n">
        <f aca="false">D1140+(0.5*GrassWatbal!F1140*GrassTree!$C$31*GrassTree!$C$31/18.0152*40.7*60*60)/TreeCalculations!$I$2/TreeCalculations!$I$2 + (0.5*GrassWatbal!G1140*GrassTree!$C$31*GrassTree!$C$31/18.0152*40.7*60*60)/TreeCalculations!$I$2/TreeCalculations!$I$2</f>
        <v>66.7201485412319</v>
      </c>
      <c r="G1140" s="5" t="n">
        <f aca="false">GrassWatbal!AA1140-GrassWatbal!W1140-F1140</f>
        <v>162.830751458768</v>
      </c>
      <c r="H1140" s="11" t="n">
        <f aca="false">GrassWatbal!AA1140+GrassWatbal!W1140-F1140</f>
        <v>123.829751458768</v>
      </c>
      <c r="I1140" s="6" t="n">
        <f aca="false">GrassWatbal!W1140</f>
        <v>-19.5005</v>
      </c>
      <c r="J1140" s="7" t="n">
        <f aca="false">GrassHrFlux!P1140-GrassHrFlux!P1139</f>
        <v>-0.389999999999997</v>
      </c>
      <c r="K1140" s="7" t="n">
        <f aca="false">TreeCalculations!$J$2*TreeCalculations!$K$2*(J1140/TreeCalculations!$L$2)</f>
        <v>-0.000511148092139492</v>
      </c>
      <c r="L1140" s="2" t="n">
        <f aca="false">OliveWatbal!V1140/(OliveTree!$C$31*2*OliveTree!$C$31*2)</f>
        <v>-184.119764</v>
      </c>
      <c r="M1140" s="12" t="n">
        <f aca="false">OliveWatbal!AA1140</f>
        <v>188.168</v>
      </c>
      <c r="N1140" s="8" t="n">
        <f aca="false">(0.5*OliveWatbal!J1140*OliveTree!$C$31*OliveTree!$C$31/18.0152*40.7*60*60)/TreeCalculations!$I$3/TreeCalculations!$I$3</f>
        <v>432.418296771615</v>
      </c>
      <c r="O1140" s="8" t="n">
        <f aca="false">(OliveHrFlx!K1140*18.0152*OliveTree!$C$31*OliveTree!$C$31*2.45*0.5)/TreeCalculations!$I$3/TreeCalculations!$I$3</f>
        <v>64.502162536</v>
      </c>
      <c r="P1140" s="4" t="n">
        <f aca="false">N1140+(0.5*OliveWatbal!F1140*OliveTree!$C$31*OliveTree!$C$31/18.0152*40.7*60*60)/TreeCalculations!$I$3/TreeCalculations!$I$3 + (0.5*OliveWatbal!G1140*OliveTree!$C$31*OliveTree!$C$31/18.0152*40.7*60*60)/TreeCalculations!$I$3/TreeCalculations!$I$3</f>
        <v>432.418296771615</v>
      </c>
      <c r="Q1140" s="11" t="n">
        <f aca="false">OliveWatbal!AA1140-OliveWatbal!W1140-F1140</f>
        <v>140.828451458768</v>
      </c>
      <c r="R1140" s="11" t="n">
        <f aca="false">OliveWatbal!AA1140+OliveWatbal!W1140-F1140</f>
        <v>102.067251458768</v>
      </c>
      <c r="S1140" s="6" t="n">
        <f aca="false">OliveWatbal!W1140</f>
        <v>-19.3806</v>
      </c>
      <c r="T1140" s="7" t="n">
        <f aca="false">OliveHrFlx!P1140-OliveHrFlx!P1139</f>
        <v>-0.370000000000001</v>
      </c>
      <c r="U1140" s="7" t="n">
        <f aca="false">TreeCalculations!$J$3*TreeCalculations!$K$3*(T1140/TreeCalculations!$L$3)</f>
        <v>-0.0121233842366419</v>
      </c>
    </row>
    <row r="1141" customFormat="false" ht="12.8" hidden="false" customHeight="false" outlineLevel="0" collapsed="false">
      <c r="C1141" s="2" t="n">
        <f aca="false">GrassWatbal!AA1141</f>
        <v>104.2513</v>
      </c>
      <c r="D1141" s="3" t="n">
        <f aca="false">(0.5*GrassWatbal!J1141*GrassTree!$C$31*GrassTree!$C$31/18.0152*40.7*60*60)/TreeCalculations!$I$2/TreeCalculations!$I$2</f>
        <v>59.046538478618</v>
      </c>
      <c r="E1141" s="8" t="n">
        <f aca="false">(GrassHrFlux!K1141*18.0152*GrassTree!$C$31*GrassTree!$C$31*2.45*0.5)/TreeCalculations!$I$2/TreeCalculations!$I$2</f>
        <v>10.601765048</v>
      </c>
      <c r="F1141" s="10" t="n">
        <f aca="false">D1141+(0.5*GrassWatbal!F1141*GrassTree!$C$31*GrassTree!$C$31/18.0152*40.7*60*60)/TreeCalculations!$I$2/TreeCalculations!$I$2 + (0.5*GrassWatbal!G1141*GrassTree!$C$31*GrassTree!$C$31/18.0152*40.7*60*60)/TreeCalculations!$I$2/TreeCalculations!$I$2</f>
        <v>59.046538478618</v>
      </c>
      <c r="G1141" s="5" t="n">
        <f aca="false">GrassWatbal!AA1141-GrassWatbal!W1141-F1141</f>
        <v>62.005961521382</v>
      </c>
      <c r="H1141" s="11" t="n">
        <f aca="false">GrassWatbal!AA1141+GrassWatbal!W1141-F1141</f>
        <v>28.4035615213819</v>
      </c>
      <c r="I1141" s="6" t="n">
        <f aca="false">GrassWatbal!W1141</f>
        <v>-16.8012</v>
      </c>
      <c r="J1141" s="7" t="n">
        <f aca="false">GrassHrFlux!P1141-GrassHrFlux!P1140</f>
        <v>0.0499999999999972</v>
      </c>
      <c r="K1141" s="7" t="n">
        <f aca="false">TreeCalculations!$J$2*TreeCalculations!$K$2*(J1141/TreeCalculations!$L$2)</f>
        <v>6.5531806684547E-005</v>
      </c>
      <c r="L1141" s="2" t="n">
        <f aca="false">OliveWatbal!V1141/(OliveTree!$C$31*2*OliveTree!$C$31*2)</f>
        <v>-124.923048</v>
      </c>
      <c r="M1141" s="12" t="n">
        <f aca="false">OliveWatbal!AA1141</f>
        <v>91.8261</v>
      </c>
      <c r="N1141" s="8" t="n">
        <f aca="false">(0.5*OliveWatbal!J1141*OliveTree!$C$31*OliveTree!$C$31/18.0152*40.7*60*60)/TreeCalculations!$I$3/TreeCalculations!$I$3</f>
        <v>385.103801234513</v>
      </c>
      <c r="O1141" s="8" t="n">
        <f aca="false">(OliveHrFlx!K1141*18.0152*OliveTree!$C$31*OliveTree!$C$31*2.45*0.5)/TreeCalculations!$I$3/TreeCalculations!$I$3</f>
        <v>67.891902568</v>
      </c>
      <c r="P1141" s="4" t="n">
        <f aca="false">N1141+(0.5*OliveWatbal!F1141*OliveTree!$C$31*OliveTree!$C$31/18.0152*40.7*60*60)/TreeCalculations!$I$3/TreeCalculations!$I$3 + (0.5*OliveWatbal!G1141*OliveTree!$C$31*OliveTree!$C$31/18.0152*40.7*60*60)/TreeCalculations!$I$3/TreeCalculations!$I$3</f>
        <v>385.103801234513</v>
      </c>
      <c r="Q1141" s="11" t="n">
        <f aca="false">OliveWatbal!AA1141-OliveWatbal!W1141-F1141</f>
        <v>50.0539615213819</v>
      </c>
      <c r="R1141" s="11" t="n">
        <f aca="false">OliveWatbal!AA1141+OliveWatbal!W1141-F1141</f>
        <v>15.5051615213819</v>
      </c>
      <c r="S1141" s="6" t="n">
        <f aca="false">OliveWatbal!W1141</f>
        <v>-17.2744</v>
      </c>
      <c r="T1141" s="7" t="n">
        <f aca="false">OliveHrFlx!P1141-OliveHrFlx!P1140</f>
        <v>0.0199999999999996</v>
      </c>
      <c r="U1141" s="7" t="n">
        <f aca="false">TreeCalculations!$J$3*TreeCalculations!$K$3*(T1141/TreeCalculations!$L$3)</f>
        <v>0.000655318066845494</v>
      </c>
    </row>
    <row r="1142" customFormat="false" ht="12.8" hidden="false" customHeight="false" outlineLevel="0" collapsed="false">
      <c r="C1142" s="2" t="n">
        <f aca="false">GrassWatbal!AA1142</f>
        <v>231.4207</v>
      </c>
      <c r="D1142" s="3" t="n">
        <f aca="false">(0.5*GrassWatbal!J1142*GrassTree!$C$31*GrassTree!$C$31/18.0152*40.7*60*60)/TreeCalculations!$I$2/TreeCalculations!$I$2</f>
        <v>64.410339047027</v>
      </c>
      <c r="E1142" s="8" t="n">
        <f aca="false">(GrassHrFlux!K1142*18.0152*GrassTree!$C$31*GrassTree!$C$31*2.45*0.5)/TreeCalculations!$I$2/TreeCalculations!$I$2</f>
        <v>9.36812919</v>
      </c>
      <c r="F1142" s="10" t="n">
        <f aca="false">D1142+(0.5*GrassWatbal!F1142*GrassTree!$C$31*GrassTree!$C$31/18.0152*40.7*60*60)/TreeCalculations!$I$2/TreeCalculations!$I$2 + (0.5*GrassWatbal!G1142*GrassTree!$C$31*GrassTree!$C$31/18.0152*40.7*60*60)/TreeCalculations!$I$2/TreeCalculations!$I$2</f>
        <v>64.410339047027</v>
      </c>
      <c r="G1142" s="5" t="n">
        <f aca="false">GrassWatbal!AA1142-GrassWatbal!W1142-F1142</f>
        <v>183.431260952973</v>
      </c>
      <c r="H1142" s="11" t="n">
        <f aca="false">GrassWatbal!AA1142+GrassWatbal!W1142-F1142</f>
        <v>150.589460952973</v>
      </c>
      <c r="I1142" s="6" t="n">
        <f aca="false">GrassWatbal!W1142</f>
        <v>-16.4209</v>
      </c>
      <c r="J1142" s="7" t="n">
        <f aca="false">GrassHrFlux!P1142-GrassHrFlux!P1141</f>
        <v>-0.259999999999998</v>
      </c>
      <c r="K1142" s="7" t="n">
        <f aca="false">TreeCalculations!$J$2*TreeCalculations!$K$2*(J1142/TreeCalculations!$L$2)</f>
        <v>-0.000340765394759661</v>
      </c>
      <c r="L1142" s="2" t="n">
        <f aca="false">OliveWatbal!V1142/(OliveTree!$C$31*2*OliveTree!$C$31*2)</f>
        <v>-128.452852</v>
      </c>
      <c r="M1142" s="12" t="n">
        <f aca="false">OliveWatbal!AA1142</f>
        <v>215.8823</v>
      </c>
      <c r="N1142" s="8" t="n">
        <f aca="false">(0.5*OliveWatbal!J1142*OliveTree!$C$31*OliveTree!$C$31/18.0152*40.7*60*60)/TreeCalculations!$I$3/TreeCalculations!$I$3</f>
        <v>405.339033704872</v>
      </c>
      <c r="O1142" s="8" t="n">
        <f aca="false">(OliveHrFlx!K1142*18.0152*OliveTree!$C$31*OliveTree!$C$31*2.45*0.5)/TreeCalculations!$I$3/TreeCalculations!$I$3</f>
        <v>59.269692734</v>
      </c>
      <c r="P1142" s="4" t="n">
        <f aca="false">N1142+(0.5*OliveWatbal!F1142*OliveTree!$C$31*OliveTree!$C$31/18.0152*40.7*60*60)/TreeCalculations!$I$3/TreeCalculations!$I$3 + (0.5*OliveWatbal!G1142*OliveTree!$C$31*OliveTree!$C$31/18.0152*40.7*60*60)/TreeCalculations!$I$3/TreeCalculations!$I$3</f>
        <v>405.339033704872</v>
      </c>
      <c r="Q1142" s="11" t="n">
        <f aca="false">OliveWatbal!AA1142-OliveWatbal!W1142-F1142</f>
        <v>168.102960952973</v>
      </c>
      <c r="R1142" s="11" t="n">
        <f aca="false">OliveWatbal!AA1142+OliveWatbal!W1142-F1142</f>
        <v>134.840960952973</v>
      </c>
      <c r="S1142" s="6" t="n">
        <f aca="false">OliveWatbal!W1142</f>
        <v>-16.631</v>
      </c>
      <c r="T1142" s="7" t="n">
        <f aca="false">OliveHrFlx!P1142-OliveHrFlx!P1141</f>
        <v>-0.239999999999998</v>
      </c>
      <c r="U1142" s="7" t="n">
        <f aca="false">TreeCalculations!$J$3*TreeCalculations!$K$3*(T1142/TreeCalculations!$L$3)</f>
        <v>-0.00786381680214604</v>
      </c>
    </row>
    <row r="1143" customFormat="false" ht="12.8" hidden="false" customHeight="false" outlineLevel="0" collapsed="false">
      <c r="C1143" s="2" t="n">
        <f aca="false">GrassWatbal!AA1143</f>
        <v>126.9745</v>
      </c>
      <c r="D1143" s="3" t="n">
        <f aca="false">(0.5*GrassWatbal!J1143*GrassTree!$C$31*GrassTree!$C$31/18.0152*40.7*60*60)/TreeCalculations!$I$2/TreeCalculations!$I$2</f>
        <v>56.529334117856</v>
      </c>
      <c r="E1143" s="8" t="n">
        <f aca="false">(GrassHrFlux!K1143*18.0152*GrassTree!$C$31*GrassTree!$C$31*2.45*0.5)/TreeCalculations!$I$2/TreeCalculations!$I$2</f>
        <v>0</v>
      </c>
      <c r="F1143" s="10" t="n">
        <f aca="false">D1143+(0.5*GrassWatbal!F1143*GrassTree!$C$31*GrassTree!$C$31/18.0152*40.7*60*60)/TreeCalculations!$I$2/TreeCalculations!$I$2 + (0.5*GrassWatbal!G1143*GrassTree!$C$31*GrassTree!$C$31/18.0152*40.7*60*60)/TreeCalculations!$I$2/TreeCalculations!$I$2</f>
        <v>56.529334117856</v>
      </c>
      <c r="G1143" s="5" t="n">
        <f aca="false">GrassWatbal!AA1143-GrassWatbal!W1143-F1143</f>
        <v>85.286065882144</v>
      </c>
      <c r="H1143" s="11" t="n">
        <f aca="false">GrassWatbal!AA1143+GrassWatbal!W1143-F1143</f>
        <v>55.604265882144</v>
      </c>
      <c r="I1143" s="6" t="n">
        <f aca="false">GrassWatbal!W1143</f>
        <v>-14.8409</v>
      </c>
      <c r="J1143" s="7" t="n">
        <f aca="false">GrassHrFlux!P1143-GrassHrFlux!P1142</f>
        <v>2.6</v>
      </c>
      <c r="K1143" s="7" t="n">
        <f aca="false">TreeCalculations!$J$2*TreeCalculations!$K$2*(J1143/TreeCalculations!$L$2)</f>
        <v>0.00340765394759664</v>
      </c>
      <c r="L1143" s="2" t="n">
        <f aca="false">OliveWatbal!V1143/(OliveTree!$C$31*2*OliveTree!$C$31*2)</f>
        <v>-70.367828</v>
      </c>
      <c r="M1143" s="12" t="n">
        <f aca="false">OliveWatbal!AA1143</f>
        <v>118.4796</v>
      </c>
      <c r="N1143" s="8" t="n">
        <f aca="false">(0.5*OliveWatbal!J1143*OliveTree!$C$31*OliveTree!$C$31/18.0152*40.7*60*60)/TreeCalculations!$I$3/TreeCalculations!$I$3</f>
        <v>353.856308006572</v>
      </c>
      <c r="O1143" s="8" t="n">
        <f aca="false">(OliveHrFlx!K1143*18.0152*OliveTree!$C$31*OliveTree!$C$31*2.45*0.5)/TreeCalculations!$I$3/TreeCalculations!$I$3</f>
        <v>0</v>
      </c>
      <c r="P1143" s="4" t="n">
        <f aca="false">N1143+(0.5*OliveWatbal!F1143*OliveTree!$C$31*OliveTree!$C$31/18.0152*40.7*60*60)/TreeCalculations!$I$3/TreeCalculations!$I$3 + (0.5*OliveWatbal!G1143*OliveTree!$C$31*OliveTree!$C$31/18.0152*40.7*60*60)/TreeCalculations!$I$3/TreeCalculations!$I$3</f>
        <v>353.856308006572</v>
      </c>
      <c r="Q1143" s="11" t="n">
        <f aca="false">OliveWatbal!AA1143-OliveWatbal!W1143-F1143</f>
        <v>77.488165882144</v>
      </c>
      <c r="R1143" s="11" t="n">
        <f aca="false">OliveWatbal!AA1143+OliveWatbal!W1143-F1143</f>
        <v>46.412365882144</v>
      </c>
      <c r="S1143" s="6" t="n">
        <f aca="false">OliveWatbal!W1143</f>
        <v>-15.5379</v>
      </c>
      <c r="T1143" s="7" t="n">
        <f aca="false">OliveHrFlx!P1143-OliveHrFlx!P1142</f>
        <v>2.72</v>
      </c>
      <c r="U1143" s="7" t="n">
        <f aca="false">TreeCalculations!$J$3*TreeCalculations!$K$3*(T1143/TreeCalculations!$L$3)</f>
        <v>0.089123257090989</v>
      </c>
    </row>
    <row r="1144" customFormat="false" ht="12.8" hidden="false" customHeight="false" outlineLevel="0" collapsed="false">
      <c r="C1144" s="2" t="n">
        <f aca="false">GrassWatbal!AA1144</f>
        <v>24.2025</v>
      </c>
      <c r="D1144" s="3" t="n">
        <f aca="false">(0.5*GrassWatbal!J1144*GrassTree!$C$31*GrassTree!$C$31/18.0152*40.7*60*60)/TreeCalculations!$I$2/TreeCalculations!$I$2</f>
        <v>0.0162662640436964</v>
      </c>
      <c r="E1144" s="8" t="n">
        <f aca="false">(GrassHrFlux!K1144*18.0152*GrassTree!$C$31*GrassTree!$C$31*2.45*0.5)/TreeCalculations!$I$2/TreeCalculations!$I$2</f>
        <v>0</v>
      </c>
      <c r="F1144" s="10" t="n">
        <f aca="false">D1144+(0.5*GrassWatbal!F1144*GrassTree!$C$31*GrassTree!$C$31/18.0152*40.7*60*60)/TreeCalculations!$I$2/TreeCalculations!$I$2 + (0.5*GrassWatbal!G1144*GrassTree!$C$31*GrassTree!$C$31/18.0152*40.7*60*60)/TreeCalculations!$I$2/TreeCalculations!$I$2</f>
        <v>0.0162662640436964</v>
      </c>
      <c r="G1144" s="5" t="n">
        <f aca="false">GrassWatbal!AA1144-GrassWatbal!W1144-F1144</f>
        <v>36.4142337359563</v>
      </c>
      <c r="H1144" s="11" t="n">
        <f aca="false">GrassWatbal!AA1144+GrassWatbal!W1144-F1144</f>
        <v>11.9582337359563</v>
      </c>
      <c r="I1144" s="6" t="n">
        <f aca="false">GrassWatbal!W1144</f>
        <v>-12.228</v>
      </c>
      <c r="J1144" s="7" t="n">
        <f aca="false">GrassHrFlux!P1144-GrassHrFlux!P1143</f>
        <v>-0.489999999999998</v>
      </c>
      <c r="K1144" s="7" t="n">
        <f aca="false">TreeCalculations!$J$2*TreeCalculations!$K$2*(J1144/TreeCalculations!$L$2)</f>
        <v>-0.000642211705508595</v>
      </c>
      <c r="L1144" s="2" t="n">
        <f aca="false">OliveWatbal!V1144/(OliveTree!$C$31*2*OliveTree!$C$31*2)</f>
        <v>-1.607456</v>
      </c>
      <c r="M1144" s="12" t="n">
        <f aca="false">OliveWatbal!AA1144</f>
        <v>15.0007</v>
      </c>
      <c r="N1144" s="8" t="n">
        <f aca="false">(0.5*OliveWatbal!J1144*OliveTree!$C$31*OliveTree!$C$31/18.0152*40.7*60*60)/TreeCalculations!$I$3/TreeCalculations!$I$3</f>
        <v>0</v>
      </c>
      <c r="O1144" s="8" t="n">
        <f aca="false">(OliveHrFlx!K1144*18.0152*OliveTree!$C$31*OliveTree!$C$31*2.45*0.5)/TreeCalculations!$I$3/TreeCalculations!$I$3</f>
        <v>0</v>
      </c>
      <c r="P1144" s="4" t="n">
        <f aca="false">N1144+(0.5*OliveWatbal!F1144*OliveTree!$C$31*OliveTree!$C$31/18.0152*40.7*60*60)/TreeCalculations!$I$3/TreeCalculations!$I$3 + (0.5*OliveWatbal!G1144*OliveTree!$C$31*OliveTree!$C$31/18.0152*40.7*60*60)/TreeCalculations!$I$3/TreeCalculations!$I$3</f>
        <v>0</v>
      </c>
      <c r="Q1144" s="11" t="n">
        <f aca="false">OliveWatbal!AA1144-OliveWatbal!W1144-F1144</f>
        <v>28.2574337359563</v>
      </c>
      <c r="R1144" s="11" t="n">
        <f aca="false">OliveWatbal!AA1144+OliveWatbal!W1144-F1144</f>
        <v>1.7114337359563</v>
      </c>
      <c r="S1144" s="6" t="n">
        <f aca="false">OliveWatbal!W1144</f>
        <v>-13.273</v>
      </c>
      <c r="T1144" s="7" t="n">
        <f aca="false">OliveHrFlx!P1144-OliveHrFlx!P1143</f>
        <v>-0.489999999999998</v>
      </c>
      <c r="U1144" s="7" t="n">
        <f aca="false">TreeCalculations!$J$3*TreeCalculations!$K$3*(T1144/TreeCalculations!$L$3)</f>
        <v>-0.0160552926377149</v>
      </c>
    </row>
    <row r="1145" customFormat="false" ht="12.8" hidden="false" customHeight="false" outlineLevel="0" collapsed="false">
      <c r="C1145" s="2" t="n">
        <f aca="false">GrassWatbal!AA1145</f>
        <v>-16.7983</v>
      </c>
      <c r="D1145" s="3" t="n">
        <f aca="false">(0.5*GrassWatbal!J1145*GrassTree!$C$31*GrassTree!$C$31/18.0152*40.7*60*60)/TreeCalculations!$I$2/TreeCalculations!$I$2</f>
        <v>0</v>
      </c>
      <c r="E1145" s="8" t="n">
        <f aca="false">(GrassHrFlux!K1145*18.0152*GrassTree!$C$31*GrassTree!$C$31*2.45*0.5)/TreeCalculations!$I$2/TreeCalculations!$I$2</f>
        <v>0</v>
      </c>
      <c r="F1145" s="10" t="n">
        <f aca="false">D1145+(0.5*GrassWatbal!F1145*GrassTree!$C$31*GrassTree!$C$31/18.0152*40.7*60*60)/TreeCalculations!$I$2/TreeCalculations!$I$2 + (0.5*GrassWatbal!G1145*GrassTree!$C$31*GrassTree!$C$31/18.0152*40.7*60*60)/TreeCalculations!$I$2/TreeCalculations!$I$2</f>
        <v>0</v>
      </c>
      <c r="G1145" s="5" t="n">
        <f aca="false">GrassWatbal!AA1145-GrassWatbal!W1145-F1145</f>
        <v>-6.6512</v>
      </c>
      <c r="H1145" s="11" t="n">
        <f aca="false">GrassWatbal!AA1145+GrassWatbal!W1145-F1145</f>
        <v>-26.9454</v>
      </c>
      <c r="I1145" s="6" t="n">
        <f aca="false">GrassWatbal!W1145</f>
        <v>-10.1471</v>
      </c>
      <c r="J1145" s="7" t="n">
        <f aca="false">GrassHrFlux!P1145-GrassHrFlux!P1144</f>
        <v>-0.510000000000002</v>
      </c>
      <c r="K1145" s="7" t="n">
        <f aca="false">TreeCalculations!$J$2*TreeCalculations!$K$2*(J1145/TreeCalculations!$L$2)</f>
        <v>-0.00066842442818242</v>
      </c>
      <c r="L1145" s="2" t="n">
        <f aca="false">OliveWatbal!V1145/(OliveTree!$C$31*2*OliveTree!$C$31*2)</f>
        <v>-2.986852</v>
      </c>
      <c r="M1145" s="12" t="n">
        <f aca="false">OliveWatbal!AA1145</f>
        <v>-26.0002</v>
      </c>
      <c r="N1145" s="8" t="n">
        <f aca="false">(0.5*OliveWatbal!J1145*OliveTree!$C$31*OliveTree!$C$31/18.0152*40.7*60*60)/TreeCalculations!$I$3/TreeCalculations!$I$3</f>
        <v>0</v>
      </c>
      <c r="O1145" s="8" t="n">
        <f aca="false">(OliveHrFlx!K1145*18.0152*OliveTree!$C$31*OliveTree!$C$31*2.45*0.5)/TreeCalculations!$I$3/TreeCalculations!$I$3</f>
        <v>0</v>
      </c>
      <c r="P1145" s="4" t="n">
        <f aca="false">N1145+(0.5*OliveWatbal!F1145*OliveTree!$C$31*OliveTree!$C$31/18.0152*40.7*60*60)/TreeCalculations!$I$3/TreeCalculations!$I$3 + (0.5*OliveWatbal!G1145*OliveTree!$C$31*OliveTree!$C$31/18.0152*40.7*60*60)/TreeCalculations!$I$3/TreeCalculations!$I$3</f>
        <v>0</v>
      </c>
      <c r="Q1145" s="11" t="n">
        <f aca="false">OliveWatbal!AA1145-OliveWatbal!W1145-F1145</f>
        <v>-15.0485</v>
      </c>
      <c r="R1145" s="11" t="n">
        <f aca="false">OliveWatbal!AA1145+OliveWatbal!W1145-F1145</f>
        <v>-36.9519</v>
      </c>
      <c r="S1145" s="6" t="n">
        <f aca="false">OliveWatbal!W1145</f>
        <v>-10.9517</v>
      </c>
      <c r="T1145" s="7" t="n">
        <f aca="false">OliveHrFlx!P1145-OliveHrFlx!P1144</f>
        <v>-0.510000000000002</v>
      </c>
      <c r="U1145" s="7" t="n">
        <f aca="false">TreeCalculations!$J$3*TreeCalculations!$K$3*(T1145/TreeCalculations!$L$3)</f>
        <v>-0.0167106107045605</v>
      </c>
    </row>
    <row r="1146" customFormat="false" ht="12.8" hidden="false" customHeight="false" outlineLevel="0" collapsed="false">
      <c r="C1146" s="2" t="n">
        <f aca="false">GrassWatbal!AA1146</f>
        <v>-31.6844</v>
      </c>
      <c r="D1146" s="3" t="n">
        <f aca="false">(0.5*GrassWatbal!J1146*GrassTree!$C$31*GrassTree!$C$31/18.0152*40.7*60*60)/TreeCalculations!$I$2/TreeCalculations!$I$2</f>
        <v>0</v>
      </c>
      <c r="E1146" s="8" t="n">
        <f aca="false">(GrassHrFlux!K1146*18.0152*GrassTree!$C$31*GrassTree!$C$31*2.45*0.5)/TreeCalculations!$I$2/TreeCalculations!$I$2</f>
        <v>0</v>
      </c>
      <c r="F1146" s="10" t="n">
        <f aca="false">D1146+(0.5*GrassWatbal!F1146*GrassTree!$C$31*GrassTree!$C$31/18.0152*40.7*60*60)/TreeCalculations!$I$2/TreeCalculations!$I$2 + (0.5*GrassWatbal!G1146*GrassTree!$C$31*GrassTree!$C$31/18.0152*40.7*60*60)/TreeCalculations!$I$2/TreeCalculations!$I$2</f>
        <v>0</v>
      </c>
      <c r="G1146" s="5" t="n">
        <f aca="false">GrassWatbal!AA1146-GrassWatbal!W1146-F1146</f>
        <v>-23.3434</v>
      </c>
      <c r="H1146" s="11" t="n">
        <f aca="false">GrassWatbal!AA1146+GrassWatbal!W1146-F1146</f>
        <v>-40.0254</v>
      </c>
      <c r="I1146" s="6" t="n">
        <f aca="false">GrassWatbal!W1146</f>
        <v>-8.341</v>
      </c>
      <c r="J1146" s="7" t="n">
        <f aca="false">GrassHrFlux!P1146-GrassHrFlux!P1145</f>
        <v>-0.32</v>
      </c>
      <c r="K1146" s="7" t="n">
        <f aca="false">TreeCalculations!$J$2*TreeCalculations!$K$2*(J1146/TreeCalculations!$L$2)</f>
        <v>-0.000419403562781125</v>
      </c>
      <c r="L1146" s="2" t="n">
        <f aca="false">OliveWatbal!V1146/(OliveTree!$C$31*2*OliveTree!$C$31*2)</f>
        <v>-3.486004</v>
      </c>
      <c r="M1146" s="12" t="n">
        <f aca="false">OliveWatbal!AA1146</f>
        <v>-40.886</v>
      </c>
      <c r="N1146" s="8" t="n">
        <f aca="false">(0.5*OliveWatbal!J1146*OliveTree!$C$31*OliveTree!$C$31/18.0152*40.7*60*60)/TreeCalculations!$I$3/TreeCalculations!$I$3</f>
        <v>0</v>
      </c>
      <c r="O1146" s="8" t="n">
        <f aca="false">(OliveHrFlx!K1146*18.0152*OliveTree!$C$31*OliveTree!$C$31*2.45*0.5)/TreeCalculations!$I$3/TreeCalculations!$I$3</f>
        <v>0</v>
      </c>
      <c r="P1146" s="4" t="n">
        <f aca="false">N1146+(0.5*OliveWatbal!F1146*OliveTree!$C$31*OliveTree!$C$31/18.0152*40.7*60*60)/TreeCalculations!$I$3/TreeCalculations!$I$3 + (0.5*OliveWatbal!G1146*OliveTree!$C$31*OliveTree!$C$31/18.0152*40.7*60*60)/TreeCalculations!$I$3/TreeCalculations!$I$3</f>
        <v>0</v>
      </c>
      <c r="Q1146" s="11" t="n">
        <f aca="false">OliveWatbal!AA1146-OliveWatbal!W1146-F1146</f>
        <v>-31.8919</v>
      </c>
      <c r="R1146" s="11" t="n">
        <f aca="false">OliveWatbal!AA1146+OliveWatbal!W1146-F1146</f>
        <v>-49.8801</v>
      </c>
      <c r="S1146" s="6" t="n">
        <f aca="false">OliveWatbal!W1146</f>
        <v>-8.9941</v>
      </c>
      <c r="T1146" s="7" t="n">
        <f aca="false">OliveHrFlx!P1146-OliveHrFlx!P1145</f>
        <v>-0.32</v>
      </c>
      <c r="U1146" s="7" t="n">
        <f aca="false">TreeCalculations!$J$3*TreeCalculations!$K$3*(T1146/TreeCalculations!$L$3)</f>
        <v>-0.0104850890695281</v>
      </c>
    </row>
    <row r="1147" customFormat="false" ht="12.8" hidden="false" customHeight="false" outlineLevel="0" collapsed="false">
      <c r="C1147" s="2" t="n">
        <f aca="false">GrassWatbal!AA1147</f>
        <v>-31.151</v>
      </c>
      <c r="D1147" s="3" t="n">
        <f aca="false">(0.5*GrassWatbal!J1147*GrassTree!$C$31*GrassTree!$C$31/18.0152*40.7*60*60)/TreeCalculations!$I$2/TreeCalculations!$I$2</f>
        <v>0</v>
      </c>
      <c r="E1147" s="8" t="n">
        <f aca="false">(GrassHrFlux!K1147*18.0152*GrassTree!$C$31*GrassTree!$C$31*2.45*0.5)/TreeCalculations!$I$2/TreeCalculations!$I$2</f>
        <v>0</v>
      </c>
      <c r="F1147" s="10" t="n">
        <f aca="false">D1147+(0.5*GrassWatbal!F1147*GrassTree!$C$31*GrassTree!$C$31/18.0152*40.7*60*60)/TreeCalculations!$I$2/TreeCalculations!$I$2 + (0.5*GrassWatbal!G1147*GrassTree!$C$31*GrassTree!$C$31/18.0152*40.7*60*60)/TreeCalculations!$I$2/TreeCalculations!$I$2</f>
        <v>0</v>
      </c>
      <c r="G1147" s="5" t="n">
        <f aca="false">GrassWatbal!AA1147-GrassWatbal!W1147-F1147</f>
        <v>-23.53</v>
      </c>
      <c r="H1147" s="11" t="n">
        <f aca="false">GrassWatbal!AA1147+GrassWatbal!W1147-F1147</f>
        <v>-38.772</v>
      </c>
      <c r="I1147" s="6" t="n">
        <f aca="false">GrassWatbal!W1147</f>
        <v>-7.621</v>
      </c>
      <c r="J1147" s="7" t="n">
        <f aca="false">GrassHrFlux!P1147-GrassHrFlux!P1146</f>
        <v>-0.449999999999999</v>
      </c>
      <c r="K1147" s="7" t="n">
        <f aca="false">TreeCalculations!$J$2*TreeCalculations!$K$2*(J1147/TreeCalculations!$L$2)</f>
        <v>-0.000589786260160956</v>
      </c>
      <c r="L1147" s="2" t="n">
        <f aca="false">OliveWatbal!V1147/(OliveTree!$C$31*2*OliveTree!$C$31*2)</f>
        <v>-3.4898</v>
      </c>
      <c r="M1147" s="12" t="n">
        <f aca="false">OliveWatbal!AA1147</f>
        <v>-40.3523</v>
      </c>
      <c r="N1147" s="8" t="n">
        <f aca="false">(0.5*OliveWatbal!J1147*OliveTree!$C$31*OliveTree!$C$31/18.0152*40.7*60*60)/TreeCalculations!$I$3/TreeCalculations!$I$3</f>
        <v>0</v>
      </c>
      <c r="O1147" s="8" t="n">
        <f aca="false">(OliveHrFlx!K1147*18.0152*OliveTree!$C$31*OliveTree!$C$31*2.45*0.5)/TreeCalculations!$I$3/TreeCalculations!$I$3</f>
        <v>0</v>
      </c>
      <c r="P1147" s="4" t="n">
        <f aca="false">N1147+(0.5*OliveWatbal!F1147*OliveTree!$C$31*OliveTree!$C$31/18.0152*40.7*60*60)/TreeCalculations!$I$3/TreeCalculations!$I$3 + (0.5*OliveWatbal!G1147*OliveTree!$C$31*OliveTree!$C$31/18.0152*40.7*60*60)/TreeCalculations!$I$3/TreeCalculations!$I$3</f>
        <v>0</v>
      </c>
      <c r="Q1147" s="11" t="n">
        <f aca="false">OliveWatbal!AA1147-OliveWatbal!W1147-F1147</f>
        <v>-32.1815</v>
      </c>
      <c r="R1147" s="11" t="n">
        <f aca="false">OliveWatbal!AA1147+OliveWatbal!W1147-F1147</f>
        <v>-48.5231</v>
      </c>
      <c r="S1147" s="6" t="n">
        <f aca="false">OliveWatbal!W1147</f>
        <v>-8.1708</v>
      </c>
      <c r="T1147" s="7" t="n">
        <f aca="false">OliveHrFlx!P1147-OliveHrFlx!P1146</f>
        <v>-0.449999999999999</v>
      </c>
      <c r="U1147" s="7" t="n">
        <f aca="false">TreeCalculations!$J$3*TreeCalculations!$K$3*(T1147/TreeCalculations!$L$3)</f>
        <v>-0.0147446565040239</v>
      </c>
    </row>
    <row r="1148" customFormat="false" ht="12.8" hidden="false" customHeight="false" outlineLevel="0" collapsed="false">
      <c r="C1148" s="2" t="n">
        <f aca="false">GrassWatbal!AA1148</f>
        <v>-30.6308</v>
      </c>
      <c r="D1148" s="3" t="n">
        <f aca="false">(0.5*GrassWatbal!J1148*GrassTree!$C$31*GrassTree!$C$31/18.0152*40.7*60*60)/TreeCalculations!$I$2/TreeCalculations!$I$2</f>
        <v>0</v>
      </c>
      <c r="E1148" s="8" t="n">
        <f aca="false">(GrassHrFlux!K1148*18.0152*GrassTree!$C$31*GrassTree!$C$31*2.45*0.5)/TreeCalculations!$I$2/TreeCalculations!$I$2</f>
        <v>0</v>
      </c>
      <c r="F1148" s="10" t="n">
        <f aca="false">D1148+(0.5*GrassWatbal!F1148*GrassTree!$C$31*GrassTree!$C$31/18.0152*40.7*60*60)/TreeCalculations!$I$2/TreeCalculations!$I$2 + (0.5*GrassWatbal!G1148*GrassTree!$C$31*GrassTree!$C$31/18.0152*40.7*60*60)/TreeCalculations!$I$2/TreeCalculations!$I$2</f>
        <v>0</v>
      </c>
      <c r="G1148" s="5" t="n">
        <f aca="false">GrassWatbal!AA1148-GrassWatbal!W1148-F1148</f>
        <v>-24.4066</v>
      </c>
      <c r="H1148" s="11" t="n">
        <f aca="false">GrassWatbal!AA1148+GrassWatbal!W1148-F1148</f>
        <v>-36.855</v>
      </c>
      <c r="I1148" s="6" t="n">
        <f aca="false">GrassWatbal!W1148</f>
        <v>-6.2242</v>
      </c>
      <c r="J1148" s="7" t="n">
        <f aca="false">GrassHrFlux!P1148-GrassHrFlux!P1147</f>
        <v>-0.949999999999999</v>
      </c>
      <c r="K1148" s="7" t="n">
        <f aca="false">TreeCalculations!$J$2*TreeCalculations!$K$2*(J1148/TreeCalculations!$L$2)</f>
        <v>-0.00124510432700646</v>
      </c>
      <c r="L1148" s="2" t="n">
        <f aca="false">OliveWatbal!V1148/(OliveTree!$C$31*2*OliveTree!$C$31*2)</f>
        <v>-3.46846</v>
      </c>
      <c r="M1148" s="12" t="n">
        <f aca="false">OliveWatbal!AA1148</f>
        <v>-39.8322</v>
      </c>
      <c r="N1148" s="8" t="n">
        <f aca="false">(0.5*OliveWatbal!J1148*OliveTree!$C$31*OliveTree!$C$31/18.0152*40.7*60*60)/TreeCalculations!$I$3/TreeCalculations!$I$3</f>
        <v>0</v>
      </c>
      <c r="O1148" s="8" t="n">
        <f aca="false">(OliveHrFlx!K1148*18.0152*OliveTree!$C$31*OliveTree!$C$31*2.45*0.5)/TreeCalculations!$I$3/TreeCalculations!$I$3</f>
        <v>0</v>
      </c>
      <c r="P1148" s="4" t="n">
        <f aca="false">N1148+(0.5*OliveWatbal!F1148*OliveTree!$C$31*OliveTree!$C$31/18.0152*40.7*60*60)/TreeCalculations!$I$3/TreeCalculations!$I$3 + (0.5*OliveWatbal!G1148*OliveTree!$C$31*OliveTree!$C$31/18.0152*40.7*60*60)/TreeCalculations!$I$3/TreeCalculations!$I$3</f>
        <v>0</v>
      </c>
      <c r="Q1148" s="11" t="n">
        <f aca="false">OliveWatbal!AA1148-OliveWatbal!W1148-F1148</f>
        <v>-33.133</v>
      </c>
      <c r="R1148" s="11" t="n">
        <f aca="false">OliveWatbal!AA1148+OliveWatbal!W1148-F1148</f>
        <v>-46.5314</v>
      </c>
      <c r="S1148" s="6" t="n">
        <f aca="false">OliveWatbal!W1148</f>
        <v>-6.6992</v>
      </c>
      <c r="T1148" s="7" t="n">
        <f aca="false">OliveHrFlx!P1148-OliveHrFlx!P1147</f>
        <v>-0.949999999999999</v>
      </c>
      <c r="U1148" s="7" t="n">
        <f aca="false">TreeCalculations!$J$3*TreeCalculations!$K$3*(T1148/TreeCalculations!$L$3)</f>
        <v>-0.0311276081751616</v>
      </c>
    </row>
    <row r="1149" customFormat="false" ht="12.8" hidden="false" customHeight="false" outlineLevel="0" collapsed="false">
      <c r="C1149" s="2" t="n">
        <f aca="false">GrassWatbal!AA1149</f>
        <v>-30.8118</v>
      </c>
      <c r="D1149" s="3" t="n">
        <f aca="false">(0.5*GrassWatbal!J1149*GrassTree!$C$31*GrassTree!$C$31/18.0152*40.7*60*60)/TreeCalculations!$I$2/TreeCalculations!$I$2</f>
        <v>0</v>
      </c>
      <c r="E1149" s="8" t="n">
        <f aca="false">(GrassHrFlux!K1149*18.0152*GrassTree!$C$31*GrassTree!$C$31*2.45*0.5)/TreeCalculations!$I$2/TreeCalculations!$I$2</f>
        <v>0</v>
      </c>
      <c r="F1149" s="10" t="n">
        <f aca="false">D1149+(0.5*GrassWatbal!F1149*GrassTree!$C$31*GrassTree!$C$31/18.0152*40.7*60*60)/TreeCalculations!$I$2/TreeCalculations!$I$2 + (0.5*GrassWatbal!G1149*GrassTree!$C$31*GrassTree!$C$31/18.0152*40.7*60*60)/TreeCalculations!$I$2/TreeCalculations!$I$2</f>
        <v>0</v>
      </c>
      <c r="G1149" s="5" t="n">
        <f aca="false">GrassWatbal!AA1149-GrassWatbal!W1149-F1149</f>
        <v>-28.0887</v>
      </c>
      <c r="H1149" s="11" t="n">
        <f aca="false">GrassWatbal!AA1149+GrassWatbal!W1149-F1149</f>
        <v>-33.5349</v>
      </c>
      <c r="I1149" s="6" t="n">
        <f aca="false">GrassWatbal!W1149</f>
        <v>-2.7231</v>
      </c>
      <c r="J1149" s="7" t="n">
        <f aca="false">GrassHrFlux!P1149-GrassHrFlux!P1148</f>
        <v>-0.899999999999999</v>
      </c>
      <c r="K1149" s="7" t="n">
        <f aca="false">TreeCalculations!$J$2*TreeCalculations!$K$2*(J1149/TreeCalculations!$L$2)</f>
        <v>-0.00117957252032191</v>
      </c>
      <c r="L1149" s="2" t="n">
        <f aca="false">OliveWatbal!V1149/(OliveTree!$C$31*2*OliveTree!$C$31*2)</f>
        <v>-3.435912</v>
      </c>
      <c r="M1149" s="12" t="n">
        <f aca="false">OliveWatbal!AA1149</f>
        <v>-40.0132</v>
      </c>
      <c r="N1149" s="8" t="n">
        <f aca="false">(0.5*OliveWatbal!J1149*OliveTree!$C$31*OliveTree!$C$31/18.0152*40.7*60*60)/TreeCalculations!$I$3/TreeCalculations!$I$3</f>
        <v>0</v>
      </c>
      <c r="O1149" s="8" t="n">
        <f aca="false">(OliveHrFlx!K1149*18.0152*OliveTree!$C$31*OliveTree!$C$31*2.45*0.5)/TreeCalculations!$I$3/TreeCalculations!$I$3</f>
        <v>0</v>
      </c>
      <c r="P1149" s="4" t="n">
        <f aca="false">N1149+(0.5*OliveWatbal!F1149*OliveTree!$C$31*OliveTree!$C$31/18.0152*40.7*60*60)/TreeCalculations!$I$3/TreeCalculations!$I$3 + (0.5*OliveWatbal!G1149*OliveTree!$C$31*OliveTree!$C$31/18.0152*40.7*60*60)/TreeCalculations!$I$3/TreeCalculations!$I$3</f>
        <v>0</v>
      </c>
      <c r="Q1149" s="11" t="n">
        <f aca="false">OliveWatbal!AA1149-OliveWatbal!W1149-F1149</f>
        <v>-36.8734</v>
      </c>
      <c r="R1149" s="11" t="n">
        <f aca="false">OliveWatbal!AA1149+OliveWatbal!W1149-F1149</f>
        <v>-43.153</v>
      </c>
      <c r="S1149" s="6" t="n">
        <f aca="false">OliveWatbal!W1149</f>
        <v>-3.1398</v>
      </c>
      <c r="T1149" s="7" t="n">
        <f aca="false">OliveHrFlx!P1149-OliveHrFlx!P1148</f>
        <v>-0.899999999999999</v>
      </c>
      <c r="U1149" s="7" t="n">
        <f aca="false">TreeCalculations!$J$3*TreeCalculations!$K$3*(T1149/TreeCalculations!$L$3)</f>
        <v>-0.0294893130080478</v>
      </c>
    </row>
    <row r="1150" customFormat="false" ht="12.8" hidden="false" customHeight="false" outlineLevel="0" collapsed="false">
      <c r="C1150" s="2" t="n">
        <f aca="false">GrassWatbal!AA1150</f>
        <v>-31.1991</v>
      </c>
      <c r="D1150" s="3" t="n">
        <f aca="false">(0.5*GrassWatbal!J1150*GrassTree!$C$31*GrassTree!$C$31/18.0152*40.7*60*60)/TreeCalculations!$I$2/TreeCalculations!$I$2</f>
        <v>0</v>
      </c>
      <c r="E1150" s="8" t="n">
        <f aca="false">(GrassHrFlux!K1150*18.0152*GrassTree!$C$31*GrassTree!$C$31*2.45*0.5)/TreeCalculations!$I$2/TreeCalculations!$I$2</f>
        <v>0</v>
      </c>
      <c r="F1150" s="10" t="n">
        <f aca="false">D1150+(0.5*GrassWatbal!F1150*GrassTree!$C$31*GrassTree!$C$31/18.0152*40.7*60*60)/TreeCalculations!$I$2/TreeCalculations!$I$2 + (0.5*GrassWatbal!G1150*GrassTree!$C$31*GrassTree!$C$31/18.0152*40.7*60*60)/TreeCalculations!$I$2/TreeCalculations!$I$2</f>
        <v>0</v>
      </c>
      <c r="G1150" s="5" t="n">
        <f aca="false">GrassWatbal!AA1150-GrassWatbal!W1150-F1150</f>
        <v>-31.1212</v>
      </c>
      <c r="H1150" s="11" t="n">
        <f aca="false">GrassWatbal!AA1150+GrassWatbal!W1150-F1150</f>
        <v>-31.277</v>
      </c>
      <c r="I1150" s="6" t="n">
        <f aca="false">GrassWatbal!W1150</f>
        <v>-0.0779</v>
      </c>
      <c r="J1150" s="7" t="n">
        <f aca="false">GrassHrFlux!P1150-GrassHrFlux!P1149</f>
        <v>-0.810000000000002</v>
      </c>
      <c r="K1150" s="7" t="n">
        <f aca="false">TreeCalculations!$J$2*TreeCalculations!$K$2*(J1150/TreeCalculations!$L$2)</f>
        <v>-0.00106161526828973</v>
      </c>
      <c r="L1150" s="2" t="n">
        <f aca="false">OliveWatbal!V1150/(OliveTree!$C$31*2*OliveTree!$C$31*2)</f>
        <v>-3.41328</v>
      </c>
      <c r="M1150" s="12" t="n">
        <f aca="false">OliveWatbal!AA1150</f>
        <v>-40.4005</v>
      </c>
      <c r="N1150" s="8" t="n">
        <f aca="false">(0.5*OliveWatbal!J1150*OliveTree!$C$31*OliveTree!$C$31/18.0152*40.7*60*60)/TreeCalculations!$I$3/TreeCalculations!$I$3</f>
        <v>0</v>
      </c>
      <c r="O1150" s="8" t="n">
        <f aca="false">(OliveHrFlx!K1150*18.0152*OliveTree!$C$31*OliveTree!$C$31*2.45*0.5)/TreeCalculations!$I$3/TreeCalculations!$I$3</f>
        <v>0</v>
      </c>
      <c r="P1150" s="4" t="n">
        <f aca="false">N1150+(0.5*OliveWatbal!F1150*OliveTree!$C$31*OliveTree!$C$31/18.0152*40.7*60*60)/TreeCalculations!$I$3/TreeCalculations!$I$3 + (0.5*OliveWatbal!G1150*OliveTree!$C$31*OliveTree!$C$31/18.0152*40.7*60*60)/TreeCalculations!$I$3/TreeCalculations!$I$3</f>
        <v>0</v>
      </c>
      <c r="Q1150" s="11" t="n">
        <f aca="false">OliveWatbal!AA1150-OliveWatbal!W1150-F1150</f>
        <v>-39.9522</v>
      </c>
      <c r="R1150" s="11" t="n">
        <f aca="false">OliveWatbal!AA1150+OliveWatbal!W1150-F1150</f>
        <v>-40.8488</v>
      </c>
      <c r="S1150" s="6" t="n">
        <f aca="false">OliveWatbal!W1150</f>
        <v>-0.4483</v>
      </c>
      <c r="T1150" s="7" t="n">
        <f aca="false">OliveHrFlx!P1150-OliveHrFlx!P1149</f>
        <v>-0.810000000000002</v>
      </c>
      <c r="U1150" s="7" t="n">
        <f aca="false">TreeCalculations!$J$3*TreeCalculations!$K$3*(T1150/TreeCalculations!$L$3)</f>
        <v>-0.0265403817072431</v>
      </c>
    </row>
    <row r="1151" customFormat="false" ht="12.8" hidden="false" customHeight="false" outlineLevel="0" collapsed="false">
      <c r="C1151" s="2" t="n">
        <f aca="false">GrassWatbal!AA1151</f>
        <v>-31.3124</v>
      </c>
      <c r="D1151" s="3" t="n">
        <f aca="false">(0.5*GrassWatbal!J1151*GrassTree!$C$31*GrassTree!$C$31/18.0152*40.7*60*60)/TreeCalculations!$I$2/TreeCalculations!$I$2</f>
        <v>0</v>
      </c>
      <c r="E1151" s="8" t="n">
        <f aca="false">(GrassHrFlux!K1151*18.0152*GrassTree!$C$31*GrassTree!$C$31*2.45*0.5)/TreeCalculations!$I$2/TreeCalculations!$I$2</f>
        <v>0</v>
      </c>
      <c r="F1151" s="10" t="n">
        <f aca="false">D1151+(0.5*GrassWatbal!F1151*GrassTree!$C$31*GrassTree!$C$31/18.0152*40.7*60*60)/TreeCalculations!$I$2/TreeCalculations!$I$2 + (0.5*GrassWatbal!G1151*GrassTree!$C$31*GrassTree!$C$31/18.0152*40.7*60*60)/TreeCalculations!$I$2/TreeCalculations!$I$2</f>
        <v>0</v>
      </c>
      <c r="G1151" s="5" t="n">
        <f aca="false">GrassWatbal!AA1151-GrassWatbal!W1151-F1151</f>
        <v>-33.1726</v>
      </c>
      <c r="H1151" s="11" t="n">
        <f aca="false">GrassWatbal!AA1151+GrassWatbal!W1151-F1151</f>
        <v>-29.4522</v>
      </c>
      <c r="I1151" s="6" t="n">
        <f aca="false">GrassWatbal!W1151</f>
        <v>1.8602</v>
      </c>
      <c r="J1151" s="7" t="n">
        <f aca="false">GrassHrFlux!P1151-GrassHrFlux!P1150</f>
        <v>-1.35</v>
      </c>
      <c r="K1151" s="7" t="n">
        <f aca="false">TreeCalculations!$J$2*TreeCalculations!$K$2*(J1151/TreeCalculations!$L$2)</f>
        <v>-0.00176935878048287</v>
      </c>
      <c r="L1151" s="2" t="n">
        <f aca="false">OliveWatbal!V1151/(OliveTree!$C$31*2*OliveTree!$C$31*2)</f>
        <v>-3.390896</v>
      </c>
      <c r="M1151" s="12" t="n">
        <f aca="false">OliveWatbal!AA1151</f>
        <v>-40.5138</v>
      </c>
      <c r="N1151" s="8" t="n">
        <f aca="false">(0.5*OliveWatbal!J1151*OliveTree!$C$31*OliveTree!$C$31/18.0152*40.7*60*60)/TreeCalculations!$I$3/TreeCalculations!$I$3</f>
        <v>0</v>
      </c>
      <c r="O1151" s="8" t="n">
        <f aca="false">(OliveHrFlx!K1151*18.0152*OliveTree!$C$31*OliveTree!$C$31*2.45*0.5)/TreeCalculations!$I$3/TreeCalculations!$I$3</f>
        <v>0</v>
      </c>
      <c r="P1151" s="4" t="n">
        <f aca="false">N1151+(0.5*OliveWatbal!F1151*OliveTree!$C$31*OliveTree!$C$31/18.0152*40.7*60*60)/TreeCalculations!$I$3/TreeCalculations!$I$3 + (0.5*OliveWatbal!G1151*OliveTree!$C$31*OliveTree!$C$31/18.0152*40.7*60*60)/TreeCalculations!$I$3/TreeCalculations!$I$3</f>
        <v>0</v>
      </c>
      <c r="Q1151" s="11" t="n">
        <f aca="false">OliveWatbal!AA1151-OliveWatbal!W1151-F1151</f>
        <v>-42.041</v>
      </c>
      <c r="R1151" s="11" t="n">
        <f aca="false">OliveWatbal!AA1151+OliveWatbal!W1151-F1151</f>
        <v>-38.9866</v>
      </c>
      <c r="S1151" s="6" t="n">
        <f aca="false">OliveWatbal!W1151</f>
        <v>1.5272</v>
      </c>
      <c r="T1151" s="7" t="n">
        <f aca="false">OliveHrFlx!P1151-OliveHrFlx!P1150</f>
        <v>-1.35</v>
      </c>
      <c r="U1151" s="7" t="n">
        <f aca="false">TreeCalculations!$J$3*TreeCalculations!$K$3*(T1151/TreeCalculations!$L$3)</f>
        <v>-0.0442339695120717</v>
      </c>
    </row>
    <row r="1152" customFormat="false" ht="12.8" hidden="false" customHeight="false" outlineLevel="0" collapsed="false">
      <c r="C1152" s="2" t="n">
        <f aca="false">GrassWatbal!AA1152</f>
        <v>-30.7982</v>
      </c>
      <c r="D1152" s="3" t="n">
        <f aca="false">(0.5*GrassWatbal!J1152*GrassTree!$C$31*GrassTree!$C$31/18.0152*40.7*60*60)/TreeCalculations!$I$2/TreeCalculations!$I$2</f>
        <v>0</v>
      </c>
      <c r="E1152" s="8" t="n">
        <f aca="false">(GrassHrFlux!K1152*18.0152*GrassTree!$C$31*GrassTree!$C$31*2.45*0.5)/TreeCalculations!$I$2/TreeCalculations!$I$2</f>
        <v>0</v>
      </c>
      <c r="F1152" s="10" t="n">
        <f aca="false">D1152+(0.5*GrassWatbal!F1152*GrassTree!$C$31*GrassTree!$C$31/18.0152*40.7*60*60)/TreeCalculations!$I$2/TreeCalculations!$I$2 + (0.5*GrassWatbal!G1152*GrassTree!$C$31*GrassTree!$C$31/18.0152*40.7*60*60)/TreeCalculations!$I$2/TreeCalculations!$I$2</f>
        <v>0</v>
      </c>
      <c r="G1152" s="5" t="n">
        <f aca="false">GrassWatbal!AA1152-GrassWatbal!W1152-F1152</f>
        <v>-36.8825</v>
      </c>
      <c r="H1152" s="11" t="n">
        <f aca="false">GrassWatbal!AA1152+GrassWatbal!W1152-F1152</f>
        <v>-24.7139</v>
      </c>
      <c r="I1152" s="6" t="n">
        <f aca="false">GrassWatbal!W1152</f>
        <v>6.0843</v>
      </c>
      <c r="J1152" s="7" t="n">
        <f aca="false">GrassHrFlux!P1152-GrassHrFlux!P1151</f>
        <v>-0.25</v>
      </c>
      <c r="K1152" s="7" t="n">
        <f aca="false">TreeCalculations!$J$2*TreeCalculations!$K$2*(J1152/TreeCalculations!$L$2)</f>
        <v>-0.000327659033422754</v>
      </c>
      <c r="L1152" s="2" t="n">
        <f aca="false">OliveWatbal!V1152/(OliveTree!$C$31*2*OliveTree!$C$31*2)</f>
        <v>-3.351544</v>
      </c>
      <c r="M1152" s="12" t="n">
        <f aca="false">OliveWatbal!AA1152</f>
        <v>-39.9995</v>
      </c>
      <c r="N1152" s="8" t="n">
        <f aca="false">(0.5*OliveWatbal!J1152*OliveTree!$C$31*OliveTree!$C$31/18.0152*40.7*60*60)/TreeCalculations!$I$3/TreeCalculations!$I$3</f>
        <v>0</v>
      </c>
      <c r="O1152" s="8" t="n">
        <f aca="false">(OliveHrFlx!K1152*18.0152*OliveTree!$C$31*OliveTree!$C$31*2.45*0.5)/TreeCalculations!$I$3/TreeCalculations!$I$3</f>
        <v>0</v>
      </c>
      <c r="P1152" s="4" t="n">
        <f aca="false">N1152+(0.5*OliveWatbal!F1152*OliveTree!$C$31*OliveTree!$C$31/18.0152*40.7*60*60)/TreeCalculations!$I$3/TreeCalculations!$I$3 + (0.5*OliveWatbal!G1152*OliveTree!$C$31*OliveTree!$C$31/18.0152*40.7*60*60)/TreeCalculations!$I$3/TreeCalculations!$I$3</f>
        <v>0</v>
      </c>
      <c r="Q1152" s="11" t="n">
        <f aca="false">OliveWatbal!AA1152-OliveWatbal!W1152-F1152</f>
        <v>-45.7838</v>
      </c>
      <c r="R1152" s="11" t="n">
        <f aca="false">OliveWatbal!AA1152+OliveWatbal!W1152-F1152</f>
        <v>-34.2152</v>
      </c>
      <c r="S1152" s="6" t="n">
        <f aca="false">OliveWatbal!W1152</f>
        <v>5.7843</v>
      </c>
      <c r="T1152" s="7" t="n">
        <f aca="false">OliveHrFlx!P1152-OliveHrFlx!P1151</f>
        <v>-0.25</v>
      </c>
      <c r="U1152" s="7" t="n">
        <f aca="false">TreeCalculations!$J$3*TreeCalculations!$K$3*(T1152/TreeCalculations!$L$3)</f>
        <v>-0.00819147583556885</v>
      </c>
    </row>
    <row r="1153" customFormat="false" ht="12.8" hidden="false" customHeight="false" outlineLevel="0" collapsed="false">
      <c r="C1153" s="2" t="n">
        <f aca="false">GrassWatbal!AA1153</f>
        <v>-30.2095</v>
      </c>
      <c r="D1153" s="3" t="n">
        <f aca="false">(0.5*GrassWatbal!J1153*GrassTree!$C$31*GrassTree!$C$31/18.0152*40.7*60*60)/TreeCalculations!$I$2/TreeCalculations!$I$2</f>
        <v>0</v>
      </c>
      <c r="E1153" s="8" t="n">
        <f aca="false">(GrassHrFlux!K1153*18.0152*GrassTree!$C$31*GrassTree!$C$31*2.45*0.5)/TreeCalculations!$I$2/TreeCalculations!$I$2</f>
        <v>0</v>
      </c>
      <c r="F1153" s="10" t="n">
        <f aca="false">D1153+(0.5*GrassWatbal!F1153*GrassTree!$C$31*GrassTree!$C$31/18.0152*40.7*60*60)/TreeCalculations!$I$2/TreeCalculations!$I$2 + (0.5*GrassWatbal!G1153*GrassTree!$C$31*GrassTree!$C$31/18.0152*40.7*60*60)/TreeCalculations!$I$2/TreeCalculations!$I$2</f>
        <v>0</v>
      </c>
      <c r="G1153" s="5" t="n">
        <f aca="false">GrassWatbal!AA1153-GrassWatbal!W1153-F1153</f>
        <v>-34.8667</v>
      </c>
      <c r="H1153" s="11" t="n">
        <f aca="false">GrassWatbal!AA1153+GrassWatbal!W1153-F1153</f>
        <v>-25.5523</v>
      </c>
      <c r="I1153" s="6" t="n">
        <f aca="false">GrassWatbal!W1153</f>
        <v>4.6572</v>
      </c>
      <c r="J1153" s="7" t="n">
        <f aca="false">GrassHrFlux!P1153-GrassHrFlux!P1152</f>
        <v>-0.290000000000003</v>
      </c>
      <c r="K1153" s="7" t="n">
        <f aca="false">TreeCalculations!$J$2*TreeCalculations!$K$2*(J1153/TreeCalculations!$L$2)</f>
        <v>-0.000380084478770398</v>
      </c>
      <c r="L1153" s="2" t="n">
        <f aca="false">OliveWatbal!V1153/(OliveTree!$C$31*2*OliveTree!$C$31*2)</f>
        <v>-3.342252</v>
      </c>
      <c r="M1153" s="12" t="n">
        <f aca="false">OliveWatbal!AA1153</f>
        <v>-39.4105</v>
      </c>
      <c r="N1153" s="8" t="n">
        <f aca="false">(0.5*OliveWatbal!J1153*OliveTree!$C$31*OliveTree!$C$31/18.0152*40.7*60*60)/TreeCalculations!$I$3/TreeCalculations!$I$3</f>
        <v>0</v>
      </c>
      <c r="O1153" s="8" t="n">
        <f aca="false">(OliveHrFlx!K1153*18.0152*OliveTree!$C$31*OliveTree!$C$31*2.45*0.5)/TreeCalculations!$I$3/TreeCalculations!$I$3</f>
        <v>0</v>
      </c>
      <c r="P1153" s="4" t="n">
        <f aca="false">N1153+(0.5*OliveWatbal!F1153*OliveTree!$C$31*OliveTree!$C$31/18.0152*40.7*60*60)/TreeCalculations!$I$3/TreeCalculations!$I$3 + (0.5*OliveWatbal!G1153*OliveTree!$C$31*OliveTree!$C$31/18.0152*40.7*60*60)/TreeCalculations!$I$3/TreeCalculations!$I$3</f>
        <v>0</v>
      </c>
      <c r="Q1153" s="11" t="n">
        <f aca="false">OliveWatbal!AA1153-OliveWatbal!W1153-F1153</f>
        <v>-43.7922</v>
      </c>
      <c r="R1153" s="11" t="n">
        <f aca="false">OliveWatbal!AA1153+OliveWatbal!W1153-F1153</f>
        <v>-35.0288</v>
      </c>
      <c r="S1153" s="6" t="n">
        <f aca="false">OliveWatbal!W1153</f>
        <v>4.3817</v>
      </c>
      <c r="T1153" s="7" t="n">
        <f aca="false">OliveHrFlx!P1153-OliveHrFlx!P1152</f>
        <v>-0.290000000000003</v>
      </c>
      <c r="U1153" s="7" t="n">
        <f aca="false">TreeCalculations!$J$3*TreeCalculations!$K$3*(T1153/TreeCalculations!$L$3)</f>
        <v>-0.00950211196925995</v>
      </c>
    </row>
    <row r="1154" customFormat="false" ht="12.8" hidden="false" customHeight="false" outlineLevel="0" collapsed="false">
      <c r="C1154" s="2" t="n">
        <f aca="false">GrassWatbal!AA1154</f>
        <v>-29.6243</v>
      </c>
      <c r="D1154" s="3" t="n">
        <f aca="false">(0.5*GrassWatbal!J1154*GrassTree!$C$31*GrassTree!$C$31/18.0152*40.7*60*60)/TreeCalculations!$I$2/TreeCalculations!$I$2</f>
        <v>0</v>
      </c>
      <c r="E1154" s="8" t="n">
        <f aca="false">(GrassHrFlux!K1154*18.0152*GrassTree!$C$31*GrassTree!$C$31*2.45*0.5)/TreeCalculations!$I$2/TreeCalculations!$I$2</f>
        <v>0</v>
      </c>
      <c r="F1154" s="10" t="n">
        <f aca="false">D1154+(0.5*GrassWatbal!F1154*GrassTree!$C$31*GrassTree!$C$31/18.0152*40.7*60*60)/TreeCalculations!$I$2/TreeCalculations!$I$2 + (0.5*GrassWatbal!G1154*GrassTree!$C$31*GrassTree!$C$31/18.0152*40.7*60*60)/TreeCalculations!$I$2/TreeCalculations!$I$2</f>
        <v>0</v>
      </c>
      <c r="G1154" s="5" t="n">
        <f aca="false">GrassWatbal!AA1154-GrassWatbal!W1154-F1154</f>
        <v>-33.689</v>
      </c>
      <c r="H1154" s="11" t="n">
        <f aca="false">GrassWatbal!AA1154+GrassWatbal!W1154-F1154</f>
        <v>-25.5596</v>
      </c>
      <c r="I1154" s="6" t="n">
        <f aca="false">GrassWatbal!W1154</f>
        <v>4.0647</v>
      </c>
      <c r="J1154" s="7" t="n">
        <f aca="false">GrassHrFlux!P1154-GrassHrFlux!P1153</f>
        <v>-0.41</v>
      </c>
      <c r="K1154" s="7" t="n">
        <f aca="false">TreeCalculations!$J$2*TreeCalculations!$K$2*(J1154/TreeCalculations!$L$2)</f>
        <v>-0.000537360814813316</v>
      </c>
      <c r="L1154" s="2" t="n">
        <f aca="false">OliveWatbal!V1154/(OliveTree!$C$31*2*OliveTree!$C$31*2)</f>
        <v>-3.319768</v>
      </c>
      <c r="M1154" s="12" t="n">
        <f aca="false">OliveWatbal!AA1154</f>
        <v>-38.8253</v>
      </c>
      <c r="N1154" s="8" t="n">
        <f aca="false">(0.5*OliveWatbal!J1154*OliveTree!$C$31*OliveTree!$C$31/18.0152*40.7*60*60)/TreeCalculations!$I$3/TreeCalculations!$I$3</f>
        <v>0</v>
      </c>
      <c r="O1154" s="8" t="n">
        <f aca="false">(OliveHrFlx!K1154*18.0152*OliveTree!$C$31*OliveTree!$C$31*2.45*0.5)/TreeCalculations!$I$3/TreeCalculations!$I$3</f>
        <v>0</v>
      </c>
      <c r="P1154" s="4" t="n">
        <f aca="false">N1154+(0.5*OliveWatbal!F1154*OliveTree!$C$31*OliveTree!$C$31/18.0152*40.7*60*60)/TreeCalculations!$I$3/TreeCalculations!$I$3 + (0.5*OliveWatbal!G1154*OliveTree!$C$31*OliveTree!$C$31/18.0152*40.7*60*60)/TreeCalculations!$I$3/TreeCalculations!$I$3</f>
        <v>0</v>
      </c>
      <c r="Q1154" s="11" t="n">
        <f aca="false">OliveWatbal!AA1154-OliveWatbal!W1154-F1154</f>
        <v>-42.6353</v>
      </c>
      <c r="R1154" s="11" t="n">
        <f aca="false">OliveWatbal!AA1154+OliveWatbal!W1154-F1154</f>
        <v>-35.0153</v>
      </c>
      <c r="S1154" s="6" t="n">
        <f aca="false">OliveWatbal!W1154</f>
        <v>3.81</v>
      </c>
      <c r="T1154" s="7" t="n">
        <f aca="false">OliveHrFlx!P1154-OliveHrFlx!P1153</f>
        <v>-0.41</v>
      </c>
      <c r="U1154" s="7" t="n">
        <f aca="false">TreeCalculations!$J$3*TreeCalculations!$K$3*(T1154/TreeCalculations!$L$3)</f>
        <v>-0.0134340203703329</v>
      </c>
    </row>
    <row r="1155" customFormat="false" ht="12.8" hidden="false" customHeight="false" outlineLevel="0" collapsed="false">
      <c r="C1155" s="2" t="n">
        <f aca="false">GrassWatbal!AA1155</f>
        <v>-30.2339</v>
      </c>
      <c r="D1155" s="3" t="n">
        <f aca="false">(0.5*GrassWatbal!J1155*GrassTree!$C$31*GrassTree!$C$31/18.0152*40.7*60*60)/TreeCalculations!$I$2/TreeCalculations!$I$2</f>
        <v>0</v>
      </c>
      <c r="E1155" s="8" t="n">
        <f aca="false">(GrassHrFlux!K1155*18.0152*GrassTree!$C$31*GrassTree!$C$31*2.45*0.5)/TreeCalculations!$I$2/TreeCalculations!$I$2</f>
        <v>0</v>
      </c>
      <c r="F1155" s="10" t="n">
        <f aca="false">D1155+(0.5*GrassWatbal!F1155*GrassTree!$C$31*GrassTree!$C$31/18.0152*40.7*60*60)/TreeCalculations!$I$2/TreeCalculations!$I$2 + (0.5*GrassWatbal!G1155*GrassTree!$C$31*GrassTree!$C$31/18.0152*40.7*60*60)/TreeCalculations!$I$2/TreeCalculations!$I$2</f>
        <v>0</v>
      </c>
      <c r="G1155" s="5" t="n">
        <f aca="false">GrassWatbal!AA1155-GrassWatbal!W1155-F1155</f>
        <v>-34.5897</v>
      </c>
      <c r="H1155" s="11" t="n">
        <f aca="false">GrassWatbal!AA1155+GrassWatbal!W1155-F1155</f>
        <v>-25.8781</v>
      </c>
      <c r="I1155" s="6" t="n">
        <f aca="false">GrassWatbal!W1155</f>
        <v>4.3558</v>
      </c>
      <c r="J1155" s="7" t="n">
        <f aca="false">GrassHrFlux!P1155-GrassHrFlux!P1154</f>
        <v>-1.19</v>
      </c>
      <c r="K1155" s="7" t="n">
        <f aca="false">TreeCalculations!$J$2*TreeCalculations!$K$2*(J1155/TreeCalculations!$L$2)</f>
        <v>-0.00155965699909231</v>
      </c>
      <c r="L1155" s="2" t="n">
        <f aca="false">OliveWatbal!V1155/(OliveTree!$C$31*2*OliveTree!$C$31*2)</f>
        <v>-3.326868</v>
      </c>
      <c r="M1155" s="12" t="n">
        <f aca="false">OliveWatbal!AA1155</f>
        <v>-39.4351</v>
      </c>
      <c r="N1155" s="8" t="n">
        <f aca="false">(0.5*OliveWatbal!J1155*OliveTree!$C$31*OliveTree!$C$31/18.0152*40.7*60*60)/TreeCalculations!$I$3/TreeCalculations!$I$3</f>
        <v>0</v>
      </c>
      <c r="O1155" s="8" t="n">
        <f aca="false">(OliveHrFlx!K1155*18.0152*OliveTree!$C$31*OliveTree!$C$31*2.45*0.5)/TreeCalculations!$I$3/TreeCalculations!$I$3</f>
        <v>0</v>
      </c>
      <c r="P1155" s="4" t="n">
        <f aca="false">N1155+(0.5*OliveWatbal!F1155*OliveTree!$C$31*OliveTree!$C$31/18.0152*40.7*60*60)/TreeCalculations!$I$3/TreeCalculations!$I$3 + (0.5*OliveWatbal!G1155*OliveTree!$C$31*OliveTree!$C$31/18.0152*40.7*60*60)/TreeCalculations!$I$3/TreeCalculations!$I$3</f>
        <v>0</v>
      </c>
      <c r="Q1155" s="11" t="n">
        <f aca="false">OliveWatbal!AA1155-OliveWatbal!W1155-F1155</f>
        <v>-43.5548</v>
      </c>
      <c r="R1155" s="11" t="n">
        <f aca="false">OliveWatbal!AA1155+OliveWatbal!W1155-F1155</f>
        <v>-35.3154</v>
      </c>
      <c r="S1155" s="6" t="n">
        <f aca="false">OliveWatbal!W1155</f>
        <v>4.1197</v>
      </c>
      <c r="T1155" s="7" t="n">
        <f aca="false">OliveHrFlx!P1155-OliveHrFlx!P1154</f>
        <v>-1.19</v>
      </c>
      <c r="U1155" s="7" t="n">
        <f aca="false">TreeCalculations!$J$3*TreeCalculations!$K$3*(T1155/TreeCalculations!$L$3)</f>
        <v>-0.0389914249773076</v>
      </c>
    </row>
    <row r="1156" customFormat="false" ht="12.8" hidden="false" customHeight="false" outlineLevel="0" collapsed="false">
      <c r="C1156" s="2" t="n">
        <f aca="false">GrassWatbal!AA1156</f>
        <v>-30.4245</v>
      </c>
      <c r="D1156" s="3" t="n">
        <f aca="false">(0.5*GrassWatbal!J1156*GrassTree!$C$31*GrassTree!$C$31/18.0152*40.7*60*60)/TreeCalculations!$I$2/TreeCalculations!$I$2</f>
        <v>0</v>
      </c>
      <c r="E1156" s="8" t="n">
        <f aca="false">(GrassHrFlux!K1156*18.0152*GrassTree!$C$31*GrassTree!$C$31*2.45*0.5)/TreeCalculations!$I$2/TreeCalculations!$I$2</f>
        <v>0</v>
      </c>
      <c r="F1156" s="10" t="n">
        <f aca="false">D1156+(0.5*GrassWatbal!F1156*GrassTree!$C$31*GrassTree!$C$31/18.0152*40.7*60*60)/TreeCalculations!$I$2/TreeCalculations!$I$2 + (0.5*GrassWatbal!G1156*GrassTree!$C$31*GrassTree!$C$31/18.0152*40.7*60*60)/TreeCalculations!$I$2/TreeCalculations!$I$2</f>
        <v>0</v>
      </c>
      <c r="G1156" s="5" t="n">
        <f aca="false">GrassWatbal!AA1156-GrassWatbal!W1156-F1156</f>
        <v>-38.7082</v>
      </c>
      <c r="H1156" s="11" t="n">
        <f aca="false">GrassWatbal!AA1156+GrassWatbal!W1156-F1156</f>
        <v>-22.1408</v>
      </c>
      <c r="I1156" s="6" t="n">
        <f aca="false">GrassWatbal!W1156</f>
        <v>8.2837</v>
      </c>
      <c r="J1156" s="7" t="n">
        <f aca="false">GrassHrFlux!P1156-GrassHrFlux!P1155</f>
        <v>-0.400000000000002</v>
      </c>
      <c r="K1156" s="7" t="n">
        <f aca="false">TreeCalculations!$J$2*TreeCalculations!$K$2*(J1156/TreeCalculations!$L$2)</f>
        <v>-0.000524254453476409</v>
      </c>
      <c r="L1156" s="2" t="n">
        <f aca="false">OliveWatbal!V1156/(OliveTree!$C$31*2*OliveTree!$C$31*2)</f>
        <v>-3.29846</v>
      </c>
      <c r="M1156" s="12" t="n">
        <f aca="false">OliveWatbal!AA1156</f>
        <v>-39.6255</v>
      </c>
      <c r="N1156" s="8" t="n">
        <f aca="false">(0.5*OliveWatbal!J1156*OliveTree!$C$31*OliveTree!$C$31/18.0152*40.7*60*60)/TreeCalculations!$I$3/TreeCalculations!$I$3</f>
        <v>0</v>
      </c>
      <c r="O1156" s="8" t="n">
        <f aca="false">(OliveHrFlx!K1156*18.0152*OliveTree!$C$31*OliveTree!$C$31*2.45*0.5)/TreeCalculations!$I$3/TreeCalculations!$I$3</f>
        <v>0</v>
      </c>
      <c r="P1156" s="4" t="n">
        <f aca="false">N1156+(0.5*OliveWatbal!F1156*OliveTree!$C$31*OliveTree!$C$31/18.0152*40.7*60*60)/TreeCalculations!$I$3/TreeCalculations!$I$3 + (0.5*OliveWatbal!G1156*OliveTree!$C$31*OliveTree!$C$31/18.0152*40.7*60*60)/TreeCalculations!$I$3/TreeCalculations!$I$3</f>
        <v>0</v>
      </c>
      <c r="Q1156" s="11" t="n">
        <f aca="false">OliveWatbal!AA1156-OliveWatbal!W1156-F1156</f>
        <v>-47.6918</v>
      </c>
      <c r="R1156" s="11" t="n">
        <f aca="false">OliveWatbal!AA1156+OliveWatbal!W1156-F1156</f>
        <v>-31.5592</v>
      </c>
      <c r="S1156" s="6" t="n">
        <f aca="false">OliveWatbal!W1156</f>
        <v>8.0663</v>
      </c>
      <c r="T1156" s="7" t="n">
        <f aca="false">OliveHrFlx!P1156-OliveHrFlx!P1155</f>
        <v>-0.400000000000002</v>
      </c>
      <c r="U1156" s="7" t="n">
        <f aca="false">TreeCalculations!$J$3*TreeCalculations!$K$3*(T1156/TreeCalculations!$L$3)</f>
        <v>-0.0131063613369102</v>
      </c>
    </row>
    <row r="1157" customFormat="false" ht="12.8" hidden="false" customHeight="false" outlineLevel="0" collapsed="false">
      <c r="C1157" s="2" t="n">
        <f aca="false">GrassWatbal!AA1157</f>
        <v>-30.2659</v>
      </c>
      <c r="D1157" s="3" t="n">
        <f aca="false">(0.5*GrassWatbal!J1157*GrassTree!$C$31*GrassTree!$C$31/18.0152*40.7*60*60)/TreeCalculations!$I$2/TreeCalculations!$I$2</f>
        <v>0</v>
      </c>
      <c r="E1157" s="8" t="n">
        <f aca="false">(GrassHrFlux!K1157*18.0152*GrassTree!$C$31*GrassTree!$C$31*2.45*0.5)/TreeCalculations!$I$2/TreeCalculations!$I$2</f>
        <v>0</v>
      </c>
      <c r="F1157" s="10" t="n">
        <f aca="false">D1157+(0.5*GrassWatbal!F1157*GrassTree!$C$31*GrassTree!$C$31/18.0152*40.7*60*60)/TreeCalculations!$I$2/TreeCalculations!$I$2 + (0.5*GrassWatbal!G1157*GrassTree!$C$31*GrassTree!$C$31/18.0152*40.7*60*60)/TreeCalculations!$I$2/TreeCalculations!$I$2</f>
        <v>0</v>
      </c>
      <c r="G1157" s="5" t="n">
        <f aca="false">GrassWatbal!AA1157-GrassWatbal!W1157-F1157</f>
        <v>-38.1132</v>
      </c>
      <c r="H1157" s="11" t="n">
        <f aca="false">GrassWatbal!AA1157+GrassWatbal!W1157-F1157</f>
        <v>-22.4186</v>
      </c>
      <c r="I1157" s="6" t="n">
        <f aca="false">GrassWatbal!W1157</f>
        <v>7.8473</v>
      </c>
      <c r="J1157" s="7" t="n">
        <f aca="false">GrassHrFlux!P1157-GrassHrFlux!P1156</f>
        <v>-0.0699999999999967</v>
      </c>
      <c r="K1157" s="7" t="n">
        <f aca="false">TreeCalculations!$J$2*TreeCalculations!$K$2*(J1157/TreeCalculations!$L$2)</f>
        <v>-9.17445293583668E-005</v>
      </c>
      <c r="L1157" s="2" t="n">
        <f aca="false">OliveWatbal!V1157/(OliveTree!$C$31*2*OliveTree!$C$31*2)</f>
        <v>-3.288348</v>
      </c>
      <c r="M1157" s="12" t="n">
        <f aca="false">OliveWatbal!AA1157</f>
        <v>-39.4669</v>
      </c>
      <c r="N1157" s="8" t="n">
        <f aca="false">(0.5*OliveWatbal!J1157*OliveTree!$C$31*OliveTree!$C$31/18.0152*40.7*60*60)/TreeCalculations!$I$3/TreeCalculations!$I$3</f>
        <v>0</v>
      </c>
      <c r="O1157" s="8" t="n">
        <f aca="false">(OliveHrFlx!K1157*18.0152*OliveTree!$C$31*OliveTree!$C$31*2.45*0.5)/TreeCalculations!$I$3/TreeCalculations!$I$3</f>
        <v>0</v>
      </c>
      <c r="P1157" s="4" t="n">
        <f aca="false">N1157+(0.5*OliveWatbal!F1157*OliveTree!$C$31*OliveTree!$C$31/18.0152*40.7*60*60)/TreeCalculations!$I$3/TreeCalculations!$I$3 + (0.5*OliveWatbal!G1157*OliveTree!$C$31*OliveTree!$C$31/18.0152*40.7*60*60)/TreeCalculations!$I$3/TreeCalculations!$I$3</f>
        <v>0</v>
      </c>
      <c r="Q1157" s="11" t="n">
        <f aca="false">OliveWatbal!AA1157-OliveWatbal!W1157-F1157</f>
        <v>-47.1112</v>
      </c>
      <c r="R1157" s="11" t="n">
        <f aca="false">OliveWatbal!AA1157+OliveWatbal!W1157-F1157</f>
        <v>-31.8226</v>
      </c>
      <c r="S1157" s="6" t="n">
        <f aca="false">OliveWatbal!W1157</f>
        <v>7.6443</v>
      </c>
      <c r="T1157" s="7" t="n">
        <f aca="false">OliveHrFlx!P1157-OliveHrFlx!P1156</f>
        <v>-0.0699999999999967</v>
      </c>
      <c r="U1157" s="7" t="n">
        <f aca="false">TreeCalculations!$J$3*TreeCalculations!$K$3*(T1157/TreeCalculations!$L$3)</f>
        <v>-0.00229361323395917</v>
      </c>
    </row>
    <row r="1158" customFormat="false" ht="12.8" hidden="false" customHeight="false" outlineLevel="0" collapsed="false">
      <c r="C1158" s="2" t="n">
        <f aca="false">GrassWatbal!AA1158</f>
        <v>-30.5352</v>
      </c>
      <c r="D1158" s="3" t="n">
        <f aca="false">(0.5*GrassWatbal!J1158*GrassTree!$C$31*GrassTree!$C$31/18.0152*40.7*60*60)/TreeCalculations!$I$2/TreeCalculations!$I$2</f>
        <v>0</v>
      </c>
      <c r="E1158" s="8" t="n">
        <f aca="false">(GrassHrFlux!K1158*18.0152*GrassTree!$C$31*GrassTree!$C$31*2.45*0.5)/TreeCalculations!$I$2/TreeCalculations!$I$2</f>
        <v>0</v>
      </c>
      <c r="F1158" s="10" t="n">
        <f aca="false">D1158+(0.5*GrassWatbal!F1158*GrassTree!$C$31*GrassTree!$C$31/18.0152*40.7*60*60)/TreeCalculations!$I$2/TreeCalculations!$I$2 + (0.5*GrassWatbal!G1158*GrassTree!$C$31*GrassTree!$C$31/18.0152*40.7*60*60)/TreeCalculations!$I$2/TreeCalculations!$I$2</f>
        <v>0</v>
      </c>
      <c r="G1158" s="5" t="n">
        <f aca="false">GrassWatbal!AA1158-GrassWatbal!W1158-F1158</f>
        <v>-36.7457</v>
      </c>
      <c r="H1158" s="11" t="n">
        <f aca="false">GrassWatbal!AA1158+GrassWatbal!W1158-F1158</f>
        <v>-24.3247</v>
      </c>
      <c r="I1158" s="6" t="n">
        <f aca="false">GrassWatbal!W1158</f>
        <v>6.2105</v>
      </c>
      <c r="J1158" s="7" t="n">
        <f aca="false">GrassHrFlux!P1158-GrassHrFlux!P1157</f>
        <v>0.209999999999997</v>
      </c>
      <c r="K1158" s="7" t="n">
        <f aca="false">TreeCalculations!$J$2*TreeCalculations!$K$2*(J1158/TreeCalculations!$L$2)</f>
        <v>0.00027523358807511</v>
      </c>
      <c r="L1158" s="2" t="n">
        <f aca="false">OliveWatbal!V1158/(OliveTree!$C$31*2*OliveTree!$C$31*2)</f>
        <v>-3.293008</v>
      </c>
      <c r="M1158" s="12" t="n">
        <f aca="false">OliveWatbal!AA1158</f>
        <v>-39.7363</v>
      </c>
      <c r="N1158" s="8" t="n">
        <f aca="false">(0.5*OliveWatbal!J1158*OliveTree!$C$31*OliveTree!$C$31/18.0152*40.7*60*60)/TreeCalculations!$I$3/TreeCalculations!$I$3</f>
        <v>0</v>
      </c>
      <c r="O1158" s="8" t="n">
        <f aca="false">(OliveHrFlx!K1158*18.0152*OliveTree!$C$31*OliveTree!$C$31*2.45*0.5)/TreeCalculations!$I$3/TreeCalculations!$I$3</f>
        <v>0</v>
      </c>
      <c r="P1158" s="4" t="n">
        <f aca="false">N1158+(0.5*OliveWatbal!F1158*OliveTree!$C$31*OliveTree!$C$31/18.0152*40.7*60*60)/TreeCalculations!$I$3/TreeCalculations!$I$3 + (0.5*OliveWatbal!G1158*OliveTree!$C$31*OliveTree!$C$31/18.0152*40.7*60*60)/TreeCalculations!$I$3/TreeCalculations!$I$3</f>
        <v>0</v>
      </c>
      <c r="Q1158" s="11" t="n">
        <f aca="false">OliveWatbal!AA1158-OliveWatbal!W1158-F1158</f>
        <v>-45.7554</v>
      </c>
      <c r="R1158" s="11" t="n">
        <f aca="false">OliveWatbal!AA1158+OliveWatbal!W1158-F1158</f>
        <v>-33.7172</v>
      </c>
      <c r="S1158" s="6" t="n">
        <f aca="false">OliveWatbal!W1158</f>
        <v>6.0191</v>
      </c>
      <c r="T1158" s="7" t="n">
        <f aca="false">OliveHrFlx!P1158-OliveHrFlx!P1157</f>
        <v>0.209999999999997</v>
      </c>
      <c r="U1158" s="7" t="n">
        <f aca="false">TreeCalculations!$J$3*TreeCalculations!$K$3*(T1158/TreeCalculations!$L$3)</f>
        <v>0.00688083970187774</v>
      </c>
    </row>
    <row r="1159" customFormat="false" ht="12.8" hidden="false" customHeight="false" outlineLevel="0" collapsed="false">
      <c r="C1159" s="2" t="n">
        <f aca="false">GrassWatbal!AA1159</f>
        <v>-30.0331</v>
      </c>
      <c r="D1159" s="3" t="n">
        <f aca="false">(0.5*GrassWatbal!J1159*GrassTree!$C$31*GrassTree!$C$31/18.0152*40.7*60*60)/TreeCalculations!$I$2/TreeCalculations!$I$2</f>
        <v>0</v>
      </c>
      <c r="E1159" s="8" t="n">
        <f aca="false">(GrassHrFlux!K1159*18.0152*GrassTree!$C$31*GrassTree!$C$31*2.45*0.5)/TreeCalculations!$I$2/TreeCalculations!$I$2</f>
        <v>0</v>
      </c>
      <c r="F1159" s="10" t="n">
        <f aca="false">D1159+(0.5*GrassWatbal!F1159*GrassTree!$C$31*GrassTree!$C$31/18.0152*40.7*60*60)/TreeCalculations!$I$2/TreeCalculations!$I$2 + (0.5*GrassWatbal!G1159*GrassTree!$C$31*GrassTree!$C$31/18.0152*40.7*60*60)/TreeCalculations!$I$2/TreeCalculations!$I$2</f>
        <v>0</v>
      </c>
      <c r="G1159" s="5" t="n">
        <f aca="false">GrassWatbal!AA1159-GrassWatbal!W1159-F1159</f>
        <v>-33.903</v>
      </c>
      <c r="H1159" s="11" t="n">
        <f aca="false">GrassWatbal!AA1159+GrassWatbal!W1159-F1159</f>
        <v>-26.1632</v>
      </c>
      <c r="I1159" s="6" t="n">
        <f aca="false">GrassWatbal!W1159</f>
        <v>3.8699</v>
      </c>
      <c r="J1159" s="7" t="n">
        <f aca="false">GrassHrFlux!P1159-GrassHrFlux!P1158</f>
        <v>-0.449999999999999</v>
      </c>
      <c r="K1159" s="7" t="n">
        <f aca="false">TreeCalculations!$J$2*TreeCalculations!$K$2*(J1159/TreeCalculations!$L$2)</f>
        <v>-0.000589786260160956</v>
      </c>
      <c r="L1159" s="2" t="n">
        <f aca="false">OliveWatbal!V1159/(OliveTree!$C$31*2*OliveTree!$C$31*2)</f>
        <v>-3.28334</v>
      </c>
      <c r="M1159" s="12" t="n">
        <f aca="false">OliveWatbal!AA1159</f>
        <v>-39.2342</v>
      </c>
      <c r="N1159" s="8" t="n">
        <f aca="false">(0.5*OliveWatbal!J1159*OliveTree!$C$31*OliveTree!$C$31/18.0152*40.7*60*60)/TreeCalculations!$I$3/TreeCalculations!$I$3</f>
        <v>0</v>
      </c>
      <c r="O1159" s="8" t="n">
        <f aca="false">(OliveHrFlx!K1159*18.0152*OliveTree!$C$31*OliveTree!$C$31*2.45*0.5)/TreeCalculations!$I$3/TreeCalculations!$I$3</f>
        <v>0</v>
      </c>
      <c r="P1159" s="4" t="n">
        <f aca="false">N1159+(0.5*OliveWatbal!F1159*OliveTree!$C$31*OliveTree!$C$31/18.0152*40.7*60*60)/TreeCalculations!$I$3/TreeCalculations!$I$3 + (0.5*OliveWatbal!G1159*OliveTree!$C$31*OliveTree!$C$31/18.0152*40.7*60*60)/TreeCalculations!$I$3/TreeCalculations!$I$3</f>
        <v>0</v>
      </c>
      <c r="Q1159" s="11" t="n">
        <f aca="false">OliveWatbal!AA1159-OliveWatbal!W1159-F1159</f>
        <v>-42.9225</v>
      </c>
      <c r="R1159" s="11" t="n">
        <f aca="false">OliveWatbal!AA1159+OliveWatbal!W1159-F1159</f>
        <v>-35.5459</v>
      </c>
      <c r="S1159" s="6" t="n">
        <f aca="false">OliveWatbal!W1159</f>
        <v>3.6883</v>
      </c>
      <c r="T1159" s="7" t="n">
        <f aca="false">OliveHrFlx!P1159-OliveHrFlx!P1158</f>
        <v>-0.449999999999999</v>
      </c>
      <c r="U1159" s="7" t="n">
        <f aca="false">TreeCalculations!$J$3*TreeCalculations!$K$3*(T1159/TreeCalculations!$L$3)</f>
        <v>-0.0147446565040239</v>
      </c>
    </row>
    <row r="1160" customFormat="false" ht="12.8" hidden="false" customHeight="false" outlineLevel="0" collapsed="false">
      <c r="C1160" s="2" t="n">
        <f aca="false">GrassWatbal!AA1160</f>
        <v>-29.5952</v>
      </c>
      <c r="D1160" s="3" t="n">
        <f aca="false">(0.5*GrassWatbal!J1160*GrassTree!$C$31*GrassTree!$C$31/18.0152*40.7*60*60)/TreeCalculations!$I$2/TreeCalculations!$I$2</f>
        <v>0</v>
      </c>
      <c r="E1160" s="8" t="n">
        <f aca="false">(GrassHrFlux!K1160*18.0152*GrassTree!$C$31*GrassTree!$C$31*2.45*0.5)/TreeCalculations!$I$2/TreeCalculations!$I$2</f>
        <v>0</v>
      </c>
      <c r="F1160" s="10" t="n">
        <f aca="false">D1160+(0.5*GrassWatbal!F1160*GrassTree!$C$31*GrassTree!$C$31/18.0152*40.7*60*60)/TreeCalculations!$I$2/TreeCalculations!$I$2 + (0.5*GrassWatbal!G1160*GrassTree!$C$31*GrassTree!$C$31/18.0152*40.7*60*60)/TreeCalculations!$I$2/TreeCalculations!$I$2</f>
        <v>0</v>
      </c>
      <c r="G1160" s="5" t="n">
        <f aca="false">GrassWatbal!AA1160-GrassWatbal!W1160-F1160</f>
        <v>-34.7448</v>
      </c>
      <c r="H1160" s="11" t="n">
        <f aca="false">GrassWatbal!AA1160+GrassWatbal!W1160-F1160</f>
        <v>-24.4456</v>
      </c>
      <c r="I1160" s="6" t="n">
        <f aca="false">GrassWatbal!W1160</f>
        <v>5.1496</v>
      </c>
      <c r="J1160" s="7" t="n">
        <f aca="false">GrassHrFlux!P1160-GrassHrFlux!P1159</f>
        <v>-0.859999999999999</v>
      </c>
      <c r="K1160" s="7" t="n">
        <f aca="false">TreeCalculations!$J$2*TreeCalculations!$K$2*(J1160/TreeCalculations!$L$2)</f>
        <v>-0.00112714707497427</v>
      </c>
      <c r="L1160" s="2" t="n">
        <f aca="false">OliveWatbal!V1160/(OliveTree!$C$31*2*OliveTree!$C$31*2)</f>
        <v>-3.260564</v>
      </c>
      <c r="M1160" s="12" t="n">
        <f aca="false">OliveWatbal!AA1160</f>
        <v>-38.7959</v>
      </c>
      <c r="N1160" s="8" t="n">
        <f aca="false">(0.5*OliveWatbal!J1160*OliveTree!$C$31*OliveTree!$C$31/18.0152*40.7*60*60)/TreeCalculations!$I$3/TreeCalculations!$I$3</f>
        <v>0</v>
      </c>
      <c r="O1160" s="8" t="n">
        <f aca="false">(OliveHrFlx!K1160*18.0152*OliveTree!$C$31*OliveTree!$C$31*2.45*0.5)/TreeCalculations!$I$3/TreeCalculations!$I$3</f>
        <v>0</v>
      </c>
      <c r="P1160" s="4" t="n">
        <f aca="false">N1160+(0.5*OliveWatbal!F1160*OliveTree!$C$31*OliveTree!$C$31/18.0152*40.7*60*60)/TreeCalculations!$I$3/TreeCalculations!$I$3 + (0.5*OliveWatbal!G1160*OliveTree!$C$31*OliveTree!$C$31/18.0152*40.7*60*60)/TreeCalculations!$I$3/TreeCalculations!$I$3</f>
        <v>0</v>
      </c>
      <c r="Q1160" s="11" t="n">
        <f aca="false">OliveWatbal!AA1160-OliveWatbal!W1160-F1160</f>
        <v>-43.7748</v>
      </c>
      <c r="R1160" s="11" t="n">
        <f aca="false">OliveWatbal!AA1160+OliveWatbal!W1160-F1160</f>
        <v>-33.817</v>
      </c>
      <c r="S1160" s="6" t="n">
        <f aca="false">OliveWatbal!W1160</f>
        <v>4.9789</v>
      </c>
      <c r="T1160" s="7" t="n">
        <f aca="false">OliveHrFlx!P1160-OliveHrFlx!P1159</f>
        <v>-0.859999999999999</v>
      </c>
      <c r="U1160" s="7" t="n">
        <f aca="false">TreeCalculations!$J$3*TreeCalculations!$K$3*(T1160/TreeCalculations!$L$3)</f>
        <v>-0.0281786768743568</v>
      </c>
    </row>
    <row r="1161" customFormat="false" ht="12.8" hidden="false" customHeight="false" outlineLevel="0" collapsed="false">
      <c r="C1161" s="2" t="n">
        <f aca="false">GrassWatbal!AA1161</f>
        <v>-29.755</v>
      </c>
      <c r="D1161" s="3" t="n">
        <f aca="false">(0.5*GrassWatbal!J1161*GrassTree!$C$31*GrassTree!$C$31/18.0152*40.7*60*60)/TreeCalculations!$I$2/TreeCalculations!$I$2</f>
        <v>0</v>
      </c>
      <c r="E1161" s="8" t="n">
        <f aca="false">(GrassHrFlux!K1161*18.0152*GrassTree!$C$31*GrassTree!$C$31*2.45*0.5)/TreeCalculations!$I$2/TreeCalculations!$I$2</f>
        <v>0</v>
      </c>
      <c r="F1161" s="10" t="n">
        <f aca="false">D1161+(0.5*GrassWatbal!F1161*GrassTree!$C$31*GrassTree!$C$31/18.0152*40.7*60*60)/TreeCalculations!$I$2/TreeCalculations!$I$2 + (0.5*GrassWatbal!G1161*GrassTree!$C$31*GrassTree!$C$31/18.0152*40.7*60*60)/TreeCalculations!$I$2/TreeCalculations!$I$2</f>
        <v>0</v>
      </c>
      <c r="G1161" s="5" t="n">
        <f aca="false">GrassWatbal!AA1161-GrassWatbal!W1161-F1161</f>
        <v>-37.7211</v>
      </c>
      <c r="H1161" s="11" t="n">
        <f aca="false">GrassWatbal!AA1161+GrassWatbal!W1161-F1161</f>
        <v>-21.7889</v>
      </c>
      <c r="I1161" s="6" t="n">
        <f aca="false">GrassWatbal!W1161</f>
        <v>7.9661</v>
      </c>
      <c r="J1161" s="7" t="n">
        <f aca="false">GrassHrFlux!P1161-GrassHrFlux!P1160</f>
        <v>-0.120000000000001</v>
      </c>
      <c r="K1161" s="7" t="n">
        <f aca="false">TreeCalculations!$J$2*TreeCalculations!$K$2*(J1161/TreeCalculations!$L$2)</f>
        <v>-0.000157276336042923</v>
      </c>
      <c r="L1161" s="2" t="n">
        <f aca="false">OliveWatbal!V1161/(OliveTree!$C$31*2*OliveTree!$C$31*2)</f>
        <v>-3.24586</v>
      </c>
      <c r="M1161" s="12" t="n">
        <f aca="false">OliveWatbal!AA1161</f>
        <v>-38.9562</v>
      </c>
      <c r="N1161" s="8" t="n">
        <f aca="false">(0.5*OliveWatbal!J1161*OliveTree!$C$31*OliveTree!$C$31/18.0152*40.7*60*60)/TreeCalculations!$I$3/TreeCalculations!$I$3</f>
        <v>0</v>
      </c>
      <c r="O1161" s="8" t="n">
        <f aca="false">(OliveHrFlx!K1161*18.0152*OliveTree!$C$31*OliveTree!$C$31*2.45*0.5)/TreeCalculations!$I$3/TreeCalculations!$I$3</f>
        <v>0</v>
      </c>
      <c r="P1161" s="4" t="n">
        <f aca="false">N1161+(0.5*OliveWatbal!F1161*OliveTree!$C$31*OliveTree!$C$31/18.0152*40.7*60*60)/TreeCalculations!$I$3/TreeCalculations!$I$3 + (0.5*OliveWatbal!G1161*OliveTree!$C$31*OliveTree!$C$31/18.0152*40.7*60*60)/TreeCalculations!$I$3/TreeCalculations!$I$3</f>
        <v>0</v>
      </c>
      <c r="Q1161" s="11" t="n">
        <f aca="false">OliveWatbal!AA1161-OliveWatbal!W1161-F1161</f>
        <v>-46.7624</v>
      </c>
      <c r="R1161" s="11" t="n">
        <f aca="false">OliveWatbal!AA1161+OliveWatbal!W1161-F1161</f>
        <v>-31.15</v>
      </c>
      <c r="S1161" s="6" t="n">
        <f aca="false">OliveWatbal!W1161</f>
        <v>7.8062</v>
      </c>
      <c r="T1161" s="7" t="n">
        <f aca="false">OliveHrFlx!P1161-OliveHrFlx!P1160</f>
        <v>-0.120000000000001</v>
      </c>
      <c r="U1161" s="7" t="n">
        <f aca="false">TreeCalculations!$J$3*TreeCalculations!$K$3*(T1161/TreeCalculations!$L$3)</f>
        <v>-0.00393190840107308</v>
      </c>
    </row>
    <row r="1162" customFormat="false" ht="12.8" hidden="false" customHeight="false" outlineLevel="0" collapsed="false">
      <c r="C1162" s="2" t="n">
        <f aca="false">GrassWatbal!AA1162</f>
        <v>-30.0851</v>
      </c>
      <c r="D1162" s="3" t="n">
        <f aca="false">(0.5*GrassWatbal!J1162*GrassTree!$C$31*GrassTree!$C$31/18.0152*40.7*60*60)/TreeCalculations!$I$2/TreeCalculations!$I$2</f>
        <v>0</v>
      </c>
      <c r="E1162" s="8" t="n">
        <f aca="false">(GrassHrFlux!K1162*18.0152*GrassTree!$C$31*GrassTree!$C$31*2.45*0.5)/TreeCalculations!$I$2/TreeCalculations!$I$2</f>
        <v>0</v>
      </c>
      <c r="F1162" s="10" t="n">
        <f aca="false">D1162+(0.5*GrassWatbal!F1162*GrassTree!$C$31*GrassTree!$C$31/18.0152*40.7*60*60)/TreeCalculations!$I$2/TreeCalculations!$I$2 + (0.5*GrassWatbal!G1162*GrassTree!$C$31*GrassTree!$C$31/18.0152*40.7*60*60)/TreeCalculations!$I$2/TreeCalculations!$I$2</f>
        <v>0</v>
      </c>
      <c r="G1162" s="5" t="n">
        <f aca="false">GrassWatbal!AA1162-GrassWatbal!W1162-F1162</f>
        <v>-36.9316</v>
      </c>
      <c r="H1162" s="11" t="n">
        <f aca="false">GrassWatbal!AA1162+GrassWatbal!W1162-F1162</f>
        <v>-23.2386</v>
      </c>
      <c r="I1162" s="6" t="n">
        <f aca="false">GrassWatbal!W1162</f>
        <v>6.8465</v>
      </c>
      <c r="J1162" s="7" t="n">
        <f aca="false">GrassHrFlux!P1162-GrassHrFlux!P1161</f>
        <v>0.390000000000001</v>
      </c>
      <c r="K1162" s="7" t="n">
        <f aca="false">TreeCalculations!$J$2*TreeCalculations!$K$2*(J1162/TreeCalculations!$L$2)</f>
        <v>0.000511148092139497</v>
      </c>
      <c r="L1162" s="2" t="n">
        <f aca="false">OliveWatbal!V1162/(OliveTree!$C$31*2*OliveTree!$C$31*2)</f>
        <v>-3.253016</v>
      </c>
      <c r="M1162" s="12" t="n">
        <f aca="false">OliveWatbal!AA1162</f>
        <v>-39.2859</v>
      </c>
      <c r="N1162" s="8" t="n">
        <f aca="false">(0.5*OliveWatbal!J1162*OliveTree!$C$31*OliveTree!$C$31/18.0152*40.7*60*60)/TreeCalculations!$I$3/TreeCalculations!$I$3</f>
        <v>0</v>
      </c>
      <c r="O1162" s="8" t="n">
        <f aca="false">(OliveHrFlx!K1162*18.0152*OliveTree!$C$31*OliveTree!$C$31*2.45*0.5)/TreeCalculations!$I$3/TreeCalculations!$I$3</f>
        <v>0</v>
      </c>
      <c r="P1162" s="4" t="n">
        <f aca="false">N1162+(0.5*OliveWatbal!F1162*OliveTree!$C$31*OliveTree!$C$31/18.0152*40.7*60*60)/TreeCalculations!$I$3/TreeCalculations!$I$3 + (0.5*OliveWatbal!G1162*OliveTree!$C$31*OliveTree!$C$31/18.0152*40.7*60*60)/TreeCalculations!$I$3/TreeCalculations!$I$3</f>
        <v>0</v>
      </c>
      <c r="Q1162" s="11" t="n">
        <f aca="false">OliveWatbal!AA1162-OliveWatbal!W1162-F1162</f>
        <v>-45.9808</v>
      </c>
      <c r="R1162" s="11" t="n">
        <f aca="false">OliveWatbal!AA1162+OliveWatbal!W1162-F1162</f>
        <v>-32.591</v>
      </c>
      <c r="S1162" s="6" t="n">
        <f aca="false">OliveWatbal!W1162</f>
        <v>6.6949</v>
      </c>
      <c r="T1162" s="7" t="n">
        <f aca="false">OliveHrFlx!P1162-OliveHrFlx!P1161</f>
        <v>0.390000000000001</v>
      </c>
      <c r="U1162" s="7" t="n">
        <f aca="false">TreeCalculations!$J$3*TreeCalculations!$K$3*(T1162/TreeCalculations!$L$3)</f>
        <v>0.0127787023034874</v>
      </c>
    </row>
    <row r="1163" customFormat="false" ht="12.8" hidden="false" customHeight="false" outlineLevel="0" collapsed="false">
      <c r="C1163" s="2" t="n">
        <f aca="false">GrassWatbal!AA1163</f>
        <v>-30.5473</v>
      </c>
      <c r="D1163" s="3" t="n">
        <f aca="false">(0.5*GrassWatbal!J1163*GrassTree!$C$31*GrassTree!$C$31/18.0152*40.7*60*60)/TreeCalculations!$I$2/TreeCalculations!$I$2</f>
        <v>0</v>
      </c>
      <c r="E1163" s="8" t="n">
        <f aca="false">(GrassHrFlux!K1163*18.0152*GrassTree!$C$31*GrassTree!$C$31*2.45*0.5)/TreeCalculations!$I$2/TreeCalculations!$I$2</f>
        <v>0</v>
      </c>
      <c r="F1163" s="10" t="n">
        <f aca="false">D1163+(0.5*GrassWatbal!F1163*GrassTree!$C$31*GrassTree!$C$31/18.0152*40.7*60*60)/TreeCalculations!$I$2/TreeCalculations!$I$2 + (0.5*GrassWatbal!G1163*GrassTree!$C$31*GrassTree!$C$31/18.0152*40.7*60*60)/TreeCalculations!$I$2/TreeCalculations!$I$2</f>
        <v>0</v>
      </c>
      <c r="G1163" s="5" t="n">
        <f aca="false">GrassWatbal!AA1163-GrassWatbal!W1163-F1163</f>
        <v>-34.314</v>
      </c>
      <c r="H1163" s="11" t="n">
        <f aca="false">GrassWatbal!AA1163+GrassWatbal!W1163-F1163</f>
        <v>-26.7806</v>
      </c>
      <c r="I1163" s="6" t="n">
        <f aca="false">GrassWatbal!W1163</f>
        <v>3.7667</v>
      </c>
      <c r="J1163" s="7" t="n">
        <f aca="false">GrassHrFlux!P1163-GrassHrFlux!P1162</f>
        <v>0.359999999999999</v>
      </c>
      <c r="K1163" s="7" t="n">
        <f aca="false">TreeCalculations!$J$2*TreeCalculations!$K$2*(J1163/TreeCalculations!$L$2)</f>
        <v>0.000471829008128765</v>
      </c>
      <c r="L1163" s="2" t="n">
        <f aca="false">OliveWatbal!V1163/(OliveTree!$C$31*2*OliveTree!$C$31*2)</f>
        <v>-3.272648</v>
      </c>
      <c r="M1163" s="12" t="n">
        <f aca="false">OliveWatbal!AA1163</f>
        <v>-39.7485</v>
      </c>
      <c r="N1163" s="8" t="n">
        <f aca="false">(0.5*OliveWatbal!J1163*OliveTree!$C$31*OliveTree!$C$31/18.0152*40.7*60*60)/TreeCalculations!$I$3/TreeCalculations!$I$3</f>
        <v>0</v>
      </c>
      <c r="O1163" s="8" t="n">
        <f aca="false">(OliveHrFlx!K1163*18.0152*OliveTree!$C$31*OliveTree!$C$31*2.45*0.5)/TreeCalculations!$I$3/TreeCalculations!$I$3</f>
        <v>0</v>
      </c>
      <c r="P1163" s="4" t="n">
        <f aca="false">N1163+(0.5*OliveWatbal!F1163*OliveTree!$C$31*OliveTree!$C$31/18.0152*40.7*60*60)/TreeCalculations!$I$3/TreeCalculations!$I$3 + (0.5*OliveWatbal!G1163*OliveTree!$C$31*OliveTree!$C$31/18.0152*40.7*60*60)/TreeCalculations!$I$3/TreeCalculations!$I$3</f>
        <v>0</v>
      </c>
      <c r="Q1163" s="11" t="n">
        <f aca="false">OliveWatbal!AA1163-OliveWatbal!W1163-F1163</f>
        <v>-43.3689</v>
      </c>
      <c r="R1163" s="11" t="n">
        <f aca="false">OliveWatbal!AA1163+OliveWatbal!W1163-F1163</f>
        <v>-36.1281</v>
      </c>
      <c r="S1163" s="6" t="n">
        <f aca="false">OliveWatbal!W1163</f>
        <v>3.6204</v>
      </c>
      <c r="T1163" s="7" t="n">
        <f aca="false">OliveHrFlx!P1163-OliveHrFlx!P1162</f>
        <v>0.359999999999999</v>
      </c>
      <c r="U1163" s="7" t="n">
        <f aca="false">TreeCalculations!$J$3*TreeCalculations!$K$3*(T1163/TreeCalculations!$L$3)</f>
        <v>0.0117957252032191</v>
      </c>
    </row>
    <row r="1164" customFormat="false" ht="12.8" hidden="false" customHeight="false" outlineLevel="0" collapsed="false">
      <c r="C1164" s="2" t="n">
        <f aca="false">GrassWatbal!AA1164</f>
        <v>-30.4417</v>
      </c>
      <c r="D1164" s="3" t="n">
        <f aca="false">(0.5*GrassWatbal!J1164*GrassTree!$C$31*GrassTree!$C$31/18.0152*40.7*60*60)/TreeCalculations!$I$2/TreeCalculations!$I$2</f>
        <v>0</v>
      </c>
      <c r="E1164" s="8" t="n">
        <f aca="false">(GrassHrFlux!K1164*18.0152*GrassTree!$C$31*GrassTree!$C$31*2.45*0.5)/TreeCalculations!$I$2/TreeCalculations!$I$2</f>
        <v>0</v>
      </c>
      <c r="F1164" s="10" t="n">
        <f aca="false">D1164+(0.5*GrassWatbal!F1164*GrassTree!$C$31*GrassTree!$C$31/18.0152*40.7*60*60)/TreeCalculations!$I$2/TreeCalculations!$I$2 + (0.5*GrassWatbal!G1164*GrassTree!$C$31*GrassTree!$C$31/18.0152*40.7*60*60)/TreeCalculations!$I$2/TreeCalculations!$I$2</f>
        <v>0</v>
      </c>
      <c r="G1164" s="5" t="n">
        <f aca="false">GrassWatbal!AA1164-GrassWatbal!W1164-F1164</f>
        <v>-32.0465</v>
      </c>
      <c r="H1164" s="11" t="n">
        <f aca="false">GrassWatbal!AA1164+GrassWatbal!W1164-F1164</f>
        <v>-28.8369</v>
      </c>
      <c r="I1164" s="6" t="n">
        <f aca="false">GrassWatbal!W1164</f>
        <v>1.6048</v>
      </c>
      <c r="J1164" s="7" t="n">
        <f aca="false">GrassHrFlux!P1164-GrassHrFlux!P1163</f>
        <v>0.440000000000001</v>
      </c>
      <c r="K1164" s="7" t="n">
        <f aca="false">TreeCalculations!$J$2*TreeCalculations!$K$2*(J1164/TreeCalculations!$L$2)</f>
        <v>0.000576679898824048</v>
      </c>
      <c r="L1164" s="2" t="n">
        <f aca="false">OliveWatbal!V1164/(OliveTree!$C$31*2*OliveTree!$C$31*2)</f>
        <v>-3.271924</v>
      </c>
      <c r="M1164" s="12" t="n">
        <f aca="false">OliveWatbal!AA1164</f>
        <v>-39.6427</v>
      </c>
      <c r="N1164" s="8" t="n">
        <f aca="false">(0.5*OliveWatbal!J1164*OliveTree!$C$31*OliveTree!$C$31/18.0152*40.7*60*60)/TreeCalculations!$I$3/TreeCalculations!$I$3</f>
        <v>0</v>
      </c>
      <c r="O1164" s="8" t="n">
        <f aca="false">(OliveHrFlx!K1164*18.0152*OliveTree!$C$31*OliveTree!$C$31*2.45*0.5)/TreeCalculations!$I$3/TreeCalculations!$I$3</f>
        <v>0</v>
      </c>
      <c r="P1164" s="4" t="n">
        <f aca="false">N1164+(0.5*OliveWatbal!F1164*OliveTree!$C$31*OliveTree!$C$31/18.0152*40.7*60*60)/TreeCalculations!$I$3/TreeCalculations!$I$3 + (0.5*OliveWatbal!G1164*OliveTree!$C$31*OliveTree!$C$31/18.0152*40.7*60*60)/TreeCalculations!$I$3/TreeCalculations!$I$3</f>
        <v>0</v>
      </c>
      <c r="Q1164" s="11" t="n">
        <f aca="false">OliveWatbal!AA1164-OliveWatbal!W1164-F1164</f>
        <v>-41.1064</v>
      </c>
      <c r="R1164" s="11" t="n">
        <f aca="false">OliveWatbal!AA1164+OliveWatbal!W1164-F1164</f>
        <v>-38.179</v>
      </c>
      <c r="S1164" s="6" t="n">
        <f aca="false">OliveWatbal!W1164</f>
        <v>1.4637</v>
      </c>
      <c r="T1164" s="7" t="n">
        <f aca="false">OliveHrFlx!P1164-OliveHrFlx!P1163</f>
        <v>0.440000000000001</v>
      </c>
      <c r="U1164" s="7" t="n">
        <f aca="false">TreeCalculations!$J$3*TreeCalculations!$K$3*(T1164/TreeCalculations!$L$3)</f>
        <v>0.0144169974706012</v>
      </c>
    </row>
    <row r="1165" customFormat="false" ht="12.8" hidden="false" customHeight="false" outlineLevel="0" collapsed="false">
      <c r="C1165" s="2" t="n">
        <f aca="false">GrassWatbal!AA1165</f>
        <v>-31.0756</v>
      </c>
      <c r="D1165" s="3" t="n">
        <f aca="false">(0.5*GrassWatbal!J1165*GrassTree!$C$31*GrassTree!$C$31/18.0152*40.7*60*60)/TreeCalculations!$I$2/TreeCalculations!$I$2</f>
        <v>0</v>
      </c>
      <c r="E1165" s="8" t="n">
        <f aca="false">(GrassHrFlux!K1165*18.0152*GrassTree!$C$31*GrassTree!$C$31*2.45*0.5)/TreeCalculations!$I$2/TreeCalculations!$I$2</f>
        <v>0</v>
      </c>
      <c r="F1165" s="10" t="n">
        <f aca="false">D1165+(0.5*GrassWatbal!F1165*GrassTree!$C$31*GrassTree!$C$31/18.0152*40.7*60*60)/TreeCalculations!$I$2/TreeCalculations!$I$2 + (0.5*GrassWatbal!G1165*GrassTree!$C$31*GrassTree!$C$31/18.0152*40.7*60*60)/TreeCalculations!$I$2/TreeCalculations!$I$2</f>
        <v>0</v>
      </c>
      <c r="G1165" s="5" t="n">
        <f aca="false">GrassWatbal!AA1165-GrassWatbal!W1165-F1165</f>
        <v>-30.5522</v>
      </c>
      <c r="H1165" s="11" t="n">
        <f aca="false">GrassWatbal!AA1165+GrassWatbal!W1165-F1165</f>
        <v>-31.599</v>
      </c>
      <c r="I1165" s="6" t="n">
        <f aca="false">GrassWatbal!W1165</f>
        <v>-0.5234</v>
      </c>
      <c r="J1165" s="7" t="n">
        <f aca="false">GrassHrFlux!P1165-GrassHrFlux!P1164</f>
        <v>-0.0600000000000023</v>
      </c>
      <c r="K1165" s="7" t="n">
        <f aca="false">TreeCalculations!$J$2*TreeCalculations!$K$2*(J1165/TreeCalculations!$L$2)</f>
        <v>-7.86381680214639E-005</v>
      </c>
      <c r="L1165" s="2" t="n">
        <f aca="false">OliveWatbal!V1165/(OliveTree!$C$31*2*OliveTree!$C$31*2)</f>
        <v>-3.305224</v>
      </c>
      <c r="M1165" s="12" t="n">
        <f aca="false">OliveWatbal!AA1165</f>
        <v>-40.2765</v>
      </c>
      <c r="N1165" s="8" t="n">
        <f aca="false">(0.5*OliveWatbal!J1165*OliveTree!$C$31*OliveTree!$C$31/18.0152*40.7*60*60)/TreeCalculations!$I$3/TreeCalculations!$I$3</f>
        <v>0</v>
      </c>
      <c r="O1165" s="8" t="n">
        <f aca="false">(OliveHrFlx!K1165*18.0152*OliveTree!$C$31*OliveTree!$C$31*2.45*0.5)/TreeCalculations!$I$3/TreeCalculations!$I$3</f>
        <v>0</v>
      </c>
      <c r="P1165" s="4" t="n">
        <f aca="false">N1165+(0.5*OliveWatbal!F1165*OliveTree!$C$31*OliveTree!$C$31/18.0152*40.7*60*60)/TreeCalculations!$I$3/TreeCalculations!$I$3 + (0.5*OliveWatbal!G1165*OliveTree!$C$31*OliveTree!$C$31/18.0152*40.7*60*60)/TreeCalculations!$I$3/TreeCalculations!$I$3</f>
        <v>0</v>
      </c>
      <c r="Q1165" s="11" t="n">
        <f aca="false">OliveWatbal!AA1165-OliveWatbal!W1165-F1165</f>
        <v>-39.6169</v>
      </c>
      <c r="R1165" s="11" t="n">
        <f aca="false">OliveWatbal!AA1165+OliveWatbal!W1165-F1165</f>
        <v>-40.9361</v>
      </c>
      <c r="S1165" s="6" t="n">
        <f aca="false">OliveWatbal!W1165</f>
        <v>-0.6596</v>
      </c>
      <c r="T1165" s="7" t="n">
        <f aca="false">OliveHrFlx!P1165-OliveHrFlx!P1164</f>
        <v>-0.0600000000000023</v>
      </c>
      <c r="U1165" s="7" t="n">
        <f aca="false">TreeCalculations!$J$3*TreeCalculations!$K$3*(T1165/TreeCalculations!$L$3)</f>
        <v>-0.0019659542005366</v>
      </c>
    </row>
    <row r="1166" customFormat="false" ht="12.8" hidden="false" customHeight="false" outlineLevel="0" collapsed="false">
      <c r="C1166" s="2" t="n">
        <f aca="false">GrassWatbal!AA1166</f>
        <v>-30.7526</v>
      </c>
      <c r="D1166" s="3" t="n">
        <f aca="false">(0.5*GrassWatbal!J1166*GrassTree!$C$31*GrassTree!$C$31/18.0152*40.7*60*60)/TreeCalculations!$I$2/TreeCalculations!$I$2</f>
        <v>0</v>
      </c>
      <c r="E1166" s="8" t="n">
        <f aca="false">(GrassHrFlux!K1166*18.0152*GrassTree!$C$31*GrassTree!$C$31*2.45*0.5)/TreeCalculations!$I$2/TreeCalculations!$I$2</f>
        <v>0</v>
      </c>
      <c r="F1166" s="10" t="n">
        <f aca="false">D1166+(0.5*GrassWatbal!F1166*GrassTree!$C$31*GrassTree!$C$31/18.0152*40.7*60*60)/TreeCalculations!$I$2/TreeCalculations!$I$2 + (0.5*GrassWatbal!G1166*GrassTree!$C$31*GrassTree!$C$31/18.0152*40.7*60*60)/TreeCalculations!$I$2/TreeCalculations!$I$2</f>
        <v>0</v>
      </c>
      <c r="G1166" s="5" t="n">
        <f aca="false">GrassWatbal!AA1166-GrassWatbal!W1166-F1166</f>
        <v>-30.7926</v>
      </c>
      <c r="H1166" s="11" t="n">
        <f aca="false">GrassWatbal!AA1166+GrassWatbal!W1166-F1166</f>
        <v>-30.7126</v>
      </c>
      <c r="I1166" s="6" t="n">
        <f aca="false">GrassWatbal!W1166</f>
        <v>0.04</v>
      </c>
      <c r="J1166" s="7" t="n">
        <f aca="false">GrassHrFlux!P1166-GrassHrFlux!P1165</f>
        <v>0</v>
      </c>
      <c r="K1166" s="7" t="n">
        <f aca="false">TreeCalculations!$J$2*TreeCalculations!$K$2*(J1166/TreeCalculations!$L$2)</f>
        <v>0</v>
      </c>
      <c r="L1166" s="2" t="n">
        <f aca="false">OliveWatbal!V1166/(OliveTree!$C$31*2*OliveTree!$C$31*2)</f>
        <v>-3.29646</v>
      </c>
      <c r="M1166" s="12" t="n">
        <f aca="false">OliveWatbal!AA1166</f>
        <v>-39.9537</v>
      </c>
      <c r="N1166" s="8" t="n">
        <f aca="false">(0.5*OliveWatbal!J1166*OliveTree!$C$31*OliveTree!$C$31/18.0152*40.7*60*60)/TreeCalculations!$I$3/TreeCalculations!$I$3</f>
        <v>0</v>
      </c>
      <c r="O1166" s="8" t="n">
        <f aca="false">(OliveHrFlx!K1166*18.0152*OliveTree!$C$31*OliveTree!$C$31*2.45*0.5)/TreeCalculations!$I$3/TreeCalculations!$I$3</f>
        <v>0</v>
      </c>
      <c r="P1166" s="4" t="n">
        <f aca="false">N1166+(0.5*OliveWatbal!F1166*OliveTree!$C$31*OliveTree!$C$31/18.0152*40.7*60*60)/TreeCalculations!$I$3/TreeCalculations!$I$3 + (0.5*OliveWatbal!G1166*OliveTree!$C$31*OliveTree!$C$31/18.0152*40.7*60*60)/TreeCalculations!$I$3/TreeCalculations!$I$3</f>
        <v>0</v>
      </c>
      <c r="Q1166" s="11" t="n">
        <f aca="false">OliveWatbal!AA1166-OliveWatbal!W1166-F1166</f>
        <v>-39.8632</v>
      </c>
      <c r="R1166" s="11" t="n">
        <f aca="false">OliveWatbal!AA1166+OliveWatbal!W1166-F1166</f>
        <v>-40.0442</v>
      </c>
      <c r="S1166" s="6" t="n">
        <f aca="false">OliveWatbal!W1166</f>
        <v>-0.0905</v>
      </c>
      <c r="T1166" s="7" t="n">
        <f aca="false">OliveHrFlx!P1166-OliveHrFlx!P1165</f>
        <v>0</v>
      </c>
      <c r="U1166" s="7" t="n">
        <f aca="false">TreeCalculations!$J$3*TreeCalculations!$K$3*(T1166/TreeCalculations!$L$3)</f>
        <v>0</v>
      </c>
    </row>
    <row r="1167" customFormat="false" ht="12.8" hidden="false" customHeight="false" outlineLevel="0" collapsed="false">
      <c r="C1167" s="2" t="n">
        <f aca="false">GrassWatbal!AA1167</f>
        <v>-30.6003</v>
      </c>
      <c r="D1167" s="3" t="n">
        <f aca="false">(0.5*GrassWatbal!J1167*GrassTree!$C$31*GrassTree!$C$31/18.0152*40.7*60*60)/TreeCalculations!$I$2/TreeCalculations!$I$2</f>
        <v>0</v>
      </c>
      <c r="E1167" s="8" t="n">
        <f aca="false">(GrassHrFlux!K1167*18.0152*GrassTree!$C$31*GrassTree!$C$31*2.45*0.5)/TreeCalculations!$I$2/TreeCalculations!$I$2</f>
        <v>4.839648366</v>
      </c>
      <c r="F1167" s="10" t="n">
        <f aca="false">D1167+(0.5*GrassWatbal!F1167*GrassTree!$C$31*GrassTree!$C$31/18.0152*40.7*60*60)/TreeCalculations!$I$2/TreeCalculations!$I$2 + (0.5*GrassWatbal!G1167*GrassTree!$C$31*GrassTree!$C$31/18.0152*40.7*60*60)/TreeCalculations!$I$2/TreeCalculations!$I$2</f>
        <v>0</v>
      </c>
      <c r="G1167" s="5" t="n">
        <f aca="false">GrassWatbal!AA1167-GrassWatbal!W1167-F1167</f>
        <v>-30.6395</v>
      </c>
      <c r="H1167" s="11" t="n">
        <f aca="false">GrassWatbal!AA1167+GrassWatbal!W1167-F1167</f>
        <v>-30.5611</v>
      </c>
      <c r="I1167" s="6" t="n">
        <f aca="false">GrassWatbal!W1167</f>
        <v>0.0392</v>
      </c>
      <c r="J1167" s="7" t="n">
        <f aca="false">GrassHrFlux!P1167-GrassHrFlux!P1166</f>
        <v>-2.92</v>
      </c>
      <c r="K1167" s="7" t="n">
        <f aca="false">TreeCalculations!$J$2*TreeCalculations!$K$2*(J1167/TreeCalculations!$L$2)</f>
        <v>-0.00382705751037776</v>
      </c>
      <c r="L1167" s="2" t="n">
        <f aca="false">OliveWatbal!V1167/(OliveTree!$C$31*2*OliveTree!$C$31*2)</f>
        <v>-3.272128</v>
      </c>
      <c r="M1167" s="12" t="n">
        <f aca="false">OliveWatbal!AA1167</f>
        <v>-39.8012</v>
      </c>
      <c r="N1167" s="8" t="n">
        <f aca="false">(0.5*OliveWatbal!J1167*OliveTree!$C$31*OliveTree!$C$31/18.0152*40.7*60*60)/TreeCalculations!$I$3/TreeCalculations!$I$3</f>
        <v>0</v>
      </c>
      <c r="O1167" s="8" t="n">
        <f aca="false">(OliveHrFlx!K1167*18.0152*OliveTree!$C$31*OliveTree!$C$31*2.45*0.5)/TreeCalculations!$I$3/TreeCalculations!$I$3</f>
        <v>32.560041948</v>
      </c>
      <c r="P1167" s="4" t="n">
        <f aca="false">N1167+(0.5*OliveWatbal!F1167*OliveTree!$C$31*OliveTree!$C$31/18.0152*40.7*60*60)/TreeCalculations!$I$3/TreeCalculations!$I$3 + (0.5*OliveWatbal!G1167*OliveTree!$C$31*OliveTree!$C$31/18.0152*40.7*60*60)/TreeCalculations!$I$3/TreeCalculations!$I$3</f>
        <v>0</v>
      </c>
      <c r="Q1167" s="11" t="n">
        <f aca="false">OliveWatbal!AA1167-OliveWatbal!W1167-F1167</f>
        <v>-39.7154</v>
      </c>
      <c r="R1167" s="11" t="n">
        <f aca="false">OliveWatbal!AA1167+OliveWatbal!W1167-F1167</f>
        <v>-39.887</v>
      </c>
      <c r="S1167" s="6" t="n">
        <f aca="false">OliveWatbal!W1167</f>
        <v>-0.0858</v>
      </c>
      <c r="T1167" s="7" t="n">
        <f aca="false">OliveHrFlx!P1167-OliveHrFlx!P1166</f>
        <v>-3.05</v>
      </c>
      <c r="U1167" s="7" t="n">
        <f aca="false">TreeCalculations!$J$3*TreeCalculations!$K$3*(T1167/TreeCalculations!$L$3)</f>
        <v>-0.0999360051939398</v>
      </c>
    </row>
    <row r="1168" customFormat="false" ht="12.8" hidden="false" customHeight="false" outlineLevel="0" collapsed="false">
      <c r="C1168" s="2" t="n">
        <f aca="false">GrassWatbal!AA1168</f>
        <v>13.299</v>
      </c>
      <c r="D1168" s="3" t="n">
        <f aca="false">(0.5*GrassWatbal!J1168*GrassTree!$C$31*GrassTree!$C$31/18.0152*40.7*60*60)/TreeCalculations!$I$2/TreeCalculations!$I$2</f>
        <v>28.9214174696923</v>
      </c>
      <c r="E1168" s="8" t="n">
        <f aca="false">(GrassHrFlux!K1168*18.0152*GrassTree!$C$31*GrassTree!$C$31*2.45*0.5)/TreeCalculations!$I$2/TreeCalculations!$I$2</f>
        <v>5.63853241</v>
      </c>
      <c r="F1168" s="10" t="n">
        <f aca="false">D1168+(0.5*GrassWatbal!F1168*GrassTree!$C$31*GrassTree!$C$31/18.0152*40.7*60*60)/TreeCalculations!$I$2/TreeCalculations!$I$2 + (0.5*GrassWatbal!G1168*GrassTree!$C$31*GrassTree!$C$31/18.0152*40.7*60*60)/TreeCalculations!$I$2/TreeCalculations!$I$2</f>
        <v>28.9214174696923</v>
      </c>
      <c r="G1168" s="5" t="n">
        <f aca="false">GrassWatbal!AA1168-GrassWatbal!W1168-F1168</f>
        <v>-19.3970174696923</v>
      </c>
      <c r="H1168" s="11" t="n">
        <f aca="false">GrassWatbal!AA1168+GrassWatbal!W1168-F1168</f>
        <v>-11.8478174696923</v>
      </c>
      <c r="I1168" s="6" t="n">
        <f aca="false">GrassWatbal!W1168</f>
        <v>3.7746</v>
      </c>
      <c r="J1168" s="7" t="n">
        <f aca="false">GrassHrFlux!P1168-GrassHrFlux!P1167</f>
        <v>0.0799999999999983</v>
      </c>
      <c r="K1168" s="7" t="n">
        <f aca="false">TreeCalculations!$J$2*TreeCalculations!$K$2*(J1168/TreeCalculations!$L$2)</f>
        <v>0.000104850890695279</v>
      </c>
      <c r="L1168" s="2" t="n">
        <f aca="false">OliveWatbal!V1168/(OliveTree!$C$31*2*OliveTree!$C$31*2)</f>
        <v>-6.727864</v>
      </c>
      <c r="M1168" s="12" t="n">
        <f aca="false">OliveWatbal!AA1168</f>
        <v>12.6722</v>
      </c>
      <c r="N1168" s="8" t="n">
        <f aca="false">(0.5*OliveWatbal!J1168*OliveTree!$C$31*OliveTree!$C$31/18.0152*40.7*60*60)/TreeCalculations!$I$3/TreeCalculations!$I$3</f>
        <v>194.398121586216</v>
      </c>
      <c r="O1168" s="8" t="n">
        <f aca="false">(OliveHrFlx!K1168*18.0152*OliveTree!$C$31*OliveTree!$C$31*2.45*0.5)/TreeCalculations!$I$3/TreeCalculations!$I$3</f>
        <v>36.925214984</v>
      </c>
      <c r="P1168" s="4" t="n">
        <f aca="false">N1168+(0.5*OliveWatbal!F1168*OliveTree!$C$31*OliveTree!$C$31/18.0152*40.7*60*60)/TreeCalculations!$I$3/TreeCalculations!$I$3 + (0.5*OliveWatbal!G1168*OliveTree!$C$31*OliveTree!$C$31/18.0152*40.7*60*60)/TreeCalculations!$I$3/TreeCalculations!$I$3</f>
        <v>194.398121586216</v>
      </c>
      <c r="Q1168" s="11" t="n">
        <f aca="false">OliveWatbal!AA1168-OliveWatbal!W1168-F1168</f>
        <v>-19.9437174696923</v>
      </c>
      <c r="R1168" s="11" t="n">
        <f aca="false">OliveWatbal!AA1168+OliveWatbal!W1168-F1168</f>
        <v>-12.5547174696923</v>
      </c>
      <c r="S1168" s="6" t="n">
        <f aca="false">OliveWatbal!W1168</f>
        <v>3.6945</v>
      </c>
      <c r="T1168" s="7" t="n">
        <f aca="false">OliveHrFlx!P1168-OliveHrFlx!P1167</f>
        <v>0.0999999999999979</v>
      </c>
      <c r="U1168" s="7" t="n">
        <f aca="false">TreeCalculations!$J$3*TreeCalculations!$K$3*(T1168/TreeCalculations!$L$3)</f>
        <v>0.00327659033422747</v>
      </c>
    </row>
    <row r="1169" customFormat="false" ht="12.8" hidden="false" customHeight="false" outlineLevel="0" collapsed="false">
      <c r="C1169" s="2" t="n">
        <f aca="false">GrassWatbal!AA1169</f>
        <v>64.674</v>
      </c>
      <c r="D1169" s="3" t="n">
        <f aca="false">(0.5*GrassWatbal!J1169*GrassTree!$C$31*GrassTree!$C$31/18.0152*40.7*60*60)/TreeCalculations!$I$2/TreeCalculations!$I$2</f>
        <v>33.7931635507793</v>
      </c>
      <c r="E1169" s="8" t="n">
        <f aca="false">(GrassHrFlux!K1169*18.0152*GrassTree!$C$31*GrassTree!$C$31*2.45*0.5)/TreeCalculations!$I$2/TreeCalculations!$I$2</f>
        <v>5.50612069</v>
      </c>
      <c r="F1169" s="10" t="n">
        <f aca="false">D1169+(0.5*GrassWatbal!F1169*GrassTree!$C$31*GrassTree!$C$31/18.0152*40.7*60*60)/TreeCalculations!$I$2/TreeCalculations!$I$2 + (0.5*GrassWatbal!G1169*GrassTree!$C$31*GrassTree!$C$31/18.0152*40.7*60*60)/TreeCalculations!$I$2/TreeCalculations!$I$2</f>
        <v>33.7931635507793</v>
      </c>
      <c r="G1169" s="5" t="n">
        <f aca="false">GrassWatbal!AA1169-GrassWatbal!W1169-F1169</f>
        <v>28.5845364492207</v>
      </c>
      <c r="H1169" s="11" t="n">
        <f aca="false">GrassWatbal!AA1169+GrassWatbal!W1169-F1169</f>
        <v>33.1771364492207</v>
      </c>
      <c r="I1169" s="6" t="n">
        <f aca="false">GrassWatbal!W1169</f>
        <v>2.2963</v>
      </c>
      <c r="J1169" s="7" t="n">
        <f aca="false">GrassHrFlux!P1169-GrassHrFlux!P1168</f>
        <v>0.23</v>
      </c>
      <c r="K1169" s="7" t="n">
        <f aca="false">TreeCalculations!$J$2*TreeCalculations!$K$2*(J1169/TreeCalculations!$L$2)</f>
        <v>0.000301446310748934</v>
      </c>
      <c r="L1169" s="2" t="n">
        <f aca="false">OliveWatbal!V1169/(OliveTree!$C$31*2*OliveTree!$C$31*2)</f>
        <v>-35.276572</v>
      </c>
      <c r="M1169" s="12" t="n">
        <f aca="false">OliveWatbal!AA1169</f>
        <v>60.4852</v>
      </c>
      <c r="N1169" s="8" t="n">
        <f aca="false">(0.5*OliveWatbal!J1169*OliveTree!$C$31*OliveTree!$C$31/18.0152*40.7*60*60)/TreeCalculations!$I$3/TreeCalculations!$I$3</f>
        <v>220.456676584218</v>
      </c>
      <c r="O1169" s="8" t="n">
        <f aca="false">(OliveHrFlx!K1169*18.0152*OliveTree!$C$31*OliveTree!$C$31*2.45*0.5)/TreeCalculations!$I$3/TreeCalculations!$I$3</f>
        <v>44.042344934</v>
      </c>
      <c r="P1169" s="4" t="n">
        <f aca="false">N1169+(0.5*OliveWatbal!F1169*OliveTree!$C$31*OliveTree!$C$31/18.0152*40.7*60*60)/TreeCalculations!$I$3/TreeCalculations!$I$3 + (0.5*OliveWatbal!G1169*OliveTree!$C$31*OliveTree!$C$31/18.0152*40.7*60*60)/TreeCalculations!$I$3/TreeCalculations!$I$3</f>
        <v>220.456676584218</v>
      </c>
      <c r="Q1169" s="11" t="n">
        <f aca="false">OliveWatbal!AA1169-OliveWatbal!W1169-F1169</f>
        <v>24.2449364492206</v>
      </c>
      <c r="R1169" s="11" t="n">
        <f aca="false">OliveWatbal!AA1169+OliveWatbal!W1169-F1169</f>
        <v>29.1391364492207</v>
      </c>
      <c r="S1169" s="6" t="n">
        <f aca="false">OliveWatbal!W1169</f>
        <v>2.4471</v>
      </c>
      <c r="T1169" s="7" t="n">
        <f aca="false">OliveHrFlx!P1169-OliveHrFlx!P1168</f>
        <v>0.199999999999999</v>
      </c>
      <c r="U1169" s="7" t="n">
        <f aca="false">TreeCalculations!$J$3*TreeCalculations!$K$3*(T1169/TreeCalculations!$L$3)</f>
        <v>0.00655318066845506</v>
      </c>
    </row>
    <row r="1170" customFormat="false" ht="12.8" hidden="false" customHeight="false" outlineLevel="0" collapsed="false">
      <c r="C1170" s="2" t="n">
        <f aca="false">GrassWatbal!AA1170</f>
        <v>138.6749</v>
      </c>
      <c r="D1170" s="3" t="n">
        <f aca="false">(0.5*GrassWatbal!J1170*GrassTree!$C$31*GrassTree!$C$31/18.0152*40.7*60*60)/TreeCalculations!$I$2/TreeCalculations!$I$2</f>
        <v>33.1587792530752</v>
      </c>
      <c r="E1170" s="8" t="n">
        <f aca="false">(GrassHrFlux!K1170*18.0152*GrassTree!$C$31*GrassTree!$C$31*2.45*0.5)/TreeCalculations!$I$2/TreeCalculations!$I$2</f>
        <v>8.247043294</v>
      </c>
      <c r="F1170" s="10" t="n">
        <f aca="false">D1170+(0.5*GrassWatbal!F1170*GrassTree!$C$31*GrassTree!$C$31/18.0152*40.7*60*60)/TreeCalculations!$I$2/TreeCalculations!$I$2 + (0.5*GrassWatbal!G1170*GrassTree!$C$31*GrassTree!$C$31/18.0152*40.7*60*60)/TreeCalculations!$I$2/TreeCalculations!$I$2</f>
        <v>33.1587792530752</v>
      </c>
      <c r="G1170" s="5" t="n">
        <f aca="false">GrassWatbal!AA1170-GrassWatbal!W1170-F1170</f>
        <v>104.762020746925</v>
      </c>
      <c r="H1170" s="11" t="n">
        <f aca="false">GrassWatbal!AA1170+GrassWatbal!W1170-F1170</f>
        <v>106.270220746925</v>
      </c>
      <c r="I1170" s="6" t="n">
        <f aca="false">GrassWatbal!W1170</f>
        <v>0.7541</v>
      </c>
      <c r="J1170" s="7" t="n">
        <f aca="false">GrassHrFlux!P1170-GrassHrFlux!P1169</f>
        <v>1.28</v>
      </c>
      <c r="K1170" s="7" t="n">
        <f aca="false">TreeCalculations!$J$2*TreeCalculations!$K$2*(J1170/TreeCalculations!$L$2)</f>
        <v>0.0016776142511245</v>
      </c>
      <c r="L1170" s="2" t="n">
        <f aca="false">OliveWatbal!V1170/(OliveTree!$C$31*2*OliveTree!$C$31*2)</f>
        <v>-85.933652</v>
      </c>
      <c r="M1170" s="12" t="n">
        <f aca="false">OliveWatbal!AA1170</f>
        <v>128.0207</v>
      </c>
      <c r="N1170" s="8" t="n">
        <f aca="false">(0.5*OliveWatbal!J1170*OliveTree!$C$31*OliveTree!$C$31/18.0152*40.7*60*60)/TreeCalculations!$I$3/TreeCalculations!$I$3</f>
        <v>262.952291398375</v>
      </c>
      <c r="O1170" s="8" t="n">
        <f aca="false">(OliveHrFlx!K1170*18.0152*OliveTree!$C$31*OliveTree!$C$31*2.45*0.5)/TreeCalculations!$I$3/TreeCalculations!$I$3</f>
        <v>55.807126256</v>
      </c>
      <c r="P1170" s="4" t="n">
        <f aca="false">N1170+(0.5*OliveWatbal!F1170*OliveTree!$C$31*OliveTree!$C$31/18.0152*40.7*60*60)/TreeCalculations!$I$3/TreeCalculations!$I$3 + (0.5*OliveWatbal!G1170*OliveTree!$C$31*OliveTree!$C$31/18.0152*40.7*60*60)/TreeCalculations!$I$3/TreeCalculations!$I$3</f>
        <v>262.952291398375</v>
      </c>
      <c r="Q1170" s="11" t="n">
        <f aca="false">OliveWatbal!AA1170-OliveWatbal!W1170-F1170</f>
        <v>93.7106207469248</v>
      </c>
      <c r="R1170" s="11" t="n">
        <f aca="false">OliveWatbal!AA1170+OliveWatbal!W1170-F1170</f>
        <v>96.0132207469248</v>
      </c>
      <c r="S1170" s="6" t="n">
        <f aca="false">OliveWatbal!W1170</f>
        <v>1.1513</v>
      </c>
      <c r="T1170" s="7" t="n">
        <f aca="false">OliveHrFlx!P1170-OliveHrFlx!P1169</f>
        <v>1.27</v>
      </c>
      <c r="U1170" s="7" t="n">
        <f aca="false">TreeCalculations!$J$3*TreeCalculations!$K$3*(T1170/TreeCalculations!$L$3)</f>
        <v>0.0416126972446899</v>
      </c>
    </row>
    <row r="1171" customFormat="false" ht="12.8" hidden="false" customHeight="false" outlineLevel="0" collapsed="false">
      <c r="C1171" s="2" t="n">
        <f aca="false">GrassWatbal!AA1171</f>
        <v>244.0192</v>
      </c>
      <c r="D1171" s="3" t="n">
        <f aca="false">(0.5*GrassWatbal!J1171*GrassTree!$C$31*GrassTree!$C$31/18.0152*40.7*60*60)/TreeCalculations!$I$2/TreeCalculations!$I$2</f>
        <v>49.6121053332741</v>
      </c>
      <c r="E1171" s="8" t="n">
        <f aca="false">(GrassHrFlux!K1171*18.0152*GrassTree!$C$31*GrassTree!$C$31*2.45*0.5)/TreeCalculations!$I$2/TreeCalculations!$I$2</f>
        <v>0.631162532</v>
      </c>
      <c r="F1171" s="10" t="n">
        <f aca="false">D1171+(0.5*GrassWatbal!F1171*GrassTree!$C$31*GrassTree!$C$31/18.0152*40.7*60*60)/TreeCalculations!$I$2/TreeCalculations!$I$2 + (0.5*GrassWatbal!G1171*GrassTree!$C$31*GrassTree!$C$31/18.0152*40.7*60*60)/TreeCalculations!$I$2/TreeCalculations!$I$2</f>
        <v>49.6121053332741</v>
      </c>
      <c r="G1171" s="5" t="n">
        <f aca="false">GrassWatbal!AA1171-GrassWatbal!W1171-F1171</f>
        <v>199.773394666726</v>
      </c>
      <c r="H1171" s="11" t="n">
        <f aca="false">GrassWatbal!AA1171+GrassWatbal!W1171-F1171</f>
        <v>189.040794666726</v>
      </c>
      <c r="I1171" s="6" t="n">
        <f aca="false">GrassWatbal!W1171</f>
        <v>-5.3663</v>
      </c>
      <c r="J1171" s="7" t="n">
        <f aca="false">GrassHrFlux!P1171-GrassHrFlux!P1170</f>
        <v>1.31</v>
      </c>
      <c r="K1171" s="7" t="n">
        <f aca="false">TreeCalculations!$J$2*TreeCalculations!$K$2*(J1171/TreeCalculations!$L$2)</f>
        <v>0.00171693333513523</v>
      </c>
      <c r="L1171" s="2" t="n">
        <f aca="false">OliveWatbal!V1171/(OliveTree!$C$31*2*OliveTree!$C$31*2)</f>
        <v>-163.46962</v>
      </c>
      <c r="M1171" s="12" t="n">
        <f aca="false">OliveWatbal!AA1171</f>
        <v>222.4546</v>
      </c>
      <c r="N1171" s="8" t="n">
        <f aca="false">(0.5*OliveWatbal!J1171*OliveTree!$C$31*OliveTree!$C$31/18.0152*40.7*60*60)/TreeCalculations!$I$3/TreeCalculations!$I$3</f>
        <v>333.190019539056</v>
      </c>
      <c r="O1171" s="8" t="n">
        <f aca="false">(OliveHrFlx!K1171*18.0152*OliveTree!$C$31*OliveTree!$C$31*2.45*0.5)/TreeCalculations!$I$3/TreeCalculations!$I$3</f>
        <v>50.086939952</v>
      </c>
      <c r="P1171" s="4" t="n">
        <f aca="false">N1171+(0.5*OliveWatbal!F1171*OliveTree!$C$31*OliveTree!$C$31/18.0152*40.7*60*60)/TreeCalculations!$I$3/TreeCalculations!$I$3 + (0.5*OliveWatbal!G1171*OliveTree!$C$31*OliveTree!$C$31/18.0152*40.7*60*60)/TreeCalculations!$I$3/TreeCalculations!$I$3</f>
        <v>333.190019539056</v>
      </c>
      <c r="Q1171" s="11" t="n">
        <f aca="false">OliveWatbal!AA1171-OliveWatbal!W1171-F1171</f>
        <v>177.362494666726</v>
      </c>
      <c r="R1171" s="11" t="n">
        <f aca="false">OliveWatbal!AA1171+OliveWatbal!W1171-F1171</f>
        <v>168.322494666726</v>
      </c>
      <c r="S1171" s="6" t="n">
        <f aca="false">OliveWatbal!W1171</f>
        <v>-4.52</v>
      </c>
      <c r="T1171" s="7" t="n">
        <f aca="false">OliveHrFlx!P1171-OliveHrFlx!P1170</f>
        <v>1.34</v>
      </c>
      <c r="U1171" s="7" t="n">
        <f aca="false">TreeCalculations!$J$3*TreeCalculations!$K$3*(T1171/TreeCalculations!$L$3)</f>
        <v>0.043906310478649</v>
      </c>
    </row>
    <row r="1172" customFormat="false" ht="12.8" hidden="false" customHeight="false" outlineLevel="0" collapsed="false">
      <c r="C1172" s="2" t="n">
        <f aca="false">GrassWatbal!AA1172</f>
        <v>248.0168</v>
      </c>
      <c r="D1172" s="3" t="n">
        <f aca="false">(0.5*GrassWatbal!J1172*GrassTree!$C$31*GrassTree!$C$31/18.0152*40.7*60*60)/TreeCalculations!$I$2/TreeCalculations!$I$2</f>
        <v>4.29836027354678</v>
      </c>
      <c r="E1172" s="8" t="n">
        <f aca="false">(GrassHrFlux!K1172*18.0152*GrassTree!$C$31*GrassTree!$C$31*2.45*0.5)/TreeCalculations!$I$2/TreeCalculations!$I$2</f>
        <v>7.148026018</v>
      </c>
      <c r="F1172" s="10" t="n">
        <f aca="false">D1172+(0.5*GrassWatbal!F1172*GrassTree!$C$31*GrassTree!$C$31/18.0152*40.7*60*60)/TreeCalculations!$I$2/TreeCalculations!$I$2 + (0.5*GrassWatbal!G1172*GrassTree!$C$31*GrassTree!$C$31/18.0152*40.7*60*60)/TreeCalculations!$I$2/TreeCalculations!$I$2</f>
        <v>4.29836027354678</v>
      </c>
      <c r="G1172" s="5" t="n">
        <f aca="false">GrassWatbal!AA1172-GrassWatbal!W1172-F1172</f>
        <v>254.743739726453</v>
      </c>
      <c r="H1172" s="11" t="n">
        <f aca="false">GrassWatbal!AA1172+GrassWatbal!W1172-F1172</f>
        <v>232.693139726453</v>
      </c>
      <c r="I1172" s="6" t="n">
        <f aca="false">GrassWatbal!W1172</f>
        <v>-11.0253</v>
      </c>
      <c r="J1172" s="7" t="n">
        <f aca="false">GrassHrFlux!P1172-GrassHrFlux!P1171</f>
        <v>-0.299999999999997</v>
      </c>
      <c r="K1172" s="7" t="n">
        <f aca="false">TreeCalculations!$J$2*TreeCalculations!$K$2*(J1172/TreeCalculations!$L$2)</f>
        <v>-0.000393190840107301</v>
      </c>
      <c r="L1172" s="2" t="n">
        <f aca="false">OliveWatbal!V1172/(OliveTree!$C$31*2*OliveTree!$C$31*2)</f>
        <v>-147.691856</v>
      </c>
      <c r="M1172" s="12" t="n">
        <f aca="false">OliveWatbal!AA1172</f>
        <v>228.4059</v>
      </c>
      <c r="N1172" s="8" t="n">
        <f aca="false">(0.5*OliveWatbal!J1172*OliveTree!$C$31*OliveTree!$C$31/18.0152*40.7*60*60)/TreeCalculations!$I$3/TreeCalculations!$I$3</f>
        <v>299.030865047293</v>
      </c>
      <c r="O1172" s="8" t="n">
        <f aca="false">(OliveHrFlx!K1172*18.0152*OliveTree!$C$31*OliveTree!$C$31*2.45*0.5)/TreeCalculations!$I$3/TreeCalculations!$I$3</f>
        <v>53.82536418</v>
      </c>
      <c r="P1172" s="4" t="n">
        <f aca="false">N1172+(0.5*OliveWatbal!F1172*OliveTree!$C$31*OliveTree!$C$31/18.0152*40.7*60*60)/TreeCalculations!$I$3/TreeCalculations!$I$3 + (0.5*OliveWatbal!G1172*OliveTree!$C$31*OliveTree!$C$31/18.0152*40.7*60*60)/TreeCalculations!$I$3/TreeCalculations!$I$3</f>
        <v>299.030865047293</v>
      </c>
      <c r="Q1172" s="11" t="n">
        <f aca="false">OliveWatbal!AA1172-OliveWatbal!W1172-F1172</f>
        <v>235.037939726453</v>
      </c>
      <c r="R1172" s="11" t="n">
        <f aca="false">OliveWatbal!AA1172+OliveWatbal!W1172-F1172</f>
        <v>213.177139726453</v>
      </c>
      <c r="S1172" s="6" t="n">
        <f aca="false">OliveWatbal!W1172</f>
        <v>-10.9304</v>
      </c>
      <c r="T1172" s="7" t="n">
        <f aca="false">OliveHrFlx!P1172-OliveHrFlx!P1171</f>
        <v>-0.310000000000002</v>
      </c>
      <c r="U1172" s="7" t="n">
        <f aca="false">TreeCalculations!$J$3*TreeCalculations!$K$3*(T1172/TreeCalculations!$L$3)</f>
        <v>-0.0101574300361054</v>
      </c>
    </row>
    <row r="1173" customFormat="false" ht="12.8" hidden="false" customHeight="false" outlineLevel="0" collapsed="false">
      <c r="C1173" s="2" t="n">
        <f aca="false">GrassWatbal!AA1173</f>
        <v>233.4996</v>
      </c>
      <c r="D1173" s="3" t="n">
        <f aca="false">(0.5*GrassWatbal!J1173*GrassTree!$C$31*GrassTree!$C$31/18.0152*40.7*60*60)/TreeCalculations!$I$2/TreeCalculations!$I$2</f>
        <v>43.2072638660687</v>
      </c>
      <c r="E1173" s="8" t="n">
        <f aca="false">(GrassHrFlux!K1173*18.0152*GrassTree!$C$31*GrassTree!$C$31*2.45*0.5)/TreeCalculations!$I$2/TreeCalculations!$I$2</f>
        <v>9.34606057</v>
      </c>
      <c r="F1173" s="10" t="n">
        <f aca="false">D1173+(0.5*GrassWatbal!F1173*GrassTree!$C$31*GrassTree!$C$31/18.0152*40.7*60*60)/TreeCalculations!$I$2/TreeCalculations!$I$2 + (0.5*GrassWatbal!G1173*GrassTree!$C$31*GrassTree!$C$31/18.0152*40.7*60*60)/TreeCalculations!$I$2/TreeCalculations!$I$2</f>
        <v>43.2072638660687</v>
      </c>
      <c r="G1173" s="5" t="n">
        <f aca="false">GrassWatbal!AA1173-GrassWatbal!W1173-F1173</f>
        <v>197.164636133931</v>
      </c>
      <c r="H1173" s="11" t="n">
        <f aca="false">GrassWatbal!AA1173+GrassWatbal!W1173-F1173</f>
        <v>183.420036133931</v>
      </c>
      <c r="I1173" s="6" t="n">
        <f aca="false">GrassWatbal!W1173</f>
        <v>-6.8723</v>
      </c>
      <c r="J1173" s="7" t="n">
        <f aca="false">GrassHrFlux!P1173-GrassHrFlux!P1172</f>
        <v>0.509999999999998</v>
      </c>
      <c r="K1173" s="7" t="n">
        <f aca="false">TreeCalculations!$J$2*TreeCalculations!$K$2*(J1173/TreeCalculations!$L$2)</f>
        <v>0.000668424428182415</v>
      </c>
      <c r="L1173" s="2" t="n">
        <f aca="false">OliveWatbal!V1173/(OliveTree!$C$31*2*OliveTree!$C$31*2)</f>
        <v>-131.197276</v>
      </c>
      <c r="M1173" s="12" t="n">
        <f aca="false">OliveWatbal!AA1173</f>
        <v>216.5324</v>
      </c>
      <c r="N1173" s="8" t="n">
        <f aca="false">(0.5*OliveWatbal!J1173*OliveTree!$C$31*OliveTree!$C$31/18.0152*40.7*60*60)/TreeCalculations!$I$3/TreeCalculations!$I$3</f>
        <v>321.352245881256</v>
      </c>
      <c r="O1173" s="8" t="n">
        <f aca="false">(OliveHrFlx!K1173*18.0152*OliveTree!$C$31*OliveTree!$C$31*2.45*0.5)/TreeCalculations!$I$3/TreeCalculations!$I$3</f>
        <v>62.235715262</v>
      </c>
      <c r="P1173" s="4" t="n">
        <f aca="false">N1173+(0.5*OliveWatbal!F1173*OliveTree!$C$31*OliveTree!$C$31/18.0152*40.7*60*60)/TreeCalculations!$I$3/TreeCalculations!$I$3 + (0.5*OliveWatbal!G1173*OliveTree!$C$31*OliveTree!$C$31/18.0152*40.7*60*60)/TreeCalculations!$I$3/TreeCalculations!$I$3</f>
        <v>321.352245881256</v>
      </c>
      <c r="Q1173" s="11" t="n">
        <f aca="false">OliveWatbal!AA1173-OliveWatbal!W1173-F1173</f>
        <v>180.124836133931</v>
      </c>
      <c r="R1173" s="11" t="n">
        <f aca="false">OliveWatbal!AA1173+OliveWatbal!W1173-F1173</f>
        <v>166.525436133931</v>
      </c>
      <c r="S1173" s="6" t="n">
        <f aca="false">OliveWatbal!W1173</f>
        <v>-6.7997</v>
      </c>
      <c r="T1173" s="7" t="n">
        <f aca="false">OliveHrFlx!P1173-OliveHrFlx!P1172</f>
        <v>0.420000000000002</v>
      </c>
      <c r="U1173" s="7" t="n">
        <f aca="false">TreeCalculations!$J$3*TreeCalculations!$K$3*(T1173/TreeCalculations!$L$3)</f>
        <v>0.0137616794037557</v>
      </c>
    </row>
    <row r="1174" customFormat="false" ht="12.8" hidden="false" customHeight="false" outlineLevel="0" collapsed="false">
      <c r="C1174" s="2" t="n">
        <f aca="false">GrassWatbal!AA1174</f>
        <v>332.9602</v>
      </c>
      <c r="D1174" s="3" t="n">
        <f aca="false">(0.5*GrassWatbal!J1174*GrassTree!$C$31*GrassTree!$C$31/18.0152*40.7*60*60)/TreeCalculations!$I$2/TreeCalculations!$I$2</f>
        <v>56.4195368355611</v>
      </c>
      <c r="E1174" s="8" t="n">
        <f aca="false">(GrassHrFlux!K1174*18.0152*GrassTree!$C$31*GrassTree!$C$31*2.45*0.5)/TreeCalculations!$I$2/TreeCalculations!$I$2</f>
        <v>10.39432002</v>
      </c>
      <c r="F1174" s="10" t="n">
        <f aca="false">D1174+(0.5*GrassWatbal!F1174*GrassTree!$C$31*GrassTree!$C$31/18.0152*40.7*60*60)/TreeCalculations!$I$2/TreeCalculations!$I$2 + (0.5*GrassWatbal!G1174*GrassTree!$C$31*GrassTree!$C$31/18.0152*40.7*60*60)/TreeCalculations!$I$2/TreeCalculations!$I$2</f>
        <v>56.4195368355611</v>
      </c>
      <c r="G1174" s="5" t="n">
        <f aca="false">GrassWatbal!AA1174-GrassWatbal!W1174-F1174</f>
        <v>284.266963164439</v>
      </c>
      <c r="H1174" s="11" t="n">
        <f aca="false">GrassWatbal!AA1174+GrassWatbal!W1174-F1174</f>
        <v>268.814363164439</v>
      </c>
      <c r="I1174" s="6" t="n">
        <f aca="false">GrassWatbal!W1174</f>
        <v>-7.7263</v>
      </c>
      <c r="J1174" s="7" t="n">
        <f aca="false">GrassHrFlux!P1174-GrassHrFlux!P1173</f>
        <v>0.170000000000002</v>
      </c>
      <c r="K1174" s="7" t="n">
        <f aca="false">TreeCalculations!$J$2*TreeCalculations!$K$2*(J1174/TreeCalculations!$L$2)</f>
        <v>0.000222808142727475</v>
      </c>
      <c r="L1174" s="2" t="n">
        <f aca="false">OliveWatbal!V1174/(OliveTree!$C$31*2*OliveTree!$C$31*2)</f>
        <v>-185.57916</v>
      </c>
      <c r="M1174" s="12" t="n">
        <f aca="false">OliveWatbal!AA1174</f>
        <v>308.3175</v>
      </c>
      <c r="N1174" s="8" t="n">
        <f aca="false">(0.5*OliveWatbal!J1174*OliveTree!$C$31*OliveTree!$C$31/18.0152*40.7*60*60)/TreeCalculations!$I$3/TreeCalculations!$I$3</f>
        <v>371.562136418136</v>
      </c>
      <c r="O1174" s="8" t="n">
        <f aca="false">(OliveHrFlx!K1174*18.0152*OliveTree!$C$31*OliveTree!$C$31*2.45*0.5)/TreeCalculations!$I$3/TreeCalculations!$I$3</f>
        <v>65.261323064</v>
      </c>
      <c r="P1174" s="4" t="n">
        <f aca="false">N1174+(0.5*OliveWatbal!F1174*OliveTree!$C$31*OliveTree!$C$31/18.0152*40.7*60*60)/TreeCalculations!$I$3/TreeCalculations!$I$3 + (0.5*OliveWatbal!G1174*OliveTree!$C$31*OliveTree!$C$31/18.0152*40.7*60*60)/TreeCalculations!$I$3/TreeCalculations!$I$3</f>
        <v>371.562136418136</v>
      </c>
      <c r="Q1174" s="11" t="n">
        <f aca="false">OliveWatbal!AA1174-OliveWatbal!W1174-F1174</f>
        <v>259.246063164439</v>
      </c>
      <c r="R1174" s="11" t="n">
        <f aca="false">OliveWatbal!AA1174+OliveWatbal!W1174-F1174</f>
        <v>244.549863164439</v>
      </c>
      <c r="S1174" s="6" t="n">
        <f aca="false">OliveWatbal!W1174</f>
        <v>-7.3481</v>
      </c>
      <c r="T1174" s="7" t="n">
        <f aca="false">OliveHrFlx!P1174-OliveHrFlx!P1173</f>
        <v>0.259999999999998</v>
      </c>
      <c r="U1174" s="7" t="n">
        <f aca="false">TreeCalculations!$J$3*TreeCalculations!$K$3*(T1174/TreeCalculations!$L$3)</f>
        <v>0.00851913486899154</v>
      </c>
    </row>
    <row r="1175" customFormat="false" ht="12.8" hidden="false" customHeight="false" outlineLevel="0" collapsed="false">
      <c r="C1175" s="2" t="n">
        <f aca="false">GrassWatbal!AA1175</f>
        <v>350.7393</v>
      </c>
      <c r="D1175" s="3" t="n">
        <f aca="false">(0.5*GrassWatbal!J1175*GrassTree!$C$31*GrassTree!$C$31/18.0152*40.7*60*60)/TreeCalculations!$I$2/TreeCalculations!$I$2</f>
        <v>62.7552466805809</v>
      </c>
      <c r="E1175" s="8" t="n">
        <f aca="false">(GrassHrFlux!K1175*18.0152*GrassTree!$C$31*GrassTree!$C$31*2.45*0.5)/TreeCalculations!$I$2/TreeCalculations!$I$2</f>
        <v>11.802297976</v>
      </c>
      <c r="F1175" s="10" t="n">
        <f aca="false">D1175+(0.5*GrassWatbal!F1175*GrassTree!$C$31*GrassTree!$C$31/18.0152*40.7*60*60)/TreeCalculations!$I$2/TreeCalculations!$I$2 + (0.5*GrassWatbal!G1175*GrassTree!$C$31*GrassTree!$C$31/18.0152*40.7*60*60)/TreeCalculations!$I$2/TreeCalculations!$I$2</f>
        <v>62.7552466805809</v>
      </c>
      <c r="G1175" s="5" t="n">
        <f aca="false">GrassWatbal!AA1175-GrassWatbal!W1175-F1175</f>
        <v>296.224353319419</v>
      </c>
      <c r="H1175" s="11" t="n">
        <f aca="false">GrassWatbal!AA1175+GrassWatbal!W1175-F1175</f>
        <v>279.743753319419</v>
      </c>
      <c r="I1175" s="6" t="n">
        <f aca="false">GrassWatbal!W1175</f>
        <v>-8.2403</v>
      </c>
      <c r="J1175" s="7" t="n">
        <f aca="false">GrassHrFlux!P1175-GrassHrFlux!P1174</f>
        <v>1.24</v>
      </c>
      <c r="K1175" s="7" t="n">
        <f aca="false">TreeCalculations!$J$2*TreeCalculations!$K$2*(J1175/TreeCalculations!$L$2)</f>
        <v>0.00162518880577686</v>
      </c>
      <c r="L1175" s="2" t="n">
        <f aca="false">OliveWatbal!V1175/(OliveTree!$C$31*2*OliveTree!$C$31*2)</f>
        <v>-193.390744</v>
      </c>
      <c r="M1175" s="12" t="n">
        <f aca="false">OliveWatbal!AA1175</f>
        <v>324.8882</v>
      </c>
      <c r="N1175" s="8" t="n">
        <f aca="false">(0.5*OliveWatbal!J1175*OliveTree!$C$31*OliveTree!$C$31/18.0152*40.7*60*60)/TreeCalculations!$I$3/TreeCalculations!$I$3</f>
        <v>389.625822638661</v>
      </c>
      <c r="O1175" s="8" t="n">
        <f aca="false">(OliveHrFlx!K1175*18.0152*OliveTree!$C$31*OliveTree!$C$31*2.45*0.5)/TreeCalculations!$I$3/TreeCalculations!$I$3</f>
        <v>75.106134446</v>
      </c>
      <c r="P1175" s="4" t="n">
        <f aca="false">N1175+(0.5*OliveWatbal!F1175*OliveTree!$C$31*OliveTree!$C$31/18.0152*40.7*60*60)/TreeCalculations!$I$3/TreeCalculations!$I$3 + (0.5*OliveWatbal!G1175*OliveTree!$C$31*OliveTree!$C$31/18.0152*40.7*60*60)/TreeCalculations!$I$3/TreeCalculations!$I$3</f>
        <v>389.625822638661</v>
      </c>
      <c r="Q1175" s="11" t="n">
        <f aca="false">OliveWatbal!AA1175-OliveWatbal!W1175-F1175</f>
        <v>270.120353319419</v>
      </c>
      <c r="R1175" s="11" t="n">
        <f aca="false">OliveWatbal!AA1175+OliveWatbal!W1175-F1175</f>
        <v>254.145553319419</v>
      </c>
      <c r="S1175" s="6" t="n">
        <f aca="false">OliveWatbal!W1175</f>
        <v>-7.9874</v>
      </c>
      <c r="T1175" s="7" t="n">
        <f aca="false">OliveHrFlx!P1175-OliveHrFlx!P1174</f>
        <v>1.23</v>
      </c>
      <c r="U1175" s="7" t="n">
        <f aca="false">TreeCalculations!$J$3*TreeCalculations!$K$3*(T1175/TreeCalculations!$L$3)</f>
        <v>0.0403020611109988</v>
      </c>
    </row>
    <row r="1176" customFormat="false" ht="12.8" hidden="false" customHeight="false" outlineLevel="0" collapsed="false">
      <c r="C1176" s="2" t="n">
        <f aca="false">GrassWatbal!AA1176</f>
        <v>469.0882</v>
      </c>
      <c r="D1176" s="3" t="n">
        <f aca="false">(0.5*GrassWatbal!J1176*GrassTree!$C$31*GrassTree!$C$31/18.0152*40.7*60*60)/TreeCalculations!$I$2/TreeCalculations!$I$2</f>
        <v>71.213703983303</v>
      </c>
      <c r="E1176" s="8" t="n">
        <f aca="false">(GrassHrFlux!K1176*18.0152*GrassTree!$C$31*GrassTree!$C$31*2.45*0.5)/TreeCalculations!$I$2/TreeCalculations!$I$2</f>
        <v>12.914556424</v>
      </c>
      <c r="F1176" s="10" t="n">
        <f aca="false">D1176+(0.5*GrassWatbal!F1176*GrassTree!$C$31*GrassTree!$C$31/18.0152*40.7*60*60)/TreeCalculations!$I$2/TreeCalculations!$I$2 + (0.5*GrassWatbal!G1176*GrassTree!$C$31*GrassTree!$C$31/18.0152*40.7*60*60)/TreeCalculations!$I$2/TreeCalculations!$I$2</f>
        <v>71.213703983303</v>
      </c>
      <c r="G1176" s="5" t="n">
        <f aca="false">GrassWatbal!AA1176-GrassWatbal!W1176-F1176</f>
        <v>411.265396016697</v>
      </c>
      <c r="H1176" s="11" t="n">
        <f aca="false">GrassWatbal!AA1176+GrassWatbal!W1176-F1176</f>
        <v>384.483596016697</v>
      </c>
      <c r="I1176" s="6" t="n">
        <f aca="false">GrassWatbal!W1176</f>
        <v>-13.3909</v>
      </c>
      <c r="J1176" s="7" t="n">
        <f aca="false">GrassHrFlux!P1176-GrassHrFlux!P1175</f>
        <v>1.25</v>
      </c>
      <c r="K1176" s="7" t="n">
        <f aca="false">TreeCalculations!$J$2*TreeCalculations!$K$2*(J1176/TreeCalculations!$L$2)</f>
        <v>0.00163829516711377</v>
      </c>
      <c r="L1176" s="2" t="n">
        <f aca="false">OliveWatbal!V1176/(OliveTree!$C$31*2*OliveTree!$C$31*2)</f>
        <v>-246.910096</v>
      </c>
      <c r="M1176" s="12" t="n">
        <f aca="false">OliveWatbal!AA1176</f>
        <v>434.372</v>
      </c>
      <c r="N1176" s="8" t="n">
        <f aca="false">(0.5*OliveWatbal!J1176*OliveTree!$C$31*OliveTree!$C$31/18.0152*40.7*60*60)/TreeCalculations!$I$3/TreeCalculations!$I$3</f>
        <v>448.403967760558</v>
      </c>
      <c r="O1176" s="8" t="n">
        <f aca="false">(OliveHrFlx!K1176*18.0152*OliveTree!$C$31*OliveTree!$C$31*2.45*0.5)/TreeCalculations!$I$3/TreeCalculations!$I$3</f>
        <v>81.181625532</v>
      </c>
      <c r="P1176" s="4" t="n">
        <f aca="false">N1176+(0.5*OliveWatbal!F1176*OliveTree!$C$31*OliveTree!$C$31/18.0152*40.7*60*60)/TreeCalculations!$I$3/TreeCalculations!$I$3 + (0.5*OliveWatbal!G1176*OliveTree!$C$31*OliveTree!$C$31/18.0152*40.7*60*60)/TreeCalculations!$I$3/TreeCalculations!$I$3</f>
        <v>448.403967760558</v>
      </c>
      <c r="Q1176" s="11" t="n">
        <f aca="false">OliveWatbal!AA1176-OliveWatbal!W1176-F1176</f>
        <v>376.201696016697</v>
      </c>
      <c r="R1176" s="11" t="n">
        <f aca="false">OliveWatbal!AA1176+OliveWatbal!W1176-F1176</f>
        <v>350.114896016697</v>
      </c>
      <c r="S1176" s="6" t="n">
        <f aca="false">OliveWatbal!W1176</f>
        <v>-13.0434</v>
      </c>
      <c r="T1176" s="7" t="n">
        <f aca="false">OliveHrFlx!P1176-OliveHrFlx!P1175</f>
        <v>1.25</v>
      </c>
      <c r="U1176" s="7" t="n">
        <f aca="false">TreeCalculations!$J$3*TreeCalculations!$K$3*(T1176/TreeCalculations!$L$3)</f>
        <v>0.0409573791778442</v>
      </c>
    </row>
    <row r="1177" customFormat="false" ht="12.8" hidden="false" customHeight="false" outlineLevel="0" collapsed="false">
      <c r="C1177" s="2" t="n">
        <f aca="false">GrassWatbal!AA1177</f>
        <v>532.5193</v>
      </c>
      <c r="D1177" s="3" t="n">
        <f aca="false">(0.5*GrassWatbal!J1177*GrassTree!$C$31*GrassTree!$C$31/18.0152*40.7*60*60)/TreeCalculations!$I$2/TreeCalculations!$I$2</f>
        <v>77.8747391091967</v>
      </c>
      <c r="E1177" s="8" t="n">
        <f aca="false">(GrassHrFlux!K1177*18.0152*GrassTree!$C$31*GrassTree!$C$31*2.45*0.5)/TreeCalculations!$I$2/TreeCalculations!$I$2</f>
        <v>13.166138692</v>
      </c>
      <c r="F1177" s="10" t="n">
        <f aca="false">D1177+(0.5*GrassWatbal!F1177*GrassTree!$C$31*GrassTree!$C$31/18.0152*40.7*60*60)/TreeCalculations!$I$2/TreeCalculations!$I$2 + (0.5*GrassWatbal!G1177*GrassTree!$C$31*GrassTree!$C$31/18.0152*40.7*60*60)/TreeCalculations!$I$2/TreeCalculations!$I$2</f>
        <v>77.8747391091967</v>
      </c>
      <c r="G1177" s="5" t="n">
        <f aca="false">GrassWatbal!AA1177-GrassWatbal!W1177-F1177</f>
        <v>472.260260890803</v>
      </c>
      <c r="H1177" s="11" t="n">
        <f aca="false">GrassWatbal!AA1177+GrassWatbal!W1177-F1177</f>
        <v>437.028860890803</v>
      </c>
      <c r="I1177" s="6" t="n">
        <f aca="false">GrassWatbal!W1177</f>
        <v>-17.6157</v>
      </c>
      <c r="J1177" s="7" t="n">
        <f aca="false">GrassHrFlux!P1177-GrassHrFlux!P1176</f>
        <v>1</v>
      </c>
      <c r="K1177" s="7" t="n">
        <f aca="false">TreeCalculations!$J$2*TreeCalculations!$K$2*(J1177/TreeCalculations!$L$2)</f>
        <v>0.00131063613369102</v>
      </c>
      <c r="L1177" s="2" t="n">
        <f aca="false">OliveWatbal!V1177/(OliveTree!$C$31*2*OliveTree!$C$31*2)</f>
        <v>-271.318184</v>
      </c>
      <c r="M1177" s="12" t="n">
        <f aca="false">OliveWatbal!AA1177</f>
        <v>493.3187</v>
      </c>
      <c r="N1177" s="8" t="n">
        <f aca="false">(0.5*OliveWatbal!J1177*OliveTree!$C$31*OliveTree!$C$31/18.0152*40.7*60*60)/TreeCalculations!$I$3/TreeCalculations!$I$3</f>
        <v>484.677736578001</v>
      </c>
      <c r="O1177" s="8" t="n">
        <f aca="false">(OliveHrFlx!K1177*18.0152*OliveTree!$C$31*OliveTree!$C$31*2.45*0.5)/TreeCalculations!$I$3/TreeCalculations!$I$3</f>
        <v>84.635364562</v>
      </c>
      <c r="P1177" s="4" t="n">
        <f aca="false">N1177+(0.5*OliveWatbal!F1177*OliveTree!$C$31*OliveTree!$C$31/18.0152*40.7*60*60)/TreeCalculations!$I$3/TreeCalculations!$I$3 + (0.5*OliveWatbal!G1177*OliveTree!$C$31*OliveTree!$C$31/18.0152*40.7*60*60)/TreeCalculations!$I$3/TreeCalculations!$I$3</f>
        <v>484.677736578001</v>
      </c>
      <c r="Q1177" s="11" t="n">
        <f aca="false">OliveWatbal!AA1177-OliveWatbal!W1177-F1177</f>
        <v>432.747060890803</v>
      </c>
      <c r="R1177" s="11" t="n">
        <f aca="false">OliveWatbal!AA1177+OliveWatbal!W1177-F1177</f>
        <v>398.140860890803</v>
      </c>
      <c r="S1177" s="6" t="n">
        <f aca="false">OliveWatbal!W1177</f>
        <v>-17.3031</v>
      </c>
      <c r="T1177" s="7" t="n">
        <f aca="false">OliveHrFlx!P1177-OliveHrFlx!P1176</f>
        <v>0.920000000000002</v>
      </c>
      <c r="U1177" s="7" t="n">
        <f aca="false">TreeCalculations!$J$3*TreeCalculations!$K$3*(T1177/TreeCalculations!$L$3)</f>
        <v>0.0301446310748934</v>
      </c>
    </row>
    <row r="1178" customFormat="false" ht="12.8" hidden="false" customHeight="false" outlineLevel="0" collapsed="false">
      <c r="C1178" s="2" t="n">
        <f aca="false">GrassWatbal!AA1178</f>
        <v>607.2115</v>
      </c>
      <c r="D1178" s="3" t="n">
        <f aca="false">(0.5*GrassWatbal!J1178*GrassTree!$C$31*GrassTree!$C$31/18.0152*40.7*60*60)/TreeCalculations!$I$2/TreeCalculations!$I$2</f>
        <v>79.2777043829655</v>
      </c>
      <c r="E1178" s="8" t="n">
        <f aca="false">(GrassHrFlux!K1178*18.0152*GrassTree!$C$31*GrassTree!$C$31*2.45*0.5)/TreeCalculations!$I$2/TreeCalculations!$I$2</f>
        <v>12.72255943</v>
      </c>
      <c r="F1178" s="10" t="n">
        <f aca="false">D1178+(0.5*GrassWatbal!F1178*GrassTree!$C$31*GrassTree!$C$31/18.0152*40.7*60*60)/TreeCalculations!$I$2/TreeCalculations!$I$2 + (0.5*GrassWatbal!G1178*GrassTree!$C$31*GrassTree!$C$31/18.0152*40.7*60*60)/TreeCalculations!$I$2/TreeCalculations!$I$2</f>
        <v>79.2777043829655</v>
      </c>
      <c r="G1178" s="5" t="n">
        <f aca="false">GrassWatbal!AA1178-GrassWatbal!W1178-F1178</f>
        <v>547.290895617035</v>
      </c>
      <c r="H1178" s="11" t="n">
        <f aca="false">GrassWatbal!AA1178+GrassWatbal!W1178-F1178</f>
        <v>508.576695617035</v>
      </c>
      <c r="I1178" s="6" t="n">
        <f aca="false">GrassWatbal!W1178</f>
        <v>-19.3571</v>
      </c>
      <c r="J1178" s="7" t="n">
        <f aca="false">GrassHrFlux!P1178-GrassHrFlux!P1177</f>
        <v>0.280000000000001</v>
      </c>
      <c r="K1178" s="7" t="n">
        <f aca="false">TreeCalculations!$J$2*TreeCalculations!$K$2*(J1178/TreeCalculations!$L$2)</f>
        <v>0.000366978117433486</v>
      </c>
      <c r="L1178" s="2" t="n">
        <f aca="false">OliveWatbal!V1178/(OliveTree!$C$31*2*OliveTree!$C$31*2)</f>
        <v>-296.513204</v>
      </c>
      <c r="M1178" s="12" t="n">
        <f aca="false">OliveWatbal!AA1178</f>
        <v>562.8715</v>
      </c>
      <c r="N1178" s="8" t="n">
        <f aca="false">(0.5*OliveWatbal!J1178*OliveTree!$C$31*OliveTree!$C$31/18.0152*40.7*60*60)/TreeCalculations!$I$3/TreeCalculations!$I$3</f>
        <v>505.303359385408</v>
      </c>
      <c r="O1178" s="8" t="n">
        <f aca="false">(OliveHrFlx!K1178*18.0152*OliveTree!$C$31*OliveTree!$C$31*2.45*0.5)/TreeCalculations!$I$3/TreeCalculations!$I$3</f>
        <v>83.78351583</v>
      </c>
      <c r="P1178" s="4" t="n">
        <f aca="false">N1178+(0.5*OliveWatbal!F1178*OliveTree!$C$31*OliveTree!$C$31/18.0152*40.7*60*60)/TreeCalculations!$I$3/TreeCalculations!$I$3 + (0.5*OliveWatbal!G1178*OliveTree!$C$31*OliveTree!$C$31/18.0152*40.7*60*60)/TreeCalculations!$I$3/TreeCalculations!$I$3</f>
        <v>505.303359385408</v>
      </c>
      <c r="Q1178" s="11" t="n">
        <f aca="false">OliveWatbal!AA1178-OliveWatbal!W1178-F1178</f>
        <v>502.582795617035</v>
      </c>
      <c r="R1178" s="11" t="n">
        <f aca="false">OliveWatbal!AA1178+OliveWatbal!W1178-F1178</f>
        <v>464.604795617034</v>
      </c>
      <c r="S1178" s="6" t="n">
        <f aca="false">OliveWatbal!W1178</f>
        <v>-18.989</v>
      </c>
      <c r="T1178" s="7" t="n">
        <f aca="false">OliveHrFlx!P1178-OliveHrFlx!P1177</f>
        <v>0.279999999999998</v>
      </c>
      <c r="U1178" s="7" t="n">
        <f aca="false">TreeCalculations!$J$3*TreeCalculations!$K$3*(T1178/TreeCalculations!$L$3)</f>
        <v>0.00917445293583703</v>
      </c>
    </row>
    <row r="1179" customFormat="false" ht="12.8" hidden="false" customHeight="false" outlineLevel="0" collapsed="false">
      <c r="C1179" s="2" t="n">
        <f aca="false">GrassWatbal!AA1179</f>
        <v>525.5507</v>
      </c>
      <c r="D1179" s="3" t="n">
        <f aca="false">(0.5*GrassWatbal!J1179*GrassTree!$C$31*GrassTree!$C$31/18.0152*40.7*60*60)/TreeCalculations!$I$2/TreeCalculations!$I$2</f>
        <v>76.9394289266841</v>
      </c>
      <c r="E1179" s="8" t="n">
        <f aca="false">(GrassHrFlux!K1179*18.0152*GrassTree!$C$31*GrassTree!$C$31*2.45*0.5)/TreeCalculations!$I$2/TreeCalculations!$I$2</f>
        <v>13.978263908</v>
      </c>
      <c r="F1179" s="10" t="n">
        <f aca="false">D1179+(0.5*GrassWatbal!F1179*GrassTree!$C$31*GrassTree!$C$31/18.0152*40.7*60*60)/TreeCalculations!$I$2/TreeCalculations!$I$2 + (0.5*GrassWatbal!G1179*GrassTree!$C$31*GrassTree!$C$31/18.0152*40.7*60*60)/TreeCalculations!$I$2/TreeCalculations!$I$2</f>
        <v>76.9394289266841</v>
      </c>
      <c r="G1179" s="5" t="n">
        <f aca="false">GrassWatbal!AA1179-GrassWatbal!W1179-F1179</f>
        <v>467.297671073316</v>
      </c>
      <c r="H1179" s="11" t="n">
        <f aca="false">GrassWatbal!AA1179+GrassWatbal!W1179-F1179</f>
        <v>429.924871073316</v>
      </c>
      <c r="I1179" s="6" t="n">
        <f aca="false">GrassWatbal!W1179</f>
        <v>-18.6864</v>
      </c>
      <c r="J1179" s="7" t="n">
        <f aca="false">GrassHrFlux!P1179-GrassHrFlux!P1178</f>
        <v>0.399999999999999</v>
      </c>
      <c r="K1179" s="7" t="n">
        <f aca="false">TreeCalculations!$J$2*TreeCalculations!$K$2*(J1179/TreeCalculations!$L$2)</f>
        <v>0.000524254453476404</v>
      </c>
      <c r="L1179" s="2" t="n">
        <f aca="false">OliveWatbal!V1179/(OliveTree!$C$31*2*OliveTree!$C$31*2)</f>
        <v>-270.483768</v>
      </c>
      <c r="M1179" s="12" t="n">
        <f aca="false">OliveWatbal!AA1179</f>
        <v>486.6168</v>
      </c>
      <c r="N1179" s="8" t="n">
        <f aca="false">(0.5*OliveWatbal!J1179*OliveTree!$C$31*OliveTree!$C$31/18.0152*40.7*60*60)/TreeCalculations!$I$3/TreeCalculations!$I$3</f>
        <v>500.212018739731</v>
      </c>
      <c r="O1179" s="8" t="n">
        <f aca="false">(OliveHrFlx!K1179*18.0152*OliveTree!$C$31*OliveTree!$C$31*2.45*0.5)/TreeCalculations!$I$3/TreeCalculations!$I$3</f>
        <v>88.885780774</v>
      </c>
      <c r="P1179" s="4" t="n">
        <f aca="false">N1179+(0.5*OliveWatbal!F1179*OliveTree!$C$31*OliveTree!$C$31/18.0152*40.7*60*60)/TreeCalculations!$I$3/TreeCalculations!$I$3 + (0.5*OliveWatbal!G1179*OliveTree!$C$31*OliveTree!$C$31/18.0152*40.7*60*60)/TreeCalculations!$I$3/TreeCalculations!$I$3</f>
        <v>500.212018739731</v>
      </c>
      <c r="Q1179" s="11" t="n">
        <f aca="false">OliveWatbal!AA1179-OliveWatbal!W1179-F1179</f>
        <v>428.156671073316</v>
      </c>
      <c r="R1179" s="11" t="n">
        <f aca="false">OliveWatbal!AA1179+OliveWatbal!W1179-F1179</f>
        <v>391.198071073316</v>
      </c>
      <c r="S1179" s="6" t="n">
        <f aca="false">OliveWatbal!W1179</f>
        <v>-18.4793</v>
      </c>
      <c r="T1179" s="7" t="n">
        <f aca="false">OliveHrFlx!P1179-OliveHrFlx!P1178</f>
        <v>0.470000000000002</v>
      </c>
      <c r="U1179" s="7" t="n">
        <f aca="false">TreeCalculations!$J$3*TreeCalculations!$K$3*(T1179/TreeCalculations!$L$3)</f>
        <v>0.0153999745708695</v>
      </c>
    </row>
    <row r="1180" customFormat="false" ht="12.8" hidden="false" customHeight="false" outlineLevel="0" collapsed="false">
      <c r="C1180" s="2" t="n">
        <f aca="false">GrassWatbal!AA1180</f>
        <v>613.8165</v>
      </c>
      <c r="D1180" s="3" t="n">
        <f aca="false">(0.5*GrassWatbal!J1180*GrassTree!$C$31*GrassTree!$C$31/18.0152*40.7*60*60)/TreeCalculations!$I$2/TreeCalculations!$I$2</f>
        <v>84.1413173320307</v>
      </c>
      <c r="E1180" s="8" t="n">
        <f aca="false">(GrassHrFlux!K1180*18.0152*GrassTree!$C$31*GrassTree!$C$31*2.45*0.5)/TreeCalculations!$I$2/TreeCalculations!$I$2</f>
        <v>14.779354814</v>
      </c>
      <c r="F1180" s="10" t="n">
        <f aca="false">D1180+(0.5*GrassWatbal!F1180*GrassTree!$C$31*GrassTree!$C$31/18.0152*40.7*60*60)/TreeCalculations!$I$2/TreeCalculations!$I$2 + (0.5*GrassWatbal!G1180*GrassTree!$C$31*GrassTree!$C$31/18.0152*40.7*60*60)/TreeCalculations!$I$2/TreeCalculations!$I$2</f>
        <v>84.1413173320307</v>
      </c>
      <c r="G1180" s="5" t="n">
        <f aca="false">GrassWatbal!AA1180-GrassWatbal!W1180-F1180</f>
        <v>548.811682667969</v>
      </c>
      <c r="H1180" s="11" t="n">
        <f aca="false">GrassWatbal!AA1180+GrassWatbal!W1180-F1180</f>
        <v>510.538682667969</v>
      </c>
      <c r="I1180" s="6" t="n">
        <f aca="false">GrassWatbal!W1180</f>
        <v>-19.1365</v>
      </c>
      <c r="J1180" s="7" t="n">
        <f aca="false">GrassHrFlux!P1180-GrassHrFlux!P1179</f>
        <v>0.68</v>
      </c>
      <c r="K1180" s="7" t="n">
        <f aca="false">TreeCalculations!$J$2*TreeCalculations!$K$2*(J1180/TreeCalculations!$L$2)</f>
        <v>0.00089123257090989</v>
      </c>
      <c r="L1180" s="2" t="n">
        <f aca="false">OliveWatbal!V1180/(OliveTree!$C$31*2*OliveTree!$C$31*2)</f>
        <v>-300.147852</v>
      </c>
      <c r="M1180" s="12" t="n">
        <f aca="false">OliveWatbal!AA1180</f>
        <v>568.7417</v>
      </c>
      <c r="N1180" s="8" t="n">
        <f aca="false">(0.5*OliveWatbal!J1180*OliveTree!$C$31*OliveTree!$C$31/18.0152*40.7*60*60)/TreeCalculations!$I$3/TreeCalculations!$I$3</f>
        <v>530.678731293574</v>
      </c>
      <c r="O1180" s="8" t="n">
        <f aca="false">(OliveHrFlx!K1180*18.0152*OliveTree!$C$31*OliveTree!$C$31*2.45*0.5)/TreeCalculations!$I$3/TreeCalculations!$I$3</f>
        <v>94.047630992</v>
      </c>
      <c r="P1180" s="4" t="n">
        <f aca="false">N1180+(0.5*OliveWatbal!F1180*OliveTree!$C$31*OliveTree!$C$31/18.0152*40.7*60*60)/TreeCalculations!$I$3/TreeCalculations!$I$3 + (0.5*OliveWatbal!G1180*OliveTree!$C$31*OliveTree!$C$31/18.0152*40.7*60*60)/TreeCalculations!$I$3/TreeCalculations!$I$3</f>
        <v>530.678731293574</v>
      </c>
      <c r="Q1180" s="11" t="n">
        <f aca="false">OliveWatbal!AA1180-OliveWatbal!W1180-F1180</f>
        <v>503.342182667969</v>
      </c>
      <c r="R1180" s="11" t="n">
        <f aca="false">OliveWatbal!AA1180+OliveWatbal!W1180-F1180</f>
        <v>465.858582667969</v>
      </c>
      <c r="S1180" s="6" t="n">
        <f aca="false">OliveWatbal!W1180</f>
        <v>-18.7418</v>
      </c>
      <c r="T1180" s="7" t="n">
        <f aca="false">OliveHrFlx!P1180-OliveHrFlx!P1179</f>
        <v>0.68</v>
      </c>
      <c r="U1180" s="7" t="n">
        <f aca="false">TreeCalculations!$J$3*TreeCalculations!$K$3*(T1180/TreeCalculations!$L$3)</f>
        <v>0.0222808142727473</v>
      </c>
    </row>
    <row r="1181" customFormat="false" ht="12.8" hidden="false" customHeight="false" outlineLevel="0" collapsed="false">
      <c r="C1181" s="2" t="n">
        <f aca="false">GrassWatbal!AA1181</f>
        <v>669.1671</v>
      </c>
      <c r="D1181" s="3" t="n">
        <f aca="false">(0.5*GrassWatbal!J1181*GrassTree!$C$31*GrassTree!$C$31/18.0152*40.7*60*60)/TreeCalculations!$I$2/TreeCalculations!$I$2</f>
        <v>89.000863715085</v>
      </c>
      <c r="E1181" s="8" t="n">
        <f aca="false">(GrassHrFlux!K1181*18.0152*GrassTree!$C$31*GrassTree!$C$31*2.45*0.5)/TreeCalculations!$I$2/TreeCalculations!$I$2</f>
        <v>14.920593982</v>
      </c>
      <c r="F1181" s="10" t="n">
        <f aca="false">D1181+(0.5*GrassWatbal!F1181*GrassTree!$C$31*GrassTree!$C$31/18.0152*40.7*60*60)/TreeCalculations!$I$2/TreeCalculations!$I$2 + (0.5*GrassWatbal!G1181*GrassTree!$C$31*GrassTree!$C$31/18.0152*40.7*60*60)/TreeCalculations!$I$2/TreeCalculations!$I$2</f>
        <v>89.000863715085</v>
      </c>
      <c r="G1181" s="5" t="n">
        <f aca="false">GrassWatbal!AA1181-GrassWatbal!W1181-F1181</f>
        <v>600.653236284915</v>
      </c>
      <c r="H1181" s="11" t="n">
        <f aca="false">GrassWatbal!AA1181+GrassWatbal!W1181-F1181</f>
        <v>559.679236284915</v>
      </c>
      <c r="I1181" s="6" t="n">
        <f aca="false">GrassWatbal!W1181</f>
        <v>-20.487</v>
      </c>
      <c r="J1181" s="7" t="n">
        <f aca="false">GrassHrFlux!P1181-GrassHrFlux!P1180</f>
        <v>0.330000000000002</v>
      </c>
      <c r="K1181" s="7" t="n">
        <f aca="false">TreeCalculations!$J$2*TreeCalculations!$K$2*(J1181/TreeCalculations!$L$2)</f>
        <v>0.000432509924118038</v>
      </c>
      <c r="L1181" s="2" t="n">
        <f aca="false">OliveWatbal!V1181/(OliveTree!$C$31*2*OliveTree!$C$31*2)</f>
        <v>-326.630916</v>
      </c>
      <c r="M1181" s="12" t="n">
        <f aca="false">OliveWatbal!AA1181</f>
        <v>620.4539</v>
      </c>
      <c r="N1181" s="8" t="n">
        <f aca="false">(0.5*OliveWatbal!J1181*OliveTree!$C$31*OliveTree!$C$31/18.0152*40.7*60*60)/TreeCalculations!$I$3/TreeCalculations!$I$3</f>
        <v>561.499235090368</v>
      </c>
      <c r="O1181" s="8" t="n">
        <f aca="false">(OliveHrFlx!K1181*18.0152*OliveTree!$C$31*OliveTree!$C$31*2.45*0.5)/TreeCalculations!$I$3/TreeCalculations!$I$3</f>
        <v>95.415885432</v>
      </c>
      <c r="P1181" s="4" t="n">
        <f aca="false">N1181+(0.5*OliveWatbal!F1181*OliveTree!$C$31*OliveTree!$C$31/18.0152*40.7*60*60)/TreeCalculations!$I$3/TreeCalculations!$I$3 + (0.5*OliveWatbal!G1181*OliveTree!$C$31*OliveTree!$C$31/18.0152*40.7*60*60)/TreeCalculations!$I$3/TreeCalculations!$I$3</f>
        <v>561.499235090368</v>
      </c>
      <c r="Q1181" s="11" t="n">
        <f aca="false">OliveWatbal!AA1181-OliveWatbal!W1181-F1181</f>
        <v>551.437336284915</v>
      </c>
      <c r="R1181" s="11" t="n">
        <f aca="false">OliveWatbal!AA1181+OliveWatbal!W1181-F1181</f>
        <v>511.468736284915</v>
      </c>
      <c r="S1181" s="6" t="n">
        <f aca="false">OliveWatbal!W1181</f>
        <v>-19.9843</v>
      </c>
      <c r="T1181" s="7" t="n">
        <f aca="false">OliveHrFlx!P1181-OliveHrFlx!P1180</f>
        <v>0.329999999999998</v>
      </c>
      <c r="U1181" s="7" t="n">
        <f aca="false">TreeCalculations!$J$3*TreeCalculations!$K$3*(T1181/TreeCalculations!$L$3)</f>
        <v>0.0108127481029508</v>
      </c>
    </row>
    <row r="1182" customFormat="false" ht="12.8" hidden="false" customHeight="false" outlineLevel="0" collapsed="false">
      <c r="C1182" s="2" t="n">
        <f aca="false">GrassWatbal!AA1182</f>
        <v>676.1241</v>
      </c>
      <c r="D1182" s="3" t="n">
        <f aca="false">(0.5*GrassWatbal!J1182*GrassTree!$C$31*GrassTree!$C$31/18.0152*40.7*60*60)/TreeCalculations!$I$2/TreeCalculations!$I$2</f>
        <v>89.8670422754119</v>
      </c>
      <c r="E1182" s="8" t="n">
        <f aca="false">(GrassHrFlux!K1182*18.0152*GrassTree!$C$31*GrassTree!$C$31*2.45*0.5)/TreeCalculations!$I$2/TreeCalculations!$I$2</f>
        <v>14.779354814</v>
      </c>
      <c r="F1182" s="10" t="n">
        <f aca="false">D1182+(0.5*GrassWatbal!F1182*GrassTree!$C$31*GrassTree!$C$31/18.0152*40.7*60*60)/TreeCalculations!$I$2/TreeCalculations!$I$2 + (0.5*GrassWatbal!G1182*GrassTree!$C$31*GrassTree!$C$31/18.0152*40.7*60*60)/TreeCalculations!$I$2/TreeCalculations!$I$2</f>
        <v>89.8670422754119</v>
      </c>
      <c r="G1182" s="5" t="n">
        <f aca="false">GrassWatbal!AA1182-GrassWatbal!W1182-F1182</f>
        <v>606.089257724588</v>
      </c>
      <c r="H1182" s="11" t="n">
        <f aca="false">GrassWatbal!AA1182+GrassWatbal!W1182-F1182</f>
        <v>566.424857724588</v>
      </c>
      <c r="I1182" s="6" t="n">
        <f aca="false">GrassWatbal!W1182</f>
        <v>-19.8322</v>
      </c>
      <c r="J1182" s="7" t="n">
        <f aca="false">GrassHrFlux!P1182-GrassHrFlux!P1181</f>
        <v>0.52</v>
      </c>
      <c r="K1182" s="7" t="n">
        <f aca="false">TreeCalculations!$J$2*TreeCalculations!$K$2*(J1182/TreeCalculations!$L$2)</f>
        <v>0.000681530789519328</v>
      </c>
      <c r="L1182" s="2" t="n">
        <f aca="false">OliveWatbal!V1182/(OliveTree!$C$31*2*OliveTree!$C$31*2)</f>
        <v>-333.397696</v>
      </c>
      <c r="M1182" s="12" t="n">
        <f aca="false">OliveWatbal!AA1182</f>
        <v>627.0469</v>
      </c>
      <c r="N1182" s="8" t="n">
        <f aca="false">(0.5*OliveWatbal!J1182*OliveTree!$C$31*OliveTree!$C$31/18.0152*40.7*60*60)/TreeCalculations!$I$3/TreeCalculations!$I$3</f>
        <v>569.656766508282</v>
      </c>
      <c r="O1182" s="8" t="n">
        <f aca="false">(OliveHrFlx!K1182*18.0152*OliveTree!$C$31*OliveTree!$C$31*2.45*0.5)/TreeCalculations!$I$3/TreeCalculations!$I$3</f>
        <v>95.393816812</v>
      </c>
      <c r="P1182" s="4" t="n">
        <f aca="false">N1182+(0.5*OliveWatbal!F1182*OliveTree!$C$31*OliveTree!$C$31/18.0152*40.7*60*60)/TreeCalculations!$I$3/TreeCalculations!$I$3 + (0.5*OliveWatbal!G1182*OliveTree!$C$31*OliveTree!$C$31/18.0152*40.7*60*60)/TreeCalculations!$I$3/TreeCalculations!$I$3</f>
        <v>569.656766508282</v>
      </c>
      <c r="Q1182" s="11" t="n">
        <f aca="false">OliveWatbal!AA1182-OliveWatbal!W1182-F1182</f>
        <v>556.493957724588</v>
      </c>
      <c r="R1182" s="11" t="n">
        <f aca="false">OliveWatbal!AA1182+OliveWatbal!W1182-F1182</f>
        <v>517.865757724588</v>
      </c>
      <c r="S1182" s="6" t="n">
        <f aca="false">OliveWatbal!W1182</f>
        <v>-19.3141</v>
      </c>
      <c r="T1182" s="7" t="n">
        <f aca="false">OliveHrFlx!P1182-OliveHrFlx!P1181</f>
        <v>0.530000000000001</v>
      </c>
      <c r="U1182" s="7" t="n">
        <f aca="false">TreeCalculations!$J$3*TreeCalculations!$K$3*(T1182/TreeCalculations!$L$3)</f>
        <v>0.017365928771406</v>
      </c>
    </row>
    <row r="1183" customFormat="false" ht="12.8" hidden="false" customHeight="false" outlineLevel="0" collapsed="false">
      <c r="C1183" s="2" t="n">
        <f aca="false">GrassWatbal!AA1183</f>
        <v>643.8016</v>
      </c>
      <c r="D1183" s="3" t="n">
        <f aca="false">(0.5*GrassWatbal!J1183*GrassTree!$C$31*GrassTree!$C$31/18.0152*40.7*60*60)/TreeCalculations!$I$2/TreeCalculations!$I$2</f>
        <v>89.0455959412052</v>
      </c>
      <c r="E1183" s="8" t="n">
        <f aca="false">(GrassHrFlux!K1183*18.0152*GrassTree!$C$31*GrassTree!$C$31*2.45*0.5)/TreeCalculations!$I$2/TreeCalculations!$I$2</f>
        <v>14.556461752</v>
      </c>
      <c r="F1183" s="10" t="n">
        <f aca="false">D1183+(0.5*GrassWatbal!F1183*GrassTree!$C$31*GrassTree!$C$31/18.0152*40.7*60*60)/TreeCalculations!$I$2/TreeCalculations!$I$2 + (0.5*GrassWatbal!G1183*GrassTree!$C$31*GrassTree!$C$31/18.0152*40.7*60*60)/TreeCalculations!$I$2/TreeCalculations!$I$2</f>
        <v>89.0455959412052</v>
      </c>
      <c r="G1183" s="5" t="n">
        <f aca="false">GrassWatbal!AA1183-GrassWatbal!W1183-F1183</f>
        <v>575.497704058795</v>
      </c>
      <c r="H1183" s="11" t="n">
        <f aca="false">GrassWatbal!AA1183+GrassWatbal!W1183-F1183</f>
        <v>534.014304058795</v>
      </c>
      <c r="I1183" s="6" t="n">
        <f aca="false">GrassWatbal!W1183</f>
        <v>-20.7417</v>
      </c>
      <c r="J1183" s="7" t="n">
        <f aca="false">GrassHrFlux!P1183-GrassHrFlux!P1182</f>
        <v>0.300000000000001</v>
      </c>
      <c r="K1183" s="7" t="n">
        <f aca="false">TreeCalculations!$J$2*TreeCalculations!$K$2*(J1183/TreeCalculations!$L$2)</f>
        <v>0.000393190840107306</v>
      </c>
      <c r="L1183" s="2" t="n">
        <f aca="false">OliveWatbal!V1183/(OliveTree!$C$31*2*OliveTree!$C$31*2)</f>
        <v>-325.51752</v>
      </c>
      <c r="M1183" s="12" t="n">
        <f aca="false">OliveWatbal!AA1183</f>
        <v>596.7452</v>
      </c>
      <c r="N1183" s="8" t="n">
        <f aca="false">(0.5*OliveWatbal!J1183*OliveTree!$C$31*OliveTree!$C$31/18.0152*40.7*60*60)/TreeCalculations!$I$3/TreeCalculations!$I$3</f>
        <v>569.530702961943</v>
      </c>
      <c r="O1183" s="8" t="n">
        <f aca="false">(OliveHrFlx!K1183*18.0152*OliveTree!$C$31*OliveTree!$C$31*2.45*0.5)/TreeCalculations!$I$3/TreeCalculations!$I$3</f>
        <v>94.698655282</v>
      </c>
      <c r="P1183" s="4" t="n">
        <f aca="false">N1183+(0.5*OliveWatbal!F1183*OliveTree!$C$31*OliveTree!$C$31/18.0152*40.7*60*60)/TreeCalculations!$I$3/TreeCalculations!$I$3 + (0.5*OliveWatbal!G1183*OliveTree!$C$31*OliveTree!$C$31/18.0152*40.7*60*60)/TreeCalculations!$I$3/TreeCalculations!$I$3</f>
        <v>569.530702961943</v>
      </c>
      <c r="Q1183" s="11" t="n">
        <f aca="false">OliveWatbal!AA1183-OliveWatbal!W1183-F1183</f>
        <v>528.007704058795</v>
      </c>
      <c r="R1183" s="11" t="n">
        <f aca="false">OliveWatbal!AA1183+OliveWatbal!W1183-F1183</f>
        <v>487.391504058795</v>
      </c>
      <c r="S1183" s="6" t="n">
        <f aca="false">OliveWatbal!W1183</f>
        <v>-20.3081</v>
      </c>
      <c r="T1183" s="7" t="n">
        <f aca="false">OliveHrFlx!P1183-OliveHrFlx!P1182</f>
        <v>0.300000000000001</v>
      </c>
      <c r="U1183" s="7" t="n">
        <f aca="false">TreeCalculations!$J$3*TreeCalculations!$K$3*(T1183/TreeCalculations!$L$3)</f>
        <v>0.00982977100268264</v>
      </c>
    </row>
    <row r="1184" customFormat="false" ht="12.8" hidden="false" customHeight="false" outlineLevel="0" collapsed="false">
      <c r="C1184" s="2" t="n">
        <f aca="false">GrassWatbal!AA1184</f>
        <v>606.3309</v>
      </c>
      <c r="D1184" s="3" t="n">
        <f aca="false">(0.5*GrassWatbal!J1184*GrassTree!$C$31*GrassTree!$C$31/18.0152*40.7*60*60)/TreeCalculations!$I$2/TreeCalculations!$I$2</f>
        <v>87.715828855633</v>
      </c>
      <c r="E1184" s="8" t="n">
        <f aca="false">(GrassHrFlux!K1184*18.0152*GrassTree!$C$31*GrassTree!$C$31*2.45*0.5)/TreeCalculations!$I$2/TreeCalculations!$I$2</f>
        <v>14.655770542</v>
      </c>
      <c r="F1184" s="10" t="n">
        <f aca="false">D1184+(0.5*GrassWatbal!F1184*GrassTree!$C$31*GrassTree!$C$31/18.0152*40.7*60*60)/TreeCalculations!$I$2/TreeCalculations!$I$2 + (0.5*GrassWatbal!G1184*GrassTree!$C$31*GrassTree!$C$31/18.0152*40.7*60*60)/TreeCalculations!$I$2/TreeCalculations!$I$2</f>
        <v>87.715828855633</v>
      </c>
      <c r="G1184" s="5" t="n">
        <f aca="false">GrassWatbal!AA1184-GrassWatbal!W1184-F1184</f>
        <v>538.941771144367</v>
      </c>
      <c r="H1184" s="11" t="n">
        <f aca="false">GrassWatbal!AA1184+GrassWatbal!W1184-F1184</f>
        <v>498.288371144367</v>
      </c>
      <c r="I1184" s="6" t="n">
        <f aca="false">GrassWatbal!W1184</f>
        <v>-20.3267</v>
      </c>
      <c r="J1184" s="7" t="n">
        <f aca="false">GrassHrFlux!P1184-GrassHrFlux!P1183</f>
        <v>0.469999999999999</v>
      </c>
      <c r="K1184" s="7" t="n">
        <f aca="false">TreeCalculations!$J$2*TreeCalculations!$K$2*(J1184/TreeCalculations!$L$2)</f>
        <v>0.000615998982834776</v>
      </c>
      <c r="L1184" s="2" t="n">
        <f aca="false">OliveWatbal!V1184/(OliveTree!$C$31*2*OliveTree!$C$31*2)</f>
        <v>-318.022072</v>
      </c>
      <c r="M1184" s="12" t="n">
        <f aca="false">OliveWatbal!AA1184</f>
        <v>561.131</v>
      </c>
      <c r="N1184" s="8" t="n">
        <f aca="false">(0.5*OliveWatbal!J1184*OliveTree!$C$31*OliveTree!$C$31/18.0152*40.7*60*60)/TreeCalculations!$I$3/TreeCalculations!$I$3</f>
        <v>565.386872196812</v>
      </c>
      <c r="O1184" s="8" t="n">
        <f aca="false">(OliveHrFlx!K1184*18.0152*OliveTree!$C$31*OliveTree!$C$31*2.45*0.5)/TreeCalculations!$I$3/TreeCalculations!$I$3</f>
        <v>95.301128608</v>
      </c>
      <c r="P1184" s="4" t="n">
        <f aca="false">N1184+(0.5*OliveWatbal!F1184*OliveTree!$C$31*OliveTree!$C$31/18.0152*40.7*60*60)/TreeCalculations!$I$3/TreeCalculations!$I$3 + (0.5*OliveWatbal!G1184*OliveTree!$C$31*OliveTree!$C$31/18.0152*40.7*60*60)/TreeCalculations!$I$3/TreeCalculations!$I$3</f>
        <v>565.386872196812</v>
      </c>
      <c r="Q1184" s="11" t="n">
        <f aca="false">OliveWatbal!AA1184-OliveWatbal!W1184-F1184</f>
        <v>493.321971144367</v>
      </c>
      <c r="R1184" s="11" t="n">
        <f aca="false">OliveWatbal!AA1184+OliveWatbal!W1184-F1184</f>
        <v>453.508371144367</v>
      </c>
      <c r="S1184" s="6" t="n">
        <f aca="false">OliveWatbal!W1184</f>
        <v>-19.9068</v>
      </c>
      <c r="T1184" s="7" t="n">
        <f aca="false">OliveHrFlx!P1184-OliveHrFlx!P1183</f>
        <v>0.48</v>
      </c>
      <c r="U1184" s="7" t="n">
        <f aca="false">TreeCalculations!$J$3*TreeCalculations!$K$3*(T1184/TreeCalculations!$L$3)</f>
        <v>0.0157276336042922</v>
      </c>
    </row>
    <row r="1185" customFormat="false" ht="12.8" hidden="false" customHeight="false" outlineLevel="0" collapsed="false">
      <c r="C1185" s="2" t="n">
        <f aca="false">GrassWatbal!AA1185</f>
        <v>560.6039</v>
      </c>
      <c r="D1185" s="3" t="n">
        <f aca="false">(0.5*GrassWatbal!J1185*GrassTree!$C$31*GrassTree!$C$31/18.0152*40.7*60*60)/TreeCalculations!$I$2/TreeCalculations!$I$2</f>
        <v>88.358346285359</v>
      </c>
      <c r="E1185" s="8" t="n">
        <f aca="false">(GrassHrFlux!K1185*18.0152*GrassTree!$C$31*GrassTree!$C$31*2.45*0.5)/TreeCalculations!$I$2/TreeCalculations!$I$2</f>
        <v>14.490255892</v>
      </c>
      <c r="F1185" s="10" t="n">
        <f aca="false">D1185+(0.5*GrassWatbal!F1185*GrassTree!$C$31*GrassTree!$C$31/18.0152*40.7*60*60)/TreeCalculations!$I$2/TreeCalculations!$I$2 + (0.5*GrassWatbal!G1185*GrassTree!$C$31*GrassTree!$C$31/18.0152*40.7*60*60)/TreeCalculations!$I$2/TreeCalculations!$I$2</f>
        <v>88.358346285359</v>
      </c>
      <c r="G1185" s="5" t="n">
        <f aca="false">GrassWatbal!AA1185-GrassWatbal!W1185-F1185</f>
        <v>493.279853714641</v>
      </c>
      <c r="H1185" s="11" t="n">
        <f aca="false">GrassWatbal!AA1185+GrassWatbal!W1185-F1185</f>
        <v>451.211253714641</v>
      </c>
      <c r="I1185" s="6" t="n">
        <f aca="false">GrassWatbal!W1185</f>
        <v>-21.0343</v>
      </c>
      <c r="J1185" s="7" t="n">
        <f aca="false">GrassHrFlux!P1185-GrassHrFlux!P1184</f>
        <v>0.350000000000001</v>
      </c>
      <c r="K1185" s="7" t="n">
        <f aca="false">TreeCalculations!$J$2*TreeCalculations!$K$2*(J1185/TreeCalculations!$L$2)</f>
        <v>0.000458722646791857</v>
      </c>
      <c r="L1185" s="2" t="n">
        <f aca="false">OliveWatbal!V1185/(OliveTree!$C$31*2*OliveTree!$C$31*2)</f>
        <v>-313.507716</v>
      </c>
      <c r="M1185" s="12" t="n">
        <f aca="false">OliveWatbal!AA1185</f>
        <v>515.8281</v>
      </c>
      <c r="N1185" s="8" t="n">
        <f aca="false">(0.5*OliveWatbal!J1185*OliveTree!$C$31*OliveTree!$C$31/18.0152*40.7*60*60)/TreeCalculations!$I$3/TreeCalculations!$I$3</f>
        <v>568.981716550469</v>
      </c>
      <c r="O1185" s="8" t="n">
        <f aca="false">(OliveHrFlx!K1185*18.0152*OliveTree!$C$31*OliveTree!$C$31*2.45*0.5)/TreeCalculations!$I$3/TreeCalculations!$I$3</f>
        <v>93.94611534</v>
      </c>
      <c r="P1185" s="4" t="n">
        <f aca="false">N1185+(0.5*OliveWatbal!F1185*OliveTree!$C$31*OliveTree!$C$31/18.0152*40.7*60*60)/TreeCalculations!$I$3/TreeCalculations!$I$3 + (0.5*OliveWatbal!G1185*OliveTree!$C$31*OliveTree!$C$31/18.0152*40.7*60*60)/TreeCalculations!$I$3/TreeCalculations!$I$3</f>
        <v>568.981716550469</v>
      </c>
      <c r="Q1185" s="11" t="n">
        <f aca="false">OliveWatbal!AA1185-OliveWatbal!W1185-F1185</f>
        <v>448.280153714641</v>
      </c>
      <c r="R1185" s="11" t="n">
        <f aca="false">OliveWatbal!AA1185+OliveWatbal!W1185-F1185</f>
        <v>406.659353714641</v>
      </c>
      <c r="S1185" s="6" t="n">
        <f aca="false">OliveWatbal!W1185</f>
        <v>-20.8104</v>
      </c>
      <c r="T1185" s="7" t="n">
        <f aca="false">OliveHrFlx!P1185-OliveHrFlx!P1184</f>
        <v>0.359999999999999</v>
      </c>
      <c r="U1185" s="7" t="n">
        <f aca="false">TreeCalculations!$J$3*TreeCalculations!$K$3*(T1185/TreeCalculations!$L$3)</f>
        <v>0.0117957252032191</v>
      </c>
    </row>
    <row r="1186" customFormat="false" ht="12.8" hidden="false" customHeight="false" outlineLevel="0" collapsed="false">
      <c r="C1186" s="2" t="n">
        <f aca="false">GrassWatbal!AA1186</f>
        <v>504.9295</v>
      </c>
      <c r="D1186" s="3" t="n">
        <f aca="false">(0.5*GrassWatbal!J1186*GrassTree!$C$31*GrassTree!$C$31/18.0152*40.7*60*60)/TreeCalculations!$I$2/TreeCalculations!$I$2</f>
        <v>87.4027032727919</v>
      </c>
      <c r="E1186" s="8" t="n">
        <f aca="false">(GrassHrFlux!K1186*18.0152*GrassTree!$C$31*GrassTree!$C$31*2.45*0.5)/TreeCalculations!$I$2/TreeCalculations!$I$2</f>
        <v>14.382119654</v>
      </c>
      <c r="F1186" s="10" t="n">
        <f aca="false">D1186+(0.5*GrassWatbal!F1186*GrassTree!$C$31*GrassTree!$C$31/18.0152*40.7*60*60)/TreeCalculations!$I$2/TreeCalculations!$I$2 + (0.5*GrassWatbal!G1186*GrassTree!$C$31*GrassTree!$C$31/18.0152*40.7*60*60)/TreeCalculations!$I$2/TreeCalculations!$I$2</f>
        <v>87.4027032727919</v>
      </c>
      <c r="G1186" s="5" t="n">
        <f aca="false">GrassWatbal!AA1186-GrassWatbal!W1186-F1186</f>
        <v>438.263596727208</v>
      </c>
      <c r="H1186" s="11" t="n">
        <f aca="false">GrassWatbal!AA1186+GrassWatbal!W1186-F1186</f>
        <v>396.789996727208</v>
      </c>
      <c r="I1186" s="6" t="n">
        <f aca="false">GrassWatbal!W1186</f>
        <v>-20.7368</v>
      </c>
      <c r="J1186" s="7" t="n">
        <f aca="false">GrassHrFlux!P1186-GrassHrFlux!P1185</f>
        <v>0.289999999999999</v>
      </c>
      <c r="K1186" s="7" t="n">
        <f aca="false">TreeCalculations!$J$2*TreeCalculations!$K$2*(J1186/TreeCalculations!$L$2)</f>
        <v>0.000380084478770393</v>
      </c>
      <c r="L1186" s="2" t="n">
        <f aca="false">OliveWatbal!V1186/(OliveTree!$C$31*2*OliveTree!$C$31*2)</f>
        <v>-307.479904</v>
      </c>
      <c r="M1186" s="12" t="n">
        <f aca="false">OliveWatbal!AA1186</f>
        <v>461.4003</v>
      </c>
      <c r="N1186" s="8" t="n">
        <f aca="false">(0.5*OliveWatbal!J1186*OliveTree!$C$31*OliveTree!$C$31/18.0152*40.7*60*60)/TreeCalculations!$I$3/TreeCalculations!$I$3</f>
        <v>560.885183622719</v>
      </c>
      <c r="O1186" s="8" t="n">
        <f aca="false">(OliveHrFlx!K1186*18.0152*OliveTree!$C$31*OliveTree!$C$31*2.45*0.5)/TreeCalculations!$I$3/TreeCalculations!$I$3</f>
        <v>92.882407856</v>
      </c>
      <c r="P1186" s="4" t="n">
        <f aca="false">N1186+(0.5*OliveWatbal!F1186*OliveTree!$C$31*OliveTree!$C$31/18.0152*40.7*60*60)/TreeCalculations!$I$3/TreeCalculations!$I$3 + (0.5*OliveWatbal!G1186*OliveTree!$C$31*OliveTree!$C$31/18.0152*40.7*60*60)/TreeCalculations!$I$3/TreeCalculations!$I$3</f>
        <v>560.885183622719</v>
      </c>
      <c r="Q1186" s="11" t="n">
        <f aca="false">OliveWatbal!AA1186-OliveWatbal!W1186-F1186</f>
        <v>394.432296727208</v>
      </c>
      <c r="R1186" s="11" t="n">
        <f aca="false">OliveWatbal!AA1186+OliveWatbal!W1186-F1186</f>
        <v>353.562896727208</v>
      </c>
      <c r="S1186" s="6" t="n">
        <f aca="false">OliveWatbal!W1186</f>
        <v>-20.4347</v>
      </c>
      <c r="T1186" s="7" t="n">
        <f aca="false">OliveHrFlx!P1186-OliveHrFlx!P1185</f>
        <v>0.280000000000001</v>
      </c>
      <c r="U1186" s="7" t="n">
        <f aca="false">TreeCalculations!$J$3*TreeCalculations!$K$3*(T1186/TreeCalculations!$L$3)</f>
        <v>0.00917445293583715</v>
      </c>
    </row>
    <row r="1187" customFormat="false" ht="12.8" hidden="false" customHeight="false" outlineLevel="0" collapsed="false">
      <c r="C1187" s="2" t="n">
        <f aca="false">GrassWatbal!AA1187</f>
        <v>438.6169</v>
      </c>
      <c r="D1187" s="3" t="n">
        <f aca="false">(0.5*GrassWatbal!J1187*GrassTree!$C$31*GrassTree!$C$31/18.0152*40.7*60*60)/TreeCalculations!$I$2/TreeCalculations!$I$2</f>
        <v>86.7967849371642</v>
      </c>
      <c r="E1187" s="8" t="n">
        <f aca="false">(GrassHrFlux!K1187*18.0152*GrassTree!$C$31*GrassTree!$C$31*2.45*0.5)/TreeCalculations!$I$2/TreeCalculations!$I$2</f>
        <v>14.185708936</v>
      </c>
      <c r="F1187" s="10" t="n">
        <f aca="false">D1187+(0.5*GrassWatbal!F1187*GrassTree!$C$31*GrassTree!$C$31/18.0152*40.7*60*60)/TreeCalculations!$I$2/TreeCalculations!$I$2 + (0.5*GrassWatbal!G1187*GrassTree!$C$31*GrassTree!$C$31/18.0152*40.7*60*60)/TreeCalculations!$I$2/TreeCalculations!$I$2</f>
        <v>86.7967849371642</v>
      </c>
      <c r="G1187" s="5" t="n">
        <f aca="false">GrassWatbal!AA1187-GrassWatbal!W1187-F1187</f>
        <v>372.300815062836</v>
      </c>
      <c r="H1187" s="11" t="n">
        <f aca="false">GrassWatbal!AA1187+GrassWatbal!W1187-F1187</f>
        <v>331.339415062836</v>
      </c>
      <c r="I1187" s="6" t="n">
        <f aca="false">GrassWatbal!W1187</f>
        <v>-20.4807</v>
      </c>
      <c r="J1187" s="7" t="n">
        <f aca="false">GrassHrFlux!P1187-GrassHrFlux!P1186</f>
        <v>0.0799999999999983</v>
      </c>
      <c r="K1187" s="7" t="n">
        <f aca="false">TreeCalculations!$J$2*TreeCalculations!$K$2*(J1187/TreeCalculations!$L$2)</f>
        <v>0.000104850890695279</v>
      </c>
      <c r="L1187" s="2" t="n">
        <f aca="false">OliveWatbal!V1187/(OliveTree!$C$31*2*OliveTree!$C$31*2)</f>
        <v>-298.961368</v>
      </c>
      <c r="M1187" s="12" t="n">
        <f aca="false">OliveWatbal!AA1187</f>
        <v>397.735</v>
      </c>
      <c r="N1187" s="8" t="n">
        <f aca="false">(0.5*OliveWatbal!J1187*OliveTree!$C$31*OliveTree!$C$31/18.0152*40.7*60*60)/TreeCalculations!$I$3/TreeCalculations!$I$3</f>
        <v>554.533207513655</v>
      </c>
      <c r="O1187" s="8" t="n">
        <f aca="false">(OliveHrFlx!K1187*18.0152*OliveTree!$C$31*OliveTree!$C$31*2.45*0.5)/TreeCalculations!$I$3/TreeCalculations!$I$3</f>
        <v>91.401603454</v>
      </c>
      <c r="P1187" s="4" t="n">
        <f aca="false">N1187+(0.5*OliveWatbal!F1187*OliveTree!$C$31*OliveTree!$C$31/18.0152*40.7*60*60)/TreeCalculations!$I$3/TreeCalculations!$I$3 + (0.5*OliveWatbal!G1187*OliveTree!$C$31*OliveTree!$C$31/18.0152*40.7*60*60)/TreeCalculations!$I$3/TreeCalculations!$I$3</f>
        <v>554.533207513655</v>
      </c>
      <c r="Q1187" s="11" t="n">
        <f aca="false">OliveWatbal!AA1187-OliveWatbal!W1187-F1187</f>
        <v>331.134915062836</v>
      </c>
      <c r="R1187" s="11" t="n">
        <f aca="false">OliveWatbal!AA1187+OliveWatbal!W1187-F1187</f>
        <v>290.741515062836</v>
      </c>
      <c r="S1187" s="6" t="n">
        <f aca="false">OliveWatbal!W1187</f>
        <v>-20.1967</v>
      </c>
      <c r="T1187" s="7" t="n">
        <f aca="false">OliveHrFlx!P1187-OliveHrFlx!P1186</f>
        <v>0.0899999999999999</v>
      </c>
      <c r="U1187" s="7" t="n">
        <f aca="false">TreeCalculations!$J$3*TreeCalculations!$K$3*(T1187/TreeCalculations!$L$3)</f>
        <v>0.00294893130080478</v>
      </c>
    </row>
    <row r="1188" customFormat="false" ht="12.8" hidden="false" customHeight="false" outlineLevel="0" collapsed="false">
      <c r="C1188" s="2" t="n">
        <f aca="false">GrassWatbal!AA1188</f>
        <v>363.8184</v>
      </c>
      <c r="D1188" s="3" t="n">
        <f aca="false">(0.5*GrassWatbal!J1188*GrassTree!$C$31*GrassTree!$C$31/18.0152*40.7*60*60)/TreeCalculations!$I$2/TreeCalculations!$I$2</f>
        <v>85.6540798880945</v>
      </c>
      <c r="E1188" s="8" t="n">
        <f aca="false">(GrassHrFlux!K1188*18.0152*GrassTree!$C$31*GrassTree!$C$31*2.45*0.5)/TreeCalculations!$I$2/TreeCalculations!$I$2</f>
        <v>13.819369844</v>
      </c>
      <c r="F1188" s="10" t="n">
        <f aca="false">D1188+(0.5*GrassWatbal!F1188*GrassTree!$C$31*GrassTree!$C$31/18.0152*40.7*60*60)/TreeCalculations!$I$2/TreeCalculations!$I$2 + (0.5*GrassWatbal!G1188*GrassTree!$C$31*GrassTree!$C$31/18.0152*40.7*60*60)/TreeCalculations!$I$2/TreeCalculations!$I$2</f>
        <v>85.6540798880945</v>
      </c>
      <c r="G1188" s="5" t="n">
        <f aca="false">GrassWatbal!AA1188-GrassWatbal!W1188-F1188</f>
        <v>297.700220111906</v>
      </c>
      <c r="H1188" s="11" t="n">
        <f aca="false">GrassWatbal!AA1188+GrassWatbal!W1188-F1188</f>
        <v>258.628420111905</v>
      </c>
      <c r="I1188" s="6" t="n">
        <f aca="false">GrassWatbal!W1188</f>
        <v>-19.5359</v>
      </c>
      <c r="J1188" s="7" t="n">
        <f aca="false">GrassHrFlux!P1188-GrassHrFlux!P1187</f>
        <v>0</v>
      </c>
      <c r="K1188" s="7" t="n">
        <f aca="false">TreeCalculations!$J$2*TreeCalculations!$K$2*(J1188/TreeCalculations!$L$2)</f>
        <v>0</v>
      </c>
      <c r="L1188" s="2" t="n">
        <f aca="false">OliveWatbal!V1188/(OliveTree!$C$31*2*OliveTree!$C$31*2)</f>
        <v>-285.194588</v>
      </c>
      <c r="M1188" s="12" t="n">
        <f aca="false">OliveWatbal!AA1188</f>
        <v>328.0196</v>
      </c>
      <c r="N1188" s="8" t="n">
        <f aca="false">(0.5*OliveWatbal!J1188*OliveTree!$C$31*OliveTree!$C$31/18.0152*40.7*60*60)/TreeCalculations!$I$3/TreeCalculations!$I$3</f>
        <v>545.696559571917</v>
      </c>
      <c r="O1188" s="8" t="n">
        <f aca="false">(OliveHrFlx!K1188*18.0152*OliveTree!$C$31*OliveTree!$C$31*2.45*0.5)/TreeCalculations!$I$3/TreeCalculations!$I$3</f>
        <v>89.214603212</v>
      </c>
      <c r="P1188" s="4" t="n">
        <f aca="false">N1188+(0.5*OliveWatbal!F1188*OliveTree!$C$31*OliveTree!$C$31/18.0152*40.7*60*60)/TreeCalculations!$I$3/TreeCalculations!$I$3 + (0.5*OliveWatbal!G1188*OliveTree!$C$31*OliveTree!$C$31/18.0152*40.7*60*60)/TreeCalculations!$I$3/TreeCalculations!$I$3</f>
        <v>545.696559571917</v>
      </c>
      <c r="Q1188" s="11" t="n">
        <f aca="false">OliveWatbal!AA1188-OliveWatbal!W1188-F1188</f>
        <v>261.698920111906</v>
      </c>
      <c r="R1188" s="11" t="n">
        <f aca="false">OliveWatbal!AA1188+OliveWatbal!W1188-F1188</f>
        <v>223.032120111906</v>
      </c>
      <c r="S1188" s="6" t="n">
        <f aca="false">OliveWatbal!W1188</f>
        <v>-19.3334</v>
      </c>
      <c r="T1188" s="7" t="n">
        <f aca="false">OliveHrFlx!P1188-OliveHrFlx!P1187</f>
        <v>0</v>
      </c>
      <c r="U1188" s="7" t="n">
        <f aca="false">TreeCalculations!$J$3*TreeCalculations!$K$3*(T1188/TreeCalculations!$L$3)</f>
        <v>0</v>
      </c>
    </row>
    <row r="1189" customFormat="false" ht="12.8" hidden="false" customHeight="false" outlineLevel="0" collapsed="false">
      <c r="C1189" s="2" t="n">
        <f aca="false">GrassWatbal!AA1189</f>
        <v>285.9633</v>
      </c>
      <c r="D1189" s="3" t="n">
        <f aca="false">(0.5*GrassWatbal!J1189*GrassTree!$C$31*GrassTree!$C$31/18.0152*40.7*60*60)/TreeCalculations!$I$2/TreeCalculations!$I$2</f>
        <v>83.4662673742173</v>
      </c>
      <c r="E1189" s="8" t="n">
        <f aca="false">(GrassHrFlux!K1189*18.0152*GrassTree!$C$31*GrassTree!$C$31*2.45*0.5)/TreeCalculations!$I$2/TreeCalculations!$I$2</f>
        <v>10.484801362</v>
      </c>
      <c r="F1189" s="10" t="n">
        <f aca="false">D1189+(0.5*GrassWatbal!F1189*GrassTree!$C$31*GrassTree!$C$31/18.0152*40.7*60*60)/TreeCalculations!$I$2/TreeCalculations!$I$2 + (0.5*GrassWatbal!G1189*GrassTree!$C$31*GrassTree!$C$31/18.0152*40.7*60*60)/TreeCalculations!$I$2/TreeCalculations!$I$2</f>
        <v>83.4662673742173</v>
      </c>
      <c r="G1189" s="5" t="n">
        <f aca="false">GrassWatbal!AA1189-GrassWatbal!W1189-F1189</f>
        <v>221.051632625783</v>
      </c>
      <c r="H1189" s="11" t="n">
        <f aca="false">GrassWatbal!AA1189+GrassWatbal!W1189-F1189</f>
        <v>183.942432625783</v>
      </c>
      <c r="I1189" s="6" t="n">
        <f aca="false">GrassWatbal!W1189</f>
        <v>-18.5546</v>
      </c>
      <c r="J1189" s="7" t="n">
        <f aca="false">GrassHrFlux!P1189-GrassHrFlux!P1188</f>
        <v>-0.0700000000000003</v>
      </c>
      <c r="K1189" s="7" t="n">
        <f aca="false">TreeCalculations!$J$2*TreeCalculations!$K$2*(J1189/TreeCalculations!$L$2)</f>
        <v>-9.17445293583714E-005</v>
      </c>
      <c r="L1189" s="2" t="n">
        <f aca="false">OliveWatbal!V1189/(OliveTree!$C$31*2*OliveTree!$C$31*2)</f>
        <v>-265.992208</v>
      </c>
      <c r="M1189" s="12" t="n">
        <f aca="false">OliveWatbal!AA1189</f>
        <v>258.1136</v>
      </c>
      <c r="N1189" s="8" t="n">
        <f aca="false">(0.5*OliveWatbal!J1189*OliveTree!$C$31*OliveTree!$C$31/18.0152*40.7*60*60)/TreeCalculations!$I$3/TreeCalculations!$I$3</f>
        <v>532.634749544829</v>
      </c>
      <c r="O1189" s="8" t="n">
        <f aca="false">(OliveHrFlx!K1189*18.0152*OliveTree!$C$31*OliveTree!$C$31*2.45*0.5)/TreeCalculations!$I$3/TreeCalculations!$I$3</f>
        <v>71.208816154</v>
      </c>
      <c r="P1189" s="4" t="n">
        <f aca="false">N1189+(0.5*OliveWatbal!F1189*OliveTree!$C$31*OliveTree!$C$31/18.0152*40.7*60*60)/TreeCalculations!$I$3/TreeCalculations!$I$3 + (0.5*OliveWatbal!G1189*OliveTree!$C$31*OliveTree!$C$31/18.0152*40.7*60*60)/TreeCalculations!$I$3/TreeCalculations!$I$3</f>
        <v>532.634749544829</v>
      </c>
      <c r="Q1189" s="11" t="n">
        <f aca="false">OliveWatbal!AA1189-OliveWatbal!W1189-F1189</f>
        <v>193.027532625783</v>
      </c>
      <c r="R1189" s="11" t="n">
        <f aca="false">OliveWatbal!AA1189+OliveWatbal!W1189-F1189</f>
        <v>156.267132625783</v>
      </c>
      <c r="S1189" s="6" t="n">
        <f aca="false">OliveWatbal!W1189</f>
        <v>-18.3802</v>
      </c>
      <c r="T1189" s="7" t="n">
        <f aca="false">OliveHrFlx!P1189-OliveHrFlx!P1188</f>
        <v>-0.0700000000000003</v>
      </c>
      <c r="U1189" s="7" t="n">
        <f aca="false">TreeCalculations!$J$3*TreeCalculations!$K$3*(T1189/TreeCalculations!$L$3)</f>
        <v>-0.00229361323395929</v>
      </c>
    </row>
    <row r="1190" customFormat="false" ht="12.8" hidden="false" customHeight="false" outlineLevel="0" collapsed="false">
      <c r="C1190" s="2" t="n">
        <f aca="false">GrassWatbal!AA1190</f>
        <v>250.5367</v>
      </c>
      <c r="D1190" s="3" t="n">
        <f aca="false">(0.5*GrassWatbal!J1190*GrassTree!$C$31*GrassTree!$C$31/18.0152*40.7*60*60)/TreeCalculations!$I$2/TreeCalculations!$I$2</f>
        <v>63.8938851636396</v>
      </c>
      <c r="E1190" s="8" t="n">
        <f aca="false">(GrassHrFlux!K1190*18.0152*GrassTree!$C$31*GrassTree!$C$31*2.45*0.5)/TreeCalculations!$I$2/TreeCalculations!$I$2</f>
        <v>9.418887016</v>
      </c>
      <c r="F1190" s="10" t="n">
        <f aca="false">D1190+(0.5*GrassWatbal!F1190*GrassTree!$C$31*GrassTree!$C$31/18.0152*40.7*60*60)/TreeCalculations!$I$2/TreeCalculations!$I$2 + (0.5*GrassWatbal!G1190*GrassTree!$C$31*GrassTree!$C$31/18.0152*40.7*60*60)/TreeCalculations!$I$2/TreeCalculations!$I$2</f>
        <v>63.8938851636396</v>
      </c>
      <c r="G1190" s="5" t="n">
        <f aca="false">GrassWatbal!AA1190-GrassWatbal!W1190-F1190</f>
        <v>204.12641483636</v>
      </c>
      <c r="H1190" s="11" t="n">
        <f aca="false">GrassWatbal!AA1190+GrassWatbal!W1190-F1190</f>
        <v>169.15921483636</v>
      </c>
      <c r="I1190" s="6" t="n">
        <f aca="false">GrassWatbal!W1190</f>
        <v>-17.4836</v>
      </c>
      <c r="J1190" s="7" t="n">
        <f aca="false">GrassHrFlux!P1190-GrassHrFlux!P1189</f>
        <v>-0.43</v>
      </c>
      <c r="K1190" s="7" t="n">
        <f aca="false">TreeCalculations!$J$2*TreeCalculations!$K$2*(J1190/TreeCalculations!$L$2)</f>
        <v>-0.000563573537487136</v>
      </c>
      <c r="L1190" s="2" t="n">
        <f aca="false">OliveWatbal!V1190/(OliveTree!$C$31*2*OliveTree!$C$31*2)</f>
        <v>-138.684688</v>
      </c>
      <c r="M1190" s="12" t="n">
        <f aca="false">OliveWatbal!AA1190</f>
        <v>232.9816</v>
      </c>
      <c r="N1190" s="8" t="n">
        <f aca="false">(0.5*OliveWatbal!J1190*OliveTree!$C$31*OliveTree!$C$31/18.0152*40.7*60*60)/TreeCalculations!$I$3/TreeCalculations!$I$3</f>
        <v>425.139143612061</v>
      </c>
      <c r="O1190" s="8" t="n">
        <f aca="false">(OliveHrFlx!K1190*18.0152*OliveTree!$C$31*OliveTree!$C$31*2.45*0.5)/TreeCalculations!$I$3/TreeCalculations!$I$3</f>
        <v>59.764029822</v>
      </c>
      <c r="P1190" s="4" t="n">
        <f aca="false">N1190+(0.5*OliveWatbal!F1190*OliveTree!$C$31*OliveTree!$C$31/18.0152*40.7*60*60)/TreeCalculations!$I$3/TreeCalculations!$I$3 + (0.5*OliveWatbal!G1190*OliveTree!$C$31*OliveTree!$C$31/18.0152*40.7*60*60)/TreeCalculations!$I$3/TreeCalculations!$I$3</f>
        <v>425.139143612061</v>
      </c>
      <c r="Q1190" s="11" t="n">
        <f aca="false">OliveWatbal!AA1190-OliveWatbal!W1190-F1190</f>
        <v>186.91681483636</v>
      </c>
      <c r="R1190" s="11" t="n">
        <f aca="false">OliveWatbal!AA1190+OliveWatbal!W1190-F1190</f>
        <v>151.25861483636</v>
      </c>
      <c r="S1190" s="6" t="n">
        <f aca="false">OliveWatbal!W1190</f>
        <v>-17.8291</v>
      </c>
      <c r="T1190" s="7" t="n">
        <f aca="false">OliveHrFlx!P1190-OliveHrFlx!P1189</f>
        <v>-0.390000000000001</v>
      </c>
      <c r="U1190" s="7" t="n">
        <f aca="false">TreeCalculations!$J$3*TreeCalculations!$K$3*(T1190/TreeCalculations!$L$3)</f>
        <v>-0.0127787023034874</v>
      </c>
    </row>
    <row r="1191" customFormat="false" ht="12.8" hidden="false" customHeight="false" outlineLevel="0" collapsed="false">
      <c r="C1191" s="2" t="n">
        <f aca="false">GrassWatbal!AA1191</f>
        <v>99.8885</v>
      </c>
      <c r="D1191" s="3" t="n">
        <f aca="false">(0.5*GrassWatbal!J1191*GrassTree!$C$31*GrassTree!$C$31/18.0152*40.7*60*60)/TreeCalculations!$I$2/TreeCalculations!$I$2</f>
        <v>56.744862116435</v>
      </c>
      <c r="E1191" s="8" t="n">
        <f aca="false">(GrassHrFlux!K1191*18.0152*GrassTree!$C$31*GrassTree!$C$31*2.45*0.5)/TreeCalculations!$I$2/TreeCalculations!$I$2</f>
        <v>0</v>
      </c>
      <c r="F1191" s="10" t="n">
        <f aca="false">D1191+(0.5*GrassWatbal!F1191*GrassTree!$C$31*GrassTree!$C$31/18.0152*40.7*60*60)/TreeCalculations!$I$2/TreeCalculations!$I$2 + (0.5*GrassWatbal!G1191*GrassTree!$C$31*GrassTree!$C$31/18.0152*40.7*60*60)/TreeCalculations!$I$2/TreeCalculations!$I$2</f>
        <v>56.744862116435</v>
      </c>
      <c r="G1191" s="5" t="n">
        <f aca="false">GrassWatbal!AA1191-GrassWatbal!W1191-F1191</f>
        <v>58.098737883565</v>
      </c>
      <c r="H1191" s="11" t="n">
        <f aca="false">GrassWatbal!AA1191+GrassWatbal!W1191-F1191</f>
        <v>28.188537883565</v>
      </c>
      <c r="I1191" s="6" t="n">
        <f aca="false">GrassWatbal!W1191</f>
        <v>-14.9551</v>
      </c>
      <c r="J1191" s="7" t="n">
        <f aca="false">GrassHrFlux!P1191-GrassHrFlux!P1190</f>
        <v>2.43</v>
      </c>
      <c r="K1191" s="7" t="n">
        <f aca="false">TreeCalculations!$J$2*TreeCalculations!$K$2*(J1191/TreeCalculations!$L$2)</f>
        <v>0.00318484580486917</v>
      </c>
      <c r="L1191" s="2" t="n">
        <f aca="false">OliveWatbal!V1191/(OliveTree!$C$31*2*OliveTree!$C$31*2)</f>
        <v>-54.999564</v>
      </c>
      <c r="M1191" s="12" t="n">
        <f aca="false">OliveWatbal!AA1191</f>
        <v>93.112</v>
      </c>
      <c r="N1191" s="8" t="n">
        <f aca="false">(0.5*OliveWatbal!J1191*OliveTree!$C$31*OliveTree!$C$31/18.0152*40.7*60*60)/TreeCalculations!$I$3/TreeCalculations!$I$3</f>
        <v>356.816768062525</v>
      </c>
      <c r="O1191" s="8" t="n">
        <f aca="false">(OliveHrFlx!K1191*18.0152*OliveTree!$C$31*OliveTree!$C$31*2.45*0.5)/TreeCalculations!$I$3/TreeCalculations!$I$3</f>
        <v>0</v>
      </c>
      <c r="P1191" s="4" t="n">
        <f aca="false">N1191+(0.5*OliveWatbal!F1191*OliveTree!$C$31*OliveTree!$C$31/18.0152*40.7*60*60)/TreeCalculations!$I$3/TreeCalculations!$I$3 + (0.5*OliveWatbal!G1191*OliveTree!$C$31*OliveTree!$C$31/18.0152*40.7*60*60)/TreeCalculations!$I$3/TreeCalculations!$I$3</f>
        <v>356.816768062525</v>
      </c>
      <c r="Q1191" s="11" t="n">
        <f aca="false">OliveWatbal!AA1191-OliveWatbal!W1191-F1191</f>
        <v>51.903637883565</v>
      </c>
      <c r="R1191" s="11" t="n">
        <f aca="false">OliveWatbal!AA1191+OliveWatbal!W1191-F1191</f>
        <v>20.830637883565</v>
      </c>
      <c r="S1191" s="6" t="n">
        <f aca="false">OliveWatbal!W1191</f>
        <v>-15.5365</v>
      </c>
      <c r="T1191" s="7" t="n">
        <f aca="false">OliveHrFlx!P1191-OliveHrFlx!P1190</f>
        <v>2.51</v>
      </c>
      <c r="U1191" s="7" t="n">
        <f aca="false">TreeCalculations!$J$3*TreeCalculations!$K$3*(T1191/TreeCalculations!$L$3)</f>
        <v>0.0822424173891112</v>
      </c>
    </row>
    <row r="1192" customFormat="false" ht="12.8" hidden="false" customHeight="false" outlineLevel="0" collapsed="false">
      <c r="C1192" s="2" t="n">
        <f aca="false">GrassWatbal!AA1192</f>
        <v>16.65</v>
      </c>
      <c r="D1192" s="3" t="n">
        <f aca="false">(0.5*GrassWatbal!J1192*GrassTree!$C$31*GrassTree!$C$31/18.0152*40.7*60*60)/TreeCalculations!$I$2/TreeCalculations!$I$2</f>
        <v>0.0162662640436964</v>
      </c>
      <c r="E1192" s="8" t="n">
        <f aca="false">(GrassHrFlux!K1192*18.0152*GrassTree!$C$31*GrassTree!$C$31*2.45*0.5)/TreeCalculations!$I$2/TreeCalculations!$I$2</f>
        <v>0</v>
      </c>
      <c r="F1192" s="10" t="n">
        <f aca="false">D1192+(0.5*GrassWatbal!F1192*GrassTree!$C$31*GrassTree!$C$31/18.0152*40.7*60*60)/TreeCalculations!$I$2/TreeCalculations!$I$2 + (0.5*GrassWatbal!G1192*GrassTree!$C$31*GrassTree!$C$31/18.0152*40.7*60*60)/TreeCalculations!$I$2/TreeCalculations!$I$2</f>
        <v>0.0162662640436964</v>
      </c>
      <c r="G1192" s="5" t="n">
        <f aca="false">GrassWatbal!AA1192-GrassWatbal!W1192-F1192</f>
        <v>27.7376337359563</v>
      </c>
      <c r="H1192" s="11" t="n">
        <f aca="false">GrassWatbal!AA1192+GrassWatbal!W1192-F1192</f>
        <v>5.5298337359563</v>
      </c>
      <c r="I1192" s="6" t="n">
        <f aca="false">GrassWatbal!W1192</f>
        <v>-11.1039</v>
      </c>
      <c r="J1192" s="7" t="n">
        <f aca="false">GrassHrFlux!P1192-GrassHrFlux!P1191</f>
        <v>-0.5</v>
      </c>
      <c r="K1192" s="7" t="n">
        <f aca="false">TreeCalculations!$J$2*TreeCalculations!$K$2*(J1192/TreeCalculations!$L$2)</f>
        <v>-0.000655318066845508</v>
      </c>
      <c r="L1192" s="2" t="n">
        <f aca="false">OliveWatbal!V1192/(OliveTree!$C$31*2*OliveTree!$C$31*2)</f>
        <v>-1.83462</v>
      </c>
      <c r="M1192" s="12" t="n">
        <f aca="false">OliveWatbal!AA1192</f>
        <v>9.5215</v>
      </c>
      <c r="N1192" s="8" t="n">
        <f aca="false">(0.5*OliveWatbal!J1192*OliveTree!$C$31*OliveTree!$C$31/18.0152*40.7*60*60)/TreeCalculations!$I$3/TreeCalculations!$I$3</f>
        <v>0</v>
      </c>
      <c r="O1192" s="8" t="n">
        <f aca="false">(OliveHrFlx!K1192*18.0152*OliveTree!$C$31*OliveTree!$C$31*2.45*0.5)/TreeCalculations!$I$3/TreeCalculations!$I$3</f>
        <v>0</v>
      </c>
      <c r="P1192" s="4" t="n">
        <f aca="false">N1192+(0.5*OliveWatbal!F1192*OliveTree!$C$31*OliveTree!$C$31/18.0152*40.7*60*60)/TreeCalculations!$I$3/TreeCalculations!$I$3 + (0.5*OliveWatbal!G1192*OliveTree!$C$31*OliveTree!$C$31/18.0152*40.7*60*60)/TreeCalculations!$I$3/TreeCalculations!$I$3</f>
        <v>0</v>
      </c>
      <c r="Q1192" s="11" t="n">
        <f aca="false">OliveWatbal!AA1192-OliveWatbal!W1192-F1192</f>
        <v>21.3018337359563</v>
      </c>
      <c r="R1192" s="11" t="n">
        <f aca="false">OliveWatbal!AA1192+OliveWatbal!W1192-F1192</f>
        <v>-2.2913662640437</v>
      </c>
      <c r="S1192" s="6" t="n">
        <f aca="false">OliveWatbal!W1192</f>
        <v>-11.7966</v>
      </c>
      <c r="T1192" s="7" t="n">
        <f aca="false">OliveHrFlx!P1192-OliveHrFlx!P1191</f>
        <v>-0.5</v>
      </c>
      <c r="U1192" s="7" t="n">
        <f aca="false">TreeCalculations!$J$3*TreeCalculations!$K$3*(T1192/TreeCalculations!$L$3)</f>
        <v>-0.0163829516711377</v>
      </c>
    </row>
    <row r="1193" customFormat="false" ht="12.8" hidden="false" customHeight="false" outlineLevel="0" collapsed="false">
      <c r="C1193" s="2" t="n">
        <f aca="false">GrassWatbal!AA1193</f>
        <v>-12.3913</v>
      </c>
      <c r="D1193" s="3" t="n">
        <f aca="false">(0.5*GrassWatbal!J1193*GrassTree!$C$31*GrassTree!$C$31/18.0152*40.7*60*60)/TreeCalculations!$I$2/TreeCalculations!$I$2</f>
        <v>0</v>
      </c>
      <c r="E1193" s="8" t="n">
        <f aca="false">(GrassHrFlux!K1193*18.0152*GrassTree!$C$31*GrassTree!$C$31*2.45*0.5)/TreeCalculations!$I$2/TreeCalculations!$I$2</f>
        <v>0</v>
      </c>
      <c r="F1193" s="10" t="n">
        <f aca="false">D1193+(0.5*GrassWatbal!F1193*GrassTree!$C$31*GrassTree!$C$31/18.0152*40.7*60*60)/TreeCalculations!$I$2/TreeCalculations!$I$2 + (0.5*GrassWatbal!G1193*GrassTree!$C$31*GrassTree!$C$31/18.0152*40.7*60*60)/TreeCalculations!$I$2/TreeCalculations!$I$2</f>
        <v>0</v>
      </c>
      <c r="G1193" s="5" t="n">
        <f aca="false">GrassWatbal!AA1193-GrassWatbal!W1193-F1193</f>
        <v>-3.088</v>
      </c>
      <c r="H1193" s="11" t="n">
        <f aca="false">GrassWatbal!AA1193+GrassWatbal!W1193-F1193</f>
        <v>-21.6946</v>
      </c>
      <c r="I1193" s="6" t="n">
        <f aca="false">GrassWatbal!W1193</f>
        <v>-9.3033</v>
      </c>
      <c r="J1193" s="7" t="n">
        <f aca="false">GrassHrFlux!P1193-GrassHrFlux!P1192</f>
        <v>-0.48</v>
      </c>
      <c r="K1193" s="7" t="n">
        <f aca="false">TreeCalculations!$J$2*TreeCalculations!$K$2*(J1193/TreeCalculations!$L$2)</f>
        <v>-0.000629105344171688</v>
      </c>
      <c r="L1193" s="2" t="n">
        <f aca="false">OliveWatbal!V1193/(OliveTree!$C$31*2*OliveTree!$C$31*2)</f>
        <v>-2.809328</v>
      </c>
      <c r="M1193" s="12" t="n">
        <f aca="false">OliveWatbal!AA1193</f>
        <v>-19.52</v>
      </c>
      <c r="N1193" s="8" t="n">
        <f aca="false">(0.5*OliveWatbal!J1193*OliveTree!$C$31*OliveTree!$C$31/18.0152*40.7*60*60)/TreeCalculations!$I$3/TreeCalculations!$I$3</f>
        <v>0</v>
      </c>
      <c r="O1193" s="8" t="n">
        <f aca="false">(OliveHrFlx!K1193*18.0152*OliveTree!$C$31*OliveTree!$C$31*2.45*0.5)/TreeCalculations!$I$3/TreeCalculations!$I$3</f>
        <v>0</v>
      </c>
      <c r="P1193" s="4" t="n">
        <f aca="false">N1193+(0.5*OliveWatbal!F1193*OliveTree!$C$31*OliveTree!$C$31/18.0152*40.7*60*60)/TreeCalculations!$I$3/TreeCalculations!$I$3 + (0.5*OliveWatbal!G1193*OliveTree!$C$31*OliveTree!$C$31/18.0152*40.7*60*60)/TreeCalculations!$I$3/TreeCalculations!$I$3</f>
        <v>0</v>
      </c>
      <c r="Q1193" s="11" t="n">
        <f aca="false">OliveWatbal!AA1193-OliveWatbal!W1193-F1193</f>
        <v>-9.6784</v>
      </c>
      <c r="R1193" s="11" t="n">
        <f aca="false">OliveWatbal!AA1193+OliveWatbal!W1193-F1193</f>
        <v>-29.3616</v>
      </c>
      <c r="S1193" s="6" t="n">
        <f aca="false">OliveWatbal!W1193</f>
        <v>-9.8416</v>
      </c>
      <c r="T1193" s="7" t="n">
        <f aca="false">OliveHrFlx!P1193-OliveHrFlx!P1192</f>
        <v>-0.48</v>
      </c>
      <c r="U1193" s="7" t="n">
        <f aca="false">TreeCalculations!$J$3*TreeCalculations!$K$3*(T1193/TreeCalculations!$L$3)</f>
        <v>-0.0157276336042922</v>
      </c>
    </row>
    <row r="1194" customFormat="false" ht="12.8" hidden="false" customHeight="false" outlineLevel="0" collapsed="false">
      <c r="C1194" s="2" t="n">
        <f aca="false">GrassWatbal!AA1194</f>
        <v>-22.8944</v>
      </c>
      <c r="D1194" s="3" t="n">
        <f aca="false">(0.5*GrassWatbal!J1194*GrassTree!$C$31*GrassTree!$C$31/18.0152*40.7*60*60)/TreeCalculations!$I$2/TreeCalculations!$I$2</f>
        <v>0</v>
      </c>
      <c r="E1194" s="8" t="n">
        <f aca="false">(GrassHrFlux!K1194*18.0152*GrassTree!$C$31*GrassTree!$C$31*2.45*0.5)/TreeCalculations!$I$2/TreeCalculations!$I$2</f>
        <v>0</v>
      </c>
      <c r="F1194" s="10" t="n">
        <f aca="false">D1194+(0.5*GrassWatbal!F1194*GrassTree!$C$31*GrassTree!$C$31/18.0152*40.7*60*60)/TreeCalculations!$I$2/TreeCalculations!$I$2 + (0.5*GrassWatbal!G1194*GrassTree!$C$31*GrassTree!$C$31/18.0152*40.7*60*60)/TreeCalculations!$I$2/TreeCalculations!$I$2</f>
        <v>0</v>
      </c>
      <c r="G1194" s="5" t="n">
        <f aca="false">GrassWatbal!AA1194-GrassWatbal!W1194-F1194</f>
        <v>-15.1191</v>
      </c>
      <c r="H1194" s="11" t="n">
        <f aca="false">GrassWatbal!AA1194+GrassWatbal!W1194-F1194</f>
        <v>-30.6697</v>
      </c>
      <c r="I1194" s="6" t="n">
        <f aca="false">GrassWatbal!W1194</f>
        <v>-7.7753</v>
      </c>
      <c r="J1194" s="7" t="n">
        <f aca="false">GrassHrFlux!P1194-GrassHrFlux!P1193</f>
        <v>-0.479999999999997</v>
      </c>
      <c r="K1194" s="7" t="n">
        <f aca="false">TreeCalculations!$J$2*TreeCalculations!$K$2*(J1194/TreeCalculations!$L$2)</f>
        <v>-0.000629105344171683</v>
      </c>
      <c r="L1194" s="2" t="n">
        <f aca="false">OliveWatbal!V1194/(OliveTree!$C$31*2*OliveTree!$C$31*2)</f>
        <v>-3.156032</v>
      </c>
      <c r="M1194" s="12" t="n">
        <f aca="false">OliveWatbal!AA1194</f>
        <v>-30.0231</v>
      </c>
      <c r="N1194" s="8" t="n">
        <f aca="false">(0.5*OliveWatbal!J1194*OliveTree!$C$31*OliveTree!$C$31/18.0152*40.7*60*60)/TreeCalculations!$I$3/TreeCalculations!$I$3</f>
        <v>0</v>
      </c>
      <c r="O1194" s="8" t="n">
        <f aca="false">(OliveHrFlx!K1194*18.0152*OliveTree!$C$31*OliveTree!$C$31*2.45*0.5)/TreeCalculations!$I$3/TreeCalculations!$I$3</f>
        <v>0</v>
      </c>
      <c r="P1194" s="4" t="n">
        <f aca="false">N1194+(0.5*OliveWatbal!F1194*OliveTree!$C$31*OliveTree!$C$31/18.0152*40.7*60*60)/TreeCalculations!$I$3/TreeCalculations!$I$3 + (0.5*OliveWatbal!G1194*OliveTree!$C$31*OliveTree!$C$31/18.0152*40.7*60*60)/TreeCalculations!$I$3/TreeCalculations!$I$3</f>
        <v>0</v>
      </c>
      <c r="Q1194" s="11" t="n">
        <f aca="false">OliveWatbal!AA1194-OliveWatbal!W1194-F1194</f>
        <v>-21.8078</v>
      </c>
      <c r="R1194" s="11" t="n">
        <f aca="false">OliveWatbal!AA1194+OliveWatbal!W1194-F1194</f>
        <v>-38.2384</v>
      </c>
      <c r="S1194" s="6" t="n">
        <f aca="false">OliveWatbal!W1194</f>
        <v>-8.2153</v>
      </c>
      <c r="T1194" s="7" t="n">
        <f aca="false">OliveHrFlx!P1194-OliveHrFlx!P1193</f>
        <v>-0.479999999999997</v>
      </c>
      <c r="U1194" s="7" t="n">
        <f aca="false">TreeCalculations!$J$3*TreeCalculations!$K$3*(T1194/TreeCalculations!$L$3)</f>
        <v>-0.0157276336042921</v>
      </c>
    </row>
    <row r="1195" customFormat="false" ht="12.8" hidden="false" customHeight="false" outlineLevel="0" collapsed="false">
      <c r="C1195" s="2" t="n">
        <f aca="false">GrassWatbal!AA1195</f>
        <v>-23.3811</v>
      </c>
      <c r="D1195" s="3" t="n">
        <f aca="false">(0.5*GrassWatbal!J1195*GrassTree!$C$31*GrassTree!$C$31/18.0152*40.7*60*60)/TreeCalculations!$I$2/TreeCalculations!$I$2</f>
        <v>0</v>
      </c>
      <c r="E1195" s="8" t="n">
        <f aca="false">(GrassHrFlux!K1195*18.0152*GrassTree!$C$31*GrassTree!$C$31*2.45*0.5)/TreeCalculations!$I$2/TreeCalculations!$I$2</f>
        <v>0</v>
      </c>
      <c r="F1195" s="10" t="n">
        <f aca="false">D1195+(0.5*GrassWatbal!F1195*GrassTree!$C$31*GrassTree!$C$31/18.0152*40.7*60*60)/TreeCalculations!$I$2/TreeCalculations!$I$2 + (0.5*GrassWatbal!G1195*GrassTree!$C$31*GrassTree!$C$31/18.0152*40.7*60*60)/TreeCalculations!$I$2/TreeCalculations!$I$2</f>
        <v>0</v>
      </c>
      <c r="G1195" s="5" t="n">
        <f aca="false">GrassWatbal!AA1195-GrassWatbal!W1195-F1195</f>
        <v>-16.9847</v>
      </c>
      <c r="H1195" s="11" t="n">
        <f aca="false">GrassWatbal!AA1195+GrassWatbal!W1195-F1195</f>
        <v>-29.7775</v>
      </c>
      <c r="I1195" s="6" t="n">
        <f aca="false">GrassWatbal!W1195</f>
        <v>-6.3964</v>
      </c>
      <c r="J1195" s="7" t="n">
        <f aca="false">GrassHrFlux!P1195-GrassHrFlux!P1194</f>
        <v>-0.110000000000003</v>
      </c>
      <c r="K1195" s="7" t="n">
        <f aca="false">TreeCalculations!$J$2*TreeCalculations!$K$2*(J1195/TreeCalculations!$L$2)</f>
        <v>-0.000144169974706016</v>
      </c>
      <c r="L1195" s="2" t="n">
        <f aca="false">OliveWatbal!V1195/(OliveTree!$C$31*2*OliveTree!$C$31*2)</f>
        <v>-3.163128</v>
      </c>
      <c r="M1195" s="12" t="n">
        <f aca="false">OliveWatbal!AA1195</f>
        <v>-30.5098</v>
      </c>
      <c r="N1195" s="8" t="n">
        <f aca="false">(0.5*OliveWatbal!J1195*OliveTree!$C$31*OliveTree!$C$31/18.0152*40.7*60*60)/TreeCalculations!$I$3/TreeCalculations!$I$3</f>
        <v>0</v>
      </c>
      <c r="O1195" s="8" t="n">
        <f aca="false">(OliveHrFlx!K1195*18.0152*OliveTree!$C$31*OliveTree!$C$31*2.45*0.5)/TreeCalculations!$I$3/TreeCalculations!$I$3</f>
        <v>0</v>
      </c>
      <c r="P1195" s="4" t="n">
        <f aca="false">N1195+(0.5*OliveWatbal!F1195*OliveTree!$C$31*OliveTree!$C$31/18.0152*40.7*60*60)/TreeCalculations!$I$3/TreeCalculations!$I$3 + (0.5*OliveWatbal!G1195*OliveTree!$C$31*OliveTree!$C$31/18.0152*40.7*60*60)/TreeCalculations!$I$3/TreeCalculations!$I$3</f>
        <v>0</v>
      </c>
      <c r="Q1195" s="11" t="n">
        <f aca="false">OliveWatbal!AA1195-OliveWatbal!W1195-F1195</f>
        <v>-23.7413</v>
      </c>
      <c r="R1195" s="11" t="n">
        <f aca="false">OliveWatbal!AA1195+OliveWatbal!W1195-F1195</f>
        <v>-37.2783</v>
      </c>
      <c r="S1195" s="6" t="n">
        <f aca="false">OliveWatbal!W1195</f>
        <v>-6.7685</v>
      </c>
      <c r="T1195" s="7" t="n">
        <f aca="false">OliveHrFlx!P1195-OliveHrFlx!P1194</f>
        <v>-0.110000000000003</v>
      </c>
      <c r="U1195" s="7" t="n">
        <f aca="false">TreeCalculations!$J$3*TreeCalculations!$K$3*(T1195/TreeCalculations!$L$3)</f>
        <v>-0.00360424936765039</v>
      </c>
    </row>
    <row r="1196" customFormat="false" ht="12.8" hidden="false" customHeight="false" outlineLevel="0" collapsed="false">
      <c r="C1196" s="2" t="n">
        <f aca="false">GrassWatbal!AA1196</f>
        <v>-23.0721</v>
      </c>
      <c r="D1196" s="3" t="n">
        <f aca="false">(0.5*GrassWatbal!J1196*GrassTree!$C$31*GrassTree!$C$31/18.0152*40.7*60*60)/TreeCalculations!$I$2/TreeCalculations!$I$2</f>
        <v>0</v>
      </c>
      <c r="E1196" s="8" t="n">
        <f aca="false">(GrassHrFlux!K1196*18.0152*GrassTree!$C$31*GrassTree!$C$31*2.45*0.5)/TreeCalculations!$I$2/TreeCalculations!$I$2</f>
        <v>0</v>
      </c>
      <c r="F1196" s="10" t="n">
        <f aca="false">D1196+(0.5*GrassWatbal!F1196*GrassTree!$C$31*GrassTree!$C$31/18.0152*40.7*60*60)/TreeCalculations!$I$2/TreeCalculations!$I$2 + (0.5*GrassWatbal!G1196*GrassTree!$C$31*GrassTree!$C$31/18.0152*40.7*60*60)/TreeCalculations!$I$2/TreeCalculations!$I$2</f>
        <v>0</v>
      </c>
      <c r="G1196" s="5" t="n">
        <f aca="false">GrassWatbal!AA1196-GrassWatbal!W1196-F1196</f>
        <v>-16.3025</v>
      </c>
      <c r="H1196" s="11" t="n">
        <f aca="false">GrassWatbal!AA1196+GrassWatbal!W1196-F1196</f>
        <v>-29.8417</v>
      </c>
      <c r="I1196" s="6" t="n">
        <f aca="false">GrassWatbal!W1196</f>
        <v>-6.7696</v>
      </c>
      <c r="J1196" s="7" t="n">
        <f aca="false">GrassHrFlux!P1196-GrassHrFlux!P1195</f>
        <v>-1.57</v>
      </c>
      <c r="K1196" s="7" t="n">
        <f aca="false">TreeCalculations!$J$2*TreeCalculations!$K$2*(J1196/TreeCalculations!$L$2)</f>
        <v>-0.00205769872989489</v>
      </c>
      <c r="L1196" s="2" t="n">
        <f aca="false">OliveWatbal!V1196/(OliveTree!$C$31*2*OliveTree!$C$31*2)</f>
        <v>-3.15934</v>
      </c>
      <c r="M1196" s="12" t="n">
        <f aca="false">OliveWatbal!AA1196</f>
        <v>-30.201</v>
      </c>
      <c r="N1196" s="8" t="n">
        <f aca="false">(0.5*OliveWatbal!J1196*OliveTree!$C$31*OliveTree!$C$31/18.0152*40.7*60*60)/TreeCalculations!$I$3/TreeCalculations!$I$3</f>
        <v>0</v>
      </c>
      <c r="O1196" s="8" t="n">
        <f aca="false">(OliveHrFlx!K1196*18.0152*OliveTree!$C$31*OliveTree!$C$31*2.45*0.5)/TreeCalculations!$I$3/TreeCalculations!$I$3</f>
        <v>0</v>
      </c>
      <c r="P1196" s="4" t="n">
        <f aca="false">N1196+(0.5*OliveWatbal!F1196*OliveTree!$C$31*OliveTree!$C$31/18.0152*40.7*60*60)/TreeCalculations!$I$3/TreeCalculations!$I$3 + (0.5*OliveWatbal!G1196*OliveTree!$C$31*OliveTree!$C$31/18.0152*40.7*60*60)/TreeCalculations!$I$3/TreeCalculations!$I$3</f>
        <v>0</v>
      </c>
      <c r="Q1196" s="11" t="n">
        <f aca="false">OliveWatbal!AA1196-OliveWatbal!W1196-F1196</f>
        <v>-23.1077</v>
      </c>
      <c r="R1196" s="11" t="n">
        <f aca="false">OliveWatbal!AA1196+OliveWatbal!W1196-F1196</f>
        <v>-37.2943</v>
      </c>
      <c r="S1196" s="6" t="n">
        <f aca="false">OliveWatbal!W1196</f>
        <v>-7.0933</v>
      </c>
      <c r="T1196" s="7" t="n">
        <f aca="false">OliveHrFlx!P1196-OliveHrFlx!P1195</f>
        <v>-1.57</v>
      </c>
      <c r="U1196" s="7" t="n">
        <f aca="false">TreeCalculations!$J$3*TreeCalculations!$K$3*(T1196/TreeCalculations!$L$3)</f>
        <v>-0.0514424682473723</v>
      </c>
    </row>
    <row r="1197" customFormat="false" ht="12.8" hidden="false" customHeight="false" outlineLevel="0" collapsed="false">
      <c r="C1197" s="2" t="n">
        <f aca="false">GrassWatbal!AA1197</f>
        <v>-21.2532</v>
      </c>
      <c r="D1197" s="3" t="n">
        <f aca="false">(0.5*GrassWatbal!J1197*GrassTree!$C$31*GrassTree!$C$31/18.0152*40.7*60*60)/TreeCalculations!$I$2/TreeCalculations!$I$2</f>
        <v>0</v>
      </c>
      <c r="E1197" s="8" t="n">
        <f aca="false">(GrassHrFlux!K1197*18.0152*GrassTree!$C$31*GrassTree!$C$31*2.45*0.5)/TreeCalculations!$I$2/TreeCalculations!$I$2</f>
        <v>0</v>
      </c>
      <c r="F1197" s="10" t="n">
        <f aca="false">D1197+(0.5*GrassWatbal!F1197*GrassTree!$C$31*GrassTree!$C$31/18.0152*40.7*60*60)/TreeCalculations!$I$2/TreeCalculations!$I$2 + (0.5*GrassWatbal!G1197*GrassTree!$C$31*GrassTree!$C$31/18.0152*40.7*60*60)/TreeCalculations!$I$2/TreeCalculations!$I$2</f>
        <v>0</v>
      </c>
      <c r="G1197" s="5" t="n">
        <f aca="false">GrassWatbal!AA1197-GrassWatbal!W1197-F1197</f>
        <v>-21.0123</v>
      </c>
      <c r="H1197" s="11" t="n">
        <f aca="false">GrassWatbal!AA1197+GrassWatbal!W1197-F1197</f>
        <v>-21.4941</v>
      </c>
      <c r="I1197" s="6" t="n">
        <f aca="false">GrassWatbal!W1197</f>
        <v>-0.2409</v>
      </c>
      <c r="J1197" s="7" t="n">
        <f aca="false">GrassHrFlux!P1197-GrassHrFlux!P1196</f>
        <v>-6.96</v>
      </c>
      <c r="K1197" s="7" t="n">
        <f aca="false">TreeCalculations!$J$2*TreeCalculations!$K$2*(J1197/TreeCalculations!$L$2)</f>
        <v>-0.00912202749048947</v>
      </c>
      <c r="L1197" s="2" t="n">
        <f aca="false">OliveWatbal!V1197/(OliveTree!$C$31*2*OliveTree!$C$31*2)</f>
        <v>-3.062052</v>
      </c>
      <c r="M1197" s="12" t="n">
        <f aca="false">OliveWatbal!AA1197</f>
        <v>-28.382</v>
      </c>
      <c r="N1197" s="8" t="n">
        <f aca="false">(0.5*OliveWatbal!J1197*OliveTree!$C$31*OliveTree!$C$31/18.0152*40.7*60*60)/TreeCalculations!$I$3/TreeCalculations!$I$3</f>
        <v>0</v>
      </c>
      <c r="O1197" s="8" t="n">
        <f aca="false">(OliveHrFlx!K1197*18.0152*OliveTree!$C$31*OliveTree!$C$31*2.45*0.5)/TreeCalculations!$I$3/TreeCalculations!$I$3</f>
        <v>0</v>
      </c>
      <c r="P1197" s="4" t="n">
        <f aca="false">N1197+(0.5*OliveWatbal!F1197*OliveTree!$C$31*OliveTree!$C$31/18.0152*40.7*60*60)/TreeCalculations!$I$3/TreeCalculations!$I$3 + (0.5*OliveWatbal!G1197*OliveTree!$C$31*OliveTree!$C$31/18.0152*40.7*60*60)/TreeCalculations!$I$3/TreeCalculations!$I$3</f>
        <v>0</v>
      </c>
      <c r="Q1197" s="11" t="n">
        <f aca="false">OliveWatbal!AA1197-OliveWatbal!W1197-F1197</f>
        <v>-27.859</v>
      </c>
      <c r="R1197" s="11" t="n">
        <f aca="false">OliveWatbal!AA1197+OliveWatbal!W1197-F1197</f>
        <v>-28.905</v>
      </c>
      <c r="S1197" s="6" t="n">
        <f aca="false">OliveWatbal!W1197</f>
        <v>-0.523</v>
      </c>
      <c r="T1197" s="7" t="n">
        <f aca="false">OliveHrFlx!P1197-OliveHrFlx!P1196</f>
        <v>-6.96</v>
      </c>
      <c r="U1197" s="7" t="n">
        <f aca="false">TreeCalculations!$J$3*TreeCalculations!$K$3*(T1197/TreeCalculations!$L$3)</f>
        <v>-0.228050687262237</v>
      </c>
    </row>
    <row r="1198" customFormat="false" ht="12.8" hidden="false" customHeight="false" outlineLevel="0" collapsed="false">
      <c r="C1198" s="2" t="n">
        <f aca="false">GrassWatbal!AA1198</f>
        <v>-19.8774</v>
      </c>
      <c r="D1198" s="3" t="n">
        <f aca="false">(0.5*GrassWatbal!J1198*GrassTree!$C$31*GrassTree!$C$31/18.0152*40.7*60*60)/TreeCalculations!$I$2/TreeCalculations!$I$2</f>
        <v>0</v>
      </c>
      <c r="E1198" s="8" t="n">
        <f aca="false">(GrassHrFlux!K1198*18.0152*GrassTree!$C$31*GrassTree!$C$31*2.45*0.5)/TreeCalculations!$I$2/TreeCalculations!$I$2</f>
        <v>0</v>
      </c>
      <c r="F1198" s="10" t="n">
        <f aca="false">D1198+(0.5*GrassWatbal!F1198*GrassTree!$C$31*GrassTree!$C$31/18.0152*40.7*60*60)/TreeCalculations!$I$2/TreeCalculations!$I$2 + (0.5*GrassWatbal!G1198*GrassTree!$C$31*GrassTree!$C$31/18.0152*40.7*60*60)/TreeCalculations!$I$2/TreeCalculations!$I$2</f>
        <v>0</v>
      </c>
      <c r="G1198" s="5" t="n">
        <f aca="false">GrassWatbal!AA1198-GrassWatbal!W1198-F1198</f>
        <v>-49.5283</v>
      </c>
      <c r="H1198" s="11" t="n">
        <f aca="false">GrassWatbal!AA1198+GrassWatbal!W1198-F1198</f>
        <v>9.7735</v>
      </c>
      <c r="I1198" s="6" t="n">
        <f aca="false">GrassWatbal!W1198</f>
        <v>29.6509</v>
      </c>
      <c r="J1198" s="7" t="n">
        <f aca="false">GrassHrFlux!P1198-GrassHrFlux!P1197</f>
        <v>-1.03</v>
      </c>
      <c r="K1198" s="7" t="n">
        <f aca="false">TreeCalculations!$J$2*TreeCalculations!$K$2*(J1198/TreeCalculations!$L$2)</f>
        <v>-0.00134995521770175</v>
      </c>
      <c r="L1198" s="2" t="n">
        <f aca="false">OliveWatbal!V1198/(OliveTree!$C$31*2*OliveTree!$C$31*2)</f>
        <v>-2.834744</v>
      </c>
      <c r="M1198" s="12" t="n">
        <f aca="false">OliveWatbal!AA1198</f>
        <v>-27.0053</v>
      </c>
      <c r="N1198" s="8" t="n">
        <f aca="false">(0.5*OliveWatbal!J1198*OliveTree!$C$31*OliveTree!$C$31/18.0152*40.7*60*60)/TreeCalculations!$I$3/TreeCalculations!$I$3</f>
        <v>0</v>
      </c>
      <c r="O1198" s="8" t="n">
        <f aca="false">(OliveHrFlx!K1198*18.0152*OliveTree!$C$31*OliveTree!$C$31*2.45*0.5)/TreeCalculations!$I$3/TreeCalculations!$I$3</f>
        <v>0</v>
      </c>
      <c r="P1198" s="4" t="n">
        <f aca="false">N1198+(0.5*OliveWatbal!F1198*OliveTree!$C$31*OliveTree!$C$31/18.0152*40.7*60*60)/TreeCalculations!$I$3/TreeCalculations!$I$3 + (0.5*OliveWatbal!G1198*OliveTree!$C$31*OliveTree!$C$31/18.0152*40.7*60*60)/TreeCalculations!$I$3/TreeCalculations!$I$3</f>
        <v>0</v>
      </c>
      <c r="Q1198" s="11" t="n">
        <f aca="false">OliveWatbal!AA1198-OliveWatbal!W1198-F1198</f>
        <v>-56.4251</v>
      </c>
      <c r="R1198" s="11" t="n">
        <f aca="false">OliveWatbal!AA1198+OliveWatbal!W1198-F1198</f>
        <v>2.4145</v>
      </c>
      <c r="S1198" s="6" t="n">
        <f aca="false">OliveWatbal!W1198</f>
        <v>29.4198</v>
      </c>
      <c r="T1198" s="7" t="n">
        <f aca="false">OliveHrFlx!P1198-OliveHrFlx!P1197</f>
        <v>-1.03</v>
      </c>
      <c r="U1198" s="7" t="n">
        <f aca="false">TreeCalculations!$J$3*TreeCalculations!$K$3*(T1198/TreeCalculations!$L$3)</f>
        <v>-0.0337488804425437</v>
      </c>
    </row>
    <row r="1199" customFormat="false" ht="12.8" hidden="false" customHeight="false" outlineLevel="0" collapsed="false">
      <c r="C1199" s="2" t="n">
        <f aca="false">GrassWatbal!AA1199</f>
        <v>-17.8755</v>
      </c>
      <c r="D1199" s="3" t="n">
        <f aca="false">(0.5*GrassWatbal!J1199*GrassTree!$C$31*GrassTree!$C$31/18.0152*40.7*60*60)/TreeCalculations!$I$2/TreeCalculations!$I$2</f>
        <v>0</v>
      </c>
      <c r="E1199" s="8" t="n">
        <f aca="false">(GrassHrFlux!K1199*18.0152*GrassTree!$C$31*GrassTree!$C$31*2.45*0.5)/TreeCalculations!$I$2/TreeCalculations!$I$2</f>
        <v>0</v>
      </c>
      <c r="F1199" s="10" t="n">
        <f aca="false">D1199+(0.5*GrassWatbal!F1199*GrassTree!$C$31*GrassTree!$C$31/18.0152*40.7*60*60)/TreeCalculations!$I$2/TreeCalculations!$I$2 + (0.5*GrassWatbal!G1199*GrassTree!$C$31*GrassTree!$C$31/18.0152*40.7*60*60)/TreeCalculations!$I$2/TreeCalculations!$I$2</f>
        <v>0</v>
      </c>
      <c r="G1199" s="5" t="n">
        <f aca="false">GrassWatbal!AA1199-GrassWatbal!W1199-F1199</f>
        <v>-43.8621</v>
      </c>
      <c r="H1199" s="11" t="n">
        <f aca="false">GrassWatbal!AA1199+GrassWatbal!W1199-F1199</f>
        <v>8.1111</v>
      </c>
      <c r="I1199" s="6" t="n">
        <f aca="false">GrassWatbal!W1199</f>
        <v>25.9866</v>
      </c>
      <c r="J1199" s="7" t="n">
        <f aca="false">GrassHrFlux!P1199-GrassHrFlux!P1198</f>
        <v>-0.18</v>
      </c>
      <c r="K1199" s="7" t="n">
        <f aca="false">TreeCalculations!$J$2*TreeCalculations!$K$2*(J1199/TreeCalculations!$L$2)</f>
        <v>-0.000235914504064382</v>
      </c>
      <c r="L1199" s="2" t="n">
        <f aca="false">OliveWatbal!V1199/(OliveTree!$C$31*2*OliveTree!$C$31*2)</f>
        <v>-2.856552</v>
      </c>
      <c r="M1199" s="12" t="n">
        <f aca="false">OliveWatbal!AA1199</f>
        <v>-25.0031</v>
      </c>
      <c r="N1199" s="8" t="n">
        <f aca="false">(0.5*OliveWatbal!J1199*OliveTree!$C$31*OliveTree!$C$31/18.0152*40.7*60*60)/TreeCalculations!$I$3/TreeCalculations!$I$3</f>
        <v>0</v>
      </c>
      <c r="O1199" s="8" t="n">
        <f aca="false">(OliveHrFlx!K1199*18.0152*OliveTree!$C$31*OliveTree!$C$31*2.45*0.5)/TreeCalculations!$I$3/TreeCalculations!$I$3</f>
        <v>0</v>
      </c>
      <c r="P1199" s="4" t="n">
        <f aca="false">N1199+(0.5*OliveWatbal!F1199*OliveTree!$C$31*OliveTree!$C$31/18.0152*40.7*60*60)/TreeCalculations!$I$3/TreeCalculations!$I$3 + (0.5*OliveWatbal!G1199*OliveTree!$C$31*OliveTree!$C$31/18.0152*40.7*60*60)/TreeCalculations!$I$3/TreeCalculations!$I$3</f>
        <v>0</v>
      </c>
      <c r="Q1199" s="11" t="n">
        <f aca="false">OliveWatbal!AA1199-OliveWatbal!W1199-F1199</f>
        <v>-50.7847</v>
      </c>
      <c r="R1199" s="11" t="n">
        <f aca="false">OliveWatbal!AA1199+OliveWatbal!W1199-F1199</f>
        <v>0.778500000000001</v>
      </c>
      <c r="S1199" s="6" t="n">
        <f aca="false">OliveWatbal!W1199</f>
        <v>25.7816</v>
      </c>
      <c r="T1199" s="7" t="n">
        <f aca="false">OliveHrFlx!P1199-OliveHrFlx!P1198</f>
        <v>-0.18</v>
      </c>
      <c r="U1199" s="7" t="n">
        <f aca="false">TreeCalculations!$J$3*TreeCalculations!$K$3*(T1199/TreeCalculations!$L$3)</f>
        <v>-0.00589786260160956</v>
      </c>
    </row>
    <row r="1200" customFormat="false" ht="12.8" hidden="false" customHeight="false" outlineLevel="0" collapsed="false">
      <c r="C1200" s="2" t="n">
        <f aca="false">GrassWatbal!AA1200</f>
        <v>-17.4911</v>
      </c>
      <c r="D1200" s="3" t="n">
        <f aca="false">(0.5*GrassWatbal!J1200*GrassTree!$C$31*GrassTree!$C$31/18.0152*40.7*60*60)/TreeCalculations!$I$2/TreeCalculations!$I$2</f>
        <v>0</v>
      </c>
      <c r="E1200" s="8" t="n">
        <f aca="false">(GrassHrFlux!K1200*18.0152*GrassTree!$C$31*GrassTree!$C$31*2.45*0.5)/TreeCalculations!$I$2/TreeCalculations!$I$2</f>
        <v>0</v>
      </c>
      <c r="F1200" s="10" t="n">
        <f aca="false">D1200+(0.5*GrassWatbal!F1200*GrassTree!$C$31*GrassTree!$C$31/18.0152*40.7*60*60)/TreeCalculations!$I$2/TreeCalculations!$I$2 + (0.5*GrassWatbal!G1200*GrassTree!$C$31*GrassTree!$C$31/18.0152*40.7*60*60)/TreeCalculations!$I$2/TreeCalculations!$I$2</f>
        <v>0</v>
      </c>
      <c r="G1200" s="5" t="n">
        <f aca="false">GrassWatbal!AA1200-GrassWatbal!W1200-F1200</f>
        <v>-38.2047</v>
      </c>
      <c r="H1200" s="11" t="n">
        <f aca="false">GrassWatbal!AA1200+GrassWatbal!W1200-F1200</f>
        <v>3.2225</v>
      </c>
      <c r="I1200" s="6" t="n">
        <f aca="false">GrassWatbal!W1200</f>
        <v>20.7136</v>
      </c>
      <c r="J1200" s="7" t="n">
        <f aca="false">GrassHrFlux!P1200-GrassHrFlux!P1199</f>
        <v>-0.32</v>
      </c>
      <c r="K1200" s="7" t="n">
        <f aca="false">TreeCalculations!$J$2*TreeCalculations!$K$2*(J1200/TreeCalculations!$L$2)</f>
        <v>-0.000419403562781125</v>
      </c>
      <c r="L1200" s="2" t="n">
        <f aca="false">OliveWatbal!V1200/(OliveTree!$C$31*2*OliveTree!$C$31*2)</f>
        <v>-2.855852</v>
      </c>
      <c r="M1200" s="12" t="n">
        <f aca="false">OliveWatbal!AA1200</f>
        <v>-24.6185</v>
      </c>
      <c r="N1200" s="8" t="n">
        <f aca="false">(0.5*OliveWatbal!J1200*OliveTree!$C$31*OliveTree!$C$31/18.0152*40.7*60*60)/TreeCalculations!$I$3/TreeCalculations!$I$3</f>
        <v>0</v>
      </c>
      <c r="O1200" s="8" t="n">
        <f aca="false">(OliveHrFlx!K1200*18.0152*OliveTree!$C$31*OliveTree!$C$31*2.45*0.5)/TreeCalculations!$I$3/TreeCalculations!$I$3</f>
        <v>0</v>
      </c>
      <c r="P1200" s="4" t="n">
        <f aca="false">N1200+(0.5*OliveWatbal!F1200*OliveTree!$C$31*OliveTree!$C$31/18.0152*40.7*60*60)/TreeCalculations!$I$3/TreeCalculations!$I$3 + (0.5*OliveWatbal!G1200*OliveTree!$C$31*OliveTree!$C$31/18.0152*40.7*60*60)/TreeCalculations!$I$3/TreeCalculations!$I$3</f>
        <v>0</v>
      </c>
      <c r="Q1200" s="11" t="n">
        <f aca="false">OliveWatbal!AA1200-OliveWatbal!W1200-F1200</f>
        <v>-45.1445</v>
      </c>
      <c r="R1200" s="11" t="n">
        <f aca="false">OliveWatbal!AA1200+OliveWatbal!W1200-F1200</f>
        <v>-4.0925</v>
      </c>
      <c r="S1200" s="6" t="n">
        <f aca="false">OliveWatbal!W1200</f>
        <v>20.526</v>
      </c>
      <c r="T1200" s="7" t="n">
        <f aca="false">OliveHrFlx!P1200-OliveHrFlx!P1199</f>
        <v>-0.32</v>
      </c>
      <c r="U1200" s="7" t="n">
        <f aca="false">TreeCalculations!$J$3*TreeCalculations!$K$3*(T1200/TreeCalculations!$L$3)</f>
        <v>-0.0104850890695281</v>
      </c>
    </row>
    <row r="1201" customFormat="false" ht="12.8" hidden="false" customHeight="false" outlineLevel="0" collapsed="false">
      <c r="C1201" s="2" t="n">
        <f aca="false">GrassWatbal!AA1201</f>
        <v>-17.0942</v>
      </c>
      <c r="D1201" s="3" t="n">
        <f aca="false">(0.5*GrassWatbal!J1201*GrassTree!$C$31*GrassTree!$C$31/18.0152*40.7*60*60)/TreeCalculations!$I$2/TreeCalculations!$I$2</f>
        <v>0</v>
      </c>
      <c r="E1201" s="8" t="n">
        <f aca="false">(GrassHrFlux!K1201*18.0152*GrassTree!$C$31*GrassTree!$C$31*2.45*0.5)/TreeCalculations!$I$2/TreeCalculations!$I$2</f>
        <v>0</v>
      </c>
      <c r="F1201" s="10" t="n">
        <f aca="false">D1201+(0.5*GrassWatbal!F1201*GrassTree!$C$31*GrassTree!$C$31/18.0152*40.7*60*60)/TreeCalculations!$I$2/TreeCalculations!$I$2 + (0.5*GrassWatbal!G1201*GrassTree!$C$31*GrassTree!$C$31/18.0152*40.7*60*60)/TreeCalculations!$I$2/TreeCalculations!$I$2</f>
        <v>0</v>
      </c>
      <c r="G1201" s="5" t="n">
        <f aca="false">GrassWatbal!AA1201-GrassWatbal!W1201-F1201</f>
        <v>-35.1722</v>
      </c>
      <c r="H1201" s="11" t="n">
        <f aca="false">GrassWatbal!AA1201+GrassWatbal!W1201-F1201</f>
        <v>0.983799999999999</v>
      </c>
      <c r="I1201" s="6" t="n">
        <f aca="false">GrassWatbal!W1201</f>
        <v>18.078</v>
      </c>
      <c r="J1201" s="7" t="n">
        <f aca="false">GrassHrFlux!P1201-GrassHrFlux!P1200</f>
        <v>-0.0899999999999999</v>
      </c>
      <c r="K1201" s="7" t="n">
        <f aca="false">TreeCalculations!$J$2*TreeCalculations!$K$2*(J1201/TreeCalculations!$L$2)</f>
        <v>-0.000117957252032191</v>
      </c>
      <c r="L1201" s="2" t="n">
        <f aca="false">OliveWatbal!V1201/(OliveTree!$C$31*2*OliveTree!$C$31*2)</f>
        <v>-2.828888</v>
      </c>
      <c r="M1201" s="12" t="n">
        <f aca="false">OliveWatbal!AA1201</f>
        <v>-24.2216</v>
      </c>
      <c r="N1201" s="8" t="n">
        <f aca="false">(0.5*OliveWatbal!J1201*OliveTree!$C$31*OliveTree!$C$31/18.0152*40.7*60*60)/TreeCalculations!$I$3/TreeCalculations!$I$3</f>
        <v>0</v>
      </c>
      <c r="O1201" s="8" t="n">
        <f aca="false">(OliveHrFlx!K1201*18.0152*OliveTree!$C$31*OliveTree!$C$31*2.45*0.5)/TreeCalculations!$I$3/TreeCalculations!$I$3</f>
        <v>0</v>
      </c>
      <c r="P1201" s="4" t="n">
        <f aca="false">N1201+(0.5*OliveWatbal!F1201*OliveTree!$C$31*OliveTree!$C$31/18.0152*40.7*60*60)/TreeCalculations!$I$3/TreeCalculations!$I$3 + (0.5*OliveWatbal!G1201*OliveTree!$C$31*OliveTree!$C$31/18.0152*40.7*60*60)/TreeCalculations!$I$3/TreeCalculations!$I$3</f>
        <v>0</v>
      </c>
      <c r="Q1201" s="11" t="n">
        <f aca="false">OliveWatbal!AA1201-OliveWatbal!W1201-F1201</f>
        <v>-42.1268</v>
      </c>
      <c r="R1201" s="11" t="n">
        <f aca="false">OliveWatbal!AA1201+OliveWatbal!W1201-F1201</f>
        <v>-6.3164</v>
      </c>
      <c r="S1201" s="6" t="n">
        <f aca="false">OliveWatbal!W1201</f>
        <v>17.9052</v>
      </c>
      <c r="T1201" s="7" t="n">
        <f aca="false">OliveHrFlx!P1201-OliveHrFlx!P1200</f>
        <v>-0.0899999999999999</v>
      </c>
      <c r="U1201" s="7" t="n">
        <f aca="false">TreeCalculations!$J$3*TreeCalculations!$K$3*(T1201/TreeCalculations!$L$3)</f>
        <v>-0.00294893130080478</v>
      </c>
    </row>
    <row r="1202" customFormat="false" ht="12.8" hidden="false" customHeight="false" outlineLevel="0" collapsed="false">
      <c r="C1202" s="2" t="n">
        <f aca="false">GrassWatbal!AA1202</f>
        <v>-17.2333</v>
      </c>
      <c r="D1202" s="3" t="n">
        <f aca="false">(0.5*GrassWatbal!J1202*GrassTree!$C$31*GrassTree!$C$31/18.0152*40.7*60*60)/TreeCalculations!$I$2/TreeCalculations!$I$2</f>
        <v>0</v>
      </c>
      <c r="E1202" s="8" t="n">
        <f aca="false">(GrassHrFlux!K1202*18.0152*GrassTree!$C$31*GrassTree!$C$31*2.45*0.5)/TreeCalculations!$I$2/TreeCalculations!$I$2</f>
        <v>0</v>
      </c>
      <c r="F1202" s="10" t="n">
        <f aca="false">D1202+(0.5*GrassWatbal!F1202*GrassTree!$C$31*GrassTree!$C$31/18.0152*40.7*60*60)/TreeCalculations!$I$2/TreeCalculations!$I$2 + (0.5*GrassWatbal!G1202*GrassTree!$C$31*GrassTree!$C$31/18.0152*40.7*60*60)/TreeCalculations!$I$2/TreeCalculations!$I$2</f>
        <v>0</v>
      </c>
      <c r="G1202" s="5" t="n">
        <f aca="false">GrassWatbal!AA1202-GrassWatbal!W1202-F1202</f>
        <v>-32.5808</v>
      </c>
      <c r="H1202" s="11" t="n">
        <f aca="false">GrassWatbal!AA1202+GrassWatbal!W1202-F1202</f>
        <v>-1.8858</v>
      </c>
      <c r="I1202" s="6" t="n">
        <f aca="false">GrassWatbal!W1202</f>
        <v>15.3475</v>
      </c>
      <c r="J1202" s="7" t="n">
        <f aca="false">GrassHrFlux!P1202-GrassHrFlux!P1201</f>
        <v>0.140000000000001</v>
      </c>
      <c r="K1202" s="7" t="n">
        <f aca="false">TreeCalculations!$J$2*TreeCalculations!$K$2*(J1202/TreeCalculations!$L$2)</f>
        <v>0.000183489058716743</v>
      </c>
      <c r="L1202" s="2" t="n">
        <f aca="false">OliveWatbal!V1202/(OliveTree!$C$31*2*OliveTree!$C$31*2)</f>
        <v>-2.832832</v>
      </c>
      <c r="M1202" s="12" t="n">
        <f aca="false">OliveWatbal!AA1202</f>
        <v>-24.3609</v>
      </c>
      <c r="N1202" s="8" t="n">
        <f aca="false">(0.5*OliveWatbal!J1202*OliveTree!$C$31*OliveTree!$C$31/18.0152*40.7*60*60)/TreeCalculations!$I$3/TreeCalculations!$I$3</f>
        <v>0</v>
      </c>
      <c r="O1202" s="8" t="n">
        <f aca="false">(OliveHrFlx!K1202*18.0152*OliveTree!$C$31*OliveTree!$C$31*2.45*0.5)/TreeCalculations!$I$3/TreeCalculations!$I$3</f>
        <v>0</v>
      </c>
      <c r="P1202" s="4" t="n">
        <f aca="false">N1202+(0.5*OliveWatbal!F1202*OliveTree!$C$31*OliveTree!$C$31/18.0152*40.7*60*60)/TreeCalculations!$I$3/TreeCalculations!$I$3 + (0.5*OliveWatbal!G1202*OliveTree!$C$31*OliveTree!$C$31/18.0152*40.7*60*60)/TreeCalculations!$I$3/TreeCalculations!$I$3</f>
        <v>0</v>
      </c>
      <c r="Q1202" s="11" t="n">
        <f aca="false">OliveWatbal!AA1202-OliveWatbal!W1202-F1202</f>
        <v>-39.5476</v>
      </c>
      <c r="R1202" s="11" t="n">
        <f aca="false">OliveWatbal!AA1202+OliveWatbal!W1202-F1202</f>
        <v>-9.1742</v>
      </c>
      <c r="S1202" s="6" t="n">
        <f aca="false">OliveWatbal!W1202</f>
        <v>15.1867</v>
      </c>
      <c r="T1202" s="7" t="n">
        <f aca="false">OliveHrFlx!P1202-OliveHrFlx!P1201</f>
        <v>0.140000000000001</v>
      </c>
      <c r="U1202" s="7" t="n">
        <f aca="false">TreeCalculations!$J$3*TreeCalculations!$K$3*(T1202/TreeCalculations!$L$3)</f>
        <v>0.00458722646791857</v>
      </c>
    </row>
    <row r="1203" customFormat="false" ht="12.8" hidden="false" customHeight="false" outlineLevel="0" collapsed="false">
      <c r="C1203" s="2" t="n">
        <f aca="false">GrassWatbal!AA1203</f>
        <v>-16.5354</v>
      </c>
      <c r="D1203" s="3" t="n">
        <f aca="false">(0.5*GrassWatbal!J1203*GrassTree!$C$31*GrassTree!$C$31/18.0152*40.7*60*60)/TreeCalculations!$I$2/TreeCalculations!$I$2</f>
        <v>0</v>
      </c>
      <c r="E1203" s="8" t="n">
        <f aca="false">(GrassHrFlux!K1203*18.0152*GrassTree!$C$31*GrassTree!$C$31*2.45*0.5)/TreeCalculations!$I$2/TreeCalculations!$I$2</f>
        <v>0</v>
      </c>
      <c r="F1203" s="10" t="n">
        <f aca="false">D1203+(0.5*GrassWatbal!F1203*GrassTree!$C$31*GrassTree!$C$31/18.0152*40.7*60*60)/TreeCalculations!$I$2/TreeCalculations!$I$2 + (0.5*GrassWatbal!G1203*GrassTree!$C$31*GrassTree!$C$31/18.0152*40.7*60*60)/TreeCalculations!$I$2/TreeCalculations!$I$2</f>
        <v>0</v>
      </c>
      <c r="G1203" s="5" t="n">
        <f aca="false">GrassWatbal!AA1203-GrassWatbal!W1203-F1203</f>
        <v>-28.833</v>
      </c>
      <c r="H1203" s="11" t="n">
        <f aca="false">GrassWatbal!AA1203+GrassWatbal!W1203-F1203</f>
        <v>-4.2378</v>
      </c>
      <c r="I1203" s="6" t="n">
        <f aca="false">GrassWatbal!W1203</f>
        <v>12.2976</v>
      </c>
      <c r="J1203" s="7" t="n">
        <f aca="false">GrassHrFlux!P1203-GrassHrFlux!P1202</f>
        <v>-0.600000000000001</v>
      </c>
      <c r="K1203" s="7" t="n">
        <f aca="false">TreeCalculations!$J$2*TreeCalculations!$K$2*(J1203/TreeCalculations!$L$2)</f>
        <v>-0.000786381680214611</v>
      </c>
      <c r="L1203" s="2" t="n">
        <f aca="false">OliveWatbal!V1203/(OliveTree!$C$31*2*OliveTree!$C$31*2)</f>
        <v>-2.812624</v>
      </c>
      <c r="M1203" s="12" t="n">
        <f aca="false">OliveWatbal!AA1203</f>
        <v>-23.6628</v>
      </c>
      <c r="N1203" s="8" t="n">
        <f aca="false">(0.5*OliveWatbal!J1203*OliveTree!$C$31*OliveTree!$C$31/18.0152*40.7*60*60)/TreeCalculations!$I$3/TreeCalculations!$I$3</f>
        <v>0</v>
      </c>
      <c r="O1203" s="8" t="n">
        <f aca="false">(OliveHrFlx!K1203*18.0152*OliveTree!$C$31*OliveTree!$C$31*2.45*0.5)/TreeCalculations!$I$3/TreeCalculations!$I$3</f>
        <v>0</v>
      </c>
      <c r="P1203" s="4" t="n">
        <f aca="false">N1203+(0.5*OliveWatbal!F1203*OliveTree!$C$31*OliveTree!$C$31/18.0152*40.7*60*60)/TreeCalculations!$I$3/TreeCalculations!$I$3 + (0.5*OliveWatbal!G1203*OliveTree!$C$31*OliveTree!$C$31/18.0152*40.7*60*60)/TreeCalculations!$I$3/TreeCalculations!$I$3</f>
        <v>0</v>
      </c>
      <c r="Q1203" s="11" t="n">
        <f aca="false">OliveWatbal!AA1203-OliveWatbal!W1203-F1203</f>
        <v>-35.8097</v>
      </c>
      <c r="R1203" s="11" t="n">
        <f aca="false">OliveWatbal!AA1203+OliveWatbal!W1203-F1203</f>
        <v>-11.5159</v>
      </c>
      <c r="S1203" s="6" t="n">
        <f aca="false">OliveWatbal!W1203</f>
        <v>12.1469</v>
      </c>
      <c r="T1203" s="7" t="n">
        <f aca="false">OliveHrFlx!P1203-OliveHrFlx!P1202</f>
        <v>-0.600000000000001</v>
      </c>
      <c r="U1203" s="7" t="n">
        <f aca="false">TreeCalculations!$J$3*TreeCalculations!$K$3*(T1203/TreeCalculations!$L$3)</f>
        <v>-0.0196595420053653</v>
      </c>
    </row>
    <row r="1204" customFormat="false" ht="12.8" hidden="false" customHeight="false" outlineLevel="0" collapsed="false">
      <c r="C1204" s="2" t="n">
        <f aca="false">GrassWatbal!AA1204</f>
        <v>-16.3397</v>
      </c>
      <c r="D1204" s="3" t="n">
        <f aca="false">(0.5*GrassWatbal!J1204*GrassTree!$C$31*GrassTree!$C$31/18.0152*40.7*60*60)/TreeCalculations!$I$2/TreeCalculations!$I$2</f>
        <v>0</v>
      </c>
      <c r="E1204" s="8" t="n">
        <f aca="false">(GrassHrFlux!K1204*18.0152*GrassTree!$C$31*GrassTree!$C$31*2.45*0.5)/TreeCalculations!$I$2/TreeCalculations!$I$2</f>
        <v>0</v>
      </c>
      <c r="F1204" s="10" t="n">
        <f aca="false">D1204+(0.5*GrassWatbal!F1204*GrassTree!$C$31*GrassTree!$C$31/18.0152*40.7*60*60)/TreeCalculations!$I$2/TreeCalculations!$I$2 + (0.5*GrassWatbal!G1204*GrassTree!$C$31*GrassTree!$C$31/18.0152*40.7*60*60)/TreeCalculations!$I$2/TreeCalculations!$I$2</f>
        <v>0</v>
      </c>
      <c r="G1204" s="5" t="n">
        <f aca="false">GrassWatbal!AA1204-GrassWatbal!W1204-F1204</f>
        <v>-29.7835</v>
      </c>
      <c r="H1204" s="11" t="n">
        <f aca="false">GrassWatbal!AA1204+GrassWatbal!W1204-F1204</f>
        <v>-2.8959</v>
      </c>
      <c r="I1204" s="6" t="n">
        <f aca="false">GrassWatbal!W1204</f>
        <v>13.4438</v>
      </c>
      <c r="J1204" s="7" t="n">
        <f aca="false">GrassHrFlux!P1204-GrassHrFlux!P1203</f>
        <v>-0.779999999999998</v>
      </c>
      <c r="K1204" s="7" t="n">
        <f aca="false">TreeCalculations!$J$2*TreeCalculations!$K$2*(J1204/TreeCalculations!$L$2)</f>
        <v>-0.00102229618427899</v>
      </c>
      <c r="L1204" s="2" t="n">
        <f aca="false">OliveWatbal!V1204/(OliveTree!$C$31*2*OliveTree!$C$31*2)</f>
        <v>-2.785388</v>
      </c>
      <c r="M1204" s="12" t="n">
        <f aca="false">OliveWatbal!AA1204</f>
        <v>-23.4671</v>
      </c>
      <c r="N1204" s="8" t="n">
        <f aca="false">(0.5*OliveWatbal!J1204*OliveTree!$C$31*OliveTree!$C$31/18.0152*40.7*60*60)/TreeCalculations!$I$3/TreeCalculations!$I$3</f>
        <v>0</v>
      </c>
      <c r="O1204" s="8" t="n">
        <f aca="false">(OliveHrFlx!K1204*18.0152*OliveTree!$C$31*OliveTree!$C$31*2.45*0.5)/TreeCalculations!$I$3/TreeCalculations!$I$3</f>
        <v>0</v>
      </c>
      <c r="P1204" s="4" t="n">
        <f aca="false">N1204+(0.5*OliveWatbal!F1204*OliveTree!$C$31*OliveTree!$C$31/18.0152*40.7*60*60)/TreeCalculations!$I$3/TreeCalculations!$I$3 + (0.5*OliveWatbal!G1204*OliveTree!$C$31*OliveTree!$C$31/18.0152*40.7*60*60)/TreeCalculations!$I$3/TreeCalculations!$I$3</f>
        <v>0</v>
      </c>
      <c r="Q1204" s="11" t="n">
        <f aca="false">OliveWatbal!AA1204-OliveWatbal!W1204-F1204</f>
        <v>-36.7712</v>
      </c>
      <c r="R1204" s="11" t="n">
        <f aca="false">OliveWatbal!AA1204+OliveWatbal!W1204-F1204</f>
        <v>-10.163</v>
      </c>
      <c r="S1204" s="6" t="n">
        <f aca="false">OliveWatbal!W1204</f>
        <v>13.3041</v>
      </c>
      <c r="T1204" s="7" t="n">
        <f aca="false">OliveHrFlx!P1204-OliveHrFlx!P1203</f>
        <v>-0.779999999999998</v>
      </c>
      <c r="U1204" s="7" t="n">
        <f aca="false">TreeCalculations!$J$3*TreeCalculations!$K$3*(T1204/TreeCalculations!$L$3)</f>
        <v>-0.0255574046069747</v>
      </c>
    </row>
    <row r="1205" customFormat="false" ht="12.8" hidden="false" customHeight="false" outlineLevel="0" collapsed="false">
      <c r="C1205" s="2" t="n">
        <f aca="false">GrassWatbal!AA1205</f>
        <v>-16.8541</v>
      </c>
      <c r="D1205" s="3" t="n">
        <f aca="false">(0.5*GrassWatbal!J1205*GrassTree!$C$31*GrassTree!$C$31/18.0152*40.7*60*60)/TreeCalculations!$I$2/TreeCalculations!$I$2</f>
        <v>0</v>
      </c>
      <c r="E1205" s="8" t="n">
        <f aca="false">(GrassHrFlux!K1205*18.0152*GrassTree!$C$31*GrassTree!$C$31*2.45*0.5)/TreeCalculations!$I$2/TreeCalculations!$I$2</f>
        <v>0</v>
      </c>
      <c r="F1205" s="10" t="n">
        <f aca="false">D1205+(0.5*GrassWatbal!F1205*GrassTree!$C$31*GrassTree!$C$31/18.0152*40.7*60*60)/TreeCalculations!$I$2/TreeCalculations!$I$2 + (0.5*GrassWatbal!G1205*GrassTree!$C$31*GrassTree!$C$31/18.0152*40.7*60*60)/TreeCalculations!$I$2/TreeCalculations!$I$2</f>
        <v>0</v>
      </c>
      <c r="G1205" s="5" t="n">
        <f aca="false">GrassWatbal!AA1205-GrassWatbal!W1205-F1205</f>
        <v>-31.9444</v>
      </c>
      <c r="H1205" s="11" t="n">
        <f aca="false">GrassWatbal!AA1205+GrassWatbal!W1205-F1205</f>
        <v>-1.7638</v>
      </c>
      <c r="I1205" s="6" t="n">
        <f aca="false">GrassWatbal!W1205</f>
        <v>15.0903</v>
      </c>
      <c r="J1205" s="7" t="n">
        <f aca="false">GrassHrFlux!P1205-GrassHrFlux!P1204</f>
        <v>-0.360000000000003</v>
      </c>
      <c r="K1205" s="7" t="n">
        <f aca="false">TreeCalculations!$J$2*TreeCalculations!$K$2*(J1205/TreeCalculations!$L$2)</f>
        <v>-0.000471829008128769</v>
      </c>
      <c r="L1205" s="2" t="n">
        <f aca="false">OliveWatbal!V1205/(OliveTree!$C$31*2*OliveTree!$C$31*2)</f>
        <v>-2.771288</v>
      </c>
      <c r="M1205" s="12" t="n">
        <f aca="false">OliveWatbal!AA1205</f>
        <v>-23.9816</v>
      </c>
      <c r="N1205" s="8" t="n">
        <f aca="false">(0.5*OliveWatbal!J1205*OliveTree!$C$31*OliveTree!$C$31/18.0152*40.7*60*60)/TreeCalculations!$I$3/TreeCalculations!$I$3</f>
        <v>0</v>
      </c>
      <c r="O1205" s="8" t="n">
        <f aca="false">(OliveHrFlx!K1205*18.0152*OliveTree!$C$31*OliveTree!$C$31*2.45*0.5)/TreeCalculations!$I$3/TreeCalculations!$I$3</f>
        <v>0</v>
      </c>
      <c r="P1205" s="4" t="n">
        <f aca="false">N1205+(0.5*OliveWatbal!F1205*OliveTree!$C$31*OliveTree!$C$31/18.0152*40.7*60*60)/TreeCalculations!$I$3/TreeCalculations!$I$3 + (0.5*OliveWatbal!G1205*OliveTree!$C$31*OliveTree!$C$31/18.0152*40.7*60*60)/TreeCalculations!$I$3/TreeCalculations!$I$3</f>
        <v>0</v>
      </c>
      <c r="Q1205" s="11" t="n">
        <f aca="false">OliveWatbal!AA1205-OliveWatbal!W1205-F1205</f>
        <v>-38.943</v>
      </c>
      <c r="R1205" s="11" t="n">
        <f aca="false">OliveWatbal!AA1205+OliveWatbal!W1205-F1205</f>
        <v>-9.0202</v>
      </c>
      <c r="S1205" s="6" t="n">
        <f aca="false">OliveWatbal!W1205</f>
        <v>14.9614</v>
      </c>
      <c r="T1205" s="7" t="n">
        <f aca="false">OliveHrFlx!P1205-OliveHrFlx!P1204</f>
        <v>-0.360000000000003</v>
      </c>
      <c r="U1205" s="7" t="n">
        <f aca="false">TreeCalculations!$J$3*TreeCalculations!$K$3*(T1205/TreeCalculations!$L$3)</f>
        <v>-0.0117957252032192</v>
      </c>
    </row>
    <row r="1206" customFormat="false" ht="12.8" hidden="false" customHeight="false" outlineLevel="0" collapsed="false">
      <c r="C1206" s="2" t="n">
        <f aca="false">GrassWatbal!AA1206</f>
        <v>-17.8206</v>
      </c>
      <c r="D1206" s="3" t="n">
        <f aca="false">(0.5*GrassWatbal!J1206*GrassTree!$C$31*GrassTree!$C$31/18.0152*40.7*60*60)/TreeCalculations!$I$2/TreeCalculations!$I$2</f>
        <v>0</v>
      </c>
      <c r="E1206" s="8" t="n">
        <f aca="false">(GrassHrFlux!K1206*18.0152*GrassTree!$C$31*GrassTree!$C$31*2.45*0.5)/TreeCalculations!$I$2/TreeCalculations!$I$2</f>
        <v>0</v>
      </c>
      <c r="F1206" s="10" t="n">
        <f aca="false">D1206+(0.5*GrassWatbal!F1206*GrassTree!$C$31*GrassTree!$C$31/18.0152*40.7*60*60)/TreeCalculations!$I$2/TreeCalculations!$I$2 + (0.5*GrassWatbal!G1206*GrassTree!$C$31*GrassTree!$C$31/18.0152*40.7*60*60)/TreeCalculations!$I$2/TreeCalculations!$I$2</f>
        <v>0</v>
      </c>
      <c r="G1206" s="5" t="n">
        <f aca="false">GrassWatbal!AA1206-GrassWatbal!W1206-F1206</f>
        <v>-32.348</v>
      </c>
      <c r="H1206" s="11" t="n">
        <f aca="false">GrassWatbal!AA1206+GrassWatbal!W1206-F1206</f>
        <v>-3.2932</v>
      </c>
      <c r="I1206" s="6" t="n">
        <f aca="false">GrassWatbal!W1206</f>
        <v>14.5274</v>
      </c>
      <c r="J1206" s="7" t="n">
        <f aca="false">GrassHrFlux!P1206-GrassHrFlux!P1205</f>
        <v>0.0600000000000023</v>
      </c>
      <c r="K1206" s="7" t="n">
        <f aca="false">TreeCalculations!$J$2*TreeCalculations!$K$2*(J1206/TreeCalculations!$L$2)</f>
        <v>7.86381680214639E-005</v>
      </c>
      <c r="L1206" s="2" t="n">
        <f aca="false">OliveWatbal!V1206/(OliveTree!$C$31*2*OliveTree!$C$31*2)</f>
        <v>-2.777592</v>
      </c>
      <c r="M1206" s="12" t="n">
        <f aca="false">OliveWatbal!AA1206</f>
        <v>-24.9482</v>
      </c>
      <c r="N1206" s="8" t="n">
        <f aca="false">(0.5*OliveWatbal!J1206*OliveTree!$C$31*OliveTree!$C$31/18.0152*40.7*60*60)/TreeCalculations!$I$3/TreeCalculations!$I$3</f>
        <v>0</v>
      </c>
      <c r="O1206" s="8" t="n">
        <f aca="false">(OliveHrFlx!K1206*18.0152*OliveTree!$C$31*OliveTree!$C$31*2.45*0.5)/TreeCalculations!$I$3/TreeCalculations!$I$3</f>
        <v>0</v>
      </c>
      <c r="P1206" s="4" t="n">
        <f aca="false">N1206+(0.5*OliveWatbal!F1206*OliveTree!$C$31*OliveTree!$C$31/18.0152*40.7*60*60)/TreeCalculations!$I$3/TreeCalculations!$I$3 + (0.5*OliveWatbal!G1206*OliveTree!$C$31*OliveTree!$C$31/18.0152*40.7*60*60)/TreeCalculations!$I$3/TreeCalculations!$I$3</f>
        <v>0</v>
      </c>
      <c r="Q1206" s="11" t="n">
        <f aca="false">OliveWatbal!AA1206-OliveWatbal!W1206-F1206</f>
        <v>-39.3548</v>
      </c>
      <c r="R1206" s="11" t="n">
        <f aca="false">OliveWatbal!AA1206+OliveWatbal!W1206-F1206</f>
        <v>-10.5416</v>
      </c>
      <c r="S1206" s="6" t="n">
        <f aca="false">OliveWatbal!W1206</f>
        <v>14.4066</v>
      </c>
      <c r="T1206" s="7" t="n">
        <f aca="false">OliveHrFlx!P1206-OliveHrFlx!P1205</f>
        <v>0.0600000000000023</v>
      </c>
      <c r="U1206" s="7" t="n">
        <f aca="false">TreeCalculations!$J$3*TreeCalculations!$K$3*(T1206/TreeCalculations!$L$3)</f>
        <v>0.0019659542005366</v>
      </c>
    </row>
    <row r="1207" customFormat="false" ht="12.8" hidden="false" customHeight="false" outlineLevel="0" collapsed="false">
      <c r="C1207" s="2" t="n">
        <f aca="false">GrassWatbal!AA1207</f>
        <v>-17.9286</v>
      </c>
      <c r="D1207" s="3" t="n">
        <f aca="false">(0.5*GrassWatbal!J1207*GrassTree!$C$31*GrassTree!$C$31/18.0152*40.7*60*60)/TreeCalculations!$I$2/TreeCalculations!$I$2</f>
        <v>0</v>
      </c>
      <c r="E1207" s="8" t="n">
        <f aca="false">(GrassHrFlux!K1207*18.0152*GrassTree!$C$31*GrassTree!$C$31*2.45*0.5)/TreeCalculations!$I$2/TreeCalculations!$I$2</f>
        <v>0</v>
      </c>
      <c r="F1207" s="10" t="n">
        <f aca="false">D1207+(0.5*GrassWatbal!F1207*GrassTree!$C$31*GrassTree!$C$31/18.0152*40.7*60*60)/TreeCalculations!$I$2/TreeCalculations!$I$2 + (0.5*GrassWatbal!G1207*GrassTree!$C$31*GrassTree!$C$31/18.0152*40.7*60*60)/TreeCalculations!$I$2/TreeCalculations!$I$2</f>
        <v>0</v>
      </c>
      <c r="G1207" s="5" t="n">
        <f aca="false">GrassWatbal!AA1207-GrassWatbal!W1207-F1207</f>
        <v>-30.2059</v>
      </c>
      <c r="H1207" s="11" t="n">
        <f aca="false">GrassWatbal!AA1207+GrassWatbal!W1207-F1207</f>
        <v>-5.6513</v>
      </c>
      <c r="I1207" s="6" t="n">
        <f aca="false">GrassWatbal!W1207</f>
        <v>12.2773</v>
      </c>
      <c r="J1207" s="7" t="n">
        <f aca="false">GrassHrFlux!P1207-GrassHrFlux!P1206</f>
        <v>-0.0300000000000011</v>
      </c>
      <c r="K1207" s="7" t="n">
        <f aca="false">TreeCalculations!$J$2*TreeCalculations!$K$2*(J1207/TreeCalculations!$L$2)</f>
        <v>-3.93190840107319E-005</v>
      </c>
      <c r="L1207" s="2" t="n">
        <f aca="false">OliveWatbal!V1207/(OliveTree!$C$31*2*OliveTree!$C$31*2)</f>
        <v>-2.777124</v>
      </c>
      <c r="M1207" s="12" t="n">
        <f aca="false">OliveWatbal!AA1207</f>
        <v>-25.0562</v>
      </c>
      <c r="N1207" s="8" t="n">
        <f aca="false">(0.5*OliveWatbal!J1207*OliveTree!$C$31*OliveTree!$C$31/18.0152*40.7*60*60)/TreeCalculations!$I$3/TreeCalculations!$I$3</f>
        <v>0</v>
      </c>
      <c r="O1207" s="8" t="n">
        <f aca="false">(OliveHrFlx!K1207*18.0152*OliveTree!$C$31*OliveTree!$C$31*2.45*0.5)/TreeCalculations!$I$3/TreeCalculations!$I$3</f>
        <v>0</v>
      </c>
      <c r="P1207" s="4" t="n">
        <f aca="false">N1207+(0.5*OliveWatbal!F1207*OliveTree!$C$31*OliveTree!$C$31/18.0152*40.7*60*60)/TreeCalculations!$I$3/TreeCalculations!$I$3 + (0.5*OliveWatbal!G1207*OliveTree!$C$31*OliveTree!$C$31/18.0152*40.7*60*60)/TreeCalculations!$I$3/TreeCalculations!$I$3</f>
        <v>0</v>
      </c>
      <c r="Q1207" s="11" t="n">
        <f aca="false">OliveWatbal!AA1207-OliveWatbal!W1207-F1207</f>
        <v>-37.2191</v>
      </c>
      <c r="R1207" s="11" t="n">
        <f aca="false">OliveWatbal!AA1207+OliveWatbal!W1207-F1207</f>
        <v>-12.8933</v>
      </c>
      <c r="S1207" s="6" t="n">
        <f aca="false">OliveWatbal!W1207</f>
        <v>12.1629</v>
      </c>
      <c r="T1207" s="7" t="n">
        <f aca="false">OliveHrFlx!P1207-OliveHrFlx!P1206</f>
        <v>-0.0300000000000011</v>
      </c>
      <c r="U1207" s="7" t="n">
        <f aca="false">TreeCalculations!$J$3*TreeCalculations!$K$3*(T1207/TreeCalculations!$L$3)</f>
        <v>-0.000982977100268299</v>
      </c>
    </row>
    <row r="1208" customFormat="false" ht="12.8" hidden="false" customHeight="false" outlineLevel="0" collapsed="false">
      <c r="C1208" s="2" t="n">
        <f aca="false">GrassWatbal!AA1208</f>
        <v>-17.8904</v>
      </c>
      <c r="D1208" s="3" t="n">
        <f aca="false">(0.5*GrassWatbal!J1208*GrassTree!$C$31*GrassTree!$C$31/18.0152*40.7*60*60)/TreeCalculations!$I$2/TreeCalculations!$I$2</f>
        <v>0</v>
      </c>
      <c r="E1208" s="8" t="n">
        <f aca="false">(GrassHrFlux!K1208*18.0152*GrassTree!$C$31*GrassTree!$C$31*2.45*0.5)/TreeCalculations!$I$2/TreeCalculations!$I$2</f>
        <v>0</v>
      </c>
      <c r="F1208" s="10" t="n">
        <f aca="false">D1208+(0.5*GrassWatbal!F1208*GrassTree!$C$31*GrassTree!$C$31/18.0152*40.7*60*60)/TreeCalculations!$I$2/TreeCalculations!$I$2 + (0.5*GrassWatbal!G1208*GrassTree!$C$31*GrassTree!$C$31/18.0152*40.7*60*60)/TreeCalculations!$I$2/TreeCalculations!$I$2</f>
        <v>0</v>
      </c>
      <c r="G1208" s="5" t="n">
        <f aca="false">GrassWatbal!AA1208-GrassWatbal!W1208-F1208</f>
        <v>-28.9208</v>
      </c>
      <c r="H1208" s="11" t="n">
        <f aca="false">GrassWatbal!AA1208+GrassWatbal!W1208-F1208</f>
        <v>-6.86</v>
      </c>
      <c r="I1208" s="6" t="n">
        <f aca="false">GrassWatbal!W1208</f>
        <v>11.0304</v>
      </c>
      <c r="J1208" s="7" t="n">
        <f aca="false">GrassHrFlux!P1208-GrassHrFlux!P1207</f>
        <v>-0.0899999999999999</v>
      </c>
      <c r="K1208" s="7" t="n">
        <f aca="false">TreeCalculations!$J$2*TreeCalculations!$K$2*(J1208/TreeCalculations!$L$2)</f>
        <v>-0.000117957252032191</v>
      </c>
      <c r="L1208" s="2" t="n">
        <f aca="false">OliveWatbal!V1208/(OliveTree!$C$31*2*OliveTree!$C$31*2)</f>
        <v>-2.77786</v>
      </c>
      <c r="M1208" s="12" t="n">
        <f aca="false">OliveWatbal!AA1208</f>
        <v>-25.018</v>
      </c>
      <c r="N1208" s="8" t="n">
        <f aca="false">(0.5*OliveWatbal!J1208*OliveTree!$C$31*OliveTree!$C$31/18.0152*40.7*60*60)/TreeCalculations!$I$3/TreeCalculations!$I$3</f>
        <v>0</v>
      </c>
      <c r="O1208" s="8" t="n">
        <f aca="false">(OliveHrFlx!K1208*18.0152*OliveTree!$C$31*OliveTree!$C$31*2.45*0.5)/TreeCalculations!$I$3/TreeCalculations!$I$3</f>
        <v>0</v>
      </c>
      <c r="P1208" s="4" t="n">
        <f aca="false">N1208+(0.5*OliveWatbal!F1208*OliveTree!$C$31*OliveTree!$C$31/18.0152*40.7*60*60)/TreeCalculations!$I$3/TreeCalculations!$I$3 + (0.5*OliveWatbal!G1208*OliveTree!$C$31*OliveTree!$C$31/18.0152*40.7*60*60)/TreeCalculations!$I$3/TreeCalculations!$I$3</f>
        <v>0</v>
      </c>
      <c r="Q1208" s="11" t="n">
        <f aca="false">OliveWatbal!AA1208-OliveWatbal!W1208-F1208</f>
        <v>-35.9398</v>
      </c>
      <c r="R1208" s="11" t="n">
        <f aca="false">OliveWatbal!AA1208+OliveWatbal!W1208-F1208</f>
        <v>-14.0962</v>
      </c>
      <c r="S1208" s="6" t="n">
        <f aca="false">OliveWatbal!W1208</f>
        <v>10.9218</v>
      </c>
      <c r="T1208" s="7" t="n">
        <f aca="false">OliveHrFlx!P1208-OliveHrFlx!P1207</f>
        <v>-0.0899999999999999</v>
      </c>
      <c r="U1208" s="7" t="n">
        <f aca="false">TreeCalculations!$J$3*TreeCalculations!$K$3*(T1208/TreeCalculations!$L$3)</f>
        <v>-0.00294893130080478</v>
      </c>
    </row>
    <row r="1209" customFormat="false" ht="12.8" hidden="false" customHeight="false" outlineLevel="0" collapsed="false">
      <c r="C1209" s="2" t="n">
        <f aca="false">GrassWatbal!AA1209</f>
        <v>-17.8671</v>
      </c>
      <c r="D1209" s="3" t="n">
        <f aca="false">(0.5*GrassWatbal!J1209*GrassTree!$C$31*GrassTree!$C$31/18.0152*40.7*60*60)/TreeCalculations!$I$2/TreeCalculations!$I$2</f>
        <v>0</v>
      </c>
      <c r="E1209" s="8" t="n">
        <f aca="false">(GrassHrFlux!K1209*18.0152*GrassTree!$C$31*GrassTree!$C$31*2.45*0.5)/TreeCalculations!$I$2/TreeCalculations!$I$2</f>
        <v>0</v>
      </c>
      <c r="F1209" s="10" t="n">
        <f aca="false">D1209+(0.5*GrassWatbal!F1209*GrassTree!$C$31*GrassTree!$C$31/18.0152*40.7*60*60)/TreeCalculations!$I$2/TreeCalculations!$I$2 + (0.5*GrassWatbal!G1209*GrassTree!$C$31*GrassTree!$C$31/18.0152*40.7*60*60)/TreeCalculations!$I$2/TreeCalculations!$I$2</f>
        <v>0</v>
      </c>
      <c r="G1209" s="5" t="n">
        <f aca="false">GrassWatbal!AA1209-GrassWatbal!W1209-F1209</f>
        <v>-28.2196</v>
      </c>
      <c r="H1209" s="11" t="n">
        <f aca="false">GrassWatbal!AA1209+GrassWatbal!W1209-F1209</f>
        <v>-7.5146</v>
      </c>
      <c r="I1209" s="6" t="n">
        <f aca="false">GrassWatbal!W1209</f>
        <v>10.3525</v>
      </c>
      <c r="J1209" s="7" t="n">
        <f aca="false">GrassHrFlux!P1209-GrassHrFlux!P1208</f>
        <v>-0.0899999999999999</v>
      </c>
      <c r="K1209" s="7" t="n">
        <f aca="false">TreeCalculations!$J$2*TreeCalculations!$K$2*(J1209/TreeCalculations!$L$2)</f>
        <v>-0.000117957252032191</v>
      </c>
      <c r="L1209" s="2" t="n">
        <f aca="false">OliveWatbal!V1209/(OliveTree!$C$31*2*OliveTree!$C$31*2)</f>
        <v>-2.77536</v>
      </c>
      <c r="M1209" s="12" t="n">
        <f aca="false">OliveWatbal!AA1209</f>
        <v>-24.9947</v>
      </c>
      <c r="N1209" s="8" t="n">
        <f aca="false">(0.5*OliveWatbal!J1209*OliveTree!$C$31*OliveTree!$C$31/18.0152*40.7*60*60)/TreeCalculations!$I$3/TreeCalculations!$I$3</f>
        <v>0</v>
      </c>
      <c r="O1209" s="8" t="n">
        <f aca="false">(OliveHrFlx!K1209*18.0152*OliveTree!$C$31*OliveTree!$C$31*2.45*0.5)/TreeCalculations!$I$3/TreeCalculations!$I$3</f>
        <v>0</v>
      </c>
      <c r="P1209" s="4" t="n">
        <f aca="false">N1209+(0.5*OliveWatbal!F1209*OliveTree!$C$31*OliveTree!$C$31/18.0152*40.7*60*60)/TreeCalculations!$I$3/TreeCalculations!$I$3 + (0.5*OliveWatbal!G1209*OliveTree!$C$31*OliveTree!$C$31/18.0152*40.7*60*60)/TreeCalculations!$I$3/TreeCalculations!$I$3</f>
        <v>0</v>
      </c>
      <c r="Q1209" s="11" t="n">
        <f aca="false">OliveWatbal!AA1209-OliveWatbal!W1209-F1209</f>
        <v>-35.244</v>
      </c>
      <c r="R1209" s="11" t="n">
        <f aca="false">OliveWatbal!AA1209+OliveWatbal!W1209-F1209</f>
        <v>-14.7454</v>
      </c>
      <c r="S1209" s="6" t="n">
        <f aca="false">OliveWatbal!W1209</f>
        <v>10.2493</v>
      </c>
      <c r="T1209" s="7" t="n">
        <f aca="false">OliveHrFlx!P1209-OliveHrFlx!P1208</f>
        <v>-0.0899999999999999</v>
      </c>
      <c r="U1209" s="7" t="n">
        <f aca="false">TreeCalculations!$J$3*TreeCalculations!$K$3*(T1209/TreeCalculations!$L$3)</f>
        <v>-0.00294893130080478</v>
      </c>
    </row>
    <row r="1210" customFormat="false" ht="12.8" hidden="false" customHeight="false" outlineLevel="0" collapsed="false">
      <c r="C1210" s="2" t="n">
        <f aca="false">GrassWatbal!AA1210</f>
        <v>-17.9343</v>
      </c>
      <c r="D1210" s="3" t="n">
        <f aca="false">(0.5*GrassWatbal!J1210*GrassTree!$C$31*GrassTree!$C$31/18.0152*40.7*60*60)/TreeCalculations!$I$2/TreeCalculations!$I$2</f>
        <v>0</v>
      </c>
      <c r="E1210" s="8" t="n">
        <f aca="false">(GrassHrFlux!K1210*18.0152*GrassTree!$C$31*GrassTree!$C$31*2.45*0.5)/TreeCalculations!$I$2/TreeCalculations!$I$2</f>
        <v>0</v>
      </c>
      <c r="F1210" s="10" t="n">
        <f aca="false">D1210+(0.5*GrassWatbal!F1210*GrassTree!$C$31*GrassTree!$C$31/18.0152*40.7*60*60)/TreeCalculations!$I$2/TreeCalculations!$I$2 + (0.5*GrassWatbal!G1210*GrassTree!$C$31*GrassTree!$C$31/18.0152*40.7*60*60)/TreeCalculations!$I$2/TreeCalculations!$I$2</f>
        <v>0</v>
      </c>
      <c r="G1210" s="5" t="n">
        <f aca="false">GrassWatbal!AA1210-GrassWatbal!W1210-F1210</f>
        <v>-27.6853</v>
      </c>
      <c r="H1210" s="11" t="n">
        <f aca="false">GrassWatbal!AA1210+GrassWatbal!W1210-F1210</f>
        <v>-8.1833</v>
      </c>
      <c r="I1210" s="6" t="n">
        <f aca="false">GrassWatbal!W1210</f>
        <v>9.751</v>
      </c>
      <c r="J1210" s="7" t="n">
        <f aca="false">GrassHrFlux!P1210-GrassHrFlux!P1209</f>
        <v>-0.0399999999999991</v>
      </c>
      <c r="K1210" s="7" t="n">
        <f aca="false">TreeCalculations!$J$2*TreeCalculations!$K$2*(J1210/TreeCalculations!$L$2)</f>
        <v>-5.24254453476395E-005</v>
      </c>
      <c r="L1210" s="2" t="n">
        <f aca="false">OliveWatbal!V1210/(OliveTree!$C$31*2*OliveTree!$C$31*2)</f>
        <v>-2.773532</v>
      </c>
      <c r="M1210" s="12" t="n">
        <f aca="false">OliveWatbal!AA1210</f>
        <v>-25.0619</v>
      </c>
      <c r="N1210" s="8" t="n">
        <f aca="false">(0.5*OliveWatbal!J1210*OliveTree!$C$31*OliveTree!$C$31/18.0152*40.7*60*60)/TreeCalculations!$I$3/TreeCalculations!$I$3</f>
        <v>0</v>
      </c>
      <c r="O1210" s="8" t="n">
        <f aca="false">(OliveHrFlx!K1210*18.0152*OliveTree!$C$31*OliveTree!$C$31*2.45*0.5)/TreeCalculations!$I$3/TreeCalculations!$I$3</f>
        <v>0</v>
      </c>
      <c r="P1210" s="4" t="n">
        <f aca="false">N1210+(0.5*OliveWatbal!F1210*OliveTree!$C$31*OliveTree!$C$31/18.0152*40.7*60*60)/TreeCalculations!$I$3/TreeCalculations!$I$3 + (0.5*OliveWatbal!G1210*OliveTree!$C$31*OliveTree!$C$31/18.0152*40.7*60*60)/TreeCalculations!$I$3/TreeCalculations!$I$3</f>
        <v>0</v>
      </c>
      <c r="Q1210" s="11" t="n">
        <f aca="false">OliveWatbal!AA1210-OliveWatbal!W1210-F1210</f>
        <v>-34.7147</v>
      </c>
      <c r="R1210" s="11" t="n">
        <f aca="false">OliveWatbal!AA1210+OliveWatbal!W1210-F1210</f>
        <v>-15.4091</v>
      </c>
      <c r="S1210" s="6" t="n">
        <f aca="false">OliveWatbal!W1210</f>
        <v>9.6528</v>
      </c>
      <c r="T1210" s="7" t="n">
        <f aca="false">OliveHrFlx!P1210-OliveHrFlx!P1209</f>
        <v>-0.0399999999999991</v>
      </c>
      <c r="U1210" s="7" t="n">
        <f aca="false">TreeCalculations!$J$3*TreeCalculations!$K$3*(T1210/TreeCalculations!$L$3)</f>
        <v>-0.00131063613369099</v>
      </c>
    </row>
    <row r="1211" customFormat="false" ht="12.8" hidden="false" customHeight="false" outlineLevel="0" collapsed="false">
      <c r="C1211" s="2" t="n">
        <f aca="false">GrassWatbal!AA1211</f>
        <v>-17.9888</v>
      </c>
      <c r="D1211" s="3" t="n">
        <f aca="false">(0.5*GrassWatbal!J1211*GrassTree!$C$31*GrassTree!$C$31/18.0152*40.7*60*60)/TreeCalculations!$I$2/TreeCalculations!$I$2</f>
        <v>0</v>
      </c>
      <c r="E1211" s="8" t="n">
        <f aca="false">(GrassHrFlux!K1211*18.0152*GrassTree!$C$31*GrassTree!$C$31*2.45*0.5)/TreeCalculations!$I$2/TreeCalculations!$I$2</f>
        <v>0</v>
      </c>
      <c r="F1211" s="10" t="n">
        <f aca="false">D1211+(0.5*GrassWatbal!F1211*GrassTree!$C$31*GrassTree!$C$31/18.0152*40.7*60*60)/TreeCalculations!$I$2/TreeCalculations!$I$2 + (0.5*GrassWatbal!G1211*GrassTree!$C$31*GrassTree!$C$31/18.0152*40.7*60*60)/TreeCalculations!$I$2/TreeCalculations!$I$2</f>
        <v>0</v>
      </c>
      <c r="G1211" s="5" t="n">
        <f aca="false">GrassWatbal!AA1211-GrassWatbal!W1211-F1211</f>
        <v>-26.9958</v>
      </c>
      <c r="H1211" s="11" t="n">
        <f aca="false">GrassWatbal!AA1211+GrassWatbal!W1211-F1211</f>
        <v>-8.9818</v>
      </c>
      <c r="I1211" s="6" t="n">
        <f aca="false">GrassWatbal!W1211</f>
        <v>9.007</v>
      </c>
      <c r="J1211" s="7" t="n">
        <f aca="false">GrassHrFlux!P1211-GrassHrFlux!P1210</f>
        <v>-0.150000000000002</v>
      </c>
      <c r="K1211" s="7" t="n">
        <f aca="false">TreeCalculations!$J$2*TreeCalculations!$K$2*(J1211/TreeCalculations!$L$2)</f>
        <v>-0.000196595420053655</v>
      </c>
      <c r="L1211" s="2" t="n">
        <f aca="false">OliveWatbal!V1211/(OliveTree!$C$31*2*OliveTree!$C$31*2)</f>
        <v>-2.771536</v>
      </c>
      <c r="M1211" s="12" t="n">
        <f aca="false">OliveWatbal!AA1211</f>
        <v>-25.1164</v>
      </c>
      <c r="N1211" s="8" t="n">
        <f aca="false">(0.5*OliveWatbal!J1211*OliveTree!$C$31*OliveTree!$C$31/18.0152*40.7*60*60)/TreeCalculations!$I$3/TreeCalculations!$I$3</f>
        <v>0</v>
      </c>
      <c r="O1211" s="8" t="n">
        <f aca="false">(OliveHrFlx!K1211*18.0152*OliveTree!$C$31*OliveTree!$C$31*2.45*0.5)/TreeCalculations!$I$3/TreeCalculations!$I$3</f>
        <v>0</v>
      </c>
      <c r="P1211" s="4" t="n">
        <f aca="false">N1211+(0.5*OliveWatbal!F1211*OliveTree!$C$31*OliveTree!$C$31/18.0152*40.7*60*60)/TreeCalculations!$I$3/TreeCalculations!$I$3 + (0.5*OliveWatbal!G1211*OliveTree!$C$31*OliveTree!$C$31/18.0152*40.7*60*60)/TreeCalculations!$I$3/TreeCalculations!$I$3</f>
        <v>0</v>
      </c>
      <c r="Q1211" s="11" t="n">
        <f aca="false">OliveWatbal!AA1211-OliveWatbal!W1211-F1211</f>
        <v>-34.0298</v>
      </c>
      <c r="R1211" s="11" t="n">
        <f aca="false">OliveWatbal!AA1211+OliveWatbal!W1211-F1211</f>
        <v>-16.203</v>
      </c>
      <c r="S1211" s="6" t="n">
        <f aca="false">OliveWatbal!W1211</f>
        <v>8.9134</v>
      </c>
      <c r="T1211" s="7" t="n">
        <f aca="false">OliveHrFlx!P1211-OliveHrFlx!P1210</f>
        <v>-0.150000000000002</v>
      </c>
      <c r="U1211" s="7" t="n">
        <f aca="false">TreeCalculations!$J$3*TreeCalculations!$K$3*(T1211/TreeCalculations!$L$3)</f>
        <v>-0.00491488550134138</v>
      </c>
    </row>
    <row r="1212" customFormat="false" ht="12.8" hidden="false" customHeight="false" outlineLevel="0" collapsed="false">
      <c r="C1212" s="2" t="n">
        <f aca="false">GrassWatbal!AA1212</f>
        <v>-18.0806</v>
      </c>
      <c r="D1212" s="3" t="n">
        <f aca="false">(0.5*GrassWatbal!J1212*GrassTree!$C$31*GrassTree!$C$31/18.0152*40.7*60*60)/TreeCalculations!$I$2/TreeCalculations!$I$2</f>
        <v>0</v>
      </c>
      <c r="E1212" s="8" t="n">
        <f aca="false">(GrassHrFlux!K1212*18.0152*GrassTree!$C$31*GrassTree!$C$31*2.45*0.5)/TreeCalculations!$I$2/TreeCalculations!$I$2</f>
        <v>0</v>
      </c>
      <c r="F1212" s="10" t="n">
        <f aca="false">D1212+(0.5*GrassWatbal!F1212*GrassTree!$C$31*GrassTree!$C$31/18.0152*40.7*60*60)/TreeCalculations!$I$2/TreeCalculations!$I$2 + (0.5*GrassWatbal!G1212*GrassTree!$C$31*GrassTree!$C$31/18.0152*40.7*60*60)/TreeCalculations!$I$2/TreeCalculations!$I$2</f>
        <v>0</v>
      </c>
      <c r="G1212" s="5" t="n">
        <f aca="false">GrassWatbal!AA1212-GrassWatbal!W1212-F1212</f>
        <v>-26.9988</v>
      </c>
      <c r="H1212" s="11" t="n">
        <f aca="false">GrassWatbal!AA1212+GrassWatbal!W1212-F1212</f>
        <v>-9.1624</v>
      </c>
      <c r="I1212" s="6" t="n">
        <f aca="false">GrassWatbal!W1212</f>
        <v>8.9182</v>
      </c>
      <c r="J1212" s="7" t="n">
        <f aca="false">GrassHrFlux!P1212-GrassHrFlux!P1211</f>
        <v>-0.119999999999997</v>
      </c>
      <c r="K1212" s="7" t="n">
        <f aca="false">TreeCalculations!$J$2*TreeCalculations!$K$2*(J1212/TreeCalculations!$L$2)</f>
        <v>-0.000157276336042918</v>
      </c>
      <c r="L1212" s="2" t="n">
        <f aca="false">OliveWatbal!V1212/(OliveTree!$C$31*2*OliveTree!$C$31*2)</f>
        <v>-2.768632</v>
      </c>
      <c r="M1212" s="12" t="n">
        <f aca="false">OliveWatbal!AA1212</f>
        <v>-25.2082</v>
      </c>
      <c r="N1212" s="8" t="n">
        <f aca="false">(0.5*OliveWatbal!J1212*OliveTree!$C$31*OliveTree!$C$31/18.0152*40.7*60*60)/TreeCalculations!$I$3/TreeCalculations!$I$3</f>
        <v>0</v>
      </c>
      <c r="O1212" s="8" t="n">
        <f aca="false">(OliveHrFlx!K1212*18.0152*OliveTree!$C$31*OliveTree!$C$31*2.45*0.5)/TreeCalculations!$I$3/TreeCalculations!$I$3</f>
        <v>0</v>
      </c>
      <c r="P1212" s="4" t="n">
        <f aca="false">N1212+(0.5*OliveWatbal!F1212*OliveTree!$C$31*OliveTree!$C$31/18.0152*40.7*60*60)/TreeCalculations!$I$3/TreeCalculations!$I$3 + (0.5*OliveWatbal!G1212*OliveTree!$C$31*OliveTree!$C$31/18.0152*40.7*60*60)/TreeCalculations!$I$3/TreeCalculations!$I$3</f>
        <v>0</v>
      </c>
      <c r="Q1212" s="11" t="n">
        <f aca="false">OliveWatbal!AA1212-OliveWatbal!W1212-F1212</f>
        <v>-34.0373</v>
      </c>
      <c r="R1212" s="11" t="n">
        <f aca="false">OliveWatbal!AA1212+OliveWatbal!W1212-F1212</f>
        <v>-16.3791</v>
      </c>
      <c r="S1212" s="6" t="n">
        <f aca="false">OliveWatbal!W1212</f>
        <v>8.8291</v>
      </c>
      <c r="T1212" s="7" t="n">
        <f aca="false">OliveHrFlx!P1212-OliveHrFlx!P1211</f>
        <v>-0.119999999999997</v>
      </c>
      <c r="U1212" s="7" t="n">
        <f aca="false">TreeCalculations!$J$3*TreeCalculations!$K$3*(T1212/TreeCalculations!$L$3)</f>
        <v>-0.00393190840107296</v>
      </c>
    </row>
    <row r="1213" customFormat="false" ht="12.8" hidden="false" customHeight="false" outlineLevel="0" collapsed="false">
      <c r="C1213" s="2" t="n">
        <f aca="false">GrassWatbal!AA1213</f>
        <v>-18.2183</v>
      </c>
      <c r="D1213" s="3" t="n">
        <f aca="false">(0.5*GrassWatbal!J1213*GrassTree!$C$31*GrassTree!$C$31/18.0152*40.7*60*60)/TreeCalculations!$I$2/TreeCalculations!$I$2</f>
        <v>0</v>
      </c>
      <c r="E1213" s="8" t="n">
        <f aca="false">(GrassHrFlux!K1213*18.0152*GrassTree!$C$31*GrassTree!$C$31*2.45*0.5)/TreeCalculations!$I$2/TreeCalculations!$I$2</f>
        <v>0</v>
      </c>
      <c r="F1213" s="10" t="n">
        <f aca="false">D1213+(0.5*GrassWatbal!F1213*GrassTree!$C$31*GrassTree!$C$31/18.0152*40.7*60*60)/TreeCalculations!$I$2/TreeCalculations!$I$2 + (0.5*GrassWatbal!G1213*GrassTree!$C$31*GrassTree!$C$31/18.0152*40.7*60*60)/TreeCalculations!$I$2/TreeCalculations!$I$2</f>
        <v>0</v>
      </c>
      <c r="G1213" s="5" t="n">
        <f aca="false">GrassWatbal!AA1213-GrassWatbal!W1213-F1213</f>
        <v>-26.9081</v>
      </c>
      <c r="H1213" s="11" t="n">
        <f aca="false">GrassWatbal!AA1213+GrassWatbal!W1213-F1213</f>
        <v>-9.5285</v>
      </c>
      <c r="I1213" s="6" t="n">
        <f aca="false">GrassWatbal!W1213</f>
        <v>8.6898</v>
      </c>
      <c r="J1213" s="7" t="n">
        <f aca="false">GrassHrFlux!P1213-GrassHrFlux!P1212</f>
        <v>-0.109999999999999</v>
      </c>
      <c r="K1213" s="7" t="n">
        <f aca="false">TreeCalculations!$J$2*TreeCalculations!$K$2*(J1213/TreeCalculations!$L$2)</f>
        <v>-0.000144169974706011</v>
      </c>
      <c r="L1213" s="2" t="n">
        <f aca="false">OliveWatbal!V1213/(OliveTree!$C$31*2*OliveTree!$C$31*2)</f>
        <v>-2.76492</v>
      </c>
      <c r="M1213" s="12" t="n">
        <f aca="false">OliveWatbal!AA1213</f>
        <v>-25.3462</v>
      </c>
      <c r="N1213" s="8" t="n">
        <f aca="false">(0.5*OliveWatbal!J1213*OliveTree!$C$31*OliveTree!$C$31/18.0152*40.7*60*60)/TreeCalculations!$I$3/TreeCalculations!$I$3</f>
        <v>0</v>
      </c>
      <c r="O1213" s="8" t="n">
        <f aca="false">(OliveHrFlx!K1213*18.0152*OliveTree!$C$31*OliveTree!$C$31*2.45*0.5)/TreeCalculations!$I$3/TreeCalculations!$I$3</f>
        <v>0</v>
      </c>
      <c r="P1213" s="4" t="n">
        <f aca="false">N1213+(0.5*OliveWatbal!F1213*OliveTree!$C$31*OliveTree!$C$31/18.0152*40.7*60*60)/TreeCalculations!$I$3/TreeCalculations!$I$3 + (0.5*OliveWatbal!G1213*OliveTree!$C$31*OliveTree!$C$31/18.0152*40.7*60*60)/TreeCalculations!$I$3/TreeCalculations!$I$3</f>
        <v>0</v>
      </c>
      <c r="Q1213" s="11" t="n">
        <f aca="false">OliveWatbal!AA1213-OliveWatbal!W1213-F1213</f>
        <v>-33.951</v>
      </c>
      <c r="R1213" s="11" t="n">
        <f aca="false">OliveWatbal!AA1213+OliveWatbal!W1213-F1213</f>
        <v>-16.7414</v>
      </c>
      <c r="S1213" s="6" t="n">
        <f aca="false">OliveWatbal!W1213</f>
        <v>8.6048</v>
      </c>
      <c r="T1213" s="7" t="n">
        <f aca="false">OliveHrFlx!P1213-OliveHrFlx!P1212</f>
        <v>-0.109999999999999</v>
      </c>
      <c r="U1213" s="7" t="n">
        <f aca="false">TreeCalculations!$J$3*TreeCalculations!$K$3*(T1213/TreeCalculations!$L$3)</f>
        <v>-0.00360424936765027</v>
      </c>
    </row>
    <row r="1214" customFormat="false" ht="12.8" hidden="false" customHeight="false" outlineLevel="0" collapsed="false">
      <c r="C1214" s="2" t="n">
        <f aca="false">GrassWatbal!AA1214</f>
        <v>-18.2096</v>
      </c>
      <c r="D1214" s="3" t="n">
        <f aca="false">(0.5*GrassWatbal!J1214*GrassTree!$C$31*GrassTree!$C$31/18.0152*40.7*60*60)/TreeCalculations!$I$2/TreeCalculations!$I$2</f>
        <v>0</v>
      </c>
      <c r="E1214" s="8" t="n">
        <f aca="false">(GrassHrFlux!K1214*18.0152*GrassTree!$C$31*GrassTree!$C$31*2.45*0.5)/TreeCalculations!$I$2/TreeCalculations!$I$2</f>
        <v>0</v>
      </c>
      <c r="F1214" s="10" t="n">
        <f aca="false">D1214+(0.5*GrassWatbal!F1214*GrassTree!$C$31*GrassTree!$C$31/18.0152*40.7*60*60)/TreeCalculations!$I$2/TreeCalculations!$I$2 + (0.5*GrassWatbal!G1214*GrassTree!$C$31*GrassTree!$C$31/18.0152*40.7*60*60)/TreeCalculations!$I$2/TreeCalculations!$I$2</f>
        <v>0</v>
      </c>
      <c r="G1214" s="5" t="n">
        <f aca="false">GrassWatbal!AA1214-GrassWatbal!W1214-F1214</f>
        <v>-26.6408</v>
      </c>
      <c r="H1214" s="11" t="n">
        <f aca="false">GrassWatbal!AA1214+GrassWatbal!W1214-F1214</f>
        <v>-9.7784</v>
      </c>
      <c r="I1214" s="6" t="n">
        <f aca="false">GrassWatbal!W1214</f>
        <v>8.4312</v>
      </c>
      <c r="J1214" s="7" t="n">
        <f aca="false">GrassHrFlux!P1214-GrassHrFlux!P1213</f>
        <v>-0.25</v>
      </c>
      <c r="K1214" s="7" t="n">
        <f aca="false">TreeCalculations!$J$2*TreeCalculations!$K$2*(J1214/TreeCalculations!$L$2)</f>
        <v>-0.000327659033422754</v>
      </c>
      <c r="L1214" s="2" t="n">
        <f aca="false">OliveWatbal!V1214/(OliveTree!$C$31*2*OliveTree!$C$31*2)</f>
        <v>-2.761948</v>
      </c>
      <c r="M1214" s="12" t="n">
        <f aca="false">OliveWatbal!AA1214</f>
        <v>-25.3375</v>
      </c>
      <c r="N1214" s="8" t="n">
        <f aca="false">(0.5*OliveWatbal!J1214*OliveTree!$C$31*OliveTree!$C$31/18.0152*40.7*60*60)/TreeCalculations!$I$3/TreeCalculations!$I$3</f>
        <v>0</v>
      </c>
      <c r="O1214" s="8" t="n">
        <f aca="false">(OliveHrFlx!K1214*18.0152*OliveTree!$C$31*OliveTree!$C$31*2.45*0.5)/TreeCalculations!$I$3/TreeCalculations!$I$3</f>
        <v>0</v>
      </c>
      <c r="P1214" s="4" t="n">
        <f aca="false">N1214+(0.5*OliveWatbal!F1214*OliveTree!$C$31*OliveTree!$C$31/18.0152*40.7*60*60)/TreeCalculations!$I$3/TreeCalculations!$I$3 + (0.5*OliveWatbal!G1214*OliveTree!$C$31*OliveTree!$C$31/18.0152*40.7*60*60)/TreeCalculations!$I$3/TreeCalculations!$I$3</f>
        <v>0</v>
      </c>
      <c r="Q1214" s="11" t="n">
        <f aca="false">OliveWatbal!AA1214-OliveWatbal!W1214-F1214</f>
        <v>-33.6875</v>
      </c>
      <c r="R1214" s="11" t="n">
        <f aca="false">OliveWatbal!AA1214+OliveWatbal!W1214-F1214</f>
        <v>-16.9875</v>
      </c>
      <c r="S1214" s="6" t="n">
        <f aca="false">OliveWatbal!W1214</f>
        <v>8.35</v>
      </c>
      <c r="T1214" s="7" t="n">
        <f aca="false">OliveHrFlx!P1214-OliveHrFlx!P1213</f>
        <v>-0.25</v>
      </c>
      <c r="U1214" s="7" t="n">
        <f aca="false">TreeCalculations!$J$3*TreeCalculations!$K$3*(T1214/TreeCalculations!$L$3)</f>
        <v>-0.00819147583556885</v>
      </c>
    </row>
    <row r="1215" customFormat="false" ht="12.8" hidden="false" customHeight="false" outlineLevel="0" collapsed="false">
      <c r="C1215" s="2" t="n">
        <f aca="false">GrassWatbal!AA1215</f>
        <v>-18.0733</v>
      </c>
      <c r="D1215" s="3" t="n">
        <f aca="false">(0.5*GrassWatbal!J1215*GrassTree!$C$31*GrassTree!$C$31/18.0152*40.7*60*60)/TreeCalculations!$I$2/TreeCalculations!$I$2</f>
        <v>0</v>
      </c>
      <c r="E1215" s="8" t="n">
        <f aca="false">(GrassHrFlux!K1215*18.0152*GrassTree!$C$31*GrassTree!$C$31*2.45*0.5)/TreeCalculations!$I$2/TreeCalculations!$I$2</f>
        <v>1.867005252</v>
      </c>
      <c r="F1215" s="10" t="n">
        <f aca="false">D1215+(0.5*GrassWatbal!F1215*GrassTree!$C$31*GrassTree!$C$31/18.0152*40.7*60*60)/TreeCalculations!$I$2/TreeCalculations!$I$2 + (0.5*GrassWatbal!G1215*GrassTree!$C$31*GrassTree!$C$31/18.0152*40.7*60*60)/TreeCalculations!$I$2/TreeCalculations!$I$2</f>
        <v>0</v>
      </c>
      <c r="G1215" s="5" t="n">
        <f aca="false">GrassWatbal!AA1215-GrassWatbal!W1215-F1215</f>
        <v>-26.9019</v>
      </c>
      <c r="H1215" s="11" t="n">
        <f aca="false">GrassWatbal!AA1215+GrassWatbal!W1215-F1215</f>
        <v>-9.2447</v>
      </c>
      <c r="I1215" s="6" t="n">
        <f aca="false">GrassWatbal!W1215</f>
        <v>8.8286</v>
      </c>
      <c r="J1215" s="7" t="n">
        <f aca="false">GrassHrFlux!P1215-GrassHrFlux!P1214</f>
        <v>-0.950000000000001</v>
      </c>
      <c r="K1215" s="7" t="n">
        <f aca="false">TreeCalculations!$J$2*TreeCalculations!$K$2*(J1215/TreeCalculations!$L$2)</f>
        <v>-0.00124510432700647</v>
      </c>
      <c r="L1215" s="2" t="n">
        <f aca="false">OliveWatbal!V1215/(OliveTree!$C$31*2*OliveTree!$C$31*2)</f>
        <v>-2.7515</v>
      </c>
      <c r="M1215" s="12" t="n">
        <f aca="false">OliveWatbal!AA1215</f>
        <v>-25.2009</v>
      </c>
      <c r="N1215" s="8" t="n">
        <f aca="false">(0.5*OliveWatbal!J1215*OliveTree!$C$31*OliveTree!$C$31/18.0152*40.7*60*60)/TreeCalculations!$I$3/TreeCalculations!$I$3</f>
        <v>0</v>
      </c>
      <c r="O1215" s="8" t="n">
        <f aca="false">(OliveHrFlx!K1215*18.0152*OliveTree!$C$31*OliveTree!$C$31*2.45*0.5)/TreeCalculations!$I$3/TreeCalculations!$I$3</f>
        <v>13.91426491</v>
      </c>
      <c r="P1215" s="4" t="n">
        <f aca="false">N1215+(0.5*OliveWatbal!F1215*OliveTree!$C$31*OliveTree!$C$31/18.0152*40.7*60*60)/TreeCalculations!$I$3/TreeCalculations!$I$3 + (0.5*OliveWatbal!G1215*OliveTree!$C$31*OliveTree!$C$31/18.0152*40.7*60*60)/TreeCalculations!$I$3/TreeCalculations!$I$3</f>
        <v>0</v>
      </c>
      <c r="Q1215" s="11" t="n">
        <f aca="false">OliveWatbal!AA1215-OliveWatbal!W1215-F1215</f>
        <v>-33.9526</v>
      </c>
      <c r="R1215" s="11" t="n">
        <f aca="false">OliveWatbal!AA1215+OliveWatbal!W1215-F1215</f>
        <v>-16.4492</v>
      </c>
      <c r="S1215" s="6" t="n">
        <f aca="false">OliveWatbal!W1215</f>
        <v>8.7517</v>
      </c>
      <c r="T1215" s="7" t="n">
        <f aca="false">OliveHrFlx!P1215-OliveHrFlx!P1214</f>
        <v>-1</v>
      </c>
      <c r="U1215" s="7" t="n">
        <f aca="false">TreeCalculations!$J$3*TreeCalculations!$K$3*(T1215/TreeCalculations!$L$3)</f>
        <v>-0.0327659033422754</v>
      </c>
    </row>
    <row r="1216" customFormat="false" ht="12.8" hidden="false" customHeight="false" outlineLevel="0" collapsed="false">
      <c r="C1216" s="2" t="n">
        <f aca="false">GrassWatbal!AA1216</f>
        <v>9.276</v>
      </c>
      <c r="D1216" s="3" t="n">
        <f aca="false">(0.5*GrassWatbal!J1216*GrassTree!$C$31*GrassTree!$C$31/18.0152*40.7*60*60)/TreeCalculations!$I$2/TreeCalculations!$I$2</f>
        <v>11.146457435943</v>
      </c>
      <c r="E1216" s="8" t="n">
        <f aca="false">(GrassHrFlux!K1216*18.0152*GrassTree!$C$31*GrassTree!$C$31*2.45*0.5)/TreeCalculations!$I$2/TreeCalculations!$I$2</f>
        <v>2.045761074</v>
      </c>
      <c r="F1216" s="10" t="n">
        <f aca="false">D1216+(0.5*GrassWatbal!F1216*GrassTree!$C$31*GrassTree!$C$31/18.0152*40.7*60*60)/TreeCalculations!$I$2/TreeCalculations!$I$2 + (0.5*GrassWatbal!G1216*GrassTree!$C$31*GrassTree!$C$31/18.0152*40.7*60*60)/TreeCalculations!$I$2/TreeCalculations!$I$2</f>
        <v>11.146457435943</v>
      </c>
      <c r="G1216" s="5" t="n">
        <f aca="false">GrassWatbal!AA1216-GrassWatbal!W1216-F1216</f>
        <v>-10.799257435943</v>
      </c>
      <c r="H1216" s="11" t="n">
        <f aca="false">GrassWatbal!AA1216+GrassWatbal!W1216-F1216</f>
        <v>7.05834256405702</v>
      </c>
      <c r="I1216" s="6" t="n">
        <f aca="false">GrassWatbal!W1216</f>
        <v>8.9288</v>
      </c>
      <c r="J1216" s="7" t="n">
        <f aca="false">GrassHrFlux!P1216-GrassHrFlux!P1215</f>
        <v>0.0299999999999994</v>
      </c>
      <c r="K1216" s="7" t="n">
        <f aca="false">TreeCalculations!$J$2*TreeCalculations!$K$2*(J1216/TreeCalculations!$L$2)</f>
        <v>3.93190840107296E-005</v>
      </c>
      <c r="L1216" s="2" t="n">
        <f aca="false">OliveWatbal!V1216/(OliveTree!$C$31*2*OliveTree!$C$31*2)</f>
        <v>-2.68922</v>
      </c>
      <c r="M1216" s="12" t="n">
        <f aca="false">OliveWatbal!AA1216</f>
        <v>9.1421</v>
      </c>
      <c r="N1216" s="8" t="n">
        <f aca="false">(0.5*OliveWatbal!J1216*OliveTree!$C$31*OliveTree!$C$31/18.0152*40.7*60*60)/TreeCalculations!$I$3/TreeCalculations!$I$3</f>
        <v>83.0718104711577</v>
      </c>
      <c r="O1216" s="8" t="n">
        <f aca="false">(OliveHrFlx!K1216*18.0152*OliveTree!$C$31*OliveTree!$C$31*2.45*0.5)/TreeCalculations!$I$3/TreeCalculations!$I$3</f>
        <v>15.004454738</v>
      </c>
      <c r="P1216" s="4" t="n">
        <f aca="false">N1216+(0.5*OliveWatbal!F1216*OliveTree!$C$31*OliveTree!$C$31/18.0152*40.7*60*60)/TreeCalculations!$I$3/TreeCalculations!$I$3 + (0.5*OliveWatbal!G1216*OliveTree!$C$31*OliveTree!$C$31/18.0152*40.7*60*60)/TreeCalculations!$I$3/TreeCalculations!$I$3</f>
        <v>83.0718104711577</v>
      </c>
      <c r="Q1216" s="11" t="n">
        <f aca="false">OliveWatbal!AA1216-OliveWatbal!W1216-F1216</f>
        <v>-10.867057435943</v>
      </c>
      <c r="R1216" s="11" t="n">
        <f aca="false">OliveWatbal!AA1216+OliveWatbal!W1216-F1216</f>
        <v>6.85834256405702</v>
      </c>
      <c r="S1216" s="6" t="n">
        <f aca="false">OliveWatbal!W1216</f>
        <v>8.8627</v>
      </c>
      <c r="T1216" s="7" t="n">
        <f aca="false">OliveHrFlx!P1216-OliveHrFlx!P1215</f>
        <v>0.0199999999999996</v>
      </c>
      <c r="U1216" s="7" t="n">
        <f aca="false">TreeCalculations!$J$3*TreeCalculations!$K$3*(T1216/TreeCalculations!$L$3)</f>
        <v>0.000655318066845494</v>
      </c>
    </row>
    <row r="1217" customFormat="false" ht="12.8" hidden="false" customHeight="false" outlineLevel="0" collapsed="false">
      <c r="C1217" s="2" t="n">
        <f aca="false">GrassWatbal!AA1217</f>
        <v>14.7401</v>
      </c>
      <c r="D1217" s="3" t="n">
        <f aca="false">(0.5*GrassWatbal!J1217*GrassTree!$C$31*GrassTree!$C$31/18.0152*40.7*60*60)/TreeCalculations!$I$2/TreeCalculations!$I$2</f>
        <v>12.2200308628269</v>
      </c>
      <c r="E1217" s="8" t="n">
        <f aca="false">(GrassHrFlux!K1217*18.0152*GrassTree!$C$31*GrassTree!$C$31*2.45*0.5)/TreeCalculations!$I$2/TreeCalculations!$I$2</f>
        <v>2.211275724</v>
      </c>
      <c r="F1217" s="10" t="n">
        <f aca="false">D1217+(0.5*GrassWatbal!F1217*GrassTree!$C$31*GrassTree!$C$31/18.0152*40.7*60*60)/TreeCalculations!$I$2/TreeCalculations!$I$2 + (0.5*GrassWatbal!G1217*GrassTree!$C$31*GrassTree!$C$31/18.0152*40.7*60*60)/TreeCalculations!$I$2/TreeCalculations!$I$2</f>
        <v>12.2200308628269</v>
      </c>
      <c r="G1217" s="5" t="n">
        <f aca="false">GrassWatbal!AA1217-GrassWatbal!W1217-F1217</f>
        <v>-5.12533086282695</v>
      </c>
      <c r="H1217" s="11" t="n">
        <f aca="false">GrassWatbal!AA1217+GrassWatbal!W1217-F1217</f>
        <v>10.1654691371731</v>
      </c>
      <c r="I1217" s="6" t="n">
        <f aca="false">GrassWatbal!W1217</f>
        <v>7.6454</v>
      </c>
      <c r="J1217" s="7" t="n">
        <f aca="false">GrassHrFlux!P1217-GrassHrFlux!P1216</f>
        <v>0.0199999999999996</v>
      </c>
      <c r="K1217" s="7" t="n">
        <f aca="false">TreeCalculations!$J$2*TreeCalculations!$K$2*(J1217/TreeCalculations!$L$2)</f>
        <v>2.62127226738197E-005</v>
      </c>
      <c r="L1217" s="2" t="n">
        <f aca="false">OliveWatbal!V1217/(OliveTree!$C$31*2*OliveTree!$C$31*2)</f>
        <v>-5.81852</v>
      </c>
      <c r="M1217" s="12" t="n">
        <f aca="false">OliveWatbal!AA1217</f>
        <v>14.226</v>
      </c>
      <c r="N1217" s="8" t="n">
        <f aca="false">(0.5*OliveWatbal!J1217*OliveTree!$C$31*OliveTree!$C$31/18.0152*40.7*60*60)/TreeCalculations!$I$3/TreeCalculations!$I$3</f>
        <v>89.5742495226253</v>
      </c>
      <c r="O1217" s="8" t="n">
        <f aca="false">(OliveHrFlx!K1217*18.0152*OliveTree!$C$31*OliveTree!$C$31*2.45*0.5)/TreeCalculations!$I$3/TreeCalculations!$I$3</f>
        <v>15.984301466</v>
      </c>
      <c r="P1217" s="4" t="n">
        <f aca="false">N1217+(0.5*OliveWatbal!F1217*OliveTree!$C$31*OliveTree!$C$31/18.0152*40.7*60*60)/TreeCalculations!$I$3/TreeCalculations!$I$3 + (0.5*OliveWatbal!G1217*OliveTree!$C$31*OliveTree!$C$31/18.0152*40.7*60*60)/TreeCalculations!$I$3/TreeCalculations!$I$3</f>
        <v>89.5742495226253</v>
      </c>
      <c r="Q1217" s="11" t="n">
        <f aca="false">OliveWatbal!AA1217-OliveWatbal!W1217-F1217</f>
        <v>-5.60993086282694</v>
      </c>
      <c r="R1217" s="11" t="n">
        <f aca="false">OliveWatbal!AA1217+OliveWatbal!W1217-F1217</f>
        <v>9.62186913717306</v>
      </c>
      <c r="S1217" s="6" t="n">
        <f aca="false">OliveWatbal!W1217</f>
        <v>7.6159</v>
      </c>
      <c r="T1217" s="7" t="n">
        <f aca="false">OliveHrFlx!P1217-OliveHrFlx!P1216</f>
        <v>0.0200000000000013</v>
      </c>
      <c r="U1217" s="7" t="n">
        <f aca="false">TreeCalculations!$J$3*TreeCalculations!$K$3*(T1217/TreeCalculations!$L$3)</f>
        <v>0.000655318066845552</v>
      </c>
    </row>
    <row r="1218" customFormat="false" ht="12.8" hidden="false" customHeight="false" outlineLevel="0" collapsed="false">
      <c r="C1218" s="2" t="n">
        <f aca="false">GrassWatbal!AA1218</f>
        <v>20.9995</v>
      </c>
      <c r="D1218" s="3" t="n">
        <f aca="false">(0.5*GrassWatbal!J1218*GrassTree!$C$31*GrassTree!$C$31/18.0152*40.7*60*60)/TreeCalculations!$I$2/TreeCalculations!$I$2</f>
        <v>13.2082064034815</v>
      </c>
      <c r="E1218" s="8" t="n">
        <f aca="false">(GrassHrFlux!K1218*18.0152*GrassTree!$C$31*GrassTree!$C$31*2.45*0.5)/TreeCalculations!$I$2/TreeCalculations!$I$2</f>
        <v>2.520236404</v>
      </c>
      <c r="F1218" s="10" t="n">
        <f aca="false">D1218+(0.5*GrassWatbal!F1218*GrassTree!$C$31*GrassTree!$C$31/18.0152*40.7*60*60)/TreeCalculations!$I$2/TreeCalculations!$I$2 + (0.5*GrassWatbal!G1218*GrassTree!$C$31*GrassTree!$C$31/18.0152*40.7*60*60)/TreeCalculations!$I$2/TreeCalculations!$I$2</f>
        <v>13.2082064034815</v>
      </c>
      <c r="G1218" s="5" t="n">
        <f aca="false">GrassWatbal!AA1218-GrassWatbal!W1218-F1218</f>
        <v>0.942193596518495</v>
      </c>
      <c r="H1218" s="11" t="n">
        <f aca="false">GrassWatbal!AA1218+GrassWatbal!W1218-F1218</f>
        <v>14.6403935965185</v>
      </c>
      <c r="I1218" s="6" t="n">
        <f aca="false">GrassWatbal!W1218</f>
        <v>6.8491</v>
      </c>
      <c r="J1218" s="7" t="n">
        <f aca="false">GrassHrFlux!P1218-GrassHrFlux!P1217</f>
        <v>-0.0499999999999989</v>
      </c>
      <c r="K1218" s="7" t="n">
        <f aca="false">TreeCalculations!$J$2*TreeCalculations!$K$2*(J1218/TreeCalculations!$L$2)</f>
        <v>-6.55318066845494E-005</v>
      </c>
      <c r="L1218" s="2" t="n">
        <f aca="false">OliveWatbal!V1218/(OliveTree!$C$31*2*OliveTree!$C$31*2)</f>
        <v>-9.346032</v>
      </c>
      <c r="M1218" s="12" t="n">
        <f aca="false">OliveWatbal!AA1218</f>
        <v>20.0545</v>
      </c>
      <c r="N1218" s="8" t="n">
        <f aca="false">(0.5*OliveWatbal!J1218*OliveTree!$C$31*OliveTree!$C$31/18.0152*40.7*60*60)/TreeCalculations!$I$3/TreeCalculations!$I$3</f>
        <v>95.4260380123452</v>
      </c>
      <c r="O1218" s="8" t="n">
        <f aca="false">(OliveHrFlx!K1218*18.0152*OliveTree!$C$31*OliveTree!$C$31*2.45*0.5)/TreeCalculations!$I$3/TreeCalculations!$I$3</f>
        <v>17.747584204</v>
      </c>
      <c r="P1218" s="4" t="n">
        <f aca="false">N1218+(0.5*OliveWatbal!F1218*OliveTree!$C$31*OliveTree!$C$31/18.0152*40.7*60*60)/TreeCalculations!$I$3/TreeCalculations!$I$3 + (0.5*OliveWatbal!G1218*OliveTree!$C$31*OliveTree!$C$31/18.0152*40.7*60*60)/TreeCalculations!$I$3/TreeCalculations!$I$3</f>
        <v>95.4260380123452</v>
      </c>
      <c r="Q1218" s="11" t="n">
        <f aca="false">OliveWatbal!AA1218-OliveWatbal!W1218-F1218</f>
        <v>-0.00500640348150583</v>
      </c>
      <c r="R1218" s="11" t="n">
        <f aca="false">OliveWatbal!AA1218+OliveWatbal!W1218-F1218</f>
        <v>13.6975935965185</v>
      </c>
      <c r="S1218" s="6" t="n">
        <f aca="false">OliveWatbal!W1218</f>
        <v>6.8513</v>
      </c>
      <c r="T1218" s="7" t="n">
        <f aca="false">OliveHrFlx!P1218-OliveHrFlx!P1217</f>
        <v>-0.0400000000000009</v>
      </c>
      <c r="U1218" s="7" t="n">
        <f aca="false">TreeCalculations!$J$3*TreeCalculations!$K$3*(T1218/TreeCalculations!$L$3)</f>
        <v>-0.00131063613369105</v>
      </c>
    </row>
    <row r="1219" customFormat="false" ht="12.8" hidden="false" customHeight="false" outlineLevel="0" collapsed="false">
      <c r="C1219" s="2" t="n">
        <f aca="false">GrassWatbal!AA1219</f>
        <v>45.8336</v>
      </c>
      <c r="D1219" s="3" t="n">
        <f aca="false">(0.5*GrassWatbal!J1219*GrassTree!$C$31*GrassTree!$C$31/18.0152*40.7*60*60)/TreeCalculations!$I$2/TreeCalculations!$I$2</f>
        <v>15.0828933345175</v>
      </c>
      <c r="E1219" s="8" t="n">
        <f aca="false">(GrassHrFlux!K1219*18.0152*GrassTree!$C$31*GrassTree!$C$31*2.45*0.5)/TreeCalculations!$I$2/TreeCalculations!$I$2</f>
        <v>3.16684697</v>
      </c>
      <c r="F1219" s="10" t="n">
        <f aca="false">D1219+(0.5*GrassWatbal!F1219*GrassTree!$C$31*GrassTree!$C$31/18.0152*40.7*60*60)/TreeCalculations!$I$2/TreeCalculations!$I$2 + (0.5*GrassWatbal!G1219*GrassTree!$C$31*GrassTree!$C$31/18.0152*40.7*60*60)/TreeCalculations!$I$2/TreeCalculations!$I$2</f>
        <v>15.0828933345175</v>
      </c>
      <c r="G1219" s="5" t="n">
        <f aca="false">GrassWatbal!AA1219-GrassWatbal!W1219-F1219</f>
        <v>23.9341066654825</v>
      </c>
      <c r="H1219" s="11" t="n">
        <f aca="false">GrassWatbal!AA1219+GrassWatbal!W1219-F1219</f>
        <v>37.5673066654825</v>
      </c>
      <c r="I1219" s="6" t="n">
        <f aca="false">GrassWatbal!W1219</f>
        <v>6.8166</v>
      </c>
      <c r="J1219" s="7" t="n">
        <f aca="false">GrassHrFlux!P1219-GrassHrFlux!P1218</f>
        <v>-0.140000000000001</v>
      </c>
      <c r="K1219" s="7" t="n">
        <f aca="false">TreeCalculations!$J$2*TreeCalculations!$K$2*(J1219/TreeCalculations!$L$2)</f>
        <v>-0.000183489058716743</v>
      </c>
      <c r="L1219" s="2" t="n">
        <f aca="false">OliveWatbal!V1219/(OliveTree!$C$31*2*OliveTree!$C$31*2)</f>
        <v>-23.137896</v>
      </c>
      <c r="M1219" s="12" t="n">
        <f aca="false">OliveWatbal!AA1219</f>
        <v>43.2062</v>
      </c>
      <c r="N1219" s="8" t="n">
        <f aca="false">(0.5*OliveWatbal!J1219*OliveTree!$C$31*OliveTree!$C$31/18.0152*40.7*60*60)/TreeCalculations!$I$3/TreeCalculations!$I$3</f>
        <v>105.958443980639</v>
      </c>
      <c r="O1219" s="8" t="n">
        <f aca="false">(OliveHrFlx!K1219*18.0152*OliveTree!$C$31*OliveTree!$C$31*2.45*0.5)/TreeCalculations!$I$3/TreeCalculations!$I$3</f>
        <v>21.653729944</v>
      </c>
      <c r="P1219" s="4" t="n">
        <f aca="false">N1219+(0.5*OliveWatbal!F1219*OliveTree!$C$31*OliveTree!$C$31/18.0152*40.7*60*60)/TreeCalculations!$I$3/TreeCalculations!$I$3 + (0.5*OliveWatbal!G1219*OliveTree!$C$31*OliveTree!$C$31/18.0152*40.7*60*60)/TreeCalculations!$I$3/TreeCalculations!$I$3</f>
        <v>105.958443980639</v>
      </c>
      <c r="Q1219" s="11" t="n">
        <f aca="false">OliveWatbal!AA1219-OliveWatbal!W1219-F1219</f>
        <v>21.1628066654825</v>
      </c>
      <c r="R1219" s="11" t="n">
        <f aca="false">OliveWatbal!AA1219+OliveWatbal!W1219-F1219</f>
        <v>35.0838066654825</v>
      </c>
      <c r="S1219" s="6" t="n">
        <f aca="false">OliveWatbal!W1219</f>
        <v>6.9605</v>
      </c>
      <c r="T1219" s="7" t="n">
        <f aca="false">OliveHrFlx!P1219-OliveHrFlx!P1218</f>
        <v>-0.16</v>
      </c>
      <c r="U1219" s="7" t="n">
        <f aca="false">TreeCalculations!$J$3*TreeCalculations!$K$3*(T1219/TreeCalculations!$L$3)</f>
        <v>-0.00524254453476407</v>
      </c>
    </row>
    <row r="1220" customFormat="false" ht="12.8" hidden="false" customHeight="false" outlineLevel="0" collapsed="false">
      <c r="C1220" s="2" t="n">
        <f aca="false">GrassWatbal!AA1220</f>
        <v>91.1652</v>
      </c>
      <c r="D1220" s="3" t="n">
        <f aca="false">(0.5*GrassWatbal!J1220*GrassTree!$C$31*GrassTree!$C$31/18.0152*40.7*60*60)/TreeCalculations!$I$2/TreeCalculations!$I$2</f>
        <v>18.9745970069719</v>
      </c>
      <c r="E1220" s="8" t="n">
        <f aca="false">(GrassHrFlux!K1220*18.0152*GrassTree!$C$31*GrassTree!$C$31*2.45*0.5)/TreeCalculations!$I$2/TreeCalculations!$I$2</f>
        <v>3.094020524</v>
      </c>
      <c r="F1220" s="10" t="n">
        <f aca="false">D1220+(0.5*GrassWatbal!F1220*GrassTree!$C$31*GrassTree!$C$31/18.0152*40.7*60*60)/TreeCalculations!$I$2/TreeCalculations!$I$2 + (0.5*GrassWatbal!G1220*GrassTree!$C$31*GrassTree!$C$31/18.0152*40.7*60*60)/TreeCalculations!$I$2/TreeCalculations!$I$2</f>
        <v>18.9745970069719</v>
      </c>
      <c r="G1220" s="5" t="n">
        <f aca="false">GrassWatbal!AA1220-GrassWatbal!W1220-F1220</f>
        <v>65.0966029930281</v>
      </c>
      <c r="H1220" s="11" t="n">
        <f aca="false">GrassWatbal!AA1220+GrassWatbal!W1220-F1220</f>
        <v>79.2846029930281</v>
      </c>
      <c r="I1220" s="6" t="n">
        <f aca="false">GrassWatbal!W1220</f>
        <v>7.094</v>
      </c>
      <c r="J1220" s="7" t="n">
        <f aca="false">GrassHrFlux!P1220-GrassHrFlux!P1219</f>
        <v>-0.00999999999999979</v>
      </c>
      <c r="K1220" s="7" t="n">
        <f aca="false">TreeCalculations!$J$2*TreeCalculations!$K$2*(J1220/TreeCalculations!$L$2)</f>
        <v>-1.31063613369099E-005</v>
      </c>
      <c r="L1220" s="2" t="n">
        <f aca="false">OliveWatbal!V1220/(OliveTree!$C$31*2*OliveTree!$C$31*2)</f>
        <v>-48.415072</v>
      </c>
      <c r="M1220" s="12" t="n">
        <f aca="false">OliveWatbal!AA1220</f>
        <v>85.4203</v>
      </c>
      <c r="N1220" s="8" t="n">
        <f aca="false">(0.5*OliveWatbal!J1220*OliveTree!$C$31*OliveTree!$C$31/18.0152*40.7*60*60)/TreeCalculations!$I$3/TreeCalculations!$I$3</f>
        <v>129.280200053288</v>
      </c>
      <c r="O1220" s="8" t="n">
        <f aca="false">(OliveHrFlx!K1220*18.0152*OliveTree!$C$31*OliveTree!$C$31*2.45*0.5)/TreeCalculations!$I$3/TreeCalculations!$I$3</f>
        <v>23.048466728</v>
      </c>
      <c r="P1220" s="4" t="n">
        <f aca="false">N1220+(0.5*OliveWatbal!F1220*OliveTree!$C$31*OliveTree!$C$31/18.0152*40.7*60*60)/TreeCalculations!$I$3/TreeCalculations!$I$3 + (0.5*OliveWatbal!G1220*OliveTree!$C$31*OliveTree!$C$31/18.0152*40.7*60*60)/TreeCalculations!$I$3/TreeCalculations!$I$3</f>
        <v>129.280200053288</v>
      </c>
      <c r="Q1220" s="11" t="n">
        <f aca="false">OliveWatbal!AA1220-OliveWatbal!W1220-F1220</f>
        <v>58.9972029930281</v>
      </c>
      <c r="R1220" s="11" t="n">
        <f aca="false">OliveWatbal!AA1220+OliveWatbal!W1220-F1220</f>
        <v>73.8942029930281</v>
      </c>
      <c r="S1220" s="6" t="n">
        <f aca="false">OliveWatbal!W1220</f>
        <v>7.4485</v>
      </c>
      <c r="T1220" s="7" t="n">
        <f aca="false">OliveHrFlx!P1220-OliveHrFlx!P1219</f>
        <v>-0.0600000000000005</v>
      </c>
      <c r="U1220" s="7" t="n">
        <f aca="false">TreeCalculations!$J$3*TreeCalculations!$K$3*(T1220/TreeCalculations!$L$3)</f>
        <v>-0.00196595420053654</v>
      </c>
    </row>
    <row r="1221" customFormat="false" ht="12.8" hidden="false" customHeight="false" outlineLevel="0" collapsed="false">
      <c r="C1221" s="2" t="n">
        <f aca="false">GrassWatbal!AA1221</f>
        <v>103.8824</v>
      </c>
      <c r="D1221" s="3" t="n">
        <f aca="false">(0.5*GrassWatbal!J1221*GrassTree!$C$31*GrassTree!$C$31/18.0152*40.7*60*60)/TreeCalculations!$I$2/TreeCalculations!$I$2</f>
        <v>18.5476075758249</v>
      </c>
      <c r="E1221" s="8" t="n">
        <f aca="false">(GrassHrFlux!K1221*18.0152*GrassTree!$C$31*GrassTree!$C$31*2.45*0.5)/TreeCalculations!$I$2/TreeCalculations!$I$2</f>
        <v>3.90614574</v>
      </c>
      <c r="F1221" s="10" t="n">
        <f aca="false">D1221+(0.5*GrassWatbal!F1221*GrassTree!$C$31*GrassTree!$C$31/18.0152*40.7*60*60)/TreeCalculations!$I$2/TreeCalculations!$I$2 + (0.5*GrassWatbal!G1221*GrassTree!$C$31*GrassTree!$C$31/18.0152*40.7*60*60)/TreeCalculations!$I$2/TreeCalculations!$I$2</f>
        <v>18.5476075758249</v>
      </c>
      <c r="G1221" s="5" t="n">
        <f aca="false">GrassWatbal!AA1221-GrassWatbal!W1221-F1221</f>
        <v>78.6748924241751</v>
      </c>
      <c r="H1221" s="11" t="n">
        <f aca="false">GrassWatbal!AA1221+GrassWatbal!W1221-F1221</f>
        <v>91.9946924241752</v>
      </c>
      <c r="I1221" s="6" t="n">
        <f aca="false">GrassWatbal!W1221</f>
        <v>6.6599</v>
      </c>
      <c r="J1221" s="7" t="n">
        <f aca="false">GrassHrFlux!P1221-GrassHrFlux!P1220</f>
        <v>0.24</v>
      </c>
      <c r="K1221" s="7" t="n">
        <f aca="false">TreeCalculations!$J$2*TreeCalculations!$K$2*(J1221/TreeCalculations!$L$2)</f>
        <v>0.000314552672085844</v>
      </c>
      <c r="L1221" s="2" t="n">
        <f aca="false">OliveWatbal!V1221/(OliveTree!$C$31*2*OliveTree!$C$31*2)</f>
        <v>-55.572544</v>
      </c>
      <c r="M1221" s="12" t="n">
        <f aca="false">OliveWatbal!AA1221</f>
        <v>97.3967</v>
      </c>
      <c r="N1221" s="8" t="n">
        <f aca="false">(0.5*OliveWatbal!J1221*OliveTree!$C$31*OliveTree!$C$31/18.0152*40.7*60*60)/TreeCalculations!$I$3/TreeCalculations!$I$3</f>
        <v>137.60446067765</v>
      </c>
      <c r="O1221" s="8" t="n">
        <f aca="false">(OliveHrFlx!K1221*18.0152*OliveTree!$C$31*OliveTree!$C$31*2.45*0.5)/TreeCalculations!$I$3/TreeCalculations!$I$3</f>
        <v>27.080403602</v>
      </c>
      <c r="P1221" s="4" t="n">
        <f aca="false">N1221+(0.5*OliveWatbal!F1221*OliveTree!$C$31*OliveTree!$C$31/18.0152*40.7*60*60)/TreeCalculations!$I$3/TreeCalculations!$I$3 + (0.5*OliveWatbal!G1221*OliveTree!$C$31*OliveTree!$C$31/18.0152*40.7*60*60)/TreeCalculations!$I$3/TreeCalculations!$I$3</f>
        <v>137.60446067765</v>
      </c>
      <c r="Q1221" s="11" t="n">
        <f aca="false">OliveWatbal!AA1221-OliveWatbal!W1221-F1221</f>
        <v>71.7185924241751</v>
      </c>
      <c r="R1221" s="11" t="n">
        <f aca="false">OliveWatbal!AA1221+OliveWatbal!W1221-F1221</f>
        <v>85.9795924241751</v>
      </c>
      <c r="S1221" s="6" t="n">
        <f aca="false">OliveWatbal!W1221</f>
        <v>7.1305</v>
      </c>
      <c r="T1221" s="7" t="n">
        <f aca="false">OliveHrFlx!P1221-OliveHrFlx!P1220</f>
        <v>0.25</v>
      </c>
      <c r="U1221" s="7" t="n">
        <f aca="false">TreeCalculations!$J$3*TreeCalculations!$K$3*(T1221/TreeCalculations!$L$3)</f>
        <v>0.00819147583556885</v>
      </c>
    </row>
    <row r="1222" customFormat="false" ht="12.8" hidden="false" customHeight="false" outlineLevel="0" collapsed="false">
      <c r="C1222" s="2" t="n">
        <f aca="false">GrassWatbal!AA1222</f>
        <v>158.8373</v>
      </c>
      <c r="D1222" s="3" t="n">
        <f aca="false">(0.5*GrassWatbal!J1222*GrassTree!$C$31*GrassTree!$C$31/18.0152*40.7*60*60)/TreeCalculations!$I$2/TreeCalculations!$I$2</f>
        <v>23.4396864869666</v>
      </c>
      <c r="E1222" s="8" t="n">
        <f aca="false">(GrassHrFlux!K1222*18.0152*GrassTree!$C$31*GrassTree!$C$31*2.45*0.5)/TreeCalculations!$I$2/TreeCalculations!$I$2</f>
        <v>4.958818914</v>
      </c>
      <c r="F1222" s="10" t="n">
        <f aca="false">D1222+(0.5*GrassWatbal!F1222*GrassTree!$C$31*GrassTree!$C$31/18.0152*40.7*60*60)/TreeCalculations!$I$2/TreeCalculations!$I$2 + (0.5*GrassWatbal!G1222*GrassTree!$C$31*GrassTree!$C$31/18.0152*40.7*60*60)/TreeCalculations!$I$2/TreeCalculations!$I$2</f>
        <v>23.4396864869666</v>
      </c>
      <c r="G1222" s="5" t="n">
        <f aca="false">GrassWatbal!AA1222-GrassWatbal!W1222-F1222</f>
        <v>130.122713513033</v>
      </c>
      <c r="H1222" s="11" t="n">
        <f aca="false">GrassWatbal!AA1222+GrassWatbal!W1222-F1222</f>
        <v>140.672513513033</v>
      </c>
      <c r="I1222" s="6" t="n">
        <f aca="false">GrassWatbal!W1222</f>
        <v>5.2749</v>
      </c>
      <c r="J1222" s="7" t="n">
        <f aca="false">GrassHrFlux!P1222-GrassHrFlux!P1221</f>
        <v>0.26</v>
      </c>
      <c r="K1222" s="7" t="n">
        <f aca="false">TreeCalculations!$J$2*TreeCalculations!$K$2*(J1222/TreeCalculations!$L$2)</f>
        <v>0.000340765394759664</v>
      </c>
      <c r="L1222" s="2" t="n">
        <f aca="false">OliveWatbal!V1222/(OliveTree!$C$31*2*OliveTree!$C$31*2)</f>
        <v>-86.067324</v>
      </c>
      <c r="M1222" s="12" t="n">
        <f aca="false">OliveWatbal!AA1222</f>
        <v>148.8547</v>
      </c>
      <c r="N1222" s="8" t="n">
        <f aca="false">(0.5*OliveWatbal!J1222*OliveTree!$C$31*OliveTree!$C$31/18.0152*40.7*60*60)/TreeCalculations!$I$3/TreeCalculations!$I$3</f>
        <v>161.678531462321</v>
      </c>
      <c r="O1222" s="8" t="n">
        <f aca="false">(OliveHrFlx!K1222*18.0152*OliveTree!$C$31*OliveTree!$C$31*2.45*0.5)/TreeCalculations!$I$3/TreeCalculations!$I$3</f>
        <v>33.173549584</v>
      </c>
      <c r="P1222" s="4" t="n">
        <f aca="false">N1222+(0.5*OliveWatbal!F1222*OliveTree!$C$31*OliveTree!$C$31/18.0152*40.7*60*60)/TreeCalculations!$I$3/TreeCalculations!$I$3 + (0.5*OliveWatbal!G1222*OliveTree!$C$31*OliveTree!$C$31/18.0152*40.7*60*60)/TreeCalculations!$I$3/TreeCalculations!$I$3</f>
        <v>161.678531462321</v>
      </c>
      <c r="Q1222" s="11" t="n">
        <f aca="false">OliveWatbal!AA1222-OliveWatbal!W1222-F1222</f>
        <v>119.230513513033</v>
      </c>
      <c r="R1222" s="11" t="n">
        <f aca="false">OliveWatbal!AA1222+OliveWatbal!W1222-F1222</f>
        <v>131.599513513033</v>
      </c>
      <c r="S1222" s="6" t="n">
        <f aca="false">OliveWatbal!W1222</f>
        <v>6.1845</v>
      </c>
      <c r="T1222" s="7" t="n">
        <f aca="false">OliveHrFlx!P1222-OliveHrFlx!P1221</f>
        <v>0.210000000000001</v>
      </c>
      <c r="U1222" s="7" t="n">
        <f aca="false">TreeCalculations!$J$3*TreeCalculations!$K$3*(T1222/TreeCalculations!$L$3)</f>
        <v>0.00688083970187786</v>
      </c>
    </row>
    <row r="1223" customFormat="false" ht="12.8" hidden="false" customHeight="false" outlineLevel="0" collapsed="false">
      <c r="C1223" s="2" t="n">
        <f aca="false">GrassWatbal!AA1223</f>
        <v>250.279</v>
      </c>
      <c r="D1223" s="3" t="n">
        <f aca="false">(0.5*GrassWatbal!J1223*GrassTree!$C$31*GrassTree!$C$31/18.0152*40.7*60*60)/TreeCalculations!$I$2/TreeCalculations!$I$2</f>
        <v>29.79166259603</v>
      </c>
      <c r="E1223" s="8" t="n">
        <f aca="false">(GrassHrFlux!K1223*18.0152*GrassTree!$C$31*GrassTree!$C$31*2.45*0.5)/TreeCalculations!$I$2/TreeCalculations!$I$2</f>
        <v>4.972060086</v>
      </c>
      <c r="F1223" s="10" t="n">
        <f aca="false">D1223+(0.5*GrassWatbal!F1223*GrassTree!$C$31*GrassTree!$C$31/18.0152*40.7*60*60)/TreeCalculations!$I$2/TreeCalculations!$I$2 + (0.5*GrassWatbal!G1223*GrassTree!$C$31*GrassTree!$C$31/18.0152*40.7*60*60)/TreeCalculations!$I$2/TreeCalculations!$I$2</f>
        <v>29.79166259603</v>
      </c>
      <c r="G1223" s="5" t="n">
        <f aca="false">GrassWatbal!AA1223-GrassWatbal!W1223-F1223</f>
        <v>215.93613740397</v>
      </c>
      <c r="H1223" s="11" t="n">
        <f aca="false">GrassWatbal!AA1223+GrassWatbal!W1223-F1223</f>
        <v>225.03853740397</v>
      </c>
      <c r="I1223" s="6" t="n">
        <f aca="false">GrassWatbal!W1223</f>
        <v>4.5512</v>
      </c>
      <c r="J1223" s="7" t="n">
        <f aca="false">GrassHrFlux!P1223-GrassHrFlux!P1222</f>
        <v>0.190000000000001</v>
      </c>
      <c r="K1223" s="7" t="n">
        <f aca="false">TreeCalculations!$J$2*TreeCalculations!$K$2*(J1223/TreeCalculations!$L$2)</f>
        <v>0.000249020865401295</v>
      </c>
      <c r="L1223" s="2" t="n">
        <f aca="false">OliveWatbal!V1223/(OliveTree!$C$31*2*OliveTree!$C$31*2)</f>
        <v>-136.738692</v>
      </c>
      <c r="M1223" s="12" t="n">
        <f aca="false">OliveWatbal!AA1223</f>
        <v>234.3428</v>
      </c>
      <c r="N1223" s="8" t="n">
        <f aca="false">(0.5*OliveWatbal!J1223*OliveTree!$C$31*OliveTree!$C$31/18.0152*40.7*60*60)/TreeCalculations!$I$3/TreeCalculations!$I$3</f>
        <v>198.062097562059</v>
      </c>
      <c r="O1223" s="8" t="n">
        <f aca="false">(OliveHrFlx!K1223*18.0152*OliveTree!$C$31*OliveTree!$C$31*2.45*0.5)/TreeCalculations!$I$3/TreeCalculations!$I$3</f>
        <v>33.116171172</v>
      </c>
      <c r="P1223" s="4" t="n">
        <f aca="false">N1223+(0.5*OliveWatbal!F1223*OliveTree!$C$31*OliveTree!$C$31/18.0152*40.7*60*60)/TreeCalculations!$I$3/TreeCalculations!$I$3 + (0.5*OliveWatbal!G1223*OliveTree!$C$31*OliveTree!$C$31/18.0152*40.7*60*60)/TreeCalculations!$I$3/TreeCalculations!$I$3</f>
        <v>198.062097562059</v>
      </c>
      <c r="Q1223" s="11" t="n">
        <f aca="false">OliveWatbal!AA1223-OliveWatbal!W1223-F1223</f>
        <v>198.47833740397</v>
      </c>
      <c r="R1223" s="11" t="n">
        <f aca="false">OliveWatbal!AA1223+OliveWatbal!W1223-F1223</f>
        <v>210.62393740397</v>
      </c>
      <c r="S1223" s="6" t="n">
        <f aca="false">OliveWatbal!W1223</f>
        <v>6.0728</v>
      </c>
      <c r="T1223" s="7" t="n">
        <f aca="false">OliveHrFlx!P1223-OliveHrFlx!P1222</f>
        <v>0.199999999999999</v>
      </c>
      <c r="U1223" s="7" t="n">
        <f aca="false">TreeCalculations!$J$3*TreeCalculations!$K$3*(T1223/TreeCalculations!$L$3)</f>
        <v>0.00655318066845506</v>
      </c>
    </row>
    <row r="1224" customFormat="false" ht="12.8" hidden="false" customHeight="false" outlineLevel="0" collapsed="false">
      <c r="C1224" s="2" t="n">
        <f aca="false">GrassWatbal!AA1224</f>
        <v>242.2463</v>
      </c>
      <c r="D1224" s="3" t="n">
        <f aca="false">(0.5*GrassWatbal!J1224*GrassTree!$C$31*GrassTree!$C$31/18.0152*40.7*60*60)/TreeCalculations!$I$2/TreeCalculations!$I$2</f>
        <v>29.8729939162485</v>
      </c>
      <c r="E1224" s="8" t="n">
        <f aca="false">(GrassHrFlux!K1224*18.0152*GrassTree!$C$31*GrassTree!$C$31*2.45*0.5)/TreeCalculations!$I$2/TreeCalculations!$I$2</f>
        <v>6.450657626</v>
      </c>
      <c r="F1224" s="10" t="n">
        <f aca="false">D1224+(0.5*GrassWatbal!F1224*GrassTree!$C$31*GrassTree!$C$31/18.0152*40.7*60*60)/TreeCalculations!$I$2/TreeCalculations!$I$2 + (0.5*GrassWatbal!G1224*GrassTree!$C$31*GrassTree!$C$31/18.0152*40.7*60*60)/TreeCalculations!$I$2/TreeCalculations!$I$2</f>
        <v>29.8729939162485</v>
      </c>
      <c r="G1224" s="5" t="n">
        <f aca="false">GrassWatbal!AA1224-GrassWatbal!W1224-F1224</f>
        <v>209.062506083751</v>
      </c>
      <c r="H1224" s="11" t="n">
        <f aca="false">GrassWatbal!AA1224+GrassWatbal!W1224-F1224</f>
        <v>215.684106083751</v>
      </c>
      <c r="I1224" s="6" t="n">
        <f aca="false">GrassWatbal!W1224</f>
        <v>3.3108</v>
      </c>
      <c r="J1224" s="7" t="n">
        <f aca="false">GrassHrFlux!P1224-GrassHrFlux!P1223</f>
        <v>0.569999999999997</v>
      </c>
      <c r="K1224" s="7" t="n">
        <f aca="false">TreeCalculations!$J$2*TreeCalculations!$K$2*(J1224/TreeCalculations!$L$2)</f>
        <v>0.000747062596203875</v>
      </c>
      <c r="L1224" s="2" t="n">
        <f aca="false">OliveWatbal!V1224/(OliveTree!$C$31*2*OliveTree!$C$31*2)</f>
        <v>-132.095204</v>
      </c>
      <c r="M1224" s="12" t="n">
        <f aca="false">OliveWatbal!AA1224</f>
        <v>226.623</v>
      </c>
      <c r="N1224" s="8" t="n">
        <f aca="false">(0.5*OliveWatbal!J1224*OliveTree!$C$31*OliveTree!$C$31/18.0152*40.7*60*60)/TreeCalculations!$I$3/TreeCalculations!$I$3</f>
        <v>197.720506017141</v>
      </c>
      <c r="O1224" s="8" t="n">
        <f aca="false">(OliveHrFlx!K1224*18.0152*OliveTree!$C$31*OliveTree!$C$31*2.45*0.5)/TreeCalculations!$I$3/TreeCalculations!$I$3</f>
        <v>43.130910928</v>
      </c>
      <c r="P1224" s="4" t="n">
        <f aca="false">N1224+(0.5*OliveWatbal!F1224*OliveTree!$C$31*OliveTree!$C$31/18.0152*40.7*60*60)/TreeCalculations!$I$3/TreeCalculations!$I$3 + (0.5*OliveWatbal!G1224*OliveTree!$C$31*OliveTree!$C$31/18.0152*40.7*60*60)/TreeCalculations!$I$3/TreeCalculations!$I$3</f>
        <v>197.720506017141</v>
      </c>
      <c r="Q1224" s="11" t="n">
        <f aca="false">OliveWatbal!AA1224-OliveWatbal!W1224-F1224</f>
        <v>192.491406083751</v>
      </c>
      <c r="R1224" s="11" t="n">
        <f aca="false">OliveWatbal!AA1224+OliveWatbal!W1224-F1224</f>
        <v>201.008606083751</v>
      </c>
      <c r="S1224" s="6" t="n">
        <f aca="false">OliveWatbal!W1224</f>
        <v>4.2586</v>
      </c>
      <c r="T1224" s="7" t="n">
        <f aca="false">OliveHrFlx!P1224-OliveHrFlx!P1223</f>
        <v>0.510000000000002</v>
      </c>
      <c r="U1224" s="7" t="n">
        <f aca="false">TreeCalculations!$J$3*TreeCalculations!$K$3*(T1224/TreeCalculations!$L$3)</f>
        <v>0.0167106107045605</v>
      </c>
    </row>
    <row r="1225" customFormat="false" ht="12.8" hidden="false" customHeight="false" outlineLevel="0" collapsed="false">
      <c r="C1225" s="2" t="n">
        <f aca="false">GrassWatbal!AA1225</f>
        <v>368.9778</v>
      </c>
      <c r="D1225" s="3" t="n">
        <f aca="false">(0.5*GrassWatbal!J1225*GrassTree!$C$31*GrassTree!$C$31/18.0152*40.7*60*60)/TreeCalculations!$I$2/TreeCalculations!$I$2</f>
        <v>38.7706403481505</v>
      </c>
      <c r="E1225" s="8" t="n">
        <f aca="false">(GrassHrFlux!K1225*18.0152*GrassTree!$C$31*GrassTree!$C$31*2.45*0.5)/TreeCalculations!$I$2/TreeCalculations!$I$2</f>
        <v>8.514073596</v>
      </c>
      <c r="F1225" s="10" t="n">
        <f aca="false">D1225+(0.5*GrassWatbal!F1225*GrassTree!$C$31*GrassTree!$C$31/18.0152*40.7*60*60)/TreeCalculations!$I$2/TreeCalculations!$I$2 + (0.5*GrassWatbal!G1225*GrassTree!$C$31*GrassTree!$C$31/18.0152*40.7*60*60)/TreeCalculations!$I$2/TreeCalculations!$I$2</f>
        <v>38.7706403481505</v>
      </c>
      <c r="G1225" s="5" t="n">
        <f aca="false">GrassWatbal!AA1225-GrassWatbal!W1225-F1225</f>
        <v>329.04775965185</v>
      </c>
      <c r="H1225" s="11" t="n">
        <f aca="false">GrassWatbal!AA1225+GrassWatbal!W1225-F1225</f>
        <v>331.36655965185</v>
      </c>
      <c r="I1225" s="6" t="n">
        <f aca="false">GrassWatbal!W1225</f>
        <v>1.1594</v>
      </c>
      <c r="J1225" s="7" t="n">
        <f aca="false">GrassHrFlux!P1225-GrassHrFlux!P1224</f>
        <v>0.850000000000001</v>
      </c>
      <c r="K1225" s="7" t="n">
        <f aca="false">TreeCalculations!$J$2*TreeCalculations!$K$2*(J1225/TreeCalculations!$L$2)</f>
        <v>0.00111404071363737</v>
      </c>
      <c r="L1225" s="2" t="n">
        <f aca="false">OliveWatbal!V1225/(OliveTree!$C$31*2*OliveTree!$C$31*2)</f>
        <v>-198.512072</v>
      </c>
      <c r="M1225" s="12" t="n">
        <f aca="false">OliveWatbal!AA1225</f>
        <v>344.7457</v>
      </c>
      <c r="N1225" s="8" t="n">
        <f aca="false">(0.5*OliveWatbal!J1225*OliveTree!$C$31*OliveTree!$C$31/18.0152*40.7*60*60)/TreeCalculations!$I$3/TreeCalculations!$I$3</f>
        <v>257.507159509747</v>
      </c>
      <c r="O1225" s="8" t="n">
        <f aca="false">(OliveHrFlx!K1225*18.0152*OliveTree!$C$31*OliveTree!$C$31*2.45*0.5)/TreeCalculations!$I$3/TreeCalculations!$I$3</f>
        <v>55.89981446</v>
      </c>
      <c r="P1225" s="4" t="n">
        <f aca="false">N1225+(0.5*OliveWatbal!F1225*OliveTree!$C$31*OliveTree!$C$31/18.0152*40.7*60*60)/TreeCalculations!$I$3/TreeCalculations!$I$3 + (0.5*OliveWatbal!G1225*OliveTree!$C$31*OliveTree!$C$31/18.0152*40.7*60*60)/TreeCalculations!$I$3/TreeCalculations!$I$3</f>
        <v>257.507159509747</v>
      </c>
      <c r="Q1225" s="11" t="n">
        <f aca="false">OliveWatbal!AA1225-OliveWatbal!W1225-F1225</f>
        <v>302.91585965185</v>
      </c>
      <c r="R1225" s="11" t="n">
        <f aca="false">OliveWatbal!AA1225+OliveWatbal!W1225-F1225</f>
        <v>309.03425965185</v>
      </c>
      <c r="S1225" s="6" t="n">
        <f aca="false">OliveWatbal!W1225</f>
        <v>3.0592</v>
      </c>
      <c r="T1225" s="7" t="n">
        <f aca="false">OliveHrFlx!P1225-OliveHrFlx!P1224</f>
        <v>0.789999999999999</v>
      </c>
      <c r="U1225" s="7" t="n">
        <f aca="false">TreeCalculations!$J$3*TreeCalculations!$K$3*(T1225/TreeCalculations!$L$3)</f>
        <v>0.0258850636403975</v>
      </c>
    </row>
    <row r="1226" customFormat="false" ht="12.8" hidden="false" customHeight="false" outlineLevel="0" collapsed="false">
      <c r="C1226" s="2" t="n">
        <f aca="false">GrassWatbal!AA1226</f>
        <v>587.4258</v>
      </c>
      <c r="D1226" s="3" t="n">
        <f aca="false">(0.5*GrassWatbal!J1226*GrassTree!$C$31*GrassTree!$C$31/18.0152*40.7*60*60)/TreeCalculations!$I$2/TreeCalculations!$I$2</f>
        <v>51.0598028331631</v>
      </c>
      <c r="E1226" s="8" t="n">
        <f aca="false">(GrassHrFlux!K1226*18.0152*GrassTree!$C$31*GrassTree!$C$31*2.45*0.5)/TreeCalculations!$I$2/TreeCalculations!$I$2</f>
        <v>8.966480306</v>
      </c>
      <c r="F1226" s="10" t="n">
        <f aca="false">D1226+(0.5*GrassWatbal!F1226*GrassTree!$C$31*GrassTree!$C$31/18.0152*40.7*60*60)/TreeCalculations!$I$2/TreeCalculations!$I$2 + (0.5*GrassWatbal!G1226*GrassTree!$C$31*GrassTree!$C$31/18.0152*40.7*60*60)/TreeCalculations!$I$2/TreeCalculations!$I$2</f>
        <v>51.0598028331631</v>
      </c>
      <c r="G1226" s="5" t="n">
        <f aca="false">GrassWatbal!AA1226-GrassWatbal!W1226-F1226</f>
        <v>538.319397166837</v>
      </c>
      <c r="H1226" s="11" t="n">
        <f aca="false">GrassWatbal!AA1226+GrassWatbal!W1226-F1226</f>
        <v>534.412597166837</v>
      </c>
      <c r="I1226" s="6" t="n">
        <f aca="false">GrassWatbal!W1226</f>
        <v>-1.9534</v>
      </c>
      <c r="J1226" s="7" t="n">
        <f aca="false">GrassHrFlux!P1226-GrassHrFlux!P1225</f>
        <v>0.449999999999999</v>
      </c>
      <c r="K1226" s="7" t="n">
        <f aca="false">TreeCalculations!$J$2*TreeCalculations!$K$2*(J1226/TreeCalculations!$L$2)</f>
        <v>0.000589786260160956</v>
      </c>
      <c r="L1226" s="2" t="n">
        <f aca="false">OliveWatbal!V1226/(OliveTree!$C$31*2*OliveTree!$C$31*2)</f>
        <v>-284.98504</v>
      </c>
      <c r="M1226" s="12" t="n">
        <f aca="false">OliveWatbal!AA1226</f>
        <v>548.64</v>
      </c>
      <c r="N1226" s="8" t="n">
        <f aca="false">(0.5*OliveWatbal!J1226*OliveTree!$C$31*OliveTree!$C$31/18.0152*40.7*60*60)/TreeCalculations!$I$3/TreeCalculations!$I$3</f>
        <v>333.747139082553</v>
      </c>
      <c r="O1226" s="8" t="n">
        <f aca="false">(OliveHrFlx!K1226*18.0152*OliveTree!$C$31*OliveTree!$C$31*2.45*0.5)/TreeCalculations!$I$3/TreeCalculations!$I$3</f>
        <v>55.043552004</v>
      </c>
      <c r="P1226" s="4" t="n">
        <f aca="false">N1226+(0.5*OliveWatbal!F1226*OliveTree!$C$31*OliveTree!$C$31/18.0152*40.7*60*60)/TreeCalculations!$I$3/TreeCalculations!$I$3 + (0.5*OliveWatbal!G1226*OliveTree!$C$31*OliveTree!$C$31/18.0152*40.7*60*60)/TreeCalculations!$I$3/TreeCalculations!$I$3</f>
        <v>333.747139082553</v>
      </c>
      <c r="Q1226" s="11" t="n">
        <f aca="false">OliveWatbal!AA1226-OliveWatbal!W1226-F1226</f>
        <v>496.939597166837</v>
      </c>
      <c r="R1226" s="11" t="n">
        <f aca="false">OliveWatbal!AA1226+OliveWatbal!W1226-F1226</f>
        <v>498.220797166837</v>
      </c>
      <c r="S1226" s="6" t="n">
        <f aca="false">OliveWatbal!W1226</f>
        <v>0.6406</v>
      </c>
      <c r="T1226" s="7" t="n">
        <f aca="false">OliveHrFlx!P1226-OliveHrFlx!P1225</f>
        <v>0.460000000000001</v>
      </c>
      <c r="U1226" s="7" t="n">
        <f aca="false">TreeCalculations!$J$3*TreeCalculations!$K$3*(T1226/TreeCalculations!$L$3)</f>
        <v>0.0150723155374467</v>
      </c>
    </row>
    <row r="1227" customFormat="false" ht="12.8" hidden="false" customHeight="false" outlineLevel="0" collapsed="false">
      <c r="C1227" s="2" t="n">
        <f aca="false">GrassWatbal!AA1227</f>
        <v>608.569</v>
      </c>
      <c r="D1227" s="3" t="n">
        <f aca="false">(0.5*GrassWatbal!J1227*GrassTree!$C$31*GrassTree!$C$31/18.0152*40.7*60*60)/TreeCalculations!$I$2/TreeCalculations!$I$2</f>
        <v>53.7640692304277</v>
      </c>
      <c r="E1227" s="8" t="n">
        <f aca="false">(GrassHrFlux!K1227*18.0152*GrassTree!$C$31*GrassTree!$C$31*2.45*0.5)/TreeCalculations!$I$2/TreeCalculations!$I$2</f>
        <v>9.756536902</v>
      </c>
      <c r="F1227" s="10" t="n">
        <f aca="false">D1227+(0.5*GrassWatbal!F1227*GrassTree!$C$31*GrassTree!$C$31/18.0152*40.7*60*60)/TreeCalculations!$I$2/TreeCalculations!$I$2 + (0.5*GrassWatbal!G1227*GrassTree!$C$31*GrassTree!$C$31/18.0152*40.7*60*60)/TreeCalculations!$I$2/TreeCalculations!$I$2</f>
        <v>53.7640692304277</v>
      </c>
      <c r="G1227" s="5" t="n">
        <f aca="false">GrassWatbal!AA1227-GrassWatbal!W1227-F1227</f>
        <v>558.407930769572</v>
      </c>
      <c r="H1227" s="11" t="n">
        <f aca="false">GrassWatbal!AA1227+GrassWatbal!W1227-F1227</f>
        <v>551.201930769572</v>
      </c>
      <c r="I1227" s="6" t="n">
        <f aca="false">GrassWatbal!W1227</f>
        <v>-3.603</v>
      </c>
      <c r="J1227" s="7" t="n">
        <f aca="false">GrassHrFlux!P1227-GrassHrFlux!P1226</f>
        <v>0.400000000000002</v>
      </c>
      <c r="K1227" s="7" t="n">
        <f aca="false">TreeCalculations!$J$2*TreeCalculations!$K$2*(J1227/TreeCalculations!$L$2)</f>
        <v>0.000524254453476409</v>
      </c>
      <c r="L1227" s="2" t="n">
        <f aca="false">OliveWatbal!V1227/(OliveTree!$C$31*2*OliveTree!$C$31*2)</f>
        <v>-291.714532</v>
      </c>
      <c r="M1227" s="12" t="n">
        <f aca="false">OliveWatbal!AA1227</f>
        <v>567.8608</v>
      </c>
      <c r="N1227" s="8" t="n">
        <f aca="false">(0.5*OliveWatbal!J1227*OliveTree!$C$31*OliveTree!$C$31/18.0152*40.7*60*60)/TreeCalculations!$I$3/TreeCalculations!$I$3</f>
        <v>328.623265908788</v>
      </c>
      <c r="O1227" s="8" t="n">
        <f aca="false">(OliveHrFlx!K1227*18.0152*OliveTree!$C$31*OliveTree!$C$31*2.45*0.5)/TreeCalculations!$I$3/TreeCalculations!$I$3</f>
        <v>63.493626602</v>
      </c>
      <c r="P1227" s="4" t="n">
        <f aca="false">N1227+(0.5*OliveWatbal!F1227*OliveTree!$C$31*OliveTree!$C$31/18.0152*40.7*60*60)/TreeCalculations!$I$3/TreeCalculations!$I$3 + (0.5*OliveWatbal!G1227*OliveTree!$C$31*OliveTree!$C$31/18.0152*40.7*60*60)/TreeCalculations!$I$3/TreeCalculations!$I$3</f>
        <v>328.623265908788</v>
      </c>
      <c r="Q1227" s="11" t="n">
        <f aca="false">OliveWatbal!AA1227-OliveWatbal!W1227-F1227</f>
        <v>515.989830769572</v>
      </c>
      <c r="R1227" s="11" t="n">
        <f aca="false">OliveWatbal!AA1227+OliveWatbal!W1227-F1227</f>
        <v>512.203630769572</v>
      </c>
      <c r="S1227" s="6" t="n">
        <f aca="false">OliveWatbal!W1227</f>
        <v>-1.8931</v>
      </c>
      <c r="T1227" s="7" t="n">
        <f aca="false">OliveHrFlx!P1227-OliveHrFlx!P1226</f>
        <v>0.390000000000001</v>
      </c>
      <c r="U1227" s="7" t="n">
        <f aca="false">TreeCalculations!$J$3*TreeCalculations!$K$3*(T1227/TreeCalculations!$L$3)</f>
        <v>0.0127787023034874</v>
      </c>
    </row>
    <row r="1228" customFormat="false" ht="12.8" hidden="false" customHeight="false" outlineLevel="0" collapsed="false">
      <c r="C1228" s="2" t="n">
        <f aca="false">GrassWatbal!AA1228</f>
        <v>676.7429</v>
      </c>
      <c r="D1228" s="3" t="n">
        <f aca="false">(0.5*GrassWatbal!J1228*GrassTree!$C$31*GrassTree!$C$31/18.0152*40.7*60*60)/TreeCalculations!$I$2/TreeCalculations!$I$2</f>
        <v>58.460952973045</v>
      </c>
      <c r="E1228" s="8" t="n">
        <f aca="false">(GrassHrFlux!K1228*18.0152*GrassTree!$C$31*GrassTree!$C$31*2.45*0.5)/TreeCalculations!$I$2/TreeCalculations!$I$2</f>
        <v>9.948533896</v>
      </c>
      <c r="F1228" s="10" t="n">
        <f aca="false">D1228+(0.5*GrassWatbal!F1228*GrassTree!$C$31*GrassTree!$C$31/18.0152*40.7*60*60)/TreeCalculations!$I$2/TreeCalculations!$I$2 + (0.5*GrassWatbal!G1228*GrassTree!$C$31*GrassTree!$C$31/18.0152*40.7*60*60)/TreeCalculations!$I$2/TreeCalculations!$I$2</f>
        <v>58.460952973045</v>
      </c>
      <c r="G1228" s="5" t="n">
        <f aca="false">GrassWatbal!AA1228-GrassWatbal!W1228-F1228</f>
        <v>622.762547026955</v>
      </c>
      <c r="H1228" s="11" t="n">
        <f aca="false">GrassWatbal!AA1228+GrassWatbal!W1228-F1228</f>
        <v>613.801347026955</v>
      </c>
      <c r="I1228" s="6" t="n">
        <f aca="false">GrassWatbal!W1228</f>
        <v>-4.4806</v>
      </c>
      <c r="J1228" s="7" t="n">
        <f aca="false">GrassHrFlux!P1228-GrassHrFlux!P1227</f>
        <v>0.109999999999999</v>
      </c>
      <c r="K1228" s="7" t="n">
        <f aca="false">TreeCalculations!$J$2*TreeCalculations!$K$2*(J1228/TreeCalculations!$L$2)</f>
        <v>0.000144169974706011</v>
      </c>
      <c r="L1228" s="2" t="n">
        <f aca="false">OliveWatbal!V1228/(OliveTree!$C$31*2*OliveTree!$C$31*2)</f>
        <v>-317.10758</v>
      </c>
      <c r="M1228" s="12" t="n">
        <f aca="false">OliveWatbal!AA1228</f>
        <v>631.6592</v>
      </c>
      <c r="N1228" s="8" t="n">
        <f aca="false">(0.5*OliveWatbal!J1228*OliveTree!$C$31*OliveTree!$C$31/18.0152*40.7*60*60)/TreeCalculations!$I$3/TreeCalculations!$I$3</f>
        <v>379.081216972334</v>
      </c>
      <c r="O1228" s="8" t="n">
        <f aca="false">(OliveHrFlx!K1228*18.0152*OliveTree!$C$31*OliveTree!$C$31*2.45*0.5)/TreeCalculations!$I$3/TreeCalculations!$I$3</f>
        <v>64.647815428</v>
      </c>
      <c r="P1228" s="4" t="n">
        <f aca="false">N1228+(0.5*OliveWatbal!F1228*OliveTree!$C$31*OliveTree!$C$31/18.0152*40.7*60*60)/TreeCalculations!$I$3/TreeCalculations!$I$3 + (0.5*OliveWatbal!G1228*OliveTree!$C$31*OliveTree!$C$31/18.0152*40.7*60*60)/TreeCalculations!$I$3/TreeCalculations!$I$3</f>
        <v>379.081216972334</v>
      </c>
      <c r="Q1228" s="11" t="n">
        <f aca="false">OliveWatbal!AA1228-OliveWatbal!W1228-F1228</f>
        <v>576.009547026955</v>
      </c>
      <c r="R1228" s="11" t="n">
        <f aca="false">OliveWatbal!AA1228+OliveWatbal!W1228-F1228</f>
        <v>570.386947026955</v>
      </c>
      <c r="S1228" s="6" t="n">
        <f aca="false">OliveWatbal!W1228</f>
        <v>-2.8113</v>
      </c>
      <c r="T1228" s="7" t="n">
        <f aca="false">OliveHrFlx!P1228-OliveHrFlx!P1227</f>
        <v>0.139999999999997</v>
      </c>
      <c r="U1228" s="7" t="n">
        <f aca="false">TreeCalculations!$J$3*TreeCalculations!$K$3*(T1228/TreeCalculations!$L$3)</f>
        <v>0.00458722646791846</v>
      </c>
    </row>
    <row r="1229" customFormat="false" ht="12.8" hidden="false" customHeight="false" outlineLevel="0" collapsed="false">
      <c r="C1229" s="2" t="n">
        <f aca="false">GrassWatbal!AA1229</f>
        <v>665.979</v>
      </c>
      <c r="D1229" s="3" t="n">
        <f aca="false">(0.5*GrassWatbal!J1229*GrassTree!$C$31*GrassTree!$C$31/18.0152*40.7*60*60)/TreeCalculations!$I$2/TreeCalculations!$I$2</f>
        <v>59.6158577201474</v>
      </c>
      <c r="E1229" s="8" t="n">
        <f aca="false">(GrassHrFlux!K1229*18.0152*GrassTree!$C$31*GrassTree!$C$31*2.45*0.5)/TreeCalculations!$I$2/TreeCalculations!$I$2</f>
        <v>9.2688204</v>
      </c>
      <c r="F1229" s="10" t="n">
        <f aca="false">D1229+(0.5*GrassWatbal!F1229*GrassTree!$C$31*GrassTree!$C$31/18.0152*40.7*60*60)/TreeCalculations!$I$2/TreeCalculations!$I$2 + (0.5*GrassWatbal!G1229*GrassTree!$C$31*GrassTree!$C$31/18.0152*40.7*60*60)/TreeCalculations!$I$2/TreeCalculations!$I$2</f>
        <v>59.6158577201474</v>
      </c>
      <c r="G1229" s="5" t="n">
        <f aca="false">GrassWatbal!AA1229-GrassWatbal!W1229-F1229</f>
        <v>610.881342279853</v>
      </c>
      <c r="H1229" s="11" t="n">
        <f aca="false">GrassWatbal!AA1229+GrassWatbal!W1229-F1229</f>
        <v>601.844942279853</v>
      </c>
      <c r="I1229" s="6" t="n">
        <f aca="false">GrassWatbal!W1229</f>
        <v>-4.5182</v>
      </c>
      <c r="J1229" s="7" t="n">
        <f aca="false">GrassHrFlux!P1229-GrassHrFlux!P1228</f>
        <v>-0.0800000000000019</v>
      </c>
      <c r="K1229" s="7" t="n">
        <f aca="false">TreeCalculations!$J$2*TreeCalculations!$K$2*(J1229/TreeCalculations!$L$2)</f>
        <v>-0.000104850890695284</v>
      </c>
      <c r="L1229" s="2" t="n">
        <f aca="false">OliveWatbal!V1229/(OliveTree!$C$31*2*OliveTree!$C$31*2)</f>
        <v>-314.67422</v>
      </c>
      <c r="M1229" s="12" t="n">
        <f aca="false">OliveWatbal!AA1229</f>
        <v>620.4974</v>
      </c>
      <c r="N1229" s="8" t="n">
        <f aca="false">(0.5*OliveWatbal!J1229*OliveTree!$C$31*OliveTree!$C$31/18.0152*40.7*60*60)/TreeCalculations!$I$3/TreeCalculations!$I$3</f>
        <v>385.96997979484</v>
      </c>
      <c r="O1229" s="8" t="n">
        <f aca="false">(OliveHrFlx!K1229*18.0152*OliveTree!$C$31*OliveTree!$C$31*2.45*0.5)/TreeCalculations!$I$3/TreeCalculations!$I$3</f>
        <v>61.094767608</v>
      </c>
      <c r="P1229" s="4" t="n">
        <f aca="false">N1229+(0.5*OliveWatbal!F1229*OliveTree!$C$31*OliveTree!$C$31/18.0152*40.7*60*60)/TreeCalculations!$I$3/TreeCalculations!$I$3 + (0.5*OliveWatbal!G1229*OliveTree!$C$31*OliveTree!$C$31/18.0152*40.7*60*60)/TreeCalculations!$I$3/TreeCalculations!$I$3</f>
        <v>385.96997979484</v>
      </c>
      <c r="Q1229" s="11" t="n">
        <f aca="false">OliveWatbal!AA1229-OliveWatbal!W1229-F1229</f>
        <v>564.856842279852</v>
      </c>
      <c r="R1229" s="11" t="n">
        <f aca="false">OliveWatbal!AA1229+OliveWatbal!W1229-F1229</f>
        <v>556.906242279853</v>
      </c>
      <c r="S1229" s="6" t="n">
        <f aca="false">OliveWatbal!W1229</f>
        <v>-3.9753</v>
      </c>
      <c r="T1229" s="7" t="n">
        <f aca="false">OliveHrFlx!P1229-OliveHrFlx!P1228</f>
        <v>-0.119999999999997</v>
      </c>
      <c r="U1229" s="7" t="n">
        <f aca="false">TreeCalculations!$J$3*TreeCalculations!$K$3*(T1229/TreeCalculations!$L$3)</f>
        <v>-0.00393190840107296</v>
      </c>
    </row>
    <row r="1230" customFormat="false" ht="12.8" hidden="false" customHeight="false" outlineLevel="0" collapsed="false">
      <c r="C1230" s="2" t="n">
        <f aca="false">GrassWatbal!AA1230</f>
        <v>609.1157</v>
      </c>
      <c r="D1230" s="3" t="n">
        <f aca="false">(0.5*GrassWatbal!J1230*GrassTree!$C$31*GrassTree!$C$31/18.0152*40.7*60*60)/TreeCalculations!$I$2/TreeCalculations!$I$2</f>
        <v>55.5330254451796</v>
      </c>
      <c r="E1230" s="8" t="n">
        <f aca="false">(GrassHrFlux!K1230*18.0152*GrassTree!$C$31*GrassTree!$C$31*2.45*0.5)/TreeCalculations!$I$2/TreeCalculations!$I$2</f>
        <v>8.160975676</v>
      </c>
      <c r="F1230" s="10" t="n">
        <f aca="false">D1230+(0.5*GrassWatbal!F1230*GrassTree!$C$31*GrassTree!$C$31/18.0152*40.7*60*60)/TreeCalculations!$I$2/TreeCalculations!$I$2 + (0.5*GrassWatbal!G1230*GrassTree!$C$31*GrassTree!$C$31/18.0152*40.7*60*60)/TreeCalculations!$I$2/TreeCalculations!$I$2</f>
        <v>55.5330254451796</v>
      </c>
      <c r="G1230" s="5" t="n">
        <f aca="false">GrassWatbal!AA1230-GrassWatbal!W1230-F1230</f>
        <v>556.42577455482</v>
      </c>
      <c r="H1230" s="11" t="n">
        <f aca="false">GrassWatbal!AA1230+GrassWatbal!W1230-F1230</f>
        <v>550.73957455482</v>
      </c>
      <c r="I1230" s="6" t="n">
        <f aca="false">GrassWatbal!W1230</f>
        <v>-2.8431</v>
      </c>
      <c r="J1230" s="7" t="n">
        <f aca="false">GrassHrFlux!P1230-GrassHrFlux!P1229</f>
        <v>-0.109999999999999</v>
      </c>
      <c r="K1230" s="7" t="n">
        <f aca="false">TreeCalculations!$J$2*TreeCalculations!$K$2*(J1230/TreeCalculations!$L$2)</f>
        <v>-0.000144169974706011</v>
      </c>
      <c r="L1230" s="2" t="n">
        <f aca="false">OliveWatbal!V1230/(OliveTree!$C$31*2*OliveTree!$C$31*2)</f>
        <v>-293.191564</v>
      </c>
      <c r="M1230" s="12" t="n">
        <f aca="false">OliveWatbal!AA1230</f>
        <v>566.5981</v>
      </c>
      <c r="N1230" s="8" t="n">
        <f aca="false">(0.5*OliveWatbal!J1230*OliveTree!$C$31*OliveTree!$C$31/18.0152*40.7*60*60)/TreeCalculations!$I$3/TreeCalculations!$I$3</f>
        <v>364.750638349838</v>
      </c>
      <c r="O1230" s="8" t="n">
        <f aca="false">(OliveHrFlx!K1230*18.0152*OliveTree!$C$31*OliveTree!$C$31*2.45*0.5)/TreeCalculations!$I$3/TreeCalculations!$I$3</f>
        <v>53.895983764</v>
      </c>
      <c r="P1230" s="4" t="n">
        <f aca="false">N1230+(0.5*OliveWatbal!F1230*OliveTree!$C$31*OliveTree!$C$31/18.0152*40.7*60*60)/TreeCalculations!$I$3/TreeCalculations!$I$3 + (0.5*OliveWatbal!G1230*OliveTree!$C$31*OliveTree!$C$31/18.0152*40.7*60*60)/TreeCalculations!$I$3/TreeCalculations!$I$3</f>
        <v>364.750638349838</v>
      </c>
      <c r="Q1230" s="11" t="n">
        <f aca="false">OliveWatbal!AA1230-OliveWatbal!W1230-F1230</f>
        <v>514.02147455482</v>
      </c>
      <c r="R1230" s="11" t="n">
        <f aca="false">OliveWatbal!AA1230+OliveWatbal!W1230-F1230</f>
        <v>508.10867455482</v>
      </c>
      <c r="S1230" s="6" t="n">
        <f aca="false">OliveWatbal!W1230</f>
        <v>-2.9564</v>
      </c>
      <c r="T1230" s="7" t="n">
        <f aca="false">OliveHrFlx!P1230-OliveHrFlx!P1229</f>
        <v>-0.0600000000000023</v>
      </c>
      <c r="U1230" s="7" t="n">
        <f aca="false">TreeCalculations!$J$3*TreeCalculations!$K$3*(T1230/TreeCalculations!$L$3)</f>
        <v>-0.0019659542005366</v>
      </c>
    </row>
    <row r="1231" customFormat="false" ht="12.8" hidden="false" customHeight="false" outlineLevel="0" collapsed="false">
      <c r="C1231" s="2" t="n">
        <f aca="false">GrassWatbal!AA1231</f>
        <v>449.0567</v>
      </c>
      <c r="D1231" s="3" t="n">
        <f aca="false">(0.5*GrassWatbal!J1231*GrassTree!$C$31*GrassTree!$C$31/18.0152*40.7*60*60)/TreeCalculations!$I$2/TreeCalculations!$I$2</f>
        <v>49.0183866956792</v>
      </c>
      <c r="E1231" s="8" t="n">
        <f aca="false">(GrassHrFlux!K1231*18.0152*GrassTree!$C$31*GrassTree!$C$31*2.45*0.5)/TreeCalculations!$I$2/TreeCalculations!$I$2</f>
        <v>7.60263959</v>
      </c>
      <c r="F1231" s="10" t="n">
        <f aca="false">D1231+(0.5*GrassWatbal!F1231*GrassTree!$C$31*GrassTree!$C$31/18.0152*40.7*60*60)/TreeCalculations!$I$2/TreeCalculations!$I$2 + (0.5*GrassWatbal!G1231*GrassTree!$C$31*GrassTree!$C$31/18.0152*40.7*60*60)/TreeCalculations!$I$2/TreeCalculations!$I$2</f>
        <v>49.0183866956792</v>
      </c>
      <c r="G1231" s="5" t="n">
        <f aca="false">GrassWatbal!AA1231-GrassWatbal!W1231-F1231</f>
        <v>402.540213304321</v>
      </c>
      <c r="H1231" s="11" t="n">
        <f aca="false">GrassWatbal!AA1231+GrassWatbal!W1231-F1231</f>
        <v>397.536413304321</v>
      </c>
      <c r="I1231" s="6" t="n">
        <f aca="false">GrassWatbal!W1231</f>
        <v>-2.5019</v>
      </c>
      <c r="J1231" s="7" t="n">
        <f aca="false">GrassHrFlux!P1231-GrassHrFlux!P1230</f>
        <v>-0.509999999999998</v>
      </c>
      <c r="K1231" s="7" t="n">
        <f aca="false">TreeCalculations!$J$2*TreeCalculations!$K$2*(J1231/TreeCalculations!$L$2)</f>
        <v>-0.000668424428182415</v>
      </c>
      <c r="L1231" s="2" t="n">
        <f aca="false">OliveWatbal!V1231/(OliveTree!$C$31*2*OliveTree!$C$31*2)</f>
        <v>-234.662148</v>
      </c>
      <c r="M1231" s="12" t="n">
        <f aca="false">OliveWatbal!AA1231</f>
        <v>417.0464</v>
      </c>
      <c r="N1231" s="8" t="n">
        <f aca="false">(0.5*OliveWatbal!J1231*OliveTree!$C$31*OliveTree!$C$31/18.0152*40.7*60*60)/TreeCalculations!$I$3/TreeCalculations!$I$3</f>
        <v>321.775168746392</v>
      </c>
      <c r="O1231" s="8" t="n">
        <f aca="false">(OliveHrFlx!K1231*18.0152*OliveTree!$C$31*OliveTree!$C$31*2.45*0.5)/TreeCalculations!$I$3/TreeCalculations!$I$3</f>
        <v>48.789305096</v>
      </c>
      <c r="P1231" s="4" t="n">
        <f aca="false">N1231+(0.5*OliveWatbal!F1231*OliveTree!$C$31*OliveTree!$C$31/18.0152*40.7*60*60)/TreeCalculations!$I$3/TreeCalculations!$I$3 + (0.5*OliveWatbal!G1231*OliveTree!$C$31*OliveTree!$C$31/18.0152*40.7*60*60)/TreeCalculations!$I$3/TreeCalculations!$I$3</f>
        <v>321.775168746392</v>
      </c>
      <c r="Q1231" s="11" t="n">
        <f aca="false">OliveWatbal!AA1231-OliveWatbal!W1231-F1231</f>
        <v>370.763913304321</v>
      </c>
      <c r="R1231" s="11" t="n">
        <f aca="false">OliveWatbal!AA1231+OliveWatbal!W1231-F1231</f>
        <v>365.292113304321</v>
      </c>
      <c r="S1231" s="6" t="n">
        <f aca="false">OliveWatbal!W1231</f>
        <v>-2.7359</v>
      </c>
      <c r="T1231" s="7" t="n">
        <f aca="false">OliveHrFlx!P1231-OliveHrFlx!P1230</f>
        <v>-0.43</v>
      </c>
      <c r="U1231" s="7" t="n">
        <f aca="false">TreeCalculations!$J$3*TreeCalculations!$K$3*(T1231/TreeCalculations!$L$3)</f>
        <v>-0.0140893384371784</v>
      </c>
    </row>
    <row r="1232" customFormat="false" ht="12.8" hidden="false" customHeight="false" outlineLevel="0" collapsed="false">
      <c r="C1232" s="2" t="n">
        <f aca="false">GrassWatbal!AA1232</f>
        <v>337.8844</v>
      </c>
      <c r="D1232" s="3" t="n">
        <f aca="false">(0.5*GrassWatbal!J1232*GrassTree!$C$31*GrassTree!$C$31/18.0152*40.7*60*60)/TreeCalculations!$I$2/TreeCalculations!$I$2</f>
        <v>45.6756694346996</v>
      </c>
      <c r="E1232" s="8" t="n">
        <f aca="false">(GrassHrFlux!K1232*18.0152*GrassTree!$C$31*GrassTree!$C$31*2.45*0.5)/TreeCalculations!$I$2/TreeCalculations!$I$2</f>
        <v>8.533935354</v>
      </c>
      <c r="F1232" s="10" t="n">
        <f aca="false">D1232+(0.5*GrassWatbal!F1232*GrassTree!$C$31*GrassTree!$C$31/18.0152*40.7*60*60)/TreeCalculations!$I$2/TreeCalculations!$I$2 + (0.5*GrassWatbal!G1232*GrassTree!$C$31*GrassTree!$C$31/18.0152*40.7*60*60)/TreeCalculations!$I$2/TreeCalculations!$I$2</f>
        <v>45.6756694346996</v>
      </c>
      <c r="G1232" s="5" t="n">
        <f aca="false">GrassWatbal!AA1232-GrassWatbal!W1232-F1232</f>
        <v>292.7536305653</v>
      </c>
      <c r="H1232" s="11" t="n">
        <f aca="false">GrassWatbal!AA1232+GrassWatbal!W1232-F1232</f>
        <v>291.6638305653</v>
      </c>
      <c r="I1232" s="6" t="n">
        <f aca="false">GrassWatbal!W1232</f>
        <v>-0.5449</v>
      </c>
      <c r="J1232" s="7" t="n">
        <f aca="false">GrassHrFlux!P1232-GrassHrFlux!P1231</f>
        <v>0.16</v>
      </c>
      <c r="K1232" s="7" t="n">
        <f aca="false">TreeCalculations!$J$2*TreeCalculations!$K$2*(J1232/TreeCalculations!$L$2)</f>
        <v>0.000209701781390563</v>
      </c>
      <c r="L1232" s="2" t="n">
        <f aca="false">OliveWatbal!V1232/(OliveTree!$C$31*2*OliveTree!$C$31*2)</f>
        <v>-185.565644</v>
      </c>
      <c r="M1232" s="12" t="n">
        <f aca="false">OliveWatbal!AA1232</f>
        <v>313.3817</v>
      </c>
      <c r="N1232" s="8" t="n">
        <f aca="false">(0.5*OliveWatbal!J1232*OliveTree!$C$31*OliveTree!$C$31/18.0152*40.7*60*60)/TreeCalculations!$I$3/TreeCalculations!$I$3</f>
        <v>291.284056796483</v>
      </c>
      <c r="O1232" s="8" t="n">
        <f aca="false">(OliveHrFlx!K1232*18.0152*OliveTree!$C$31*OliveTree!$C$31*2.45*0.5)/TreeCalculations!$I$3/TreeCalculations!$I$3</f>
        <v>58.102262736</v>
      </c>
      <c r="P1232" s="4" t="n">
        <f aca="false">N1232+(0.5*OliveWatbal!F1232*OliveTree!$C$31*OliveTree!$C$31/18.0152*40.7*60*60)/TreeCalculations!$I$3/TreeCalculations!$I$3 + (0.5*OliveWatbal!G1232*OliveTree!$C$31*OliveTree!$C$31/18.0152*40.7*60*60)/TreeCalculations!$I$3/TreeCalculations!$I$3</f>
        <v>291.284056796483</v>
      </c>
      <c r="Q1232" s="11" t="n">
        <f aca="false">OliveWatbal!AA1232-OliveWatbal!W1232-F1232</f>
        <v>268.7326305653</v>
      </c>
      <c r="R1232" s="11" t="n">
        <f aca="false">OliveWatbal!AA1232+OliveWatbal!W1232-F1232</f>
        <v>266.6794305653</v>
      </c>
      <c r="S1232" s="6" t="n">
        <f aca="false">OliveWatbal!W1232</f>
        <v>-1.0266</v>
      </c>
      <c r="T1232" s="7" t="n">
        <f aca="false">OliveHrFlx!P1232-OliveHrFlx!P1231</f>
        <v>0.0600000000000023</v>
      </c>
      <c r="U1232" s="7" t="n">
        <f aca="false">TreeCalculations!$J$3*TreeCalculations!$K$3*(T1232/TreeCalculations!$L$3)</f>
        <v>0.0019659542005366</v>
      </c>
    </row>
    <row r="1233" customFormat="false" ht="12.8" hidden="false" customHeight="false" outlineLevel="0" collapsed="false">
      <c r="C1233" s="2" t="n">
        <f aca="false">GrassWatbal!AA1233</f>
        <v>499.5578</v>
      </c>
      <c r="D1233" s="3" t="n">
        <f aca="false">(0.5*GrassWatbal!J1233*GrassTree!$C$31*GrassTree!$C$31/18.0152*40.7*60*60)/TreeCalculations!$I$2/TreeCalculations!$I$2</f>
        <v>51.1370675873707</v>
      </c>
      <c r="E1233" s="8" t="n">
        <f aca="false">(GrassHrFlux!K1233*18.0152*GrassTree!$C$31*GrassTree!$C$31*2.45*0.5)/TreeCalculations!$I$2/TreeCalculations!$I$2</f>
        <v>7.27161029</v>
      </c>
      <c r="F1233" s="10" t="n">
        <f aca="false">D1233+(0.5*GrassWatbal!F1233*GrassTree!$C$31*GrassTree!$C$31/18.0152*40.7*60*60)/TreeCalculations!$I$2/TreeCalculations!$I$2 + (0.5*GrassWatbal!G1233*GrassTree!$C$31*GrassTree!$C$31/18.0152*40.7*60*60)/TreeCalculations!$I$2/TreeCalculations!$I$2</f>
        <v>51.1370675873707</v>
      </c>
      <c r="G1233" s="5" t="n">
        <f aca="false">GrassWatbal!AA1233-GrassWatbal!W1233-F1233</f>
        <v>448.690632412629</v>
      </c>
      <c r="H1233" s="11" t="n">
        <f aca="false">GrassWatbal!AA1233+GrassWatbal!W1233-F1233</f>
        <v>448.150832412629</v>
      </c>
      <c r="I1233" s="6" t="n">
        <f aca="false">GrassWatbal!W1233</f>
        <v>-0.2699</v>
      </c>
      <c r="J1233" s="7" t="n">
        <f aca="false">GrassHrFlux!P1233-GrassHrFlux!P1232</f>
        <v>-0.0400000000000027</v>
      </c>
      <c r="K1233" s="7" t="n">
        <f aca="false">TreeCalculations!$J$2*TreeCalculations!$K$2*(J1233/TreeCalculations!$L$2)</f>
        <v>-5.24254453476441E-005</v>
      </c>
      <c r="L1233" s="2" t="n">
        <f aca="false">OliveWatbal!V1233/(OliveTree!$C$31*2*OliveTree!$C$31*2)</f>
        <v>-271.6692</v>
      </c>
      <c r="M1233" s="12" t="n">
        <f aca="false">OliveWatbal!AA1233</f>
        <v>461.3004</v>
      </c>
      <c r="N1233" s="8" t="n">
        <f aca="false">(0.5*OliveWatbal!J1233*OliveTree!$C$31*OliveTree!$C$31/18.0152*40.7*60*60)/TreeCalculations!$I$3/TreeCalculations!$I$3</f>
        <v>346.89434699587</v>
      </c>
      <c r="O1233" s="8" t="n">
        <f aca="false">(OliveHrFlx!K1233*18.0152*OliveTree!$C$31*OliveTree!$C$31*2.45*0.5)/TreeCalculations!$I$3/TreeCalculations!$I$3</f>
        <v>49.694118516</v>
      </c>
      <c r="P1233" s="4" t="n">
        <f aca="false">N1233+(0.5*OliveWatbal!F1233*OliveTree!$C$31*OliveTree!$C$31/18.0152*40.7*60*60)/TreeCalculations!$I$3/TreeCalculations!$I$3 + (0.5*OliveWatbal!G1233*OliveTree!$C$31*OliveTree!$C$31/18.0152*40.7*60*60)/TreeCalculations!$I$3/TreeCalculations!$I$3</f>
        <v>346.89434699587</v>
      </c>
      <c r="Q1233" s="11" t="n">
        <f aca="false">OliveWatbal!AA1233-OliveWatbal!W1233-F1233</f>
        <v>410.140432412629</v>
      </c>
      <c r="R1233" s="11" t="n">
        <f aca="false">OliveWatbal!AA1233+OliveWatbal!W1233-F1233</f>
        <v>410.186232412629</v>
      </c>
      <c r="S1233" s="6" t="n">
        <f aca="false">OliveWatbal!W1233</f>
        <v>0.0229</v>
      </c>
      <c r="T1233" s="7" t="n">
        <f aca="false">OliveHrFlx!P1233-OliveHrFlx!P1232</f>
        <v>-0.0200000000000031</v>
      </c>
      <c r="U1233" s="7" t="n">
        <f aca="false">TreeCalculations!$J$3*TreeCalculations!$K$3*(T1233/TreeCalculations!$L$3)</f>
        <v>-0.00065531806684561</v>
      </c>
    </row>
    <row r="1234" customFormat="false" ht="12.8" hidden="false" customHeight="false" outlineLevel="0" collapsed="false">
      <c r="C1234" s="2" t="n">
        <f aca="false">GrassWatbal!AA1234</f>
        <v>344.6614</v>
      </c>
      <c r="D1234" s="3" t="n">
        <f aca="false">(0.5*GrassWatbal!J1234*GrassTree!$C$31*GrassTree!$C$31/18.0152*40.7*60*60)/TreeCalculations!$I$2/TreeCalculations!$I$2</f>
        <v>43.5854545050846</v>
      </c>
      <c r="E1234" s="8" t="n">
        <f aca="false">(GrassHrFlux!K1234*18.0152*GrassTree!$C$31*GrassTree!$C$31*2.45*0.5)/TreeCalculations!$I$2/TreeCalculations!$I$2</f>
        <v>6.276315528</v>
      </c>
      <c r="F1234" s="10" t="n">
        <f aca="false">D1234+(0.5*GrassWatbal!F1234*GrassTree!$C$31*GrassTree!$C$31/18.0152*40.7*60*60)/TreeCalculations!$I$2/TreeCalculations!$I$2 + (0.5*GrassWatbal!G1234*GrassTree!$C$31*GrassTree!$C$31/18.0152*40.7*60*60)/TreeCalculations!$I$2/TreeCalculations!$I$2</f>
        <v>43.5854545050846</v>
      </c>
      <c r="G1234" s="5" t="n">
        <f aca="false">GrassWatbal!AA1234-GrassWatbal!W1234-F1234</f>
        <v>301.689645494915</v>
      </c>
      <c r="H1234" s="11" t="n">
        <f aca="false">GrassWatbal!AA1234+GrassWatbal!W1234-F1234</f>
        <v>300.462245494915</v>
      </c>
      <c r="I1234" s="6" t="n">
        <f aca="false">GrassWatbal!W1234</f>
        <v>-0.6137</v>
      </c>
      <c r="J1234" s="7" t="n">
        <f aca="false">GrassHrFlux!P1234-GrassHrFlux!P1233</f>
        <v>0.0400000000000027</v>
      </c>
      <c r="K1234" s="7" t="n">
        <f aca="false">TreeCalculations!$J$2*TreeCalculations!$K$2*(J1234/TreeCalculations!$L$2)</f>
        <v>5.24254453476441E-005</v>
      </c>
      <c r="L1234" s="2" t="n">
        <f aca="false">OliveWatbal!V1234/(OliveTree!$C$31*2*OliveTree!$C$31*2)</f>
        <v>-210.0584</v>
      </c>
      <c r="M1234" s="12" t="n">
        <f aca="false">OliveWatbal!AA1234</f>
        <v>315.5899</v>
      </c>
      <c r="N1234" s="8" t="n">
        <f aca="false">(0.5*OliveWatbal!J1234*OliveTree!$C$31*OliveTree!$C$31/18.0152*40.7*60*60)/TreeCalculations!$I$3/TreeCalculations!$I$3</f>
        <v>296.688523025001</v>
      </c>
      <c r="O1234" s="8" t="n">
        <f aca="false">(OliveHrFlx!K1234*18.0152*OliveTree!$C$31*OliveTree!$C$31*2.45*0.5)/TreeCalculations!$I$3/TreeCalculations!$I$3</f>
        <v>43.12208348</v>
      </c>
      <c r="P1234" s="4" t="n">
        <f aca="false">N1234+(0.5*OliveWatbal!F1234*OliveTree!$C$31*OliveTree!$C$31/18.0152*40.7*60*60)/TreeCalculations!$I$3/TreeCalculations!$I$3 + (0.5*OliveWatbal!G1234*OliveTree!$C$31*OliveTree!$C$31/18.0152*40.7*60*60)/TreeCalculations!$I$3/TreeCalculations!$I$3</f>
        <v>296.688523025001</v>
      </c>
      <c r="Q1234" s="11" t="n">
        <f aca="false">OliveWatbal!AA1234-OliveWatbal!W1234-F1234</f>
        <v>272.657845494915</v>
      </c>
      <c r="R1234" s="11" t="n">
        <f aca="false">OliveWatbal!AA1234+OliveWatbal!W1234-F1234</f>
        <v>271.351045494915</v>
      </c>
      <c r="S1234" s="6" t="n">
        <f aca="false">OliveWatbal!W1234</f>
        <v>-0.6534</v>
      </c>
      <c r="T1234" s="7" t="n">
        <f aca="false">OliveHrFlx!P1234-OliveHrFlx!P1233</f>
        <v>0.0700000000000003</v>
      </c>
      <c r="U1234" s="7" t="n">
        <f aca="false">TreeCalculations!$J$3*TreeCalculations!$K$3*(T1234/TreeCalculations!$L$3)</f>
        <v>0.00229361323395929</v>
      </c>
    </row>
    <row r="1235" customFormat="false" ht="12.8" hidden="false" customHeight="false" outlineLevel="0" collapsed="false">
      <c r="C1235" s="2" t="n">
        <f aca="false">GrassWatbal!AA1235</f>
        <v>238.4155</v>
      </c>
      <c r="D1235" s="3" t="n">
        <f aca="false">(0.5*GrassWatbal!J1235*GrassTree!$C$31*GrassTree!$C$31/18.0152*40.7*60*60)/TreeCalculations!$I$2/TreeCalculations!$I$2</f>
        <v>37.6564012611572</v>
      </c>
      <c r="E1235" s="8" t="n">
        <f aca="false">(GrassHrFlux!K1235*18.0152*GrassTree!$C$31*GrassTree!$C$31*2.45*0.5)/TreeCalculations!$I$2/TreeCalculations!$I$2</f>
        <v>6.384451766</v>
      </c>
      <c r="F1235" s="10" t="n">
        <f aca="false">D1235+(0.5*GrassWatbal!F1235*GrassTree!$C$31*GrassTree!$C$31/18.0152*40.7*60*60)/TreeCalculations!$I$2/TreeCalculations!$I$2 + (0.5*GrassWatbal!G1235*GrassTree!$C$31*GrassTree!$C$31/18.0152*40.7*60*60)/TreeCalculations!$I$2/TreeCalculations!$I$2</f>
        <v>37.6564012611572</v>
      </c>
      <c r="G1235" s="5" t="n">
        <f aca="false">GrassWatbal!AA1235-GrassWatbal!W1235-F1235</f>
        <v>202.087298738843</v>
      </c>
      <c r="H1235" s="11" t="n">
        <f aca="false">GrassWatbal!AA1235+GrassWatbal!W1235-F1235</f>
        <v>199.430898738843</v>
      </c>
      <c r="I1235" s="6" t="n">
        <f aca="false">GrassWatbal!W1235</f>
        <v>-1.3282</v>
      </c>
      <c r="J1235" s="7" t="n">
        <f aca="false">GrassHrFlux!P1235-GrassHrFlux!P1234</f>
        <v>0.0299999999999976</v>
      </c>
      <c r="K1235" s="7" t="n">
        <f aca="false">TreeCalculations!$J$2*TreeCalculations!$K$2*(J1235/TreeCalculations!$L$2)</f>
        <v>3.93190840107273E-005</v>
      </c>
      <c r="L1235" s="2" t="n">
        <f aca="false">OliveWatbal!V1235/(OliveTree!$C$31*2*OliveTree!$C$31*2)</f>
        <v>-158.067236</v>
      </c>
      <c r="M1235" s="12" t="n">
        <f aca="false">OliveWatbal!AA1235</f>
        <v>217.5827</v>
      </c>
      <c r="N1235" s="8" t="n">
        <f aca="false">(0.5*OliveWatbal!J1235*OliveTree!$C$31*OliveTree!$C$31/18.0152*40.7*60*60)/TreeCalculations!$I$3/TreeCalculations!$I$3</f>
        <v>257.458360717616</v>
      </c>
      <c r="O1235" s="8" t="n">
        <f aca="false">(OliveHrFlx!K1235*18.0152*OliveTree!$C$31*OliveTree!$C$31*2.45*0.5)/TreeCalculations!$I$3/TreeCalculations!$I$3</f>
        <v>43.645109774</v>
      </c>
      <c r="P1235" s="4" t="n">
        <f aca="false">N1235+(0.5*OliveWatbal!F1235*OliveTree!$C$31*OliveTree!$C$31/18.0152*40.7*60*60)/TreeCalculations!$I$3/TreeCalculations!$I$3 + (0.5*OliveWatbal!G1235*OliveTree!$C$31*OliveTree!$C$31/18.0152*40.7*60*60)/TreeCalculations!$I$3/TreeCalculations!$I$3</f>
        <v>257.458360717616</v>
      </c>
      <c r="Q1235" s="11" t="n">
        <f aca="false">OliveWatbal!AA1235-OliveWatbal!W1235-F1235</f>
        <v>181.566598738843</v>
      </c>
      <c r="R1235" s="11" t="n">
        <f aca="false">OliveWatbal!AA1235+OliveWatbal!W1235-F1235</f>
        <v>178.285998738843</v>
      </c>
      <c r="S1235" s="6" t="n">
        <f aca="false">OliveWatbal!W1235</f>
        <v>-1.6403</v>
      </c>
      <c r="T1235" s="7" t="n">
        <f aca="false">OliveHrFlx!P1235-OliveHrFlx!P1234</f>
        <v>0.0500000000000007</v>
      </c>
      <c r="U1235" s="7" t="n">
        <f aca="false">TreeCalculations!$J$3*TreeCalculations!$K$3*(T1235/TreeCalculations!$L$3)</f>
        <v>0.00163829516711379</v>
      </c>
    </row>
    <row r="1236" customFormat="false" ht="12.8" hidden="false" customHeight="false" outlineLevel="0" collapsed="false">
      <c r="C1236" s="2" t="n">
        <f aca="false">GrassWatbal!AA1236</f>
        <v>201.3704</v>
      </c>
      <c r="D1236" s="3" t="n">
        <f aca="false">(0.5*GrassWatbal!J1236*GrassTree!$C$31*GrassTree!$C$31/18.0152*40.7*60*60)/TreeCalculations!$I$2/TreeCalculations!$I$2</f>
        <v>38.2541864647631</v>
      </c>
      <c r="E1236" s="8" t="n">
        <f aca="false">(GrassHrFlux!K1236*18.0152*GrassTree!$C$31*GrassTree!$C$31*2.45*0.5)/TreeCalculations!$I$2/TreeCalculations!$I$2</f>
        <v>6.296177286</v>
      </c>
      <c r="F1236" s="10" t="n">
        <f aca="false">D1236+(0.5*GrassWatbal!F1236*GrassTree!$C$31*GrassTree!$C$31/18.0152*40.7*60*60)/TreeCalculations!$I$2/TreeCalculations!$I$2 + (0.5*GrassWatbal!G1236*GrassTree!$C$31*GrassTree!$C$31/18.0152*40.7*60*60)/TreeCalculations!$I$2/TreeCalculations!$I$2</f>
        <v>38.2541864647631</v>
      </c>
      <c r="G1236" s="5" t="n">
        <f aca="false">GrassWatbal!AA1236-GrassWatbal!W1236-F1236</f>
        <v>164.466413535237</v>
      </c>
      <c r="H1236" s="11" t="n">
        <f aca="false">GrassWatbal!AA1236+GrassWatbal!W1236-F1236</f>
        <v>161.766013535237</v>
      </c>
      <c r="I1236" s="6" t="n">
        <f aca="false">GrassWatbal!W1236</f>
        <v>-1.3502</v>
      </c>
      <c r="J1236" s="7" t="n">
        <f aca="false">GrassHrFlux!P1236-GrassHrFlux!P1235</f>
        <v>0.310000000000002</v>
      </c>
      <c r="K1236" s="7" t="n">
        <f aca="false">TreeCalculations!$J$2*TreeCalculations!$K$2*(J1236/TreeCalculations!$L$2)</f>
        <v>0.000406297201444218</v>
      </c>
      <c r="L1236" s="2" t="n">
        <f aca="false">OliveWatbal!V1236/(OliveTree!$C$31*2*OliveTree!$C$31*2)</f>
        <v>-164.17742</v>
      </c>
      <c r="M1236" s="12" t="n">
        <f aca="false">OliveWatbal!AA1236</f>
        <v>181.235</v>
      </c>
      <c r="N1236" s="8" t="n">
        <f aca="false">(0.5*OliveWatbal!J1236*OliveTree!$C$31*OliveTree!$C$31/18.0152*40.7*60*60)/TreeCalculations!$I$3/TreeCalculations!$I$3</f>
        <v>260.573350281984</v>
      </c>
      <c r="O1236" s="8" t="n">
        <f aca="false">(OliveHrFlx!K1236*18.0152*OliveTree!$C$31*OliveTree!$C$31*2.45*0.5)/TreeCalculations!$I$3/TreeCalculations!$I$3</f>
        <v>42.7027797</v>
      </c>
      <c r="P1236" s="4" t="n">
        <f aca="false">N1236+(0.5*OliveWatbal!F1236*OliveTree!$C$31*OliveTree!$C$31/18.0152*40.7*60*60)/TreeCalculations!$I$3/TreeCalculations!$I$3 + (0.5*OliveWatbal!G1236*OliveTree!$C$31*OliveTree!$C$31/18.0152*40.7*60*60)/TreeCalculations!$I$3/TreeCalculations!$I$3</f>
        <v>260.573350281984</v>
      </c>
      <c r="Q1236" s="11" t="n">
        <f aca="false">OliveWatbal!AA1236-OliveWatbal!W1236-F1236</f>
        <v>144.494613535237</v>
      </c>
      <c r="R1236" s="11" t="n">
        <f aca="false">OliveWatbal!AA1236+OliveWatbal!W1236-F1236</f>
        <v>141.467013535237</v>
      </c>
      <c r="S1236" s="6" t="n">
        <f aca="false">OliveWatbal!W1236</f>
        <v>-1.5138</v>
      </c>
      <c r="T1236" s="7" t="n">
        <f aca="false">OliveHrFlx!P1236-OliveHrFlx!P1235</f>
        <v>0.379999999999999</v>
      </c>
      <c r="U1236" s="7" t="n">
        <f aca="false">TreeCalculations!$J$3*TreeCalculations!$K$3*(T1236/TreeCalculations!$L$3)</f>
        <v>0.0124510432700646</v>
      </c>
    </row>
    <row r="1237" customFormat="false" ht="12.8" hidden="false" customHeight="false" outlineLevel="0" collapsed="false">
      <c r="C1237" s="2" t="n">
        <f aca="false">GrassWatbal!AA1237</f>
        <v>150.0915</v>
      </c>
      <c r="D1237" s="3" t="n">
        <f aca="false">(0.5*GrassWatbal!J1237*GrassTree!$C$31*GrassTree!$C$31/18.0152*40.7*60*60)/TreeCalculations!$I$2/TreeCalculations!$I$2</f>
        <v>37.7295994493539</v>
      </c>
      <c r="E1237" s="8" t="n">
        <f aca="false">(GrassHrFlux!K1237*18.0152*GrassTree!$C$31*GrassTree!$C$31*2.45*0.5)/TreeCalculations!$I$2/TreeCalculations!$I$2</f>
        <v>5.543637344</v>
      </c>
      <c r="F1237" s="10" t="n">
        <f aca="false">D1237+(0.5*GrassWatbal!F1237*GrassTree!$C$31*GrassTree!$C$31/18.0152*40.7*60*60)/TreeCalculations!$I$2/TreeCalculations!$I$2 + (0.5*GrassWatbal!G1237*GrassTree!$C$31*GrassTree!$C$31/18.0152*40.7*60*60)/TreeCalculations!$I$2/TreeCalculations!$I$2</f>
        <v>37.7295994493539</v>
      </c>
      <c r="G1237" s="5" t="n">
        <f aca="false">GrassWatbal!AA1237-GrassWatbal!W1237-F1237</f>
        <v>116.093800550646</v>
      </c>
      <c r="H1237" s="11" t="n">
        <f aca="false">GrassWatbal!AA1237+GrassWatbal!W1237-F1237</f>
        <v>108.630000550646</v>
      </c>
      <c r="I1237" s="6" t="n">
        <f aca="false">GrassWatbal!W1237</f>
        <v>-3.7319</v>
      </c>
      <c r="J1237" s="7" t="n">
        <f aca="false">GrassHrFlux!P1237-GrassHrFlux!P1236</f>
        <v>0.329999999999998</v>
      </c>
      <c r="K1237" s="7" t="n">
        <f aca="false">TreeCalculations!$J$2*TreeCalculations!$K$2*(J1237/TreeCalculations!$L$2)</f>
        <v>0.000432509924118033</v>
      </c>
      <c r="L1237" s="2" t="n">
        <f aca="false">OliveWatbal!V1237/(OliveTree!$C$31*2*OliveTree!$C$31*2)</f>
        <v>-146.15128</v>
      </c>
      <c r="M1237" s="12" t="n">
        <f aca="false">OliveWatbal!AA1237</f>
        <v>135.3456</v>
      </c>
      <c r="N1237" s="8" t="n">
        <f aca="false">(0.5*OliveWatbal!J1237*OliveTree!$C$31*OliveTree!$C$31/18.0152*40.7*60*60)/TreeCalculations!$I$3/TreeCalculations!$I$3</f>
        <v>254.945222922865</v>
      </c>
      <c r="O1237" s="8" t="n">
        <f aca="false">(OliveHrFlx!K1237*18.0152*OliveTree!$C$31*OliveTree!$C$31*2.45*0.5)/TreeCalculations!$I$3/TreeCalculations!$I$3</f>
        <v>37.490171656</v>
      </c>
      <c r="P1237" s="4" t="n">
        <f aca="false">N1237+(0.5*OliveWatbal!F1237*OliveTree!$C$31*OliveTree!$C$31/18.0152*40.7*60*60)/TreeCalculations!$I$3/TreeCalculations!$I$3 + (0.5*OliveWatbal!G1237*OliveTree!$C$31*OliveTree!$C$31/18.0152*40.7*60*60)/TreeCalculations!$I$3/TreeCalculations!$I$3</f>
        <v>254.945222922865</v>
      </c>
      <c r="Q1237" s="11" t="n">
        <f aca="false">OliveWatbal!AA1237-OliveWatbal!W1237-F1237</f>
        <v>101.477100550646</v>
      </c>
      <c r="R1237" s="11" t="n">
        <f aca="false">OliveWatbal!AA1237+OliveWatbal!W1237-F1237</f>
        <v>93.7549005506461</v>
      </c>
      <c r="S1237" s="6" t="n">
        <f aca="false">OliveWatbal!W1237</f>
        <v>-3.8611</v>
      </c>
      <c r="T1237" s="7" t="n">
        <f aca="false">OliveHrFlx!P1237-OliveHrFlx!P1236</f>
        <v>0.280000000000001</v>
      </c>
      <c r="U1237" s="7" t="n">
        <f aca="false">TreeCalculations!$J$3*TreeCalculations!$K$3*(T1237/TreeCalculations!$L$3)</f>
        <v>0.00917445293583715</v>
      </c>
    </row>
    <row r="1238" customFormat="false" ht="12.8" hidden="false" customHeight="false" outlineLevel="0" collapsed="false">
      <c r="C1238" s="2" t="n">
        <f aca="false">GrassWatbal!AA1238</f>
        <v>171.9526</v>
      </c>
      <c r="D1238" s="3" t="n">
        <f aca="false">(0.5*GrassWatbal!J1238*GrassTree!$C$31*GrassTree!$C$31/18.0152*40.7*60*60)/TreeCalculations!$I$2/TreeCalculations!$I$2</f>
        <v>33.3580409876105</v>
      </c>
      <c r="E1238" s="8" t="n">
        <f aca="false">(GrassHrFlux!K1238*18.0152*GrassTree!$C$31*GrassTree!$C$31*2.45*0.5)/TreeCalculations!$I$2/TreeCalculations!$I$2</f>
        <v>4.550549444</v>
      </c>
      <c r="F1238" s="10" t="n">
        <f aca="false">D1238+(0.5*GrassWatbal!F1238*GrassTree!$C$31*GrassTree!$C$31/18.0152*40.7*60*60)/TreeCalculations!$I$2/TreeCalculations!$I$2 + (0.5*GrassWatbal!G1238*GrassTree!$C$31*GrassTree!$C$31/18.0152*40.7*60*60)/TreeCalculations!$I$2/TreeCalculations!$I$2</f>
        <v>33.3580409876105</v>
      </c>
      <c r="G1238" s="5" t="n">
        <f aca="false">GrassWatbal!AA1238-GrassWatbal!W1238-F1238</f>
        <v>143.68045901239</v>
      </c>
      <c r="H1238" s="11" t="n">
        <f aca="false">GrassWatbal!AA1238+GrassWatbal!W1238-F1238</f>
        <v>133.50865901239</v>
      </c>
      <c r="I1238" s="6" t="n">
        <f aca="false">GrassWatbal!W1238</f>
        <v>-5.0859</v>
      </c>
      <c r="J1238" s="7" t="n">
        <f aca="false">GrassHrFlux!P1238-GrassHrFlux!P1237</f>
        <v>-0.649999999999999</v>
      </c>
      <c r="K1238" s="7" t="n">
        <f aca="false">TreeCalculations!$J$2*TreeCalculations!$K$2*(J1238/TreeCalculations!$L$2)</f>
        <v>-0.000851913486899158</v>
      </c>
      <c r="L1238" s="2" t="n">
        <f aca="false">OliveWatbal!V1238/(OliveTree!$C$31*2*OliveTree!$C$31*2)</f>
        <v>-93.573244</v>
      </c>
      <c r="M1238" s="12" t="n">
        <f aca="false">OliveWatbal!AA1238</f>
        <v>160.2906</v>
      </c>
      <c r="N1238" s="8" t="n">
        <f aca="false">(0.5*OliveWatbal!J1238*OliveTree!$C$31*OliveTree!$C$31/18.0152*40.7*60*60)/TreeCalculations!$I$3/TreeCalculations!$I$3</f>
        <v>223.831926373285</v>
      </c>
      <c r="O1238" s="8" t="n">
        <f aca="false">(OliveHrFlx!K1238*18.0152*OliveTree!$C$31*OliveTree!$C$31*2.45*0.5)/TreeCalculations!$I$3/TreeCalculations!$I$3</f>
        <v>30.066287888</v>
      </c>
      <c r="P1238" s="4" t="n">
        <f aca="false">N1238+(0.5*OliveWatbal!F1238*OliveTree!$C$31*OliveTree!$C$31/18.0152*40.7*60*60)/TreeCalculations!$I$3/TreeCalculations!$I$3 + (0.5*OliveWatbal!G1238*OliveTree!$C$31*OliveTree!$C$31/18.0152*40.7*60*60)/TreeCalculations!$I$3/TreeCalculations!$I$3</f>
        <v>223.831926373285</v>
      </c>
      <c r="Q1238" s="11" t="n">
        <f aca="false">OliveWatbal!AA1238-OliveWatbal!W1238-F1238</f>
        <v>132.48335901239</v>
      </c>
      <c r="R1238" s="11" t="n">
        <f aca="false">OliveWatbal!AA1238+OliveWatbal!W1238-F1238</f>
        <v>121.38175901239</v>
      </c>
      <c r="S1238" s="6" t="n">
        <f aca="false">OliveWatbal!W1238</f>
        <v>-5.5508</v>
      </c>
      <c r="T1238" s="7" t="n">
        <f aca="false">OliveHrFlx!P1238-OliveHrFlx!P1237</f>
        <v>-0.57</v>
      </c>
      <c r="U1238" s="7" t="n">
        <f aca="false">TreeCalculations!$J$3*TreeCalculations!$K$3*(T1238/TreeCalculations!$L$3)</f>
        <v>-0.018676564905097</v>
      </c>
    </row>
    <row r="1239" customFormat="false" ht="12.8" hidden="false" customHeight="false" outlineLevel="0" collapsed="false">
      <c r="C1239" s="2" t="n">
        <f aca="false">GrassWatbal!AA1239</f>
        <v>81.9745</v>
      </c>
      <c r="D1239" s="3" t="n">
        <f aca="false">(0.5*GrassWatbal!J1239*GrassTree!$C$31*GrassTree!$C$31/18.0152*40.7*60*60)/TreeCalculations!$I$2/TreeCalculations!$I$2</f>
        <v>27.274458235268</v>
      </c>
      <c r="E1239" s="8" t="n">
        <f aca="false">(GrassHrFlux!K1239*18.0152*GrassTree!$C$31*GrassTree!$C$31*2.45*0.5)/TreeCalculations!$I$2/TreeCalculations!$I$2</f>
        <v>0</v>
      </c>
      <c r="F1239" s="10" t="n">
        <f aca="false">D1239+(0.5*GrassWatbal!F1239*GrassTree!$C$31*GrassTree!$C$31/18.0152*40.7*60*60)/TreeCalculations!$I$2/TreeCalculations!$I$2 + (0.5*GrassWatbal!G1239*GrassTree!$C$31*GrassTree!$C$31/18.0152*40.7*60*60)/TreeCalculations!$I$2/TreeCalculations!$I$2</f>
        <v>27.274458235268</v>
      </c>
      <c r="G1239" s="5" t="n">
        <f aca="false">GrassWatbal!AA1239-GrassWatbal!W1239-F1239</f>
        <v>56.032041764732</v>
      </c>
      <c r="H1239" s="11" t="n">
        <f aca="false">GrassWatbal!AA1239+GrassWatbal!W1239-F1239</f>
        <v>53.368041764732</v>
      </c>
      <c r="I1239" s="6" t="n">
        <f aca="false">GrassWatbal!W1239</f>
        <v>-1.332</v>
      </c>
      <c r="J1239" s="7" t="n">
        <f aca="false">GrassHrFlux!P1239-GrassHrFlux!P1238</f>
        <v>0.18</v>
      </c>
      <c r="K1239" s="7" t="n">
        <f aca="false">TreeCalculations!$J$2*TreeCalculations!$K$2*(J1239/TreeCalculations!$L$2)</f>
        <v>0.000235914504064382</v>
      </c>
      <c r="L1239" s="2" t="n">
        <f aca="false">OliveWatbal!V1239/(OliveTree!$C$31*2*OliveTree!$C$31*2)</f>
        <v>-43.539248</v>
      </c>
      <c r="M1239" s="12" t="n">
        <f aca="false">OliveWatbal!AA1239</f>
        <v>76.7061</v>
      </c>
      <c r="N1239" s="8" t="n">
        <f aca="false">(0.5*OliveWatbal!J1239*OliveTree!$C$31*OliveTree!$C$31/18.0152*40.7*60*60)/TreeCalculations!$I$3/TreeCalculations!$I$3</f>
        <v>179.506356854212</v>
      </c>
      <c r="O1239" s="8" t="n">
        <f aca="false">(OliveHrFlx!K1239*18.0152*OliveTree!$C$31*OliveTree!$C$31*2.45*0.5)/TreeCalculations!$I$3/TreeCalculations!$I$3</f>
        <v>0</v>
      </c>
      <c r="P1239" s="4" t="n">
        <f aca="false">N1239+(0.5*OliveWatbal!F1239*OliveTree!$C$31*OliveTree!$C$31/18.0152*40.7*60*60)/TreeCalculations!$I$3/TreeCalculations!$I$3 + (0.5*OliveWatbal!G1239*OliveTree!$C$31*OliveTree!$C$31/18.0152*40.7*60*60)/TreeCalculations!$I$3/TreeCalculations!$I$3</f>
        <v>179.506356854212</v>
      </c>
      <c r="Q1239" s="11" t="n">
        <f aca="false">OliveWatbal!AA1239-OliveWatbal!W1239-F1239</f>
        <v>51.383841764732</v>
      </c>
      <c r="R1239" s="11" t="n">
        <f aca="false">OliveWatbal!AA1239+OliveWatbal!W1239-F1239</f>
        <v>47.479441764732</v>
      </c>
      <c r="S1239" s="6" t="n">
        <f aca="false">OliveWatbal!W1239</f>
        <v>-1.9522</v>
      </c>
      <c r="T1239" s="7" t="n">
        <f aca="false">OliveHrFlx!P1239-OliveHrFlx!P1238</f>
        <v>0.260000000000002</v>
      </c>
      <c r="U1239" s="7" t="n">
        <f aca="false">TreeCalculations!$J$3*TreeCalculations!$K$3*(T1239/TreeCalculations!$L$3)</f>
        <v>0.00851913486899165</v>
      </c>
    </row>
    <row r="1240" customFormat="false" ht="12.8" hidden="false" customHeight="false" outlineLevel="0" collapsed="false">
      <c r="C1240" s="2" t="n">
        <f aca="false">GrassWatbal!AA1240</f>
        <v>23.9968</v>
      </c>
      <c r="D1240" s="3" t="n">
        <f aca="false">(0.5*GrassWatbal!J1240*GrassTree!$C$31*GrassTree!$C$31/18.0152*40.7*60*60)/TreeCalculations!$I$2/TreeCalculations!$I$2</f>
        <v>0.0162662640436964</v>
      </c>
      <c r="E1240" s="8" t="n">
        <f aca="false">(GrassHrFlux!K1240*18.0152*GrassTree!$C$31*GrassTree!$C$31*2.45*0.5)/TreeCalculations!$I$2/TreeCalculations!$I$2</f>
        <v>0</v>
      </c>
      <c r="F1240" s="10" t="n">
        <f aca="false">D1240+(0.5*GrassWatbal!F1240*GrassTree!$C$31*GrassTree!$C$31/18.0152*40.7*60*60)/TreeCalculations!$I$2/TreeCalculations!$I$2 + (0.5*GrassWatbal!G1240*GrassTree!$C$31*GrassTree!$C$31/18.0152*40.7*60*60)/TreeCalculations!$I$2/TreeCalculations!$I$2</f>
        <v>0.0162662640436964</v>
      </c>
      <c r="G1240" s="5" t="n">
        <f aca="false">GrassWatbal!AA1240-GrassWatbal!W1240-F1240</f>
        <v>19.5644337359563</v>
      </c>
      <c r="H1240" s="11" t="n">
        <f aca="false">GrassWatbal!AA1240+GrassWatbal!W1240-F1240</f>
        <v>28.3966337359563</v>
      </c>
      <c r="I1240" s="6" t="n">
        <f aca="false">GrassWatbal!W1240</f>
        <v>4.4161</v>
      </c>
      <c r="J1240" s="7" t="n">
        <f aca="false">GrassHrFlux!P1240-GrassHrFlux!P1239</f>
        <v>-0.560000000000002</v>
      </c>
      <c r="K1240" s="7" t="n">
        <f aca="false">TreeCalculations!$J$2*TreeCalculations!$K$2*(J1240/TreeCalculations!$L$2)</f>
        <v>-0.000733956234866972</v>
      </c>
      <c r="L1240" s="2" t="n">
        <f aca="false">OliveWatbal!V1240/(OliveTree!$C$31*2*OliveTree!$C$31*2)</f>
        <v>-1.282116</v>
      </c>
      <c r="M1240" s="12" t="n">
        <f aca="false">OliveWatbal!AA1240</f>
        <v>18.3683</v>
      </c>
      <c r="N1240" s="8" t="n">
        <f aca="false">(0.5*OliveWatbal!J1240*OliveTree!$C$31*OliveTree!$C$31/18.0152*40.7*60*60)/TreeCalculations!$I$3/TreeCalculations!$I$3</f>
        <v>0</v>
      </c>
      <c r="O1240" s="8" t="n">
        <f aca="false">(OliveHrFlx!K1240*18.0152*OliveTree!$C$31*OliveTree!$C$31*2.45*0.5)/TreeCalculations!$I$3/TreeCalculations!$I$3</f>
        <v>0</v>
      </c>
      <c r="P1240" s="4" t="n">
        <f aca="false">N1240+(0.5*OliveWatbal!F1240*OliveTree!$C$31*OliveTree!$C$31/18.0152*40.7*60*60)/TreeCalculations!$I$3/TreeCalculations!$I$3 + (0.5*OliveWatbal!G1240*OliveTree!$C$31*OliveTree!$C$31/18.0152*40.7*60*60)/TreeCalculations!$I$3/TreeCalculations!$I$3</f>
        <v>0</v>
      </c>
      <c r="Q1240" s="11" t="n">
        <f aca="false">OliveWatbal!AA1240-OliveWatbal!W1240-F1240</f>
        <v>14.7156337359563</v>
      </c>
      <c r="R1240" s="11" t="n">
        <f aca="false">OliveWatbal!AA1240+OliveWatbal!W1240-F1240</f>
        <v>21.9884337359563</v>
      </c>
      <c r="S1240" s="6" t="n">
        <f aca="false">OliveWatbal!W1240</f>
        <v>3.6364</v>
      </c>
      <c r="T1240" s="7" t="n">
        <f aca="false">OliveHrFlx!P1240-OliveHrFlx!P1239</f>
        <v>-0.560000000000002</v>
      </c>
      <c r="U1240" s="7" t="n">
        <f aca="false">TreeCalculations!$J$3*TreeCalculations!$K$3*(T1240/TreeCalculations!$L$3)</f>
        <v>-0.0183489058716743</v>
      </c>
    </row>
    <row r="1241" customFormat="false" ht="12.8" hidden="false" customHeight="false" outlineLevel="0" collapsed="false">
      <c r="C1241" s="2" t="n">
        <f aca="false">GrassWatbal!AA1241</f>
        <v>-8.9831</v>
      </c>
      <c r="D1241" s="3" t="n">
        <f aca="false">(0.5*GrassWatbal!J1241*GrassTree!$C$31*GrassTree!$C$31/18.0152*40.7*60*60)/TreeCalculations!$I$2/TreeCalculations!$I$2</f>
        <v>0</v>
      </c>
      <c r="E1241" s="8" t="n">
        <f aca="false">(GrassHrFlux!K1241*18.0152*GrassTree!$C$31*GrassTree!$C$31*2.45*0.5)/TreeCalculations!$I$2/TreeCalculations!$I$2</f>
        <v>0</v>
      </c>
      <c r="F1241" s="10" t="n">
        <f aca="false">D1241+(0.5*GrassWatbal!F1241*GrassTree!$C$31*GrassTree!$C$31/18.0152*40.7*60*60)/TreeCalculations!$I$2/TreeCalculations!$I$2 + (0.5*GrassWatbal!G1241*GrassTree!$C$31*GrassTree!$C$31/18.0152*40.7*60*60)/TreeCalculations!$I$2/TreeCalculations!$I$2</f>
        <v>0</v>
      </c>
      <c r="G1241" s="5" t="n">
        <f aca="false">GrassWatbal!AA1241-GrassWatbal!W1241-F1241</f>
        <v>-14.6515</v>
      </c>
      <c r="H1241" s="11" t="n">
        <f aca="false">GrassWatbal!AA1241+GrassWatbal!W1241-F1241</f>
        <v>-3.3147</v>
      </c>
      <c r="I1241" s="6" t="n">
        <f aca="false">GrassWatbal!W1241</f>
        <v>5.6684</v>
      </c>
      <c r="J1241" s="7" t="n">
        <f aca="false">GrassHrFlux!P1241-GrassHrFlux!P1240</f>
        <v>-0.539999999999999</v>
      </c>
      <c r="K1241" s="7" t="n">
        <f aca="false">TreeCalculations!$J$2*TreeCalculations!$K$2*(J1241/TreeCalculations!$L$2)</f>
        <v>-0.000707743512193147</v>
      </c>
      <c r="L1241" s="2" t="n">
        <f aca="false">OliveWatbal!V1241/(OliveTree!$C$31*2*OliveTree!$C$31*2)</f>
        <v>-2.386656</v>
      </c>
      <c r="M1241" s="12" t="n">
        <f aca="false">OliveWatbal!AA1241</f>
        <v>-14.6114</v>
      </c>
      <c r="N1241" s="8" t="n">
        <f aca="false">(0.5*OliveWatbal!J1241*OliveTree!$C$31*OliveTree!$C$31/18.0152*40.7*60*60)/TreeCalculations!$I$3/TreeCalculations!$I$3</f>
        <v>0</v>
      </c>
      <c r="O1241" s="8" t="n">
        <f aca="false">(OliveHrFlx!K1241*18.0152*OliveTree!$C$31*OliveTree!$C$31*2.45*0.5)/TreeCalculations!$I$3/TreeCalculations!$I$3</f>
        <v>0</v>
      </c>
      <c r="P1241" s="4" t="n">
        <f aca="false">N1241+(0.5*OliveWatbal!F1241*OliveTree!$C$31*OliveTree!$C$31/18.0152*40.7*60*60)/TreeCalculations!$I$3/TreeCalculations!$I$3 + (0.5*OliveWatbal!G1241*OliveTree!$C$31*OliveTree!$C$31/18.0152*40.7*60*60)/TreeCalculations!$I$3/TreeCalculations!$I$3</f>
        <v>0</v>
      </c>
      <c r="Q1241" s="11" t="n">
        <f aca="false">OliveWatbal!AA1241-OliveWatbal!W1241-F1241</f>
        <v>-19.6631</v>
      </c>
      <c r="R1241" s="11" t="n">
        <f aca="false">OliveWatbal!AA1241+OliveWatbal!W1241-F1241</f>
        <v>-9.5597</v>
      </c>
      <c r="S1241" s="6" t="n">
        <f aca="false">OliveWatbal!W1241</f>
        <v>5.0517</v>
      </c>
      <c r="T1241" s="7" t="n">
        <f aca="false">OliveHrFlx!P1241-OliveHrFlx!P1240</f>
        <v>-0.539999999999999</v>
      </c>
      <c r="U1241" s="7" t="n">
        <f aca="false">TreeCalculations!$J$3*TreeCalculations!$K$3*(T1241/TreeCalculations!$L$3)</f>
        <v>-0.0176935878048287</v>
      </c>
    </row>
    <row r="1242" customFormat="false" ht="12.8" hidden="false" customHeight="false" outlineLevel="0" collapsed="false">
      <c r="C1242" s="2" t="n">
        <f aca="false">GrassWatbal!AA1242</f>
        <v>-13.9643</v>
      </c>
      <c r="D1242" s="3" t="n">
        <f aca="false">(0.5*GrassWatbal!J1242*GrassTree!$C$31*GrassTree!$C$31/18.0152*40.7*60*60)/TreeCalculations!$I$2/TreeCalculations!$I$2</f>
        <v>0</v>
      </c>
      <c r="E1242" s="8" t="n">
        <f aca="false">(GrassHrFlux!K1242*18.0152*GrassTree!$C$31*GrassTree!$C$31*2.45*0.5)/TreeCalculations!$I$2/TreeCalculations!$I$2</f>
        <v>0</v>
      </c>
      <c r="F1242" s="10" t="n">
        <f aca="false">D1242+(0.5*GrassWatbal!F1242*GrassTree!$C$31*GrassTree!$C$31/18.0152*40.7*60*60)/TreeCalculations!$I$2/TreeCalculations!$I$2 + (0.5*GrassWatbal!G1242*GrassTree!$C$31*GrassTree!$C$31/18.0152*40.7*60*60)/TreeCalculations!$I$2/TreeCalculations!$I$2</f>
        <v>0</v>
      </c>
      <c r="G1242" s="5" t="n">
        <f aca="false">GrassWatbal!AA1242-GrassWatbal!W1242-F1242</f>
        <v>-20.7324</v>
      </c>
      <c r="H1242" s="11" t="n">
        <f aca="false">GrassWatbal!AA1242+GrassWatbal!W1242-F1242</f>
        <v>-7.1962</v>
      </c>
      <c r="I1242" s="6" t="n">
        <f aca="false">GrassWatbal!W1242</f>
        <v>6.7681</v>
      </c>
      <c r="J1242" s="7" t="n">
        <f aca="false">GrassHrFlux!P1242-GrassHrFlux!P1241</f>
        <v>-0.509999999999998</v>
      </c>
      <c r="K1242" s="7" t="n">
        <f aca="false">TreeCalculations!$J$2*TreeCalculations!$K$2*(J1242/TreeCalculations!$L$2)</f>
        <v>-0.000668424428182415</v>
      </c>
      <c r="L1242" s="2" t="n">
        <f aca="false">OliveWatbal!V1242/(OliveTree!$C$31*2*OliveTree!$C$31*2)</f>
        <v>-2.539748</v>
      </c>
      <c r="M1242" s="12" t="n">
        <f aca="false">OliveWatbal!AA1242</f>
        <v>-19.5929</v>
      </c>
      <c r="N1242" s="8" t="n">
        <f aca="false">(0.5*OliveWatbal!J1242*OliveTree!$C$31*OliveTree!$C$31/18.0152*40.7*60*60)/TreeCalculations!$I$3/TreeCalculations!$I$3</f>
        <v>0</v>
      </c>
      <c r="O1242" s="8" t="n">
        <f aca="false">(OliveHrFlx!K1242*18.0152*OliveTree!$C$31*OliveTree!$C$31*2.45*0.5)/TreeCalculations!$I$3/TreeCalculations!$I$3</f>
        <v>0</v>
      </c>
      <c r="P1242" s="4" t="n">
        <f aca="false">N1242+(0.5*OliveWatbal!F1242*OliveTree!$C$31*OliveTree!$C$31/18.0152*40.7*60*60)/TreeCalculations!$I$3/TreeCalculations!$I$3 + (0.5*OliveWatbal!G1242*OliveTree!$C$31*OliveTree!$C$31/18.0152*40.7*60*60)/TreeCalculations!$I$3/TreeCalculations!$I$3</f>
        <v>0</v>
      </c>
      <c r="Q1242" s="11" t="n">
        <f aca="false">OliveWatbal!AA1242-OliveWatbal!W1242-F1242</f>
        <v>-25.8506</v>
      </c>
      <c r="R1242" s="11" t="n">
        <f aca="false">OliveWatbal!AA1242+OliveWatbal!W1242-F1242</f>
        <v>-13.3352</v>
      </c>
      <c r="S1242" s="6" t="n">
        <f aca="false">OliveWatbal!W1242</f>
        <v>6.2577</v>
      </c>
      <c r="T1242" s="7" t="n">
        <f aca="false">OliveHrFlx!P1242-OliveHrFlx!P1241</f>
        <v>-0.509999999999998</v>
      </c>
      <c r="U1242" s="7" t="n">
        <f aca="false">TreeCalculations!$J$3*TreeCalculations!$K$3*(T1242/TreeCalculations!$L$3)</f>
        <v>-0.0167106107045604</v>
      </c>
    </row>
    <row r="1243" customFormat="false" ht="12.8" hidden="false" customHeight="false" outlineLevel="0" collapsed="false">
      <c r="C1243" s="2" t="n">
        <f aca="false">GrassWatbal!AA1243</f>
        <v>-13.9728</v>
      </c>
      <c r="D1243" s="3" t="n">
        <f aca="false">(0.5*GrassWatbal!J1243*GrassTree!$C$31*GrassTree!$C$31/18.0152*40.7*60*60)/TreeCalculations!$I$2/TreeCalculations!$I$2</f>
        <v>0</v>
      </c>
      <c r="E1243" s="8" t="n">
        <f aca="false">(GrassHrFlux!K1243*18.0152*GrassTree!$C$31*GrassTree!$C$31*2.45*0.5)/TreeCalculations!$I$2/TreeCalculations!$I$2</f>
        <v>0</v>
      </c>
      <c r="F1243" s="10" t="n">
        <f aca="false">D1243+(0.5*GrassWatbal!F1243*GrassTree!$C$31*GrassTree!$C$31/18.0152*40.7*60*60)/TreeCalculations!$I$2/TreeCalculations!$I$2 + (0.5*GrassWatbal!G1243*GrassTree!$C$31*GrassTree!$C$31/18.0152*40.7*60*60)/TreeCalculations!$I$2/TreeCalculations!$I$2</f>
        <v>0</v>
      </c>
      <c r="G1243" s="5" t="n">
        <f aca="false">GrassWatbal!AA1243-GrassWatbal!W1243-F1243</f>
        <v>-21.6509</v>
      </c>
      <c r="H1243" s="11" t="n">
        <f aca="false">GrassWatbal!AA1243+GrassWatbal!W1243-F1243</f>
        <v>-6.2947</v>
      </c>
      <c r="I1243" s="6" t="n">
        <f aca="false">GrassWatbal!W1243</f>
        <v>7.6781</v>
      </c>
      <c r="J1243" s="7" t="n">
        <f aca="false">GrassHrFlux!P1243-GrassHrFlux!P1242</f>
        <v>-0.43</v>
      </c>
      <c r="K1243" s="7" t="n">
        <f aca="false">TreeCalculations!$J$2*TreeCalculations!$K$2*(J1243/TreeCalculations!$L$2)</f>
        <v>-0.000563573537487136</v>
      </c>
      <c r="L1243" s="2" t="n">
        <f aca="false">OliveWatbal!V1243/(OliveTree!$C$31*2*OliveTree!$C$31*2)</f>
        <v>-2.530116</v>
      </c>
      <c r="M1243" s="12" t="n">
        <f aca="false">OliveWatbal!AA1243</f>
        <v>-19.6015</v>
      </c>
      <c r="N1243" s="8" t="n">
        <f aca="false">(0.5*OliveWatbal!J1243*OliveTree!$C$31*OliveTree!$C$31/18.0152*40.7*60*60)/TreeCalculations!$I$3/TreeCalculations!$I$3</f>
        <v>0</v>
      </c>
      <c r="O1243" s="8" t="n">
        <f aca="false">(OliveHrFlx!K1243*18.0152*OliveTree!$C$31*OliveTree!$C$31*2.45*0.5)/TreeCalculations!$I$3/TreeCalculations!$I$3</f>
        <v>0</v>
      </c>
      <c r="P1243" s="4" t="n">
        <f aca="false">N1243+(0.5*OliveWatbal!F1243*OliveTree!$C$31*OliveTree!$C$31/18.0152*40.7*60*60)/TreeCalculations!$I$3/TreeCalculations!$I$3 + (0.5*OliveWatbal!G1243*OliveTree!$C$31*OliveTree!$C$31/18.0152*40.7*60*60)/TreeCalculations!$I$3/TreeCalculations!$I$3</f>
        <v>0</v>
      </c>
      <c r="Q1243" s="11" t="n">
        <f aca="false">OliveWatbal!AA1243-OliveWatbal!W1243-F1243</f>
        <v>-26.8443</v>
      </c>
      <c r="R1243" s="11" t="n">
        <f aca="false">OliveWatbal!AA1243+OliveWatbal!W1243-F1243</f>
        <v>-12.3587</v>
      </c>
      <c r="S1243" s="6" t="n">
        <f aca="false">OliveWatbal!W1243</f>
        <v>7.2428</v>
      </c>
      <c r="T1243" s="7" t="n">
        <f aca="false">OliveHrFlx!P1243-OliveHrFlx!P1242</f>
        <v>-0.43</v>
      </c>
      <c r="U1243" s="7" t="n">
        <f aca="false">TreeCalculations!$J$3*TreeCalculations!$K$3*(T1243/TreeCalculations!$L$3)</f>
        <v>-0.0140893384371784</v>
      </c>
    </row>
    <row r="1244" customFormat="false" ht="12.8" hidden="false" customHeight="false" outlineLevel="0" collapsed="false">
      <c r="C1244" s="2" t="n">
        <f aca="false">GrassWatbal!AA1244</f>
        <v>-14.0356</v>
      </c>
      <c r="D1244" s="3" t="n">
        <f aca="false">(0.5*GrassWatbal!J1244*GrassTree!$C$31*GrassTree!$C$31/18.0152*40.7*60*60)/TreeCalculations!$I$2/TreeCalculations!$I$2</f>
        <v>0</v>
      </c>
      <c r="E1244" s="8" t="n">
        <f aca="false">(GrassHrFlux!K1244*18.0152*GrassTree!$C$31*GrassTree!$C$31*2.45*0.5)/TreeCalculations!$I$2/TreeCalculations!$I$2</f>
        <v>0</v>
      </c>
      <c r="F1244" s="10" t="n">
        <f aca="false">D1244+(0.5*GrassWatbal!F1244*GrassTree!$C$31*GrassTree!$C$31/18.0152*40.7*60*60)/TreeCalculations!$I$2/TreeCalculations!$I$2 + (0.5*GrassWatbal!G1244*GrassTree!$C$31*GrassTree!$C$31/18.0152*40.7*60*60)/TreeCalculations!$I$2/TreeCalculations!$I$2</f>
        <v>0</v>
      </c>
      <c r="G1244" s="5" t="n">
        <f aca="false">GrassWatbal!AA1244-GrassWatbal!W1244-F1244</f>
        <v>-22.2615</v>
      </c>
      <c r="H1244" s="11" t="n">
        <f aca="false">GrassWatbal!AA1244+GrassWatbal!W1244-F1244</f>
        <v>-5.8097</v>
      </c>
      <c r="I1244" s="6" t="n">
        <f aca="false">GrassWatbal!W1244</f>
        <v>8.2259</v>
      </c>
      <c r="J1244" s="7" t="n">
        <f aca="false">GrassHrFlux!P1244-GrassHrFlux!P1243</f>
        <v>-0.0300000000000011</v>
      </c>
      <c r="K1244" s="7" t="n">
        <f aca="false">TreeCalculations!$J$2*TreeCalculations!$K$2*(J1244/TreeCalculations!$L$2)</f>
        <v>-3.93190840107319E-005</v>
      </c>
      <c r="L1244" s="2" t="n">
        <f aca="false">OliveWatbal!V1244/(OliveTree!$C$31*2*OliveTree!$C$31*2)</f>
        <v>-2.522932</v>
      </c>
      <c r="M1244" s="12" t="n">
        <f aca="false">OliveWatbal!AA1244</f>
        <v>-19.6645</v>
      </c>
      <c r="N1244" s="8" t="n">
        <f aca="false">(0.5*OliveWatbal!J1244*OliveTree!$C$31*OliveTree!$C$31/18.0152*40.7*60*60)/TreeCalculations!$I$3/TreeCalculations!$I$3</f>
        <v>0</v>
      </c>
      <c r="O1244" s="8" t="n">
        <f aca="false">(OliveHrFlx!K1244*18.0152*OliveTree!$C$31*OliveTree!$C$31*2.45*0.5)/TreeCalculations!$I$3/TreeCalculations!$I$3</f>
        <v>0</v>
      </c>
      <c r="P1244" s="4" t="n">
        <f aca="false">N1244+(0.5*OliveWatbal!F1244*OliveTree!$C$31*OliveTree!$C$31/18.0152*40.7*60*60)/TreeCalculations!$I$3/TreeCalculations!$I$3 + (0.5*OliveWatbal!G1244*OliveTree!$C$31*OliveTree!$C$31/18.0152*40.7*60*60)/TreeCalculations!$I$3/TreeCalculations!$I$3</f>
        <v>0</v>
      </c>
      <c r="Q1244" s="11" t="n">
        <f aca="false">OliveWatbal!AA1244-OliveWatbal!W1244-F1244</f>
        <v>-27.5111</v>
      </c>
      <c r="R1244" s="11" t="n">
        <f aca="false">OliveWatbal!AA1244+OliveWatbal!W1244-F1244</f>
        <v>-11.8179</v>
      </c>
      <c r="S1244" s="6" t="n">
        <f aca="false">OliveWatbal!W1244</f>
        <v>7.8466</v>
      </c>
      <c r="T1244" s="7" t="n">
        <f aca="false">OliveHrFlx!P1244-OliveHrFlx!P1243</f>
        <v>-0.0300000000000011</v>
      </c>
      <c r="U1244" s="7" t="n">
        <f aca="false">TreeCalculations!$J$3*TreeCalculations!$K$3*(T1244/TreeCalculations!$L$3)</f>
        <v>-0.000982977100268299</v>
      </c>
    </row>
    <row r="1245" customFormat="false" ht="12.8" hidden="false" customHeight="false" outlineLevel="0" collapsed="false">
      <c r="C1245" s="2" t="n">
        <f aca="false">GrassWatbal!AA1245</f>
        <v>-14.3008</v>
      </c>
      <c r="D1245" s="3" t="n">
        <f aca="false">(0.5*GrassWatbal!J1245*GrassTree!$C$31*GrassTree!$C$31/18.0152*40.7*60*60)/TreeCalculations!$I$2/TreeCalculations!$I$2</f>
        <v>0</v>
      </c>
      <c r="E1245" s="8" t="n">
        <f aca="false">(GrassHrFlux!K1245*18.0152*GrassTree!$C$31*GrassTree!$C$31*2.45*0.5)/TreeCalculations!$I$2/TreeCalculations!$I$2</f>
        <v>0</v>
      </c>
      <c r="F1245" s="10" t="n">
        <f aca="false">D1245+(0.5*GrassWatbal!F1245*GrassTree!$C$31*GrassTree!$C$31/18.0152*40.7*60*60)/TreeCalculations!$I$2/TreeCalculations!$I$2 + (0.5*GrassWatbal!G1245*GrassTree!$C$31*GrassTree!$C$31/18.0152*40.7*60*60)/TreeCalculations!$I$2/TreeCalculations!$I$2</f>
        <v>0</v>
      </c>
      <c r="G1245" s="5" t="n">
        <f aca="false">GrassWatbal!AA1245-GrassWatbal!W1245-F1245</f>
        <v>-21.31</v>
      </c>
      <c r="H1245" s="11" t="n">
        <f aca="false">GrassWatbal!AA1245+GrassWatbal!W1245-F1245</f>
        <v>-7.2916</v>
      </c>
      <c r="I1245" s="6" t="n">
        <f aca="false">GrassWatbal!W1245</f>
        <v>7.0092</v>
      </c>
      <c r="J1245" s="7" t="n">
        <f aca="false">GrassHrFlux!P1245-GrassHrFlux!P1244</f>
        <v>-0.17</v>
      </c>
      <c r="K1245" s="7" t="n">
        <f aca="false">TreeCalculations!$J$2*TreeCalculations!$K$2*(J1245/TreeCalculations!$L$2)</f>
        <v>-0.000222808142727472</v>
      </c>
      <c r="L1245" s="2" t="n">
        <f aca="false">OliveWatbal!V1245/(OliveTree!$C$31*2*OliveTree!$C$31*2)</f>
        <v>-2.52714</v>
      </c>
      <c r="M1245" s="12" t="n">
        <f aca="false">OliveWatbal!AA1245</f>
        <v>-19.9301</v>
      </c>
      <c r="N1245" s="8" t="n">
        <f aca="false">(0.5*OliveWatbal!J1245*OliveTree!$C$31*OliveTree!$C$31/18.0152*40.7*60*60)/TreeCalculations!$I$3/TreeCalculations!$I$3</f>
        <v>0</v>
      </c>
      <c r="O1245" s="8" t="n">
        <f aca="false">(OliveHrFlx!K1245*18.0152*OliveTree!$C$31*OliveTree!$C$31*2.45*0.5)/TreeCalculations!$I$3/TreeCalculations!$I$3</f>
        <v>0</v>
      </c>
      <c r="P1245" s="4" t="n">
        <f aca="false">N1245+(0.5*OliveWatbal!F1245*OliveTree!$C$31*OliveTree!$C$31/18.0152*40.7*60*60)/TreeCalculations!$I$3/TreeCalculations!$I$3 + (0.5*OliveWatbal!G1245*OliveTree!$C$31*OliveTree!$C$31/18.0152*40.7*60*60)/TreeCalculations!$I$3/TreeCalculations!$I$3</f>
        <v>0</v>
      </c>
      <c r="Q1245" s="11" t="n">
        <f aca="false">OliveWatbal!AA1245-OliveWatbal!W1245-F1245</f>
        <v>-26.6022</v>
      </c>
      <c r="R1245" s="11" t="n">
        <f aca="false">OliveWatbal!AA1245+OliveWatbal!W1245-F1245</f>
        <v>-13.258</v>
      </c>
      <c r="S1245" s="6" t="n">
        <f aca="false">OliveWatbal!W1245</f>
        <v>6.6721</v>
      </c>
      <c r="T1245" s="7" t="n">
        <f aca="false">OliveHrFlx!P1245-OliveHrFlx!P1244</f>
        <v>-0.17</v>
      </c>
      <c r="U1245" s="7" t="n">
        <f aca="false">TreeCalculations!$J$3*TreeCalculations!$K$3*(T1245/TreeCalculations!$L$3)</f>
        <v>-0.00557020356818681</v>
      </c>
    </row>
    <row r="1246" customFormat="false" ht="12.8" hidden="false" customHeight="false" outlineLevel="0" collapsed="false">
      <c r="C1246" s="2" t="n">
        <f aca="false">GrassWatbal!AA1246</f>
        <v>-14.4157</v>
      </c>
      <c r="D1246" s="3" t="n">
        <f aca="false">(0.5*GrassWatbal!J1246*GrassTree!$C$31*GrassTree!$C$31/18.0152*40.7*60*60)/TreeCalculations!$I$2/TreeCalculations!$I$2</f>
        <v>0</v>
      </c>
      <c r="E1246" s="8" t="n">
        <f aca="false">(GrassHrFlux!K1246*18.0152*GrassTree!$C$31*GrassTree!$C$31*2.45*0.5)/TreeCalculations!$I$2/TreeCalculations!$I$2</f>
        <v>0</v>
      </c>
      <c r="F1246" s="10" t="n">
        <f aca="false">D1246+(0.5*GrassWatbal!F1246*GrassTree!$C$31*GrassTree!$C$31/18.0152*40.7*60*60)/TreeCalculations!$I$2/TreeCalculations!$I$2 + (0.5*GrassWatbal!G1246*GrassTree!$C$31*GrassTree!$C$31/18.0152*40.7*60*60)/TreeCalculations!$I$2/TreeCalculations!$I$2</f>
        <v>0</v>
      </c>
      <c r="G1246" s="5" t="n">
        <f aca="false">GrassWatbal!AA1246-GrassWatbal!W1246-F1246</f>
        <v>-21.2339</v>
      </c>
      <c r="H1246" s="11" t="n">
        <f aca="false">GrassWatbal!AA1246+GrassWatbal!W1246-F1246</f>
        <v>-7.5975</v>
      </c>
      <c r="I1246" s="6" t="n">
        <f aca="false">GrassWatbal!W1246</f>
        <v>6.8182</v>
      </c>
      <c r="J1246" s="7" t="n">
        <f aca="false">GrassHrFlux!P1246-GrassHrFlux!P1245</f>
        <v>-0.16</v>
      </c>
      <c r="K1246" s="7" t="n">
        <f aca="false">TreeCalculations!$J$2*TreeCalculations!$K$2*(J1246/TreeCalculations!$L$2)</f>
        <v>-0.000209701781390563</v>
      </c>
      <c r="L1246" s="2" t="n">
        <f aca="false">OliveWatbal!V1246/(OliveTree!$C$31*2*OliveTree!$C$31*2)</f>
        <v>-2.52664</v>
      </c>
      <c r="M1246" s="12" t="n">
        <f aca="false">OliveWatbal!AA1246</f>
        <v>-20.0449</v>
      </c>
      <c r="N1246" s="8" t="n">
        <f aca="false">(0.5*OliveWatbal!J1246*OliveTree!$C$31*OliveTree!$C$31/18.0152*40.7*60*60)/TreeCalculations!$I$3/TreeCalculations!$I$3</f>
        <v>0</v>
      </c>
      <c r="O1246" s="8" t="n">
        <f aca="false">(OliveHrFlx!K1246*18.0152*OliveTree!$C$31*OliveTree!$C$31*2.45*0.5)/TreeCalculations!$I$3/TreeCalculations!$I$3</f>
        <v>0</v>
      </c>
      <c r="P1246" s="4" t="n">
        <f aca="false">N1246+(0.5*OliveWatbal!F1246*OliveTree!$C$31*OliveTree!$C$31/18.0152*40.7*60*60)/TreeCalculations!$I$3/TreeCalculations!$I$3 + (0.5*OliveWatbal!G1246*OliveTree!$C$31*OliveTree!$C$31/18.0152*40.7*60*60)/TreeCalculations!$I$3/TreeCalculations!$I$3</f>
        <v>0</v>
      </c>
      <c r="Q1246" s="11" t="n">
        <f aca="false">OliveWatbal!AA1246-OliveWatbal!W1246-F1246</f>
        <v>-26.5604</v>
      </c>
      <c r="R1246" s="11" t="n">
        <f aca="false">OliveWatbal!AA1246+OliveWatbal!W1246-F1246</f>
        <v>-13.5294</v>
      </c>
      <c r="S1246" s="6" t="n">
        <f aca="false">OliveWatbal!W1246</f>
        <v>6.5155</v>
      </c>
      <c r="T1246" s="7" t="n">
        <f aca="false">OliveHrFlx!P1246-OliveHrFlx!P1245</f>
        <v>-0.16</v>
      </c>
      <c r="U1246" s="7" t="n">
        <f aca="false">TreeCalculations!$J$3*TreeCalculations!$K$3*(T1246/TreeCalculations!$L$3)</f>
        <v>-0.00524254453476407</v>
      </c>
    </row>
    <row r="1247" customFormat="false" ht="12.8" hidden="false" customHeight="false" outlineLevel="0" collapsed="false">
      <c r="C1247" s="2" t="n">
        <f aca="false">GrassWatbal!AA1247</f>
        <v>-15.0334</v>
      </c>
      <c r="D1247" s="3" t="n">
        <f aca="false">(0.5*GrassWatbal!J1247*GrassTree!$C$31*GrassTree!$C$31/18.0152*40.7*60*60)/TreeCalculations!$I$2/TreeCalculations!$I$2</f>
        <v>0</v>
      </c>
      <c r="E1247" s="8" t="n">
        <f aca="false">(GrassHrFlux!K1247*18.0152*GrassTree!$C$31*GrassTree!$C$31*2.45*0.5)/TreeCalculations!$I$2/TreeCalculations!$I$2</f>
        <v>0</v>
      </c>
      <c r="F1247" s="10" t="n">
        <f aca="false">D1247+(0.5*GrassWatbal!F1247*GrassTree!$C$31*GrassTree!$C$31/18.0152*40.7*60*60)/TreeCalculations!$I$2/TreeCalculations!$I$2 + (0.5*GrassWatbal!G1247*GrassTree!$C$31*GrassTree!$C$31/18.0152*40.7*60*60)/TreeCalculations!$I$2/TreeCalculations!$I$2</f>
        <v>0</v>
      </c>
      <c r="G1247" s="5" t="n">
        <f aca="false">GrassWatbal!AA1247-GrassWatbal!W1247-F1247</f>
        <v>-21.7258</v>
      </c>
      <c r="H1247" s="11" t="n">
        <f aca="false">GrassWatbal!AA1247+GrassWatbal!W1247-F1247</f>
        <v>-8.341</v>
      </c>
      <c r="I1247" s="6" t="n">
        <f aca="false">GrassWatbal!W1247</f>
        <v>6.6924</v>
      </c>
      <c r="J1247" s="7" t="n">
        <f aca="false">GrassHrFlux!P1247-GrassHrFlux!P1246</f>
        <v>0.00999999999999979</v>
      </c>
      <c r="K1247" s="7" t="n">
        <f aca="false">TreeCalculations!$J$2*TreeCalculations!$K$2*(J1247/TreeCalculations!$L$2)</f>
        <v>1.31063613369099E-005</v>
      </c>
      <c r="L1247" s="2" t="n">
        <f aca="false">OliveWatbal!V1247/(OliveTree!$C$31*2*OliveTree!$C$31*2)</f>
        <v>-2.543428</v>
      </c>
      <c r="M1247" s="12" t="n">
        <f aca="false">OliveWatbal!AA1247</f>
        <v>-20.6629</v>
      </c>
      <c r="N1247" s="8" t="n">
        <f aca="false">(0.5*OliveWatbal!J1247*OliveTree!$C$31*OliveTree!$C$31/18.0152*40.7*60*60)/TreeCalculations!$I$3/TreeCalculations!$I$3</f>
        <v>0</v>
      </c>
      <c r="O1247" s="8" t="n">
        <f aca="false">(OliveHrFlx!K1247*18.0152*OliveTree!$C$31*OliveTree!$C$31*2.45*0.5)/TreeCalculations!$I$3/TreeCalculations!$I$3</f>
        <v>0</v>
      </c>
      <c r="P1247" s="4" t="n">
        <f aca="false">N1247+(0.5*OliveWatbal!F1247*OliveTree!$C$31*OliveTree!$C$31/18.0152*40.7*60*60)/TreeCalculations!$I$3/TreeCalculations!$I$3 + (0.5*OliveWatbal!G1247*OliveTree!$C$31*OliveTree!$C$31/18.0152*40.7*60*60)/TreeCalculations!$I$3/TreeCalculations!$I$3</f>
        <v>0</v>
      </c>
      <c r="Q1247" s="11" t="n">
        <f aca="false">OliveWatbal!AA1247-OliveWatbal!W1247-F1247</f>
        <v>-27.0806</v>
      </c>
      <c r="R1247" s="11" t="n">
        <f aca="false">OliveWatbal!AA1247+OliveWatbal!W1247-F1247</f>
        <v>-14.2452</v>
      </c>
      <c r="S1247" s="6" t="n">
        <f aca="false">OliveWatbal!W1247</f>
        <v>6.4177</v>
      </c>
      <c r="T1247" s="7" t="n">
        <f aca="false">OliveHrFlx!P1247-OliveHrFlx!P1246</f>
        <v>0.00999999999999979</v>
      </c>
      <c r="U1247" s="7" t="n">
        <f aca="false">TreeCalculations!$J$3*TreeCalculations!$K$3*(T1247/TreeCalculations!$L$3)</f>
        <v>0.000327659033422747</v>
      </c>
    </row>
    <row r="1248" customFormat="false" ht="12.8" hidden="false" customHeight="false" outlineLevel="0" collapsed="false">
      <c r="C1248" s="2" t="n">
        <f aca="false">GrassWatbal!AA1248</f>
        <v>-15.4391</v>
      </c>
      <c r="D1248" s="3" t="n">
        <f aca="false">(0.5*GrassWatbal!J1248*GrassTree!$C$31*GrassTree!$C$31/18.0152*40.7*60*60)/TreeCalculations!$I$2/TreeCalculations!$I$2</f>
        <v>0</v>
      </c>
      <c r="E1248" s="8" t="n">
        <f aca="false">(GrassHrFlux!K1248*18.0152*GrassTree!$C$31*GrassTree!$C$31*2.45*0.5)/TreeCalculations!$I$2/TreeCalculations!$I$2</f>
        <v>0</v>
      </c>
      <c r="F1248" s="10" t="n">
        <f aca="false">D1248+(0.5*GrassWatbal!F1248*GrassTree!$C$31*GrassTree!$C$31/18.0152*40.7*60*60)/TreeCalculations!$I$2/TreeCalculations!$I$2 + (0.5*GrassWatbal!G1248*GrassTree!$C$31*GrassTree!$C$31/18.0152*40.7*60*60)/TreeCalculations!$I$2/TreeCalculations!$I$2</f>
        <v>0</v>
      </c>
      <c r="G1248" s="5" t="n">
        <f aca="false">GrassWatbal!AA1248-GrassWatbal!W1248-F1248</f>
        <v>-21.2835</v>
      </c>
      <c r="H1248" s="11" t="n">
        <f aca="false">GrassWatbal!AA1248+GrassWatbal!W1248-F1248</f>
        <v>-9.5947</v>
      </c>
      <c r="I1248" s="6" t="n">
        <f aca="false">GrassWatbal!W1248</f>
        <v>5.8444</v>
      </c>
      <c r="J1248" s="7" t="n">
        <f aca="false">GrassHrFlux!P1248-GrassHrFlux!P1247</f>
        <v>-0.109999999999999</v>
      </c>
      <c r="K1248" s="7" t="n">
        <f aca="false">TreeCalculations!$J$2*TreeCalculations!$K$2*(J1248/TreeCalculations!$L$2)</f>
        <v>-0.000144169974706011</v>
      </c>
      <c r="L1248" s="2" t="n">
        <f aca="false">OliveWatbal!V1248/(OliveTree!$C$31*2*OliveTree!$C$31*2)</f>
        <v>-2.559972</v>
      </c>
      <c r="M1248" s="12" t="n">
        <f aca="false">OliveWatbal!AA1248</f>
        <v>-21.0688</v>
      </c>
      <c r="N1248" s="8" t="n">
        <f aca="false">(0.5*OliveWatbal!J1248*OliveTree!$C$31*OliveTree!$C$31/18.0152*40.7*60*60)/TreeCalculations!$I$3/TreeCalculations!$I$3</f>
        <v>0</v>
      </c>
      <c r="O1248" s="8" t="n">
        <f aca="false">(OliveHrFlx!K1248*18.0152*OliveTree!$C$31*OliveTree!$C$31*2.45*0.5)/TreeCalculations!$I$3/TreeCalculations!$I$3</f>
        <v>0</v>
      </c>
      <c r="P1248" s="4" t="n">
        <f aca="false">N1248+(0.5*OliveWatbal!F1248*OliveTree!$C$31*OliveTree!$C$31/18.0152*40.7*60*60)/TreeCalculations!$I$3/TreeCalculations!$I$3 + (0.5*OliveWatbal!G1248*OliveTree!$C$31*OliveTree!$C$31/18.0152*40.7*60*60)/TreeCalculations!$I$3/TreeCalculations!$I$3</f>
        <v>0</v>
      </c>
      <c r="Q1248" s="11" t="n">
        <f aca="false">OliveWatbal!AA1248-OliveWatbal!W1248-F1248</f>
        <v>-26.6616</v>
      </c>
      <c r="R1248" s="11" t="n">
        <f aca="false">OliveWatbal!AA1248+OliveWatbal!W1248-F1248</f>
        <v>-15.476</v>
      </c>
      <c r="S1248" s="6" t="n">
        <f aca="false">OliveWatbal!W1248</f>
        <v>5.5928</v>
      </c>
      <c r="T1248" s="7" t="n">
        <f aca="false">OliveHrFlx!P1248-OliveHrFlx!P1247</f>
        <v>-0.109999999999999</v>
      </c>
      <c r="U1248" s="7" t="n">
        <f aca="false">TreeCalculations!$J$3*TreeCalculations!$K$3*(T1248/TreeCalculations!$L$3)</f>
        <v>-0.00360424936765027</v>
      </c>
    </row>
    <row r="1249" customFormat="false" ht="12.8" hidden="false" customHeight="false" outlineLevel="0" collapsed="false">
      <c r="C1249" s="2" t="n">
        <f aca="false">GrassWatbal!AA1249</f>
        <v>-15.8033</v>
      </c>
      <c r="D1249" s="3" t="n">
        <f aca="false">(0.5*GrassWatbal!J1249*GrassTree!$C$31*GrassTree!$C$31/18.0152*40.7*60*60)/TreeCalculations!$I$2/TreeCalculations!$I$2</f>
        <v>0</v>
      </c>
      <c r="E1249" s="8" t="n">
        <f aca="false">(GrassHrFlux!K1249*18.0152*GrassTree!$C$31*GrassTree!$C$31*2.45*0.5)/TreeCalculations!$I$2/TreeCalculations!$I$2</f>
        <v>0</v>
      </c>
      <c r="F1249" s="10" t="n">
        <f aca="false">D1249+(0.5*GrassWatbal!F1249*GrassTree!$C$31*GrassTree!$C$31/18.0152*40.7*60*60)/TreeCalculations!$I$2/TreeCalculations!$I$2 + (0.5*GrassWatbal!G1249*GrassTree!$C$31*GrassTree!$C$31/18.0152*40.7*60*60)/TreeCalculations!$I$2/TreeCalculations!$I$2</f>
        <v>0</v>
      </c>
      <c r="G1249" s="5" t="n">
        <f aca="false">GrassWatbal!AA1249-GrassWatbal!W1249-F1249</f>
        <v>-21.5895</v>
      </c>
      <c r="H1249" s="11" t="n">
        <f aca="false">GrassWatbal!AA1249+GrassWatbal!W1249-F1249</f>
        <v>-10.0171</v>
      </c>
      <c r="I1249" s="6" t="n">
        <f aca="false">GrassWatbal!W1249</f>
        <v>5.7862</v>
      </c>
      <c r="J1249" s="7" t="n">
        <f aca="false">GrassHrFlux!P1249-GrassHrFlux!P1248</f>
        <v>-0.0700000000000003</v>
      </c>
      <c r="K1249" s="7" t="n">
        <f aca="false">TreeCalculations!$J$2*TreeCalculations!$K$2*(J1249/TreeCalculations!$L$2)</f>
        <v>-9.17445293583714E-005</v>
      </c>
      <c r="L1249" s="2" t="n">
        <f aca="false">OliveWatbal!V1249/(OliveTree!$C$31*2*OliveTree!$C$31*2)</f>
        <v>-2.573932</v>
      </c>
      <c r="M1249" s="12" t="n">
        <f aca="false">OliveWatbal!AA1249</f>
        <v>-21.4331</v>
      </c>
      <c r="N1249" s="8" t="n">
        <f aca="false">(0.5*OliveWatbal!J1249*OliveTree!$C$31*OliveTree!$C$31/18.0152*40.7*60*60)/TreeCalculations!$I$3/TreeCalculations!$I$3</f>
        <v>0</v>
      </c>
      <c r="O1249" s="8" t="n">
        <f aca="false">(OliveHrFlx!K1249*18.0152*OliveTree!$C$31*OliveTree!$C$31*2.45*0.5)/TreeCalculations!$I$3/TreeCalculations!$I$3</f>
        <v>0</v>
      </c>
      <c r="P1249" s="4" t="n">
        <f aca="false">N1249+(0.5*OliveWatbal!F1249*OliveTree!$C$31*OliveTree!$C$31/18.0152*40.7*60*60)/TreeCalculations!$I$3/TreeCalculations!$I$3 + (0.5*OliveWatbal!G1249*OliveTree!$C$31*OliveTree!$C$31/18.0152*40.7*60*60)/TreeCalculations!$I$3/TreeCalculations!$I$3</f>
        <v>0</v>
      </c>
      <c r="Q1249" s="11" t="n">
        <f aca="false">OliveWatbal!AA1249-OliveWatbal!W1249-F1249</f>
        <v>-26.9878</v>
      </c>
      <c r="R1249" s="11" t="n">
        <f aca="false">OliveWatbal!AA1249+OliveWatbal!W1249-F1249</f>
        <v>-15.8784</v>
      </c>
      <c r="S1249" s="6" t="n">
        <f aca="false">OliveWatbal!W1249</f>
        <v>5.5547</v>
      </c>
      <c r="T1249" s="7" t="n">
        <f aca="false">OliveHrFlx!P1249-OliveHrFlx!P1248</f>
        <v>-0.0700000000000003</v>
      </c>
      <c r="U1249" s="7" t="n">
        <f aca="false">TreeCalculations!$J$3*TreeCalculations!$K$3*(T1249/TreeCalculations!$L$3)</f>
        <v>-0.00229361323395929</v>
      </c>
    </row>
    <row r="1250" customFormat="false" ht="12.8" hidden="false" customHeight="false" outlineLevel="0" collapsed="false">
      <c r="C1250" s="2" t="n">
        <f aca="false">GrassWatbal!AA1250</f>
        <v>-15.8727</v>
      </c>
      <c r="D1250" s="3" t="n">
        <f aca="false">(0.5*GrassWatbal!J1250*GrassTree!$C$31*GrassTree!$C$31/18.0152*40.7*60*60)/TreeCalculations!$I$2/TreeCalculations!$I$2</f>
        <v>0</v>
      </c>
      <c r="E1250" s="8" t="n">
        <f aca="false">(GrassHrFlux!K1250*18.0152*GrassTree!$C$31*GrassTree!$C$31*2.45*0.5)/TreeCalculations!$I$2/TreeCalculations!$I$2</f>
        <v>0</v>
      </c>
      <c r="F1250" s="10" t="n">
        <f aca="false">D1250+(0.5*GrassWatbal!F1250*GrassTree!$C$31*GrassTree!$C$31/18.0152*40.7*60*60)/TreeCalculations!$I$2/TreeCalculations!$I$2 + (0.5*GrassWatbal!G1250*GrassTree!$C$31*GrassTree!$C$31/18.0152*40.7*60*60)/TreeCalculations!$I$2/TreeCalculations!$I$2</f>
        <v>0</v>
      </c>
      <c r="G1250" s="5" t="n">
        <f aca="false">GrassWatbal!AA1250-GrassWatbal!W1250-F1250</f>
        <v>-21.4095</v>
      </c>
      <c r="H1250" s="11" t="n">
        <f aca="false">GrassWatbal!AA1250+GrassWatbal!W1250-F1250</f>
        <v>-10.3359</v>
      </c>
      <c r="I1250" s="6" t="n">
        <f aca="false">GrassWatbal!W1250</f>
        <v>5.5368</v>
      </c>
      <c r="J1250" s="7" t="n">
        <f aca="false">GrassHrFlux!P1250-GrassHrFlux!P1249</f>
        <v>-0.0899999999999999</v>
      </c>
      <c r="K1250" s="7" t="n">
        <f aca="false">TreeCalculations!$J$2*TreeCalculations!$K$2*(J1250/TreeCalculations!$L$2)</f>
        <v>-0.000117957252032191</v>
      </c>
      <c r="L1250" s="2" t="n">
        <f aca="false">OliveWatbal!V1250/(OliveTree!$C$31*2*OliveTree!$C$31*2)</f>
        <v>-2.573324</v>
      </c>
      <c r="M1250" s="12" t="n">
        <f aca="false">OliveWatbal!AA1250</f>
        <v>-21.5031</v>
      </c>
      <c r="N1250" s="8" t="n">
        <f aca="false">(0.5*OliveWatbal!J1250*OliveTree!$C$31*OliveTree!$C$31/18.0152*40.7*60*60)/TreeCalculations!$I$3/TreeCalculations!$I$3</f>
        <v>0</v>
      </c>
      <c r="O1250" s="8" t="n">
        <f aca="false">(OliveHrFlx!K1250*18.0152*OliveTree!$C$31*OliveTree!$C$31*2.45*0.5)/TreeCalculations!$I$3/TreeCalculations!$I$3</f>
        <v>0</v>
      </c>
      <c r="P1250" s="4" t="n">
        <f aca="false">N1250+(0.5*OliveWatbal!F1250*OliveTree!$C$31*OliveTree!$C$31/18.0152*40.7*60*60)/TreeCalculations!$I$3/TreeCalculations!$I$3 + (0.5*OliveWatbal!G1250*OliveTree!$C$31*OliveTree!$C$31/18.0152*40.7*60*60)/TreeCalculations!$I$3/TreeCalculations!$I$3</f>
        <v>0</v>
      </c>
      <c r="Q1250" s="11" t="n">
        <f aca="false">OliveWatbal!AA1250-OliveWatbal!W1250-F1250</f>
        <v>-26.8251</v>
      </c>
      <c r="R1250" s="11" t="n">
        <f aca="false">OliveWatbal!AA1250+OliveWatbal!W1250-F1250</f>
        <v>-16.1811</v>
      </c>
      <c r="S1250" s="6" t="n">
        <f aca="false">OliveWatbal!W1250</f>
        <v>5.322</v>
      </c>
      <c r="T1250" s="7" t="n">
        <f aca="false">OliveHrFlx!P1250-OliveHrFlx!P1249</f>
        <v>-0.0899999999999999</v>
      </c>
      <c r="U1250" s="7" t="n">
        <f aca="false">TreeCalculations!$J$3*TreeCalculations!$K$3*(T1250/TreeCalculations!$L$3)</f>
        <v>-0.00294893130080478</v>
      </c>
    </row>
    <row r="1251" customFormat="false" ht="12.8" hidden="false" customHeight="false" outlineLevel="0" collapsed="false">
      <c r="C1251" s="2" t="n">
        <f aca="false">GrassWatbal!AA1251</f>
        <v>-15.8765</v>
      </c>
      <c r="D1251" s="3" t="n">
        <f aca="false">(0.5*GrassWatbal!J1251*GrassTree!$C$31*GrassTree!$C$31/18.0152*40.7*60*60)/TreeCalculations!$I$2/TreeCalculations!$I$2</f>
        <v>0</v>
      </c>
      <c r="E1251" s="8" t="n">
        <f aca="false">(GrassHrFlux!K1251*18.0152*GrassTree!$C$31*GrassTree!$C$31*2.45*0.5)/TreeCalculations!$I$2/TreeCalculations!$I$2</f>
        <v>0</v>
      </c>
      <c r="F1251" s="10" t="n">
        <f aca="false">D1251+(0.5*GrassWatbal!F1251*GrassTree!$C$31*GrassTree!$C$31/18.0152*40.7*60*60)/TreeCalculations!$I$2/TreeCalculations!$I$2 + (0.5*GrassWatbal!G1251*GrassTree!$C$31*GrassTree!$C$31/18.0152*40.7*60*60)/TreeCalculations!$I$2/TreeCalculations!$I$2</f>
        <v>0</v>
      </c>
      <c r="G1251" s="5" t="n">
        <f aca="false">GrassWatbal!AA1251-GrassWatbal!W1251-F1251</f>
        <v>-21.3652</v>
      </c>
      <c r="H1251" s="11" t="n">
        <f aca="false">GrassWatbal!AA1251+GrassWatbal!W1251-F1251</f>
        <v>-10.3878</v>
      </c>
      <c r="I1251" s="6" t="n">
        <f aca="false">GrassWatbal!W1251</f>
        <v>5.4887</v>
      </c>
      <c r="J1251" s="7" t="n">
        <f aca="false">GrassHrFlux!P1251-GrassHrFlux!P1250</f>
        <v>-0.0899999999999999</v>
      </c>
      <c r="K1251" s="7" t="n">
        <f aca="false">TreeCalculations!$J$2*TreeCalculations!$K$2*(J1251/TreeCalculations!$L$2)</f>
        <v>-0.000117957252032191</v>
      </c>
      <c r="L1251" s="2" t="n">
        <f aca="false">OliveWatbal!V1251/(OliveTree!$C$31*2*OliveTree!$C$31*2)</f>
        <v>-2.57388</v>
      </c>
      <c r="M1251" s="12" t="n">
        <f aca="false">OliveWatbal!AA1251</f>
        <v>-21.5076</v>
      </c>
      <c r="N1251" s="8" t="n">
        <f aca="false">(0.5*OliveWatbal!J1251*OliveTree!$C$31*OliveTree!$C$31/18.0152*40.7*60*60)/TreeCalculations!$I$3/TreeCalculations!$I$3</f>
        <v>0</v>
      </c>
      <c r="O1251" s="8" t="n">
        <f aca="false">(OliveHrFlx!K1251*18.0152*OliveTree!$C$31*OliveTree!$C$31*2.45*0.5)/TreeCalculations!$I$3/TreeCalculations!$I$3</f>
        <v>0</v>
      </c>
      <c r="P1251" s="4" t="n">
        <f aca="false">N1251+(0.5*OliveWatbal!F1251*OliveTree!$C$31*OliveTree!$C$31/18.0152*40.7*60*60)/TreeCalculations!$I$3/TreeCalculations!$I$3 + (0.5*OliveWatbal!G1251*OliveTree!$C$31*OliveTree!$C$31/18.0152*40.7*60*60)/TreeCalculations!$I$3/TreeCalculations!$I$3</f>
        <v>0</v>
      </c>
      <c r="Q1251" s="11" t="n">
        <f aca="false">OliveWatbal!AA1251-OliveWatbal!W1251-F1251</f>
        <v>-26.7963</v>
      </c>
      <c r="R1251" s="11" t="n">
        <f aca="false">OliveWatbal!AA1251+OliveWatbal!W1251-F1251</f>
        <v>-16.2189</v>
      </c>
      <c r="S1251" s="6" t="n">
        <f aca="false">OliveWatbal!W1251</f>
        <v>5.2887</v>
      </c>
      <c r="T1251" s="7" t="n">
        <f aca="false">OliveHrFlx!P1251-OliveHrFlx!P1250</f>
        <v>-0.0899999999999999</v>
      </c>
      <c r="U1251" s="7" t="n">
        <f aca="false">TreeCalculations!$J$3*TreeCalculations!$K$3*(T1251/TreeCalculations!$L$3)</f>
        <v>-0.00294893130080478</v>
      </c>
    </row>
    <row r="1252" customFormat="false" ht="12.8" hidden="false" customHeight="false" outlineLevel="0" collapsed="false">
      <c r="C1252" s="2" t="n">
        <f aca="false">GrassWatbal!AA1252</f>
        <v>-15.9417</v>
      </c>
      <c r="D1252" s="3" t="n">
        <f aca="false">(0.5*GrassWatbal!J1252*GrassTree!$C$31*GrassTree!$C$31/18.0152*40.7*60*60)/TreeCalculations!$I$2/TreeCalculations!$I$2</f>
        <v>0</v>
      </c>
      <c r="E1252" s="8" t="n">
        <f aca="false">(GrassHrFlux!K1252*18.0152*GrassTree!$C$31*GrassTree!$C$31*2.45*0.5)/TreeCalculations!$I$2/TreeCalculations!$I$2</f>
        <v>0</v>
      </c>
      <c r="F1252" s="10" t="n">
        <f aca="false">D1252+(0.5*GrassWatbal!F1252*GrassTree!$C$31*GrassTree!$C$31/18.0152*40.7*60*60)/TreeCalculations!$I$2/TreeCalculations!$I$2 + (0.5*GrassWatbal!G1252*GrassTree!$C$31*GrassTree!$C$31/18.0152*40.7*60*60)/TreeCalculations!$I$2/TreeCalculations!$I$2</f>
        <v>0</v>
      </c>
      <c r="G1252" s="5" t="n">
        <f aca="false">GrassWatbal!AA1252-GrassWatbal!W1252-F1252</f>
        <v>-21.368</v>
      </c>
      <c r="H1252" s="11" t="n">
        <f aca="false">GrassWatbal!AA1252+GrassWatbal!W1252-F1252</f>
        <v>-10.5154</v>
      </c>
      <c r="I1252" s="6" t="n">
        <f aca="false">GrassWatbal!W1252</f>
        <v>5.4263</v>
      </c>
      <c r="J1252" s="7" t="n">
        <f aca="false">GrassHrFlux!P1252-GrassHrFlux!P1251</f>
        <v>-0.120000000000001</v>
      </c>
      <c r="K1252" s="7" t="n">
        <f aca="false">TreeCalculations!$J$2*TreeCalculations!$K$2*(J1252/TreeCalculations!$L$2)</f>
        <v>-0.000157276336042923</v>
      </c>
      <c r="L1252" s="2" t="n">
        <f aca="false">OliveWatbal!V1252/(OliveTree!$C$31*2*OliveTree!$C$31*2)</f>
        <v>-2.57526</v>
      </c>
      <c r="M1252" s="12" t="n">
        <f aca="false">OliveWatbal!AA1252</f>
        <v>-21.574</v>
      </c>
      <c r="N1252" s="8" t="n">
        <f aca="false">(0.5*OliveWatbal!J1252*OliveTree!$C$31*OliveTree!$C$31/18.0152*40.7*60*60)/TreeCalculations!$I$3/TreeCalculations!$I$3</f>
        <v>0</v>
      </c>
      <c r="O1252" s="8" t="n">
        <f aca="false">(OliveHrFlx!K1252*18.0152*OliveTree!$C$31*OliveTree!$C$31*2.45*0.5)/TreeCalculations!$I$3/TreeCalculations!$I$3</f>
        <v>0</v>
      </c>
      <c r="P1252" s="4" t="n">
        <f aca="false">N1252+(0.5*OliveWatbal!F1252*OliveTree!$C$31*OliveTree!$C$31/18.0152*40.7*60*60)/TreeCalculations!$I$3/TreeCalculations!$I$3 + (0.5*OliveWatbal!G1252*OliveTree!$C$31*OliveTree!$C$31/18.0152*40.7*60*60)/TreeCalculations!$I$3/TreeCalculations!$I$3</f>
        <v>0</v>
      </c>
      <c r="Q1252" s="11" t="n">
        <f aca="false">OliveWatbal!AA1252-OliveWatbal!W1252-F1252</f>
        <v>-26.813</v>
      </c>
      <c r="R1252" s="11" t="n">
        <f aca="false">OliveWatbal!AA1252+OliveWatbal!W1252-F1252</f>
        <v>-16.335</v>
      </c>
      <c r="S1252" s="6" t="n">
        <f aca="false">OliveWatbal!W1252</f>
        <v>5.239</v>
      </c>
      <c r="T1252" s="7" t="n">
        <f aca="false">OliveHrFlx!P1252-OliveHrFlx!P1251</f>
        <v>-0.120000000000001</v>
      </c>
      <c r="U1252" s="7" t="n">
        <f aca="false">TreeCalculations!$J$3*TreeCalculations!$K$3*(T1252/TreeCalculations!$L$3)</f>
        <v>-0.00393190840107308</v>
      </c>
    </row>
    <row r="1253" customFormat="false" ht="12.8" hidden="false" customHeight="false" outlineLevel="0" collapsed="false">
      <c r="C1253" s="2" t="n">
        <f aca="false">GrassWatbal!AA1253</f>
        <v>-15.5236</v>
      </c>
      <c r="D1253" s="3" t="n">
        <f aca="false">(0.5*GrassWatbal!J1253*GrassTree!$C$31*GrassTree!$C$31/18.0152*40.7*60*60)/TreeCalculations!$I$2/TreeCalculations!$I$2</f>
        <v>0</v>
      </c>
      <c r="E1253" s="8" t="n">
        <f aca="false">(GrassHrFlux!K1253*18.0152*GrassTree!$C$31*GrassTree!$C$31*2.45*0.5)/TreeCalculations!$I$2/TreeCalculations!$I$2</f>
        <v>0</v>
      </c>
      <c r="F1253" s="10" t="n">
        <f aca="false">D1253+(0.5*GrassWatbal!F1253*GrassTree!$C$31*GrassTree!$C$31/18.0152*40.7*60*60)/TreeCalculations!$I$2/TreeCalculations!$I$2 + (0.5*GrassWatbal!G1253*GrassTree!$C$31*GrassTree!$C$31/18.0152*40.7*60*60)/TreeCalculations!$I$2/TreeCalculations!$I$2</f>
        <v>0</v>
      </c>
      <c r="G1253" s="5" t="n">
        <f aca="false">GrassWatbal!AA1253-GrassWatbal!W1253-F1253</f>
        <v>-20.9326</v>
      </c>
      <c r="H1253" s="11" t="n">
        <f aca="false">GrassWatbal!AA1253+GrassWatbal!W1253-F1253</f>
        <v>-10.1146</v>
      </c>
      <c r="I1253" s="6" t="n">
        <f aca="false">GrassWatbal!W1253</f>
        <v>5.409</v>
      </c>
      <c r="J1253" s="7" t="n">
        <f aca="false">GrassHrFlux!P1253-GrassHrFlux!P1252</f>
        <v>0.0300000000000011</v>
      </c>
      <c r="K1253" s="7" t="n">
        <f aca="false">TreeCalculations!$J$2*TreeCalculations!$K$2*(J1253/TreeCalculations!$L$2)</f>
        <v>3.93190840107319E-005</v>
      </c>
      <c r="L1253" s="2" t="n">
        <f aca="false">OliveWatbal!V1253/(OliveTree!$C$31*2*OliveTree!$C$31*2)</f>
        <v>-2.56104</v>
      </c>
      <c r="M1253" s="12" t="n">
        <f aca="false">OliveWatbal!AA1253</f>
        <v>-21.1531</v>
      </c>
      <c r="N1253" s="8" t="n">
        <f aca="false">(0.5*OliveWatbal!J1253*OliveTree!$C$31*OliveTree!$C$31/18.0152*40.7*60*60)/TreeCalculations!$I$3/TreeCalculations!$I$3</f>
        <v>0</v>
      </c>
      <c r="O1253" s="8" t="n">
        <f aca="false">(OliveHrFlx!K1253*18.0152*OliveTree!$C$31*OliveTree!$C$31*2.45*0.5)/TreeCalculations!$I$3/TreeCalculations!$I$3</f>
        <v>0</v>
      </c>
      <c r="P1253" s="4" t="n">
        <f aca="false">N1253+(0.5*OliveWatbal!F1253*OliveTree!$C$31*OliveTree!$C$31/18.0152*40.7*60*60)/TreeCalculations!$I$3/TreeCalculations!$I$3 + (0.5*OliveWatbal!G1253*OliveTree!$C$31*OliveTree!$C$31/18.0152*40.7*60*60)/TreeCalculations!$I$3/TreeCalculations!$I$3</f>
        <v>0</v>
      </c>
      <c r="Q1253" s="11" t="n">
        <f aca="false">OliveWatbal!AA1253-OliveWatbal!W1253-F1253</f>
        <v>-26.3896</v>
      </c>
      <c r="R1253" s="11" t="n">
        <f aca="false">OliveWatbal!AA1253+OliveWatbal!W1253-F1253</f>
        <v>-15.9166</v>
      </c>
      <c r="S1253" s="6" t="n">
        <f aca="false">OliveWatbal!W1253</f>
        <v>5.2365</v>
      </c>
      <c r="T1253" s="7" t="n">
        <f aca="false">OliveHrFlx!P1253-OliveHrFlx!P1252</f>
        <v>0.0300000000000011</v>
      </c>
      <c r="U1253" s="7" t="n">
        <f aca="false">TreeCalculations!$J$3*TreeCalculations!$K$3*(T1253/TreeCalculations!$L$3)</f>
        <v>0.000982977100268299</v>
      </c>
    </row>
    <row r="1254" customFormat="false" ht="12.8" hidden="false" customHeight="false" outlineLevel="0" collapsed="false">
      <c r="C1254" s="2" t="n">
        <f aca="false">GrassWatbal!AA1254</f>
        <v>-14.8635</v>
      </c>
      <c r="D1254" s="3" t="n">
        <f aca="false">(0.5*GrassWatbal!J1254*GrassTree!$C$31*GrassTree!$C$31/18.0152*40.7*60*60)/TreeCalculations!$I$2/TreeCalculations!$I$2</f>
        <v>0</v>
      </c>
      <c r="E1254" s="8" t="n">
        <f aca="false">(GrassHrFlux!K1254*18.0152*GrassTree!$C$31*GrassTree!$C$31*2.45*0.5)/TreeCalculations!$I$2/TreeCalculations!$I$2</f>
        <v>0</v>
      </c>
      <c r="F1254" s="10" t="n">
        <f aca="false">D1254+(0.5*GrassWatbal!F1254*GrassTree!$C$31*GrassTree!$C$31/18.0152*40.7*60*60)/TreeCalculations!$I$2/TreeCalculations!$I$2 + (0.5*GrassWatbal!G1254*GrassTree!$C$31*GrassTree!$C$31/18.0152*40.7*60*60)/TreeCalculations!$I$2/TreeCalculations!$I$2</f>
        <v>0</v>
      </c>
      <c r="G1254" s="5" t="n">
        <f aca="false">GrassWatbal!AA1254-GrassWatbal!W1254-F1254</f>
        <v>-19.6492</v>
      </c>
      <c r="H1254" s="11" t="n">
        <f aca="false">GrassWatbal!AA1254+GrassWatbal!W1254-F1254</f>
        <v>-10.0778</v>
      </c>
      <c r="I1254" s="6" t="n">
        <f aca="false">GrassWatbal!W1254</f>
        <v>4.7857</v>
      </c>
      <c r="J1254" s="7" t="n">
        <f aca="false">GrassHrFlux!P1254-GrassHrFlux!P1253</f>
        <v>-0.0500000000000007</v>
      </c>
      <c r="K1254" s="7" t="n">
        <f aca="false">TreeCalculations!$J$2*TreeCalculations!$K$2*(J1254/TreeCalculations!$L$2)</f>
        <v>-6.55318066845517E-005</v>
      </c>
      <c r="L1254" s="2" t="n">
        <f aca="false">OliveWatbal!V1254/(OliveTree!$C$31*2*OliveTree!$C$31*2)</f>
        <v>-2.53886</v>
      </c>
      <c r="M1254" s="12" t="n">
        <f aca="false">OliveWatbal!AA1254</f>
        <v>-20.4935</v>
      </c>
      <c r="N1254" s="8" t="n">
        <f aca="false">(0.5*OliveWatbal!J1254*OliveTree!$C$31*OliveTree!$C$31/18.0152*40.7*60*60)/TreeCalculations!$I$3/TreeCalculations!$I$3</f>
        <v>0</v>
      </c>
      <c r="O1254" s="8" t="n">
        <f aca="false">(OliveHrFlx!K1254*18.0152*OliveTree!$C$31*OliveTree!$C$31*2.45*0.5)/TreeCalculations!$I$3/TreeCalculations!$I$3</f>
        <v>0</v>
      </c>
      <c r="P1254" s="4" t="n">
        <f aca="false">N1254+(0.5*OliveWatbal!F1254*OliveTree!$C$31*OliveTree!$C$31/18.0152*40.7*60*60)/TreeCalculations!$I$3/TreeCalculations!$I$3 + (0.5*OliveWatbal!G1254*OliveTree!$C$31*OliveTree!$C$31/18.0152*40.7*60*60)/TreeCalculations!$I$3/TreeCalculations!$I$3</f>
        <v>0</v>
      </c>
      <c r="Q1254" s="11" t="n">
        <f aca="false">OliveWatbal!AA1254-OliveWatbal!W1254-F1254</f>
        <v>-25.1161</v>
      </c>
      <c r="R1254" s="11" t="n">
        <f aca="false">OliveWatbal!AA1254+OliveWatbal!W1254-F1254</f>
        <v>-15.8709</v>
      </c>
      <c r="S1254" s="6" t="n">
        <f aca="false">OliveWatbal!W1254</f>
        <v>4.6226</v>
      </c>
      <c r="T1254" s="7" t="n">
        <f aca="false">OliveHrFlx!P1254-OliveHrFlx!P1253</f>
        <v>-0.0500000000000007</v>
      </c>
      <c r="U1254" s="7" t="n">
        <f aca="false">TreeCalculations!$J$3*TreeCalculations!$K$3*(T1254/TreeCalculations!$L$3)</f>
        <v>-0.00163829516711379</v>
      </c>
    </row>
    <row r="1255" customFormat="false" ht="12.8" hidden="false" customHeight="false" outlineLevel="0" collapsed="false">
      <c r="C1255" s="2" t="n">
        <f aca="false">GrassWatbal!AA1255</f>
        <v>-15.0546</v>
      </c>
      <c r="D1255" s="3" t="n">
        <f aca="false">(0.5*GrassWatbal!J1255*GrassTree!$C$31*GrassTree!$C$31/18.0152*40.7*60*60)/TreeCalculations!$I$2/TreeCalculations!$I$2</f>
        <v>0</v>
      </c>
      <c r="E1255" s="8" t="n">
        <f aca="false">(GrassHrFlux!K1255*18.0152*GrassTree!$C$31*GrassTree!$C$31*2.45*0.5)/TreeCalculations!$I$2/TreeCalculations!$I$2</f>
        <v>0</v>
      </c>
      <c r="F1255" s="10" t="n">
        <f aca="false">D1255+(0.5*GrassWatbal!F1255*GrassTree!$C$31*GrassTree!$C$31/18.0152*40.7*60*60)/TreeCalculations!$I$2/TreeCalculations!$I$2 + (0.5*GrassWatbal!G1255*GrassTree!$C$31*GrassTree!$C$31/18.0152*40.7*60*60)/TreeCalculations!$I$2/TreeCalculations!$I$2</f>
        <v>0</v>
      </c>
      <c r="G1255" s="5" t="n">
        <f aca="false">GrassWatbal!AA1255-GrassWatbal!W1255-F1255</f>
        <v>-19.7088</v>
      </c>
      <c r="H1255" s="11" t="n">
        <f aca="false">GrassWatbal!AA1255+GrassWatbal!W1255-F1255</f>
        <v>-10.4004</v>
      </c>
      <c r="I1255" s="6" t="n">
        <f aca="false">GrassWatbal!W1255</f>
        <v>4.6542</v>
      </c>
      <c r="J1255" s="7" t="n">
        <f aca="false">GrassHrFlux!P1255-GrassHrFlux!P1254</f>
        <v>-0.17</v>
      </c>
      <c r="K1255" s="7" t="n">
        <f aca="false">TreeCalculations!$J$2*TreeCalculations!$K$2*(J1255/TreeCalculations!$L$2)</f>
        <v>-0.000222808142727472</v>
      </c>
      <c r="L1255" s="2" t="n">
        <f aca="false">OliveWatbal!V1255/(OliveTree!$C$31*2*OliveTree!$C$31*2)</f>
        <v>-2.540496</v>
      </c>
      <c r="M1255" s="12" t="n">
        <f aca="false">OliveWatbal!AA1255</f>
        <v>-20.6845</v>
      </c>
      <c r="N1255" s="8" t="n">
        <f aca="false">(0.5*OliveWatbal!J1255*OliveTree!$C$31*OliveTree!$C$31/18.0152*40.7*60*60)/TreeCalculations!$I$3/TreeCalculations!$I$3</f>
        <v>0</v>
      </c>
      <c r="O1255" s="8" t="n">
        <f aca="false">(OliveHrFlx!K1255*18.0152*OliveTree!$C$31*OliveTree!$C$31*2.45*0.5)/TreeCalculations!$I$3/TreeCalculations!$I$3</f>
        <v>0</v>
      </c>
      <c r="P1255" s="4" t="n">
        <f aca="false">N1255+(0.5*OliveWatbal!F1255*OliveTree!$C$31*OliveTree!$C$31/18.0152*40.7*60*60)/TreeCalculations!$I$3/TreeCalculations!$I$3 + (0.5*OliveWatbal!G1255*OliveTree!$C$31*OliveTree!$C$31/18.0152*40.7*60*60)/TreeCalculations!$I$3/TreeCalculations!$I$3</f>
        <v>0</v>
      </c>
      <c r="Q1255" s="11" t="n">
        <f aca="false">OliveWatbal!AA1255-OliveWatbal!W1255-F1255</f>
        <v>-25.185</v>
      </c>
      <c r="R1255" s="11" t="n">
        <f aca="false">OliveWatbal!AA1255+OliveWatbal!W1255-F1255</f>
        <v>-16.184</v>
      </c>
      <c r="S1255" s="6" t="n">
        <f aca="false">OliveWatbal!W1255</f>
        <v>4.5005</v>
      </c>
      <c r="T1255" s="7" t="n">
        <f aca="false">OliveHrFlx!P1255-OliveHrFlx!P1254</f>
        <v>-0.17</v>
      </c>
      <c r="U1255" s="7" t="n">
        <f aca="false">TreeCalculations!$J$3*TreeCalculations!$K$3*(T1255/TreeCalculations!$L$3)</f>
        <v>-0.00557020356818681</v>
      </c>
    </row>
    <row r="1256" customFormat="false" ht="12.8" hidden="false" customHeight="false" outlineLevel="0" collapsed="false">
      <c r="C1256" s="2" t="n">
        <f aca="false">GrassWatbal!AA1256</f>
        <v>-15.38</v>
      </c>
      <c r="D1256" s="3" t="n">
        <f aca="false">(0.5*GrassWatbal!J1256*GrassTree!$C$31*GrassTree!$C$31/18.0152*40.7*60*60)/TreeCalculations!$I$2/TreeCalculations!$I$2</f>
        <v>0</v>
      </c>
      <c r="E1256" s="8" t="n">
        <f aca="false">(GrassHrFlux!K1256*18.0152*GrassTree!$C$31*GrassTree!$C$31*2.45*0.5)/TreeCalculations!$I$2/TreeCalculations!$I$2</f>
        <v>0</v>
      </c>
      <c r="F1256" s="10" t="n">
        <f aca="false">D1256+(0.5*GrassWatbal!F1256*GrassTree!$C$31*GrassTree!$C$31/18.0152*40.7*60*60)/TreeCalculations!$I$2/TreeCalculations!$I$2 + (0.5*GrassWatbal!G1256*GrassTree!$C$31*GrassTree!$C$31/18.0152*40.7*60*60)/TreeCalculations!$I$2/TreeCalculations!$I$2</f>
        <v>0</v>
      </c>
      <c r="G1256" s="5" t="n">
        <f aca="false">GrassWatbal!AA1256-GrassWatbal!W1256-F1256</f>
        <v>-20.5086</v>
      </c>
      <c r="H1256" s="11" t="n">
        <f aca="false">GrassWatbal!AA1256+GrassWatbal!W1256-F1256</f>
        <v>-10.2514</v>
      </c>
      <c r="I1256" s="6" t="n">
        <f aca="false">GrassWatbal!W1256</f>
        <v>5.1286</v>
      </c>
      <c r="J1256" s="7" t="n">
        <f aca="false">GrassHrFlux!P1256-GrassHrFlux!P1255</f>
        <v>-0.200000000000001</v>
      </c>
      <c r="K1256" s="7" t="n">
        <f aca="false">TreeCalculations!$J$2*TreeCalculations!$K$2*(J1256/TreeCalculations!$L$2)</f>
        <v>-0.000262127226738204</v>
      </c>
      <c r="L1256" s="2" t="n">
        <f aca="false">OliveWatbal!V1256/(OliveTree!$C$31*2*OliveTree!$C$31*2)</f>
        <v>-2.544804</v>
      </c>
      <c r="M1256" s="12" t="n">
        <f aca="false">OliveWatbal!AA1256</f>
        <v>-21.0104</v>
      </c>
      <c r="N1256" s="8" t="n">
        <f aca="false">(0.5*OliveWatbal!J1256*OliveTree!$C$31*OliveTree!$C$31/18.0152*40.7*60*60)/TreeCalculations!$I$3/TreeCalculations!$I$3</f>
        <v>0</v>
      </c>
      <c r="O1256" s="8" t="n">
        <f aca="false">(OliveHrFlx!K1256*18.0152*OliveTree!$C$31*OliveTree!$C$31*2.45*0.5)/TreeCalculations!$I$3/TreeCalculations!$I$3</f>
        <v>0</v>
      </c>
      <c r="P1256" s="4" t="n">
        <f aca="false">N1256+(0.5*OliveWatbal!F1256*OliveTree!$C$31*OliveTree!$C$31/18.0152*40.7*60*60)/TreeCalculations!$I$3/TreeCalculations!$I$3 + (0.5*OliveWatbal!G1256*OliveTree!$C$31*OliveTree!$C$31/18.0152*40.7*60*60)/TreeCalculations!$I$3/TreeCalculations!$I$3</f>
        <v>0</v>
      </c>
      <c r="Q1256" s="11" t="n">
        <f aca="false">OliveWatbal!AA1256-OliveWatbal!W1256-F1256</f>
        <v>-25.9941</v>
      </c>
      <c r="R1256" s="11" t="n">
        <f aca="false">OliveWatbal!AA1256+OliveWatbal!W1256-F1256</f>
        <v>-16.0267</v>
      </c>
      <c r="S1256" s="6" t="n">
        <f aca="false">OliveWatbal!W1256</f>
        <v>4.9837</v>
      </c>
      <c r="T1256" s="7" t="n">
        <f aca="false">OliveHrFlx!P1256-OliveHrFlx!P1255</f>
        <v>-0.200000000000001</v>
      </c>
      <c r="U1256" s="7" t="n">
        <f aca="false">TreeCalculations!$J$3*TreeCalculations!$K$3*(T1256/TreeCalculations!$L$3)</f>
        <v>-0.00655318066845511</v>
      </c>
    </row>
    <row r="1257" customFormat="false" ht="12.8" hidden="false" customHeight="false" outlineLevel="0" collapsed="false">
      <c r="C1257" s="2" t="n">
        <f aca="false">GrassWatbal!AA1257</f>
        <v>-15.4637</v>
      </c>
      <c r="D1257" s="3" t="n">
        <f aca="false">(0.5*GrassWatbal!J1257*GrassTree!$C$31*GrassTree!$C$31/18.0152*40.7*60*60)/TreeCalculations!$I$2/TreeCalculations!$I$2</f>
        <v>0</v>
      </c>
      <c r="E1257" s="8" t="n">
        <f aca="false">(GrassHrFlux!K1257*18.0152*GrassTree!$C$31*GrassTree!$C$31*2.45*0.5)/TreeCalculations!$I$2/TreeCalculations!$I$2</f>
        <v>0</v>
      </c>
      <c r="F1257" s="10" t="n">
        <f aca="false">D1257+(0.5*GrassWatbal!F1257*GrassTree!$C$31*GrassTree!$C$31/18.0152*40.7*60*60)/TreeCalculations!$I$2/TreeCalculations!$I$2 + (0.5*GrassWatbal!G1257*GrassTree!$C$31*GrassTree!$C$31/18.0152*40.7*60*60)/TreeCalculations!$I$2/TreeCalculations!$I$2</f>
        <v>0</v>
      </c>
      <c r="G1257" s="5" t="n">
        <f aca="false">GrassWatbal!AA1257-GrassWatbal!W1257-F1257</f>
        <v>-21.0627</v>
      </c>
      <c r="H1257" s="11" t="n">
        <f aca="false">GrassWatbal!AA1257+GrassWatbal!W1257-F1257</f>
        <v>-9.8647</v>
      </c>
      <c r="I1257" s="6" t="n">
        <f aca="false">GrassWatbal!W1257</f>
        <v>5.599</v>
      </c>
      <c r="J1257" s="7" t="n">
        <f aca="false">GrassHrFlux!P1257-GrassHrFlux!P1256</f>
        <v>-0.229999999999999</v>
      </c>
      <c r="K1257" s="7" t="n">
        <f aca="false">TreeCalculations!$J$2*TreeCalculations!$K$2*(J1257/TreeCalculations!$L$2)</f>
        <v>-0.000301446310748932</v>
      </c>
      <c r="L1257" s="2" t="n">
        <f aca="false">OliveWatbal!V1257/(OliveTree!$C$31*2*OliveTree!$C$31*2)</f>
        <v>-2.543228</v>
      </c>
      <c r="M1257" s="12" t="n">
        <f aca="false">OliveWatbal!AA1257</f>
        <v>-21.0933</v>
      </c>
      <c r="N1257" s="8" t="n">
        <f aca="false">(0.5*OliveWatbal!J1257*OliveTree!$C$31*OliveTree!$C$31/18.0152*40.7*60*60)/TreeCalculations!$I$3/TreeCalculations!$I$3</f>
        <v>0</v>
      </c>
      <c r="O1257" s="8" t="n">
        <f aca="false">(OliveHrFlx!K1257*18.0152*OliveTree!$C$31*OliveTree!$C$31*2.45*0.5)/TreeCalculations!$I$3/TreeCalculations!$I$3</f>
        <v>0</v>
      </c>
      <c r="P1257" s="4" t="n">
        <f aca="false">N1257+(0.5*OliveWatbal!F1257*OliveTree!$C$31*OliveTree!$C$31/18.0152*40.7*60*60)/TreeCalculations!$I$3/TreeCalculations!$I$3 + (0.5*OliveWatbal!G1257*OliveTree!$C$31*OliveTree!$C$31/18.0152*40.7*60*60)/TreeCalculations!$I$3/TreeCalculations!$I$3</f>
        <v>0</v>
      </c>
      <c r="Q1257" s="11" t="n">
        <f aca="false">OliveWatbal!AA1257-OliveWatbal!W1257-F1257</f>
        <v>-26.5562</v>
      </c>
      <c r="R1257" s="11" t="n">
        <f aca="false">OliveWatbal!AA1257+OliveWatbal!W1257-F1257</f>
        <v>-15.6304</v>
      </c>
      <c r="S1257" s="6" t="n">
        <f aca="false">OliveWatbal!W1257</f>
        <v>5.4629</v>
      </c>
      <c r="T1257" s="7" t="n">
        <f aca="false">OliveHrFlx!P1257-OliveHrFlx!P1256</f>
        <v>-0.229999999999999</v>
      </c>
      <c r="U1257" s="7" t="n">
        <f aca="false">TreeCalculations!$J$3*TreeCalculations!$K$3*(T1257/TreeCalculations!$L$3)</f>
        <v>-0.0075361577687233</v>
      </c>
    </row>
    <row r="1258" customFormat="false" ht="12.8" hidden="false" customHeight="false" outlineLevel="0" collapsed="false">
      <c r="C1258" s="2" t="n">
        <f aca="false">GrassWatbal!AA1258</f>
        <v>-15.6881</v>
      </c>
      <c r="D1258" s="3" t="n">
        <f aca="false">(0.5*GrassWatbal!J1258*GrassTree!$C$31*GrassTree!$C$31/18.0152*40.7*60*60)/TreeCalculations!$I$2/TreeCalculations!$I$2</f>
        <v>0</v>
      </c>
      <c r="E1258" s="8" t="n">
        <f aca="false">(GrassHrFlux!K1258*18.0152*GrassTree!$C$31*GrassTree!$C$31*2.45*0.5)/TreeCalculations!$I$2/TreeCalculations!$I$2</f>
        <v>0</v>
      </c>
      <c r="F1258" s="10" t="n">
        <f aca="false">D1258+(0.5*GrassWatbal!F1258*GrassTree!$C$31*GrassTree!$C$31/18.0152*40.7*60*60)/TreeCalculations!$I$2/TreeCalculations!$I$2 + (0.5*GrassWatbal!G1258*GrassTree!$C$31*GrassTree!$C$31/18.0152*40.7*60*60)/TreeCalculations!$I$2/TreeCalculations!$I$2</f>
        <v>0</v>
      </c>
      <c r="G1258" s="5" t="n">
        <f aca="false">GrassWatbal!AA1258-GrassWatbal!W1258-F1258</f>
        <v>-21.7895</v>
      </c>
      <c r="H1258" s="11" t="n">
        <f aca="false">GrassWatbal!AA1258+GrassWatbal!W1258-F1258</f>
        <v>-9.5867</v>
      </c>
      <c r="I1258" s="6" t="n">
        <f aca="false">GrassWatbal!W1258</f>
        <v>6.1014</v>
      </c>
      <c r="J1258" s="7" t="n">
        <f aca="false">GrassHrFlux!P1258-GrassHrFlux!P1257</f>
        <v>-0.23</v>
      </c>
      <c r="K1258" s="7" t="n">
        <f aca="false">TreeCalculations!$J$2*TreeCalculations!$K$2*(J1258/TreeCalculations!$L$2)</f>
        <v>-0.000301446310748934</v>
      </c>
      <c r="L1258" s="2" t="n">
        <f aca="false">OliveWatbal!V1258/(OliveTree!$C$31*2*OliveTree!$C$31*2)</f>
        <v>-2.54436</v>
      </c>
      <c r="M1258" s="12" t="n">
        <f aca="false">OliveWatbal!AA1258</f>
        <v>-21.3178</v>
      </c>
      <c r="N1258" s="8" t="n">
        <f aca="false">(0.5*OliveWatbal!J1258*OliveTree!$C$31*OliveTree!$C$31/18.0152*40.7*60*60)/TreeCalculations!$I$3/TreeCalculations!$I$3</f>
        <v>0</v>
      </c>
      <c r="O1258" s="8" t="n">
        <f aca="false">(OliveHrFlx!K1258*18.0152*OliveTree!$C$31*OliveTree!$C$31*2.45*0.5)/TreeCalculations!$I$3/TreeCalculations!$I$3</f>
        <v>0</v>
      </c>
      <c r="P1258" s="4" t="n">
        <f aca="false">N1258+(0.5*OliveWatbal!F1258*OliveTree!$C$31*OliveTree!$C$31/18.0152*40.7*60*60)/TreeCalculations!$I$3/TreeCalculations!$I$3 + (0.5*OliveWatbal!G1258*OliveTree!$C$31*OliveTree!$C$31/18.0152*40.7*60*60)/TreeCalculations!$I$3/TreeCalculations!$I$3</f>
        <v>0</v>
      </c>
      <c r="Q1258" s="11" t="n">
        <f aca="false">OliveWatbal!AA1258-OliveWatbal!W1258-F1258</f>
        <v>-27.2906</v>
      </c>
      <c r="R1258" s="11" t="n">
        <f aca="false">OliveWatbal!AA1258+OliveWatbal!W1258-F1258</f>
        <v>-15.345</v>
      </c>
      <c r="S1258" s="6" t="n">
        <f aca="false">OliveWatbal!W1258</f>
        <v>5.9728</v>
      </c>
      <c r="T1258" s="7" t="n">
        <f aca="false">OliveHrFlx!P1258-OliveHrFlx!P1257</f>
        <v>-0.23</v>
      </c>
      <c r="U1258" s="7" t="n">
        <f aca="false">TreeCalculations!$J$3*TreeCalculations!$K$3*(T1258/TreeCalculations!$L$3)</f>
        <v>-0.00753615776872335</v>
      </c>
    </row>
    <row r="1259" customFormat="false" ht="12.8" hidden="false" customHeight="false" outlineLevel="0" collapsed="false">
      <c r="C1259" s="2" t="n">
        <f aca="false">GrassWatbal!AA1259</f>
        <v>-15.1115</v>
      </c>
      <c r="D1259" s="3" t="n">
        <f aca="false">(0.5*GrassWatbal!J1259*GrassTree!$C$31*GrassTree!$C$31/18.0152*40.7*60*60)/TreeCalculations!$I$2/TreeCalculations!$I$2</f>
        <v>0</v>
      </c>
      <c r="E1259" s="8" t="n">
        <f aca="false">(GrassHrFlux!K1259*18.0152*GrassTree!$C$31*GrassTree!$C$31*2.45*0.5)/TreeCalculations!$I$2/TreeCalculations!$I$2</f>
        <v>0</v>
      </c>
      <c r="F1259" s="10" t="n">
        <f aca="false">D1259+(0.5*GrassWatbal!F1259*GrassTree!$C$31*GrassTree!$C$31/18.0152*40.7*60*60)/TreeCalculations!$I$2/TreeCalculations!$I$2 + (0.5*GrassWatbal!G1259*GrassTree!$C$31*GrassTree!$C$31/18.0152*40.7*60*60)/TreeCalculations!$I$2/TreeCalculations!$I$2</f>
        <v>0</v>
      </c>
      <c r="G1259" s="5" t="n">
        <f aca="false">GrassWatbal!AA1259-GrassWatbal!W1259-F1259</f>
        <v>-21.6121</v>
      </c>
      <c r="H1259" s="11" t="n">
        <f aca="false">GrassWatbal!AA1259+GrassWatbal!W1259-F1259</f>
        <v>-8.6109</v>
      </c>
      <c r="I1259" s="6" t="n">
        <f aca="false">GrassWatbal!W1259</f>
        <v>6.5006</v>
      </c>
      <c r="J1259" s="7" t="n">
        <f aca="false">GrassHrFlux!P1259-GrassHrFlux!P1258</f>
        <v>-0.0700000000000003</v>
      </c>
      <c r="K1259" s="7" t="n">
        <f aca="false">TreeCalculations!$J$2*TreeCalculations!$K$2*(J1259/TreeCalculations!$L$2)</f>
        <v>-9.17445293583714E-005</v>
      </c>
      <c r="L1259" s="2" t="n">
        <f aca="false">OliveWatbal!V1259/(OliveTree!$C$31*2*OliveTree!$C$31*2)</f>
        <v>-2.518232</v>
      </c>
      <c r="M1259" s="12" t="n">
        <f aca="false">OliveWatbal!AA1259</f>
        <v>-20.7411</v>
      </c>
      <c r="N1259" s="8" t="n">
        <f aca="false">(0.5*OliveWatbal!J1259*OliveTree!$C$31*OliveTree!$C$31/18.0152*40.7*60*60)/TreeCalculations!$I$3/TreeCalculations!$I$3</f>
        <v>0</v>
      </c>
      <c r="O1259" s="8" t="n">
        <f aca="false">(OliveHrFlx!K1259*18.0152*OliveTree!$C$31*OliveTree!$C$31*2.45*0.5)/TreeCalculations!$I$3/TreeCalculations!$I$3</f>
        <v>0</v>
      </c>
      <c r="P1259" s="4" t="n">
        <f aca="false">N1259+(0.5*OliveWatbal!F1259*OliveTree!$C$31*OliveTree!$C$31/18.0152*40.7*60*60)/TreeCalculations!$I$3/TreeCalculations!$I$3 + (0.5*OliveWatbal!G1259*OliveTree!$C$31*OliveTree!$C$31/18.0152*40.7*60*60)/TreeCalculations!$I$3/TreeCalculations!$I$3</f>
        <v>0</v>
      </c>
      <c r="Q1259" s="11" t="n">
        <f aca="false">OliveWatbal!AA1259-OliveWatbal!W1259-F1259</f>
        <v>-27.1204</v>
      </c>
      <c r="R1259" s="11" t="n">
        <f aca="false">OliveWatbal!AA1259+OliveWatbal!W1259-F1259</f>
        <v>-14.3618</v>
      </c>
      <c r="S1259" s="6" t="n">
        <f aca="false">OliveWatbal!W1259</f>
        <v>6.3793</v>
      </c>
      <c r="T1259" s="7" t="n">
        <f aca="false">OliveHrFlx!P1259-OliveHrFlx!P1258</f>
        <v>-0.0700000000000003</v>
      </c>
      <c r="U1259" s="7" t="n">
        <f aca="false">TreeCalculations!$J$3*TreeCalculations!$K$3*(T1259/TreeCalculations!$L$3)</f>
        <v>-0.00229361323395929</v>
      </c>
    </row>
    <row r="1260" customFormat="false" ht="12.8" hidden="false" customHeight="false" outlineLevel="0" collapsed="false">
      <c r="C1260" s="2" t="n">
        <f aca="false">GrassWatbal!AA1260</f>
        <v>-15.0126</v>
      </c>
      <c r="D1260" s="3" t="n">
        <f aca="false">(0.5*GrassWatbal!J1260*GrassTree!$C$31*GrassTree!$C$31/18.0152*40.7*60*60)/TreeCalculations!$I$2/TreeCalculations!$I$2</f>
        <v>0</v>
      </c>
      <c r="E1260" s="8" t="n">
        <f aca="false">(GrassHrFlux!K1260*18.0152*GrassTree!$C$31*GrassTree!$C$31*2.45*0.5)/TreeCalculations!$I$2/TreeCalculations!$I$2</f>
        <v>0</v>
      </c>
      <c r="F1260" s="10" t="n">
        <f aca="false">D1260+(0.5*GrassWatbal!F1260*GrassTree!$C$31*GrassTree!$C$31/18.0152*40.7*60*60)/TreeCalculations!$I$2/TreeCalculations!$I$2 + (0.5*GrassWatbal!G1260*GrassTree!$C$31*GrassTree!$C$31/18.0152*40.7*60*60)/TreeCalculations!$I$2/TreeCalculations!$I$2</f>
        <v>0</v>
      </c>
      <c r="G1260" s="5" t="n">
        <f aca="false">GrassWatbal!AA1260-GrassWatbal!W1260-F1260</f>
        <v>-21.1975</v>
      </c>
      <c r="H1260" s="11" t="n">
        <f aca="false">GrassWatbal!AA1260+GrassWatbal!W1260-F1260</f>
        <v>-8.8277</v>
      </c>
      <c r="I1260" s="6" t="n">
        <f aca="false">GrassWatbal!W1260</f>
        <v>6.1849</v>
      </c>
      <c r="J1260" s="7" t="n">
        <f aca="false">GrassHrFlux!P1260-GrassHrFlux!P1259</f>
        <v>0.0400000000000009</v>
      </c>
      <c r="K1260" s="7" t="n">
        <f aca="false">TreeCalculations!$J$2*TreeCalculations!$K$2*(J1260/TreeCalculations!$L$2)</f>
        <v>5.24254453476418E-005</v>
      </c>
      <c r="L1260" s="2" t="n">
        <f aca="false">OliveWatbal!V1260/(OliveTree!$C$31*2*OliveTree!$C$31*2)</f>
        <v>-2.5136</v>
      </c>
      <c r="M1260" s="12" t="n">
        <f aca="false">OliveWatbal!AA1260</f>
        <v>-20.6424</v>
      </c>
      <c r="N1260" s="8" t="n">
        <f aca="false">(0.5*OliveWatbal!J1260*OliveTree!$C$31*OliveTree!$C$31/18.0152*40.7*60*60)/TreeCalculations!$I$3/TreeCalculations!$I$3</f>
        <v>0</v>
      </c>
      <c r="O1260" s="8" t="n">
        <f aca="false">(OliveHrFlx!K1260*18.0152*OliveTree!$C$31*OliveTree!$C$31*2.45*0.5)/TreeCalculations!$I$3/TreeCalculations!$I$3</f>
        <v>0</v>
      </c>
      <c r="P1260" s="4" t="n">
        <f aca="false">N1260+(0.5*OliveWatbal!F1260*OliveTree!$C$31*OliveTree!$C$31/18.0152*40.7*60*60)/TreeCalculations!$I$3/TreeCalculations!$I$3 + (0.5*OliveWatbal!G1260*OliveTree!$C$31*OliveTree!$C$31/18.0152*40.7*60*60)/TreeCalculations!$I$3/TreeCalculations!$I$3</f>
        <v>0</v>
      </c>
      <c r="Q1260" s="11" t="n">
        <f aca="false">OliveWatbal!AA1260-OliveWatbal!W1260-F1260</f>
        <v>-26.7117</v>
      </c>
      <c r="R1260" s="11" t="n">
        <f aca="false">OliveWatbal!AA1260+OliveWatbal!W1260-F1260</f>
        <v>-14.5731</v>
      </c>
      <c r="S1260" s="6" t="n">
        <f aca="false">OliveWatbal!W1260</f>
        <v>6.0693</v>
      </c>
      <c r="T1260" s="7" t="n">
        <f aca="false">OliveHrFlx!P1260-OliveHrFlx!P1259</f>
        <v>0.0400000000000009</v>
      </c>
      <c r="U1260" s="7" t="n">
        <f aca="false">TreeCalculations!$J$3*TreeCalculations!$K$3*(T1260/TreeCalculations!$L$3)</f>
        <v>0.00131063613369105</v>
      </c>
    </row>
    <row r="1261" customFormat="false" ht="12.8" hidden="false" customHeight="false" outlineLevel="0" collapsed="false">
      <c r="C1261" s="2" t="n">
        <f aca="false">GrassWatbal!AA1261</f>
        <v>-14.6604</v>
      </c>
      <c r="D1261" s="3" t="n">
        <f aca="false">(0.5*GrassWatbal!J1261*GrassTree!$C$31*GrassTree!$C$31/18.0152*40.7*60*60)/TreeCalculations!$I$2/TreeCalculations!$I$2</f>
        <v>0</v>
      </c>
      <c r="E1261" s="8" t="n">
        <f aca="false">(GrassHrFlux!K1261*18.0152*GrassTree!$C$31*GrassTree!$C$31*2.45*0.5)/TreeCalculations!$I$2/TreeCalculations!$I$2</f>
        <v>0</v>
      </c>
      <c r="F1261" s="10" t="n">
        <f aca="false">D1261+(0.5*GrassWatbal!F1261*GrassTree!$C$31*GrassTree!$C$31/18.0152*40.7*60*60)/TreeCalculations!$I$2/TreeCalculations!$I$2 + (0.5*GrassWatbal!G1261*GrassTree!$C$31*GrassTree!$C$31/18.0152*40.7*60*60)/TreeCalculations!$I$2/TreeCalculations!$I$2</f>
        <v>0</v>
      </c>
      <c r="G1261" s="5" t="n">
        <f aca="false">GrassWatbal!AA1261-GrassWatbal!W1261-F1261</f>
        <v>-20.0437</v>
      </c>
      <c r="H1261" s="11" t="n">
        <f aca="false">GrassWatbal!AA1261+GrassWatbal!W1261-F1261</f>
        <v>-9.2771</v>
      </c>
      <c r="I1261" s="6" t="n">
        <f aca="false">GrassWatbal!W1261</f>
        <v>5.3833</v>
      </c>
      <c r="J1261" s="7" t="n">
        <f aca="false">GrassHrFlux!P1261-GrassHrFlux!P1260</f>
        <v>0</v>
      </c>
      <c r="K1261" s="7" t="n">
        <f aca="false">TreeCalculations!$J$2*TreeCalculations!$K$2*(J1261/TreeCalculations!$L$2)</f>
        <v>0</v>
      </c>
      <c r="L1261" s="2" t="n">
        <f aca="false">OliveWatbal!V1261/(OliveTree!$C$31*2*OliveTree!$C$31*2)</f>
        <v>-2.502372</v>
      </c>
      <c r="M1261" s="12" t="n">
        <f aca="false">OliveWatbal!AA1261</f>
        <v>-20.2897</v>
      </c>
      <c r="N1261" s="8" t="n">
        <f aca="false">(0.5*OliveWatbal!J1261*OliveTree!$C$31*OliveTree!$C$31/18.0152*40.7*60*60)/TreeCalculations!$I$3/TreeCalculations!$I$3</f>
        <v>0</v>
      </c>
      <c r="O1261" s="8" t="n">
        <f aca="false">(OliveHrFlx!K1261*18.0152*OliveTree!$C$31*OliveTree!$C$31*2.45*0.5)/TreeCalculations!$I$3/TreeCalculations!$I$3</f>
        <v>0</v>
      </c>
      <c r="P1261" s="4" t="n">
        <f aca="false">N1261+(0.5*OliveWatbal!F1261*OliveTree!$C$31*OliveTree!$C$31/18.0152*40.7*60*60)/TreeCalculations!$I$3/TreeCalculations!$I$3 + (0.5*OliveWatbal!G1261*OliveTree!$C$31*OliveTree!$C$31/18.0152*40.7*60*60)/TreeCalculations!$I$3/TreeCalculations!$I$3</f>
        <v>0</v>
      </c>
      <c r="Q1261" s="11" t="n">
        <f aca="false">OliveWatbal!AA1261-OliveWatbal!W1261-F1261</f>
        <v>-25.5629</v>
      </c>
      <c r="R1261" s="11" t="n">
        <f aca="false">OliveWatbal!AA1261+OliveWatbal!W1261-F1261</f>
        <v>-15.0165</v>
      </c>
      <c r="S1261" s="6" t="n">
        <f aca="false">OliveWatbal!W1261</f>
        <v>5.2732</v>
      </c>
      <c r="T1261" s="7" t="n">
        <f aca="false">OliveHrFlx!P1261-OliveHrFlx!P1260</f>
        <v>0</v>
      </c>
      <c r="U1261" s="7" t="n">
        <f aca="false">TreeCalculations!$J$3*TreeCalculations!$K$3*(T1261/TreeCalculations!$L$3)</f>
        <v>0</v>
      </c>
    </row>
    <row r="1262" customFormat="false" ht="12.8" hidden="false" customHeight="false" outlineLevel="0" collapsed="false">
      <c r="C1262" s="2" t="n">
        <f aca="false">GrassWatbal!AA1262</f>
        <v>-14.5299</v>
      </c>
      <c r="D1262" s="3" t="n">
        <f aca="false">(0.5*GrassWatbal!J1262*GrassTree!$C$31*GrassTree!$C$31/18.0152*40.7*60*60)/TreeCalculations!$I$2/TreeCalculations!$I$2</f>
        <v>0</v>
      </c>
      <c r="E1262" s="8" t="n">
        <f aca="false">(GrassHrFlux!K1262*18.0152*GrassTree!$C$31*GrassTree!$C$31*2.45*0.5)/TreeCalculations!$I$2/TreeCalculations!$I$2</f>
        <v>0</v>
      </c>
      <c r="F1262" s="10" t="n">
        <f aca="false">D1262+(0.5*GrassWatbal!F1262*GrassTree!$C$31*GrassTree!$C$31/18.0152*40.7*60*60)/TreeCalculations!$I$2/TreeCalculations!$I$2 + (0.5*GrassWatbal!G1262*GrassTree!$C$31*GrassTree!$C$31/18.0152*40.7*60*60)/TreeCalculations!$I$2/TreeCalculations!$I$2</f>
        <v>0</v>
      </c>
      <c r="G1262" s="5" t="n">
        <f aca="false">GrassWatbal!AA1262-GrassWatbal!W1262-F1262</f>
        <v>-19.5779</v>
      </c>
      <c r="H1262" s="11" t="n">
        <f aca="false">GrassWatbal!AA1262+GrassWatbal!W1262-F1262</f>
        <v>-9.4819</v>
      </c>
      <c r="I1262" s="6" t="n">
        <f aca="false">GrassWatbal!W1262</f>
        <v>5.048</v>
      </c>
      <c r="J1262" s="7" t="n">
        <f aca="false">GrassHrFlux!P1262-GrassHrFlux!P1261</f>
        <v>0.139999999999999</v>
      </c>
      <c r="K1262" s="7" t="n">
        <f aca="false">TreeCalculations!$J$2*TreeCalculations!$K$2*(J1262/TreeCalculations!$L$2)</f>
        <v>0.000183489058716741</v>
      </c>
      <c r="L1262" s="2" t="n">
        <f aca="false">OliveWatbal!V1262/(OliveTree!$C$31*2*OliveTree!$C$31*2)</f>
        <v>-2.49776</v>
      </c>
      <c r="M1262" s="12" t="n">
        <f aca="false">OliveWatbal!AA1262</f>
        <v>-20.1595</v>
      </c>
      <c r="N1262" s="8" t="n">
        <f aca="false">(0.5*OliveWatbal!J1262*OliveTree!$C$31*OliveTree!$C$31/18.0152*40.7*60*60)/TreeCalculations!$I$3/TreeCalculations!$I$3</f>
        <v>0</v>
      </c>
      <c r="O1262" s="8" t="n">
        <f aca="false">(OliveHrFlx!K1262*18.0152*OliveTree!$C$31*OliveTree!$C$31*2.45*0.5)/TreeCalculations!$I$3/TreeCalculations!$I$3</f>
        <v>0</v>
      </c>
      <c r="P1262" s="4" t="n">
        <f aca="false">N1262+(0.5*OliveWatbal!F1262*OliveTree!$C$31*OliveTree!$C$31/18.0152*40.7*60*60)/TreeCalculations!$I$3/TreeCalculations!$I$3 + (0.5*OliveWatbal!G1262*OliveTree!$C$31*OliveTree!$C$31/18.0152*40.7*60*60)/TreeCalculations!$I$3/TreeCalculations!$I$3</f>
        <v>0</v>
      </c>
      <c r="Q1262" s="11" t="n">
        <f aca="false">OliveWatbal!AA1262-OliveWatbal!W1262-F1262</f>
        <v>-25.1018</v>
      </c>
      <c r="R1262" s="11" t="n">
        <f aca="false">OliveWatbal!AA1262+OliveWatbal!W1262-F1262</f>
        <v>-15.2172</v>
      </c>
      <c r="S1262" s="6" t="n">
        <f aca="false">OliveWatbal!W1262</f>
        <v>4.9423</v>
      </c>
      <c r="T1262" s="7" t="n">
        <f aca="false">OliveHrFlx!P1262-OliveHrFlx!P1261</f>
        <v>0.139999999999999</v>
      </c>
      <c r="U1262" s="7" t="n">
        <f aca="false">TreeCalculations!$J$3*TreeCalculations!$K$3*(T1262/TreeCalculations!$L$3)</f>
        <v>0.00458722646791852</v>
      </c>
    </row>
    <row r="1263" customFormat="false" ht="12.8" hidden="false" customHeight="false" outlineLevel="0" collapsed="false">
      <c r="C1263" s="2" t="n">
        <f aca="false">GrassWatbal!AA1263</f>
        <v>-14.3853</v>
      </c>
      <c r="D1263" s="3" t="n">
        <f aca="false">(0.5*GrassWatbal!J1263*GrassTree!$C$31*GrassTree!$C$31/18.0152*40.7*60*60)/TreeCalculations!$I$2/TreeCalculations!$I$2</f>
        <v>0</v>
      </c>
      <c r="E1263" s="8" t="n">
        <f aca="false">(GrassHrFlux!K1263*18.0152*GrassTree!$C$31*GrassTree!$C$31*2.45*0.5)/TreeCalculations!$I$2/TreeCalculations!$I$2</f>
        <v>1.78755822</v>
      </c>
      <c r="F1263" s="10" t="n">
        <f aca="false">D1263+(0.5*GrassWatbal!F1263*GrassTree!$C$31*GrassTree!$C$31/18.0152*40.7*60*60)/TreeCalculations!$I$2/TreeCalculations!$I$2 + (0.5*GrassWatbal!G1263*GrassTree!$C$31*GrassTree!$C$31/18.0152*40.7*60*60)/TreeCalculations!$I$2/TreeCalculations!$I$2</f>
        <v>0</v>
      </c>
      <c r="G1263" s="5" t="n">
        <f aca="false">GrassWatbal!AA1263-GrassWatbal!W1263-F1263</f>
        <v>-18.4669</v>
      </c>
      <c r="H1263" s="11" t="n">
        <f aca="false">GrassWatbal!AA1263+GrassWatbal!W1263-F1263</f>
        <v>-10.3037</v>
      </c>
      <c r="I1263" s="6" t="n">
        <f aca="false">GrassWatbal!W1263</f>
        <v>4.0816</v>
      </c>
      <c r="J1263" s="7" t="n">
        <f aca="false">GrassHrFlux!P1263-GrassHrFlux!P1262</f>
        <v>-0.74</v>
      </c>
      <c r="K1263" s="7" t="n">
        <f aca="false">TreeCalculations!$J$2*TreeCalculations!$K$2*(J1263/TreeCalculations!$L$2)</f>
        <v>-0.000969870738931352</v>
      </c>
      <c r="L1263" s="2" t="n">
        <f aca="false">OliveWatbal!V1263/(OliveTree!$C$31*2*OliveTree!$C$31*2)</f>
        <v>-2.496388</v>
      </c>
      <c r="M1263" s="12" t="n">
        <f aca="false">OliveWatbal!AA1263</f>
        <v>-20.0146</v>
      </c>
      <c r="N1263" s="8" t="n">
        <f aca="false">(0.5*OliveWatbal!J1263*OliveTree!$C$31*OliveTree!$C$31/18.0152*40.7*60*60)/TreeCalculations!$I$3/TreeCalculations!$I$3</f>
        <v>0</v>
      </c>
      <c r="O1263" s="8" t="n">
        <f aca="false">(OliveHrFlx!K1263*18.0152*OliveTree!$C$31*OliveTree!$C$31*2.45*0.5)/TreeCalculations!$I$3/TreeCalculations!$I$3</f>
        <v>13.39565234</v>
      </c>
      <c r="P1263" s="4" t="n">
        <f aca="false">N1263+(0.5*OliveWatbal!F1263*OliveTree!$C$31*OliveTree!$C$31/18.0152*40.7*60*60)/TreeCalculations!$I$3/TreeCalculations!$I$3 + (0.5*OliveWatbal!G1263*OliveTree!$C$31*OliveTree!$C$31/18.0152*40.7*60*60)/TreeCalculations!$I$3/TreeCalculations!$I$3</f>
        <v>0</v>
      </c>
      <c r="Q1263" s="11" t="n">
        <f aca="false">OliveWatbal!AA1263-OliveWatbal!W1263-F1263</f>
        <v>-23.9949</v>
      </c>
      <c r="R1263" s="11" t="n">
        <f aca="false">OliveWatbal!AA1263+OliveWatbal!W1263-F1263</f>
        <v>-16.0343</v>
      </c>
      <c r="S1263" s="6" t="n">
        <f aca="false">OliveWatbal!W1263</f>
        <v>3.9803</v>
      </c>
      <c r="T1263" s="7" t="n">
        <f aca="false">OliveHrFlx!P1263-OliveHrFlx!P1262</f>
        <v>-0.789999999999999</v>
      </c>
      <c r="U1263" s="7" t="n">
        <f aca="false">TreeCalculations!$J$3*TreeCalculations!$K$3*(T1263/TreeCalculations!$L$3)</f>
        <v>-0.0258850636403975</v>
      </c>
    </row>
    <row r="1264" customFormat="false" ht="12.8" hidden="false" customHeight="false" outlineLevel="0" collapsed="false">
      <c r="C1264" s="2" t="n">
        <f aca="false">GrassWatbal!AA1264</f>
        <v>10.7337</v>
      </c>
      <c r="D1264" s="3" t="n">
        <f aca="false">(0.5*GrassWatbal!J1264*GrassTree!$C$31*GrassTree!$C$31/18.0152*40.7*60*60)/TreeCalculations!$I$2/TreeCalculations!$I$2</f>
        <v>10.6747357786758</v>
      </c>
      <c r="E1264" s="8" t="n">
        <f aca="false">(GrassHrFlux!K1264*18.0152*GrassTree!$C$31*GrassTree!$C$31*2.45*0.5)/TreeCalculations!$I$2/TreeCalculations!$I$2</f>
        <v>1.911142492</v>
      </c>
      <c r="F1264" s="10" t="n">
        <f aca="false">D1264+(0.5*GrassWatbal!F1264*GrassTree!$C$31*GrassTree!$C$31/18.0152*40.7*60*60)/TreeCalculations!$I$2/TreeCalculations!$I$2 + (0.5*GrassWatbal!G1264*GrassTree!$C$31*GrassTree!$C$31/18.0152*40.7*60*60)/TreeCalculations!$I$2/TreeCalculations!$I$2</f>
        <v>10.6747357786758</v>
      </c>
      <c r="G1264" s="5" t="n">
        <f aca="false">GrassWatbal!AA1264-GrassWatbal!W1264-F1264</f>
        <v>-4.00183577867579</v>
      </c>
      <c r="H1264" s="11" t="n">
        <f aca="false">GrassWatbal!AA1264+GrassWatbal!W1264-F1264</f>
        <v>4.11976422132422</v>
      </c>
      <c r="I1264" s="6" t="n">
        <f aca="false">GrassWatbal!W1264</f>
        <v>4.0608</v>
      </c>
      <c r="J1264" s="7" t="n">
        <f aca="false">GrassHrFlux!P1264-GrassHrFlux!P1263</f>
        <v>0.430000000000002</v>
      </c>
      <c r="K1264" s="7" t="n">
        <f aca="false">TreeCalculations!$J$2*TreeCalculations!$K$2*(J1264/TreeCalculations!$L$2)</f>
        <v>0.000563573537487139</v>
      </c>
      <c r="L1264" s="2" t="n">
        <f aca="false">OliveWatbal!V1264/(OliveTree!$C$31*2*OliveTree!$C$31*2)</f>
        <v>-3.993484</v>
      </c>
      <c r="M1264" s="12" t="n">
        <f aca="false">OliveWatbal!AA1264</f>
        <v>10.4359</v>
      </c>
      <c r="N1264" s="8" t="n">
        <f aca="false">(0.5*OliveWatbal!J1264*OliveTree!$C$31*OliveTree!$C$31/18.0152*40.7*60*60)/TreeCalculations!$I$3/TreeCalculations!$I$3</f>
        <v>79.9812203028554</v>
      </c>
      <c r="O1264" s="8" t="n">
        <f aca="false">(OliveHrFlx!K1264*18.0152*OliveTree!$C$31*OliveTree!$C$31*2.45*0.5)/TreeCalculations!$I$3/TreeCalculations!$I$3</f>
        <v>14.106261904</v>
      </c>
      <c r="P1264" s="4" t="n">
        <f aca="false">N1264+(0.5*OliveWatbal!F1264*OliveTree!$C$31*OliveTree!$C$31/18.0152*40.7*60*60)/TreeCalculations!$I$3/TreeCalculations!$I$3 + (0.5*OliveWatbal!G1264*OliveTree!$C$31*OliveTree!$C$31/18.0152*40.7*60*60)/TreeCalculations!$I$3/TreeCalculations!$I$3</f>
        <v>79.9812203028554</v>
      </c>
      <c r="Q1264" s="11" t="n">
        <f aca="false">OliveWatbal!AA1264-OliveWatbal!W1264-F1264</f>
        <v>-4.22563577867579</v>
      </c>
      <c r="R1264" s="11" t="n">
        <f aca="false">OliveWatbal!AA1264+OliveWatbal!W1264-F1264</f>
        <v>3.74796422132422</v>
      </c>
      <c r="S1264" s="6" t="n">
        <f aca="false">OliveWatbal!W1264</f>
        <v>3.9868</v>
      </c>
      <c r="T1264" s="7" t="n">
        <f aca="false">OliveHrFlx!P1264-OliveHrFlx!P1263</f>
        <v>0.41</v>
      </c>
      <c r="U1264" s="7" t="n">
        <f aca="false">TreeCalculations!$J$3*TreeCalculations!$K$3*(T1264/TreeCalculations!$L$3)</f>
        <v>0.0134340203703329</v>
      </c>
    </row>
    <row r="1265" customFormat="false" ht="12.8" hidden="false" customHeight="false" outlineLevel="0" collapsed="false">
      <c r="C1265" s="2" t="n">
        <f aca="false">GrassWatbal!AA1265</f>
        <v>20.0388</v>
      </c>
      <c r="D1265" s="3" t="n">
        <f aca="false">(0.5*GrassWatbal!J1265*GrassTree!$C$31*GrassTree!$C$31/18.0152*40.7*60*60)/TreeCalculations!$I$2/TreeCalculations!$I$2</f>
        <v>11.414850792664</v>
      </c>
      <c r="E1265" s="8" t="n">
        <f aca="false">(GrassHrFlux!K1265*18.0152*GrassTree!$C$31*GrassTree!$C$31*2.45*0.5)/TreeCalculations!$I$2/TreeCalculations!$I$2</f>
        <v>2.833610808</v>
      </c>
      <c r="F1265" s="10" t="n">
        <f aca="false">D1265+(0.5*GrassWatbal!F1265*GrassTree!$C$31*GrassTree!$C$31/18.0152*40.7*60*60)/TreeCalculations!$I$2/TreeCalculations!$I$2 + (0.5*GrassWatbal!G1265*GrassTree!$C$31*GrassTree!$C$31/18.0152*40.7*60*60)/TreeCalculations!$I$2/TreeCalculations!$I$2</f>
        <v>11.414850792664</v>
      </c>
      <c r="G1265" s="5" t="n">
        <f aca="false">GrassWatbal!AA1265-GrassWatbal!W1265-F1265</f>
        <v>6.70264920733603</v>
      </c>
      <c r="H1265" s="11" t="n">
        <f aca="false">GrassWatbal!AA1265+GrassWatbal!W1265-F1265</f>
        <v>10.545249207336</v>
      </c>
      <c r="I1265" s="6" t="n">
        <f aca="false">GrassWatbal!W1265</f>
        <v>1.9213</v>
      </c>
      <c r="J1265" s="7" t="n">
        <f aca="false">GrassHrFlux!P1265-GrassHrFlux!P1264</f>
        <v>1.48</v>
      </c>
      <c r="K1265" s="7" t="n">
        <f aca="false">TreeCalculations!$J$2*TreeCalculations!$K$2*(J1265/TreeCalculations!$L$2)</f>
        <v>0.0019397414778627</v>
      </c>
      <c r="L1265" s="2" t="n">
        <f aca="false">OliveWatbal!V1265/(OliveTree!$C$31*2*OliveTree!$C$31*2)</f>
        <v>-9.097968</v>
      </c>
      <c r="M1265" s="12" t="n">
        <f aca="false">OliveWatbal!AA1265</f>
        <v>19.177</v>
      </c>
      <c r="N1265" s="8" t="n">
        <f aca="false">(0.5*OliveWatbal!J1265*OliveTree!$C$31*OliveTree!$C$31/18.0152*40.7*60*60)/TreeCalculations!$I$3/TreeCalculations!$I$3</f>
        <v>84.2185820862383</v>
      </c>
      <c r="O1265" s="8" t="n">
        <f aca="false">(OliveHrFlx!K1265*18.0152*OliveTree!$C$31*OliveTree!$C$31*2.45*0.5)/TreeCalculations!$I$3/TreeCalculations!$I$3</f>
        <v>19.87279231</v>
      </c>
      <c r="P1265" s="4" t="n">
        <f aca="false">N1265+(0.5*OliveWatbal!F1265*OliveTree!$C$31*OliveTree!$C$31/18.0152*40.7*60*60)/TreeCalculations!$I$3/TreeCalculations!$I$3 + (0.5*OliveWatbal!G1265*OliveTree!$C$31*OliveTree!$C$31/18.0152*40.7*60*60)/TreeCalculations!$I$3/TreeCalculations!$I$3</f>
        <v>84.2185820862383</v>
      </c>
      <c r="Q1265" s="11" t="n">
        <f aca="false">OliveWatbal!AA1265-OliveWatbal!W1265-F1265</f>
        <v>5.80884920733603</v>
      </c>
      <c r="R1265" s="11" t="n">
        <f aca="false">OliveWatbal!AA1265+OliveWatbal!W1265-F1265</f>
        <v>9.71544920733603</v>
      </c>
      <c r="S1265" s="6" t="n">
        <f aca="false">OliveWatbal!W1265</f>
        <v>1.9533</v>
      </c>
      <c r="T1265" s="7" t="n">
        <f aca="false">OliveHrFlx!P1265-OliveHrFlx!P1264</f>
        <v>1.49</v>
      </c>
      <c r="U1265" s="7" t="n">
        <f aca="false">TreeCalculations!$J$3*TreeCalculations!$K$3*(T1265/TreeCalculations!$L$3)</f>
        <v>0.0488211959799903</v>
      </c>
    </row>
    <row r="1266" customFormat="false" ht="12.8" hidden="false" customHeight="false" outlineLevel="0" collapsed="false">
      <c r="C1266" s="2" t="n">
        <f aca="false">GrassWatbal!AA1266</f>
        <v>35.8552</v>
      </c>
      <c r="D1266" s="3" t="n">
        <f aca="false">(0.5*GrassWatbal!J1266*GrassTree!$C$31*GrassTree!$C$31/18.0152*40.7*60*60)/TreeCalculations!$I$2/TreeCalculations!$I$2</f>
        <v>16.9494471335317</v>
      </c>
      <c r="E1266" s="8" t="n">
        <f aca="false">(GrassHrFlux!K1266*18.0152*GrassTree!$C$31*GrassTree!$C$31*2.45*0.5)/TreeCalculations!$I$2/TreeCalculations!$I$2</f>
        <v>3.987799634</v>
      </c>
      <c r="F1266" s="10" t="n">
        <f aca="false">D1266+(0.5*GrassWatbal!F1266*GrassTree!$C$31*GrassTree!$C$31/18.0152*40.7*60*60)/TreeCalculations!$I$2/TreeCalculations!$I$2 + (0.5*GrassWatbal!G1266*GrassTree!$C$31*GrassTree!$C$31/18.0152*40.7*60*60)/TreeCalculations!$I$2/TreeCalculations!$I$2</f>
        <v>16.9494471335317</v>
      </c>
      <c r="G1266" s="5" t="n">
        <f aca="false">GrassWatbal!AA1266-GrassWatbal!W1266-F1266</f>
        <v>25.1118528664683</v>
      </c>
      <c r="H1266" s="11" t="n">
        <f aca="false">GrassWatbal!AA1266+GrassWatbal!W1266-F1266</f>
        <v>12.6996528664683</v>
      </c>
      <c r="I1266" s="6" t="n">
        <f aca="false">GrassWatbal!W1266</f>
        <v>-6.2061</v>
      </c>
      <c r="J1266" s="7" t="n">
        <f aca="false">GrassHrFlux!P1266-GrassHrFlux!P1265</f>
        <v>2.83</v>
      </c>
      <c r="K1266" s="7" t="n">
        <f aca="false">TreeCalculations!$J$2*TreeCalculations!$K$2*(J1266/TreeCalculations!$L$2)</f>
        <v>0.00370910025834558</v>
      </c>
      <c r="L1266" s="2" t="n">
        <f aca="false">OliveWatbal!V1266/(OliveTree!$C$31*2*OliveTree!$C$31*2)</f>
        <v>-17.89598</v>
      </c>
      <c r="M1266" s="12" t="n">
        <f aca="false">OliveWatbal!AA1266</f>
        <v>33.8095</v>
      </c>
      <c r="N1266" s="8" t="n">
        <f aca="false">(0.5*OliveWatbal!J1266*OliveTree!$C$31*OliveTree!$C$31/18.0152*40.7*60*60)/TreeCalculations!$I$3/TreeCalculations!$I$3</f>
        <v>118.642063368711</v>
      </c>
      <c r="O1266" s="8" t="n">
        <f aca="false">(OliveHrFlx!K1266*18.0152*OliveTree!$C$31*OliveTree!$C$31*2.45*0.5)/TreeCalculations!$I$3/TreeCalculations!$I$3</f>
        <v>27.115713394</v>
      </c>
      <c r="P1266" s="4" t="n">
        <f aca="false">N1266+(0.5*OliveWatbal!F1266*OliveTree!$C$31*OliveTree!$C$31/18.0152*40.7*60*60)/TreeCalculations!$I$3/TreeCalculations!$I$3 + (0.5*OliveWatbal!G1266*OliveTree!$C$31*OliveTree!$C$31/18.0152*40.7*60*60)/TreeCalculations!$I$3/TreeCalculations!$I$3</f>
        <v>118.642063368711</v>
      </c>
      <c r="Q1266" s="11" t="n">
        <f aca="false">OliveWatbal!AA1266-OliveWatbal!W1266-F1266</f>
        <v>23.0716528664683</v>
      </c>
      <c r="R1266" s="11" t="n">
        <f aca="false">OliveWatbal!AA1266+OliveWatbal!W1266-F1266</f>
        <v>10.6484528664683</v>
      </c>
      <c r="S1266" s="6" t="n">
        <f aca="false">OliveWatbal!W1266</f>
        <v>-6.2116</v>
      </c>
      <c r="T1266" s="7" t="n">
        <f aca="false">OliveHrFlx!P1266-OliveHrFlx!P1265</f>
        <v>2.82</v>
      </c>
      <c r="U1266" s="7" t="n">
        <f aca="false">TreeCalculations!$J$3*TreeCalculations!$K$3*(T1266/TreeCalculations!$L$3)</f>
        <v>0.0923998474252166</v>
      </c>
    </row>
    <row r="1267" customFormat="false" ht="12.8" hidden="false" customHeight="false" outlineLevel="0" collapsed="false">
      <c r="C1267" s="2" t="n">
        <f aca="false">GrassWatbal!AA1267</f>
        <v>40.7786</v>
      </c>
      <c r="D1267" s="3" t="n">
        <f aca="false">(0.5*GrassWatbal!J1267*GrassTree!$C$31*GrassTree!$C$31/18.0152*40.7*60*60)/TreeCalculations!$I$2/TreeCalculations!$I$2</f>
        <v>23.8666759181136</v>
      </c>
      <c r="E1267" s="8" t="n">
        <f aca="false">(GrassHrFlux!K1267*18.0152*GrassTree!$C$31*GrassTree!$C$31*2.45*0.5)/TreeCalculations!$I$2/TreeCalculations!$I$2</f>
        <v>5.146402184</v>
      </c>
      <c r="F1267" s="10" t="n">
        <f aca="false">D1267+(0.5*GrassWatbal!F1267*GrassTree!$C$31*GrassTree!$C$31/18.0152*40.7*60*60)/TreeCalculations!$I$2/TreeCalculations!$I$2 + (0.5*GrassWatbal!G1267*GrassTree!$C$31*GrassTree!$C$31/18.0152*40.7*60*60)/TreeCalculations!$I$2/TreeCalculations!$I$2</f>
        <v>23.8666759181136</v>
      </c>
      <c r="G1267" s="5" t="n">
        <f aca="false">GrassWatbal!AA1267-GrassWatbal!W1267-F1267</f>
        <v>36.3895240818864</v>
      </c>
      <c r="H1267" s="11" t="n">
        <f aca="false">GrassWatbal!AA1267+GrassWatbal!W1267-F1267</f>
        <v>-2.5656759181136</v>
      </c>
      <c r="I1267" s="6" t="n">
        <f aca="false">GrassWatbal!W1267</f>
        <v>-19.4776</v>
      </c>
      <c r="J1267" s="7" t="n">
        <f aca="false">GrassHrFlux!P1267-GrassHrFlux!P1266</f>
        <v>2.32</v>
      </c>
      <c r="K1267" s="7" t="n">
        <f aca="false">TreeCalculations!$J$2*TreeCalculations!$K$2*(J1267/TreeCalculations!$L$2)</f>
        <v>0.00304067583016316</v>
      </c>
      <c r="L1267" s="2" t="n">
        <f aca="false">OliveWatbal!V1267/(OliveTree!$C$31*2*OliveTree!$C$31*2)</f>
        <v>-20.584692</v>
      </c>
      <c r="M1267" s="12" t="n">
        <f aca="false">OliveWatbal!AA1267</f>
        <v>38.3739</v>
      </c>
      <c r="N1267" s="8" t="n">
        <f aca="false">(0.5*OliveWatbal!J1267*OliveTree!$C$31*OliveTree!$C$31/18.0152*40.7*60*60)/TreeCalculations!$I$3/TreeCalculations!$I$3</f>
        <v>161.889992894889</v>
      </c>
      <c r="O1267" s="8" t="n">
        <f aca="false">(OliveHrFlx!K1267*18.0152*OliveTree!$C$31*OliveTree!$C$31*2.45*0.5)/TreeCalculations!$I$3/TreeCalculations!$I$3</f>
        <v>34.21739531</v>
      </c>
      <c r="P1267" s="4" t="n">
        <f aca="false">N1267+(0.5*OliveWatbal!F1267*OliveTree!$C$31*OliveTree!$C$31/18.0152*40.7*60*60)/TreeCalculations!$I$3/TreeCalculations!$I$3 + (0.5*OliveWatbal!G1267*OliveTree!$C$31*OliveTree!$C$31/18.0152*40.7*60*60)/TreeCalculations!$I$3/TreeCalculations!$I$3</f>
        <v>161.889992894889</v>
      </c>
      <c r="Q1267" s="11" t="n">
        <f aca="false">OliveWatbal!AA1267-OliveWatbal!W1267-F1267</f>
        <v>34.0225240818864</v>
      </c>
      <c r="R1267" s="11" t="n">
        <f aca="false">OliveWatbal!AA1267+OliveWatbal!W1267-F1267</f>
        <v>-5.0080759181136</v>
      </c>
      <c r="S1267" s="6" t="n">
        <f aca="false">OliveWatbal!W1267</f>
        <v>-19.5153</v>
      </c>
      <c r="T1267" s="7" t="n">
        <f aca="false">OliveHrFlx!P1267-OliveHrFlx!P1266</f>
        <v>2.32</v>
      </c>
      <c r="U1267" s="7" t="n">
        <f aca="false">TreeCalculations!$J$3*TreeCalculations!$K$3*(T1267/TreeCalculations!$L$3)</f>
        <v>0.0760168957540789</v>
      </c>
    </row>
    <row r="1268" customFormat="false" ht="12.8" hidden="false" customHeight="false" outlineLevel="0" collapsed="false">
      <c r="C1268" s="2" t="n">
        <f aca="false">GrassWatbal!AA1268</f>
        <v>55.3812</v>
      </c>
      <c r="D1268" s="3" t="n">
        <f aca="false">(0.5*GrassWatbal!J1268*GrassTree!$C$31*GrassTree!$C$31/18.0152*40.7*60*60)/TreeCalculations!$I$2/TreeCalculations!$I$2</f>
        <v>30.8367700608375</v>
      </c>
      <c r="E1268" s="8" t="n">
        <f aca="false">(GrassHrFlux!K1268*18.0152*GrassTree!$C$31*GrassTree!$C$31*2.45*0.5)/TreeCalculations!$I$2/TreeCalculations!$I$2</f>
        <v>5.53922362</v>
      </c>
      <c r="F1268" s="10" t="n">
        <f aca="false">D1268+(0.5*GrassWatbal!F1268*GrassTree!$C$31*GrassTree!$C$31/18.0152*40.7*60*60)/TreeCalculations!$I$2/TreeCalculations!$I$2 + (0.5*GrassWatbal!G1268*GrassTree!$C$31*GrassTree!$C$31/18.0152*40.7*60*60)/TreeCalculations!$I$2/TreeCalculations!$I$2</f>
        <v>30.8367700608375</v>
      </c>
      <c r="G1268" s="5" t="n">
        <f aca="false">GrassWatbal!AA1268-GrassWatbal!W1268-F1268</f>
        <v>51.6579299391625</v>
      </c>
      <c r="H1268" s="11" t="n">
        <f aca="false">GrassWatbal!AA1268+GrassWatbal!W1268-F1268</f>
        <v>-2.56907006083753</v>
      </c>
      <c r="I1268" s="6" t="n">
        <f aca="false">GrassWatbal!W1268</f>
        <v>-27.1135</v>
      </c>
      <c r="J1268" s="7" t="n">
        <f aca="false">GrassHrFlux!P1268-GrassHrFlux!P1267</f>
        <v>-0.0800000000000019</v>
      </c>
      <c r="K1268" s="7" t="n">
        <f aca="false">TreeCalculations!$J$2*TreeCalculations!$K$2*(J1268/TreeCalculations!$L$2)</f>
        <v>-0.000104850890695284</v>
      </c>
      <c r="L1268" s="2" t="n">
        <f aca="false">OliveWatbal!V1268/(OliveTree!$C$31*2*OliveTree!$C$31*2)</f>
        <v>-28.632872</v>
      </c>
      <c r="M1268" s="12" t="n">
        <f aca="false">OliveWatbal!AA1268</f>
        <v>51.9189</v>
      </c>
      <c r="N1268" s="8" t="n">
        <f aca="false">(0.5*OliveWatbal!J1268*OliveTree!$C$31*OliveTree!$C$31/18.0152*40.7*60*60)/TreeCalculations!$I$3/TreeCalculations!$I$3</f>
        <v>204.283943558773</v>
      </c>
      <c r="O1268" s="8" t="n">
        <f aca="false">(OliveHrFlx!K1268*18.0152*OliveTree!$C$31*OliveTree!$C$31*2.45*0.5)/TreeCalculations!$I$3/TreeCalculations!$I$3</f>
        <v>36.128537802</v>
      </c>
      <c r="P1268" s="4" t="n">
        <f aca="false">N1268+(0.5*OliveWatbal!F1268*OliveTree!$C$31*OliveTree!$C$31/18.0152*40.7*60*60)/TreeCalculations!$I$3/TreeCalculations!$I$3 + (0.5*OliveWatbal!G1268*OliveTree!$C$31*OliveTree!$C$31/18.0152*40.7*60*60)/TreeCalculations!$I$3/TreeCalculations!$I$3</f>
        <v>204.283943558773</v>
      </c>
      <c r="Q1268" s="11" t="n">
        <f aca="false">OliveWatbal!AA1268-OliveWatbal!W1268-F1268</f>
        <v>48.2344299391625</v>
      </c>
      <c r="R1268" s="11" t="n">
        <f aca="false">OliveWatbal!AA1268+OliveWatbal!W1268-F1268</f>
        <v>-6.07017006083753</v>
      </c>
      <c r="S1268" s="6" t="n">
        <f aca="false">OliveWatbal!W1268</f>
        <v>-27.1523</v>
      </c>
      <c r="T1268" s="7" t="n">
        <f aca="false">OliveHrFlx!P1268-OliveHrFlx!P1267</f>
        <v>-0.100000000000001</v>
      </c>
      <c r="U1268" s="7" t="n">
        <f aca="false">TreeCalculations!$J$3*TreeCalculations!$K$3*(T1268/TreeCalculations!$L$3)</f>
        <v>-0.00327659033422759</v>
      </c>
    </row>
    <row r="1269" customFormat="false" ht="12.8" hidden="false" customHeight="false" outlineLevel="0" collapsed="false">
      <c r="C1269" s="2" t="n">
        <f aca="false">GrassWatbal!AA1269</f>
        <v>80.319</v>
      </c>
      <c r="D1269" s="3" t="n">
        <f aca="false">(0.5*GrassWatbal!J1269*GrassTree!$C$31*GrassTree!$C$31/18.0152*40.7*60*60)/TreeCalculations!$I$2/TreeCalculations!$I$2</f>
        <v>33.2279108752609</v>
      </c>
      <c r="E1269" s="8" t="n">
        <f aca="false">(GrassHrFlux!K1269*18.0152*GrassTree!$C$31*GrassTree!$C$31*2.45*0.5)/TreeCalculations!$I$2/TreeCalculations!$I$2</f>
        <v>5.998250916</v>
      </c>
      <c r="F1269" s="10" t="n">
        <f aca="false">D1269+(0.5*GrassWatbal!F1269*GrassTree!$C$31*GrassTree!$C$31/18.0152*40.7*60*60)/TreeCalculations!$I$2/TreeCalculations!$I$2 + (0.5*GrassWatbal!G1269*GrassTree!$C$31*GrassTree!$C$31/18.0152*40.7*60*60)/TreeCalculations!$I$2/TreeCalculations!$I$2</f>
        <v>33.2279108752609</v>
      </c>
      <c r="G1269" s="5" t="n">
        <f aca="false">GrassWatbal!AA1269-GrassWatbal!W1269-F1269</f>
        <v>68.1354891247391</v>
      </c>
      <c r="H1269" s="11" t="n">
        <f aca="false">GrassWatbal!AA1269+GrassWatbal!W1269-F1269</f>
        <v>26.0466891247391</v>
      </c>
      <c r="I1269" s="6" t="n">
        <f aca="false">GrassWatbal!W1269</f>
        <v>-21.0444</v>
      </c>
      <c r="J1269" s="7" t="n">
        <f aca="false">GrassHrFlux!P1269-GrassHrFlux!P1268</f>
        <v>0.199999999999999</v>
      </c>
      <c r="K1269" s="7" t="n">
        <f aca="false">TreeCalculations!$J$2*TreeCalculations!$K$2*(J1269/TreeCalculations!$L$2)</f>
        <v>0.000262127226738202</v>
      </c>
      <c r="L1269" s="2" t="n">
        <f aca="false">OliveWatbal!V1269/(OliveTree!$C$31*2*OliveTree!$C$31*2)</f>
        <v>-42.565628</v>
      </c>
      <c r="M1269" s="12" t="n">
        <f aca="false">OliveWatbal!AA1269</f>
        <v>75.2036</v>
      </c>
      <c r="N1269" s="8" t="n">
        <f aca="false">(0.5*OliveWatbal!J1269*OliveTree!$C$31*OliveTree!$C$31/18.0152*40.7*60*60)/TreeCalculations!$I$3/TreeCalculations!$I$3</f>
        <v>215.698794351437</v>
      </c>
      <c r="O1269" s="8" t="n">
        <f aca="false">(OliveHrFlx!K1269*18.0152*OliveTree!$C$31*OliveTree!$C$31*2.45*0.5)/TreeCalculations!$I$3/TreeCalculations!$I$3</f>
        <v>42.605677772</v>
      </c>
      <c r="P1269" s="4" t="n">
        <f aca="false">N1269+(0.5*OliveWatbal!F1269*OliveTree!$C$31*OliveTree!$C$31/18.0152*40.7*60*60)/TreeCalculations!$I$3/TreeCalculations!$I$3 + (0.5*OliveWatbal!G1269*OliveTree!$C$31*OliveTree!$C$31/18.0152*40.7*60*60)/TreeCalculations!$I$3/TreeCalculations!$I$3</f>
        <v>215.698794351437</v>
      </c>
      <c r="Q1269" s="11" t="n">
        <f aca="false">OliveWatbal!AA1269-OliveWatbal!W1269-F1269</f>
        <v>62.8783891247391</v>
      </c>
      <c r="R1269" s="11" t="n">
        <f aca="false">OliveWatbal!AA1269+OliveWatbal!W1269-F1269</f>
        <v>21.0729891247391</v>
      </c>
      <c r="S1269" s="6" t="n">
        <f aca="false">OliveWatbal!W1269</f>
        <v>-20.9027</v>
      </c>
      <c r="T1269" s="7" t="n">
        <f aca="false">OliveHrFlx!P1269-OliveHrFlx!P1268</f>
        <v>0.170000000000002</v>
      </c>
      <c r="U1269" s="7" t="n">
        <f aca="false">TreeCalculations!$J$3*TreeCalculations!$K$3*(T1269/TreeCalculations!$L$3)</f>
        <v>0.00557020356818687</v>
      </c>
    </row>
    <row r="1270" customFormat="false" ht="12.8" hidden="false" customHeight="false" outlineLevel="0" collapsed="false">
      <c r="C1270" s="2" t="n">
        <f aca="false">GrassWatbal!AA1270</f>
        <v>159.4505</v>
      </c>
      <c r="D1270" s="3" t="n">
        <f aca="false">(0.5*GrassWatbal!J1270*GrassTree!$C$31*GrassTree!$C$31/18.0152*40.7*60*60)/TreeCalculations!$I$2/TreeCalculations!$I$2</f>
        <v>36.1558384031263</v>
      </c>
      <c r="E1270" s="8" t="n">
        <f aca="false">(GrassHrFlux!K1270*18.0152*GrassTree!$C$31*GrassTree!$C$31*2.45*0.5)/TreeCalculations!$I$2/TreeCalculations!$I$2</f>
        <v>8.712691176</v>
      </c>
      <c r="F1270" s="10" t="n">
        <f aca="false">D1270+(0.5*GrassWatbal!F1270*GrassTree!$C$31*GrassTree!$C$31/18.0152*40.7*60*60)/TreeCalculations!$I$2/TreeCalculations!$I$2 + (0.5*GrassWatbal!G1270*GrassTree!$C$31*GrassTree!$C$31/18.0152*40.7*60*60)/TreeCalculations!$I$2/TreeCalculations!$I$2</f>
        <v>36.1558384031263</v>
      </c>
      <c r="G1270" s="5" t="n">
        <f aca="false">GrassWatbal!AA1270-GrassWatbal!W1270-F1270</f>
        <v>141.976661596874</v>
      </c>
      <c r="H1270" s="11" t="n">
        <f aca="false">GrassWatbal!AA1270+GrassWatbal!W1270-F1270</f>
        <v>104.612661596874</v>
      </c>
      <c r="I1270" s="6" t="n">
        <f aca="false">GrassWatbal!W1270</f>
        <v>-18.682</v>
      </c>
      <c r="J1270" s="7" t="n">
        <f aca="false">GrassHrFlux!P1270-GrassHrFlux!P1269</f>
        <v>1.2</v>
      </c>
      <c r="K1270" s="7" t="n">
        <f aca="false">TreeCalculations!$J$2*TreeCalculations!$K$2*(J1270/TreeCalculations!$L$2)</f>
        <v>0.00157276336042922</v>
      </c>
      <c r="L1270" s="2" t="n">
        <f aca="false">OliveWatbal!V1270/(OliveTree!$C$31*2*OliveTree!$C$31*2)</f>
        <v>-86.672216</v>
      </c>
      <c r="M1270" s="12" t="n">
        <f aca="false">OliveWatbal!AA1270</f>
        <v>148.6664</v>
      </c>
      <c r="N1270" s="8" t="n">
        <f aca="false">(0.5*OliveWatbal!J1270*OliveTree!$C$31*OliveTree!$C$31/18.0152*40.7*60*60)/TreeCalculations!$I$3/TreeCalculations!$I$3</f>
        <v>254.375903681336</v>
      </c>
      <c r="O1270" s="8" t="n">
        <f aca="false">(OliveHrFlx!K1270*18.0152*OliveTree!$C$31*OliveTree!$C$31*2.45*0.5)/TreeCalculations!$I$3/TreeCalculations!$I$3</f>
        <v>55.356926408</v>
      </c>
      <c r="P1270" s="4" t="n">
        <f aca="false">N1270+(0.5*OliveWatbal!F1270*OliveTree!$C$31*OliveTree!$C$31/18.0152*40.7*60*60)/TreeCalculations!$I$3/TreeCalculations!$I$3 + (0.5*OliveWatbal!G1270*OliveTree!$C$31*OliveTree!$C$31/18.0152*40.7*60*60)/TreeCalculations!$I$3/TreeCalculations!$I$3</f>
        <v>254.375903681336</v>
      </c>
      <c r="Q1270" s="11" t="n">
        <f aca="false">OliveWatbal!AA1270-OliveWatbal!W1270-F1270</f>
        <v>130.876661596874</v>
      </c>
      <c r="R1270" s="11" t="n">
        <f aca="false">OliveWatbal!AA1270+OliveWatbal!W1270-F1270</f>
        <v>94.1444615968738</v>
      </c>
      <c r="S1270" s="6" t="n">
        <f aca="false">OliveWatbal!W1270</f>
        <v>-18.3661</v>
      </c>
      <c r="T1270" s="7" t="n">
        <f aca="false">OliveHrFlx!P1270-OliveHrFlx!P1269</f>
        <v>1.2</v>
      </c>
      <c r="U1270" s="7" t="n">
        <f aca="false">TreeCalculations!$J$3*TreeCalculations!$K$3*(T1270/TreeCalculations!$L$3)</f>
        <v>0.0393190840107304</v>
      </c>
    </row>
    <row r="1271" customFormat="false" ht="12.8" hidden="false" customHeight="false" outlineLevel="0" collapsed="false">
      <c r="C1271" s="2" t="n">
        <f aca="false">GrassWatbal!AA1271</f>
        <v>314.8643</v>
      </c>
      <c r="D1271" s="3" t="n">
        <f aca="false">(0.5*GrassWatbal!J1271*GrassTree!$C$31*GrassTree!$C$31/18.0152*40.7*60*60)/TreeCalculations!$I$2/TreeCalculations!$I$2</f>
        <v>52.6457635774235</v>
      </c>
      <c r="E1271" s="8" t="n">
        <f aca="false">(GrassHrFlux!K1271*18.0152*GrassTree!$C$31*GrassTree!$C$31*2.45*0.5)/TreeCalculations!$I$2/TreeCalculations!$I$2</f>
        <v>8.180837434</v>
      </c>
      <c r="F1271" s="10" t="n">
        <f aca="false">D1271+(0.5*GrassWatbal!F1271*GrassTree!$C$31*GrassTree!$C$31/18.0152*40.7*60*60)/TreeCalculations!$I$2/TreeCalculations!$I$2 + (0.5*GrassWatbal!G1271*GrassTree!$C$31*GrassTree!$C$31/18.0152*40.7*60*60)/TreeCalculations!$I$2/TreeCalculations!$I$2</f>
        <v>52.6457635774235</v>
      </c>
      <c r="G1271" s="5" t="n">
        <f aca="false">GrassWatbal!AA1271-GrassWatbal!W1271-F1271</f>
        <v>283.960036422576</v>
      </c>
      <c r="H1271" s="11" t="n">
        <f aca="false">GrassWatbal!AA1271+GrassWatbal!W1271-F1271</f>
        <v>240.477036422577</v>
      </c>
      <c r="I1271" s="6" t="n">
        <f aca="false">GrassWatbal!W1271</f>
        <v>-21.7415</v>
      </c>
      <c r="J1271" s="7" t="n">
        <f aca="false">GrassHrFlux!P1271-GrassHrFlux!P1270</f>
        <v>-1.52</v>
      </c>
      <c r="K1271" s="7" t="n">
        <f aca="false">TreeCalculations!$J$2*TreeCalculations!$K$2*(J1271/TreeCalculations!$L$2)</f>
        <v>-0.00199216692321034</v>
      </c>
      <c r="L1271" s="2" t="n">
        <f aca="false">OliveWatbal!V1271/(OliveTree!$C$31*2*OliveTree!$C$31*2)</f>
        <v>-172.952636</v>
      </c>
      <c r="M1271" s="12" t="n">
        <f aca="false">OliveWatbal!AA1271</f>
        <v>292.5125</v>
      </c>
      <c r="N1271" s="8" t="n">
        <f aca="false">(0.5*OliveWatbal!J1271*OliveTree!$C$31*OliveTree!$C$31/18.0152*40.7*60*60)/TreeCalculations!$I$3/TreeCalculations!$I$3</f>
        <v>330.502019405835</v>
      </c>
      <c r="O1271" s="8" t="n">
        <f aca="false">(OliveHrFlx!K1271*18.0152*OliveTree!$C$31*OliveTree!$C$31*2.45*0.5)/TreeCalculations!$I$3/TreeCalculations!$I$3</f>
        <v>50.914513202</v>
      </c>
      <c r="P1271" s="4" t="n">
        <f aca="false">N1271+(0.5*OliveWatbal!F1271*OliveTree!$C$31*OliveTree!$C$31/18.0152*40.7*60*60)/TreeCalculations!$I$3/TreeCalculations!$I$3 + (0.5*OliveWatbal!G1271*OliveTree!$C$31*OliveTree!$C$31/18.0152*40.7*60*60)/TreeCalculations!$I$3/TreeCalculations!$I$3</f>
        <v>330.502019405835</v>
      </c>
      <c r="Q1271" s="11" t="n">
        <f aca="false">OliveWatbal!AA1271-OliveWatbal!W1271-F1271</f>
        <v>260.906736422577</v>
      </c>
      <c r="R1271" s="11" t="n">
        <f aca="false">OliveWatbal!AA1271+OliveWatbal!W1271-F1271</f>
        <v>218.826736422576</v>
      </c>
      <c r="S1271" s="6" t="n">
        <f aca="false">OliveWatbal!W1271</f>
        <v>-21.04</v>
      </c>
      <c r="T1271" s="7" t="n">
        <f aca="false">OliveHrFlx!P1271-OliveHrFlx!P1270</f>
        <v>-1.57</v>
      </c>
      <c r="U1271" s="7" t="n">
        <f aca="false">TreeCalculations!$J$3*TreeCalculations!$K$3*(T1271/TreeCalculations!$L$3)</f>
        <v>-0.0514424682473724</v>
      </c>
    </row>
    <row r="1272" customFormat="false" ht="12.8" hidden="false" customHeight="false" outlineLevel="0" collapsed="false">
      <c r="C1272" s="2" t="n">
        <f aca="false">GrassWatbal!AA1272</f>
        <v>356.2017</v>
      </c>
      <c r="D1272" s="3" t="n">
        <f aca="false">(0.5*GrassWatbal!J1272*GrassTree!$C$31*GrassTree!$C$31/18.0152*40.7*60*60)/TreeCalculations!$I$2/TreeCalculations!$I$2</f>
        <v>49.3396454105422</v>
      </c>
      <c r="E1272" s="8" t="n">
        <f aca="false">(GrassHrFlux!K1272*18.0152*GrassTree!$C$31*GrassTree!$C$31*2.45*0.5)/TreeCalculations!$I$2/TreeCalculations!$I$2</f>
        <v>8.34193836</v>
      </c>
      <c r="F1272" s="10" t="n">
        <f aca="false">D1272+(0.5*GrassWatbal!F1272*GrassTree!$C$31*GrassTree!$C$31/18.0152*40.7*60*60)/TreeCalculations!$I$2/TreeCalculations!$I$2 + (0.5*GrassWatbal!G1272*GrassTree!$C$31*GrassTree!$C$31/18.0152*40.7*60*60)/TreeCalculations!$I$2/TreeCalculations!$I$2</f>
        <v>49.3396454105422</v>
      </c>
      <c r="G1272" s="5" t="n">
        <f aca="false">GrassWatbal!AA1272-GrassWatbal!W1272-F1272</f>
        <v>316.205154589458</v>
      </c>
      <c r="H1272" s="11" t="n">
        <f aca="false">GrassWatbal!AA1272+GrassWatbal!W1272-F1272</f>
        <v>297.518954589458</v>
      </c>
      <c r="I1272" s="6" t="n">
        <f aca="false">GrassWatbal!W1272</f>
        <v>-9.3431</v>
      </c>
      <c r="J1272" s="7" t="n">
        <f aca="false">GrassHrFlux!P1272-GrassHrFlux!P1271</f>
        <v>-0.779999999999998</v>
      </c>
      <c r="K1272" s="7" t="n">
        <f aca="false">TreeCalculations!$J$2*TreeCalculations!$K$2*(J1272/TreeCalculations!$L$2)</f>
        <v>-0.00102229618427899</v>
      </c>
      <c r="L1272" s="2" t="n">
        <f aca="false">OliveWatbal!V1272/(OliveTree!$C$31*2*OliveTree!$C$31*2)</f>
        <v>-192.680096</v>
      </c>
      <c r="M1272" s="12" t="n">
        <f aca="false">OliveWatbal!AA1272</f>
        <v>331.6712</v>
      </c>
      <c r="N1272" s="8" t="n">
        <f aca="false">(0.5*OliveWatbal!J1272*OliveTree!$C$31*OliveTree!$C$31/18.0152*40.7*60*60)/TreeCalculations!$I$3/TreeCalculations!$I$3</f>
        <v>303.979875882588</v>
      </c>
      <c r="O1272" s="8" t="n">
        <f aca="false">(OliveHrFlx!K1272*18.0152*OliveTree!$C$31*OliveTree!$C$31*2.45*0.5)/TreeCalculations!$I$3/TreeCalculations!$I$3</f>
        <v>52.593935184</v>
      </c>
      <c r="P1272" s="4" t="n">
        <f aca="false">N1272+(0.5*OliveWatbal!F1272*OliveTree!$C$31*OliveTree!$C$31/18.0152*40.7*60*60)/TreeCalculations!$I$3/TreeCalculations!$I$3 + (0.5*OliveWatbal!G1272*OliveTree!$C$31*OliveTree!$C$31/18.0152*40.7*60*60)/TreeCalculations!$I$3/TreeCalculations!$I$3</f>
        <v>303.979875882588</v>
      </c>
      <c r="Q1272" s="11" t="n">
        <f aca="false">OliveWatbal!AA1272-OliveWatbal!W1272-F1272</f>
        <v>290.419254589458</v>
      </c>
      <c r="R1272" s="11" t="n">
        <f aca="false">OliveWatbal!AA1272+OliveWatbal!W1272-F1272</f>
        <v>274.243854589458</v>
      </c>
      <c r="S1272" s="6" t="n">
        <f aca="false">OliveWatbal!W1272</f>
        <v>-8.0877</v>
      </c>
      <c r="T1272" s="7" t="n">
        <f aca="false">OliveHrFlx!P1272-OliveHrFlx!P1271</f>
        <v>-0.810000000000002</v>
      </c>
      <c r="U1272" s="7" t="n">
        <f aca="false">TreeCalculations!$J$3*TreeCalculations!$K$3*(T1272/TreeCalculations!$L$3)</f>
        <v>-0.0265403817072431</v>
      </c>
    </row>
    <row r="1273" customFormat="false" ht="12.8" hidden="false" customHeight="false" outlineLevel="0" collapsed="false">
      <c r="C1273" s="2" t="n">
        <f aca="false">GrassWatbal!AA1273</f>
        <v>481.5796</v>
      </c>
      <c r="D1273" s="3" t="n">
        <f aca="false">(0.5*GrassWatbal!J1273*GrassTree!$C$31*GrassTree!$C$31/18.0152*40.7*60*60)/TreeCalculations!$I$2/TreeCalculations!$I$2</f>
        <v>50.157025178738</v>
      </c>
      <c r="E1273" s="8" t="n">
        <f aca="false">(GrassHrFlux!K1273*18.0152*GrassTree!$C$31*GrassTree!$C$31*2.45*0.5)/TreeCalculations!$I$2/TreeCalculations!$I$2</f>
        <v>9.006203822</v>
      </c>
      <c r="F1273" s="10" t="n">
        <f aca="false">D1273+(0.5*GrassWatbal!F1273*GrassTree!$C$31*GrassTree!$C$31/18.0152*40.7*60*60)/TreeCalculations!$I$2/TreeCalculations!$I$2 + (0.5*GrassWatbal!G1273*GrassTree!$C$31*GrassTree!$C$31/18.0152*40.7*60*60)/TreeCalculations!$I$2/TreeCalculations!$I$2</f>
        <v>50.157025178738</v>
      </c>
      <c r="G1273" s="5" t="n">
        <f aca="false">GrassWatbal!AA1273-GrassWatbal!W1273-F1273</f>
        <v>434.695774821262</v>
      </c>
      <c r="H1273" s="11" t="n">
        <f aca="false">GrassWatbal!AA1273+GrassWatbal!W1273-F1273</f>
        <v>428.149374821262</v>
      </c>
      <c r="I1273" s="6" t="n">
        <f aca="false">GrassWatbal!W1273</f>
        <v>-3.2732</v>
      </c>
      <c r="J1273" s="7" t="n">
        <f aca="false">GrassHrFlux!P1273-GrassHrFlux!P1272</f>
        <v>1.13</v>
      </c>
      <c r="K1273" s="7" t="n">
        <f aca="false">TreeCalculations!$J$2*TreeCalculations!$K$2*(J1273/TreeCalculations!$L$2)</f>
        <v>0.00148101883107085</v>
      </c>
      <c r="L1273" s="2" t="n">
        <f aca="false">OliveWatbal!V1273/(OliveTree!$C$31*2*OliveTree!$C$31*2)</f>
        <v>-246.589452</v>
      </c>
      <c r="M1273" s="12" t="n">
        <f aca="false">OliveWatbal!AA1273</f>
        <v>449.2491</v>
      </c>
      <c r="N1273" s="8" t="n">
        <f aca="false">(0.5*OliveWatbal!J1273*OliveTree!$C$31*OliveTree!$C$31/18.0152*40.7*60*60)/TreeCalculations!$I$3/TreeCalculations!$I$3</f>
        <v>314.008027665527</v>
      </c>
      <c r="O1273" s="8" t="n">
        <f aca="false">(OliveHrFlx!K1273*18.0152*OliveTree!$C$31*OliveTree!$C$31*2.45*0.5)/TreeCalculations!$I$3/TreeCalculations!$I$3</f>
        <v>58.497291034</v>
      </c>
      <c r="P1273" s="4" t="n">
        <f aca="false">N1273+(0.5*OliveWatbal!F1273*OliveTree!$C$31*OliveTree!$C$31/18.0152*40.7*60*60)/TreeCalculations!$I$3/TreeCalculations!$I$3 + (0.5*OliveWatbal!G1273*OliveTree!$C$31*OliveTree!$C$31/18.0152*40.7*60*60)/TreeCalculations!$I$3/TreeCalculations!$I$3</f>
        <v>314.008027665527</v>
      </c>
      <c r="Q1273" s="11" t="n">
        <f aca="false">OliveWatbal!AA1273-OliveWatbal!W1273-F1273</f>
        <v>400.156074821262</v>
      </c>
      <c r="R1273" s="11" t="n">
        <f aca="false">OliveWatbal!AA1273+OliveWatbal!W1273-F1273</f>
        <v>398.028074821262</v>
      </c>
      <c r="S1273" s="6" t="n">
        <f aca="false">OliveWatbal!W1273</f>
        <v>-1.064</v>
      </c>
      <c r="T1273" s="7" t="n">
        <f aca="false">OliveHrFlx!P1273-OliveHrFlx!P1272</f>
        <v>1.1</v>
      </c>
      <c r="U1273" s="7" t="n">
        <f aca="false">TreeCalculations!$J$3*TreeCalculations!$K$3*(T1273/TreeCalculations!$L$3)</f>
        <v>0.036042493676503</v>
      </c>
    </row>
    <row r="1274" customFormat="false" ht="12.8" hidden="false" customHeight="false" outlineLevel="0" collapsed="false">
      <c r="C1274" s="2" t="n">
        <f aca="false">GrassWatbal!AA1274</f>
        <v>557.3517</v>
      </c>
      <c r="D1274" s="3" t="n">
        <f aca="false">(0.5*GrassWatbal!J1274*GrassTree!$C$31*GrassTree!$C$31/18.0152*40.7*60*60)/TreeCalculations!$I$2/TreeCalculations!$I$2</f>
        <v>54.1300601714108</v>
      </c>
      <c r="E1274" s="8" t="n">
        <f aca="false">(GrassHrFlux!K1274*18.0152*GrassTree!$C$31*GrassTree!$C$31*2.45*0.5)/TreeCalculations!$I$2/TreeCalculations!$I$2</f>
        <v>10.54880036</v>
      </c>
      <c r="F1274" s="10" t="n">
        <f aca="false">D1274+(0.5*GrassWatbal!F1274*GrassTree!$C$31*GrassTree!$C$31/18.0152*40.7*60*60)/TreeCalculations!$I$2/TreeCalculations!$I$2 + (0.5*GrassWatbal!G1274*GrassTree!$C$31*GrassTree!$C$31/18.0152*40.7*60*60)/TreeCalculations!$I$2/TreeCalculations!$I$2</f>
        <v>54.1300601714108</v>
      </c>
      <c r="G1274" s="5" t="n">
        <f aca="false">GrassWatbal!AA1274-GrassWatbal!W1274-F1274</f>
        <v>512.761039828589</v>
      </c>
      <c r="H1274" s="11" t="n">
        <f aca="false">GrassWatbal!AA1274+GrassWatbal!W1274-F1274</f>
        <v>493.682239828589</v>
      </c>
      <c r="I1274" s="6" t="n">
        <f aca="false">GrassWatbal!W1274</f>
        <v>-9.5394</v>
      </c>
      <c r="J1274" s="7" t="n">
        <f aca="false">GrassHrFlux!P1274-GrassHrFlux!P1273</f>
        <v>1.51</v>
      </c>
      <c r="K1274" s="7" t="n">
        <f aca="false">TreeCalculations!$J$2*TreeCalculations!$K$2*(J1274/TreeCalculations!$L$2)</f>
        <v>0.00197906056187344</v>
      </c>
      <c r="L1274" s="2" t="n">
        <f aca="false">OliveWatbal!V1274/(OliveTree!$C$31*2*OliveTree!$C$31*2)</f>
        <v>-273.99828</v>
      </c>
      <c r="M1274" s="12" t="n">
        <f aca="false">OliveWatbal!AA1274</f>
        <v>521.2188</v>
      </c>
      <c r="N1274" s="8" t="n">
        <f aca="false">(0.5*OliveWatbal!J1274*OliveTree!$C$31*OliveTree!$C$31/18.0152*40.7*60*60)/TreeCalculations!$I$3/TreeCalculations!$I$3</f>
        <v>349.252955282206</v>
      </c>
      <c r="O1274" s="8" t="n">
        <f aca="false">(OliveHrFlx!K1274*18.0152*OliveTree!$C$31*OliveTree!$C$31*2.45*0.5)/TreeCalculations!$I$3/TreeCalculations!$I$3</f>
        <v>67.922798636</v>
      </c>
      <c r="P1274" s="4" t="n">
        <f aca="false">N1274+(0.5*OliveWatbal!F1274*OliveTree!$C$31*OliveTree!$C$31/18.0152*40.7*60*60)/TreeCalculations!$I$3/TreeCalculations!$I$3 + (0.5*OliveWatbal!G1274*OliveTree!$C$31*OliveTree!$C$31/18.0152*40.7*60*60)/TreeCalculations!$I$3/TreeCalculations!$I$3</f>
        <v>349.252955282206</v>
      </c>
      <c r="Q1274" s="11" t="n">
        <f aca="false">OliveWatbal!AA1274-OliveWatbal!W1274-F1274</f>
        <v>473.730439828589</v>
      </c>
      <c r="R1274" s="11" t="n">
        <f aca="false">OliveWatbal!AA1274+OliveWatbal!W1274-F1274</f>
        <v>460.447039828589</v>
      </c>
      <c r="S1274" s="6" t="n">
        <f aca="false">OliveWatbal!W1274</f>
        <v>-6.6417</v>
      </c>
      <c r="T1274" s="7" t="n">
        <f aca="false">OliveHrFlx!P1274-OliveHrFlx!P1273</f>
        <v>1.47</v>
      </c>
      <c r="U1274" s="7" t="n">
        <f aca="false">TreeCalculations!$J$3*TreeCalculations!$K$3*(T1274/TreeCalculations!$L$3)</f>
        <v>0.0481658779131448</v>
      </c>
    </row>
    <row r="1275" customFormat="false" ht="12.8" hidden="false" customHeight="false" outlineLevel="0" collapsed="false">
      <c r="C1275" s="2" t="n">
        <f aca="false">GrassWatbal!AA1275</f>
        <v>689.4198</v>
      </c>
      <c r="D1275" s="3" t="n">
        <f aca="false">(0.5*GrassWatbal!J1275*GrassTree!$C$31*GrassTree!$C$31/18.0152*40.7*60*60)/TreeCalculations!$I$2/TreeCalculations!$I$2</f>
        <v>63.3164327900884</v>
      </c>
      <c r="E1275" s="8" t="n">
        <f aca="false">(GrassHrFlux!K1275*18.0152*GrassTree!$C$31*GrassTree!$C$31*2.45*0.5)/TreeCalculations!$I$2/TreeCalculations!$I$2</f>
        <v>8.514073596</v>
      </c>
      <c r="F1275" s="10" t="n">
        <f aca="false">D1275+(0.5*GrassWatbal!F1275*GrassTree!$C$31*GrassTree!$C$31/18.0152*40.7*60*60)/TreeCalculations!$I$2/TreeCalculations!$I$2 + (0.5*GrassWatbal!G1275*GrassTree!$C$31*GrassTree!$C$31/18.0152*40.7*60*60)/TreeCalculations!$I$2/TreeCalculations!$I$2</f>
        <v>63.3164327900884</v>
      </c>
      <c r="G1275" s="5" t="n">
        <f aca="false">GrassWatbal!AA1275-GrassWatbal!W1275-F1275</f>
        <v>642.294167209912</v>
      </c>
      <c r="H1275" s="11" t="n">
        <f aca="false">GrassWatbal!AA1275+GrassWatbal!W1275-F1275</f>
        <v>609.912567209912</v>
      </c>
      <c r="I1275" s="6" t="n">
        <f aca="false">GrassWatbal!W1275</f>
        <v>-16.1908</v>
      </c>
      <c r="J1275" s="7" t="n">
        <f aca="false">GrassHrFlux!P1275-GrassHrFlux!P1274</f>
        <v>2.1</v>
      </c>
      <c r="K1275" s="7" t="n">
        <f aca="false">TreeCalculations!$J$2*TreeCalculations!$K$2*(J1275/TreeCalculations!$L$2)</f>
        <v>0.00275233588075113</v>
      </c>
      <c r="L1275" s="2" t="n">
        <f aca="false">OliveWatbal!V1275/(OliveTree!$C$31*2*OliveTree!$C$31*2)</f>
        <v>-320.406092</v>
      </c>
      <c r="M1275" s="12" t="n">
        <f aca="false">OliveWatbal!AA1275</f>
        <v>646.7731</v>
      </c>
      <c r="N1275" s="8" t="n">
        <f aca="false">(0.5*OliveWatbal!J1275*OliveTree!$C$31*OliveTree!$C$31/18.0152*40.7*60*60)/TreeCalculations!$I$3/TreeCalculations!$I$3</f>
        <v>405.522029175363</v>
      </c>
      <c r="O1275" s="8" t="n">
        <f aca="false">(OliveHrFlx!K1275*18.0152*OliveTree!$C$31*OliveTree!$C$31*2.45*0.5)/TreeCalculations!$I$3/TreeCalculations!$I$3</f>
        <v>54.836106976</v>
      </c>
      <c r="P1275" s="4" t="n">
        <f aca="false">N1275+(0.5*OliveWatbal!F1275*OliveTree!$C$31*OliveTree!$C$31/18.0152*40.7*60*60)/TreeCalculations!$I$3/TreeCalculations!$I$3 + (0.5*OliveWatbal!G1275*OliveTree!$C$31*OliveTree!$C$31/18.0152*40.7*60*60)/TreeCalculations!$I$3/TreeCalculations!$I$3</f>
        <v>405.522029175363</v>
      </c>
      <c r="Q1275" s="11" t="n">
        <f aca="false">OliveWatbal!AA1275-OliveWatbal!W1275-F1275</f>
        <v>595.403467209912</v>
      </c>
      <c r="R1275" s="11" t="n">
        <f aca="false">OliveWatbal!AA1275+OliveWatbal!W1275-F1275</f>
        <v>571.509867209912</v>
      </c>
      <c r="S1275" s="6" t="n">
        <f aca="false">OliveWatbal!W1275</f>
        <v>-11.9468</v>
      </c>
      <c r="T1275" s="7" t="n">
        <f aca="false">OliveHrFlx!P1275-OliveHrFlx!P1274</f>
        <v>2.21</v>
      </c>
      <c r="U1275" s="7" t="n">
        <f aca="false">TreeCalculations!$J$3*TreeCalculations!$K$3*(T1275/TreeCalculations!$L$3)</f>
        <v>0.0724126463864286</v>
      </c>
    </row>
    <row r="1276" customFormat="false" ht="12.8" hidden="false" customHeight="false" outlineLevel="0" collapsed="false">
      <c r="C1276" s="2" t="n">
        <f aca="false">GrassWatbal!AA1276</f>
        <v>342.3623</v>
      </c>
      <c r="D1276" s="3" t="n">
        <f aca="false">(0.5*GrassWatbal!J1276*GrassTree!$C$31*GrassTree!$C$31/18.0152*40.7*60*60)/TreeCalculations!$I$2/TreeCalculations!$I$2</f>
        <v>51.5721901505396</v>
      </c>
      <c r="E1276" s="8" t="n">
        <f aca="false">(GrassHrFlux!K1276*18.0152*GrassTree!$C$31*GrassTree!$C$31*2.45*0.5)/TreeCalculations!$I$2/TreeCalculations!$I$2</f>
        <v>11.06741293</v>
      </c>
      <c r="F1276" s="10" t="n">
        <f aca="false">D1276+(0.5*GrassWatbal!F1276*GrassTree!$C$31*GrassTree!$C$31/18.0152*40.7*60*60)/TreeCalculations!$I$2/TreeCalculations!$I$2 + (0.5*GrassWatbal!G1276*GrassTree!$C$31*GrassTree!$C$31/18.0152*40.7*60*60)/TreeCalculations!$I$2/TreeCalculations!$I$2</f>
        <v>51.5721901505396</v>
      </c>
      <c r="G1276" s="5" t="n">
        <f aca="false">GrassWatbal!AA1276-GrassWatbal!W1276-F1276</f>
        <v>317.73660984946</v>
      </c>
      <c r="H1276" s="11" t="n">
        <f aca="false">GrassWatbal!AA1276+GrassWatbal!W1276-F1276</f>
        <v>263.84360984946</v>
      </c>
      <c r="I1276" s="6" t="n">
        <f aca="false">GrassWatbal!W1276</f>
        <v>-26.9465</v>
      </c>
      <c r="J1276" s="7" t="n">
        <f aca="false">GrassHrFlux!P1276-GrassHrFlux!P1275</f>
        <v>-1.93</v>
      </c>
      <c r="K1276" s="7" t="n">
        <f aca="false">TreeCalculations!$J$2*TreeCalculations!$K$2*(J1276/TreeCalculations!$L$2)</f>
        <v>-0.00252952773802366</v>
      </c>
      <c r="L1276" s="2" t="n">
        <f aca="false">OliveWatbal!V1276/(OliveTree!$C$31*2*OliveTree!$C$31*2)</f>
        <v>-184.722188</v>
      </c>
      <c r="M1276" s="12" t="n">
        <f aca="false">OliveWatbal!AA1276</f>
        <v>320.2722</v>
      </c>
      <c r="N1276" s="8" t="n">
        <f aca="false">(0.5*OliveWatbal!J1276*OliveTree!$C$31*OliveTree!$C$31/18.0152*40.7*60*60)/TreeCalculations!$I$3/TreeCalculations!$I$3</f>
        <v>327.395162973489</v>
      </c>
      <c r="O1276" s="8" t="n">
        <f aca="false">(OliveHrFlx!K1276*18.0152*OliveTree!$C$31*OliveTree!$C$31*2.45*0.5)/TreeCalculations!$I$3/TreeCalculations!$I$3</f>
        <v>70.955027024</v>
      </c>
      <c r="P1276" s="4" t="n">
        <f aca="false">N1276+(0.5*OliveWatbal!F1276*OliveTree!$C$31*OliveTree!$C$31/18.0152*40.7*60*60)/TreeCalculations!$I$3/TreeCalculations!$I$3 + (0.5*OliveWatbal!G1276*OliveTree!$C$31*OliveTree!$C$31/18.0152*40.7*60*60)/TreeCalculations!$I$3/TreeCalculations!$I$3</f>
        <v>327.395162973489</v>
      </c>
      <c r="Q1276" s="11" t="n">
        <f aca="false">OliveWatbal!AA1276-OliveWatbal!W1276-F1276</f>
        <v>295.53590984946</v>
      </c>
      <c r="R1276" s="11" t="n">
        <f aca="false">OliveWatbal!AA1276+OliveWatbal!W1276-F1276</f>
        <v>241.86410984946</v>
      </c>
      <c r="S1276" s="6" t="n">
        <f aca="false">OliveWatbal!W1276</f>
        <v>-26.8359</v>
      </c>
      <c r="T1276" s="7" t="n">
        <f aca="false">OliveHrFlx!P1276-OliveHrFlx!P1275</f>
        <v>-1.96</v>
      </c>
      <c r="U1276" s="7" t="n">
        <f aca="false">TreeCalculations!$J$3*TreeCalculations!$K$3*(T1276/TreeCalculations!$L$3)</f>
        <v>-0.0642211705508598</v>
      </c>
    </row>
    <row r="1277" customFormat="false" ht="12.8" hidden="false" customHeight="false" outlineLevel="0" collapsed="false">
      <c r="C1277" s="2" t="n">
        <f aca="false">GrassWatbal!AA1277</f>
        <v>650.5993</v>
      </c>
      <c r="D1277" s="3" t="n">
        <f aca="false">(0.5*GrassWatbal!J1277*GrassTree!$C$31*GrassTree!$C$31/18.0152*40.7*60*60)/TreeCalculations!$I$2/TreeCalculations!$I$2</f>
        <v>66.4151560904126</v>
      </c>
      <c r="E1277" s="8" t="n">
        <f aca="false">(GrassHrFlux!K1277*18.0152*GrassTree!$C$31*GrassTree!$C$31*2.45*0.5)/TreeCalculations!$I$2/TreeCalculations!$I$2</f>
        <v>10.396526882</v>
      </c>
      <c r="F1277" s="10" t="n">
        <f aca="false">D1277+(0.5*GrassWatbal!F1277*GrassTree!$C$31*GrassTree!$C$31/18.0152*40.7*60*60)/TreeCalculations!$I$2/TreeCalculations!$I$2 + (0.5*GrassWatbal!G1277*GrassTree!$C$31*GrassTree!$C$31/18.0152*40.7*60*60)/TreeCalculations!$I$2/TreeCalculations!$I$2</f>
        <v>66.4151560904126</v>
      </c>
      <c r="G1277" s="5" t="n">
        <f aca="false">GrassWatbal!AA1277-GrassWatbal!W1277-F1277</f>
        <v>596.519743909587</v>
      </c>
      <c r="H1277" s="11" t="n">
        <f aca="false">GrassWatbal!AA1277+GrassWatbal!W1277-F1277</f>
        <v>571.848543909587</v>
      </c>
      <c r="I1277" s="6" t="n">
        <f aca="false">GrassWatbal!W1277</f>
        <v>-12.3356</v>
      </c>
      <c r="J1277" s="7" t="n">
        <f aca="false">GrassHrFlux!P1277-GrassHrFlux!P1276</f>
        <v>-2</v>
      </c>
      <c r="K1277" s="7" t="n">
        <f aca="false">TreeCalculations!$J$2*TreeCalculations!$K$2*(J1277/TreeCalculations!$L$2)</f>
        <v>-0.00262127226738203</v>
      </c>
      <c r="L1277" s="2" t="n">
        <f aca="false">OliveWatbal!V1277/(OliveTree!$C$31*2*OliveTree!$C$31*2)</f>
        <v>-306.980272</v>
      </c>
      <c r="M1277" s="12" t="n">
        <f aca="false">OliveWatbal!AA1277</f>
        <v>605.9884</v>
      </c>
      <c r="N1277" s="8" t="n">
        <f aca="false">(0.5*OliveWatbal!J1277*OliveTree!$C$31*OliveTree!$C$31/18.0152*40.7*60*60)/TreeCalculations!$I$3/TreeCalculations!$I$3</f>
        <v>423.626381055997</v>
      </c>
      <c r="O1277" s="8" t="n">
        <f aca="false">(OliveHrFlx!K1277*18.0152*OliveTree!$C$31*OliveTree!$C$31*2.45*0.5)/TreeCalculations!$I$3/TreeCalculations!$I$3</f>
        <v>67.313704724</v>
      </c>
      <c r="P1277" s="4" t="n">
        <f aca="false">N1277+(0.5*OliveWatbal!F1277*OliveTree!$C$31*OliveTree!$C$31/18.0152*40.7*60*60)/TreeCalculations!$I$3/TreeCalculations!$I$3 + (0.5*OliveWatbal!G1277*OliveTree!$C$31*OliveTree!$C$31/18.0152*40.7*60*60)/TreeCalculations!$I$3/TreeCalculations!$I$3</f>
        <v>423.626381055997</v>
      </c>
      <c r="Q1277" s="11" t="n">
        <f aca="false">OliveWatbal!AA1277-OliveWatbal!W1277-F1277</f>
        <v>551.881343909587</v>
      </c>
      <c r="R1277" s="11" t="n">
        <f aca="false">OliveWatbal!AA1277+OliveWatbal!W1277-F1277</f>
        <v>527.265143909587</v>
      </c>
      <c r="S1277" s="6" t="n">
        <f aca="false">OliveWatbal!W1277</f>
        <v>-12.3081</v>
      </c>
      <c r="T1277" s="7" t="n">
        <f aca="false">OliveHrFlx!P1277-OliveHrFlx!P1276</f>
        <v>-2.01</v>
      </c>
      <c r="U1277" s="7" t="n">
        <f aca="false">TreeCalculations!$J$3*TreeCalculations!$K$3*(T1277/TreeCalculations!$L$3)</f>
        <v>-0.0658594657179735</v>
      </c>
    </row>
    <row r="1278" customFormat="false" ht="12.8" hidden="false" customHeight="false" outlineLevel="0" collapsed="false">
      <c r="C1278" s="2" t="n">
        <f aca="false">GrassWatbal!AA1278</f>
        <v>661.3908</v>
      </c>
      <c r="D1278" s="3" t="n">
        <f aca="false">(0.5*GrassWatbal!J1278*GrassTree!$C$31*GrassTree!$C$31/18.0152*40.7*60*60)/TreeCalculations!$I$2/TreeCalculations!$I$2</f>
        <v>62.320124117412</v>
      </c>
      <c r="E1278" s="8" t="n">
        <f aca="false">(GrassHrFlux!K1278*18.0152*GrassTree!$C$31*GrassTree!$C$31*2.45*0.5)/TreeCalculations!$I$2/TreeCalculations!$I$2</f>
        <v>9.944120172</v>
      </c>
      <c r="F1278" s="10" t="n">
        <f aca="false">D1278+(0.5*GrassWatbal!F1278*GrassTree!$C$31*GrassTree!$C$31/18.0152*40.7*60*60)/TreeCalculations!$I$2/TreeCalculations!$I$2 + (0.5*GrassWatbal!G1278*GrassTree!$C$31*GrassTree!$C$31/18.0152*40.7*60*60)/TreeCalculations!$I$2/TreeCalculations!$I$2</f>
        <v>62.320124117412</v>
      </c>
      <c r="G1278" s="5" t="n">
        <f aca="false">GrassWatbal!AA1278-GrassWatbal!W1278-F1278</f>
        <v>600.224275882588</v>
      </c>
      <c r="H1278" s="11" t="n">
        <f aca="false">GrassWatbal!AA1278+GrassWatbal!W1278-F1278</f>
        <v>597.917075882588</v>
      </c>
      <c r="I1278" s="6" t="n">
        <f aca="false">GrassWatbal!W1278</f>
        <v>-1.1536</v>
      </c>
      <c r="J1278" s="7" t="n">
        <f aca="false">GrassHrFlux!P1278-GrassHrFlux!P1277</f>
        <v>0.27</v>
      </c>
      <c r="K1278" s="7" t="n">
        <f aca="false">TreeCalculations!$J$2*TreeCalculations!$K$2*(J1278/TreeCalculations!$L$2)</f>
        <v>0.000353871756096574</v>
      </c>
      <c r="L1278" s="2" t="n">
        <f aca="false">OliveWatbal!V1278/(OliveTree!$C$31*2*OliveTree!$C$31*2)</f>
        <v>-314.549688</v>
      </c>
      <c r="M1278" s="12" t="n">
        <f aca="false">OliveWatbal!AA1278</f>
        <v>615.9607</v>
      </c>
      <c r="N1278" s="8" t="n">
        <f aca="false">(0.5*OliveWatbal!J1278*OliveTree!$C$31*OliveTree!$C$31/18.0152*40.7*60*60)/TreeCalculations!$I$3/TreeCalculations!$I$3</f>
        <v>401.878386029575</v>
      </c>
      <c r="O1278" s="8" t="n">
        <f aca="false">(OliveHrFlx!K1278*18.0152*OliveTree!$C$31*OliveTree!$C$31*2.45*0.5)/TreeCalculations!$I$3/TreeCalculations!$I$3</f>
        <v>65.31208089</v>
      </c>
      <c r="P1278" s="4" t="n">
        <f aca="false">N1278+(0.5*OliveWatbal!F1278*OliveTree!$C$31*OliveTree!$C$31/18.0152*40.7*60*60)/TreeCalculations!$I$3/TreeCalculations!$I$3 + (0.5*OliveWatbal!G1278*OliveTree!$C$31*OliveTree!$C$31/18.0152*40.7*60*60)/TreeCalculations!$I$3/TreeCalculations!$I$3</f>
        <v>401.878386029575</v>
      </c>
      <c r="Q1278" s="11" t="n">
        <f aca="false">OliveWatbal!AA1278-OliveWatbal!W1278-F1278</f>
        <v>554.660775882588</v>
      </c>
      <c r="R1278" s="11" t="n">
        <f aca="false">OliveWatbal!AA1278+OliveWatbal!W1278-F1278</f>
        <v>552.620375882588</v>
      </c>
      <c r="S1278" s="6" t="n">
        <f aca="false">OliveWatbal!W1278</f>
        <v>-1.0202</v>
      </c>
      <c r="T1278" s="7" t="n">
        <f aca="false">OliveHrFlx!P1278-OliveHrFlx!P1277</f>
        <v>0.280000000000001</v>
      </c>
      <c r="U1278" s="7" t="n">
        <f aca="false">TreeCalculations!$J$3*TreeCalculations!$K$3*(T1278/TreeCalculations!$L$3)</f>
        <v>0.00917445293583715</v>
      </c>
    </row>
    <row r="1279" customFormat="false" ht="12.8" hidden="false" customHeight="false" outlineLevel="0" collapsed="false">
      <c r="C1279" s="2" t="n">
        <f aca="false">GrassWatbal!AA1279</f>
        <v>655.136</v>
      </c>
      <c r="D1279" s="3" t="n">
        <f aca="false">(0.5*GrassWatbal!J1279*GrassTree!$C$31*GrassTree!$C$31/18.0152*40.7*60*60)/TreeCalculations!$I$2/TreeCalculations!$I$2</f>
        <v>59.6036580221147</v>
      </c>
      <c r="E1279" s="8" t="n">
        <f aca="false">(GrassHrFlux!K1279*18.0152*GrassTree!$C$31*GrassTree!$C$31*2.45*0.5)/TreeCalculations!$I$2/TreeCalculations!$I$2</f>
        <v>7.728430724</v>
      </c>
      <c r="F1279" s="10" t="n">
        <f aca="false">D1279+(0.5*GrassWatbal!F1279*GrassTree!$C$31*GrassTree!$C$31/18.0152*40.7*60*60)/TreeCalculations!$I$2/TreeCalculations!$I$2 + (0.5*GrassWatbal!G1279*GrassTree!$C$31*GrassTree!$C$31/18.0152*40.7*60*60)/TreeCalculations!$I$2/TreeCalculations!$I$2</f>
        <v>59.6036580221147</v>
      </c>
      <c r="G1279" s="5" t="n">
        <f aca="false">GrassWatbal!AA1279-GrassWatbal!W1279-F1279</f>
        <v>599.308341977885</v>
      </c>
      <c r="H1279" s="11" t="n">
        <f aca="false">GrassWatbal!AA1279+GrassWatbal!W1279-F1279</f>
        <v>591.756341977885</v>
      </c>
      <c r="I1279" s="6" t="n">
        <f aca="false">GrassWatbal!W1279</f>
        <v>-3.776</v>
      </c>
      <c r="J1279" s="7" t="n">
        <f aca="false">GrassHrFlux!P1279-GrassHrFlux!P1278</f>
        <v>0.32</v>
      </c>
      <c r="K1279" s="7" t="n">
        <f aca="false">TreeCalculations!$J$2*TreeCalculations!$K$2*(J1279/TreeCalculations!$L$2)</f>
        <v>0.000419403562781125</v>
      </c>
      <c r="L1279" s="2" t="n">
        <f aca="false">OliveWatbal!V1279/(OliveTree!$C$31*2*OliveTree!$C$31*2)</f>
        <v>-315.990584</v>
      </c>
      <c r="M1279" s="12" t="n">
        <f aca="false">OliveWatbal!AA1279</f>
        <v>610.443</v>
      </c>
      <c r="N1279" s="8" t="n">
        <f aca="false">(0.5*OliveWatbal!J1279*OliveTree!$C$31*OliveTree!$C$31/18.0152*40.7*60*60)/TreeCalculations!$I$3/TreeCalculations!$I$3</f>
        <v>389.926748523469</v>
      </c>
      <c r="O1279" s="8" t="n">
        <f aca="false">(OliveHrFlx!K1279*18.0152*OliveTree!$C$31*OliveTree!$C$31*2.45*0.5)/TreeCalculations!$I$3/TreeCalculations!$I$3</f>
        <v>51.36471305</v>
      </c>
      <c r="P1279" s="4" t="n">
        <f aca="false">N1279+(0.5*OliveWatbal!F1279*OliveTree!$C$31*OliveTree!$C$31/18.0152*40.7*60*60)/TreeCalculations!$I$3/TreeCalculations!$I$3 + (0.5*OliveWatbal!G1279*OliveTree!$C$31*OliveTree!$C$31/18.0152*40.7*60*60)/TreeCalculations!$I$3/TreeCalculations!$I$3</f>
        <v>389.926748523469</v>
      </c>
      <c r="Q1279" s="11" t="n">
        <f aca="false">OliveWatbal!AA1279-OliveWatbal!W1279-F1279</f>
        <v>554.240141977885</v>
      </c>
      <c r="R1279" s="11" t="n">
        <f aca="false">OliveWatbal!AA1279+OliveWatbal!W1279-F1279</f>
        <v>547.438541977885</v>
      </c>
      <c r="S1279" s="6" t="n">
        <f aca="false">OliveWatbal!W1279</f>
        <v>-3.4008</v>
      </c>
      <c r="T1279" s="7" t="n">
        <f aca="false">OliveHrFlx!P1279-OliveHrFlx!P1278</f>
        <v>0.369999999999997</v>
      </c>
      <c r="U1279" s="7" t="n">
        <f aca="false">TreeCalculations!$J$3*TreeCalculations!$K$3*(T1279/TreeCalculations!$L$3)</f>
        <v>0.0121233842366418</v>
      </c>
    </row>
    <row r="1280" customFormat="false" ht="12.8" hidden="false" customHeight="false" outlineLevel="0" collapsed="false">
      <c r="C1280" s="2" t="n">
        <f aca="false">GrassWatbal!AA1280</f>
        <v>384.4282</v>
      </c>
      <c r="D1280" s="3" t="n">
        <f aca="false">(0.5*GrassWatbal!J1280*GrassTree!$C$31*GrassTree!$C$31/18.0152*40.7*60*60)/TreeCalculations!$I$2/TreeCalculations!$I$2</f>
        <v>46.4849160708735</v>
      </c>
      <c r="E1280" s="8" t="n">
        <f aca="false">(GrassHrFlux!K1280*18.0152*GrassTree!$C$31*GrassTree!$C$31*2.45*0.5)/TreeCalculations!$I$2/TreeCalculations!$I$2</f>
        <v>9.557919322</v>
      </c>
      <c r="F1280" s="10" t="n">
        <f aca="false">D1280+(0.5*GrassWatbal!F1280*GrassTree!$C$31*GrassTree!$C$31/18.0152*40.7*60*60)/TreeCalculations!$I$2/TreeCalculations!$I$2 + (0.5*GrassWatbal!G1280*GrassTree!$C$31*GrassTree!$C$31/18.0152*40.7*60*60)/TreeCalculations!$I$2/TreeCalculations!$I$2</f>
        <v>46.4849160708735</v>
      </c>
      <c r="G1280" s="5" t="n">
        <f aca="false">GrassWatbal!AA1280-GrassWatbal!W1280-F1280</f>
        <v>345.227183929126</v>
      </c>
      <c r="H1280" s="11" t="n">
        <f aca="false">GrassWatbal!AA1280+GrassWatbal!W1280-F1280</f>
        <v>330.659383929126</v>
      </c>
      <c r="I1280" s="6" t="n">
        <f aca="false">GrassWatbal!W1280</f>
        <v>-7.2839</v>
      </c>
      <c r="J1280" s="7" t="n">
        <f aca="false">GrassHrFlux!P1280-GrassHrFlux!P1279</f>
        <v>-1.28</v>
      </c>
      <c r="K1280" s="7" t="n">
        <f aca="false">TreeCalculations!$J$2*TreeCalculations!$K$2*(J1280/TreeCalculations!$L$2)</f>
        <v>-0.0016776142511245</v>
      </c>
      <c r="L1280" s="2" t="n">
        <f aca="false">OliveWatbal!V1280/(OliveTree!$C$31*2*OliveTree!$C$31*2)</f>
        <v>-206.158124</v>
      </c>
      <c r="M1280" s="12" t="n">
        <f aca="false">OliveWatbal!AA1280</f>
        <v>356.9356</v>
      </c>
      <c r="N1280" s="8" t="n">
        <f aca="false">(0.5*OliveWatbal!J1280*OliveTree!$C$31*OliveTree!$C$31/18.0152*40.7*60*60)/TreeCalculations!$I$3/TreeCalculations!$I$3</f>
        <v>306.655676317776</v>
      </c>
      <c r="O1280" s="8" t="n">
        <f aca="false">(OliveHrFlx!K1280*18.0152*OliveTree!$C$31*OliveTree!$C$31*2.45*0.5)/TreeCalculations!$I$3/TreeCalculations!$I$3</f>
        <v>61.635448798</v>
      </c>
      <c r="P1280" s="4" t="n">
        <f aca="false">N1280+(0.5*OliveWatbal!F1280*OliveTree!$C$31*OliveTree!$C$31/18.0152*40.7*60*60)/TreeCalculations!$I$3/TreeCalculations!$I$3 + (0.5*OliveWatbal!G1280*OliveTree!$C$31*OliveTree!$C$31/18.0152*40.7*60*60)/TreeCalculations!$I$3/TreeCalculations!$I$3</f>
        <v>306.655676317776</v>
      </c>
      <c r="Q1280" s="11" t="n">
        <f aca="false">OliveWatbal!AA1280-OliveWatbal!W1280-F1280</f>
        <v>318.106883929127</v>
      </c>
      <c r="R1280" s="11" t="n">
        <f aca="false">OliveWatbal!AA1280+OliveWatbal!W1280-F1280</f>
        <v>302.794483929127</v>
      </c>
      <c r="S1280" s="6" t="n">
        <f aca="false">OliveWatbal!W1280</f>
        <v>-7.6562</v>
      </c>
      <c r="T1280" s="7" t="n">
        <f aca="false">OliveHrFlx!P1280-OliveHrFlx!P1279</f>
        <v>-1.3</v>
      </c>
      <c r="U1280" s="7" t="n">
        <f aca="false">TreeCalculations!$J$3*TreeCalculations!$K$3*(T1280/TreeCalculations!$L$3)</f>
        <v>-0.042595674344958</v>
      </c>
    </row>
    <row r="1281" customFormat="false" ht="12.8" hidden="false" customHeight="false" outlineLevel="0" collapsed="false">
      <c r="C1281" s="2" t="n">
        <f aca="false">GrassWatbal!AA1281</f>
        <v>533.2266</v>
      </c>
      <c r="D1281" s="3" t="n">
        <f aca="false">(0.5*GrassWatbal!J1281*GrassTree!$C$31*GrassTree!$C$31/18.0152*40.7*60*60)/TreeCalculations!$I$2/TreeCalculations!$I$2</f>
        <v>57.2531828678005</v>
      </c>
      <c r="E1281" s="8" t="n">
        <f aca="false">(GrassHrFlux!K1281*18.0152*GrassTree!$C$31*GrassTree!$C$31*2.45*0.5)/TreeCalculations!$I$2/TreeCalculations!$I$2</f>
        <v>0.359718506</v>
      </c>
      <c r="F1281" s="10" t="n">
        <f aca="false">D1281+(0.5*GrassWatbal!F1281*GrassTree!$C$31*GrassTree!$C$31/18.0152*40.7*60*60)/TreeCalculations!$I$2/TreeCalculations!$I$2 + (0.5*GrassWatbal!G1281*GrassTree!$C$31*GrassTree!$C$31/18.0152*40.7*60*60)/TreeCalculations!$I$2/TreeCalculations!$I$2</f>
        <v>57.2531828678005</v>
      </c>
      <c r="G1281" s="5" t="n">
        <f aca="false">GrassWatbal!AA1281-GrassWatbal!W1281-F1281</f>
        <v>475.7504171322</v>
      </c>
      <c r="H1281" s="11" t="n">
        <f aca="false">GrassWatbal!AA1281+GrassWatbal!W1281-F1281</f>
        <v>476.196417132199</v>
      </c>
      <c r="I1281" s="6" t="n">
        <f aca="false">GrassWatbal!W1281</f>
        <v>0.223</v>
      </c>
      <c r="J1281" s="7" t="n">
        <f aca="false">GrassHrFlux!P1281-GrassHrFlux!P1280</f>
        <v>-0.899999999999999</v>
      </c>
      <c r="K1281" s="7" t="n">
        <f aca="false">TreeCalculations!$J$2*TreeCalculations!$K$2*(J1281/TreeCalculations!$L$2)</f>
        <v>-0.00117957252032191</v>
      </c>
      <c r="L1281" s="2" t="n">
        <f aca="false">OliveWatbal!V1281/(OliveTree!$C$31*2*OliveTree!$C$31*2)</f>
        <v>-285.296796</v>
      </c>
      <c r="M1281" s="12" t="n">
        <f aca="false">OliveWatbal!AA1281</f>
        <v>492.6747</v>
      </c>
      <c r="N1281" s="8" t="n">
        <f aca="false">(0.5*OliveWatbal!J1281*OliveTree!$C$31*OliveTree!$C$31/18.0152*40.7*60*60)/TreeCalculations!$I$3/TreeCalculations!$I$3</f>
        <v>367.983558328523</v>
      </c>
      <c r="O1281" s="8" t="n">
        <f aca="false">(OliveHrFlx!K1281*18.0152*OliveTree!$C$31*OliveTree!$C$31*2.45*0.5)/TreeCalculations!$I$3/TreeCalculations!$I$3</f>
        <v>14.684459748</v>
      </c>
      <c r="P1281" s="4" t="n">
        <f aca="false">N1281+(0.5*OliveWatbal!F1281*OliveTree!$C$31*OliveTree!$C$31/18.0152*40.7*60*60)/TreeCalculations!$I$3/TreeCalculations!$I$3 + (0.5*OliveWatbal!G1281*OliveTree!$C$31*OliveTree!$C$31/18.0152*40.7*60*60)/TreeCalculations!$I$3/TreeCalculations!$I$3</f>
        <v>367.983558328523</v>
      </c>
      <c r="Q1281" s="11" t="n">
        <f aca="false">OliveWatbal!AA1281-OliveWatbal!W1281-F1281</f>
        <v>435.326417132199</v>
      </c>
      <c r="R1281" s="11" t="n">
        <f aca="false">OliveWatbal!AA1281+OliveWatbal!W1281-F1281</f>
        <v>435.516617132199</v>
      </c>
      <c r="S1281" s="6" t="n">
        <f aca="false">OliveWatbal!W1281</f>
        <v>0.0951</v>
      </c>
      <c r="T1281" s="7" t="n">
        <f aca="false">OliveHrFlx!P1281-OliveHrFlx!P1280</f>
        <v>-0.849999999999998</v>
      </c>
      <c r="U1281" s="7" t="n">
        <f aca="false">TreeCalculations!$J$3*TreeCalculations!$K$3*(T1281/TreeCalculations!$L$3)</f>
        <v>-0.027851017840934</v>
      </c>
    </row>
    <row r="1282" customFormat="false" ht="12.8" hidden="false" customHeight="false" outlineLevel="0" collapsed="false">
      <c r="C1282" s="2" t="n">
        <f aca="false">GrassWatbal!AA1282</f>
        <v>316.608</v>
      </c>
      <c r="D1282" s="3" t="n">
        <f aca="false">(0.5*GrassWatbal!J1282*GrassTree!$C$31*GrassTree!$C$31/18.0152*40.7*60*60)/TreeCalculations!$I$2/TreeCalculations!$I$2</f>
        <v>2.2935432301612</v>
      </c>
      <c r="E1282" s="8" t="n">
        <f aca="false">(GrassHrFlux!K1282*18.0152*GrassTree!$C$31*GrassTree!$C$31*2.45*0.5)/TreeCalculations!$I$2/TreeCalculations!$I$2</f>
        <v>0.315581266</v>
      </c>
      <c r="F1282" s="10" t="n">
        <f aca="false">D1282+(0.5*GrassWatbal!F1282*GrassTree!$C$31*GrassTree!$C$31/18.0152*40.7*60*60)/TreeCalculations!$I$2/TreeCalculations!$I$2 + (0.5*GrassWatbal!G1282*GrassTree!$C$31*GrassTree!$C$31/18.0152*40.7*60*60)/TreeCalculations!$I$2/TreeCalculations!$I$2</f>
        <v>2.2935432301612</v>
      </c>
      <c r="G1282" s="5" t="n">
        <f aca="false">GrassWatbal!AA1282-GrassWatbal!W1282-F1282</f>
        <v>310.890256769839</v>
      </c>
      <c r="H1282" s="11" t="n">
        <f aca="false">GrassWatbal!AA1282+GrassWatbal!W1282-F1282</f>
        <v>317.738656769839</v>
      </c>
      <c r="I1282" s="6" t="n">
        <f aca="false">GrassWatbal!W1282</f>
        <v>3.4242</v>
      </c>
      <c r="J1282" s="7" t="n">
        <f aca="false">GrassHrFlux!P1282-GrassHrFlux!P1281</f>
        <v>-0.260000000000002</v>
      </c>
      <c r="K1282" s="7" t="n">
        <f aca="false">TreeCalculations!$J$2*TreeCalculations!$K$2*(J1282/TreeCalculations!$L$2)</f>
        <v>-0.000340765394759666</v>
      </c>
      <c r="L1282" s="2" t="n">
        <f aca="false">OliveWatbal!V1282/(OliveTree!$C$31*2*OliveTree!$C$31*2)</f>
        <v>-187.702832</v>
      </c>
      <c r="M1282" s="12" t="n">
        <f aca="false">OliveWatbal!AA1282</f>
        <v>290.6655</v>
      </c>
      <c r="N1282" s="8" t="n">
        <f aca="false">(0.5*OliveWatbal!J1282*OliveTree!$C$31*OliveTree!$C$31/18.0152*40.7*60*60)/TreeCalculations!$I$3/TreeCalculations!$I$3</f>
        <v>87.6710966295128</v>
      </c>
      <c r="O1282" s="8" t="n">
        <f aca="false">(OliveHrFlx!K1282*18.0152*OliveTree!$C$31*OliveTree!$C$31*2.45*0.5)/TreeCalculations!$I$3/TreeCalculations!$I$3</f>
        <v>11.716230358</v>
      </c>
      <c r="P1282" s="4" t="n">
        <f aca="false">N1282+(0.5*OliveWatbal!F1282*OliveTree!$C$31*OliveTree!$C$31/18.0152*40.7*60*60)/TreeCalculations!$I$3/TreeCalculations!$I$3 + (0.5*OliveWatbal!G1282*OliveTree!$C$31*OliveTree!$C$31/18.0152*40.7*60*60)/TreeCalculations!$I$3/TreeCalculations!$I$3</f>
        <v>87.6710966295128</v>
      </c>
      <c r="Q1282" s="11" t="n">
        <f aca="false">OliveWatbal!AA1282-OliveWatbal!W1282-F1282</f>
        <v>285.547256769839</v>
      </c>
      <c r="R1282" s="11" t="n">
        <f aca="false">OliveWatbal!AA1282+OliveWatbal!W1282-F1282</f>
        <v>291.196656769839</v>
      </c>
      <c r="S1282" s="6" t="n">
        <f aca="false">OliveWatbal!W1282</f>
        <v>2.8247</v>
      </c>
      <c r="T1282" s="7" t="n">
        <f aca="false">OliveHrFlx!P1282-OliveHrFlx!P1281</f>
        <v>-0.25</v>
      </c>
      <c r="U1282" s="7" t="n">
        <f aca="false">TreeCalculations!$J$3*TreeCalculations!$K$3*(T1282/TreeCalculations!$L$3)</f>
        <v>-0.00819147583556885</v>
      </c>
    </row>
    <row r="1283" customFormat="false" ht="12.8" hidden="false" customHeight="false" outlineLevel="0" collapsed="false">
      <c r="C1283" s="2" t="n">
        <f aca="false">GrassWatbal!AA1283</f>
        <v>284.7814</v>
      </c>
      <c r="D1283" s="3" t="n">
        <f aca="false">(0.5*GrassWatbal!J1283*GrassTree!$C$31*GrassTree!$C$31/18.0152*40.7*60*60)/TreeCalculations!$I$2/TreeCalculations!$I$2</f>
        <v>1.96821794928727</v>
      </c>
      <c r="E1283" s="8" t="n">
        <f aca="false">(GrassHrFlux!K1283*18.0152*GrassTree!$C$31*GrassTree!$C$31*2.45*0.5)/TreeCalculations!$I$2/TreeCalculations!$I$2</f>
        <v>4.33648383</v>
      </c>
      <c r="F1283" s="10" t="n">
        <f aca="false">D1283+(0.5*GrassWatbal!F1283*GrassTree!$C$31*GrassTree!$C$31/18.0152*40.7*60*60)/TreeCalculations!$I$2/TreeCalculations!$I$2 + (0.5*GrassWatbal!G1283*GrassTree!$C$31*GrassTree!$C$31/18.0152*40.7*60*60)/TreeCalculations!$I$2/TreeCalculations!$I$2</f>
        <v>1.96821794928727</v>
      </c>
      <c r="G1283" s="5" t="n">
        <f aca="false">GrassWatbal!AA1283-GrassWatbal!W1283-F1283</f>
        <v>279.094682050713</v>
      </c>
      <c r="H1283" s="11" t="n">
        <f aca="false">GrassWatbal!AA1283+GrassWatbal!W1283-F1283</f>
        <v>286.531682050713</v>
      </c>
      <c r="I1283" s="6" t="n">
        <f aca="false">GrassWatbal!W1283</f>
        <v>3.7185</v>
      </c>
      <c r="J1283" s="7" t="n">
        <f aca="false">GrassHrFlux!P1283-GrassHrFlux!P1282</f>
        <v>-0.719999999999999</v>
      </c>
      <c r="K1283" s="7" t="n">
        <f aca="false">TreeCalculations!$J$2*TreeCalculations!$K$2*(J1283/TreeCalculations!$L$2)</f>
        <v>-0.00094365801625753</v>
      </c>
      <c r="L1283" s="2" t="n">
        <f aca="false">OliveWatbal!V1283/(OliveTree!$C$31*2*OliveTree!$C$31*2)</f>
        <v>-191.308104</v>
      </c>
      <c r="M1283" s="12" t="n">
        <f aca="false">OliveWatbal!AA1283</f>
        <v>258.7505</v>
      </c>
      <c r="N1283" s="8" t="n">
        <f aca="false">(0.5*OliveWatbal!J1283*OliveTree!$C$31*OliveTree!$C$31/18.0152*40.7*60*60)/TreeCalculations!$I$3/TreeCalculations!$I$3</f>
        <v>69.9449353878947</v>
      </c>
      <c r="O1283" s="8" t="n">
        <f aca="false">(OliveHrFlx!K1283*18.0152*OliveTree!$C$31*OliveTree!$C$31*2.45*0.5)/TreeCalculations!$I$3/TreeCalculations!$I$3</f>
        <v>29.353471462</v>
      </c>
      <c r="P1283" s="4" t="n">
        <f aca="false">N1283+(0.5*OliveWatbal!F1283*OliveTree!$C$31*OliveTree!$C$31/18.0152*40.7*60*60)/TreeCalculations!$I$3/TreeCalculations!$I$3 + (0.5*OliveWatbal!G1283*OliveTree!$C$31*OliveTree!$C$31/18.0152*40.7*60*60)/TreeCalculations!$I$3/TreeCalculations!$I$3</f>
        <v>69.9449353878947</v>
      </c>
      <c r="Q1283" s="11" t="n">
        <f aca="false">OliveWatbal!AA1283-OliveWatbal!W1283-F1283</f>
        <v>253.435482050713</v>
      </c>
      <c r="R1283" s="11" t="n">
        <f aca="false">OliveWatbal!AA1283+OliveWatbal!W1283-F1283</f>
        <v>260.129082050713</v>
      </c>
      <c r="S1283" s="6" t="n">
        <f aca="false">OliveWatbal!W1283</f>
        <v>3.3468</v>
      </c>
      <c r="T1283" s="7" t="n">
        <f aca="false">OliveHrFlx!P1283-OliveHrFlx!P1282</f>
        <v>-0.690000000000001</v>
      </c>
      <c r="U1283" s="7" t="n">
        <f aca="false">TreeCalculations!$J$3*TreeCalculations!$K$3*(T1283/TreeCalculations!$L$3)</f>
        <v>-0.0226084733061701</v>
      </c>
    </row>
    <row r="1284" customFormat="false" ht="12.8" hidden="false" customHeight="false" outlineLevel="0" collapsed="false">
      <c r="C1284" s="2" t="n">
        <f aca="false">GrassWatbal!AA1284</f>
        <v>168.328</v>
      </c>
      <c r="D1284" s="3" t="n">
        <f aca="false">(0.5*GrassWatbal!J1284*GrassTree!$C$31*GrassTree!$C$31/18.0152*40.7*60*60)/TreeCalculations!$I$2/TreeCalculations!$I$2</f>
        <v>25.9609574137395</v>
      </c>
      <c r="E1284" s="8" t="n">
        <f aca="false">(GrassHrFlux!K1284*18.0152*GrassTree!$C$31*GrassTree!$C$31*2.45*0.5)/TreeCalculations!$I$2/TreeCalculations!$I$2</f>
        <v>3.959110428</v>
      </c>
      <c r="F1284" s="10" t="n">
        <f aca="false">D1284+(0.5*GrassWatbal!F1284*GrassTree!$C$31*GrassTree!$C$31/18.0152*40.7*60*60)/TreeCalculations!$I$2/TreeCalculations!$I$2 + (0.5*GrassWatbal!G1284*GrassTree!$C$31*GrassTree!$C$31/18.0152*40.7*60*60)/TreeCalculations!$I$2/TreeCalculations!$I$2</f>
        <v>25.9609574137395</v>
      </c>
      <c r="G1284" s="5" t="n">
        <f aca="false">GrassWatbal!AA1284-GrassWatbal!W1284-F1284</f>
        <v>136.98824258626</v>
      </c>
      <c r="H1284" s="11" t="n">
        <f aca="false">GrassWatbal!AA1284+GrassWatbal!W1284-F1284</f>
        <v>147.745842586261</v>
      </c>
      <c r="I1284" s="6" t="n">
        <f aca="false">GrassWatbal!W1284</f>
        <v>5.3788</v>
      </c>
      <c r="J1284" s="7" t="n">
        <f aca="false">GrassHrFlux!P1284-GrassHrFlux!P1283</f>
        <v>-0.16</v>
      </c>
      <c r="K1284" s="7" t="n">
        <f aca="false">TreeCalculations!$J$2*TreeCalculations!$K$2*(J1284/TreeCalculations!$L$2)</f>
        <v>-0.000209701781390563</v>
      </c>
      <c r="L1284" s="2" t="n">
        <f aca="false">OliveWatbal!V1284/(OliveTree!$C$31*2*OliveTree!$C$31*2)</f>
        <v>-117.219464</v>
      </c>
      <c r="M1284" s="12" t="n">
        <f aca="false">OliveWatbal!AA1284</f>
        <v>153.68</v>
      </c>
      <c r="N1284" s="8" t="n">
        <f aca="false">(0.5*OliveWatbal!J1284*OliveTree!$C$31*OliveTree!$C$31/18.0152*40.7*60*60)/TreeCalculations!$I$3/TreeCalculations!$I$3</f>
        <v>175.256795372796</v>
      </c>
      <c r="O1284" s="8" t="n">
        <f aca="false">(OliveHrFlx!K1284*18.0152*OliveTree!$C$31*OliveTree!$C$31*2.45*0.5)/TreeCalculations!$I$3/TreeCalculations!$I$3</f>
        <v>25.012573908</v>
      </c>
      <c r="P1284" s="4" t="n">
        <f aca="false">N1284+(0.5*OliveWatbal!F1284*OliveTree!$C$31*OliveTree!$C$31/18.0152*40.7*60*60)/TreeCalculations!$I$3/TreeCalculations!$I$3 + (0.5*OliveWatbal!G1284*OliveTree!$C$31*OliveTree!$C$31/18.0152*40.7*60*60)/TreeCalculations!$I$3/TreeCalculations!$I$3</f>
        <v>175.256795372796</v>
      </c>
      <c r="Q1284" s="11" t="n">
        <f aca="false">OliveWatbal!AA1284-OliveWatbal!W1284-F1284</f>
        <v>122.969842586261</v>
      </c>
      <c r="R1284" s="11" t="n">
        <f aca="false">OliveWatbal!AA1284+OliveWatbal!W1284-F1284</f>
        <v>132.46824258626</v>
      </c>
      <c r="S1284" s="6" t="n">
        <f aca="false">OliveWatbal!W1284</f>
        <v>4.7492</v>
      </c>
      <c r="T1284" s="7" t="n">
        <f aca="false">OliveHrFlx!P1284-OliveHrFlx!P1283</f>
        <v>-0.140000000000001</v>
      </c>
      <c r="U1284" s="7" t="n">
        <f aca="false">TreeCalculations!$J$3*TreeCalculations!$K$3*(T1284/TreeCalculations!$L$3)</f>
        <v>-0.00458722646791857</v>
      </c>
    </row>
    <row r="1285" customFormat="false" ht="12.8" hidden="false" customHeight="false" outlineLevel="0" collapsed="false">
      <c r="C1285" s="2" t="n">
        <f aca="false">GrassWatbal!AA1285</f>
        <v>124.9313</v>
      </c>
      <c r="D1285" s="3" t="n">
        <f aca="false">(0.5*GrassWatbal!J1285*GrassTree!$C$31*GrassTree!$C$31/18.0152*40.7*60*60)/TreeCalculations!$I$2/TreeCalculations!$I$2</f>
        <v>23.6877470136329</v>
      </c>
      <c r="E1285" s="8" t="n">
        <f aca="false">(GrassHrFlux!K1285*18.0152*GrassTree!$C$31*GrassTree!$C$31*2.45*0.5)/TreeCalculations!$I$2/TreeCalculations!$I$2</f>
        <v>2.28410217</v>
      </c>
      <c r="F1285" s="10" t="n">
        <f aca="false">D1285+(0.5*GrassWatbal!F1285*GrassTree!$C$31*GrassTree!$C$31/18.0152*40.7*60*60)/TreeCalculations!$I$2/TreeCalculations!$I$2 + (0.5*GrassWatbal!G1285*GrassTree!$C$31*GrassTree!$C$31/18.0152*40.7*60*60)/TreeCalculations!$I$2/TreeCalculations!$I$2</f>
        <v>23.6877470136329</v>
      </c>
      <c r="G1285" s="5" t="n">
        <f aca="false">GrassWatbal!AA1285-GrassWatbal!W1285-F1285</f>
        <v>96.3692529863671</v>
      </c>
      <c r="H1285" s="11" t="n">
        <f aca="false">GrassWatbal!AA1285+GrassWatbal!W1285-F1285</f>
        <v>106.117852986367</v>
      </c>
      <c r="I1285" s="6" t="n">
        <f aca="false">GrassWatbal!W1285</f>
        <v>4.8743</v>
      </c>
      <c r="J1285" s="7" t="n">
        <f aca="false">GrassHrFlux!P1285-GrassHrFlux!P1284</f>
        <v>-0.359999999999999</v>
      </c>
      <c r="K1285" s="7" t="n">
        <f aca="false">TreeCalculations!$J$2*TreeCalculations!$K$2*(J1285/TreeCalculations!$L$2)</f>
        <v>-0.000471829008128765</v>
      </c>
      <c r="L1285" s="2" t="n">
        <f aca="false">OliveWatbal!V1285/(OliveTree!$C$31*2*OliveTree!$C$31*2)</f>
        <v>-118.9262</v>
      </c>
      <c r="M1285" s="12" t="n">
        <f aca="false">OliveWatbal!AA1285</f>
        <v>112.7572</v>
      </c>
      <c r="N1285" s="8" t="n">
        <f aca="false">(0.5*OliveWatbal!J1285*OliveTree!$C$31*OliveTree!$C$31/18.0152*40.7*60*60)/TreeCalculations!$I$3/TreeCalculations!$I$3</f>
        <v>149.336503619166</v>
      </c>
      <c r="O1285" s="8" t="n">
        <f aca="false">(OliveHrFlx!K1285*18.0152*OliveTree!$C$31*OliveTree!$C$31*2.45*0.5)/TreeCalculations!$I$3/TreeCalculations!$I$3</f>
        <v>16.125540634</v>
      </c>
      <c r="P1285" s="4" t="n">
        <f aca="false">N1285+(0.5*OliveWatbal!F1285*OliveTree!$C$31*OliveTree!$C$31/18.0152*40.7*60*60)/TreeCalculations!$I$3/TreeCalculations!$I$3 + (0.5*OliveWatbal!G1285*OliveTree!$C$31*OliveTree!$C$31/18.0152*40.7*60*60)/TreeCalculations!$I$3/TreeCalculations!$I$3</f>
        <v>149.336503619166</v>
      </c>
      <c r="Q1285" s="11" t="n">
        <f aca="false">OliveWatbal!AA1285-OliveWatbal!W1285-F1285</f>
        <v>84.6376529863671</v>
      </c>
      <c r="R1285" s="11" t="n">
        <f aca="false">OliveWatbal!AA1285+OliveWatbal!W1285-F1285</f>
        <v>93.5012529863671</v>
      </c>
      <c r="S1285" s="6" t="n">
        <f aca="false">OliveWatbal!W1285</f>
        <v>4.4318</v>
      </c>
      <c r="T1285" s="7" t="n">
        <f aca="false">OliveHrFlx!P1285-OliveHrFlx!P1284</f>
        <v>-0.329999999999998</v>
      </c>
      <c r="U1285" s="7" t="n">
        <f aca="false">TreeCalculations!$J$3*TreeCalculations!$K$3*(T1285/TreeCalculations!$L$3)</f>
        <v>-0.0108127481029508</v>
      </c>
    </row>
    <row r="1286" customFormat="false" ht="12.8" hidden="false" customHeight="false" outlineLevel="0" collapsed="false">
      <c r="C1286" s="2" t="n">
        <f aca="false">GrassWatbal!AA1286</f>
        <v>75.4949</v>
      </c>
      <c r="D1286" s="3" t="n">
        <f aca="false">(0.5*GrassWatbal!J1286*GrassTree!$C$31*GrassTree!$C$31/18.0152*40.7*60*60)/TreeCalculations!$I$2/TreeCalculations!$I$2</f>
        <v>13.663661796705</v>
      </c>
      <c r="E1286" s="8" t="n">
        <f aca="false">(GrassHrFlux!K1286*18.0152*GrassTree!$C$31*GrassTree!$C$31*2.45*0.5)/TreeCalculations!$I$2/TreeCalculations!$I$2</f>
        <v>1.944245422</v>
      </c>
      <c r="F1286" s="10" t="n">
        <f aca="false">D1286+(0.5*GrassWatbal!F1286*GrassTree!$C$31*GrassTree!$C$31/18.0152*40.7*60*60)/TreeCalculations!$I$2/TreeCalculations!$I$2 + (0.5*GrassWatbal!G1286*GrassTree!$C$31*GrassTree!$C$31/18.0152*40.7*60*60)/TreeCalculations!$I$2/TreeCalculations!$I$2</f>
        <v>13.663661796705</v>
      </c>
      <c r="G1286" s="5" t="n">
        <f aca="false">GrassWatbal!AA1286-GrassWatbal!W1286-F1286</f>
        <v>56.790438203295</v>
      </c>
      <c r="H1286" s="11" t="n">
        <f aca="false">GrassWatbal!AA1286+GrassWatbal!W1286-F1286</f>
        <v>66.872038203295</v>
      </c>
      <c r="I1286" s="6" t="n">
        <f aca="false">GrassWatbal!W1286</f>
        <v>5.0408</v>
      </c>
      <c r="J1286" s="7" t="n">
        <f aca="false">GrassHrFlux!P1286-GrassHrFlux!P1285</f>
        <v>-0.16</v>
      </c>
      <c r="K1286" s="7" t="n">
        <f aca="false">TreeCalculations!$J$2*TreeCalculations!$K$2*(J1286/TreeCalculations!$L$2)</f>
        <v>-0.000209701781390563</v>
      </c>
      <c r="L1286" s="2" t="n">
        <f aca="false">OliveWatbal!V1286/(OliveTree!$C$31*2*OliveTree!$C$31*2)</f>
        <v>-38.509956</v>
      </c>
      <c r="M1286" s="12" t="n">
        <f aca="false">OliveWatbal!AA1286</f>
        <v>70.7276</v>
      </c>
      <c r="N1286" s="8" t="n">
        <f aca="false">(0.5*OliveWatbal!J1286*OliveTree!$C$31*OliveTree!$C$31/18.0152*40.7*60*60)/TreeCalculations!$I$3/TreeCalculations!$I$3</f>
        <v>96.2759503086283</v>
      </c>
      <c r="O1286" s="8" t="n">
        <f aca="false">(OliveHrFlx!K1286*18.0152*OliveTree!$C$31*OliveTree!$C$31*2.45*0.5)/TreeCalculations!$I$3/TreeCalculations!$I$3</f>
        <v>14.13495111</v>
      </c>
      <c r="P1286" s="4" t="n">
        <f aca="false">N1286+(0.5*OliveWatbal!F1286*OliveTree!$C$31*OliveTree!$C$31/18.0152*40.7*60*60)/TreeCalculations!$I$3/TreeCalculations!$I$3 + (0.5*OliveWatbal!G1286*OliveTree!$C$31*OliveTree!$C$31/18.0152*40.7*60*60)/TreeCalculations!$I$3/TreeCalculations!$I$3</f>
        <v>96.2759503086283</v>
      </c>
      <c r="Q1286" s="11" t="n">
        <f aca="false">OliveWatbal!AA1286-OliveWatbal!W1286-F1286</f>
        <v>52.702938203295</v>
      </c>
      <c r="R1286" s="11" t="n">
        <f aca="false">OliveWatbal!AA1286+OliveWatbal!W1286-F1286</f>
        <v>61.424938203295</v>
      </c>
      <c r="S1286" s="6" t="n">
        <f aca="false">OliveWatbal!W1286</f>
        <v>4.361</v>
      </c>
      <c r="T1286" s="7" t="n">
        <f aca="false">OliveHrFlx!P1286-OliveHrFlx!P1285</f>
        <v>-0.16</v>
      </c>
      <c r="U1286" s="7" t="n">
        <f aca="false">TreeCalculations!$J$3*TreeCalculations!$K$3*(T1286/TreeCalculations!$L$3)</f>
        <v>-0.00524254453476407</v>
      </c>
    </row>
    <row r="1287" customFormat="false" ht="12.8" hidden="false" customHeight="false" outlineLevel="0" collapsed="false">
      <c r="C1287" s="2" t="n">
        <f aca="false">GrassWatbal!AA1287</f>
        <v>52.7513</v>
      </c>
      <c r="D1287" s="3" t="n">
        <f aca="false">(0.5*GrassWatbal!J1287*GrassTree!$C$31*GrassTree!$C$31/18.0152*40.7*60*60)/TreeCalculations!$I$2/TreeCalculations!$I$2</f>
        <v>11.626312225232</v>
      </c>
      <c r="E1287" s="8" t="n">
        <f aca="false">(GrassHrFlux!K1287*18.0152*GrassTree!$C$31*GrassTree!$C$31*2.45*0.5)/TreeCalculations!$I$2/TreeCalculations!$I$2</f>
        <v>0</v>
      </c>
      <c r="F1287" s="10" t="n">
        <f aca="false">D1287+(0.5*GrassWatbal!F1287*GrassTree!$C$31*GrassTree!$C$31/18.0152*40.7*60*60)/TreeCalculations!$I$2/TreeCalculations!$I$2 + (0.5*GrassWatbal!G1287*GrassTree!$C$31*GrassTree!$C$31/18.0152*40.7*60*60)/TreeCalculations!$I$2/TreeCalculations!$I$2</f>
        <v>11.626312225232</v>
      </c>
      <c r="G1287" s="5" t="n">
        <f aca="false">GrassWatbal!AA1287-GrassWatbal!W1287-F1287</f>
        <v>36.637687774768</v>
      </c>
      <c r="H1287" s="11" t="n">
        <f aca="false">GrassWatbal!AA1287+GrassWatbal!W1287-F1287</f>
        <v>45.612287774768</v>
      </c>
      <c r="I1287" s="6" t="n">
        <f aca="false">GrassWatbal!W1287</f>
        <v>4.4873</v>
      </c>
      <c r="J1287" s="7" t="n">
        <f aca="false">GrassHrFlux!P1287-GrassHrFlux!P1286</f>
        <v>0.23</v>
      </c>
      <c r="K1287" s="7" t="n">
        <f aca="false">TreeCalculations!$J$2*TreeCalculations!$K$2*(J1287/TreeCalculations!$L$2)</f>
        <v>0.000301446310748934</v>
      </c>
      <c r="L1287" s="2" t="n">
        <f aca="false">OliveWatbal!V1287/(OliveTree!$C$31*2*OliveTree!$C$31*2)</f>
        <v>-25.896856</v>
      </c>
      <c r="M1287" s="12" t="n">
        <f aca="false">OliveWatbal!AA1287</f>
        <v>49.6189</v>
      </c>
      <c r="N1287" s="8" t="n">
        <f aca="false">(0.5*OliveWatbal!J1287*OliveTree!$C$31*OliveTree!$C$31/18.0152*40.7*60*60)/TreeCalculations!$I$3/TreeCalculations!$I$3</f>
        <v>84.393444424708</v>
      </c>
      <c r="O1287" s="8" t="n">
        <f aca="false">(OliveHrFlx!K1287*18.0152*OliveTree!$C$31*OliveTree!$C$31*2.45*0.5)/TreeCalculations!$I$3/TreeCalculations!$I$3</f>
        <v>0</v>
      </c>
      <c r="P1287" s="4" t="n">
        <f aca="false">N1287+(0.5*OliveWatbal!F1287*OliveTree!$C$31*OliveTree!$C$31/18.0152*40.7*60*60)/TreeCalculations!$I$3/TreeCalculations!$I$3 + (0.5*OliveWatbal!G1287*OliveTree!$C$31*OliveTree!$C$31/18.0152*40.7*60*60)/TreeCalculations!$I$3/TreeCalculations!$I$3</f>
        <v>84.393444424708</v>
      </c>
      <c r="Q1287" s="11" t="n">
        <f aca="false">OliveWatbal!AA1287-OliveWatbal!W1287-F1287</f>
        <v>34.096087774768</v>
      </c>
      <c r="R1287" s="11" t="n">
        <f aca="false">OliveWatbal!AA1287+OliveWatbal!W1287-F1287</f>
        <v>41.889087774768</v>
      </c>
      <c r="S1287" s="6" t="n">
        <f aca="false">OliveWatbal!W1287</f>
        <v>3.8965</v>
      </c>
      <c r="T1287" s="7" t="n">
        <f aca="false">OliveHrFlx!P1287-OliveHrFlx!P1286</f>
        <v>0.25</v>
      </c>
      <c r="U1287" s="7" t="n">
        <f aca="false">TreeCalculations!$J$3*TreeCalculations!$K$3*(T1287/TreeCalculations!$L$3)</f>
        <v>0.00819147583556885</v>
      </c>
    </row>
    <row r="1288" customFormat="false" ht="12.8" hidden="false" customHeight="false" outlineLevel="0" collapsed="false">
      <c r="C1288" s="2" t="n">
        <f aca="false">GrassWatbal!AA1288</f>
        <v>24.3683</v>
      </c>
      <c r="D1288" s="3" t="n">
        <f aca="false">(0.5*GrassWatbal!J1288*GrassTree!$C$31*GrassTree!$C$31/18.0152*40.7*60*60)/TreeCalculations!$I$2/TreeCalculations!$I$2</f>
        <v>0.0162662640436964</v>
      </c>
      <c r="E1288" s="8" t="n">
        <f aca="false">(GrassHrFlux!K1288*18.0152*GrassTree!$C$31*GrassTree!$C$31*2.45*0.5)/TreeCalculations!$I$2/TreeCalculations!$I$2</f>
        <v>0</v>
      </c>
      <c r="F1288" s="10" t="n">
        <f aca="false">D1288+(0.5*GrassWatbal!F1288*GrassTree!$C$31*GrassTree!$C$31/18.0152*40.7*60*60)/TreeCalculations!$I$2/TreeCalculations!$I$2 + (0.5*GrassWatbal!G1288*GrassTree!$C$31*GrassTree!$C$31/18.0152*40.7*60*60)/TreeCalculations!$I$2/TreeCalculations!$I$2</f>
        <v>0.0162662640436964</v>
      </c>
      <c r="G1288" s="5" t="n">
        <f aca="false">GrassWatbal!AA1288-GrassWatbal!W1288-F1288</f>
        <v>19.9655337359563</v>
      </c>
      <c r="H1288" s="11" t="n">
        <f aca="false">GrassWatbal!AA1288+GrassWatbal!W1288-F1288</f>
        <v>28.7385337359563</v>
      </c>
      <c r="I1288" s="6" t="n">
        <f aca="false">GrassWatbal!W1288</f>
        <v>4.3865</v>
      </c>
      <c r="J1288" s="7" t="n">
        <f aca="false">GrassHrFlux!P1288-GrassHrFlux!P1287</f>
        <v>-0.23</v>
      </c>
      <c r="K1288" s="7" t="n">
        <f aca="false">TreeCalculations!$J$2*TreeCalculations!$K$2*(J1288/TreeCalculations!$L$2)</f>
        <v>-0.000301446310748934</v>
      </c>
      <c r="L1288" s="2" t="n">
        <f aca="false">OliveWatbal!V1288/(OliveTree!$C$31*2*OliveTree!$C$31*2)</f>
        <v>-1.24042</v>
      </c>
      <c r="M1288" s="12" t="n">
        <f aca="false">OliveWatbal!AA1288</f>
        <v>21.1078</v>
      </c>
      <c r="N1288" s="8" t="n">
        <f aca="false">(0.5*OliveWatbal!J1288*OliveTree!$C$31*OliveTree!$C$31/18.0152*40.7*60*60)/TreeCalculations!$I$3/TreeCalculations!$I$3</f>
        <v>0</v>
      </c>
      <c r="O1288" s="8" t="n">
        <f aca="false">(OliveHrFlx!K1288*18.0152*OliveTree!$C$31*OliveTree!$C$31*2.45*0.5)/TreeCalculations!$I$3/TreeCalculations!$I$3</f>
        <v>0</v>
      </c>
      <c r="P1288" s="4" t="n">
        <f aca="false">N1288+(0.5*OliveWatbal!F1288*OliveTree!$C$31*OliveTree!$C$31/18.0152*40.7*60*60)/TreeCalculations!$I$3/TreeCalculations!$I$3 + (0.5*OliveWatbal!G1288*OliveTree!$C$31*OliveTree!$C$31/18.0152*40.7*60*60)/TreeCalculations!$I$3/TreeCalculations!$I$3</f>
        <v>0</v>
      </c>
      <c r="Q1288" s="11" t="n">
        <f aca="false">OliveWatbal!AA1288-OliveWatbal!W1288-F1288</f>
        <v>17.3005337359563</v>
      </c>
      <c r="R1288" s="11" t="n">
        <f aca="false">OliveWatbal!AA1288+OliveWatbal!W1288-F1288</f>
        <v>24.8825337359563</v>
      </c>
      <c r="S1288" s="6" t="n">
        <f aca="false">OliveWatbal!W1288</f>
        <v>3.791</v>
      </c>
      <c r="T1288" s="7" t="n">
        <f aca="false">OliveHrFlx!P1288-OliveHrFlx!P1287</f>
        <v>-0.23</v>
      </c>
      <c r="U1288" s="7" t="n">
        <f aca="false">TreeCalculations!$J$3*TreeCalculations!$K$3*(T1288/TreeCalculations!$L$3)</f>
        <v>-0.00753615776872335</v>
      </c>
    </row>
    <row r="1289" customFormat="false" ht="12.8" hidden="false" customHeight="false" outlineLevel="0" collapsed="false">
      <c r="C1289" s="2" t="n">
        <f aca="false">GrassWatbal!AA1289</f>
        <v>1.3484</v>
      </c>
      <c r="D1289" s="3" t="n">
        <f aca="false">(0.5*GrassWatbal!J1289*GrassTree!$C$31*GrassTree!$C$31/18.0152*40.7*60*60)/TreeCalculations!$I$2/TreeCalculations!$I$2</f>
        <v>0</v>
      </c>
      <c r="E1289" s="8" t="n">
        <f aca="false">(GrassHrFlux!K1289*18.0152*GrassTree!$C$31*GrassTree!$C$31*2.45*0.5)/TreeCalculations!$I$2/TreeCalculations!$I$2</f>
        <v>0</v>
      </c>
      <c r="F1289" s="10" t="n">
        <f aca="false">D1289+(0.5*GrassWatbal!F1289*GrassTree!$C$31*GrassTree!$C$31/18.0152*40.7*60*60)/TreeCalculations!$I$2/TreeCalculations!$I$2 + (0.5*GrassWatbal!G1289*GrassTree!$C$31*GrassTree!$C$31/18.0152*40.7*60*60)/TreeCalculations!$I$2/TreeCalculations!$I$2</f>
        <v>0</v>
      </c>
      <c r="G1289" s="5" t="n">
        <f aca="false">GrassWatbal!AA1289-GrassWatbal!W1289-F1289</f>
        <v>-3.1482</v>
      </c>
      <c r="H1289" s="11" t="n">
        <f aca="false">GrassWatbal!AA1289+GrassWatbal!W1289-F1289</f>
        <v>5.845</v>
      </c>
      <c r="I1289" s="6" t="n">
        <f aca="false">GrassWatbal!W1289</f>
        <v>4.4966</v>
      </c>
      <c r="J1289" s="7" t="n">
        <f aca="false">GrassHrFlux!P1289-GrassHrFlux!P1288</f>
        <v>-0.120000000000001</v>
      </c>
      <c r="K1289" s="7" t="n">
        <f aca="false">TreeCalculations!$J$2*TreeCalculations!$K$2*(J1289/TreeCalculations!$L$2)</f>
        <v>-0.000157276336042923</v>
      </c>
      <c r="L1289" s="2" t="n">
        <f aca="false">OliveWatbal!V1289/(OliveTree!$C$31*2*OliveTree!$C$31*2)</f>
        <v>-2.019416</v>
      </c>
      <c r="M1289" s="12" t="n">
        <f aca="false">OliveWatbal!AA1289</f>
        <v>-1.9119</v>
      </c>
      <c r="N1289" s="8" t="n">
        <f aca="false">(0.5*OliveWatbal!J1289*OliveTree!$C$31*OliveTree!$C$31/18.0152*40.7*60*60)/TreeCalculations!$I$3/TreeCalculations!$I$3</f>
        <v>0</v>
      </c>
      <c r="O1289" s="8" t="n">
        <f aca="false">(OliveHrFlx!K1289*18.0152*OliveTree!$C$31*OliveTree!$C$31*2.45*0.5)/TreeCalculations!$I$3/TreeCalculations!$I$3</f>
        <v>0</v>
      </c>
      <c r="P1289" s="4" t="n">
        <f aca="false">N1289+(0.5*OliveWatbal!F1289*OliveTree!$C$31*OliveTree!$C$31/18.0152*40.7*60*60)/TreeCalculations!$I$3/TreeCalculations!$I$3 + (0.5*OliveWatbal!G1289*OliveTree!$C$31*OliveTree!$C$31/18.0152*40.7*60*60)/TreeCalculations!$I$3/TreeCalculations!$I$3</f>
        <v>0</v>
      </c>
      <c r="Q1289" s="11" t="n">
        <f aca="false">OliveWatbal!AA1289-OliveWatbal!W1289-F1289</f>
        <v>-5.9125</v>
      </c>
      <c r="R1289" s="11" t="n">
        <f aca="false">OliveWatbal!AA1289+OliveWatbal!W1289-F1289</f>
        <v>2.0887</v>
      </c>
      <c r="S1289" s="6" t="n">
        <f aca="false">OliveWatbal!W1289</f>
        <v>4.0006</v>
      </c>
      <c r="T1289" s="7" t="n">
        <f aca="false">OliveHrFlx!P1289-OliveHrFlx!P1288</f>
        <v>-0.120000000000001</v>
      </c>
      <c r="U1289" s="7" t="n">
        <f aca="false">TreeCalculations!$J$3*TreeCalculations!$K$3*(T1289/TreeCalculations!$L$3)</f>
        <v>-0.00393190840107308</v>
      </c>
    </row>
    <row r="1290" customFormat="false" ht="12.8" hidden="false" customHeight="false" outlineLevel="0" collapsed="false">
      <c r="C1290" s="2" t="n">
        <f aca="false">GrassWatbal!AA1290</f>
        <v>-2.9029</v>
      </c>
      <c r="D1290" s="3" t="n">
        <f aca="false">(0.5*GrassWatbal!J1290*GrassTree!$C$31*GrassTree!$C$31/18.0152*40.7*60*60)/TreeCalculations!$I$2/TreeCalculations!$I$2</f>
        <v>0</v>
      </c>
      <c r="E1290" s="8" t="n">
        <f aca="false">(GrassHrFlux!K1290*18.0152*GrassTree!$C$31*GrassTree!$C$31*2.45*0.5)/TreeCalculations!$I$2/TreeCalculations!$I$2</f>
        <v>0</v>
      </c>
      <c r="F1290" s="10" t="n">
        <f aca="false">D1290+(0.5*GrassWatbal!F1290*GrassTree!$C$31*GrassTree!$C$31/18.0152*40.7*60*60)/TreeCalculations!$I$2/TreeCalculations!$I$2 + (0.5*GrassWatbal!G1290*GrassTree!$C$31*GrassTree!$C$31/18.0152*40.7*60*60)/TreeCalculations!$I$2/TreeCalculations!$I$2</f>
        <v>0</v>
      </c>
      <c r="G1290" s="5" t="n">
        <f aca="false">GrassWatbal!AA1290-GrassWatbal!W1290-F1290</f>
        <v>-7.0626</v>
      </c>
      <c r="H1290" s="11" t="n">
        <f aca="false">GrassWatbal!AA1290+GrassWatbal!W1290-F1290</f>
        <v>1.2568</v>
      </c>
      <c r="I1290" s="6" t="n">
        <f aca="false">GrassWatbal!W1290</f>
        <v>4.1597</v>
      </c>
      <c r="J1290" s="7" t="n">
        <f aca="false">GrassHrFlux!P1290-GrassHrFlux!P1289</f>
        <v>-0.0999999999999979</v>
      </c>
      <c r="K1290" s="7" t="n">
        <f aca="false">TreeCalculations!$J$2*TreeCalculations!$K$2*(J1290/TreeCalculations!$L$2)</f>
        <v>-0.000131063613369099</v>
      </c>
      <c r="L1290" s="2" t="n">
        <f aca="false">OliveWatbal!V1290/(OliveTree!$C$31*2*OliveTree!$C$31*2)</f>
        <v>-2.15856</v>
      </c>
      <c r="M1290" s="12" t="n">
        <f aca="false">OliveWatbal!AA1290</f>
        <v>-6.1634</v>
      </c>
      <c r="N1290" s="8" t="n">
        <f aca="false">(0.5*OliveWatbal!J1290*OliveTree!$C$31*OliveTree!$C$31/18.0152*40.7*60*60)/TreeCalculations!$I$3/TreeCalculations!$I$3</f>
        <v>0</v>
      </c>
      <c r="O1290" s="8" t="n">
        <f aca="false">(OliveHrFlx!K1290*18.0152*OliveTree!$C$31*OliveTree!$C$31*2.45*0.5)/TreeCalculations!$I$3/TreeCalculations!$I$3</f>
        <v>0</v>
      </c>
      <c r="P1290" s="4" t="n">
        <f aca="false">N1290+(0.5*OliveWatbal!F1290*OliveTree!$C$31*OliveTree!$C$31/18.0152*40.7*60*60)/TreeCalculations!$I$3/TreeCalculations!$I$3 + (0.5*OliveWatbal!G1290*OliveTree!$C$31*OliveTree!$C$31/18.0152*40.7*60*60)/TreeCalculations!$I$3/TreeCalculations!$I$3</f>
        <v>0</v>
      </c>
      <c r="Q1290" s="11" t="n">
        <f aca="false">OliveWatbal!AA1290-OliveWatbal!W1290-F1290</f>
        <v>-9.8963</v>
      </c>
      <c r="R1290" s="11" t="n">
        <f aca="false">OliveWatbal!AA1290+OliveWatbal!W1290-F1290</f>
        <v>-2.4305</v>
      </c>
      <c r="S1290" s="6" t="n">
        <f aca="false">OliveWatbal!W1290</f>
        <v>3.7329</v>
      </c>
      <c r="T1290" s="7" t="n">
        <f aca="false">OliveHrFlx!P1290-OliveHrFlx!P1289</f>
        <v>-0.0999999999999979</v>
      </c>
      <c r="U1290" s="7" t="n">
        <f aca="false">TreeCalculations!$J$3*TreeCalculations!$K$3*(T1290/TreeCalculations!$L$3)</f>
        <v>-0.00327659033422747</v>
      </c>
    </row>
    <row r="1291" customFormat="false" ht="12.8" hidden="false" customHeight="false" outlineLevel="0" collapsed="false">
      <c r="C1291" s="2" t="n">
        <f aca="false">GrassWatbal!AA1291</f>
        <v>-3.0128</v>
      </c>
      <c r="D1291" s="3" t="n">
        <f aca="false">(0.5*GrassWatbal!J1291*GrassTree!$C$31*GrassTree!$C$31/18.0152*40.7*60*60)/TreeCalculations!$I$2/TreeCalculations!$I$2</f>
        <v>0</v>
      </c>
      <c r="E1291" s="8" t="n">
        <f aca="false">(GrassHrFlux!K1291*18.0152*GrassTree!$C$31*GrassTree!$C$31*2.45*0.5)/TreeCalculations!$I$2/TreeCalculations!$I$2</f>
        <v>0</v>
      </c>
      <c r="F1291" s="10" t="n">
        <f aca="false">D1291+(0.5*GrassWatbal!F1291*GrassTree!$C$31*GrassTree!$C$31/18.0152*40.7*60*60)/TreeCalculations!$I$2/TreeCalculations!$I$2 + (0.5*GrassWatbal!G1291*GrassTree!$C$31*GrassTree!$C$31/18.0152*40.7*60*60)/TreeCalculations!$I$2/TreeCalculations!$I$2</f>
        <v>0</v>
      </c>
      <c r="G1291" s="5" t="n">
        <f aca="false">GrassWatbal!AA1291-GrassWatbal!W1291-F1291</f>
        <v>-6.8591</v>
      </c>
      <c r="H1291" s="11" t="n">
        <f aca="false">GrassWatbal!AA1291+GrassWatbal!W1291-F1291</f>
        <v>0.8335</v>
      </c>
      <c r="I1291" s="6" t="n">
        <f aca="false">GrassWatbal!W1291</f>
        <v>3.8463</v>
      </c>
      <c r="J1291" s="7" t="n">
        <f aca="false">GrassHrFlux!P1291-GrassHrFlux!P1290</f>
        <v>-0.0300000000000011</v>
      </c>
      <c r="K1291" s="7" t="n">
        <f aca="false">TreeCalculations!$J$2*TreeCalculations!$K$2*(J1291/TreeCalculations!$L$2)</f>
        <v>-3.93190840107319E-005</v>
      </c>
      <c r="L1291" s="2" t="n">
        <f aca="false">OliveWatbal!V1291/(OliveTree!$C$31*2*OliveTree!$C$31*2)</f>
        <v>-2.159048</v>
      </c>
      <c r="M1291" s="12" t="n">
        <f aca="false">OliveWatbal!AA1291</f>
        <v>-6.2733</v>
      </c>
      <c r="N1291" s="8" t="n">
        <f aca="false">(0.5*OliveWatbal!J1291*OliveTree!$C$31*OliveTree!$C$31/18.0152*40.7*60*60)/TreeCalculations!$I$3/TreeCalculations!$I$3</f>
        <v>0</v>
      </c>
      <c r="O1291" s="8" t="n">
        <f aca="false">(OliveHrFlx!K1291*18.0152*OliveTree!$C$31*OliveTree!$C$31*2.45*0.5)/TreeCalculations!$I$3/TreeCalculations!$I$3</f>
        <v>0</v>
      </c>
      <c r="P1291" s="4" t="n">
        <f aca="false">N1291+(0.5*OliveWatbal!F1291*OliveTree!$C$31*OliveTree!$C$31/18.0152*40.7*60*60)/TreeCalculations!$I$3/TreeCalculations!$I$3 + (0.5*OliveWatbal!G1291*OliveTree!$C$31*OliveTree!$C$31/18.0152*40.7*60*60)/TreeCalculations!$I$3/TreeCalculations!$I$3</f>
        <v>0</v>
      </c>
      <c r="Q1291" s="11" t="n">
        <f aca="false">OliveWatbal!AA1291-OliveWatbal!W1291-F1291</f>
        <v>-9.7447</v>
      </c>
      <c r="R1291" s="11" t="n">
        <f aca="false">OliveWatbal!AA1291+OliveWatbal!W1291-F1291</f>
        <v>-2.8019</v>
      </c>
      <c r="S1291" s="6" t="n">
        <f aca="false">OliveWatbal!W1291</f>
        <v>3.4714</v>
      </c>
      <c r="T1291" s="7" t="n">
        <f aca="false">OliveHrFlx!P1291-OliveHrFlx!P1290</f>
        <v>-0.0300000000000011</v>
      </c>
      <c r="U1291" s="7" t="n">
        <f aca="false">TreeCalculations!$J$3*TreeCalculations!$K$3*(T1291/TreeCalculations!$L$3)</f>
        <v>-0.000982977100268299</v>
      </c>
    </row>
    <row r="1292" customFormat="false" ht="12.8" hidden="false" customHeight="false" outlineLevel="0" collapsed="false">
      <c r="C1292" s="2" t="n">
        <f aca="false">GrassWatbal!AA1292</f>
        <v>-3.1537</v>
      </c>
      <c r="D1292" s="3" t="n">
        <f aca="false">(0.5*GrassWatbal!J1292*GrassTree!$C$31*GrassTree!$C$31/18.0152*40.7*60*60)/TreeCalculations!$I$2/TreeCalculations!$I$2</f>
        <v>0</v>
      </c>
      <c r="E1292" s="8" t="n">
        <f aca="false">(GrassHrFlux!K1292*18.0152*GrassTree!$C$31*GrassTree!$C$31*2.45*0.5)/TreeCalculations!$I$2/TreeCalculations!$I$2</f>
        <v>0</v>
      </c>
      <c r="F1292" s="10" t="n">
        <f aca="false">D1292+(0.5*GrassWatbal!F1292*GrassTree!$C$31*GrassTree!$C$31/18.0152*40.7*60*60)/TreeCalculations!$I$2/TreeCalculations!$I$2 + (0.5*GrassWatbal!G1292*GrassTree!$C$31*GrassTree!$C$31/18.0152*40.7*60*60)/TreeCalculations!$I$2/TreeCalculations!$I$2</f>
        <v>0</v>
      </c>
      <c r="G1292" s="5" t="n">
        <f aca="false">GrassWatbal!AA1292-GrassWatbal!W1292-F1292</f>
        <v>-6.4922</v>
      </c>
      <c r="H1292" s="11" t="n">
        <f aca="false">GrassWatbal!AA1292+GrassWatbal!W1292-F1292</f>
        <v>0.1848</v>
      </c>
      <c r="I1292" s="6" t="n">
        <f aca="false">GrassWatbal!W1292</f>
        <v>3.3385</v>
      </c>
      <c r="J1292" s="7" t="n">
        <f aca="false">GrassHrFlux!P1292-GrassHrFlux!P1291</f>
        <v>-0.16</v>
      </c>
      <c r="K1292" s="7" t="n">
        <f aca="false">TreeCalculations!$J$2*TreeCalculations!$K$2*(J1292/TreeCalculations!$L$2)</f>
        <v>-0.000209701781390563</v>
      </c>
      <c r="L1292" s="2" t="n">
        <f aca="false">OliveWatbal!V1292/(OliveTree!$C$31*2*OliveTree!$C$31*2)</f>
        <v>-2.16174</v>
      </c>
      <c r="M1292" s="12" t="n">
        <f aca="false">OliveWatbal!AA1292</f>
        <v>-6.4145</v>
      </c>
      <c r="N1292" s="8" t="n">
        <f aca="false">(0.5*OliveWatbal!J1292*OliveTree!$C$31*OliveTree!$C$31/18.0152*40.7*60*60)/TreeCalculations!$I$3/TreeCalculations!$I$3</f>
        <v>0</v>
      </c>
      <c r="O1292" s="8" t="n">
        <f aca="false">(OliveHrFlx!K1292*18.0152*OliveTree!$C$31*OliveTree!$C$31*2.45*0.5)/TreeCalculations!$I$3/TreeCalculations!$I$3</f>
        <v>0</v>
      </c>
      <c r="P1292" s="4" t="n">
        <f aca="false">N1292+(0.5*OliveWatbal!F1292*OliveTree!$C$31*OliveTree!$C$31/18.0152*40.7*60*60)/TreeCalculations!$I$3/TreeCalculations!$I$3 + (0.5*OliveWatbal!G1292*OliveTree!$C$31*OliveTree!$C$31/18.0152*40.7*60*60)/TreeCalculations!$I$3/TreeCalculations!$I$3</f>
        <v>0</v>
      </c>
      <c r="Q1292" s="11" t="n">
        <f aca="false">OliveWatbal!AA1292-OliveWatbal!W1292-F1292</f>
        <v>-9.4185</v>
      </c>
      <c r="R1292" s="11" t="n">
        <f aca="false">OliveWatbal!AA1292+OliveWatbal!W1292-F1292</f>
        <v>-3.4105</v>
      </c>
      <c r="S1292" s="6" t="n">
        <f aca="false">OliveWatbal!W1292</f>
        <v>3.004</v>
      </c>
      <c r="T1292" s="7" t="n">
        <f aca="false">OliveHrFlx!P1292-OliveHrFlx!P1291</f>
        <v>-0.16</v>
      </c>
      <c r="U1292" s="7" t="n">
        <f aca="false">TreeCalculations!$J$3*TreeCalculations!$K$3*(T1292/TreeCalculations!$L$3)</f>
        <v>-0.00524254453476407</v>
      </c>
    </row>
    <row r="1293" customFormat="false" ht="12.8" hidden="false" customHeight="false" outlineLevel="0" collapsed="false">
      <c r="C1293" s="2" t="n">
        <f aca="false">GrassWatbal!AA1293</f>
        <v>-3.1856</v>
      </c>
      <c r="D1293" s="3" t="n">
        <f aca="false">(0.5*GrassWatbal!J1293*GrassTree!$C$31*GrassTree!$C$31/18.0152*40.7*60*60)/TreeCalculations!$I$2/TreeCalculations!$I$2</f>
        <v>0</v>
      </c>
      <c r="E1293" s="8" t="n">
        <f aca="false">(GrassHrFlux!K1293*18.0152*GrassTree!$C$31*GrassTree!$C$31*2.45*0.5)/TreeCalculations!$I$2/TreeCalculations!$I$2</f>
        <v>0</v>
      </c>
      <c r="F1293" s="10" t="n">
        <f aca="false">D1293+(0.5*GrassWatbal!F1293*GrassTree!$C$31*GrassTree!$C$31/18.0152*40.7*60*60)/TreeCalculations!$I$2/TreeCalculations!$I$2 + (0.5*GrassWatbal!G1293*GrassTree!$C$31*GrassTree!$C$31/18.0152*40.7*60*60)/TreeCalculations!$I$2/TreeCalculations!$I$2</f>
        <v>0</v>
      </c>
      <c r="G1293" s="5" t="n">
        <f aca="false">GrassWatbal!AA1293-GrassWatbal!W1293-F1293</f>
        <v>-6.7462</v>
      </c>
      <c r="H1293" s="11" t="n">
        <f aca="false">GrassWatbal!AA1293+GrassWatbal!W1293-F1293</f>
        <v>0.375</v>
      </c>
      <c r="I1293" s="6" t="n">
        <f aca="false">GrassWatbal!W1293</f>
        <v>3.5606</v>
      </c>
      <c r="J1293" s="7" t="n">
        <f aca="false">GrassHrFlux!P1293-GrassHrFlux!P1292</f>
        <v>-0.43</v>
      </c>
      <c r="K1293" s="7" t="n">
        <f aca="false">TreeCalculations!$J$2*TreeCalculations!$K$2*(J1293/TreeCalculations!$L$2)</f>
        <v>-0.000563573537487136</v>
      </c>
      <c r="L1293" s="2" t="n">
        <f aca="false">OliveWatbal!V1293/(OliveTree!$C$31*2*OliveTree!$C$31*2)</f>
        <v>-2.156116</v>
      </c>
      <c r="M1293" s="12" t="n">
        <f aca="false">OliveWatbal!AA1293</f>
        <v>-6.4465</v>
      </c>
      <c r="N1293" s="8" t="n">
        <f aca="false">(0.5*OliveWatbal!J1293*OliveTree!$C$31*OliveTree!$C$31/18.0152*40.7*60*60)/TreeCalculations!$I$3/TreeCalculations!$I$3</f>
        <v>0</v>
      </c>
      <c r="O1293" s="8" t="n">
        <f aca="false">(OliveHrFlx!K1293*18.0152*OliveTree!$C$31*OliveTree!$C$31*2.45*0.5)/TreeCalculations!$I$3/TreeCalculations!$I$3</f>
        <v>0</v>
      </c>
      <c r="P1293" s="4" t="n">
        <f aca="false">N1293+(0.5*OliveWatbal!F1293*OliveTree!$C$31*OliveTree!$C$31/18.0152*40.7*60*60)/TreeCalculations!$I$3/TreeCalculations!$I$3 + (0.5*OliveWatbal!G1293*OliveTree!$C$31*OliveTree!$C$31/18.0152*40.7*60*60)/TreeCalculations!$I$3/TreeCalculations!$I$3</f>
        <v>0</v>
      </c>
      <c r="Q1293" s="11" t="n">
        <f aca="false">OliveWatbal!AA1293-OliveWatbal!W1293-F1293</f>
        <v>-9.7055</v>
      </c>
      <c r="R1293" s="11" t="n">
        <f aca="false">OliveWatbal!AA1293+OliveWatbal!W1293-F1293</f>
        <v>-3.1875</v>
      </c>
      <c r="S1293" s="6" t="n">
        <f aca="false">OliveWatbal!W1293</f>
        <v>3.259</v>
      </c>
      <c r="T1293" s="7" t="n">
        <f aca="false">OliveHrFlx!P1293-OliveHrFlx!P1292</f>
        <v>-0.43</v>
      </c>
      <c r="U1293" s="7" t="n">
        <f aca="false">TreeCalculations!$J$3*TreeCalculations!$K$3*(T1293/TreeCalculations!$L$3)</f>
        <v>-0.0140893384371784</v>
      </c>
    </row>
    <row r="1294" customFormat="false" ht="12.8" hidden="false" customHeight="false" outlineLevel="0" collapsed="false">
      <c r="C1294" s="2" t="n">
        <f aca="false">GrassWatbal!AA1294</f>
        <v>-3.313</v>
      </c>
      <c r="D1294" s="3" t="n">
        <f aca="false">(0.5*GrassWatbal!J1294*GrassTree!$C$31*GrassTree!$C$31/18.0152*40.7*60*60)/TreeCalculations!$I$2/TreeCalculations!$I$2</f>
        <v>0</v>
      </c>
      <c r="E1294" s="8" t="n">
        <f aca="false">(GrassHrFlux!K1294*18.0152*GrassTree!$C$31*GrassTree!$C$31*2.45*0.5)/TreeCalculations!$I$2/TreeCalculations!$I$2</f>
        <v>0</v>
      </c>
      <c r="F1294" s="10" t="n">
        <f aca="false">D1294+(0.5*GrassWatbal!F1294*GrassTree!$C$31*GrassTree!$C$31/18.0152*40.7*60*60)/TreeCalculations!$I$2/TreeCalculations!$I$2 + (0.5*GrassWatbal!G1294*GrassTree!$C$31*GrassTree!$C$31/18.0152*40.7*60*60)/TreeCalculations!$I$2/TreeCalculations!$I$2</f>
        <v>0</v>
      </c>
      <c r="G1294" s="5" t="n">
        <f aca="false">GrassWatbal!AA1294-GrassWatbal!W1294-F1294</f>
        <v>-8.2732</v>
      </c>
      <c r="H1294" s="11" t="n">
        <f aca="false">GrassWatbal!AA1294+GrassWatbal!W1294-F1294</f>
        <v>1.6472</v>
      </c>
      <c r="I1294" s="6" t="n">
        <f aca="false">GrassWatbal!W1294</f>
        <v>4.9602</v>
      </c>
      <c r="J1294" s="7" t="n">
        <f aca="false">GrassHrFlux!P1294-GrassHrFlux!P1293</f>
        <v>-1.02</v>
      </c>
      <c r="K1294" s="7" t="n">
        <f aca="false">TreeCalculations!$J$2*TreeCalculations!$K$2*(J1294/TreeCalculations!$L$2)</f>
        <v>-0.00133684885636484</v>
      </c>
      <c r="L1294" s="2" t="n">
        <f aca="false">OliveWatbal!V1294/(OliveTree!$C$31*2*OliveTree!$C$31*2)</f>
        <v>-2.14608</v>
      </c>
      <c r="M1294" s="12" t="n">
        <f aca="false">OliveWatbal!AA1294</f>
        <v>-6.5738</v>
      </c>
      <c r="N1294" s="8" t="n">
        <f aca="false">(0.5*OliveWatbal!J1294*OliveTree!$C$31*OliveTree!$C$31/18.0152*40.7*60*60)/TreeCalculations!$I$3/TreeCalculations!$I$3</f>
        <v>0</v>
      </c>
      <c r="O1294" s="8" t="n">
        <f aca="false">(OliveHrFlx!K1294*18.0152*OliveTree!$C$31*OliveTree!$C$31*2.45*0.5)/TreeCalculations!$I$3/TreeCalculations!$I$3</f>
        <v>0</v>
      </c>
      <c r="P1294" s="4" t="n">
        <f aca="false">N1294+(0.5*OliveWatbal!F1294*OliveTree!$C$31*OliveTree!$C$31/18.0152*40.7*60*60)/TreeCalculations!$I$3/TreeCalculations!$I$3 + (0.5*OliveWatbal!G1294*OliveTree!$C$31*OliveTree!$C$31/18.0152*40.7*60*60)/TreeCalculations!$I$3/TreeCalculations!$I$3</f>
        <v>0</v>
      </c>
      <c r="Q1294" s="11" t="n">
        <f aca="false">OliveWatbal!AA1294-OliveWatbal!W1294-F1294</f>
        <v>-11.2606</v>
      </c>
      <c r="R1294" s="11" t="n">
        <f aca="false">OliveWatbal!AA1294+OliveWatbal!W1294-F1294</f>
        <v>-1.887</v>
      </c>
      <c r="S1294" s="6" t="n">
        <f aca="false">OliveWatbal!W1294</f>
        <v>4.6868</v>
      </c>
      <c r="T1294" s="7" t="n">
        <f aca="false">OliveHrFlx!P1294-OliveHrFlx!P1293</f>
        <v>-1.02</v>
      </c>
      <c r="U1294" s="7" t="n">
        <f aca="false">TreeCalculations!$J$3*TreeCalculations!$K$3*(T1294/TreeCalculations!$L$3)</f>
        <v>-0.0334212214091209</v>
      </c>
    </row>
    <row r="1295" customFormat="false" ht="12.8" hidden="false" customHeight="false" outlineLevel="0" collapsed="false">
      <c r="C1295" s="2" t="n">
        <f aca="false">GrassWatbal!AA1295</f>
        <v>-3.6196</v>
      </c>
      <c r="D1295" s="3" t="n">
        <f aca="false">(0.5*GrassWatbal!J1295*GrassTree!$C$31*GrassTree!$C$31/18.0152*40.7*60*60)/TreeCalculations!$I$2/TreeCalculations!$I$2</f>
        <v>0</v>
      </c>
      <c r="E1295" s="8" t="n">
        <f aca="false">(GrassHrFlux!K1295*18.0152*GrassTree!$C$31*GrassTree!$C$31*2.45*0.5)/TreeCalculations!$I$2/TreeCalculations!$I$2</f>
        <v>0</v>
      </c>
      <c r="F1295" s="10" t="n">
        <f aca="false">D1295+(0.5*GrassWatbal!F1295*GrassTree!$C$31*GrassTree!$C$31/18.0152*40.7*60*60)/TreeCalculations!$I$2/TreeCalculations!$I$2 + (0.5*GrassWatbal!G1295*GrassTree!$C$31*GrassTree!$C$31/18.0152*40.7*60*60)/TreeCalculations!$I$2/TreeCalculations!$I$2</f>
        <v>0</v>
      </c>
      <c r="G1295" s="5" t="n">
        <f aca="false">GrassWatbal!AA1295-GrassWatbal!W1295-F1295</f>
        <v>-12.4219</v>
      </c>
      <c r="H1295" s="11" t="n">
        <f aca="false">GrassWatbal!AA1295+GrassWatbal!W1295-F1295</f>
        <v>5.1827</v>
      </c>
      <c r="I1295" s="6" t="n">
        <f aca="false">GrassWatbal!W1295</f>
        <v>8.8023</v>
      </c>
      <c r="J1295" s="7" t="n">
        <f aca="false">GrassHrFlux!P1295-GrassHrFlux!P1294</f>
        <v>-0.440000000000001</v>
      </c>
      <c r="K1295" s="7" t="n">
        <f aca="false">TreeCalculations!$J$2*TreeCalculations!$K$2*(J1295/TreeCalculations!$L$2)</f>
        <v>-0.000576679898824048</v>
      </c>
      <c r="L1295" s="2" t="n">
        <f aca="false">OliveWatbal!V1295/(OliveTree!$C$31*2*OliveTree!$C$31*2)</f>
        <v>-2.127628</v>
      </c>
      <c r="M1295" s="12" t="n">
        <f aca="false">OliveWatbal!AA1295</f>
        <v>-6.8805</v>
      </c>
      <c r="N1295" s="8" t="n">
        <f aca="false">(0.5*OliveWatbal!J1295*OliveTree!$C$31*OliveTree!$C$31/18.0152*40.7*60*60)/TreeCalculations!$I$3/TreeCalculations!$I$3</f>
        <v>0</v>
      </c>
      <c r="O1295" s="8" t="n">
        <f aca="false">(OliveHrFlx!K1295*18.0152*OliveTree!$C$31*OliveTree!$C$31*2.45*0.5)/TreeCalculations!$I$3/TreeCalculations!$I$3</f>
        <v>0</v>
      </c>
      <c r="P1295" s="4" t="n">
        <f aca="false">N1295+(0.5*OliveWatbal!F1295*OliveTree!$C$31*OliveTree!$C$31/18.0152*40.7*60*60)/TreeCalculations!$I$3/TreeCalculations!$I$3 + (0.5*OliveWatbal!G1295*OliveTree!$C$31*OliveTree!$C$31/18.0152*40.7*60*60)/TreeCalculations!$I$3/TreeCalculations!$I$3</f>
        <v>0</v>
      </c>
      <c r="Q1295" s="11" t="n">
        <f aca="false">OliveWatbal!AA1295-OliveWatbal!W1295-F1295</f>
        <v>-15.4352</v>
      </c>
      <c r="R1295" s="11" t="n">
        <f aca="false">OliveWatbal!AA1295+OliveWatbal!W1295-F1295</f>
        <v>1.6742</v>
      </c>
      <c r="S1295" s="6" t="n">
        <f aca="false">OliveWatbal!W1295</f>
        <v>8.5547</v>
      </c>
      <c r="T1295" s="7" t="n">
        <f aca="false">OliveHrFlx!P1295-OliveHrFlx!P1294</f>
        <v>-0.440000000000001</v>
      </c>
      <c r="U1295" s="7" t="n">
        <f aca="false">TreeCalculations!$J$3*TreeCalculations!$K$3*(T1295/TreeCalculations!$L$3)</f>
        <v>-0.0144169974706012</v>
      </c>
    </row>
    <row r="1296" customFormat="false" ht="12.8" hidden="false" customHeight="false" outlineLevel="0" collapsed="false">
      <c r="C1296" s="2" t="n">
        <f aca="false">GrassWatbal!AA1296</f>
        <v>-3.8364</v>
      </c>
      <c r="D1296" s="3" t="n">
        <f aca="false">(0.5*GrassWatbal!J1296*GrassTree!$C$31*GrassTree!$C$31/18.0152*40.7*60*60)/TreeCalculations!$I$2/TreeCalculations!$I$2</f>
        <v>0</v>
      </c>
      <c r="E1296" s="8" t="n">
        <f aca="false">(GrassHrFlux!K1296*18.0152*GrassTree!$C$31*GrassTree!$C$31*2.45*0.5)/TreeCalculations!$I$2/TreeCalculations!$I$2</f>
        <v>0</v>
      </c>
      <c r="F1296" s="10" t="n">
        <f aca="false">D1296+(0.5*GrassWatbal!F1296*GrassTree!$C$31*GrassTree!$C$31/18.0152*40.7*60*60)/TreeCalculations!$I$2/TreeCalculations!$I$2 + (0.5*GrassWatbal!G1296*GrassTree!$C$31*GrassTree!$C$31/18.0152*40.7*60*60)/TreeCalculations!$I$2/TreeCalculations!$I$2</f>
        <v>0</v>
      </c>
      <c r="G1296" s="5" t="n">
        <f aca="false">GrassWatbal!AA1296-GrassWatbal!W1296-F1296</f>
        <v>-13.0067</v>
      </c>
      <c r="H1296" s="11" t="n">
        <f aca="false">GrassWatbal!AA1296+GrassWatbal!W1296-F1296</f>
        <v>5.3339</v>
      </c>
      <c r="I1296" s="6" t="n">
        <f aca="false">GrassWatbal!W1296</f>
        <v>9.1703</v>
      </c>
      <c r="J1296" s="7" t="n">
        <f aca="false">GrassHrFlux!P1296-GrassHrFlux!P1295</f>
        <v>0.100000000000001</v>
      </c>
      <c r="K1296" s="7" t="n">
        <f aca="false">TreeCalculations!$J$2*TreeCalculations!$K$2*(J1296/TreeCalculations!$L$2)</f>
        <v>0.000131063613369103</v>
      </c>
      <c r="L1296" s="2" t="n">
        <f aca="false">OliveWatbal!V1296/(OliveTree!$C$31*2*OliveTree!$C$31*2)</f>
        <v>-2.11822</v>
      </c>
      <c r="M1296" s="12" t="n">
        <f aca="false">OliveWatbal!AA1296</f>
        <v>-7.0972</v>
      </c>
      <c r="N1296" s="8" t="n">
        <f aca="false">(0.5*OliveWatbal!J1296*OliveTree!$C$31*OliveTree!$C$31/18.0152*40.7*60*60)/TreeCalculations!$I$3/TreeCalculations!$I$3</f>
        <v>0</v>
      </c>
      <c r="O1296" s="8" t="n">
        <f aca="false">(OliveHrFlx!K1296*18.0152*OliveTree!$C$31*OliveTree!$C$31*2.45*0.5)/TreeCalculations!$I$3/TreeCalculations!$I$3</f>
        <v>0</v>
      </c>
      <c r="P1296" s="4" t="n">
        <f aca="false">N1296+(0.5*OliveWatbal!F1296*OliveTree!$C$31*OliveTree!$C$31/18.0152*40.7*60*60)/TreeCalculations!$I$3/TreeCalculations!$I$3 + (0.5*OliveWatbal!G1296*OliveTree!$C$31*OliveTree!$C$31/18.0152*40.7*60*60)/TreeCalculations!$I$3/TreeCalculations!$I$3</f>
        <v>0</v>
      </c>
      <c r="Q1296" s="11" t="n">
        <f aca="false">OliveWatbal!AA1296-OliveWatbal!W1296-F1296</f>
        <v>-16.0404</v>
      </c>
      <c r="R1296" s="11" t="n">
        <f aca="false">OliveWatbal!AA1296+OliveWatbal!W1296-F1296</f>
        <v>1.846</v>
      </c>
      <c r="S1296" s="6" t="n">
        <f aca="false">OliveWatbal!W1296</f>
        <v>8.9432</v>
      </c>
      <c r="T1296" s="7" t="n">
        <f aca="false">OliveHrFlx!P1296-OliveHrFlx!P1295</f>
        <v>0.100000000000001</v>
      </c>
      <c r="U1296" s="7" t="n">
        <f aca="false">TreeCalculations!$J$3*TreeCalculations!$K$3*(T1296/TreeCalculations!$L$3)</f>
        <v>0.00327659033422759</v>
      </c>
    </row>
    <row r="1297" customFormat="false" ht="12.8" hidden="false" customHeight="false" outlineLevel="0" collapsed="false">
      <c r="C1297" s="2" t="n">
        <f aca="false">GrassWatbal!AA1297</f>
        <v>-4.4518</v>
      </c>
      <c r="D1297" s="3" t="n">
        <f aca="false">(0.5*GrassWatbal!J1297*GrassTree!$C$31*GrassTree!$C$31/18.0152*40.7*60*60)/TreeCalculations!$I$2/TreeCalculations!$I$2</f>
        <v>0</v>
      </c>
      <c r="E1297" s="8" t="n">
        <f aca="false">(GrassHrFlux!K1297*18.0152*GrassTree!$C$31*GrassTree!$C$31*2.45*0.5)/TreeCalculations!$I$2/TreeCalculations!$I$2</f>
        <v>0</v>
      </c>
      <c r="F1297" s="10" t="n">
        <f aca="false">D1297+(0.5*GrassWatbal!F1297*GrassTree!$C$31*GrassTree!$C$31/18.0152*40.7*60*60)/TreeCalculations!$I$2/TreeCalculations!$I$2 + (0.5*GrassWatbal!G1297*GrassTree!$C$31*GrassTree!$C$31/18.0152*40.7*60*60)/TreeCalculations!$I$2/TreeCalculations!$I$2</f>
        <v>0</v>
      </c>
      <c r="G1297" s="5" t="n">
        <f aca="false">GrassWatbal!AA1297-GrassWatbal!W1297-F1297</f>
        <v>-11.6493</v>
      </c>
      <c r="H1297" s="11" t="n">
        <f aca="false">GrassWatbal!AA1297+GrassWatbal!W1297-F1297</f>
        <v>2.7457</v>
      </c>
      <c r="I1297" s="6" t="n">
        <f aca="false">GrassWatbal!W1297</f>
        <v>7.1975</v>
      </c>
      <c r="J1297" s="7" t="n">
        <f aca="false">GrassHrFlux!P1297-GrassHrFlux!P1296</f>
        <v>-0.17</v>
      </c>
      <c r="K1297" s="7" t="n">
        <f aca="false">TreeCalculations!$J$2*TreeCalculations!$K$2*(J1297/TreeCalculations!$L$2)</f>
        <v>-0.000222808142727472</v>
      </c>
      <c r="L1297" s="2" t="n">
        <f aca="false">OliveWatbal!V1297/(OliveTree!$C$31*2*OliveTree!$C$31*2)</f>
        <v>-2.137796</v>
      </c>
      <c r="M1297" s="12" t="n">
        <f aca="false">OliveWatbal!AA1297</f>
        <v>-7.7126</v>
      </c>
      <c r="N1297" s="8" t="n">
        <f aca="false">(0.5*OliveWatbal!J1297*OliveTree!$C$31*OliveTree!$C$31/18.0152*40.7*60*60)/TreeCalculations!$I$3/TreeCalculations!$I$3</f>
        <v>0</v>
      </c>
      <c r="O1297" s="8" t="n">
        <f aca="false">(OliveHrFlx!K1297*18.0152*OliveTree!$C$31*OliveTree!$C$31*2.45*0.5)/TreeCalculations!$I$3/TreeCalculations!$I$3</f>
        <v>0</v>
      </c>
      <c r="P1297" s="4" t="n">
        <f aca="false">N1297+(0.5*OliveWatbal!F1297*OliveTree!$C$31*OliveTree!$C$31/18.0152*40.7*60*60)/TreeCalculations!$I$3/TreeCalculations!$I$3 + (0.5*OliveWatbal!G1297*OliveTree!$C$31*OliveTree!$C$31/18.0152*40.7*60*60)/TreeCalculations!$I$3/TreeCalculations!$I$3</f>
        <v>0</v>
      </c>
      <c r="Q1297" s="11" t="n">
        <f aca="false">OliveWatbal!AA1297-OliveWatbal!W1297-F1297</f>
        <v>-14.699</v>
      </c>
      <c r="R1297" s="11" t="n">
        <f aca="false">OliveWatbal!AA1297+OliveWatbal!W1297-F1297</f>
        <v>-0.7262</v>
      </c>
      <c r="S1297" s="6" t="n">
        <f aca="false">OliveWatbal!W1297</f>
        <v>6.9864</v>
      </c>
      <c r="T1297" s="7" t="n">
        <f aca="false">OliveHrFlx!P1297-OliveHrFlx!P1296</f>
        <v>-0.17</v>
      </c>
      <c r="U1297" s="7" t="n">
        <f aca="false">TreeCalculations!$J$3*TreeCalculations!$K$3*(T1297/TreeCalculations!$L$3)</f>
        <v>-0.00557020356818681</v>
      </c>
    </row>
    <row r="1298" customFormat="false" ht="12.8" hidden="false" customHeight="false" outlineLevel="0" collapsed="false">
      <c r="C1298" s="2" t="n">
        <f aca="false">GrassWatbal!AA1298</f>
        <v>-4.3414</v>
      </c>
      <c r="D1298" s="3" t="n">
        <f aca="false">(0.5*GrassWatbal!J1298*GrassTree!$C$31*GrassTree!$C$31/18.0152*40.7*60*60)/TreeCalculations!$I$2/TreeCalculations!$I$2</f>
        <v>0</v>
      </c>
      <c r="E1298" s="8" t="n">
        <f aca="false">(GrassHrFlux!K1298*18.0152*GrassTree!$C$31*GrassTree!$C$31*2.45*0.5)/TreeCalculations!$I$2/TreeCalculations!$I$2</f>
        <v>0</v>
      </c>
      <c r="F1298" s="10" t="n">
        <f aca="false">D1298+(0.5*GrassWatbal!F1298*GrassTree!$C$31*GrassTree!$C$31/18.0152*40.7*60*60)/TreeCalculations!$I$2/TreeCalculations!$I$2 + (0.5*GrassWatbal!G1298*GrassTree!$C$31*GrassTree!$C$31/18.0152*40.7*60*60)/TreeCalculations!$I$2/TreeCalculations!$I$2</f>
        <v>0</v>
      </c>
      <c r="G1298" s="5" t="n">
        <f aca="false">GrassWatbal!AA1298-GrassWatbal!W1298-F1298</f>
        <v>-11.3679</v>
      </c>
      <c r="H1298" s="11" t="n">
        <f aca="false">GrassWatbal!AA1298+GrassWatbal!W1298-F1298</f>
        <v>2.6851</v>
      </c>
      <c r="I1298" s="6" t="n">
        <f aca="false">GrassWatbal!W1298</f>
        <v>7.0265</v>
      </c>
      <c r="J1298" s="7" t="n">
        <f aca="false">GrassHrFlux!P1298-GrassHrFlux!P1297</f>
        <v>-0.130000000000001</v>
      </c>
      <c r="K1298" s="7" t="n">
        <f aca="false">TreeCalculations!$J$2*TreeCalculations!$K$2*(J1298/TreeCalculations!$L$2)</f>
        <v>-0.000170382697379833</v>
      </c>
      <c r="L1298" s="2" t="n">
        <f aca="false">OliveWatbal!V1298/(OliveTree!$C$31*2*OliveTree!$C$31*2)</f>
        <v>-2.13008</v>
      </c>
      <c r="M1298" s="12" t="n">
        <f aca="false">OliveWatbal!AA1298</f>
        <v>-7.6024</v>
      </c>
      <c r="N1298" s="8" t="n">
        <f aca="false">(0.5*OliveWatbal!J1298*OliveTree!$C$31*OliveTree!$C$31/18.0152*40.7*60*60)/TreeCalculations!$I$3/TreeCalculations!$I$3</f>
        <v>0</v>
      </c>
      <c r="O1298" s="8" t="n">
        <f aca="false">(OliveHrFlx!K1298*18.0152*OliveTree!$C$31*OliveTree!$C$31*2.45*0.5)/TreeCalculations!$I$3/TreeCalculations!$I$3</f>
        <v>0</v>
      </c>
      <c r="P1298" s="4" t="n">
        <f aca="false">N1298+(0.5*OliveWatbal!F1298*OliveTree!$C$31*OliveTree!$C$31/18.0152*40.7*60*60)/TreeCalculations!$I$3/TreeCalculations!$I$3 + (0.5*OliveWatbal!G1298*OliveTree!$C$31*OliveTree!$C$31/18.0152*40.7*60*60)/TreeCalculations!$I$3/TreeCalculations!$I$3</f>
        <v>0</v>
      </c>
      <c r="Q1298" s="11" t="n">
        <f aca="false">OliveWatbal!AA1298-OliveWatbal!W1298-F1298</f>
        <v>-14.4322</v>
      </c>
      <c r="R1298" s="11" t="n">
        <f aca="false">OliveWatbal!AA1298+OliveWatbal!W1298-F1298</f>
        <v>-0.7726</v>
      </c>
      <c r="S1298" s="6" t="n">
        <f aca="false">OliveWatbal!W1298</f>
        <v>6.8298</v>
      </c>
      <c r="T1298" s="7" t="n">
        <f aca="false">OliveHrFlx!P1298-OliveHrFlx!P1297</f>
        <v>-0.130000000000001</v>
      </c>
      <c r="U1298" s="7" t="n">
        <f aca="false">TreeCalculations!$J$3*TreeCalculations!$K$3*(T1298/TreeCalculations!$L$3)</f>
        <v>-0.00425956743449583</v>
      </c>
    </row>
    <row r="1299" customFormat="false" ht="12.8" hidden="false" customHeight="false" outlineLevel="0" collapsed="false">
      <c r="C1299" s="2" t="n">
        <f aca="false">GrassWatbal!AA1299</f>
        <v>-4.2892</v>
      </c>
      <c r="D1299" s="3" t="n">
        <f aca="false">(0.5*GrassWatbal!J1299*GrassTree!$C$31*GrassTree!$C$31/18.0152*40.7*60*60)/TreeCalculations!$I$2/TreeCalculations!$I$2</f>
        <v>0</v>
      </c>
      <c r="E1299" s="8" t="n">
        <f aca="false">(GrassHrFlux!K1299*18.0152*GrassTree!$C$31*GrassTree!$C$31*2.45*0.5)/TreeCalculations!$I$2/TreeCalculations!$I$2</f>
        <v>0</v>
      </c>
      <c r="F1299" s="10" t="n">
        <f aca="false">D1299+(0.5*GrassWatbal!F1299*GrassTree!$C$31*GrassTree!$C$31/18.0152*40.7*60*60)/TreeCalculations!$I$2/TreeCalculations!$I$2 + (0.5*GrassWatbal!G1299*GrassTree!$C$31*GrassTree!$C$31/18.0152*40.7*60*60)/TreeCalculations!$I$2/TreeCalculations!$I$2</f>
        <v>0</v>
      </c>
      <c r="G1299" s="5" t="n">
        <f aca="false">GrassWatbal!AA1299-GrassWatbal!W1299-F1299</f>
        <v>-11.072</v>
      </c>
      <c r="H1299" s="11" t="n">
        <f aca="false">GrassWatbal!AA1299+GrassWatbal!W1299-F1299</f>
        <v>2.4936</v>
      </c>
      <c r="I1299" s="6" t="n">
        <f aca="false">GrassWatbal!W1299</f>
        <v>6.7828</v>
      </c>
      <c r="J1299" s="7" t="n">
        <f aca="false">GrassHrFlux!P1299-GrassHrFlux!P1298</f>
        <v>-0.33</v>
      </c>
      <c r="K1299" s="7" t="n">
        <f aca="false">TreeCalculations!$J$2*TreeCalculations!$K$2*(J1299/TreeCalculations!$L$2)</f>
        <v>-0.000432509924118035</v>
      </c>
      <c r="L1299" s="2" t="n">
        <f aca="false">OliveWatbal!V1299/(OliveTree!$C$31*2*OliveTree!$C$31*2)</f>
        <v>-2.12788</v>
      </c>
      <c r="M1299" s="12" t="n">
        <f aca="false">OliveWatbal!AA1299</f>
        <v>-7.5499</v>
      </c>
      <c r="N1299" s="8" t="n">
        <f aca="false">(0.5*OliveWatbal!J1299*OliveTree!$C$31*OliveTree!$C$31/18.0152*40.7*60*60)/TreeCalculations!$I$3/TreeCalculations!$I$3</f>
        <v>0</v>
      </c>
      <c r="O1299" s="8" t="n">
        <f aca="false">(OliveHrFlx!K1299*18.0152*OliveTree!$C$31*OliveTree!$C$31*2.45*0.5)/TreeCalculations!$I$3/TreeCalculations!$I$3</f>
        <v>0</v>
      </c>
      <c r="P1299" s="4" t="n">
        <f aca="false">N1299+(0.5*OliveWatbal!F1299*OliveTree!$C$31*OliveTree!$C$31/18.0152*40.7*60*60)/TreeCalculations!$I$3/TreeCalculations!$I$3 + (0.5*OliveWatbal!G1299*OliveTree!$C$31*OliveTree!$C$31/18.0152*40.7*60*60)/TreeCalculations!$I$3/TreeCalculations!$I$3</f>
        <v>0</v>
      </c>
      <c r="Q1299" s="11" t="n">
        <f aca="false">OliveWatbal!AA1299-OliveWatbal!W1299-F1299</f>
        <v>-14.1491</v>
      </c>
      <c r="R1299" s="11" t="n">
        <f aca="false">OliveWatbal!AA1299+OliveWatbal!W1299-F1299</f>
        <v>-0.9507</v>
      </c>
      <c r="S1299" s="6" t="n">
        <f aca="false">OliveWatbal!W1299</f>
        <v>6.5992</v>
      </c>
      <c r="T1299" s="7" t="n">
        <f aca="false">OliveHrFlx!P1299-OliveHrFlx!P1298</f>
        <v>-0.33</v>
      </c>
      <c r="U1299" s="7" t="n">
        <f aca="false">TreeCalculations!$J$3*TreeCalculations!$K$3*(T1299/TreeCalculations!$L$3)</f>
        <v>-0.0108127481029509</v>
      </c>
    </row>
    <row r="1300" customFormat="false" ht="12.8" hidden="false" customHeight="false" outlineLevel="0" collapsed="false">
      <c r="C1300" s="2" t="n">
        <f aca="false">GrassWatbal!AA1300</f>
        <v>-4.0303</v>
      </c>
      <c r="D1300" s="3" t="n">
        <f aca="false">(0.5*GrassWatbal!J1300*GrassTree!$C$31*GrassTree!$C$31/18.0152*40.7*60*60)/TreeCalculations!$I$2/TreeCalculations!$I$2</f>
        <v>0</v>
      </c>
      <c r="E1300" s="8" t="n">
        <f aca="false">(GrassHrFlux!K1300*18.0152*GrassTree!$C$31*GrassTree!$C$31*2.45*0.5)/TreeCalculations!$I$2/TreeCalculations!$I$2</f>
        <v>0</v>
      </c>
      <c r="F1300" s="10" t="n">
        <f aca="false">D1300+(0.5*GrassWatbal!F1300*GrassTree!$C$31*GrassTree!$C$31/18.0152*40.7*60*60)/TreeCalculations!$I$2/TreeCalculations!$I$2 + (0.5*GrassWatbal!G1300*GrassTree!$C$31*GrassTree!$C$31/18.0152*40.7*60*60)/TreeCalculations!$I$2/TreeCalculations!$I$2</f>
        <v>0</v>
      </c>
      <c r="G1300" s="5" t="n">
        <f aca="false">GrassWatbal!AA1300-GrassWatbal!W1300-F1300</f>
        <v>-11.5753</v>
      </c>
      <c r="H1300" s="11" t="n">
        <f aca="false">GrassWatbal!AA1300+GrassWatbal!W1300-F1300</f>
        <v>3.5147</v>
      </c>
      <c r="I1300" s="6" t="n">
        <f aca="false">GrassWatbal!W1300</f>
        <v>7.545</v>
      </c>
      <c r="J1300" s="7" t="n">
        <f aca="false">GrassHrFlux!P1300-GrassHrFlux!P1299</f>
        <v>-0.24</v>
      </c>
      <c r="K1300" s="7" t="n">
        <f aca="false">TreeCalculations!$J$2*TreeCalculations!$K$2*(J1300/TreeCalculations!$L$2)</f>
        <v>-0.000314552672085844</v>
      </c>
      <c r="L1300" s="2" t="n">
        <f aca="false">OliveWatbal!V1300/(OliveTree!$C$31*2*OliveTree!$C$31*2)</f>
        <v>-2.114708</v>
      </c>
      <c r="M1300" s="12" t="n">
        <f aca="false">OliveWatbal!AA1300</f>
        <v>-7.2912</v>
      </c>
      <c r="N1300" s="8" t="n">
        <f aca="false">(0.5*OliveWatbal!J1300*OliveTree!$C$31*OliveTree!$C$31/18.0152*40.7*60*60)/TreeCalculations!$I$3/TreeCalculations!$I$3</f>
        <v>0</v>
      </c>
      <c r="O1300" s="8" t="n">
        <f aca="false">(OliveHrFlx!K1300*18.0152*OliveTree!$C$31*OliveTree!$C$31*2.45*0.5)/TreeCalculations!$I$3/TreeCalculations!$I$3</f>
        <v>0</v>
      </c>
      <c r="P1300" s="4" t="n">
        <f aca="false">N1300+(0.5*OliveWatbal!F1300*OliveTree!$C$31*OliveTree!$C$31/18.0152*40.7*60*60)/TreeCalculations!$I$3/TreeCalculations!$I$3 + (0.5*OliveWatbal!G1300*OliveTree!$C$31*OliveTree!$C$31/18.0152*40.7*60*60)/TreeCalculations!$I$3/TreeCalculations!$I$3</f>
        <v>0</v>
      </c>
      <c r="Q1300" s="11" t="n">
        <f aca="false">OliveWatbal!AA1300-OliveWatbal!W1300-F1300</f>
        <v>-14.6646</v>
      </c>
      <c r="R1300" s="11" t="n">
        <f aca="false">OliveWatbal!AA1300+OliveWatbal!W1300-F1300</f>
        <v>0.0822000000000003</v>
      </c>
      <c r="S1300" s="6" t="n">
        <f aca="false">OliveWatbal!W1300</f>
        <v>7.3734</v>
      </c>
      <c r="T1300" s="7" t="n">
        <f aca="false">OliveHrFlx!P1300-OliveHrFlx!P1299</f>
        <v>-0.24</v>
      </c>
      <c r="U1300" s="7" t="n">
        <f aca="false">TreeCalculations!$J$3*TreeCalculations!$K$3*(T1300/TreeCalculations!$L$3)</f>
        <v>-0.0078638168021461</v>
      </c>
    </row>
    <row r="1301" customFormat="false" ht="12.8" hidden="false" customHeight="false" outlineLevel="0" collapsed="false">
      <c r="C1301" s="2" t="n">
        <f aca="false">GrassWatbal!AA1301</f>
        <v>-4.3838</v>
      </c>
      <c r="D1301" s="3" t="n">
        <f aca="false">(0.5*GrassWatbal!J1301*GrassTree!$C$31*GrassTree!$C$31/18.0152*40.7*60*60)/TreeCalculations!$I$2/TreeCalculations!$I$2</f>
        <v>0</v>
      </c>
      <c r="E1301" s="8" t="n">
        <f aca="false">(GrassHrFlux!K1301*18.0152*GrassTree!$C$31*GrassTree!$C$31*2.45*0.5)/TreeCalculations!$I$2/TreeCalculations!$I$2</f>
        <v>0</v>
      </c>
      <c r="F1301" s="10" t="n">
        <f aca="false">D1301+(0.5*GrassWatbal!F1301*GrassTree!$C$31*GrassTree!$C$31/18.0152*40.7*60*60)/TreeCalculations!$I$2/TreeCalculations!$I$2 + (0.5*GrassWatbal!G1301*GrassTree!$C$31*GrassTree!$C$31/18.0152*40.7*60*60)/TreeCalculations!$I$2/TreeCalculations!$I$2</f>
        <v>0</v>
      </c>
      <c r="G1301" s="5" t="n">
        <f aca="false">GrassWatbal!AA1301-GrassWatbal!W1301-F1301</f>
        <v>-12.0812</v>
      </c>
      <c r="H1301" s="11" t="n">
        <f aca="false">GrassWatbal!AA1301+GrassWatbal!W1301-F1301</f>
        <v>3.3136</v>
      </c>
      <c r="I1301" s="6" t="n">
        <f aca="false">GrassWatbal!W1301</f>
        <v>7.6974</v>
      </c>
      <c r="J1301" s="7" t="n">
        <f aca="false">GrassHrFlux!P1301-GrassHrFlux!P1300</f>
        <v>0.25</v>
      </c>
      <c r="K1301" s="7" t="n">
        <f aca="false">TreeCalculations!$J$2*TreeCalculations!$K$2*(J1301/TreeCalculations!$L$2)</f>
        <v>0.000327659033422754</v>
      </c>
      <c r="L1301" s="2" t="n">
        <f aca="false">OliveWatbal!V1301/(OliveTree!$C$31*2*OliveTree!$C$31*2)</f>
        <v>-2.111576</v>
      </c>
      <c r="M1301" s="12" t="n">
        <f aca="false">OliveWatbal!AA1301</f>
        <v>-7.6447</v>
      </c>
      <c r="N1301" s="8" t="n">
        <f aca="false">(0.5*OliveWatbal!J1301*OliveTree!$C$31*OliveTree!$C$31/18.0152*40.7*60*60)/TreeCalculations!$I$3/TreeCalculations!$I$3</f>
        <v>0</v>
      </c>
      <c r="O1301" s="8" t="n">
        <f aca="false">(OliveHrFlx!K1301*18.0152*OliveTree!$C$31*OliveTree!$C$31*2.45*0.5)/TreeCalculations!$I$3/TreeCalculations!$I$3</f>
        <v>0</v>
      </c>
      <c r="P1301" s="4" t="n">
        <f aca="false">N1301+(0.5*OliveWatbal!F1301*OliveTree!$C$31*OliveTree!$C$31/18.0152*40.7*60*60)/TreeCalculations!$I$3/TreeCalculations!$I$3 + (0.5*OliveWatbal!G1301*OliveTree!$C$31*OliveTree!$C$31/18.0152*40.7*60*60)/TreeCalculations!$I$3/TreeCalculations!$I$3</f>
        <v>0</v>
      </c>
      <c r="Q1301" s="11" t="n">
        <f aca="false">OliveWatbal!AA1301-OliveWatbal!W1301-F1301</f>
        <v>-15.1812</v>
      </c>
      <c r="R1301" s="11" t="n">
        <f aca="false">OliveWatbal!AA1301+OliveWatbal!W1301-F1301</f>
        <v>-0.1082</v>
      </c>
      <c r="S1301" s="6" t="n">
        <f aca="false">OliveWatbal!W1301</f>
        <v>7.5365</v>
      </c>
      <c r="T1301" s="7" t="n">
        <f aca="false">OliveHrFlx!P1301-OliveHrFlx!P1300</f>
        <v>0.25</v>
      </c>
      <c r="U1301" s="7" t="n">
        <f aca="false">TreeCalculations!$J$3*TreeCalculations!$K$3*(T1301/TreeCalculations!$L$3)</f>
        <v>0.00819147583556885</v>
      </c>
    </row>
    <row r="1302" customFormat="false" ht="12.8" hidden="false" customHeight="false" outlineLevel="0" collapsed="false">
      <c r="C1302" s="2" t="n">
        <f aca="false">GrassWatbal!AA1302</f>
        <v>-4.7207</v>
      </c>
      <c r="D1302" s="3" t="n">
        <f aca="false">(0.5*GrassWatbal!J1302*GrassTree!$C$31*GrassTree!$C$31/18.0152*40.7*60*60)/TreeCalculations!$I$2/TreeCalculations!$I$2</f>
        <v>0</v>
      </c>
      <c r="E1302" s="8" t="n">
        <f aca="false">(GrassHrFlux!K1302*18.0152*GrassTree!$C$31*GrassTree!$C$31*2.45*0.5)/TreeCalculations!$I$2/TreeCalculations!$I$2</f>
        <v>0</v>
      </c>
      <c r="F1302" s="10" t="n">
        <f aca="false">D1302+(0.5*GrassWatbal!F1302*GrassTree!$C$31*GrassTree!$C$31/18.0152*40.7*60*60)/TreeCalculations!$I$2/TreeCalculations!$I$2 + (0.5*GrassWatbal!G1302*GrassTree!$C$31*GrassTree!$C$31/18.0152*40.7*60*60)/TreeCalculations!$I$2/TreeCalculations!$I$2</f>
        <v>0</v>
      </c>
      <c r="G1302" s="5" t="n">
        <f aca="false">GrassWatbal!AA1302-GrassWatbal!W1302-F1302</f>
        <v>-10.3717</v>
      </c>
      <c r="H1302" s="11" t="n">
        <f aca="false">GrassWatbal!AA1302+GrassWatbal!W1302-F1302</f>
        <v>0.9303</v>
      </c>
      <c r="I1302" s="6" t="n">
        <f aca="false">GrassWatbal!W1302</f>
        <v>5.651</v>
      </c>
      <c r="J1302" s="7" t="n">
        <f aca="false">GrassHrFlux!P1302-GrassHrFlux!P1301</f>
        <v>-0.0899999999999999</v>
      </c>
      <c r="K1302" s="7" t="n">
        <f aca="false">TreeCalculations!$J$2*TreeCalculations!$K$2*(J1302/TreeCalculations!$L$2)</f>
        <v>-0.000117957252032191</v>
      </c>
      <c r="L1302" s="2" t="n">
        <f aca="false">OliveWatbal!V1302/(OliveTree!$C$31*2*OliveTree!$C$31*2)</f>
        <v>-2.123448</v>
      </c>
      <c r="M1302" s="12" t="n">
        <f aca="false">OliveWatbal!AA1302</f>
        <v>-7.9818</v>
      </c>
      <c r="N1302" s="8" t="n">
        <f aca="false">(0.5*OliveWatbal!J1302*OliveTree!$C$31*OliveTree!$C$31/18.0152*40.7*60*60)/TreeCalculations!$I$3/TreeCalculations!$I$3</f>
        <v>0</v>
      </c>
      <c r="O1302" s="8" t="n">
        <f aca="false">(OliveHrFlx!K1302*18.0152*OliveTree!$C$31*OliveTree!$C$31*2.45*0.5)/TreeCalculations!$I$3/TreeCalculations!$I$3</f>
        <v>0</v>
      </c>
      <c r="P1302" s="4" t="n">
        <f aca="false">N1302+(0.5*OliveWatbal!F1302*OliveTree!$C$31*OliveTree!$C$31/18.0152*40.7*60*60)/TreeCalculations!$I$3/TreeCalculations!$I$3 + (0.5*OliveWatbal!G1302*OliveTree!$C$31*OliveTree!$C$31/18.0152*40.7*60*60)/TreeCalculations!$I$3/TreeCalculations!$I$3</f>
        <v>0</v>
      </c>
      <c r="Q1302" s="11" t="n">
        <f aca="false">OliveWatbal!AA1302-OliveWatbal!W1302-F1302</f>
        <v>-13.48</v>
      </c>
      <c r="R1302" s="11" t="n">
        <f aca="false">OliveWatbal!AA1302+OliveWatbal!W1302-F1302</f>
        <v>-2.4836</v>
      </c>
      <c r="S1302" s="6" t="n">
        <f aca="false">OliveWatbal!W1302</f>
        <v>5.4982</v>
      </c>
      <c r="T1302" s="7" t="n">
        <f aca="false">OliveHrFlx!P1302-OliveHrFlx!P1301</f>
        <v>-0.0899999999999999</v>
      </c>
      <c r="U1302" s="7" t="n">
        <f aca="false">TreeCalculations!$J$3*TreeCalculations!$K$3*(T1302/TreeCalculations!$L$3)</f>
        <v>-0.00294893130080478</v>
      </c>
    </row>
    <row r="1303" customFormat="false" ht="12.8" hidden="false" customHeight="false" outlineLevel="0" collapsed="false">
      <c r="C1303" s="2" t="n">
        <f aca="false">GrassWatbal!AA1303</f>
        <v>-4.8266</v>
      </c>
      <c r="D1303" s="3" t="n">
        <f aca="false">(0.5*GrassWatbal!J1303*GrassTree!$C$31*GrassTree!$C$31/18.0152*40.7*60*60)/TreeCalculations!$I$2/TreeCalculations!$I$2</f>
        <v>0</v>
      </c>
      <c r="E1303" s="8" t="n">
        <f aca="false">(GrassHrFlux!K1303*18.0152*GrassTree!$C$31*GrassTree!$C$31*2.45*0.5)/TreeCalculations!$I$2/TreeCalculations!$I$2</f>
        <v>0</v>
      </c>
      <c r="F1303" s="10" t="n">
        <f aca="false">D1303+(0.5*GrassWatbal!F1303*GrassTree!$C$31*GrassTree!$C$31/18.0152*40.7*60*60)/TreeCalculations!$I$2/TreeCalculations!$I$2 + (0.5*GrassWatbal!G1303*GrassTree!$C$31*GrassTree!$C$31/18.0152*40.7*60*60)/TreeCalculations!$I$2/TreeCalculations!$I$2</f>
        <v>0</v>
      </c>
      <c r="G1303" s="5" t="n">
        <f aca="false">GrassWatbal!AA1303-GrassWatbal!W1303-F1303</f>
        <v>-10.5</v>
      </c>
      <c r="H1303" s="11" t="n">
        <f aca="false">GrassWatbal!AA1303+GrassWatbal!W1303-F1303</f>
        <v>0.8468</v>
      </c>
      <c r="I1303" s="6" t="n">
        <f aca="false">GrassWatbal!W1303</f>
        <v>5.6734</v>
      </c>
      <c r="J1303" s="7" t="n">
        <f aca="false">GrassHrFlux!P1303-GrassHrFlux!P1302</f>
        <v>-0.74</v>
      </c>
      <c r="K1303" s="7" t="n">
        <f aca="false">TreeCalculations!$J$2*TreeCalculations!$K$2*(J1303/TreeCalculations!$L$2)</f>
        <v>-0.000969870738931352</v>
      </c>
      <c r="L1303" s="2" t="n">
        <f aca="false">OliveWatbal!V1303/(OliveTree!$C$31*2*OliveTree!$C$31*2)</f>
        <v>-2.1194</v>
      </c>
      <c r="M1303" s="12" t="n">
        <f aca="false">OliveWatbal!AA1303</f>
        <v>-8.0876</v>
      </c>
      <c r="N1303" s="8" t="n">
        <f aca="false">(0.5*OliveWatbal!J1303*OliveTree!$C$31*OliveTree!$C$31/18.0152*40.7*60*60)/TreeCalculations!$I$3/TreeCalculations!$I$3</f>
        <v>0</v>
      </c>
      <c r="O1303" s="8" t="n">
        <f aca="false">(OliveHrFlx!K1303*18.0152*OliveTree!$C$31*OliveTree!$C$31*2.45*0.5)/TreeCalculations!$I$3/TreeCalculations!$I$3</f>
        <v>0</v>
      </c>
      <c r="P1303" s="4" t="n">
        <f aca="false">N1303+(0.5*OliveWatbal!F1303*OliveTree!$C$31*OliveTree!$C$31/18.0152*40.7*60*60)/TreeCalculations!$I$3/TreeCalculations!$I$3 + (0.5*OliveWatbal!G1303*OliveTree!$C$31*OliveTree!$C$31/18.0152*40.7*60*60)/TreeCalculations!$I$3/TreeCalculations!$I$3</f>
        <v>0</v>
      </c>
      <c r="Q1303" s="11" t="n">
        <f aca="false">OliveWatbal!AA1303-OliveWatbal!W1303-F1303</f>
        <v>-13.6167</v>
      </c>
      <c r="R1303" s="11" t="n">
        <f aca="false">OliveWatbal!AA1303+OliveWatbal!W1303-F1303</f>
        <v>-2.5585</v>
      </c>
      <c r="S1303" s="6" t="n">
        <f aca="false">OliveWatbal!W1303</f>
        <v>5.5291</v>
      </c>
      <c r="T1303" s="7" t="n">
        <f aca="false">OliveHrFlx!P1303-OliveHrFlx!P1302</f>
        <v>-0.74</v>
      </c>
      <c r="U1303" s="7" t="n">
        <f aca="false">TreeCalculations!$J$3*TreeCalculations!$K$3*(T1303/TreeCalculations!$L$3)</f>
        <v>-0.0242467684732838</v>
      </c>
    </row>
    <row r="1304" customFormat="false" ht="12.8" hidden="false" customHeight="false" outlineLevel="0" collapsed="false">
      <c r="C1304" s="2" t="n">
        <f aca="false">GrassWatbal!AA1304</f>
        <v>-4.874</v>
      </c>
      <c r="D1304" s="3" t="n">
        <f aca="false">(0.5*GrassWatbal!J1304*GrassTree!$C$31*GrassTree!$C$31/18.0152*40.7*60*60)/TreeCalculations!$I$2/TreeCalculations!$I$2</f>
        <v>0</v>
      </c>
      <c r="E1304" s="8" t="n">
        <f aca="false">(GrassHrFlux!K1304*18.0152*GrassTree!$C$31*GrassTree!$C$31*2.45*0.5)/TreeCalculations!$I$2/TreeCalculations!$I$2</f>
        <v>0</v>
      </c>
      <c r="F1304" s="10" t="n">
        <f aca="false">D1304+(0.5*GrassWatbal!F1304*GrassTree!$C$31*GrassTree!$C$31/18.0152*40.7*60*60)/TreeCalculations!$I$2/TreeCalculations!$I$2 + (0.5*GrassWatbal!G1304*GrassTree!$C$31*GrassTree!$C$31/18.0152*40.7*60*60)/TreeCalculations!$I$2/TreeCalculations!$I$2</f>
        <v>0</v>
      </c>
      <c r="G1304" s="5" t="n">
        <f aca="false">GrassWatbal!AA1304-GrassWatbal!W1304-F1304</f>
        <v>-13.4999</v>
      </c>
      <c r="H1304" s="11" t="n">
        <f aca="false">GrassWatbal!AA1304+GrassWatbal!W1304-F1304</f>
        <v>3.7519</v>
      </c>
      <c r="I1304" s="6" t="n">
        <f aca="false">GrassWatbal!W1304</f>
        <v>8.6259</v>
      </c>
      <c r="J1304" s="7" t="n">
        <f aca="false">GrassHrFlux!P1304-GrassHrFlux!P1303</f>
        <v>0.370000000000001</v>
      </c>
      <c r="K1304" s="7" t="n">
        <f aca="false">TreeCalculations!$J$2*TreeCalculations!$K$2*(J1304/TreeCalculations!$L$2)</f>
        <v>0.000484935369465677</v>
      </c>
      <c r="L1304" s="2" t="n">
        <f aca="false">OliveWatbal!V1304/(OliveTree!$C$31*2*OliveTree!$C$31*2)</f>
        <v>-2.102336</v>
      </c>
      <c r="M1304" s="12" t="n">
        <f aca="false">OliveWatbal!AA1304</f>
        <v>-8.1352</v>
      </c>
      <c r="N1304" s="8" t="n">
        <f aca="false">(0.5*OliveWatbal!J1304*OliveTree!$C$31*OliveTree!$C$31/18.0152*40.7*60*60)/TreeCalculations!$I$3/TreeCalculations!$I$3</f>
        <v>0</v>
      </c>
      <c r="O1304" s="8" t="n">
        <f aca="false">(OliveHrFlx!K1304*18.0152*OliveTree!$C$31*OliveTree!$C$31*2.45*0.5)/TreeCalculations!$I$3/TreeCalculations!$I$3</f>
        <v>0</v>
      </c>
      <c r="P1304" s="4" t="n">
        <f aca="false">N1304+(0.5*OliveWatbal!F1304*OliveTree!$C$31*OliveTree!$C$31/18.0152*40.7*60*60)/TreeCalculations!$I$3/TreeCalculations!$I$3 + (0.5*OliveWatbal!G1304*OliveTree!$C$31*OliveTree!$C$31/18.0152*40.7*60*60)/TreeCalculations!$I$3/TreeCalculations!$I$3</f>
        <v>0</v>
      </c>
      <c r="Q1304" s="11" t="n">
        <f aca="false">OliveWatbal!AA1304-OliveWatbal!W1304-F1304</f>
        <v>-16.6263</v>
      </c>
      <c r="R1304" s="11" t="n">
        <f aca="false">OliveWatbal!AA1304+OliveWatbal!W1304-F1304</f>
        <v>0.3559</v>
      </c>
      <c r="S1304" s="6" t="n">
        <f aca="false">OliveWatbal!W1304</f>
        <v>8.4911</v>
      </c>
      <c r="T1304" s="7" t="n">
        <f aca="false">OliveHrFlx!P1304-OliveHrFlx!P1303</f>
        <v>0.370000000000001</v>
      </c>
      <c r="U1304" s="7" t="n">
        <f aca="false">TreeCalculations!$J$3*TreeCalculations!$K$3*(T1304/TreeCalculations!$L$3)</f>
        <v>0.0121233842366419</v>
      </c>
    </row>
    <row r="1305" customFormat="false" ht="12.8" hidden="false" customHeight="false" outlineLevel="0" collapsed="false">
      <c r="C1305" s="2" t="n">
        <f aca="false">GrassWatbal!AA1305</f>
        <v>-5.3984</v>
      </c>
      <c r="D1305" s="3" t="n">
        <f aca="false">(0.5*GrassWatbal!J1305*GrassTree!$C$31*GrassTree!$C$31/18.0152*40.7*60*60)/TreeCalculations!$I$2/TreeCalculations!$I$2</f>
        <v>0</v>
      </c>
      <c r="E1305" s="8" t="n">
        <f aca="false">(GrassHrFlux!K1305*18.0152*GrassTree!$C$31*GrassTree!$C$31*2.45*0.5)/TreeCalculations!$I$2/TreeCalculations!$I$2</f>
        <v>0</v>
      </c>
      <c r="F1305" s="10" t="n">
        <f aca="false">D1305+(0.5*GrassWatbal!F1305*GrassTree!$C$31*GrassTree!$C$31/18.0152*40.7*60*60)/TreeCalculations!$I$2/TreeCalculations!$I$2 + (0.5*GrassWatbal!G1305*GrassTree!$C$31*GrassTree!$C$31/18.0152*40.7*60*60)/TreeCalculations!$I$2/TreeCalculations!$I$2</f>
        <v>0</v>
      </c>
      <c r="G1305" s="5" t="n">
        <f aca="false">GrassWatbal!AA1305-GrassWatbal!W1305-F1305</f>
        <v>-11.1985</v>
      </c>
      <c r="H1305" s="11" t="n">
        <f aca="false">GrassWatbal!AA1305+GrassWatbal!W1305-F1305</f>
        <v>0.401700000000001</v>
      </c>
      <c r="I1305" s="6" t="n">
        <f aca="false">GrassWatbal!W1305</f>
        <v>5.8001</v>
      </c>
      <c r="J1305" s="7" t="n">
        <f aca="false">GrassHrFlux!P1305-GrassHrFlux!P1304</f>
        <v>-0.360000000000001</v>
      </c>
      <c r="K1305" s="7" t="n">
        <f aca="false">TreeCalculations!$J$2*TreeCalculations!$K$2*(J1305/TreeCalculations!$L$2)</f>
        <v>-0.000471829008128767</v>
      </c>
      <c r="L1305" s="2" t="n">
        <f aca="false">OliveWatbal!V1305/(OliveTree!$C$31*2*OliveTree!$C$31*2)</f>
        <v>-2.120572</v>
      </c>
      <c r="M1305" s="12" t="n">
        <f aca="false">OliveWatbal!AA1305</f>
        <v>-8.6596</v>
      </c>
      <c r="N1305" s="8" t="n">
        <f aca="false">(0.5*OliveWatbal!J1305*OliveTree!$C$31*OliveTree!$C$31/18.0152*40.7*60*60)/TreeCalculations!$I$3/TreeCalculations!$I$3</f>
        <v>0</v>
      </c>
      <c r="O1305" s="8" t="n">
        <f aca="false">(OliveHrFlx!K1305*18.0152*OliveTree!$C$31*OliveTree!$C$31*2.45*0.5)/TreeCalculations!$I$3/TreeCalculations!$I$3</f>
        <v>0</v>
      </c>
      <c r="P1305" s="4" t="n">
        <f aca="false">N1305+(0.5*OliveWatbal!F1305*OliveTree!$C$31*OliveTree!$C$31/18.0152*40.7*60*60)/TreeCalculations!$I$3/TreeCalculations!$I$3 + (0.5*OliveWatbal!G1305*OliveTree!$C$31*OliveTree!$C$31/18.0152*40.7*60*60)/TreeCalculations!$I$3/TreeCalculations!$I$3</f>
        <v>0</v>
      </c>
      <c r="Q1305" s="11" t="n">
        <f aca="false">OliveWatbal!AA1305-OliveWatbal!W1305-F1305</f>
        <v>-14.3304</v>
      </c>
      <c r="R1305" s="11" t="n">
        <f aca="false">OliveWatbal!AA1305+OliveWatbal!W1305-F1305</f>
        <v>-2.9888</v>
      </c>
      <c r="S1305" s="6" t="n">
        <f aca="false">OliveWatbal!W1305</f>
        <v>5.6708</v>
      </c>
      <c r="T1305" s="7" t="n">
        <f aca="false">OliveHrFlx!P1305-OliveHrFlx!P1304</f>
        <v>-0.360000000000001</v>
      </c>
      <c r="U1305" s="7" t="n">
        <f aca="false">TreeCalculations!$J$3*TreeCalculations!$K$3*(T1305/TreeCalculations!$L$3)</f>
        <v>-0.0117957252032192</v>
      </c>
    </row>
    <row r="1306" customFormat="false" ht="12.8" hidden="false" customHeight="false" outlineLevel="0" collapsed="false">
      <c r="C1306" s="2" t="n">
        <f aca="false">GrassWatbal!AA1306</f>
        <v>-5.534</v>
      </c>
      <c r="D1306" s="3" t="n">
        <f aca="false">(0.5*GrassWatbal!J1306*GrassTree!$C$31*GrassTree!$C$31/18.0152*40.7*60*60)/TreeCalculations!$I$2/TreeCalculations!$I$2</f>
        <v>0</v>
      </c>
      <c r="E1306" s="8" t="n">
        <f aca="false">(GrassHrFlux!K1306*18.0152*GrassTree!$C$31*GrassTree!$C$31*2.45*0.5)/TreeCalculations!$I$2/TreeCalculations!$I$2</f>
        <v>0</v>
      </c>
      <c r="F1306" s="10" t="n">
        <f aca="false">D1306+(0.5*GrassWatbal!F1306*GrassTree!$C$31*GrassTree!$C$31/18.0152*40.7*60*60)/TreeCalculations!$I$2/TreeCalculations!$I$2 + (0.5*GrassWatbal!G1306*GrassTree!$C$31*GrassTree!$C$31/18.0152*40.7*60*60)/TreeCalculations!$I$2/TreeCalculations!$I$2</f>
        <v>0</v>
      </c>
      <c r="G1306" s="5" t="n">
        <f aca="false">GrassWatbal!AA1306-GrassWatbal!W1306-F1306</f>
        <v>-12.6252</v>
      </c>
      <c r="H1306" s="11" t="n">
        <f aca="false">GrassWatbal!AA1306+GrassWatbal!W1306-F1306</f>
        <v>1.5572</v>
      </c>
      <c r="I1306" s="6" t="n">
        <f aca="false">GrassWatbal!W1306</f>
        <v>7.0912</v>
      </c>
      <c r="J1306" s="7" t="n">
        <f aca="false">GrassHrFlux!P1306-GrassHrFlux!P1305</f>
        <v>-0.139999999999999</v>
      </c>
      <c r="K1306" s="7" t="n">
        <f aca="false">TreeCalculations!$J$2*TreeCalculations!$K$2*(J1306/TreeCalculations!$L$2)</f>
        <v>-0.000183489058716741</v>
      </c>
      <c r="L1306" s="2" t="n">
        <f aca="false">OliveWatbal!V1306/(OliveTree!$C$31*2*OliveTree!$C$31*2)</f>
        <v>-2.110236</v>
      </c>
      <c r="M1306" s="12" t="n">
        <f aca="false">OliveWatbal!AA1306</f>
        <v>-8.7951</v>
      </c>
      <c r="N1306" s="8" t="n">
        <f aca="false">(0.5*OliveWatbal!J1306*OliveTree!$C$31*OliveTree!$C$31/18.0152*40.7*60*60)/TreeCalculations!$I$3/TreeCalculations!$I$3</f>
        <v>0</v>
      </c>
      <c r="O1306" s="8" t="n">
        <f aca="false">(OliveHrFlx!K1306*18.0152*OliveTree!$C$31*OliveTree!$C$31*2.45*0.5)/TreeCalculations!$I$3/TreeCalculations!$I$3</f>
        <v>0</v>
      </c>
      <c r="P1306" s="4" t="n">
        <f aca="false">N1306+(0.5*OliveWatbal!F1306*OliveTree!$C$31*OliveTree!$C$31/18.0152*40.7*60*60)/TreeCalculations!$I$3/TreeCalculations!$I$3 + (0.5*OliveWatbal!G1306*OliveTree!$C$31*OliveTree!$C$31/18.0152*40.7*60*60)/TreeCalculations!$I$3/TreeCalculations!$I$3</f>
        <v>0</v>
      </c>
      <c r="Q1306" s="11" t="n">
        <f aca="false">OliveWatbal!AA1306-OliveWatbal!W1306-F1306</f>
        <v>-15.7641</v>
      </c>
      <c r="R1306" s="11" t="n">
        <f aca="false">OliveWatbal!AA1306+OliveWatbal!W1306-F1306</f>
        <v>-1.8261</v>
      </c>
      <c r="S1306" s="6" t="n">
        <f aca="false">OliveWatbal!W1306</f>
        <v>6.969</v>
      </c>
      <c r="T1306" s="7" t="n">
        <f aca="false">OliveHrFlx!P1306-OliveHrFlx!P1305</f>
        <v>-0.139999999999999</v>
      </c>
      <c r="U1306" s="7" t="n">
        <f aca="false">TreeCalculations!$J$3*TreeCalculations!$K$3*(T1306/TreeCalculations!$L$3)</f>
        <v>-0.00458722646791852</v>
      </c>
    </row>
    <row r="1307" customFormat="false" ht="12.8" hidden="false" customHeight="false" outlineLevel="0" collapsed="false">
      <c r="C1307" s="2" t="n">
        <f aca="false">GrassWatbal!AA1307</f>
        <v>-5.9008</v>
      </c>
      <c r="D1307" s="3" t="n">
        <f aca="false">(0.5*GrassWatbal!J1307*GrassTree!$C$31*GrassTree!$C$31/18.0152*40.7*60*60)/TreeCalculations!$I$2/TreeCalculations!$I$2</f>
        <v>0</v>
      </c>
      <c r="E1307" s="8" t="n">
        <f aca="false">(GrassHrFlux!K1307*18.0152*GrassTree!$C$31*GrassTree!$C$31*2.45*0.5)/TreeCalculations!$I$2/TreeCalculations!$I$2</f>
        <v>0</v>
      </c>
      <c r="F1307" s="10" t="n">
        <f aca="false">D1307+(0.5*GrassWatbal!F1307*GrassTree!$C$31*GrassTree!$C$31/18.0152*40.7*60*60)/TreeCalculations!$I$2/TreeCalculations!$I$2 + (0.5*GrassWatbal!G1307*GrassTree!$C$31*GrassTree!$C$31/18.0152*40.7*60*60)/TreeCalculations!$I$2/TreeCalculations!$I$2</f>
        <v>0</v>
      </c>
      <c r="G1307" s="5" t="n">
        <f aca="false">GrassWatbal!AA1307-GrassWatbal!W1307-F1307</f>
        <v>-12.8951</v>
      </c>
      <c r="H1307" s="11" t="n">
        <f aca="false">GrassWatbal!AA1307+GrassWatbal!W1307-F1307</f>
        <v>1.0935</v>
      </c>
      <c r="I1307" s="6" t="n">
        <f aca="false">GrassWatbal!W1307</f>
        <v>6.9943</v>
      </c>
      <c r="J1307" s="7" t="n">
        <f aca="false">GrassHrFlux!P1307-GrassHrFlux!P1306</f>
        <v>0.279999999999999</v>
      </c>
      <c r="K1307" s="7" t="n">
        <f aca="false">TreeCalculations!$J$2*TreeCalculations!$K$2*(J1307/TreeCalculations!$L$2)</f>
        <v>0.000366978117433483</v>
      </c>
      <c r="L1307" s="2" t="n">
        <f aca="false">OliveWatbal!V1307/(OliveTree!$C$31*2*OliveTree!$C$31*2)</f>
        <v>-2.11536</v>
      </c>
      <c r="M1307" s="12" t="n">
        <f aca="false">OliveWatbal!AA1307</f>
        <v>-9.162</v>
      </c>
      <c r="N1307" s="8" t="n">
        <f aca="false">(0.5*OliveWatbal!J1307*OliveTree!$C$31*OliveTree!$C$31/18.0152*40.7*60*60)/TreeCalculations!$I$3/TreeCalculations!$I$3</f>
        <v>0</v>
      </c>
      <c r="O1307" s="8" t="n">
        <f aca="false">(OliveHrFlx!K1307*18.0152*OliveTree!$C$31*OliveTree!$C$31*2.45*0.5)/TreeCalculations!$I$3/TreeCalculations!$I$3</f>
        <v>0</v>
      </c>
      <c r="P1307" s="4" t="n">
        <f aca="false">N1307+(0.5*OliveWatbal!F1307*OliveTree!$C$31*OliveTree!$C$31/18.0152*40.7*60*60)/TreeCalculations!$I$3/TreeCalculations!$I$3 + (0.5*OliveWatbal!G1307*OliveTree!$C$31*OliveTree!$C$31/18.0152*40.7*60*60)/TreeCalculations!$I$3/TreeCalculations!$I$3</f>
        <v>0</v>
      </c>
      <c r="Q1307" s="11" t="n">
        <f aca="false">OliveWatbal!AA1307-OliveWatbal!W1307-F1307</f>
        <v>-16.0401</v>
      </c>
      <c r="R1307" s="11" t="n">
        <f aca="false">OliveWatbal!AA1307+OliveWatbal!W1307-F1307</f>
        <v>-2.2839</v>
      </c>
      <c r="S1307" s="6" t="n">
        <f aca="false">OliveWatbal!W1307</f>
        <v>6.8781</v>
      </c>
      <c r="T1307" s="7" t="n">
        <f aca="false">OliveHrFlx!P1307-OliveHrFlx!P1306</f>
        <v>0.279999999999999</v>
      </c>
      <c r="U1307" s="7" t="n">
        <f aca="false">TreeCalculations!$J$3*TreeCalculations!$K$3*(T1307/TreeCalculations!$L$3)</f>
        <v>0.00917445293583709</v>
      </c>
    </row>
    <row r="1308" customFormat="false" ht="12.8" hidden="false" customHeight="false" outlineLevel="0" collapsed="false">
      <c r="C1308" s="2" t="n">
        <f aca="false">GrassWatbal!AA1308</f>
        <v>-5.5933</v>
      </c>
      <c r="D1308" s="3" t="n">
        <f aca="false">(0.5*GrassWatbal!J1308*GrassTree!$C$31*GrassTree!$C$31/18.0152*40.7*60*60)/TreeCalculations!$I$2/TreeCalculations!$I$2</f>
        <v>0</v>
      </c>
      <c r="E1308" s="8" t="n">
        <f aca="false">(GrassHrFlux!K1308*18.0152*GrassTree!$C$31*GrassTree!$C$31*2.45*0.5)/TreeCalculations!$I$2/TreeCalculations!$I$2</f>
        <v>0</v>
      </c>
      <c r="F1308" s="10" t="n">
        <f aca="false">D1308+(0.5*GrassWatbal!F1308*GrassTree!$C$31*GrassTree!$C$31/18.0152*40.7*60*60)/TreeCalculations!$I$2/TreeCalculations!$I$2 + (0.5*GrassWatbal!G1308*GrassTree!$C$31*GrassTree!$C$31/18.0152*40.7*60*60)/TreeCalculations!$I$2/TreeCalculations!$I$2</f>
        <v>0</v>
      </c>
      <c r="G1308" s="5" t="n">
        <f aca="false">GrassWatbal!AA1308-GrassWatbal!W1308-F1308</f>
        <v>-10.661</v>
      </c>
      <c r="H1308" s="11" t="n">
        <f aca="false">GrassWatbal!AA1308+GrassWatbal!W1308-F1308</f>
        <v>-0.5256</v>
      </c>
      <c r="I1308" s="6" t="n">
        <f aca="false">GrassWatbal!W1308</f>
        <v>5.0677</v>
      </c>
      <c r="J1308" s="7" t="n">
        <f aca="false">GrassHrFlux!P1308-GrassHrFlux!P1307</f>
        <v>0.0299999999999994</v>
      </c>
      <c r="K1308" s="7" t="n">
        <f aca="false">TreeCalculations!$J$2*TreeCalculations!$K$2*(J1308/TreeCalculations!$L$2)</f>
        <v>3.93190840107296E-005</v>
      </c>
      <c r="L1308" s="2" t="n">
        <f aca="false">OliveWatbal!V1308/(OliveTree!$C$31*2*OliveTree!$C$31*2)</f>
        <v>-2.108044</v>
      </c>
      <c r="M1308" s="12" t="n">
        <f aca="false">OliveWatbal!AA1308</f>
        <v>-8.8548</v>
      </c>
      <c r="N1308" s="8" t="n">
        <f aca="false">(0.5*OliveWatbal!J1308*OliveTree!$C$31*OliveTree!$C$31/18.0152*40.7*60*60)/TreeCalculations!$I$3/TreeCalculations!$I$3</f>
        <v>0</v>
      </c>
      <c r="O1308" s="8" t="n">
        <f aca="false">(OliveHrFlx!K1308*18.0152*OliveTree!$C$31*OliveTree!$C$31*2.45*0.5)/TreeCalculations!$I$3/TreeCalculations!$I$3</f>
        <v>0</v>
      </c>
      <c r="P1308" s="4" t="n">
        <f aca="false">N1308+(0.5*OliveWatbal!F1308*OliveTree!$C$31*OliveTree!$C$31/18.0152*40.7*60*60)/TreeCalculations!$I$3/TreeCalculations!$I$3 + (0.5*OliveWatbal!G1308*OliveTree!$C$31*OliveTree!$C$31/18.0152*40.7*60*60)/TreeCalculations!$I$3/TreeCalculations!$I$3</f>
        <v>0</v>
      </c>
      <c r="Q1308" s="11" t="n">
        <f aca="false">OliveWatbal!AA1308-OliveWatbal!W1308-F1308</f>
        <v>-13.8104</v>
      </c>
      <c r="R1308" s="11" t="n">
        <f aca="false">OliveWatbal!AA1308+OliveWatbal!W1308-F1308</f>
        <v>-3.8992</v>
      </c>
      <c r="S1308" s="6" t="n">
        <f aca="false">OliveWatbal!W1308</f>
        <v>4.9556</v>
      </c>
      <c r="T1308" s="7" t="n">
        <f aca="false">OliveHrFlx!P1308-OliveHrFlx!P1307</f>
        <v>0.0299999999999994</v>
      </c>
      <c r="U1308" s="7" t="n">
        <f aca="false">TreeCalculations!$J$3*TreeCalculations!$K$3*(T1308/TreeCalculations!$L$3)</f>
        <v>0.000982977100268241</v>
      </c>
    </row>
    <row r="1309" customFormat="false" ht="12.8" hidden="false" customHeight="false" outlineLevel="0" collapsed="false">
      <c r="C1309" s="2" t="n">
        <f aca="false">GrassWatbal!AA1309</f>
        <v>-5.4024</v>
      </c>
      <c r="D1309" s="3" t="n">
        <f aca="false">(0.5*GrassWatbal!J1309*GrassTree!$C$31*GrassTree!$C$31/18.0152*40.7*60*60)/TreeCalculations!$I$2/TreeCalculations!$I$2</f>
        <v>0</v>
      </c>
      <c r="E1309" s="8" t="n">
        <f aca="false">(GrassHrFlux!K1309*18.0152*GrassTree!$C$31*GrassTree!$C$31*2.45*0.5)/TreeCalculations!$I$2/TreeCalculations!$I$2</f>
        <v>0</v>
      </c>
      <c r="F1309" s="10" t="n">
        <f aca="false">D1309+(0.5*GrassWatbal!F1309*GrassTree!$C$31*GrassTree!$C$31/18.0152*40.7*60*60)/TreeCalculations!$I$2/TreeCalculations!$I$2 + (0.5*GrassWatbal!G1309*GrassTree!$C$31*GrassTree!$C$31/18.0152*40.7*60*60)/TreeCalculations!$I$2/TreeCalculations!$I$2</f>
        <v>0</v>
      </c>
      <c r="G1309" s="5" t="n">
        <f aca="false">GrassWatbal!AA1309-GrassWatbal!W1309-F1309</f>
        <v>-10.1453</v>
      </c>
      <c r="H1309" s="11" t="n">
        <f aca="false">GrassWatbal!AA1309+GrassWatbal!W1309-F1309</f>
        <v>-0.6595</v>
      </c>
      <c r="I1309" s="6" t="n">
        <f aca="false">GrassWatbal!W1309</f>
        <v>4.7429</v>
      </c>
      <c r="J1309" s="7" t="n">
        <f aca="false">GrassHrFlux!P1309-GrassHrFlux!P1308</f>
        <v>-0.19</v>
      </c>
      <c r="K1309" s="7" t="n">
        <f aca="false">TreeCalculations!$J$2*TreeCalculations!$K$2*(J1309/TreeCalculations!$L$2)</f>
        <v>-0.000249020865401292</v>
      </c>
      <c r="L1309" s="2" t="n">
        <f aca="false">OliveWatbal!V1309/(OliveTree!$C$31*2*OliveTree!$C$31*2)</f>
        <v>-2.101364</v>
      </c>
      <c r="M1309" s="12" t="n">
        <f aca="false">OliveWatbal!AA1309</f>
        <v>-8.6636</v>
      </c>
      <c r="N1309" s="8" t="n">
        <f aca="false">(0.5*OliveWatbal!J1309*OliveTree!$C$31*OliveTree!$C$31/18.0152*40.7*60*60)/TreeCalculations!$I$3/TreeCalculations!$I$3</f>
        <v>0</v>
      </c>
      <c r="O1309" s="8" t="n">
        <f aca="false">(OliveHrFlx!K1309*18.0152*OliveTree!$C$31*OliveTree!$C$31*2.45*0.5)/TreeCalculations!$I$3/TreeCalculations!$I$3</f>
        <v>0</v>
      </c>
      <c r="P1309" s="4" t="n">
        <f aca="false">N1309+(0.5*OliveWatbal!F1309*OliveTree!$C$31*OliveTree!$C$31/18.0152*40.7*60*60)/TreeCalculations!$I$3/TreeCalculations!$I$3 + (0.5*OliveWatbal!G1309*OliveTree!$C$31*OliveTree!$C$31/18.0152*40.7*60*60)/TreeCalculations!$I$3/TreeCalculations!$I$3</f>
        <v>0</v>
      </c>
      <c r="Q1309" s="11" t="n">
        <f aca="false">OliveWatbal!AA1309-OliveWatbal!W1309-F1309</f>
        <v>-13.2993</v>
      </c>
      <c r="R1309" s="11" t="n">
        <f aca="false">OliveWatbal!AA1309+OliveWatbal!W1309-F1309</f>
        <v>-4.0279</v>
      </c>
      <c r="S1309" s="6" t="n">
        <f aca="false">OliveWatbal!W1309</f>
        <v>4.6357</v>
      </c>
      <c r="T1309" s="7" t="n">
        <f aca="false">OliveHrFlx!P1309-OliveHrFlx!P1308</f>
        <v>-0.19</v>
      </c>
      <c r="U1309" s="7" t="n">
        <f aca="false">TreeCalculations!$J$3*TreeCalculations!$K$3*(T1309/TreeCalculations!$L$3)</f>
        <v>-0.00622552163503231</v>
      </c>
    </row>
    <row r="1310" customFormat="false" ht="12.8" hidden="false" customHeight="false" outlineLevel="0" collapsed="false">
      <c r="C1310" s="2" t="n">
        <f aca="false">GrassWatbal!AA1310</f>
        <v>-5.4355</v>
      </c>
      <c r="D1310" s="3" t="n">
        <f aca="false">(0.5*GrassWatbal!J1310*GrassTree!$C$31*GrassTree!$C$31/18.0152*40.7*60*60)/TreeCalculations!$I$2/TreeCalculations!$I$2</f>
        <v>0</v>
      </c>
      <c r="E1310" s="8" t="n">
        <f aca="false">(GrassHrFlux!K1310*18.0152*GrassTree!$C$31*GrassTree!$C$31*2.45*0.5)/TreeCalculations!$I$2/TreeCalculations!$I$2</f>
        <v>0</v>
      </c>
      <c r="F1310" s="10" t="n">
        <f aca="false">D1310+(0.5*GrassWatbal!F1310*GrassTree!$C$31*GrassTree!$C$31/18.0152*40.7*60*60)/TreeCalculations!$I$2/TreeCalculations!$I$2 + (0.5*GrassWatbal!G1310*GrassTree!$C$31*GrassTree!$C$31/18.0152*40.7*60*60)/TreeCalculations!$I$2/TreeCalculations!$I$2</f>
        <v>0</v>
      </c>
      <c r="G1310" s="5" t="n">
        <f aca="false">GrassWatbal!AA1310-GrassWatbal!W1310-F1310</f>
        <v>-10.866</v>
      </c>
      <c r="H1310" s="11" t="n">
        <f aca="false">GrassWatbal!AA1310+GrassWatbal!W1310-F1310</f>
        <v>-0.00499999999999989</v>
      </c>
      <c r="I1310" s="6" t="n">
        <f aca="false">GrassWatbal!W1310</f>
        <v>5.4305</v>
      </c>
      <c r="J1310" s="7" t="n">
        <f aca="false">GrassHrFlux!P1310-GrassHrFlux!P1309</f>
        <v>-0.119999999999999</v>
      </c>
      <c r="K1310" s="7" t="n">
        <f aca="false">TreeCalculations!$J$2*TreeCalculations!$K$2*(J1310/TreeCalculations!$L$2)</f>
        <v>-0.000157276336042921</v>
      </c>
      <c r="L1310" s="2" t="n">
        <f aca="false">OliveWatbal!V1310/(OliveTree!$C$31*2*OliveTree!$C$31*2)</f>
        <v>-2.097676</v>
      </c>
      <c r="M1310" s="12" t="n">
        <f aca="false">OliveWatbal!AA1310</f>
        <v>-8.697</v>
      </c>
      <c r="N1310" s="8" t="n">
        <f aca="false">(0.5*OliveWatbal!J1310*OliveTree!$C$31*OliveTree!$C$31/18.0152*40.7*60*60)/TreeCalculations!$I$3/TreeCalculations!$I$3</f>
        <v>0</v>
      </c>
      <c r="O1310" s="8" t="n">
        <f aca="false">(OliveHrFlx!K1310*18.0152*OliveTree!$C$31*OliveTree!$C$31*2.45*0.5)/TreeCalculations!$I$3/TreeCalculations!$I$3</f>
        <v>0</v>
      </c>
      <c r="P1310" s="4" t="n">
        <f aca="false">N1310+(0.5*OliveWatbal!F1310*OliveTree!$C$31*OliveTree!$C$31/18.0152*40.7*60*60)/TreeCalculations!$I$3/TreeCalculations!$I$3 + (0.5*OliveWatbal!G1310*OliveTree!$C$31*OliveTree!$C$31/18.0152*40.7*60*60)/TreeCalculations!$I$3/TreeCalculations!$I$3</f>
        <v>0</v>
      </c>
      <c r="Q1310" s="11" t="n">
        <f aca="false">OliveWatbal!AA1310-OliveWatbal!W1310-F1310</f>
        <v>-14.0254</v>
      </c>
      <c r="R1310" s="11" t="n">
        <f aca="false">OliveWatbal!AA1310+OliveWatbal!W1310-F1310</f>
        <v>-3.3686</v>
      </c>
      <c r="S1310" s="6" t="n">
        <f aca="false">OliveWatbal!W1310</f>
        <v>5.3284</v>
      </c>
      <c r="T1310" s="7" t="n">
        <f aca="false">OliveHrFlx!P1310-OliveHrFlx!P1309</f>
        <v>-0.119999999999999</v>
      </c>
      <c r="U1310" s="7" t="n">
        <f aca="false">TreeCalculations!$J$3*TreeCalculations!$K$3*(T1310/TreeCalculations!$L$3)</f>
        <v>-0.00393190840107302</v>
      </c>
    </row>
    <row r="1311" customFormat="false" ht="12.8" hidden="false" customHeight="false" outlineLevel="0" collapsed="false">
      <c r="C1311" s="2" t="n">
        <f aca="false">GrassWatbal!AA1311</f>
        <v>-5.3945</v>
      </c>
      <c r="D1311" s="3" t="n">
        <f aca="false">(0.5*GrassWatbal!J1311*GrassTree!$C$31*GrassTree!$C$31/18.0152*40.7*60*60)/TreeCalculations!$I$2/TreeCalculations!$I$2</f>
        <v>0</v>
      </c>
      <c r="E1311" s="8" t="n">
        <f aca="false">(GrassHrFlux!K1311*18.0152*GrassTree!$C$31*GrassTree!$C$31*2.45*0.5)/TreeCalculations!$I$2/TreeCalculations!$I$2</f>
        <v>0</v>
      </c>
      <c r="F1311" s="10" t="n">
        <f aca="false">D1311+(0.5*GrassWatbal!F1311*GrassTree!$C$31*GrassTree!$C$31/18.0152*40.7*60*60)/TreeCalculations!$I$2/TreeCalculations!$I$2 + (0.5*GrassWatbal!G1311*GrassTree!$C$31*GrassTree!$C$31/18.0152*40.7*60*60)/TreeCalculations!$I$2/TreeCalculations!$I$2</f>
        <v>0</v>
      </c>
      <c r="G1311" s="5" t="n">
        <f aca="false">GrassWatbal!AA1311-GrassWatbal!W1311-F1311</f>
        <v>-10.9797</v>
      </c>
      <c r="H1311" s="11" t="n">
        <f aca="false">GrassWatbal!AA1311+GrassWatbal!W1311-F1311</f>
        <v>0.190700000000001</v>
      </c>
      <c r="I1311" s="6" t="n">
        <f aca="false">GrassWatbal!W1311</f>
        <v>5.5852</v>
      </c>
      <c r="J1311" s="7" t="n">
        <f aca="false">GrassHrFlux!P1311-GrassHrFlux!P1310</f>
        <v>-0.17</v>
      </c>
      <c r="K1311" s="7" t="n">
        <f aca="false">TreeCalculations!$J$2*TreeCalculations!$K$2*(J1311/TreeCalculations!$L$2)</f>
        <v>-0.000222808142727472</v>
      </c>
      <c r="L1311" s="2" t="n">
        <f aca="false">OliveWatbal!V1311/(OliveTree!$C$31*2*OliveTree!$C$31*2)</f>
        <v>-2.0919</v>
      </c>
      <c r="M1311" s="12" t="n">
        <f aca="false">OliveWatbal!AA1311</f>
        <v>-8.6559</v>
      </c>
      <c r="N1311" s="8" t="n">
        <f aca="false">(0.5*OliveWatbal!J1311*OliveTree!$C$31*OliveTree!$C$31/18.0152*40.7*60*60)/TreeCalculations!$I$3/TreeCalculations!$I$3</f>
        <v>0</v>
      </c>
      <c r="O1311" s="8" t="n">
        <f aca="false">(OliveHrFlx!K1311*18.0152*OliveTree!$C$31*OliveTree!$C$31*2.45*0.5)/TreeCalculations!$I$3/TreeCalculations!$I$3</f>
        <v>0</v>
      </c>
      <c r="P1311" s="4" t="n">
        <f aca="false">N1311+(0.5*OliveWatbal!F1311*OliveTree!$C$31*OliveTree!$C$31/18.0152*40.7*60*60)/TreeCalculations!$I$3/TreeCalculations!$I$3 + (0.5*OliveWatbal!G1311*OliveTree!$C$31*OliveTree!$C$31/18.0152*40.7*60*60)/TreeCalculations!$I$3/TreeCalculations!$I$3</f>
        <v>0</v>
      </c>
      <c r="Q1311" s="11" t="n">
        <f aca="false">OliveWatbal!AA1311-OliveWatbal!W1311-F1311</f>
        <v>-14.1436</v>
      </c>
      <c r="R1311" s="11" t="n">
        <f aca="false">OliveWatbal!AA1311+OliveWatbal!W1311-F1311</f>
        <v>-3.1682</v>
      </c>
      <c r="S1311" s="6" t="n">
        <f aca="false">OliveWatbal!W1311</f>
        <v>5.4877</v>
      </c>
      <c r="T1311" s="7" t="n">
        <f aca="false">OliveHrFlx!P1311-OliveHrFlx!P1310</f>
        <v>-0.17</v>
      </c>
      <c r="U1311" s="7" t="n">
        <f aca="false">TreeCalculations!$J$3*TreeCalculations!$K$3*(T1311/TreeCalculations!$L$3)</f>
        <v>-0.00557020356818681</v>
      </c>
    </row>
    <row r="1312" customFormat="false" ht="12.8" hidden="false" customHeight="false" outlineLevel="0" collapsed="false">
      <c r="C1312" s="2" t="n">
        <f aca="false">GrassWatbal!AA1312</f>
        <v>-3.8008</v>
      </c>
      <c r="D1312" s="3" t="n">
        <f aca="false">(0.5*GrassWatbal!J1312*GrassTree!$C$31*GrassTree!$C$31/18.0152*40.7*60*60)/TreeCalculations!$I$2/TreeCalculations!$I$2</f>
        <v>0.00406656601092411</v>
      </c>
      <c r="E1312" s="8" t="n">
        <f aca="false">(GrassHrFlux!K1312*18.0152*GrassTree!$C$31*GrassTree!$C$31*2.45*0.5)/TreeCalculations!$I$2/TreeCalculations!$I$2</f>
        <v>1.55583771</v>
      </c>
      <c r="F1312" s="10" t="n">
        <f aca="false">D1312+(0.5*GrassWatbal!F1312*GrassTree!$C$31*GrassTree!$C$31/18.0152*40.7*60*60)/TreeCalculations!$I$2/TreeCalculations!$I$2 + (0.5*GrassWatbal!G1312*GrassTree!$C$31*GrassTree!$C$31/18.0152*40.7*60*60)/TreeCalculations!$I$2/TreeCalculations!$I$2</f>
        <v>0.00406656601092411</v>
      </c>
      <c r="G1312" s="5" t="n">
        <f aca="false">GrassWatbal!AA1312-GrassWatbal!W1312-F1312</f>
        <v>-9.76746656601092</v>
      </c>
      <c r="H1312" s="11" t="n">
        <f aca="false">GrassWatbal!AA1312+GrassWatbal!W1312-F1312</f>
        <v>2.15773343398908</v>
      </c>
      <c r="I1312" s="6" t="n">
        <f aca="false">GrassWatbal!W1312</f>
        <v>5.9626</v>
      </c>
      <c r="J1312" s="7" t="n">
        <f aca="false">GrassHrFlux!P1312-GrassHrFlux!P1311</f>
        <v>-0.76</v>
      </c>
      <c r="K1312" s="7" t="n">
        <f aca="false">TreeCalculations!$J$2*TreeCalculations!$K$2*(J1312/TreeCalculations!$L$2)</f>
        <v>-0.000996083461605172</v>
      </c>
      <c r="L1312" s="2" t="n">
        <f aca="false">OliveWatbal!V1312/(OliveTree!$C$31*2*OliveTree!$C$31*2)</f>
        <v>-2.030764</v>
      </c>
      <c r="M1312" s="12" t="n">
        <f aca="false">OliveWatbal!AA1312</f>
        <v>-7.0623</v>
      </c>
      <c r="N1312" s="8" t="n">
        <f aca="false">(0.5*OliveWatbal!J1312*OliveTree!$C$31*OliveTree!$C$31/18.0152*40.7*60*60)/TreeCalculations!$I$3/TreeCalculations!$I$3</f>
        <v>0</v>
      </c>
      <c r="O1312" s="8" t="n">
        <f aca="false">(OliveHrFlx!K1312*18.0152*OliveTree!$C$31*OliveTree!$C$31*2.45*0.5)/TreeCalculations!$I$3/TreeCalculations!$I$3</f>
        <v>11.886158732</v>
      </c>
      <c r="P1312" s="4" t="n">
        <f aca="false">N1312+(0.5*OliveWatbal!F1312*OliveTree!$C$31*OliveTree!$C$31/18.0152*40.7*60*60)/TreeCalculations!$I$3/TreeCalculations!$I$3 + (0.5*OliveWatbal!G1312*OliveTree!$C$31*OliveTree!$C$31/18.0152*40.7*60*60)/TreeCalculations!$I$3/TreeCalculations!$I$3</f>
        <v>0</v>
      </c>
      <c r="Q1312" s="11" t="n">
        <f aca="false">OliveWatbal!AA1312-OliveWatbal!W1312-F1312</f>
        <v>-12.9355665660109</v>
      </c>
      <c r="R1312" s="11" t="n">
        <f aca="false">OliveWatbal!AA1312+OliveWatbal!W1312-F1312</f>
        <v>-1.19716656601092</v>
      </c>
      <c r="S1312" s="6" t="n">
        <f aca="false">OliveWatbal!W1312</f>
        <v>5.8692</v>
      </c>
      <c r="T1312" s="7" t="n">
        <f aca="false">OliveHrFlx!P1312-OliveHrFlx!P1311</f>
        <v>-0.800000000000001</v>
      </c>
      <c r="U1312" s="7" t="n">
        <f aca="false">TreeCalculations!$J$3*TreeCalculations!$K$3*(T1312/TreeCalculations!$L$3)</f>
        <v>-0.0262127226738203</v>
      </c>
    </row>
    <row r="1313" customFormat="false" ht="12.8" hidden="false" customHeight="false" outlineLevel="0" collapsed="false">
      <c r="C1313" s="2" t="n">
        <f aca="false">GrassWatbal!AA1313</f>
        <v>15.6102</v>
      </c>
      <c r="D1313" s="3" t="n">
        <f aca="false">(0.5*GrassWatbal!J1313*GrassTree!$C$31*GrassTree!$C$31/18.0152*40.7*60*60)/TreeCalculations!$I$2/TreeCalculations!$I$2</f>
        <v>9.29616990097251</v>
      </c>
      <c r="E1313" s="8" t="n">
        <f aca="false">(GrassHrFlux!K1313*18.0152*GrassTree!$C$31*GrassTree!$C$31*2.45*0.5)/TreeCalculations!$I$2/TreeCalculations!$I$2</f>
        <v>1.648525914</v>
      </c>
      <c r="F1313" s="10" t="n">
        <f aca="false">D1313+(0.5*GrassWatbal!F1313*GrassTree!$C$31*GrassTree!$C$31/18.0152*40.7*60*60)/TreeCalculations!$I$2/TreeCalculations!$I$2 + (0.5*GrassWatbal!G1313*GrassTree!$C$31*GrassTree!$C$31/18.0152*40.7*60*60)/TreeCalculations!$I$2/TreeCalculations!$I$2</f>
        <v>9.29616990097251</v>
      </c>
      <c r="G1313" s="5" t="n">
        <f aca="false">GrassWatbal!AA1313-GrassWatbal!W1313-F1313</f>
        <v>-0.0833699009725102</v>
      </c>
      <c r="H1313" s="11" t="n">
        <f aca="false">GrassWatbal!AA1313+GrassWatbal!W1313-F1313</f>
        <v>12.7114300990275</v>
      </c>
      <c r="I1313" s="6" t="n">
        <f aca="false">GrassWatbal!W1313</f>
        <v>6.3974</v>
      </c>
      <c r="J1313" s="7" t="n">
        <f aca="false">GrassHrFlux!P1313-GrassHrFlux!P1312</f>
        <v>-0.100000000000001</v>
      </c>
      <c r="K1313" s="7" t="n">
        <f aca="false">TreeCalculations!$J$2*TreeCalculations!$K$2*(J1313/TreeCalculations!$L$2)</f>
        <v>-0.000131063613369103</v>
      </c>
      <c r="L1313" s="2" t="n">
        <f aca="false">OliveWatbal!V1313/(OliveTree!$C$31*2*OliveTree!$C$31*2)</f>
        <v>-6.790756</v>
      </c>
      <c r="M1313" s="12" t="n">
        <f aca="false">OliveWatbal!AA1313</f>
        <v>14.9514</v>
      </c>
      <c r="N1313" s="8" t="n">
        <f aca="false">(0.5*OliveWatbal!J1313*OliveTree!$C$31*OliveTree!$C$31/18.0152*40.7*60*60)/TreeCalculations!$I$3/TreeCalculations!$I$3</f>
        <v>70.9697100226475</v>
      </c>
      <c r="O1313" s="8" t="n">
        <f aca="false">(OliveHrFlx!K1313*18.0152*OliveTree!$C$31*OliveTree!$C$31*2.45*0.5)/TreeCalculations!$I$3/TreeCalculations!$I$3</f>
        <v>12.384909544</v>
      </c>
      <c r="P1313" s="4" t="n">
        <f aca="false">N1313+(0.5*OliveWatbal!F1313*OliveTree!$C$31*OliveTree!$C$31/18.0152*40.7*60*60)/TreeCalculations!$I$3/TreeCalculations!$I$3 + (0.5*OliveWatbal!G1313*OliveTree!$C$31*OliveTree!$C$31/18.0152*40.7*60*60)/TreeCalculations!$I$3/TreeCalculations!$I$3</f>
        <v>70.9697100226475</v>
      </c>
      <c r="Q1313" s="11" t="n">
        <f aca="false">OliveWatbal!AA1313-OliveWatbal!W1313-F1313</f>
        <v>-0.694169900972511</v>
      </c>
      <c r="R1313" s="11" t="n">
        <f aca="false">OliveWatbal!AA1313+OliveWatbal!W1313-F1313</f>
        <v>12.0046300990275</v>
      </c>
      <c r="S1313" s="6" t="n">
        <f aca="false">OliveWatbal!W1313</f>
        <v>6.3494</v>
      </c>
      <c r="T1313" s="7" t="n">
        <f aca="false">OliveHrFlx!P1313-OliveHrFlx!P1312</f>
        <v>-0.0999999999999996</v>
      </c>
      <c r="U1313" s="7" t="n">
        <f aca="false">TreeCalculations!$J$3*TreeCalculations!$K$3*(T1313/TreeCalculations!$L$3)</f>
        <v>-0.00327659033422753</v>
      </c>
    </row>
    <row r="1314" customFormat="false" ht="12.8" hidden="false" customHeight="false" outlineLevel="0" collapsed="false">
      <c r="C1314" s="2" t="n">
        <f aca="false">GrassWatbal!AA1314</f>
        <v>26.8665</v>
      </c>
      <c r="D1314" s="3" t="n">
        <f aca="false">(0.5*GrassWatbal!J1314*GrassTree!$C$31*GrassTree!$C$31/18.0152*40.7*60*60)/TreeCalculations!$I$2/TreeCalculations!$I$2</f>
        <v>9.84922287845819</v>
      </c>
      <c r="E1314" s="8" t="n">
        <f aca="false">(GrassHrFlux!K1314*18.0152*GrassTree!$C$31*GrassTree!$C$31*2.45*0.5)/TreeCalculations!$I$2/TreeCalculations!$I$2</f>
        <v>1.9861758</v>
      </c>
      <c r="F1314" s="10" t="n">
        <f aca="false">D1314+(0.5*GrassWatbal!F1314*GrassTree!$C$31*GrassTree!$C$31/18.0152*40.7*60*60)/TreeCalculations!$I$2/TreeCalculations!$I$2 + (0.5*GrassWatbal!G1314*GrassTree!$C$31*GrassTree!$C$31/18.0152*40.7*60*60)/TreeCalculations!$I$2/TreeCalculations!$I$2</f>
        <v>9.84922287845819</v>
      </c>
      <c r="G1314" s="5" t="n">
        <f aca="false">GrassWatbal!AA1314-GrassWatbal!W1314-F1314</f>
        <v>10.5841771215418</v>
      </c>
      <c r="H1314" s="11" t="n">
        <f aca="false">GrassWatbal!AA1314+GrassWatbal!W1314-F1314</f>
        <v>23.4503771215418</v>
      </c>
      <c r="I1314" s="6" t="n">
        <f aca="false">GrassWatbal!W1314</f>
        <v>6.4331</v>
      </c>
      <c r="J1314" s="7" t="n">
        <f aca="false">GrassHrFlux!P1314-GrassHrFlux!P1313</f>
        <v>-0.209999999999999</v>
      </c>
      <c r="K1314" s="7" t="n">
        <f aca="false">TreeCalculations!$J$2*TreeCalculations!$K$2*(J1314/TreeCalculations!$L$2)</f>
        <v>-0.000275233588075112</v>
      </c>
      <c r="L1314" s="2" t="n">
        <f aca="false">OliveWatbal!V1314/(OliveTree!$C$31*2*OliveTree!$C$31*2)</f>
        <v>-13.055936</v>
      </c>
      <c r="M1314" s="12" t="n">
        <f aca="false">OliveWatbal!AA1314</f>
        <v>25.4389</v>
      </c>
      <c r="N1314" s="8" t="n">
        <f aca="false">(0.5*OliveWatbal!J1314*OliveTree!$C$31*OliveTree!$C$31/18.0152*40.7*60*60)/TreeCalculations!$I$3/TreeCalculations!$I$3</f>
        <v>73.9383032106222</v>
      </c>
      <c r="O1314" s="8" t="n">
        <f aca="false">(OliveHrFlx!K1314*18.0152*OliveTree!$C$31*OliveTree!$C$31*2.45*0.5)/TreeCalculations!$I$3/TreeCalculations!$I$3</f>
        <v>14.31150007</v>
      </c>
      <c r="P1314" s="4" t="n">
        <f aca="false">N1314+(0.5*OliveWatbal!F1314*OliveTree!$C$31*OliveTree!$C$31/18.0152*40.7*60*60)/TreeCalculations!$I$3/TreeCalculations!$I$3 + (0.5*OliveWatbal!G1314*OliveTree!$C$31*OliveTree!$C$31/18.0152*40.7*60*60)/TreeCalculations!$I$3/TreeCalculations!$I$3</f>
        <v>73.9383032106222</v>
      </c>
      <c r="Q1314" s="11" t="n">
        <f aca="false">OliveWatbal!AA1314-OliveWatbal!W1314-F1314</f>
        <v>9.14197712154181</v>
      </c>
      <c r="R1314" s="11" t="n">
        <f aca="false">OliveWatbal!AA1314+OliveWatbal!W1314-F1314</f>
        <v>22.0373771215418</v>
      </c>
      <c r="S1314" s="6" t="n">
        <f aca="false">OliveWatbal!W1314</f>
        <v>6.4477</v>
      </c>
      <c r="T1314" s="7" t="n">
        <f aca="false">OliveHrFlx!P1314-OliveHrFlx!P1313</f>
        <v>-0.210000000000001</v>
      </c>
      <c r="U1314" s="7" t="n">
        <f aca="false">TreeCalculations!$J$3*TreeCalculations!$K$3*(T1314/TreeCalculations!$L$3)</f>
        <v>-0.00688083970187786</v>
      </c>
    </row>
    <row r="1315" customFormat="false" ht="12.8" hidden="false" customHeight="false" outlineLevel="0" collapsed="false">
      <c r="C1315" s="2" t="n">
        <f aca="false">GrassWatbal!AA1315</f>
        <v>64.5487</v>
      </c>
      <c r="D1315" s="3" t="n">
        <f aca="false">(0.5*GrassWatbal!J1315*GrassTree!$C$31*GrassTree!$C$31/18.0152*40.7*60*60)/TreeCalculations!$I$2/TreeCalculations!$I$2</f>
        <v>11.8784393179093</v>
      </c>
      <c r="E1315" s="8" t="n">
        <f aca="false">(GrassHrFlux!K1315*18.0152*GrassTree!$C$31*GrassTree!$C$31*2.45*0.5)/TreeCalculations!$I$2/TreeCalculations!$I$2</f>
        <v>2.330446272</v>
      </c>
      <c r="F1315" s="10" t="n">
        <f aca="false">D1315+(0.5*GrassWatbal!F1315*GrassTree!$C$31*GrassTree!$C$31/18.0152*40.7*60*60)/TreeCalculations!$I$2/TreeCalculations!$I$2 + (0.5*GrassWatbal!G1315*GrassTree!$C$31*GrassTree!$C$31/18.0152*40.7*60*60)/TreeCalculations!$I$2/TreeCalculations!$I$2</f>
        <v>11.8784393179093</v>
      </c>
      <c r="G1315" s="5" t="n">
        <f aca="false">GrassWatbal!AA1315-GrassWatbal!W1315-F1315</f>
        <v>45.2799606820907</v>
      </c>
      <c r="H1315" s="11" t="n">
        <f aca="false">GrassWatbal!AA1315+GrassWatbal!W1315-F1315</f>
        <v>60.0605606820907</v>
      </c>
      <c r="I1315" s="6" t="n">
        <f aca="false">GrassWatbal!W1315</f>
        <v>7.3903</v>
      </c>
      <c r="J1315" s="7" t="n">
        <f aca="false">GrassHrFlux!P1315-GrassHrFlux!P1314</f>
        <v>0.0899999999999999</v>
      </c>
      <c r="K1315" s="7" t="n">
        <f aca="false">TreeCalculations!$J$2*TreeCalculations!$K$2*(J1315/TreeCalculations!$L$2)</f>
        <v>0.000117957252032191</v>
      </c>
      <c r="L1315" s="2" t="n">
        <f aca="false">OliveWatbal!V1315/(OliveTree!$C$31*2*OliveTree!$C$31*2)</f>
        <v>-33.966</v>
      </c>
      <c r="M1315" s="12" t="n">
        <f aca="false">OliveWatbal!AA1315</f>
        <v>60.5175</v>
      </c>
      <c r="N1315" s="8" t="n">
        <f aca="false">(0.5*OliveWatbal!J1315*OliveTree!$C$31*OliveTree!$C$31/18.0152*40.7*60*60)/TreeCalculations!$I$3/TreeCalculations!$I$3</f>
        <v>85.4426184555265</v>
      </c>
      <c r="O1315" s="8" t="n">
        <f aca="false">(OliveHrFlx!K1315*18.0152*OliveTree!$C$31*OliveTree!$C$31*2.45*0.5)/TreeCalculations!$I$3/TreeCalculations!$I$3</f>
        <v>16.553671862</v>
      </c>
      <c r="P1315" s="4" t="n">
        <f aca="false">N1315+(0.5*OliveWatbal!F1315*OliveTree!$C$31*OliveTree!$C$31/18.0152*40.7*60*60)/TreeCalculations!$I$3/TreeCalculations!$I$3 + (0.5*OliveWatbal!G1315*OliveTree!$C$31*OliveTree!$C$31/18.0152*40.7*60*60)/TreeCalculations!$I$3/TreeCalculations!$I$3</f>
        <v>85.4426184555265</v>
      </c>
      <c r="Q1315" s="11" t="n">
        <f aca="false">OliveWatbal!AA1315-OliveWatbal!W1315-F1315</f>
        <v>41.0581606820907</v>
      </c>
      <c r="R1315" s="11" t="n">
        <f aca="false">OliveWatbal!AA1315+OliveWatbal!W1315-F1315</f>
        <v>56.2199606820907</v>
      </c>
      <c r="S1315" s="6" t="n">
        <f aca="false">OliveWatbal!W1315</f>
        <v>7.5809</v>
      </c>
      <c r="T1315" s="7" t="n">
        <f aca="false">OliveHrFlx!P1315-OliveHrFlx!P1314</f>
        <v>0.0600000000000005</v>
      </c>
      <c r="U1315" s="7" t="n">
        <f aca="false">TreeCalculations!$J$3*TreeCalculations!$K$3*(T1315/TreeCalculations!$L$3)</f>
        <v>0.00196595420053654</v>
      </c>
    </row>
    <row r="1316" customFormat="false" ht="12.8" hidden="false" customHeight="false" outlineLevel="0" collapsed="false">
      <c r="C1316" s="2" t="n">
        <f aca="false">GrassWatbal!AA1316</f>
        <v>93.9264</v>
      </c>
      <c r="D1316" s="3" t="n">
        <f aca="false">(0.5*GrassWatbal!J1316*GrassTree!$C$31*GrassTree!$C$31/18.0152*40.7*60*60)/TreeCalculations!$I$2/TreeCalculations!$I$2</f>
        <v>13.9483214174697</v>
      </c>
      <c r="E1316" s="8" t="n">
        <f aca="false">(GrassHrFlux!K1316*18.0152*GrassTree!$C$31*GrassTree!$C$31*2.45*0.5)/TreeCalculations!$I$2/TreeCalculations!$I$2</f>
        <v>0.679713496</v>
      </c>
      <c r="F1316" s="10" t="n">
        <f aca="false">D1316+(0.5*GrassWatbal!F1316*GrassTree!$C$31*GrassTree!$C$31/18.0152*40.7*60*60)/TreeCalculations!$I$2/TreeCalculations!$I$2 + (0.5*GrassWatbal!G1316*GrassTree!$C$31*GrassTree!$C$31/18.0152*40.7*60*60)/TreeCalculations!$I$2/TreeCalculations!$I$2</f>
        <v>13.9483214174697</v>
      </c>
      <c r="G1316" s="5" t="n">
        <f aca="false">GrassWatbal!AA1316-GrassWatbal!W1316-F1316</f>
        <v>73.5311785825303</v>
      </c>
      <c r="H1316" s="11" t="n">
        <f aca="false">GrassWatbal!AA1316+GrassWatbal!W1316-F1316</f>
        <v>86.4249785825303</v>
      </c>
      <c r="I1316" s="6" t="n">
        <f aca="false">GrassWatbal!W1316</f>
        <v>6.4469</v>
      </c>
      <c r="J1316" s="7" t="n">
        <f aca="false">GrassHrFlux!P1316-GrassHrFlux!P1315</f>
        <v>0.390000000000001</v>
      </c>
      <c r="K1316" s="7" t="n">
        <f aca="false">TreeCalculations!$J$2*TreeCalculations!$K$2*(J1316/TreeCalculations!$L$2)</f>
        <v>0.000511148092139497</v>
      </c>
      <c r="L1316" s="2" t="n">
        <f aca="false">OliveWatbal!V1316/(OliveTree!$C$31*2*OliveTree!$C$31*2)</f>
        <v>-50.294152</v>
      </c>
      <c r="M1316" s="12" t="n">
        <f aca="false">OliveWatbal!AA1316</f>
        <v>87.8931</v>
      </c>
      <c r="N1316" s="8" t="n">
        <f aca="false">(0.5*OliveWatbal!J1316*OliveTree!$C$31*OliveTree!$C$31/18.0152*40.7*60*60)/TreeCalculations!$I$3/TreeCalculations!$I$3</f>
        <v>98.8338203294996</v>
      </c>
      <c r="O1316" s="8" t="n">
        <f aca="false">(OliveHrFlx!K1316*18.0152*OliveTree!$C$31*OliveTree!$C$31*2.45*0.5)/TreeCalculations!$I$3/TreeCalculations!$I$3</f>
        <v>18.9790132</v>
      </c>
      <c r="P1316" s="4" t="n">
        <f aca="false">N1316+(0.5*OliveWatbal!F1316*OliveTree!$C$31*OliveTree!$C$31/18.0152*40.7*60*60)/TreeCalculations!$I$3/TreeCalculations!$I$3 + (0.5*OliveWatbal!G1316*OliveTree!$C$31*OliveTree!$C$31/18.0152*40.7*60*60)/TreeCalculations!$I$3/TreeCalculations!$I$3</f>
        <v>98.8338203294996</v>
      </c>
      <c r="Q1316" s="11" t="n">
        <f aca="false">OliveWatbal!AA1316-OliveWatbal!W1316-F1316</f>
        <v>67.1828785825303</v>
      </c>
      <c r="R1316" s="11" t="n">
        <f aca="false">OliveWatbal!AA1316+OliveWatbal!W1316-F1316</f>
        <v>80.7066785825303</v>
      </c>
      <c r="S1316" s="6" t="n">
        <f aca="false">OliveWatbal!W1316</f>
        <v>6.7619</v>
      </c>
      <c r="T1316" s="7" t="n">
        <f aca="false">OliveHrFlx!P1316-OliveHrFlx!P1315</f>
        <v>0.370000000000001</v>
      </c>
      <c r="U1316" s="7" t="n">
        <f aca="false">TreeCalculations!$J$3*TreeCalculations!$K$3*(T1316/TreeCalculations!$L$3)</f>
        <v>0.0121233842366419</v>
      </c>
    </row>
    <row r="1317" customFormat="false" ht="12.8" hidden="false" customHeight="false" outlineLevel="0" collapsed="false">
      <c r="C1317" s="2" t="n">
        <f aca="false">GrassWatbal!AA1317</f>
        <v>132.1251</v>
      </c>
      <c r="D1317" s="3" t="n">
        <f aca="false">(0.5*GrassWatbal!J1317*GrassTree!$C$31*GrassTree!$C$31/18.0152*40.7*60*60)/TreeCalculations!$I$2/TreeCalculations!$I$2</f>
        <v>4.10723167103335</v>
      </c>
      <c r="E1317" s="8" t="n">
        <f aca="false">(GrassHrFlux!K1317*18.0152*GrassTree!$C$31*GrassTree!$C$31*2.45*0.5)/TreeCalculations!$I$2/TreeCalculations!$I$2</f>
        <v>2.820369636</v>
      </c>
      <c r="F1317" s="10" t="n">
        <f aca="false">D1317+(0.5*GrassWatbal!F1317*GrassTree!$C$31*GrassTree!$C$31/18.0152*40.7*60*60)/TreeCalculations!$I$2/TreeCalculations!$I$2 + (0.5*GrassWatbal!G1317*GrassTree!$C$31*GrassTree!$C$31/18.0152*40.7*60*60)/TreeCalculations!$I$2/TreeCalculations!$I$2</f>
        <v>4.10723167103335</v>
      </c>
      <c r="G1317" s="5" t="n">
        <f aca="false">GrassWatbal!AA1317-GrassWatbal!W1317-F1317</f>
        <v>123.928168328967</v>
      </c>
      <c r="H1317" s="11" t="n">
        <f aca="false">GrassWatbal!AA1317+GrassWatbal!W1317-F1317</f>
        <v>132.107568328967</v>
      </c>
      <c r="I1317" s="6" t="n">
        <f aca="false">GrassWatbal!W1317</f>
        <v>4.0897</v>
      </c>
      <c r="J1317" s="7" t="n">
        <f aca="false">GrassHrFlux!P1317-GrassHrFlux!P1316</f>
        <v>0.389999999999999</v>
      </c>
      <c r="K1317" s="7" t="n">
        <f aca="false">TreeCalculations!$J$2*TreeCalculations!$K$2*(J1317/TreeCalculations!$L$2)</f>
        <v>0.000511148092139494</v>
      </c>
      <c r="L1317" s="2" t="n">
        <f aca="false">OliveWatbal!V1317/(OliveTree!$C$31*2*OliveTree!$C$31*2)</f>
        <v>-71.523688</v>
      </c>
      <c r="M1317" s="12" t="n">
        <f aca="false">OliveWatbal!AA1317</f>
        <v>123.4338</v>
      </c>
      <c r="N1317" s="8" t="n">
        <f aca="false">(0.5*OliveWatbal!J1317*OliveTree!$C$31*OliveTree!$C$31/18.0152*40.7*60*60)/TreeCalculations!$I$3/TreeCalculations!$I$3</f>
        <v>113.3148618944</v>
      </c>
      <c r="O1317" s="8" t="n">
        <f aca="false">(OliveHrFlx!K1317*18.0152*OliveTree!$C$31*OliveTree!$C$31*2.45*0.5)/TreeCalculations!$I$3/TreeCalculations!$I$3</f>
        <v>20.951947828</v>
      </c>
      <c r="P1317" s="4" t="n">
        <f aca="false">N1317+(0.5*OliveWatbal!F1317*OliveTree!$C$31*OliveTree!$C$31/18.0152*40.7*60*60)/TreeCalculations!$I$3/TreeCalculations!$I$3 + (0.5*OliveWatbal!G1317*OliveTree!$C$31*OliveTree!$C$31/18.0152*40.7*60*60)/TreeCalculations!$I$3/TreeCalculations!$I$3</f>
        <v>113.3148618944</v>
      </c>
      <c r="Q1317" s="11" t="n">
        <f aca="false">OliveWatbal!AA1317-OliveWatbal!W1317-F1317</f>
        <v>114.817368328967</v>
      </c>
      <c r="R1317" s="11" t="n">
        <f aca="false">OliveWatbal!AA1317+OliveWatbal!W1317-F1317</f>
        <v>123.835768328967</v>
      </c>
      <c r="S1317" s="6" t="n">
        <f aca="false">OliveWatbal!W1317</f>
        <v>4.5092</v>
      </c>
      <c r="T1317" s="7" t="n">
        <f aca="false">OliveHrFlx!P1317-OliveHrFlx!P1316</f>
        <v>0.35</v>
      </c>
      <c r="U1317" s="7" t="n">
        <f aca="false">TreeCalculations!$J$3*TreeCalculations!$K$3*(T1317/TreeCalculations!$L$3)</f>
        <v>0.0114680661697964</v>
      </c>
    </row>
    <row r="1318" customFormat="false" ht="12.8" hidden="false" customHeight="false" outlineLevel="0" collapsed="false">
      <c r="C1318" s="2" t="n">
        <f aca="false">GrassWatbal!AA1318</f>
        <v>130.485</v>
      </c>
      <c r="D1318" s="3" t="n">
        <f aca="false">(0.5*GrassWatbal!J1318*GrassTree!$C$31*GrassTree!$C$31/18.0152*40.7*60*60)/TreeCalculations!$I$2/TreeCalculations!$I$2</f>
        <v>16.8925152093787</v>
      </c>
      <c r="E1318" s="8" t="n">
        <f aca="false">(GrassHrFlux!K1318*18.0152*GrassTree!$C$31*GrassTree!$C$31*2.45*0.5)/TreeCalculations!$I$2/TreeCalculations!$I$2</f>
        <v>3.489048822</v>
      </c>
      <c r="F1318" s="10" t="n">
        <f aca="false">D1318+(0.5*GrassWatbal!F1318*GrassTree!$C$31*GrassTree!$C$31/18.0152*40.7*60*60)/TreeCalculations!$I$2/TreeCalculations!$I$2 + (0.5*GrassWatbal!G1318*GrassTree!$C$31*GrassTree!$C$31/18.0152*40.7*60*60)/TreeCalculations!$I$2/TreeCalculations!$I$2</f>
        <v>16.8925152093787</v>
      </c>
      <c r="G1318" s="5" t="n">
        <f aca="false">GrassWatbal!AA1318-GrassWatbal!W1318-F1318</f>
        <v>111.359884790621</v>
      </c>
      <c r="H1318" s="11" t="n">
        <f aca="false">GrassWatbal!AA1318+GrassWatbal!W1318-F1318</f>
        <v>115.825084790621</v>
      </c>
      <c r="I1318" s="6" t="n">
        <f aca="false">GrassWatbal!W1318</f>
        <v>2.2326</v>
      </c>
      <c r="J1318" s="7" t="n">
        <f aca="false">GrassHrFlux!P1318-GrassHrFlux!P1317</f>
        <v>0.220000000000001</v>
      </c>
      <c r="K1318" s="7" t="n">
        <f aca="false">TreeCalculations!$J$2*TreeCalculations!$K$2*(J1318/TreeCalculations!$L$2)</f>
        <v>0.000288339949412024</v>
      </c>
      <c r="L1318" s="2" t="n">
        <f aca="false">OliveWatbal!V1318/(OliveTree!$C$31*2*OliveTree!$C$31*2)</f>
        <v>-70.586148</v>
      </c>
      <c r="M1318" s="12" t="n">
        <f aca="false">OliveWatbal!AA1318</f>
        <v>121.9597</v>
      </c>
      <c r="N1318" s="8" t="n">
        <f aca="false">(0.5*OliveWatbal!J1318*OliveTree!$C$31*OliveTree!$C$31/18.0152*40.7*60*60)/TreeCalculations!$I$3/TreeCalculations!$I$3</f>
        <v>125.095703628047</v>
      </c>
      <c r="O1318" s="8" t="n">
        <f aca="false">(OliveHrFlx!K1318*18.0152*OliveTree!$C$31*OliveTree!$C$31*2.45*0.5)/TreeCalculations!$I$3/TreeCalculations!$I$3</f>
        <v>23.909142908</v>
      </c>
      <c r="P1318" s="4" t="n">
        <f aca="false">N1318+(0.5*OliveWatbal!F1318*OliveTree!$C$31*OliveTree!$C$31/18.0152*40.7*60*60)/TreeCalculations!$I$3/TreeCalculations!$I$3 + (0.5*OliveWatbal!G1318*OliveTree!$C$31*OliveTree!$C$31/18.0152*40.7*60*60)/TreeCalculations!$I$3/TreeCalculations!$I$3</f>
        <v>125.095703628047</v>
      </c>
      <c r="Q1318" s="11" t="n">
        <f aca="false">OliveWatbal!AA1318-OliveWatbal!W1318-F1318</f>
        <v>102.467984790621</v>
      </c>
      <c r="R1318" s="11" t="n">
        <f aca="false">OliveWatbal!AA1318+OliveWatbal!W1318-F1318</f>
        <v>107.666384790621</v>
      </c>
      <c r="S1318" s="6" t="n">
        <f aca="false">OliveWatbal!W1318</f>
        <v>2.5992</v>
      </c>
      <c r="T1318" s="7" t="n">
        <f aca="false">OliveHrFlx!P1318-OliveHrFlx!P1317</f>
        <v>0.199999999999999</v>
      </c>
      <c r="U1318" s="7" t="n">
        <f aca="false">TreeCalculations!$J$3*TreeCalculations!$K$3*(T1318/TreeCalculations!$L$3)</f>
        <v>0.00655318066845506</v>
      </c>
    </row>
    <row r="1319" customFormat="false" ht="12.8" hidden="false" customHeight="false" outlineLevel="0" collapsed="false">
      <c r="C1319" s="2" t="n">
        <f aca="false">GrassWatbal!AA1319</f>
        <v>159.2704</v>
      </c>
      <c r="D1319" s="3" t="n">
        <f aca="false">(0.5*GrassWatbal!J1319*GrassTree!$C$31*GrassTree!$C$31/18.0152*40.7*60*60)/TreeCalculations!$I$2/TreeCalculations!$I$2</f>
        <v>20.9062158621608</v>
      </c>
      <c r="E1319" s="8" t="n">
        <f aca="false">(GrassHrFlux!K1319*18.0152*GrassTree!$C$31*GrassTree!$C$31*2.45*0.5)/TreeCalculations!$I$2/TreeCalculations!$I$2</f>
        <v>4.12683194</v>
      </c>
      <c r="F1319" s="10" t="n">
        <f aca="false">D1319+(0.5*GrassWatbal!F1319*GrassTree!$C$31*GrassTree!$C$31/18.0152*40.7*60*60)/TreeCalculations!$I$2/TreeCalculations!$I$2 + (0.5*GrassWatbal!G1319*GrassTree!$C$31*GrassTree!$C$31/18.0152*40.7*60*60)/TreeCalculations!$I$2/TreeCalculations!$I$2</f>
        <v>20.9062158621608</v>
      </c>
      <c r="G1319" s="5" t="n">
        <f aca="false">GrassWatbal!AA1319-GrassWatbal!W1319-F1319</f>
        <v>136.824584137839</v>
      </c>
      <c r="H1319" s="11" t="n">
        <f aca="false">GrassWatbal!AA1319+GrassWatbal!W1319-F1319</f>
        <v>139.903784137839</v>
      </c>
      <c r="I1319" s="6" t="n">
        <f aca="false">GrassWatbal!W1319</f>
        <v>1.5396</v>
      </c>
      <c r="J1319" s="7" t="n">
        <f aca="false">GrassHrFlux!P1319-GrassHrFlux!P1318</f>
        <v>0.27</v>
      </c>
      <c r="K1319" s="7" t="n">
        <f aca="false">TreeCalculations!$J$2*TreeCalculations!$K$2*(J1319/TreeCalculations!$L$2)</f>
        <v>0.000353871756096574</v>
      </c>
      <c r="L1319" s="2" t="n">
        <f aca="false">OliveWatbal!V1319/(OliveTree!$C$31*2*OliveTree!$C$31*2)</f>
        <v>-86.621388</v>
      </c>
      <c r="M1319" s="12" t="n">
        <f aca="false">OliveWatbal!AA1319</f>
        <v>148.7035</v>
      </c>
      <c r="N1319" s="8" t="n">
        <f aca="false">(0.5*OliveWatbal!J1319*OliveTree!$C$31*OliveTree!$C$31/18.0152*40.7*60*60)/TreeCalculations!$I$3/TreeCalculations!$I$3</f>
        <v>142.748666681469</v>
      </c>
      <c r="O1319" s="8" t="n">
        <f aca="false">(OliveHrFlx!K1319*18.0152*OliveTree!$C$31*OliveTree!$C$31*2.45*0.5)/TreeCalculations!$I$3/TreeCalculations!$I$3</f>
        <v>26.705237062</v>
      </c>
      <c r="P1319" s="4" t="n">
        <f aca="false">N1319+(0.5*OliveWatbal!F1319*OliveTree!$C$31*OliveTree!$C$31/18.0152*40.7*60*60)/TreeCalculations!$I$3/TreeCalculations!$I$3 + (0.5*OliveWatbal!G1319*OliveTree!$C$31*OliveTree!$C$31/18.0152*40.7*60*60)/TreeCalculations!$I$3/TreeCalculations!$I$3</f>
        <v>142.748666681469</v>
      </c>
      <c r="Q1319" s="11" t="n">
        <f aca="false">OliveWatbal!AA1319-OliveWatbal!W1319-F1319</f>
        <v>125.849884137839</v>
      </c>
      <c r="R1319" s="11" t="n">
        <f aca="false">OliveWatbal!AA1319+OliveWatbal!W1319-F1319</f>
        <v>129.744684137839</v>
      </c>
      <c r="S1319" s="6" t="n">
        <f aca="false">OliveWatbal!W1319</f>
        <v>1.9474</v>
      </c>
      <c r="T1319" s="7" t="n">
        <f aca="false">OliveHrFlx!P1319-OliveHrFlx!P1318</f>
        <v>0.31</v>
      </c>
      <c r="U1319" s="7" t="n">
        <f aca="false">TreeCalculations!$J$3*TreeCalculations!$K$3*(T1319/TreeCalculations!$L$3)</f>
        <v>0.0101574300361054</v>
      </c>
    </row>
    <row r="1320" customFormat="false" ht="12.8" hidden="false" customHeight="false" outlineLevel="0" collapsed="false">
      <c r="C1320" s="2" t="n">
        <f aca="false">GrassWatbal!AA1320</f>
        <v>198.7748</v>
      </c>
      <c r="D1320" s="3" t="n">
        <f aca="false">(0.5*GrassWatbal!J1320*GrassTree!$C$31*GrassTree!$C$31/18.0152*40.7*60*60)/TreeCalculations!$I$2/TreeCalculations!$I$2</f>
        <v>24.7491207424841</v>
      </c>
      <c r="E1320" s="8" t="n">
        <f aca="false">(GrassHrFlux!K1320*18.0152*GrassTree!$C$31*GrassTree!$C$31*2.45*0.5)/TreeCalculations!$I$2/TreeCalculations!$I$2</f>
        <v>3.756079124</v>
      </c>
      <c r="F1320" s="10" t="n">
        <f aca="false">D1320+(0.5*GrassWatbal!F1320*GrassTree!$C$31*GrassTree!$C$31/18.0152*40.7*60*60)/TreeCalculations!$I$2/TreeCalculations!$I$2 + (0.5*GrassWatbal!G1320*GrassTree!$C$31*GrassTree!$C$31/18.0152*40.7*60*60)/TreeCalculations!$I$2/TreeCalculations!$I$2</f>
        <v>24.7491207424841</v>
      </c>
      <c r="G1320" s="5" t="n">
        <f aca="false">GrassWatbal!AA1320-GrassWatbal!W1320-F1320</f>
        <v>173.643779257516</v>
      </c>
      <c r="H1320" s="11" t="n">
        <f aca="false">GrassWatbal!AA1320+GrassWatbal!W1320-F1320</f>
        <v>174.407579257516</v>
      </c>
      <c r="I1320" s="6" t="n">
        <f aca="false">GrassWatbal!W1320</f>
        <v>0.3819</v>
      </c>
      <c r="J1320" s="7" t="n">
        <f aca="false">GrassHrFlux!P1320-GrassHrFlux!P1319</f>
        <v>0.23</v>
      </c>
      <c r="K1320" s="7" t="n">
        <f aca="false">TreeCalculations!$J$2*TreeCalculations!$K$2*(J1320/TreeCalculations!$L$2)</f>
        <v>0.000301446310748934</v>
      </c>
      <c r="L1320" s="2" t="n">
        <f aca="false">OliveWatbal!V1320/(OliveTree!$C$31*2*OliveTree!$C$31*2)</f>
        <v>-108.60256</v>
      </c>
      <c r="M1320" s="12" t="n">
        <f aca="false">OliveWatbal!AA1320</f>
        <v>185.5853</v>
      </c>
      <c r="N1320" s="8" t="n">
        <f aca="false">(0.5*OliveWatbal!J1320*OliveTree!$C$31*OliveTree!$C$31/18.0152*40.7*60*60)/TreeCalculations!$I$3/TreeCalculations!$I$3</f>
        <v>159.437853590302</v>
      </c>
      <c r="O1320" s="8" t="n">
        <f aca="false">(OliveHrFlx!K1320*18.0152*OliveTree!$C$31*OliveTree!$C$31*2.45*0.5)/TreeCalculations!$I$3/TreeCalculations!$I$3</f>
        <v>26.058626496</v>
      </c>
      <c r="P1320" s="4" t="n">
        <f aca="false">N1320+(0.5*OliveWatbal!F1320*OliveTree!$C$31*OliveTree!$C$31/18.0152*40.7*60*60)/TreeCalculations!$I$3/TreeCalculations!$I$3 + (0.5*OliveWatbal!G1320*OliveTree!$C$31*OliveTree!$C$31/18.0152*40.7*60*60)/TreeCalculations!$I$3/TreeCalculations!$I$3</f>
        <v>159.437853590302</v>
      </c>
      <c r="Q1320" s="11" t="n">
        <f aca="false">OliveWatbal!AA1320-OliveWatbal!W1320-F1320</f>
        <v>159.812379257516</v>
      </c>
      <c r="R1320" s="11" t="n">
        <f aca="false">OliveWatbal!AA1320+OliveWatbal!W1320-F1320</f>
        <v>161.859979257516</v>
      </c>
      <c r="S1320" s="6" t="n">
        <f aca="false">OliveWatbal!W1320</f>
        <v>1.0238</v>
      </c>
      <c r="T1320" s="7" t="n">
        <f aca="false">OliveHrFlx!P1320-OliveHrFlx!P1319</f>
        <v>0.23</v>
      </c>
      <c r="U1320" s="7" t="n">
        <f aca="false">TreeCalculations!$J$3*TreeCalculations!$K$3*(T1320/TreeCalculations!$L$3)</f>
        <v>0.00753615776872335</v>
      </c>
    </row>
    <row r="1321" customFormat="false" ht="12.8" hidden="false" customHeight="false" outlineLevel="0" collapsed="false">
      <c r="C1321" s="2" t="n">
        <f aca="false">GrassWatbal!AA1321</f>
        <v>169.6212</v>
      </c>
      <c r="D1321" s="3" t="n">
        <f aca="false">(0.5*GrassWatbal!J1321*GrassTree!$C$31*GrassTree!$C$31/18.0152*40.7*60*60)/TreeCalculations!$I$2/TreeCalculations!$I$2</f>
        <v>22.5328422665305</v>
      </c>
      <c r="E1321" s="8" t="n">
        <f aca="false">(GrassHrFlux!K1321*18.0152*GrassTree!$C$31*GrassTree!$C$31*2.45*0.5)/TreeCalculations!$I$2/TreeCalculations!$I$2</f>
        <v>4.098142734</v>
      </c>
      <c r="F1321" s="10" t="n">
        <f aca="false">D1321+(0.5*GrassWatbal!F1321*GrassTree!$C$31*GrassTree!$C$31/18.0152*40.7*60*60)/TreeCalculations!$I$2/TreeCalculations!$I$2 + (0.5*GrassWatbal!G1321*GrassTree!$C$31*GrassTree!$C$31/18.0152*40.7*60*60)/TreeCalculations!$I$2/TreeCalculations!$I$2</f>
        <v>22.5328422665305</v>
      </c>
      <c r="G1321" s="5" t="n">
        <f aca="false">GrassWatbal!AA1321-GrassWatbal!W1321-F1321</f>
        <v>147.50685773347</v>
      </c>
      <c r="H1321" s="11" t="n">
        <f aca="false">GrassWatbal!AA1321+GrassWatbal!W1321-F1321</f>
        <v>146.66985773347</v>
      </c>
      <c r="I1321" s="6" t="n">
        <f aca="false">GrassWatbal!W1321</f>
        <v>-0.4185</v>
      </c>
      <c r="J1321" s="7" t="n">
        <f aca="false">GrassHrFlux!P1321-GrassHrFlux!P1320</f>
        <v>-0.0500000000000007</v>
      </c>
      <c r="K1321" s="7" t="n">
        <f aca="false">TreeCalculations!$J$2*TreeCalculations!$K$2*(J1321/TreeCalculations!$L$2)</f>
        <v>-6.55318066845517E-005</v>
      </c>
      <c r="L1321" s="2" t="n">
        <f aca="false">OliveWatbal!V1321/(OliveTree!$C$31*2*OliveTree!$C$31*2)</f>
        <v>-92.3525</v>
      </c>
      <c r="M1321" s="12" t="n">
        <f aca="false">OliveWatbal!AA1321</f>
        <v>158.4879</v>
      </c>
      <c r="N1321" s="8" t="n">
        <f aca="false">(0.5*OliveWatbal!J1321*OliveTree!$C$31*OliveTree!$C$31/18.0152*40.7*60*60)/TreeCalculations!$I$3/TreeCalculations!$I$3</f>
        <v>155.574615879924</v>
      </c>
      <c r="O1321" s="8" t="n">
        <f aca="false">(OliveHrFlx!K1321*18.0152*OliveTree!$C$31*OliveTree!$C$31*2.45*0.5)/TreeCalculations!$I$3/TreeCalculations!$I$3</f>
        <v>26.442620484</v>
      </c>
      <c r="P1321" s="4" t="n">
        <f aca="false">N1321+(0.5*OliveWatbal!F1321*OliveTree!$C$31*OliveTree!$C$31/18.0152*40.7*60*60)/TreeCalculations!$I$3/TreeCalculations!$I$3 + (0.5*OliveWatbal!G1321*OliveTree!$C$31*OliveTree!$C$31/18.0152*40.7*60*60)/TreeCalculations!$I$3/TreeCalculations!$I$3</f>
        <v>155.574615879924</v>
      </c>
      <c r="Q1321" s="11" t="n">
        <f aca="false">OliveWatbal!AA1321-OliveWatbal!W1321-F1321</f>
        <v>135.96315773347</v>
      </c>
      <c r="R1321" s="11" t="n">
        <f aca="false">OliveWatbal!AA1321+OliveWatbal!W1321-F1321</f>
        <v>135.94695773347</v>
      </c>
      <c r="S1321" s="6" t="n">
        <f aca="false">OliveWatbal!W1321</f>
        <v>-0.0081</v>
      </c>
      <c r="T1321" s="7" t="n">
        <f aca="false">OliveHrFlx!P1321-OliveHrFlx!P1320</f>
        <v>-0.0500000000000007</v>
      </c>
      <c r="U1321" s="7" t="n">
        <f aca="false">TreeCalculations!$J$3*TreeCalculations!$K$3*(T1321/TreeCalculations!$L$3)</f>
        <v>-0.00163829516711379</v>
      </c>
    </row>
    <row r="1322" customFormat="false" ht="12.8" hidden="false" customHeight="false" outlineLevel="0" collapsed="false">
      <c r="C1322" s="2" t="n">
        <f aca="false">GrassWatbal!AA1322</f>
        <v>175.6457</v>
      </c>
      <c r="D1322" s="3" t="n">
        <f aca="false">(0.5*GrassWatbal!J1322*GrassTree!$C$31*GrassTree!$C$31/18.0152*40.7*60*60)/TreeCalculations!$I$2/TreeCalculations!$I$2</f>
        <v>24.5661252719925</v>
      </c>
      <c r="E1322" s="8" t="n">
        <f aca="false">(GrassHrFlux!K1322*18.0152*GrassTree!$C$31*GrassTree!$C$31*2.45*0.5)/TreeCalculations!$I$2/TreeCalculations!$I$2</f>
        <v>6.578655622</v>
      </c>
      <c r="F1322" s="10" t="n">
        <f aca="false">D1322+(0.5*GrassWatbal!F1322*GrassTree!$C$31*GrassTree!$C$31/18.0152*40.7*60*60)/TreeCalculations!$I$2/TreeCalculations!$I$2 + (0.5*GrassWatbal!G1322*GrassTree!$C$31*GrassTree!$C$31/18.0152*40.7*60*60)/TreeCalculations!$I$2/TreeCalculations!$I$2</f>
        <v>24.5661252719925</v>
      </c>
      <c r="G1322" s="5" t="n">
        <f aca="false">GrassWatbal!AA1322-GrassWatbal!W1322-F1322</f>
        <v>150.536074728007</v>
      </c>
      <c r="H1322" s="11" t="n">
        <f aca="false">GrassWatbal!AA1322+GrassWatbal!W1322-F1322</f>
        <v>151.623074728007</v>
      </c>
      <c r="I1322" s="6" t="n">
        <f aca="false">GrassWatbal!W1322</f>
        <v>0.5435</v>
      </c>
      <c r="J1322" s="7" t="n">
        <f aca="false">GrassHrFlux!P1322-GrassHrFlux!P1321</f>
        <v>0.51</v>
      </c>
      <c r="K1322" s="7" t="n">
        <f aca="false">TreeCalculations!$J$2*TreeCalculations!$K$2*(J1322/TreeCalculations!$L$2)</f>
        <v>0.000668424428182418</v>
      </c>
      <c r="L1322" s="2" t="n">
        <f aca="false">OliveWatbal!V1322/(OliveTree!$C$31*2*OliveTree!$C$31*2)</f>
        <v>-95.679384</v>
      </c>
      <c r="M1322" s="12" t="n">
        <f aca="false">OliveWatbal!AA1322</f>
        <v>163.8654</v>
      </c>
      <c r="N1322" s="8" t="n">
        <f aca="false">(0.5*OliveWatbal!J1322*OliveTree!$C$31*OliveTree!$C$31/18.0152*40.7*60*60)/TreeCalculations!$I$3/TreeCalculations!$I$3</f>
        <v>157.868159110085</v>
      </c>
      <c r="O1322" s="8" t="n">
        <f aca="false">(OliveHrFlx!K1322*18.0152*OliveTree!$C$31*OliveTree!$C$31*2.45*0.5)/TreeCalculations!$I$3/TreeCalculations!$I$3</f>
        <v>42.023066204</v>
      </c>
      <c r="P1322" s="4" t="n">
        <f aca="false">N1322+(0.5*OliveWatbal!F1322*OliveTree!$C$31*OliveTree!$C$31/18.0152*40.7*60*60)/TreeCalculations!$I$3/TreeCalculations!$I$3 + (0.5*OliveWatbal!G1322*OliveTree!$C$31*OliveTree!$C$31/18.0152*40.7*60*60)/TreeCalculations!$I$3/TreeCalculations!$I$3</f>
        <v>157.868159110085</v>
      </c>
      <c r="Q1322" s="11" t="n">
        <f aca="false">OliveWatbal!AA1322-OliveWatbal!W1322-F1322</f>
        <v>138.567474728007</v>
      </c>
      <c r="R1322" s="11" t="n">
        <f aca="false">OliveWatbal!AA1322+OliveWatbal!W1322-F1322</f>
        <v>140.031074728007</v>
      </c>
      <c r="S1322" s="6" t="n">
        <f aca="false">OliveWatbal!W1322</f>
        <v>0.7318</v>
      </c>
      <c r="T1322" s="7" t="n">
        <f aca="false">OliveHrFlx!P1322-OliveHrFlx!P1321</f>
        <v>0.44</v>
      </c>
      <c r="U1322" s="7" t="n">
        <f aca="false">TreeCalculations!$J$3*TreeCalculations!$K$3*(T1322/TreeCalculations!$L$3)</f>
        <v>0.0144169974706012</v>
      </c>
    </row>
    <row r="1323" customFormat="false" ht="12.8" hidden="false" customHeight="false" outlineLevel="0" collapsed="false">
      <c r="C1323" s="2" t="n">
        <f aca="false">GrassWatbal!AA1323</f>
        <v>372.4692</v>
      </c>
      <c r="D1323" s="3" t="n">
        <f aca="false">(0.5*GrassWatbal!J1323*GrassTree!$C$31*GrassTree!$C$31/18.0152*40.7*60*60)/TreeCalculations!$I$2/TreeCalculations!$I$2</f>
        <v>39.4497568719748</v>
      </c>
      <c r="E1323" s="8" t="n">
        <f aca="false">(GrassHrFlux!K1323*18.0152*GrassTree!$C$31*GrassTree!$C$31*2.45*0.5)/TreeCalculations!$I$2/TreeCalculations!$I$2</f>
        <v>5.14198846</v>
      </c>
      <c r="F1323" s="10" t="n">
        <f aca="false">D1323+(0.5*GrassWatbal!F1323*GrassTree!$C$31*GrassTree!$C$31/18.0152*40.7*60*60)/TreeCalculations!$I$2/TreeCalculations!$I$2 + (0.5*GrassWatbal!G1323*GrassTree!$C$31*GrassTree!$C$31/18.0152*40.7*60*60)/TreeCalculations!$I$2/TreeCalculations!$I$2</f>
        <v>39.4497568719748</v>
      </c>
      <c r="G1323" s="5" t="n">
        <f aca="false">GrassWatbal!AA1323-GrassWatbal!W1323-F1323</f>
        <v>333.782143128025</v>
      </c>
      <c r="H1323" s="11" t="n">
        <f aca="false">GrassWatbal!AA1323+GrassWatbal!W1323-F1323</f>
        <v>332.256743128025</v>
      </c>
      <c r="I1323" s="6" t="n">
        <f aca="false">GrassWatbal!W1323</f>
        <v>-0.7627</v>
      </c>
      <c r="J1323" s="7" t="n">
        <f aca="false">GrassHrFlux!P1323-GrassHrFlux!P1322</f>
        <v>0.0200000000000013</v>
      </c>
      <c r="K1323" s="7" t="n">
        <f aca="false">TreeCalculations!$J$2*TreeCalculations!$K$2*(J1323/TreeCalculations!$L$2)</f>
        <v>2.62127226738221E-005</v>
      </c>
      <c r="L1323" s="2" t="n">
        <f aca="false">OliveWatbal!V1323/(OliveTree!$C$31*2*OliveTree!$C$31*2)</f>
        <v>-200.500136</v>
      </c>
      <c r="M1323" s="12" t="n">
        <f aca="false">OliveWatbal!AA1323</f>
        <v>346.5882</v>
      </c>
      <c r="N1323" s="8" t="n">
        <f aca="false">(0.5*OliveWatbal!J1323*OliveTree!$C$31*OliveTree!$C$31/18.0152*40.7*60*60)/TreeCalculations!$I$3/TreeCalculations!$I$3</f>
        <v>250.890856609974</v>
      </c>
      <c r="O1323" s="8" t="n">
        <f aca="false">(OliveHrFlx!K1323*18.0152*OliveTree!$C$31*OliveTree!$C$31*2.45*0.5)/TreeCalculations!$I$3/TreeCalculations!$I$3</f>
        <v>31.498541326</v>
      </c>
      <c r="P1323" s="4" t="n">
        <f aca="false">N1323+(0.5*OliveWatbal!F1323*OliveTree!$C$31*OliveTree!$C$31/18.0152*40.7*60*60)/TreeCalculations!$I$3/TreeCalculations!$I$3 + (0.5*OliveWatbal!G1323*OliveTree!$C$31*OliveTree!$C$31/18.0152*40.7*60*60)/TreeCalculations!$I$3/TreeCalculations!$I$3</f>
        <v>250.890856609974</v>
      </c>
      <c r="Q1323" s="11" t="n">
        <f aca="false">OliveWatbal!AA1323-OliveWatbal!W1323-F1323</f>
        <v>306.851843128025</v>
      </c>
      <c r="R1323" s="11" t="n">
        <f aca="false">OliveWatbal!AA1323+OliveWatbal!W1323-F1323</f>
        <v>307.425043128025</v>
      </c>
      <c r="S1323" s="6" t="n">
        <f aca="false">OliveWatbal!W1323</f>
        <v>0.2866</v>
      </c>
      <c r="T1323" s="7" t="n">
        <f aca="false">OliveHrFlx!P1323-OliveHrFlx!P1322</f>
        <v>0.0700000000000003</v>
      </c>
      <c r="U1323" s="7" t="n">
        <f aca="false">TreeCalculations!$J$3*TreeCalculations!$K$3*(T1323/TreeCalculations!$L$3)</f>
        <v>0.00229361323395929</v>
      </c>
    </row>
    <row r="1324" customFormat="false" ht="12.8" hidden="false" customHeight="false" outlineLevel="0" collapsed="false">
      <c r="C1324" s="2" t="n">
        <f aca="false">GrassWatbal!AA1324</f>
        <v>239.9573</v>
      </c>
      <c r="D1324" s="3" t="n">
        <f aca="false">(0.5*GrassWatbal!J1324*GrassTree!$C$31*GrassTree!$C$31/18.0152*40.7*60*60)/TreeCalculations!$I$2/TreeCalculations!$I$2</f>
        <v>30.8489697588703</v>
      </c>
      <c r="E1324" s="8" t="n">
        <f aca="false">(GrassHrFlux!K1324*18.0152*GrassTree!$C$31*GrassTree!$C$31*2.45*0.5)/TreeCalculations!$I$2/TreeCalculations!$I$2</f>
        <v>5.126540426</v>
      </c>
      <c r="F1324" s="10" t="n">
        <f aca="false">D1324+(0.5*GrassWatbal!F1324*GrassTree!$C$31*GrassTree!$C$31/18.0152*40.7*60*60)/TreeCalculations!$I$2/TreeCalculations!$I$2 + (0.5*GrassWatbal!G1324*GrassTree!$C$31*GrassTree!$C$31/18.0152*40.7*60*60)/TreeCalculations!$I$2/TreeCalculations!$I$2</f>
        <v>30.8489697588703</v>
      </c>
      <c r="G1324" s="5" t="n">
        <f aca="false">GrassWatbal!AA1324-GrassWatbal!W1324-F1324</f>
        <v>210.28593024113</v>
      </c>
      <c r="H1324" s="11" t="n">
        <f aca="false">GrassWatbal!AA1324+GrassWatbal!W1324-F1324</f>
        <v>207.93073024113</v>
      </c>
      <c r="I1324" s="6" t="n">
        <f aca="false">GrassWatbal!W1324</f>
        <v>-1.1776</v>
      </c>
      <c r="J1324" s="7" t="n">
        <f aca="false">GrassHrFlux!P1324-GrassHrFlux!P1323</f>
        <v>0.299999999999999</v>
      </c>
      <c r="K1324" s="7" t="n">
        <f aca="false">TreeCalculations!$J$2*TreeCalculations!$K$2*(J1324/TreeCalculations!$L$2)</f>
        <v>0.000393190840107303</v>
      </c>
      <c r="L1324" s="2" t="n">
        <f aca="false">OliveWatbal!V1324/(OliveTree!$C$31*2*OliveTree!$C$31*2)</f>
        <v>-131.110244</v>
      </c>
      <c r="M1324" s="12" t="n">
        <f aca="false">OliveWatbal!AA1324</f>
        <v>223.7</v>
      </c>
      <c r="N1324" s="8" t="n">
        <f aca="false">(0.5*OliveWatbal!J1324*OliveTree!$C$31*OliveTree!$C$31/18.0152*40.7*60*60)/TreeCalculations!$I$3/TreeCalculations!$I$3</f>
        <v>188.054278609175</v>
      </c>
      <c r="O1324" s="8" t="n">
        <f aca="false">(OliveHrFlx!K1324*18.0152*OliveTree!$C$31*OliveTree!$C$31*2.45*0.5)/TreeCalculations!$I$3/TreeCalculations!$I$3</f>
        <v>33.806918978</v>
      </c>
      <c r="P1324" s="4" t="n">
        <f aca="false">N1324+(0.5*OliveWatbal!F1324*OliveTree!$C$31*OliveTree!$C$31/18.0152*40.7*60*60)/TreeCalculations!$I$3/TreeCalculations!$I$3 + (0.5*OliveWatbal!G1324*OliveTree!$C$31*OliveTree!$C$31/18.0152*40.7*60*60)/TreeCalculations!$I$3/TreeCalculations!$I$3</f>
        <v>188.054278609175</v>
      </c>
      <c r="Q1324" s="11" t="n">
        <f aca="false">OliveWatbal!AA1324-OliveWatbal!W1324-F1324</f>
        <v>193.75883024113</v>
      </c>
      <c r="R1324" s="11" t="n">
        <f aca="false">OliveWatbal!AA1324+OliveWatbal!W1324-F1324</f>
        <v>191.94323024113</v>
      </c>
      <c r="S1324" s="6" t="n">
        <f aca="false">OliveWatbal!W1324</f>
        <v>-0.9078</v>
      </c>
      <c r="T1324" s="7" t="n">
        <f aca="false">OliveHrFlx!P1324-OliveHrFlx!P1323</f>
        <v>0.210000000000001</v>
      </c>
      <c r="U1324" s="7" t="n">
        <f aca="false">TreeCalculations!$J$3*TreeCalculations!$K$3*(T1324/TreeCalculations!$L$3)</f>
        <v>0.00688083970187786</v>
      </c>
    </row>
    <row r="1325" customFormat="false" ht="12.8" hidden="false" customHeight="false" outlineLevel="0" collapsed="false">
      <c r="C1325" s="2" t="n">
        <f aca="false">GrassWatbal!AA1325</f>
        <v>275.1299</v>
      </c>
      <c r="D1325" s="3" t="n">
        <f aca="false">(0.5*GrassWatbal!J1325*GrassTree!$C$31*GrassTree!$C$31/18.0152*40.7*60*60)/TreeCalculations!$I$2/TreeCalculations!$I$2</f>
        <v>30.7676384386518</v>
      </c>
      <c r="E1325" s="8" t="n">
        <f aca="false">(GrassHrFlux!K1325*18.0152*GrassTree!$C$31*GrassTree!$C$31*2.45*0.5)/TreeCalculations!$I$2/TreeCalculations!$I$2</f>
        <v>5.011783602</v>
      </c>
      <c r="F1325" s="10" t="n">
        <f aca="false">D1325+(0.5*GrassWatbal!F1325*GrassTree!$C$31*GrassTree!$C$31/18.0152*40.7*60*60)/TreeCalculations!$I$2/TreeCalculations!$I$2 + (0.5*GrassWatbal!G1325*GrassTree!$C$31*GrassTree!$C$31/18.0152*40.7*60*60)/TreeCalculations!$I$2/TreeCalculations!$I$2</f>
        <v>30.7676384386518</v>
      </c>
      <c r="G1325" s="5" t="n">
        <f aca="false">GrassWatbal!AA1325-GrassWatbal!W1325-F1325</f>
        <v>245.834361561348</v>
      </c>
      <c r="H1325" s="11" t="n">
        <f aca="false">GrassWatbal!AA1325+GrassWatbal!W1325-F1325</f>
        <v>242.890161561348</v>
      </c>
      <c r="I1325" s="6" t="n">
        <f aca="false">GrassWatbal!W1325</f>
        <v>-1.4721</v>
      </c>
      <c r="J1325" s="7" t="n">
        <f aca="false">GrassHrFlux!P1325-GrassHrFlux!P1324</f>
        <v>0.0400000000000009</v>
      </c>
      <c r="K1325" s="7" t="n">
        <f aca="false">TreeCalculations!$J$2*TreeCalculations!$K$2*(J1325/TreeCalculations!$L$2)</f>
        <v>5.24254453476418E-005</v>
      </c>
      <c r="L1325" s="2" t="n">
        <f aca="false">OliveWatbal!V1325/(OliveTree!$C$31*2*OliveTree!$C$31*2)</f>
        <v>-150.59038</v>
      </c>
      <c r="M1325" s="12" t="n">
        <f aca="false">OliveWatbal!AA1325</f>
        <v>256.4386</v>
      </c>
      <c r="N1325" s="8" t="n">
        <f aca="false">(0.5*OliveWatbal!J1325*OliveTree!$C$31*OliveTree!$C$31/18.0152*40.7*60*60)/TreeCalculations!$I$3/TreeCalculations!$I$3</f>
        <v>201.835870820196</v>
      </c>
      <c r="O1325" s="8" t="n">
        <f aca="false">(OliveHrFlx!K1325*18.0152*OliveTree!$C$31*OliveTree!$C$31*2.45*0.5)/TreeCalculations!$I$3/TreeCalculations!$I$3</f>
        <v>31.873707866</v>
      </c>
      <c r="P1325" s="4" t="n">
        <f aca="false">N1325+(0.5*OliveWatbal!F1325*OliveTree!$C$31*OliveTree!$C$31/18.0152*40.7*60*60)/TreeCalculations!$I$3/TreeCalculations!$I$3 + (0.5*OliveWatbal!G1325*OliveTree!$C$31*OliveTree!$C$31/18.0152*40.7*60*60)/TreeCalculations!$I$3/TreeCalculations!$I$3</f>
        <v>201.835870820196</v>
      </c>
      <c r="Q1325" s="11" t="n">
        <f aca="false">OliveWatbal!AA1325-OliveWatbal!W1325-F1325</f>
        <v>226.654161561348</v>
      </c>
      <c r="R1325" s="11" t="n">
        <f aca="false">OliveWatbal!AA1325+OliveWatbal!W1325-F1325</f>
        <v>224.687761561348</v>
      </c>
      <c r="S1325" s="6" t="n">
        <f aca="false">OliveWatbal!W1325</f>
        <v>-0.9832</v>
      </c>
      <c r="T1325" s="7" t="n">
        <f aca="false">OliveHrFlx!P1325-OliveHrFlx!P1324</f>
        <v>0.0399999999999991</v>
      </c>
      <c r="U1325" s="7" t="n">
        <f aca="false">TreeCalculations!$J$3*TreeCalculations!$K$3*(T1325/TreeCalculations!$L$3)</f>
        <v>0.00131063613369099</v>
      </c>
    </row>
    <row r="1326" customFormat="false" ht="12.8" hidden="false" customHeight="false" outlineLevel="0" collapsed="false">
      <c r="C1326" s="2" t="n">
        <f aca="false">GrassWatbal!AA1326</f>
        <v>261.1387</v>
      </c>
      <c r="D1326" s="3" t="n">
        <f aca="false">(0.5*GrassWatbal!J1326*GrassTree!$C$31*GrassTree!$C$31/18.0152*40.7*60*60)/TreeCalculations!$I$2/TreeCalculations!$I$2</f>
        <v>30.0925884808384</v>
      </c>
      <c r="E1326" s="8" t="n">
        <f aca="false">(GrassHrFlux!K1326*18.0152*GrassTree!$C$31*GrassTree!$C$31*2.45*0.5)/TreeCalculations!$I$2/TreeCalculations!$I$2</f>
        <v>4.393862242</v>
      </c>
      <c r="F1326" s="10" t="n">
        <f aca="false">D1326+(0.5*GrassWatbal!F1326*GrassTree!$C$31*GrassTree!$C$31/18.0152*40.7*60*60)/TreeCalculations!$I$2/TreeCalculations!$I$2 + (0.5*GrassWatbal!G1326*GrassTree!$C$31*GrassTree!$C$31/18.0152*40.7*60*60)/TreeCalculations!$I$2/TreeCalculations!$I$2</f>
        <v>30.0925884808384</v>
      </c>
      <c r="G1326" s="5" t="n">
        <f aca="false">GrassWatbal!AA1326-GrassWatbal!W1326-F1326</f>
        <v>232.274711519162</v>
      </c>
      <c r="H1326" s="11" t="n">
        <f aca="false">GrassWatbal!AA1326+GrassWatbal!W1326-F1326</f>
        <v>229.817511519162</v>
      </c>
      <c r="I1326" s="6" t="n">
        <f aca="false">GrassWatbal!W1326</f>
        <v>-1.2286</v>
      </c>
      <c r="J1326" s="7" t="n">
        <f aca="false">GrassHrFlux!P1326-GrassHrFlux!P1325</f>
        <v>-0.0800000000000001</v>
      </c>
      <c r="K1326" s="7" t="n">
        <f aca="false">TreeCalculations!$J$2*TreeCalculations!$K$2*(J1326/TreeCalculations!$L$2)</f>
        <v>-0.000104850890695281</v>
      </c>
      <c r="L1326" s="2" t="n">
        <f aca="false">OliveWatbal!V1326/(OliveTree!$C$31*2*OliveTree!$C$31*2)</f>
        <v>-143.031144</v>
      </c>
      <c r="M1326" s="12" t="n">
        <f aca="false">OliveWatbal!AA1326</f>
        <v>243.4403</v>
      </c>
      <c r="N1326" s="8" t="n">
        <f aca="false">(0.5*OliveWatbal!J1326*OliveTree!$C$31*OliveTree!$C$31/18.0152*40.7*60*60)/TreeCalculations!$I$3/TreeCalculations!$I$3</f>
        <v>190.290889915183</v>
      </c>
      <c r="O1326" s="8" t="n">
        <f aca="false">(OliveHrFlx!K1326*18.0152*OliveTree!$C$31*OliveTree!$C$31*2.45*0.5)/TreeCalculations!$I$3/TreeCalculations!$I$3</f>
        <v>28.863548098</v>
      </c>
      <c r="P1326" s="4" t="n">
        <f aca="false">N1326+(0.5*OliveWatbal!F1326*OliveTree!$C$31*OliveTree!$C$31/18.0152*40.7*60*60)/TreeCalculations!$I$3/TreeCalculations!$I$3 + (0.5*OliveWatbal!G1326*OliveTree!$C$31*OliveTree!$C$31/18.0152*40.7*60*60)/TreeCalculations!$I$3/TreeCalculations!$I$3</f>
        <v>190.290889915183</v>
      </c>
      <c r="Q1326" s="11" t="n">
        <f aca="false">OliveWatbal!AA1326-OliveWatbal!W1326-F1326</f>
        <v>214.175211519162</v>
      </c>
      <c r="R1326" s="11" t="n">
        <f aca="false">OliveWatbal!AA1326+OliveWatbal!W1326-F1326</f>
        <v>212.520211519162</v>
      </c>
      <c r="S1326" s="6" t="n">
        <f aca="false">OliveWatbal!W1326</f>
        <v>-0.8275</v>
      </c>
      <c r="T1326" s="7" t="n">
        <f aca="false">OliveHrFlx!P1326-OliveHrFlx!P1325</f>
        <v>-0.0399999999999991</v>
      </c>
      <c r="U1326" s="7" t="n">
        <f aca="false">TreeCalculations!$J$3*TreeCalculations!$K$3*(T1326/TreeCalculations!$L$3)</f>
        <v>-0.00131063613369099</v>
      </c>
    </row>
    <row r="1327" customFormat="false" ht="12.8" hidden="false" customHeight="false" outlineLevel="0" collapsed="false">
      <c r="C1327" s="2" t="n">
        <f aca="false">GrassWatbal!AA1327</f>
        <v>210.5466</v>
      </c>
      <c r="D1327" s="3" t="n">
        <f aca="false">(0.5*GrassWatbal!J1327*GrassTree!$C$31*GrassTree!$C$31/18.0152*40.7*60*60)/TreeCalculations!$I$2/TreeCalculations!$I$2</f>
        <v>26.363547448821</v>
      </c>
      <c r="E1327" s="8" t="n">
        <f aca="false">(GrassHrFlux!K1327*18.0152*GrassTree!$C$31*GrassTree!$C$31*2.45*0.5)/TreeCalculations!$I$2/TreeCalculations!$I$2</f>
        <v>4.773442506</v>
      </c>
      <c r="F1327" s="10" t="n">
        <f aca="false">D1327+(0.5*GrassWatbal!F1327*GrassTree!$C$31*GrassTree!$C$31/18.0152*40.7*60*60)/TreeCalculations!$I$2/TreeCalculations!$I$2 + (0.5*GrassWatbal!G1327*GrassTree!$C$31*GrassTree!$C$31/18.0152*40.7*60*60)/TreeCalculations!$I$2/TreeCalculations!$I$2</f>
        <v>26.363547448821</v>
      </c>
      <c r="G1327" s="5" t="n">
        <f aca="false">GrassWatbal!AA1327-GrassWatbal!W1327-F1327</f>
        <v>184.997252551179</v>
      </c>
      <c r="H1327" s="11" t="n">
        <f aca="false">GrassWatbal!AA1327+GrassWatbal!W1327-F1327</f>
        <v>183.368852551179</v>
      </c>
      <c r="I1327" s="6" t="n">
        <f aca="false">GrassWatbal!W1327</f>
        <v>-0.8142</v>
      </c>
      <c r="J1327" s="7" t="n">
        <f aca="false">GrassHrFlux!P1327-GrassHrFlux!P1326</f>
        <v>0.0999999999999996</v>
      </c>
      <c r="K1327" s="7" t="n">
        <f aca="false">TreeCalculations!$J$2*TreeCalculations!$K$2*(J1327/TreeCalculations!$L$2)</f>
        <v>0.000131063613369101</v>
      </c>
      <c r="L1327" s="2" t="n">
        <f aca="false">OliveWatbal!V1327/(OliveTree!$C$31*2*OliveTree!$C$31*2)</f>
        <v>-114.795136</v>
      </c>
      <c r="M1327" s="12" t="n">
        <f aca="false">OliveWatbal!AA1327</f>
        <v>196.3774</v>
      </c>
      <c r="N1327" s="8" t="n">
        <f aca="false">(0.5*OliveWatbal!J1327*OliveTree!$C$31*OliveTree!$C$31/18.0152*40.7*60*60)/TreeCalculations!$I$3/TreeCalculations!$I$3</f>
        <v>172.316668146898</v>
      </c>
      <c r="O1327" s="8" t="n">
        <f aca="false">(OliveHrFlx!K1327*18.0152*OliveTree!$C$31*OliveTree!$C$31*2.45*0.5)/TreeCalculations!$I$3/TreeCalculations!$I$3</f>
        <v>29.624915488</v>
      </c>
      <c r="P1327" s="4" t="n">
        <f aca="false">N1327+(0.5*OliveWatbal!F1327*OliveTree!$C$31*OliveTree!$C$31/18.0152*40.7*60*60)/TreeCalculations!$I$3/TreeCalculations!$I$3 + (0.5*OliveWatbal!G1327*OliveTree!$C$31*OliveTree!$C$31/18.0152*40.7*60*60)/TreeCalculations!$I$3/TreeCalculations!$I$3</f>
        <v>172.316668146898</v>
      </c>
      <c r="Q1327" s="11" t="n">
        <f aca="false">OliveWatbal!AA1327-OliveWatbal!W1327-F1327</f>
        <v>170.727352551179</v>
      </c>
      <c r="R1327" s="11" t="n">
        <f aca="false">OliveWatbal!AA1327+OliveWatbal!W1327-F1327</f>
        <v>169.300352551179</v>
      </c>
      <c r="S1327" s="6" t="n">
        <f aca="false">OliveWatbal!W1327</f>
        <v>-0.7135</v>
      </c>
      <c r="T1327" s="7" t="n">
        <f aca="false">OliveHrFlx!P1327-OliveHrFlx!P1326</f>
        <v>0.139999999999999</v>
      </c>
      <c r="U1327" s="7" t="n">
        <f aca="false">TreeCalculations!$J$3*TreeCalculations!$K$3*(T1327/TreeCalculations!$L$3)</f>
        <v>0.00458722646791852</v>
      </c>
    </row>
    <row r="1328" customFormat="false" ht="12.8" hidden="false" customHeight="false" outlineLevel="0" collapsed="false">
      <c r="C1328" s="2" t="n">
        <f aca="false">GrassWatbal!AA1328</f>
        <v>214.3559</v>
      </c>
      <c r="D1328" s="3" t="n">
        <f aca="false">(0.5*GrassWatbal!J1328*GrassTree!$C$31*GrassTree!$C$31/18.0152*40.7*60*60)/TreeCalculations!$I$2/TreeCalculations!$I$2</f>
        <v>28.6326912829166</v>
      </c>
      <c r="E1328" s="8" t="n">
        <f aca="false">(GrassHrFlux!K1328*18.0152*GrassTree!$C$31*GrassTree!$C$31*2.45*0.5)/TreeCalculations!$I$2/TreeCalculations!$I$2</f>
        <v>1.107844724</v>
      </c>
      <c r="F1328" s="10" t="n">
        <f aca="false">D1328+(0.5*GrassWatbal!F1328*GrassTree!$C$31*GrassTree!$C$31/18.0152*40.7*60*60)/TreeCalculations!$I$2/TreeCalculations!$I$2 + (0.5*GrassWatbal!G1328*GrassTree!$C$31*GrassTree!$C$31/18.0152*40.7*60*60)/TreeCalculations!$I$2/TreeCalculations!$I$2</f>
        <v>28.6326912829166</v>
      </c>
      <c r="G1328" s="5" t="n">
        <f aca="false">GrassWatbal!AA1328-GrassWatbal!W1328-F1328</f>
        <v>186.936308717083</v>
      </c>
      <c r="H1328" s="11" t="n">
        <f aca="false">GrassWatbal!AA1328+GrassWatbal!W1328-F1328</f>
        <v>184.510108717083</v>
      </c>
      <c r="I1328" s="6" t="n">
        <f aca="false">GrassWatbal!W1328</f>
        <v>-1.2131</v>
      </c>
      <c r="J1328" s="7" t="n">
        <f aca="false">GrassHrFlux!P1328-GrassHrFlux!P1327</f>
        <v>-0.18</v>
      </c>
      <c r="K1328" s="7" t="n">
        <f aca="false">TreeCalculations!$J$2*TreeCalculations!$K$2*(J1328/TreeCalculations!$L$2)</f>
        <v>-0.000235914504064382</v>
      </c>
      <c r="L1328" s="2" t="n">
        <f aca="false">OliveWatbal!V1328/(OliveTree!$C$31*2*OliveTree!$C$31*2)</f>
        <v>-117.22248</v>
      </c>
      <c r="M1328" s="12" t="n">
        <f aca="false">OliveWatbal!AA1328</f>
        <v>199.8006</v>
      </c>
      <c r="N1328" s="8" t="n">
        <f aca="false">(0.5*OliveWatbal!J1328*OliveTree!$C$31*OliveTree!$C$31/18.0152*40.7*60*60)/TreeCalculations!$I$3/TreeCalculations!$I$3</f>
        <v>176.871222079133</v>
      </c>
      <c r="O1328" s="8" t="n">
        <f aca="false">(OliveHrFlx!K1328*18.0152*OliveTree!$C$31*OliveTree!$C$31*2.45*0.5)/TreeCalculations!$I$3/TreeCalculations!$I$3</f>
        <v>25.983593188</v>
      </c>
      <c r="P1328" s="4" t="n">
        <f aca="false">N1328+(0.5*OliveWatbal!F1328*OliveTree!$C$31*OliveTree!$C$31/18.0152*40.7*60*60)/TreeCalculations!$I$3/TreeCalculations!$I$3 + (0.5*OliveWatbal!G1328*OliveTree!$C$31*OliveTree!$C$31/18.0152*40.7*60*60)/TreeCalculations!$I$3/TreeCalculations!$I$3</f>
        <v>176.871222079133</v>
      </c>
      <c r="Q1328" s="11" t="n">
        <f aca="false">OliveWatbal!AA1328-OliveWatbal!W1328-F1328</f>
        <v>172.275808717083</v>
      </c>
      <c r="R1328" s="11" t="n">
        <f aca="false">OliveWatbal!AA1328+OliveWatbal!W1328-F1328</f>
        <v>170.060008717083</v>
      </c>
      <c r="S1328" s="6" t="n">
        <f aca="false">OliveWatbal!W1328</f>
        <v>-1.1079</v>
      </c>
      <c r="T1328" s="7" t="n">
        <f aca="false">OliveHrFlx!P1328-OliveHrFlx!P1327</f>
        <v>-0.149999999999999</v>
      </c>
      <c r="U1328" s="7" t="n">
        <f aca="false">TreeCalculations!$J$3*TreeCalculations!$K$3*(T1328/TreeCalculations!$L$3)</f>
        <v>-0.00491488550134126</v>
      </c>
    </row>
    <row r="1329" customFormat="false" ht="12.8" hidden="false" customHeight="false" outlineLevel="0" collapsed="false">
      <c r="C1329" s="2" t="n">
        <f aca="false">GrassWatbal!AA1329</f>
        <v>159.433</v>
      </c>
      <c r="D1329" s="3" t="n">
        <f aca="false">(0.5*GrassWatbal!J1329*GrassTree!$C$31*GrassTree!$C$31/18.0152*40.7*60*60)/TreeCalculations!$I$2/TreeCalculations!$I$2</f>
        <v>6.72203361605755</v>
      </c>
      <c r="E1329" s="8" t="n">
        <f aca="false">(GrassHrFlux!K1329*18.0152*GrassTree!$C$31*GrassTree!$C$31*2.45*0.5)/TreeCalculations!$I$2/TreeCalculations!$I$2</f>
        <v>3.667804644</v>
      </c>
      <c r="F1329" s="10" t="n">
        <f aca="false">D1329+(0.5*GrassWatbal!F1329*GrassTree!$C$31*GrassTree!$C$31/18.0152*40.7*60*60)/TreeCalculations!$I$2/TreeCalculations!$I$2 + (0.5*GrassWatbal!G1329*GrassTree!$C$31*GrassTree!$C$31/18.0152*40.7*60*60)/TreeCalculations!$I$2/TreeCalculations!$I$2</f>
        <v>6.72203361605755</v>
      </c>
      <c r="G1329" s="5" t="n">
        <f aca="false">GrassWatbal!AA1329-GrassWatbal!W1329-F1329</f>
        <v>153.180266383942</v>
      </c>
      <c r="H1329" s="11" t="n">
        <f aca="false">GrassWatbal!AA1329+GrassWatbal!W1329-F1329</f>
        <v>152.241666383942</v>
      </c>
      <c r="I1329" s="6" t="n">
        <f aca="false">GrassWatbal!W1329</f>
        <v>-0.4693</v>
      </c>
      <c r="J1329" s="7" t="n">
        <f aca="false">GrassHrFlux!P1329-GrassHrFlux!P1328</f>
        <v>-0.120000000000001</v>
      </c>
      <c r="K1329" s="7" t="n">
        <f aca="false">TreeCalculations!$J$2*TreeCalculations!$K$2*(J1329/TreeCalculations!$L$2)</f>
        <v>-0.000157276336042923</v>
      </c>
      <c r="L1329" s="2" t="n">
        <f aca="false">OliveWatbal!V1329/(OliveTree!$C$31*2*OliveTree!$C$31*2)</f>
        <v>-86.579784</v>
      </c>
      <c r="M1329" s="12" t="n">
        <f aca="false">OliveWatbal!AA1329</f>
        <v>148.6652</v>
      </c>
      <c r="N1329" s="8" t="n">
        <f aca="false">(0.5*OliveWatbal!J1329*OliveTree!$C$31*OliveTree!$C$31/18.0152*40.7*60*60)/TreeCalculations!$I$3/TreeCalculations!$I$3</f>
        <v>155.123227052711</v>
      </c>
      <c r="O1329" s="8" t="n">
        <f aca="false">(OliveHrFlx!K1329*18.0152*OliveTree!$C$31*OliveTree!$C$31*2.45*0.5)/TreeCalculations!$I$3/TreeCalculations!$I$3</f>
        <v>24.81616319</v>
      </c>
      <c r="P1329" s="4" t="n">
        <f aca="false">N1329+(0.5*OliveWatbal!F1329*OliveTree!$C$31*OliveTree!$C$31/18.0152*40.7*60*60)/TreeCalculations!$I$3/TreeCalculations!$I$3 + (0.5*OliveWatbal!G1329*OliveTree!$C$31*OliveTree!$C$31/18.0152*40.7*60*60)/TreeCalculations!$I$3/TreeCalculations!$I$3</f>
        <v>155.123227052711</v>
      </c>
      <c r="Q1329" s="11" t="n">
        <f aca="false">OliveWatbal!AA1329-OliveWatbal!W1329-F1329</f>
        <v>142.606566383942</v>
      </c>
      <c r="R1329" s="11" t="n">
        <f aca="false">OliveWatbal!AA1329+OliveWatbal!W1329-F1329</f>
        <v>141.279766383942</v>
      </c>
      <c r="S1329" s="6" t="n">
        <f aca="false">OliveWatbal!W1329</f>
        <v>-0.6634</v>
      </c>
      <c r="T1329" s="7" t="n">
        <f aca="false">OliveHrFlx!P1329-OliveHrFlx!P1328</f>
        <v>-0.0900000000000016</v>
      </c>
      <c r="U1329" s="7" t="n">
        <f aca="false">TreeCalculations!$J$3*TreeCalculations!$K$3*(T1329/TreeCalculations!$L$3)</f>
        <v>-0.00294893130080484</v>
      </c>
    </row>
    <row r="1330" customFormat="false" ht="12.8" hidden="false" customHeight="false" outlineLevel="0" collapsed="false">
      <c r="C1330" s="2" t="n">
        <f aca="false">GrassWatbal!AA1330</f>
        <v>133.06</v>
      </c>
      <c r="D1330" s="3" t="n">
        <f aca="false">(0.5*GrassWatbal!J1330*GrassTree!$C$31*GrassTree!$C$31/18.0152*40.7*60*60)/TreeCalculations!$I$2/TreeCalculations!$I$2</f>
        <v>21.9757227230339</v>
      </c>
      <c r="E1330" s="8" t="n">
        <f aca="false">(GrassHrFlux!K1330*18.0152*GrassTree!$C$31*GrassTree!$C$31*2.45*0.5)/TreeCalculations!$I$2/TreeCalculations!$I$2</f>
        <v>3.539806648</v>
      </c>
      <c r="F1330" s="10" t="n">
        <f aca="false">D1330+(0.5*GrassWatbal!F1330*GrassTree!$C$31*GrassTree!$C$31/18.0152*40.7*60*60)/TreeCalculations!$I$2/TreeCalculations!$I$2 + (0.5*GrassWatbal!G1330*GrassTree!$C$31*GrassTree!$C$31/18.0152*40.7*60*60)/TreeCalculations!$I$2/TreeCalculations!$I$2</f>
        <v>21.9757227230339</v>
      </c>
      <c r="G1330" s="5" t="n">
        <f aca="false">GrassWatbal!AA1330-GrassWatbal!W1330-F1330</f>
        <v>111.048777276966</v>
      </c>
      <c r="H1330" s="11" t="n">
        <f aca="false">GrassWatbal!AA1330+GrassWatbal!W1330-F1330</f>
        <v>111.119777276966</v>
      </c>
      <c r="I1330" s="6" t="n">
        <f aca="false">GrassWatbal!W1330</f>
        <v>0.0355</v>
      </c>
      <c r="J1330" s="7" t="n">
        <f aca="false">GrassHrFlux!P1330-GrassHrFlux!P1329</f>
        <v>-0.0299999999999994</v>
      </c>
      <c r="K1330" s="7" t="n">
        <f aca="false">TreeCalculations!$J$2*TreeCalculations!$K$2*(J1330/TreeCalculations!$L$2)</f>
        <v>-3.93190840107296E-005</v>
      </c>
      <c r="L1330" s="2" t="n">
        <f aca="false">OliveWatbal!V1330/(OliveTree!$C$31*2*OliveTree!$C$31*2)</f>
        <v>-71.940268</v>
      </c>
      <c r="M1330" s="12" t="n">
        <f aca="false">OliveWatbal!AA1330</f>
        <v>124.0808</v>
      </c>
      <c r="N1330" s="8" t="n">
        <f aca="false">(0.5*OliveWatbal!J1330*OliveTree!$C$31*OliveTree!$C$31/18.0152*40.7*60*60)/TreeCalculations!$I$3/TreeCalculations!$I$3</f>
        <v>148.161266042009</v>
      </c>
      <c r="O1330" s="8" t="n">
        <f aca="false">(OliveHrFlx!K1330*18.0152*OliveTree!$C$31*OliveTree!$C$31*2.45*0.5)/TreeCalculations!$I$3/TreeCalculations!$I$3</f>
        <v>24.023899732</v>
      </c>
      <c r="P1330" s="4" t="n">
        <f aca="false">N1330+(0.5*OliveWatbal!F1330*OliveTree!$C$31*OliveTree!$C$31/18.0152*40.7*60*60)/TreeCalculations!$I$3/TreeCalculations!$I$3 + (0.5*OliveWatbal!G1330*OliveTree!$C$31*OliveTree!$C$31/18.0152*40.7*60*60)/TreeCalculations!$I$3/TreeCalculations!$I$3</f>
        <v>148.161266042009</v>
      </c>
      <c r="Q1330" s="11" t="n">
        <f aca="false">OliveWatbal!AA1330-OliveWatbal!W1330-F1330</f>
        <v>102.338777276966</v>
      </c>
      <c r="R1330" s="11" t="n">
        <f aca="false">OliveWatbal!AA1330+OliveWatbal!W1330-F1330</f>
        <v>101.871377276966</v>
      </c>
      <c r="S1330" s="6" t="n">
        <f aca="false">OliveWatbal!W1330</f>
        <v>-0.2337</v>
      </c>
      <c r="T1330" s="7" t="n">
        <f aca="false">OliveHrFlx!P1330-OliveHrFlx!P1329</f>
        <v>-0.0399999999999991</v>
      </c>
      <c r="U1330" s="7" t="n">
        <f aca="false">TreeCalculations!$J$3*TreeCalculations!$K$3*(T1330/TreeCalculations!$L$3)</f>
        <v>-0.00131063613369099</v>
      </c>
    </row>
    <row r="1331" customFormat="false" ht="12.8" hidden="false" customHeight="false" outlineLevel="0" collapsed="false">
      <c r="C1331" s="2" t="n">
        <f aca="false">GrassWatbal!AA1331</f>
        <v>127.2534</v>
      </c>
      <c r="D1331" s="3" t="n">
        <f aca="false">(0.5*GrassWatbal!J1331*GrassTree!$C$31*GrassTree!$C$31/18.0152*40.7*60*60)/TreeCalculations!$I$2/TreeCalculations!$I$2</f>
        <v>21.2152748789911</v>
      </c>
      <c r="E1331" s="8" t="n">
        <f aca="false">(GrassHrFlux!K1331*18.0152*GrassTree!$C$31*GrassTree!$C$31*2.45*0.5)/TreeCalculations!$I$2/TreeCalculations!$I$2</f>
        <v>3.118296006</v>
      </c>
      <c r="F1331" s="10" t="n">
        <f aca="false">D1331+(0.5*GrassWatbal!F1331*GrassTree!$C$31*GrassTree!$C$31/18.0152*40.7*60*60)/TreeCalculations!$I$2/TreeCalculations!$I$2 + (0.5*GrassWatbal!G1331*GrassTree!$C$31*GrassTree!$C$31/18.0152*40.7*60*60)/TreeCalculations!$I$2/TreeCalculations!$I$2</f>
        <v>21.2152748789911</v>
      </c>
      <c r="G1331" s="5" t="n">
        <f aca="false">GrassWatbal!AA1331-GrassWatbal!W1331-F1331</f>
        <v>105.703425121009</v>
      </c>
      <c r="H1331" s="11" t="n">
        <f aca="false">GrassWatbal!AA1331+GrassWatbal!W1331-F1331</f>
        <v>106.372825121009</v>
      </c>
      <c r="I1331" s="6" t="n">
        <f aca="false">GrassWatbal!W1331</f>
        <v>0.3347</v>
      </c>
      <c r="J1331" s="7" t="n">
        <f aca="false">GrassHrFlux!P1331-GrassHrFlux!P1330</f>
        <v>-0.16</v>
      </c>
      <c r="K1331" s="7" t="n">
        <f aca="false">TreeCalculations!$J$2*TreeCalculations!$K$2*(J1331/TreeCalculations!$L$2)</f>
        <v>-0.000209701781390563</v>
      </c>
      <c r="L1331" s="2" t="n">
        <f aca="false">OliveWatbal!V1331/(OliveTree!$C$31*2*OliveTree!$C$31*2)</f>
        <v>-68.784784</v>
      </c>
      <c r="M1331" s="12" t="n">
        <f aca="false">OliveWatbal!AA1331</f>
        <v>118.664</v>
      </c>
      <c r="N1331" s="8" t="n">
        <f aca="false">(0.5*OliveWatbal!J1331*OliveTree!$C$31*OliveTree!$C$31/18.0152*40.7*60*60)/TreeCalculations!$I$3/TreeCalculations!$I$3</f>
        <v>143.431849771304</v>
      </c>
      <c r="O1331" s="8" t="n">
        <f aca="false">(OliveHrFlx!K1331*18.0152*OliveTree!$C$31*OliveTree!$C$31*2.45*0.5)/TreeCalculations!$I$3/TreeCalculations!$I$3</f>
        <v>21.305045748</v>
      </c>
      <c r="P1331" s="4" t="n">
        <f aca="false">N1331+(0.5*OliveWatbal!F1331*OliveTree!$C$31*OliveTree!$C$31/18.0152*40.7*60*60)/TreeCalculations!$I$3/TreeCalculations!$I$3 + (0.5*OliveWatbal!G1331*OliveTree!$C$31*OliveTree!$C$31/18.0152*40.7*60*60)/TreeCalculations!$I$3/TreeCalculations!$I$3</f>
        <v>143.431849771304</v>
      </c>
      <c r="Q1331" s="11" t="n">
        <f aca="false">OliveWatbal!AA1331-OliveWatbal!W1331-F1331</f>
        <v>97.3221251210089</v>
      </c>
      <c r="R1331" s="11" t="n">
        <f aca="false">OliveWatbal!AA1331+OliveWatbal!W1331-F1331</f>
        <v>97.5753251210089</v>
      </c>
      <c r="S1331" s="6" t="n">
        <f aca="false">OliveWatbal!W1331</f>
        <v>0.1266</v>
      </c>
      <c r="T1331" s="7" t="n">
        <f aca="false">OliveHrFlx!P1331-OliveHrFlx!P1330</f>
        <v>-0.119999999999999</v>
      </c>
      <c r="U1331" s="7" t="n">
        <f aca="false">TreeCalculations!$J$3*TreeCalculations!$K$3*(T1331/TreeCalculations!$L$3)</f>
        <v>-0.00393190840107302</v>
      </c>
    </row>
    <row r="1332" customFormat="false" ht="12.8" hidden="false" customHeight="false" outlineLevel="0" collapsed="false">
      <c r="C1332" s="2" t="n">
        <f aca="false">GrassWatbal!AA1332</f>
        <v>95.7642</v>
      </c>
      <c r="D1332" s="3" t="n">
        <f aca="false">(0.5*GrassWatbal!J1332*GrassTree!$C$31*GrassTree!$C$31/18.0152*40.7*60*60)/TreeCalculations!$I$2/TreeCalculations!$I$2</f>
        <v>18.6818042541854</v>
      </c>
      <c r="E1332" s="8" t="n">
        <f aca="false">(GrassHrFlux!K1332*18.0152*GrassTree!$C$31*GrassTree!$C$31*2.45*0.5)/TreeCalculations!$I$2/TreeCalculations!$I$2</f>
        <v>3.261742036</v>
      </c>
      <c r="F1332" s="10" t="n">
        <f aca="false">D1332+(0.5*GrassWatbal!F1332*GrassTree!$C$31*GrassTree!$C$31/18.0152*40.7*60*60)/TreeCalculations!$I$2/TreeCalculations!$I$2 + (0.5*GrassWatbal!G1332*GrassTree!$C$31*GrassTree!$C$31/18.0152*40.7*60*60)/TreeCalculations!$I$2/TreeCalculations!$I$2</f>
        <v>18.6818042541854</v>
      </c>
      <c r="G1332" s="5" t="n">
        <f aca="false">GrassWatbal!AA1332-GrassWatbal!W1332-F1332</f>
        <v>76.1776957458146</v>
      </c>
      <c r="H1332" s="11" t="n">
        <f aca="false">GrassWatbal!AA1332+GrassWatbal!W1332-F1332</f>
        <v>77.9870957458147</v>
      </c>
      <c r="I1332" s="6" t="n">
        <f aca="false">GrassWatbal!W1332</f>
        <v>0.9047</v>
      </c>
      <c r="J1332" s="7" t="n">
        <f aca="false">GrassHrFlux!P1332-GrassHrFlux!P1331</f>
        <v>0.0199999999999996</v>
      </c>
      <c r="K1332" s="7" t="n">
        <f aca="false">TreeCalculations!$J$2*TreeCalculations!$K$2*(J1332/TreeCalculations!$L$2)</f>
        <v>2.62127226738197E-005</v>
      </c>
      <c r="L1332" s="2" t="n">
        <f aca="false">OliveWatbal!V1332/(OliveTree!$C$31*2*OliveTree!$C$31*2)</f>
        <v>-51.238872</v>
      </c>
      <c r="M1332" s="12" t="n">
        <f aca="false">OliveWatbal!AA1332</f>
        <v>89.3867</v>
      </c>
      <c r="N1332" s="8" t="n">
        <f aca="false">(0.5*OliveWatbal!J1332*OliveTree!$C$31*OliveTree!$C$31/18.0152*40.7*60*60)/TreeCalculations!$I$3/TreeCalculations!$I$3</f>
        <v>127.198118255695</v>
      </c>
      <c r="O1332" s="8" t="n">
        <f aca="false">(OliveHrFlx!K1332*18.0152*OliveTree!$C$31*OliveTree!$C$31*2.45*0.5)/TreeCalculations!$I$3/TreeCalculations!$I$3</f>
        <v>22.549715916</v>
      </c>
      <c r="P1332" s="4" t="n">
        <f aca="false">N1332+(0.5*OliveWatbal!F1332*OliveTree!$C$31*OliveTree!$C$31/18.0152*40.7*60*60)/TreeCalculations!$I$3/TreeCalculations!$I$3 + (0.5*OliveWatbal!G1332*OliveTree!$C$31*OliveTree!$C$31/18.0152*40.7*60*60)/TreeCalculations!$I$3/TreeCalculations!$I$3</f>
        <v>127.198118255695</v>
      </c>
      <c r="Q1332" s="11" t="n">
        <f aca="false">OliveWatbal!AA1332-OliveWatbal!W1332-F1332</f>
        <v>70.0882957458146</v>
      </c>
      <c r="R1332" s="11" t="n">
        <f aca="false">OliveWatbal!AA1332+OliveWatbal!W1332-F1332</f>
        <v>71.3214957458147</v>
      </c>
      <c r="S1332" s="6" t="n">
        <f aca="false">OliveWatbal!W1332</f>
        <v>0.6166</v>
      </c>
      <c r="T1332" s="7" t="n">
        <f aca="false">OliveHrFlx!P1332-OliveHrFlx!P1331</f>
        <v>0.00999999999999979</v>
      </c>
      <c r="U1332" s="7" t="n">
        <f aca="false">TreeCalculations!$J$3*TreeCalculations!$K$3*(T1332/TreeCalculations!$L$3)</f>
        <v>0.000327659033422747</v>
      </c>
    </row>
    <row r="1333" customFormat="false" ht="12.8" hidden="false" customHeight="false" outlineLevel="0" collapsed="false">
      <c r="C1333" s="2" t="n">
        <f aca="false">GrassWatbal!AA1333</f>
        <v>88.7928</v>
      </c>
      <c r="D1333" s="3" t="n">
        <f aca="false">(0.5*GrassWatbal!J1333*GrassTree!$C$31*GrassTree!$C$31/18.0152*40.7*60*60)/TreeCalculations!$I$2/TreeCalculations!$I$2</f>
        <v>19.5235834184466</v>
      </c>
      <c r="E1333" s="8" t="n">
        <f aca="false">(GrassHrFlux!K1333*18.0152*GrassTree!$C$31*GrassTree!$C$31*2.45*0.5)/TreeCalculations!$I$2/TreeCalculations!$I$2</f>
        <v>2.822576498</v>
      </c>
      <c r="F1333" s="10" t="n">
        <f aca="false">D1333+(0.5*GrassWatbal!F1333*GrassTree!$C$31*GrassTree!$C$31/18.0152*40.7*60*60)/TreeCalculations!$I$2/TreeCalculations!$I$2 + (0.5*GrassWatbal!G1333*GrassTree!$C$31*GrassTree!$C$31/18.0152*40.7*60*60)/TreeCalculations!$I$2/TreeCalculations!$I$2</f>
        <v>19.5235834184466</v>
      </c>
      <c r="G1333" s="5" t="n">
        <f aca="false">GrassWatbal!AA1333-GrassWatbal!W1333-F1333</f>
        <v>68.7801165815534</v>
      </c>
      <c r="H1333" s="11" t="n">
        <f aca="false">GrassWatbal!AA1333+GrassWatbal!W1333-F1333</f>
        <v>69.7583165815533</v>
      </c>
      <c r="I1333" s="6" t="n">
        <f aca="false">GrassWatbal!W1333</f>
        <v>0.4891</v>
      </c>
      <c r="J1333" s="7" t="n">
        <f aca="false">GrassHrFlux!P1333-GrassHrFlux!P1332</f>
        <v>-0.0899999999999999</v>
      </c>
      <c r="K1333" s="7" t="n">
        <f aca="false">TreeCalculations!$J$2*TreeCalculations!$K$2*(J1333/TreeCalculations!$L$2)</f>
        <v>-0.000117957252032191</v>
      </c>
      <c r="L1333" s="2" t="n">
        <f aca="false">OliveWatbal!V1333/(OliveTree!$C$31*2*OliveTree!$C$31*2)</f>
        <v>-58.272148</v>
      </c>
      <c r="M1333" s="12" t="n">
        <f aca="false">OliveWatbal!AA1333</f>
        <v>82.0656</v>
      </c>
      <c r="N1333" s="8" t="n">
        <f aca="false">(0.5*OliveWatbal!J1333*OliveTree!$C$31*OliveTree!$C$31/18.0152*40.7*60*60)/TreeCalculations!$I$3/TreeCalculations!$I$3</f>
        <v>134.623667791643</v>
      </c>
      <c r="O1333" s="8" t="n">
        <f aca="false">(OliveHrFlx!K1333*18.0152*OliveTree!$C$31*OliveTree!$C$31*2.45*0.5)/TreeCalculations!$I$3/TreeCalculations!$I$3</f>
        <v>19.568245354</v>
      </c>
      <c r="P1333" s="4" t="n">
        <f aca="false">N1333+(0.5*OliveWatbal!F1333*OliveTree!$C$31*OliveTree!$C$31/18.0152*40.7*60*60)/TreeCalculations!$I$3/TreeCalculations!$I$3 + (0.5*OliveWatbal!G1333*OliveTree!$C$31*OliveTree!$C$31/18.0152*40.7*60*60)/TreeCalculations!$I$3/TreeCalculations!$I$3</f>
        <v>134.623667791643</v>
      </c>
      <c r="Q1333" s="11" t="n">
        <f aca="false">OliveWatbal!AA1333-OliveWatbal!W1333-F1333</f>
        <v>62.1975165815534</v>
      </c>
      <c r="R1333" s="11" t="n">
        <f aca="false">OliveWatbal!AA1333+OliveWatbal!W1333-F1333</f>
        <v>62.8865165815534</v>
      </c>
      <c r="S1333" s="6" t="n">
        <f aca="false">OliveWatbal!W1333</f>
        <v>0.3445</v>
      </c>
      <c r="T1333" s="7" t="n">
        <f aca="false">OliveHrFlx!P1333-OliveHrFlx!P1332</f>
        <v>-0.0800000000000001</v>
      </c>
      <c r="U1333" s="7" t="n">
        <f aca="false">TreeCalculations!$J$3*TreeCalculations!$K$3*(T1333/TreeCalculations!$L$3)</f>
        <v>-0.00262127226738203</v>
      </c>
    </row>
    <row r="1334" customFormat="false" ht="12.8" hidden="false" customHeight="false" outlineLevel="0" collapsed="false">
      <c r="C1334" s="2" t="n">
        <f aca="false">GrassWatbal!AA1334</f>
        <v>60.7035</v>
      </c>
      <c r="D1334" s="3" t="n">
        <f aca="false">(0.5*GrassWatbal!J1334*GrassTree!$C$31*GrassTree!$C$31/18.0152*40.7*60*60)/TreeCalculations!$I$2/TreeCalculations!$I$2</f>
        <v>16.8843820773569</v>
      </c>
      <c r="E1334" s="8" t="n">
        <f aca="false">(GrassHrFlux!K1334*18.0152*GrassTree!$C$31*GrassTree!$C$31*2.45*0.5)/TreeCalculations!$I$2/TreeCalculations!$I$2</f>
        <v>2.456237406</v>
      </c>
      <c r="F1334" s="10" t="n">
        <f aca="false">D1334+(0.5*GrassWatbal!F1334*GrassTree!$C$31*GrassTree!$C$31/18.0152*40.7*60*60)/TreeCalculations!$I$2/TreeCalculations!$I$2 + (0.5*GrassWatbal!G1334*GrassTree!$C$31*GrassTree!$C$31/18.0152*40.7*60*60)/TreeCalculations!$I$2/TreeCalculations!$I$2</f>
        <v>16.8843820773569</v>
      </c>
      <c r="G1334" s="5" t="n">
        <f aca="false">GrassWatbal!AA1334-GrassWatbal!W1334-F1334</f>
        <v>43.2623179226431</v>
      </c>
      <c r="H1334" s="11" t="n">
        <f aca="false">GrassWatbal!AA1334+GrassWatbal!W1334-F1334</f>
        <v>44.3759179226431</v>
      </c>
      <c r="I1334" s="6" t="n">
        <f aca="false">GrassWatbal!W1334</f>
        <v>0.5568</v>
      </c>
      <c r="J1334" s="7" t="n">
        <f aca="false">GrassHrFlux!P1334-GrassHrFlux!P1333</f>
        <v>-0.0499999999999989</v>
      </c>
      <c r="K1334" s="7" t="n">
        <f aca="false">TreeCalculations!$J$2*TreeCalculations!$K$2*(J1334/TreeCalculations!$L$2)</f>
        <v>-6.55318066845494E-005</v>
      </c>
      <c r="L1334" s="2" t="n">
        <f aca="false">OliveWatbal!V1334/(OliveTree!$C$31*2*OliveTree!$C$31*2)</f>
        <v>-31.814796</v>
      </c>
      <c r="M1334" s="12" t="n">
        <f aca="false">OliveWatbal!AA1334</f>
        <v>56.8435</v>
      </c>
      <c r="N1334" s="8" t="n">
        <f aca="false">(0.5*OliveWatbal!J1334*OliveTree!$C$31*OliveTree!$C$31/18.0152*40.7*60*60)/TreeCalculations!$I$3/TreeCalculations!$I$3</f>
        <v>116.83244149385</v>
      </c>
      <c r="O1334" s="8" t="n">
        <f aca="false">(OliveHrFlx!K1334*18.0152*OliveTree!$C$31*OliveTree!$C$31*2.45*0.5)/TreeCalculations!$I$3/TreeCalculations!$I$3</f>
        <v>17.473933316</v>
      </c>
      <c r="P1334" s="4" t="n">
        <f aca="false">N1334+(0.5*OliveWatbal!F1334*OliveTree!$C$31*OliveTree!$C$31/18.0152*40.7*60*60)/TreeCalculations!$I$3/TreeCalculations!$I$3 + (0.5*OliveWatbal!G1334*OliveTree!$C$31*OliveTree!$C$31/18.0152*40.7*60*60)/TreeCalculations!$I$3/TreeCalculations!$I$3</f>
        <v>116.83244149385</v>
      </c>
      <c r="Q1334" s="11" t="n">
        <f aca="false">OliveWatbal!AA1334-OliveWatbal!W1334-F1334</f>
        <v>39.6758179226431</v>
      </c>
      <c r="R1334" s="11" t="n">
        <f aca="false">OliveWatbal!AA1334+OliveWatbal!W1334-F1334</f>
        <v>40.2424179226431</v>
      </c>
      <c r="S1334" s="6" t="n">
        <f aca="false">OliveWatbal!W1334</f>
        <v>0.2833</v>
      </c>
      <c r="T1334" s="7" t="n">
        <f aca="false">OliveHrFlx!P1334-OliveHrFlx!P1333</f>
        <v>-0.0500000000000007</v>
      </c>
      <c r="U1334" s="7" t="n">
        <f aca="false">TreeCalculations!$J$3*TreeCalculations!$K$3*(T1334/TreeCalculations!$L$3)</f>
        <v>-0.00163829516711379</v>
      </c>
    </row>
    <row r="1335" customFormat="false" ht="12.8" hidden="false" customHeight="false" outlineLevel="0" collapsed="false">
      <c r="C1335" s="2" t="n">
        <f aca="false">GrassWatbal!AA1335</f>
        <v>32.3029</v>
      </c>
      <c r="D1335" s="3" t="n">
        <f aca="false">(0.5*GrassWatbal!J1335*GrassTree!$C$31*GrassTree!$C$31/18.0152*40.7*60*60)/TreeCalculations!$I$2/TreeCalculations!$I$2</f>
        <v>14.680303299436</v>
      </c>
      <c r="E1335" s="8" t="n">
        <f aca="false">(GrassHrFlux!K1335*18.0152*GrassTree!$C$31*GrassTree!$C$31*2.45*0.5)/TreeCalculations!$I$2/TreeCalculations!$I$2</f>
        <v>0</v>
      </c>
      <c r="F1335" s="10" t="n">
        <f aca="false">D1335+(0.5*GrassWatbal!F1335*GrassTree!$C$31*GrassTree!$C$31/18.0152*40.7*60*60)/TreeCalculations!$I$2/TreeCalculations!$I$2 + (0.5*GrassWatbal!G1335*GrassTree!$C$31*GrassTree!$C$31/18.0152*40.7*60*60)/TreeCalculations!$I$2/TreeCalculations!$I$2</f>
        <v>14.680303299436</v>
      </c>
      <c r="G1335" s="5" t="n">
        <f aca="false">GrassWatbal!AA1335-GrassWatbal!W1335-F1335</f>
        <v>17.006296700564</v>
      </c>
      <c r="H1335" s="11" t="n">
        <f aca="false">GrassWatbal!AA1335+GrassWatbal!W1335-F1335</f>
        <v>18.238896700564</v>
      </c>
      <c r="I1335" s="6" t="n">
        <f aca="false">GrassWatbal!W1335</f>
        <v>0.6163</v>
      </c>
      <c r="J1335" s="7" t="n">
        <f aca="false">GrassHrFlux!P1335-GrassHrFlux!P1334</f>
        <v>0.779999999999999</v>
      </c>
      <c r="K1335" s="7" t="n">
        <f aca="false">TreeCalculations!$J$2*TreeCalculations!$K$2*(J1335/TreeCalculations!$L$2)</f>
        <v>0.00102229618427899</v>
      </c>
      <c r="L1335" s="2" t="n">
        <f aca="false">OliveWatbal!V1335/(OliveTree!$C$31*2*OliveTree!$C$31*2)</f>
        <v>-16.062836</v>
      </c>
      <c r="M1335" s="12" t="n">
        <f aca="false">OliveWatbal!AA1335</f>
        <v>30.4612</v>
      </c>
      <c r="N1335" s="8" t="n">
        <f aca="false">(0.5*OliveWatbal!J1335*OliveTree!$C$31*OliveTree!$C$31/18.0152*40.7*60*60)/TreeCalculations!$I$3/TreeCalculations!$I$3</f>
        <v>104.323684444247</v>
      </c>
      <c r="O1335" s="8" t="n">
        <f aca="false">(OliveHrFlx!K1335*18.0152*OliveTree!$C$31*OliveTree!$C$31*2.45*0.5)/TreeCalculations!$I$3/TreeCalculations!$I$3</f>
        <v>0</v>
      </c>
      <c r="P1335" s="4" t="n">
        <f aca="false">N1335+(0.5*OliveWatbal!F1335*OliveTree!$C$31*OliveTree!$C$31/18.0152*40.7*60*60)/TreeCalculations!$I$3/TreeCalculations!$I$3 + (0.5*OliveWatbal!G1335*OliveTree!$C$31*OliveTree!$C$31/18.0152*40.7*60*60)/TreeCalculations!$I$3/TreeCalculations!$I$3</f>
        <v>104.323684444247</v>
      </c>
      <c r="Q1335" s="11" t="n">
        <f aca="false">OliveWatbal!AA1335-OliveWatbal!W1335-F1335</f>
        <v>15.470696700564</v>
      </c>
      <c r="R1335" s="11" t="n">
        <f aca="false">OliveWatbal!AA1335+OliveWatbal!W1335-F1335</f>
        <v>16.091096700564</v>
      </c>
      <c r="S1335" s="6" t="n">
        <f aca="false">OliveWatbal!W1335</f>
        <v>0.3102</v>
      </c>
      <c r="T1335" s="7" t="n">
        <f aca="false">OliveHrFlx!P1335-OliveHrFlx!P1334</f>
        <v>0.83</v>
      </c>
      <c r="U1335" s="7" t="n">
        <f aca="false">TreeCalculations!$J$3*TreeCalculations!$K$3*(T1335/TreeCalculations!$L$3)</f>
        <v>0.0271956997740886</v>
      </c>
    </row>
    <row r="1336" customFormat="false" ht="12.8" hidden="false" customHeight="false" outlineLevel="0" collapsed="false">
      <c r="C1336" s="2" t="n">
        <f aca="false">GrassWatbal!AA1336</f>
        <v>13.6591</v>
      </c>
      <c r="D1336" s="3" t="n">
        <f aca="false">(0.5*GrassWatbal!J1336*GrassTree!$C$31*GrassTree!$C$31/18.0152*40.7*60*60)/TreeCalculations!$I$2/TreeCalculations!$I$2</f>
        <v>0.0162662640436964</v>
      </c>
      <c r="E1336" s="8" t="n">
        <f aca="false">(GrassHrFlux!K1336*18.0152*GrassTree!$C$31*GrassTree!$C$31*2.45*0.5)/TreeCalculations!$I$2/TreeCalculations!$I$2</f>
        <v>0</v>
      </c>
      <c r="F1336" s="10" t="n">
        <f aca="false">D1336+(0.5*GrassWatbal!F1336*GrassTree!$C$31*GrassTree!$C$31/18.0152*40.7*60*60)/TreeCalculations!$I$2/TreeCalculations!$I$2 + (0.5*GrassWatbal!G1336*GrassTree!$C$31*GrassTree!$C$31/18.0152*40.7*60*60)/TreeCalculations!$I$2/TreeCalculations!$I$2</f>
        <v>0.0162662640436964</v>
      </c>
      <c r="G1336" s="5" t="n">
        <f aca="false">GrassWatbal!AA1336-GrassWatbal!W1336-F1336</f>
        <v>12.6545337359563</v>
      </c>
      <c r="H1336" s="11" t="n">
        <f aca="false">GrassWatbal!AA1336+GrassWatbal!W1336-F1336</f>
        <v>14.6311337359563</v>
      </c>
      <c r="I1336" s="6" t="n">
        <f aca="false">GrassWatbal!W1336</f>
        <v>0.9883</v>
      </c>
      <c r="J1336" s="7" t="n">
        <f aca="false">GrassHrFlux!P1336-GrassHrFlux!P1335</f>
        <v>-0.220000000000001</v>
      </c>
      <c r="K1336" s="7" t="n">
        <f aca="false">TreeCalculations!$J$2*TreeCalculations!$K$2*(J1336/TreeCalculations!$L$2)</f>
        <v>-0.000288339949412024</v>
      </c>
      <c r="L1336" s="2" t="n">
        <f aca="false">OliveWatbal!V1336/(OliveTree!$C$31*2*OliveTree!$C$31*2)</f>
        <v>-1.42594</v>
      </c>
      <c r="M1336" s="12" t="n">
        <f aca="false">OliveWatbal!AA1336</f>
        <v>11.7133</v>
      </c>
      <c r="N1336" s="8" t="n">
        <f aca="false">(0.5*OliveWatbal!J1336*OliveTree!$C$31*OliveTree!$C$31/18.0152*40.7*60*60)/TreeCalculations!$I$3/TreeCalculations!$I$3</f>
        <v>0</v>
      </c>
      <c r="O1336" s="8" t="n">
        <f aca="false">(OliveHrFlx!K1336*18.0152*OliveTree!$C$31*OliveTree!$C$31*2.45*0.5)/TreeCalculations!$I$3/TreeCalculations!$I$3</f>
        <v>0</v>
      </c>
      <c r="P1336" s="4" t="n">
        <f aca="false">N1336+(0.5*OliveWatbal!F1336*OliveTree!$C$31*OliveTree!$C$31/18.0152*40.7*60*60)/TreeCalculations!$I$3/TreeCalculations!$I$3 + (0.5*OliveWatbal!G1336*OliveTree!$C$31*OliveTree!$C$31/18.0152*40.7*60*60)/TreeCalculations!$I$3/TreeCalculations!$I$3</f>
        <v>0</v>
      </c>
      <c r="Q1336" s="11" t="n">
        <f aca="false">OliveWatbal!AA1336-OliveWatbal!W1336-F1336</f>
        <v>11.0492337359563</v>
      </c>
      <c r="R1336" s="11" t="n">
        <f aca="false">OliveWatbal!AA1336+OliveWatbal!W1336-F1336</f>
        <v>12.3448337359563</v>
      </c>
      <c r="S1336" s="6" t="n">
        <f aca="false">OliveWatbal!W1336</f>
        <v>0.6478</v>
      </c>
      <c r="T1336" s="7" t="n">
        <f aca="false">OliveHrFlx!P1336-OliveHrFlx!P1335</f>
        <v>-0.220000000000001</v>
      </c>
      <c r="U1336" s="7" t="n">
        <f aca="false">TreeCalculations!$J$3*TreeCalculations!$K$3*(T1336/TreeCalculations!$L$3)</f>
        <v>-0.00720849873530061</v>
      </c>
    </row>
    <row r="1337" customFormat="false" ht="12.8" hidden="false" customHeight="false" outlineLevel="0" collapsed="false">
      <c r="C1337" s="2" t="n">
        <f aca="false">GrassWatbal!AA1337</f>
        <v>1.7719</v>
      </c>
      <c r="D1337" s="3" t="n">
        <f aca="false">(0.5*GrassWatbal!J1337*GrassTree!$C$31*GrassTree!$C$31/18.0152*40.7*60*60)/TreeCalculations!$I$2/TreeCalculations!$I$2</f>
        <v>0</v>
      </c>
      <c r="E1337" s="8" t="n">
        <f aca="false">(GrassHrFlux!K1337*18.0152*GrassTree!$C$31*GrassTree!$C$31*2.45*0.5)/TreeCalculations!$I$2/TreeCalculations!$I$2</f>
        <v>0</v>
      </c>
      <c r="F1337" s="10" t="n">
        <f aca="false">D1337+(0.5*GrassWatbal!F1337*GrassTree!$C$31*GrassTree!$C$31/18.0152*40.7*60*60)/TreeCalculations!$I$2/TreeCalculations!$I$2 + (0.5*GrassWatbal!G1337*GrassTree!$C$31*GrassTree!$C$31/18.0152*40.7*60*60)/TreeCalculations!$I$2/TreeCalculations!$I$2</f>
        <v>0</v>
      </c>
      <c r="G1337" s="5" t="n">
        <f aca="false">GrassWatbal!AA1337-GrassWatbal!W1337-F1337</f>
        <v>-0.1363</v>
      </c>
      <c r="H1337" s="11" t="n">
        <f aca="false">GrassWatbal!AA1337+GrassWatbal!W1337-F1337</f>
        <v>3.6801</v>
      </c>
      <c r="I1337" s="6" t="n">
        <f aca="false">GrassWatbal!W1337</f>
        <v>1.9082</v>
      </c>
      <c r="J1337" s="7" t="n">
        <f aca="false">GrassHrFlux!P1337-GrassHrFlux!P1336</f>
        <v>-0.0599999999999987</v>
      </c>
      <c r="K1337" s="7" t="n">
        <f aca="false">TreeCalculations!$J$2*TreeCalculations!$K$2*(J1337/TreeCalculations!$L$2)</f>
        <v>-7.86381680214592E-005</v>
      </c>
      <c r="L1337" s="2" t="n">
        <f aca="false">OliveWatbal!V1337/(OliveTree!$C$31*2*OliveTree!$C$31*2)</f>
        <v>-1.82404</v>
      </c>
      <c r="M1337" s="12" t="n">
        <f aca="false">OliveWatbal!AA1337</f>
        <v>-0.1739</v>
      </c>
      <c r="N1337" s="8" t="n">
        <f aca="false">(0.5*OliveWatbal!J1337*OliveTree!$C$31*OliveTree!$C$31/18.0152*40.7*60*60)/TreeCalculations!$I$3/TreeCalculations!$I$3</f>
        <v>0</v>
      </c>
      <c r="O1337" s="8" t="n">
        <f aca="false">(OliveHrFlx!K1337*18.0152*OliveTree!$C$31*OliveTree!$C$31*2.45*0.5)/TreeCalculations!$I$3/TreeCalculations!$I$3</f>
        <v>0</v>
      </c>
      <c r="P1337" s="4" t="n">
        <f aca="false">N1337+(0.5*OliveWatbal!F1337*OliveTree!$C$31*OliveTree!$C$31/18.0152*40.7*60*60)/TreeCalculations!$I$3/TreeCalculations!$I$3 + (0.5*OliveWatbal!G1337*OliveTree!$C$31*OliveTree!$C$31/18.0152*40.7*60*60)/TreeCalculations!$I$3/TreeCalculations!$I$3</f>
        <v>0</v>
      </c>
      <c r="Q1337" s="11" t="n">
        <f aca="false">OliveWatbal!AA1337-OliveWatbal!W1337-F1337</f>
        <v>-1.8022</v>
      </c>
      <c r="R1337" s="11" t="n">
        <f aca="false">OliveWatbal!AA1337+OliveWatbal!W1337-F1337</f>
        <v>1.4544</v>
      </c>
      <c r="S1337" s="6" t="n">
        <f aca="false">OliveWatbal!W1337</f>
        <v>1.6283</v>
      </c>
      <c r="T1337" s="7" t="n">
        <f aca="false">OliveHrFlx!P1337-OliveHrFlx!P1336</f>
        <v>-0.0599999999999987</v>
      </c>
      <c r="U1337" s="7" t="n">
        <f aca="false">TreeCalculations!$J$3*TreeCalculations!$K$3*(T1337/TreeCalculations!$L$3)</f>
        <v>-0.00196595420053648</v>
      </c>
    </row>
    <row r="1338" customFormat="false" ht="12.8" hidden="false" customHeight="false" outlineLevel="0" collapsed="false">
      <c r="C1338" s="2" t="n">
        <f aca="false">GrassWatbal!AA1338</f>
        <v>-0.88</v>
      </c>
      <c r="D1338" s="3" t="n">
        <f aca="false">(0.5*GrassWatbal!J1338*GrassTree!$C$31*GrassTree!$C$31/18.0152*40.7*60*60)/TreeCalculations!$I$2/TreeCalculations!$I$2</f>
        <v>0</v>
      </c>
      <c r="E1338" s="8" t="n">
        <f aca="false">(GrassHrFlux!K1338*18.0152*GrassTree!$C$31*GrassTree!$C$31*2.45*0.5)/TreeCalculations!$I$2/TreeCalculations!$I$2</f>
        <v>0</v>
      </c>
      <c r="F1338" s="10" t="n">
        <f aca="false">D1338+(0.5*GrassWatbal!F1338*GrassTree!$C$31*GrassTree!$C$31/18.0152*40.7*60*60)/TreeCalculations!$I$2/TreeCalculations!$I$2 + (0.5*GrassWatbal!G1338*GrassTree!$C$31*GrassTree!$C$31/18.0152*40.7*60*60)/TreeCalculations!$I$2/TreeCalculations!$I$2</f>
        <v>0</v>
      </c>
      <c r="G1338" s="5" t="n">
        <f aca="false">GrassWatbal!AA1338-GrassWatbal!W1338-F1338</f>
        <v>-2.7693</v>
      </c>
      <c r="H1338" s="11" t="n">
        <f aca="false">GrassWatbal!AA1338+GrassWatbal!W1338-F1338</f>
        <v>1.0093</v>
      </c>
      <c r="I1338" s="6" t="n">
        <f aca="false">GrassWatbal!W1338</f>
        <v>1.8893</v>
      </c>
      <c r="J1338" s="7" t="n">
        <f aca="false">GrassHrFlux!P1338-GrassHrFlux!P1337</f>
        <v>-0.0700000000000003</v>
      </c>
      <c r="K1338" s="7" t="n">
        <f aca="false">TreeCalculations!$J$2*TreeCalculations!$K$2*(J1338/TreeCalculations!$L$2)</f>
        <v>-9.17445293583714E-005</v>
      </c>
      <c r="L1338" s="2" t="n">
        <f aca="false">OliveWatbal!V1338/(OliveTree!$C$31*2*OliveTree!$C$31*2)</f>
        <v>-1.911844</v>
      </c>
      <c r="M1338" s="12" t="n">
        <f aca="false">OliveWatbal!AA1338</f>
        <v>-2.8258</v>
      </c>
      <c r="N1338" s="8" t="n">
        <f aca="false">(0.5*OliveWatbal!J1338*OliveTree!$C$31*OliveTree!$C$31/18.0152*40.7*60*60)/TreeCalculations!$I$3/TreeCalculations!$I$3</f>
        <v>0</v>
      </c>
      <c r="O1338" s="8" t="n">
        <f aca="false">(OliveHrFlx!K1338*18.0152*OliveTree!$C$31*OliveTree!$C$31*2.45*0.5)/TreeCalculations!$I$3/TreeCalculations!$I$3</f>
        <v>0</v>
      </c>
      <c r="P1338" s="4" t="n">
        <f aca="false">N1338+(0.5*OliveWatbal!F1338*OliveTree!$C$31*OliveTree!$C$31/18.0152*40.7*60*60)/TreeCalculations!$I$3/TreeCalculations!$I$3 + (0.5*OliveWatbal!G1338*OliveTree!$C$31*OliveTree!$C$31/18.0152*40.7*60*60)/TreeCalculations!$I$3/TreeCalculations!$I$3</f>
        <v>0</v>
      </c>
      <c r="Q1338" s="11" t="n">
        <f aca="false">OliveWatbal!AA1338-OliveWatbal!W1338-F1338</f>
        <v>-4.4759</v>
      </c>
      <c r="R1338" s="11" t="n">
        <f aca="false">OliveWatbal!AA1338+OliveWatbal!W1338-F1338</f>
        <v>-1.1757</v>
      </c>
      <c r="S1338" s="6" t="n">
        <f aca="false">OliveWatbal!W1338</f>
        <v>1.6501</v>
      </c>
      <c r="T1338" s="7" t="n">
        <f aca="false">OliveHrFlx!P1338-OliveHrFlx!P1337</f>
        <v>-0.0700000000000003</v>
      </c>
      <c r="U1338" s="7" t="n">
        <f aca="false">TreeCalculations!$J$3*TreeCalculations!$K$3*(T1338/TreeCalculations!$L$3)</f>
        <v>-0.00229361323395929</v>
      </c>
    </row>
    <row r="1339" customFormat="false" ht="12.8" hidden="false" customHeight="false" outlineLevel="0" collapsed="false">
      <c r="C1339" s="2" t="n">
        <f aca="false">GrassWatbal!AA1339</f>
        <v>-0.9835</v>
      </c>
      <c r="D1339" s="3" t="n">
        <f aca="false">(0.5*GrassWatbal!J1339*GrassTree!$C$31*GrassTree!$C$31/18.0152*40.7*60*60)/TreeCalculations!$I$2/TreeCalculations!$I$2</f>
        <v>0</v>
      </c>
      <c r="E1339" s="8" t="n">
        <f aca="false">(GrassHrFlux!K1339*18.0152*GrassTree!$C$31*GrassTree!$C$31*2.45*0.5)/TreeCalculations!$I$2/TreeCalculations!$I$2</f>
        <v>0</v>
      </c>
      <c r="F1339" s="10" t="n">
        <f aca="false">D1339+(0.5*GrassWatbal!F1339*GrassTree!$C$31*GrassTree!$C$31/18.0152*40.7*60*60)/TreeCalculations!$I$2/TreeCalculations!$I$2 + (0.5*GrassWatbal!G1339*GrassTree!$C$31*GrassTree!$C$31/18.0152*40.7*60*60)/TreeCalculations!$I$2/TreeCalculations!$I$2</f>
        <v>0</v>
      </c>
      <c r="G1339" s="5" t="n">
        <f aca="false">GrassWatbal!AA1339-GrassWatbal!W1339-F1339</f>
        <v>-2.9106</v>
      </c>
      <c r="H1339" s="11" t="n">
        <f aca="false">GrassWatbal!AA1339+GrassWatbal!W1339-F1339</f>
        <v>0.9436</v>
      </c>
      <c r="I1339" s="6" t="n">
        <f aca="false">GrassWatbal!W1339</f>
        <v>1.9271</v>
      </c>
      <c r="J1339" s="7" t="n">
        <f aca="false">GrassHrFlux!P1339-GrassHrFlux!P1338</f>
        <v>-0.33</v>
      </c>
      <c r="K1339" s="7" t="n">
        <f aca="false">TreeCalculations!$J$2*TreeCalculations!$K$2*(J1339/TreeCalculations!$L$2)</f>
        <v>-0.000432509924118035</v>
      </c>
      <c r="L1339" s="2" t="n">
        <f aca="false">OliveWatbal!V1339/(OliveTree!$C$31*2*OliveTree!$C$31*2)</f>
        <v>-1.912232</v>
      </c>
      <c r="M1339" s="12" t="n">
        <f aca="false">OliveWatbal!AA1339</f>
        <v>-2.9296</v>
      </c>
      <c r="N1339" s="8" t="n">
        <f aca="false">(0.5*OliveWatbal!J1339*OliveTree!$C$31*OliveTree!$C$31/18.0152*40.7*60*60)/TreeCalculations!$I$3/TreeCalculations!$I$3</f>
        <v>0</v>
      </c>
      <c r="O1339" s="8" t="n">
        <f aca="false">(OliveHrFlx!K1339*18.0152*OliveTree!$C$31*OliveTree!$C$31*2.45*0.5)/TreeCalculations!$I$3/TreeCalculations!$I$3</f>
        <v>0</v>
      </c>
      <c r="P1339" s="4" t="n">
        <f aca="false">N1339+(0.5*OliveWatbal!F1339*OliveTree!$C$31*OliveTree!$C$31/18.0152*40.7*60*60)/TreeCalculations!$I$3/TreeCalculations!$I$3 + (0.5*OliveWatbal!G1339*OliveTree!$C$31*OliveTree!$C$31/18.0152*40.7*60*60)/TreeCalculations!$I$3/TreeCalculations!$I$3</f>
        <v>0</v>
      </c>
      <c r="Q1339" s="11" t="n">
        <f aca="false">OliveWatbal!AA1339-OliveWatbal!W1339-F1339</f>
        <v>-4.6467</v>
      </c>
      <c r="R1339" s="11" t="n">
        <f aca="false">OliveWatbal!AA1339+OliveWatbal!W1339-F1339</f>
        <v>-1.2125</v>
      </c>
      <c r="S1339" s="6" t="n">
        <f aca="false">OliveWatbal!W1339</f>
        <v>1.7171</v>
      </c>
      <c r="T1339" s="7" t="n">
        <f aca="false">OliveHrFlx!P1339-OliveHrFlx!P1338</f>
        <v>-0.33</v>
      </c>
      <c r="U1339" s="7" t="n">
        <f aca="false">TreeCalculations!$J$3*TreeCalculations!$K$3*(T1339/TreeCalculations!$L$3)</f>
        <v>-0.0108127481029509</v>
      </c>
    </row>
    <row r="1340" customFormat="false" ht="12.8" hidden="false" customHeight="false" outlineLevel="0" collapsed="false">
      <c r="C1340" s="2" t="n">
        <f aca="false">GrassWatbal!AA1340</f>
        <v>-0.9472</v>
      </c>
      <c r="D1340" s="3" t="n">
        <f aca="false">(0.5*GrassWatbal!J1340*GrassTree!$C$31*GrassTree!$C$31/18.0152*40.7*60*60)/TreeCalculations!$I$2/TreeCalculations!$I$2</f>
        <v>0</v>
      </c>
      <c r="E1340" s="8" t="n">
        <f aca="false">(GrassHrFlux!K1340*18.0152*GrassTree!$C$31*GrassTree!$C$31*2.45*0.5)/TreeCalculations!$I$2/TreeCalculations!$I$2</f>
        <v>0</v>
      </c>
      <c r="F1340" s="10" t="n">
        <f aca="false">D1340+(0.5*GrassWatbal!F1340*GrassTree!$C$31*GrassTree!$C$31/18.0152*40.7*60*60)/TreeCalculations!$I$2/TreeCalculations!$I$2 + (0.5*GrassWatbal!G1340*GrassTree!$C$31*GrassTree!$C$31/18.0152*40.7*60*60)/TreeCalculations!$I$2/TreeCalculations!$I$2</f>
        <v>0</v>
      </c>
      <c r="G1340" s="5" t="n">
        <f aca="false">GrassWatbal!AA1340-GrassWatbal!W1340-F1340</f>
        <v>-4.1667</v>
      </c>
      <c r="H1340" s="11" t="n">
        <f aca="false">GrassWatbal!AA1340+GrassWatbal!W1340-F1340</f>
        <v>2.2723</v>
      </c>
      <c r="I1340" s="6" t="n">
        <f aca="false">GrassWatbal!W1340</f>
        <v>3.2195</v>
      </c>
      <c r="J1340" s="7" t="n">
        <f aca="false">GrassHrFlux!P1340-GrassHrFlux!P1339</f>
        <v>-0.19</v>
      </c>
      <c r="K1340" s="7" t="n">
        <f aca="false">TreeCalculations!$J$2*TreeCalculations!$K$2*(J1340/TreeCalculations!$L$2)</f>
        <v>-0.000249020865401292</v>
      </c>
      <c r="L1340" s="2" t="n">
        <f aca="false">OliveWatbal!V1340/(OliveTree!$C$31*2*OliveTree!$C$31*2)</f>
        <v>-1.901284</v>
      </c>
      <c r="M1340" s="12" t="n">
        <f aca="false">OliveWatbal!AA1340</f>
        <v>-2.893</v>
      </c>
      <c r="N1340" s="8" t="n">
        <f aca="false">(0.5*OliveWatbal!J1340*OliveTree!$C$31*OliveTree!$C$31/18.0152*40.7*60*60)/TreeCalculations!$I$3/TreeCalculations!$I$3</f>
        <v>0</v>
      </c>
      <c r="O1340" s="8" t="n">
        <f aca="false">(OliveHrFlx!K1340*18.0152*OliveTree!$C$31*OliveTree!$C$31*2.45*0.5)/TreeCalculations!$I$3/TreeCalculations!$I$3</f>
        <v>0</v>
      </c>
      <c r="P1340" s="4" t="n">
        <f aca="false">N1340+(0.5*OliveWatbal!F1340*OliveTree!$C$31*OliveTree!$C$31/18.0152*40.7*60*60)/TreeCalculations!$I$3/TreeCalculations!$I$3 + (0.5*OliveWatbal!G1340*OliveTree!$C$31*OliveTree!$C$31/18.0152*40.7*60*60)/TreeCalculations!$I$3/TreeCalculations!$I$3</f>
        <v>0</v>
      </c>
      <c r="Q1340" s="11" t="n">
        <f aca="false">OliveWatbal!AA1340-OliveWatbal!W1340-F1340</f>
        <v>-5.9263</v>
      </c>
      <c r="R1340" s="11" t="n">
        <f aca="false">OliveWatbal!AA1340+OliveWatbal!W1340-F1340</f>
        <v>0.1403</v>
      </c>
      <c r="S1340" s="6" t="n">
        <f aca="false">OliveWatbal!W1340</f>
        <v>3.0333</v>
      </c>
      <c r="T1340" s="7" t="n">
        <f aca="false">OliveHrFlx!P1340-OliveHrFlx!P1339</f>
        <v>-0.19</v>
      </c>
      <c r="U1340" s="7" t="n">
        <f aca="false">TreeCalculations!$J$3*TreeCalculations!$K$3*(T1340/TreeCalculations!$L$3)</f>
        <v>-0.00622552163503231</v>
      </c>
    </row>
    <row r="1341" customFormat="false" ht="12.8" hidden="false" customHeight="false" outlineLevel="0" collapsed="false">
      <c r="C1341" s="2" t="n">
        <f aca="false">GrassWatbal!AA1341</f>
        <v>-0.9656</v>
      </c>
      <c r="D1341" s="3" t="n">
        <f aca="false">(0.5*GrassWatbal!J1341*GrassTree!$C$31*GrassTree!$C$31/18.0152*40.7*60*60)/TreeCalculations!$I$2/TreeCalculations!$I$2</f>
        <v>0</v>
      </c>
      <c r="E1341" s="8" t="n">
        <f aca="false">(GrassHrFlux!K1341*18.0152*GrassTree!$C$31*GrassTree!$C$31*2.45*0.5)/TreeCalculations!$I$2/TreeCalculations!$I$2</f>
        <v>0</v>
      </c>
      <c r="F1341" s="10" t="n">
        <f aca="false">D1341+(0.5*GrassWatbal!F1341*GrassTree!$C$31*GrassTree!$C$31/18.0152*40.7*60*60)/TreeCalculations!$I$2/TreeCalculations!$I$2 + (0.5*GrassWatbal!G1341*GrassTree!$C$31*GrassTree!$C$31/18.0152*40.7*60*60)/TreeCalculations!$I$2/TreeCalculations!$I$2</f>
        <v>0</v>
      </c>
      <c r="G1341" s="5" t="n">
        <f aca="false">GrassWatbal!AA1341-GrassWatbal!W1341-F1341</f>
        <v>-4.5753</v>
      </c>
      <c r="H1341" s="11" t="n">
        <f aca="false">GrassWatbal!AA1341+GrassWatbal!W1341-F1341</f>
        <v>2.6441</v>
      </c>
      <c r="I1341" s="6" t="n">
        <f aca="false">GrassWatbal!W1341</f>
        <v>3.6097</v>
      </c>
      <c r="J1341" s="7" t="n">
        <f aca="false">GrassHrFlux!P1341-GrassHrFlux!P1340</f>
        <v>-0.0600000000000005</v>
      </c>
      <c r="K1341" s="7" t="n">
        <f aca="false">TreeCalculations!$J$2*TreeCalculations!$K$2*(J1341/TreeCalculations!$L$2)</f>
        <v>-7.86381680214616E-005</v>
      </c>
      <c r="L1341" s="2" t="n">
        <f aca="false">OliveWatbal!V1341/(OliveTree!$C$31*2*OliveTree!$C$31*2)</f>
        <v>-1.898996</v>
      </c>
      <c r="M1341" s="12" t="n">
        <f aca="false">OliveWatbal!AA1341</f>
        <v>-2.9117</v>
      </c>
      <c r="N1341" s="8" t="n">
        <f aca="false">(0.5*OliveWatbal!J1341*OliveTree!$C$31*OliveTree!$C$31/18.0152*40.7*60*60)/TreeCalculations!$I$3/TreeCalculations!$I$3</f>
        <v>0</v>
      </c>
      <c r="O1341" s="8" t="n">
        <f aca="false">(OliveHrFlx!K1341*18.0152*OliveTree!$C$31*OliveTree!$C$31*2.45*0.5)/TreeCalculations!$I$3/TreeCalculations!$I$3</f>
        <v>0</v>
      </c>
      <c r="P1341" s="4" t="n">
        <f aca="false">N1341+(0.5*OliveWatbal!F1341*OliveTree!$C$31*OliveTree!$C$31/18.0152*40.7*60*60)/TreeCalculations!$I$3/TreeCalculations!$I$3 + (0.5*OliveWatbal!G1341*OliveTree!$C$31*OliveTree!$C$31/18.0152*40.7*60*60)/TreeCalculations!$I$3/TreeCalculations!$I$3</f>
        <v>0</v>
      </c>
      <c r="Q1341" s="11" t="n">
        <f aca="false">OliveWatbal!AA1341-OliveWatbal!W1341-F1341</f>
        <v>-6.3535</v>
      </c>
      <c r="R1341" s="11" t="n">
        <f aca="false">OliveWatbal!AA1341+OliveWatbal!W1341-F1341</f>
        <v>0.5301</v>
      </c>
      <c r="S1341" s="6" t="n">
        <f aca="false">OliveWatbal!W1341</f>
        <v>3.4418</v>
      </c>
      <c r="T1341" s="7" t="n">
        <f aca="false">OliveHrFlx!P1341-OliveHrFlx!P1340</f>
        <v>-0.0600000000000005</v>
      </c>
      <c r="U1341" s="7" t="n">
        <f aca="false">TreeCalculations!$J$3*TreeCalculations!$K$3*(T1341/TreeCalculations!$L$3)</f>
        <v>-0.00196595420053654</v>
      </c>
    </row>
    <row r="1342" customFormat="false" ht="12.8" hidden="false" customHeight="false" outlineLevel="0" collapsed="false">
      <c r="C1342" s="2" t="n">
        <f aca="false">GrassWatbal!AA1342</f>
        <v>-1.0045</v>
      </c>
      <c r="D1342" s="3" t="n">
        <f aca="false">(0.5*GrassWatbal!J1342*GrassTree!$C$31*GrassTree!$C$31/18.0152*40.7*60*60)/TreeCalculations!$I$2/TreeCalculations!$I$2</f>
        <v>0</v>
      </c>
      <c r="E1342" s="8" t="n">
        <f aca="false">(GrassHrFlux!K1342*18.0152*GrassTree!$C$31*GrassTree!$C$31*2.45*0.5)/TreeCalculations!$I$2/TreeCalculations!$I$2</f>
        <v>0</v>
      </c>
      <c r="F1342" s="10" t="n">
        <f aca="false">D1342+(0.5*GrassWatbal!F1342*GrassTree!$C$31*GrassTree!$C$31/18.0152*40.7*60*60)/TreeCalculations!$I$2/TreeCalculations!$I$2 + (0.5*GrassWatbal!G1342*GrassTree!$C$31*GrassTree!$C$31/18.0152*40.7*60*60)/TreeCalculations!$I$2/TreeCalculations!$I$2</f>
        <v>0</v>
      </c>
      <c r="G1342" s="5" t="n">
        <f aca="false">GrassWatbal!AA1342-GrassWatbal!W1342-F1342</f>
        <v>-4.3811</v>
      </c>
      <c r="H1342" s="11" t="n">
        <f aca="false">GrassWatbal!AA1342+GrassWatbal!W1342-F1342</f>
        <v>2.3721</v>
      </c>
      <c r="I1342" s="6" t="n">
        <f aca="false">GrassWatbal!W1342</f>
        <v>3.3766</v>
      </c>
      <c r="J1342" s="7" t="n">
        <f aca="false">GrassHrFlux!P1342-GrassHrFlux!P1341</f>
        <v>-0.0400000000000009</v>
      </c>
      <c r="K1342" s="7" t="n">
        <f aca="false">TreeCalculations!$J$2*TreeCalculations!$K$2*(J1342/TreeCalculations!$L$2)</f>
        <v>-5.24254453476418E-005</v>
      </c>
      <c r="L1342" s="2" t="n">
        <f aca="false">OliveWatbal!V1342/(OliveTree!$C$31*2*OliveTree!$C$31*2)</f>
        <v>-1.899884</v>
      </c>
      <c r="M1342" s="12" t="n">
        <f aca="false">OliveWatbal!AA1342</f>
        <v>-2.9507</v>
      </c>
      <c r="N1342" s="8" t="n">
        <f aca="false">(0.5*OliveWatbal!J1342*OliveTree!$C$31*OliveTree!$C$31/18.0152*40.7*60*60)/TreeCalculations!$I$3/TreeCalculations!$I$3</f>
        <v>0</v>
      </c>
      <c r="O1342" s="8" t="n">
        <f aca="false">(OliveHrFlx!K1342*18.0152*OliveTree!$C$31*OliveTree!$C$31*2.45*0.5)/TreeCalculations!$I$3/TreeCalculations!$I$3</f>
        <v>0</v>
      </c>
      <c r="P1342" s="4" t="n">
        <f aca="false">N1342+(0.5*OliveWatbal!F1342*OliveTree!$C$31*OliveTree!$C$31/18.0152*40.7*60*60)/TreeCalculations!$I$3/TreeCalculations!$I$3 + (0.5*OliveWatbal!G1342*OliveTree!$C$31*OliveTree!$C$31/18.0152*40.7*60*60)/TreeCalculations!$I$3/TreeCalculations!$I$3</f>
        <v>0</v>
      </c>
      <c r="Q1342" s="11" t="n">
        <f aca="false">OliveWatbal!AA1342-OliveWatbal!W1342-F1342</f>
        <v>-6.1738</v>
      </c>
      <c r="R1342" s="11" t="n">
        <f aca="false">OliveWatbal!AA1342+OliveWatbal!W1342-F1342</f>
        <v>0.2724</v>
      </c>
      <c r="S1342" s="6" t="n">
        <f aca="false">OliveWatbal!W1342</f>
        <v>3.2231</v>
      </c>
      <c r="T1342" s="7" t="n">
        <f aca="false">OliveHrFlx!P1342-OliveHrFlx!P1341</f>
        <v>-0.0400000000000009</v>
      </c>
      <c r="U1342" s="7" t="n">
        <f aca="false">TreeCalculations!$J$3*TreeCalculations!$K$3*(T1342/TreeCalculations!$L$3)</f>
        <v>-0.00131063613369105</v>
      </c>
    </row>
    <row r="1343" customFormat="false" ht="12.8" hidden="false" customHeight="false" outlineLevel="0" collapsed="false">
      <c r="C1343" s="2" t="n">
        <f aca="false">GrassWatbal!AA1343</f>
        <v>-1.0047</v>
      </c>
      <c r="D1343" s="3" t="n">
        <f aca="false">(0.5*GrassWatbal!J1343*GrassTree!$C$31*GrassTree!$C$31/18.0152*40.7*60*60)/TreeCalculations!$I$2/TreeCalculations!$I$2</f>
        <v>0</v>
      </c>
      <c r="E1343" s="8" t="n">
        <f aca="false">(GrassHrFlux!K1343*18.0152*GrassTree!$C$31*GrassTree!$C$31*2.45*0.5)/TreeCalculations!$I$2/TreeCalculations!$I$2</f>
        <v>0</v>
      </c>
      <c r="F1343" s="10" t="n">
        <f aca="false">D1343+(0.5*GrassWatbal!F1343*GrassTree!$C$31*GrassTree!$C$31/18.0152*40.7*60*60)/TreeCalculations!$I$2/TreeCalculations!$I$2 + (0.5*GrassWatbal!G1343*GrassTree!$C$31*GrassTree!$C$31/18.0152*40.7*60*60)/TreeCalculations!$I$2/TreeCalculations!$I$2</f>
        <v>0</v>
      </c>
      <c r="G1343" s="5" t="n">
        <f aca="false">GrassWatbal!AA1343-GrassWatbal!W1343-F1343</f>
        <v>-4.1484</v>
      </c>
      <c r="H1343" s="11" t="n">
        <f aca="false">GrassWatbal!AA1343+GrassWatbal!W1343-F1343</f>
        <v>2.139</v>
      </c>
      <c r="I1343" s="6" t="n">
        <f aca="false">GrassWatbal!W1343</f>
        <v>3.1437</v>
      </c>
      <c r="J1343" s="7" t="n">
        <f aca="false">GrassHrFlux!P1343-GrassHrFlux!P1342</f>
        <v>0.0600000000000005</v>
      </c>
      <c r="K1343" s="7" t="n">
        <f aca="false">TreeCalculations!$J$2*TreeCalculations!$K$2*(J1343/TreeCalculations!$L$2)</f>
        <v>7.86381680214616E-005</v>
      </c>
      <c r="L1343" s="2" t="n">
        <f aca="false">OliveWatbal!V1343/(OliveTree!$C$31*2*OliveTree!$C$31*2)</f>
        <v>-1.899188</v>
      </c>
      <c r="M1343" s="12" t="n">
        <f aca="false">OliveWatbal!AA1343</f>
        <v>-2.951</v>
      </c>
      <c r="N1343" s="8" t="n">
        <f aca="false">(0.5*OliveWatbal!J1343*OliveTree!$C$31*OliveTree!$C$31/18.0152*40.7*60*60)/TreeCalculations!$I$3/TreeCalculations!$I$3</f>
        <v>0</v>
      </c>
      <c r="O1343" s="8" t="n">
        <f aca="false">(OliveHrFlx!K1343*18.0152*OliveTree!$C$31*OliveTree!$C$31*2.45*0.5)/TreeCalculations!$I$3/TreeCalculations!$I$3</f>
        <v>0</v>
      </c>
      <c r="P1343" s="4" t="n">
        <f aca="false">N1343+(0.5*OliveWatbal!F1343*OliveTree!$C$31*OliveTree!$C$31/18.0152*40.7*60*60)/TreeCalculations!$I$3/TreeCalculations!$I$3 + (0.5*OliveWatbal!G1343*OliveTree!$C$31*OliveTree!$C$31/18.0152*40.7*60*60)/TreeCalculations!$I$3/TreeCalculations!$I$3</f>
        <v>0</v>
      </c>
      <c r="Q1343" s="11" t="n">
        <f aca="false">OliveWatbal!AA1343-OliveWatbal!W1343-F1343</f>
        <v>-5.9536</v>
      </c>
      <c r="R1343" s="11" t="n">
        <f aca="false">OliveWatbal!AA1343+OliveWatbal!W1343-F1343</f>
        <v>0.0516000000000001</v>
      </c>
      <c r="S1343" s="6" t="n">
        <f aca="false">OliveWatbal!W1343</f>
        <v>3.0026</v>
      </c>
      <c r="T1343" s="7" t="n">
        <f aca="false">OliveHrFlx!P1343-OliveHrFlx!P1342</f>
        <v>0.0600000000000005</v>
      </c>
      <c r="U1343" s="7" t="n">
        <f aca="false">TreeCalculations!$J$3*TreeCalculations!$K$3*(T1343/TreeCalculations!$L$3)</f>
        <v>0.00196595420053654</v>
      </c>
    </row>
    <row r="1344" customFormat="false" ht="12.8" hidden="false" customHeight="false" outlineLevel="0" collapsed="false">
      <c r="C1344" s="2" t="n">
        <f aca="false">GrassWatbal!AA1344</f>
        <v>-1.0213</v>
      </c>
      <c r="D1344" s="3" t="n">
        <f aca="false">(0.5*GrassWatbal!J1344*GrassTree!$C$31*GrassTree!$C$31/18.0152*40.7*60*60)/TreeCalculations!$I$2/TreeCalculations!$I$2</f>
        <v>0</v>
      </c>
      <c r="E1344" s="8" t="n">
        <f aca="false">(GrassHrFlux!K1344*18.0152*GrassTree!$C$31*GrassTree!$C$31*2.45*0.5)/TreeCalculations!$I$2/TreeCalculations!$I$2</f>
        <v>0</v>
      </c>
      <c r="F1344" s="10" t="n">
        <f aca="false">D1344+(0.5*GrassWatbal!F1344*GrassTree!$C$31*GrassTree!$C$31/18.0152*40.7*60*60)/TreeCalculations!$I$2/TreeCalculations!$I$2 + (0.5*GrassWatbal!G1344*GrassTree!$C$31*GrassTree!$C$31/18.0152*40.7*60*60)/TreeCalculations!$I$2/TreeCalculations!$I$2</f>
        <v>0</v>
      </c>
      <c r="G1344" s="5" t="n">
        <f aca="false">GrassWatbal!AA1344-GrassWatbal!W1344-F1344</f>
        <v>-3.6026</v>
      </c>
      <c r="H1344" s="11" t="n">
        <f aca="false">GrassWatbal!AA1344+GrassWatbal!W1344-F1344</f>
        <v>1.56</v>
      </c>
      <c r="I1344" s="6" t="n">
        <f aca="false">GrassWatbal!W1344</f>
        <v>2.5813</v>
      </c>
      <c r="J1344" s="7" t="n">
        <f aca="false">GrassHrFlux!P1344-GrassHrFlux!P1343</f>
        <v>-0.0399999999999991</v>
      </c>
      <c r="K1344" s="7" t="n">
        <f aca="false">TreeCalculations!$J$2*TreeCalculations!$K$2*(J1344/TreeCalculations!$L$2)</f>
        <v>-5.24254453476395E-005</v>
      </c>
      <c r="L1344" s="2" t="n">
        <f aca="false">OliveWatbal!V1344/(OliveTree!$C$31*2*OliveTree!$C$31*2)</f>
        <v>-1.901928</v>
      </c>
      <c r="M1344" s="12" t="n">
        <f aca="false">OliveWatbal!AA1344</f>
        <v>-2.9676</v>
      </c>
      <c r="N1344" s="8" t="n">
        <f aca="false">(0.5*OliveWatbal!J1344*OliveTree!$C$31*OliveTree!$C$31/18.0152*40.7*60*60)/TreeCalculations!$I$3/TreeCalculations!$I$3</f>
        <v>0</v>
      </c>
      <c r="O1344" s="8" t="n">
        <f aca="false">(OliveHrFlx!K1344*18.0152*OliveTree!$C$31*OliveTree!$C$31*2.45*0.5)/TreeCalculations!$I$3/TreeCalculations!$I$3</f>
        <v>0</v>
      </c>
      <c r="P1344" s="4" t="n">
        <f aca="false">N1344+(0.5*OliveWatbal!F1344*OliveTree!$C$31*OliveTree!$C$31/18.0152*40.7*60*60)/TreeCalculations!$I$3/TreeCalculations!$I$3 + (0.5*OliveWatbal!G1344*OliveTree!$C$31*OliveTree!$C$31/18.0152*40.7*60*60)/TreeCalculations!$I$3/TreeCalculations!$I$3</f>
        <v>0</v>
      </c>
      <c r="Q1344" s="11" t="n">
        <f aca="false">OliveWatbal!AA1344-OliveWatbal!W1344-F1344</f>
        <v>-5.418</v>
      </c>
      <c r="R1344" s="11" t="n">
        <f aca="false">OliveWatbal!AA1344+OliveWatbal!W1344-F1344</f>
        <v>-0.5172</v>
      </c>
      <c r="S1344" s="6" t="n">
        <f aca="false">OliveWatbal!W1344</f>
        <v>2.4504</v>
      </c>
      <c r="T1344" s="7" t="n">
        <f aca="false">OliveHrFlx!P1344-OliveHrFlx!P1343</f>
        <v>-0.0399999999999991</v>
      </c>
      <c r="U1344" s="7" t="n">
        <f aca="false">TreeCalculations!$J$3*TreeCalculations!$K$3*(T1344/TreeCalculations!$L$3)</f>
        <v>-0.00131063613369099</v>
      </c>
    </row>
    <row r="1345" customFormat="false" ht="12.8" hidden="false" customHeight="false" outlineLevel="0" collapsed="false">
      <c r="C1345" s="2" t="n">
        <f aca="false">GrassWatbal!AA1345</f>
        <v>-1.0851</v>
      </c>
      <c r="D1345" s="3" t="n">
        <f aca="false">(0.5*GrassWatbal!J1345*GrassTree!$C$31*GrassTree!$C$31/18.0152*40.7*60*60)/TreeCalculations!$I$2/TreeCalculations!$I$2</f>
        <v>0</v>
      </c>
      <c r="E1345" s="8" t="n">
        <f aca="false">(GrassHrFlux!K1345*18.0152*GrassTree!$C$31*GrassTree!$C$31*2.45*0.5)/TreeCalculations!$I$2/TreeCalculations!$I$2</f>
        <v>0</v>
      </c>
      <c r="F1345" s="10" t="n">
        <f aca="false">D1345+(0.5*GrassWatbal!F1345*GrassTree!$C$31*GrassTree!$C$31/18.0152*40.7*60*60)/TreeCalculations!$I$2/TreeCalculations!$I$2 + (0.5*GrassWatbal!G1345*GrassTree!$C$31*GrassTree!$C$31/18.0152*40.7*60*60)/TreeCalculations!$I$2/TreeCalculations!$I$2</f>
        <v>0</v>
      </c>
      <c r="G1345" s="5" t="n">
        <f aca="false">GrassWatbal!AA1345-GrassWatbal!W1345-F1345</f>
        <v>-3.6843</v>
      </c>
      <c r="H1345" s="11" t="n">
        <f aca="false">GrassWatbal!AA1345+GrassWatbal!W1345-F1345</f>
        <v>1.5141</v>
      </c>
      <c r="I1345" s="6" t="n">
        <f aca="false">GrassWatbal!W1345</f>
        <v>2.5992</v>
      </c>
      <c r="J1345" s="7" t="n">
        <f aca="false">GrassHrFlux!P1345-GrassHrFlux!P1344</f>
        <v>-0.200000000000001</v>
      </c>
      <c r="K1345" s="7" t="n">
        <f aca="false">TreeCalculations!$J$2*TreeCalculations!$K$2*(J1345/TreeCalculations!$L$2)</f>
        <v>-0.000262127226738204</v>
      </c>
      <c r="L1345" s="2" t="n">
        <f aca="false">OliveWatbal!V1345/(OliveTree!$C$31*2*OliveTree!$C$31*2)</f>
        <v>-1.901168</v>
      </c>
      <c r="M1345" s="12" t="n">
        <f aca="false">OliveWatbal!AA1345</f>
        <v>-3.0326</v>
      </c>
      <c r="N1345" s="8" t="n">
        <f aca="false">(0.5*OliveWatbal!J1345*OliveTree!$C$31*OliveTree!$C$31/18.0152*40.7*60*60)/TreeCalculations!$I$3/TreeCalculations!$I$3</f>
        <v>0</v>
      </c>
      <c r="O1345" s="8" t="n">
        <f aca="false">(OliveHrFlx!K1345*18.0152*OliveTree!$C$31*OliveTree!$C$31*2.45*0.5)/TreeCalculations!$I$3/TreeCalculations!$I$3</f>
        <v>0</v>
      </c>
      <c r="P1345" s="4" t="n">
        <f aca="false">N1345+(0.5*OliveWatbal!F1345*OliveTree!$C$31*OliveTree!$C$31/18.0152*40.7*60*60)/TreeCalculations!$I$3/TreeCalculations!$I$3 + (0.5*OliveWatbal!G1345*OliveTree!$C$31*OliveTree!$C$31/18.0152*40.7*60*60)/TreeCalculations!$I$3/TreeCalculations!$I$3</f>
        <v>0</v>
      </c>
      <c r="Q1345" s="11" t="n">
        <f aca="false">OliveWatbal!AA1345-OliveWatbal!W1345-F1345</f>
        <v>-5.5089</v>
      </c>
      <c r="R1345" s="11" t="n">
        <f aca="false">OliveWatbal!AA1345+OliveWatbal!W1345-F1345</f>
        <v>-0.5563</v>
      </c>
      <c r="S1345" s="6" t="n">
        <f aca="false">OliveWatbal!W1345</f>
        <v>2.4763</v>
      </c>
      <c r="T1345" s="7" t="n">
        <f aca="false">OliveHrFlx!P1345-OliveHrFlx!P1344</f>
        <v>-0.200000000000001</v>
      </c>
      <c r="U1345" s="7" t="n">
        <f aca="false">TreeCalculations!$J$3*TreeCalculations!$K$3*(T1345/TreeCalculations!$L$3)</f>
        <v>-0.00655318066845511</v>
      </c>
    </row>
    <row r="1346" customFormat="false" ht="12.8" hidden="false" customHeight="false" outlineLevel="0" collapsed="false">
      <c r="C1346" s="2" t="n">
        <f aca="false">GrassWatbal!AA1346</f>
        <v>-1.1914</v>
      </c>
      <c r="D1346" s="3" t="n">
        <f aca="false">(0.5*GrassWatbal!J1346*GrassTree!$C$31*GrassTree!$C$31/18.0152*40.7*60*60)/TreeCalculations!$I$2/TreeCalculations!$I$2</f>
        <v>0</v>
      </c>
      <c r="E1346" s="8" t="n">
        <f aca="false">(GrassHrFlux!K1346*18.0152*GrassTree!$C$31*GrassTree!$C$31*2.45*0.5)/TreeCalculations!$I$2/TreeCalculations!$I$2</f>
        <v>0</v>
      </c>
      <c r="F1346" s="10" t="n">
        <f aca="false">D1346+(0.5*GrassWatbal!F1346*GrassTree!$C$31*GrassTree!$C$31/18.0152*40.7*60*60)/TreeCalculations!$I$2/TreeCalculations!$I$2 + (0.5*GrassWatbal!G1346*GrassTree!$C$31*GrassTree!$C$31/18.0152*40.7*60*60)/TreeCalculations!$I$2/TreeCalculations!$I$2</f>
        <v>0</v>
      </c>
      <c r="G1346" s="5" t="n">
        <f aca="false">GrassWatbal!AA1346-GrassWatbal!W1346-F1346</f>
        <v>-4.5029</v>
      </c>
      <c r="H1346" s="11" t="n">
        <f aca="false">GrassWatbal!AA1346+GrassWatbal!W1346-F1346</f>
        <v>2.1201</v>
      </c>
      <c r="I1346" s="6" t="n">
        <f aca="false">GrassWatbal!W1346</f>
        <v>3.3115</v>
      </c>
      <c r="J1346" s="7" t="n">
        <f aca="false">GrassHrFlux!P1346-GrassHrFlux!P1345</f>
        <v>-0.24</v>
      </c>
      <c r="K1346" s="7" t="n">
        <f aca="false">TreeCalculations!$J$2*TreeCalculations!$K$2*(J1346/TreeCalculations!$L$2)</f>
        <v>-0.000314552672085844</v>
      </c>
      <c r="L1346" s="2" t="n">
        <f aca="false">OliveWatbal!V1346/(OliveTree!$C$31*2*OliveTree!$C$31*2)</f>
        <v>-1.898796</v>
      </c>
      <c r="M1346" s="12" t="n">
        <f aca="false">OliveWatbal!AA1346</f>
        <v>-3.1395</v>
      </c>
      <c r="N1346" s="8" t="n">
        <f aca="false">(0.5*OliveWatbal!J1346*OliveTree!$C$31*OliveTree!$C$31/18.0152*40.7*60*60)/TreeCalculations!$I$3/TreeCalculations!$I$3</f>
        <v>0</v>
      </c>
      <c r="O1346" s="8" t="n">
        <f aca="false">(OliveHrFlx!K1346*18.0152*OliveTree!$C$31*OliveTree!$C$31*2.45*0.5)/TreeCalculations!$I$3/TreeCalculations!$I$3</f>
        <v>0</v>
      </c>
      <c r="P1346" s="4" t="n">
        <f aca="false">N1346+(0.5*OliveWatbal!F1346*OliveTree!$C$31*OliveTree!$C$31/18.0152*40.7*60*60)/TreeCalculations!$I$3/TreeCalculations!$I$3 + (0.5*OliveWatbal!G1346*OliveTree!$C$31*OliveTree!$C$31/18.0152*40.7*60*60)/TreeCalculations!$I$3/TreeCalculations!$I$3</f>
        <v>0</v>
      </c>
      <c r="Q1346" s="11" t="n">
        <f aca="false">OliveWatbal!AA1346-OliveWatbal!W1346-F1346</f>
        <v>-6.3361</v>
      </c>
      <c r="R1346" s="11" t="n">
        <f aca="false">OliveWatbal!AA1346+OliveWatbal!W1346-F1346</f>
        <v>0.0571000000000002</v>
      </c>
      <c r="S1346" s="6" t="n">
        <f aca="false">OliveWatbal!W1346</f>
        <v>3.1966</v>
      </c>
      <c r="T1346" s="7" t="n">
        <f aca="false">OliveHrFlx!P1346-OliveHrFlx!P1345</f>
        <v>-0.24</v>
      </c>
      <c r="U1346" s="7" t="n">
        <f aca="false">TreeCalculations!$J$3*TreeCalculations!$K$3*(T1346/TreeCalculations!$L$3)</f>
        <v>-0.0078638168021461</v>
      </c>
    </row>
    <row r="1347" customFormat="false" ht="12.8" hidden="false" customHeight="false" outlineLevel="0" collapsed="false">
      <c r="C1347" s="2" t="n">
        <f aca="false">GrassWatbal!AA1347</f>
        <v>-1.1197</v>
      </c>
      <c r="D1347" s="3" t="n">
        <f aca="false">(0.5*GrassWatbal!J1347*GrassTree!$C$31*GrassTree!$C$31/18.0152*40.7*60*60)/TreeCalculations!$I$2/TreeCalculations!$I$2</f>
        <v>0</v>
      </c>
      <c r="E1347" s="8" t="n">
        <f aca="false">(GrassHrFlux!K1347*18.0152*GrassTree!$C$31*GrassTree!$C$31*2.45*0.5)/TreeCalculations!$I$2/TreeCalculations!$I$2</f>
        <v>0</v>
      </c>
      <c r="F1347" s="10" t="n">
        <f aca="false">D1347+(0.5*GrassWatbal!F1347*GrassTree!$C$31*GrassTree!$C$31/18.0152*40.7*60*60)/TreeCalculations!$I$2/TreeCalculations!$I$2 + (0.5*GrassWatbal!G1347*GrassTree!$C$31*GrassTree!$C$31/18.0152*40.7*60*60)/TreeCalculations!$I$2/TreeCalculations!$I$2</f>
        <v>0</v>
      </c>
      <c r="G1347" s="5" t="n">
        <f aca="false">GrassWatbal!AA1347-GrassWatbal!W1347-F1347</f>
        <v>-5.1964</v>
      </c>
      <c r="H1347" s="11" t="n">
        <f aca="false">GrassWatbal!AA1347+GrassWatbal!W1347-F1347</f>
        <v>2.957</v>
      </c>
      <c r="I1347" s="6" t="n">
        <f aca="false">GrassWatbal!W1347</f>
        <v>4.0767</v>
      </c>
      <c r="J1347" s="7" t="n">
        <f aca="false">GrassHrFlux!P1347-GrassHrFlux!P1346</f>
        <v>-0.0399999999999991</v>
      </c>
      <c r="K1347" s="7" t="n">
        <f aca="false">TreeCalculations!$J$2*TreeCalculations!$K$2*(J1347/TreeCalculations!$L$2)</f>
        <v>-5.24254453476395E-005</v>
      </c>
      <c r="L1347" s="2" t="n">
        <f aca="false">OliveWatbal!V1347/(OliveTree!$C$31*2*OliveTree!$C$31*2)</f>
        <v>-1.892212</v>
      </c>
      <c r="M1347" s="12" t="n">
        <f aca="false">OliveWatbal!AA1347</f>
        <v>-3.0674</v>
      </c>
      <c r="N1347" s="8" t="n">
        <f aca="false">(0.5*OliveWatbal!J1347*OliveTree!$C$31*OliveTree!$C$31/18.0152*40.7*60*60)/TreeCalculations!$I$3/TreeCalculations!$I$3</f>
        <v>0</v>
      </c>
      <c r="O1347" s="8" t="n">
        <f aca="false">(OliveHrFlx!K1347*18.0152*OliveTree!$C$31*OliveTree!$C$31*2.45*0.5)/TreeCalculations!$I$3/TreeCalculations!$I$3</f>
        <v>0</v>
      </c>
      <c r="P1347" s="4" t="n">
        <f aca="false">N1347+(0.5*OliveWatbal!F1347*OliveTree!$C$31*OliveTree!$C$31/18.0152*40.7*60*60)/TreeCalculations!$I$3/TreeCalculations!$I$3 + (0.5*OliveWatbal!G1347*OliveTree!$C$31*OliveTree!$C$31/18.0152*40.7*60*60)/TreeCalculations!$I$3/TreeCalculations!$I$3</f>
        <v>0</v>
      </c>
      <c r="Q1347" s="11" t="n">
        <f aca="false">OliveWatbal!AA1347-OliveWatbal!W1347-F1347</f>
        <v>-7.0378</v>
      </c>
      <c r="R1347" s="11" t="n">
        <f aca="false">OliveWatbal!AA1347+OliveWatbal!W1347-F1347</f>
        <v>0.903</v>
      </c>
      <c r="S1347" s="6" t="n">
        <f aca="false">OliveWatbal!W1347</f>
        <v>3.9704</v>
      </c>
      <c r="T1347" s="7" t="n">
        <f aca="false">OliveHrFlx!P1347-OliveHrFlx!P1346</f>
        <v>-0.0399999999999991</v>
      </c>
      <c r="U1347" s="7" t="n">
        <f aca="false">TreeCalculations!$J$3*TreeCalculations!$K$3*(T1347/TreeCalculations!$L$3)</f>
        <v>-0.00131063613369099</v>
      </c>
    </row>
    <row r="1348" customFormat="false" ht="12.8" hidden="false" customHeight="false" outlineLevel="0" collapsed="false">
      <c r="C1348" s="2" t="n">
        <f aca="false">GrassWatbal!AA1348</f>
        <v>-1.1563</v>
      </c>
      <c r="D1348" s="3" t="n">
        <f aca="false">(0.5*GrassWatbal!J1348*GrassTree!$C$31*GrassTree!$C$31/18.0152*40.7*60*60)/TreeCalculations!$I$2/TreeCalculations!$I$2</f>
        <v>0</v>
      </c>
      <c r="E1348" s="8" t="n">
        <f aca="false">(GrassHrFlux!K1348*18.0152*GrassTree!$C$31*GrassTree!$C$31*2.45*0.5)/TreeCalculations!$I$2/TreeCalculations!$I$2</f>
        <v>0</v>
      </c>
      <c r="F1348" s="10" t="n">
        <f aca="false">D1348+(0.5*GrassWatbal!F1348*GrassTree!$C$31*GrassTree!$C$31/18.0152*40.7*60*60)/TreeCalculations!$I$2/TreeCalculations!$I$2 + (0.5*GrassWatbal!G1348*GrassTree!$C$31*GrassTree!$C$31/18.0152*40.7*60*60)/TreeCalculations!$I$2/TreeCalculations!$I$2</f>
        <v>0</v>
      </c>
      <c r="G1348" s="5" t="n">
        <f aca="false">GrassWatbal!AA1348-GrassWatbal!W1348-F1348</f>
        <v>-4.8894</v>
      </c>
      <c r="H1348" s="11" t="n">
        <f aca="false">GrassWatbal!AA1348+GrassWatbal!W1348-F1348</f>
        <v>2.5768</v>
      </c>
      <c r="I1348" s="6" t="n">
        <f aca="false">GrassWatbal!W1348</f>
        <v>3.7331</v>
      </c>
      <c r="J1348" s="7" t="n">
        <f aca="false">GrassHrFlux!P1348-GrassHrFlux!P1347</f>
        <v>-0.210000000000001</v>
      </c>
      <c r="K1348" s="7" t="n">
        <f aca="false">TreeCalculations!$J$2*TreeCalculations!$K$2*(J1348/TreeCalculations!$L$2)</f>
        <v>-0.000275233588075114</v>
      </c>
      <c r="L1348" s="2" t="n">
        <f aca="false">OliveWatbal!V1348/(OliveTree!$C$31*2*OliveTree!$C$31*2)</f>
        <v>-1.893396</v>
      </c>
      <c r="M1348" s="12" t="n">
        <f aca="false">OliveWatbal!AA1348</f>
        <v>-3.1046</v>
      </c>
      <c r="N1348" s="8" t="n">
        <f aca="false">(0.5*OliveWatbal!J1348*OliveTree!$C$31*OliveTree!$C$31/18.0152*40.7*60*60)/TreeCalculations!$I$3/TreeCalculations!$I$3</f>
        <v>0</v>
      </c>
      <c r="O1348" s="8" t="n">
        <f aca="false">(OliveHrFlx!K1348*18.0152*OliveTree!$C$31*OliveTree!$C$31*2.45*0.5)/TreeCalculations!$I$3/TreeCalculations!$I$3</f>
        <v>0</v>
      </c>
      <c r="P1348" s="4" t="n">
        <f aca="false">N1348+(0.5*OliveWatbal!F1348*OliveTree!$C$31*OliveTree!$C$31/18.0152*40.7*60*60)/TreeCalculations!$I$3/TreeCalculations!$I$3 + (0.5*OliveWatbal!G1348*OliveTree!$C$31*OliveTree!$C$31/18.0152*40.7*60*60)/TreeCalculations!$I$3/TreeCalculations!$I$3</f>
        <v>0</v>
      </c>
      <c r="Q1348" s="11" t="n">
        <f aca="false">OliveWatbal!AA1348-OliveWatbal!W1348-F1348</f>
        <v>-6.7369</v>
      </c>
      <c r="R1348" s="11" t="n">
        <f aca="false">OliveWatbal!AA1348+OliveWatbal!W1348-F1348</f>
        <v>0.5277</v>
      </c>
      <c r="S1348" s="6" t="n">
        <f aca="false">OliveWatbal!W1348</f>
        <v>3.6323</v>
      </c>
      <c r="T1348" s="7" t="n">
        <f aca="false">OliveHrFlx!P1348-OliveHrFlx!P1347</f>
        <v>-0.210000000000001</v>
      </c>
      <c r="U1348" s="7" t="n">
        <f aca="false">TreeCalculations!$J$3*TreeCalculations!$K$3*(T1348/TreeCalculations!$L$3)</f>
        <v>-0.00688083970187786</v>
      </c>
    </row>
    <row r="1349" customFormat="false" ht="12.8" hidden="false" customHeight="false" outlineLevel="0" collapsed="false">
      <c r="C1349" s="2" t="n">
        <f aca="false">GrassWatbal!AA1349</f>
        <v>-1.21</v>
      </c>
      <c r="D1349" s="3" t="n">
        <f aca="false">(0.5*GrassWatbal!J1349*GrassTree!$C$31*GrassTree!$C$31/18.0152*40.7*60*60)/TreeCalculations!$I$2/TreeCalculations!$I$2</f>
        <v>0</v>
      </c>
      <c r="E1349" s="8" t="n">
        <f aca="false">(GrassHrFlux!K1349*18.0152*GrassTree!$C$31*GrassTree!$C$31*2.45*0.5)/TreeCalculations!$I$2/TreeCalculations!$I$2</f>
        <v>0</v>
      </c>
      <c r="F1349" s="10" t="n">
        <f aca="false">D1349+(0.5*GrassWatbal!F1349*GrassTree!$C$31*GrassTree!$C$31/18.0152*40.7*60*60)/TreeCalculations!$I$2/TreeCalculations!$I$2 + (0.5*GrassWatbal!G1349*GrassTree!$C$31*GrassTree!$C$31/18.0152*40.7*60*60)/TreeCalculations!$I$2/TreeCalculations!$I$2</f>
        <v>0</v>
      </c>
      <c r="G1349" s="5" t="n">
        <f aca="false">GrassWatbal!AA1349-GrassWatbal!W1349-F1349</f>
        <v>-5.576</v>
      </c>
      <c r="H1349" s="11" t="n">
        <f aca="false">GrassWatbal!AA1349+GrassWatbal!W1349-F1349</f>
        <v>3.156</v>
      </c>
      <c r="I1349" s="6" t="n">
        <f aca="false">GrassWatbal!W1349</f>
        <v>4.366</v>
      </c>
      <c r="J1349" s="7" t="n">
        <f aca="false">GrassHrFlux!P1349-GrassHrFlux!P1348</f>
        <v>-0.289999999999999</v>
      </c>
      <c r="K1349" s="7" t="n">
        <f aca="false">TreeCalculations!$J$2*TreeCalculations!$K$2*(J1349/TreeCalculations!$L$2)</f>
        <v>-0.000380084478770393</v>
      </c>
      <c r="L1349" s="2" t="n">
        <f aca="false">OliveWatbal!V1349/(OliveTree!$C$31*2*OliveTree!$C$31*2)</f>
        <v>-1.890336</v>
      </c>
      <c r="M1349" s="12" t="n">
        <f aca="false">OliveWatbal!AA1349</f>
        <v>-3.1584</v>
      </c>
      <c r="N1349" s="8" t="n">
        <f aca="false">(0.5*OliveWatbal!J1349*OliveTree!$C$31*OliveTree!$C$31/18.0152*40.7*60*60)/TreeCalculations!$I$3/TreeCalculations!$I$3</f>
        <v>0</v>
      </c>
      <c r="O1349" s="8" t="n">
        <f aca="false">(OliveHrFlx!K1349*18.0152*OliveTree!$C$31*OliveTree!$C$31*2.45*0.5)/TreeCalculations!$I$3/TreeCalculations!$I$3</f>
        <v>0</v>
      </c>
      <c r="P1349" s="4" t="n">
        <f aca="false">N1349+(0.5*OliveWatbal!F1349*OliveTree!$C$31*OliveTree!$C$31/18.0152*40.7*60*60)/TreeCalculations!$I$3/TreeCalculations!$I$3 + (0.5*OliveWatbal!G1349*OliveTree!$C$31*OliveTree!$C$31/18.0152*40.7*60*60)/TreeCalculations!$I$3/TreeCalculations!$I$3</f>
        <v>0</v>
      </c>
      <c r="Q1349" s="11" t="n">
        <f aca="false">OliveWatbal!AA1349-OliveWatbal!W1349-F1349</f>
        <v>-7.43</v>
      </c>
      <c r="R1349" s="11" t="n">
        <f aca="false">OliveWatbal!AA1349+OliveWatbal!W1349-F1349</f>
        <v>1.1132</v>
      </c>
      <c r="S1349" s="6" t="n">
        <f aca="false">OliveWatbal!W1349</f>
        <v>4.2716</v>
      </c>
      <c r="T1349" s="7" t="n">
        <f aca="false">OliveHrFlx!P1349-OliveHrFlx!P1348</f>
        <v>-0.289999999999999</v>
      </c>
      <c r="U1349" s="7" t="n">
        <f aca="false">TreeCalculations!$J$3*TreeCalculations!$K$3*(T1349/TreeCalculations!$L$3)</f>
        <v>-0.00950211196925983</v>
      </c>
    </row>
    <row r="1350" customFormat="false" ht="12.8" hidden="false" customHeight="false" outlineLevel="0" collapsed="false">
      <c r="C1350" s="2" t="n">
        <f aca="false">GrassWatbal!AA1350</f>
        <v>-1.6023</v>
      </c>
      <c r="D1350" s="3" t="n">
        <f aca="false">(0.5*GrassWatbal!J1350*GrassTree!$C$31*GrassTree!$C$31/18.0152*40.7*60*60)/TreeCalculations!$I$2/TreeCalculations!$I$2</f>
        <v>0</v>
      </c>
      <c r="E1350" s="8" t="n">
        <f aca="false">(GrassHrFlux!K1350*18.0152*GrassTree!$C$31*GrassTree!$C$31*2.45*0.5)/TreeCalculations!$I$2/TreeCalculations!$I$2</f>
        <v>0</v>
      </c>
      <c r="F1350" s="10" t="n">
        <f aca="false">D1350+(0.5*GrassWatbal!F1350*GrassTree!$C$31*GrassTree!$C$31/18.0152*40.7*60*60)/TreeCalculations!$I$2/TreeCalculations!$I$2 + (0.5*GrassWatbal!G1350*GrassTree!$C$31*GrassTree!$C$31/18.0152*40.7*60*60)/TreeCalculations!$I$2/TreeCalculations!$I$2</f>
        <v>0</v>
      </c>
      <c r="G1350" s="5" t="n">
        <f aca="false">GrassWatbal!AA1350-GrassWatbal!W1350-F1350</f>
        <v>-6.8287</v>
      </c>
      <c r="H1350" s="11" t="n">
        <f aca="false">GrassWatbal!AA1350+GrassWatbal!W1350-F1350</f>
        <v>3.6241</v>
      </c>
      <c r="I1350" s="6" t="n">
        <f aca="false">GrassWatbal!W1350</f>
        <v>5.2264</v>
      </c>
      <c r="J1350" s="7" t="n">
        <f aca="false">GrassHrFlux!P1350-GrassHrFlux!P1349</f>
        <v>-0.00999999999999979</v>
      </c>
      <c r="K1350" s="7" t="n">
        <f aca="false">TreeCalculations!$J$2*TreeCalculations!$K$2*(J1350/TreeCalculations!$L$2)</f>
        <v>-1.31063613369099E-005</v>
      </c>
      <c r="L1350" s="2" t="n">
        <f aca="false">OliveWatbal!V1350/(OliveTree!$C$31*2*OliveTree!$C$31*2)</f>
        <v>-1.896824</v>
      </c>
      <c r="M1350" s="12" t="n">
        <f aca="false">OliveWatbal!AA1350</f>
        <v>-3.5529</v>
      </c>
      <c r="N1350" s="8" t="n">
        <f aca="false">(0.5*OliveWatbal!J1350*OliveTree!$C$31*OliveTree!$C$31/18.0152*40.7*60*60)/TreeCalculations!$I$3/TreeCalculations!$I$3</f>
        <v>0</v>
      </c>
      <c r="O1350" s="8" t="n">
        <f aca="false">(OliveHrFlx!K1350*18.0152*OliveTree!$C$31*OliveTree!$C$31*2.45*0.5)/TreeCalculations!$I$3/TreeCalculations!$I$3</f>
        <v>0</v>
      </c>
      <c r="P1350" s="4" t="n">
        <f aca="false">N1350+(0.5*OliveWatbal!F1350*OliveTree!$C$31*OliveTree!$C$31/18.0152*40.7*60*60)/TreeCalculations!$I$3/TreeCalculations!$I$3 + (0.5*OliveWatbal!G1350*OliveTree!$C$31*OliveTree!$C$31/18.0152*40.7*60*60)/TreeCalculations!$I$3/TreeCalculations!$I$3</f>
        <v>0</v>
      </c>
      <c r="Q1350" s="11" t="n">
        <f aca="false">OliveWatbal!AA1350-OliveWatbal!W1350-F1350</f>
        <v>-8.6887</v>
      </c>
      <c r="R1350" s="11" t="n">
        <f aca="false">OliveWatbal!AA1350+OliveWatbal!W1350-F1350</f>
        <v>1.5829</v>
      </c>
      <c r="S1350" s="6" t="n">
        <f aca="false">OliveWatbal!W1350</f>
        <v>5.1358</v>
      </c>
      <c r="T1350" s="7" t="n">
        <f aca="false">OliveHrFlx!P1350-OliveHrFlx!P1349</f>
        <v>-0.00999999999999979</v>
      </c>
      <c r="U1350" s="7" t="n">
        <f aca="false">TreeCalculations!$J$3*TreeCalculations!$K$3*(T1350/TreeCalculations!$L$3)</f>
        <v>-0.000327659033422747</v>
      </c>
    </row>
    <row r="1351" customFormat="false" ht="12.8" hidden="false" customHeight="false" outlineLevel="0" collapsed="false">
      <c r="C1351" s="2" t="n">
        <f aca="false">GrassWatbal!AA1351</f>
        <v>-1.1961</v>
      </c>
      <c r="D1351" s="3" t="n">
        <f aca="false">(0.5*GrassWatbal!J1351*GrassTree!$C$31*GrassTree!$C$31/18.0152*40.7*60*60)/TreeCalculations!$I$2/TreeCalculations!$I$2</f>
        <v>0</v>
      </c>
      <c r="E1351" s="8" t="n">
        <f aca="false">(GrassHrFlux!K1351*18.0152*GrassTree!$C$31*GrassTree!$C$31*2.45*0.5)/TreeCalculations!$I$2/TreeCalculations!$I$2</f>
        <v>0</v>
      </c>
      <c r="F1351" s="10" t="n">
        <f aca="false">D1351+(0.5*GrassWatbal!F1351*GrassTree!$C$31*GrassTree!$C$31/18.0152*40.7*60*60)/TreeCalculations!$I$2/TreeCalculations!$I$2 + (0.5*GrassWatbal!G1351*GrassTree!$C$31*GrassTree!$C$31/18.0152*40.7*60*60)/TreeCalculations!$I$2/TreeCalculations!$I$2</f>
        <v>0</v>
      </c>
      <c r="G1351" s="5" t="n">
        <f aca="false">GrassWatbal!AA1351-GrassWatbal!W1351-F1351</f>
        <v>-5.8298</v>
      </c>
      <c r="H1351" s="11" t="n">
        <f aca="false">GrassWatbal!AA1351+GrassWatbal!W1351-F1351</f>
        <v>3.4376</v>
      </c>
      <c r="I1351" s="6" t="n">
        <f aca="false">GrassWatbal!W1351</f>
        <v>4.6337</v>
      </c>
      <c r="J1351" s="7" t="n">
        <f aca="false">GrassHrFlux!P1351-GrassHrFlux!P1350</f>
        <v>0.17</v>
      </c>
      <c r="K1351" s="7" t="n">
        <f aca="false">TreeCalculations!$J$2*TreeCalculations!$K$2*(J1351/TreeCalculations!$L$2)</f>
        <v>0.000222808142727472</v>
      </c>
      <c r="L1351" s="2" t="n">
        <f aca="false">OliveWatbal!V1351/(OliveTree!$C$31*2*OliveTree!$C$31*2)</f>
        <v>-1.885748</v>
      </c>
      <c r="M1351" s="12" t="n">
        <f aca="false">OliveWatbal!AA1351</f>
        <v>-3.1476</v>
      </c>
      <c r="N1351" s="8" t="n">
        <f aca="false">(0.5*OliveWatbal!J1351*OliveTree!$C$31*OliveTree!$C$31/18.0152*40.7*60*60)/TreeCalculations!$I$3/TreeCalculations!$I$3</f>
        <v>0</v>
      </c>
      <c r="O1351" s="8" t="n">
        <f aca="false">(OliveHrFlx!K1351*18.0152*OliveTree!$C$31*OliveTree!$C$31*2.45*0.5)/TreeCalculations!$I$3/TreeCalculations!$I$3</f>
        <v>0</v>
      </c>
      <c r="P1351" s="4" t="n">
        <f aca="false">N1351+(0.5*OliveWatbal!F1351*OliveTree!$C$31*OliveTree!$C$31/18.0152*40.7*60*60)/TreeCalculations!$I$3/TreeCalculations!$I$3 + (0.5*OliveWatbal!G1351*OliveTree!$C$31*OliveTree!$C$31/18.0152*40.7*60*60)/TreeCalculations!$I$3/TreeCalculations!$I$3</f>
        <v>0</v>
      </c>
      <c r="Q1351" s="11" t="n">
        <f aca="false">OliveWatbal!AA1351-OliveWatbal!W1351-F1351</f>
        <v>-7.695</v>
      </c>
      <c r="R1351" s="11" t="n">
        <f aca="false">OliveWatbal!AA1351+OliveWatbal!W1351-F1351</f>
        <v>1.3998</v>
      </c>
      <c r="S1351" s="6" t="n">
        <f aca="false">OliveWatbal!W1351</f>
        <v>4.5474</v>
      </c>
      <c r="T1351" s="7" t="n">
        <f aca="false">OliveHrFlx!P1351-OliveHrFlx!P1350</f>
        <v>0.17</v>
      </c>
      <c r="U1351" s="7" t="n">
        <f aca="false">TreeCalculations!$J$3*TreeCalculations!$K$3*(T1351/TreeCalculations!$L$3)</f>
        <v>0.00557020356818681</v>
      </c>
    </row>
    <row r="1352" customFormat="false" ht="12.8" hidden="false" customHeight="false" outlineLevel="0" collapsed="false">
      <c r="C1352" s="2" t="n">
        <f aca="false">GrassWatbal!AA1352</f>
        <v>-0.8078</v>
      </c>
      <c r="D1352" s="3" t="n">
        <f aca="false">(0.5*GrassWatbal!J1352*GrassTree!$C$31*GrassTree!$C$31/18.0152*40.7*60*60)/TreeCalculations!$I$2/TreeCalculations!$I$2</f>
        <v>0</v>
      </c>
      <c r="E1352" s="8" t="n">
        <f aca="false">(GrassHrFlux!K1352*18.0152*GrassTree!$C$31*GrassTree!$C$31*2.45*0.5)/TreeCalculations!$I$2/TreeCalculations!$I$2</f>
        <v>0</v>
      </c>
      <c r="F1352" s="10" t="n">
        <f aca="false">D1352+(0.5*GrassWatbal!F1352*GrassTree!$C$31*GrassTree!$C$31/18.0152*40.7*60*60)/TreeCalculations!$I$2/TreeCalculations!$I$2 + (0.5*GrassWatbal!G1352*GrassTree!$C$31*GrassTree!$C$31/18.0152*40.7*60*60)/TreeCalculations!$I$2/TreeCalculations!$I$2</f>
        <v>0</v>
      </c>
      <c r="G1352" s="5" t="n">
        <f aca="false">GrassWatbal!AA1352-GrassWatbal!W1352-F1352</f>
        <v>-4.2483</v>
      </c>
      <c r="H1352" s="11" t="n">
        <f aca="false">GrassWatbal!AA1352+GrassWatbal!W1352-F1352</f>
        <v>2.6327</v>
      </c>
      <c r="I1352" s="6" t="n">
        <f aca="false">GrassWatbal!W1352</f>
        <v>3.4405</v>
      </c>
      <c r="J1352" s="7" t="n">
        <f aca="false">GrassHrFlux!P1352-GrassHrFlux!P1351</f>
        <v>0.0700000000000003</v>
      </c>
      <c r="K1352" s="7" t="n">
        <f aca="false">TreeCalculations!$J$2*TreeCalculations!$K$2*(J1352/TreeCalculations!$L$2)</f>
        <v>9.17445293583714E-005</v>
      </c>
      <c r="L1352" s="2" t="n">
        <f aca="false">OliveWatbal!V1352/(OliveTree!$C$31*2*OliveTree!$C$31*2)</f>
        <v>-1.880768</v>
      </c>
      <c r="M1352" s="12" t="n">
        <f aca="false">OliveWatbal!AA1352</f>
        <v>-2.7589</v>
      </c>
      <c r="N1352" s="8" t="n">
        <f aca="false">(0.5*OliveWatbal!J1352*OliveTree!$C$31*OliveTree!$C$31/18.0152*40.7*60*60)/TreeCalculations!$I$3/TreeCalculations!$I$3</f>
        <v>0</v>
      </c>
      <c r="O1352" s="8" t="n">
        <f aca="false">(OliveHrFlx!K1352*18.0152*OliveTree!$C$31*OliveTree!$C$31*2.45*0.5)/TreeCalculations!$I$3/TreeCalculations!$I$3</f>
        <v>0</v>
      </c>
      <c r="P1352" s="4" t="n">
        <f aca="false">N1352+(0.5*OliveWatbal!F1352*OliveTree!$C$31*OliveTree!$C$31/18.0152*40.7*60*60)/TreeCalculations!$I$3/TreeCalculations!$I$3 + (0.5*OliveWatbal!G1352*OliveTree!$C$31*OliveTree!$C$31/18.0152*40.7*60*60)/TreeCalculations!$I$3/TreeCalculations!$I$3</f>
        <v>0</v>
      </c>
      <c r="Q1352" s="11" t="n">
        <f aca="false">OliveWatbal!AA1352-OliveWatbal!W1352-F1352</f>
        <v>-6.1173</v>
      </c>
      <c r="R1352" s="11" t="n">
        <f aca="false">OliveWatbal!AA1352+OliveWatbal!W1352-F1352</f>
        <v>0.5995</v>
      </c>
      <c r="S1352" s="6" t="n">
        <f aca="false">OliveWatbal!W1352</f>
        <v>3.3584</v>
      </c>
      <c r="T1352" s="7" t="n">
        <f aca="false">OliveHrFlx!P1352-OliveHrFlx!P1351</f>
        <v>0.0700000000000003</v>
      </c>
      <c r="U1352" s="7" t="n">
        <f aca="false">TreeCalculations!$J$3*TreeCalculations!$K$3*(T1352/TreeCalculations!$L$3)</f>
        <v>0.00229361323395929</v>
      </c>
    </row>
    <row r="1353" customFormat="false" ht="12.8" hidden="false" customHeight="false" outlineLevel="0" collapsed="false">
      <c r="C1353" s="2" t="n">
        <f aca="false">GrassWatbal!AA1353</f>
        <v>-0.8437</v>
      </c>
      <c r="D1353" s="3" t="n">
        <f aca="false">(0.5*GrassWatbal!J1353*GrassTree!$C$31*GrassTree!$C$31/18.0152*40.7*60*60)/TreeCalculations!$I$2/TreeCalculations!$I$2</f>
        <v>0</v>
      </c>
      <c r="E1353" s="8" t="n">
        <f aca="false">(GrassHrFlux!K1353*18.0152*GrassTree!$C$31*GrassTree!$C$31*2.45*0.5)/TreeCalculations!$I$2/TreeCalculations!$I$2</f>
        <v>0</v>
      </c>
      <c r="F1353" s="10" t="n">
        <f aca="false">D1353+(0.5*GrassWatbal!F1353*GrassTree!$C$31*GrassTree!$C$31/18.0152*40.7*60*60)/TreeCalculations!$I$2/TreeCalculations!$I$2 + (0.5*GrassWatbal!G1353*GrassTree!$C$31*GrassTree!$C$31/18.0152*40.7*60*60)/TreeCalculations!$I$2/TreeCalculations!$I$2</f>
        <v>0</v>
      </c>
      <c r="G1353" s="5" t="n">
        <f aca="false">GrassWatbal!AA1353-GrassWatbal!W1353-F1353</f>
        <v>-3.799</v>
      </c>
      <c r="H1353" s="11" t="n">
        <f aca="false">GrassWatbal!AA1353+GrassWatbal!W1353-F1353</f>
        <v>2.1116</v>
      </c>
      <c r="I1353" s="6" t="n">
        <f aca="false">GrassWatbal!W1353</f>
        <v>2.9553</v>
      </c>
      <c r="J1353" s="7" t="n">
        <f aca="false">GrassHrFlux!P1353-GrassHrFlux!P1352</f>
        <v>-0.0500000000000007</v>
      </c>
      <c r="K1353" s="7" t="n">
        <f aca="false">TreeCalculations!$J$2*TreeCalculations!$K$2*(J1353/TreeCalculations!$L$2)</f>
        <v>-6.55318066845517E-005</v>
      </c>
      <c r="L1353" s="2" t="n">
        <f aca="false">OliveWatbal!V1353/(OliveTree!$C$31*2*OliveTree!$C$31*2)</f>
        <v>-1.882584</v>
      </c>
      <c r="M1353" s="12" t="n">
        <f aca="false">OliveWatbal!AA1353</f>
        <v>-2.7949</v>
      </c>
      <c r="N1353" s="8" t="n">
        <f aca="false">(0.5*OliveWatbal!J1353*OliveTree!$C$31*OliveTree!$C$31/18.0152*40.7*60*60)/TreeCalculations!$I$3/TreeCalculations!$I$3</f>
        <v>0</v>
      </c>
      <c r="O1353" s="8" t="n">
        <f aca="false">(OliveHrFlx!K1353*18.0152*OliveTree!$C$31*OliveTree!$C$31*2.45*0.5)/TreeCalculations!$I$3/TreeCalculations!$I$3</f>
        <v>0</v>
      </c>
      <c r="P1353" s="4" t="n">
        <f aca="false">N1353+(0.5*OliveWatbal!F1353*OliveTree!$C$31*OliveTree!$C$31/18.0152*40.7*60*60)/TreeCalculations!$I$3/TreeCalculations!$I$3 + (0.5*OliveWatbal!G1353*OliveTree!$C$31*OliveTree!$C$31/18.0152*40.7*60*60)/TreeCalculations!$I$3/TreeCalculations!$I$3</f>
        <v>0</v>
      </c>
      <c r="Q1353" s="11" t="n">
        <f aca="false">OliveWatbal!AA1353-OliveWatbal!W1353-F1353</f>
        <v>-5.6719</v>
      </c>
      <c r="R1353" s="11" t="n">
        <f aca="false">OliveWatbal!AA1353+OliveWatbal!W1353-F1353</f>
        <v>0.0820999999999996</v>
      </c>
      <c r="S1353" s="6" t="n">
        <f aca="false">OliveWatbal!W1353</f>
        <v>2.877</v>
      </c>
      <c r="T1353" s="7" t="n">
        <f aca="false">OliveHrFlx!P1353-OliveHrFlx!P1352</f>
        <v>-0.0500000000000007</v>
      </c>
      <c r="U1353" s="7" t="n">
        <f aca="false">TreeCalculations!$J$3*TreeCalculations!$K$3*(T1353/TreeCalculations!$L$3)</f>
        <v>-0.00163829516711379</v>
      </c>
    </row>
    <row r="1354" customFormat="false" ht="12.8" hidden="false" customHeight="false" outlineLevel="0" collapsed="false">
      <c r="C1354" s="2" t="n">
        <f aca="false">GrassWatbal!AA1354</f>
        <v>-0.898</v>
      </c>
      <c r="D1354" s="3" t="n">
        <f aca="false">(0.5*GrassWatbal!J1354*GrassTree!$C$31*GrassTree!$C$31/18.0152*40.7*60*60)/TreeCalculations!$I$2/TreeCalculations!$I$2</f>
        <v>0</v>
      </c>
      <c r="E1354" s="8" t="n">
        <f aca="false">(GrassHrFlux!K1354*18.0152*GrassTree!$C$31*GrassTree!$C$31*2.45*0.5)/TreeCalculations!$I$2/TreeCalculations!$I$2</f>
        <v>0</v>
      </c>
      <c r="F1354" s="10" t="n">
        <f aca="false">D1354+(0.5*GrassWatbal!F1354*GrassTree!$C$31*GrassTree!$C$31/18.0152*40.7*60*60)/TreeCalculations!$I$2/TreeCalculations!$I$2 + (0.5*GrassWatbal!G1354*GrassTree!$C$31*GrassTree!$C$31/18.0152*40.7*60*60)/TreeCalculations!$I$2/TreeCalculations!$I$2</f>
        <v>0</v>
      </c>
      <c r="G1354" s="5" t="n">
        <f aca="false">GrassWatbal!AA1354-GrassWatbal!W1354-F1354</f>
        <v>-4.032</v>
      </c>
      <c r="H1354" s="11" t="n">
        <f aca="false">GrassWatbal!AA1354+GrassWatbal!W1354-F1354</f>
        <v>2.236</v>
      </c>
      <c r="I1354" s="6" t="n">
        <f aca="false">GrassWatbal!W1354</f>
        <v>3.134</v>
      </c>
      <c r="J1354" s="7" t="n">
        <f aca="false">GrassHrFlux!P1354-GrassHrFlux!P1353</f>
        <v>-0.0700000000000003</v>
      </c>
      <c r="K1354" s="7" t="n">
        <f aca="false">TreeCalculations!$J$2*TreeCalculations!$K$2*(J1354/TreeCalculations!$L$2)</f>
        <v>-9.17445293583714E-005</v>
      </c>
      <c r="L1354" s="2" t="n">
        <f aca="false">OliveWatbal!V1354/(OliveTree!$C$31*2*OliveTree!$C$31*2)</f>
        <v>-1.882968</v>
      </c>
      <c r="M1354" s="12" t="n">
        <f aca="false">OliveWatbal!AA1354</f>
        <v>-2.8486</v>
      </c>
      <c r="N1354" s="8" t="n">
        <f aca="false">(0.5*OliveWatbal!J1354*OliveTree!$C$31*OliveTree!$C$31/18.0152*40.7*60*60)/TreeCalculations!$I$3/TreeCalculations!$I$3</f>
        <v>0</v>
      </c>
      <c r="O1354" s="8" t="n">
        <f aca="false">(OliveHrFlx!K1354*18.0152*OliveTree!$C$31*OliveTree!$C$31*2.45*0.5)/TreeCalculations!$I$3/TreeCalculations!$I$3</f>
        <v>0</v>
      </c>
      <c r="P1354" s="4" t="n">
        <f aca="false">N1354+(0.5*OliveWatbal!F1354*OliveTree!$C$31*OliveTree!$C$31/18.0152*40.7*60*60)/TreeCalculations!$I$3/TreeCalculations!$I$3 + (0.5*OliveWatbal!G1354*OliveTree!$C$31*OliveTree!$C$31/18.0152*40.7*60*60)/TreeCalculations!$I$3/TreeCalculations!$I$3</f>
        <v>0</v>
      </c>
      <c r="Q1354" s="11" t="n">
        <f aca="false">OliveWatbal!AA1354-OliveWatbal!W1354-F1354</f>
        <v>-5.9087</v>
      </c>
      <c r="R1354" s="11" t="n">
        <f aca="false">OliveWatbal!AA1354+OliveWatbal!W1354-F1354</f>
        <v>0.2115</v>
      </c>
      <c r="S1354" s="6" t="n">
        <f aca="false">OliveWatbal!W1354</f>
        <v>3.0601</v>
      </c>
      <c r="T1354" s="7" t="n">
        <f aca="false">OliveHrFlx!P1354-OliveHrFlx!P1353</f>
        <v>-0.0700000000000003</v>
      </c>
      <c r="U1354" s="7" t="n">
        <f aca="false">TreeCalculations!$J$3*TreeCalculations!$K$3*(T1354/TreeCalculations!$L$3)</f>
        <v>-0.00229361323395929</v>
      </c>
    </row>
    <row r="1355" customFormat="false" ht="12.8" hidden="false" customHeight="false" outlineLevel="0" collapsed="false">
      <c r="C1355" s="2" t="n">
        <f aca="false">GrassWatbal!AA1355</f>
        <v>-0.8607</v>
      </c>
      <c r="D1355" s="3" t="n">
        <f aca="false">(0.5*GrassWatbal!J1355*GrassTree!$C$31*GrassTree!$C$31/18.0152*40.7*60*60)/TreeCalculations!$I$2/TreeCalculations!$I$2</f>
        <v>0</v>
      </c>
      <c r="E1355" s="8" t="n">
        <f aca="false">(GrassHrFlux!K1355*18.0152*GrassTree!$C$31*GrassTree!$C$31*2.45*0.5)/TreeCalculations!$I$2/TreeCalculations!$I$2</f>
        <v>0</v>
      </c>
      <c r="F1355" s="10" t="n">
        <f aca="false">D1355+(0.5*GrassWatbal!F1355*GrassTree!$C$31*GrassTree!$C$31/18.0152*40.7*60*60)/TreeCalculations!$I$2/TreeCalculations!$I$2 + (0.5*GrassWatbal!G1355*GrassTree!$C$31*GrassTree!$C$31/18.0152*40.7*60*60)/TreeCalculations!$I$2/TreeCalculations!$I$2</f>
        <v>0</v>
      </c>
      <c r="G1355" s="5" t="n">
        <f aca="false">GrassWatbal!AA1355-GrassWatbal!W1355-F1355</f>
        <v>-4.1451</v>
      </c>
      <c r="H1355" s="11" t="n">
        <f aca="false">GrassWatbal!AA1355+GrassWatbal!W1355-F1355</f>
        <v>2.4237</v>
      </c>
      <c r="I1355" s="6" t="n">
        <f aca="false">GrassWatbal!W1355</f>
        <v>3.2844</v>
      </c>
      <c r="J1355" s="7" t="n">
        <f aca="false">GrassHrFlux!P1355-GrassHrFlux!P1354</f>
        <v>0.0899999999999999</v>
      </c>
      <c r="K1355" s="7" t="n">
        <f aca="false">TreeCalculations!$J$2*TreeCalculations!$K$2*(J1355/TreeCalculations!$L$2)</f>
        <v>0.000117957252032191</v>
      </c>
      <c r="L1355" s="2" t="n">
        <f aca="false">OliveWatbal!V1355/(OliveTree!$C$31*2*OliveTree!$C$31*2)</f>
        <v>-1.879996</v>
      </c>
      <c r="M1355" s="12" t="n">
        <f aca="false">OliveWatbal!AA1355</f>
        <v>-2.812</v>
      </c>
      <c r="N1355" s="8" t="n">
        <f aca="false">(0.5*OliveWatbal!J1355*OliveTree!$C$31*OliveTree!$C$31/18.0152*40.7*60*60)/TreeCalculations!$I$3/TreeCalculations!$I$3</f>
        <v>0</v>
      </c>
      <c r="O1355" s="8" t="n">
        <f aca="false">(OliveHrFlx!K1355*18.0152*OliveTree!$C$31*OliveTree!$C$31*2.45*0.5)/TreeCalculations!$I$3/TreeCalculations!$I$3</f>
        <v>0</v>
      </c>
      <c r="P1355" s="4" t="n">
        <f aca="false">N1355+(0.5*OliveWatbal!F1355*OliveTree!$C$31*OliveTree!$C$31/18.0152*40.7*60*60)/TreeCalculations!$I$3/TreeCalculations!$I$3 + (0.5*OliveWatbal!G1355*OliveTree!$C$31*OliveTree!$C$31/18.0152*40.7*60*60)/TreeCalculations!$I$3/TreeCalculations!$I$3</f>
        <v>0</v>
      </c>
      <c r="Q1355" s="11" t="n">
        <f aca="false">OliveWatbal!AA1355-OliveWatbal!W1355-F1355</f>
        <v>-6.0253</v>
      </c>
      <c r="R1355" s="11" t="n">
        <f aca="false">OliveWatbal!AA1355+OliveWatbal!W1355-F1355</f>
        <v>0.4013</v>
      </c>
      <c r="S1355" s="6" t="n">
        <f aca="false">OliveWatbal!W1355</f>
        <v>3.2133</v>
      </c>
      <c r="T1355" s="7" t="n">
        <f aca="false">OliveHrFlx!P1355-OliveHrFlx!P1354</f>
        <v>0.0899999999999999</v>
      </c>
      <c r="U1355" s="7" t="n">
        <f aca="false">TreeCalculations!$J$3*TreeCalculations!$K$3*(T1355/TreeCalculations!$L$3)</f>
        <v>0.00294893130080478</v>
      </c>
    </row>
    <row r="1356" customFormat="false" ht="12.8" hidden="false" customHeight="false" outlineLevel="0" collapsed="false">
      <c r="C1356" s="2" t="n">
        <f aca="false">GrassWatbal!AA1356</f>
        <v>-0.9397</v>
      </c>
      <c r="D1356" s="3" t="n">
        <f aca="false">(0.5*GrassWatbal!J1356*GrassTree!$C$31*GrassTree!$C$31/18.0152*40.7*60*60)/TreeCalculations!$I$2/TreeCalculations!$I$2</f>
        <v>0</v>
      </c>
      <c r="E1356" s="8" t="n">
        <f aca="false">(GrassHrFlux!K1356*18.0152*GrassTree!$C$31*GrassTree!$C$31*2.45*0.5)/TreeCalculations!$I$2/TreeCalculations!$I$2</f>
        <v>0</v>
      </c>
      <c r="F1356" s="10" t="n">
        <f aca="false">D1356+(0.5*GrassWatbal!F1356*GrassTree!$C$31*GrassTree!$C$31/18.0152*40.7*60*60)/TreeCalculations!$I$2/TreeCalculations!$I$2 + (0.5*GrassWatbal!G1356*GrassTree!$C$31*GrassTree!$C$31/18.0152*40.7*60*60)/TreeCalculations!$I$2/TreeCalculations!$I$2</f>
        <v>0</v>
      </c>
      <c r="G1356" s="5" t="n">
        <f aca="false">GrassWatbal!AA1356-GrassWatbal!W1356-F1356</f>
        <v>-3.6298</v>
      </c>
      <c r="H1356" s="11" t="n">
        <f aca="false">GrassWatbal!AA1356+GrassWatbal!W1356-F1356</f>
        <v>1.7504</v>
      </c>
      <c r="I1356" s="6" t="n">
        <f aca="false">GrassWatbal!W1356</f>
        <v>2.6901</v>
      </c>
      <c r="J1356" s="7" t="n">
        <f aca="false">GrassHrFlux!P1356-GrassHrFlux!P1355</f>
        <v>-0.0499999999999989</v>
      </c>
      <c r="K1356" s="7" t="n">
        <f aca="false">TreeCalculations!$J$2*TreeCalculations!$K$2*(J1356/TreeCalculations!$L$2)</f>
        <v>-6.55318066845494E-005</v>
      </c>
      <c r="L1356" s="2" t="n">
        <f aca="false">OliveWatbal!V1356/(OliveTree!$C$31*2*OliveTree!$C$31*2)</f>
        <v>-1.885028</v>
      </c>
      <c r="M1356" s="12" t="n">
        <f aca="false">OliveWatbal!AA1356</f>
        <v>-2.8915</v>
      </c>
      <c r="N1356" s="8" t="n">
        <f aca="false">(0.5*OliveWatbal!J1356*OliveTree!$C$31*OliveTree!$C$31/18.0152*40.7*60*60)/TreeCalculations!$I$3/TreeCalculations!$I$3</f>
        <v>0</v>
      </c>
      <c r="O1356" s="8" t="n">
        <f aca="false">(OliveHrFlx!K1356*18.0152*OliveTree!$C$31*OliveTree!$C$31*2.45*0.5)/TreeCalculations!$I$3/TreeCalculations!$I$3</f>
        <v>0</v>
      </c>
      <c r="P1356" s="4" t="n">
        <f aca="false">N1356+(0.5*OliveWatbal!F1356*OliveTree!$C$31*OliveTree!$C$31/18.0152*40.7*60*60)/TreeCalculations!$I$3/TreeCalculations!$I$3 + (0.5*OliveWatbal!G1356*OliveTree!$C$31*OliveTree!$C$31/18.0152*40.7*60*60)/TreeCalculations!$I$3/TreeCalculations!$I$3</f>
        <v>0</v>
      </c>
      <c r="Q1356" s="11" t="n">
        <f aca="false">OliveWatbal!AA1356-OliveWatbal!W1356-F1356</f>
        <v>-5.5129</v>
      </c>
      <c r="R1356" s="11" t="n">
        <f aca="false">OliveWatbal!AA1356+OliveWatbal!W1356-F1356</f>
        <v>-0.2701</v>
      </c>
      <c r="S1356" s="6" t="n">
        <f aca="false">OliveWatbal!W1356</f>
        <v>2.6214</v>
      </c>
      <c r="T1356" s="7" t="n">
        <f aca="false">OliveHrFlx!P1356-OliveHrFlx!P1355</f>
        <v>-0.0499999999999989</v>
      </c>
      <c r="U1356" s="7" t="n">
        <f aca="false">TreeCalculations!$J$3*TreeCalculations!$K$3*(T1356/TreeCalculations!$L$3)</f>
        <v>-0.00163829516711373</v>
      </c>
    </row>
    <row r="1357" customFormat="false" ht="12.8" hidden="false" customHeight="false" outlineLevel="0" collapsed="false">
      <c r="C1357" s="2" t="n">
        <f aca="false">GrassWatbal!AA1357</f>
        <v>-1.0511</v>
      </c>
      <c r="D1357" s="3" t="n">
        <f aca="false">(0.5*GrassWatbal!J1357*GrassTree!$C$31*GrassTree!$C$31/18.0152*40.7*60*60)/TreeCalculations!$I$2/TreeCalculations!$I$2</f>
        <v>0</v>
      </c>
      <c r="E1357" s="8" t="n">
        <f aca="false">(GrassHrFlux!K1357*18.0152*GrassTree!$C$31*GrassTree!$C$31*2.45*0.5)/TreeCalculations!$I$2/TreeCalculations!$I$2</f>
        <v>0</v>
      </c>
      <c r="F1357" s="10" t="n">
        <f aca="false">D1357+(0.5*GrassWatbal!F1357*GrassTree!$C$31*GrassTree!$C$31/18.0152*40.7*60*60)/TreeCalculations!$I$2/TreeCalculations!$I$2 + (0.5*GrassWatbal!G1357*GrassTree!$C$31*GrassTree!$C$31/18.0152*40.7*60*60)/TreeCalculations!$I$2/TreeCalculations!$I$2</f>
        <v>0</v>
      </c>
      <c r="G1357" s="5" t="n">
        <f aca="false">GrassWatbal!AA1357-GrassWatbal!W1357-F1357</f>
        <v>-3.9376</v>
      </c>
      <c r="H1357" s="11" t="n">
        <f aca="false">GrassWatbal!AA1357+GrassWatbal!W1357-F1357</f>
        <v>1.8354</v>
      </c>
      <c r="I1357" s="6" t="n">
        <f aca="false">GrassWatbal!W1357</f>
        <v>2.8865</v>
      </c>
      <c r="J1357" s="7" t="n">
        <f aca="false">GrassHrFlux!P1357-GrassHrFlux!P1356</f>
        <v>-0.25</v>
      </c>
      <c r="K1357" s="7" t="n">
        <f aca="false">TreeCalculations!$J$2*TreeCalculations!$K$2*(J1357/TreeCalculations!$L$2)</f>
        <v>-0.000327659033422754</v>
      </c>
      <c r="L1357" s="2" t="n">
        <f aca="false">OliveWatbal!V1357/(OliveTree!$C$31*2*OliveTree!$C$31*2)</f>
        <v>-1.888188</v>
      </c>
      <c r="M1357" s="12" t="n">
        <f aca="false">OliveWatbal!AA1357</f>
        <v>-3.0039</v>
      </c>
      <c r="N1357" s="8" t="n">
        <f aca="false">(0.5*OliveWatbal!J1357*OliveTree!$C$31*OliveTree!$C$31/18.0152*40.7*60*60)/TreeCalculations!$I$3/TreeCalculations!$I$3</f>
        <v>0</v>
      </c>
      <c r="O1357" s="8" t="n">
        <f aca="false">(OliveHrFlx!K1357*18.0152*OliveTree!$C$31*OliveTree!$C$31*2.45*0.5)/TreeCalculations!$I$3/TreeCalculations!$I$3</f>
        <v>0</v>
      </c>
      <c r="P1357" s="4" t="n">
        <f aca="false">N1357+(0.5*OliveWatbal!F1357*OliveTree!$C$31*OliveTree!$C$31/18.0152*40.7*60*60)/TreeCalculations!$I$3/TreeCalculations!$I$3 + (0.5*OliveWatbal!G1357*OliveTree!$C$31*OliveTree!$C$31/18.0152*40.7*60*60)/TreeCalculations!$I$3/TreeCalculations!$I$3</f>
        <v>0</v>
      </c>
      <c r="Q1357" s="11" t="n">
        <f aca="false">OliveWatbal!AA1357-OliveWatbal!W1357-F1357</f>
        <v>-5.824</v>
      </c>
      <c r="R1357" s="11" t="n">
        <f aca="false">OliveWatbal!AA1357+OliveWatbal!W1357-F1357</f>
        <v>-0.1838</v>
      </c>
      <c r="S1357" s="6" t="n">
        <f aca="false">OliveWatbal!W1357</f>
        <v>2.8201</v>
      </c>
      <c r="T1357" s="7" t="n">
        <f aca="false">OliveHrFlx!P1357-OliveHrFlx!P1356</f>
        <v>-0.25</v>
      </c>
      <c r="U1357" s="7" t="n">
        <f aca="false">TreeCalculations!$J$3*TreeCalculations!$K$3*(T1357/TreeCalculations!$L$3)</f>
        <v>-0.00819147583556885</v>
      </c>
    </row>
    <row r="1358" customFormat="false" ht="12.8" hidden="false" customHeight="false" outlineLevel="0" collapsed="false">
      <c r="C1358" s="2" t="n">
        <f aca="false">GrassWatbal!AA1358</f>
        <v>-1.2458</v>
      </c>
      <c r="D1358" s="3" t="n">
        <f aca="false">(0.5*GrassWatbal!J1358*GrassTree!$C$31*GrassTree!$C$31/18.0152*40.7*60*60)/TreeCalculations!$I$2/TreeCalculations!$I$2</f>
        <v>0</v>
      </c>
      <c r="E1358" s="8" t="n">
        <f aca="false">(GrassHrFlux!K1358*18.0152*GrassTree!$C$31*GrassTree!$C$31*2.45*0.5)/TreeCalculations!$I$2/TreeCalculations!$I$2</f>
        <v>0</v>
      </c>
      <c r="F1358" s="10" t="n">
        <f aca="false">D1358+(0.5*GrassWatbal!F1358*GrassTree!$C$31*GrassTree!$C$31/18.0152*40.7*60*60)/TreeCalculations!$I$2/TreeCalculations!$I$2 + (0.5*GrassWatbal!G1358*GrassTree!$C$31*GrassTree!$C$31/18.0152*40.7*60*60)/TreeCalculations!$I$2/TreeCalculations!$I$2</f>
        <v>0</v>
      </c>
      <c r="G1358" s="5" t="n">
        <f aca="false">GrassWatbal!AA1358-GrassWatbal!W1358-F1358</f>
        <v>-5.1342</v>
      </c>
      <c r="H1358" s="11" t="n">
        <f aca="false">GrassWatbal!AA1358+GrassWatbal!W1358-F1358</f>
        <v>2.6426</v>
      </c>
      <c r="I1358" s="6" t="n">
        <f aca="false">GrassWatbal!W1358</f>
        <v>3.8884</v>
      </c>
      <c r="J1358" s="7" t="n">
        <f aca="false">GrassHrFlux!P1358-GrassHrFlux!P1357</f>
        <v>-0.220000000000001</v>
      </c>
      <c r="K1358" s="7" t="n">
        <f aca="false">TreeCalculations!$J$2*TreeCalculations!$K$2*(J1358/TreeCalculations!$L$2)</f>
        <v>-0.000288339949412024</v>
      </c>
      <c r="L1358" s="2" t="n">
        <f aca="false">OliveWatbal!V1358/(OliveTree!$C$31*2*OliveTree!$C$31*2)</f>
        <v>-1.890808</v>
      </c>
      <c r="M1358" s="12" t="n">
        <f aca="false">OliveWatbal!AA1358</f>
        <v>-3.196</v>
      </c>
      <c r="N1358" s="8" t="n">
        <f aca="false">(0.5*OliveWatbal!J1358*OliveTree!$C$31*OliveTree!$C$31/18.0152*40.7*60*60)/TreeCalculations!$I$3/TreeCalculations!$I$3</f>
        <v>0</v>
      </c>
      <c r="O1358" s="8" t="n">
        <f aca="false">(OliveHrFlx!K1358*18.0152*OliveTree!$C$31*OliveTree!$C$31*2.45*0.5)/TreeCalculations!$I$3/TreeCalculations!$I$3</f>
        <v>0</v>
      </c>
      <c r="P1358" s="4" t="n">
        <f aca="false">N1358+(0.5*OliveWatbal!F1358*OliveTree!$C$31*OliveTree!$C$31/18.0152*40.7*60*60)/TreeCalculations!$I$3/TreeCalculations!$I$3 + (0.5*OliveWatbal!G1358*OliveTree!$C$31*OliveTree!$C$31/18.0152*40.7*60*60)/TreeCalculations!$I$3/TreeCalculations!$I$3</f>
        <v>0</v>
      </c>
      <c r="Q1358" s="11" t="n">
        <f aca="false">OliveWatbal!AA1358-OliveWatbal!W1358-F1358</f>
        <v>-7.0238</v>
      </c>
      <c r="R1358" s="11" t="n">
        <f aca="false">OliveWatbal!AA1358+OliveWatbal!W1358-F1358</f>
        <v>0.6318</v>
      </c>
      <c r="S1358" s="6" t="n">
        <f aca="false">OliveWatbal!W1358</f>
        <v>3.8278</v>
      </c>
      <c r="T1358" s="7" t="n">
        <f aca="false">OliveHrFlx!P1358-OliveHrFlx!P1357</f>
        <v>-0.220000000000001</v>
      </c>
      <c r="U1358" s="7" t="n">
        <f aca="false">TreeCalculations!$J$3*TreeCalculations!$K$3*(T1358/TreeCalculations!$L$3)</f>
        <v>-0.00720849873530061</v>
      </c>
    </row>
    <row r="1359" customFormat="false" ht="12.8" hidden="false" customHeight="false" outlineLevel="0" collapsed="false">
      <c r="C1359" s="2" t="n">
        <f aca="false">GrassWatbal!AA1359</f>
        <v>-1.0506</v>
      </c>
      <c r="D1359" s="3" t="n">
        <f aca="false">(0.5*GrassWatbal!J1359*GrassTree!$C$31*GrassTree!$C$31/18.0152*40.7*60*60)/TreeCalculations!$I$2/TreeCalculations!$I$2</f>
        <v>0</v>
      </c>
      <c r="E1359" s="8" t="n">
        <f aca="false">(GrassHrFlux!K1359*18.0152*GrassTree!$C$31*GrassTree!$C$31*2.45*0.5)/TreeCalculations!$I$2/TreeCalculations!$I$2</f>
        <v>0.957778108</v>
      </c>
      <c r="F1359" s="10" t="n">
        <f aca="false">D1359+(0.5*GrassWatbal!F1359*GrassTree!$C$31*GrassTree!$C$31/18.0152*40.7*60*60)/TreeCalculations!$I$2/TreeCalculations!$I$2 + (0.5*GrassWatbal!G1359*GrassTree!$C$31*GrassTree!$C$31/18.0152*40.7*60*60)/TreeCalculations!$I$2/TreeCalculations!$I$2</f>
        <v>0</v>
      </c>
      <c r="G1359" s="5" t="n">
        <f aca="false">GrassWatbal!AA1359-GrassWatbal!W1359-F1359</f>
        <v>-5.5897</v>
      </c>
      <c r="H1359" s="11" t="n">
        <f aca="false">GrassWatbal!AA1359+GrassWatbal!W1359-F1359</f>
        <v>3.4885</v>
      </c>
      <c r="I1359" s="6" t="n">
        <f aca="false">GrassWatbal!W1359</f>
        <v>4.5391</v>
      </c>
      <c r="J1359" s="7" t="n">
        <f aca="false">GrassHrFlux!P1359-GrassHrFlux!P1358</f>
        <v>-0.44</v>
      </c>
      <c r="K1359" s="7" t="n">
        <f aca="false">TreeCalculations!$J$2*TreeCalculations!$K$2*(J1359/TreeCalculations!$L$2)</f>
        <v>-0.000576679898824046</v>
      </c>
      <c r="L1359" s="2" t="n">
        <f aca="false">OliveWatbal!V1359/(OliveTree!$C$31*2*OliveTree!$C$31*2)</f>
        <v>-1.879984</v>
      </c>
      <c r="M1359" s="12" t="n">
        <f aca="false">OliveWatbal!AA1359</f>
        <v>-2.9998</v>
      </c>
      <c r="N1359" s="8" t="n">
        <f aca="false">(0.5*OliveWatbal!J1359*OliveTree!$C$31*OliveTree!$C$31/18.0152*40.7*60*60)/TreeCalculations!$I$3/TreeCalculations!$I$3</f>
        <v>0</v>
      </c>
      <c r="O1359" s="8" t="n">
        <f aca="false">(OliveHrFlx!K1359*18.0152*OliveTree!$C$31*OliveTree!$C$31*2.45*0.5)/TreeCalculations!$I$3/TreeCalculations!$I$3</f>
        <v>8.072701196</v>
      </c>
      <c r="P1359" s="4" t="n">
        <f aca="false">N1359+(0.5*OliveWatbal!F1359*OliveTree!$C$31*OliveTree!$C$31/18.0152*40.7*60*60)/TreeCalculations!$I$3/TreeCalculations!$I$3 + (0.5*OliveWatbal!G1359*OliveTree!$C$31*OliveTree!$C$31/18.0152*40.7*60*60)/TreeCalculations!$I$3/TreeCalculations!$I$3</f>
        <v>0</v>
      </c>
      <c r="Q1359" s="11" t="n">
        <f aca="false">OliveWatbal!AA1359-OliveWatbal!W1359-F1359</f>
        <v>-7.4823</v>
      </c>
      <c r="R1359" s="11" t="n">
        <f aca="false">OliveWatbal!AA1359+OliveWatbal!W1359-F1359</f>
        <v>1.4827</v>
      </c>
      <c r="S1359" s="6" t="n">
        <f aca="false">OliveWatbal!W1359</f>
        <v>4.4825</v>
      </c>
      <c r="T1359" s="7" t="n">
        <f aca="false">OliveHrFlx!P1359-OliveHrFlx!P1358</f>
        <v>-0.459999999999999</v>
      </c>
      <c r="U1359" s="7" t="n">
        <f aca="false">TreeCalculations!$J$3*TreeCalculations!$K$3*(T1359/TreeCalculations!$L$3)</f>
        <v>-0.0150723155374466</v>
      </c>
    </row>
    <row r="1360" customFormat="false" ht="12.8" hidden="false" customHeight="false" outlineLevel="0" collapsed="false">
      <c r="C1360" s="2" t="n">
        <f aca="false">GrassWatbal!AA1360</f>
        <v>8.2719</v>
      </c>
      <c r="D1360" s="3" t="n">
        <f aca="false">(0.5*GrassWatbal!J1360*GrassTree!$C$31*GrassTree!$C$31/18.0152*40.7*60*60)/TreeCalculations!$I$2/TreeCalculations!$I$2</f>
        <v>5.72165837737022</v>
      </c>
      <c r="E1360" s="8" t="n">
        <f aca="false">(GrassHrFlux!K1360*18.0152*GrassTree!$C$31*GrassTree!$C$31*2.45*0.5)/TreeCalculations!$I$2/TreeCalculations!$I$2</f>
        <v>1.068121208</v>
      </c>
      <c r="F1360" s="10" t="n">
        <f aca="false">D1360+(0.5*GrassWatbal!F1360*GrassTree!$C$31*GrassTree!$C$31/18.0152*40.7*60*60)/TreeCalculations!$I$2/TreeCalculations!$I$2 + (0.5*GrassWatbal!G1360*GrassTree!$C$31*GrassTree!$C$31/18.0152*40.7*60*60)/TreeCalculations!$I$2/TreeCalculations!$I$2</f>
        <v>5.72165837737022</v>
      </c>
      <c r="G1360" s="5" t="n">
        <f aca="false">GrassWatbal!AA1360-GrassWatbal!W1360-F1360</f>
        <v>-2.09325837737022</v>
      </c>
      <c r="H1360" s="11" t="n">
        <f aca="false">GrassWatbal!AA1360+GrassWatbal!W1360-F1360</f>
        <v>7.19374162262978</v>
      </c>
      <c r="I1360" s="6" t="n">
        <f aca="false">GrassWatbal!W1360</f>
        <v>4.6435</v>
      </c>
      <c r="J1360" s="7" t="n">
        <f aca="false">GrassHrFlux!P1360-GrassHrFlux!P1359</f>
        <v>0.0199999999999996</v>
      </c>
      <c r="K1360" s="7" t="n">
        <f aca="false">TreeCalculations!$J$2*TreeCalculations!$K$2*(J1360/TreeCalculations!$L$2)</f>
        <v>2.62127226738197E-005</v>
      </c>
      <c r="L1360" s="2" t="n">
        <f aca="false">OliveWatbal!V1360/(OliveTree!$C$31*2*OliveTree!$C$31*2)</f>
        <v>-2.536668</v>
      </c>
      <c r="M1360" s="12" t="n">
        <f aca="false">OliveWatbal!AA1360</f>
        <v>8.1534</v>
      </c>
      <c r="N1360" s="8" t="n">
        <f aca="false">(0.5*OliveWatbal!J1360*OliveTree!$C$31*OliveTree!$C$31/18.0152*40.7*60*60)/TreeCalculations!$I$3/TreeCalculations!$I$3</f>
        <v>48.2010069274835</v>
      </c>
      <c r="O1360" s="8" t="n">
        <f aca="false">(OliveHrFlx!K1360*18.0152*OliveTree!$C$31*OliveTree!$C$31*2.45*0.5)/TreeCalculations!$I$3/TreeCalculations!$I$3</f>
        <v>8.719311762</v>
      </c>
      <c r="P1360" s="4" t="n">
        <f aca="false">N1360+(0.5*OliveWatbal!F1360*OliveTree!$C$31*OliveTree!$C$31/18.0152*40.7*60*60)/TreeCalculations!$I$3/TreeCalculations!$I$3 + (0.5*OliveWatbal!G1360*OliveTree!$C$31*OliveTree!$C$31/18.0152*40.7*60*60)/TreeCalculations!$I$3/TreeCalculations!$I$3</f>
        <v>48.2010069274835</v>
      </c>
      <c r="Q1360" s="11" t="n">
        <f aca="false">OliveWatbal!AA1360-OliveWatbal!W1360-F1360</f>
        <v>-2.17385837737022</v>
      </c>
      <c r="R1360" s="11" t="n">
        <f aca="false">OliveWatbal!AA1360+OliveWatbal!W1360-F1360</f>
        <v>7.03734162262978</v>
      </c>
      <c r="S1360" s="6" t="n">
        <f aca="false">OliveWatbal!W1360</f>
        <v>4.6056</v>
      </c>
      <c r="T1360" s="7" t="n">
        <f aca="false">OliveHrFlx!P1360-OliveHrFlx!P1359</f>
        <v>0.00999999999999979</v>
      </c>
      <c r="U1360" s="7" t="n">
        <f aca="false">TreeCalculations!$J$3*TreeCalculations!$K$3*(T1360/TreeCalculations!$L$3)</f>
        <v>0.000327659033422747</v>
      </c>
    </row>
    <row r="1361" customFormat="false" ht="12.8" hidden="false" customHeight="false" outlineLevel="0" collapsed="false">
      <c r="C1361" s="2" t="n">
        <f aca="false">GrassWatbal!AA1361</f>
        <v>22.1387</v>
      </c>
      <c r="D1361" s="3" t="n">
        <f aca="false">(0.5*GrassWatbal!J1361*GrassTree!$C$31*GrassTree!$C$31/18.0152*40.7*60*60)/TreeCalculations!$I$2/TreeCalculations!$I$2</f>
        <v>6.376375505129</v>
      </c>
      <c r="E1361" s="8" t="n">
        <f aca="false">(GrassHrFlux!K1361*18.0152*GrassTree!$C$31*GrassTree!$C$31*2.45*0.5)/TreeCalculations!$I$2/TreeCalculations!$I$2</f>
        <v>1.112258448</v>
      </c>
      <c r="F1361" s="10" t="n">
        <f aca="false">D1361+(0.5*GrassWatbal!F1361*GrassTree!$C$31*GrassTree!$C$31/18.0152*40.7*60*60)/TreeCalculations!$I$2/TreeCalculations!$I$2 + (0.5*GrassWatbal!G1361*GrassTree!$C$31*GrassTree!$C$31/18.0152*40.7*60*60)/TreeCalculations!$I$2/TreeCalculations!$I$2</f>
        <v>6.376375505129</v>
      </c>
      <c r="G1361" s="5" t="n">
        <f aca="false">GrassWatbal!AA1361-GrassWatbal!W1361-F1361</f>
        <v>11.415824494871</v>
      </c>
      <c r="H1361" s="11" t="n">
        <f aca="false">GrassWatbal!AA1361+GrassWatbal!W1361-F1361</f>
        <v>20.108824494871</v>
      </c>
      <c r="I1361" s="6" t="n">
        <f aca="false">GrassWatbal!W1361</f>
        <v>4.3465</v>
      </c>
      <c r="J1361" s="7" t="n">
        <f aca="false">GrassHrFlux!P1361-GrassHrFlux!P1360</f>
        <v>-0.0700000000000003</v>
      </c>
      <c r="K1361" s="7" t="n">
        <f aca="false">TreeCalculations!$J$2*TreeCalculations!$K$2*(J1361/TreeCalculations!$L$2)</f>
        <v>-9.17445293583714E-005</v>
      </c>
      <c r="L1361" s="2" t="n">
        <f aca="false">OliveWatbal!V1361/(OliveTree!$C$31*2*OliveTree!$C$31*2)</f>
        <v>-10.202288</v>
      </c>
      <c r="M1361" s="12" t="n">
        <f aca="false">OliveWatbal!AA1361</f>
        <v>21.1568</v>
      </c>
      <c r="N1361" s="8" t="n">
        <f aca="false">(0.5*OliveWatbal!J1361*OliveTree!$C$31*OliveTree!$C$31/18.0152*40.7*60*60)/TreeCalculations!$I$3/TreeCalculations!$I$3</f>
        <v>52.0601780718504</v>
      </c>
      <c r="O1361" s="8" t="n">
        <f aca="false">(OliveHrFlx!K1361*18.0152*OliveTree!$C$31*OliveTree!$C$31*2.45*0.5)/TreeCalculations!$I$3/TreeCalculations!$I$3</f>
        <v>8.968687168</v>
      </c>
      <c r="P1361" s="4" t="n">
        <f aca="false">N1361+(0.5*OliveWatbal!F1361*OliveTree!$C$31*OliveTree!$C$31/18.0152*40.7*60*60)/TreeCalculations!$I$3/TreeCalculations!$I$3 + (0.5*OliveWatbal!G1361*OliveTree!$C$31*OliveTree!$C$31/18.0152*40.7*60*60)/TreeCalculations!$I$3/TreeCalculations!$I$3</f>
        <v>52.0601780718504</v>
      </c>
      <c r="Q1361" s="11" t="n">
        <f aca="false">OliveWatbal!AA1361-OliveWatbal!W1361-F1361</f>
        <v>10.319624494871</v>
      </c>
      <c r="R1361" s="11" t="n">
        <f aca="false">OliveWatbal!AA1361+OliveWatbal!W1361-F1361</f>
        <v>19.241224494871</v>
      </c>
      <c r="S1361" s="6" t="n">
        <f aca="false">OliveWatbal!W1361</f>
        <v>4.4608</v>
      </c>
      <c r="T1361" s="7" t="n">
        <f aca="false">OliveHrFlx!P1361-OliveHrFlx!P1360</f>
        <v>-0.0600000000000005</v>
      </c>
      <c r="U1361" s="7" t="n">
        <f aca="false">TreeCalculations!$J$3*TreeCalculations!$K$3*(T1361/TreeCalculations!$L$3)</f>
        <v>-0.00196595420053654</v>
      </c>
    </row>
    <row r="1362" customFormat="false" ht="12.8" hidden="false" customHeight="false" outlineLevel="0" collapsed="false">
      <c r="C1362" s="2" t="n">
        <f aca="false">GrassWatbal!AA1362</f>
        <v>30.9737</v>
      </c>
      <c r="D1362" s="3" t="n">
        <f aca="false">(0.5*GrassWatbal!J1362*GrassTree!$C$31*GrassTree!$C$31/18.0152*40.7*60*60)/TreeCalculations!$I$2/TreeCalculations!$I$2</f>
        <v>6.65290199387184</v>
      </c>
      <c r="E1362" s="8" t="n">
        <f aca="false">(GrassHrFlux!K1362*18.0152*GrassTree!$C$31*GrassTree!$C$31*2.45*0.5)/TreeCalculations!$I$2/TreeCalculations!$I$2</f>
        <v>1.341772096</v>
      </c>
      <c r="F1362" s="10" t="n">
        <f aca="false">D1362+(0.5*GrassWatbal!F1362*GrassTree!$C$31*GrassTree!$C$31/18.0152*40.7*60*60)/TreeCalculations!$I$2/TreeCalculations!$I$2 + (0.5*GrassWatbal!G1362*GrassTree!$C$31*GrassTree!$C$31/18.0152*40.7*60*60)/TreeCalculations!$I$2/TreeCalculations!$I$2</f>
        <v>6.65290199387184</v>
      </c>
      <c r="G1362" s="5" t="n">
        <f aca="false">GrassWatbal!AA1362-GrassWatbal!W1362-F1362</f>
        <v>19.7989980061282</v>
      </c>
      <c r="H1362" s="11" t="n">
        <f aca="false">GrassWatbal!AA1362+GrassWatbal!W1362-F1362</f>
        <v>28.8425980061282</v>
      </c>
      <c r="I1362" s="6" t="n">
        <f aca="false">GrassWatbal!W1362</f>
        <v>4.5218</v>
      </c>
      <c r="J1362" s="7" t="n">
        <f aca="false">GrassHrFlux!P1362-GrassHrFlux!P1361</f>
        <v>-0.26</v>
      </c>
      <c r="K1362" s="7" t="n">
        <f aca="false">TreeCalculations!$J$2*TreeCalculations!$K$2*(J1362/TreeCalculations!$L$2)</f>
        <v>-0.000340765394759664</v>
      </c>
      <c r="L1362" s="2" t="n">
        <f aca="false">OliveWatbal!V1362/(OliveTree!$C$31*2*OliveTree!$C$31*2)</f>
        <v>-15.086408</v>
      </c>
      <c r="M1362" s="12" t="n">
        <f aca="false">OliveWatbal!AA1362</f>
        <v>29.4433</v>
      </c>
      <c r="N1362" s="8" t="n">
        <f aca="false">(0.5*OliveWatbal!J1362*OliveTree!$C$31*OliveTree!$C$31/18.0152*40.7*60*60)/TreeCalculations!$I$3/TreeCalculations!$I$3</f>
        <v>53.5485412318487</v>
      </c>
      <c r="O1362" s="8" t="n">
        <f aca="false">(OliveHrFlx!K1362*18.0152*OliveTree!$C$31*OliveTree!$C$31*2.45*0.5)/TreeCalculations!$I$3/TreeCalculations!$I$3</f>
        <v>10.319286712</v>
      </c>
      <c r="P1362" s="4" t="n">
        <f aca="false">N1362+(0.5*OliveWatbal!F1362*OliveTree!$C$31*OliveTree!$C$31/18.0152*40.7*60*60)/TreeCalculations!$I$3/TreeCalculations!$I$3 + (0.5*OliveWatbal!G1362*OliveTree!$C$31*OliveTree!$C$31/18.0152*40.7*60*60)/TreeCalculations!$I$3/TreeCalculations!$I$3</f>
        <v>53.5485412318487</v>
      </c>
      <c r="Q1362" s="11" t="n">
        <f aca="false">OliveWatbal!AA1362-OliveWatbal!W1362-F1362</f>
        <v>18.0886980061282</v>
      </c>
      <c r="R1362" s="11" t="n">
        <f aca="false">OliveWatbal!AA1362+OliveWatbal!W1362-F1362</f>
        <v>27.4920980061282</v>
      </c>
      <c r="S1362" s="6" t="n">
        <f aca="false">OliveWatbal!W1362</f>
        <v>4.7017</v>
      </c>
      <c r="T1362" s="7" t="n">
        <f aca="false">OliveHrFlx!P1362-OliveHrFlx!P1361</f>
        <v>-0.27</v>
      </c>
      <c r="U1362" s="7" t="n">
        <f aca="false">TreeCalculations!$J$3*TreeCalculations!$K$3*(T1362/TreeCalculations!$L$3)</f>
        <v>-0.00884679390241434</v>
      </c>
    </row>
    <row r="1363" customFormat="false" ht="12.8" hidden="false" customHeight="false" outlineLevel="0" collapsed="false">
      <c r="C1363" s="2" t="n">
        <f aca="false">GrassWatbal!AA1363</f>
        <v>55.8671</v>
      </c>
      <c r="D1363" s="3" t="n">
        <f aca="false">(0.5*GrassWatbal!J1363*GrassTree!$C$31*GrassTree!$C$31/18.0152*40.7*60*60)/TreeCalculations!$I$2/TreeCalculations!$I$2</f>
        <v>8.01926817354234</v>
      </c>
      <c r="E1363" s="8" t="n">
        <f aca="false">(GrassHrFlux!K1363*18.0152*GrassTree!$C$31*GrassTree!$C$31*2.45*0.5)/TreeCalculations!$I$2/TreeCalculations!$I$2</f>
        <v>1.734593532</v>
      </c>
      <c r="F1363" s="10" t="n">
        <f aca="false">D1363+(0.5*GrassWatbal!F1363*GrassTree!$C$31*GrassTree!$C$31/18.0152*40.7*60*60)/TreeCalculations!$I$2/TreeCalculations!$I$2 + (0.5*GrassWatbal!G1363*GrassTree!$C$31*GrassTree!$C$31/18.0152*40.7*60*60)/TreeCalculations!$I$2/TreeCalculations!$I$2</f>
        <v>8.01926817354234</v>
      </c>
      <c r="G1363" s="5" t="n">
        <f aca="false">GrassWatbal!AA1363-GrassWatbal!W1363-F1363</f>
        <v>42.0824318264577</v>
      </c>
      <c r="H1363" s="11" t="n">
        <f aca="false">GrassWatbal!AA1363+GrassWatbal!W1363-F1363</f>
        <v>53.6132318264577</v>
      </c>
      <c r="I1363" s="6" t="n">
        <f aca="false">GrassWatbal!W1363</f>
        <v>5.7654</v>
      </c>
      <c r="J1363" s="7" t="n">
        <f aca="false">GrassHrFlux!P1363-GrassHrFlux!P1362</f>
        <v>0.199999999999999</v>
      </c>
      <c r="K1363" s="7" t="n">
        <f aca="false">TreeCalculations!$J$2*TreeCalculations!$K$2*(J1363/TreeCalculations!$L$2)</f>
        <v>0.000262127226738202</v>
      </c>
      <c r="L1363" s="2" t="n">
        <f aca="false">OliveWatbal!V1363/(OliveTree!$C$31*2*OliveTree!$C$31*2)</f>
        <v>-28.943612</v>
      </c>
      <c r="M1363" s="12" t="n">
        <f aca="false">OliveWatbal!AA1363</f>
        <v>52.6201</v>
      </c>
      <c r="N1363" s="8" t="n">
        <f aca="false">(0.5*OliveWatbal!J1363*OliveTree!$C$31*OliveTree!$C$31/18.0152*40.7*60*60)/TreeCalculations!$I$3/TreeCalculations!$I$3</f>
        <v>61.6084750655003</v>
      </c>
      <c r="O1363" s="8" t="n">
        <f aca="false">(OliveHrFlx!K1363*18.0152*OliveTree!$C$31*OliveTree!$C$31*2.45*0.5)/TreeCalculations!$I$3/TreeCalculations!$I$3</f>
        <v>12.949866216</v>
      </c>
      <c r="P1363" s="4" t="n">
        <f aca="false">N1363+(0.5*OliveWatbal!F1363*OliveTree!$C$31*OliveTree!$C$31/18.0152*40.7*60*60)/TreeCalculations!$I$3/TreeCalculations!$I$3 + (0.5*OliveWatbal!G1363*OliveTree!$C$31*OliveTree!$C$31/18.0152*40.7*60*60)/TreeCalculations!$I$3/TreeCalculations!$I$3</f>
        <v>61.6084750655003</v>
      </c>
      <c r="Q1363" s="11" t="n">
        <f aca="false">OliveWatbal!AA1363-OliveWatbal!W1363-F1363</f>
        <v>38.5595318264577</v>
      </c>
      <c r="R1363" s="11" t="n">
        <f aca="false">OliveWatbal!AA1363+OliveWatbal!W1363-F1363</f>
        <v>50.6421318264577</v>
      </c>
      <c r="S1363" s="6" t="n">
        <f aca="false">OliveWatbal!W1363</f>
        <v>6.0413</v>
      </c>
      <c r="T1363" s="7" t="n">
        <f aca="false">OliveHrFlx!P1363-OliveHrFlx!P1362</f>
        <v>0.17</v>
      </c>
      <c r="U1363" s="7" t="n">
        <f aca="false">TreeCalculations!$J$3*TreeCalculations!$K$3*(T1363/TreeCalculations!$L$3)</f>
        <v>0.00557020356818681</v>
      </c>
    </row>
    <row r="1364" customFormat="false" ht="12.8" hidden="false" customHeight="false" outlineLevel="0" collapsed="false">
      <c r="C1364" s="2" t="n">
        <f aca="false">GrassWatbal!AA1364</f>
        <v>89.1627</v>
      </c>
      <c r="D1364" s="3" t="n">
        <f aca="false">(0.5*GrassWatbal!J1364*GrassTree!$C$31*GrassTree!$C$31/18.0152*40.7*60*60)/TreeCalculations!$I$2/TreeCalculations!$I$2</f>
        <v>10.3697433278565</v>
      </c>
      <c r="E1364" s="8" t="n">
        <f aca="false">(GrassHrFlux!K1364*18.0152*GrassTree!$C$31*GrassTree!$C$31*2.45*0.5)/TreeCalculations!$I$2/TreeCalculations!$I$2</f>
        <v>1.597768088</v>
      </c>
      <c r="F1364" s="10" t="n">
        <f aca="false">D1364+(0.5*GrassWatbal!F1364*GrassTree!$C$31*GrassTree!$C$31/18.0152*40.7*60*60)/TreeCalculations!$I$2/TreeCalculations!$I$2 + (0.5*GrassWatbal!G1364*GrassTree!$C$31*GrassTree!$C$31/18.0152*40.7*60*60)/TreeCalculations!$I$2/TreeCalculations!$I$2</f>
        <v>10.3697433278565</v>
      </c>
      <c r="G1364" s="5" t="n">
        <f aca="false">GrassWatbal!AA1364-GrassWatbal!W1364-F1364</f>
        <v>74.3809566721435</v>
      </c>
      <c r="H1364" s="11" t="n">
        <f aca="false">GrassWatbal!AA1364+GrassWatbal!W1364-F1364</f>
        <v>83.2049566721435</v>
      </c>
      <c r="I1364" s="6" t="n">
        <f aca="false">GrassWatbal!W1364</f>
        <v>4.412</v>
      </c>
      <c r="J1364" s="7" t="n">
        <f aca="false">GrassHrFlux!P1364-GrassHrFlux!P1363</f>
        <v>0.220000000000001</v>
      </c>
      <c r="K1364" s="7" t="n">
        <f aca="false">TreeCalculations!$J$2*TreeCalculations!$K$2*(J1364/TreeCalculations!$L$2)</f>
        <v>0.000288339949412024</v>
      </c>
      <c r="L1364" s="2" t="n">
        <f aca="false">OliveWatbal!V1364/(OliveTree!$C$31*2*OliveTree!$C$31*2)</f>
        <v>-47.427364</v>
      </c>
      <c r="M1364" s="12" t="n">
        <f aca="false">OliveWatbal!AA1364</f>
        <v>83.6299</v>
      </c>
      <c r="N1364" s="8" t="n">
        <f aca="false">(0.5*OliveWatbal!J1364*OliveTree!$C$31*OliveTree!$C$31/18.0152*40.7*60*60)/TreeCalculations!$I$3/TreeCalculations!$I$3</f>
        <v>77.3135529996892</v>
      </c>
      <c r="O1364" s="8" t="n">
        <f aca="false">(OliveHrFlx!K1364*18.0152*OliveTree!$C$31*OliveTree!$C$31*2.45*0.5)/TreeCalculations!$I$3/TreeCalculations!$I$3</f>
        <v>15.01769591</v>
      </c>
      <c r="P1364" s="4" t="n">
        <f aca="false">N1364+(0.5*OliveWatbal!F1364*OliveTree!$C$31*OliveTree!$C$31/18.0152*40.7*60*60)/TreeCalculations!$I$3/TreeCalculations!$I$3 + (0.5*OliveWatbal!G1364*OliveTree!$C$31*OliveTree!$C$31/18.0152*40.7*60*60)/TreeCalculations!$I$3/TreeCalculations!$I$3</f>
        <v>77.3135529996892</v>
      </c>
      <c r="Q1364" s="11" t="n">
        <f aca="false">OliveWatbal!AA1364-OliveWatbal!W1364-F1364</f>
        <v>68.4463566721435</v>
      </c>
      <c r="R1364" s="11" t="n">
        <f aca="false">OliveWatbal!AA1364+OliveWatbal!W1364-F1364</f>
        <v>78.0739566721435</v>
      </c>
      <c r="S1364" s="6" t="n">
        <f aca="false">OliveWatbal!W1364</f>
        <v>4.8138</v>
      </c>
      <c r="T1364" s="7" t="n">
        <f aca="false">OliveHrFlx!P1364-OliveHrFlx!P1363</f>
        <v>0.209999999999999</v>
      </c>
      <c r="U1364" s="7" t="n">
        <f aca="false">TreeCalculations!$J$3*TreeCalculations!$K$3*(T1364/TreeCalculations!$L$3)</f>
        <v>0.0068808397018778</v>
      </c>
    </row>
    <row r="1365" customFormat="false" ht="12.8" hidden="false" customHeight="false" outlineLevel="0" collapsed="false">
      <c r="C1365" s="2" t="n">
        <f aca="false">GrassWatbal!AA1365</f>
        <v>112.2652</v>
      </c>
      <c r="D1365" s="3" t="n">
        <f aca="false">(0.5*GrassWatbal!J1365*GrassTree!$C$31*GrassTree!$C$31/18.0152*40.7*60*60)/TreeCalculations!$I$2/TreeCalculations!$I$2</f>
        <v>9.55643012567166</v>
      </c>
      <c r="E1365" s="8" t="n">
        <f aca="false">(GrassHrFlux!K1365*18.0152*GrassTree!$C$31*GrassTree!$C$31*2.45*0.5)/TreeCalculations!$I$2/TreeCalculations!$I$2</f>
        <v>2.41651389</v>
      </c>
      <c r="F1365" s="10" t="n">
        <f aca="false">D1365+(0.5*GrassWatbal!F1365*GrassTree!$C$31*GrassTree!$C$31/18.0152*40.7*60*60)/TreeCalculations!$I$2/TreeCalculations!$I$2 + (0.5*GrassWatbal!G1365*GrassTree!$C$31*GrassTree!$C$31/18.0152*40.7*60*60)/TreeCalculations!$I$2/TreeCalculations!$I$2</f>
        <v>9.55643012567166</v>
      </c>
      <c r="G1365" s="5" t="n">
        <f aca="false">GrassWatbal!AA1365-GrassWatbal!W1365-F1365</f>
        <v>99.5071698743283</v>
      </c>
      <c r="H1365" s="11" t="n">
        <f aca="false">GrassWatbal!AA1365+GrassWatbal!W1365-F1365</f>
        <v>105.910369874328</v>
      </c>
      <c r="I1365" s="6" t="n">
        <f aca="false">GrassWatbal!W1365</f>
        <v>3.2016</v>
      </c>
      <c r="J1365" s="7" t="n">
        <f aca="false">GrassHrFlux!P1365-GrassHrFlux!P1364</f>
        <v>0.26</v>
      </c>
      <c r="K1365" s="7" t="n">
        <f aca="false">TreeCalculations!$J$2*TreeCalculations!$K$2*(J1365/TreeCalculations!$L$2)</f>
        <v>0.000340765394759664</v>
      </c>
      <c r="L1365" s="2" t="n">
        <f aca="false">OliveWatbal!V1365/(OliveTree!$C$31*2*OliveTree!$C$31*2)</f>
        <v>-60.248024</v>
      </c>
      <c r="M1365" s="12" t="n">
        <f aca="false">OliveWatbal!AA1365</f>
        <v>105.11</v>
      </c>
      <c r="N1365" s="8" t="n">
        <f aca="false">(0.5*OliveWatbal!J1365*OliveTree!$C$31*OliveTree!$C$31/18.0152*40.7*60*60)/TreeCalculations!$I$3/TreeCalculations!$I$3</f>
        <v>89.6596474088548</v>
      </c>
      <c r="O1365" s="8" t="n">
        <f aca="false">(OliveHrFlx!K1365*18.0152*OliveTree!$C$31*OliveTree!$C$31*2.45*0.5)/TreeCalculations!$I$3/TreeCalculations!$I$3</f>
        <v>17.670344034</v>
      </c>
      <c r="P1365" s="4" t="n">
        <f aca="false">N1365+(0.5*OliveWatbal!F1365*OliveTree!$C$31*OliveTree!$C$31/18.0152*40.7*60*60)/TreeCalculations!$I$3/TreeCalculations!$I$3 + (0.5*OliveWatbal!G1365*OliveTree!$C$31*OliveTree!$C$31/18.0152*40.7*60*60)/TreeCalculations!$I$3/TreeCalculations!$I$3</f>
        <v>89.6596474088548</v>
      </c>
      <c r="Q1365" s="11" t="n">
        <f aca="false">OliveWatbal!AA1365-OliveWatbal!W1365-F1365</f>
        <v>91.9361698743283</v>
      </c>
      <c r="R1365" s="11" t="n">
        <f aca="false">OliveWatbal!AA1365+OliveWatbal!W1365-F1365</f>
        <v>99.1709698743284</v>
      </c>
      <c r="S1365" s="6" t="n">
        <f aca="false">OliveWatbal!W1365</f>
        <v>3.6174</v>
      </c>
      <c r="T1365" s="7" t="n">
        <f aca="false">OliveHrFlx!P1365-OliveHrFlx!P1364</f>
        <v>0.25</v>
      </c>
      <c r="U1365" s="7" t="n">
        <f aca="false">TreeCalculations!$J$3*TreeCalculations!$K$3*(T1365/TreeCalculations!$L$3)</f>
        <v>0.00819147583556885</v>
      </c>
    </row>
    <row r="1366" customFormat="false" ht="12.8" hidden="false" customHeight="false" outlineLevel="0" collapsed="false">
      <c r="C1366" s="2" t="n">
        <f aca="false">GrassWatbal!AA1366</f>
        <v>159.6628</v>
      </c>
      <c r="D1366" s="3" t="n">
        <f aca="false">(0.5*GrassWatbal!J1366*GrassTree!$C$31*GrassTree!$C$31/18.0152*40.7*60*60)/TreeCalculations!$I$2/TreeCalculations!$I$2</f>
        <v>14.4485090368134</v>
      </c>
      <c r="E1366" s="8" t="n">
        <f aca="false">(GrassHrFlux!K1366*18.0152*GrassTree!$C$31*GrassTree!$C$31*2.45*0.5)/TreeCalculations!$I$2/TreeCalculations!$I$2</f>
        <v>2.888782358</v>
      </c>
      <c r="F1366" s="10" t="n">
        <f aca="false">D1366+(0.5*GrassWatbal!F1366*GrassTree!$C$31*GrassTree!$C$31/18.0152*40.7*60*60)/TreeCalculations!$I$2/TreeCalculations!$I$2 + (0.5*GrassWatbal!G1366*GrassTree!$C$31*GrassTree!$C$31/18.0152*40.7*60*60)/TreeCalculations!$I$2/TreeCalculations!$I$2</f>
        <v>14.4485090368134</v>
      </c>
      <c r="G1366" s="5" t="n">
        <f aca="false">GrassWatbal!AA1366-GrassWatbal!W1366-F1366</f>
        <v>142.508390963187</v>
      </c>
      <c r="H1366" s="11" t="n">
        <f aca="false">GrassWatbal!AA1366+GrassWatbal!W1366-F1366</f>
        <v>147.920190963187</v>
      </c>
      <c r="I1366" s="6" t="n">
        <f aca="false">GrassWatbal!W1366</f>
        <v>2.7059</v>
      </c>
      <c r="J1366" s="7" t="n">
        <f aca="false">GrassHrFlux!P1366-GrassHrFlux!P1365</f>
        <v>0.42</v>
      </c>
      <c r="K1366" s="7" t="n">
        <f aca="false">TreeCalculations!$J$2*TreeCalculations!$K$2*(J1366/TreeCalculations!$L$2)</f>
        <v>0.000550467176150226</v>
      </c>
      <c r="L1366" s="2" t="n">
        <f aca="false">OliveWatbal!V1366/(OliveTree!$C$31*2*OliveTree!$C$31*2)</f>
        <v>-86.454276</v>
      </c>
      <c r="M1366" s="12" t="n">
        <f aca="false">OliveWatbal!AA1366</f>
        <v>149.6296</v>
      </c>
      <c r="N1366" s="8" t="n">
        <f aca="false">(0.5*OliveWatbal!J1366*OliveTree!$C$31*OliveTree!$C$31/18.0152*40.7*60*60)/TreeCalculations!$I$3/TreeCalculations!$I$3</f>
        <v>105.498922021404</v>
      </c>
      <c r="O1366" s="8" t="n">
        <f aca="false">(OliveHrFlx!K1366*18.0152*OliveTree!$C$31*OliveTree!$C$31*2.45*0.5)/TreeCalculations!$I$3/TreeCalculations!$I$3</f>
        <v>20.585608736</v>
      </c>
      <c r="P1366" s="4" t="n">
        <f aca="false">N1366+(0.5*OliveWatbal!F1366*OliveTree!$C$31*OliveTree!$C$31/18.0152*40.7*60*60)/TreeCalculations!$I$3/TreeCalculations!$I$3 + (0.5*OliveWatbal!G1366*OliveTree!$C$31*OliveTree!$C$31/18.0152*40.7*60*60)/TreeCalculations!$I$3/TreeCalculations!$I$3</f>
        <v>105.498922021404</v>
      </c>
      <c r="Q1366" s="11" t="n">
        <f aca="false">OliveWatbal!AA1366-OliveWatbal!W1366-F1366</f>
        <v>131.534890963187</v>
      </c>
      <c r="R1366" s="11" t="n">
        <f aca="false">OliveWatbal!AA1366+OliveWatbal!W1366-F1366</f>
        <v>138.827290963187</v>
      </c>
      <c r="S1366" s="6" t="n">
        <f aca="false">OliveWatbal!W1366</f>
        <v>3.6462</v>
      </c>
      <c r="T1366" s="7" t="n">
        <f aca="false">OliveHrFlx!P1366-OliveHrFlx!P1365</f>
        <v>0.390000000000001</v>
      </c>
      <c r="U1366" s="7" t="n">
        <f aca="false">TreeCalculations!$J$3*TreeCalculations!$K$3*(T1366/TreeCalculations!$L$3)</f>
        <v>0.0127787023034874</v>
      </c>
    </row>
    <row r="1367" customFormat="false" ht="12.8" hidden="false" customHeight="false" outlineLevel="0" collapsed="false">
      <c r="C1367" s="2" t="n">
        <f aca="false">GrassWatbal!AA1367</f>
        <v>199.918</v>
      </c>
      <c r="D1367" s="3" t="n">
        <f aca="false">(0.5*GrassWatbal!J1367*GrassTree!$C$31*GrassTree!$C$31/18.0152*40.7*60*60)/TreeCalculations!$I$2/TreeCalculations!$I$2</f>
        <v>17.2951052444602</v>
      </c>
      <c r="E1367" s="8" t="n">
        <f aca="false">(GrassHrFlux!K1367*18.0152*GrassTree!$C$31*GrassTree!$C$31*2.45*0.5)/TreeCalculations!$I$2/TreeCalculations!$I$2</f>
        <v>3.623667404</v>
      </c>
      <c r="F1367" s="10" t="n">
        <f aca="false">D1367+(0.5*GrassWatbal!F1367*GrassTree!$C$31*GrassTree!$C$31/18.0152*40.7*60*60)/TreeCalculations!$I$2/TreeCalculations!$I$2 + (0.5*GrassWatbal!G1367*GrassTree!$C$31*GrassTree!$C$31/18.0152*40.7*60*60)/TreeCalculations!$I$2/TreeCalculations!$I$2</f>
        <v>17.2951052444602</v>
      </c>
      <c r="G1367" s="5" t="n">
        <f aca="false">GrassWatbal!AA1367-GrassWatbal!W1367-F1367</f>
        <v>181.49629475554</v>
      </c>
      <c r="H1367" s="11" t="n">
        <f aca="false">GrassWatbal!AA1367+GrassWatbal!W1367-F1367</f>
        <v>183.74949475554</v>
      </c>
      <c r="I1367" s="6" t="n">
        <f aca="false">GrassWatbal!W1367</f>
        <v>1.1266</v>
      </c>
      <c r="J1367" s="7" t="n">
        <f aca="false">GrassHrFlux!P1367-GrassHrFlux!P1366</f>
        <v>0.52</v>
      </c>
      <c r="K1367" s="7" t="n">
        <f aca="false">TreeCalculations!$J$2*TreeCalculations!$K$2*(J1367/TreeCalculations!$L$2)</f>
        <v>0.000681530789519328</v>
      </c>
      <c r="L1367" s="2" t="n">
        <f aca="false">OliveWatbal!V1367/(OliveTree!$C$31*2*OliveTree!$C$31*2)</f>
        <v>-108.639628</v>
      </c>
      <c r="M1367" s="12" t="n">
        <f aca="false">OliveWatbal!AA1367</f>
        <v>187.7583</v>
      </c>
      <c r="N1367" s="8" t="n">
        <f aca="false">(0.5*OliveWatbal!J1367*OliveTree!$C$31*OliveTree!$C$31/18.0152*40.7*60*60)/TreeCalculations!$I$3/TreeCalculations!$I$3</f>
        <v>122.90789111417</v>
      </c>
      <c r="O1367" s="8" t="n">
        <f aca="false">(OliveHrFlx!K1367*18.0152*OliveTree!$C$31*OliveTree!$C$31*2.45*0.5)/TreeCalculations!$I$3/TreeCalculations!$I$3</f>
        <v>24.913265118</v>
      </c>
      <c r="P1367" s="4" t="n">
        <f aca="false">N1367+(0.5*OliveWatbal!F1367*OliveTree!$C$31*OliveTree!$C$31/18.0152*40.7*60*60)/TreeCalculations!$I$3/TreeCalculations!$I$3 + (0.5*OliveWatbal!G1367*OliveTree!$C$31*OliveTree!$C$31/18.0152*40.7*60*60)/TreeCalculations!$I$3/TreeCalculations!$I$3</f>
        <v>122.90789111417</v>
      </c>
      <c r="Q1367" s="11" t="n">
        <f aca="false">OliveWatbal!AA1367-OliveWatbal!W1367-F1367</f>
        <v>167.79209475554</v>
      </c>
      <c r="R1367" s="11" t="n">
        <f aca="false">OliveWatbal!AA1367+OliveWatbal!W1367-F1367</f>
        <v>173.13429475554</v>
      </c>
      <c r="S1367" s="6" t="n">
        <f aca="false">OliveWatbal!W1367</f>
        <v>2.6711</v>
      </c>
      <c r="T1367" s="7" t="n">
        <f aca="false">OliveHrFlx!P1367-OliveHrFlx!P1366</f>
        <v>0.49</v>
      </c>
      <c r="U1367" s="7" t="n">
        <f aca="false">TreeCalculations!$J$3*TreeCalculations!$K$3*(T1367/TreeCalculations!$L$3)</f>
        <v>0.0160552926377149</v>
      </c>
    </row>
    <row r="1368" customFormat="false" ht="12.8" hidden="false" customHeight="false" outlineLevel="0" collapsed="false">
      <c r="C1368" s="2" t="n">
        <f aca="false">GrassWatbal!AA1368</f>
        <v>258.9362</v>
      </c>
      <c r="D1368" s="3" t="n">
        <f aca="false">(0.5*GrassWatbal!J1368*GrassTree!$C$31*GrassTree!$C$31/18.0152*40.7*60*60)/TreeCalculations!$I$2/TreeCalculations!$I$2</f>
        <v>21.6869965362583</v>
      </c>
      <c r="E1368" s="8" t="n">
        <f aca="false">(GrassHrFlux!K1368*18.0152*GrassTree!$C$31*GrassTree!$C$31*2.45*0.5)/TreeCalculations!$I$2/TreeCalculations!$I$2</f>
        <v>5.2964688</v>
      </c>
      <c r="F1368" s="10" t="n">
        <f aca="false">D1368+(0.5*GrassWatbal!F1368*GrassTree!$C$31*GrassTree!$C$31/18.0152*40.7*60*60)/TreeCalculations!$I$2/TreeCalculations!$I$2 + (0.5*GrassWatbal!G1368*GrassTree!$C$31*GrassTree!$C$31/18.0152*40.7*60*60)/TreeCalculations!$I$2/TreeCalculations!$I$2</f>
        <v>21.6869965362583</v>
      </c>
      <c r="G1368" s="5" t="n">
        <f aca="false">GrassWatbal!AA1368-GrassWatbal!W1368-F1368</f>
        <v>237.906003463742</v>
      </c>
      <c r="H1368" s="11" t="n">
        <f aca="false">GrassWatbal!AA1368+GrassWatbal!W1368-F1368</f>
        <v>236.592403463742</v>
      </c>
      <c r="I1368" s="6" t="n">
        <f aca="false">GrassWatbal!W1368</f>
        <v>-0.6568</v>
      </c>
      <c r="J1368" s="7" t="n">
        <f aca="false">GrassHrFlux!P1368-GrassHrFlux!P1367</f>
        <v>0.75</v>
      </c>
      <c r="K1368" s="7" t="n">
        <f aca="false">TreeCalculations!$J$2*TreeCalculations!$K$2*(J1368/TreeCalculations!$L$2)</f>
        <v>0.000982977100268262</v>
      </c>
      <c r="L1368" s="2" t="n">
        <f aca="false">OliveWatbal!V1368/(OliveTree!$C$31*2*OliveTree!$C$31*2)</f>
        <v>-141.094396</v>
      </c>
      <c r="M1368" s="12" t="n">
        <f aca="false">OliveWatbal!AA1368</f>
        <v>242.7809</v>
      </c>
      <c r="N1368" s="8" t="n">
        <f aca="false">(0.5*OliveWatbal!J1368*OliveTree!$C$31*OliveTree!$C$31/18.0152*40.7*60*60)/TreeCalculations!$I$3/TreeCalculations!$I$3</f>
        <v>148.734651849549</v>
      </c>
      <c r="O1368" s="8" t="n">
        <f aca="false">(OliveHrFlx!K1368*18.0152*OliveTree!$C$31*OliveTree!$C$31*2.45*0.5)/TreeCalculations!$I$3/TreeCalculations!$I$3</f>
        <v>36.139572112</v>
      </c>
      <c r="P1368" s="4" t="n">
        <f aca="false">N1368+(0.5*OliveWatbal!F1368*OliveTree!$C$31*OliveTree!$C$31/18.0152*40.7*60*60)/TreeCalculations!$I$3/TreeCalculations!$I$3 + (0.5*OliveWatbal!G1368*OliveTree!$C$31*OliveTree!$C$31/18.0152*40.7*60*60)/TreeCalculations!$I$3/TreeCalculations!$I$3</f>
        <v>148.734651849549</v>
      </c>
      <c r="Q1368" s="11" t="n">
        <f aca="false">OliveWatbal!AA1368-OliveWatbal!W1368-F1368</f>
        <v>220.133303463742</v>
      </c>
      <c r="R1368" s="11" t="n">
        <f aca="false">OliveWatbal!AA1368+OliveWatbal!W1368-F1368</f>
        <v>222.054503463742</v>
      </c>
      <c r="S1368" s="6" t="n">
        <f aca="false">OliveWatbal!W1368</f>
        <v>0.9606</v>
      </c>
      <c r="T1368" s="7" t="n">
        <f aca="false">OliveHrFlx!P1368-OliveHrFlx!P1367</f>
        <v>0.67</v>
      </c>
      <c r="U1368" s="7" t="n">
        <f aca="false">TreeCalculations!$J$3*TreeCalculations!$K$3*(T1368/TreeCalculations!$L$3)</f>
        <v>0.0219531552393245</v>
      </c>
    </row>
    <row r="1369" customFormat="false" ht="12.8" hidden="false" customHeight="false" outlineLevel="0" collapsed="false">
      <c r="C1369" s="2" t="n">
        <f aca="false">GrassWatbal!AA1369</f>
        <v>416.2886</v>
      </c>
      <c r="D1369" s="3" t="n">
        <f aca="false">(0.5*GrassWatbal!J1369*GrassTree!$C$31*GrassTree!$C$31/18.0152*40.7*60*60)/TreeCalculations!$I$2/TreeCalculations!$I$2</f>
        <v>31.7110817531862</v>
      </c>
      <c r="E1369" s="8" t="n">
        <f aca="false">(GrassHrFlux!K1369*18.0152*GrassTree!$C$31*GrassTree!$C$31*2.45*0.5)/TreeCalculations!$I$2/TreeCalculations!$I$2</f>
        <v>6.647068344</v>
      </c>
      <c r="F1369" s="10" t="n">
        <f aca="false">D1369+(0.5*GrassWatbal!F1369*GrassTree!$C$31*GrassTree!$C$31/18.0152*40.7*60*60)/TreeCalculations!$I$2/TreeCalculations!$I$2 + (0.5*GrassWatbal!G1369*GrassTree!$C$31*GrassTree!$C$31/18.0152*40.7*60*60)/TreeCalculations!$I$2/TreeCalculations!$I$2</f>
        <v>31.7110817531862</v>
      </c>
      <c r="G1369" s="5" t="n">
        <f aca="false">GrassWatbal!AA1369-GrassWatbal!W1369-F1369</f>
        <v>387.377218246814</v>
      </c>
      <c r="H1369" s="11" t="n">
        <f aca="false">GrassWatbal!AA1369+GrassWatbal!W1369-F1369</f>
        <v>381.777818246814</v>
      </c>
      <c r="I1369" s="6" t="n">
        <f aca="false">GrassWatbal!W1369</f>
        <v>-2.7997</v>
      </c>
      <c r="J1369" s="7" t="n">
        <f aca="false">GrassHrFlux!P1369-GrassHrFlux!P1368</f>
        <v>0.83</v>
      </c>
      <c r="K1369" s="7" t="n">
        <f aca="false">TreeCalculations!$J$2*TreeCalculations!$K$2*(J1369/TreeCalculations!$L$2)</f>
        <v>0.00108782799096354</v>
      </c>
      <c r="L1369" s="2" t="n">
        <f aca="false">OliveWatbal!V1369/(OliveTree!$C$31*2*OliveTree!$C$31*2)</f>
        <v>-218.978732</v>
      </c>
      <c r="M1369" s="12" t="n">
        <f aca="false">OliveWatbal!AA1369</f>
        <v>389.9793</v>
      </c>
      <c r="N1369" s="8" t="n">
        <f aca="false">(0.5*OliveWatbal!J1369*OliveTree!$C$31*OliveTree!$C$31/18.0152*40.7*60*60)/TreeCalculations!$I$3/TreeCalculations!$I$3</f>
        <v>215.763859407611</v>
      </c>
      <c r="O1369" s="8" t="n">
        <f aca="false">(OliveHrFlx!K1369*18.0152*OliveTree!$C$31*OliveTree!$C$31*2.45*0.5)/TreeCalculations!$I$3/TreeCalculations!$I$3</f>
        <v>44.507992816</v>
      </c>
      <c r="P1369" s="4" t="n">
        <f aca="false">N1369+(0.5*OliveWatbal!F1369*OliveTree!$C$31*OliveTree!$C$31/18.0152*40.7*60*60)/TreeCalculations!$I$3/TreeCalculations!$I$3 + (0.5*OliveWatbal!G1369*OliveTree!$C$31*OliveTree!$C$31/18.0152*40.7*60*60)/TreeCalculations!$I$3/TreeCalculations!$I$3</f>
        <v>215.763859407611</v>
      </c>
      <c r="Q1369" s="11" t="n">
        <f aca="false">OliveWatbal!AA1369-OliveWatbal!W1369-F1369</f>
        <v>357.961618246814</v>
      </c>
      <c r="R1369" s="11" t="n">
        <f aca="false">OliveWatbal!AA1369+OliveWatbal!W1369-F1369</f>
        <v>358.574818246814</v>
      </c>
      <c r="S1369" s="6" t="n">
        <f aca="false">OliveWatbal!W1369</f>
        <v>0.3066</v>
      </c>
      <c r="T1369" s="7" t="n">
        <f aca="false">OliveHrFlx!P1369-OliveHrFlx!P1368</f>
        <v>0.789999999999999</v>
      </c>
      <c r="U1369" s="7" t="n">
        <f aca="false">TreeCalculations!$J$3*TreeCalculations!$K$3*(T1369/TreeCalculations!$L$3)</f>
        <v>0.0258850636403975</v>
      </c>
    </row>
    <row r="1370" customFormat="false" ht="12.8" hidden="false" customHeight="false" outlineLevel="0" collapsed="false">
      <c r="C1370" s="2" t="n">
        <f aca="false">GrassWatbal!AA1370</f>
        <v>531.7783</v>
      </c>
      <c r="D1370" s="3" t="n">
        <f aca="false">(0.5*GrassWatbal!J1370*GrassTree!$C$31*GrassTree!$C$31/18.0152*40.7*60*60)/TreeCalculations!$I$2/TreeCalculations!$I$2</f>
        <v>39.8035481149252</v>
      </c>
      <c r="E1370" s="8" t="n">
        <f aca="false">(GrassHrFlux!K1370*18.0152*GrassTree!$C$31*GrassTree!$C$31*2.45*0.5)/TreeCalculations!$I$2/TreeCalculations!$I$2</f>
        <v>6.799341822</v>
      </c>
      <c r="F1370" s="10" t="n">
        <f aca="false">D1370+(0.5*GrassWatbal!F1370*GrassTree!$C$31*GrassTree!$C$31/18.0152*40.7*60*60)/TreeCalculations!$I$2/TreeCalculations!$I$2 + (0.5*GrassWatbal!G1370*GrassTree!$C$31*GrassTree!$C$31/18.0152*40.7*60*60)/TreeCalculations!$I$2/TreeCalculations!$I$2</f>
        <v>39.8035481149252</v>
      </c>
      <c r="G1370" s="5" t="n">
        <f aca="false">GrassWatbal!AA1370-GrassWatbal!W1370-F1370</f>
        <v>498.162551885075</v>
      </c>
      <c r="H1370" s="11" t="n">
        <f aca="false">GrassWatbal!AA1370+GrassWatbal!W1370-F1370</f>
        <v>485.786951885075</v>
      </c>
      <c r="I1370" s="6" t="n">
        <f aca="false">GrassWatbal!W1370</f>
        <v>-6.1878</v>
      </c>
      <c r="J1370" s="7" t="n">
        <f aca="false">GrassHrFlux!P1370-GrassHrFlux!P1369</f>
        <v>0.42</v>
      </c>
      <c r="K1370" s="7" t="n">
        <f aca="false">TreeCalculations!$J$2*TreeCalculations!$K$2*(J1370/TreeCalculations!$L$2)</f>
        <v>0.000550467176150226</v>
      </c>
      <c r="L1370" s="2" t="n">
        <f aca="false">OliveWatbal!V1370/(OliveTree!$C$31*2*OliveTree!$C$31*2)</f>
        <v>-264.777012</v>
      </c>
      <c r="M1370" s="12" t="n">
        <f aca="false">OliveWatbal!AA1370</f>
        <v>497.3645</v>
      </c>
      <c r="N1370" s="8" t="n">
        <f aca="false">(0.5*OliveWatbal!J1370*OliveTree!$C$31*OliveTree!$C$31/18.0152*40.7*60*60)/TreeCalculations!$I$3/TreeCalculations!$I$3</f>
        <v>265.725689417825</v>
      </c>
      <c r="O1370" s="8" t="n">
        <f aca="false">(OliveHrFlx!K1370*18.0152*OliveTree!$C$31*OliveTree!$C$31*2.45*0.5)/TreeCalculations!$I$3/TreeCalculations!$I$3</f>
        <v>45.06412204</v>
      </c>
      <c r="P1370" s="4" t="n">
        <f aca="false">N1370+(0.5*OliveWatbal!F1370*OliveTree!$C$31*OliveTree!$C$31/18.0152*40.7*60*60)/TreeCalculations!$I$3/TreeCalculations!$I$3 + (0.5*OliveWatbal!G1370*OliveTree!$C$31*OliveTree!$C$31/18.0152*40.7*60*60)/TreeCalculations!$I$3/TreeCalculations!$I$3</f>
        <v>265.725689417825</v>
      </c>
      <c r="Q1370" s="11" t="n">
        <f aca="false">OliveWatbal!AA1370-OliveWatbal!W1370-F1370</f>
        <v>461.134351885075</v>
      </c>
      <c r="R1370" s="11" t="n">
        <f aca="false">OliveWatbal!AA1370+OliveWatbal!W1370-F1370</f>
        <v>453.987551885075</v>
      </c>
      <c r="S1370" s="6" t="n">
        <f aca="false">OliveWatbal!W1370</f>
        <v>-3.5734</v>
      </c>
      <c r="T1370" s="7" t="n">
        <f aca="false">OliveHrFlx!P1370-OliveHrFlx!P1369</f>
        <v>0.42</v>
      </c>
      <c r="U1370" s="7" t="n">
        <f aca="false">TreeCalculations!$J$3*TreeCalculations!$K$3*(T1370/TreeCalculations!$L$3)</f>
        <v>0.0137616794037557</v>
      </c>
    </row>
    <row r="1371" customFormat="false" ht="12.8" hidden="false" customHeight="false" outlineLevel="0" collapsed="false">
      <c r="C1371" s="2" t="n">
        <f aca="false">GrassWatbal!AA1371</f>
        <v>508.3687</v>
      </c>
      <c r="D1371" s="3" t="n">
        <f aca="false">(0.5*GrassWatbal!J1371*GrassTree!$C$31*GrassTree!$C$31/18.0152*40.7*60*60)/TreeCalculations!$I$2/TreeCalculations!$I$2</f>
        <v>40.7388582974377</v>
      </c>
      <c r="E1371" s="8" t="n">
        <f aca="false">(GrassHrFlux!K1371*18.0152*GrassTree!$C$31*GrassTree!$C$31*2.45*0.5)/TreeCalculations!$I$2/TreeCalculations!$I$2</f>
        <v>8.646485316</v>
      </c>
      <c r="F1371" s="10" t="n">
        <f aca="false">D1371+(0.5*GrassWatbal!F1371*GrassTree!$C$31*GrassTree!$C$31/18.0152*40.7*60*60)/TreeCalculations!$I$2/TreeCalculations!$I$2 + (0.5*GrassWatbal!G1371*GrassTree!$C$31*GrassTree!$C$31/18.0152*40.7*60*60)/TreeCalculations!$I$2/TreeCalculations!$I$2</f>
        <v>40.7388582974377</v>
      </c>
      <c r="G1371" s="5" t="n">
        <f aca="false">GrassWatbal!AA1371-GrassWatbal!W1371-F1371</f>
        <v>474.808741702562</v>
      </c>
      <c r="H1371" s="11" t="n">
        <f aca="false">GrassWatbal!AA1371+GrassWatbal!W1371-F1371</f>
        <v>460.450941702562</v>
      </c>
      <c r="I1371" s="6" t="n">
        <f aca="false">GrassWatbal!W1371</f>
        <v>-7.1789</v>
      </c>
      <c r="J1371" s="7" t="n">
        <f aca="false">GrassHrFlux!P1371-GrassHrFlux!P1370</f>
        <v>0.789999999999999</v>
      </c>
      <c r="K1371" s="7" t="n">
        <f aca="false">TreeCalculations!$J$2*TreeCalculations!$K$2*(J1371/TreeCalculations!$L$2)</f>
        <v>0.0010354025456159</v>
      </c>
      <c r="L1371" s="2" t="n">
        <f aca="false">OliveWatbal!V1371/(OliveTree!$C$31*2*OliveTree!$C$31*2)</f>
        <v>-256.623516</v>
      </c>
      <c r="M1371" s="12" t="n">
        <f aca="false">OliveWatbal!AA1371</f>
        <v>475.0892</v>
      </c>
      <c r="N1371" s="8" t="n">
        <f aca="false">(0.5*OliveWatbal!J1371*OliveTree!$C$31*OliveTree!$C$31/18.0152*40.7*60*60)/TreeCalculations!$I$3/TreeCalculations!$I$3</f>
        <v>269.044007282739</v>
      </c>
      <c r="O1371" s="8" t="n">
        <f aca="false">(OliveHrFlx!K1371*18.0152*OliveTree!$C$31*OliveTree!$C$31*2.45*0.5)/TreeCalculations!$I$3/TreeCalculations!$I$3</f>
        <v>57.371791414</v>
      </c>
      <c r="P1371" s="4" t="n">
        <f aca="false">N1371+(0.5*OliveWatbal!F1371*OliveTree!$C$31*OliveTree!$C$31/18.0152*40.7*60*60)/TreeCalculations!$I$3/TreeCalculations!$I$3 + (0.5*OliveWatbal!G1371*OliveTree!$C$31*OliveTree!$C$31/18.0152*40.7*60*60)/TreeCalculations!$I$3/TreeCalculations!$I$3</f>
        <v>269.044007282739</v>
      </c>
      <c r="Q1371" s="11" t="n">
        <f aca="false">OliveWatbal!AA1371-OliveWatbal!W1371-F1371</f>
        <v>439.691941702562</v>
      </c>
      <c r="R1371" s="11" t="n">
        <f aca="false">OliveWatbal!AA1371+OliveWatbal!W1371-F1371</f>
        <v>429.008741702562</v>
      </c>
      <c r="S1371" s="6" t="n">
        <f aca="false">OliveWatbal!W1371</f>
        <v>-5.3416</v>
      </c>
      <c r="T1371" s="7" t="n">
        <f aca="false">OliveHrFlx!P1371-OliveHrFlx!P1370</f>
        <v>0.720000000000001</v>
      </c>
      <c r="U1371" s="7" t="n">
        <f aca="false">TreeCalculations!$J$3*TreeCalculations!$K$3*(T1371/TreeCalculations!$L$3)</f>
        <v>0.0235914504064383</v>
      </c>
    </row>
    <row r="1372" customFormat="false" ht="12.8" hidden="false" customHeight="false" outlineLevel="0" collapsed="false">
      <c r="C1372" s="2" t="n">
        <f aca="false">GrassWatbal!AA1372</f>
        <v>724.0504</v>
      </c>
      <c r="D1372" s="3" t="n">
        <f aca="false">(0.5*GrassWatbal!J1372*GrassTree!$C$31*GrassTree!$C$31/18.0152*40.7*60*60)/TreeCalculations!$I$2/TreeCalculations!$I$2</f>
        <v>51.7511190550202</v>
      </c>
      <c r="E1372" s="8" t="n">
        <f aca="false">(GrassHrFlux!K1372*18.0152*GrassTree!$C$31*GrassTree!$C$31*2.45*0.5)/TreeCalculations!$I$2/TreeCalculations!$I$2</f>
        <v>7.88953165</v>
      </c>
      <c r="F1372" s="10" t="n">
        <f aca="false">D1372+(0.5*GrassWatbal!F1372*GrassTree!$C$31*GrassTree!$C$31/18.0152*40.7*60*60)/TreeCalculations!$I$2/TreeCalculations!$I$2 + (0.5*GrassWatbal!G1372*GrassTree!$C$31*GrassTree!$C$31/18.0152*40.7*60*60)/TreeCalculations!$I$2/TreeCalculations!$I$2</f>
        <v>51.7511190550202</v>
      </c>
      <c r="G1372" s="5" t="n">
        <f aca="false">GrassWatbal!AA1372-GrassWatbal!W1372-F1372</f>
        <v>680.98968094498</v>
      </c>
      <c r="H1372" s="11" t="n">
        <f aca="false">GrassWatbal!AA1372+GrassWatbal!W1372-F1372</f>
        <v>663.60888094498</v>
      </c>
      <c r="I1372" s="6" t="n">
        <f aca="false">GrassWatbal!W1372</f>
        <v>-8.6904</v>
      </c>
      <c r="J1372" s="7" t="n">
        <f aca="false">GrassHrFlux!P1372-GrassHrFlux!P1371</f>
        <v>0.830000000000002</v>
      </c>
      <c r="K1372" s="7" t="n">
        <f aca="false">TreeCalculations!$J$2*TreeCalculations!$K$2*(J1372/TreeCalculations!$L$2)</f>
        <v>0.00108782799096355</v>
      </c>
      <c r="L1372" s="2" t="n">
        <f aca="false">OliveWatbal!V1372/(OliveTree!$C$31*2*OliveTree!$C$31*2)</f>
        <v>-336.479532</v>
      </c>
      <c r="M1372" s="12" t="n">
        <f aca="false">OliveWatbal!AA1372</f>
        <v>678.7828</v>
      </c>
      <c r="N1372" s="8" t="n">
        <f aca="false">(0.5*OliveWatbal!J1372*OliveTree!$C$31*OliveTree!$C$31/18.0152*40.7*60*60)/TreeCalculations!$I$3/TreeCalculations!$I$3</f>
        <v>342.530921666149</v>
      </c>
      <c r="O1372" s="8" t="n">
        <f aca="false">(OliveHrFlx!K1372*18.0152*OliveTree!$C$31*OliveTree!$C$31*2.45*0.5)/TreeCalculations!$I$3/TreeCalculations!$I$3</f>
        <v>52.995584068</v>
      </c>
      <c r="P1372" s="4" t="n">
        <f aca="false">N1372+(0.5*OliveWatbal!F1372*OliveTree!$C$31*OliveTree!$C$31/18.0152*40.7*60*60)/TreeCalculations!$I$3/TreeCalculations!$I$3 + (0.5*OliveWatbal!G1372*OliveTree!$C$31*OliveTree!$C$31/18.0152*40.7*60*60)/TreeCalculations!$I$3/TreeCalculations!$I$3</f>
        <v>342.530921666149</v>
      </c>
      <c r="Q1372" s="11" t="n">
        <f aca="false">OliveWatbal!AA1372-OliveWatbal!W1372-F1372</f>
        <v>631.88458094498</v>
      </c>
      <c r="R1372" s="11" t="n">
        <f aca="false">OliveWatbal!AA1372+OliveWatbal!W1372-F1372</f>
        <v>622.17878094498</v>
      </c>
      <c r="S1372" s="6" t="n">
        <f aca="false">OliveWatbal!W1372</f>
        <v>-4.8529</v>
      </c>
      <c r="T1372" s="7" t="n">
        <f aca="false">OliveHrFlx!P1372-OliveHrFlx!P1371</f>
        <v>0.809999999999999</v>
      </c>
      <c r="U1372" s="7" t="n">
        <f aca="false">TreeCalculations!$J$3*TreeCalculations!$K$3*(T1372/TreeCalculations!$L$3)</f>
        <v>0.026540381707243</v>
      </c>
    </row>
    <row r="1373" customFormat="false" ht="12.8" hidden="false" customHeight="false" outlineLevel="0" collapsed="false">
      <c r="C1373" s="2" t="n">
        <f aca="false">GrassWatbal!AA1373</f>
        <v>631.2749</v>
      </c>
      <c r="D1373" s="3" t="n">
        <f aca="false">(0.5*GrassWatbal!J1373*GrassTree!$C$31*GrassTree!$C$31/18.0152*40.7*60*60)/TreeCalculations!$I$2/TreeCalculations!$I$2</f>
        <v>47.2494304809272</v>
      </c>
      <c r="E1373" s="8" t="n">
        <f aca="false">(GrassHrFlux!K1373*18.0152*GrassTree!$C$31*GrassTree!$C$31*2.45*0.5)/TreeCalculations!$I$2/TreeCalculations!$I$2</f>
        <v>8.558210836</v>
      </c>
      <c r="F1373" s="10" t="n">
        <f aca="false">D1373+(0.5*GrassWatbal!F1373*GrassTree!$C$31*GrassTree!$C$31/18.0152*40.7*60*60)/TreeCalculations!$I$2/TreeCalculations!$I$2 + (0.5*GrassWatbal!G1373*GrassTree!$C$31*GrassTree!$C$31/18.0152*40.7*60*60)/TreeCalculations!$I$2/TreeCalculations!$I$2</f>
        <v>47.2494304809272</v>
      </c>
      <c r="G1373" s="5" t="n">
        <f aca="false">GrassWatbal!AA1373-GrassWatbal!W1373-F1373</f>
        <v>595.092169519073</v>
      </c>
      <c r="H1373" s="11" t="n">
        <f aca="false">GrassWatbal!AA1373+GrassWatbal!W1373-F1373</f>
        <v>572.958769519073</v>
      </c>
      <c r="I1373" s="6" t="n">
        <f aca="false">GrassWatbal!W1373</f>
        <v>-11.0667</v>
      </c>
      <c r="J1373" s="7" t="n">
        <f aca="false">GrassHrFlux!P1373-GrassHrFlux!P1372</f>
        <v>0.960000000000001</v>
      </c>
      <c r="K1373" s="7" t="n">
        <f aca="false">TreeCalculations!$J$2*TreeCalculations!$K$2*(J1373/TreeCalculations!$L$2)</f>
        <v>0.00125821068834338</v>
      </c>
      <c r="L1373" s="2" t="n">
        <f aca="false">OliveWatbal!V1373/(OliveTree!$C$31*2*OliveTree!$C$31*2)</f>
        <v>-298.65002</v>
      </c>
      <c r="M1373" s="12" t="n">
        <f aca="false">OliveWatbal!AA1373</f>
        <v>595.3768</v>
      </c>
      <c r="N1373" s="8" t="n">
        <f aca="false">(0.5*OliveWatbal!J1373*OliveTree!$C$31*OliveTree!$C$31/18.0152*40.7*60*60)/TreeCalculations!$I$3/TreeCalculations!$I$3</f>
        <v>316.39916847995</v>
      </c>
      <c r="O1373" s="8" t="n">
        <f aca="false">(OliveHrFlx!K1373*18.0152*OliveTree!$C$31*OliveTree!$C$31*2.45*0.5)/TreeCalculations!$I$3/TreeCalculations!$I$3</f>
        <v>57.453445308</v>
      </c>
      <c r="P1373" s="4" t="n">
        <f aca="false">N1373+(0.5*OliveWatbal!F1373*OliveTree!$C$31*OliveTree!$C$31/18.0152*40.7*60*60)/TreeCalculations!$I$3/TreeCalculations!$I$3 + (0.5*OliveWatbal!G1373*OliveTree!$C$31*OliveTree!$C$31/18.0152*40.7*60*60)/TreeCalculations!$I$3/TreeCalculations!$I$3</f>
        <v>316.39916847995</v>
      </c>
      <c r="Q1373" s="11" t="n">
        <f aca="false">OliveWatbal!AA1373-OliveWatbal!W1373-F1373</f>
        <v>553.212069519073</v>
      </c>
      <c r="R1373" s="11" t="n">
        <f aca="false">OliveWatbal!AA1373+OliveWatbal!W1373-F1373</f>
        <v>543.042669519073</v>
      </c>
      <c r="S1373" s="6" t="n">
        <f aca="false">OliveWatbal!W1373</f>
        <v>-5.0847</v>
      </c>
      <c r="T1373" s="7" t="n">
        <f aca="false">OliveHrFlx!P1373-OliveHrFlx!P1372</f>
        <v>0.950000000000003</v>
      </c>
      <c r="U1373" s="7" t="n">
        <f aca="false">TreeCalculations!$J$3*TreeCalculations!$K$3*(T1373/TreeCalculations!$L$3)</f>
        <v>0.0311276081751617</v>
      </c>
    </row>
    <row r="1374" customFormat="false" ht="12.8" hidden="false" customHeight="false" outlineLevel="0" collapsed="false">
      <c r="C1374" s="2" t="n">
        <f aca="false">GrassWatbal!AA1374</f>
        <v>658.6129</v>
      </c>
      <c r="D1374" s="3" t="n">
        <f aca="false">(0.5*GrassWatbal!J1374*GrassTree!$C$31*GrassTree!$C$31/18.0152*40.7*60*60)/TreeCalculations!$I$2/TreeCalculations!$I$2</f>
        <v>51.2753308317421</v>
      </c>
      <c r="E1374" s="8" t="n">
        <f aca="false">(GrassHrFlux!K1374*18.0152*GrassTree!$C$31*GrassTree!$C$31*2.45*0.5)/TreeCalculations!$I$2/TreeCalculations!$I$2</f>
        <v>9.308543916</v>
      </c>
      <c r="F1374" s="10" t="n">
        <f aca="false">D1374+(0.5*GrassWatbal!F1374*GrassTree!$C$31*GrassTree!$C$31/18.0152*40.7*60*60)/TreeCalculations!$I$2/TreeCalculations!$I$2 + (0.5*GrassWatbal!G1374*GrassTree!$C$31*GrassTree!$C$31/18.0152*40.7*60*60)/TreeCalculations!$I$2/TreeCalculations!$I$2</f>
        <v>51.2753308317421</v>
      </c>
      <c r="G1374" s="5" t="n">
        <f aca="false">GrassWatbal!AA1374-GrassWatbal!W1374-F1374</f>
        <v>621.426369168258</v>
      </c>
      <c r="H1374" s="11" t="n">
        <f aca="false">GrassWatbal!AA1374+GrassWatbal!W1374-F1374</f>
        <v>593.248769168258</v>
      </c>
      <c r="I1374" s="6" t="n">
        <f aca="false">GrassWatbal!W1374</f>
        <v>-14.0888</v>
      </c>
      <c r="J1374" s="7" t="n">
        <f aca="false">GrassHrFlux!P1374-GrassHrFlux!P1373</f>
        <v>0.949999999999999</v>
      </c>
      <c r="K1374" s="7" t="n">
        <f aca="false">TreeCalculations!$J$2*TreeCalculations!$K$2*(J1374/TreeCalculations!$L$2)</f>
        <v>0.00124510432700646</v>
      </c>
      <c r="L1374" s="2" t="n">
        <f aca="false">OliveWatbal!V1374/(OliveTree!$C$31*2*OliveTree!$C$31*2)</f>
        <v>-314.738084</v>
      </c>
      <c r="M1374" s="12" t="n">
        <f aca="false">OliveWatbal!AA1374</f>
        <v>622.578</v>
      </c>
      <c r="N1374" s="8" t="n">
        <f aca="false">(0.5*OliveWatbal!J1374*OliveTree!$C$31*OliveTree!$C$31/18.0152*40.7*60*60)/TreeCalculations!$I$3/TreeCalculations!$I$3</f>
        <v>343.018909587459</v>
      </c>
      <c r="O1374" s="8" t="n">
        <f aca="false">(OliveHrFlx!K1374*18.0152*OliveTree!$C$31*OliveTree!$C$31*2.45*0.5)/TreeCalculations!$I$3/TreeCalculations!$I$3</f>
        <v>62.41005736</v>
      </c>
      <c r="P1374" s="4" t="n">
        <f aca="false">N1374+(0.5*OliveWatbal!F1374*OliveTree!$C$31*OliveTree!$C$31/18.0152*40.7*60*60)/TreeCalculations!$I$3/TreeCalculations!$I$3 + (0.5*OliveWatbal!G1374*OliveTree!$C$31*OliveTree!$C$31/18.0152*40.7*60*60)/TreeCalculations!$I$3/TreeCalculations!$I$3</f>
        <v>343.018909587459</v>
      </c>
      <c r="Q1374" s="11" t="n">
        <f aca="false">OliveWatbal!AA1374-OliveWatbal!W1374-F1374</f>
        <v>578.961669168258</v>
      </c>
      <c r="R1374" s="11" t="n">
        <f aca="false">OliveWatbal!AA1374+OliveWatbal!W1374-F1374</f>
        <v>563.643669168258</v>
      </c>
      <c r="S1374" s="6" t="n">
        <f aca="false">OliveWatbal!W1374</f>
        <v>-7.659</v>
      </c>
      <c r="T1374" s="7" t="n">
        <f aca="false">OliveHrFlx!P1374-OliveHrFlx!P1373</f>
        <v>1</v>
      </c>
      <c r="U1374" s="7" t="n">
        <f aca="false">TreeCalculations!$J$3*TreeCalculations!$K$3*(T1374/TreeCalculations!$L$3)</f>
        <v>0.0327659033422754</v>
      </c>
    </row>
    <row r="1375" customFormat="false" ht="12.8" hidden="false" customHeight="false" outlineLevel="0" collapsed="false">
      <c r="C1375" s="2" t="n">
        <f aca="false">GrassWatbal!AA1375</f>
        <v>653.5748</v>
      </c>
      <c r="D1375" s="3" t="n">
        <f aca="false">(0.5*GrassWatbal!J1375*GrassTree!$C$31*GrassTree!$C$31/18.0152*40.7*60*60)/TreeCalculations!$I$2/TreeCalculations!$I$2</f>
        <v>55.8176850659443</v>
      </c>
      <c r="E1375" s="8" t="n">
        <f aca="false">(GrassHrFlux!K1375*18.0152*GrassTree!$C$31*GrassTree!$C$31*2.45*0.5)/TreeCalculations!$I$2/TreeCalculations!$I$2</f>
        <v>9.365922328</v>
      </c>
      <c r="F1375" s="10" t="n">
        <f aca="false">D1375+(0.5*GrassWatbal!F1375*GrassTree!$C$31*GrassTree!$C$31/18.0152*40.7*60*60)/TreeCalculations!$I$2/TreeCalculations!$I$2 + (0.5*GrassWatbal!G1375*GrassTree!$C$31*GrassTree!$C$31/18.0152*40.7*60*60)/TreeCalculations!$I$2/TreeCalculations!$I$2</f>
        <v>55.8176850659443</v>
      </c>
      <c r="G1375" s="5" t="n">
        <f aca="false">GrassWatbal!AA1375-GrassWatbal!W1375-F1375</f>
        <v>616.041214934056</v>
      </c>
      <c r="H1375" s="11" t="n">
        <f aca="false">GrassWatbal!AA1375+GrassWatbal!W1375-F1375</f>
        <v>579.473014934056</v>
      </c>
      <c r="I1375" s="6" t="n">
        <f aca="false">GrassWatbal!W1375</f>
        <v>-18.2841</v>
      </c>
      <c r="J1375" s="7" t="n">
        <f aca="false">GrassHrFlux!P1375-GrassHrFlux!P1374</f>
        <v>1.26</v>
      </c>
      <c r="K1375" s="7" t="n">
        <f aca="false">TreeCalculations!$J$2*TreeCalculations!$K$2*(J1375/TreeCalculations!$L$2)</f>
        <v>0.00165140152845068</v>
      </c>
      <c r="L1375" s="2" t="n">
        <f aca="false">OliveWatbal!V1375/(OliveTree!$C$31*2*OliveTree!$C$31*2)</f>
        <v>-319.365508</v>
      </c>
      <c r="M1375" s="12" t="n">
        <f aca="false">OliveWatbal!AA1375</f>
        <v>614.709</v>
      </c>
      <c r="N1375" s="8" t="n">
        <f aca="false">(0.5*OliveWatbal!J1375*OliveTree!$C$31*OliveTree!$C$31/18.0152*40.7*60*60)/TreeCalculations!$I$3/TreeCalculations!$I$3</f>
        <v>372.611310448954</v>
      </c>
      <c r="O1375" s="8" t="n">
        <f aca="false">(OliveHrFlx!K1375*18.0152*OliveTree!$C$31*OliveTree!$C$31*2.45*0.5)/TreeCalculations!$I$3/TreeCalculations!$I$3</f>
        <v>63.332525676</v>
      </c>
      <c r="P1375" s="4" t="n">
        <f aca="false">N1375+(0.5*OliveWatbal!F1375*OliveTree!$C$31*OliveTree!$C$31/18.0152*40.7*60*60)/TreeCalculations!$I$3/TreeCalculations!$I$3 + (0.5*OliveWatbal!G1375*OliveTree!$C$31*OliveTree!$C$31/18.0152*40.7*60*60)/TreeCalculations!$I$3/TreeCalculations!$I$3</f>
        <v>372.611310448954</v>
      </c>
      <c r="Q1375" s="11" t="n">
        <f aca="false">OliveWatbal!AA1375-OliveWatbal!W1375-F1375</f>
        <v>574.474114934056</v>
      </c>
      <c r="R1375" s="11" t="n">
        <f aca="false">OliveWatbal!AA1375+OliveWatbal!W1375-F1375</f>
        <v>543.308514934056</v>
      </c>
      <c r="S1375" s="6" t="n">
        <f aca="false">OliveWatbal!W1375</f>
        <v>-15.5828</v>
      </c>
      <c r="T1375" s="7" t="n">
        <f aca="false">OliveHrFlx!P1375-OliveHrFlx!P1374</f>
        <v>1.25</v>
      </c>
      <c r="U1375" s="7" t="n">
        <f aca="false">TreeCalculations!$J$3*TreeCalculations!$K$3*(T1375/TreeCalculations!$L$3)</f>
        <v>0.0409573791778442</v>
      </c>
    </row>
    <row r="1376" customFormat="false" ht="12.8" hidden="false" customHeight="false" outlineLevel="0" collapsed="false">
      <c r="C1376" s="2" t="n">
        <f aca="false">GrassWatbal!AA1376</f>
        <v>615.8906</v>
      </c>
      <c r="D1376" s="3" t="n">
        <f aca="false">(0.5*GrassWatbal!J1376*GrassTree!$C$31*GrassTree!$C$31/18.0152*40.7*60*60)/TreeCalculations!$I$2/TreeCalculations!$I$2</f>
        <v>56.208075402993</v>
      </c>
      <c r="E1376" s="8" t="n">
        <f aca="false">(GrassHrFlux!K1376*18.0152*GrassTree!$C$31*GrassTree!$C$31*2.45*0.5)/TreeCalculations!$I$2/TreeCalculations!$I$2</f>
        <v>9.935292724</v>
      </c>
      <c r="F1376" s="10" t="n">
        <f aca="false">D1376+(0.5*GrassWatbal!F1376*GrassTree!$C$31*GrassTree!$C$31/18.0152*40.7*60*60)/TreeCalculations!$I$2/TreeCalculations!$I$2 + (0.5*GrassWatbal!G1376*GrassTree!$C$31*GrassTree!$C$31/18.0152*40.7*60*60)/TreeCalculations!$I$2/TreeCalculations!$I$2</f>
        <v>56.208075402993</v>
      </c>
      <c r="G1376" s="5" t="n">
        <f aca="false">GrassWatbal!AA1376-GrassWatbal!W1376-F1376</f>
        <v>580.825224597007</v>
      </c>
      <c r="H1376" s="11" t="n">
        <f aca="false">GrassWatbal!AA1376+GrassWatbal!W1376-F1376</f>
        <v>538.539824597007</v>
      </c>
      <c r="I1376" s="6" t="n">
        <f aca="false">GrassWatbal!W1376</f>
        <v>-21.1427</v>
      </c>
      <c r="J1376" s="7" t="n">
        <f aca="false">GrassHrFlux!P1376-GrassHrFlux!P1375</f>
        <v>0.370000000000001</v>
      </c>
      <c r="K1376" s="7" t="n">
        <f aca="false">TreeCalculations!$J$2*TreeCalculations!$K$2*(J1376/TreeCalculations!$L$2)</f>
        <v>0.000484935369465677</v>
      </c>
      <c r="L1376" s="2" t="n">
        <f aca="false">OliveWatbal!V1376/(OliveTree!$C$31*2*OliveTree!$C$31*2)</f>
        <v>-313.200568</v>
      </c>
      <c r="M1376" s="12" t="n">
        <f aca="false">OliveWatbal!AA1376</f>
        <v>581.9407</v>
      </c>
      <c r="N1376" s="8" t="n">
        <f aca="false">(0.5*OliveWatbal!J1376*OliveTree!$C$31*OliveTree!$C$31/18.0152*40.7*60*60)/TreeCalculations!$I$3/TreeCalculations!$I$3</f>
        <v>378.121507393756</v>
      </c>
      <c r="O1376" s="8" t="n">
        <f aca="false">(OliveHrFlx!K1376*18.0152*OliveTree!$C$31*OliveTree!$C$31*2.45*0.5)/TreeCalculations!$I$3/TreeCalculations!$I$3</f>
        <v>66.124206106</v>
      </c>
      <c r="P1376" s="4" t="n">
        <f aca="false">N1376+(0.5*OliveWatbal!F1376*OliveTree!$C$31*OliveTree!$C$31/18.0152*40.7*60*60)/TreeCalculations!$I$3/TreeCalculations!$I$3 + (0.5*OliveWatbal!G1376*OliveTree!$C$31*OliveTree!$C$31/18.0152*40.7*60*60)/TreeCalculations!$I$3/TreeCalculations!$I$3</f>
        <v>378.121507393756</v>
      </c>
      <c r="Q1376" s="11" t="n">
        <f aca="false">OliveWatbal!AA1376-OliveWatbal!W1376-F1376</f>
        <v>541.205124597007</v>
      </c>
      <c r="R1376" s="11" t="n">
        <f aca="false">OliveWatbal!AA1376+OliveWatbal!W1376-F1376</f>
        <v>510.260124597007</v>
      </c>
      <c r="S1376" s="6" t="n">
        <f aca="false">OliveWatbal!W1376</f>
        <v>-15.4725</v>
      </c>
      <c r="T1376" s="7" t="n">
        <f aca="false">OliveHrFlx!P1376-OliveHrFlx!P1375</f>
        <v>0.439999999999998</v>
      </c>
      <c r="U1376" s="7" t="n">
        <f aca="false">TreeCalculations!$J$3*TreeCalculations!$K$3*(T1376/TreeCalculations!$L$3)</f>
        <v>0.0144169974706011</v>
      </c>
    </row>
    <row r="1377" customFormat="false" ht="12.8" hidden="false" customHeight="false" outlineLevel="0" collapsed="false">
      <c r="C1377" s="2" t="n">
        <f aca="false">GrassWatbal!AA1377</f>
        <v>564.0029</v>
      </c>
      <c r="D1377" s="3" t="n">
        <f aca="false">(0.5*GrassWatbal!J1377*GrassTree!$C$31*GrassTree!$C$31/18.0152*40.7*60*60)/TreeCalculations!$I$2/TreeCalculations!$I$2</f>
        <v>59.636190550202</v>
      </c>
      <c r="E1377" s="8" t="n">
        <f aca="false">(GrassHrFlux!K1377*18.0152*GrassTree!$C$31*GrassTree!$C$31*2.45*0.5)/TreeCalculations!$I$2/TreeCalculations!$I$2</f>
        <v>10.023567204</v>
      </c>
      <c r="F1377" s="10" t="n">
        <f aca="false">D1377+(0.5*GrassWatbal!F1377*GrassTree!$C$31*GrassTree!$C$31/18.0152*40.7*60*60)/TreeCalculations!$I$2/TreeCalculations!$I$2 + (0.5*GrassWatbal!G1377*GrassTree!$C$31*GrassTree!$C$31/18.0152*40.7*60*60)/TreeCalculations!$I$2/TreeCalculations!$I$2</f>
        <v>59.636190550202</v>
      </c>
      <c r="G1377" s="5" t="n">
        <f aca="false">GrassWatbal!AA1377-GrassWatbal!W1377-F1377</f>
        <v>526.147809449798</v>
      </c>
      <c r="H1377" s="11" t="n">
        <f aca="false">GrassWatbal!AA1377+GrassWatbal!W1377-F1377</f>
        <v>482.585609449798</v>
      </c>
      <c r="I1377" s="6" t="n">
        <f aca="false">GrassWatbal!W1377</f>
        <v>-21.7811</v>
      </c>
      <c r="J1377" s="7" t="n">
        <f aca="false">GrassHrFlux!P1377-GrassHrFlux!P1376</f>
        <v>-0.550000000000001</v>
      </c>
      <c r="K1377" s="7" t="n">
        <f aca="false">TreeCalculations!$J$2*TreeCalculations!$K$2*(J1377/TreeCalculations!$L$2)</f>
        <v>-0.000720849873530059</v>
      </c>
      <c r="L1377" s="2" t="n">
        <f aca="false">OliveWatbal!V1377/(OliveTree!$C$31*2*OliveTree!$C$31*2)</f>
        <v>-307.362128</v>
      </c>
      <c r="M1377" s="12" t="n">
        <f aca="false">OliveWatbal!AA1377</f>
        <v>524.5076</v>
      </c>
      <c r="N1377" s="8" t="n">
        <f aca="false">(0.5*OliveWatbal!J1377*OliveTree!$C$31*OliveTree!$C$31/18.0152*40.7*60*60)/TreeCalculations!$I$3/TreeCalculations!$I$3</f>
        <v>394.790361472534</v>
      </c>
      <c r="O1377" s="8" t="n">
        <f aca="false">(OliveHrFlx!K1377*18.0152*OliveTree!$C$31*OliveTree!$C$31*2.45*0.5)/TreeCalculations!$I$3/TreeCalculations!$I$3</f>
        <v>66.406684442</v>
      </c>
      <c r="P1377" s="4" t="n">
        <f aca="false">N1377+(0.5*OliveWatbal!F1377*OliveTree!$C$31*OliveTree!$C$31/18.0152*40.7*60*60)/TreeCalculations!$I$3/TreeCalculations!$I$3 + (0.5*OliveWatbal!G1377*OliveTree!$C$31*OliveTree!$C$31/18.0152*40.7*60*60)/TreeCalculations!$I$3/TreeCalculations!$I$3</f>
        <v>394.790361472534</v>
      </c>
      <c r="Q1377" s="11" t="n">
        <f aca="false">OliveWatbal!AA1377-OliveWatbal!W1377-F1377</f>
        <v>487.243109449798</v>
      </c>
      <c r="R1377" s="11" t="n">
        <f aca="false">OliveWatbal!AA1377+OliveWatbal!W1377-F1377</f>
        <v>442.499709449798</v>
      </c>
      <c r="S1377" s="6" t="n">
        <f aca="false">OliveWatbal!W1377</f>
        <v>-22.3717</v>
      </c>
      <c r="T1377" s="7" t="n">
        <f aca="false">OliveHrFlx!P1377-OliveHrFlx!P1376</f>
        <v>-0.509999999999998</v>
      </c>
      <c r="U1377" s="7" t="n">
        <f aca="false">TreeCalculations!$J$3*TreeCalculations!$K$3*(T1377/TreeCalculations!$L$3)</f>
        <v>-0.0167106107045604</v>
      </c>
    </row>
    <row r="1378" customFormat="false" ht="12.8" hidden="false" customHeight="false" outlineLevel="0" collapsed="false">
      <c r="C1378" s="2" t="n">
        <f aca="false">GrassWatbal!AA1378</f>
        <v>508.2162</v>
      </c>
      <c r="D1378" s="3" t="n">
        <f aca="false">(0.5*GrassWatbal!J1378*GrassTree!$C$31*GrassTree!$C$31/18.0152*40.7*60*60)/TreeCalculations!$I$2/TreeCalculations!$I$2</f>
        <v>60.1445113015676</v>
      </c>
      <c r="E1378" s="8" t="n">
        <f aca="false">(GrassHrFlux!K1378*18.0152*GrassTree!$C$31*GrassTree!$C$31*2.45*0.5)/TreeCalculations!$I$2/TreeCalculations!$I$2</f>
        <v>9.813915314</v>
      </c>
      <c r="F1378" s="10" t="n">
        <f aca="false">D1378+(0.5*GrassWatbal!F1378*GrassTree!$C$31*GrassTree!$C$31/18.0152*40.7*60*60)/TreeCalculations!$I$2/TreeCalculations!$I$2 + (0.5*GrassWatbal!G1378*GrassTree!$C$31*GrassTree!$C$31/18.0152*40.7*60*60)/TreeCalculations!$I$2/TreeCalculations!$I$2</f>
        <v>60.1445113015676</v>
      </c>
      <c r="G1378" s="5" t="n">
        <f aca="false">GrassWatbal!AA1378-GrassWatbal!W1378-F1378</f>
        <v>464.596488698432</v>
      </c>
      <c r="H1378" s="11" t="n">
        <f aca="false">GrassWatbal!AA1378+GrassWatbal!W1378-F1378</f>
        <v>431.546888698432</v>
      </c>
      <c r="I1378" s="6" t="n">
        <f aca="false">GrassWatbal!W1378</f>
        <v>-16.5248</v>
      </c>
      <c r="J1378" s="7" t="n">
        <f aca="false">GrassHrFlux!P1378-GrassHrFlux!P1377</f>
        <v>0.450000000000003</v>
      </c>
      <c r="K1378" s="7" t="n">
        <f aca="false">TreeCalculations!$J$2*TreeCalculations!$K$2*(J1378/TreeCalculations!$L$2)</f>
        <v>0.000589786260160961</v>
      </c>
      <c r="L1378" s="2" t="n">
        <f aca="false">OliveWatbal!V1378/(OliveTree!$C$31*2*OliveTree!$C$31*2)</f>
        <v>-302.419748</v>
      </c>
      <c r="M1378" s="12" t="n">
        <f aca="false">OliveWatbal!AA1378</f>
        <v>467.085</v>
      </c>
      <c r="N1378" s="8" t="n">
        <f aca="false">(0.5*OliveWatbal!J1378*OliveTree!$C$31*OliveTree!$C$31/18.0152*40.7*60*60)/TreeCalculations!$I$3/TreeCalculations!$I$3</f>
        <v>396.473919801057</v>
      </c>
      <c r="O1378" s="8" t="n">
        <f aca="false">(OliveHrFlx!K1378*18.0152*OliveTree!$C$31*OliveTree!$C$31*2.45*0.5)/TreeCalculations!$I$3/TreeCalculations!$I$3</f>
        <v>63.21556199</v>
      </c>
      <c r="P1378" s="4" t="n">
        <f aca="false">N1378+(0.5*OliveWatbal!F1378*OliveTree!$C$31*OliveTree!$C$31/18.0152*40.7*60*60)/TreeCalculations!$I$3/TreeCalculations!$I$3 + (0.5*OliveWatbal!G1378*OliveTree!$C$31*OliveTree!$C$31/18.0152*40.7*60*60)/TreeCalculations!$I$3/TreeCalculations!$I$3</f>
        <v>396.473919801057</v>
      </c>
      <c r="Q1378" s="11" t="n">
        <f aca="false">OliveWatbal!AA1378-OliveWatbal!W1378-F1378</f>
        <v>425.664088698432</v>
      </c>
      <c r="R1378" s="11" t="n">
        <f aca="false">OliveWatbal!AA1378+OliveWatbal!W1378-F1378</f>
        <v>388.216888698432</v>
      </c>
      <c r="S1378" s="6" t="n">
        <f aca="false">OliveWatbal!W1378</f>
        <v>-18.7236</v>
      </c>
      <c r="T1378" s="7" t="n">
        <f aca="false">OliveHrFlx!P1378-OliveHrFlx!P1377</f>
        <v>0.449999999999999</v>
      </c>
      <c r="U1378" s="7" t="n">
        <f aca="false">TreeCalculations!$J$3*TreeCalculations!$K$3*(T1378/TreeCalculations!$L$3)</f>
        <v>0.0147446565040239</v>
      </c>
    </row>
    <row r="1379" customFormat="false" ht="12.8" hidden="false" customHeight="false" outlineLevel="0" collapsed="false">
      <c r="C1379" s="2" t="n">
        <f aca="false">GrassWatbal!AA1379</f>
        <v>440.6044</v>
      </c>
      <c r="D1379" s="3" t="n">
        <f aca="false">(0.5*GrassWatbal!J1379*GrassTree!$C$31*GrassTree!$C$31/18.0152*40.7*60*60)/TreeCalculations!$I$2/TreeCalculations!$I$2</f>
        <v>58.9204749322794</v>
      </c>
      <c r="E1379" s="8" t="n">
        <f aca="false">(GrassHrFlux!K1379*18.0152*GrassTree!$C$31*GrassTree!$C$31*2.45*0.5)/TreeCalculations!$I$2/TreeCalculations!$I$2</f>
        <v>9.758743764</v>
      </c>
      <c r="F1379" s="10" t="n">
        <f aca="false">D1379+(0.5*GrassWatbal!F1379*GrassTree!$C$31*GrassTree!$C$31/18.0152*40.7*60*60)/TreeCalculations!$I$2/TreeCalculations!$I$2 + (0.5*GrassWatbal!G1379*GrassTree!$C$31*GrassTree!$C$31/18.0152*40.7*60*60)/TreeCalculations!$I$2/TreeCalculations!$I$2</f>
        <v>58.9204749322794</v>
      </c>
      <c r="G1379" s="5" t="n">
        <f aca="false">GrassWatbal!AA1379-GrassWatbal!W1379-F1379</f>
        <v>398.652225067721</v>
      </c>
      <c r="H1379" s="11" t="n">
        <f aca="false">GrassWatbal!AA1379+GrassWatbal!W1379-F1379</f>
        <v>364.715625067721</v>
      </c>
      <c r="I1379" s="6" t="n">
        <f aca="false">GrassWatbal!W1379</f>
        <v>-16.9683</v>
      </c>
      <c r="J1379" s="7" t="n">
        <f aca="false">GrassHrFlux!P1379-GrassHrFlux!P1378</f>
        <v>0.609999999999999</v>
      </c>
      <c r="K1379" s="7" t="n">
        <f aca="false">TreeCalculations!$J$2*TreeCalculations!$K$2*(J1379/TreeCalculations!$L$2)</f>
        <v>0.000799488041551519</v>
      </c>
      <c r="L1379" s="2" t="n">
        <f aca="false">OliveWatbal!V1379/(OliveTree!$C$31*2*OliveTree!$C$31*2)</f>
        <v>-293.41754</v>
      </c>
      <c r="M1379" s="12" t="n">
        <f aca="false">OliveWatbal!AA1379</f>
        <v>403.0365</v>
      </c>
      <c r="N1379" s="8" t="n">
        <f aca="false">(0.5*OliveWatbal!J1379*OliveTree!$C$31*OliveTree!$C$31/18.0152*40.7*60*60)/TreeCalculations!$I$3/TreeCalculations!$I$3</f>
        <v>377.417991473867</v>
      </c>
      <c r="O1379" s="8" t="n">
        <f aca="false">(OliveHrFlx!K1379*18.0152*OliveTree!$C$31*OliveTree!$C$31*2.45*0.5)/TreeCalculations!$I$3/TreeCalculations!$I$3</f>
        <v>64.435956676</v>
      </c>
      <c r="P1379" s="4" t="n">
        <f aca="false">N1379+(0.5*OliveWatbal!F1379*OliveTree!$C$31*OliveTree!$C$31/18.0152*40.7*60*60)/TreeCalculations!$I$3/TreeCalculations!$I$3 + (0.5*OliveWatbal!G1379*OliveTree!$C$31*OliveTree!$C$31/18.0152*40.7*60*60)/TreeCalculations!$I$3/TreeCalculations!$I$3</f>
        <v>377.417991473867</v>
      </c>
      <c r="Q1379" s="11" t="n">
        <f aca="false">OliveWatbal!AA1379-OliveWatbal!W1379-F1379</f>
        <v>361.940525067721</v>
      </c>
      <c r="R1379" s="11" t="n">
        <f aca="false">OliveWatbal!AA1379+OliveWatbal!W1379-F1379</f>
        <v>326.291525067721</v>
      </c>
      <c r="S1379" s="6" t="n">
        <f aca="false">OliveWatbal!W1379</f>
        <v>-17.8245</v>
      </c>
      <c r="T1379" s="7" t="n">
        <f aca="false">OliveHrFlx!P1379-OliveHrFlx!P1378</f>
        <v>0.599999999999998</v>
      </c>
      <c r="U1379" s="7" t="n">
        <f aca="false">TreeCalculations!$J$3*TreeCalculations!$K$3*(T1379/TreeCalculations!$L$3)</f>
        <v>0.0196595420053652</v>
      </c>
    </row>
    <row r="1380" customFormat="false" ht="12.8" hidden="false" customHeight="false" outlineLevel="0" collapsed="false">
      <c r="C1380" s="2" t="n">
        <f aca="false">GrassWatbal!AA1380</f>
        <v>370.7382</v>
      </c>
      <c r="D1380" s="3" t="n">
        <f aca="false">(0.5*GrassWatbal!J1380*GrassTree!$C$31*GrassTree!$C$31/18.0152*40.7*60*60)/TreeCalculations!$I$2/TreeCalculations!$I$2</f>
        <v>58.6276821794929</v>
      </c>
      <c r="E1380" s="8" t="n">
        <f aca="false">(GrassHrFlux!K1380*18.0152*GrassTree!$C$31*GrassTree!$C$31*2.45*0.5)/TreeCalculations!$I$2/TreeCalculations!$I$2</f>
        <v>9.405645844</v>
      </c>
      <c r="F1380" s="10" t="n">
        <f aca="false">D1380+(0.5*GrassWatbal!F1380*GrassTree!$C$31*GrassTree!$C$31/18.0152*40.7*60*60)/TreeCalculations!$I$2/TreeCalculations!$I$2 + (0.5*GrassWatbal!G1380*GrassTree!$C$31*GrassTree!$C$31/18.0152*40.7*60*60)/TreeCalculations!$I$2/TreeCalculations!$I$2</f>
        <v>58.6276821794929</v>
      </c>
      <c r="G1380" s="5" t="n">
        <f aca="false">GrassWatbal!AA1380-GrassWatbal!W1380-F1380</f>
        <v>330.487417820507</v>
      </c>
      <c r="H1380" s="11" t="n">
        <f aca="false">GrassWatbal!AA1380+GrassWatbal!W1380-F1380</f>
        <v>293.733617820507</v>
      </c>
      <c r="I1380" s="6" t="n">
        <f aca="false">GrassWatbal!W1380</f>
        <v>-18.3769</v>
      </c>
      <c r="J1380" s="7" t="n">
        <f aca="false">GrassHrFlux!P1380-GrassHrFlux!P1379</f>
        <v>0.609999999999999</v>
      </c>
      <c r="K1380" s="7" t="n">
        <f aca="false">TreeCalculations!$J$2*TreeCalculations!$K$2*(J1380/TreeCalculations!$L$2)</f>
        <v>0.000799488041551519</v>
      </c>
      <c r="L1380" s="2" t="n">
        <f aca="false">OliveWatbal!V1380/(OliveTree!$C$31*2*OliveTree!$C$31*2)</f>
        <v>-282.784084</v>
      </c>
      <c r="M1380" s="12" t="n">
        <f aca="false">OliveWatbal!AA1380</f>
        <v>338.4257</v>
      </c>
      <c r="N1380" s="8" t="n">
        <f aca="false">(0.5*OliveWatbal!J1380*OliveTree!$C$31*OliveTree!$C$31/18.0152*40.7*60*60)/TreeCalculations!$I$3/TreeCalculations!$I$3</f>
        <v>384.709344331454</v>
      </c>
      <c r="O1380" s="8" t="n">
        <f aca="false">(OliveHrFlx!K1380*18.0152*OliveTree!$C$31*OliveTree!$C$31*2.45*0.5)/TreeCalculations!$I$3/TreeCalculations!$I$3</f>
        <v>62.363713258</v>
      </c>
      <c r="P1380" s="4" t="n">
        <f aca="false">N1380+(0.5*OliveWatbal!F1380*OliveTree!$C$31*OliveTree!$C$31/18.0152*40.7*60*60)/TreeCalculations!$I$3/TreeCalculations!$I$3 + (0.5*OliveWatbal!G1380*OliveTree!$C$31*OliveTree!$C$31/18.0152*40.7*60*60)/TreeCalculations!$I$3/TreeCalculations!$I$3</f>
        <v>384.709344331454</v>
      </c>
      <c r="Q1380" s="11" t="n">
        <f aca="false">OliveWatbal!AA1380-OliveWatbal!W1380-F1380</f>
        <v>298.533217820507</v>
      </c>
      <c r="R1380" s="11" t="n">
        <f aca="false">OliveWatbal!AA1380+OliveWatbal!W1380-F1380</f>
        <v>261.062817820507</v>
      </c>
      <c r="S1380" s="6" t="n">
        <f aca="false">OliveWatbal!W1380</f>
        <v>-18.7352</v>
      </c>
      <c r="T1380" s="7" t="n">
        <f aca="false">OliveHrFlx!P1380-OliveHrFlx!P1379</f>
        <v>0.640000000000001</v>
      </c>
      <c r="U1380" s="7" t="n">
        <f aca="false">TreeCalculations!$J$3*TreeCalculations!$K$3*(T1380/TreeCalculations!$L$3)</f>
        <v>0.0209701781390563</v>
      </c>
    </row>
    <row r="1381" customFormat="false" ht="12.8" hidden="false" customHeight="false" outlineLevel="0" collapsed="false">
      <c r="C1381" s="2" t="n">
        <f aca="false">GrassWatbal!AA1381</f>
        <v>292.8372</v>
      </c>
      <c r="D1381" s="3" t="n">
        <f aca="false">(0.5*GrassWatbal!J1381*GrassTree!$C$31*GrassTree!$C$31/18.0152*40.7*60*60)/TreeCalculations!$I$2/TreeCalculations!$I$2</f>
        <v>56.529334117856</v>
      </c>
      <c r="E1381" s="8" t="n">
        <f aca="false">(GrassHrFlux!K1381*18.0152*GrassTree!$C$31*GrassTree!$C$31*2.45*0.5)/TreeCalculations!$I$2/TreeCalculations!$I$2</f>
        <v>7.234093636</v>
      </c>
      <c r="F1381" s="10" t="n">
        <f aca="false">D1381+(0.5*GrassWatbal!F1381*GrassTree!$C$31*GrassTree!$C$31/18.0152*40.7*60*60)/TreeCalculations!$I$2/TreeCalculations!$I$2 + (0.5*GrassWatbal!G1381*GrassTree!$C$31*GrassTree!$C$31/18.0152*40.7*60*60)/TreeCalculations!$I$2/TreeCalculations!$I$2</f>
        <v>56.529334117856</v>
      </c>
      <c r="G1381" s="5" t="n">
        <f aca="false">GrassWatbal!AA1381-GrassWatbal!W1381-F1381</f>
        <v>255.833765882144</v>
      </c>
      <c r="H1381" s="11" t="n">
        <f aca="false">GrassWatbal!AA1381+GrassWatbal!W1381-F1381</f>
        <v>216.781965882144</v>
      </c>
      <c r="I1381" s="6" t="n">
        <f aca="false">GrassWatbal!W1381</f>
        <v>-19.5259</v>
      </c>
      <c r="J1381" s="7" t="n">
        <f aca="false">GrassHrFlux!P1381-GrassHrFlux!P1380</f>
        <v>0.18</v>
      </c>
      <c r="K1381" s="7" t="n">
        <f aca="false">TreeCalculations!$J$2*TreeCalculations!$K$2*(J1381/TreeCalculations!$L$2)</f>
        <v>0.000235914504064382</v>
      </c>
      <c r="L1381" s="2" t="n">
        <f aca="false">OliveWatbal!V1381/(OliveTree!$C$31*2*OliveTree!$C$31*2)</f>
        <v>-263.257968</v>
      </c>
      <c r="M1381" s="12" t="n">
        <f aca="false">OliveWatbal!AA1381</f>
        <v>268.9858</v>
      </c>
      <c r="N1381" s="8" t="n">
        <f aca="false">(0.5*OliveWatbal!J1381*OliveTree!$C$31*OliveTree!$C$31/18.0152*40.7*60*60)/TreeCalculations!$I$3/TreeCalculations!$I$3</f>
        <v>372.334783960211</v>
      </c>
      <c r="O1381" s="8" t="n">
        <f aca="false">(OliveHrFlx!K1381*18.0152*OliveTree!$C$31*OliveTree!$C$31*2.45*0.5)/TreeCalculations!$I$3/TreeCalculations!$I$3</f>
        <v>47.507118274</v>
      </c>
      <c r="P1381" s="4" t="n">
        <f aca="false">N1381+(0.5*OliveWatbal!F1381*OliveTree!$C$31*OliveTree!$C$31/18.0152*40.7*60*60)/TreeCalculations!$I$3/TreeCalculations!$I$3 + (0.5*OliveWatbal!G1381*OliveTree!$C$31*OliveTree!$C$31/18.0152*40.7*60*60)/TreeCalculations!$I$3/TreeCalculations!$I$3</f>
        <v>372.334783960211</v>
      </c>
      <c r="Q1381" s="11" t="n">
        <f aca="false">OliveWatbal!AA1381-OliveWatbal!W1381-F1381</f>
        <v>232.105165882144</v>
      </c>
      <c r="R1381" s="11" t="n">
        <f aca="false">OliveWatbal!AA1381+OliveWatbal!W1381-F1381</f>
        <v>192.807765882144</v>
      </c>
      <c r="S1381" s="6" t="n">
        <f aca="false">OliveWatbal!W1381</f>
        <v>-19.6487</v>
      </c>
      <c r="T1381" s="7" t="n">
        <f aca="false">OliveHrFlx!P1381-OliveHrFlx!P1380</f>
        <v>0.23</v>
      </c>
      <c r="U1381" s="7" t="n">
        <f aca="false">TreeCalculations!$J$3*TreeCalculations!$K$3*(T1381/TreeCalculations!$L$3)</f>
        <v>0.00753615776872335</v>
      </c>
    </row>
    <row r="1382" customFormat="false" ht="12.8" hidden="false" customHeight="false" outlineLevel="0" collapsed="false">
      <c r="C1382" s="2" t="n">
        <f aca="false">GrassWatbal!AA1382</f>
        <v>251.6888</v>
      </c>
      <c r="D1382" s="3" t="n">
        <f aca="false">(0.5*GrassWatbal!J1382*GrassTree!$C$31*GrassTree!$C$31/18.0152*40.7*60*60)/TreeCalculations!$I$2/TreeCalculations!$I$2</f>
        <v>43.7074514854123</v>
      </c>
      <c r="E1382" s="8" t="n">
        <f aca="false">(GrassHrFlux!K1382*18.0152*GrassTree!$C$31*GrassTree!$C$31*2.45*0.5)/TreeCalculations!$I$2/TreeCalculations!$I$2</f>
        <v>5.876873506</v>
      </c>
      <c r="F1382" s="10" t="n">
        <f aca="false">D1382+(0.5*GrassWatbal!F1382*GrassTree!$C$31*GrassTree!$C$31/18.0152*40.7*60*60)/TreeCalculations!$I$2/TreeCalculations!$I$2 + (0.5*GrassWatbal!G1382*GrassTree!$C$31*GrassTree!$C$31/18.0152*40.7*60*60)/TreeCalculations!$I$2/TreeCalculations!$I$2</f>
        <v>43.7074514854123</v>
      </c>
      <c r="G1382" s="5" t="n">
        <f aca="false">GrassWatbal!AA1382-GrassWatbal!W1382-F1382</f>
        <v>227.374948514588</v>
      </c>
      <c r="H1382" s="11" t="n">
        <f aca="false">GrassWatbal!AA1382+GrassWatbal!W1382-F1382</f>
        <v>188.587748514588</v>
      </c>
      <c r="I1382" s="6" t="n">
        <f aca="false">GrassWatbal!W1382</f>
        <v>-19.3936</v>
      </c>
      <c r="J1382" s="7" t="n">
        <f aca="false">GrassHrFlux!P1382-GrassHrFlux!P1381</f>
        <v>-0.510000000000002</v>
      </c>
      <c r="K1382" s="7" t="n">
        <f aca="false">TreeCalculations!$J$2*TreeCalculations!$K$2*(J1382/TreeCalculations!$L$2)</f>
        <v>-0.00066842442818242</v>
      </c>
      <c r="L1382" s="2" t="n">
        <f aca="false">OliveWatbal!V1382/(OliveTree!$C$31*2*OliveTree!$C$31*2)</f>
        <v>-137.1762</v>
      </c>
      <c r="M1382" s="12" t="n">
        <f aca="false">OliveWatbal!AA1382</f>
        <v>235.5241</v>
      </c>
      <c r="N1382" s="8" t="n">
        <f aca="false">(0.5*OliveWatbal!J1382*OliveTree!$C$31*OliveTree!$C$31/18.0152*40.7*60*60)/TreeCalculations!$I$3/TreeCalculations!$I$3</f>
        <v>283.626712997913</v>
      </c>
      <c r="O1382" s="8" t="n">
        <f aca="false">(OliveHrFlx!K1382*18.0152*OliveTree!$C$31*OliveTree!$C$31*2.45*0.5)/TreeCalculations!$I$3/TreeCalculations!$I$3</f>
        <v>38.231677288</v>
      </c>
      <c r="P1382" s="4" t="n">
        <f aca="false">N1382+(0.5*OliveWatbal!F1382*OliveTree!$C$31*OliveTree!$C$31/18.0152*40.7*60*60)/TreeCalculations!$I$3/TreeCalculations!$I$3 + (0.5*OliveWatbal!G1382*OliveTree!$C$31*OliveTree!$C$31/18.0152*40.7*60*60)/TreeCalculations!$I$3/TreeCalculations!$I$3</f>
        <v>283.626712997913</v>
      </c>
      <c r="Q1382" s="11" t="n">
        <f aca="false">OliveWatbal!AA1382-OliveWatbal!W1382-F1382</f>
        <v>212.710848514588</v>
      </c>
      <c r="R1382" s="11" t="n">
        <f aca="false">OliveWatbal!AA1382+OliveWatbal!W1382-F1382</f>
        <v>170.922448514588</v>
      </c>
      <c r="S1382" s="6" t="n">
        <f aca="false">OliveWatbal!W1382</f>
        <v>-20.8942</v>
      </c>
      <c r="T1382" s="7" t="n">
        <f aca="false">OliveHrFlx!P1382-OliveHrFlx!P1381</f>
        <v>-0.530000000000001</v>
      </c>
      <c r="U1382" s="7" t="n">
        <f aca="false">TreeCalculations!$J$3*TreeCalculations!$K$3*(T1382/TreeCalculations!$L$3)</f>
        <v>-0.017365928771406</v>
      </c>
    </row>
    <row r="1383" customFormat="false" ht="12.8" hidden="false" customHeight="false" outlineLevel="0" collapsed="false">
      <c r="C1383" s="2" t="n">
        <f aca="false">GrassWatbal!AA1383</f>
        <v>132.6616</v>
      </c>
      <c r="D1383" s="3" t="n">
        <f aca="false">(0.5*GrassWatbal!J1383*GrassTree!$C$31*GrassTree!$C$31/18.0152*40.7*60*60)/TreeCalculations!$I$2/TreeCalculations!$I$2</f>
        <v>35.3587914649851</v>
      </c>
      <c r="E1383" s="8" t="n">
        <f aca="false">(GrassHrFlux!K1383*18.0152*GrassTree!$C$31*GrassTree!$C$31*2.45*0.5)/TreeCalculations!$I$2/TreeCalculations!$I$2</f>
        <v>0</v>
      </c>
      <c r="F1383" s="10" t="n">
        <f aca="false">D1383+(0.5*GrassWatbal!F1383*GrassTree!$C$31*GrassTree!$C$31/18.0152*40.7*60*60)/TreeCalculations!$I$2/TreeCalculations!$I$2 + (0.5*GrassWatbal!G1383*GrassTree!$C$31*GrassTree!$C$31/18.0152*40.7*60*60)/TreeCalculations!$I$2/TreeCalculations!$I$2</f>
        <v>35.3587914649851</v>
      </c>
      <c r="G1383" s="5" t="n">
        <f aca="false">GrassWatbal!AA1383-GrassWatbal!W1383-F1383</f>
        <v>112.581508535015</v>
      </c>
      <c r="H1383" s="11" t="n">
        <f aca="false">GrassWatbal!AA1383+GrassWatbal!W1383-F1383</f>
        <v>82.0241085350149</v>
      </c>
      <c r="I1383" s="6" t="n">
        <f aca="false">GrassWatbal!W1383</f>
        <v>-15.2787</v>
      </c>
      <c r="J1383" s="7" t="n">
        <f aca="false">GrassHrFlux!P1383-GrassHrFlux!P1382</f>
        <v>1.32</v>
      </c>
      <c r="K1383" s="7" t="n">
        <f aca="false">TreeCalculations!$J$2*TreeCalculations!$K$2*(J1383/TreeCalculations!$L$2)</f>
        <v>0.00173003969647214</v>
      </c>
      <c r="L1383" s="2" t="n">
        <f aca="false">OliveWatbal!V1383/(OliveTree!$C$31*2*OliveTree!$C$31*2)</f>
        <v>-71.143052</v>
      </c>
      <c r="M1383" s="12" t="n">
        <f aca="false">OliveWatbal!AA1383</f>
        <v>124.2939</v>
      </c>
      <c r="N1383" s="8" t="n">
        <f aca="false">(0.5*OliveWatbal!J1383*OliveTree!$C$31*OliveTree!$C$31/18.0152*40.7*60*60)/TreeCalculations!$I$3/TreeCalculations!$I$3</f>
        <v>228.260416759181</v>
      </c>
      <c r="O1383" s="8" t="n">
        <f aca="false">(OliveHrFlx!K1383*18.0152*OliveTree!$C$31*OliveTree!$C$31*2.45*0.5)/TreeCalculations!$I$3/TreeCalculations!$I$3</f>
        <v>0</v>
      </c>
      <c r="P1383" s="4" t="n">
        <f aca="false">N1383+(0.5*OliveWatbal!F1383*OliveTree!$C$31*OliveTree!$C$31/18.0152*40.7*60*60)/TreeCalculations!$I$3/TreeCalculations!$I$3 + (0.5*OliveWatbal!G1383*OliveTree!$C$31*OliveTree!$C$31/18.0152*40.7*60*60)/TreeCalculations!$I$3/TreeCalculations!$I$3</f>
        <v>228.260416759181</v>
      </c>
      <c r="Q1383" s="11" t="n">
        <f aca="false">OliveWatbal!AA1383-OliveWatbal!W1383-F1383</f>
        <v>106.147008535015</v>
      </c>
      <c r="R1383" s="11" t="n">
        <f aca="false">OliveWatbal!AA1383+OliveWatbal!W1383-F1383</f>
        <v>71.7232085350149</v>
      </c>
      <c r="S1383" s="6" t="n">
        <f aca="false">OliveWatbal!W1383</f>
        <v>-17.2119</v>
      </c>
      <c r="T1383" s="7" t="n">
        <f aca="false">OliveHrFlx!P1383-OliveHrFlx!P1382</f>
        <v>1.48</v>
      </c>
      <c r="U1383" s="7" t="n">
        <f aca="false">TreeCalculations!$J$3*TreeCalculations!$K$3*(T1383/TreeCalculations!$L$3)</f>
        <v>0.0484935369465676</v>
      </c>
    </row>
    <row r="1384" customFormat="false" ht="12.8" hidden="false" customHeight="false" outlineLevel="0" collapsed="false">
      <c r="C1384" s="2" t="n">
        <f aca="false">GrassWatbal!AA1384</f>
        <v>47.0992</v>
      </c>
      <c r="D1384" s="3" t="n">
        <f aca="false">(0.5*GrassWatbal!J1384*GrassTree!$C$31*GrassTree!$C$31/18.0152*40.7*60*60)/TreeCalculations!$I$2/TreeCalculations!$I$2</f>
        <v>0.0162662640436964</v>
      </c>
      <c r="E1384" s="8" t="n">
        <f aca="false">(GrassHrFlux!K1384*18.0152*GrassTree!$C$31*GrassTree!$C$31*2.45*0.5)/TreeCalculations!$I$2/TreeCalculations!$I$2</f>
        <v>0</v>
      </c>
      <c r="F1384" s="10" t="n">
        <f aca="false">D1384+(0.5*GrassWatbal!F1384*GrassTree!$C$31*GrassTree!$C$31/18.0152*40.7*60*60)/TreeCalculations!$I$2/TreeCalculations!$I$2 + (0.5*GrassWatbal!G1384*GrassTree!$C$31*GrassTree!$C$31/18.0152*40.7*60*60)/TreeCalculations!$I$2/TreeCalculations!$I$2</f>
        <v>0.0162662640436964</v>
      </c>
      <c r="G1384" s="5" t="n">
        <f aca="false">GrassWatbal!AA1384-GrassWatbal!W1384-F1384</f>
        <v>59.8919337359563</v>
      </c>
      <c r="H1384" s="11" t="n">
        <f aca="false">GrassWatbal!AA1384+GrassWatbal!W1384-F1384</f>
        <v>34.2739337359563</v>
      </c>
      <c r="I1384" s="6" t="n">
        <f aca="false">GrassWatbal!W1384</f>
        <v>-12.809</v>
      </c>
      <c r="J1384" s="7" t="n">
        <f aca="false">GrassHrFlux!P1384-GrassHrFlux!P1383</f>
        <v>-0.869999999999997</v>
      </c>
      <c r="K1384" s="7" t="n">
        <f aca="false">TreeCalculations!$J$2*TreeCalculations!$K$2*(J1384/TreeCalculations!$L$2)</f>
        <v>-0.00114025343631118</v>
      </c>
      <c r="L1384" s="2" t="n">
        <f aca="false">OliveWatbal!V1384/(OliveTree!$C$31*2*OliveTree!$C$31*2)</f>
        <v>-0.769616</v>
      </c>
      <c r="M1384" s="12" t="n">
        <f aca="false">OliveWatbal!AA1384</f>
        <v>37.7692</v>
      </c>
      <c r="N1384" s="8" t="n">
        <f aca="false">(0.5*OliveWatbal!J1384*OliveTree!$C$31*OliveTree!$C$31/18.0152*40.7*60*60)/TreeCalculations!$I$3/TreeCalculations!$I$3</f>
        <v>0</v>
      </c>
      <c r="O1384" s="8" t="n">
        <f aca="false">(OliveHrFlx!K1384*18.0152*OliveTree!$C$31*OliveTree!$C$31*2.45*0.5)/TreeCalculations!$I$3/TreeCalculations!$I$3</f>
        <v>0</v>
      </c>
      <c r="P1384" s="4" t="n">
        <f aca="false">N1384+(0.5*OliveWatbal!F1384*OliveTree!$C$31*OliveTree!$C$31/18.0152*40.7*60*60)/TreeCalculations!$I$3/TreeCalculations!$I$3 + (0.5*OliveWatbal!G1384*OliveTree!$C$31*OliveTree!$C$31/18.0152*40.7*60*60)/TreeCalculations!$I$3/TreeCalculations!$I$3</f>
        <v>0</v>
      </c>
      <c r="Q1384" s="11" t="n">
        <f aca="false">OliveWatbal!AA1384-OliveWatbal!W1384-F1384</f>
        <v>52.8015337359563</v>
      </c>
      <c r="R1384" s="11" t="n">
        <f aca="false">OliveWatbal!AA1384+OliveWatbal!W1384-F1384</f>
        <v>22.7043337359563</v>
      </c>
      <c r="S1384" s="6" t="n">
        <f aca="false">OliveWatbal!W1384</f>
        <v>-15.0486</v>
      </c>
      <c r="T1384" s="7" t="n">
        <f aca="false">OliveHrFlx!P1384-OliveHrFlx!P1383</f>
        <v>-0.869999999999997</v>
      </c>
      <c r="U1384" s="7" t="n">
        <f aca="false">TreeCalculations!$J$3*TreeCalculations!$K$3*(T1384/TreeCalculations!$L$3)</f>
        <v>-0.0285063359077795</v>
      </c>
    </row>
    <row r="1385" customFormat="false" ht="12.8" hidden="false" customHeight="false" outlineLevel="0" collapsed="false">
      <c r="C1385" s="2" t="n">
        <f aca="false">GrassWatbal!AA1385</f>
        <v>-16.8837</v>
      </c>
      <c r="D1385" s="3" t="n">
        <f aca="false">(0.5*GrassWatbal!J1385*GrassTree!$C$31*GrassTree!$C$31/18.0152*40.7*60*60)/TreeCalculations!$I$2/TreeCalculations!$I$2</f>
        <v>0</v>
      </c>
      <c r="E1385" s="8" t="n">
        <f aca="false">(GrassHrFlux!K1385*18.0152*GrassTree!$C$31*GrassTree!$C$31*2.45*0.5)/TreeCalculations!$I$2/TreeCalculations!$I$2</f>
        <v>0</v>
      </c>
      <c r="F1385" s="10" t="n">
        <f aca="false">D1385+(0.5*GrassWatbal!F1385*GrassTree!$C$31*GrassTree!$C$31/18.0152*40.7*60*60)/TreeCalculations!$I$2/TreeCalculations!$I$2 + (0.5*GrassWatbal!G1385*GrassTree!$C$31*GrassTree!$C$31/18.0152*40.7*60*60)/TreeCalculations!$I$2/TreeCalculations!$I$2</f>
        <v>0</v>
      </c>
      <c r="G1385" s="5" t="n">
        <f aca="false">GrassWatbal!AA1385-GrassWatbal!W1385-F1385</f>
        <v>-8.5628</v>
      </c>
      <c r="H1385" s="11" t="n">
        <f aca="false">GrassWatbal!AA1385+GrassWatbal!W1385-F1385</f>
        <v>-25.2046</v>
      </c>
      <c r="I1385" s="6" t="n">
        <f aca="false">GrassWatbal!W1385</f>
        <v>-8.3209</v>
      </c>
      <c r="J1385" s="7" t="n">
        <f aca="false">GrassHrFlux!P1385-GrassHrFlux!P1384</f>
        <v>-1.59</v>
      </c>
      <c r="K1385" s="7" t="n">
        <f aca="false">TreeCalculations!$J$2*TreeCalculations!$K$2*(J1385/TreeCalculations!$L$2)</f>
        <v>-0.00208391145256871</v>
      </c>
      <c r="L1385" s="2" t="n">
        <f aca="false">OliveWatbal!V1385/(OliveTree!$C$31*2*OliveTree!$C$31*2)</f>
        <v>-2.925944</v>
      </c>
      <c r="M1385" s="12" t="n">
        <f aca="false">OliveWatbal!AA1385</f>
        <v>-26.2141</v>
      </c>
      <c r="N1385" s="8" t="n">
        <f aca="false">(0.5*OliveWatbal!J1385*OliveTree!$C$31*OliveTree!$C$31/18.0152*40.7*60*60)/TreeCalculations!$I$3/TreeCalculations!$I$3</f>
        <v>0</v>
      </c>
      <c r="O1385" s="8" t="n">
        <f aca="false">(OliveHrFlx!K1385*18.0152*OliveTree!$C$31*OliveTree!$C$31*2.45*0.5)/TreeCalculations!$I$3/TreeCalculations!$I$3</f>
        <v>0</v>
      </c>
      <c r="P1385" s="4" t="n">
        <f aca="false">N1385+(0.5*OliveWatbal!F1385*OliveTree!$C$31*OliveTree!$C$31/18.0152*40.7*60*60)/TreeCalculations!$I$3/TreeCalculations!$I$3 + (0.5*OliveWatbal!G1385*OliveTree!$C$31*OliveTree!$C$31/18.0152*40.7*60*60)/TreeCalculations!$I$3/TreeCalculations!$I$3</f>
        <v>0</v>
      </c>
      <c r="Q1385" s="11" t="n">
        <f aca="false">OliveWatbal!AA1385-OliveWatbal!W1385-F1385</f>
        <v>-16.1405</v>
      </c>
      <c r="R1385" s="11" t="n">
        <f aca="false">OliveWatbal!AA1385+OliveWatbal!W1385-F1385</f>
        <v>-36.2877</v>
      </c>
      <c r="S1385" s="6" t="n">
        <f aca="false">OliveWatbal!W1385</f>
        <v>-10.0736</v>
      </c>
      <c r="T1385" s="7" t="n">
        <f aca="false">OliveHrFlx!P1385-OliveHrFlx!P1384</f>
        <v>-1.59</v>
      </c>
      <c r="U1385" s="7" t="n">
        <f aca="false">TreeCalculations!$J$3*TreeCalculations!$K$3*(T1385/TreeCalculations!$L$3)</f>
        <v>-0.0520977863142179</v>
      </c>
    </row>
    <row r="1386" customFormat="false" ht="12.8" hidden="false" customHeight="false" outlineLevel="0" collapsed="false">
      <c r="C1386" s="2" t="n">
        <f aca="false">GrassWatbal!AA1386</f>
        <v>-28.7637</v>
      </c>
      <c r="D1386" s="3" t="n">
        <f aca="false">(0.5*GrassWatbal!J1386*GrassTree!$C$31*GrassTree!$C$31/18.0152*40.7*60*60)/TreeCalculations!$I$2/TreeCalculations!$I$2</f>
        <v>0</v>
      </c>
      <c r="E1386" s="8" t="n">
        <f aca="false">(GrassHrFlux!K1386*18.0152*GrassTree!$C$31*GrassTree!$C$31*2.45*0.5)/TreeCalculations!$I$2/TreeCalculations!$I$2</f>
        <v>0</v>
      </c>
      <c r="F1386" s="10" t="n">
        <f aca="false">D1386+(0.5*GrassWatbal!F1386*GrassTree!$C$31*GrassTree!$C$31/18.0152*40.7*60*60)/TreeCalculations!$I$2/TreeCalculations!$I$2 + (0.5*GrassWatbal!G1386*GrassTree!$C$31*GrassTree!$C$31/18.0152*40.7*60*60)/TreeCalculations!$I$2/TreeCalculations!$I$2</f>
        <v>0</v>
      </c>
      <c r="G1386" s="5" t="n">
        <f aca="false">GrassWatbal!AA1386-GrassWatbal!W1386-F1386</f>
        <v>-27.3364</v>
      </c>
      <c r="H1386" s="11" t="n">
        <f aca="false">GrassWatbal!AA1386+GrassWatbal!W1386-F1386</f>
        <v>-30.191</v>
      </c>
      <c r="I1386" s="6" t="n">
        <f aca="false">GrassWatbal!W1386</f>
        <v>-1.4273</v>
      </c>
      <c r="J1386" s="7" t="n">
        <f aca="false">GrassHrFlux!P1386-GrassHrFlux!P1385</f>
        <v>-1.32</v>
      </c>
      <c r="K1386" s="7" t="n">
        <f aca="false">TreeCalculations!$J$2*TreeCalculations!$K$2*(J1386/TreeCalculations!$L$2)</f>
        <v>-0.00173003969647214</v>
      </c>
      <c r="L1386" s="2" t="n">
        <f aca="false">OliveWatbal!V1386/(OliveTree!$C$31*2*OliveTree!$C$31*2)</f>
        <v>-3.283036</v>
      </c>
      <c r="M1386" s="12" t="n">
        <f aca="false">OliveWatbal!AA1386</f>
        <v>-38.094</v>
      </c>
      <c r="N1386" s="8" t="n">
        <f aca="false">(0.5*OliveWatbal!J1386*OliveTree!$C$31*OliveTree!$C$31/18.0152*40.7*60*60)/TreeCalculations!$I$3/TreeCalculations!$I$3</f>
        <v>0</v>
      </c>
      <c r="O1386" s="8" t="n">
        <f aca="false">(OliveHrFlx!K1386*18.0152*OliveTree!$C$31*OliveTree!$C$31*2.45*0.5)/TreeCalculations!$I$3/TreeCalculations!$I$3</f>
        <v>0</v>
      </c>
      <c r="P1386" s="4" t="n">
        <f aca="false">N1386+(0.5*OliveWatbal!F1386*OliveTree!$C$31*OliveTree!$C$31/18.0152*40.7*60*60)/TreeCalculations!$I$3/TreeCalculations!$I$3 + (0.5*OliveWatbal!G1386*OliveTree!$C$31*OliveTree!$C$31/18.0152*40.7*60*60)/TreeCalculations!$I$3/TreeCalculations!$I$3</f>
        <v>0</v>
      </c>
      <c r="Q1386" s="11" t="n">
        <f aca="false">OliveWatbal!AA1386-OliveWatbal!W1386-F1386</f>
        <v>-35.2363</v>
      </c>
      <c r="R1386" s="11" t="n">
        <f aca="false">OliveWatbal!AA1386+OliveWatbal!W1386-F1386</f>
        <v>-40.9517</v>
      </c>
      <c r="S1386" s="6" t="n">
        <f aca="false">OliveWatbal!W1386</f>
        <v>-2.8577</v>
      </c>
      <c r="T1386" s="7" t="n">
        <f aca="false">OliveHrFlx!P1386-OliveHrFlx!P1385</f>
        <v>-1.32</v>
      </c>
      <c r="U1386" s="7" t="n">
        <f aca="false">TreeCalculations!$J$3*TreeCalculations!$K$3*(T1386/TreeCalculations!$L$3)</f>
        <v>-0.0432509924118035</v>
      </c>
    </row>
    <row r="1387" customFormat="false" ht="12.8" hidden="false" customHeight="false" outlineLevel="0" collapsed="false">
      <c r="C1387" s="2" t="n">
        <f aca="false">GrassWatbal!AA1387</f>
        <v>-28.6126</v>
      </c>
      <c r="D1387" s="3" t="n">
        <f aca="false">(0.5*GrassWatbal!J1387*GrassTree!$C$31*GrassTree!$C$31/18.0152*40.7*60*60)/TreeCalculations!$I$2/TreeCalculations!$I$2</f>
        <v>0</v>
      </c>
      <c r="E1387" s="8" t="n">
        <f aca="false">(GrassHrFlux!K1387*18.0152*GrassTree!$C$31*GrassTree!$C$31*2.45*0.5)/TreeCalculations!$I$2/TreeCalculations!$I$2</f>
        <v>0</v>
      </c>
      <c r="F1387" s="10" t="n">
        <f aca="false">D1387+(0.5*GrassWatbal!F1387*GrassTree!$C$31*GrassTree!$C$31/18.0152*40.7*60*60)/TreeCalculations!$I$2/TreeCalculations!$I$2 + (0.5*GrassWatbal!G1387*GrassTree!$C$31*GrassTree!$C$31/18.0152*40.7*60*60)/TreeCalculations!$I$2/TreeCalculations!$I$2</f>
        <v>0</v>
      </c>
      <c r="G1387" s="5" t="n">
        <f aca="false">GrassWatbal!AA1387-GrassWatbal!W1387-F1387</f>
        <v>-31.4959</v>
      </c>
      <c r="H1387" s="11" t="n">
        <f aca="false">GrassWatbal!AA1387+GrassWatbal!W1387-F1387</f>
        <v>-25.7293</v>
      </c>
      <c r="I1387" s="6" t="n">
        <f aca="false">GrassWatbal!W1387</f>
        <v>2.8833</v>
      </c>
      <c r="J1387" s="7" t="n">
        <f aca="false">GrassHrFlux!P1387-GrassHrFlux!P1386</f>
        <v>-0.27</v>
      </c>
      <c r="K1387" s="7" t="n">
        <f aca="false">TreeCalculations!$J$2*TreeCalculations!$K$2*(J1387/TreeCalculations!$L$2)</f>
        <v>-0.000353871756096574</v>
      </c>
      <c r="L1387" s="2" t="n">
        <f aca="false">OliveWatbal!V1387/(OliveTree!$C$31*2*OliveTree!$C$31*2)</f>
        <v>-3.24388</v>
      </c>
      <c r="M1387" s="12" t="n">
        <f aca="false">OliveWatbal!AA1387</f>
        <v>-37.9431</v>
      </c>
      <c r="N1387" s="8" t="n">
        <f aca="false">(0.5*OliveWatbal!J1387*OliveTree!$C$31*OliveTree!$C$31/18.0152*40.7*60*60)/TreeCalculations!$I$3/TreeCalculations!$I$3</f>
        <v>0</v>
      </c>
      <c r="O1387" s="8" t="n">
        <f aca="false">(OliveHrFlx!K1387*18.0152*OliveTree!$C$31*OliveTree!$C$31*2.45*0.5)/TreeCalculations!$I$3/TreeCalculations!$I$3</f>
        <v>0</v>
      </c>
      <c r="P1387" s="4" t="n">
        <f aca="false">N1387+(0.5*OliveWatbal!F1387*OliveTree!$C$31*OliveTree!$C$31/18.0152*40.7*60*60)/TreeCalculations!$I$3/TreeCalculations!$I$3 + (0.5*OliveWatbal!G1387*OliveTree!$C$31*OliveTree!$C$31/18.0152*40.7*60*60)/TreeCalculations!$I$3/TreeCalculations!$I$3</f>
        <v>0</v>
      </c>
      <c r="Q1387" s="11" t="n">
        <f aca="false">OliveWatbal!AA1387-OliveWatbal!W1387-F1387</f>
        <v>-39.6223</v>
      </c>
      <c r="R1387" s="11" t="n">
        <f aca="false">OliveWatbal!AA1387+OliveWatbal!W1387-F1387</f>
        <v>-36.2639</v>
      </c>
      <c r="S1387" s="6" t="n">
        <f aca="false">OliveWatbal!W1387</f>
        <v>1.6792</v>
      </c>
      <c r="T1387" s="7" t="n">
        <f aca="false">OliveHrFlx!P1387-OliveHrFlx!P1386</f>
        <v>-0.27</v>
      </c>
      <c r="U1387" s="7" t="n">
        <f aca="false">TreeCalculations!$J$3*TreeCalculations!$K$3*(T1387/TreeCalculations!$L$3)</f>
        <v>-0.00884679390241434</v>
      </c>
    </row>
    <row r="1388" customFormat="false" ht="12.8" hidden="false" customHeight="false" outlineLevel="0" collapsed="false">
      <c r="C1388" s="2" t="n">
        <f aca="false">GrassWatbal!AA1388</f>
        <v>-28.6282</v>
      </c>
      <c r="D1388" s="3" t="n">
        <f aca="false">(0.5*GrassWatbal!J1388*GrassTree!$C$31*GrassTree!$C$31/18.0152*40.7*60*60)/TreeCalculations!$I$2/TreeCalculations!$I$2</f>
        <v>0</v>
      </c>
      <c r="E1388" s="8" t="n">
        <f aca="false">(GrassHrFlux!K1388*18.0152*GrassTree!$C$31*GrassTree!$C$31*2.45*0.5)/TreeCalculations!$I$2/TreeCalculations!$I$2</f>
        <v>0</v>
      </c>
      <c r="F1388" s="10" t="n">
        <f aca="false">D1388+(0.5*GrassWatbal!F1388*GrassTree!$C$31*GrassTree!$C$31/18.0152*40.7*60*60)/TreeCalculations!$I$2/TreeCalculations!$I$2 + (0.5*GrassWatbal!G1388*GrassTree!$C$31*GrassTree!$C$31/18.0152*40.7*60*60)/TreeCalculations!$I$2/TreeCalculations!$I$2</f>
        <v>0</v>
      </c>
      <c r="G1388" s="5" t="n">
        <f aca="false">GrassWatbal!AA1388-GrassWatbal!W1388-F1388</f>
        <v>-30.495</v>
      </c>
      <c r="H1388" s="11" t="n">
        <f aca="false">GrassWatbal!AA1388+GrassWatbal!W1388-F1388</f>
        <v>-26.7614</v>
      </c>
      <c r="I1388" s="6" t="n">
        <f aca="false">GrassWatbal!W1388</f>
        <v>1.8668</v>
      </c>
      <c r="J1388" s="7" t="n">
        <f aca="false">GrassHrFlux!P1388-GrassHrFlux!P1387</f>
        <v>-0.470000000000002</v>
      </c>
      <c r="K1388" s="7" t="n">
        <f aca="false">TreeCalculations!$J$2*TreeCalculations!$K$2*(J1388/TreeCalculations!$L$2)</f>
        <v>-0.00061599898283478</v>
      </c>
      <c r="L1388" s="2" t="n">
        <f aca="false">OliveWatbal!V1388/(OliveTree!$C$31*2*OliveTree!$C$31*2)</f>
        <v>-3.234876</v>
      </c>
      <c r="M1388" s="12" t="n">
        <f aca="false">OliveWatbal!AA1388</f>
        <v>-37.9588</v>
      </c>
      <c r="N1388" s="8" t="n">
        <f aca="false">(0.5*OliveWatbal!J1388*OliveTree!$C$31*OliveTree!$C$31/18.0152*40.7*60*60)/TreeCalculations!$I$3/TreeCalculations!$I$3</f>
        <v>0</v>
      </c>
      <c r="O1388" s="8" t="n">
        <f aca="false">(OliveHrFlx!K1388*18.0152*OliveTree!$C$31*OliveTree!$C$31*2.45*0.5)/TreeCalculations!$I$3/TreeCalculations!$I$3</f>
        <v>0</v>
      </c>
      <c r="P1388" s="4" t="n">
        <f aca="false">N1388+(0.5*OliveWatbal!F1388*OliveTree!$C$31*OliveTree!$C$31/18.0152*40.7*60*60)/TreeCalculations!$I$3/TreeCalculations!$I$3 + (0.5*OliveWatbal!G1388*OliveTree!$C$31*OliveTree!$C$31/18.0152*40.7*60*60)/TreeCalculations!$I$3/TreeCalculations!$I$3</f>
        <v>0</v>
      </c>
      <c r="Q1388" s="11" t="n">
        <f aca="false">OliveWatbal!AA1388-OliveWatbal!W1388-F1388</f>
        <v>-38.7864</v>
      </c>
      <c r="R1388" s="11" t="n">
        <f aca="false">OliveWatbal!AA1388+OliveWatbal!W1388-F1388</f>
        <v>-37.1312</v>
      </c>
      <c r="S1388" s="6" t="n">
        <f aca="false">OliveWatbal!W1388</f>
        <v>0.8276</v>
      </c>
      <c r="T1388" s="7" t="n">
        <f aca="false">OliveHrFlx!P1388-OliveHrFlx!P1387</f>
        <v>-0.470000000000002</v>
      </c>
      <c r="U1388" s="7" t="n">
        <f aca="false">TreeCalculations!$J$3*TreeCalculations!$K$3*(T1388/TreeCalculations!$L$3)</f>
        <v>-0.0153999745708695</v>
      </c>
    </row>
    <row r="1389" customFormat="false" ht="12.8" hidden="false" customHeight="false" outlineLevel="0" collapsed="false">
      <c r="C1389" s="2" t="n">
        <f aca="false">GrassWatbal!AA1389</f>
        <v>-27.9801</v>
      </c>
      <c r="D1389" s="3" t="n">
        <f aca="false">(0.5*GrassWatbal!J1389*GrassTree!$C$31*GrassTree!$C$31/18.0152*40.7*60*60)/TreeCalculations!$I$2/TreeCalculations!$I$2</f>
        <v>0</v>
      </c>
      <c r="E1389" s="8" t="n">
        <f aca="false">(GrassHrFlux!K1389*18.0152*GrassTree!$C$31*GrassTree!$C$31*2.45*0.5)/TreeCalculations!$I$2/TreeCalculations!$I$2</f>
        <v>0</v>
      </c>
      <c r="F1389" s="10" t="n">
        <f aca="false">D1389+(0.5*GrassWatbal!F1389*GrassTree!$C$31*GrassTree!$C$31/18.0152*40.7*60*60)/TreeCalculations!$I$2/TreeCalculations!$I$2 + (0.5*GrassWatbal!G1389*GrassTree!$C$31*GrassTree!$C$31/18.0152*40.7*60*60)/TreeCalculations!$I$2/TreeCalculations!$I$2</f>
        <v>0</v>
      </c>
      <c r="G1389" s="5" t="n">
        <f aca="false">GrassWatbal!AA1389-GrassWatbal!W1389-F1389</f>
        <v>-30.4202</v>
      </c>
      <c r="H1389" s="11" t="n">
        <f aca="false">GrassWatbal!AA1389+GrassWatbal!W1389-F1389</f>
        <v>-25.54</v>
      </c>
      <c r="I1389" s="6" t="n">
        <f aca="false">GrassWatbal!W1389</f>
        <v>2.4401</v>
      </c>
      <c r="J1389" s="7" t="n">
        <f aca="false">GrassHrFlux!P1389-GrassHrFlux!P1388</f>
        <v>-0.140000000000001</v>
      </c>
      <c r="K1389" s="7" t="n">
        <f aca="false">TreeCalculations!$J$2*TreeCalculations!$K$2*(J1389/TreeCalculations!$L$2)</f>
        <v>-0.000183489058716743</v>
      </c>
      <c r="L1389" s="2" t="n">
        <f aca="false">OliveWatbal!V1389/(OliveTree!$C$31*2*OliveTree!$C$31*2)</f>
        <v>-3.20144</v>
      </c>
      <c r="M1389" s="12" t="n">
        <f aca="false">OliveWatbal!AA1389</f>
        <v>-37.3112</v>
      </c>
      <c r="N1389" s="8" t="n">
        <f aca="false">(0.5*OliveWatbal!J1389*OliveTree!$C$31*OliveTree!$C$31/18.0152*40.7*60*60)/TreeCalculations!$I$3/TreeCalculations!$I$3</f>
        <v>0</v>
      </c>
      <c r="O1389" s="8" t="n">
        <f aca="false">(OliveHrFlx!K1389*18.0152*OliveTree!$C$31*OliveTree!$C$31*2.45*0.5)/TreeCalculations!$I$3/TreeCalculations!$I$3</f>
        <v>0</v>
      </c>
      <c r="P1389" s="4" t="n">
        <f aca="false">N1389+(0.5*OliveWatbal!F1389*OliveTree!$C$31*OliveTree!$C$31/18.0152*40.7*60*60)/TreeCalculations!$I$3/TreeCalculations!$I$3 + (0.5*OliveWatbal!G1389*OliveTree!$C$31*OliveTree!$C$31/18.0152*40.7*60*60)/TreeCalculations!$I$3/TreeCalculations!$I$3</f>
        <v>0</v>
      </c>
      <c r="Q1389" s="11" t="n">
        <f aca="false">OliveWatbal!AA1389-OliveWatbal!W1389-F1389</f>
        <v>-38.8396</v>
      </c>
      <c r="R1389" s="11" t="n">
        <f aca="false">OliveWatbal!AA1389+OliveWatbal!W1389-F1389</f>
        <v>-35.7828</v>
      </c>
      <c r="S1389" s="6" t="n">
        <f aca="false">OliveWatbal!W1389</f>
        <v>1.5284</v>
      </c>
      <c r="T1389" s="7" t="n">
        <f aca="false">OliveHrFlx!P1389-OliveHrFlx!P1388</f>
        <v>-0.140000000000001</v>
      </c>
      <c r="U1389" s="7" t="n">
        <f aca="false">TreeCalculations!$J$3*TreeCalculations!$K$3*(T1389/TreeCalculations!$L$3)</f>
        <v>-0.00458722646791857</v>
      </c>
    </row>
    <row r="1390" customFormat="false" ht="12.8" hidden="false" customHeight="false" outlineLevel="0" collapsed="false">
      <c r="C1390" s="2" t="n">
        <f aca="false">GrassWatbal!AA1390</f>
        <v>-27.7234</v>
      </c>
      <c r="D1390" s="3" t="n">
        <f aca="false">(0.5*GrassWatbal!J1390*GrassTree!$C$31*GrassTree!$C$31/18.0152*40.7*60*60)/TreeCalculations!$I$2/TreeCalculations!$I$2</f>
        <v>0</v>
      </c>
      <c r="E1390" s="8" t="n">
        <f aca="false">(GrassHrFlux!K1390*18.0152*GrassTree!$C$31*GrassTree!$C$31*2.45*0.5)/TreeCalculations!$I$2/TreeCalculations!$I$2</f>
        <v>0</v>
      </c>
      <c r="F1390" s="10" t="n">
        <f aca="false">D1390+(0.5*GrassWatbal!F1390*GrassTree!$C$31*GrassTree!$C$31/18.0152*40.7*60*60)/TreeCalculations!$I$2/TreeCalculations!$I$2 + (0.5*GrassWatbal!G1390*GrassTree!$C$31*GrassTree!$C$31/18.0152*40.7*60*60)/TreeCalculations!$I$2/TreeCalculations!$I$2</f>
        <v>0</v>
      </c>
      <c r="G1390" s="5" t="n">
        <f aca="false">GrassWatbal!AA1390-GrassWatbal!W1390-F1390</f>
        <v>-29.41</v>
      </c>
      <c r="H1390" s="11" t="n">
        <f aca="false">GrassWatbal!AA1390+GrassWatbal!W1390-F1390</f>
        <v>-26.0368</v>
      </c>
      <c r="I1390" s="6" t="n">
        <f aca="false">GrassWatbal!W1390</f>
        <v>1.6866</v>
      </c>
      <c r="J1390" s="7" t="n">
        <f aca="false">GrassHrFlux!P1390-GrassHrFlux!P1389</f>
        <v>-0.459999999999997</v>
      </c>
      <c r="K1390" s="7" t="n">
        <f aca="false">TreeCalculations!$J$2*TreeCalculations!$K$2*(J1390/TreeCalculations!$L$2)</f>
        <v>-0.000602892621497864</v>
      </c>
      <c r="L1390" s="2" t="n">
        <f aca="false">OliveWatbal!V1390/(OliveTree!$C$31*2*OliveTree!$C$31*2)</f>
        <v>-3.19108</v>
      </c>
      <c r="M1390" s="12" t="n">
        <f aca="false">OliveWatbal!AA1390</f>
        <v>-37.0534</v>
      </c>
      <c r="N1390" s="8" t="n">
        <f aca="false">(0.5*OliveWatbal!J1390*OliveTree!$C$31*OliveTree!$C$31/18.0152*40.7*60*60)/TreeCalculations!$I$3/TreeCalculations!$I$3</f>
        <v>0</v>
      </c>
      <c r="O1390" s="8" t="n">
        <f aca="false">(OliveHrFlx!K1390*18.0152*OliveTree!$C$31*OliveTree!$C$31*2.45*0.5)/TreeCalculations!$I$3/TreeCalculations!$I$3</f>
        <v>0</v>
      </c>
      <c r="P1390" s="4" t="n">
        <f aca="false">N1390+(0.5*OliveWatbal!F1390*OliveTree!$C$31*OliveTree!$C$31/18.0152*40.7*60*60)/TreeCalculations!$I$3/TreeCalculations!$I$3 + (0.5*OliveWatbal!G1390*OliveTree!$C$31*OliveTree!$C$31/18.0152*40.7*60*60)/TreeCalculations!$I$3/TreeCalculations!$I$3</f>
        <v>0</v>
      </c>
      <c r="Q1390" s="11" t="n">
        <f aca="false">OliveWatbal!AA1390-OliveWatbal!W1390-F1390</f>
        <v>-37.9301</v>
      </c>
      <c r="R1390" s="11" t="n">
        <f aca="false">OliveWatbal!AA1390+OliveWatbal!W1390-F1390</f>
        <v>-36.1767</v>
      </c>
      <c r="S1390" s="6" t="n">
        <f aca="false">OliveWatbal!W1390</f>
        <v>0.8767</v>
      </c>
      <c r="T1390" s="7" t="n">
        <f aca="false">OliveHrFlx!P1390-OliveHrFlx!P1389</f>
        <v>-0.459999999999997</v>
      </c>
      <c r="U1390" s="7" t="n">
        <f aca="false">TreeCalculations!$J$3*TreeCalculations!$K$3*(T1390/TreeCalculations!$L$3)</f>
        <v>-0.0150723155374466</v>
      </c>
    </row>
    <row r="1391" customFormat="false" ht="12.8" hidden="false" customHeight="false" outlineLevel="0" collapsed="false">
      <c r="C1391" s="2" t="n">
        <f aca="false">GrassWatbal!AA1391</f>
        <v>-27.0914</v>
      </c>
      <c r="D1391" s="3" t="n">
        <f aca="false">(0.5*GrassWatbal!J1391*GrassTree!$C$31*GrassTree!$C$31/18.0152*40.7*60*60)/TreeCalculations!$I$2/TreeCalculations!$I$2</f>
        <v>0</v>
      </c>
      <c r="E1391" s="8" t="n">
        <f aca="false">(GrassHrFlux!K1391*18.0152*GrassTree!$C$31*GrassTree!$C$31*2.45*0.5)/TreeCalculations!$I$2/TreeCalculations!$I$2</f>
        <v>0</v>
      </c>
      <c r="F1391" s="10" t="n">
        <f aca="false">D1391+(0.5*GrassWatbal!F1391*GrassTree!$C$31*GrassTree!$C$31/18.0152*40.7*60*60)/TreeCalculations!$I$2/TreeCalculations!$I$2 + (0.5*GrassWatbal!G1391*GrassTree!$C$31*GrassTree!$C$31/18.0152*40.7*60*60)/TreeCalculations!$I$2/TreeCalculations!$I$2</f>
        <v>0</v>
      </c>
      <c r="G1391" s="5" t="n">
        <f aca="false">GrassWatbal!AA1391-GrassWatbal!W1391-F1391</f>
        <v>-29.739</v>
      </c>
      <c r="H1391" s="11" t="n">
        <f aca="false">GrassWatbal!AA1391+GrassWatbal!W1391-F1391</f>
        <v>-24.4438</v>
      </c>
      <c r="I1391" s="6" t="n">
        <f aca="false">GrassWatbal!W1391</f>
        <v>2.6476</v>
      </c>
      <c r="J1391" s="7" t="n">
        <f aca="false">GrassHrFlux!P1391-GrassHrFlux!P1390</f>
        <v>-0.540000000000003</v>
      </c>
      <c r="K1391" s="7" t="n">
        <f aca="false">TreeCalculations!$J$2*TreeCalculations!$K$2*(J1391/TreeCalculations!$L$2)</f>
        <v>-0.000707743512193152</v>
      </c>
      <c r="L1391" s="2" t="n">
        <f aca="false">OliveWatbal!V1391/(OliveTree!$C$31*2*OliveTree!$C$31*2)</f>
        <v>-3.159208</v>
      </c>
      <c r="M1391" s="12" t="n">
        <f aca="false">OliveWatbal!AA1391</f>
        <v>-36.4228</v>
      </c>
      <c r="N1391" s="8" t="n">
        <f aca="false">(0.5*OliveWatbal!J1391*OliveTree!$C$31*OliveTree!$C$31/18.0152*40.7*60*60)/TreeCalculations!$I$3/TreeCalculations!$I$3</f>
        <v>0</v>
      </c>
      <c r="O1391" s="8" t="n">
        <f aca="false">(OliveHrFlx!K1391*18.0152*OliveTree!$C$31*OliveTree!$C$31*2.45*0.5)/TreeCalculations!$I$3/TreeCalculations!$I$3</f>
        <v>0</v>
      </c>
      <c r="P1391" s="4" t="n">
        <f aca="false">N1391+(0.5*OliveWatbal!F1391*OliveTree!$C$31*OliveTree!$C$31/18.0152*40.7*60*60)/TreeCalculations!$I$3/TreeCalculations!$I$3 + (0.5*OliveWatbal!G1391*OliveTree!$C$31*OliveTree!$C$31/18.0152*40.7*60*60)/TreeCalculations!$I$3/TreeCalculations!$I$3</f>
        <v>0</v>
      </c>
      <c r="Q1391" s="11" t="n">
        <f aca="false">OliveWatbal!AA1391-OliveWatbal!W1391-F1391</f>
        <v>-38.3424</v>
      </c>
      <c r="R1391" s="11" t="n">
        <f aca="false">OliveWatbal!AA1391+OliveWatbal!W1391-F1391</f>
        <v>-34.5032</v>
      </c>
      <c r="S1391" s="6" t="n">
        <f aca="false">OliveWatbal!W1391</f>
        <v>1.9196</v>
      </c>
      <c r="T1391" s="7" t="n">
        <f aca="false">OliveHrFlx!P1391-OliveHrFlx!P1390</f>
        <v>-0.540000000000003</v>
      </c>
      <c r="U1391" s="7" t="n">
        <f aca="false">TreeCalculations!$J$3*TreeCalculations!$K$3*(T1391/TreeCalculations!$L$3)</f>
        <v>-0.0176935878048288</v>
      </c>
    </row>
    <row r="1392" customFormat="false" ht="12.8" hidden="false" customHeight="false" outlineLevel="0" collapsed="false">
      <c r="C1392" s="2" t="n">
        <f aca="false">GrassWatbal!AA1392</f>
        <v>-27.0891</v>
      </c>
      <c r="D1392" s="3" t="n">
        <f aca="false">(0.5*GrassWatbal!J1392*GrassTree!$C$31*GrassTree!$C$31/18.0152*40.7*60*60)/TreeCalculations!$I$2/TreeCalculations!$I$2</f>
        <v>0</v>
      </c>
      <c r="E1392" s="8" t="n">
        <f aca="false">(GrassHrFlux!K1392*18.0152*GrassTree!$C$31*GrassTree!$C$31*2.45*0.5)/TreeCalculations!$I$2/TreeCalculations!$I$2</f>
        <v>0</v>
      </c>
      <c r="F1392" s="10" t="n">
        <f aca="false">D1392+(0.5*GrassWatbal!F1392*GrassTree!$C$31*GrassTree!$C$31/18.0152*40.7*60*60)/TreeCalculations!$I$2/TreeCalculations!$I$2 + (0.5*GrassWatbal!G1392*GrassTree!$C$31*GrassTree!$C$31/18.0152*40.7*60*60)/TreeCalculations!$I$2/TreeCalculations!$I$2</f>
        <v>0</v>
      </c>
      <c r="G1392" s="5" t="n">
        <f aca="false">GrassWatbal!AA1392-GrassWatbal!W1392-F1392</f>
        <v>-31.0852</v>
      </c>
      <c r="H1392" s="11" t="n">
        <f aca="false">GrassWatbal!AA1392+GrassWatbal!W1392-F1392</f>
        <v>-23.093</v>
      </c>
      <c r="I1392" s="6" t="n">
        <f aca="false">GrassWatbal!W1392</f>
        <v>3.9961</v>
      </c>
      <c r="J1392" s="7" t="n">
        <f aca="false">GrassHrFlux!P1392-GrassHrFlux!P1391</f>
        <v>-0.279999999999998</v>
      </c>
      <c r="K1392" s="7" t="n">
        <f aca="false">TreeCalculations!$J$2*TreeCalculations!$K$2*(J1392/TreeCalculations!$L$2)</f>
        <v>-0.000366978117433481</v>
      </c>
      <c r="L1392" s="2" t="n">
        <f aca="false">OliveWatbal!V1392/(OliveTree!$C$31*2*OliveTree!$C$31*2)</f>
        <v>-3.145492</v>
      </c>
      <c r="M1392" s="12" t="n">
        <f aca="false">OliveWatbal!AA1392</f>
        <v>-36.4203</v>
      </c>
      <c r="N1392" s="8" t="n">
        <f aca="false">(0.5*OliveWatbal!J1392*OliveTree!$C$31*OliveTree!$C$31/18.0152*40.7*60*60)/TreeCalculations!$I$3/TreeCalculations!$I$3</f>
        <v>0</v>
      </c>
      <c r="O1392" s="8" t="n">
        <f aca="false">(OliveHrFlx!K1392*18.0152*OliveTree!$C$31*OliveTree!$C$31*2.45*0.5)/TreeCalculations!$I$3/TreeCalculations!$I$3</f>
        <v>0</v>
      </c>
      <c r="P1392" s="4" t="n">
        <f aca="false">N1392+(0.5*OliveWatbal!F1392*OliveTree!$C$31*OliveTree!$C$31/18.0152*40.7*60*60)/TreeCalculations!$I$3/TreeCalculations!$I$3 + (0.5*OliveWatbal!G1392*OliveTree!$C$31*OliveTree!$C$31/18.0152*40.7*60*60)/TreeCalculations!$I$3/TreeCalculations!$I$3</f>
        <v>0</v>
      </c>
      <c r="Q1392" s="11" t="n">
        <f aca="false">OliveWatbal!AA1392-OliveWatbal!W1392-F1392</f>
        <v>-39.758</v>
      </c>
      <c r="R1392" s="11" t="n">
        <f aca="false">OliveWatbal!AA1392+OliveWatbal!W1392-F1392</f>
        <v>-33.0826</v>
      </c>
      <c r="S1392" s="6" t="n">
        <f aca="false">OliveWatbal!W1392</f>
        <v>3.3377</v>
      </c>
      <c r="T1392" s="7" t="n">
        <f aca="false">OliveHrFlx!P1392-OliveHrFlx!P1391</f>
        <v>-0.279999999999998</v>
      </c>
      <c r="U1392" s="7" t="n">
        <f aca="false">TreeCalculations!$J$3*TreeCalculations!$K$3*(T1392/TreeCalculations!$L$3)</f>
        <v>-0.00917445293583703</v>
      </c>
    </row>
    <row r="1393" customFormat="false" ht="12.8" hidden="false" customHeight="false" outlineLevel="0" collapsed="false">
      <c r="C1393" s="2" t="n">
        <f aca="false">GrassWatbal!AA1393</f>
        <v>-27.2068</v>
      </c>
      <c r="D1393" s="3" t="n">
        <f aca="false">(0.5*GrassWatbal!J1393*GrassTree!$C$31*GrassTree!$C$31/18.0152*40.7*60*60)/TreeCalculations!$I$2/TreeCalculations!$I$2</f>
        <v>0</v>
      </c>
      <c r="E1393" s="8" t="n">
        <f aca="false">(GrassHrFlux!K1393*18.0152*GrassTree!$C$31*GrassTree!$C$31*2.45*0.5)/TreeCalculations!$I$2/TreeCalculations!$I$2</f>
        <v>0</v>
      </c>
      <c r="F1393" s="10" t="n">
        <f aca="false">D1393+(0.5*GrassWatbal!F1393*GrassTree!$C$31*GrassTree!$C$31/18.0152*40.7*60*60)/TreeCalculations!$I$2/TreeCalculations!$I$2 + (0.5*GrassWatbal!G1393*GrassTree!$C$31*GrassTree!$C$31/18.0152*40.7*60*60)/TreeCalculations!$I$2/TreeCalculations!$I$2</f>
        <v>0</v>
      </c>
      <c r="G1393" s="5" t="n">
        <f aca="false">GrassWatbal!AA1393-GrassWatbal!W1393-F1393</f>
        <v>-31.179</v>
      </c>
      <c r="H1393" s="11" t="n">
        <f aca="false">GrassWatbal!AA1393+GrassWatbal!W1393-F1393</f>
        <v>-23.2346</v>
      </c>
      <c r="I1393" s="6" t="n">
        <f aca="false">GrassWatbal!W1393</f>
        <v>3.9722</v>
      </c>
      <c r="J1393" s="7" t="n">
        <f aca="false">GrassHrFlux!P1393-GrassHrFlux!P1392</f>
        <v>-0.220000000000002</v>
      </c>
      <c r="K1393" s="7" t="n">
        <f aca="false">TreeCalculations!$J$2*TreeCalculations!$K$2*(J1393/TreeCalculations!$L$2)</f>
        <v>-0.000288339949412027</v>
      </c>
      <c r="L1393" s="2" t="n">
        <f aca="false">OliveWatbal!V1393/(OliveTree!$C$31*2*OliveTree!$C$31*2)</f>
        <v>-3.1416</v>
      </c>
      <c r="M1393" s="12" t="n">
        <f aca="false">OliveWatbal!AA1393</f>
        <v>-36.5371</v>
      </c>
      <c r="N1393" s="8" t="n">
        <f aca="false">(0.5*OliveWatbal!J1393*OliveTree!$C$31*OliveTree!$C$31/18.0152*40.7*60*60)/TreeCalculations!$I$3/TreeCalculations!$I$3</f>
        <v>0</v>
      </c>
      <c r="O1393" s="8" t="n">
        <f aca="false">(OliveHrFlx!K1393*18.0152*OliveTree!$C$31*OliveTree!$C$31*2.45*0.5)/TreeCalculations!$I$3/TreeCalculations!$I$3</f>
        <v>0</v>
      </c>
      <c r="P1393" s="4" t="n">
        <f aca="false">N1393+(0.5*OliveWatbal!F1393*OliveTree!$C$31*OliveTree!$C$31/18.0152*40.7*60*60)/TreeCalculations!$I$3/TreeCalculations!$I$3 + (0.5*OliveWatbal!G1393*OliveTree!$C$31*OliveTree!$C$31/18.0152*40.7*60*60)/TreeCalculations!$I$3/TreeCalculations!$I$3</f>
        <v>0</v>
      </c>
      <c r="Q1393" s="11" t="n">
        <f aca="false">OliveWatbal!AA1393-OliveWatbal!W1393-F1393</f>
        <v>-39.9095</v>
      </c>
      <c r="R1393" s="11" t="n">
        <f aca="false">OliveWatbal!AA1393+OliveWatbal!W1393-F1393</f>
        <v>-33.1647</v>
      </c>
      <c r="S1393" s="6" t="n">
        <f aca="false">OliveWatbal!W1393</f>
        <v>3.3724</v>
      </c>
      <c r="T1393" s="7" t="n">
        <f aca="false">OliveHrFlx!P1393-OliveHrFlx!P1392</f>
        <v>-0.220000000000002</v>
      </c>
      <c r="U1393" s="7" t="n">
        <f aca="false">TreeCalculations!$J$3*TreeCalculations!$K$3*(T1393/TreeCalculations!$L$3)</f>
        <v>-0.00720849873530067</v>
      </c>
    </row>
    <row r="1394" customFormat="false" ht="12.8" hidden="false" customHeight="false" outlineLevel="0" collapsed="false">
      <c r="C1394" s="2" t="n">
        <f aca="false">GrassWatbal!AA1394</f>
        <v>-27.0454</v>
      </c>
      <c r="D1394" s="3" t="n">
        <f aca="false">(0.5*GrassWatbal!J1394*GrassTree!$C$31*GrassTree!$C$31/18.0152*40.7*60*60)/TreeCalculations!$I$2/TreeCalculations!$I$2</f>
        <v>0</v>
      </c>
      <c r="E1394" s="8" t="n">
        <f aca="false">(GrassHrFlux!K1394*18.0152*GrassTree!$C$31*GrassTree!$C$31*2.45*0.5)/TreeCalculations!$I$2/TreeCalculations!$I$2</f>
        <v>0</v>
      </c>
      <c r="F1394" s="10" t="n">
        <f aca="false">D1394+(0.5*GrassWatbal!F1394*GrassTree!$C$31*GrassTree!$C$31/18.0152*40.7*60*60)/TreeCalculations!$I$2/TreeCalculations!$I$2 + (0.5*GrassWatbal!G1394*GrassTree!$C$31*GrassTree!$C$31/18.0152*40.7*60*60)/TreeCalculations!$I$2/TreeCalculations!$I$2</f>
        <v>0</v>
      </c>
      <c r="G1394" s="5" t="n">
        <f aca="false">GrassWatbal!AA1394-GrassWatbal!W1394-F1394</f>
        <v>-30.905</v>
      </c>
      <c r="H1394" s="11" t="n">
        <f aca="false">GrassWatbal!AA1394+GrassWatbal!W1394-F1394</f>
        <v>-23.1858</v>
      </c>
      <c r="I1394" s="6" t="n">
        <f aca="false">GrassWatbal!W1394</f>
        <v>3.8596</v>
      </c>
      <c r="J1394" s="7" t="n">
        <f aca="false">GrassHrFlux!P1394-GrassHrFlux!P1393</f>
        <v>-0.0399999999999991</v>
      </c>
      <c r="K1394" s="7" t="n">
        <f aca="false">TreeCalculations!$J$2*TreeCalculations!$K$2*(J1394/TreeCalculations!$L$2)</f>
        <v>-5.24254453476395E-005</v>
      </c>
      <c r="L1394" s="2" t="n">
        <f aca="false">OliveWatbal!V1394/(OliveTree!$C$31*2*OliveTree!$C$31*2)</f>
        <v>-3.130564</v>
      </c>
      <c r="M1394" s="12" t="n">
        <f aca="false">OliveWatbal!AA1394</f>
        <v>-36.3761</v>
      </c>
      <c r="N1394" s="8" t="n">
        <f aca="false">(0.5*OliveWatbal!J1394*OliveTree!$C$31*OliveTree!$C$31/18.0152*40.7*60*60)/TreeCalculations!$I$3/TreeCalculations!$I$3</f>
        <v>0</v>
      </c>
      <c r="O1394" s="8" t="n">
        <f aca="false">(OliveHrFlx!K1394*18.0152*OliveTree!$C$31*OliveTree!$C$31*2.45*0.5)/TreeCalculations!$I$3/TreeCalculations!$I$3</f>
        <v>0</v>
      </c>
      <c r="P1394" s="4" t="n">
        <f aca="false">N1394+(0.5*OliveWatbal!F1394*OliveTree!$C$31*OliveTree!$C$31/18.0152*40.7*60*60)/TreeCalculations!$I$3/TreeCalculations!$I$3 + (0.5*OliveWatbal!G1394*OliveTree!$C$31*OliveTree!$C$31/18.0152*40.7*60*60)/TreeCalculations!$I$3/TreeCalculations!$I$3</f>
        <v>0</v>
      </c>
      <c r="Q1394" s="11" t="n">
        <f aca="false">OliveWatbal!AA1394-OliveWatbal!W1394-F1394</f>
        <v>-39.6848</v>
      </c>
      <c r="R1394" s="11" t="n">
        <f aca="false">OliveWatbal!AA1394+OliveWatbal!W1394-F1394</f>
        <v>-33.0674</v>
      </c>
      <c r="S1394" s="6" t="n">
        <f aca="false">OliveWatbal!W1394</f>
        <v>3.3087</v>
      </c>
      <c r="T1394" s="7" t="n">
        <f aca="false">OliveHrFlx!P1394-OliveHrFlx!P1393</f>
        <v>-0.0399999999999991</v>
      </c>
      <c r="U1394" s="7" t="n">
        <f aca="false">TreeCalculations!$J$3*TreeCalculations!$K$3*(T1394/TreeCalculations!$L$3)</f>
        <v>-0.00131063613369099</v>
      </c>
    </row>
    <row r="1395" customFormat="false" ht="12.8" hidden="false" customHeight="false" outlineLevel="0" collapsed="false">
      <c r="C1395" s="2" t="n">
        <f aca="false">GrassWatbal!AA1395</f>
        <v>-26.9558</v>
      </c>
      <c r="D1395" s="3" t="n">
        <f aca="false">(0.5*GrassWatbal!J1395*GrassTree!$C$31*GrassTree!$C$31/18.0152*40.7*60*60)/TreeCalculations!$I$2/TreeCalculations!$I$2</f>
        <v>0</v>
      </c>
      <c r="E1395" s="8" t="n">
        <f aca="false">(GrassHrFlux!K1395*18.0152*GrassTree!$C$31*GrassTree!$C$31*2.45*0.5)/TreeCalculations!$I$2/TreeCalculations!$I$2</f>
        <v>0</v>
      </c>
      <c r="F1395" s="10" t="n">
        <f aca="false">D1395+(0.5*GrassWatbal!F1395*GrassTree!$C$31*GrassTree!$C$31/18.0152*40.7*60*60)/TreeCalculations!$I$2/TreeCalculations!$I$2 + (0.5*GrassWatbal!G1395*GrassTree!$C$31*GrassTree!$C$31/18.0152*40.7*60*60)/TreeCalculations!$I$2/TreeCalculations!$I$2</f>
        <v>0</v>
      </c>
      <c r="G1395" s="5" t="n">
        <f aca="false">GrassWatbal!AA1395-GrassWatbal!W1395-F1395</f>
        <v>-29.9736</v>
      </c>
      <c r="H1395" s="11" t="n">
        <f aca="false">GrassWatbal!AA1395+GrassWatbal!W1395-F1395</f>
        <v>-23.938</v>
      </c>
      <c r="I1395" s="6" t="n">
        <f aca="false">GrassWatbal!W1395</f>
        <v>3.0178</v>
      </c>
      <c r="J1395" s="7" t="n">
        <f aca="false">GrassHrFlux!P1395-GrassHrFlux!P1394</f>
        <v>0.0100000000000016</v>
      </c>
      <c r="K1395" s="7" t="n">
        <f aca="false">TreeCalculations!$J$2*TreeCalculations!$K$2*(J1395/TreeCalculations!$L$2)</f>
        <v>1.31063613369122E-005</v>
      </c>
      <c r="L1395" s="2" t="n">
        <f aca="false">OliveWatbal!V1395/(OliveTree!$C$31*2*OliveTree!$C$31*2)</f>
        <v>-3.1273</v>
      </c>
      <c r="M1395" s="12" t="n">
        <f aca="false">OliveWatbal!AA1395</f>
        <v>-36.2868</v>
      </c>
      <c r="N1395" s="8" t="n">
        <f aca="false">(0.5*OliveWatbal!J1395*OliveTree!$C$31*OliveTree!$C$31/18.0152*40.7*60*60)/TreeCalculations!$I$3/TreeCalculations!$I$3</f>
        <v>0</v>
      </c>
      <c r="O1395" s="8" t="n">
        <f aca="false">(OliveHrFlx!K1395*18.0152*OliveTree!$C$31*OliveTree!$C$31*2.45*0.5)/TreeCalculations!$I$3/TreeCalculations!$I$3</f>
        <v>0</v>
      </c>
      <c r="P1395" s="4" t="n">
        <f aca="false">N1395+(0.5*OliveWatbal!F1395*OliveTree!$C$31*OliveTree!$C$31/18.0152*40.7*60*60)/TreeCalculations!$I$3/TreeCalculations!$I$3 + (0.5*OliveWatbal!G1395*OliveTree!$C$31*OliveTree!$C$31/18.0152*40.7*60*60)/TreeCalculations!$I$3/TreeCalculations!$I$3</f>
        <v>0</v>
      </c>
      <c r="Q1395" s="11" t="n">
        <f aca="false">OliveWatbal!AA1395-OliveWatbal!W1395-F1395</f>
        <v>-38.7957</v>
      </c>
      <c r="R1395" s="11" t="n">
        <f aca="false">OliveWatbal!AA1395+OliveWatbal!W1395-F1395</f>
        <v>-33.7779</v>
      </c>
      <c r="S1395" s="6" t="n">
        <f aca="false">OliveWatbal!W1395</f>
        <v>2.5089</v>
      </c>
      <c r="T1395" s="7" t="n">
        <f aca="false">OliveHrFlx!P1395-OliveHrFlx!P1394</f>
        <v>0.0100000000000016</v>
      </c>
      <c r="U1395" s="7" t="n">
        <f aca="false">TreeCalculations!$J$3*TreeCalculations!$K$3*(T1395/TreeCalculations!$L$3)</f>
        <v>0.000327659033422805</v>
      </c>
    </row>
    <row r="1396" customFormat="false" ht="12.8" hidden="false" customHeight="false" outlineLevel="0" collapsed="false">
      <c r="C1396" s="2" t="n">
        <f aca="false">GrassWatbal!AA1396</f>
        <v>-26.8639</v>
      </c>
      <c r="D1396" s="3" t="n">
        <f aca="false">(0.5*GrassWatbal!J1396*GrassTree!$C$31*GrassTree!$C$31/18.0152*40.7*60*60)/TreeCalculations!$I$2/TreeCalculations!$I$2</f>
        <v>0</v>
      </c>
      <c r="E1396" s="8" t="n">
        <f aca="false">(GrassHrFlux!K1396*18.0152*GrassTree!$C$31*GrassTree!$C$31*2.45*0.5)/TreeCalculations!$I$2/TreeCalculations!$I$2</f>
        <v>0</v>
      </c>
      <c r="F1396" s="10" t="n">
        <f aca="false">D1396+(0.5*GrassWatbal!F1396*GrassTree!$C$31*GrassTree!$C$31/18.0152*40.7*60*60)/TreeCalculations!$I$2/TreeCalculations!$I$2 + (0.5*GrassWatbal!G1396*GrassTree!$C$31*GrassTree!$C$31/18.0152*40.7*60*60)/TreeCalculations!$I$2/TreeCalculations!$I$2</f>
        <v>0</v>
      </c>
      <c r="G1396" s="5" t="n">
        <f aca="false">GrassWatbal!AA1396-GrassWatbal!W1396-F1396</f>
        <v>-29.1263</v>
      </c>
      <c r="H1396" s="11" t="n">
        <f aca="false">GrassWatbal!AA1396+GrassWatbal!W1396-F1396</f>
        <v>-24.6015</v>
      </c>
      <c r="I1396" s="6" t="n">
        <f aca="false">GrassWatbal!W1396</f>
        <v>2.2624</v>
      </c>
      <c r="J1396" s="7" t="n">
        <f aca="false">GrassHrFlux!P1396-GrassHrFlux!P1395</f>
        <v>-0.34</v>
      </c>
      <c r="K1396" s="7" t="n">
        <f aca="false">TreeCalculations!$J$2*TreeCalculations!$K$2*(J1396/TreeCalculations!$L$2)</f>
        <v>-0.000445616285454945</v>
      </c>
      <c r="L1396" s="2" t="n">
        <f aca="false">OliveWatbal!V1396/(OliveTree!$C$31*2*OliveTree!$C$31*2)</f>
        <v>-3.123436</v>
      </c>
      <c r="M1396" s="12" t="n">
        <f aca="false">OliveWatbal!AA1396</f>
        <v>-36.1952</v>
      </c>
      <c r="N1396" s="8" t="n">
        <f aca="false">(0.5*OliveWatbal!J1396*OliveTree!$C$31*OliveTree!$C$31/18.0152*40.7*60*60)/TreeCalculations!$I$3/TreeCalculations!$I$3</f>
        <v>0</v>
      </c>
      <c r="O1396" s="8" t="n">
        <f aca="false">(OliveHrFlx!K1396*18.0152*OliveTree!$C$31*OliveTree!$C$31*2.45*0.5)/TreeCalculations!$I$3/TreeCalculations!$I$3</f>
        <v>0</v>
      </c>
      <c r="P1396" s="4" t="n">
        <f aca="false">N1396+(0.5*OliveWatbal!F1396*OliveTree!$C$31*OliveTree!$C$31/18.0152*40.7*60*60)/TreeCalculations!$I$3/TreeCalculations!$I$3 + (0.5*OliveWatbal!G1396*OliveTree!$C$31*OliveTree!$C$31/18.0152*40.7*60*60)/TreeCalculations!$I$3/TreeCalculations!$I$3</f>
        <v>0</v>
      </c>
      <c r="Q1396" s="11" t="n">
        <f aca="false">OliveWatbal!AA1396-OliveWatbal!W1396-F1396</f>
        <v>-37.9852</v>
      </c>
      <c r="R1396" s="11" t="n">
        <f aca="false">OliveWatbal!AA1396+OliveWatbal!W1396-F1396</f>
        <v>-34.4052</v>
      </c>
      <c r="S1396" s="6" t="n">
        <f aca="false">OliveWatbal!W1396</f>
        <v>1.79</v>
      </c>
      <c r="T1396" s="7" t="n">
        <f aca="false">OliveHrFlx!P1396-OliveHrFlx!P1395</f>
        <v>-0.34</v>
      </c>
      <c r="U1396" s="7" t="n">
        <f aca="false">TreeCalculations!$J$3*TreeCalculations!$K$3*(T1396/TreeCalculations!$L$3)</f>
        <v>-0.0111404071363736</v>
      </c>
    </row>
    <row r="1397" customFormat="false" ht="12.8" hidden="false" customHeight="false" outlineLevel="0" collapsed="false">
      <c r="C1397" s="2" t="n">
        <f aca="false">GrassWatbal!AA1397</f>
        <v>-27.4913</v>
      </c>
      <c r="D1397" s="3" t="n">
        <f aca="false">(0.5*GrassWatbal!J1397*GrassTree!$C$31*GrassTree!$C$31/18.0152*40.7*60*60)/TreeCalculations!$I$2/TreeCalculations!$I$2</f>
        <v>0</v>
      </c>
      <c r="E1397" s="8" t="n">
        <f aca="false">(GrassHrFlux!K1397*18.0152*GrassTree!$C$31*GrassTree!$C$31*2.45*0.5)/TreeCalculations!$I$2/TreeCalculations!$I$2</f>
        <v>0</v>
      </c>
      <c r="F1397" s="10" t="n">
        <f aca="false">D1397+(0.5*GrassWatbal!F1397*GrassTree!$C$31*GrassTree!$C$31/18.0152*40.7*60*60)/TreeCalculations!$I$2/TreeCalculations!$I$2 + (0.5*GrassWatbal!G1397*GrassTree!$C$31*GrassTree!$C$31/18.0152*40.7*60*60)/TreeCalculations!$I$2/TreeCalculations!$I$2</f>
        <v>0</v>
      </c>
      <c r="G1397" s="5" t="n">
        <f aca="false">GrassWatbal!AA1397-GrassWatbal!W1397-F1397</f>
        <v>-30.7448</v>
      </c>
      <c r="H1397" s="11" t="n">
        <f aca="false">GrassWatbal!AA1397+GrassWatbal!W1397-F1397</f>
        <v>-24.2378</v>
      </c>
      <c r="I1397" s="6" t="n">
        <f aca="false">GrassWatbal!W1397</f>
        <v>3.2535</v>
      </c>
      <c r="J1397" s="7" t="n">
        <f aca="false">GrassHrFlux!P1397-GrassHrFlux!P1396</f>
        <v>-0.240000000000002</v>
      </c>
      <c r="K1397" s="7" t="n">
        <f aca="false">TreeCalculations!$J$2*TreeCalculations!$K$2*(J1397/TreeCalculations!$L$2)</f>
        <v>-0.000314552672085846</v>
      </c>
      <c r="L1397" s="2" t="n">
        <f aca="false">OliveWatbal!V1397/(OliveTree!$C$31*2*OliveTree!$C$31*2)</f>
        <v>-3.134192</v>
      </c>
      <c r="M1397" s="12" t="n">
        <f aca="false">OliveWatbal!AA1397</f>
        <v>-36.823</v>
      </c>
      <c r="N1397" s="8" t="n">
        <f aca="false">(0.5*OliveWatbal!J1397*OliveTree!$C$31*OliveTree!$C$31/18.0152*40.7*60*60)/TreeCalculations!$I$3/TreeCalculations!$I$3</f>
        <v>0</v>
      </c>
      <c r="O1397" s="8" t="n">
        <f aca="false">(OliveHrFlx!K1397*18.0152*OliveTree!$C$31*OliveTree!$C$31*2.45*0.5)/TreeCalculations!$I$3/TreeCalculations!$I$3</f>
        <v>0</v>
      </c>
      <c r="P1397" s="4" t="n">
        <f aca="false">N1397+(0.5*OliveWatbal!F1397*OliveTree!$C$31*OliveTree!$C$31/18.0152*40.7*60*60)/TreeCalculations!$I$3/TreeCalculations!$I$3 + (0.5*OliveWatbal!G1397*OliveTree!$C$31*OliveTree!$C$31/18.0152*40.7*60*60)/TreeCalculations!$I$3/TreeCalculations!$I$3</f>
        <v>0</v>
      </c>
      <c r="Q1397" s="11" t="n">
        <f aca="false">OliveWatbal!AA1397-OliveWatbal!W1397-F1397</f>
        <v>-39.6372</v>
      </c>
      <c r="R1397" s="11" t="n">
        <f aca="false">OliveWatbal!AA1397+OliveWatbal!W1397-F1397</f>
        <v>-34.0088</v>
      </c>
      <c r="S1397" s="6" t="n">
        <f aca="false">OliveWatbal!W1397</f>
        <v>2.8142</v>
      </c>
      <c r="T1397" s="7" t="n">
        <f aca="false">OliveHrFlx!P1397-OliveHrFlx!P1396</f>
        <v>-0.240000000000002</v>
      </c>
      <c r="U1397" s="7" t="n">
        <f aca="false">TreeCalculations!$J$3*TreeCalculations!$K$3*(T1397/TreeCalculations!$L$3)</f>
        <v>-0.00786381680214616</v>
      </c>
    </row>
    <row r="1398" customFormat="false" ht="12.8" hidden="false" customHeight="false" outlineLevel="0" collapsed="false">
      <c r="C1398" s="2" t="n">
        <f aca="false">GrassWatbal!AA1398</f>
        <v>-26.8709</v>
      </c>
      <c r="D1398" s="3" t="n">
        <f aca="false">(0.5*GrassWatbal!J1398*GrassTree!$C$31*GrassTree!$C$31/18.0152*40.7*60*60)/TreeCalculations!$I$2/TreeCalculations!$I$2</f>
        <v>0</v>
      </c>
      <c r="E1398" s="8" t="n">
        <f aca="false">(GrassHrFlux!K1398*18.0152*GrassTree!$C$31*GrassTree!$C$31*2.45*0.5)/TreeCalculations!$I$2/TreeCalculations!$I$2</f>
        <v>0</v>
      </c>
      <c r="F1398" s="10" t="n">
        <f aca="false">D1398+(0.5*GrassWatbal!F1398*GrassTree!$C$31*GrassTree!$C$31/18.0152*40.7*60*60)/TreeCalculations!$I$2/TreeCalculations!$I$2 + (0.5*GrassWatbal!G1398*GrassTree!$C$31*GrassTree!$C$31/18.0152*40.7*60*60)/TreeCalculations!$I$2/TreeCalculations!$I$2</f>
        <v>0</v>
      </c>
      <c r="G1398" s="5" t="n">
        <f aca="false">GrassWatbal!AA1398-GrassWatbal!W1398-F1398</f>
        <v>-30.5125</v>
      </c>
      <c r="H1398" s="11" t="n">
        <f aca="false">GrassWatbal!AA1398+GrassWatbal!W1398-F1398</f>
        <v>-23.2293</v>
      </c>
      <c r="I1398" s="6" t="n">
        <f aca="false">GrassWatbal!W1398</f>
        <v>3.6416</v>
      </c>
      <c r="J1398" s="7" t="n">
        <f aca="false">GrassHrFlux!P1398-GrassHrFlux!P1397</f>
        <v>0.0700000000000003</v>
      </c>
      <c r="K1398" s="7" t="n">
        <f aca="false">TreeCalculations!$J$2*TreeCalculations!$K$2*(J1398/TreeCalculations!$L$2)</f>
        <v>9.17445293583714E-005</v>
      </c>
      <c r="L1398" s="2" t="n">
        <f aca="false">OliveWatbal!V1398/(OliveTree!$C$31*2*OliveTree!$C$31*2)</f>
        <v>-3.108384</v>
      </c>
      <c r="M1398" s="12" t="n">
        <f aca="false">OliveWatbal!AA1398</f>
        <v>-36.2023</v>
      </c>
      <c r="N1398" s="8" t="n">
        <f aca="false">(0.5*OliveWatbal!J1398*OliveTree!$C$31*OliveTree!$C$31/18.0152*40.7*60*60)/TreeCalculations!$I$3/TreeCalculations!$I$3</f>
        <v>0</v>
      </c>
      <c r="O1398" s="8" t="n">
        <f aca="false">(OliveHrFlx!K1398*18.0152*OliveTree!$C$31*OliveTree!$C$31*2.45*0.5)/TreeCalculations!$I$3/TreeCalculations!$I$3</f>
        <v>0</v>
      </c>
      <c r="P1398" s="4" t="n">
        <f aca="false">N1398+(0.5*OliveWatbal!F1398*OliveTree!$C$31*OliveTree!$C$31/18.0152*40.7*60*60)/TreeCalculations!$I$3/TreeCalculations!$I$3 + (0.5*OliveWatbal!G1398*OliveTree!$C$31*OliveTree!$C$31/18.0152*40.7*60*60)/TreeCalculations!$I$3/TreeCalculations!$I$3</f>
        <v>0</v>
      </c>
      <c r="Q1398" s="11" t="n">
        <f aca="false">OliveWatbal!AA1398-OliveWatbal!W1398-F1398</f>
        <v>-39.4345</v>
      </c>
      <c r="R1398" s="11" t="n">
        <f aca="false">OliveWatbal!AA1398+OliveWatbal!W1398-F1398</f>
        <v>-32.9701</v>
      </c>
      <c r="S1398" s="6" t="n">
        <f aca="false">OliveWatbal!W1398</f>
        <v>3.2322</v>
      </c>
      <c r="T1398" s="7" t="n">
        <f aca="false">OliveHrFlx!P1398-OliveHrFlx!P1397</f>
        <v>0.0700000000000003</v>
      </c>
      <c r="U1398" s="7" t="n">
        <f aca="false">TreeCalculations!$J$3*TreeCalculations!$K$3*(T1398/TreeCalculations!$L$3)</f>
        <v>0.00229361323395929</v>
      </c>
    </row>
    <row r="1399" customFormat="false" ht="12.8" hidden="false" customHeight="false" outlineLevel="0" collapsed="false">
      <c r="C1399" s="2" t="n">
        <f aca="false">GrassWatbal!AA1399</f>
        <v>-26.6396</v>
      </c>
      <c r="D1399" s="3" t="n">
        <f aca="false">(0.5*GrassWatbal!J1399*GrassTree!$C$31*GrassTree!$C$31/18.0152*40.7*60*60)/TreeCalculations!$I$2/TreeCalculations!$I$2</f>
        <v>0</v>
      </c>
      <c r="E1399" s="8" t="n">
        <f aca="false">(GrassHrFlux!K1399*18.0152*GrassTree!$C$31*GrassTree!$C$31*2.45*0.5)/TreeCalculations!$I$2/TreeCalculations!$I$2</f>
        <v>0</v>
      </c>
      <c r="F1399" s="10" t="n">
        <f aca="false">D1399+(0.5*GrassWatbal!F1399*GrassTree!$C$31*GrassTree!$C$31/18.0152*40.7*60*60)/TreeCalculations!$I$2/TreeCalculations!$I$2 + (0.5*GrassWatbal!G1399*GrassTree!$C$31*GrassTree!$C$31/18.0152*40.7*60*60)/TreeCalculations!$I$2/TreeCalculations!$I$2</f>
        <v>0</v>
      </c>
      <c r="G1399" s="5" t="n">
        <f aca="false">GrassWatbal!AA1399-GrassWatbal!W1399-F1399</f>
        <v>-29.2714</v>
      </c>
      <c r="H1399" s="11" t="n">
        <f aca="false">GrassWatbal!AA1399+GrassWatbal!W1399-F1399</f>
        <v>-24.0078</v>
      </c>
      <c r="I1399" s="6" t="n">
        <f aca="false">GrassWatbal!W1399</f>
        <v>2.6318</v>
      </c>
      <c r="J1399" s="7" t="n">
        <f aca="false">GrassHrFlux!P1399-GrassHrFlux!P1398</f>
        <v>-0.0199999999999996</v>
      </c>
      <c r="K1399" s="7" t="n">
        <f aca="false">TreeCalculations!$J$2*TreeCalculations!$K$2*(J1399/TreeCalculations!$L$2)</f>
        <v>-2.62127226738197E-005</v>
      </c>
      <c r="L1399" s="2" t="n">
        <f aca="false">OliveWatbal!V1399/(OliveTree!$C$31*2*OliveTree!$C$31*2)</f>
        <v>-3.112016</v>
      </c>
      <c r="M1399" s="12" t="n">
        <f aca="false">OliveWatbal!AA1399</f>
        <v>-35.9695</v>
      </c>
      <c r="N1399" s="8" t="n">
        <f aca="false">(0.5*OliveWatbal!J1399*OliveTree!$C$31*OliveTree!$C$31/18.0152*40.7*60*60)/TreeCalculations!$I$3/TreeCalculations!$I$3</f>
        <v>0</v>
      </c>
      <c r="O1399" s="8" t="n">
        <f aca="false">(OliveHrFlx!K1399*18.0152*OliveTree!$C$31*OliveTree!$C$31*2.45*0.5)/TreeCalculations!$I$3/TreeCalculations!$I$3</f>
        <v>0</v>
      </c>
      <c r="P1399" s="4" t="n">
        <f aca="false">N1399+(0.5*OliveWatbal!F1399*OliveTree!$C$31*OliveTree!$C$31/18.0152*40.7*60*60)/TreeCalculations!$I$3/TreeCalculations!$I$3 + (0.5*OliveWatbal!G1399*OliveTree!$C$31*OliveTree!$C$31/18.0152*40.7*60*60)/TreeCalculations!$I$3/TreeCalculations!$I$3</f>
        <v>0</v>
      </c>
      <c r="Q1399" s="11" t="n">
        <f aca="false">OliveWatbal!AA1399-OliveWatbal!W1399-F1399</f>
        <v>-38.2182</v>
      </c>
      <c r="R1399" s="11" t="n">
        <f aca="false">OliveWatbal!AA1399+OliveWatbal!W1399-F1399</f>
        <v>-33.7208</v>
      </c>
      <c r="S1399" s="6" t="n">
        <f aca="false">OliveWatbal!W1399</f>
        <v>2.2487</v>
      </c>
      <c r="T1399" s="7" t="n">
        <f aca="false">OliveHrFlx!P1399-OliveHrFlx!P1398</f>
        <v>-0.0199999999999996</v>
      </c>
      <c r="U1399" s="7" t="n">
        <f aca="false">TreeCalculations!$J$3*TreeCalculations!$K$3*(T1399/TreeCalculations!$L$3)</f>
        <v>-0.000655318066845494</v>
      </c>
    </row>
    <row r="1400" customFormat="false" ht="12.8" hidden="false" customHeight="false" outlineLevel="0" collapsed="false">
      <c r="C1400" s="2" t="n">
        <f aca="false">GrassWatbal!AA1400</f>
        <v>-27.5546</v>
      </c>
      <c r="D1400" s="3" t="n">
        <f aca="false">(0.5*GrassWatbal!J1400*GrassTree!$C$31*GrassTree!$C$31/18.0152*40.7*60*60)/TreeCalculations!$I$2/TreeCalculations!$I$2</f>
        <v>0</v>
      </c>
      <c r="E1400" s="8" t="n">
        <f aca="false">(GrassHrFlux!K1400*18.0152*GrassTree!$C$31*GrassTree!$C$31*2.45*0.5)/TreeCalculations!$I$2/TreeCalculations!$I$2</f>
        <v>0</v>
      </c>
      <c r="F1400" s="10" t="n">
        <f aca="false">D1400+(0.5*GrassWatbal!F1400*GrassTree!$C$31*GrassTree!$C$31/18.0152*40.7*60*60)/TreeCalculations!$I$2/TreeCalculations!$I$2 + (0.5*GrassWatbal!G1400*GrassTree!$C$31*GrassTree!$C$31/18.0152*40.7*60*60)/TreeCalculations!$I$2/TreeCalculations!$I$2</f>
        <v>0</v>
      </c>
      <c r="G1400" s="5" t="n">
        <f aca="false">GrassWatbal!AA1400-GrassWatbal!W1400-F1400</f>
        <v>-29.7886</v>
      </c>
      <c r="H1400" s="11" t="n">
        <f aca="false">GrassWatbal!AA1400+GrassWatbal!W1400-F1400</f>
        <v>-25.3206</v>
      </c>
      <c r="I1400" s="6" t="n">
        <f aca="false">GrassWatbal!W1400</f>
        <v>2.234</v>
      </c>
      <c r="J1400" s="7" t="n">
        <f aca="false">GrassHrFlux!P1400-GrassHrFlux!P1399</f>
        <v>-0.119999999999999</v>
      </c>
      <c r="K1400" s="7" t="n">
        <f aca="false">TreeCalculations!$J$2*TreeCalculations!$K$2*(J1400/TreeCalculations!$L$2)</f>
        <v>-0.000157276336042921</v>
      </c>
      <c r="L1400" s="2" t="n">
        <f aca="false">OliveWatbal!V1400/(OliveTree!$C$31*2*OliveTree!$C$31*2)</f>
        <v>-3.150592</v>
      </c>
      <c r="M1400" s="12" t="n">
        <f aca="false">OliveWatbal!AA1400</f>
        <v>-36.8845</v>
      </c>
      <c r="N1400" s="8" t="n">
        <f aca="false">(0.5*OliveWatbal!J1400*OliveTree!$C$31*OliveTree!$C$31/18.0152*40.7*60*60)/TreeCalculations!$I$3/TreeCalculations!$I$3</f>
        <v>0</v>
      </c>
      <c r="O1400" s="8" t="n">
        <f aca="false">(OliveHrFlx!K1400*18.0152*OliveTree!$C$31*OliveTree!$C$31*2.45*0.5)/TreeCalculations!$I$3/TreeCalculations!$I$3</f>
        <v>0</v>
      </c>
      <c r="P1400" s="4" t="n">
        <f aca="false">N1400+(0.5*OliveWatbal!F1400*OliveTree!$C$31*OliveTree!$C$31/18.0152*40.7*60*60)/TreeCalculations!$I$3/TreeCalculations!$I$3 + (0.5*OliveWatbal!G1400*OliveTree!$C$31*OliveTree!$C$31/18.0152*40.7*60*60)/TreeCalculations!$I$3/TreeCalculations!$I$3</f>
        <v>0</v>
      </c>
      <c r="Q1400" s="11" t="n">
        <f aca="false">OliveWatbal!AA1400-OliveWatbal!W1400-F1400</f>
        <v>-38.758</v>
      </c>
      <c r="R1400" s="11" t="n">
        <f aca="false">OliveWatbal!AA1400+OliveWatbal!W1400-F1400</f>
        <v>-35.011</v>
      </c>
      <c r="S1400" s="6" t="n">
        <f aca="false">OliveWatbal!W1400</f>
        <v>1.8735</v>
      </c>
      <c r="T1400" s="7" t="n">
        <f aca="false">OliveHrFlx!P1400-OliveHrFlx!P1399</f>
        <v>-0.119999999999999</v>
      </c>
      <c r="U1400" s="7" t="n">
        <f aca="false">TreeCalculations!$J$3*TreeCalculations!$K$3*(T1400/TreeCalculations!$L$3)</f>
        <v>-0.00393190840107302</v>
      </c>
    </row>
    <row r="1401" customFormat="false" ht="12.8" hidden="false" customHeight="false" outlineLevel="0" collapsed="false">
      <c r="C1401" s="2" t="n">
        <f aca="false">GrassWatbal!AA1401</f>
        <v>-27.4644</v>
      </c>
      <c r="D1401" s="3" t="n">
        <f aca="false">(0.5*GrassWatbal!J1401*GrassTree!$C$31*GrassTree!$C$31/18.0152*40.7*60*60)/TreeCalculations!$I$2/TreeCalculations!$I$2</f>
        <v>0</v>
      </c>
      <c r="E1401" s="8" t="n">
        <f aca="false">(GrassHrFlux!K1401*18.0152*GrassTree!$C$31*GrassTree!$C$31*2.45*0.5)/TreeCalculations!$I$2/TreeCalculations!$I$2</f>
        <v>0</v>
      </c>
      <c r="F1401" s="10" t="n">
        <f aca="false">D1401+(0.5*GrassWatbal!F1401*GrassTree!$C$31*GrassTree!$C$31/18.0152*40.7*60*60)/TreeCalculations!$I$2/TreeCalculations!$I$2 + (0.5*GrassWatbal!G1401*GrassTree!$C$31*GrassTree!$C$31/18.0152*40.7*60*60)/TreeCalculations!$I$2/TreeCalculations!$I$2</f>
        <v>0</v>
      </c>
      <c r="G1401" s="5" t="n">
        <f aca="false">GrassWatbal!AA1401-GrassWatbal!W1401-F1401</f>
        <v>-29.9176</v>
      </c>
      <c r="H1401" s="11" t="n">
        <f aca="false">GrassWatbal!AA1401+GrassWatbal!W1401-F1401</f>
        <v>-25.0112</v>
      </c>
      <c r="I1401" s="6" t="n">
        <f aca="false">GrassWatbal!W1401</f>
        <v>2.4532</v>
      </c>
      <c r="J1401" s="7" t="n">
        <f aca="false">GrassHrFlux!P1401-GrassHrFlux!P1400</f>
        <v>-0.280000000000001</v>
      </c>
      <c r="K1401" s="7" t="n">
        <f aca="false">TreeCalculations!$J$2*TreeCalculations!$K$2*(J1401/TreeCalculations!$L$2)</f>
        <v>-0.000366978117433486</v>
      </c>
      <c r="L1401" s="2" t="n">
        <f aca="false">OliveWatbal!V1401/(OliveTree!$C$31*2*OliveTree!$C$31*2)</f>
        <v>-3.14872</v>
      </c>
      <c r="M1401" s="12" t="n">
        <f aca="false">OliveWatbal!AA1401</f>
        <v>-36.7935</v>
      </c>
      <c r="N1401" s="8" t="n">
        <f aca="false">(0.5*OliveWatbal!J1401*OliveTree!$C$31*OliveTree!$C$31/18.0152*40.7*60*60)/TreeCalculations!$I$3/TreeCalculations!$I$3</f>
        <v>0</v>
      </c>
      <c r="O1401" s="8" t="n">
        <f aca="false">(OliveHrFlx!K1401*18.0152*OliveTree!$C$31*OliveTree!$C$31*2.45*0.5)/TreeCalculations!$I$3/TreeCalculations!$I$3</f>
        <v>0</v>
      </c>
      <c r="P1401" s="4" t="n">
        <f aca="false">N1401+(0.5*OliveWatbal!F1401*OliveTree!$C$31*OliveTree!$C$31/18.0152*40.7*60*60)/TreeCalculations!$I$3/TreeCalculations!$I$3 + (0.5*OliveWatbal!G1401*OliveTree!$C$31*OliveTree!$C$31/18.0152*40.7*60*60)/TreeCalculations!$I$3/TreeCalculations!$I$3</f>
        <v>0</v>
      </c>
      <c r="Q1401" s="11" t="n">
        <f aca="false">OliveWatbal!AA1401-OliveWatbal!W1401-F1401</f>
        <v>-38.9077</v>
      </c>
      <c r="R1401" s="11" t="n">
        <f aca="false">OliveWatbal!AA1401+OliveWatbal!W1401-F1401</f>
        <v>-34.6793</v>
      </c>
      <c r="S1401" s="6" t="n">
        <f aca="false">OliveWatbal!W1401</f>
        <v>2.1142</v>
      </c>
      <c r="T1401" s="7" t="n">
        <f aca="false">OliveHrFlx!P1401-OliveHrFlx!P1400</f>
        <v>-0.280000000000001</v>
      </c>
      <c r="U1401" s="7" t="n">
        <f aca="false">TreeCalculations!$J$3*TreeCalculations!$K$3*(T1401/TreeCalculations!$L$3)</f>
        <v>-0.00917445293583715</v>
      </c>
    </row>
    <row r="1402" customFormat="false" ht="12.8" hidden="false" customHeight="false" outlineLevel="0" collapsed="false">
      <c r="C1402" s="2" t="n">
        <f aca="false">GrassWatbal!AA1402</f>
        <v>-26.9315</v>
      </c>
      <c r="D1402" s="3" t="n">
        <f aca="false">(0.5*GrassWatbal!J1402*GrassTree!$C$31*GrassTree!$C$31/18.0152*40.7*60*60)/TreeCalculations!$I$2/TreeCalculations!$I$2</f>
        <v>0</v>
      </c>
      <c r="E1402" s="8" t="n">
        <f aca="false">(GrassHrFlux!K1402*18.0152*GrassTree!$C$31*GrassTree!$C$31*2.45*0.5)/TreeCalculations!$I$2/TreeCalculations!$I$2</f>
        <v>0</v>
      </c>
      <c r="F1402" s="10" t="n">
        <f aca="false">D1402+(0.5*GrassWatbal!F1402*GrassTree!$C$31*GrassTree!$C$31/18.0152*40.7*60*60)/TreeCalculations!$I$2/TreeCalculations!$I$2 + (0.5*GrassWatbal!G1402*GrassTree!$C$31*GrassTree!$C$31/18.0152*40.7*60*60)/TreeCalculations!$I$2/TreeCalculations!$I$2</f>
        <v>0</v>
      </c>
      <c r="G1402" s="5" t="n">
        <f aca="false">GrassWatbal!AA1402-GrassWatbal!W1402-F1402</f>
        <v>-30.2217</v>
      </c>
      <c r="H1402" s="11" t="n">
        <f aca="false">GrassWatbal!AA1402+GrassWatbal!W1402-F1402</f>
        <v>-23.6413</v>
      </c>
      <c r="I1402" s="6" t="n">
        <f aca="false">GrassWatbal!W1402</f>
        <v>3.2902</v>
      </c>
      <c r="J1402" s="7" t="n">
        <f aca="false">GrassHrFlux!P1402-GrassHrFlux!P1401</f>
        <v>-0.109999999999999</v>
      </c>
      <c r="K1402" s="7" t="n">
        <f aca="false">TreeCalculations!$J$2*TreeCalculations!$K$2*(J1402/TreeCalculations!$L$2)</f>
        <v>-0.000144169974706011</v>
      </c>
      <c r="L1402" s="2" t="n">
        <f aca="false">OliveWatbal!V1402/(OliveTree!$C$31*2*OliveTree!$C$31*2)</f>
        <v>-3.129564</v>
      </c>
      <c r="M1402" s="12" t="n">
        <f aca="false">OliveWatbal!AA1402</f>
        <v>-36.2619</v>
      </c>
      <c r="N1402" s="8" t="n">
        <f aca="false">(0.5*OliveWatbal!J1402*OliveTree!$C$31*OliveTree!$C$31/18.0152*40.7*60*60)/TreeCalculations!$I$3/TreeCalculations!$I$3</f>
        <v>0</v>
      </c>
      <c r="O1402" s="8" t="n">
        <f aca="false">(OliveHrFlx!K1402*18.0152*OliveTree!$C$31*OliveTree!$C$31*2.45*0.5)/TreeCalculations!$I$3/TreeCalculations!$I$3</f>
        <v>0</v>
      </c>
      <c r="P1402" s="4" t="n">
        <f aca="false">N1402+(0.5*OliveWatbal!F1402*OliveTree!$C$31*OliveTree!$C$31/18.0152*40.7*60*60)/TreeCalculations!$I$3/TreeCalculations!$I$3 + (0.5*OliveWatbal!G1402*OliveTree!$C$31*OliveTree!$C$31/18.0152*40.7*60*60)/TreeCalculations!$I$3/TreeCalculations!$I$3</f>
        <v>0</v>
      </c>
      <c r="Q1402" s="11" t="n">
        <f aca="false">OliveWatbal!AA1402-OliveWatbal!W1402-F1402</f>
        <v>-39.2313</v>
      </c>
      <c r="R1402" s="11" t="n">
        <f aca="false">OliveWatbal!AA1402+OliveWatbal!W1402-F1402</f>
        <v>-33.2925</v>
      </c>
      <c r="S1402" s="6" t="n">
        <f aca="false">OliveWatbal!W1402</f>
        <v>2.9694</v>
      </c>
      <c r="T1402" s="7" t="n">
        <f aca="false">OliveHrFlx!P1402-OliveHrFlx!P1401</f>
        <v>-0.109999999999999</v>
      </c>
      <c r="U1402" s="7" t="n">
        <f aca="false">TreeCalculations!$J$3*TreeCalculations!$K$3*(T1402/TreeCalculations!$L$3)</f>
        <v>-0.00360424936765027</v>
      </c>
    </row>
    <row r="1403" customFormat="false" ht="12.8" hidden="false" customHeight="false" outlineLevel="0" collapsed="false">
      <c r="C1403" s="2" t="n">
        <f aca="false">GrassWatbal!AA1403</f>
        <v>-26.6679</v>
      </c>
      <c r="D1403" s="3" t="n">
        <f aca="false">(0.5*GrassWatbal!J1403*GrassTree!$C$31*GrassTree!$C$31/18.0152*40.7*60*60)/TreeCalculations!$I$2/TreeCalculations!$I$2</f>
        <v>0</v>
      </c>
      <c r="E1403" s="8" t="n">
        <f aca="false">(GrassHrFlux!K1403*18.0152*GrassTree!$C$31*GrassTree!$C$31*2.45*0.5)/TreeCalculations!$I$2/TreeCalculations!$I$2</f>
        <v>0</v>
      </c>
      <c r="F1403" s="10" t="n">
        <f aca="false">D1403+(0.5*GrassWatbal!F1403*GrassTree!$C$31*GrassTree!$C$31/18.0152*40.7*60*60)/TreeCalculations!$I$2/TreeCalculations!$I$2 + (0.5*GrassWatbal!G1403*GrassTree!$C$31*GrassTree!$C$31/18.0152*40.7*60*60)/TreeCalculations!$I$2/TreeCalculations!$I$2</f>
        <v>0</v>
      </c>
      <c r="G1403" s="5" t="n">
        <f aca="false">GrassWatbal!AA1403-GrassWatbal!W1403-F1403</f>
        <v>-29.867</v>
      </c>
      <c r="H1403" s="11" t="n">
        <f aca="false">GrassWatbal!AA1403+GrassWatbal!W1403-F1403</f>
        <v>-23.4688</v>
      </c>
      <c r="I1403" s="6" t="n">
        <f aca="false">GrassWatbal!W1403</f>
        <v>3.1991</v>
      </c>
      <c r="J1403" s="7" t="n">
        <f aca="false">GrassHrFlux!P1403-GrassHrFlux!P1402</f>
        <v>-0.0500000000000007</v>
      </c>
      <c r="K1403" s="7" t="n">
        <f aca="false">TreeCalculations!$J$2*TreeCalculations!$K$2*(J1403/TreeCalculations!$L$2)</f>
        <v>-6.55318066845517E-005</v>
      </c>
      <c r="L1403" s="2" t="n">
        <f aca="false">OliveWatbal!V1403/(OliveTree!$C$31*2*OliveTree!$C$31*2)</f>
        <v>-3.120544</v>
      </c>
      <c r="M1403" s="12" t="n">
        <f aca="false">OliveWatbal!AA1403</f>
        <v>-35.9983</v>
      </c>
      <c r="N1403" s="8" t="n">
        <f aca="false">(0.5*OliveWatbal!J1403*OliveTree!$C$31*OliveTree!$C$31/18.0152*40.7*60*60)/TreeCalculations!$I$3/TreeCalculations!$I$3</f>
        <v>0</v>
      </c>
      <c r="O1403" s="8" t="n">
        <f aca="false">(OliveHrFlx!K1403*18.0152*OliveTree!$C$31*OliveTree!$C$31*2.45*0.5)/TreeCalculations!$I$3/TreeCalculations!$I$3</f>
        <v>0</v>
      </c>
      <c r="P1403" s="4" t="n">
        <f aca="false">N1403+(0.5*OliveWatbal!F1403*OliveTree!$C$31*OliveTree!$C$31/18.0152*40.7*60*60)/TreeCalculations!$I$3/TreeCalculations!$I$3 + (0.5*OliveWatbal!G1403*OliveTree!$C$31*OliveTree!$C$31/18.0152*40.7*60*60)/TreeCalculations!$I$3/TreeCalculations!$I$3</f>
        <v>0</v>
      </c>
      <c r="Q1403" s="11" t="n">
        <f aca="false">OliveWatbal!AA1403-OliveWatbal!W1403-F1403</f>
        <v>-38.8938</v>
      </c>
      <c r="R1403" s="11" t="n">
        <f aca="false">OliveWatbal!AA1403+OliveWatbal!W1403-F1403</f>
        <v>-33.1028</v>
      </c>
      <c r="S1403" s="6" t="n">
        <f aca="false">OliveWatbal!W1403</f>
        <v>2.8955</v>
      </c>
      <c r="T1403" s="7" t="n">
        <f aca="false">OliveHrFlx!P1403-OliveHrFlx!P1402</f>
        <v>-0.0500000000000007</v>
      </c>
      <c r="U1403" s="7" t="n">
        <f aca="false">TreeCalculations!$J$3*TreeCalculations!$K$3*(T1403/TreeCalculations!$L$3)</f>
        <v>-0.00163829516711379</v>
      </c>
    </row>
    <row r="1404" customFormat="false" ht="12.8" hidden="false" customHeight="false" outlineLevel="0" collapsed="false">
      <c r="C1404" s="2" t="n">
        <f aca="false">GrassWatbal!AA1404</f>
        <v>-26.1461</v>
      </c>
      <c r="D1404" s="3" t="n">
        <f aca="false">(0.5*GrassWatbal!J1404*GrassTree!$C$31*GrassTree!$C$31/18.0152*40.7*60*60)/TreeCalculations!$I$2/TreeCalculations!$I$2</f>
        <v>0</v>
      </c>
      <c r="E1404" s="8" t="n">
        <f aca="false">(GrassHrFlux!K1404*18.0152*GrassTree!$C$31*GrassTree!$C$31*2.45*0.5)/TreeCalculations!$I$2/TreeCalculations!$I$2</f>
        <v>0</v>
      </c>
      <c r="F1404" s="10" t="n">
        <f aca="false">D1404+(0.5*GrassWatbal!F1404*GrassTree!$C$31*GrassTree!$C$31/18.0152*40.7*60*60)/TreeCalculations!$I$2/TreeCalculations!$I$2 + (0.5*GrassWatbal!G1404*GrassTree!$C$31*GrassTree!$C$31/18.0152*40.7*60*60)/TreeCalculations!$I$2/TreeCalculations!$I$2</f>
        <v>3.25325280873929</v>
      </c>
      <c r="G1404" s="5" t="n">
        <f aca="false">GrassWatbal!AA1404-GrassWatbal!W1404-F1404</f>
        <v>-32.2822528087393</v>
      </c>
      <c r="H1404" s="11" t="n">
        <f aca="false">GrassWatbal!AA1404+GrassWatbal!W1404-F1404</f>
        <v>-26.5164528087393</v>
      </c>
      <c r="I1404" s="6" t="n">
        <f aca="false">GrassWatbal!W1404</f>
        <v>2.8829</v>
      </c>
      <c r="J1404" s="7" t="n">
        <f aca="false">GrassHrFlux!P1404-GrassHrFlux!P1403</f>
        <v>-0.24</v>
      </c>
      <c r="K1404" s="7" t="n">
        <f aca="false">TreeCalculations!$J$2*TreeCalculations!$K$2*(J1404/TreeCalculations!$L$2)</f>
        <v>-0.000314552672085844</v>
      </c>
      <c r="L1404" s="2" t="n">
        <f aca="false">OliveWatbal!V1404/(OliveTree!$C$31*2*OliveTree!$C$31*2)</f>
        <v>-3.102952</v>
      </c>
      <c r="M1404" s="12" t="n">
        <f aca="false">OliveWatbal!AA1404</f>
        <v>-35.4767</v>
      </c>
      <c r="N1404" s="8" t="n">
        <f aca="false">(0.5*OliveWatbal!J1404*OliveTree!$C$31*OliveTree!$C$31/18.0152*40.7*60*60)/TreeCalculations!$I$3/TreeCalculations!$I$3</f>
        <v>0</v>
      </c>
      <c r="O1404" s="8" t="n">
        <f aca="false">(OliveHrFlx!K1404*18.0152*OliveTree!$C$31*OliveTree!$C$31*2.45*0.5)/TreeCalculations!$I$3/TreeCalculations!$I$3</f>
        <v>0</v>
      </c>
      <c r="P1404" s="4" t="n">
        <f aca="false">N1404+(0.5*OliveWatbal!F1404*OliveTree!$C$31*OliveTree!$C$31/18.0152*40.7*60*60)/TreeCalculations!$I$3/TreeCalculations!$I$3 + (0.5*OliveWatbal!G1404*OliveTree!$C$31*OliveTree!$C$31/18.0152*40.7*60*60)/TreeCalculations!$I$3/TreeCalculations!$I$3</f>
        <v>3.25325280873929</v>
      </c>
      <c r="Q1404" s="11" t="n">
        <f aca="false">OliveWatbal!AA1404-OliveWatbal!W1404-F1404</f>
        <v>-41.3247528087393</v>
      </c>
      <c r="R1404" s="11" t="n">
        <f aca="false">OliveWatbal!AA1404+OliveWatbal!W1404-F1404</f>
        <v>-36.1351528087393</v>
      </c>
      <c r="S1404" s="6" t="n">
        <f aca="false">OliveWatbal!W1404</f>
        <v>2.5948</v>
      </c>
      <c r="T1404" s="7" t="n">
        <f aca="false">OliveHrFlx!P1404-OliveHrFlx!P1403</f>
        <v>-0.24</v>
      </c>
      <c r="U1404" s="7" t="n">
        <f aca="false">TreeCalculations!$J$3*TreeCalculations!$K$3*(T1404/TreeCalculations!$L$3)</f>
        <v>-0.0078638168021461</v>
      </c>
    </row>
    <row r="1405" customFormat="false" ht="12.8" hidden="false" customHeight="false" outlineLevel="0" collapsed="false">
      <c r="C1405" s="2" t="n">
        <f aca="false">GrassWatbal!AA1405</f>
        <v>-25.8358</v>
      </c>
      <c r="D1405" s="3" t="n">
        <f aca="false">(0.5*GrassWatbal!J1405*GrassTree!$C$31*GrassTree!$C$31/18.0152*40.7*60*60)/TreeCalculations!$I$2/TreeCalculations!$I$2</f>
        <v>0</v>
      </c>
      <c r="E1405" s="8" t="n">
        <f aca="false">(GrassHrFlux!K1405*18.0152*GrassTree!$C$31*GrassTree!$C$31*2.45*0.5)/TreeCalculations!$I$2/TreeCalculations!$I$2</f>
        <v>0</v>
      </c>
      <c r="F1405" s="10" t="n">
        <f aca="false">D1405+(0.5*GrassWatbal!F1405*GrassTree!$C$31*GrassTree!$C$31/18.0152*40.7*60*60)/TreeCalculations!$I$2/TreeCalculations!$I$2 + (0.5*GrassWatbal!G1405*GrassTree!$C$31*GrassTree!$C$31/18.0152*40.7*60*60)/TreeCalculations!$I$2/TreeCalculations!$I$2</f>
        <v>9.54423042763888</v>
      </c>
      <c r="G1405" s="5" t="n">
        <f aca="false">GrassWatbal!AA1405-GrassWatbal!W1405-F1405</f>
        <v>-39.1389304276389</v>
      </c>
      <c r="H1405" s="11" t="n">
        <f aca="false">GrassWatbal!AA1405+GrassWatbal!W1405-F1405</f>
        <v>-31.6211304276389</v>
      </c>
      <c r="I1405" s="6" t="n">
        <f aca="false">GrassWatbal!W1405</f>
        <v>3.7589</v>
      </c>
      <c r="J1405" s="7" t="n">
        <f aca="false">GrassHrFlux!P1405-GrassHrFlux!P1404</f>
        <v>-0.109999999999999</v>
      </c>
      <c r="K1405" s="7" t="n">
        <f aca="false">TreeCalculations!$J$2*TreeCalculations!$K$2*(J1405/TreeCalculations!$L$2)</f>
        <v>-0.000144169974706011</v>
      </c>
      <c r="L1405" s="2" t="n">
        <f aca="false">OliveWatbal!V1405/(OliveTree!$C$31*2*OliveTree!$C$31*2)</f>
        <v>-3.08544</v>
      </c>
      <c r="M1405" s="12" t="n">
        <f aca="false">OliveWatbal!AA1405</f>
        <v>-35.1614</v>
      </c>
      <c r="N1405" s="8" t="n">
        <f aca="false">(0.5*OliveWatbal!J1405*OliveTree!$C$31*OliveTree!$C$31/18.0152*40.7*60*60)/TreeCalculations!$I$3/TreeCalculations!$I$3</f>
        <v>0</v>
      </c>
      <c r="O1405" s="8" t="n">
        <f aca="false">(OliveHrFlx!K1405*18.0152*OliveTree!$C$31*OliveTree!$C$31*2.45*0.5)/TreeCalculations!$I$3/TreeCalculations!$I$3</f>
        <v>0</v>
      </c>
      <c r="P1405" s="4" t="n">
        <f aca="false">N1405+(0.5*OliveWatbal!F1405*OliveTree!$C$31*OliveTree!$C$31/18.0152*40.7*60*60)/TreeCalculations!$I$3/TreeCalculations!$I$3 + (0.5*OliveWatbal!G1405*OliveTree!$C$31*OliveTree!$C$31/18.0152*40.7*60*60)/TreeCalculations!$I$3/TreeCalculations!$I$3</f>
        <v>8.0965329277499</v>
      </c>
      <c r="Q1405" s="11" t="n">
        <f aca="false">OliveWatbal!AA1405-OliveWatbal!W1405-F1405</f>
        <v>-48.1920304276389</v>
      </c>
      <c r="R1405" s="11" t="n">
        <f aca="false">OliveWatbal!AA1405+OliveWatbal!W1405-F1405</f>
        <v>-41.2192304276389</v>
      </c>
      <c r="S1405" s="6" t="n">
        <f aca="false">OliveWatbal!W1405</f>
        <v>3.4864</v>
      </c>
      <c r="T1405" s="7" t="n">
        <f aca="false">OliveHrFlx!P1405-OliveHrFlx!P1404</f>
        <v>-0.109999999999999</v>
      </c>
      <c r="U1405" s="7" t="n">
        <f aca="false">TreeCalculations!$J$3*TreeCalculations!$K$3*(T1405/TreeCalculations!$L$3)</f>
        <v>-0.00360424936765027</v>
      </c>
    </row>
    <row r="1406" customFormat="false" ht="12.8" hidden="false" customHeight="false" outlineLevel="0" collapsed="false">
      <c r="C1406" s="2" t="n">
        <f aca="false">GrassWatbal!AA1406</f>
        <v>-25.7933</v>
      </c>
      <c r="D1406" s="3" t="n">
        <f aca="false">(0.5*GrassWatbal!J1406*GrassTree!$C$31*GrassTree!$C$31/18.0152*40.7*60*60)/TreeCalculations!$I$2/TreeCalculations!$I$2</f>
        <v>0</v>
      </c>
      <c r="E1406" s="8" t="n">
        <f aca="false">(GrassHrFlux!K1406*18.0152*GrassTree!$C$31*GrassTree!$C$31*2.45*0.5)/TreeCalculations!$I$2/TreeCalculations!$I$2</f>
        <v>0</v>
      </c>
      <c r="F1406" s="10" t="n">
        <f aca="false">D1406+(0.5*GrassWatbal!F1406*GrassTree!$C$31*GrassTree!$C$31/18.0152*40.7*60*60)/TreeCalculations!$I$2/TreeCalculations!$I$2 + (0.5*GrassWatbal!G1406*GrassTree!$C$31*GrassTree!$C$31/18.0152*40.7*60*60)/TreeCalculations!$I$2/TreeCalculations!$I$2</f>
        <v>20.7557529197567</v>
      </c>
      <c r="G1406" s="5" t="n">
        <f aca="false">GrassWatbal!AA1406-GrassWatbal!W1406-F1406</f>
        <v>-50.1543529197567</v>
      </c>
      <c r="H1406" s="11" t="n">
        <f aca="false">GrassWatbal!AA1406+GrassWatbal!W1406-F1406</f>
        <v>-42.9437529197566</v>
      </c>
      <c r="I1406" s="6" t="n">
        <f aca="false">GrassWatbal!W1406</f>
        <v>3.6053</v>
      </c>
      <c r="J1406" s="7" t="n">
        <f aca="false">GrassHrFlux!P1406-GrassHrFlux!P1405</f>
        <v>-0.23</v>
      </c>
      <c r="K1406" s="7" t="n">
        <f aca="false">TreeCalculations!$J$2*TreeCalculations!$K$2*(J1406/TreeCalculations!$L$2)</f>
        <v>-0.000301446310748934</v>
      </c>
      <c r="L1406" s="2" t="n">
        <f aca="false">OliveWatbal!V1406/(OliveTree!$C$31*2*OliveTree!$C$31*2)</f>
        <v>-3.082696</v>
      </c>
      <c r="M1406" s="12" t="n">
        <f aca="false">OliveWatbal!AA1406</f>
        <v>-35.1248</v>
      </c>
      <c r="N1406" s="8" t="n">
        <f aca="false">(0.5*OliveWatbal!J1406*OliveTree!$C$31*OliveTree!$C$31/18.0152*40.7*60*60)/TreeCalculations!$I$3/TreeCalculations!$I$3</f>
        <v>0</v>
      </c>
      <c r="O1406" s="8" t="n">
        <f aca="false">(OliveHrFlx!K1406*18.0152*OliveTree!$C$31*OliveTree!$C$31*2.45*0.5)/TreeCalculations!$I$3/TreeCalculations!$I$3</f>
        <v>0</v>
      </c>
      <c r="P1406" s="4" t="n">
        <f aca="false">N1406+(0.5*OliveWatbal!F1406*OliveTree!$C$31*OliveTree!$C$31/18.0152*40.7*60*60)/TreeCalculations!$I$3/TreeCalculations!$I$3 + (0.5*OliveWatbal!G1406*OliveTree!$C$31*OliveTree!$C$31/18.0152*40.7*60*60)/TreeCalculations!$I$3/TreeCalculations!$I$3</f>
        <v>16.4736589102536</v>
      </c>
      <c r="Q1406" s="11" t="n">
        <f aca="false">OliveWatbal!AA1406-OliveWatbal!W1406-F1406</f>
        <v>-59.2126529197567</v>
      </c>
      <c r="R1406" s="11" t="n">
        <f aca="false">OliveWatbal!AA1406+OliveWatbal!W1406-F1406</f>
        <v>-52.5484529197567</v>
      </c>
      <c r="S1406" s="6" t="n">
        <f aca="false">OliveWatbal!W1406</f>
        <v>3.3321</v>
      </c>
      <c r="T1406" s="7" t="n">
        <f aca="false">OliveHrFlx!P1406-OliveHrFlx!P1405</f>
        <v>-0.23</v>
      </c>
      <c r="U1406" s="7" t="n">
        <f aca="false">TreeCalculations!$J$3*TreeCalculations!$K$3*(T1406/TreeCalculations!$L$3)</f>
        <v>-0.00753615776872335</v>
      </c>
    </row>
    <row r="1407" customFormat="false" ht="12.8" hidden="false" customHeight="false" outlineLevel="0" collapsed="false">
      <c r="C1407" s="2" t="n">
        <f aca="false">GrassWatbal!AA1407</f>
        <v>-25.5745</v>
      </c>
      <c r="D1407" s="3" t="n">
        <f aca="false">(0.5*GrassWatbal!J1407*GrassTree!$C$31*GrassTree!$C$31/18.0152*40.7*60*60)/TreeCalculations!$I$2/TreeCalculations!$I$2</f>
        <v>0</v>
      </c>
      <c r="E1407" s="8" t="n">
        <f aca="false">(GrassHrFlux!K1407*18.0152*GrassTree!$C$31*GrassTree!$C$31*2.45*0.5)/TreeCalculations!$I$2/TreeCalculations!$I$2</f>
        <v>0</v>
      </c>
      <c r="F1407" s="10" t="n">
        <f aca="false">D1407+(0.5*GrassWatbal!F1407*GrassTree!$C$31*GrassTree!$C$31/18.0152*40.7*60*60)/TreeCalculations!$I$2/TreeCalculations!$I$2 + (0.5*GrassWatbal!G1407*GrassTree!$C$31*GrassTree!$C$31/18.0152*40.7*60*60)/TreeCalculations!$I$2/TreeCalculations!$I$2</f>
        <v>19.2551900617257</v>
      </c>
      <c r="G1407" s="5" t="n">
        <f aca="false">GrassWatbal!AA1407-GrassWatbal!W1407-F1407</f>
        <v>-49.3156900617257</v>
      </c>
      <c r="H1407" s="11" t="n">
        <f aca="false">GrassWatbal!AA1407+GrassWatbal!W1407-F1407</f>
        <v>-40.3436900617257</v>
      </c>
      <c r="I1407" s="6" t="n">
        <f aca="false">GrassWatbal!W1407</f>
        <v>4.486</v>
      </c>
      <c r="J1407" s="7" t="n">
        <f aca="false">GrassHrFlux!P1407-GrassHrFlux!P1406</f>
        <v>-0.309999999999999</v>
      </c>
      <c r="K1407" s="7" t="n">
        <f aca="false">TreeCalculations!$J$2*TreeCalculations!$K$2*(J1407/TreeCalculations!$L$2)</f>
        <v>-0.000406297201444213</v>
      </c>
      <c r="L1407" s="2" t="n">
        <f aca="false">OliveWatbal!V1407/(OliveTree!$C$31*2*OliveTree!$C$31*2)</f>
        <v>-3.069452</v>
      </c>
      <c r="M1407" s="12" t="n">
        <f aca="false">OliveWatbal!AA1407</f>
        <v>-34.9053</v>
      </c>
      <c r="N1407" s="8" t="n">
        <f aca="false">(0.5*OliveWatbal!J1407*OliveTree!$C$31*OliveTree!$C$31/18.0152*40.7*60*60)/TreeCalculations!$I$3/TreeCalculations!$I$3</f>
        <v>0</v>
      </c>
      <c r="O1407" s="8" t="n">
        <f aca="false">(OliveHrFlx!K1407*18.0152*OliveTree!$C$31*OliveTree!$C$31*2.45*0.5)/TreeCalculations!$I$3/TreeCalculations!$I$3</f>
        <v>0</v>
      </c>
      <c r="P1407" s="4" t="n">
        <f aca="false">N1407+(0.5*OliveWatbal!F1407*OliveTree!$C$31*OliveTree!$C$31/18.0152*40.7*60*60)/TreeCalculations!$I$3/TreeCalculations!$I$3 + (0.5*OliveWatbal!G1407*OliveTree!$C$31*OliveTree!$C$31/18.0152*40.7*60*60)/TreeCalculations!$I$3/TreeCalculations!$I$3</f>
        <v>10.2843454416271</v>
      </c>
      <c r="Q1407" s="11" t="n">
        <f aca="false">OliveWatbal!AA1407-OliveWatbal!W1407-F1407</f>
        <v>-58.3585900617257</v>
      </c>
      <c r="R1407" s="11" t="n">
        <f aca="false">OliveWatbal!AA1407+OliveWatbal!W1407-F1407</f>
        <v>-49.9623900617257</v>
      </c>
      <c r="S1407" s="6" t="n">
        <f aca="false">OliveWatbal!W1407</f>
        <v>4.1981</v>
      </c>
      <c r="T1407" s="7" t="n">
        <f aca="false">OliveHrFlx!P1407-OliveHrFlx!P1406</f>
        <v>-0.309999999999999</v>
      </c>
      <c r="U1407" s="7" t="n">
        <f aca="false">TreeCalculations!$J$3*TreeCalculations!$K$3*(T1407/TreeCalculations!$L$3)</f>
        <v>-0.0101574300361053</v>
      </c>
    </row>
    <row r="1408" customFormat="false" ht="12.8" hidden="false" customHeight="false" outlineLevel="0" collapsed="false">
      <c r="C1408" s="2" t="n">
        <f aca="false">GrassWatbal!AA1408</f>
        <v>-24.5361</v>
      </c>
      <c r="D1408" s="3" t="n">
        <f aca="false">(0.5*GrassWatbal!J1408*GrassTree!$C$31*GrassTree!$C$31/18.0152*40.7*60*60)/TreeCalculations!$I$2/TreeCalculations!$I$2</f>
        <v>0</v>
      </c>
      <c r="E1408" s="8" t="n">
        <f aca="false">(GrassHrFlux!K1408*18.0152*GrassTree!$C$31*GrassTree!$C$31*2.45*0.5)/TreeCalculations!$I$2/TreeCalculations!$I$2</f>
        <v>0.516405708</v>
      </c>
      <c r="F1408" s="10" t="n">
        <f aca="false">D1408+(0.5*GrassWatbal!F1408*GrassTree!$C$31*GrassTree!$C$31/18.0152*40.7*60*60)/TreeCalculations!$I$2/TreeCalculations!$I$2 + (0.5*GrassWatbal!G1408*GrassTree!$C$31*GrassTree!$C$31/18.0152*40.7*60*60)/TreeCalculations!$I$2/TreeCalculations!$I$2</f>
        <v>23.5047515431413</v>
      </c>
      <c r="G1408" s="5" t="n">
        <f aca="false">GrassWatbal!AA1408-GrassWatbal!W1408-F1408</f>
        <v>-53.6175515431413</v>
      </c>
      <c r="H1408" s="11" t="n">
        <f aca="false">GrassWatbal!AA1408+GrassWatbal!W1408-F1408</f>
        <v>-42.4641515431413</v>
      </c>
      <c r="I1408" s="6" t="n">
        <f aca="false">GrassWatbal!W1408</f>
        <v>5.5767</v>
      </c>
      <c r="J1408" s="7" t="n">
        <f aca="false">GrassHrFlux!P1408-GrassHrFlux!P1407</f>
        <v>0</v>
      </c>
      <c r="K1408" s="7" t="n">
        <f aca="false">TreeCalculations!$J$2*TreeCalculations!$K$2*(J1408/TreeCalculations!$L$2)</f>
        <v>0</v>
      </c>
      <c r="L1408" s="2" t="n">
        <f aca="false">OliveWatbal!V1408/(OliveTree!$C$31*2*OliveTree!$C$31*2)</f>
        <v>-3.02624</v>
      </c>
      <c r="M1408" s="12" t="n">
        <f aca="false">OliveWatbal!AA1408</f>
        <v>-33.8666</v>
      </c>
      <c r="N1408" s="8" t="n">
        <f aca="false">(0.5*OliveWatbal!J1408*OliveTree!$C$31*OliveTree!$C$31/18.0152*40.7*60*60)/TreeCalculations!$I$3/TreeCalculations!$I$3</f>
        <v>0</v>
      </c>
      <c r="O1408" s="8" t="n">
        <f aca="false">(OliveHrFlx!K1408*18.0152*OliveTree!$C$31*OliveTree!$C$31*2.45*0.5)/TreeCalculations!$I$3/TreeCalculations!$I$3</f>
        <v>5.217021768</v>
      </c>
      <c r="P1408" s="4" t="n">
        <f aca="false">N1408+(0.5*OliveWatbal!F1408*OliveTree!$C$31*OliveTree!$C$31/18.0152*40.7*60*60)/TreeCalculations!$I$3/TreeCalculations!$I$3 + (0.5*OliveWatbal!G1408*OliveTree!$C$31*OliveTree!$C$31/18.0152*40.7*60*60)/TreeCalculations!$I$3/TreeCalculations!$I$3</f>
        <v>12.6836193880723</v>
      </c>
      <c r="Q1408" s="11" t="n">
        <f aca="false">OliveWatbal!AA1408-OliveWatbal!W1408-F1408</f>
        <v>-62.6186515431414</v>
      </c>
      <c r="R1408" s="11" t="n">
        <f aca="false">OliveWatbal!AA1408+OliveWatbal!W1408-F1408</f>
        <v>-52.1240515431414</v>
      </c>
      <c r="S1408" s="6" t="n">
        <f aca="false">OliveWatbal!W1408</f>
        <v>5.2473</v>
      </c>
      <c r="T1408" s="7" t="n">
        <f aca="false">OliveHrFlx!P1408-OliveHrFlx!P1407</f>
        <v>0.00999999999999979</v>
      </c>
      <c r="U1408" s="7" t="n">
        <f aca="false">TreeCalculations!$J$3*TreeCalculations!$K$3*(T1408/TreeCalculations!$L$3)</f>
        <v>0.000327659033422747</v>
      </c>
    </row>
    <row r="1409" customFormat="false" ht="12.8" hidden="false" customHeight="false" outlineLevel="0" collapsed="false">
      <c r="C1409" s="2" t="n">
        <f aca="false">GrassWatbal!AA1409</f>
        <v>13.8549</v>
      </c>
      <c r="D1409" s="3" t="n">
        <f aca="false">(0.5*GrassWatbal!J1409*GrassTree!$C$31*GrassTree!$C$31/18.0152*40.7*60*60)/TreeCalculations!$I$2/TreeCalculations!$I$2</f>
        <v>3.0865236022914</v>
      </c>
      <c r="E1409" s="8" t="n">
        <f aca="false">(GrassHrFlux!K1409*18.0152*GrassTree!$C$31*GrassTree!$C$31*2.45*0.5)/TreeCalculations!$I$2/TreeCalculations!$I$2</f>
        <v>0.726057598</v>
      </c>
      <c r="F1409" s="10" t="n">
        <f aca="false">D1409+(0.5*GrassWatbal!F1409*GrassTree!$C$31*GrassTree!$C$31/18.0152*40.7*60*60)/TreeCalculations!$I$2/TreeCalculations!$I$2 + (0.5*GrassWatbal!G1409*GrassTree!$C$31*GrassTree!$C$31/18.0152*40.7*60*60)/TreeCalculations!$I$2/TreeCalculations!$I$2</f>
        <v>21.8333929126515</v>
      </c>
      <c r="G1409" s="5" t="n">
        <f aca="false">GrassWatbal!AA1409-GrassWatbal!W1409-F1409</f>
        <v>-13.1134929126515</v>
      </c>
      <c r="H1409" s="11" t="n">
        <f aca="false">GrassWatbal!AA1409+GrassWatbal!W1409-F1409</f>
        <v>-2.84349291265154</v>
      </c>
      <c r="I1409" s="6" t="n">
        <f aca="false">GrassWatbal!W1409</f>
        <v>5.135</v>
      </c>
      <c r="J1409" s="7" t="n">
        <f aca="false">GrassHrFlux!P1409-GrassHrFlux!P1408</f>
        <v>0.109999999999999</v>
      </c>
      <c r="K1409" s="7" t="n">
        <f aca="false">TreeCalculations!$J$2*TreeCalculations!$K$2*(J1409/TreeCalculations!$L$2)</f>
        <v>0.000144169974706011</v>
      </c>
      <c r="L1409" s="2" t="n">
        <f aca="false">OliveWatbal!V1409/(OliveTree!$C$31*2*OliveTree!$C$31*2)</f>
        <v>-4.488692</v>
      </c>
      <c r="M1409" s="12" t="n">
        <f aca="false">OliveWatbal!AA1409</f>
        <v>13.9523</v>
      </c>
      <c r="N1409" s="8" t="n">
        <f aca="false">(0.5*OliveWatbal!J1409*OliveTree!$C$31*OliveTree!$C$31/18.0152*40.7*60*60)/TreeCalculations!$I$3/TreeCalculations!$I$3</f>
        <v>31.1458290776677</v>
      </c>
      <c r="O1409" s="8" t="n">
        <f aca="false">(OliveHrFlx!K1409*18.0152*OliveTree!$C$31*OliveTree!$C$31*2.45*0.5)/TreeCalculations!$I$3/TreeCalculations!$I$3</f>
        <v>6.583069346</v>
      </c>
      <c r="P1409" s="4" t="n">
        <f aca="false">N1409+(0.5*OliveWatbal!F1409*OliveTree!$C$31*OliveTree!$C$31/18.0152*40.7*60*60)/TreeCalculations!$I$3/TreeCalculations!$I$3 + (0.5*OliveWatbal!G1409*OliveTree!$C$31*OliveTree!$C$31/18.0152*40.7*60*60)/TreeCalculations!$I$3/TreeCalculations!$I$3</f>
        <v>36.4608308539456</v>
      </c>
      <c r="Q1409" s="11" t="n">
        <f aca="false">OliveWatbal!AA1409-OliveWatbal!W1409-F1409</f>
        <v>-13.1608929126515</v>
      </c>
      <c r="R1409" s="11" t="n">
        <f aca="false">OliveWatbal!AA1409+OliveWatbal!W1409-F1409</f>
        <v>-2.60129291265154</v>
      </c>
      <c r="S1409" s="6" t="n">
        <f aca="false">OliveWatbal!W1409</f>
        <v>5.2798</v>
      </c>
      <c r="T1409" s="7" t="n">
        <f aca="false">OliveHrFlx!P1409-OliveHrFlx!P1408</f>
        <v>0.0999999999999996</v>
      </c>
      <c r="U1409" s="7" t="n">
        <f aca="false">TreeCalculations!$J$3*TreeCalculations!$K$3*(T1409/TreeCalculations!$L$3)</f>
        <v>0.00327659033422753</v>
      </c>
    </row>
    <row r="1410" customFormat="false" ht="12.8" hidden="false" customHeight="false" outlineLevel="0" collapsed="false">
      <c r="C1410" s="2" t="n">
        <f aca="false">GrassWatbal!AA1410</f>
        <v>23.1071</v>
      </c>
      <c r="D1410" s="3" t="n">
        <f aca="false">(0.5*GrassWatbal!J1410*GrassTree!$C$31*GrassTree!$C$31/18.0152*40.7*60*60)/TreeCalculations!$I$2/TreeCalculations!$I$2</f>
        <v>4.33902593365603</v>
      </c>
      <c r="E1410" s="8" t="n">
        <f aca="false">(GrassHrFlux!K1410*18.0152*GrassTree!$C$31*GrassTree!$C$31*2.45*0.5)/TreeCalculations!$I$2/TreeCalculations!$I$2</f>
        <v>1.686042568</v>
      </c>
      <c r="F1410" s="10" t="n">
        <f aca="false">D1410+(0.5*GrassWatbal!F1410*GrassTree!$C$31*GrassTree!$C$31/18.0152*40.7*60*60)/TreeCalculations!$I$2/TreeCalculations!$I$2 + (0.5*GrassWatbal!G1410*GrassTree!$C$31*GrassTree!$C$31/18.0152*40.7*60*60)/TreeCalculations!$I$2/TreeCalculations!$I$2</f>
        <v>20.1986333762601</v>
      </c>
      <c r="G1410" s="5" t="n">
        <f aca="false">GrassWatbal!AA1410-GrassWatbal!W1410-F1410</f>
        <v>-0.534133376260051</v>
      </c>
      <c r="H1410" s="11" t="n">
        <f aca="false">GrassWatbal!AA1410+GrassWatbal!W1410-F1410</f>
        <v>6.35106662373995</v>
      </c>
      <c r="I1410" s="6" t="n">
        <f aca="false">GrassWatbal!W1410</f>
        <v>3.4426</v>
      </c>
      <c r="J1410" s="7" t="n">
        <f aca="false">GrassHrFlux!P1410-GrassHrFlux!P1409</f>
        <v>0.32</v>
      </c>
      <c r="K1410" s="7" t="n">
        <f aca="false">TreeCalculations!$J$2*TreeCalculations!$K$2*(J1410/TreeCalculations!$L$2)</f>
        <v>0.000419403562781125</v>
      </c>
      <c r="L1410" s="2" t="n">
        <f aca="false">OliveWatbal!V1410/(OliveTree!$C$31*2*OliveTree!$C$31*2)</f>
        <v>-9.745352</v>
      </c>
      <c r="M1410" s="12" t="n">
        <f aca="false">OliveWatbal!AA1410</f>
        <v>22.5753</v>
      </c>
      <c r="N1410" s="8" t="n">
        <f aca="false">(0.5*OliveWatbal!J1410*OliveTree!$C$31*OliveTree!$C$31/18.0152*40.7*60*60)/TreeCalculations!$I$3/TreeCalculations!$I$3</f>
        <v>39.3074270615924</v>
      </c>
      <c r="O1410" s="8" t="n">
        <f aca="false">(OliveHrFlx!K1410*18.0152*OliveTree!$C$31*OliveTree!$C$31*2.45*0.5)/TreeCalculations!$I$3/TreeCalculations!$I$3</f>
        <v>12.989589732</v>
      </c>
      <c r="P1410" s="4" t="n">
        <f aca="false">N1410+(0.5*OliveWatbal!F1410*OliveTree!$C$31*OliveTree!$C$31/18.0152*40.7*60*60)/TreeCalculations!$I$3/TreeCalculations!$I$3 + (0.5*OliveWatbal!G1410*OliveTree!$C$31*OliveTree!$C$31/18.0152*40.7*60*60)/TreeCalculations!$I$3/TreeCalculations!$I$3</f>
        <v>40.1817387539411</v>
      </c>
      <c r="Q1410" s="11" t="n">
        <f aca="false">OliveWatbal!AA1410-OliveWatbal!W1410-F1410</f>
        <v>-1.19593337626005</v>
      </c>
      <c r="R1410" s="11" t="n">
        <f aca="false">OliveWatbal!AA1410+OliveWatbal!W1410-F1410</f>
        <v>5.94926662373995</v>
      </c>
      <c r="S1410" s="6" t="n">
        <f aca="false">OliveWatbal!W1410</f>
        <v>3.5726</v>
      </c>
      <c r="T1410" s="7" t="n">
        <f aca="false">OliveHrFlx!P1410-OliveHrFlx!P1409</f>
        <v>0.25</v>
      </c>
      <c r="U1410" s="7" t="n">
        <f aca="false">TreeCalculations!$J$3*TreeCalculations!$K$3*(T1410/TreeCalculations!$L$3)</f>
        <v>0.00819147583556885</v>
      </c>
    </row>
    <row r="1411" customFormat="false" ht="12.8" hidden="false" customHeight="false" outlineLevel="0" collapsed="false">
      <c r="C1411" s="2" t="n">
        <f aca="false">GrassWatbal!AA1411</f>
        <v>102.378</v>
      </c>
      <c r="D1411" s="3" t="n">
        <f aca="false">(0.5*GrassWatbal!J1411*GrassTree!$C$31*GrassTree!$C$31/18.0152*40.7*60*60)/TreeCalculations!$I$2/TreeCalculations!$I$2</f>
        <v>10.0810171410809</v>
      </c>
      <c r="E1411" s="8" t="n">
        <f aca="false">(GrassHrFlux!K1411*18.0152*GrassTree!$C$31*GrassTree!$C$31*2.45*0.5)/TreeCalculations!$I$2/TreeCalculations!$I$2</f>
        <v>2.381204098</v>
      </c>
      <c r="F1411" s="10" t="n">
        <f aca="false">D1411+(0.5*GrassWatbal!F1411*GrassTree!$C$31*GrassTree!$C$31/18.0152*40.7*60*60)/TreeCalculations!$I$2/TreeCalculations!$I$2 + (0.5*GrassWatbal!G1411*GrassTree!$C$31*GrassTree!$C$31/18.0152*40.7*60*60)/TreeCalculations!$I$2/TreeCalculations!$I$2</f>
        <v>22.3498467960389</v>
      </c>
      <c r="G1411" s="5" t="n">
        <f aca="false">GrassWatbal!AA1411-GrassWatbal!W1411-F1411</f>
        <v>77.8563532039611</v>
      </c>
      <c r="H1411" s="11" t="n">
        <f aca="false">GrassWatbal!AA1411+GrassWatbal!W1411-F1411</f>
        <v>82.1999532039611</v>
      </c>
      <c r="I1411" s="6" t="n">
        <f aca="false">GrassWatbal!W1411</f>
        <v>2.1718</v>
      </c>
      <c r="J1411" s="7" t="n">
        <f aca="false">GrassHrFlux!P1411-GrassHrFlux!P1410</f>
        <v>0.42</v>
      </c>
      <c r="K1411" s="7" t="n">
        <f aca="false">TreeCalculations!$J$2*TreeCalculations!$K$2*(J1411/TreeCalculations!$L$2)</f>
        <v>0.000550467176150226</v>
      </c>
      <c r="L1411" s="2" t="n">
        <f aca="false">OliveWatbal!V1411/(OliveTree!$C$31*2*OliveTree!$C$31*2)</f>
        <v>-53.697672</v>
      </c>
      <c r="M1411" s="12" t="n">
        <f aca="false">OliveWatbal!AA1411</f>
        <v>97.669</v>
      </c>
      <c r="N1411" s="8" t="n">
        <f aca="false">(0.5*OliveWatbal!J1411*OliveTree!$C$31*OliveTree!$C$31/18.0152*40.7*60*60)/TreeCalculations!$I$3/TreeCalculations!$I$3</f>
        <v>77.5534803943337</v>
      </c>
      <c r="O1411" s="8" t="n">
        <f aca="false">(OliveHrFlx!K1411*18.0152*OliveTree!$C$31*OliveTree!$C$31*2.45*0.5)/TreeCalculations!$I$3/TreeCalculations!$I$3</f>
        <v>17.487174488</v>
      </c>
      <c r="P1411" s="4" t="n">
        <f aca="false">N1411+(0.5*OliveWatbal!F1411*OliveTree!$C$31*OliveTree!$C$31/18.0152*40.7*60*60)/TreeCalculations!$I$3/TreeCalculations!$I$3 + (0.5*OliveWatbal!G1411*OliveTree!$C$31*OliveTree!$C$31/18.0152*40.7*60*60)/TreeCalculations!$I$3/TreeCalculations!$I$3</f>
        <v>77.6592111106177</v>
      </c>
      <c r="Q1411" s="11" t="n">
        <f aca="false">OliveWatbal!AA1411-OliveWatbal!W1411-F1411</f>
        <v>71.2211532039611</v>
      </c>
      <c r="R1411" s="11" t="n">
        <f aca="false">OliveWatbal!AA1411+OliveWatbal!W1411-F1411</f>
        <v>79.4171532039611</v>
      </c>
      <c r="S1411" s="6" t="n">
        <f aca="false">OliveWatbal!W1411</f>
        <v>4.098</v>
      </c>
      <c r="T1411" s="7" t="n">
        <f aca="false">OliveHrFlx!P1411-OliveHrFlx!P1410</f>
        <v>0.380000000000001</v>
      </c>
      <c r="U1411" s="7" t="n">
        <f aca="false">TreeCalculations!$J$3*TreeCalculations!$K$3*(T1411/TreeCalculations!$L$3)</f>
        <v>0.0124510432700647</v>
      </c>
    </row>
    <row r="1412" customFormat="false" ht="12.8" hidden="false" customHeight="false" outlineLevel="0" collapsed="false">
      <c r="C1412" s="2" t="n">
        <f aca="false">GrassWatbal!AA1412</f>
        <v>167.4607</v>
      </c>
      <c r="D1412" s="3" t="n">
        <f aca="false">(0.5*GrassWatbal!J1412*GrassTree!$C$31*GrassTree!$C$31/18.0152*40.7*60*60)/TreeCalculations!$I$2/TreeCalculations!$I$2</f>
        <v>14.253313868289</v>
      </c>
      <c r="E1412" s="8" t="n">
        <f aca="false">(GrassHrFlux!K1412*18.0152*GrassTree!$C$31*GrassTree!$C$31*2.45*0.5)/TreeCalculations!$I$2/TreeCalculations!$I$2</f>
        <v>3.283810656</v>
      </c>
      <c r="F1412" s="10" t="n">
        <f aca="false">D1412+(0.5*GrassWatbal!F1412*GrassTree!$C$31*GrassTree!$C$31/18.0152*40.7*60*60)/TreeCalculations!$I$2/TreeCalculations!$I$2 + (0.5*GrassWatbal!G1412*GrassTree!$C$31*GrassTree!$C$31/18.0152*40.7*60*60)/TreeCalculations!$I$2/TreeCalculations!$I$2</f>
        <v>20.1783005462054</v>
      </c>
      <c r="G1412" s="5" t="n">
        <f aca="false">GrassWatbal!AA1412-GrassWatbal!W1412-F1412</f>
        <v>146.272299453795</v>
      </c>
      <c r="H1412" s="11" t="n">
        <f aca="false">GrassWatbal!AA1412+GrassWatbal!W1412-F1412</f>
        <v>148.292499453795</v>
      </c>
      <c r="I1412" s="6" t="n">
        <f aca="false">GrassWatbal!W1412</f>
        <v>1.0101</v>
      </c>
      <c r="J1412" s="7" t="n">
        <f aca="false">GrassHrFlux!P1412-GrassHrFlux!P1411</f>
        <v>0.4</v>
      </c>
      <c r="K1412" s="7" t="n">
        <f aca="false">TreeCalculations!$J$2*TreeCalculations!$K$2*(J1412/TreeCalculations!$L$2)</f>
        <v>0.000524254453476407</v>
      </c>
      <c r="L1412" s="2" t="n">
        <f aca="false">OliveWatbal!V1412/(OliveTree!$C$31*2*OliveTree!$C$31*2)</f>
        <v>-89.679676</v>
      </c>
      <c r="M1412" s="12" t="n">
        <f aca="false">OliveWatbal!AA1412</f>
        <v>161.4701</v>
      </c>
      <c r="N1412" s="8" t="n">
        <f aca="false">(0.5*OliveWatbal!J1412*OliveTree!$C$31*OliveTree!$C$31/18.0152*40.7*60*60)/TreeCalculations!$I$3/TreeCalculations!$I$3</f>
        <v>104.409082330476</v>
      </c>
      <c r="O1412" s="8" t="n">
        <f aca="false">(OliveHrFlx!K1412*18.0152*OliveTree!$C$31*OliveTree!$C$31*2.45*0.5)/TreeCalculations!$I$3/TreeCalculations!$I$3</f>
        <v>23.295635272</v>
      </c>
      <c r="P1412" s="4" t="n">
        <f aca="false">N1412+(0.5*OliveWatbal!F1412*OliveTree!$C$31*OliveTree!$C$31/18.0152*40.7*60*60)/TreeCalculations!$I$3/TreeCalculations!$I$3 + (0.5*OliveWatbal!G1412*OliveTree!$C$31*OliveTree!$C$31/18.0152*40.7*60*60)/TreeCalculations!$I$3/TreeCalculations!$I$3</f>
        <v>104.409082330476</v>
      </c>
      <c r="Q1412" s="11" t="n">
        <f aca="false">OliveWatbal!AA1412-OliveWatbal!W1412-F1412</f>
        <v>134.980799453795</v>
      </c>
      <c r="R1412" s="11" t="n">
        <f aca="false">OliveWatbal!AA1412+OliveWatbal!W1412-F1412</f>
        <v>147.602799453795</v>
      </c>
      <c r="S1412" s="6" t="n">
        <f aca="false">OliveWatbal!W1412</f>
        <v>6.311</v>
      </c>
      <c r="T1412" s="7" t="n">
        <f aca="false">OliveHrFlx!P1412-OliveHrFlx!P1411</f>
        <v>0.359999999999999</v>
      </c>
      <c r="U1412" s="7" t="n">
        <f aca="false">TreeCalculations!$J$3*TreeCalculations!$K$3*(T1412/TreeCalculations!$L$3)</f>
        <v>0.0117957252032191</v>
      </c>
    </row>
    <row r="1413" customFormat="false" ht="12.8" hidden="false" customHeight="false" outlineLevel="0" collapsed="false">
      <c r="C1413" s="2" t="n">
        <f aca="false">GrassWatbal!AA1413</f>
        <v>234.0649</v>
      </c>
      <c r="D1413" s="3" t="n">
        <f aca="false">(0.5*GrassWatbal!J1413*GrassTree!$C$31*GrassTree!$C$31/18.0152*40.7*60*60)/TreeCalculations!$I$2/TreeCalculations!$I$2</f>
        <v>19.6740463608508</v>
      </c>
      <c r="E1413" s="8" t="n">
        <f aca="false">(GrassHrFlux!K1413*18.0152*GrassTree!$C$31*GrassTree!$C$31*2.45*0.5)/TreeCalculations!$I$2/TreeCalculations!$I$2</f>
        <v>4.749167024</v>
      </c>
      <c r="F1413" s="10" t="n">
        <f aca="false">D1413+(0.5*GrassWatbal!F1413*GrassTree!$C$31*GrassTree!$C$31/18.0152*40.7*60*60)/TreeCalculations!$I$2/TreeCalculations!$I$2 + (0.5*GrassWatbal!G1413*GrassTree!$C$31*GrassTree!$C$31/18.0152*40.7*60*60)/TreeCalculations!$I$2/TreeCalculations!$I$2</f>
        <v>21.7317287623784</v>
      </c>
      <c r="G1413" s="5" t="n">
        <f aca="false">GrassWatbal!AA1413-GrassWatbal!W1413-F1413</f>
        <v>213.421071237622</v>
      </c>
      <c r="H1413" s="11" t="n">
        <f aca="false">GrassWatbal!AA1413+GrassWatbal!W1413-F1413</f>
        <v>211.245271237622</v>
      </c>
      <c r="I1413" s="6" t="n">
        <f aca="false">GrassWatbal!W1413</f>
        <v>-1.0879</v>
      </c>
      <c r="J1413" s="7" t="n">
        <f aca="false">GrassHrFlux!P1413-GrassHrFlux!P1412</f>
        <v>0.789999999999999</v>
      </c>
      <c r="K1413" s="7" t="n">
        <f aca="false">TreeCalculations!$J$2*TreeCalculations!$K$2*(J1413/TreeCalculations!$L$2)</f>
        <v>0.0010354025456159</v>
      </c>
      <c r="L1413" s="2" t="n">
        <f aca="false">OliveWatbal!V1413/(OliveTree!$C$31*2*OliveTree!$C$31*2)</f>
        <v>-127.91836</v>
      </c>
      <c r="M1413" s="12" t="n">
        <f aca="false">OliveWatbal!AA1413</f>
        <v>222.9001</v>
      </c>
      <c r="N1413" s="8" t="n">
        <f aca="false">(0.5*OliveWatbal!J1413*OliveTree!$C$31*OliveTree!$C$31/18.0152*40.7*60*60)/TreeCalculations!$I$3/TreeCalculations!$I$3</f>
        <v>139.084690705626</v>
      </c>
      <c r="O1413" s="8" t="n">
        <f aca="false">(OliveHrFlx!K1413*18.0152*OliveTree!$C$31*OliveTree!$C$31*2.45*0.5)/TreeCalculations!$I$3/TreeCalculations!$I$3</f>
        <v>33.277272098</v>
      </c>
      <c r="P1413" s="4" t="n">
        <f aca="false">N1413+(0.5*OliveWatbal!F1413*OliveTree!$C$31*OliveTree!$C$31/18.0152*40.7*60*60)/TreeCalculations!$I$3/TreeCalculations!$I$3 + (0.5*OliveWatbal!G1413*OliveTree!$C$31*OliveTree!$C$31/18.0152*40.7*60*60)/TreeCalculations!$I$3/TreeCalculations!$I$3</f>
        <v>139.084690705626</v>
      </c>
      <c r="Q1413" s="11" t="n">
        <f aca="false">OliveWatbal!AA1413-OliveWatbal!W1413-F1413</f>
        <v>197.897671237622</v>
      </c>
      <c r="R1413" s="11" t="n">
        <f aca="false">OliveWatbal!AA1413+OliveWatbal!W1413-F1413</f>
        <v>204.439071237622</v>
      </c>
      <c r="S1413" s="6" t="n">
        <f aca="false">OliveWatbal!W1413</f>
        <v>3.2707</v>
      </c>
      <c r="T1413" s="7" t="n">
        <f aca="false">OliveHrFlx!P1413-OliveHrFlx!P1412</f>
        <v>0.729999999999999</v>
      </c>
      <c r="U1413" s="7" t="n">
        <f aca="false">TreeCalculations!$J$3*TreeCalculations!$K$3*(T1413/TreeCalculations!$L$3)</f>
        <v>0.023919109439861</v>
      </c>
    </row>
    <row r="1414" customFormat="false" ht="12.8" hidden="false" customHeight="false" outlineLevel="0" collapsed="false">
      <c r="C1414" s="2" t="n">
        <f aca="false">GrassWatbal!AA1414</f>
        <v>379.2091</v>
      </c>
      <c r="D1414" s="3" t="n">
        <f aca="false">(0.5*GrassWatbal!J1414*GrassTree!$C$31*GrassTree!$C$31/18.0152*40.7*60*60)/TreeCalculations!$I$2/TreeCalculations!$I$2</f>
        <v>28.4374961143923</v>
      </c>
      <c r="E1414" s="8" t="n">
        <f aca="false">(GrassHrFlux!K1414*18.0152*GrassTree!$C$31*GrassTree!$C$31*2.45*0.5)/TreeCalculations!$I$2/TreeCalculations!$I$2</f>
        <v>5.603222618</v>
      </c>
      <c r="F1414" s="10" t="n">
        <f aca="false">D1414+(0.5*GrassWatbal!F1414*GrassTree!$C$31*GrassTree!$C$31/18.0152*40.7*60*60)/TreeCalculations!$I$2/TreeCalculations!$I$2 + (0.5*GrassWatbal!G1414*GrassTree!$C$31*GrassTree!$C$31/18.0152*40.7*60*60)/TreeCalculations!$I$2/TreeCalculations!$I$2</f>
        <v>28.9173509036813</v>
      </c>
      <c r="G1414" s="5" t="n">
        <f aca="false">GrassWatbal!AA1414-GrassWatbal!W1414-F1414</f>
        <v>354.379949096319</v>
      </c>
      <c r="H1414" s="11" t="n">
        <f aca="false">GrassWatbal!AA1414+GrassWatbal!W1414-F1414</f>
        <v>346.203549096319</v>
      </c>
      <c r="I1414" s="6" t="n">
        <f aca="false">GrassWatbal!W1414</f>
        <v>-4.0882</v>
      </c>
      <c r="J1414" s="7" t="n">
        <f aca="false">GrassHrFlux!P1414-GrassHrFlux!P1413</f>
        <v>0.740000000000002</v>
      </c>
      <c r="K1414" s="7" t="n">
        <f aca="false">TreeCalculations!$J$2*TreeCalculations!$K$2*(J1414/TreeCalculations!$L$2)</f>
        <v>0.000969870738931354</v>
      </c>
      <c r="L1414" s="2" t="n">
        <f aca="false">OliveWatbal!V1414/(OliveTree!$C$31*2*OliveTree!$C$31*2)</f>
        <v>-201.465548</v>
      </c>
      <c r="M1414" s="12" t="n">
        <f aca="false">OliveWatbal!AA1414</f>
        <v>359.0049</v>
      </c>
      <c r="N1414" s="8" t="n">
        <f aca="false">(0.5*OliveWatbal!J1414*OliveTree!$C$31*OliveTree!$C$31/18.0152*40.7*60*60)/TreeCalculations!$I$3/TreeCalculations!$I$3</f>
        <v>198.676149029708</v>
      </c>
      <c r="O1414" s="8" t="n">
        <f aca="false">(OliveHrFlx!K1414*18.0152*OliveTree!$C$31*OliveTree!$C$31*2.45*0.5)/TreeCalculations!$I$3/TreeCalculations!$I$3</f>
        <v>38.75249672</v>
      </c>
      <c r="P1414" s="4" t="n">
        <f aca="false">N1414+(0.5*OliveWatbal!F1414*OliveTree!$C$31*OliveTree!$C$31/18.0152*40.7*60*60)/TreeCalculations!$I$3/TreeCalculations!$I$3 + (0.5*OliveWatbal!G1414*OliveTree!$C$31*OliveTree!$C$31/18.0152*40.7*60*60)/TreeCalculations!$I$3/TreeCalculations!$I$3</f>
        <v>198.676149029708</v>
      </c>
      <c r="Q1414" s="11" t="n">
        <f aca="false">OliveWatbal!AA1414-OliveWatbal!W1414-F1414</f>
        <v>328.281549096319</v>
      </c>
      <c r="R1414" s="11" t="n">
        <f aca="false">OliveWatbal!AA1414+OliveWatbal!W1414-F1414</f>
        <v>331.893549096319</v>
      </c>
      <c r="S1414" s="6" t="n">
        <f aca="false">OliveWatbal!W1414</f>
        <v>1.806</v>
      </c>
      <c r="T1414" s="7" t="n">
        <f aca="false">OliveHrFlx!P1414-OliveHrFlx!P1413</f>
        <v>0.700000000000003</v>
      </c>
      <c r="U1414" s="7" t="n">
        <f aca="false">TreeCalculations!$J$3*TreeCalculations!$K$3*(T1414/TreeCalculations!$L$3)</f>
        <v>0.0229361323395929</v>
      </c>
    </row>
    <row r="1415" customFormat="false" ht="12.8" hidden="false" customHeight="false" outlineLevel="0" collapsed="false">
      <c r="C1415" s="2" t="n">
        <f aca="false">GrassWatbal!AA1415</f>
        <v>417.5151</v>
      </c>
      <c r="D1415" s="3" t="n">
        <f aca="false">(0.5*GrassWatbal!J1415*GrassTree!$C$31*GrassTree!$C$31/18.0152*40.7*60*60)/TreeCalculations!$I$2/TreeCalculations!$I$2</f>
        <v>33.6020349482659</v>
      </c>
      <c r="E1415" s="8" t="n">
        <f aca="false">(GrassHrFlux!K1415*18.0152*GrassTree!$C$31*GrassTree!$C$31*2.45*0.5)/TreeCalculations!$I$2/TreeCalculations!$I$2</f>
        <v>5.133161012</v>
      </c>
      <c r="F1415" s="10" t="n">
        <f aca="false">D1415+(0.5*GrassWatbal!F1415*GrassTree!$C$31*GrassTree!$C$31/18.0152*40.7*60*60)/TreeCalculations!$I$2/TreeCalculations!$I$2 + (0.5*GrassWatbal!G1415*GrassTree!$C$31*GrassTree!$C$31/18.0152*40.7*60*60)/TreeCalculations!$I$2/TreeCalculations!$I$2</f>
        <v>33.6589668724189</v>
      </c>
      <c r="G1415" s="5" t="n">
        <f aca="false">GrassWatbal!AA1415-GrassWatbal!W1415-F1415</f>
        <v>392.088533127581</v>
      </c>
      <c r="H1415" s="11" t="n">
        <f aca="false">GrassWatbal!AA1415+GrassWatbal!W1415-F1415</f>
        <v>375.623733127581</v>
      </c>
      <c r="I1415" s="6" t="n">
        <f aca="false">GrassWatbal!W1415</f>
        <v>-8.2324</v>
      </c>
      <c r="J1415" s="7" t="n">
        <f aca="false">GrassHrFlux!P1415-GrassHrFlux!P1414</f>
        <v>0.369999999999997</v>
      </c>
      <c r="K1415" s="7" t="n">
        <f aca="false">TreeCalculations!$J$2*TreeCalculations!$K$2*(J1415/TreeCalculations!$L$2)</f>
        <v>0.000484935369465672</v>
      </c>
      <c r="L1415" s="2" t="n">
        <f aca="false">OliveWatbal!V1415/(OliveTree!$C$31*2*OliveTree!$C$31*2)</f>
        <v>-218.055508</v>
      </c>
      <c r="M1415" s="12" t="n">
        <f aca="false">OliveWatbal!AA1415</f>
        <v>395.7778</v>
      </c>
      <c r="N1415" s="8" t="n">
        <f aca="false">(0.5*OliveWatbal!J1415*OliveTree!$C$31*OliveTree!$C$31/18.0152*40.7*60*60)/TreeCalculations!$I$3/TreeCalculations!$I$3</f>
        <v>231.371339757538</v>
      </c>
      <c r="O1415" s="8" t="n">
        <f aca="false">(OliveHrFlx!K1415*18.0152*OliveTree!$C$31*OliveTree!$C$31*2.45*0.5)/TreeCalculations!$I$3/TreeCalculations!$I$3</f>
        <v>34.396151132</v>
      </c>
      <c r="P1415" s="4" t="n">
        <f aca="false">N1415+(0.5*OliveWatbal!F1415*OliveTree!$C$31*OliveTree!$C$31/18.0152*40.7*60*60)/TreeCalculations!$I$3/TreeCalculations!$I$3 + (0.5*OliveWatbal!G1415*OliveTree!$C$31*OliveTree!$C$31/18.0152*40.7*60*60)/TreeCalculations!$I$3/TreeCalculations!$I$3</f>
        <v>231.371339757538</v>
      </c>
      <c r="Q1415" s="11" t="n">
        <f aca="false">OliveWatbal!AA1415-OliveWatbal!W1415-F1415</f>
        <v>364.280533127581</v>
      </c>
      <c r="R1415" s="11" t="n">
        <f aca="false">OliveWatbal!AA1415+OliveWatbal!W1415-F1415</f>
        <v>359.957133127581</v>
      </c>
      <c r="S1415" s="6" t="n">
        <f aca="false">OliveWatbal!W1415</f>
        <v>-2.1617</v>
      </c>
      <c r="T1415" s="7" t="n">
        <f aca="false">OliveHrFlx!P1415-OliveHrFlx!P1414</f>
        <v>0.459999999999997</v>
      </c>
      <c r="U1415" s="7" t="n">
        <f aca="false">TreeCalculations!$J$3*TreeCalculations!$K$3*(T1415/TreeCalculations!$L$3)</f>
        <v>0.0150723155374466</v>
      </c>
    </row>
    <row r="1416" customFormat="false" ht="12.8" hidden="false" customHeight="false" outlineLevel="0" collapsed="false">
      <c r="C1416" s="2" t="n">
        <f aca="false">GrassWatbal!AA1416</f>
        <v>291.1964</v>
      </c>
      <c r="D1416" s="3" t="n">
        <f aca="false">(0.5*GrassWatbal!J1416*GrassTree!$C$31*GrassTree!$C$31/18.0152*40.7*60*60)/TreeCalculations!$I$2/TreeCalculations!$I$2</f>
        <v>30.8449031928594</v>
      </c>
      <c r="E1416" s="8" t="n">
        <f aca="false">(GrassHrFlux!K1416*18.0152*GrassTree!$C$31*GrassTree!$C$31*2.45*0.5)/TreeCalculations!$I$2/TreeCalculations!$I$2</f>
        <v>4.206278972</v>
      </c>
      <c r="F1416" s="10" t="n">
        <f aca="false">D1416+(0.5*GrassWatbal!F1416*GrassTree!$C$31*GrassTree!$C$31/18.0152*40.7*60*60)/TreeCalculations!$I$2/TreeCalculations!$I$2 + (0.5*GrassWatbal!G1416*GrassTree!$C$31*GrassTree!$C$31/18.0152*40.7*60*60)/TreeCalculations!$I$2/TreeCalculations!$I$2</f>
        <v>30.8489697588703</v>
      </c>
      <c r="G1416" s="5" t="n">
        <f aca="false">GrassWatbal!AA1416-GrassWatbal!W1416-F1416</f>
        <v>272.15033024113</v>
      </c>
      <c r="H1416" s="11" t="n">
        <f aca="false">GrassWatbal!AA1416+GrassWatbal!W1416-F1416</f>
        <v>248.54453024113</v>
      </c>
      <c r="I1416" s="6" t="n">
        <f aca="false">GrassWatbal!W1416</f>
        <v>-11.8029</v>
      </c>
      <c r="J1416" s="7" t="n">
        <f aca="false">GrassHrFlux!P1416-GrassHrFlux!P1415</f>
        <v>-0.629999999999999</v>
      </c>
      <c r="K1416" s="7" t="n">
        <f aca="false">TreeCalculations!$J$2*TreeCalculations!$K$2*(J1416/TreeCalculations!$L$2)</f>
        <v>-0.000825700764225338</v>
      </c>
      <c r="L1416" s="2" t="n">
        <f aca="false">OliveWatbal!V1416/(OliveTree!$C$31*2*OliveTree!$C$31*2)</f>
        <v>-157.997352</v>
      </c>
      <c r="M1416" s="12" t="n">
        <f aca="false">OliveWatbal!AA1416</f>
        <v>273.0701</v>
      </c>
      <c r="N1416" s="8" t="n">
        <f aca="false">(0.5*OliveWatbal!J1416*OliveTree!$C$31*OliveTree!$C$31/18.0152*40.7*60*60)/TreeCalculations!$I$3/TreeCalculations!$I$3</f>
        <v>205.361583551668</v>
      </c>
      <c r="O1416" s="8" t="n">
        <f aca="false">(OliveHrFlx!K1416*18.0152*OliveTree!$C$31*OliveTree!$C$31*2.45*0.5)/TreeCalculations!$I$3/TreeCalculations!$I$3</f>
        <v>28.550173694</v>
      </c>
      <c r="P1416" s="4" t="n">
        <f aca="false">N1416+(0.5*OliveWatbal!F1416*OliveTree!$C$31*OliveTree!$C$31/18.0152*40.7*60*60)/TreeCalculations!$I$3/TreeCalculations!$I$3 + (0.5*OliveWatbal!G1416*OliveTree!$C$31*OliveTree!$C$31/18.0152*40.7*60*60)/TreeCalculations!$I$3/TreeCalculations!$I$3</f>
        <v>205.361583551668</v>
      </c>
      <c r="Q1416" s="11" t="n">
        <f aca="false">OliveWatbal!AA1416-OliveWatbal!W1416-F1416</f>
        <v>255.05643024113</v>
      </c>
      <c r="R1416" s="11" t="n">
        <f aca="false">OliveWatbal!AA1416+OliveWatbal!W1416-F1416</f>
        <v>229.38583024113</v>
      </c>
      <c r="S1416" s="6" t="n">
        <f aca="false">OliveWatbal!W1416</f>
        <v>-12.8353</v>
      </c>
      <c r="T1416" s="7" t="n">
        <f aca="false">OliveHrFlx!P1416-OliveHrFlx!P1415</f>
        <v>-0.559999999999999</v>
      </c>
      <c r="U1416" s="7" t="n">
        <f aca="false">TreeCalculations!$J$3*TreeCalculations!$K$3*(T1416/TreeCalculations!$L$3)</f>
        <v>-0.0183489058716742</v>
      </c>
    </row>
    <row r="1417" customFormat="false" ht="12.8" hidden="false" customHeight="false" outlineLevel="0" collapsed="false">
      <c r="C1417" s="2" t="n">
        <f aca="false">GrassWatbal!AA1417</f>
        <v>197.5574</v>
      </c>
      <c r="D1417" s="3" t="n">
        <f aca="false">(0.5*GrassWatbal!J1417*GrassTree!$C$31*GrassTree!$C$31/18.0152*40.7*60*60)/TreeCalculations!$I$2/TreeCalculations!$I$2</f>
        <v>25.2452417958169</v>
      </c>
      <c r="E1417" s="8" t="n">
        <f aca="false">(GrassHrFlux!K1417*18.0152*GrassTree!$C$31*GrassTree!$C$31*2.45*0.5)/TreeCalculations!$I$2/TreeCalculations!$I$2</f>
        <v>6.854513372</v>
      </c>
      <c r="F1417" s="10" t="n">
        <f aca="false">D1417+(0.5*GrassWatbal!F1417*GrassTree!$C$31*GrassTree!$C$31/18.0152*40.7*60*60)/TreeCalculations!$I$2/TreeCalculations!$I$2 + (0.5*GrassWatbal!G1417*GrassTree!$C$31*GrassTree!$C$31/18.0152*40.7*60*60)/TreeCalculations!$I$2/TreeCalculations!$I$2</f>
        <v>25.2452417958169</v>
      </c>
      <c r="G1417" s="5" t="n">
        <f aca="false">GrassWatbal!AA1417-GrassWatbal!W1417-F1417</f>
        <v>179.201858204183</v>
      </c>
      <c r="H1417" s="11" t="n">
        <f aca="false">GrassWatbal!AA1417+GrassWatbal!W1417-F1417</f>
        <v>165.422458204183</v>
      </c>
      <c r="I1417" s="6" t="n">
        <f aca="false">GrassWatbal!W1417</f>
        <v>-6.8897</v>
      </c>
      <c r="J1417" s="7" t="n">
        <f aca="false">GrassHrFlux!P1417-GrassHrFlux!P1416</f>
        <v>0.41</v>
      </c>
      <c r="K1417" s="7" t="n">
        <f aca="false">TreeCalculations!$J$2*TreeCalculations!$K$2*(J1417/TreeCalculations!$L$2)</f>
        <v>0.000537360814813316</v>
      </c>
      <c r="L1417" s="2" t="n">
        <f aca="false">OliveWatbal!V1417/(OliveTree!$C$31*2*OliveTree!$C$31*2)</f>
        <v>-106.882804</v>
      </c>
      <c r="M1417" s="12" t="n">
        <f aca="false">OliveWatbal!AA1417</f>
        <v>184.5416</v>
      </c>
      <c r="N1417" s="8" t="n">
        <f aca="false">(0.5*OliveWatbal!J1417*OliveTree!$C$31*OliveTree!$C$31/18.0152*40.7*60*60)/TreeCalculations!$I$3/TreeCalculations!$I$3</f>
        <v>170.458247479906</v>
      </c>
      <c r="O1417" s="8" t="n">
        <f aca="false">(OliveHrFlx!K1417*18.0152*OliveTree!$C$31*OliveTree!$C$31*2.45*0.5)/TreeCalculations!$I$3/TreeCalculations!$I$3</f>
        <v>43.59655881</v>
      </c>
      <c r="P1417" s="4" t="n">
        <f aca="false">N1417+(0.5*OliveWatbal!F1417*OliveTree!$C$31*OliveTree!$C$31/18.0152*40.7*60*60)/TreeCalculations!$I$3/TreeCalculations!$I$3 + (0.5*OliveWatbal!G1417*OliveTree!$C$31*OliveTree!$C$31/18.0152*40.7*60*60)/TreeCalculations!$I$3/TreeCalculations!$I$3</f>
        <v>170.458247479906</v>
      </c>
      <c r="Q1417" s="11" t="n">
        <f aca="false">OliveWatbal!AA1417-OliveWatbal!W1417-F1417</f>
        <v>168.579258204183</v>
      </c>
      <c r="R1417" s="11" t="n">
        <f aca="false">OliveWatbal!AA1417+OliveWatbal!W1417-F1417</f>
        <v>150.013458204183</v>
      </c>
      <c r="S1417" s="6" t="n">
        <f aca="false">OliveWatbal!W1417</f>
        <v>-9.2829</v>
      </c>
      <c r="T1417" s="7" t="n">
        <f aca="false">OliveHrFlx!P1417-OliveHrFlx!P1416</f>
        <v>0.300000000000001</v>
      </c>
      <c r="U1417" s="7" t="n">
        <f aca="false">TreeCalculations!$J$3*TreeCalculations!$K$3*(T1417/TreeCalculations!$L$3)</f>
        <v>0.00982977100268264</v>
      </c>
    </row>
    <row r="1418" customFormat="false" ht="12.8" hidden="false" customHeight="false" outlineLevel="0" collapsed="false">
      <c r="C1418" s="2" t="n">
        <f aca="false">GrassWatbal!AA1418</f>
        <v>442.3202</v>
      </c>
      <c r="D1418" s="3" t="n">
        <f aca="false">(0.5*GrassWatbal!J1418*GrassTree!$C$31*GrassTree!$C$31/18.0152*40.7*60*60)/TreeCalculations!$I$2/TreeCalculations!$I$2</f>
        <v>41.1333152004974</v>
      </c>
      <c r="E1418" s="8" t="n">
        <f aca="false">(GrassHrFlux!K1418*18.0152*GrassTree!$C$31*GrassTree!$C$31*2.45*0.5)/TreeCalculations!$I$2/TreeCalculations!$I$2</f>
        <v>5.190539424</v>
      </c>
      <c r="F1418" s="10" t="n">
        <f aca="false">D1418+(0.5*GrassWatbal!F1418*GrassTree!$C$31*GrassTree!$C$31/18.0152*40.7*60*60)/TreeCalculations!$I$2/TreeCalculations!$I$2 + (0.5*GrassWatbal!G1418*GrassTree!$C$31*GrassTree!$C$31/18.0152*40.7*60*60)/TreeCalculations!$I$2/TreeCalculations!$I$2</f>
        <v>41.1333152004974</v>
      </c>
      <c r="G1418" s="5" t="n">
        <f aca="false">GrassWatbal!AA1418-GrassWatbal!W1418-F1418</f>
        <v>408.353884799503</v>
      </c>
      <c r="H1418" s="11" t="n">
        <f aca="false">GrassWatbal!AA1418+GrassWatbal!W1418-F1418</f>
        <v>394.019884799503</v>
      </c>
      <c r="I1418" s="6" t="n">
        <f aca="false">GrassWatbal!W1418</f>
        <v>-7.167</v>
      </c>
      <c r="J1418" s="7" t="n">
        <f aca="false">GrassHrFlux!P1418-GrassHrFlux!P1417</f>
        <v>0.169999999999998</v>
      </c>
      <c r="K1418" s="7" t="n">
        <f aca="false">TreeCalculations!$J$2*TreeCalculations!$K$2*(J1418/TreeCalculations!$L$2)</f>
        <v>0.00022280814272747</v>
      </c>
      <c r="L1418" s="2" t="n">
        <f aca="false">OliveWatbal!V1418/(OliveTree!$C$31*2*OliveTree!$C$31*2)</f>
        <v>-230.04836</v>
      </c>
      <c r="M1418" s="12" t="n">
        <f aca="false">OliveWatbal!AA1418</f>
        <v>412.3288</v>
      </c>
      <c r="N1418" s="8" t="n">
        <f aca="false">(0.5*OliveWatbal!J1418*OliveTree!$C$31*OliveTree!$C$31/18.0152*40.7*60*60)/TreeCalculations!$I$3/TreeCalculations!$I$3</f>
        <v>260.280557529198</v>
      </c>
      <c r="O1418" s="8" t="n">
        <f aca="false">(OliveHrFlx!K1418*18.0152*OliveTree!$C$31*OliveTree!$C$31*2.45*0.5)/TreeCalculations!$I$3/TreeCalculations!$I$3</f>
        <v>33.343477958</v>
      </c>
      <c r="P1418" s="4" t="n">
        <f aca="false">N1418+(0.5*OliveWatbal!F1418*OliveTree!$C$31*OliveTree!$C$31/18.0152*40.7*60*60)/TreeCalculations!$I$3/TreeCalculations!$I$3 + (0.5*OliveWatbal!G1418*OliveTree!$C$31*OliveTree!$C$31/18.0152*40.7*60*60)/TreeCalculations!$I$3/TreeCalculations!$I$3</f>
        <v>260.280557529198</v>
      </c>
      <c r="Q1418" s="11" t="n">
        <f aca="false">OliveWatbal!AA1418-OliveWatbal!W1418-F1418</f>
        <v>378.180984799503</v>
      </c>
      <c r="R1418" s="11" t="n">
        <f aca="false">OliveWatbal!AA1418+OliveWatbal!W1418-F1418</f>
        <v>364.209984799503</v>
      </c>
      <c r="S1418" s="6" t="n">
        <f aca="false">OliveWatbal!W1418</f>
        <v>-6.9855</v>
      </c>
      <c r="T1418" s="7" t="n">
        <f aca="false">OliveHrFlx!P1418-OliveHrFlx!P1417</f>
        <v>0.25</v>
      </c>
      <c r="U1418" s="7" t="n">
        <f aca="false">TreeCalculations!$J$3*TreeCalculations!$K$3*(T1418/TreeCalculations!$L$3)</f>
        <v>0.00819147583556885</v>
      </c>
    </row>
    <row r="1419" customFormat="false" ht="12.8" hidden="false" customHeight="false" outlineLevel="0" collapsed="false">
      <c r="C1419" s="2" t="n">
        <f aca="false">GrassWatbal!AA1419</f>
        <v>251.697</v>
      </c>
      <c r="D1419" s="3" t="n">
        <f aca="false">(0.5*GrassWatbal!J1419*GrassTree!$C$31*GrassTree!$C$31/18.0152*40.7*60*60)/TreeCalculations!$I$2/TreeCalculations!$I$2</f>
        <v>31.1905613037879</v>
      </c>
      <c r="E1419" s="8" t="n">
        <f aca="false">(GrassHrFlux!K1419*18.0152*GrassTree!$C$31*GrassTree!$C$31*2.45*0.5)/TreeCalculations!$I$2/TreeCalculations!$I$2</f>
        <v>3.00133232</v>
      </c>
      <c r="F1419" s="10" t="n">
        <f aca="false">D1419+(0.5*GrassWatbal!F1419*GrassTree!$C$31*GrassTree!$C$31/18.0152*40.7*60*60)/TreeCalculations!$I$2/TreeCalculations!$I$2 + (0.5*GrassWatbal!G1419*GrassTree!$C$31*GrassTree!$C$31/18.0152*40.7*60*60)/TreeCalculations!$I$2/TreeCalculations!$I$2</f>
        <v>31.1905613037879</v>
      </c>
      <c r="G1419" s="5" t="n">
        <f aca="false">GrassWatbal!AA1419-GrassWatbal!W1419-F1419</f>
        <v>229.515638696212</v>
      </c>
      <c r="H1419" s="11" t="n">
        <f aca="false">GrassWatbal!AA1419+GrassWatbal!W1419-F1419</f>
        <v>211.497238696212</v>
      </c>
      <c r="I1419" s="6" t="n">
        <f aca="false">GrassWatbal!W1419</f>
        <v>-9.0092</v>
      </c>
      <c r="J1419" s="7" t="n">
        <f aca="false">GrassHrFlux!P1419-GrassHrFlux!P1418</f>
        <v>-0.399999999999999</v>
      </c>
      <c r="K1419" s="7" t="n">
        <f aca="false">TreeCalculations!$J$2*TreeCalculations!$K$2*(J1419/TreeCalculations!$L$2)</f>
        <v>-0.000524254453476404</v>
      </c>
      <c r="L1419" s="2" t="n">
        <f aca="false">OliveWatbal!V1419/(OliveTree!$C$31*2*OliveTree!$C$31*2)</f>
        <v>-136.704112</v>
      </c>
      <c r="M1419" s="12" t="n">
        <f aca="false">OliveWatbal!AA1419</f>
        <v>234.9535</v>
      </c>
      <c r="N1419" s="8" t="n">
        <f aca="false">(0.5*OliveWatbal!J1419*OliveTree!$C$31*OliveTree!$C$31/18.0152*40.7*60*60)/TreeCalculations!$I$3/TreeCalculations!$I$3</f>
        <v>199.066539366757</v>
      </c>
      <c r="O1419" s="8" t="n">
        <f aca="false">(OliveHrFlx!K1419*18.0152*OliveTree!$C$31*OliveTree!$C$31*2.45*0.5)/TreeCalculations!$I$3/TreeCalculations!$I$3</f>
        <v>20.514989152</v>
      </c>
      <c r="P1419" s="4" t="n">
        <f aca="false">N1419+(0.5*OliveWatbal!F1419*OliveTree!$C$31*OliveTree!$C$31/18.0152*40.7*60*60)/TreeCalculations!$I$3/TreeCalculations!$I$3 + (0.5*OliveWatbal!G1419*OliveTree!$C$31*OliveTree!$C$31/18.0152*40.7*60*60)/TreeCalculations!$I$3/TreeCalculations!$I$3</f>
        <v>199.066539366757</v>
      </c>
      <c r="Q1419" s="11" t="n">
        <f aca="false">OliveWatbal!AA1419-OliveWatbal!W1419-F1419</f>
        <v>213.755038696212</v>
      </c>
      <c r="R1419" s="11" t="n">
        <f aca="false">OliveWatbal!AA1419+OliveWatbal!W1419-F1419</f>
        <v>193.770838696212</v>
      </c>
      <c r="S1419" s="6" t="n">
        <f aca="false">OliveWatbal!W1419</f>
        <v>-9.9921</v>
      </c>
      <c r="T1419" s="7" t="n">
        <f aca="false">OliveHrFlx!P1419-OliveHrFlx!P1418</f>
        <v>-0.330000000000002</v>
      </c>
      <c r="U1419" s="7" t="n">
        <f aca="false">TreeCalculations!$J$3*TreeCalculations!$K$3*(T1419/TreeCalculations!$L$3)</f>
        <v>-0.0108127481029509</v>
      </c>
    </row>
    <row r="1420" customFormat="false" ht="12.8" hidden="false" customHeight="false" outlineLevel="0" collapsed="false">
      <c r="C1420" s="2" t="n">
        <f aca="false">GrassWatbal!AA1420</f>
        <v>81.5682</v>
      </c>
      <c r="D1420" s="3" t="n">
        <f aca="false">(0.5*GrassWatbal!J1420*GrassTree!$C$31*GrassTree!$C$31/18.0152*40.7*60*60)/TreeCalculations!$I$2/TreeCalculations!$I$2</f>
        <v>17.9782883342955</v>
      </c>
      <c r="E1420" s="8" t="n">
        <f aca="false">(GrassHrFlux!K1420*18.0152*GrassTree!$C$31*GrassTree!$C$31*2.45*0.5)/TreeCalculations!$I$2/TreeCalculations!$I$2</f>
        <v>2.025899316</v>
      </c>
      <c r="F1420" s="10" t="n">
        <f aca="false">D1420+(0.5*GrassWatbal!F1420*GrassTree!$C$31*GrassTree!$C$31/18.0152*40.7*60*60)/TreeCalculations!$I$2/TreeCalculations!$I$2 + (0.5*GrassWatbal!G1420*GrassTree!$C$31*GrassTree!$C$31/18.0152*40.7*60*60)/TreeCalculations!$I$2/TreeCalculations!$I$2</f>
        <v>17.9782883342955</v>
      </c>
      <c r="G1420" s="5" t="n">
        <f aca="false">GrassWatbal!AA1420-GrassWatbal!W1420-F1420</f>
        <v>69.4081116657045</v>
      </c>
      <c r="H1420" s="11" t="n">
        <f aca="false">GrassWatbal!AA1420+GrassWatbal!W1420-F1420</f>
        <v>57.7717116657045</v>
      </c>
      <c r="I1420" s="6" t="n">
        <f aca="false">GrassWatbal!W1420</f>
        <v>-5.8182</v>
      </c>
      <c r="J1420" s="7" t="n">
        <f aca="false">GrassHrFlux!P1420-GrassHrFlux!P1419</f>
        <v>-0.669999999999998</v>
      </c>
      <c r="K1420" s="7" t="n">
        <f aca="false">TreeCalculations!$J$2*TreeCalculations!$K$2*(J1420/TreeCalculations!$L$2)</f>
        <v>-0.000878126209572978</v>
      </c>
      <c r="L1420" s="2" t="n">
        <f aca="false">OliveWatbal!V1420/(OliveTree!$C$31*2*OliveTree!$C$31*2)</f>
        <v>-42.33306</v>
      </c>
      <c r="M1420" s="12" t="n">
        <f aca="false">OliveWatbal!AA1420</f>
        <v>76.3788</v>
      </c>
      <c r="N1420" s="8" t="n">
        <f aca="false">(0.5*OliveWatbal!J1420*OliveTree!$C$31*OliveTree!$C$31/18.0152*40.7*60*60)/TreeCalculations!$I$3/TreeCalculations!$I$3</f>
        <v>122.472768551001</v>
      </c>
      <c r="O1420" s="8" t="n">
        <f aca="false">(OliveHrFlx!K1420*18.0152*OliveTree!$C$31*OliveTree!$C$31*2.45*0.5)/TreeCalculations!$I$3/TreeCalculations!$I$3</f>
        <v>26.908268366</v>
      </c>
      <c r="P1420" s="4" t="n">
        <f aca="false">N1420+(0.5*OliveWatbal!F1420*OliveTree!$C$31*OliveTree!$C$31/18.0152*40.7*60*60)/TreeCalculations!$I$3/TreeCalculations!$I$3 + (0.5*OliveWatbal!G1420*OliveTree!$C$31*OliveTree!$C$31/18.0152*40.7*60*60)/TreeCalculations!$I$3/TreeCalculations!$I$3</f>
        <v>122.472768551001</v>
      </c>
      <c r="Q1420" s="11" t="n">
        <f aca="false">OliveWatbal!AA1420-OliveWatbal!W1420-F1420</f>
        <v>66.0890116657045</v>
      </c>
      <c r="R1420" s="11" t="n">
        <f aca="false">OliveWatbal!AA1420+OliveWatbal!W1420-F1420</f>
        <v>50.7120116657045</v>
      </c>
      <c r="S1420" s="6" t="n">
        <f aca="false">OliveWatbal!W1420</f>
        <v>-7.6885</v>
      </c>
      <c r="T1420" s="7" t="n">
        <f aca="false">OliveHrFlx!P1420-OliveHrFlx!P1419</f>
        <v>-0.73</v>
      </c>
      <c r="U1420" s="7" t="n">
        <f aca="false">TreeCalculations!$J$3*TreeCalculations!$K$3*(T1420/TreeCalculations!$L$3)</f>
        <v>-0.023919109439861</v>
      </c>
    </row>
    <row r="1421" customFormat="false" ht="12.8" hidden="false" customHeight="false" outlineLevel="0" collapsed="false">
      <c r="C1421" s="2" t="n">
        <f aca="false">GrassWatbal!AA1421</f>
        <v>205.1749</v>
      </c>
      <c r="D1421" s="3" t="n">
        <f aca="false">(0.5*GrassWatbal!J1421*GrassTree!$C$31*GrassTree!$C$31/18.0152*40.7*60*60)/TreeCalculations!$I$2/TreeCalculations!$I$2</f>
        <v>12.2037645987833</v>
      </c>
      <c r="E1421" s="8" t="n">
        <f aca="false">(GrassHrFlux!K1421*18.0152*GrassTree!$C$31*GrassTree!$C$31*2.45*0.5)/TreeCalculations!$I$2/TreeCalculations!$I$2</f>
        <v>2.44961682</v>
      </c>
      <c r="F1421" s="10" t="n">
        <f aca="false">D1421+(0.5*GrassWatbal!F1421*GrassTree!$C$31*GrassTree!$C$31/18.0152*40.7*60*60)/TreeCalculations!$I$2/TreeCalculations!$I$2 + (0.5*GrassWatbal!G1421*GrassTree!$C$31*GrassTree!$C$31/18.0152*40.7*60*60)/TreeCalculations!$I$2/TreeCalculations!$I$2</f>
        <v>12.2037645987833</v>
      </c>
      <c r="G1421" s="5" t="n">
        <f aca="false">GrassWatbal!AA1421-GrassWatbal!W1421-F1421</f>
        <v>193.114335401217</v>
      </c>
      <c r="H1421" s="11" t="n">
        <f aca="false">GrassWatbal!AA1421+GrassWatbal!W1421-F1421</f>
        <v>192.827935401217</v>
      </c>
      <c r="I1421" s="6" t="n">
        <f aca="false">GrassWatbal!W1421</f>
        <v>-0.1432</v>
      </c>
      <c r="J1421" s="7" t="n">
        <f aca="false">GrassHrFlux!P1421-GrassHrFlux!P1420</f>
        <v>-1.04</v>
      </c>
      <c r="K1421" s="7" t="n">
        <f aca="false">TreeCalculations!$J$2*TreeCalculations!$K$2*(J1421/TreeCalculations!$L$2)</f>
        <v>-0.00136306157903866</v>
      </c>
      <c r="L1421" s="2" t="n">
        <f aca="false">OliveWatbal!V1421/(OliveTree!$C$31*2*OliveTree!$C$31*2)</f>
        <v>-111.165352</v>
      </c>
      <c r="M1421" s="12" t="n">
        <f aca="false">OliveWatbal!AA1421</f>
        <v>191.0932</v>
      </c>
      <c r="N1421" s="8" t="n">
        <f aca="false">(0.5*OliveWatbal!J1421*OliveTree!$C$31*OliveTree!$C$31/18.0152*40.7*60*60)/TreeCalculations!$I$3/TreeCalculations!$I$3</f>
        <v>160.653756827568</v>
      </c>
      <c r="O1421" s="8" t="n">
        <f aca="false">(OliveHrFlx!K1421*18.0152*OliveTree!$C$31*OliveTree!$C$31*2.45*0.5)/TreeCalculations!$I$3/TreeCalculations!$I$3</f>
        <v>17.054629536</v>
      </c>
      <c r="P1421" s="4" t="n">
        <f aca="false">N1421+(0.5*OliveWatbal!F1421*OliveTree!$C$31*OliveTree!$C$31/18.0152*40.7*60*60)/TreeCalculations!$I$3/TreeCalculations!$I$3 + (0.5*OliveWatbal!G1421*OliveTree!$C$31*OliveTree!$C$31/18.0152*40.7*60*60)/TreeCalculations!$I$3/TreeCalculations!$I$3</f>
        <v>160.653756827568</v>
      </c>
      <c r="Q1421" s="11" t="n">
        <f aca="false">OliveWatbal!AA1421-OliveWatbal!W1421-F1421</f>
        <v>180.161135401217</v>
      </c>
      <c r="R1421" s="11" t="n">
        <f aca="false">OliveWatbal!AA1421+OliveWatbal!W1421-F1421</f>
        <v>177.617735401217</v>
      </c>
      <c r="S1421" s="6" t="n">
        <f aca="false">OliveWatbal!W1421</f>
        <v>-1.2717</v>
      </c>
      <c r="T1421" s="7" t="n">
        <f aca="false">OliveHrFlx!P1421-OliveHrFlx!P1420</f>
        <v>-0.959999999999999</v>
      </c>
      <c r="U1421" s="7" t="n">
        <f aca="false">TreeCalculations!$J$3*TreeCalculations!$K$3*(T1421/TreeCalculations!$L$3)</f>
        <v>-0.0314552672085843</v>
      </c>
    </row>
    <row r="1422" customFormat="false" ht="12.8" hidden="false" customHeight="false" outlineLevel="0" collapsed="false">
      <c r="C1422" s="2" t="n">
        <f aca="false">GrassWatbal!AA1422</f>
        <v>94.8551</v>
      </c>
      <c r="D1422" s="3" t="n">
        <f aca="false">(0.5*GrassWatbal!J1422*GrassTree!$C$31*GrassTree!$C$31/18.0152*40.7*60*60)/TreeCalculations!$I$2/TreeCalculations!$I$2</f>
        <v>14.6599704693814</v>
      </c>
      <c r="E1422" s="8" t="n">
        <f aca="false">(GrassHrFlux!K1422*18.0152*GrassTree!$C$31*GrassTree!$C$31*2.45*0.5)/TreeCalculations!$I$2/TreeCalculations!$I$2</f>
        <v>2.07445028</v>
      </c>
      <c r="F1422" s="10" t="n">
        <f aca="false">D1422+(0.5*GrassWatbal!F1422*GrassTree!$C$31*GrassTree!$C$31/18.0152*40.7*60*60)/TreeCalculations!$I$2/TreeCalculations!$I$2 + (0.5*GrassWatbal!G1422*GrassTree!$C$31*GrassTree!$C$31/18.0152*40.7*60*60)/TreeCalculations!$I$2/TreeCalculations!$I$2</f>
        <v>14.6599704693814</v>
      </c>
      <c r="G1422" s="5" t="n">
        <f aca="false">GrassWatbal!AA1422-GrassWatbal!W1422-F1422</f>
        <v>74.8319295306186</v>
      </c>
      <c r="H1422" s="11" t="n">
        <f aca="false">GrassWatbal!AA1422+GrassWatbal!W1422-F1422</f>
        <v>85.5583295306186</v>
      </c>
      <c r="I1422" s="6" t="n">
        <f aca="false">GrassWatbal!W1422</f>
        <v>5.3632</v>
      </c>
      <c r="J1422" s="7" t="n">
        <f aca="false">GrassHrFlux!P1422-GrassHrFlux!P1421</f>
        <v>0.27</v>
      </c>
      <c r="K1422" s="7" t="n">
        <f aca="false">TreeCalculations!$J$2*TreeCalculations!$K$2*(J1422/TreeCalculations!$L$2)</f>
        <v>0.000353871756096574</v>
      </c>
      <c r="L1422" s="2" t="n">
        <f aca="false">OliveWatbal!V1422/(OliveTree!$C$31*2*OliveTree!$C$31*2)</f>
        <v>-49.822352</v>
      </c>
      <c r="M1422" s="12" t="n">
        <f aca="false">OliveWatbal!AA1422</f>
        <v>88.6785</v>
      </c>
      <c r="N1422" s="8" t="n">
        <f aca="false">(0.5*OliveWatbal!J1422*OliveTree!$C$31*OliveTree!$C$31/18.0152*40.7*60*60)/TreeCalculations!$I$3/TreeCalculations!$I$3</f>
        <v>101.82681291354</v>
      </c>
      <c r="O1422" s="8" t="n">
        <f aca="false">(OliveHrFlx!K1422*18.0152*OliveTree!$C$31*OliveTree!$C$31*2.45*0.5)/TreeCalculations!$I$3/TreeCalculations!$I$3</f>
        <v>14.889697914</v>
      </c>
      <c r="P1422" s="4" t="n">
        <f aca="false">N1422+(0.5*OliveWatbal!F1422*OliveTree!$C$31*OliveTree!$C$31/18.0152*40.7*60*60)/TreeCalculations!$I$3/TreeCalculations!$I$3 + (0.5*OliveWatbal!G1422*OliveTree!$C$31*OliveTree!$C$31/18.0152*40.7*60*60)/TreeCalculations!$I$3/TreeCalculations!$I$3</f>
        <v>101.82681291354</v>
      </c>
      <c r="Q1422" s="11" t="n">
        <f aca="false">OliveWatbal!AA1422-OliveWatbal!W1422-F1422</f>
        <v>70.0519295306186</v>
      </c>
      <c r="R1422" s="11" t="n">
        <f aca="false">OliveWatbal!AA1422+OliveWatbal!W1422-F1422</f>
        <v>77.9851295306186</v>
      </c>
      <c r="S1422" s="6" t="n">
        <f aca="false">OliveWatbal!W1422</f>
        <v>3.9666</v>
      </c>
      <c r="T1422" s="7" t="n">
        <f aca="false">OliveHrFlx!P1422-OliveHrFlx!P1421</f>
        <v>0.280000000000001</v>
      </c>
      <c r="U1422" s="7" t="n">
        <f aca="false">TreeCalculations!$J$3*TreeCalculations!$K$3*(T1422/TreeCalculations!$L$3)</f>
        <v>0.00917445293583715</v>
      </c>
    </row>
    <row r="1423" customFormat="false" ht="12.8" hidden="false" customHeight="false" outlineLevel="0" collapsed="false">
      <c r="C1423" s="2" t="n">
        <f aca="false">GrassWatbal!AA1423</f>
        <v>69.5296</v>
      </c>
      <c r="D1423" s="3" t="n">
        <f aca="false">(0.5*GrassWatbal!J1423*GrassTree!$C$31*GrassTree!$C$31/18.0152*40.7*60*60)/TreeCalculations!$I$2/TreeCalculations!$I$2</f>
        <v>12.4192925973622</v>
      </c>
      <c r="E1423" s="8" t="n">
        <f aca="false">(GrassHrFlux!K1423*18.0152*GrassTree!$C$31*GrassTree!$C$31*2.45*0.5)/TreeCalculations!$I$2/TreeCalculations!$I$2</f>
        <v>3.15581266</v>
      </c>
      <c r="F1423" s="10" t="n">
        <f aca="false">D1423+(0.5*GrassWatbal!F1423*GrassTree!$C$31*GrassTree!$C$31/18.0152*40.7*60*60)/TreeCalculations!$I$2/TreeCalculations!$I$2 + (0.5*GrassWatbal!G1423*GrassTree!$C$31*GrassTree!$C$31/18.0152*40.7*60*60)/TreeCalculations!$I$2/TreeCalculations!$I$2</f>
        <v>12.4192925973622</v>
      </c>
      <c r="G1423" s="5" t="n">
        <f aca="false">GrassWatbal!AA1423-GrassWatbal!W1423-F1423</f>
        <v>55.2805074026378</v>
      </c>
      <c r="H1423" s="11" t="n">
        <f aca="false">GrassWatbal!AA1423+GrassWatbal!W1423-F1423</f>
        <v>58.9401074026378</v>
      </c>
      <c r="I1423" s="6" t="n">
        <f aca="false">GrassWatbal!W1423</f>
        <v>1.8298</v>
      </c>
      <c r="J1423" s="7" t="n">
        <f aca="false">GrassHrFlux!P1423-GrassHrFlux!P1422</f>
        <v>-0.0500000000000007</v>
      </c>
      <c r="K1423" s="7" t="n">
        <f aca="false">TreeCalculations!$J$2*TreeCalculations!$K$2*(J1423/TreeCalculations!$L$2)</f>
        <v>-6.55318066845517E-005</v>
      </c>
      <c r="L1423" s="2" t="n">
        <f aca="false">OliveWatbal!V1423/(OliveTree!$C$31*2*OliveTree!$C$31*2)</f>
        <v>-35.654448</v>
      </c>
      <c r="M1423" s="12" t="n">
        <f aca="false">OliveWatbal!AA1423</f>
        <v>65.1426</v>
      </c>
      <c r="N1423" s="8" t="n">
        <f aca="false">(0.5*OliveWatbal!J1423*OliveTree!$C$31*OliveTree!$C$31/18.0152*40.7*60*60)/TreeCalculations!$I$3/TreeCalculations!$I$3</f>
        <v>88.899199564812</v>
      </c>
      <c r="O1423" s="8" t="n">
        <f aca="false">(OliveHrFlx!K1423*18.0152*OliveTree!$C$31*OliveTree!$C$31*2.45*0.5)/TreeCalculations!$I$3/TreeCalculations!$I$3</f>
        <v>21.56104174</v>
      </c>
      <c r="P1423" s="4" t="n">
        <f aca="false">N1423+(0.5*OliveWatbal!F1423*OliveTree!$C$31*OliveTree!$C$31/18.0152*40.7*60*60)/TreeCalculations!$I$3/TreeCalculations!$I$3 + (0.5*OliveWatbal!G1423*OliveTree!$C$31*OliveTree!$C$31/18.0152*40.7*60*60)/TreeCalculations!$I$3/TreeCalculations!$I$3</f>
        <v>88.899199564812</v>
      </c>
      <c r="Q1423" s="11" t="n">
        <f aca="false">OliveWatbal!AA1423-OliveWatbal!W1423-F1423</f>
        <v>52.0693074026378</v>
      </c>
      <c r="R1423" s="11" t="n">
        <f aca="false">OliveWatbal!AA1423+OliveWatbal!W1423-F1423</f>
        <v>53.3773074026378</v>
      </c>
      <c r="S1423" s="6" t="n">
        <f aca="false">OliveWatbal!W1423</f>
        <v>0.654</v>
      </c>
      <c r="T1423" s="7" t="n">
        <f aca="false">OliveHrFlx!P1423-OliveHrFlx!P1422</f>
        <v>-0.0900000000000016</v>
      </c>
      <c r="U1423" s="7" t="n">
        <f aca="false">TreeCalculations!$J$3*TreeCalculations!$K$3*(T1423/TreeCalculations!$L$3)</f>
        <v>-0.00294893130080484</v>
      </c>
    </row>
    <row r="1424" customFormat="false" ht="12.8" hidden="false" customHeight="false" outlineLevel="0" collapsed="false">
      <c r="C1424" s="2" t="n">
        <f aca="false">GrassWatbal!AA1424</f>
        <v>111.0538</v>
      </c>
      <c r="D1424" s="3" t="n">
        <f aca="false">(0.5*GrassWatbal!J1424*GrassTree!$C$31*GrassTree!$C$31/18.0152*40.7*60*60)/TreeCalculations!$I$2/TreeCalculations!$I$2</f>
        <v>18.9054653847862</v>
      </c>
      <c r="E1424" s="8" t="n">
        <f aca="false">(GrassHrFlux!K1424*18.0152*GrassTree!$C$31*GrassTree!$C$31*2.45*0.5)/TreeCalculations!$I$2/TreeCalculations!$I$2</f>
        <v>3.857594776</v>
      </c>
      <c r="F1424" s="10" t="n">
        <f aca="false">D1424+(0.5*GrassWatbal!F1424*GrassTree!$C$31*GrassTree!$C$31/18.0152*40.7*60*60)/TreeCalculations!$I$2/TreeCalculations!$I$2 + (0.5*GrassWatbal!G1424*GrassTree!$C$31*GrassTree!$C$31/18.0152*40.7*60*60)/TreeCalculations!$I$2/TreeCalculations!$I$2</f>
        <v>18.9054653847862</v>
      </c>
      <c r="G1424" s="5" t="n">
        <f aca="false">GrassWatbal!AA1424-GrassWatbal!W1424-F1424</f>
        <v>91.9735346152138</v>
      </c>
      <c r="H1424" s="11" t="n">
        <f aca="false">GrassWatbal!AA1424+GrassWatbal!W1424-F1424</f>
        <v>92.3231346152138</v>
      </c>
      <c r="I1424" s="6" t="n">
        <f aca="false">GrassWatbal!W1424</f>
        <v>0.1748</v>
      </c>
      <c r="J1424" s="7" t="n">
        <f aca="false">GrassHrFlux!P1424-GrassHrFlux!P1423</f>
        <v>0.31</v>
      </c>
      <c r="K1424" s="7" t="n">
        <f aca="false">TreeCalculations!$J$2*TreeCalculations!$K$2*(J1424/TreeCalculations!$L$2)</f>
        <v>0.000406297201444215</v>
      </c>
      <c r="L1424" s="2" t="n">
        <f aca="false">OliveWatbal!V1424/(OliveTree!$C$31*2*OliveTree!$C$31*2)</f>
        <v>-59.102568</v>
      </c>
      <c r="M1424" s="12" t="n">
        <f aca="false">OliveWatbal!AA1424</f>
        <v>103.7328</v>
      </c>
      <c r="N1424" s="8" t="n">
        <f aca="false">(0.5*OliveWatbal!J1424*OliveTree!$C$31*OliveTree!$C$31/18.0152*40.7*60*60)/TreeCalculations!$I$3/TreeCalculations!$I$3</f>
        <v>128.731213641814</v>
      </c>
      <c r="O1424" s="8" t="n">
        <f aca="false">(OliveHrFlx!K1424*18.0152*OliveTree!$C$31*OliveTree!$C$31*2.45*0.5)/TreeCalculations!$I$3/TreeCalculations!$I$3</f>
        <v>25.972558878</v>
      </c>
      <c r="P1424" s="4" t="n">
        <f aca="false">N1424+(0.5*OliveWatbal!F1424*OliveTree!$C$31*OliveTree!$C$31/18.0152*40.7*60*60)/TreeCalculations!$I$3/TreeCalculations!$I$3 + (0.5*OliveWatbal!G1424*OliveTree!$C$31*OliveTree!$C$31/18.0152*40.7*60*60)/TreeCalculations!$I$3/TreeCalculations!$I$3</f>
        <v>128.731213641814</v>
      </c>
      <c r="Q1424" s="11" t="n">
        <f aca="false">OliveWatbal!AA1424-OliveWatbal!W1424-F1424</f>
        <v>85.3598346152138</v>
      </c>
      <c r="R1424" s="11" t="n">
        <f aca="false">OliveWatbal!AA1424+OliveWatbal!W1424-F1424</f>
        <v>84.2948346152138</v>
      </c>
      <c r="S1424" s="6" t="n">
        <f aca="false">OliveWatbal!W1424</f>
        <v>-0.5325</v>
      </c>
      <c r="T1424" s="7" t="n">
        <f aca="false">OliveHrFlx!P1424-OliveHrFlx!P1423</f>
        <v>0.289999999999999</v>
      </c>
      <c r="U1424" s="7" t="n">
        <f aca="false">TreeCalculations!$J$3*TreeCalculations!$K$3*(T1424/TreeCalculations!$L$3)</f>
        <v>0.00950211196925983</v>
      </c>
    </row>
    <row r="1425" customFormat="false" ht="12.8" hidden="false" customHeight="false" outlineLevel="0" collapsed="false">
      <c r="C1425" s="2" t="n">
        <f aca="false">GrassWatbal!AA1425</f>
        <v>124.2774</v>
      </c>
      <c r="D1425" s="3" t="n">
        <f aca="false">(0.5*GrassWatbal!J1425*GrassTree!$C$31*GrassTree!$C$31/18.0152*40.7*60*60)/TreeCalculations!$I$2/TreeCalculations!$I$2</f>
        <v>23.1346940361473</v>
      </c>
      <c r="E1425" s="8" t="n">
        <f aca="false">(GrassHrFlux!K1425*18.0152*GrassTree!$C$31*GrassTree!$C$31*2.45*0.5)/TreeCalculations!$I$2/TreeCalculations!$I$2</f>
        <v>2.36134234</v>
      </c>
      <c r="F1425" s="10" t="n">
        <f aca="false">D1425+(0.5*GrassWatbal!F1425*GrassTree!$C$31*GrassTree!$C$31/18.0152*40.7*60*60)/TreeCalculations!$I$2/TreeCalculations!$I$2 + (0.5*GrassWatbal!G1425*GrassTree!$C$31*GrassTree!$C$31/18.0152*40.7*60*60)/TreeCalculations!$I$2/TreeCalculations!$I$2</f>
        <v>23.1346940361473</v>
      </c>
      <c r="G1425" s="5" t="n">
        <f aca="false">GrassWatbal!AA1425-GrassWatbal!W1425-F1425</f>
        <v>104.282705963853</v>
      </c>
      <c r="H1425" s="11" t="n">
        <f aca="false">GrassWatbal!AA1425+GrassWatbal!W1425-F1425</f>
        <v>98.0027059638527</v>
      </c>
      <c r="I1425" s="6" t="n">
        <f aca="false">GrassWatbal!W1425</f>
        <v>-3.14</v>
      </c>
      <c r="J1425" s="7" t="n">
        <f aca="false">GrassHrFlux!P1425-GrassHrFlux!P1424</f>
        <v>-0.470000000000001</v>
      </c>
      <c r="K1425" s="7" t="n">
        <f aca="false">TreeCalculations!$J$2*TreeCalculations!$K$2*(J1425/TreeCalculations!$L$2)</f>
        <v>-0.000615998982834778</v>
      </c>
      <c r="L1425" s="2" t="n">
        <f aca="false">OliveWatbal!V1425/(OliveTree!$C$31*2*OliveTree!$C$31*2)</f>
        <v>-66.719164</v>
      </c>
      <c r="M1425" s="12" t="n">
        <f aca="false">OliveWatbal!AA1425</f>
        <v>115.9751</v>
      </c>
      <c r="N1425" s="8" t="n">
        <f aca="false">(0.5*OliveWatbal!J1425*OliveTree!$C$31*OliveTree!$C$31/18.0152*40.7*60*60)/TreeCalculations!$I$3/TreeCalculations!$I$3</f>
        <v>155.066295128558</v>
      </c>
      <c r="O1425" s="8" t="n">
        <f aca="false">(OliveHrFlx!K1425*18.0152*OliveTree!$C$31*OliveTree!$C$31*2.45*0.5)/TreeCalculations!$I$3/TreeCalculations!$I$3</f>
        <v>16.81628844</v>
      </c>
      <c r="P1425" s="4" t="n">
        <f aca="false">N1425+(0.5*OliveWatbal!F1425*OliveTree!$C$31*OliveTree!$C$31/18.0152*40.7*60*60)/TreeCalculations!$I$3/TreeCalculations!$I$3 + (0.5*OliveWatbal!G1425*OliveTree!$C$31*OliveTree!$C$31/18.0152*40.7*60*60)/TreeCalculations!$I$3/TreeCalculations!$I$3</f>
        <v>155.066295128558</v>
      </c>
      <c r="Q1425" s="11" t="n">
        <f aca="false">OliveWatbal!AA1425-OliveWatbal!W1425-F1425</f>
        <v>96.4696059638527</v>
      </c>
      <c r="R1425" s="11" t="n">
        <f aca="false">OliveWatbal!AA1425+OliveWatbal!W1425-F1425</f>
        <v>89.2112059638527</v>
      </c>
      <c r="S1425" s="6" t="n">
        <f aca="false">OliveWatbal!W1425</f>
        <v>-3.6292</v>
      </c>
      <c r="T1425" s="7" t="n">
        <f aca="false">OliveHrFlx!P1425-OliveHrFlx!P1424</f>
        <v>-0.429999999999998</v>
      </c>
      <c r="U1425" s="7" t="n">
        <f aca="false">TreeCalculations!$J$3*TreeCalculations!$K$3*(T1425/TreeCalculations!$L$3)</f>
        <v>-0.0140893384371784</v>
      </c>
    </row>
    <row r="1426" customFormat="false" ht="12.8" hidden="false" customHeight="false" outlineLevel="0" collapsed="false">
      <c r="C1426" s="2" t="n">
        <f aca="false">GrassWatbal!AA1426</f>
        <v>40.5113</v>
      </c>
      <c r="D1426" s="3" t="n">
        <f aca="false">(0.5*GrassWatbal!J1426*GrassTree!$C$31*GrassTree!$C$31/18.0152*40.7*60*60)/TreeCalculations!$I$2/TreeCalculations!$I$2</f>
        <v>14.1191171899285</v>
      </c>
      <c r="E1426" s="8" t="n">
        <f aca="false">(GrassHrFlux!K1426*18.0152*GrassTree!$C$31*GrassTree!$C$31*2.45*0.5)/TreeCalculations!$I$2/TreeCalculations!$I$2</f>
        <v>2.169345346</v>
      </c>
      <c r="F1426" s="10" t="n">
        <f aca="false">D1426+(0.5*GrassWatbal!F1426*GrassTree!$C$31*GrassTree!$C$31/18.0152*40.7*60*60)/TreeCalculations!$I$2/TreeCalculations!$I$2 + (0.5*GrassWatbal!G1426*GrassTree!$C$31*GrassTree!$C$31/18.0152*40.7*60*60)/TreeCalculations!$I$2/TreeCalculations!$I$2</f>
        <v>14.1191171899285</v>
      </c>
      <c r="G1426" s="5" t="n">
        <f aca="false">GrassWatbal!AA1426-GrassWatbal!W1426-F1426</f>
        <v>25.4928828100715</v>
      </c>
      <c r="H1426" s="11" t="n">
        <f aca="false">GrassWatbal!AA1426+GrassWatbal!W1426-F1426</f>
        <v>27.2914828100715</v>
      </c>
      <c r="I1426" s="6" t="n">
        <f aca="false">GrassWatbal!W1426</f>
        <v>0.8993</v>
      </c>
      <c r="J1426" s="7" t="n">
        <f aca="false">GrassHrFlux!P1426-GrassHrFlux!P1425</f>
        <v>-0.879999999999999</v>
      </c>
      <c r="K1426" s="7" t="n">
        <f aca="false">TreeCalculations!$J$2*TreeCalculations!$K$2*(J1426/TreeCalculations!$L$2)</f>
        <v>-0.00115335979764809</v>
      </c>
      <c r="L1426" s="2" t="n">
        <f aca="false">OliveWatbal!V1426/(OliveTree!$C$31*2*OliveTree!$C$31*2)</f>
        <v>-19.948688</v>
      </c>
      <c r="M1426" s="12" t="n">
        <f aca="false">OliveWatbal!AA1426</f>
        <v>38.1403</v>
      </c>
      <c r="N1426" s="8" t="n">
        <f aca="false">(0.5*OliveWatbal!J1426*OliveTree!$C$31*OliveTree!$C$31/18.0152*40.7*60*60)/TreeCalculations!$I$3/TreeCalculations!$I$3</f>
        <v>100.391315111683</v>
      </c>
      <c r="O1426" s="8" t="n">
        <f aca="false">(OliveHrFlx!K1426*18.0152*OliveTree!$C$31*OliveTree!$C$31*2.45*0.5)/TreeCalculations!$I$3/TreeCalculations!$I$3</f>
        <v>15.430379104</v>
      </c>
      <c r="P1426" s="4" t="n">
        <f aca="false">N1426+(0.5*OliveWatbal!F1426*OliveTree!$C$31*OliveTree!$C$31/18.0152*40.7*60*60)/TreeCalculations!$I$3/TreeCalculations!$I$3 + (0.5*OliveWatbal!G1426*OliveTree!$C$31*OliveTree!$C$31/18.0152*40.7*60*60)/TreeCalculations!$I$3/TreeCalculations!$I$3</f>
        <v>100.391315111683</v>
      </c>
      <c r="Q1426" s="11" t="n">
        <f aca="false">OliveWatbal!AA1426-OliveWatbal!W1426-F1426</f>
        <v>24.0304828100715</v>
      </c>
      <c r="R1426" s="11" t="n">
        <f aca="false">OliveWatbal!AA1426+OliveWatbal!W1426-F1426</f>
        <v>24.0118828100715</v>
      </c>
      <c r="S1426" s="6" t="n">
        <f aca="false">OliveWatbal!W1426</f>
        <v>-0.0093</v>
      </c>
      <c r="T1426" s="7" t="n">
        <f aca="false">OliveHrFlx!P1426-OliveHrFlx!P1425</f>
        <v>-0.870000000000001</v>
      </c>
      <c r="U1426" s="7" t="n">
        <f aca="false">TreeCalculations!$J$3*TreeCalculations!$K$3*(T1426/TreeCalculations!$L$3)</f>
        <v>-0.0285063359077796</v>
      </c>
    </row>
    <row r="1427" customFormat="false" ht="12.8" hidden="false" customHeight="false" outlineLevel="0" collapsed="false">
      <c r="C1427" s="2" t="n">
        <f aca="false">GrassWatbal!AA1427</f>
        <v>65.4475</v>
      </c>
      <c r="D1427" s="3" t="n">
        <f aca="false">(0.5*GrassWatbal!J1427*GrassTree!$C$31*GrassTree!$C$31/18.0152*40.7*60*60)/TreeCalculations!$I$2/TreeCalculations!$I$2</f>
        <v>12.9804787068698</v>
      </c>
      <c r="E1427" s="8" t="n">
        <f aca="false">(GrassHrFlux!K1427*18.0152*GrassTree!$C$31*GrassTree!$C$31*2.45*0.5)/TreeCalculations!$I$2/TreeCalculations!$I$2</f>
        <v>2.076657142</v>
      </c>
      <c r="F1427" s="10" t="n">
        <f aca="false">D1427+(0.5*GrassWatbal!F1427*GrassTree!$C$31*GrassTree!$C$31/18.0152*40.7*60*60)/TreeCalculations!$I$2/TreeCalculations!$I$2 + (0.5*GrassWatbal!G1427*GrassTree!$C$31*GrassTree!$C$31/18.0152*40.7*60*60)/TreeCalculations!$I$2/TreeCalculations!$I$2</f>
        <v>12.9804787068698</v>
      </c>
      <c r="G1427" s="5" t="n">
        <f aca="false">GrassWatbal!AA1427-GrassWatbal!W1427-F1427</f>
        <v>45.6266212931302</v>
      </c>
      <c r="H1427" s="11" t="n">
        <f aca="false">GrassWatbal!AA1427+GrassWatbal!W1427-F1427</f>
        <v>59.3074212931303</v>
      </c>
      <c r="I1427" s="6" t="n">
        <f aca="false">GrassWatbal!W1427</f>
        <v>6.8404</v>
      </c>
      <c r="J1427" s="7" t="n">
        <f aca="false">GrassHrFlux!P1427-GrassHrFlux!P1426</f>
        <v>-0.120000000000001</v>
      </c>
      <c r="K1427" s="7" t="n">
        <f aca="false">TreeCalculations!$J$2*TreeCalculations!$K$2*(J1427/TreeCalculations!$L$2)</f>
        <v>-0.000157276336042923</v>
      </c>
      <c r="L1427" s="2" t="n">
        <f aca="false">OliveWatbal!V1427/(OliveTree!$C$31*2*OliveTree!$C$31*2)</f>
        <v>-33.77568</v>
      </c>
      <c r="M1427" s="12" t="n">
        <f aca="false">OliveWatbal!AA1427</f>
        <v>61.3195</v>
      </c>
      <c r="N1427" s="8" t="n">
        <f aca="false">(0.5*OliveWatbal!J1427*OliveTree!$C$31*OliveTree!$C$31/18.0152*40.7*60*60)/TreeCalculations!$I$3/TreeCalculations!$I$3</f>
        <v>92.1199198454638</v>
      </c>
      <c r="O1427" s="8" t="n">
        <f aca="false">(OliveHrFlx!K1427*18.0152*OliveTree!$C$31*OliveTree!$C$31*2.45*0.5)/TreeCalculations!$I$3/TreeCalculations!$I$3</f>
        <v>14.876456742</v>
      </c>
      <c r="P1427" s="4" t="n">
        <f aca="false">N1427+(0.5*OliveWatbal!F1427*OliveTree!$C$31*OliveTree!$C$31/18.0152*40.7*60*60)/TreeCalculations!$I$3/TreeCalculations!$I$3 + (0.5*OliveWatbal!G1427*OliveTree!$C$31*OliveTree!$C$31/18.0152*40.7*60*60)/TreeCalculations!$I$3/TreeCalculations!$I$3</f>
        <v>92.1199198454638</v>
      </c>
      <c r="Q1427" s="11" t="n">
        <f aca="false">OliveWatbal!AA1427-OliveWatbal!W1427-F1427</f>
        <v>42.3194212931302</v>
      </c>
      <c r="R1427" s="11" t="n">
        <f aca="false">OliveWatbal!AA1427+OliveWatbal!W1427-F1427</f>
        <v>54.3586212931302</v>
      </c>
      <c r="S1427" s="6" t="n">
        <f aca="false">OliveWatbal!W1427</f>
        <v>6.0196</v>
      </c>
      <c r="T1427" s="7" t="n">
        <f aca="false">OliveHrFlx!P1427-OliveHrFlx!P1426</f>
        <v>-0.119999999999999</v>
      </c>
      <c r="U1427" s="7" t="n">
        <f aca="false">TreeCalculations!$J$3*TreeCalculations!$K$3*(T1427/TreeCalculations!$L$3)</f>
        <v>-0.00393190840107302</v>
      </c>
    </row>
    <row r="1428" customFormat="false" ht="12.8" hidden="false" customHeight="false" outlineLevel="0" collapsed="false">
      <c r="C1428" s="2" t="n">
        <f aca="false">GrassWatbal!AA1428</f>
        <v>69.9365</v>
      </c>
      <c r="D1428" s="3" t="n">
        <f aca="false">(0.5*GrassWatbal!J1428*GrassTree!$C$31*GrassTree!$C$31/18.0152*40.7*60*60)/TreeCalculations!$I$2/TreeCalculations!$I$2</f>
        <v>12.4274257293841</v>
      </c>
      <c r="E1428" s="8" t="n">
        <f aca="false">(GrassHrFlux!K1428*18.0152*GrassTree!$C$31*GrassTree!$C$31*2.45*0.5)/TreeCalculations!$I$2/TreeCalculations!$I$2</f>
        <v>2.67030302</v>
      </c>
      <c r="F1428" s="10" t="n">
        <f aca="false">D1428+(0.5*GrassWatbal!F1428*GrassTree!$C$31*GrassTree!$C$31/18.0152*40.7*60*60)/TreeCalculations!$I$2/TreeCalculations!$I$2 + (0.5*GrassWatbal!G1428*GrassTree!$C$31*GrassTree!$C$31/18.0152*40.7*60*60)/TreeCalculations!$I$2/TreeCalculations!$I$2</f>
        <v>12.4274257293841</v>
      </c>
      <c r="G1428" s="5" t="n">
        <f aca="false">GrassWatbal!AA1428-GrassWatbal!W1428-F1428</f>
        <v>51.4816742706159</v>
      </c>
      <c r="H1428" s="11" t="n">
        <f aca="false">GrassWatbal!AA1428+GrassWatbal!W1428-F1428</f>
        <v>63.5364742706159</v>
      </c>
      <c r="I1428" s="6" t="n">
        <f aca="false">GrassWatbal!W1428</f>
        <v>6.0274</v>
      </c>
      <c r="J1428" s="7" t="n">
        <f aca="false">GrassHrFlux!P1428-GrassHrFlux!P1427</f>
        <v>0.110000000000001</v>
      </c>
      <c r="K1428" s="7" t="n">
        <f aca="false">TreeCalculations!$J$2*TreeCalculations!$K$2*(J1428/TreeCalculations!$L$2)</f>
        <v>0.000144169974706013</v>
      </c>
      <c r="L1428" s="2" t="n">
        <f aca="false">OliveWatbal!V1428/(OliveTree!$C$31*2*OliveTree!$C$31*2)</f>
        <v>-36.24996</v>
      </c>
      <c r="M1428" s="12" t="n">
        <f aca="false">OliveWatbal!AA1428</f>
        <v>65.502</v>
      </c>
      <c r="N1428" s="8" t="n">
        <f aca="false">(0.5*OliveWatbal!J1428*OliveTree!$C$31*OliveTree!$C$31/18.0152*40.7*60*60)/TreeCalculations!$I$3/TreeCalculations!$I$3</f>
        <v>88.8138016785826</v>
      </c>
      <c r="O1428" s="8" t="n">
        <f aca="false">(OliveHrFlx!K1428*18.0152*OliveTree!$C$31*OliveTree!$C$31*2.45*0.5)/TreeCalculations!$I$3/TreeCalculations!$I$3</f>
        <v>19.065080818</v>
      </c>
      <c r="P1428" s="4" t="n">
        <f aca="false">N1428+(0.5*OliveWatbal!F1428*OliveTree!$C$31*OliveTree!$C$31/18.0152*40.7*60*60)/TreeCalculations!$I$3/TreeCalculations!$I$3 + (0.5*OliveWatbal!G1428*OliveTree!$C$31*OliveTree!$C$31/18.0152*40.7*60*60)/TreeCalculations!$I$3/TreeCalculations!$I$3</f>
        <v>88.8138016785826</v>
      </c>
      <c r="Q1428" s="11" t="n">
        <f aca="false">OliveWatbal!AA1428-OliveWatbal!W1428-F1428</f>
        <v>47.7431742706159</v>
      </c>
      <c r="R1428" s="11" t="n">
        <f aca="false">OliveWatbal!AA1428+OliveWatbal!W1428-F1428</f>
        <v>58.4059742706159</v>
      </c>
      <c r="S1428" s="6" t="n">
        <f aca="false">OliveWatbal!W1428</f>
        <v>5.3314</v>
      </c>
      <c r="T1428" s="7" t="n">
        <f aca="false">OliveHrFlx!P1428-OliveHrFlx!P1427</f>
        <v>0.0700000000000003</v>
      </c>
      <c r="U1428" s="7" t="n">
        <f aca="false">TreeCalculations!$J$3*TreeCalculations!$K$3*(T1428/TreeCalculations!$L$3)</f>
        <v>0.00229361323395929</v>
      </c>
    </row>
    <row r="1429" customFormat="false" ht="12.8" hidden="false" customHeight="false" outlineLevel="0" collapsed="false">
      <c r="C1429" s="2" t="n">
        <f aca="false">GrassWatbal!AA1429</f>
        <v>84.3836</v>
      </c>
      <c r="D1429" s="3" t="n">
        <f aca="false">(0.5*GrassWatbal!J1429*GrassTree!$C$31*GrassTree!$C$31/18.0152*40.7*60*60)/TreeCalculations!$I$2/TreeCalculations!$I$2</f>
        <v>15.9816044229317</v>
      </c>
      <c r="E1429" s="8" t="n">
        <f aca="false">(GrassHrFlux!K1429*18.0152*GrassTree!$C$31*GrassTree!$C$31*2.45*0.5)/TreeCalculations!$I$2/TreeCalculations!$I$2</f>
        <v>2.498167784</v>
      </c>
      <c r="F1429" s="10" t="n">
        <f aca="false">D1429+(0.5*GrassWatbal!F1429*GrassTree!$C$31*GrassTree!$C$31/18.0152*40.7*60*60)/TreeCalculations!$I$2/TreeCalculations!$I$2 + (0.5*GrassWatbal!G1429*GrassTree!$C$31*GrassTree!$C$31/18.0152*40.7*60*60)/TreeCalculations!$I$2/TreeCalculations!$I$2</f>
        <v>15.9816044229317</v>
      </c>
      <c r="G1429" s="5" t="n">
        <f aca="false">GrassWatbal!AA1429-GrassWatbal!W1429-F1429</f>
        <v>65.0219955770683</v>
      </c>
      <c r="H1429" s="11" t="n">
        <f aca="false">GrassWatbal!AA1429+GrassWatbal!W1429-F1429</f>
        <v>71.7819955770682</v>
      </c>
      <c r="I1429" s="6" t="n">
        <f aca="false">GrassWatbal!W1429</f>
        <v>3.38</v>
      </c>
      <c r="J1429" s="7" t="n">
        <f aca="false">GrassHrFlux!P1429-GrassHrFlux!P1428</f>
        <v>0.5</v>
      </c>
      <c r="K1429" s="7" t="n">
        <f aca="false">TreeCalculations!$J$2*TreeCalculations!$K$2*(J1429/TreeCalculations!$L$2)</f>
        <v>0.000655318066845508</v>
      </c>
      <c r="L1429" s="2" t="n">
        <f aca="false">OliveWatbal!V1429/(OliveTree!$C$31*2*OliveTree!$C$31*2)</f>
        <v>-52.680636</v>
      </c>
      <c r="M1429" s="12" t="n">
        <f aca="false">OliveWatbal!AA1429</f>
        <v>78.579</v>
      </c>
      <c r="N1429" s="8" t="n">
        <f aca="false">(0.5*OliveWatbal!J1429*OliveTree!$C$31*OliveTree!$C$31/18.0152*40.7*60*60)/TreeCalculations!$I$3/TreeCalculations!$I$3</f>
        <v>113.823182645766</v>
      </c>
      <c r="O1429" s="8" t="n">
        <f aca="false">(OliveHrFlx!K1429*18.0152*OliveTree!$C$31*OliveTree!$C$31*2.45*0.5)/TreeCalculations!$I$3/TreeCalculations!$I$3</f>
        <v>17.66593031</v>
      </c>
      <c r="P1429" s="4" t="n">
        <f aca="false">N1429+(0.5*OliveWatbal!F1429*OliveTree!$C$31*OliveTree!$C$31/18.0152*40.7*60*60)/TreeCalculations!$I$3/TreeCalculations!$I$3 + (0.5*OliveWatbal!G1429*OliveTree!$C$31*OliveTree!$C$31/18.0152*40.7*60*60)/TreeCalculations!$I$3/TreeCalculations!$I$3</f>
        <v>113.823182645766</v>
      </c>
      <c r="Q1429" s="11" t="n">
        <f aca="false">OliveWatbal!AA1429-OliveWatbal!W1429-F1429</f>
        <v>59.3470955770683</v>
      </c>
      <c r="R1429" s="11" t="n">
        <f aca="false">OliveWatbal!AA1429+OliveWatbal!W1429-F1429</f>
        <v>65.8476955770682</v>
      </c>
      <c r="S1429" s="6" t="n">
        <f aca="false">OliveWatbal!W1429</f>
        <v>3.2503</v>
      </c>
      <c r="T1429" s="7" t="n">
        <f aca="false">OliveHrFlx!P1429-OliveHrFlx!P1428</f>
        <v>0.52</v>
      </c>
      <c r="U1429" s="7" t="n">
        <f aca="false">TreeCalculations!$J$3*TreeCalculations!$K$3*(T1429/TreeCalculations!$L$3)</f>
        <v>0.0170382697379832</v>
      </c>
    </row>
    <row r="1430" customFormat="false" ht="12.8" hidden="false" customHeight="false" outlineLevel="0" collapsed="false">
      <c r="C1430" s="2" t="n">
        <f aca="false">GrassWatbal!AA1430</f>
        <v>43.7486</v>
      </c>
      <c r="D1430" s="3" t="n">
        <f aca="false">(0.5*GrassWatbal!J1430*GrassTree!$C$31*GrassTree!$C$31/18.0152*40.7*60*60)/TreeCalculations!$I$2/TreeCalculations!$I$2</f>
        <v>14.9446300901461</v>
      </c>
      <c r="E1430" s="8" t="n">
        <f aca="false">(GrassHrFlux!K1430*18.0152*GrassTree!$C$31*GrassTree!$C$31*2.45*0.5)/TreeCalculations!$I$2/TreeCalculations!$I$2</f>
        <v>2.26203355</v>
      </c>
      <c r="F1430" s="10" t="n">
        <f aca="false">D1430+(0.5*GrassWatbal!F1430*GrassTree!$C$31*GrassTree!$C$31/18.0152*40.7*60*60)/TreeCalculations!$I$2/TreeCalculations!$I$2 + (0.5*GrassWatbal!G1430*GrassTree!$C$31*GrassTree!$C$31/18.0152*40.7*60*60)/TreeCalculations!$I$2/TreeCalculations!$I$2</f>
        <v>14.9446300901461</v>
      </c>
      <c r="G1430" s="5" t="n">
        <f aca="false">GrassWatbal!AA1430-GrassWatbal!W1430-F1430</f>
        <v>30.2939699098539</v>
      </c>
      <c r="H1430" s="11" t="n">
        <f aca="false">GrassWatbal!AA1430+GrassWatbal!W1430-F1430</f>
        <v>27.3139699098539</v>
      </c>
      <c r="I1430" s="6" t="n">
        <f aca="false">GrassWatbal!W1430</f>
        <v>-1.49</v>
      </c>
      <c r="J1430" s="7" t="n">
        <f aca="false">GrassHrFlux!P1430-GrassHrFlux!P1429</f>
        <v>-0.300000000000001</v>
      </c>
      <c r="K1430" s="7" t="n">
        <f aca="false">TreeCalculations!$J$2*TreeCalculations!$K$2*(J1430/TreeCalculations!$L$2)</f>
        <v>-0.000393190840107306</v>
      </c>
      <c r="L1430" s="2" t="n">
        <f aca="false">OliveWatbal!V1430/(OliveTree!$C$31*2*OliveTree!$C$31*2)</f>
        <v>-22.007508</v>
      </c>
      <c r="M1430" s="12" t="n">
        <f aca="false">OliveWatbal!AA1430</f>
        <v>41.1552</v>
      </c>
      <c r="N1430" s="8" t="n">
        <f aca="false">(0.5*OliveWatbal!J1430*OliveTree!$C$31*OliveTree!$C$31/18.0152*40.7*60*60)/TreeCalculations!$I$3/TreeCalculations!$I$3</f>
        <v>105.474522625339</v>
      </c>
      <c r="O1430" s="8" t="n">
        <f aca="false">(OliveHrFlx!K1430*18.0152*OliveTree!$C$31*OliveTree!$C$31*2.45*0.5)/TreeCalculations!$I$3/TreeCalculations!$I$3</f>
        <v>16.251331768</v>
      </c>
      <c r="P1430" s="4" t="n">
        <f aca="false">N1430+(0.5*OliveWatbal!F1430*OliveTree!$C$31*OliveTree!$C$31/18.0152*40.7*60*60)/TreeCalculations!$I$3/TreeCalculations!$I$3 + (0.5*OliveWatbal!G1430*OliveTree!$C$31*OliveTree!$C$31/18.0152*40.7*60*60)/TreeCalculations!$I$3/TreeCalculations!$I$3</f>
        <v>105.474522625339</v>
      </c>
      <c r="Q1430" s="11" t="n">
        <f aca="false">OliveWatbal!AA1430-OliveWatbal!W1430-F1430</f>
        <v>28.2780699098539</v>
      </c>
      <c r="R1430" s="11" t="n">
        <f aca="false">OliveWatbal!AA1430+OliveWatbal!W1430-F1430</f>
        <v>24.1430699098539</v>
      </c>
      <c r="S1430" s="6" t="n">
        <f aca="false">OliveWatbal!W1430</f>
        <v>-2.0675</v>
      </c>
      <c r="T1430" s="7" t="n">
        <f aca="false">OliveHrFlx!P1430-OliveHrFlx!P1429</f>
        <v>-0.289999999999999</v>
      </c>
      <c r="U1430" s="7" t="n">
        <f aca="false">TreeCalculations!$J$3*TreeCalculations!$K$3*(T1430/TreeCalculations!$L$3)</f>
        <v>-0.00950211196925983</v>
      </c>
    </row>
    <row r="1431" customFormat="false" ht="12.8" hidden="false" customHeight="false" outlineLevel="0" collapsed="false">
      <c r="C1431" s="2" t="n">
        <f aca="false">GrassWatbal!AA1431</f>
        <v>32.6507</v>
      </c>
      <c r="D1431" s="3" t="n">
        <f aca="false">(0.5*GrassWatbal!J1431*GrassTree!$C$31*GrassTree!$C$31/18.0152*40.7*60*60)/TreeCalculations!$I$2/TreeCalculations!$I$2</f>
        <v>13.5253985523336</v>
      </c>
      <c r="E1431" s="8" t="n">
        <f aca="false">(GrassHrFlux!K1431*18.0152*GrassTree!$C$31*GrassTree!$C$31*2.45*0.5)/TreeCalculations!$I$2/TreeCalculations!$I$2</f>
        <v>0</v>
      </c>
      <c r="F1431" s="10" t="n">
        <f aca="false">D1431+(0.5*GrassWatbal!F1431*GrassTree!$C$31*GrassTree!$C$31/18.0152*40.7*60*60)/TreeCalculations!$I$2/TreeCalculations!$I$2 + (0.5*GrassWatbal!G1431*GrassTree!$C$31*GrassTree!$C$31/18.0152*40.7*60*60)/TreeCalculations!$I$2/TreeCalculations!$I$2</f>
        <v>13.5253985523336</v>
      </c>
      <c r="G1431" s="5" t="n">
        <f aca="false">GrassWatbal!AA1431-GrassWatbal!W1431-F1431</f>
        <v>17.9604014476664</v>
      </c>
      <c r="H1431" s="11" t="n">
        <f aca="false">GrassWatbal!AA1431+GrassWatbal!W1431-F1431</f>
        <v>20.2902014476664</v>
      </c>
      <c r="I1431" s="6" t="n">
        <f aca="false">GrassWatbal!W1431</f>
        <v>1.1649</v>
      </c>
      <c r="J1431" s="7" t="n">
        <f aca="false">GrassHrFlux!P1431-GrassHrFlux!P1430</f>
        <v>0.720000000000001</v>
      </c>
      <c r="K1431" s="7" t="n">
        <f aca="false">TreeCalculations!$J$2*TreeCalculations!$K$2*(J1431/TreeCalculations!$L$2)</f>
        <v>0.000943658016257532</v>
      </c>
      <c r="L1431" s="2" t="n">
        <f aca="false">OliveWatbal!V1431/(OliveTree!$C$31*2*OliveTree!$C$31*2)</f>
        <v>-15.827432</v>
      </c>
      <c r="M1431" s="12" t="n">
        <f aca="false">OliveWatbal!AA1431</f>
        <v>30.8287</v>
      </c>
      <c r="N1431" s="8" t="n">
        <f aca="false">(0.5*OliveWatbal!J1431*OliveTree!$C$31*OliveTree!$C$31/18.0152*40.7*60*60)/TreeCalculations!$I$3/TreeCalculations!$I$3</f>
        <v>97.0282650206492</v>
      </c>
      <c r="O1431" s="8" t="n">
        <f aca="false">(OliveHrFlx!K1431*18.0152*OliveTree!$C$31*OliveTree!$C$31*2.45*0.5)/TreeCalculations!$I$3/TreeCalculations!$I$3</f>
        <v>0</v>
      </c>
      <c r="P1431" s="4" t="n">
        <f aca="false">N1431+(0.5*OliveWatbal!F1431*OliveTree!$C$31*OliveTree!$C$31/18.0152*40.7*60*60)/TreeCalculations!$I$3/TreeCalculations!$I$3 + (0.5*OliveWatbal!G1431*OliveTree!$C$31*OliveTree!$C$31/18.0152*40.7*60*60)/TreeCalculations!$I$3/TreeCalculations!$I$3</f>
        <v>97.0282650206492</v>
      </c>
      <c r="Q1431" s="11" t="n">
        <f aca="false">OliveWatbal!AA1431-OliveWatbal!W1431-F1431</f>
        <v>16.7559014476664</v>
      </c>
      <c r="R1431" s="11" t="n">
        <f aca="false">OliveWatbal!AA1431+OliveWatbal!W1431-F1431</f>
        <v>17.8507014476664</v>
      </c>
      <c r="S1431" s="6" t="n">
        <f aca="false">OliveWatbal!W1431</f>
        <v>0.5474</v>
      </c>
      <c r="T1431" s="7" t="n">
        <f aca="false">OliveHrFlx!P1431-OliveHrFlx!P1430</f>
        <v>0.76</v>
      </c>
      <c r="U1431" s="7" t="n">
        <f aca="false">TreeCalculations!$J$3*TreeCalculations!$K$3*(T1431/TreeCalculations!$L$3)</f>
        <v>0.0249020865401293</v>
      </c>
    </row>
    <row r="1432" customFormat="false" ht="12.8" hidden="false" customHeight="false" outlineLevel="0" collapsed="false">
      <c r="C1432" s="2" t="n">
        <f aca="false">GrassWatbal!AA1432</f>
        <v>24.3569</v>
      </c>
      <c r="D1432" s="3" t="n">
        <f aca="false">(0.5*GrassWatbal!J1432*GrassTree!$C$31*GrassTree!$C$31/18.0152*40.7*60*60)/TreeCalculations!$I$2/TreeCalculations!$I$2</f>
        <v>0.0162662640436964</v>
      </c>
      <c r="E1432" s="8" t="n">
        <f aca="false">(GrassHrFlux!K1432*18.0152*GrassTree!$C$31*GrassTree!$C$31*2.45*0.5)/TreeCalculations!$I$2/TreeCalculations!$I$2</f>
        <v>0</v>
      </c>
      <c r="F1432" s="10" t="n">
        <f aca="false">D1432+(0.5*GrassWatbal!F1432*GrassTree!$C$31*GrassTree!$C$31/18.0152*40.7*60*60)/TreeCalculations!$I$2/TreeCalculations!$I$2 + (0.5*GrassWatbal!G1432*GrassTree!$C$31*GrassTree!$C$31/18.0152*40.7*60*60)/TreeCalculations!$I$2/TreeCalculations!$I$2</f>
        <v>3.26951907278298</v>
      </c>
      <c r="G1432" s="5" t="n">
        <f aca="false">GrassWatbal!AA1432-GrassWatbal!W1432-F1432</f>
        <v>19.926880927217</v>
      </c>
      <c r="H1432" s="11" t="n">
        <f aca="false">GrassWatbal!AA1432+GrassWatbal!W1432-F1432</f>
        <v>22.247880927217</v>
      </c>
      <c r="I1432" s="6" t="n">
        <f aca="false">GrassWatbal!W1432</f>
        <v>1.1605</v>
      </c>
      <c r="J1432" s="7" t="n">
        <f aca="false">GrassHrFlux!P1432-GrassHrFlux!P1431</f>
        <v>0.00999999999999979</v>
      </c>
      <c r="K1432" s="7" t="n">
        <f aca="false">TreeCalculations!$J$2*TreeCalculations!$K$2*(J1432/TreeCalculations!$L$2)</f>
        <v>1.31063613369099E-005</v>
      </c>
      <c r="L1432" s="2" t="n">
        <f aca="false">OliveWatbal!V1432/(OliveTree!$C$31*2*OliveTree!$C$31*2)</f>
        <v>-1.102896</v>
      </c>
      <c r="M1432" s="12" t="n">
        <f aca="false">OliveWatbal!AA1432</f>
        <v>22.445</v>
      </c>
      <c r="N1432" s="8" t="n">
        <f aca="false">(0.5*OliveWatbal!J1432*OliveTree!$C$31*OliveTree!$C$31/18.0152*40.7*60*60)/TreeCalculations!$I$3/TreeCalculations!$I$3</f>
        <v>0</v>
      </c>
      <c r="O1432" s="8" t="n">
        <f aca="false">(OliveHrFlx!K1432*18.0152*OliveTree!$C$31*OliveTree!$C$31*2.45*0.5)/TreeCalculations!$I$3/TreeCalculations!$I$3</f>
        <v>0</v>
      </c>
      <c r="P1432" s="4" t="n">
        <f aca="false">N1432+(0.5*OliveWatbal!F1432*OliveTree!$C$31*OliveTree!$C$31/18.0152*40.7*60*60)/TreeCalculations!$I$3/TreeCalculations!$I$3 + (0.5*OliveWatbal!G1432*OliveTree!$C$31*OliveTree!$C$31/18.0152*40.7*60*60)/TreeCalculations!$I$3/TreeCalculations!$I$3</f>
        <v>3.25325280873929</v>
      </c>
      <c r="Q1432" s="11" t="n">
        <f aca="false">OliveWatbal!AA1432-OliveWatbal!W1432-F1432</f>
        <v>18.648480927217</v>
      </c>
      <c r="R1432" s="11" t="n">
        <f aca="false">OliveWatbal!AA1432+OliveWatbal!W1432-F1432</f>
        <v>19.702480927217</v>
      </c>
      <c r="S1432" s="6" t="n">
        <f aca="false">OliveWatbal!W1432</f>
        <v>0.527</v>
      </c>
      <c r="T1432" s="7" t="n">
        <f aca="false">OliveHrFlx!P1432-OliveHrFlx!P1431</f>
        <v>0.00999999999999979</v>
      </c>
      <c r="U1432" s="7" t="n">
        <f aca="false">TreeCalculations!$J$3*TreeCalculations!$K$3*(T1432/TreeCalculations!$L$3)</f>
        <v>0.000327659033422747</v>
      </c>
    </row>
    <row r="1433" customFormat="false" ht="12.8" hidden="false" customHeight="false" outlineLevel="0" collapsed="false">
      <c r="C1433" s="2" t="n">
        <f aca="false">GrassWatbal!AA1433</f>
        <v>4.0442</v>
      </c>
      <c r="D1433" s="3" t="n">
        <f aca="false">(0.5*GrassWatbal!J1433*GrassTree!$C$31*GrassTree!$C$31/18.0152*40.7*60*60)/TreeCalculations!$I$2/TreeCalculations!$I$2</f>
        <v>0</v>
      </c>
      <c r="E1433" s="8" t="n">
        <f aca="false">(GrassHrFlux!K1433*18.0152*GrassTree!$C$31*GrassTree!$C$31*2.45*0.5)/TreeCalculations!$I$2/TreeCalculations!$I$2</f>
        <v>0</v>
      </c>
      <c r="F1433" s="10" t="n">
        <f aca="false">D1433+(0.5*GrassWatbal!F1433*GrassTree!$C$31*GrassTree!$C$31/18.0152*40.7*60*60)/TreeCalculations!$I$2/TreeCalculations!$I$2 + (0.5*GrassWatbal!G1433*GrassTree!$C$31*GrassTree!$C$31/18.0152*40.7*60*60)/TreeCalculations!$I$2/TreeCalculations!$I$2</f>
        <v>3.03772481016031</v>
      </c>
      <c r="G1433" s="5" t="n">
        <f aca="false">GrassWatbal!AA1433-GrassWatbal!W1433-F1433</f>
        <v>0.0527751898396907</v>
      </c>
      <c r="H1433" s="11" t="n">
        <f aca="false">GrassWatbal!AA1433+GrassWatbal!W1433-F1433</f>
        <v>1.96017518983969</v>
      </c>
      <c r="I1433" s="6" t="n">
        <f aca="false">GrassWatbal!W1433</f>
        <v>0.9537</v>
      </c>
      <c r="J1433" s="7" t="n">
        <f aca="false">GrassHrFlux!P1433-GrassHrFlux!P1432</f>
        <v>-0.290000000000001</v>
      </c>
      <c r="K1433" s="7" t="n">
        <f aca="false">TreeCalculations!$J$2*TreeCalculations!$K$2*(J1433/TreeCalculations!$L$2)</f>
        <v>-0.000380084478770396</v>
      </c>
      <c r="L1433" s="2" t="n">
        <f aca="false">OliveWatbal!V1433/(OliveTree!$C$31*2*OliveTree!$C$31*2)</f>
        <v>-1.789936</v>
      </c>
      <c r="M1433" s="12" t="n">
        <f aca="false">OliveWatbal!AA1433</f>
        <v>2.1325</v>
      </c>
      <c r="N1433" s="8" t="n">
        <f aca="false">(0.5*OliveWatbal!J1433*OliveTree!$C$31*OliveTree!$C$31/18.0152*40.7*60*60)/TreeCalculations!$I$3/TreeCalculations!$I$3</f>
        <v>0</v>
      </c>
      <c r="O1433" s="8" t="n">
        <f aca="false">(OliveHrFlx!K1433*18.0152*OliveTree!$C$31*OliveTree!$C$31*2.45*0.5)/TreeCalculations!$I$3/TreeCalculations!$I$3</f>
        <v>0</v>
      </c>
      <c r="P1433" s="4" t="n">
        <f aca="false">N1433+(0.5*OliveWatbal!F1433*OliveTree!$C$31*OliveTree!$C$31/18.0152*40.7*60*60)/TreeCalculations!$I$3/TreeCalculations!$I$3 + (0.5*OliveWatbal!G1433*OliveTree!$C$31*OliveTree!$C$31/18.0152*40.7*60*60)/TreeCalculations!$I$3/TreeCalculations!$I$3</f>
        <v>1.59409387628225</v>
      </c>
      <c r="Q1433" s="11" t="n">
        <f aca="false">OliveWatbal!AA1433-OliveWatbal!W1433-F1433</f>
        <v>-1.29992481016031</v>
      </c>
      <c r="R1433" s="11" t="n">
        <f aca="false">OliveWatbal!AA1433+OliveWatbal!W1433-F1433</f>
        <v>-0.51052481016031</v>
      </c>
      <c r="S1433" s="6" t="n">
        <f aca="false">OliveWatbal!W1433</f>
        <v>0.3947</v>
      </c>
      <c r="T1433" s="7" t="n">
        <f aca="false">OliveHrFlx!P1433-OliveHrFlx!P1432</f>
        <v>-0.290000000000001</v>
      </c>
      <c r="U1433" s="7" t="n">
        <f aca="false">TreeCalculations!$J$3*TreeCalculations!$K$3*(T1433/TreeCalculations!$L$3)</f>
        <v>-0.00950211196925989</v>
      </c>
    </row>
    <row r="1434" customFormat="false" ht="12.8" hidden="false" customHeight="false" outlineLevel="0" collapsed="false">
      <c r="C1434" s="2" t="n">
        <f aca="false">GrassWatbal!AA1434</f>
        <v>-0.5883</v>
      </c>
      <c r="D1434" s="3" t="n">
        <f aca="false">(0.5*GrassWatbal!J1434*GrassTree!$C$31*GrassTree!$C$31/18.0152*40.7*60*60)/TreeCalculations!$I$2/TreeCalculations!$I$2</f>
        <v>0</v>
      </c>
      <c r="E1434" s="8" t="n">
        <f aca="false">(GrassHrFlux!K1434*18.0152*GrassTree!$C$31*GrassTree!$C$31*2.45*0.5)/TreeCalculations!$I$2/TreeCalculations!$I$2</f>
        <v>0</v>
      </c>
      <c r="F1434" s="10" t="n">
        <f aca="false">D1434+(0.5*GrassWatbal!F1434*GrassTree!$C$31*GrassTree!$C$31/18.0152*40.7*60*60)/TreeCalculations!$I$2/TreeCalculations!$I$2 + (0.5*GrassWatbal!G1434*GrassTree!$C$31*GrassTree!$C$31/18.0152*40.7*60*60)/TreeCalculations!$I$2/TreeCalculations!$I$2</f>
        <v>0.182995470491585</v>
      </c>
      <c r="G1434" s="5" t="n">
        <f aca="false">GrassWatbal!AA1434-GrassWatbal!W1434-F1434</f>
        <v>-3.24959547049158</v>
      </c>
      <c r="H1434" s="11" t="n">
        <f aca="false">GrassWatbal!AA1434+GrassWatbal!W1434-F1434</f>
        <v>1.70700452950841</v>
      </c>
      <c r="I1434" s="6" t="n">
        <f aca="false">GrassWatbal!W1434</f>
        <v>2.4783</v>
      </c>
      <c r="J1434" s="7" t="n">
        <f aca="false">GrassHrFlux!P1434-GrassHrFlux!P1433</f>
        <v>-0.479999999999999</v>
      </c>
      <c r="K1434" s="7" t="n">
        <f aca="false">TreeCalculations!$J$2*TreeCalculations!$K$2*(J1434/TreeCalculations!$L$2)</f>
        <v>-0.000629105344171686</v>
      </c>
      <c r="L1434" s="2" t="n">
        <f aca="false">OliveWatbal!V1434/(OliveTree!$C$31*2*OliveTree!$C$31*2)</f>
        <v>-1.933656</v>
      </c>
      <c r="M1434" s="12" t="n">
        <f aca="false">OliveWatbal!AA1434</f>
        <v>-2.5001</v>
      </c>
      <c r="N1434" s="8" t="n">
        <f aca="false">(0.5*OliveWatbal!J1434*OliveTree!$C$31*OliveTree!$C$31/18.0152*40.7*60*60)/TreeCalculations!$I$3/TreeCalculations!$I$3</f>
        <v>0</v>
      </c>
      <c r="O1434" s="8" t="n">
        <f aca="false">(OliveHrFlx!K1434*18.0152*OliveTree!$C$31*OliveTree!$C$31*2.45*0.5)/TreeCalculations!$I$3/TreeCalculations!$I$3</f>
        <v>0</v>
      </c>
      <c r="P1434" s="4" t="n">
        <f aca="false">N1434+(0.5*OliveWatbal!F1434*OliveTree!$C$31*OliveTree!$C$31/18.0152*40.7*60*60)/TreeCalculations!$I$3/TreeCalculations!$I$3 + (0.5*OliveWatbal!G1434*OliveTree!$C$31*OliveTree!$C$31/18.0152*40.7*60*60)/TreeCalculations!$I$3/TreeCalculations!$I$3</f>
        <v>0.0203328300546205</v>
      </c>
      <c r="Q1434" s="11" t="n">
        <f aca="false">OliveWatbal!AA1434-OliveWatbal!W1434-F1434</f>
        <v>-4.61559547049159</v>
      </c>
      <c r="R1434" s="11" t="n">
        <f aca="false">OliveWatbal!AA1434+OliveWatbal!W1434-F1434</f>
        <v>-0.750595470491585</v>
      </c>
      <c r="S1434" s="6" t="n">
        <f aca="false">OliveWatbal!W1434</f>
        <v>1.9325</v>
      </c>
      <c r="T1434" s="7" t="n">
        <f aca="false">OliveHrFlx!P1434-OliveHrFlx!P1433</f>
        <v>-0.479999999999999</v>
      </c>
      <c r="U1434" s="7" t="n">
        <f aca="false">TreeCalculations!$J$3*TreeCalculations!$K$3*(T1434/TreeCalculations!$L$3)</f>
        <v>-0.0157276336042921</v>
      </c>
    </row>
    <row r="1435" customFormat="false" ht="12.8" hidden="false" customHeight="false" outlineLevel="0" collapsed="false">
      <c r="C1435" s="2" t="n">
        <f aca="false">GrassWatbal!AA1435</f>
        <v>-1.4969</v>
      </c>
      <c r="D1435" s="3" t="n">
        <f aca="false">(0.5*GrassWatbal!J1435*GrassTree!$C$31*GrassTree!$C$31/18.0152*40.7*60*60)/TreeCalculations!$I$2/TreeCalculations!$I$2</f>
        <v>0</v>
      </c>
      <c r="E1435" s="8" t="n">
        <f aca="false">(GrassHrFlux!K1435*18.0152*GrassTree!$C$31*GrassTree!$C$31*2.45*0.5)/TreeCalculations!$I$2/TreeCalculations!$I$2</f>
        <v>0</v>
      </c>
      <c r="F1435" s="10" t="n">
        <f aca="false">D1435+(0.5*GrassWatbal!F1435*GrassTree!$C$31*GrassTree!$C$31/18.0152*40.7*60*60)/TreeCalculations!$I$2/TreeCalculations!$I$2 + (0.5*GrassWatbal!G1435*GrassTree!$C$31*GrassTree!$C$31/18.0152*40.7*60*60)/TreeCalculations!$I$2/TreeCalculations!$I$2</f>
        <v>0.0121996980327723</v>
      </c>
      <c r="G1435" s="5" t="n">
        <f aca="false">GrassWatbal!AA1435-GrassWatbal!W1435-F1435</f>
        <v>-6.22059969803277</v>
      </c>
      <c r="H1435" s="11" t="n">
        <f aca="false">GrassWatbal!AA1435+GrassWatbal!W1435-F1435</f>
        <v>3.20240030196723</v>
      </c>
      <c r="I1435" s="6" t="n">
        <f aca="false">GrassWatbal!W1435</f>
        <v>4.7115</v>
      </c>
      <c r="J1435" s="7" t="n">
        <f aca="false">GrassHrFlux!P1435-GrassHrFlux!P1434</f>
        <v>-0.600000000000001</v>
      </c>
      <c r="K1435" s="7" t="n">
        <f aca="false">TreeCalculations!$J$2*TreeCalculations!$K$2*(J1435/TreeCalculations!$L$2)</f>
        <v>-0.000786381680214611</v>
      </c>
      <c r="L1435" s="2" t="n">
        <f aca="false">OliveWatbal!V1435/(OliveTree!$C$31*2*OliveTree!$C$31*2)</f>
        <v>-1.94356</v>
      </c>
      <c r="M1435" s="12" t="n">
        <f aca="false">OliveWatbal!AA1435</f>
        <v>-3.4087</v>
      </c>
      <c r="N1435" s="8" t="n">
        <f aca="false">(0.5*OliveWatbal!J1435*OliveTree!$C$31*OliveTree!$C$31/18.0152*40.7*60*60)/TreeCalculations!$I$3/TreeCalculations!$I$3</f>
        <v>0</v>
      </c>
      <c r="O1435" s="8" t="n">
        <f aca="false">(OliveHrFlx!K1435*18.0152*OliveTree!$C$31*OliveTree!$C$31*2.45*0.5)/TreeCalculations!$I$3/TreeCalculations!$I$3</f>
        <v>0</v>
      </c>
      <c r="P1435" s="4" t="n">
        <f aca="false">N1435+(0.5*OliveWatbal!F1435*OliveTree!$C$31*OliveTree!$C$31/18.0152*40.7*60*60)/TreeCalculations!$I$3/TreeCalculations!$I$3 + (0.5*OliveWatbal!G1435*OliveTree!$C$31*OliveTree!$C$31/18.0152*40.7*60*60)/TreeCalculations!$I$3/TreeCalculations!$I$3</f>
        <v>0</v>
      </c>
      <c r="Q1435" s="11" t="n">
        <f aca="false">OliveWatbal!AA1435-OliveWatbal!W1435-F1435</f>
        <v>-7.56799969803277</v>
      </c>
      <c r="R1435" s="11" t="n">
        <f aca="false">OliveWatbal!AA1435+OliveWatbal!W1435-F1435</f>
        <v>0.726200301967228</v>
      </c>
      <c r="S1435" s="6" t="n">
        <f aca="false">OliveWatbal!W1435</f>
        <v>4.1471</v>
      </c>
      <c r="T1435" s="7" t="n">
        <f aca="false">OliveHrFlx!P1435-OliveHrFlx!P1434</f>
        <v>-0.600000000000001</v>
      </c>
      <c r="U1435" s="7" t="n">
        <f aca="false">TreeCalculations!$J$3*TreeCalculations!$K$3*(T1435/TreeCalculations!$L$3)</f>
        <v>-0.0196595420053653</v>
      </c>
    </row>
    <row r="1436" customFormat="false" ht="12.8" hidden="false" customHeight="false" outlineLevel="0" collapsed="false">
      <c r="C1436" s="2" t="n">
        <f aca="false">GrassWatbal!AA1436</f>
        <v>-2.7484</v>
      </c>
      <c r="D1436" s="3" t="n">
        <f aca="false">(0.5*GrassWatbal!J1436*GrassTree!$C$31*GrassTree!$C$31/18.0152*40.7*60*60)/TreeCalculations!$I$2/TreeCalculations!$I$2</f>
        <v>0</v>
      </c>
      <c r="E1436" s="8" t="n">
        <f aca="false">(GrassHrFlux!K1436*18.0152*GrassTree!$C$31*GrassTree!$C$31*2.45*0.5)/TreeCalculations!$I$2/TreeCalculations!$I$2</f>
        <v>0</v>
      </c>
      <c r="F1436" s="10" t="n">
        <f aca="false">D1436+(0.5*GrassWatbal!F1436*GrassTree!$C$31*GrassTree!$C$31/18.0152*40.7*60*60)/TreeCalculations!$I$2/TreeCalculations!$I$2 + (0.5*GrassWatbal!G1436*GrassTree!$C$31*GrassTree!$C$31/18.0152*40.7*60*60)/TreeCalculations!$I$2/TreeCalculations!$I$2</f>
        <v>0</v>
      </c>
      <c r="G1436" s="5" t="n">
        <f aca="false">GrassWatbal!AA1436-GrassWatbal!W1436-F1436</f>
        <v>-9.9546</v>
      </c>
      <c r="H1436" s="11" t="n">
        <f aca="false">GrassWatbal!AA1436+GrassWatbal!W1436-F1436</f>
        <v>4.4578</v>
      </c>
      <c r="I1436" s="6" t="n">
        <f aca="false">GrassWatbal!W1436</f>
        <v>7.2062</v>
      </c>
      <c r="J1436" s="7" t="n">
        <f aca="false">GrassHrFlux!P1436-GrassHrFlux!P1435</f>
        <v>-0.529999999999999</v>
      </c>
      <c r="K1436" s="7" t="n">
        <f aca="false">TreeCalculations!$J$2*TreeCalculations!$K$2*(J1436/TreeCalculations!$L$2)</f>
        <v>-0.000694637150856237</v>
      </c>
      <c r="L1436" s="2" t="n">
        <f aca="false">OliveWatbal!V1436/(OliveTree!$C$31*2*OliveTree!$C$31*2)</f>
        <v>-1.955576</v>
      </c>
      <c r="M1436" s="12" t="n">
        <f aca="false">OliveWatbal!AA1436</f>
        <v>-4.6615</v>
      </c>
      <c r="N1436" s="8" t="n">
        <f aca="false">(0.5*OliveWatbal!J1436*OliveTree!$C$31*OliveTree!$C$31/18.0152*40.7*60*60)/TreeCalculations!$I$3/TreeCalculations!$I$3</f>
        <v>0</v>
      </c>
      <c r="O1436" s="8" t="n">
        <f aca="false">(OliveHrFlx!K1436*18.0152*OliveTree!$C$31*OliveTree!$C$31*2.45*0.5)/TreeCalculations!$I$3/TreeCalculations!$I$3</f>
        <v>0</v>
      </c>
      <c r="P1436" s="4" t="n">
        <f aca="false">N1436+(0.5*OliveWatbal!F1436*OliveTree!$C$31*OliveTree!$C$31/18.0152*40.7*60*60)/TreeCalculations!$I$3/TreeCalculations!$I$3 + (0.5*OliveWatbal!G1436*OliveTree!$C$31*OliveTree!$C$31/18.0152*40.7*60*60)/TreeCalculations!$I$3/TreeCalculations!$I$3</f>
        <v>0</v>
      </c>
      <c r="Q1436" s="11" t="n">
        <f aca="false">OliveWatbal!AA1436-OliveWatbal!W1436-F1436</f>
        <v>-11.2682</v>
      </c>
      <c r="R1436" s="11" t="n">
        <f aca="false">OliveWatbal!AA1436+OliveWatbal!W1436-F1436</f>
        <v>1.9452</v>
      </c>
      <c r="S1436" s="6" t="n">
        <f aca="false">OliveWatbal!W1436</f>
        <v>6.6067</v>
      </c>
      <c r="T1436" s="7" t="n">
        <f aca="false">OliveHrFlx!P1436-OliveHrFlx!P1435</f>
        <v>-0.529999999999999</v>
      </c>
      <c r="U1436" s="7" t="n">
        <f aca="false">TreeCalculations!$J$3*TreeCalculations!$K$3*(T1436/TreeCalculations!$L$3)</f>
        <v>-0.0173659287714059</v>
      </c>
    </row>
    <row r="1437" customFormat="false" ht="12.8" hidden="false" customHeight="false" outlineLevel="0" collapsed="false">
      <c r="C1437" s="2" t="n">
        <f aca="false">GrassWatbal!AA1437</f>
        <v>-3.0244</v>
      </c>
      <c r="D1437" s="3" t="n">
        <f aca="false">(0.5*GrassWatbal!J1437*GrassTree!$C$31*GrassTree!$C$31/18.0152*40.7*60*60)/TreeCalculations!$I$2/TreeCalculations!$I$2</f>
        <v>0</v>
      </c>
      <c r="E1437" s="8" t="n">
        <f aca="false">(GrassHrFlux!K1437*18.0152*GrassTree!$C$31*GrassTree!$C$31*2.45*0.5)/TreeCalculations!$I$2/TreeCalculations!$I$2</f>
        <v>0</v>
      </c>
      <c r="F1437" s="10" t="n">
        <f aca="false">D1437+(0.5*GrassWatbal!F1437*GrassTree!$C$31*GrassTree!$C$31/18.0152*40.7*60*60)/TreeCalculations!$I$2/TreeCalculations!$I$2 + (0.5*GrassWatbal!G1437*GrassTree!$C$31*GrassTree!$C$31/18.0152*40.7*60*60)/TreeCalculations!$I$2/TreeCalculations!$I$2</f>
        <v>0</v>
      </c>
      <c r="G1437" s="5" t="n">
        <f aca="false">GrassWatbal!AA1437-GrassWatbal!W1437-F1437</f>
        <v>-11.829</v>
      </c>
      <c r="H1437" s="11" t="n">
        <f aca="false">GrassWatbal!AA1437+GrassWatbal!W1437-F1437</f>
        <v>5.7802</v>
      </c>
      <c r="I1437" s="6" t="n">
        <f aca="false">GrassWatbal!W1437</f>
        <v>8.8046</v>
      </c>
      <c r="J1437" s="7" t="n">
        <f aca="false">GrassHrFlux!P1437-GrassHrFlux!P1436</f>
        <v>-0.48</v>
      </c>
      <c r="K1437" s="7" t="n">
        <f aca="false">TreeCalculations!$J$2*TreeCalculations!$K$2*(J1437/TreeCalculations!$L$2)</f>
        <v>-0.000629105344171688</v>
      </c>
      <c r="L1437" s="2" t="n">
        <f aca="false">OliveWatbal!V1437/(OliveTree!$C$31*2*OliveTree!$C$31*2)</f>
        <v>-1.934316</v>
      </c>
      <c r="M1437" s="12" t="n">
        <f aca="false">OliveWatbal!AA1437</f>
        <v>-4.9392</v>
      </c>
      <c r="N1437" s="8" t="n">
        <f aca="false">(0.5*OliveWatbal!J1437*OliveTree!$C$31*OliveTree!$C$31/18.0152*40.7*60*60)/TreeCalculations!$I$3/TreeCalculations!$I$3</f>
        <v>0</v>
      </c>
      <c r="O1437" s="8" t="n">
        <f aca="false">(OliveHrFlx!K1437*18.0152*OliveTree!$C$31*OliveTree!$C$31*2.45*0.5)/TreeCalculations!$I$3/TreeCalculations!$I$3</f>
        <v>0</v>
      </c>
      <c r="P1437" s="4" t="n">
        <f aca="false">N1437+(0.5*OliveWatbal!F1437*OliveTree!$C$31*OliveTree!$C$31/18.0152*40.7*60*60)/TreeCalculations!$I$3/TreeCalculations!$I$3 + (0.5*OliveWatbal!G1437*OliveTree!$C$31*OliveTree!$C$31/18.0152*40.7*60*60)/TreeCalculations!$I$3/TreeCalculations!$I$3</f>
        <v>0</v>
      </c>
      <c r="Q1437" s="11" t="n">
        <f aca="false">OliveWatbal!AA1437-OliveWatbal!W1437-F1437</f>
        <v>-13.1576</v>
      </c>
      <c r="R1437" s="11" t="n">
        <f aca="false">OliveWatbal!AA1437+OliveWatbal!W1437-F1437</f>
        <v>3.2792</v>
      </c>
      <c r="S1437" s="6" t="n">
        <f aca="false">OliveWatbal!W1437</f>
        <v>8.2184</v>
      </c>
      <c r="T1437" s="7" t="n">
        <f aca="false">OliveHrFlx!P1437-OliveHrFlx!P1436</f>
        <v>-0.48</v>
      </c>
      <c r="U1437" s="7" t="n">
        <f aca="false">TreeCalculations!$J$3*TreeCalculations!$K$3*(T1437/TreeCalculations!$L$3)</f>
        <v>-0.0157276336042922</v>
      </c>
    </row>
    <row r="1438" customFormat="false" ht="12.8" hidden="false" customHeight="false" outlineLevel="0" collapsed="false">
      <c r="C1438" s="2" t="n">
        <f aca="false">GrassWatbal!AA1438</f>
        <v>-4.4724</v>
      </c>
      <c r="D1438" s="3" t="n">
        <f aca="false">(0.5*GrassWatbal!J1438*GrassTree!$C$31*GrassTree!$C$31/18.0152*40.7*60*60)/TreeCalculations!$I$2/TreeCalculations!$I$2</f>
        <v>0</v>
      </c>
      <c r="E1438" s="8" t="n">
        <f aca="false">(GrassHrFlux!K1438*18.0152*GrassTree!$C$31*GrassTree!$C$31*2.45*0.5)/TreeCalculations!$I$2/TreeCalculations!$I$2</f>
        <v>0</v>
      </c>
      <c r="F1438" s="10" t="n">
        <f aca="false">D1438+(0.5*GrassWatbal!F1438*GrassTree!$C$31*GrassTree!$C$31/18.0152*40.7*60*60)/TreeCalculations!$I$2/TreeCalculations!$I$2 + (0.5*GrassWatbal!G1438*GrassTree!$C$31*GrassTree!$C$31/18.0152*40.7*60*60)/TreeCalculations!$I$2/TreeCalculations!$I$2</f>
        <v>0</v>
      </c>
      <c r="G1438" s="5" t="n">
        <f aca="false">GrassWatbal!AA1438-GrassWatbal!W1438-F1438</f>
        <v>-14.4361</v>
      </c>
      <c r="H1438" s="11" t="n">
        <f aca="false">GrassWatbal!AA1438+GrassWatbal!W1438-F1438</f>
        <v>5.4913</v>
      </c>
      <c r="I1438" s="6" t="n">
        <f aca="false">GrassWatbal!W1438</f>
        <v>9.9637</v>
      </c>
      <c r="J1438" s="7" t="n">
        <f aca="false">GrassHrFlux!P1438-GrassHrFlux!P1437</f>
        <v>-0.31</v>
      </c>
      <c r="K1438" s="7" t="n">
        <f aca="false">TreeCalculations!$J$2*TreeCalculations!$K$2*(J1438/TreeCalculations!$L$2)</f>
        <v>-0.000406297201444215</v>
      </c>
      <c r="L1438" s="2" t="n">
        <f aca="false">OliveWatbal!V1438/(OliveTree!$C$31*2*OliveTree!$C$31*2)</f>
        <v>-1.955764</v>
      </c>
      <c r="M1438" s="12" t="n">
        <f aca="false">OliveWatbal!AA1438</f>
        <v>-6.3884</v>
      </c>
      <c r="N1438" s="8" t="n">
        <f aca="false">(0.5*OliveWatbal!J1438*OliveTree!$C$31*OliveTree!$C$31/18.0152*40.7*60*60)/TreeCalculations!$I$3/TreeCalculations!$I$3</f>
        <v>0</v>
      </c>
      <c r="O1438" s="8" t="n">
        <f aca="false">(OliveHrFlx!K1438*18.0152*OliveTree!$C$31*OliveTree!$C$31*2.45*0.5)/TreeCalculations!$I$3/TreeCalculations!$I$3</f>
        <v>0</v>
      </c>
      <c r="P1438" s="4" t="n">
        <f aca="false">N1438+(0.5*OliveWatbal!F1438*OliveTree!$C$31*OliveTree!$C$31/18.0152*40.7*60*60)/TreeCalculations!$I$3/TreeCalculations!$I$3 + (0.5*OliveWatbal!G1438*OliveTree!$C$31*OliveTree!$C$31/18.0152*40.7*60*60)/TreeCalculations!$I$3/TreeCalculations!$I$3</f>
        <v>0</v>
      </c>
      <c r="Q1438" s="11" t="n">
        <f aca="false">OliveWatbal!AA1438-OliveWatbal!W1438-F1438</f>
        <v>-15.8263</v>
      </c>
      <c r="R1438" s="11" t="n">
        <f aca="false">OliveWatbal!AA1438+OliveWatbal!W1438-F1438</f>
        <v>3.0495</v>
      </c>
      <c r="S1438" s="6" t="n">
        <f aca="false">OliveWatbal!W1438</f>
        <v>9.4379</v>
      </c>
      <c r="T1438" s="7" t="n">
        <f aca="false">OliveHrFlx!P1438-OliveHrFlx!P1437</f>
        <v>-0.31</v>
      </c>
      <c r="U1438" s="7" t="n">
        <f aca="false">TreeCalculations!$J$3*TreeCalculations!$K$3*(T1438/TreeCalculations!$L$3)</f>
        <v>-0.0101574300361054</v>
      </c>
    </row>
    <row r="1439" customFormat="false" ht="12.8" hidden="false" customHeight="false" outlineLevel="0" collapsed="false">
      <c r="C1439" s="2" t="n">
        <f aca="false">GrassWatbal!AA1439</f>
        <v>-4.1243</v>
      </c>
      <c r="D1439" s="3" t="n">
        <f aca="false">(0.5*GrassWatbal!J1439*GrassTree!$C$31*GrassTree!$C$31/18.0152*40.7*60*60)/TreeCalculations!$I$2/TreeCalculations!$I$2</f>
        <v>0</v>
      </c>
      <c r="E1439" s="8" t="n">
        <f aca="false">(GrassHrFlux!K1439*18.0152*GrassTree!$C$31*GrassTree!$C$31*2.45*0.5)/TreeCalculations!$I$2/TreeCalculations!$I$2</f>
        <v>0</v>
      </c>
      <c r="F1439" s="10" t="n">
        <f aca="false">D1439+(0.5*GrassWatbal!F1439*GrassTree!$C$31*GrassTree!$C$31/18.0152*40.7*60*60)/TreeCalculations!$I$2/TreeCalculations!$I$2 + (0.5*GrassWatbal!G1439*GrassTree!$C$31*GrassTree!$C$31/18.0152*40.7*60*60)/TreeCalculations!$I$2/TreeCalculations!$I$2</f>
        <v>0</v>
      </c>
      <c r="G1439" s="5" t="n">
        <f aca="false">GrassWatbal!AA1439-GrassWatbal!W1439-F1439</f>
        <v>-14.0898</v>
      </c>
      <c r="H1439" s="11" t="n">
        <f aca="false">GrassWatbal!AA1439+GrassWatbal!W1439-F1439</f>
        <v>5.8412</v>
      </c>
      <c r="I1439" s="6" t="n">
        <f aca="false">GrassWatbal!W1439</f>
        <v>9.9655</v>
      </c>
      <c r="J1439" s="7" t="n">
        <f aca="false">GrassHrFlux!P1439-GrassHrFlux!P1438</f>
        <v>-0.279999999999999</v>
      </c>
      <c r="K1439" s="7" t="n">
        <f aca="false">TreeCalculations!$J$2*TreeCalculations!$K$2*(J1439/TreeCalculations!$L$2)</f>
        <v>-0.000366978117433483</v>
      </c>
      <c r="L1439" s="2" t="n">
        <f aca="false">OliveWatbal!V1439/(OliveTree!$C$31*2*OliveTree!$C$31*2)</f>
        <v>-1.926616</v>
      </c>
      <c r="M1439" s="12" t="n">
        <f aca="false">OliveWatbal!AA1439</f>
        <v>-6.0392</v>
      </c>
      <c r="N1439" s="8" t="n">
        <f aca="false">(0.5*OliveWatbal!J1439*OliveTree!$C$31*OliveTree!$C$31/18.0152*40.7*60*60)/TreeCalculations!$I$3/TreeCalculations!$I$3</f>
        <v>0</v>
      </c>
      <c r="O1439" s="8" t="n">
        <f aca="false">(OliveHrFlx!K1439*18.0152*OliveTree!$C$31*OliveTree!$C$31*2.45*0.5)/TreeCalculations!$I$3/TreeCalculations!$I$3</f>
        <v>0</v>
      </c>
      <c r="P1439" s="4" t="n">
        <f aca="false">N1439+(0.5*OliveWatbal!F1439*OliveTree!$C$31*OliveTree!$C$31/18.0152*40.7*60*60)/TreeCalculations!$I$3/TreeCalculations!$I$3 + (0.5*OliveWatbal!G1439*OliveTree!$C$31*OliveTree!$C$31/18.0152*40.7*60*60)/TreeCalculations!$I$3/TreeCalculations!$I$3</f>
        <v>0</v>
      </c>
      <c r="Q1439" s="11" t="n">
        <f aca="false">OliveWatbal!AA1439-OliveWatbal!W1439-F1439</f>
        <v>-15.5514</v>
      </c>
      <c r="R1439" s="11" t="n">
        <f aca="false">OliveWatbal!AA1439+OliveWatbal!W1439-F1439</f>
        <v>3.473</v>
      </c>
      <c r="S1439" s="6" t="n">
        <f aca="false">OliveWatbal!W1439</f>
        <v>9.5122</v>
      </c>
      <c r="T1439" s="7" t="n">
        <f aca="false">OliveHrFlx!P1439-OliveHrFlx!P1438</f>
        <v>-0.279999999999999</v>
      </c>
      <c r="U1439" s="7" t="n">
        <f aca="false">TreeCalculations!$J$3*TreeCalculations!$K$3*(T1439/TreeCalculations!$L$3)</f>
        <v>-0.00917445293583709</v>
      </c>
    </row>
    <row r="1440" customFormat="false" ht="12.8" hidden="false" customHeight="false" outlineLevel="0" collapsed="false">
      <c r="C1440" s="2" t="n">
        <f aca="false">GrassWatbal!AA1440</f>
        <v>-3.147</v>
      </c>
      <c r="D1440" s="3" t="n">
        <f aca="false">(0.5*GrassWatbal!J1440*GrassTree!$C$31*GrassTree!$C$31/18.0152*40.7*60*60)/TreeCalculations!$I$2/TreeCalculations!$I$2</f>
        <v>0</v>
      </c>
      <c r="E1440" s="8" t="n">
        <f aca="false">(GrassHrFlux!K1440*18.0152*GrassTree!$C$31*GrassTree!$C$31*2.45*0.5)/TreeCalculations!$I$2/TreeCalculations!$I$2</f>
        <v>0</v>
      </c>
      <c r="F1440" s="10" t="n">
        <f aca="false">D1440+(0.5*GrassWatbal!F1440*GrassTree!$C$31*GrassTree!$C$31/18.0152*40.7*60*60)/TreeCalculations!$I$2/TreeCalculations!$I$2 + (0.5*GrassWatbal!G1440*GrassTree!$C$31*GrassTree!$C$31/18.0152*40.7*60*60)/TreeCalculations!$I$2/TreeCalculations!$I$2</f>
        <v>0</v>
      </c>
      <c r="G1440" s="5" t="n">
        <f aca="false">GrassWatbal!AA1440-GrassWatbal!W1440-F1440</f>
        <v>-13.1277</v>
      </c>
      <c r="H1440" s="11" t="n">
        <f aca="false">GrassWatbal!AA1440+GrassWatbal!W1440-F1440</f>
        <v>6.8337</v>
      </c>
      <c r="I1440" s="6" t="n">
        <f aca="false">GrassWatbal!W1440</f>
        <v>9.9807</v>
      </c>
      <c r="J1440" s="7" t="n">
        <f aca="false">GrassHrFlux!P1440-GrassHrFlux!P1439</f>
        <v>0.27</v>
      </c>
      <c r="K1440" s="7" t="n">
        <f aca="false">TreeCalculations!$J$2*TreeCalculations!$K$2*(J1440/TreeCalculations!$L$2)</f>
        <v>0.000353871756096574</v>
      </c>
      <c r="L1440" s="2" t="n">
        <f aca="false">OliveWatbal!V1440/(OliveTree!$C$31*2*OliveTree!$C$31*2)</f>
        <v>-1.885696</v>
      </c>
      <c r="M1440" s="12" t="n">
        <f aca="false">OliveWatbal!AA1440</f>
        <v>-5.0612</v>
      </c>
      <c r="N1440" s="8" t="n">
        <f aca="false">(0.5*OliveWatbal!J1440*OliveTree!$C$31*OliveTree!$C$31/18.0152*40.7*60*60)/TreeCalculations!$I$3/TreeCalculations!$I$3</f>
        <v>0</v>
      </c>
      <c r="O1440" s="8" t="n">
        <f aca="false">(OliveHrFlx!K1440*18.0152*OliveTree!$C$31*OliveTree!$C$31*2.45*0.5)/TreeCalculations!$I$3/TreeCalculations!$I$3</f>
        <v>0</v>
      </c>
      <c r="P1440" s="4" t="n">
        <f aca="false">N1440+(0.5*OliveWatbal!F1440*OliveTree!$C$31*OliveTree!$C$31/18.0152*40.7*60*60)/TreeCalculations!$I$3/TreeCalculations!$I$3 + (0.5*OliveWatbal!G1440*OliveTree!$C$31*OliveTree!$C$31/18.0152*40.7*60*60)/TreeCalculations!$I$3/TreeCalculations!$I$3</f>
        <v>0</v>
      </c>
      <c r="Q1440" s="11" t="n">
        <f aca="false">OliveWatbal!AA1440-OliveWatbal!W1440-F1440</f>
        <v>-14.6462</v>
      </c>
      <c r="R1440" s="11" t="n">
        <f aca="false">OliveWatbal!AA1440+OliveWatbal!W1440-F1440</f>
        <v>4.5238</v>
      </c>
      <c r="S1440" s="6" t="n">
        <f aca="false">OliveWatbal!W1440</f>
        <v>9.585</v>
      </c>
      <c r="T1440" s="7" t="n">
        <f aca="false">OliveHrFlx!P1440-OliveHrFlx!P1439</f>
        <v>0.27</v>
      </c>
      <c r="U1440" s="7" t="n">
        <f aca="false">TreeCalculations!$J$3*TreeCalculations!$K$3*(T1440/TreeCalculations!$L$3)</f>
        <v>0.00884679390241434</v>
      </c>
    </row>
    <row r="1441" customFormat="false" ht="12.8" hidden="false" customHeight="false" outlineLevel="0" collapsed="false">
      <c r="C1441" s="2" t="n">
        <f aca="false">GrassWatbal!AA1441</f>
        <v>-2.6743</v>
      </c>
      <c r="D1441" s="3" t="n">
        <f aca="false">(0.5*GrassWatbal!J1441*GrassTree!$C$31*GrassTree!$C$31/18.0152*40.7*60*60)/TreeCalculations!$I$2/TreeCalculations!$I$2</f>
        <v>0</v>
      </c>
      <c r="E1441" s="8" t="n">
        <f aca="false">(GrassHrFlux!K1441*18.0152*GrassTree!$C$31*GrassTree!$C$31*2.45*0.5)/TreeCalculations!$I$2/TreeCalculations!$I$2</f>
        <v>0</v>
      </c>
      <c r="F1441" s="10" t="n">
        <f aca="false">D1441+(0.5*GrassWatbal!F1441*GrassTree!$C$31*GrassTree!$C$31/18.0152*40.7*60*60)/TreeCalculations!$I$2/TreeCalculations!$I$2 + (0.5*GrassWatbal!G1441*GrassTree!$C$31*GrassTree!$C$31/18.0152*40.7*60*60)/TreeCalculations!$I$2/TreeCalculations!$I$2</f>
        <v>0</v>
      </c>
      <c r="G1441" s="5" t="n">
        <f aca="false">GrassWatbal!AA1441-GrassWatbal!W1441-F1441</f>
        <v>-9.7962</v>
      </c>
      <c r="H1441" s="11" t="n">
        <f aca="false">GrassWatbal!AA1441+GrassWatbal!W1441-F1441</f>
        <v>4.4476</v>
      </c>
      <c r="I1441" s="6" t="n">
        <f aca="false">GrassWatbal!W1441</f>
        <v>7.1219</v>
      </c>
      <c r="J1441" s="7" t="n">
        <f aca="false">GrassHrFlux!P1441-GrassHrFlux!P1440</f>
        <v>-0.0999999999999996</v>
      </c>
      <c r="K1441" s="7" t="n">
        <f aca="false">TreeCalculations!$J$2*TreeCalculations!$K$2*(J1441/TreeCalculations!$L$2)</f>
        <v>-0.000131063613369101</v>
      </c>
      <c r="L1441" s="2" t="n">
        <f aca="false">OliveWatbal!V1441/(OliveTree!$C$31*2*OliveTree!$C$31*2)</f>
        <v>-1.887976</v>
      </c>
      <c r="M1441" s="12" t="n">
        <f aca="false">OliveWatbal!AA1441</f>
        <v>-4.5869</v>
      </c>
      <c r="N1441" s="8" t="n">
        <f aca="false">(0.5*OliveWatbal!J1441*OliveTree!$C$31*OliveTree!$C$31/18.0152*40.7*60*60)/TreeCalculations!$I$3/TreeCalculations!$I$3</f>
        <v>0</v>
      </c>
      <c r="O1441" s="8" t="n">
        <f aca="false">(OliveHrFlx!K1441*18.0152*OliveTree!$C$31*OliveTree!$C$31*2.45*0.5)/TreeCalculations!$I$3/TreeCalculations!$I$3</f>
        <v>0</v>
      </c>
      <c r="P1441" s="4" t="n">
        <f aca="false">N1441+(0.5*OliveWatbal!F1441*OliveTree!$C$31*OliveTree!$C$31/18.0152*40.7*60*60)/TreeCalculations!$I$3/TreeCalculations!$I$3 + (0.5*OliveWatbal!G1441*OliveTree!$C$31*OliveTree!$C$31/18.0152*40.7*60*60)/TreeCalculations!$I$3/TreeCalculations!$I$3</f>
        <v>0</v>
      </c>
      <c r="Q1441" s="11" t="n">
        <f aca="false">OliveWatbal!AA1441-OliveWatbal!W1441-F1441</f>
        <v>-11.3796</v>
      </c>
      <c r="R1441" s="11" t="n">
        <f aca="false">OliveWatbal!AA1441+OliveWatbal!W1441-F1441</f>
        <v>2.2058</v>
      </c>
      <c r="S1441" s="6" t="n">
        <f aca="false">OliveWatbal!W1441</f>
        <v>6.7927</v>
      </c>
      <c r="T1441" s="7" t="n">
        <f aca="false">OliveHrFlx!P1441-OliveHrFlx!P1440</f>
        <v>-0.0999999999999996</v>
      </c>
      <c r="U1441" s="7" t="n">
        <f aca="false">TreeCalculations!$J$3*TreeCalculations!$K$3*(T1441/TreeCalculations!$L$3)</f>
        <v>-0.00327659033422753</v>
      </c>
    </row>
    <row r="1442" customFormat="false" ht="12.8" hidden="false" customHeight="false" outlineLevel="0" collapsed="false">
      <c r="C1442" s="2" t="n">
        <f aca="false">GrassWatbal!AA1442</f>
        <v>-2.3845</v>
      </c>
      <c r="D1442" s="3" t="n">
        <f aca="false">(0.5*GrassWatbal!J1442*GrassTree!$C$31*GrassTree!$C$31/18.0152*40.7*60*60)/TreeCalculations!$I$2/TreeCalculations!$I$2</f>
        <v>0</v>
      </c>
      <c r="E1442" s="8" t="n">
        <f aca="false">(GrassHrFlux!K1442*18.0152*GrassTree!$C$31*GrassTree!$C$31*2.45*0.5)/TreeCalculations!$I$2/TreeCalculations!$I$2</f>
        <v>0</v>
      </c>
      <c r="F1442" s="10" t="n">
        <f aca="false">D1442+(0.5*GrassWatbal!F1442*GrassTree!$C$31*GrassTree!$C$31/18.0152*40.7*60*60)/TreeCalculations!$I$2/TreeCalculations!$I$2 + (0.5*GrassWatbal!G1442*GrassTree!$C$31*GrassTree!$C$31/18.0152*40.7*60*60)/TreeCalculations!$I$2/TreeCalculations!$I$2</f>
        <v>0</v>
      </c>
      <c r="G1442" s="5" t="n">
        <f aca="false">GrassWatbal!AA1442-GrassWatbal!W1442-F1442</f>
        <v>-9.4812</v>
      </c>
      <c r="H1442" s="11" t="n">
        <f aca="false">GrassWatbal!AA1442+GrassWatbal!W1442-F1442</f>
        <v>4.7122</v>
      </c>
      <c r="I1442" s="6" t="n">
        <f aca="false">GrassWatbal!W1442</f>
        <v>7.0967</v>
      </c>
      <c r="J1442" s="7" t="n">
        <f aca="false">GrassHrFlux!P1442-GrassHrFlux!P1441</f>
        <v>-0.32</v>
      </c>
      <c r="K1442" s="7" t="n">
        <f aca="false">TreeCalculations!$J$2*TreeCalculations!$K$2*(J1442/TreeCalculations!$L$2)</f>
        <v>-0.000419403562781125</v>
      </c>
      <c r="L1442" s="2" t="n">
        <f aca="false">OliveWatbal!V1442/(OliveTree!$C$31*2*OliveTree!$C$31*2)</f>
        <v>-1.889364</v>
      </c>
      <c r="M1442" s="12" t="n">
        <f aca="false">OliveWatbal!AA1442</f>
        <v>-4.2968</v>
      </c>
      <c r="N1442" s="8" t="n">
        <f aca="false">(0.5*OliveWatbal!J1442*OliveTree!$C$31*OliveTree!$C$31/18.0152*40.7*60*60)/TreeCalculations!$I$3/TreeCalculations!$I$3</f>
        <v>0</v>
      </c>
      <c r="O1442" s="8" t="n">
        <f aca="false">(OliveHrFlx!K1442*18.0152*OliveTree!$C$31*OliveTree!$C$31*2.45*0.5)/TreeCalculations!$I$3/TreeCalculations!$I$3</f>
        <v>0</v>
      </c>
      <c r="P1442" s="4" t="n">
        <f aca="false">N1442+(0.5*OliveWatbal!F1442*OliveTree!$C$31*OliveTree!$C$31/18.0152*40.7*60*60)/TreeCalculations!$I$3/TreeCalculations!$I$3 + (0.5*OliveWatbal!G1442*OliveTree!$C$31*OliveTree!$C$31/18.0152*40.7*60*60)/TreeCalculations!$I$3/TreeCalculations!$I$3</f>
        <v>0</v>
      </c>
      <c r="Q1442" s="11" t="n">
        <f aca="false">OliveWatbal!AA1442-OliveWatbal!W1442-F1442</f>
        <v>-11.0831</v>
      </c>
      <c r="R1442" s="11" t="n">
        <f aca="false">OliveWatbal!AA1442+OliveWatbal!W1442-F1442</f>
        <v>2.4895</v>
      </c>
      <c r="S1442" s="6" t="n">
        <f aca="false">OliveWatbal!W1442</f>
        <v>6.7863</v>
      </c>
      <c r="T1442" s="7" t="n">
        <f aca="false">OliveHrFlx!P1442-OliveHrFlx!P1441</f>
        <v>-0.32</v>
      </c>
      <c r="U1442" s="7" t="n">
        <f aca="false">TreeCalculations!$J$3*TreeCalculations!$K$3*(T1442/TreeCalculations!$L$3)</f>
        <v>-0.0104850890695281</v>
      </c>
    </row>
    <row r="1443" customFormat="false" ht="12.8" hidden="false" customHeight="false" outlineLevel="0" collapsed="false">
      <c r="C1443" s="2" t="n">
        <f aca="false">GrassWatbal!AA1443</f>
        <v>-2.2482</v>
      </c>
      <c r="D1443" s="3" t="n">
        <f aca="false">(0.5*GrassWatbal!J1443*GrassTree!$C$31*GrassTree!$C$31/18.0152*40.7*60*60)/TreeCalculations!$I$2/TreeCalculations!$I$2</f>
        <v>0</v>
      </c>
      <c r="E1443" s="8" t="n">
        <f aca="false">(GrassHrFlux!K1443*18.0152*GrassTree!$C$31*GrassTree!$C$31*2.45*0.5)/TreeCalculations!$I$2/TreeCalculations!$I$2</f>
        <v>0</v>
      </c>
      <c r="F1443" s="10" t="n">
        <f aca="false">D1443+(0.5*GrassWatbal!F1443*GrassTree!$C$31*GrassTree!$C$31/18.0152*40.7*60*60)/TreeCalculations!$I$2/TreeCalculations!$I$2 + (0.5*GrassWatbal!G1443*GrassTree!$C$31*GrassTree!$C$31/18.0152*40.7*60*60)/TreeCalculations!$I$2/TreeCalculations!$I$2</f>
        <v>0</v>
      </c>
      <c r="G1443" s="5" t="n">
        <f aca="false">GrassWatbal!AA1443-GrassWatbal!W1443-F1443</f>
        <v>-10.4537</v>
      </c>
      <c r="H1443" s="11" t="n">
        <f aca="false">GrassWatbal!AA1443+GrassWatbal!W1443-F1443</f>
        <v>5.9573</v>
      </c>
      <c r="I1443" s="6" t="n">
        <f aca="false">GrassWatbal!W1443</f>
        <v>8.2055</v>
      </c>
      <c r="J1443" s="7" t="n">
        <f aca="false">GrassHrFlux!P1443-GrassHrFlux!P1442</f>
        <v>-0.43</v>
      </c>
      <c r="K1443" s="7" t="n">
        <f aca="false">TreeCalculations!$J$2*TreeCalculations!$K$2*(J1443/TreeCalculations!$L$2)</f>
        <v>-0.000563573537487136</v>
      </c>
      <c r="L1443" s="2" t="n">
        <f aca="false">OliveWatbal!V1443/(OliveTree!$C$31*2*OliveTree!$C$31*2)</f>
        <v>-1.895632</v>
      </c>
      <c r="M1443" s="12" t="n">
        <f aca="false">OliveWatbal!AA1443</f>
        <v>-4.1611</v>
      </c>
      <c r="N1443" s="8" t="n">
        <f aca="false">(0.5*OliveWatbal!J1443*OliveTree!$C$31*OliveTree!$C$31/18.0152*40.7*60*60)/TreeCalculations!$I$3/TreeCalculations!$I$3</f>
        <v>0</v>
      </c>
      <c r="O1443" s="8" t="n">
        <f aca="false">(OliveHrFlx!K1443*18.0152*OliveTree!$C$31*OliveTree!$C$31*2.45*0.5)/TreeCalculations!$I$3/TreeCalculations!$I$3</f>
        <v>0</v>
      </c>
      <c r="P1443" s="4" t="n">
        <f aca="false">N1443+(0.5*OliveWatbal!F1443*OliveTree!$C$31*OliveTree!$C$31/18.0152*40.7*60*60)/TreeCalculations!$I$3/TreeCalculations!$I$3 + (0.5*OliveWatbal!G1443*OliveTree!$C$31*OliveTree!$C$31/18.0152*40.7*60*60)/TreeCalculations!$I$3/TreeCalculations!$I$3</f>
        <v>0</v>
      </c>
      <c r="Q1443" s="11" t="n">
        <f aca="false">OliveWatbal!AA1443-OliveWatbal!W1443-F1443</f>
        <v>-12.0615</v>
      </c>
      <c r="R1443" s="11" t="n">
        <f aca="false">OliveWatbal!AA1443+OliveWatbal!W1443-F1443</f>
        <v>3.7393</v>
      </c>
      <c r="S1443" s="6" t="n">
        <f aca="false">OliveWatbal!W1443</f>
        <v>7.9004</v>
      </c>
      <c r="T1443" s="7" t="n">
        <f aca="false">OliveHrFlx!P1443-OliveHrFlx!P1442</f>
        <v>-0.43</v>
      </c>
      <c r="U1443" s="7" t="n">
        <f aca="false">TreeCalculations!$J$3*TreeCalculations!$K$3*(T1443/TreeCalculations!$L$3)</f>
        <v>-0.0140893384371784</v>
      </c>
    </row>
    <row r="1444" customFormat="false" ht="12.8" hidden="false" customHeight="false" outlineLevel="0" collapsed="false">
      <c r="C1444" s="2" t="n">
        <f aca="false">GrassWatbal!AA1444</f>
        <v>-0.9754</v>
      </c>
      <c r="D1444" s="3" t="n">
        <f aca="false">(0.5*GrassWatbal!J1444*GrassTree!$C$31*GrassTree!$C$31/18.0152*40.7*60*60)/TreeCalculations!$I$2/TreeCalculations!$I$2</f>
        <v>0</v>
      </c>
      <c r="E1444" s="8" t="n">
        <f aca="false">(GrassHrFlux!K1444*18.0152*GrassTree!$C$31*GrassTree!$C$31*2.45*0.5)/TreeCalculations!$I$2/TreeCalculations!$I$2</f>
        <v>0</v>
      </c>
      <c r="F1444" s="10" t="n">
        <f aca="false">D1444+(0.5*GrassWatbal!F1444*GrassTree!$C$31*GrassTree!$C$31/18.0152*40.7*60*60)/TreeCalculations!$I$2/TreeCalculations!$I$2 + (0.5*GrassWatbal!G1444*GrassTree!$C$31*GrassTree!$C$31/18.0152*40.7*60*60)/TreeCalculations!$I$2/TreeCalculations!$I$2</f>
        <v>0</v>
      </c>
      <c r="G1444" s="5" t="n">
        <f aca="false">GrassWatbal!AA1444-GrassWatbal!W1444-F1444</f>
        <v>-10.6625</v>
      </c>
      <c r="H1444" s="11" t="n">
        <f aca="false">GrassWatbal!AA1444+GrassWatbal!W1444-F1444</f>
        <v>8.7117</v>
      </c>
      <c r="I1444" s="6" t="n">
        <f aca="false">GrassWatbal!W1444</f>
        <v>9.6871</v>
      </c>
      <c r="J1444" s="7" t="n">
        <f aca="false">GrassHrFlux!P1444-GrassHrFlux!P1443</f>
        <v>-0.549999999999999</v>
      </c>
      <c r="K1444" s="7" t="n">
        <f aca="false">TreeCalculations!$J$2*TreeCalculations!$K$2*(J1444/TreeCalculations!$L$2)</f>
        <v>-0.000720849873530057</v>
      </c>
      <c r="L1444" s="2" t="n">
        <f aca="false">OliveWatbal!V1444/(OliveTree!$C$31*2*OliveTree!$C$31*2)</f>
        <v>-1.86602</v>
      </c>
      <c r="M1444" s="12" t="n">
        <f aca="false">OliveWatbal!AA1444</f>
        <v>-2.8879</v>
      </c>
      <c r="N1444" s="8" t="n">
        <f aca="false">(0.5*OliveWatbal!J1444*OliveTree!$C$31*OliveTree!$C$31/18.0152*40.7*60*60)/TreeCalculations!$I$3/TreeCalculations!$I$3</f>
        <v>0</v>
      </c>
      <c r="O1444" s="8" t="n">
        <f aca="false">(OliveHrFlx!K1444*18.0152*OliveTree!$C$31*OliveTree!$C$31*2.45*0.5)/TreeCalculations!$I$3/TreeCalculations!$I$3</f>
        <v>0</v>
      </c>
      <c r="P1444" s="4" t="n">
        <f aca="false">N1444+(0.5*OliveWatbal!F1444*OliveTree!$C$31*OliveTree!$C$31/18.0152*40.7*60*60)/TreeCalculations!$I$3/TreeCalculations!$I$3 + (0.5*OliveWatbal!G1444*OliveTree!$C$31*OliveTree!$C$31/18.0152*40.7*60*60)/TreeCalculations!$I$3/TreeCalculations!$I$3</f>
        <v>0</v>
      </c>
      <c r="Q1444" s="11" t="n">
        <f aca="false">OliveWatbal!AA1444-OliveWatbal!W1444-F1444</f>
        <v>-12.2736</v>
      </c>
      <c r="R1444" s="11" t="n">
        <f aca="false">OliveWatbal!AA1444+OliveWatbal!W1444-F1444</f>
        <v>6.4978</v>
      </c>
      <c r="S1444" s="6" t="n">
        <f aca="false">OliveWatbal!W1444</f>
        <v>9.3857</v>
      </c>
      <c r="T1444" s="7" t="n">
        <f aca="false">OliveHrFlx!P1444-OliveHrFlx!P1443</f>
        <v>-0.549999999999999</v>
      </c>
      <c r="U1444" s="7" t="n">
        <f aca="false">TreeCalculations!$J$3*TreeCalculations!$K$3*(T1444/TreeCalculations!$L$3)</f>
        <v>-0.0180212468382514</v>
      </c>
    </row>
    <row r="1445" customFormat="false" ht="12.8" hidden="false" customHeight="false" outlineLevel="0" collapsed="false">
      <c r="C1445" s="2" t="n">
        <f aca="false">GrassWatbal!AA1445</f>
        <v>-0.9702</v>
      </c>
      <c r="D1445" s="3" t="n">
        <f aca="false">(0.5*GrassWatbal!J1445*GrassTree!$C$31*GrassTree!$C$31/18.0152*40.7*60*60)/TreeCalculations!$I$2/TreeCalculations!$I$2</f>
        <v>0</v>
      </c>
      <c r="E1445" s="8" t="n">
        <f aca="false">(GrassHrFlux!K1445*18.0152*GrassTree!$C$31*GrassTree!$C$31*2.45*0.5)/TreeCalculations!$I$2/TreeCalculations!$I$2</f>
        <v>0</v>
      </c>
      <c r="F1445" s="10" t="n">
        <f aca="false">D1445+(0.5*GrassWatbal!F1445*GrassTree!$C$31*GrassTree!$C$31/18.0152*40.7*60*60)/TreeCalculations!$I$2/TreeCalculations!$I$2 + (0.5*GrassWatbal!G1445*GrassTree!$C$31*GrassTree!$C$31/18.0152*40.7*60*60)/TreeCalculations!$I$2/TreeCalculations!$I$2</f>
        <v>0</v>
      </c>
      <c r="G1445" s="5" t="n">
        <f aca="false">GrassWatbal!AA1445-GrassWatbal!W1445-F1445</f>
        <v>-12.5165</v>
      </c>
      <c r="H1445" s="11" t="n">
        <f aca="false">GrassWatbal!AA1445+GrassWatbal!W1445-F1445</f>
        <v>10.5761</v>
      </c>
      <c r="I1445" s="6" t="n">
        <f aca="false">GrassWatbal!W1445</f>
        <v>11.5463</v>
      </c>
      <c r="J1445" s="7" t="n">
        <f aca="false">GrassHrFlux!P1445-GrassHrFlux!P1444</f>
        <v>-0.0300000000000011</v>
      </c>
      <c r="K1445" s="7" t="n">
        <f aca="false">TreeCalculations!$J$2*TreeCalculations!$K$2*(J1445/TreeCalculations!$L$2)</f>
        <v>-3.93190840107319E-005</v>
      </c>
      <c r="L1445" s="2" t="n">
        <f aca="false">OliveWatbal!V1445/(OliveTree!$C$31*2*OliveTree!$C$31*2)</f>
        <v>-1.858376</v>
      </c>
      <c r="M1445" s="12" t="n">
        <f aca="false">OliveWatbal!AA1445</f>
        <v>-2.8824</v>
      </c>
      <c r="N1445" s="8" t="n">
        <f aca="false">(0.5*OliveWatbal!J1445*OliveTree!$C$31*OliveTree!$C$31/18.0152*40.7*60*60)/TreeCalculations!$I$3/TreeCalculations!$I$3</f>
        <v>0</v>
      </c>
      <c r="O1445" s="8" t="n">
        <f aca="false">(OliveHrFlx!K1445*18.0152*OliveTree!$C$31*OliveTree!$C$31*2.45*0.5)/TreeCalculations!$I$3/TreeCalculations!$I$3</f>
        <v>0</v>
      </c>
      <c r="P1445" s="4" t="n">
        <f aca="false">N1445+(0.5*OliveWatbal!F1445*OliveTree!$C$31*OliveTree!$C$31/18.0152*40.7*60*60)/TreeCalculations!$I$3/TreeCalculations!$I$3 + (0.5*OliveWatbal!G1445*OliveTree!$C$31*OliveTree!$C$31/18.0152*40.7*60*60)/TreeCalculations!$I$3/TreeCalculations!$I$3</f>
        <v>0</v>
      </c>
      <c r="Q1445" s="11" t="n">
        <f aca="false">OliveWatbal!AA1445-OliveWatbal!W1445-F1445</f>
        <v>-14.1275</v>
      </c>
      <c r="R1445" s="11" t="n">
        <f aca="false">OliveWatbal!AA1445+OliveWatbal!W1445-F1445</f>
        <v>8.3627</v>
      </c>
      <c r="S1445" s="6" t="n">
        <f aca="false">OliveWatbal!W1445</f>
        <v>11.2451</v>
      </c>
      <c r="T1445" s="7" t="n">
        <f aca="false">OliveHrFlx!P1445-OliveHrFlx!P1444</f>
        <v>-0.0300000000000011</v>
      </c>
      <c r="U1445" s="7" t="n">
        <f aca="false">TreeCalculations!$J$3*TreeCalculations!$K$3*(T1445/TreeCalculations!$L$3)</f>
        <v>-0.000982977100268299</v>
      </c>
    </row>
    <row r="1446" customFormat="false" ht="12.8" hidden="false" customHeight="false" outlineLevel="0" collapsed="false">
      <c r="C1446" s="2" t="n">
        <f aca="false">GrassWatbal!AA1446</f>
        <v>-1.9884</v>
      </c>
      <c r="D1446" s="3" t="n">
        <f aca="false">(0.5*GrassWatbal!J1446*GrassTree!$C$31*GrassTree!$C$31/18.0152*40.7*60*60)/TreeCalculations!$I$2/TreeCalculations!$I$2</f>
        <v>0</v>
      </c>
      <c r="E1446" s="8" t="n">
        <f aca="false">(GrassHrFlux!K1446*18.0152*GrassTree!$C$31*GrassTree!$C$31*2.45*0.5)/TreeCalculations!$I$2/TreeCalculations!$I$2</f>
        <v>0</v>
      </c>
      <c r="F1446" s="10" t="n">
        <f aca="false">D1446+(0.5*GrassWatbal!F1446*GrassTree!$C$31*GrassTree!$C$31/18.0152*40.7*60*60)/TreeCalculations!$I$2/TreeCalculations!$I$2 + (0.5*GrassWatbal!G1446*GrassTree!$C$31*GrassTree!$C$31/18.0152*40.7*60*60)/TreeCalculations!$I$2/TreeCalculations!$I$2</f>
        <v>0</v>
      </c>
      <c r="G1446" s="5" t="n">
        <f aca="false">GrassWatbal!AA1446-GrassWatbal!W1446-F1446</f>
        <v>-12.2399</v>
      </c>
      <c r="H1446" s="11" t="n">
        <f aca="false">GrassWatbal!AA1446+GrassWatbal!W1446-F1446</f>
        <v>8.2631</v>
      </c>
      <c r="I1446" s="6" t="n">
        <f aca="false">GrassWatbal!W1446</f>
        <v>10.2515</v>
      </c>
      <c r="J1446" s="7" t="n">
        <f aca="false">GrassHrFlux!P1446-GrassHrFlux!P1445</f>
        <v>0.0999999999999996</v>
      </c>
      <c r="K1446" s="7" t="n">
        <f aca="false">TreeCalculations!$J$2*TreeCalculations!$K$2*(J1446/TreeCalculations!$L$2)</f>
        <v>0.000131063613369101</v>
      </c>
      <c r="L1446" s="2" t="n">
        <f aca="false">OliveWatbal!V1446/(OliveTree!$C$31*2*OliveTree!$C$31*2)</f>
        <v>-1.85822</v>
      </c>
      <c r="M1446" s="12" t="n">
        <f aca="false">OliveWatbal!AA1446</f>
        <v>-3.9012</v>
      </c>
      <c r="N1446" s="8" t="n">
        <f aca="false">(0.5*OliveWatbal!J1446*OliveTree!$C$31*OliveTree!$C$31/18.0152*40.7*60*60)/TreeCalculations!$I$3/TreeCalculations!$I$3</f>
        <v>0</v>
      </c>
      <c r="O1446" s="8" t="n">
        <f aca="false">(OliveHrFlx!K1446*18.0152*OliveTree!$C$31*OliveTree!$C$31*2.45*0.5)/TreeCalculations!$I$3/TreeCalculations!$I$3</f>
        <v>0</v>
      </c>
      <c r="P1446" s="4" t="n">
        <f aca="false">N1446+(0.5*OliveWatbal!F1446*OliveTree!$C$31*OliveTree!$C$31/18.0152*40.7*60*60)/TreeCalculations!$I$3/TreeCalculations!$I$3 + (0.5*OliveWatbal!G1446*OliveTree!$C$31*OliveTree!$C$31/18.0152*40.7*60*60)/TreeCalculations!$I$3/TreeCalculations!$I$3</f>
        <v>0</v>
      </c>
      <c r="Q1446" s="11" t="n">
        <f aca="false">OliveWatbal!AA1446-OliveWatbal!W1446-F1446</f>
        <v>-13.8704</v>
      </c>
      <c r="R1446" s="11" t="n">
        <f aca="false">OliveWatbal!AA1446+OliveWatbal!W1446-F1446</f>
        <v>6.068</v>
      </c>
      <c r="S1446" s="6" t="n">
        <f aca="false">OliveWatbal!W1446</f>
        <v>9.9692</v>
      </c>
      <c r="T1446" s="7" t="n">
        <f aca="false">OliveHrFlx!P1446-OliveHrFlx!P1445</f>
        <v>0.0999999999999996</v>
      </c>
      <c r="U1446" s="7" t="n">
        <f aca="false">TreeCalculations!$J$3*TreeCalculations!$K$3*(T1446/TreeCalculations!$L$3)</f>
        <v>0.00327659033422753</v>
      </c>
    </row>
    <row r="1447" customFormat="false" ht="12.8" hidden="false" customHeight="false" outlineLevel="0" collapsed="false">
      <c r="C1447" s="2" t="n">
        <f aca="false">GrassWatbal!AA1447</f>
        <v>-1.9829</v>
      </c>
      <c r="D1447" s="3" t="n">
        <f aca="false">(0.5*GrassWatbal!J1447*GrassTree!$C$31*GrassTree!$C$31/18.0152*40.7*60*60)/TreeCalculations!$I$2/TreeCalculations!$I$2</f>
        <v>0</v>
      </c>
      <c r="E1447" s="8" t="n">
        <f aca="false">(GrassHrFlux!K1447*18.0152*GrassTree!$C$31*GrassTree!$C$31*2.45*0.5)/TreeCalculations!$I$2/TreeCalculations!$I$2</f>
        <v>0</v>
      </c>
      <c r="F1447" s="10" t="n">
        <f aca="false">D1447+(0.5*GrassWatbal!F1447*GrassTree!$C$31*GrassTree!$C$31/18.0152*40.7*60*60)/TreeCalculations!$I$2/TreeCalculations!$I$2 + (0.5*GrassWatbal!G1447*GrassTree!$C$31*GrassTree!$C$31/18.0152*40.7*60*60)/TreeCalculations!$I$2/TreeCalculations!$I$2</f>
        <v>0</v>
      </c>
      <c r="G1447" s="5" t="n">
        <f aca="false">GrassWatbal!AA1447-GrassWatbal!W1447-F1447</f>
        <v>-10.6649</v>
      </c>
      <c r="H1447" s="11" t="n">
        <f aca="false">GrassWatbal!AA1447+GrassWatbal!W1447-F1447</f>
        <v>6.6991</v>
      </c>
      <c r="I1447" s="6" t="n">
        <f aca="false">GrassWatbal!W1447</f>
        <v>8.682</v>
      </c>
      <c r="J1447" s="7" t="n">
        <f aca="false">GrassHrFlux!P1447-GrassHrFlux!P1446</f>
        <v>0.15</v>
      </c>
      <c r="K1447" s="7" t="n">
        <f aca="false">TreeCalculations!$J$2*TreeCalculations!$K$2*(J1447/TreeCalculations!$L$2)</f>
        <v>0.000196595420053653</v>
      </c>
      <c r="L1447" s="2" t="n">
        <f aca="false">OliveWatbal!V1447/(OliveTree!$C$31*2*OliveTree!$C$31*2)</f>
        <v>-1.861656</v>
      </c>
      <c r="M1447" s="12" t="n">
        <f aca="false">OliveWatbal!AA1447</f>
        <v>-3.8957</v>
      </c>
      <c r="N1447" s="8" t="n">
        <f aca="false">(0.5*OliveWatbal!J1447*OliveTree!$C$31*OliveTree!$C$31/18.0152*40.7*60*60)/TreeCalculations!$I$3/TreeCalculations!$I$3</f>
        <v>0</v>
      </c>
      <c r="O1447" s="8" t="n">
        <f aca="false">(OliveHrFlx!K1447*18.0152*OliveTree!$C$31*OliveTree!$C$31*2.45*0.5)/TreeCalculations!$I$3/TreeCalculations!$I$3</f>
        <v>0</v>
      </c>
      <c r="P1447" s="4" t="n">
        <f aca="false">N1447+(0.5*OliveWatbal!F1447*OliveTree!$C$31*OliveTree!$C$31/18.0152*40.7*60*60)/TreeCalculations!$I$3/TreeCalculations!$I$3 + (0.5*OliveWatbal!G1447*OliveTree!$C$31*OliveTree!$C$31/18.0152*40.7*60*60)/TreeCalculations!$I$3/TreeCalculations!$I$3</f>
        <v>0</v>
      </c>
      <c r="Q1447" s="11" t="n">
        <f aca="false">OliveWatbal!AA1447-OliveWatbal!W1447-F1447</f>
        <v>-12.3151</v>
      </c>
      <c r="R1447" s="11" t="n">
        <f aca="false">OliveWatbal!AA1447+OliveWatbal!W1447-F1447</f>
        <v>4.5237</v>
      </c>
      <c r="S1447" s="6" t="n">
        <f aca="false">OliveWatbal!W1447</f>
        <v>8.4194</v>
      </c>
      <c r="T1447" s="7" t="n">
        <f aca="false">OliveHrFlx!P1447-OliveHrFlx!P1446</f>
        <v>0.15</v>
      </c>
      <c r="U1447" s="7" t="n">
        <f aca="false">TreeCalculations!$J$3*TreeCalculations!$K$3*(T1447/TreeCalculations!$L$3)</f>
        <v>0.00491488550134132</v>
      </c>
    </row>
    <row r="1448" customFormat="false" ht="12.8" hidden="false" customHeight="false" outlineLevel="0" collapsed="false">
      <c r="C1448" s="2" t="n">
        <f aca="false">GrassWatbal!AA1448</f>
        <v>-2.6443</v>
      </c>
      <c r="D1448" s="3" t="n">
        <f aca="false">(0.5*GrassWatbal!J1448*GrassTree!$C$31*GrassTree!$C$31/18.0152*40.7*60*60)/TreeCalculations!$I$2/TreeCalculations!$I$2</f>
        <v>0</v>
      </c>
      <c r="E1448" s="8" t="n">
        <f aca="false">(GrassHrFlux!K1448*18.0152*GrassTree!$C$31*GrassTree!$C$31*2.45*0.5)/TreeCalculations!$I$2/TreeCalculations!$I$2</f>
        <v>0</v>
      </c>
      <c r="F1448" s="10" t="n">
        <f aca="false">D1448+(0.5*GrassWatbal!F1448*GrassTree!$C$31*GrassTree!$C$31/18.0152*40.7*60*60)/TreeCalculations!$I$2/TreeCalculations!$I$2 + (0.5*GrassWatbal!G1448*GrassTree!$C$31*GrassTree!$C$31/18.0152*40.7*60*60)/TreeCalculations!$I$2/TreeCalculations!$I$2</f>
        <v>0</v>
      </c>
      <c r="G1448" s="5" t="n">
        <f aca="false">GrassWatbal!AA1448-GrassWatbal!W1448-F1448</f>
        <v>-9.8996</v>
      </c>
      <c r="H1448" s="11" t="n">
        <f aca="false">GrassWatbal!AA1448+GrassWatbal!W1448-F1448</f>
        <v>4.611</v>
      </c>
      <c r="I1448" s="6" t="n">
        <f aca="false">GrassWatbal!W1448</f>
        <v>7.2553</v>
      </c>
      <c r="J1448" s="7" t="n">
        <f aca="false">GrassHrFlux!P1448-GrassHrFlux!P1447</f>
        <v>0.99</v>
      </c>
      <c r="K1448" s="7" t="n">
        <f aca="false">TreeCalculations!$J$2*TreeCalculations!$K$2*(J1448/TreeCalculations!$L$2)</f>
        <v>0.00129752977235411</v>
      </c>
      <c r="L1448" s="2" t="n">
        <f aca="false">OliveWatbal!V1448/(OliveTree!$C$31*2*OliveTree!$C$31*2)</f>
        <v>-1.883588</v>
      </c>
      <c r="M1448" s="12" t="n">
        <f aca="false">OliveWatbal!AA1448</f>
        <v>-4.5578</v>
      </c>
      <c r="N1448" s="8" t="n">
        <f aca="false">(0.5*OliveWatbal!J1448*OliveTree!$C$31*OliveTree!$C$31/18.0152*40.7*60*60)/TreeCalculations!$I$3/TreeCalculations!$I$3</f>
        <v>0</v>
      </c>
      <c r="O1448" s="8" t="n">
        <f aca="false">(OliveHrFlx!K1448*18.0152*OliveTree!$C$31*OliveTree!$C$31*2.45*0.5)/TreeCalculations!$I$3/TreeCalculations!$I$3</f>
        <v>0</v>
      </c>
      <c r="P1448" s="4" t="n">
        <f aca="false">N1448+(0.5*OliveWatbal!F1448*OliveTree!$C$31*OliveTree!$C$31/18.0152*40.7*60*60)/TreeCalculations!$I$3/TreeCalculations!$I$3 + (0.5*OliveWatbal!G1448*OliveTree!$C$31*OliveTree!$C$31/18.0152*40.7*60*60)/TreeCalculations!$I$3/TreeCalculations!$I$3</f>
        <v>0</v>
      </c>
      <c r="Q1448" s="11" t="n">
        <f aca="false">OliveWatbal!AA1448-OliveWatbal!W1448-F1448</f>
        <v>-11.5674</v>
      </c>
      <c r="R1448" s="11" t="n">
        <f aca="false">OliveWatbal!AA1448+OliveWatbal!W1448-F1448</f>
        <v>2.4518</v>
      </c>
      <c r="S1448" s="6" t="n">
        <f aca="false">OliveWatbal!W1448</f>
        <v>7.0096</v>
      </c>
      <c r="T1448" s="7" t="n">
        <f aca="false">OliveHrFlx!P1448-OliveHrFlx!P1447</f>
        <v>0.99</v>
      </c>
      <c r="U1448" s="7" t="n">
        <f aca="false">TreeCalculations!$J$3*TreeCalculations!$K$3*(T1448/TreeCalculations!$L$3)</f>
        <v>0.0324382443088526</v>
      </c>
    </row>
    <row r="1449" customFormat="false" ht="12.8" hidden="false" customHeight="false" outlineLevel="0" collapsed="false">
      <c r="C1449" s="2" t="n">
        <f aca="false">GrassWatbal!AA1449</f>
        <v>-2.6451</v>
      </c>
      <c r="D1449" s="3" t="n">
        <f aca="false">(0.5*GrassWatbal!J1449*GrassTree!$C$31*GrassTree!$C$31/18.0152*40.7*60*60)/TreeCalculations!$I$2/TreeCalculations!$I$2</f>
        <v>0</v>
      </c>
      <c r="E1449" s="8" t="n">
        <f aca="false">(GrassHrFlux!K1449*18.0152*GrassTree!$C$31*GrassTree!$C$31*2.45*0.5)/TreeCalculations!$I$2/TreeCalculations!$I$2</f>
        <v>0</v>
      </c>
      <c r="F1449" s="10" t="n">
        <f aca="false">D1449+(0.5*GrassWatbal!F1449*GrassTree!$C$31*GrassTree!$C$31/18.0152*40.7*60*60)/TreeCalculations!$I$2/TreeCalculations!$I$2 + (0.5*GrassWatbal!G1449*GrassTree!$C$31*GrassTree!$C$31/18.0152*40.7*60*60)/TreeCalculations!$I$2/TreeCalculations!$I$2</f>
        <v>0</v>
      </c>
      <c r="G1449" s="5" t="n">
        <f aca="false">GrassWatbal!AA1449-GrassWatbal!W1449-F1449</f>
        <v>-4.2144</v>
      </c>
      <c r="H1449" s="11" t="n">
        <f aca="false">GrassWatbal!AA1449+GrassWatbal!W1449-F1449</f>
        <v>-1.0758</v>
      </c>
      <c r="I1449" s="6" t="n">
        <f aca="false">GrassWatbal!W1449</f>
        <v>1.5693</v>
      </c>
      <c r="J1449" s="7" t="n">
        <f aca="false">GrassHrFlux!P1449-GrassHrFlux!P1448</f>
        <v>0.779999999999999</v>
      </c>
      <c r="K1449" s="7" t="n">
        <f aca="false">TreeCalculations!$J$2*TreeCalculations!$K$2*(J1449/TreeCalculations!$L$2)</f>
        <v>0.00102229618427899</v>
      </c>
      <c r="L1449" s="2" t="n">
        <f aca="false">OliveWatbal!V1449/(OliveTree!$C$31*2*OliveTree!$C$31*2)</f>
        <v>-1.901252</v>
      </c>
      <c r="M1449" s="12" t="n">
        <f aca="false">OliveWatbal!AA1449</f>
        <v>-4.558</v>
      </c>
      <c r="N1449" s="8" t="n">
        <f aca="false">(0.5*OliveWatbal!J1449*OliveTree!$C$31*OliveTree!$C$31/18.0152*40.7*60*60)/TreeCalculations!$I$3/TreeCalculations!$I$3</f>
        <v>0</v>
      </c>
      <c r="O1449" s="8" t="n">
        <f aca="false">(OliveHrFlx!K1449*18.0152*OliveTree!$C$31*OliveTree!$C$31*2.45*0.5)/TreeCalculations!$I$3/TreeCalculations!$I$3</f>
        <v>0</v>
      </c>
      <c r="P1449" s="4" t="n">
        <f aca="false">N1449+(0.5*OliveWatbal!F1449*OliveTree!$C$31*OliveTree!$C$31/18.0152*40.7*60*60)/TreeCalculations!$I$3/TreeCalculations!$I$3 + (0.5*OliveWatbal!G1449*OliveTree!$C$31*OliveTree!$C$31/18.0152*40.7*60*60)/TreeCalculations!$I$3/TreeCalculations!$I$3</f>
        <v>0</v>
      </c>
      <c r="Q1449" s="11" t="n">
        <f aca="false">OliveWatbal!AA1449-OliveWatbal!W1449-F1449</f>
        <v>-5.9265</v>
      </c>
      <c r="R1449" s="11" t="n">
        <f aca="false">OliveWatbal!AA1449+OliveWatbal!W1449-F1449</f>
        <v>-3.1895</v>
      </c>
      <c r="S1449" s="6" t="n">
        <f aca="false">OliveWatbal!W1449</f>
        <v>1.3685</v>
      </c>
      <c r="T1449" s="7" t="n">
        <f aca="false">OliveHrFlx!P1449-OliveHrFlx!P1448</f>
        <v>0.779999999999999</v>
      </c>
      <c r="U1449" s="7" t="n">
        <f aca="false">TreeCalculations!$J$3*TreeCalculations!$K$3*(T1449/TreeCalculations!$L$3)</f>
        <v>0.0255574046069748</v>
      </c>
    </row>
    <row r="1450" customFormat="false" ht="12.8" hidden="false" customHeight="false" outlineLevel="0" collapsed="false">
      <c r="C1450" s="2" t="n">
        <f aca="false">GrassWatbal!AA1450</f>
        <v>-2.4593</v>
      </c>
      <c r="D1450" s="3" t="n">
        <f aca="false">(0.5*GrassWatbal!J1450*GrassTree!$C$31*GrassTree!$C$31/18.0152*40.7*60*60)/TreeCalculations!$I$2/TreeCalculations!$I$2</f>
        <v>0</v>
      </c>
      <c r="E1450" s="8" t="n">
        <f aca="false">(GrassHrFlux!K1450*18.0152*GrassTree!$C$31*GrassTree!$C$31*2.45*0.5)/TreeCalculations!$I$2/TreeCalculations!$I$2</f>
        <v>0</v>
      </c>
      <c r="F1450" s="10" t="n">
        <f aca="false">D1450+(0.5*GrassWatbal!F1450*GrassTree!$C$31*GrassTree!$C$31/18.0152*40.7*60*60)/TreeCalculations!$I$2/TreeCalculations!$I$2 + (0.5*GrassWatbal!G1450*GrassTree!$C$31*GrassTree!$C$31/18.0152*40.7*60*60)/TreeCalculations!$I$2/TreeCalculations!$I$2</f>
        <v>0</v>
      </c>
      <c r="G1450" s="5" t="n">
        <f aca="false">GrassWatbal!AA1450-GrassWatbal!W1450-F1450</f>
        <v>-0.6673</v>
      </c>
      <c r="H1450" s="11" t="n">
        <f aca="false">GrassWatbal!AA1450+GrassWatbal!W1450-F1450</f>
        <v>-4.2513</v>
      </c>
      <c r="I1450" s="6" t="n">
        <f aca="false">GrassWatbal!W1450</f>
        <v>-1.792</v>
      </c>
      <c r="J1450" s="7" t="n">
        <f aca="false">GrassHrFlux!P1450-GrassHrFlux!P1449</f>
        <v>-0.0699999999999985</v>
      </c>
      <c r="K1450" s="7" t="n">
        <f aca="false">TreeCalculations!$J$2*TreeCalculations!$K$2*(J1450/TreeCalculations!$L$2)</f>
        <v>-9.17445293583691E-005</v>
      </c>
      <c r="L1450" s="2" t="n">
        <f aca="false">OliveWatbal!V1450/(OliveTree!$C$31*2*OliveTree!$C$31*2)</f>
        <v>-1.910272</v>
      </c>
      <c r="M1450" s="12" t="n">
        <f aca="false">OliveWatbal!AA1450</f>
        <v>-4.3716</v>
      </c>
      <c r="N1450" s="8" t="n">
        <f aca="false">(0.5*OliveWatbal!J1450*OliveTree!$C$31*OliveTree!$C$31/18.0152*40.7*60*60)/TreeCalculations!$I$3/TreeCalculations!$I$3</f>
        <v>0</v>
      </c>
      <c r="O1450" s="8" t="n">
        <f aca="false">(OliveHrFlx!K1450*18.0152*OliveTree!$C$31*OliveTree!$C$31*2.45*0.5)/TreeCalculations!$I$3/TreeCalculations!$I$3</f>
        <v>0</v>
      </c>
      <c r="P1450" s="4" t="n">
        <f aca="false">N1450+(0.5*OliveWatbal!F1450*OliveTree!$C$31*OliveTree!$C$31/18.0152*40.7*60*60)/TreeCalculations!$I$3/TreeCalculations!$I$3 + (0.5*OliveWatbal!G1450*OliveTree!$C$31*OliveTree!$C$31/18.0152*40.7*60*60)/TreeCalculations!$I$3/TreeCalculations!$I$3</f>
        <v>0</v>
      </c>
      <c r="Q1450" s="11" t="n">
        <f aca="false">OliveWatbal!AA1450-OliveWatbal!W1450-F1450</f>
        <v>-2.4063</v>
      </c>
      <c r="R1450" s="11" t="n">
        <f aca="false">OliveWatbal!AA1450+OliveWatbal!W1450-F1450</f>
        <v>-6.3369</v>
      </c>
      <c r="S1450" s="6" t="n">
        <f aca="false">OliveWatbal!W1450</f>
        <v>-1.9653</v>
      </c>
      <c r="T1450" s="7" t="n">
        <f aca="false">OliveHrFlx!P1450-OliveHrFlx!P1449</f>
        <v>-0.0699999999999985</v>
      </c>
      <c r="U1450" s="7" t="n">
        <f aca="false">TreeCalculations!$J$3*TreeCalculations!$K$3*(T1450/TreeCalculations!$L$3)</f>
        <v>-0.00229361323395923</v>
      </c>
    </row>
    <row r="1451" customFormat="false" ht="12.8" hidden="false" customHeight="false" outlineLevel="0" collapsed="false">
      <c r="C1451" s="2" t="n">
        <f aca="false">GrassWatbal!AA1451</f>
        <v>-2.6303</v>
      </c>
      <c r="D1451" s="3" t="n">
        <f aca="false">(0.5*GrassWatbal!J1451*GrassTree!$C$31*GrassTree!$C$31/18.0152*40.7*60*60)/TreeCalculations!$I$2/TreeCalculations!$I$2</f>
        <v>0</v>
      </c>
      <c r="E1451" s="8" t="n">
        <f aca="false">(GrassHrFlux!K1451*18.0152*GrassTree!$C$31*GrassTree!$C$31*2.45*0.5)/TreeCalculations!$I$2/TreeCalculations!$I$2</f>
        <v>0</v>
      </c>
      <c r="F1451" s="10" t="n">
        <f aca="false">D1451+(0.5*GrassWatbal!F1451*GrassTree!$C$31*GrassTree!$C$31/18.0152*40.7*60*60)/TreeCalculations!$I$2/TreeCalculations!$I$2 + (0.5*GrassWatbal!G1451*GrassTree!$C$31*GrassTree!$C$31/18.0152*40.7*60*60)/TreeCalculations!$I$2/TreeCalculations!$I$2</f>
        <v>0</v>
      </c>
      <c r="G1451" s="5" t="n">
        <f aca="false">GrassWatbal!AA1451-GrassWatbal!W1451-F1451</f>
        <v>-2.6199</v>
      </c>
      <c r="H1451" s="11" t="n">
        <f aca="false">GrassWatbal!AA1451+GrassWatbal!W1451-F1451</f>
        <v>-2.6407</v>
      </c>
      <c r="I1451" s="6" t="n">
        <f aca="false">GrassWatbal!W1451</f>
        <v>-0.0104</v>
      </c>
      <c r="J1451" s="7" t="n">
        <f aca="false">GrassHrFlux!P1451-GrassHrFlux!P1450</f>
        <v>-0.790000000000001</v>
      </c>
      <c r="K1451" s="7" t="n">
        <f aca="false">TreeCalculations!$J$2*TreeCalculations!$K$2*(J1451/TreeCalculations!$L$2)</f>
        <v>-0.0010354025456159</v>
      </c>
      <c r="L1451" s="2" t="n">
        <f aca="false">OliveWatbal!V1451/(OliveTree!$C$31*2*OliveTree!$C$31*2)</f>
        <v>-1.9076</v>
      </c>
      <c r="M1451" s="12" t="n">
        <f aca="false">OliveWatbal!AA1451</f>
        <v>-4.5428</v>
      </c>
      <c r="N1451" s="8" t="n">
        <f aca="false">(0.5*OliveWatbal!J1451*OliveTree!$C$31*OliveTree!$C$31/18.0152*40.7*60*60)/TreeCalculations!$I$3/TreeCalculations!$I$3</f>
        <v>0</v>
      </c>
      <c r="O1451" s="8" t="n">
        <f aca="false">(OliveHrFlx!K1451*18.0152*OliveTree!$C$31*OliveTree!$C$31*2.45*0.5)/TreeCalculations!$I$3/TreeCalculations!$I$3</f>
        <v>0</v>
      </c>
      <c r="P1451" s="4" t="n">
        <f aca="false">N1451+(0.5*OliveWatbal!F1451*OliveTree!$C$31*OliveTree!$C$31/18.0152*40.7*60*60)/TreeCalculations!$I$3/TreeCalculations!$I$3 + (0.5*OliveWatbal!G1451*OliveTree!$C$31*OliveTree!$C$31/18.0152*40.7*60*60)/TreeCalculations!$I$3/TreeCalculations!$I$3</f>
        <v>0</v>
      </c>
      <c r="Q1451" s="11" t="n">
        <f aca="false">OliveWatbal!AA1451-OliveWatbal!W1451-F1451</f>
        <v>-4.3528</v>
      </c>
      <c r="R1451" s="11" t="n">
        <f aca="false">OliveWatbal!AA1451+OliveWatbal!W1451-F1451</f>
        <v>-4.7328</v>
      </c>
      <c r="S1451" s="6" t="n">
        <f aca="false">OliveWatbal!W1451</f>
        <v>-0.19</v>
      </c>
      <c r="T1451" s="7" t="n">
        <f aca="false">OliveHrFlx!P1451-OliveHrFlx!P1450</f>
        <v>-0.790000000000001</v>
      </c>
      <c r="U1451" s="7" t="n">
        <f aca="false">TreeCalculations!$J$3*TreeCalculations!$K$3*(T1451/TreeCalculations!$L$3)</f>
        <v>-0.0258850636403976</v>
      </c>
    </row>
    <row r="1452" customFormat="false" ht="12.8" hidden="false" customHeight="false" outlineLevel="0" collapsed="false">
      <c r="C1452" s="2" t="n">
        <f aca="false">GrassWatbal!AA1452</f>
        <v>-2.4062</v>
      </c>
      <c r="D1452" s="3" t="n">
        <f aca="false">(0.5*GrassWatbal!J1452*GrassTree!$C$31*GrassTree!$C$31/18.0152*40.7*60*60)/TreeCalculations!$I$2/TreeCalculations!$I$2</f>
        <v>0</v>
      </c>
      <c r="E1452" s="8" t="n">
        <f aca="false">(GrassHrFlux!K1452*18.0152*GrassTree!$C$31*GrassTree!$C$31*2.45*0.5)/TreeCalculations!$I$2/TreeCalculations!$I$2</f>
        <v>0</v>
      </c>
      <c r="F1452" s="10" t="n">
        <f aca="false">D1452+(0.5*GrassWatbal!F1452*GrassTree!$C$31*GrassTree!$C$31/18.0152*40.7*60*60)/TreeCalculations!$I$2/TreeCalculations!$I$2 + (0.5*GrassWatbal!G1452*GrassTree!$C$31*GrassTree!$C$31/18.0152*40.7*60*60)/TreeCalculations!$I$2/TreeCalculations!$I$2</f>
        <v>0</v>
      </c>
      <c r="G1452" s="5" t="n">
        <f aca="false">GrassWatbal!AA1452-GrassWatbal!W1452-F1452</f>
        <v>-7.4064</v>
      </c>
      <c r="H1452" s="11" t="n">
        <f aca="false">GrassWatbal!AA1452+GrassWatbal!W1452-F1452</f>
        <v>2.594</v>
      </c>
      <c r="I1452" s="6" t="n">
        <f aca="false">GrassWatbal!W1452</f>
        <v>5.0002</v>
      </c>
      <c r="J1452" s="7" t="n">
        <f aca="false">GrassHrFlux!P1452-GrassHrFlux!P1451</f>
        <v>-0.119999999999999</v>
      </c>
      <c r="K1452" s="7" t="n">
        <f aca="false">TreeCalculations!$J$2*TreeCalculations!$K$2*(J1452/TreeCalculations!$L$2)</f>
        <v>-0.000157276336042921</v>
      </c>
      <c r="L1452" s="2" t="n">
        <f aca="false">OliveWatbal!V1452/(OliveTree!$C$31*2*OliveTree!$C$31*2)</f>
        <v>-1.875352</v>
      </c>
      <c r="M1452" s="12" t="n">
        <f aca="false">OliveWatbal!AA1452</f>
        <v>-4.3193</v>
      </c>
      <c r="N1452" s="8" t="n">
        <f aca="false">(0.5*OliveWatbal!J1452*OliveTree!$C$31*OliveTree!$C$31/18.0152*40.7*60*60)/TreeCalculations!$I$3/TreeCalculations!$I$3</f>
        <v>0</v>
      </c>
      <c r="O1452" s="8" t="n">
        <f aca="false">(OliveHrFlx!K1452*18.0152*OliveTree!$C$31*OliveTree!$C$31*2.45*0.5)/TreeCalculations!$I$3/TreeCalculations!$I$3</f>
        <v>0</v>
      </c>
      <c r="P1452" s="4" t="n">
        <f aca="false">N1452+(0.5*OliveWatbal!F1452*OliveTree!$C$31*OliveTree!$C$31/18.0152*40.7*60*60)/TreeCalculations!$I$3/TreeCalculations!$I$3 + (0.5*OliveWatbal!G1452*OliveTree!$C$31*OliveTree!$C$31/18.0152*40.7*60*60)/TreeCalculations!$I$3/TreeCalculations!$I$3</f>
        <v>0</v>
      </c>
      <c r="Q1452" s="11" t="n">
        <f aca="false">OliveWatbal!AA1452-OliveWatbal!W1452-F1452</f>
        <v>-9.1141</v>
      </c>
      <c r="R1452" s="11" t="n">
        <f aca="false">OliveWatbal!AA1452+OliveWatbal!W1452-F1452</f>
        <v>0.4755</v>
      </c>
      <c r="S1452" s="6" t="n">
        <f aca="false">OliveWatbal!W1452</f>
        <v>4.7948</v>
      </c>
      <c r="T1452" s="7" t="n">
        <f aca="false">OliveHrFlx!P1452-OliveHrFlx!P1451</f>
        <v>-0.119999999999999</v>
      </c>
      <c r="U1452" s="7" t="n">
        <f aca="false">TreeCalculations!$J$3*TreeCalculations!$K$3*(T1452/TreeCalculations!$L$3)</f>
        <v>-0.00393190840107302</v>
      </c>
    </row>
    <row r="1453" customFormat="false" ht="12.8" hidden="false" customHeight="false" outlineLevel="0" collapsed="false">
      <c r="C1453" s="2" t="n">
        <f aca="false">GrassWatbal!AA1453</f>
        <v>-2.8017</v>
      </c>
      <c r="D1453" s="3" t="n">
        <f aca="false">(0.5*GrassWatbal!J1453*GrassTree!$C$31*GrassTree!$C$31/18.0152*40.7*60*60)/TreeCalculations!$I$2/TreeCalculations!$I$2</f>
        <v>0</v>
      </c>
      <c r="E1453" s="8" t="n">
        <f aca="false">(GrassHrFlux!K1453*18.0152*GrassTree!$C$31*GrassTree!$C$31*2.45*0.5)/TreeCalculations!$I$2/TreeCalculations!$I$2</f>
        <v>0</v>
      </c>
      <c r="F1453" s="10" t="n">
        <f aca="false">D1453+(0.5*GrassWatbal!F1453*GrassTree!$C$31*GrassTree!$C$31/18.0152*40.7*60*60)/TreeCalculations!$I$2/TreeCalculations!$I$2 + (0.5*GrassWatbal!G1453*GrassTree!$C$31*GrassTree!$C$31/18.0152*40.7*60*60)/TreeCalculations!$I$2/TreeCalculations!$I$2</f>
        <v>0</v>
      </c>
      <c r="G1453" s="5" t="n">
        <f aca="false">GrassWatbal!AA1453-GrassWatbal!W1453-F1453</f>
        <v>-7.8724</v>
      </c>
      <c r="H1453" s="11" t="n">
        <f aca="false">GrassWatbal!AA1453+GrassWatbal!W1453-F1453</f>
        <v>2.269</v>
      </c>
      <c r="I1453" s="6" t="n">
        <f aca="false">GrassWatbal!W1453</f>
        <v>5.0707</v>
      </c>
      <c r="J1453" s="7" t="n">
        <f aca="false">GrassHrFlux!P1453-GrassHrFlux!P1452</f>
        <v>-0.110000000000001</v>
      </c>
      <c r="K1453" s="7" t="n">
        <f aca="false">TreeCalculations!$J$2*TreeCalculations!$K$2*(J1453/TreeCalculations!$L$2)</f>
        <v>-0.000144169974706013</v>
      </c>
      <c r="L1453" s="2" t="n">
        <f aca="false">OliveWatbal!V1453/(OliveTree!$C$31*2*OliveTree!$C$31*2)</f>
        <v>-1.879412</v>
      </c>
      <c r="M1453" s="12" t="n">
        <f aca="false">OliveWatbal!AA1453</f>
        <v>-4.7148</v>
      </c>
      <c r="N1453" s="8" t="n">
        <f aca="false">(0.5*OliveWatbal!J1453*OliveTree!$C$31*OliveTree!$C$31/18.0152*40.7*60*60)/TreeCalculations!$I$3/TreeCalculations!$I$3</f>
        <v>0</v>
      </c>
      <c r="O1453" s="8" t="n">
        <f aca="false">(OliveHrFlx!K1453*18.0152*OliveTree!$C$31*OliveTree!$C$31*2.45*0.5)/TreeCalculations!$I$3/TreeCalculations!$I$3</f>
        <v>0</v>
      </c>
      <c r="P1453" s="4" t="n">
        <f aca="false">N1453+(0.5*OliveWatbal!F1453*OliveTree!$C$31*OliveTree!$C$31/18.0152*40.7*60*60)/TreeCalculations!$I$3/TreeCalculations!$I$3 + (0.5*OliveWatbal!G1453*OliveTree!$C$31*OliveTree!$C$31/18.0152*40.7*60*60)/TreeCalculations!$I$3/TreeCalculations!$I$3</f>
        <v>0</v>
      </c>
      <c r="Q1453" s="11" t="n">
        <f aca="false">OliveWatbal!AA1453-OliveWatbal!W1453-F1453</f>
        <v>-9.5875</v>
      </c>
      <c r="R1453" s="11" t="n">
        <f aca="false">OliveWatbal!AA1453+OliveWatbal!W1453-F1453</f>
        <v>0.1579</v>
      </c>
      <c r="S1453" s="6" t="n">
        <f aca="false">OliveWatbal!W1453</f>
        <v>4.8727</v>
      </c>
      <c r="T1453" s="7" t="n">
        <f aca="false">OliveHrFlx!P1453-OliveHrFlx!P1452</f>
        <v>-0.110000000000001</v>
      </c>
      <c r="U1453" s="7" t="n">
        <f aca="false">TreeCalculations!$J$3*TreeCalculations!$K$3*(T1453/TreeCalculations!$L$3)</f>
        <v>-0.00360424936765033</v>
      </c>
    </row>
    <row r="1454" customFormat="false" ht="12.8" hidden="false" customHeight="false" outlineLevel="0" collapsed="false">
      <c r="C1454" s="2" t="n">
        <f aca="false">GrassWatbal!AA1454</f>
        <v>-3.0638</v>
      </c>
      <c r="D1454" s="3" t="n">
        <f aca="false">(0.5*GrassWatbal!J1454*GrassTree!$C$31*GrassTree!$C$31/18.0152*40.7*60*60)/TreeCalculations!$I$2/TreeCalculations!$I$2</f>
        <v>0</v>
      </c>
      <c r="E1454" s="8" t="n">
        <f aca="false">(GrassHrFlux!K1454*18.0152*GrassTree!$C$31*GrassTree!$C$31*2.45*0.5)/TreeCalculations!$I$2/TreeCalculations!$I$2</f>
        <v>0</v>
      </c>
      <c r="F1454" s="10" t="n">
        <f aca="false">D1454+(0.5*GrassWatbal!F1454*GrassTree!$C$31*GrassTree!$C$31/18.0152*40.7*60*60)/TreeCalculations!$I$2/TreeCalculations!$I$2 + (0.5*GrassWatbal!G1454*GrassTree!$C$31*GrassTree!$C$31/18.0152*40.7*60*60)/TreeCalculations!$I$2/TreeCalculations!$I$2</f>
        <v>0</v>
      </c>
      <c r="G1454" s="5" t="n">
        <f aca="false">GrassWatbal!AA1454-GrassWatbal!W1454-F1454</f>
        <v>-8.2612</v>
      </c>
      <c r="H1454" s="11" t="n">
        <f aca="false">GrassWatbal!AA1454+GrassWatbal!W1454-F1454</f>
        <v>2.1336</v>
      </c>
      <c r="I1454" s="6" t="n">
        <f aca="false">GrassWatbal!W1454</f>
        <v>5.1974</v>
      </c>
      <c r="J1454" s="7" t="n">
        <f aca="false">GrassHrFlux!P1454-GrassHrFlux!P1453</f>
        <v>-0.0800000000000001</v>
      </c>
      <c r="K1454" s="7" t="n">
        <f aca="false">TreeCalculations!$J$2*TreeCalculations!$K$2*(J1454/TreeCalculations!$L$2)</f>
        <v>-0.000104850890695281</v>
      </c>
      <c r="L1454" s="2" t="n">
        <f aca="false">OliveWatbal!V1454/(OliveTree!$C$31*2*OliveTree!$C$31*2)</f>
        <v>-1.880264</v>
      </c>
      <c r="M1454" s="12" t="n">
        <f aca="false">OliveWatbal!AA1454</f>
        <v>-4.9781</v>
      </c>
      <c r="N1454" s="8" t="n">
        <f aca="false">(0.5*OliveWatbal!J1454*OliveTree!$C$31*OliveTree!$C$31/18.0152*40.7*60*60)/TreeCalculations!$I$3/TreeCalculations!$I$3</f>
        <v>0</v>
      </c>
      <c r="O1454" s="8" t="n">
        <f aca="false">(OliveHrFlx!K1454*18.0152*OliveTree!$C$31*OliveTree!$C$31*2.45*0.5)/TreeCalculations!$I$3/TreeCalculations!$I$3</f>
        <v>0</v>
      </c>
      <c r="P1454" s="4" t="n">
        <f aca="false">N1454+(0.5*OliveWatbal!F1454*OliveTree!$C$31*OliveTree!$C$31/18.0152*40.7*60*60)/TreeCalculations!$I$3/TreeCalculations!$I$3 + (0.5*OliveWatbal!G1454*OliveTree!$C$31*OliveTree!$C$31/18.0152*40.7*60*60)/TreeCalculations!$I$3/TreeCalculations!$I$3</f>
        <v>0</v>
      </c>
      <c r="Q1454" s="11" t="n">
        <f aca="false">OliveWatbal!AA1454-OliveWatbal!W1454-F1454</f>
        <v>-9.9821</v>
      </c>
      <c r="R1454" s="11" t="n">
        <f aca="false">OliveWatbal!AA1454+OliveWatbal!W1454-F1454</f>
        <v>0.0258999999999991</v>
      </c>
      <c r="S1454" s="6" t="n">
        <f aca="false">OliveWatbal!W1454</f>
        <v>5.004</v>
      </c>
      <c r="T1454" s="7" t="n">
        <f aca="false">OliveHrFlx!P1454-OliveHrFlx!P1453</f>
        <v>-0.0800000000000001</v>
      </c>
      <c r="U1454" s="7" t="n">
        <f aca="false">TreeCalculations!$J$3*TreeCalculations!$K$3*(T1454/TreeCalculations!$L$3)</f>
        <v>-0.00262127226738203</v>
      </c>
    </row>
    <row r="1455" customFormat="false" ht="12.8" hidden="false" customHeight="false" outlineLevel="0" collapsed="false">
      <c r="C1455" s="2" t="n">
        <f aca="false">GrassWatbal!AA1455</f>
        <v>-3.1939</v>
      </c>
      <c r="D1455" s="3" t="n">
        <f aca="false">(0.5*GrassWatbal!J1455*GrassTree!$C$31*GrassTree!$C$31/18.0152*40.7*60*60)/TreeCalculations!$I$2/TreeCalculations!$I$2</f>
        <v>0</v>
      </c>
      <c r="E1455" s="8" t="n">
        <f aca="false">(GrassHrFlux!K1455*18.0152*GrassTree!$C$31*GrassTree!$C$31*2.45*0.5)/TreeCalculations!$I$2/TreeCalculations!$I$2</f>
        <v>2.612924608</v>
      </c>
      <c r="F1455" s="10" t="n">
        <f aca="false">D1455+(0.5*GrassWatbal!F1455*GrassTree!$C$31*GrassTree!$C$31/18.0152*40.7*60*60)/TreeCalculations!$I$2/TreeCalculations!$I$2 + (0.5*GrassWatbal!G1455*GrassTree!$C$31*GrassTree!$C$31/18.0152*40.7*60*60)/TreeCalculations!$I$2/TreeCalculations!$I$2</f>
        <v>0</v>
      </c>
      <c r="G1455" s="5" t="n">
        <f aca="false">GrassWatbal!AA1455-GrassWatbal!W1455-F1455</f>
        <v>-8.3704</v>
      </c>
      <c r="H1455" s="11" t="n">
        <f aca="false">GrassWatbal!AA1455+GrassWatbal!W1455-F1455</f>
        <v>1.9826</v>
      </c>
      <c r="I1455" s="6" t="n">
        <f aca="false">GrassWatbal!W1455</f>
        <v>5.1765</v>
      </c>
      <c r="J1455" s="7" t="n">
        <f aca="false">GrassHrFlux!P1455-GrassHrFlux!P1454</f>
        <v>-1.2</v>
      </c>
      <c r="K1455" s="7" t="n">
        <f aca="false">TreeCalculations!$J$2*TreeCalculations!$K$2*(J1455/TreeCalculations!$L$2)</f>
        <v>-0.00157276336042922</v>
      </c>
      <c r="L1455" s="2" t="n">
        <f aca="false">OliveWatbal!V1455/(OliveTree!$C$31*2*OliveTree!$C$31*2)</f>
        <v>-1.876752</v>
      </c>
      <c r="M1455" s="12" t="n">
        <f aca="false">OliveWatbal!AA1455</f>
        <v>-5.1078</v>
      </c>
      <c r="N1455" s="8" t="n">
        <f aca="false">(0.5*OliveWatbal!J1455*OliveTree!$C$31*OliveTree!$C$31/18.0152*40.7*60*60)/TreeCalculations!$I$3/TreeCalculations!$I$3</f>
        <v>0</v>
      </c>
      <c r="O1455" s="8" t="n">
        <f aca="false">(OliveHrFlx!K1455*18.0152*OliveTree!$C$31*OliveTree!$C$31*2.45*0.5)/TreeCalculations!$I$3/TreeCalculations!$I$3</f>
        <v>18.78039562</v>
      </c>
      <c r="P1455" s="4" t="n">
        <f aca="false">N1455+(0.5*OliveWatbal!F1455*OliveTree!$C$31*OliveTree!$C$31/18.0152*40.7*60*60)/TreeCalculations!$I$3/TreeCalculations!$I$3 + (0.5*OliveWatbal!G1455*OliveTree!$C$31*OliveTree!$C$31/18.0152*40.7*60*60)/TreeCalculations!$I$3/TreeCalculations!$I$3</f>
        <v>0</v>
      </c>
      <c r="Q1455" s="11" t="n">
        <f aca="false">OliveWatbal!AA1455-OliveWatbal!W1455-F1455</f>
        <v>-10.1069</v>
      </c>
      <c r="R1455" s="11" t="n">
        <f aca="false">OliveWatbal!AA1455+OliveWatbal!W1455-F1455</f>
        <v>-0.1087</v>
      </c>
      <c r="S1455" s="6" t="n">
        <f aca="false">OliveWatbal!W1455</f>
        <v>4.9991</v>
      </c>
      <c r="T1455" s="7" t="n">
        <f aca="false">OliveHrFlx!P1455-OliveHrFlx!P1454</f>
        <v>-1.29</v>
      </c>
      <c r="U1455" s="7" t="n">
        <f aca="false">TreeCalculations!$J$3*TreeCalculations!$K$3*(T1455/TreeCalculations!$L$3)</f>
        <v>-0.0422680153115352</v>
      </c>
    </row>
    <row r="1456" customFormat="false" ht="12.8" hidden="false" customHeight="false" outlineLevel="0" collapsed="false">
      <c r="C1456" s="2" t="n">
        <f aca="false">GrassWatbal!AA1456</f>
        <v>9.2464</v>
      </c>
      <c r="D1456" s="3" t="n">
        <f aca="false">(0.5*GrassWatbal!J1456*GrassTree!$C$31*GrassTree!$C$31/18.0152*40.7*60*60)/TreeCalculations!$I$2/TreeCalculations!$I$2</f>
        <v>15.6115469159377</v>
      </c>
      <c r="E1456" s="8" t="n">
        <f aca="false">(GrassHrFlux!K1456*18.0152*GrassTree!$C$31*GrassTree!$C$31*2.45*0.5)/TreeCalculations!$I$2/TreeCalculations!$I$2</f>
        <v>3.489048822</v>
      </c>
      <c r="F1456" s="10" t="n">
        <f aca="false">D1456+(0.5*GrassWatbal!F1456*GrassTree!$C$31*GrassTree!$C$31/18.0152*40.7*60*60)/TreeCalculations!$I$2/TreeCalculations!$I$2 + (0.5*GrassWatbal!G1456*GrassTree!$C$31*GrassTree!$C$31/18.0152*40.7*60*60)/TreeCalculations!$I$2/TreeCalculations!$I$2</f>
        <v>15.6115469159377</v>
      </c>
      <c r="G1456" s="5" t="n">
        <f aca="false">GrassWatbal!AA1456-GrassWatbal!W1456-F1456</f>
        <v>-11.3180469159377</v>
      </c>
      <c r="H1456" s="11" t="n">
        <f aca="false">GrassWatbal!AA1456+GrassWatbal!W1456-F1456</f>
        <v>-1.41224691593765</v>
      </c>
      <c r="I1456" s="6" t="n">
        <f aca="false">GrassWatbal!W1456</f>
        <v>4.9529</v>
      </c>
      <c r="J1456" s="7" t="n">
        <f aca="false">GrassHrFlux!P1456-GrassHrFlux!P1455</f>
        <v>-0.109999999999999</v>
      </c>
      <c r="K1456" s="7" t="n">
        <f aca="false">TreeCalculations!$J$2*TreeCalculations!$K$2*(J1456/TreeCalculations!$L$2)</f>
        <v>-0.000144169974706011</v>
      </c>
      <c r="L1456" s="2" t="n">
        <f aca="false">OliveWatbal!V1456/(OliveTree!$C$31*2*OliveTree!$C$31*2)</f>
        <v>-4.564516</v>
      </c>
      <c r="M1456" s="12" t="n">
        <f aca="false">OliveWatbal!AA1456</f>
        <v>8.8668</v>
      </c>
      <c r="N1456" s="8" t="n">
        <f aca="false">(0.5*OliveWatbal!J1456*OliveTree!$C$31*OliveTree!$C$31/18.0152*40.7*60*60)/TreeCalculations!$I$3/TreeCalculations!$I$3</f>
        <v>112.12742461921</v>
      </c>
      <c r="O1456" s="8" t="n">
        <f aca="false">(OliveHrFlx!K1456*18.0152*OliveTree!$C$31*OliveTree!$C$31*2.45*0.5)/TreeCalculations!$I$3/TreeCalculations!$I$3</f>
        <v>23.772317464</v>
      </c>
      <c r="P1456" s="4" t="n">
        <f aca="false">N1456+(0.5*OliveWatbal!F1456*OliveTree!$C$31*OliveTree!$C$31/18.0152*40.7*60*60)/TreeCalculations!$I$3/TreeCalculations!$I$3 + (0.5*OliveWatbal!G1456*OliveTree!$C$31*OliveTree!$C$31/18.0152*40.7*60*60)/TreeCalculations!$I$3/TreeCalculations!$I$3</f>
        <v>112.12742461921</v>
      </c>
      <c r="Q1456" s="11" t="n">
        <f aca="false">OliveWatbal!AA1456-OliveWatbal!W1456-F1456</f>
        <v>-11.5636469159377</v>
      </c>
      <c r="R1456" s="11" t="n">
        <f aca="false">OliveWatbal!AA1456+OliveWatbal!W1456-F1456</f>
        <v>-1.92584691593765</v>
      </c>
      <c r="S1456" s="6" t="n">
        <f aca="false">OliveWatbal!W1456</f>
        <v>4.8189</v>
      </c>
      <c r="T1456" s="7" t="n">
        <f aca="false">OliveHrFlx!P1456-OliveHrFlx!P1455</f>
        <v>-0.109999999999999</v>
      </c>
      <c r="U1456" s="7" t="n">
        <f aca="false">TreeCalculations!$J$3*TreeCalculations!$K$3*(T1456/TreeCalculations!$L$3)</f>
        <v>-0.00360424936765027</v>
      </c>
    </row>
    <row r="1457" customFormat="false" ht="12.8" hidden="false" customHeight="false" outlineLevel="0" collapsed="false">
      <c r="C1457" s="2" t="n">
        <f aca="false">GrassWatbal!AA1457</f>
        <v>60.994</v>
      </c>
      <c r="D1457" s="3" t="n">
        <f aca="false">(0.5*GrassWatbal!J1457*GrassTree!$C$31*GrassTree!$C$31/18.0152*40.7*60*60)/TreeCalculations!$I$2/TreeCalculations!$I$2</f>
        <v>20.8818164660953</v>
      </c>
      <c r="E1457" s="8" t="n">
        <f aca="false">(GrassHrFlux!K1457*18.0152*GrassTree!$C$31*GrassTree!$C$31*2.45*0.5)/TreeCalculations!$I$2/TreeCalculations!$I$2</f>
        <v>4.25924366</v>
      </c>
      <c r="F1457" s="10" t="n">
        <f aca="false">D1457+(0.5*GrassWatbal!F1457*GrassTree!$C$31*GrassTree!$C$31/18.0152*40.7*60*60)/TreeCalculations!$I$2/TreeCalculations!$I$2 + (0.5*GrassWatbal!G1457*GrassTree!$C$31*GrassTree!$C$31/18.0152*40.7*60*60)/TreeCalculations!$I$2/TreeCalculations!$I$2</f>
        <v>20.8818164660953</v>
      </c>
      <c r="G1457" s="5" t="n">
        <f aca="false">GrassWatbal!AA1457-GrassWatbal!W1457-F1457</f>
        <v>35.1692835339047</v>
      </c>
      <c r="H1457" s="11" t="n">
        <f aca="false">GrassWatbal!AA1457+GrassWatbal!W1457-F1457</f>
        <v>45.0550835339047</v>
      </c>
      <c r="I1457" s="6" t="n">
        <f aca="false">GrassWatbal!W1457</f>
        <v>4.9429</v>
      </c>
      <c r="J1457" s="7" t="n">
        <f aca="false">GrassHrFlux!P1457-GrassHrFlux!P1456</f>
        <v>0.129999999999999</v>
      </c>
      <c r="K1457" s="7" t="n">
        <f aca="false">TreeCalculations!$J$2*TreeCalculations!$K$2*(J1457/TreeCalculations!$L$2)</f>
        <v>0.000170382697379831</v>
      </c>
      <c r="L1457" s="2" t="n">
        <f aca="false">OliveWatbal!V1457/(OliveTree!$C$31*2*OliveTree!$C$31*2)</f>
        <v>-33.476492</v>
      </c>
      <c r="M1457" s="12" t="n">
        <f aca="false">OliveWatbal!AA1457</f>
        <v>56.9982</v>
      </c>
      <c r="N1457" s="8" t="n">
        <f aca="false">(0.5*OliveWatbal!J1457*OliveTree!$C$31*OliveTree!$C$31/18.0152*40.7*60*60)/TreeCalculations!$I$3/TreeCalculations!$I$3</f>
        <v>141.923153781251</v>
      </c>
      <c r="O1457" s="8" t="n">
        <f aca="false">(OliveHrFlx!K1457*18.0152*OliveTree!$C$31*OliveTree!$C$31*2.45*0.5)/TreeCalculations!$I$3/TreeCalculations!$I$3</f>
        <v>28.967270612</v>
      </c>
      <c r="P1457" s="4" t="n">
        <f aca="false">N1457+(0.5*OliveWatbal!F1457*OliveTree!$C$31*OliveTree!$C$31/18.0152*40.7*60*60)/TreeCalculations!$I$3/TreeCalculations!$I$3 + (0.5*OliveWatbal!G1457*OliveTree!$C$31*OliveTree!$C$31/18.0152*40.7*60*60)/TreeCalculations!$I$3/TreeCalculations!$I$3</f>
        <v>141.923153781251</v>
      </c>
      <c r="Q1457" s="11" t="n">
        <f aca="false">OliveWatbal!AA1457-OliveWatbal!W1457-F1457</f>
        <v>31.0102835339047</v>
      </c>
      <c r="R1457" s="11" t="n">
        <f aca="false">OliveWatbal!AA1457+OliveWatbal!W1457-F1457</f>
        <v>41.2224835339047</v>
      </c>
      <c r="S1457" s="6" t="n">
        <f aca="false">OliveWatbal!W1457</f>
        <v>5.1061</v>
      </c>
      <c r="T1457" s="7" t="n">
        <f aca="false">OliveHrFlx!P1457-OliveHrFlx!P1456</f>
        <v>0.0800000000000001</v>
      </c>
      <c r="U1457" s="7" t="n">
        <f aca="false">TreeCalculations!$J$3*TreeCalculations!$K$3*(T1457/TreeCalculations!$L$3)</f>
        <v>0.00262127226738203</v>
      </c>
    </row>
    <row r="1458" customFormat="false" ht="12.8" hidden="false" customHeight="false" outlineLevel="0" collapsed="false">
      <c r="C1458" s="2" t="n">
        <f aca="false">GrassWatbal!AA1458</f>
        <v>119.6233</v>
      </c>
      <c r="D1458" s="3" t="n">
        <f aca="false">(0.5*GrassWatbal!J1458*GrassTree!$C$31*GrassTree!$C$31/18.0152*40.7*60*60)/TreeCalculations!$I$2/TreeCalculations!$I$2</f>
        <v>25.5380345486034</v>
      </c>
      <c r="E1458" s="8" t="n">
        <f aca="false">(GrassHrFlux!K1458*18.0152*GrassTree!$C$31*GrassTree!$C$31*2.45*0.5)/TreeCalculations!$I$2/TreeCalculations!$I$2</f>
        <v>5.369295246</v>
      </c>
      <c r="F1458" s="10" t="n">
        <f aca="false">D1458+(0.5*GrassWatbal!F1458*GrassTree!$C$31*GrassTree!$C$31/18.0152*40.7*60*60)/TreeCalculations!$I$2/TreeCalculations!$I$2 + (0.5*GrassWatbal!G1458*GrassTree!$C$31*GrassTree!$C$31/18.0152*40.7*60*60)/TreeCalculations!$I$2/TreeCalculations!$I$2</f>
        <v>25.5380345486034</v>
      </c>
      <c r="G1458" s="5" t="n">
        <f aca="false">GrassWatbal!AA1458-GrassWatbal!W1458-F1458</f>
        <v>89.8001654513966</v>
      </c>
      <c r="H1458" s="11" t="n">
        <f aca="false">GrassWatbal!AA1458+GrassWatbal!W1458-F1458</f>
        <v>98.3703654513966</v>
      </c>
      <c r="I1458" s="6" t="n">
        <f aca="false">GrassWatbal!W1458</f>
        <v>4.2851</v>
      </c>
      <c r="J1458" s="7" t="n">
        <f aca="false">GrassHrFlux!P1458-GrassHrFlux!P1457</f>
        <v>0.360000000000001</v>
      </c>
      <c r="K1458" s="7" t="n">
        <f aca="false">TreeCalculations!$J$2*TreeCalculations!$K$2*(J1458/TreeCalculations!$L$2)</f>
        <v>0.000471829008128767</v>
      </c>
      <c r="L1458" s="2" t="n">
        <f aca="false">OliveWatbal!V1458/(OliveTree!$C$31*2*OliveTree!$C$31*2)</f>
        <v>-69.7237</v>
      </c>
      <c r="M1458" s="12" t="n">
        <f aca="false">OliveWatbal!AA1458</f>
        <v>111.2301</v>
      </c>
      <c r="N1458" s="8" t="n">
        <f aca="false">(0.5*OliveWatbal!J1458*OliveTree!$C$31*OliveTree!$C$31/18.0152*40.7*60*60)/TreeCalculations!$I$3/TreeCalculations!$I$3</f>
        <v>172.946985878591</v>
      </c>
      <c r="O1458" s="8" t="n">
        <f aca="false">(OliveHrFlx!K1458*18.0152*OliveTree!$C$31*OliveTree!$C$31*2.45*0.5)/TreeCalculations!$I$3/TreeCalculations!$I$3</f>
        <v>36.366878898</v>
      </c>
      <c r="P1458" s="4" t="n">
        <f aca="false">N1458+(0.5*OliveWatbal!F1458*OliveTree!$C$31*OliveTree!$C$31/18.0152*40.7*60*60)/TreeCalculations!$I$3/TreeCalculations!$I$3 + (0.5*OliveWatbal!G1458*OliveTree!$C$31*OliveTree!$C$31/18.0152*40.7*60*60)/TreeCalculations!$I$3/TreeCalculations!$I$3</f>
        <v>172.946985878591</v>
      </c>
      <c r="Q1458" s="11" t="n">
        <f aca="false">OliveWatbal!AA1458-OliveWatbal!W1458-F1458</f>
        <v>80.8357654513966</v>
      </c>
      <c r="R1458" s="11" t="n">
        <f aca="false">OliveWatbal!AA1458+OliveWatbal!W1458-F1458</f>
        <v>90.5483654513966</v>
      </c>
      <c r="S1458" s="6" t="n">
        <f aca="false">OliveWatbal!W1458</f>
        <v>4.8563</v>
      </c>
      <c r="T1458" s="7" t="n">
        <f aca="false">OliveHrFlx!P1458-OliveHrFlx!P1457</f>
        <v>0.33</v>
      </c>
      <c r="U1458" s="7" t="n">
        <f aca="false">TreeCalculations!$J$3*TreeCalculations!$K$3*(T1458/TreeCalculations!$L$3)</f>
        <v>0.0108127481029509</v>
      </c>
    </row>
    <row r="1459" customFormat="false" ht="12.8" hidden="false" customHeight="false" outlineLevel="0" collapsed="false">
      <c r="C1459" s="2" t="n">
        <f aca="false">GrassWatbal!AA1459</f>
        <v>188.5782</v>
      </c>
      <c r="D1459" s="3" t="n">
        <f aca="false">(0.5*GrassWatbal!J1459*GrassTree!$C$31*GrassTree!$C$31/18.0152*40.7*60*60)/TreeCalculations!$I$2/TreeCalculations!$I$2</f>
        <v>32.2072028065189</v>
      </c>
      <c r="E1459" s="8" t="n">
        <f aca="false">(GrassHrFlux!K1459*18.0152*GrassTree!$C$31*GrassTree!$C$31*2.45*0.5)/TreeCalculations!$I$2/TreeCalculations!$I$2</f>
        <v>6.34472825</v>
      </c>
      <c r="F1459" s="10" t="n">
        <f aca="false">D1459+(0.5*GrassWatbal!F1459*GrassTree!$C$31*GrassTree!$C$31/18.0152*40.7*60*60)/TreeCalculations!$I$2/TreeCalculations!$I$2 + (0.5*GrassWatbal!G1459*GrassTree!$C$31*GrassTree!$C$31/18.0152*40.7*60*60)/TreeCalculations!$I$2/TreeCalculations!$I$2</f>
        <v>32.2072028065189</v>
      </c>
      <c r="G1459" s="5" t="n">
        <f aca="false">GrassWatbal!AA1459-GrassWatbal!W1459-F1459</f>
        <v>154.117897193481</v>
      </c>
      <c r="H1459" s="11" t="n">
        <f aca="false">GrassWatbal!AA1459+GrassWatbal!W1459-F1459</f>
        <v>158.624097193481</v>
      </c>
      <c r="I1459" s="6" t="n">
        <f aca="false">GrassWatbal!W1459</f>
        <v>2.2531</v>
      </c>
      <c r="J1459" s="7" t="n">
        <f aca="false">GrassHrFlux!P1459-GrassHrFlux!P1458</f>
        <v>0.469999999999999</v>
      </c>
      <c r="K1459" s="7" t="n">
        <f aca="false">TreeCalculations!$J$2*TreeCalculations!$K$2*(J1459/TreeCalculations!$L$2)</f>
        <v>0.000615998982834776</v>
      </c>
      <c r="L1459" s="2" t="n">
        <f aca="false">OliveWatbal!V1459/(OliveTree!$C$31*2*OliveTree!$C$31*2)</f>
        <v>-118.537528</v>
      </c>
      <c r="M1459" s="12" t="n">
        <f aca="false">OliveWatbal!AA1459</f>
        <v>173.5614</v>
      </c>
      <c r="N1459" s="8" t="n">
        <f aca="false">(0.5*OliveWatbal!J1459*OliveTree!$C$31*OliveTree!$C$31/18.0152*40.7*60*60)/TreeCalculations!$I$3/TreeCalculations!$I$3</f>
        <v>217.12209245526</v>
      </c>
      <c r="O1459" s="8" t="n">
        <f aca="false">(OliveHrFlx!K1459*18.0152*OliveTree!$C$31*OliveTree!$C$31*2.45*0.5)/TreeCalculations!$I$3/TreeCalculations!$I$3</f>
        <v>42.941120796</v>
      </c>
      <c r="P1459" s="4" t="n">
        <f aca="false">N1459+(0.5*OliveWatbal!F1459*OliveTree!$C$31*OliveTree!$C$31/18.0152*40.7*60*60)/TreeCalculations!$I$3/TreeCalculations!$I$3 + (0.5*OliveWatbal!G1459*OliveTree!$C$31*OliveTree!$C$31/18.0152*40.7*60*60)/TreeCalculations!$I$3/TreeCalculations!$I$3</f>
        <v>217.12209245526</v>
      </c>
      <c r="Q1459" s="11" t="n">
        <f aca="false">OliveWatbal!AA1459-OliveWatbal!W1459-F1459</f>
        <v>138.316197193481</v>
      </c>
      <c r="R1459" s="11" t="n">
        <f aca="false">OliveWatbal!AA1459+OliveWatbal!W1459-F1459</f>
        <v>144.392197193481</v>
      </c>
      <c r="S1459" s="6" t="n">
        <f aca="false">OliveWatbal!W1459</f>
        <v>3.038</v>
      </c>
      <c r="T1459" s="7" t="n">
        <f aca="false">OliveHrFlx!P1459-OliveHrFlx!P1458</f>
        <v>0.449999999999999</v>
      </c>
      <c r="U1459" s="7" t="n">
        <f aca="false">TreeCalculations!$J$3*TreeCalculations!$K$3*(T1459/TreeCalculations!$L$3)</f>
        <v>0.0147446565040239</v>
      </c>
    </row>
    <row r="1460" customFormat="false" ht="12.8" hidden="false" customHeight="false" outlineLevel="0" collapsed="false">
      <c r="C1460" s="2" t="n">
        <f aca="false">GrassWatbal!AA1460</f>
        <v>268.4609</v>
      </c>
      <c r="D1460" s="3" t="n">
        <f aca="false">(0.5*GrassWatbal!J1460*GrassTree!$C$31*GrassTree!$C$31/18.0152*40.7*60*60)/TreeCalculations!$I$2/TreeCalculations!$I$2</f>
        <v>38.0589912962387</v>
      </c>
      <c r="E1460" s="8" t="n">
        <f aca="false">(GrassHrFlux!K1460*18.0152*GrassTree!$C$31*GrassTree!$C$31*2.45*0.5)/TreeCalculations!$I$2/TreeCalculations!$I$2</f>
        <v>7.110509364</v>
      </c>
      <c r="F1460" s="10" t="n">
        <f aca="false">D1460+(0.5*GrassWatbal!F1460*GrassTree!$C$31*GrassTree!$C$31/18.0152*40.7*60*60)/TreeCalculations!$I$2/TreeCalculations!$I$2 + (0.5*GrassWatbal!G1460*GrassTree!$C$31*GrassTree!$C$31/18.0152*40.7*60*60)/TreeCalculations!$I$2/TreeCalculations!$I$2</f>
        <v>38.0589912962387</v>
      </c>
      <c r="G1460" s="5" t="n">
        <f aca="false">GrassWatbal!AA1460-GrassWatbal!W1460-F1460</f>
        <v>230.087308703761</v>
      </c>
      <c r="H1460" s="11" t="n">
        <f aca="false">GrassWatbal!AA1460+GrassWatbal!W1460-F1460</f>
        <v>230.716508703761</v>
      </c>
      <c r="I1460" s="6" t="n">
        <f aca="false">GrassWatbal!W1460</f>
        <v>0.3146</v>
      </c>
      <c r="J1460" s="7" t="n">
        <f aca="false">GrassHrFlux!P1460-GrassHrFlux!P1459</f>
        <v>0.35</v>
      </c>
      <c r="K1460" s="7" t="n">
        <f aca="false">TreeCalculations!$J$2*TreeCalculations!$K$2*(J1460/TreeCalculations!$L$2)</f>
        <v>0.000458722646791855</v>
      </c>
      <c r="L1460" s="2" t="n">
        <f aca="false">OliveWatbal!V1460/(OliveTree!$C$31*2*OliveTree!$C$31*2)</f>
        <v>-163.906248</v>
      </c>
      <c r="M1460" s="12" t="n">
        <f aca="false">OliveWatbal!AA1460</f>
        <v>246.5776</v>
      </c>
      <c r="N1460" s="8" t="n">
        <f aca="false">(0.5*OliveWatbal!J1460*OliveTree!$C$31*OliveTree!$C$31/18.0152*40.7*60*60)/TreeCalculations!$I$3/TreeCalculations!$I$3</f>
        <v>256.3725875927</v>
      </c>
      <c r="O1460" s="8" t="n">
        <f aca="false">(OliveHrFlx!K1460*18.0152*OliveTree!$C$31*OliveTree!$C$31*2.45*0.5)/TreeCalculations!$I$3/TreeCalculations!$I$3</f>
        <v>47.727804474</v>
      </c>
      <c r="P1460" s="4" t="n">
        <f aca="false">N1460+(0.5*OliveWatbal!F1460*OliveTree!$C$31*OliveTree!$C$31/18.0152*40.7*60*60)/TreeCalculations!$I$3/TreeCalculations!$I$3 + (0.5*OliveWatbal!G1460*OliveTree!$C$31*OliveTree!$C$31/18.0152*40.7*60*60)/TreeCalculations!$I$3/TreeCalculations!$I$3</f>
        <v>256.3725875927</v>
      </c>
      <c r="Q1460" s="11" t="n">
        <f aca="false">OliveWatbal!AA1460-OliveWatbal!W1460-F1460</f>
        <v>207.544808703761</v>
      </c>
      <c r="R1460" s="11" t="n">
        <f aca="false">OliveWatbal!AA1460+OliveWatbal!W1460-F1460</f>
        <v>209.492408703761</v>
      </c>
      <c r="S1460" s="6" t="n">
        <f aca="false">OliveWatbal!W1460</f>
        <v>0.9738</v>
      </c>
      <c r="T1460" s="7" t="n">
        <f aca="false">OliveHrFlx!P1460-OliveHrFlx!P1459</f>
        <v>0.34</v>
      </c>
      <c r="U1460" s="7" t="n">
        <f aca="false">TreeCalculations!$J$3*TreeCalculations!$K$3*(T1460/TreeCalculations!$L$3)</f>
        <v>0.0111404071363736</v>
      </c>
    </row>
    <row r="1461" customFormat="false" ht="12.8" hidden="false" customHeight="false" outlineLevel="0" collapsed="false">
      <c r="C1461" s="2" t="n">
        <f aca="false">GrassWatbal!AA1461</f>
        <v>326.1071</v>
      </c>
      <c r="D1461" s="3" t="n">
        <f aca="false">(0.5*GrassWatbal!J1461*GrassTree!$C$31*GrassTree!$C$31/18.0152*40.7*60*60)/TreeCalculations!$I$2/TreeCalculations!$I$2</f>
        <v>42.6582774545939</v>
      </c>
      <c r="E1461" s="8" t="n">
        <f aca="false">(GrassHrFlux!K1461*18.0152*GrassTree!$C$31*GrassTree!$C$31*2.45*0.5)/TreeCalculations!$I$2/TreeCalculations!$I$2</f>
        <v>7.196576982</v>
      </c>
      <c r="F1461" s="10" t="n">
        <f aca="false">D1461+(0.5*GrassWatbal!F1461*GrassTree!$C$31*GrassTree!$C$31/18.0152*40.7*60*60)/TreeCalculations!$I$2/TreeCalculations!$I$2 + (0.5*GrassWatbal!G1461*GrassTree!$C$31*GrassTree!$C$31/18.0152*40.7*60*60)/TreeCalculations!$I$2/TreeCalculations!$I$2</f>
        <v>42.6582774545939</v>
      </c>
      <c r="G1461" s="5" t="n">
        <f aca="false">GrassWatbal!AA1461-GrassWatbal!W1461-F1461</f>
        <v>284.637622545406</v>
      </c>
      <c r="H1461" s="11" t="n">
        <f aca="false">GrassWatbal!AA1461+GrassWatbal!W1461-F1461</f>
        <v>282.260022545406</v>
      </c>
      <c r="I1461" s="6" t="n">
        <f aca="false">GrassWatbal!W1461</f>
        <v>-1.1888</v>
      </c>
      <c r="J1461" s="7" t="n">
        <f aca="false">GrassHrFlux!P1461-GrassHrFlux!P1460</f>
        <v>0.0700000000000003</v>
      </c>
      <c r="K1461" s="7" t="n">
        <f aca="false">TreeCalculations!$J$2*TreeCalculations!$K$2*(J1461/TreeCalculations!$L$2)</f>
        <v>9.17445293583714E-005</v>
      </c>
      <c r="L1461" s="2" t="n">
        <f aca="false">OliveWatbal!V1461/(OliveTree!$C$31*2*OliveTree!$C$31*2)</f>
        <v>-188.764748</v>
      </c>
      <c r="M1461" s="12" t="n">
        <f aca="false">OliveWatbal!AA1461</f>
        <v>300.7</v>
      </c>
      <c r="N1461" s="8" t="n">
        <f aca="false">(0.5*OliveWatbal!J1461*OliveTree!$C$31*OliveTree!$C$31/18.0152*40.7*60*60)/TreeCalculations!$I$3/TreeCalculations!$I$3</f>
        <v>284.948346951463</v>
      </c>
      <c r="O1461" s="8" t="n">
        <f aca="false">(OliveHrFlx!K1461*18.0152*OliveTree!$C$31*OliveTree!$C$31*2.45*0.5)/TreeCalculations!$I$3/TreeCalculations!$I$3</f>
        <v>47.820492678</v>
      </c>
      <c r="P1461" s="4" t="n">
        <f aca="false">N1461+(0.5*OliveWatbal!F1461*OliveTree!$C$31*OliveTree!$C$31/18.0152*40.7*60*60)/TreeCalculations!$I$3/TreeCalculations!$I$3 + (0.5*OliveWatbal!G1461*OliveTree!$C$31*OliveTree!$C$31/18.0152*40.7*60*60)/TreeCalculations!$I$3/TreeCalculations!$I$3</f>
        <v>284.948346951463</v>
      </c>
      <c r="Q1461" s="11" t="n">
        <f aca="false">OliveWatbal!AA1461-OliveWatbal!W1461-F1461</f>
        <v>258.532122545406</v>
      </c>
      <c r="R1461" s="11" t="n">
        <f aca="false">OliveWatbal!AA1461+OliveWatbal!W1461-F1461</f>
        <v>257.551322545406</v>
      </c>
      <c r="S1461" s="6" t="n">
        <f aca="false">OliveWatbal!W1461</f>
        <v>-0.4904</v>
      </c>
      <c r="T1461" s="7" t="n">
        <f aca="false">OliveHrFlx!P1461-OliveHrFlx!P1460</f>
        <v>0.0700000000000003</v>
      </c>
      <c r="U1461" s="7" t="n">
        <f aca="false">TreeCalculations!$J$3*TreeCalculations!$K$3*(T1461/TreeCalculations!$L$3)</f>
        <v>0.00229361323395929</v>
      </c>
    </row>
    <row r="1462" customFormat="false" ht="12.8" hidden="false" customHeight="false" outlineLevel="0" collapsed="false">
      <c r="C1462" s="2" t="n">
        <f aca="false">GrassWatbal!AA1462</f>
        <v>337.3013</v>
      </c>
      <c r="D1462" s="3" t="n">
        <f aca="false">(0.5*GrassWatbal!J1462*GrassTree!$C$31*GrassTree!$C$31/18.0152*40.7*60*60)/TreeCalculations!$I$2/TreeCalculations!$I$2</f>
        <v>43.1991307340468</v>
      </c>
      <c r="E1462" s="8" t="n">
        <f aca="false">(GrassHrFlux!K1462*18.0152*GrassTree!$C$31*GrassTree!$C$31*2.45*0.5)/TreeCalculations!$I$2/TreeCalculations!$I$2</f>
        <v>8.542762802</v>
      </c>
      <c r="F1462" s="10" t="n">
        <f aca="false">D1462+(0.5*GrassWatbal!F1462*GrassTree!$C$31*GrassTree!$C$31/18.0152*40.7*60*60)/TreeCalculations!$I$2/TreeCalculations!$I$2 + (0.5*GrassWatbal!G1462*GrassTree!$C$31*GrassTree!$C$31/18.0152*40.7*60*60)/TreeCalculations!$I$2/TreeCalculations!$I$2</f>
        <v>43.1991307340468</v>
      </c>
      <c r="G1462" s="5" t="n">
        <f aca="false">GrassWatbal!AA1462-GrassWatbal!W1462-F1462</f>
        <v>294.715769265953</v>
      </c>
      <c r="H1462" s="11" t="n">
        <f aca="false">GrassWatbal!AA1462+GrassWatbal!W1462-F1462</f>
        <v>293.488569265953</v>
      </c>
      <c r="I1462" s="6" t="n">
        <f aca="false">GrassWatbal!W1462</f>
        <v>-0.6136</v>
      </c>
      <c r="J1462" s="7" t="n">
        <f aca="false">GrassHrFlux!P1462-GrassHrFlux!P1461</f>
        <v>0.560000000000001</v>
      </c>
      <c r="K1462" s="7" t="n">
        <f aca="false">TreeCalculations!$J$2*TreeCalculations!$K$2*(J1462/TreeCalculations!$L$2)</f>
        <v>0.000733956234866969</v>
      </c>
      <c r="L1462" s="2" t="n">
        <f aca="false">OliveWatbal!V1462/(OliveTree!$C$31*2*OliveTree!$C$31*2)</f>
        <v>-188.95496</v>
      </c>
      <c r="M1462" s="12" t="n">
        <f aca="false">OliveWatbal!AA1462</f>
        <v>312.2146</v>
      </c>
      <c r="N1462" s="8" t="n">
        <f aca="false">(0.5*OliveWatbal!J1462*OliveTree!$C$31*OliveTree!$C$31/18.0152*40.7*60*60)/TreeCalculations!$I$3/TreeCalculations!$I$3</f>
        <v>285.50546649496</v>
      </c>
      <c r="O1462" s="8" t="n">
        <f aca="false">(OliveHrFlx!K1462*18.0152*OliveTree!$C$31*OliveTree!$C$31*2.45*0.5)/TreeCalculations!$I$3/TreeCalculations!$I$3</f>
        <v>56.758283778</v>
      </c>
      <c r="P1462" s="4" t="n">
        <f aca="false">N1462+(0.5*OliveWatbal!F1462*OliveTree!$C$31*OliveTree!$C$31/18.0152*40.7*60*60)/TreeCalculations!$I$3/TreeCalculations!$I$3 + (0.5*OliveWatbal!G1462*OliveTree!$C$31*OliveTree!$C$31/18.0152*40.7*60*60)/TreeCalculations!$I$3/TreeCalculations!$I$3</f>
        <v>285.50546649496</v>
      </c>
      <c r="Q1462" s="11" t="n">
        <f aca="false">OliveWatbal!AA1462-OliveWatbal!W1462-F1462</f>
        <v>269.107269265953</v>
      </c>
      <c r="R1462" s="11" t="n">
        <f aca="false">OliveWatbal!AA1462+OliveWatbal!W1462-F1462</f>
        <v>268.923669265953</v>
      </c>
      <c r="S1462" s="6" t="n">
        <f aca="false">OliveWatbal!W1462</f>
        <v>-0.0918</v>
      </c>
      <c r="T1462" s="7" t="n">
        <f aca="false">OliveHrFlx!P1462-OliveHrFlx!P1461</f>
        <v>0.52</v>
      </c>
      <c r="U1462" s="7" t="n">
        <f aca="false">TreeCalculations!$J$3*TreeCalculations!$K$3*(T1462/TreeCalculations!$L$3)</f>
        <v>0.0170382697379832</v>
      </c>
    </row>
    <row r="1463" customFormat="false" ht="12.8" hidden="false" customHeight="false" outlineLevel="0" collapsed="false">
      <c r="C1463" s="2" t="n">
        <f aca="false">GrassWatbal!AA1463</f>
        <v>455.666</v>
      </c>
      <c r="D1463" s="3" t="n">
        <f aca="false">(0.5*GrassWatbal!J1463*GrassTree!$C$31*GrassTree!$C$31/18.0152*40.7*60*60)/TreeCalculations!$I$2/TreeCalculations!$I$2</f>
        <v>51.2468648696656</v>
      </c>
      <c r="E1463" s="8" t="n">
        <f aca="false">(GrassHrFlux!K1463*18.0152*GrassTree!$C$31*GrassTree!$C$31*2.45*0.5)/TreeCalculations!$I$2/TreeCalculations!$I$2</f>
        <v>7.794636584</v>
      </c>
      <c r="F1463" s="10" t="n">
        <f aca="false">D1463+(0.5*GrassWatbal!F1463*GrassTree!$C$31*GrassTree!$C$31/18.0152*40.7*60*60)/TreeCalculations!$I$2/TreeCalculations!$I$2 + (0.5*GrassWatbal!G1463*GrassTree!$C$31*GrassTree!$C$31/18.0152*40.7*60*60)/TreeCalculations!$I$2/TreeCalculations!$I$2</f>
        <v>51.2468648696656</v>
      </c>
      <c r="G1463" s="5" t="n">
        <f aca="false">GrassWatbal!AA1463-GrassWatbal!W1463-F1463</f>
        <v>407.738135130334</v>
      </c>
      <c r="H1463" s="11" t="n">
        <f aca="false">GrassWatbal!AA1463+GrassWatbal!W1463-F1463</f>
        <v>401.100135130334</v>
      </c>
      <c r="I1463" s="6" t="n">
        <f aca="false">GrassWatbal!W1463</f>
        <v>-3.319</v>
      </c>
      <c r="J1463" s="7" t="n">
        <f aca="false">GrassHrFlux!P1463-GrassHrFlux!P1462</f>
        <v>-0.0700000000000003</v>
      </c>
      <c r="K1463" s="7" t="n">
        <f aca="false">TreeCalculations!$J$2*TreeCalculations!$K$2*(J1463/TreeCalculations!$L$2)</f>
        <v>-9.17445293583714E-005</v>
      </c>
      <c r="L1463" s="2" t="n">
        <f aca="false">OliveWatbal!V1463/(OliveTree!$C$31*2*OliveTree!$C$31*2)</f>
        <v>-242.203828</v>
      </c>
      <c r="M1463" s="12" t="n">
        <f aca="false">OliveWatbal!AA1463</f>
        <v>422.3482</v>
      </c>
      <c r="N1463" s="8" t="n">
        <f aca="false">(0.5*OliveWatbal!J1463*OliveTree!$C$31*OliveTree!$C$31/18.0152*40.7*60*60)/TreeCalculations!$I$3/TreeCalculations!$I$3</f>
        <v>338.862879124295</v>
      </c>
      <c r="O1463" s="8" t="n">
        <f aca="false">(OliveHrFlx!K1463*18.0152*OliveTree!$C$31*OliveTree!$C$31*2.45*0.5)/TreeCalculations!$I$3/TreeCalculations!$I$3</f>
        <v>51.174922918</v>
      </c>
      <c r="P1463" s="4" t="n">
        <f aca="false">N1463+(0.5*OliveWatbal!F1463*OliveTree!$C$31*OliveTree!$C$31/18.0152*40.7*60*60)/TreeCalculations!$I$3/TreeCalculations!$I$3 + (0.5*OliveWatbal!G1463*OliveTree!$C$31*OliveTree!$C$31/18.0152*40.7*60*60)/TreeCalculations!$I$3/TreeCalculations!$I$3</f>
        <v>338.862879124295</v>
      </c>
      <c r="Q1463" s="11" t="n">
        <f aca="false">OliveWatbal!AA1463-OliveWatbal!W1463-F1463</f>
        <v>373.407735130334</v>
      </c>
      <c r="R1463" s="11" t="n">
        <f aca="false">OliveWatbal!AA1463+OliveWatbal!W1463-F1463</f>
        <v>368.794935130334</v>
      </c>
      <c r="S1463" s="6" t="n">
        <f aca="false">OliveWatbal!W1463</f>
        <v>-2.3064</v>
      </c>
      <c r="T1463" s="7" t="n">
        <f aca="false">OliveHrFlx!P1463-OliveHrFlx!P1462</f>
        <v>-0.0500000000000007</v>
      </c>
      <c r="U1463" s="7" t="n">
        <f aca="false">TreeCalculations!$J$3*TreeCalculations!$K$3*(T1463/TreeCalculations!$L$3)</f>
        <v>-0.00163829516711379</v>
      </c>
    </row>
    <row r="1464" customFormat="false" ht="12.8" hidden="false" customHeight="false" outlineLevel="0" collapsed="false">
      <c r="C1464" s="2" t="n">
        <f aca="false">GrassWatbal!AA1464</f>
        <v>368.5885</v>
      </c>
      <c r="D1464" s="3" t="n">
        <f aca="false">(0.5*GrassWatbal!J1464*GrassTree!$C$31*GrassTree!$C$31/18.0152*40.7*60*60)/TreeCalculations!$I$2/TreeCalculations!$I$2</f>
        <v>46.8183744837693</v>
      </c>
      <c r="E1464" s="8" t="n">
        <f aca="false">(GrassHrFlux!K1464*18.0152*GrassTree!$C$31*GrassTree!$C$31*2.45*0.5)/TreeCalculations!$I$2/TreeCalculations!$I$2</f>
        <v>6.79713496</v>
      </c>
      <c r="F1464" s="10" t="n">
        <f aca="false">D1464+(0.5*GrassWatbal!F1464*GrassTree!$C$31*GrassTree!$C$31/18.0152*40.7*60*60)/TreeCalculations!$I$2/TreeCalculations!$I$2 + (0.5*GrassWatbal!G1464*GrassTree!$C$31*GrassTree!$C$31/18.0152*40.7*60*60)/TreeCalculations!$I$2/TreeCalculations!$I$2</f>
        <v>46.8183744837693</v>
      </c>
      <c r="G1464" s="5" t="n">
        <f aca="false">GrassWatbal!AA1464-GrassWatbal!W1464-F1464</f>
        <v>323.611225516231</v>
      </c>
      <c r="H1464" s="11" t="n">
        <f aca="false">GrassWatbal!AA1464+GrassWatbal!W1464-F1464</f>
        <v>319.929025516231</v>
      </c>
      <c r="I1464" s="6" t="n">
        <f aca="false">GrassWatbal!W1464</f>
        <v>-1.8411</v>
      </c>
      <c r="J1464" s="7" t="n">
        <f aca="false">GrassHrFlux!P1464-GrassHrFlux!P1463</f>
        <v>0.0899999999999999</v>
      </c>
      <c r="K1464" s="7" t="n">
        <f aca="false">TreeCalculations!$J$2*TreeCalculations!$K$2*(J1464/TreeCalculations!$L$2)</f>
        <v>0.000117957252032191</v>
      </c>
      <c r="L1464" s="2" t="n">
        <f aca="false">OliveWatbal!V1464/(OliveTree!$C$31*2*OliveTree!$C$31*2)</f>
        <v>-202.219084</v>
      </c>
      <c r="M1464" s="12" t="n">
        <f aca="false">OliveWatbal!AA1464</f>
        <v>341.6991</v>
      </c>
      <c r="N1464" s="8" t="n">
        <f aca="false">(0.5*OliveWatbal!J1464*OliveTree!$C$31*OliveTree!$C$31/18.0152*40.7*60*60)/TreeCalculations!$I$3/TreeCalculations!$I$3</f>
        <v>305.533304098761</v>
      </c>
      <c r="O1464" s="8" t="n">
        <f aca="false">(OliveHrFlx!K1464*18.0152*OliveTree!$C$31*OliveTree!$C$31*2.45*0.5)/TreeCalculations!$I$3/TreeCalculations!$I$3</f>
        <v>44.552130056</v>
      </c>
      <c r="P1464" s="4" t="n">
        <f aca="false">N1464+(0.5*OliveWatbal!F1464*OliveTree!$C$31*OliveTree!$C$31/18.0152*40.7*60*60)/TreeCalculations!$I$3/TreeCalculations!$I$3 + (0.5*OliveWatbal!G1464*OliveTree!$C$31*OliveTree!$C$31/18.0152*40.7*60*60)/TreeCalculations!$I$3/TreeCalculations!$I$3</f>
        <v>305.533304098761</v>
      </c>
      <c r="Q1464" s="11" t="n">
        <f aca="false">OliveWatbal!AA1464-OliveWatbal!W1464-F1464</f>
        <v>296.341825516231</v>
      </c>
      <c r="R1464" s="11" t="n">
        <f aca="false">OliveWatbal!AA1464+OliveWatbal!W1464-F1464</f>
        <v>293.419625516231</v>
      </c>
      <c r="S1464" s="6" t="n">
        <f aca="false">OliveWatbal!W1464</f>
        <v>-1.4611</v>
      </c>
      <c r="T1464" s="7" t="n">
        <f aca="false">OliveHrFlx!P1464-OliveHrFlx!P1463</f>
        <v>0.110000000000001</v>
      </c>
      <c r="U1464" s="7" t="n">
        <f aca="false">TreeCalculations!$J$3*TreeCalculations!$K$3*(T1464/TreeCalculations!$L$3)</f>
        <v>0.00360424936765033</v>
      </c>
    </row>
    <row r="1465" customFormat="false" ht="12.8" hidden="false" customHeight="false" outlineLevel="0" collapsed="false">
      <c r="C1465" s="2" t="n">
        <f aca="false">GrassWatbal!AA1465</f>
        <v>300.1466</v>
      </c>
      <c r="D1465" s="3" t="n">
        <f aca="false">(0.5*GrassWatbal!J1465*GrassTree!$C$31*GrassTree!$C$31/18.0152*40.7*60*60)/TreeCalculations!$I$2/TreeCalculations!$I$2</f>
        <v>40.8445890137218</v>
      </c>
      <c r="E1465" s="8" t="n">
        <f aca="false">(GrassHrFlux!K1465*18.0152*GrassTree!$C$31*GrassTree!$C$31*2.45*0.5)/TreeCalculations!$I$2/TreeCalculations!$I$2</f>
        <v>7.48126218</v>
      </c>
      <c r="F1465" s="10" t="n">
        <f aca="false">D1465+(0.5*GrassWatbal!F1465*GrassTree!$C$31*GrassTree!$C$31/18.0152*40.7*60*60)/TreeCalculations!$I$2/TreeCalculations!$I$2 + (0.5*GrassWatbal!G1465*GrassTree!$C$31*GrassTree!$C$31/18.0152*40.7*60*60)/TreeCalculations!$I$2/TreeCalculations!$I$2</f>
        <v>40.8445890137218</v>
      </c>
      <c r="G1465" s="5" t="n">
        <f aca="false">GrassWatbal!AA1465-GrassWatbal!W1465-F1465</f>
        <v>260.509810986278</v>
      </c>
      <c r="H1465" s="11" t="n">
        <f aca="false">GrassWatbal!AA1465+GrassWatbal!W1465-F1465</f>
        <v>258.094210986278</v>
      </c>
      <c r="I1465" s="6" t="n">
        <f aca="false">GrassWatbal!W1465</f>
        <v>-1.2078</v>
      </c>
      <c r="J1465" s="7" t="n">
        <f aca="false">GrassHrFlux!P1465-GrassHrFlux!P1464</f>
        <v>0.120000000000001</v>
      </c>
      <c r="K1465" s="7" t="n">
        <f aca="false">TreeCalculations!$J$2*TreeCalculations!$K$2*(J1465/TreeCalculations!$L$2)</f>
        <v>0.000157276336042923</v>
      </c>
      <c r="L1465" s="2" t="n">
        <f aca="false">OliveWatbal!V1465/(OliveTree!$C$31*2*OliveTree!$C$31*2)</f>
        <v>-166.1384</v>
      </c>
      <c r="M1465" s="12" t="n">
        <f aca="false">OliveWatbal!AA1465</f>
        <v>278.9755</v>
      </c>
      <c r="N1465" s="8" t="n">
        <f aca="false">(0.5*OliveWatbal!J1465*OliveTree!$C$31*OliveTree!$C$31/18.0152*40.7*60*60)/TreeCalculations!$I$3/TreeCalculations!$I$3</f>
        <v>265.994082774546</v>
      </c>
      <c r="O1465" s="8" t="n">
        <f aca="false">(OliveHrFlx!K1465*18.0152*OliveTree!$C$31*OliveTree!$C$31*2.45*0.5)/TreeCalculations!$I$3/TreeCalculations!$I$3</f>
        <v>48.930544264</v>
      </c>
      <c r="P1465" s="4" t="n">
        <f aca="false">N1465+(0.5*OliveWatbal!F1465*OliveTree!$C$31*OliveTree!$C$31/18.0152*40.7*60*60)/TreeCalculations!$I$3/TreeCalculations!$I$3 + (0.5*OliveWatbal!G1465*OliveTree!$C$31*OliveTree!$C$31/18.0152*40.7*60*60)/TreeCalculations!$I$3/TreeCalculations!$I$3</f>
        <v>265.994082774546</v>
      </c>
      <c r="Q1465" s="11" t="n">
        <f aca="false">OliveWatbal!AA1465-OliveWatbal!W1465-F1465</f>
        <v>238.991710986278</v>
      </c>
      <c r="R1465" s="11" t="n">
        <f aca="false">OliveWatbal!AA1465+OliveWatbal!W1465-F1465</f>
        <v>237.270110986278</v>
      </c>
      <c r="S1465" s="6" t="n">
        <f aca="false">OliveWatbal!W1465</f>
        <v>-0.8608</v>
      </c>
      <c r="T1465" s="7" t="n">
        <f aca="false">OliveHrFlx!P1465-OliveHrFlx!P1464</f>
        <v>0.0999999999999996</v>
      </c>
      <c r="U1465" s="7" t="n">
        <f aca="false">TreeCalculations!$J$3*TreeCalculations!$K$3*(T1465/TreeCalculations!$L$3)</f>
        <v>0.00327659033422753</v>
      </c>
    </row>
    <row r="1466" customFormat="false" ht="12.8" hidden="false" customHeight="false" outlineLevel="0" collapsed="false">
      <c r="C1466" s="2" t="n">
        <f aca="false">GrassWatbal!AA1466</f>
        <v>352.2968</v>
      </c>
      <c r="D1466" s="3" t="n">
        <f aca="false">(0.5*GrassWatbal!J1466*GrassTree!$C$31*GrassTree!$C$31/18.0152*40.7*60*60)/TreeCalculations!$I$2/TreeCalculations!$I$2</f>
        <v>44.9477541187442</v>
      </c>
      <c r="E1466" s="8" t="n">
        <f aca="false">(GrassHrFlux!K1466*18.0152*GrassTree!$C$31*GrassTree!$C$31*2.45*0.5)/TreeCalculations!$I$2/TreeCalculations!$I$2</f>
        <v>9.646193802</v>
      </c>
      <c r="F1466" s="10" t="n">
        <f aca="false">D1466+(0.5*GrassWatbal!F1466*GrassTree!$C$31*GrassTree!$C$31/18.0152*40.7*60*60)/TreeCalculations!$I$2/TreeCalculations!$I$2 + (0.5*GrassWatbal!G1466*GrassTree!$C$31*GrassTree!$C$31/18.0152*40.7*60*60)/TreeCalculations!$I$2/TreeCalculations!$I$2</f>
        <v>44.9477541187442</v>
      </c>
      <c r="G1466" s="5" t="n">
        <f aca="false">GrassWatbal!AA1466-GrassWatbal!W1466-F1466</f>
        <v>308.896045881256</v>
      </c>
      <c r="H1466" s="11" t="n">
        <f aca="false">GrassWatbal!AA1466+GrassWatbal!W1466-F1466</f>
        <v>305.802045881256</v>
      </c>
      <c r="I1466" s="6" t="n">
        <f aca="false">GrassWatbal!W1466</f>
        <v>-1.547</v>
      </c>
      <c r="J1466" s="7" t="n">
        <f aca="false">GrassHrFlux!P1466-GrassHrFlux!P1465</f>
        <v>0.6</v>
      </c>
      <c r="K1466" s="7" t="n">
        <f aca="false">TreeCalculations!$J$2*TreeCalculations!$K$2*(J1466/TreeCalculations!$L$2)</f>
        <v>0.000786381680214609</v>
      </c>
      <c r="L1466" s="2" t="n">
        <f aca="false">OliveWatbal!V1466/(OliveTree!$C$31*2*OliveTree!$C$31*2)</f>
        <v>-193.411816</v>
      </c>
      <c r="M1466" s="12" t="n">
        <f aca="false">OliveWatbal!AA1466</f>
        <v>327.2078</v>
      </c>
      <c r="N1466" s="8" t="n">
        <f aca="false">(0.5*OliveWatbal!J1466*OliveTree!$C$31*OliveTree!$C$31/18.0152*40.7*60*60)/TreeCalculations!$I$3/TreeCalculations!$I$3</f>
        <v>292.138035658777</v>
      </c>
      <c r="O1466" s="8" t="n">
        <f aca="false">(OliveHrFlx!K1466*18.0152*OliveTree!$C$31*OliveTree!$C$31*2.45*0.5)/TreeCalculations!$I$3/TreeCalculations!$I$3</f>
        <v>62.560123976</v>
      </c>
      <c r="P1466" s="4" t="n">
        <f aca="false">N1466+(0.5*OliveWatbal!F1466*OliveTree!$C$31*OliveTree!$C$31/18.0152*40.7*60*60)/TreeCalculations!$I$3/TreeCalculations!$I$3 + (0.5*OliveWatbal!G1466*OliveTree!$C$31*OliveTree!$C$31/18.0152*40.7*60*60)/TreeCalculations!$I$3/TreeCalculations!$I$3</f>
        <v>292.138035658777</v>
      </c>
      <c r="Q1466" s="11" t="n">
        <f aca="false">OliveWatbal!AA1466-OliveWatbal!W1466-F1466</f>
        <v>283.221245881256</v>
      </c>
      <c r="R1466" s="11" t="n">
        <f aca="false">OliveWatbal!AA1466+OliveWatbal!W1466-F1466</f>
        <v>281.298845881256</v>
      </c>
      <c r="S1466" s="6" t="n">
        <f aca="false">OliveWatbal!W1466</f>
        <v>-0.9612</v>
      </c>
      <c r="T1466" s="7" t="n">
        <f aca="false">OliveHrFlx!P1466-OliveHrFlx!P1465</f>
        <v>0.539999999999999</v>
      </c>
      <c r="U1466" s="7" t="n">
        <f aca="false">TreeCalculations!$J$3*TreeCalculations!$K$3*(T1466/TreeCalculations!$L$3)</f>
        <v>0.0176935878048287</v>
      </c>
    </row>
    <row r="1467" customFormat="false" ht="12.8" hidden="false" customHeight="false" outlineLevel="0" collapsed="false">
      <c r="C1467" s="2" t="n">
        <f aca="false">GrassWatbal!AA1467</f>
        <v>575.4907</v>
      </c>
      <c r="D1467" s="3" t="n">
        <f aca="false">(0.5*GrassWatbal!J1467*GrassTree!$C$31*GrassTree!$C$31/18.0152*40.7*60*60)/TreeCalculations!$I$2/TreeCalculations!$I$2</f>
        <v>57.818435543319</v>
      </c>
      <c r="E1467" s="8" t="n">
        <f aca="false">(GrassHrFlux!K1467*18.0152*GrassTree!$C$31*GrassTree!$C$31*2.45*0.5)/TreeCalculations!$I$2/TreeCalculations!$I$2</f>
        <v>10.793762042</v>
      </c>
      <c r="F1467" s="10" t="n">
        <f aca="false">D1467+(0.5*GrassWatbal!F1467*GrassTree!$C$31*GrassTree!$C$31/18.0152*40.7*60*60)/TreeCalculations!$I$2/TreeCalculations!$I$2 + (0.5*GrassWatbal!G1467*GrassTree!$C$31*GrassTree!$C$31/18.0152*40.7*60*60)/TreeCalculations!$I$2/TreeCalculations!$I$2</f>
        <v>57.818435543319</v>
      </c>
      <c r="G1467" s="5" t="n">
        <f aca="false">GrassWatbal!AA1467-GrassWatbal!W1467-F1467</f>
        <v>521.683264456681</v>
      </c>
      <c r="H1467" s="11" t="n">
        <f aca="false">GrassWatbal!AA1467+GrassWatbal!W1467-F1467</f>
        <v>513.661264456681</v>
      </c>
      <c r="I1467" s="6" t="n">
        <f aca="false">GrassWatbal!W1467</f>
        <v>-4.011</v>
      </c>
      <c r="J1467" s="7" t="n">
        <f aca="false">GrassHrFlux!P1467-GrassHrFlux!P1466</f>
        <v>0.5</v>
      </c>
      <c r="K1467" s="7" t="n">
        <f aca="false">TreeCalculations!$J$2*TreeCalculations!$K$2*(J1467/TreeCalculations!$L$2)</f>
        <v>0.000655318066845508</v>
      </c>
      <c r="L1467" s="2" t="n">
        <f aca="false">OliveWatbal!V1467/(OliveTree!$C$31*2*OliveTree!$C$31*2)</f>
        <v>-284.99664</v>
      </c>
      <c r="M1467" s="12" t="n">
        <f aca="false">OliveWatbal!AA1467</f>
        <v>534.3559</v>
      </c>
      <c r="N1467" s="8" t="n">
        <f aca="false">(0.5*OliveWatbal!J1467*OliveTree!$C$31*OliveTree!$C$31/18.0152*40.7*60*60)/TreeCalculations!$I$3/TreeCalculations!$I$3</f>
        <v>373.501888405347</v>
      </c>
      <c r="O1467" s="8" t="n">
        <f aca="false">(OliveHrFlx!K1467*18.0152*OliveTree!$C$31*OliveTree!$C$31*2.45*0.5)/TreeCalculations!$I$3/TreeCalculations!$I$3</f>
        <v>69.524980448</v>
      </c>
      <c r="P1467" s="4" t="n">
        <f aca="false">N1467+(0.5*OliveWatbal!F1467*OliveTree!$C$31*OliveTree!$C$31/18.0152*40.7*60*60)/TreeCalculations!$I$3/TreeCalculations!$I$3 + (0.5*OliveWatbal!G1467*OliveTree!$C$31*OliveTree!$C$31/18.0152*40.7*60*60)/TreeCalculations!$I$3/TreeCalculations!$I$3</f>
        <v>373.501888405347</v>
      </c>
      <c r="Q1467" s="11" t="n">
        <f aca="false">OliveWatbal!AA1467-OliveWatbal!W1467-F1467</f>
        <v>479.421664456681</v>
      </c>
      <c r="R1467" s="11" t="n">
        <f aca="false">OliveWatbal!AA1467+OliveWatbal!W1467-F1467</f>
        <v>473.653264456681</v>
      </c>
      <c r="S1467" s="6" t="n">
        <f aca="false">OliveWatbal!W1467</f>
        <v>-2.8842</v>
      </c>
      <c r="T1467" s="7" t="n">
        <f aca="false">OliveHrFlx!P1467-OliveHrFlx!P1466</f>
        <v>0.48</v>
      </c>
      <c r="U1467" s="7" t="n">
        <f aca="false">TreeCalculations!$J$3*TreeCalculations!$K$3*(T1467/TreeCalculations!$L$3)</f>
        <v>0.0157276336042922</v>
      </c>
    </row>
    <row r="1468" customFormat="false" ht="12.8" hidden="false" customHeight="false" outlineLevel="0" collapsed="false">
      <c r="C1468" s="2" t="n">
        <f aca="false">GrassWatbal!AA1468</f>
        <v>676.4324</v>
      </c>
      <c r="D1468" s="3" t="n">
        <f aca="false">(0.5*GrassWatbal!J1468*GrassTree!$C$31*GrassTree!$C$31/18.0152*40.7*60*60)/TreeCalculations!$I$2/TreeCalculations!$I$2</f>
        <v>64.6583995736933</v>
      </c>
      <c r="E1468" s="8" t="n">
        <f aca="false">(GrassHrFlux!K1468*18.0152*GrassTree!$C$31*GrassTree!$C$31*2.45*0.5)/TreeCalculations!$I$2/TreeCalculations!$I$2</f>
        <v>0.38620085</v>
      </c>
      <c r="F1468" s="10" t="n">
        <f aca="false">D1468+(0.5*GrassWatbal!F1468*GrassTree!$C$31*GrassTree!$C$31/18.0152*40.7*60*60)/TreeCalculations!$I$2/TreeCalculations!$I$2 + (0.5*GrassWatbal!G1468*GrassTree!$C$31*GrassTree!$C$31/18.0152*40.7*60*60)/TreeCalculations!$I$2/TreeCalculations!$I$2</f>
        <v>64.6583995736933</v>
      </c>
      <c r="G1468" s="5" t="n">
        <f aca="false">GrassWatbal!AA1468-GrassWatbal!W1468-F1468</f>
        <v>617.535600426307</v>
      </c>
      <c r="H1468" s="11" t="n">
        <f aca="false">GrassWatbal!AA1468+GrassWatbal!W1468-F1468</f>
        <v>606.012400426307</v>
      </c>
      <c r="I1468" s="6" t="n">
        <f aca="false">GrassWatbal!W1468</f>
        <v>-5.7616</v>
      </c>
      <c r="J1468" s="7" t="n">
        <f aca="false">GrassHrFlux!P1468-GrassHrFlux!P1467</f>
        <v>0.44</v>
      </c>
      <c r="K1468" s="7" t="n">
        <f aca="false">TreeCalculations!$J$2*TreeCalculations!$K$2*(J1468/TreeCalculations!$L$2)</f>
        <v>0.000576679898824046</v>
      </c>
      <c r="L1468" s="2" t="n">
        <f aca="false">OliveWatbal!V1468/(OliveTree!$C$31*2*OliveTree!$C$31*2)</f>
        <v>-325.317696</v>
      </c>
      <c r="M1468" s="12" t="n">
        <f aca="false">OliveWatbal!AA1468</f>
        <v>628.7407</v>
      </c>
      <c r="N1468" s="8" t="n">
        <f aca="false">(0.5*OliveWatbal!J1468*OliveTree!$C$31*OliveTree!$C$31/18.0152*40.7*60*60)/TreeCalculations!$I$3/TreeCalculations!$I$3</f>
        <v>415.078459301035</v>
      </c>
      <c r="O1468" s="8" t="n">
        <f aca="false">(OliveHrFlx!K1468*18.0152*OliveTree!$C$31*OliveTree!$C$31*2.45*0.5)/TreeCalculations!$I$3/TreeCalculations!$I$3</f>
        <v>21.808210284</v>
      </c>
      <c r="P1468" s="4" t="n">
        <f aca="false">N1468+(0.5*OliveWatbal!F1468*OliveTree!$C$31*OliveTree!$C$31/18.0152*40.7*60*60)/TreeCalculations!$I$3/TreeCalculations!$I$3 + (0.5*OliveWatbal!G1468*OliveTree!$C$31*OliveTree!$C$31/18.0152*40.7*60*60)/TreeCalculations!$I$3/TreeCalculations!$I$3</f>
        <v>415.078459301035</v>
      </c>
      <c r="Q1468" s="11" t="n">
        <f aca="false">OliveWatbal!AA1468-OliveWatbal!W1468-F1468</f>
        <v>568.620000426307</v>
      </c>
      <c r="R1468" s="11" t="n">
        <f aca="false">OliveWatbal!AA1468+OliveWatbal!W1468-F1468</f>
        <v>559.544600426307</v>
      </c>
      <c r="S1468" s="6" t="n">
        <f aca="false">OliveWatbal!W1468</f>
        <v>-4.5377</v>
      </c>
      <c r="T1468" s="7" t="n">
        <f aca="false">OliveHrFlx!P1468-OliveHrFlx!P1467</f>
        <v>0.440000000000001</v>
      </c>
      <c r="U1468" s="7" t="n">
        <f aca="false">TreeCalculations!$J$3*TreeCalculations!$K$3*(T1468/TreeCalculations!$L$3)</f>
        <v>0.0144169974706012</v>
      </c>
    </row>
    <row r="1469" customFormat="false" ht="12.8" hidden="false" customHeight="false" outlineLevel="0" collapsed="false">
      <c r="C1469" s="2" t="n">
        <f aca="false">GrassWatbal!AA1469</f>
        <v>676.4016</v>
      </c>
      <c r="D1469" s="3" t="n">
        <f aca="false">(0.5*GrassWatbal!J1469*GrassTree!$C$31*GrassTree!$C$31/18.0152*40.7*60*60)/TreeCalculations!$I$2/TreeCalculations!$I$2</f>
        <v>2.53753719081664</v>
      </c>
      <c r="E1469" s="8" t="n">
        <f aca="false">(GrassHrFlux!K1469*18.0152*GrassTree!$C$31*GrassTree!$C$31*2.45*0.5)/TreeCalculations!$I$2/TreeCalculations!$I$2</f>
        <v>4.241588764</v>
      </c>
      <c r="F1469" s="10" t="n">
        <f aca="false">D1469+(0.5*GrassWatbal!F1469*GrassTree!$C$31*GrassTree!$C$31/18.0152*40.7*60*60)/TreeCalculations!$I$2/TreeCalculations!$I$2 + (0.5*GrassWatbal!G1469*GrassTree!$C$31*GrassTree!$C$31/18.0152*40.7*60*60)/TreeCalculations!$I$2/TreeCalculations!$I$2</f>
        <v>2.53753719081664</v>
      </c>
      <c r="G1469" s="5" t="n">
        <f aca="false">GrassWatbal!AA1469-GrassWatbal!W1469-F1469</f>
        <v>680.952562809183</v>
      </c>
      <c r="H1469" s="11" t="n">
        <f aca="false">GrassWatbal!AA1469+GrassWatbal!W1469-F1469</f>
        <v>666.775562809183</v>
      </c>
      <c r="I1469" s="6" t="n">
        <f aca="false">GrassWatbal!W1469</f>
        <v>-7.0885</v>
      </c>
      <c r="J1469" s="7" t="n">
        <f aca="false">GrassHrFlux!P1469-GrassHrFlux!P1468</f>
        <v>0.130000000000001</v>
      </c>
      <c r="K1469" s="7" t="n">
        <f aca="false">TreeCalculations!$J$2*TreeCalculations!$K$2*(J1469/TreeCalculations!$L$2)</f>
        <v>0.000170382697379833</v>
      </c>
      <c r="L1469" s="2" t="n">
        <f aca="false">OliveWatbal!V1469/(OliveTree!$C$31*2*OliveTree!$C$31*2)</f>
        <v>-327.901056</v>
      </c>
      <c r="M1469" s="12" t="n">
        <f aca="false">OliveWatbal!AA1469</f>
        <v>628.7915</v>
      </c>
      <c r="N1469" s="8" t="n">
        <f aca="false">(0.5*OliveWatbal!J1469*OliveTree!$C$31*OliveTree!$C$31/18.0152*40.7*60*60)/TreeCalculations!$I$3/TreeCalculations!$I$3</f>
        <v>130.199243971757</v>
      </c>
      <c r="O1469" s="8" t="n">
        <f aca="false">(OliveHrFlx!K1469*18.0152*OliveTree!$C$31*OliveTree!$C$31*2.45*0.5)/TreeCalculations!$I$3/TreeCalculations!$I$3</f>
        <v>22.977847144</v>
      </c>
      <c r="P1469" s="4" t="n">
        <f aca="false">N1469+(0.5*OliveWatbal!F1469*OliveTree!$C$31*OliveTree!$C$31/18.0152*40.7*60*60)/TreeCalculations!$I$3/TreeCalculations!$I$3 + (0.5*OliveWatbal!G1469*OliveTree!$C$31*OliveTree!$C$31/18.0152*40.7*60*60)/TreeCalculations!$I$3/TreeCalculations!$I$3</f>
        <v>130.199243971757</v>
      </c>
      <c r="Q1469" s="11" t="n">
        <f aca="false">OliveWatbal!AA1469-OliveWatbal!W1469-F1469</f>
        <v>632.221662809183</v>
      </c>
      <c r="R1469" s="11" t="n">
        <f aca="false">OliveWatbal!AA1469+OliveWatbal!W1469-F1469</f>
        <v>620.286262809183</v>
      </c>
      <c r="S1469" s="6" t="n">
        <f aca="false">OliveWatbal!W1469</f>
        <v>-5.9677</v>
      </c>
      <c r="T1469" s="7" t="n">
        <f aca="false">OliveHrFlx!P1469-OliveHrFlx!P1468</f>
        <v>0.119999999999999</v>
      </c>
      <c r="U1469" s="7" t="n">
        <f aca="false">TreeCalculations!$J$3*TreeCalculations!$K$3*(T1469/TreeCalculations!$L$3)</f>
        <v>0.00393190840107302</v>
      </c>
    </row>
    <row r="1470" customFormat="false" ht="12.8" hidden="false" customHeight="false" outlineLevel="0" collapsed="false">
      <c r="C1470" s="2" t="n">
        <f aca="false">GrassWatbal!AA1470</f>
        <v>661.9991</v>
      </c>
      <c r="D1470" s="3" t="n">
        <f aca="false">(0.5*GrassWatbal!J1470*GrassTree!$C$31*GrassTree!$C$31/18.0152*40.7*60*60)/TreeCalculations!$I$2/TreeCalculations!$I$2</f>
        <v>25.5705670766908</v>
      </c>
      <c r="E1470" s="8" t="n">
        <f aca="false">(GrassHrFlux!K1470*18.0152*GrassTree!$C$31*GrassTree!$C$31*2.45*0.5)/TreeCalculations!$I$2/TreeCalculations!$I$2</f>
        <v>10.848933592</v>
      </c>
      <c r="F1470" s="10" t="n">
        <f aca="false">D1470+(0.5*GrassWatbal!F1470*GrassTree!$C$31*GrassTree!$C$31/18.0152*40.7*60*60)/TreeCalculations!$I$2/TreeCalculations!$I$2 + (0.5*GrassWatbal!G1470*GrassTree!$C$31*GrassTree!$C$31/18.0152*40.7*60*60)/TreeCalculations!$I$2/TreeCalculations!$I$2</f>
        <v>25.5705670766908</v>
      </c>
      <c r="G1470" s="5" t="n">
        <f aca="false">GrassWatbal!AA1470-GrassWatbal!W1470-F1470</f>
        <v>643.051632923309</v>
      </c>
      <c r="H1470" s="11" t="n">
        <f aca="false">GrassWatbal!AA1470+GrassWatbal!W1470-F1470</f>
        <v>629.805432923309</v>
      </c>
      <c r="I1470" s="6" t="n">
        <f aca="false">GrassWatbal!W1470</f>
        <v>-6.6231</v>
      </c>
      <c r="J1470" s="7" t="n">
        <f aca="false">GrassHrFlux!P1470-GrassHrFlux!P1469</f>
        <v>-0.17</v>
      </c>
      <c r="K1470" s="7" t="n">
        <f aca="false">TreeCalculations!$J$2*TreeCalculations!$K$2*(J1470/TreeCalculations!$L$2)</f>
        <v>-0.000222808142727472</v>
      </c>
      <c r="L1470" s="2" t="n">
        <f aca="false">OliveWatbal!V1470/(OliveTree!$C$31*2*OliveTree!$C$31*2)</f>
        <v>-326.13586</v>
      </c>
      <c r="M1470" s="12" t="n">
        <f aca="false">OliveWatbal!AA1470</f>
        <v>615.3941</v>
      </c>
      <c r="N1470" s="8" t="n">
        <f aca="false">(0.5*OliveWatbal!J1470*OliveTree!$C$31*OliveTree!$C$31/18.0152*40.7*60*60)/TreeCalculations!$I$3/TreeCalculations!$I$3</f>
        <v>137.185604378525</v>
      </c>
      <c r="O1470" s="8" t="n">
        <f aca="false">(OliveHrFlx!K1470*18.0152*OliveTree!$C$31*OliveTree!$C$31*2.45*0.5)/TreeCalculations!$I$3/TreeCalculations!$I$3</f>
        <v>71.354469046</v>
      </c>
      <c r="P1470" s="4" t="n">
        <f aca="false">N1470+(0.5*OliveWatbal!F1470*OliveTree!$C$31*OliveTree!$C$31/18.0152*40.7*60*60)/TreeCalculations!$I$3/TreeCalculations!$I$3 + (0.5*OliveWatbal!G1470*OliveTree!$C$31*OliveTree!$C$31/18.0152*40.7*60*60)/TreeCalculations!$I$3/TreeCalculations!$I$3</f>
        <v>137.185604378525</v>
      </c>
      <c r="Q1470" s="11" t="n">
        <f aca="false">OliveWatbal!AA1470-OliveWatbal!W1470-F1470</f>
        <v>595.357332923309</v>
      </c>
      <c r="R1470" s="11" t="n">
        <f aca="false">OliveWatbal!AA1470+OliveWatbal!W1470-F1470</f>
        <v>584.289732923309</v>
      </c>
      <c r="S1470" s="6" t="n">
        <f aca="false">OliveWatbal!W1470</f>
        <v>-5.5338</v>
      </c>
      <c r="T1470" s="7" t="n">
        <f aca="false">OliveHrFlx!P1470-OliveHrFlx!P1469</f>
        <v>-0.119999999999999</v>
      </c>
      <c r="U1470" s="7" t="n">
        <f aca="false">TreeCalculations!$J$3*TreeCalculations!$K$3*(T1470/TreeCalculations!$L$3)</f>
        <v>-0.00393190840107302</v>
      </c>
    </row>
    <row r="1471" customFormat="false" ht="12.8" hidden="false" customHeight="false" outlineLevel="0" collapsed="false">
      <c r="C1471" s="2" t="n">
        <f aca="false">GrassWatbal!AA1471</f>
        <v>635.9595</v>
      </c>
      <c r="D1471" s="3" t="n">
        <f aca="false">(0.5*GrassWatbal!J1471*GrassTree!$C$31*GrassTree!$C$31/18.0152*40.7*60*60)/TreeCalculations!$I$2/TreeCalculations!$I$2</f>
        <v>64.999991118611</v>
      </c>
      <c r="E1471" s="8" t="n">
        <f aca="false">(GrassHrFlux!K1471*18.0152*GrassTree!$C$31*GrassTree!$C$31*2.45*0.5)/TreeCalculations!$I$2/TreeCalculations!$I$2</f>
        <v>10.517904292</v>
      </c>
      <c r="F1471" s="10" t="n">
        <f aca="false">D1471+(0.5*GrassWatbal!F1471*GrassTree!$C$31*GrassTree!$C$31/18.0152*40.7*60*60)/TreeCalculations!$I$2/TreeCalculations!$I$2 + (0.5*GrassWatbal!G1471*GrassTree!$C$31*GrassTree!$C$31/18.0152*40.7*60*60)/TreeCalculations!$I$2/TreeCalculations!$I$2</f>
        <v>64.999991118611</v>
      </c>
      <c r="G1471" s="5" t="n">
        <f aca="false">GrassWatbal!AA1471-GrassWatbal!W1471-F1471</f>
        <v>576.194408881389</v>
      </c>
      <c r="H1471" s="11" t="n">
        <f aca="false">GrassWatbal!AA1471+GrassWatbal!W1471-F1471</f>
        <v>565.724608881389</v>
      </c>
      <c r="I1471" s="6" t="n">
        <f aca="false">GrassWatbal!W1471</f>
        <v>-5.2349</v>
      </c>
      <c r="J1471" s="7" t="n">
        <f aca="false">GrassHrFlux!P1471-GrassHrFlux!P1470</f>
        <v>0.219999999999999</v>
      </c>
      <c r="K1471" s="7" t="n">
        <f aca="false">TreeCalculations!$J$2*TreeCalculations!$K$2*(J1471/TreeCalculations!$L$2)</f>
        <v>0.000288339949412022</v>
      </c>
      <c r="L1471" s="2" t="n">
        <f aca="false">OliveWatbal!V1471/(OliveTree!$C$31*2*OliveTree!$C$31*2)</f>
        <v>-320.301132</v>
      </c>
      <c r="M1471" s="12" t="n">
        <f aca="false">OliveWatbal!AA1471</f>
        <v>590.3168</v>
      </c>
      <c r="N1471" s="8" t="n">
        <f aca="false">(0.5*OliveWatbal!J1471*OliveTree!$C$31*OliveTree!$C$31/18.0152*40.7*60*60)/TreeCalculations!$I$3/TreeCalculations!$I$3</f>
        <v>426.01345530441</v>
      </c>
      <c r="O1471" s="8" t="n">
        <f aca="false">(OliveHrFlx!K1471*18.0152*OliveTree!$C$31*OliveTree!$C$31*2.45*0.5)/TreeCalculations!$I$3/TreeCalculations!$I$3</f>
        <v>69.566910826</v>
      </c>
      <c r="P1471" s="4" t="n">
        <f aca="false">N1471+(0.5*OliveWatbal!F1471*OliveTree!$C$31*OliveTree!$C$31/18.0152*40.7*60*60)/TreeCalculations!$I$3/TreeCalculations!$I$3 + (0.5*OliveWatbal!G1471*OliveTree!$C$31*OliveTree!$C$31/18.0152*40.7*60*60)/TreeCalculations!$I$3/TreeCalculations!$I$3</f>
        <v>426.01345530441</v>
      </c>
      <c r="Q1471" s="11" t="n">
        <f aca="false">OliveWatbal!AA1471-OliveWatbal!W1471-F1471</f>
        <v>530.357708881389</v>
      </c>
      <c r="R1471" s="11" t="n">
        <f aca="false">OliveWatbal!AA1471+OliveWatbal!W1471-F1471</f>
        <v>520.275908881389</v>
      </c>
      <c r="S1471" s="6" t="n">
        <f aca="false">OliveWatbal!W1471</f>
        <v>-5.0409</v>
      </c>
      <c r="T1471" s="7" t="n">
        <f aca="false">OliveHrFlx!P1471-OliveHrFlx!P1470</f>
        <v>0.239999999999998</v>
      </c>
      <c r="U1471" s="7" t="n">
        <f aca="false">TreeCalculations!$J$3*TreeCalculations!$K$3*(T1471/TreeCalculations!$L$3)</f>
        <v>0.00786381680214604</v>
      </c>
    </row>
    <row r="1472" customFormat="false" ht="12.8" hidden="false" customHeight="false" outlineLevel="0" collapsed="false">
      <c r="C1472" s="2" t="n">
        <f aca="false">GrassWatbal!AA1472</f>
        <v>602.0457</v>
      </c>
      <c r="D1472" s="3" t="n">
        <f aca="false">(0.5*GrassWatbal!J1472*GrassTree!$C$31*GrassTree!$C$31/18.0152*40.7*60*60)/TreeCalculations!$I$2/TreeCalculations!$I$2</f>
        <v>63.0236400373019</v>
      </c>
      <c r="E1472" s="8" t="n">
        <f aca="false">(GrassHrFlux!K1472*18.0152*GrassTree!$C$31*GrassTree!$C$31*2.45*0.5)/TreeCalculations!$I$2/TreeCalculations!$I$2</f>
        <v>10.310459264</v>
      </c>
      <c r="F1472" s="10" t="n">
        <f aca="false">D1472+(0.5*GrassWatbal!F1472*GrassTree!$C$31*GrassTree!$C$31/18.0152*40.7*60*60)/TreeCalculations!$I$2/TreeCalculations!$I$2 + (0.5*GrassWatbal!G1472*GrassTree!$C$31*GrassTree!$C$31/18.0152*40.7*60*60)/TreeCalculations!$I$2/TreeCalculations!$I$2</f>
        <v>63.0236400373019</v>
      </c>
      <c r="G1472" s="5" t="n">
        <f aca="false">GrassWatbal!AA1472-GrassWatbal!W1472-F1472</f>
        <v>544.317359962698</v>
      </c>
      <c r="H1472" s="11" t="n">
        <f aca="false">GrassWatbal!AA1472+GrassWatbal!W1472-F1472</f>
        <v>533.726759962698</v>
      </c>
      <c r="I1472" s="6" t="n">
        <f aca="false">GrassWatbal!W1472</f>
        <v>-5.2953</v>
      </c>
      <c r="J1472" s="7" t="n">
        <f aca="false">GrassHrFlux!P1472-GrassHrFlux!P1471</f>
        <v>-0.389999999999999</v>
      </c>
      <c r="K1472" s="7" t="n">
        <f aca="false">TreeCalculations!$J$2*TreeCalculations!$K$2*(J1472/TreeCalculations!$L$2)</f>
        <v>-0.000511148092139494</v>
      </c>
      <c r="L1472" s="2" t="n">
        <f aca="false">OliveWatbal!V1472/(OliveTree!$C$31*2*OliveTree!$C$31*2)</f>
        <v>-315.441484</v>
      </c>
      <c r="M1472" s="12" t="n">
        <f aca="false">OliveWatbal!AA1472</f>
        <v>557.2902</v>
      </c>
      <c r="N1472" s="8" t="n">
        <f aca="false">(0.5*OliveWatbal!J1472*OliveTree!$C$31*OliveTree!$C$31/18.0152*40.7*60*60)/TreeCalculations!$I$3/TreeCalculations!$I$3</f>
        <v>415.338719525734</v>
      </c>
      <c r="O1472" s="8" t="n">
        <f aca="false">(OliveHrFlx!K1472*18.0152*OliveTree!$C$31*OliveTree!$C$31*2.45*0.5)/TreeCalculations!$I$3/TreeCalculations!$I$3</f>
        <v>68.209690696</v>
      </c>
      <c r="P1472" s="4" t="n">
        <f aca="false">N1472+(0.5*OliveWatbal!F1472*OliveTree!$C$31*OliveTree!$C$31/18.0152*40.7*60*60)/TreeCalculations!$I$3/TreeCalculations!$I$3 + (0.5*OliveWatbal!G1472*OliveTree!$C$31*OliveTree!$C$31/18.0152*40.7*60*60)/TreeCalculations!$I$3/TreeCalculations!$I$3</f>
        <v>415.338719525734</v>
      </c>
      <c r="Q1472" s="11" t="n">
        <f aca="false">OliveWatbal!AA1472-OliveWatbal!W1472-F1472</f>
        <v>499.329059962698</v>
      </c>
      <c r="R1472" s="11" t="n">
        <f aca="false">OliveWatbal!AA1472+OliveWatbal!W1472-F1472</f>
        <v>489.204059962698</v>
      </c>
      <c r="S1472" s="6" t="n">
        <f aca="false">OliveWatbal!W1472</f>
        <v>-5.0625</v>
      </c>
      <c r="T1472" s="7" t="n">
        <f aca="false">OliveHrFlx!P1472-OliveHrFlx!P1471</f>
        <v>-0.389999999999999</v>
      </c>
      <c r="U1472" s="7" t="n">
        <f aca="false">TreeCalculations!$J$3*TreeCalculations!$K$3*(T1472/TreeCalculations!$L$3)</f>
        <v>-0.0127787023034874</v>
      </c>
    </row>
    <row r="1473" customFormat="false" ht="12.8" hidden="false" customHeight="false" outlineLevel="0" collapsed="false">
      <c r="C1473" s="2" t="n">
        <f aca="false">GrassWatbal!AA1473</f>
        <v>552.4252</v>
      </c>
      <c r="D1473" s="3" t="n">
        <f aca="false">(0.5*GrassWatbal!J1473*GrassTree!$C$31*GrassTree!$C$31/18.0152*40.7*60*60)/TreeCalculations!$I$2/TreeCalculations!$I$2</f>
        <v>61.7752042719481</v>
      </c>
      <c r="E1473" s="8" t="n">
        <f aca="false">(GrassHrFlux!K1473*18.0152*GrassTree!$C$31*GrassTree!$C$31*2.45*0.5)/TreeCalculations!$I$2/TreeCalculations!$I$2</f>
        <v>10.266322024</v>
      </c>
      <c r="F1473" s="10" t="n">
        <f aca="false">D1473+(0.5*GrassWatbal!F1473*GrassTree!$C$31*GrassTree!$C$31/18.0152*40.7*60*60)/TreeCalculations!$I$2/TreeCalculations!$I$2 + (0.5*GrassWatbal!G1473*GrassTree!$C$31*GrassTree!$C$31/18.0152*40.7*60*60)/TreeCalculations!$I$2/TreeCalculations!$I$2</f>
        <v>61.7752042719481</v>
      </c>
      <c r="G1473" s="5" t="n">
        <f aca="false">GrassWatbal!AA1473-GrassWatbal!W1473-F1473</f>
        <v>493.117495728052</v>
      </c>
      <c r="H1473" s="11" t="n">
        <f aca="false">GrassWatbal!AA1473+GrassWatbal!W1473-F1473</f>
        <v>488.182495728052</v>
      </c>
      <c r="I1473" s="6" t="n">
        <f aca="false">GrassWatbal!W1473</f>
        <v>-2.4675</v>
      </c>
      <c r="J1473" s="7" t="n">
        <f aca="false">GrassHrFlux!P1473-GrassHrFlux!P1472</f>
        <v>-0.270000000000001</v>
      </c>
      <c r="K1473" s="7" t="n">
        <f aca="false">TreeCalculations!$J$2*TreeCalculations!$K$2*(J1473/TreeCalculations!$L$2)</f>
        <v>-0.000353871756096576</v>
      </c>
      <c r="L1473" s="2" t="n">
        <f aca="false">OliveWatbal!V1473/(OliveTree!$C$31*2*OliveTree!$C$31*2)</f>
        <v>-309.93664</v>
      </c>
      <c r="M1473" s="12" t="n">
        <f aca="false">OliveWatbal!AA1473</f>
        <v>508.2423</v>
      </c>
      <c r="N1473" s="8" t="n">
        <f aca="false">(0.5*OliveWatbal!J1473*OliveTree!$C$31*OliveTree!$C$31/18.0152*40.7*60*60)/TreeCalculations!$I$3/TreeCalculations!$I$3</f>
        <v>407.229986899951</v>
      </c>
      <c r="O1473" s="8" t="n">
        <f aca="false">(OliveHrFlx!K1473*18.0152*OliveTree!$C$31*OliveTree!$C$31*2.45*0.5)/TreeCalculations!$I$3/TreeCalculations!$I$3</f>
        <v>67.653561472</v>
      </c>
      <c r="P1473" s="4" t="n">
        <f aca="false">N1473+(0.5*OliveWatbal!F1473*OliveTree!$C$31*OliveTree!$C$31/18.0152*40.7*60*60)/TreeCalculations!$I$3/TreeCalculations!$I$3 + (0.5*OliveWatbal!G1473*OliveTree!$C$31*OliveTree!$C$31/18.0152*40.7*60*60)/TreeCalculations!$I$3/TreeCalculations!$I$3</f>
        <v>407.229986899951</v>
      </c>
      <c r="Q1473" s="11" t="n">
        <f aca="false">OliveWatbal!AA1473-OliveWatbal!W1473-F1473</f>
        <v>448.826895728052</v>
      </c>
      <c r="R1473" s="11" t="n">
        <f aca="false">OliveWatbal!AA1473+OliveWatbal!W1473-F1473</f>
        <v>444.107295728052</v>
      </c>
      <c r="S1473" s="6" t="n">
        <f aca="false">OliveWatbal!W1473</f>
        <v>-2.3598</v>
      </c>
      <c r="T1473" s="7" t="n">
        <f aca="false">OliveHrFlx!P1473-OliveHrFlx!P1472</f>
        <v>-0.26</v>
      </c>
      <c r="U1473" s="7" t="n">
        <f aca="false">TreeCalculations!$J$3*TreeCalculations!$K$3*(T1473/TreeCalculations!$L$3)</f>
        <v>-0.00851913486899159</v>
      </c>
    </row>
    <row r="1474" customFormat="false" ht="12.8" hidden="false" customHeight="false" outlineLevel="0" collapsed="false">
      <c r="C1474" s="2" t="n">
        <f aca="false">GrassWatbal!AA1474</f>
        <v>492.7679</v>
      </c>
      <c r="D1474" s="3" t="n">
        <f aca="false">(0.5*GrassWatbal!J1474*GrassTree!$C$31*GrassTree!$C$31/18.0152*40.7*60*60)/TreeCalculations!$I$2/TreeCalculations!$I$2</f>
        <v>61.5108774812381</v>
      </c>
      <c r="E1474" s="8" t="n">
        <f aca="false">(GrassHrFlux!K1474*18.0152*GrassTree!$C$31*GrassTree!$C$31*2.45*0.5)/TreeCalculations!$I$2/TreeCalculations!$I$2</f>
        <v>9.972809378</v>
      </c>
      <c r="F1474" s="10" t="n">
        <f aca="false">D1474+(0.5*GrassWatbal!F1474*GrassTree!$C$31*GrassTree!$C$31/18.0152*40.7*60*60)/TreeCalculations!$I$2/TreeCalculations!$I$2 + (0.5*GrassWatbal!G1474*GrassTree!$C$31*GrassTree!$C$31/18.0152*40.7*60*60)/TreeCalculations!$I$2/TreeCalculations!$I$2</f>
        <v>61.5108774812381</v>
      </c>
      <c r="G1474" s="5" t="n">
        <f aca="false">GrassWatbal!AA1474-GrassWatbal!W1474-F1474</f>
        <v>432.603222518762</v>
      </c>
      <c r="H1474" s="11" t="n">
        <f aca="false">GrassWatbal!AA1474+GrassWatbal!W1474-F1474</f>
        <v>429.910822518762</v>
      </c>
      <c r="I1474" s="6" t="n">
        <f aca="false">GrassWatbal!W1474</f>
        <v>-1.3462</v>
      </c>
      <c r="J1474" s="7" t="n">
        <f aca="false">GrassHrFlux!P1474-GrassHrFlux!P1473</f>
        <v>-0.0399999999999991</v>
      </c>
      <c r="K1474" s="7" t="n">
        <f aca="false">TreeCalculations!$J$2*TreeCalculations!$K$2*(J1474/TreeCalculations!$L$2)</f>
        <v>-5.24254453476395E-005</v>
      </c>
      <c r="L1474" s="2" t="n">
        <f aca="false">OliveWatbal!V1474/(OliveTree!$C$31*2*OliveTree!$C$31*2)</f>
        <v>-303.814296</v>
      </c>
      <c r="M1474" s="12" t="n">
        <f aca="false">OliveWatbal!AA1474</f>
        <v>449.7883</v>
      </c>
      <c r="N1474" s="8" t="n">
        <f aca="false">(0.5*OliveWatbal!J1474*OliveTree!$C$31*OliveTree!$C$31/18.0152*40.7*60*60)/TreeCalculations!$I$3/TreeCalculations!$I$3</f>
        <v>403.911669035037</v>
      </c>
      <c r="O1474" s="8" t="n">
        <f aca="false">(OliveHrFlx!K1474*18.0152*OliveTree!$C$31*OliveTree!$C$31*2.45*0.5)/TreeCalculations!$I$3/TreeCalculations!$I$3</f>
        <v>65.495250436</v>
      </c>
      <c r="P1474" s="4" t="n">
        <f aca="false">N1474+(0.5*OliveWatbal!F1474*OliveTree!$C$31*OliveTree!$C$31/18.0152*40.7*60*60)/TreeCalculations!$I$3/TreeCalculations!$I$3 + (0.5*OliveWatbal!G1474*OliveTree!$C$31*OliveTree!$C$31/18.0152*40.7*60*60)/TreeCalculations!$I$3/TreeCalculations!$I$3</f>
        <v>403.911669035037</v>
      </c>
      <c r="Q1474" s="11" t="n">
        <f aca="false">OliveWatbal!AA1474-OliveWatbal!W1474-F1474</f>
        <v>389.671722518762</v>
      </c>
      <c r="R1474" s="11" t="n">
        <f aca="false">OliveWatbal!AA1474+OliveWatbal!W1474-F1474</f>
        <v>386.883122518762</v>
      </c>
      <c r="S1474" s="6" t="n">
        <f aca="false">OliveWatbal!W1474</f>
        <v>-1.3943</v>
      </c>
      <c r="T1474" s="7" t="n">
        <f aca="false">OliveHrFlx!P1474-OliveHrFlx!P1473</f>
        <v>-0.0400000000000009</v>
      </c>
      <c r="U1474" s="7" t="n">
        <f aca="false">TreeCalculations!$J$3*TreeCalculations!$K$3*(T1474/TreeCalculations!$L$3)</f>
        <v>-0.00131063613369105</v>
      </c>
    </row>
    <row r="1475" customFormat="false" ht="12.8" hidden="false" customHeight="false" outlineLevel="0" collapsed="false">
      <c r="C1475" s="2" t="n">
        <f aca="false">GrassWatbal!AA1475</f>
        <v>427.481</v>
      </c>
      <c r="D1475" s="3" t="n">
        <f aca="false">(0.5*GrassWatbal!J1475*GrassTree!$C$31*GrassTree!$C$31/18.0152*40.7*60*60)/TreeCalculations!$I$2/TreeCalculations!$I$2</f>
        <v>59.7581875305298</v>
      </c>
      <c r="E1475" s="8" t="n">
        <f aca="false">(GrassHrFlux!K1475*18.0152*GrassTree!$C$31*GrassTree!$C$31*2.45*0.5)/TreeCalculations!$I$2/TreeCalculations!$I$2</f>
        <v>9.527023254</v>
      </c>
      <c r="F1475" s="10" t="n">
        <f aca="false">D1475+(0.5*GrassWatbal!F1475*GrassTree!$C$31*GrassTree!$C$31/18.0152*40.7*60*60)/TreeCalculations!$I$2/TreeCalculations!$I$2 + (0.5*GrassWatbal!G1475*GrassTree!$C$31*GrassTree!$C$31/18.0152*40.7*60*60)/TreeCalculations!$I$2/TreeCalculations!$I$2</f>
        <v>59.7581875305298</v>
      </c>
      <c r="G1475" s="5" t="n">
        <f aca="false">GrassWatbal!AA1475-GrassWatbal!W1475-F1475</f>
        <v>368.74761246947</v>
      </c>
      <c r="H1475" s="11" t="n">
        <f aca="false">GrassWatbal!AA1475+GrassWatbal!W1475-F1475</f>
        <v>366.69801246947</v>
      </c>
      <c r="I1475" s="6" t="n">
        <f aca="false">GrassWatbal!W1475</f>
        <v>-1.0248</v>
      </c>
      <c r="J1475" s="7" t="n">
        <f aca="false">GrassHrFlux!P1475-GrassHrFlux!P1474</f>
        <v>-0.24</v>
      </c>
      <c r="K1475" s="7" t="n">
        <f aca="false">TreeCalculations!$J$2*TreeCalculations!$K$2*(J1475/TreeCalculations!$L$2)</f>
        <v>-0.000314552672085844</v>
      </c>
      <c r="L1475" s="2" t="n">
        <f aca="false">OliveWatbal!V1475/(OliveTree!$C$31*2*OliveTree!$C$31*2)</f>
        <v>-295.422108</v>
      </c>
      <c r="M1475" s="12" t="n">
        <f aca="false">OliveWatbal!AA1475</f>
        <v>387.5667</v>
      </c>
      <c r="N1475" s="8" t="n">
        <f aca="false">(0.5*OliveWatbal!J1475*OliveTree!$C$31*OliveTree!$C$31/18.0152*40.7*60*60)/TreeCalculations!$I$3/TreeCalculations!$I$3</f>
        <v>391.02878791243</v>
      </c>
      <c r="O1475" s="8" t="n">
        <f aca="false">(OliveHrFlx!K1475*18.0152*OliveTree!$C$31*OliveTree!$C$31*2.45*0.5)/TreeCalculations!$I$3/TreeCalculations!$I$3</f>
        <v>62.626329836</v>
      </c>
      <c r="P1475" s="4" t="n">
        <f aca="false">N1475+(0.5*OliveWatbal!F1475*OliveTree!$C$31*OliveTree!$C$31/18.0152*40.7*60*60)/TreeCalculations!$I$3/TreeCalculations!$I$3 + (0.5*OliveWatbal!G1475*OliveTree!$C$31*OliveTree!$C$31/18.0152*40.7*60*60)/TreeCalculations!$I$3/TreeCalculations!$I$3</f>
        <v>391.02878791243</v>
      </c>
      <c r="Q1475" s="11" t="n">
        <f aca="false">OliveWatbal!AA1475-OliveWatbal!W1475-F1475</f>
        <v>328.83451246947</v>
      </c>
      <c r="R1475" s="11" t="n">
        <f aca="false">OliveWatbal!AA1475+OliveWatbal!W1475-F1475</f>
        <v>326.78251246947</v>
      </c>
      <c r="S1475" s="6" t="n">
        <f aca="false">OliveWatbal!W1475</f>
        <v>-1.026</v>
      </c>
      <c r="T1475" s="7" t="n">
        <f aca="false">OliveHrFlx!P1475-OliveHrFlx!P1474</f>
        <v>-0.24</v>
      </c>
      <c r="U1475" s="7" t="n">
        <f aca="false">TreeCalculations!$J$3*TreeCalculations!$K$3*(T1475/TreeCalculations!$L$3)</f>
        <v>-0.0078638168021461</v>
      </c>
    </row>
    <row r="1476" customFormat="false" ht="12.8" hidden="false" customHeight="false" outlineLevel="0" collapsed="false">
      <c r="C1476" s="2" t="n">
        <f aca="false">GrassWatbal!AA1476</f>
        <v>355.6179</v>
      </c>
      <c r="D1476" s="3" t="n">
        <f aca="false">(0.5*GrassWatbal!J1476*GrassTree!$C$31*GrassTree!$C$31/18.0152*40.7*60*60)/TreeCalculations!$I$2/TreeCalculations!$I$2</f>
        <v>57.0905202273636</v>
      </c>
      <c r="E1476" s="8" t="n">
        <f aca="false">(GrassHrFlux!K1476*18.0152*GrassTree!$C$31*GrassTree!$C$31*2.45*0.5)/TreeCalculations!$I$2/TreeCalculations!$I$2</f>
        <v>8.955445996</v>
      </c>
      <c r="F1476" s="10" t="n">
        <f aca="false">D1476+(0.5*GrassWatbal!F1476*GrassTree!$C$31*GrassTree!$C$31/18.0152*40.7*60*60)/TreeCalculations!$I$2/TreeCalculations!$I$2 + (0.5*GrassWatbal!G1476*GrassTree!$C$31*GrassTree!$C$31/18.0152*40.7*60*60)/TreeCalculations!$I$2/TreeCalculations!$I$2</f>
        <v>57.0905202273636</v>
      </c>
      <c r="G1476" s="5" t="n">
        <f aca="false">GrassWatbal!AA1476-GrassWatbal!W1476-F1476</f>
        <v>298.169979772636</v>
      </c>
      <c r="H1476" s="11" t="n">
        <f aca="false">GrassWatbal!AA1476+GrassWatbal!W1476-F1476</f>
        <v>298.884779772636</v>
      </c>
      <c r="I1476" s="6" t="n">
        <f aca="false">GrassWatbal!W1476</f>
        <v>0.3574</v>
      </c>
      <c r="J1476" s="7" t="n">
        <f aca="false">GrassHrFlux!P1476-GrassHrFlux!P1475</f>
        <v>-0.0800000000000001</v>
      </c>
      <c r="K1476" s="7" t="n">
        <f aca="false">TreeCalculations!$J$2*TreeCalculations!$K$2*(J1476/TreeCalculations!$L$2)</f>
        <v>-0.000104850890695281</v>
      </c>
      <c r="L1476" s="2" t="n">
        <f aca="false">OliveWatbal!V1476/(OliveTree!$C$31*2*OliveTree!$C$31*2)</f>
        <v>-282.232812</v>
      </c>
      <c r="M1476" s="12" t="n">
        <f aca="false">OliveWatbal!AA1476</f>
        <v>321.2625</v>
      </c>
      <c r="N1476" s="8" t="n">
        <f aca="false">(0.5*OliveWatbal!J1476*OliveTree!$C$31*OliveTree!$C$31/18.0152*40.7*60*60)/TreeCalculations!$I$3/TreeCalculations!$I$3</f>
        <v>373.904478440428</v>
      </c>
      <c r="O1476" s="8" t="n">
        <f aca="false">(OliveHrFlx!K1476*18.0152*OliveTree!$C$31*OliveTree!$C$31*2.45*0.5)/TreeCalculations!$I$3/TreeCalculations!$I$3</f>
        <v>59.399897592</v>
      </c>
      <c r="P1476" s="4" t="n">
        <f aca="false">N1476+(0.5*OliveWatbal!F1476*OliveTree!$C$31*OliveTree!$C$31/18.0152*40.7*60*60)/TreeCalculations!$I$3/TreeCalculations!$I$3 + (0.5*OliveWatbal!G1476*OliveTree!$C$31*OliveTree!$C$31/18.0152*40.7*60*60)/TreeCalculations!$I$3/TreeCalculations!$I$3</f>
        <v>373.904478440428</v>
      </c>
      <c r="Q1476" s="11" t="n">
        <f aca="false">OliveWatbal!AA1476-OliveWatbal!W1476-F1476</f>
        <v>263.879679772636</v>
      </c>
      <c r="R1476" s="11" t="n">
        <f aca="false">OliveWatbal!AA1476+OliveWatbal!W1476-F1476</f>
        <v>264.464279772636</v>
      </c>
      <c r="S1476" s="6" t="n">
        <f aca="false">OliveWatbal!W1476</f>
        <v>0.2923</v>
      </c>
      <c r="T1476" s="7" t="n">
        <f aca="false">OliveHrFlx!P1476-OliveHrFlx!P1475</f>
        <v>-0.0599999999999987</v>
      </c>
      <c r="U1476" s="7" t="n">
        <f aca="false">TreeCalculations!$J$3*TreeCalculations!$K$3*(T1476/TreeCalculations!$L$3)</f>
        <v>-0.00196595420053648</v>
      </c>
    </row>
    <row r="1477" customFormat="false" ht="12.8" hidden="false" customHeight="false" outlineLevel="0" collapsed="false">
      <c r="C1477" s="2" t="n">
        <f aca="false">GrassWatbal!AA1477</f>
        <v>278.6221</v>
      </c>
      <c r="D1477" s="3" t="n">
        <f aca="false">(0.5*GrassWatbal!J1477*GrassTree!$C$31*GrassTree!$C$31/18.0152*40.7*60*60)/TreeCalculations!$I$2/TreeCalculations!$I$2</f>
        <v>53.6664716461655</v>
      </c>
      <c r="E1477" s="8" t="n">
        <f aca="false">(GrassHrFlux!K1477*18.0152*GrassTree!$C$31*GrassTree!$C$31*2.45*0.5)/TreeCalculations!$I$2/TreeCalculations!$I$2</f>
        <v>6.481553694</v>
      </c>
      <c r="F1477" s="10" t="n">
        <f aca="false">D1477+(0.5*GrassWatbal!F1477*GrassTree!$C$31*GrassTree!$C$31/18.0152*40.7*60*60)/TreeCalculations!$I$2/TreeCalculations!$I$2 + (0.5*GrassWatbal!G1477*GrassTree!$C$31*GrassTree!$C$31/18.0152*40.7*60*60)/TreeCalculations!$I$2/TreeCalculations!$I$2</f>
        <v>53.6664716461655</v>
      </c>
      <c r="G1477" s="5" t="n">
        <f aca="false">GrassWatbal!AA1477-GrassWatbal!W1477-F1477</f>
        <v>224.608328353835</v>
      </c>
      <c r="H1477" s="11" t="n">
        <f aca="false">GrassWatbal!AA1477+GrassWatbal!W1477-F1477</f>
        <v>225.302928353835</v>
      </c>
      <c r="I1477" s="6" t="n">
        <f aca="false">GrassWatbal!W1477</f>
        <v>0.3473</v>
      </c>
      <c r="J1477" s="7" t="n">
        <f aca="false">GrassHrFlux!P1477-GrassHrFlux!P1476</f>
        <v>-0.0600000000000005</v>
      </c>
      <c r="K1477" s="7" t="n">
        <f aca="false">TreeCalculations!$J$2*TreeCalculations!$K$2*(J1477/TreeCalculations!$L$2)</f>
        <v>-7.86381680214616E-005</v>
      </c>
      <c r="L1477" s="2" t="n">
        <f aca="false">OliveWatbal!V1477/(OliveTree!$C$31*2*OliveTree!$C$31*2)</f>
        <v>-262.50166</v>
      </c>
      <c r="M1477" s="12" t="n">
        <f aca="false">OliveWatbal!AA1477</f>
        <v>252.8606</v>
      </c>
      <c r="N1477" s="8" t="n">
        <f aca="false">(0.5*OliveWatbal!J1477*OliveTree!$C$31*OliveTree!$C$31/18.0152*40.7*60*60)/TreeCalculations!$I$3/TreeCalculations!$I$3</f>
        <v>354.63708868067</v>
      </c>
      <c r="O1477" s="8" t="n">
        <f aca="false">(OliveHrFlx!K1477*18.0152*OliveTree!$C$31*OliveTree!$C$31*2.45*0.5)/TreeCalculations!$I$3/TreeCalculations!$I$3</f>
        <v>42.365129814</v>
      </c>
      <c r="P1477" s="4" t="n">
        <f aca="false">N1477+(0.5*OliveWatbal!F1477*OliveTree!$C$31*OliveTree!$C$31/18.0152*40.7*60*60)/TreeCalculations!$I$3/TreeCalculations!$I$3 + (0.5*OliveWatbal!G1477*OliveTree!$C$31*OliveTree!$C$31/18.0152*40.7*60*60)/TreeCalculations!$I$3/TreeCalculations!$I$3</f>
        <v>354.63708868067</v>
      </c>
      <c r="Q1477" s="11" t="n">
        <f aca="false">OliveWatbal!AA1477-OliveWatbal!W1477-F1477</f>
        <v>198.918628353835</v>
      </c>
      <c r="R1477" s="11" t="n">
        <f aca="false">OliveWatbal!AA1477+OliveWatbal!W1477-F1477</f>
        <v>199.469628353835</v>
      </c>
      <c r="S1477" s="6" t="n">
        <f aca="false">OliveWatbal!W1477</f>
        <v>0.2755</v>
      </c>
      <c r="T1477" s="7" t="n">
        <f aca="false">OliveHrFlx!P1477-OliveHrFlx!P1476</f>
        <v>-0.0100000000000016</v>
      </c>
      <c r="U1477" s="7" t="n">
        <f aca="false">TreeCalculations!$J$3*TreeCalculations!$K$3*(T1477/TreeCalculations!$L$3)</f>
        <v>-0.000327659033422805</v>
      </c>
    </row>
    <row r="1478" customFormat="false" ht="12.8" hidden="false" customHeight="false" outlineLevel="0" collapsed="false">
      <c r="C1478" s="2" t="n">
        <f aca="false">GrassWatbal!AA1478</f>
        <v>236.5212</v>
      </c>
      <c r="D1478" s="3" t="n">
        <f aca="false">(0.5*GrassWatbal!J1478*GrassTree!$C$31*GrassTree!$C$31/18.0152*40.7*60*60)/TreeCalculations!$I$2/TreeCalculations!$I$2</f>
        <v>38.953635818642</v>
      </c>
      <c r="E1478" s="8" t="n">
        <f aca="false">(GrassHrFlux!K1478*18.0152*GrassTree!$C$31*GrassTree!$C$31*2.45*0.5)/TreeCalculations!$I$2/TreeCalculations!$I$2</f>
        <v>5.073575738</v>
      </c>
      <c r="F1478" s="10" t="n">
        <f aca="false">D1478+(0.5*GrassWatbal!F1478*GrassTree!$C$31*GrassTree!$C$31/18.0152*40.7*60*60)/TreeCalculations!$I$2/TreeCalculations!$I$2 + (0.5*GrassWatbal!G1478*GrassTree!$C$31*GrassTree!$C$31/18.0152*40.7*60*60)/TreeCalculations!$I$2/TreeCalculations!$I$2</f>
        <v>38.953635818642</v>
      </c>
      <c r="G1478" s="5" t="n">
        <f aca="false">GrassWatbal!AA1478-GrassWatbal!W1478-F1478</f>
        <v>198.116164181358</v>
      </c>
      <c r="H1478" s="11" t="n">
        <f aca="false">GrassWatbal!AA1478+GrassWatbal!W1478-F1478</f>
        <v>197.018964181358</v>
      </c>
      <c r="I1478" s="6" t="n">
        <f aca="false">GrassWatbal!W1478</f>
        <v>-0.5486</v>
      </c>
      <c r="J1478" s="7" t="n">
        <f aca="false">GrassHrFlux!P1478-GrassHrFlux!P1477</f>
        <v>-0.149999999999999</v>
      </c>
      <c r="K1478" s="7" t="n">
        <f aca="false">TreeCalculations!$J$2*TreeCalculations!$K$2*(J1478/TreeCalculations!$L$2)</f>
        <v>-0.00019659542005365</v>
      </c>
      <c r="L1478" s="2" t="n">
        <f aca="false">OliveWatbal!V1478/(OliveTree!$C$31*2*OliveTree!$C$31*2)</f>
        <v>-130.813204</v>
      </c>
      <c r="M1478" s="12" t="n">
        <f aca="false">OliveWatbal!AA1478</f>
        <v>219.8047</v>
      </c>
      <c r="N1478" s="8" t="n">
        <f aca="false">(0.5*OliveWatbal!J1478*OliveTree!$C$31*OliveTree!$C$31/18.0152*40.7*60*60)/TreeCalculations!$I$3/TreeCalculations!$I$3</f>
        <v>252.932272747458</v>
      </c>
      <c r="O1478" s="8" t="n">
        <f aca="false">(OliveHrFlx!K1478*18.0152*OliveTree!$C$31*OliveTree!$C$31*2.45*0.5)/TreeCalculations!$I$3/TreeCalculations!$I$3</f>
        <v>33.707610188</v>
      </c>
      <c r="P1478" s="4" t="n">
        <f aca="false">N1478+(0.5*OliveWatbal!F1478*OliveTree!$C$31*OliveTree!$C$31/18.0152*40.7*60*60)/TreeCalculations!$I$3/TreeCalculations!$I$3 + (0.5*OliveWatbal!G1478*OliveTree!$C$31*OliveTree!$C$31/18.0152*40.7*60*60)/TreeCalculations!$I$3/TreeCalculations!$I$3</f>
        <v>252.932272747458</v>
      </c>
      <c r="Q1478" s="11" t="n">
        <f aca="false">OliveWatbal!AA1478-OliveWatbal!W1478-F1478</f>
        <v>181.929064181358</v>
      </c>
      <c r="R1478" s="11" t="n">
        <f aca="false">OliveWatbal!AA1478+OliveWatbal!W1478-F1478</f>
        <v>179.773064181358</v>
      </c>
      <c r="S1478" s="6" t="n">
        <f aca="false">OliveWatbal!W1478</f>
        <v>-1.078</v>
      </c>
      <c r="T1478" s="7" t="n">
        <f aca="false">OliveHrFlx!P1478-OliveHrFlx!P1477</f>
        <v>-0.0999999999999996</v>
      </c>
      <c r="U1478" s="7" t="n">
        <f aca="false">TreeCalculations!$J$3*TreeCalculations!$K$3*(T1478/TreeCalculations!$L$3)</f>
        <v>-0.00327659033422753</v>
      </c>
    </row>
    <row r="1479" customFormat="false" ht="12.8" hidden="false" customHeight="false" outlineLevel="0" collapsed="false">
      <c r="C1479" s="2" t="n">
        <f aca="false">GrassWatbal!AA1479</f>
        <v>139.6173</v>
      </c>
      <c r="D1479" s="3" t="n">
        <f aca="false">(0.5*GrassWatbal!J1479*GrassTree!$C$31*GrassTree!$C$31/18.0152*40.7*60*60)/TreeCalculations!$I$2/TreeCalculations!$I$2</f>
        <v>30.438246591767</v>
      </c>
      <c r="E1479" s="8" t="n">
        <f aca="false">(GrassHrFlux!K1479*18.0152*GrassTree!$C$31*GrassTree!$C$31*2.45*0.5)/TreeCalculations!$I$2/TreeCalculations!$I$2</f>
        <v>0</v>
      </c>
      <c r="F1479" s="10" t="n">
        <f aca="false">D1479+(0.5*GrassWatbal!F1479*GrassTree!$C$31*GrassTree!$C$31/18.0152*40.7*60*60)/TreeCalculations!$I$2/TreeCalculations!$I$2 + (0.5*GrassWatbal!G1479*GrassTree!$C$31*GrassTree!$C$31/18.0152*40.7*60*60)/TreeCalculations!$I$2/TreeCalculations!$I$2</f>
        <v>30.438246591767</v>
      </c>
      <c r="G1479" s="5" t="n">
        <f aca="false">GrassWatbal!AA1479-GrassWatbal!W1479-F1479</f>
        <v>109.151353408233</v>
      </c>
      <c r="H1479" s="11" t="n">
        <f aca="false">GrassWatbal!AA1479+GrassWatbal!W1479-F1479</f>
        <v>109.206753408233</v>
      </c>
      <c r="I1479" s="6" t="n">
        <f aca="false">GrassWatbal!W1479</f>
        <v>0.0277</v>
      </c>
      <c r="J1479" s="7" t="n">
        <f aca="false">GrassHrFlux!P1479-GrassHrFlux!P1478</f>
        <v>1</v>
      </c>
      <c r="K1479" s="7" t="n">
        <f aca="false">TreeCalculations!$J$2*TreeCalculations!$K$2*(J1479/TreeCalculations!$L$2)</f>
        <v>0.00131063613369102</v>
      </c>
      <c r="L1479" s="2" t="n">
        <f aca="false">OliveWatbal!V1479/(OliveTree!$C$31*2*OliveTree!$C$31*2)</f>
        <v>-76.784408</v>
      </c>
      <c r="M1479" s="12" t="n">
        <f aca="false">OliveWatbal!AA1479</f>
        <v>129.9221</v>
      </c>
      <c r="N1479" s="8" t="n">
        <f aca="false">(0.5*OliveWatbal!J1479*OliveTree!$C$31*OliveTree!$C$31/18.0152*40.7*60*60)/TreeCalculations!$I$3/TreeCalculations!$I$3</f>
        <v>201.246218748612</v>
      </c>
      <c r="O1479" s="8" t="n">
        <f aca="false">(OliveHrFlx!K1479*18.0152*OliveTree!$C$31*OliveTree!$C$31*2.45*0.5)/TreeCalculations!$I$3/TreeCalculations!$I$3</f>
        <v>0</v>
      </c>
      <c r="P1479" s="4" t="n">
        <f aca="false">N1479+(0.5*OliveWatbal!F1479*OliveTree!$C$31*OliveTree!$C$31/18.0152*40.7*60*60)/TreeCalculations!$I$3/TreeCalculations!$I$3 + (0.5*OliveWatbal!G1479*OliveTree!$C$31*OliveTree!$C$31/18.0152*40.7*60*60)/TreeCalculations!$I$3/TreeCalculations!$I$3</f>
        <v>201.246218748612</v>
      </c>
      <c r="Q1479" s="11" t="n">
        <f aca="false">OliveWatbal!AA1479-OliveWatbal!W1479-F1479</f>
        <v>100.070553408233</v>
      </c>
      <c r="R1479" s="11" t="n">
        <f aca="false">OliveWatbal!AA1479+OliveWatbal!W1479-F1479</f>
        <v>98.897153408233</v>
      </c>
      <c r="S1479" s="6" t="n">
        <f aca="false">OliveWatbal!W1479</f>
        <v>-0.5867</v>
      </c>
      <c r="T1479" s="7" t="n">
        <f aca="false">OliveHrFlx!P1479-OliveHrFlx!P1478</f>
        <v>1.11</v>
      </c>
      <c r="U1479" s="7" t="n">
        <f aca="false">TreeCalculations!$J$3*TreeCalculations!$K$3*(T1479/TreeCalculations!$L$3)</f>
        <v>0.0363701527099257</v>
      </c>
    </row>
    <row r="1480" customFormat="false" ht="12.8" hidden="false" customHeight="false" outlineLevel="0" collapsed="false">
      <c r="C1480" s="2" t="n">
        <f aca="false">GrassWatbal!AA1480</f>
        <v>34.5915</v>
      </c>
      <c r="D1480" s="3" t="n">
        <f aca="false">(0.5*GrassWatbal!J1480*GrassTree!$C$31*GrassTree!$C$31/18.0152*40.7*60*60)/TreeCalculations!$I$2/TreeCalculations!$I$2</f>
        <v>0.0162662640436964</v>
      </c>
      <c r="E1480" s="8" t="n">
        <f aca="false">(GrassHrFlux!K1480*18.0152*GrassTree!$C$31*GrassTree!$C$31*2.45*0.5)/TreeCalculations!$I$2/TreeCalculations!$I$2</f>
        <v>0</v>
      </c>
      <c r="F1480" s="10" t="n">
        <f aca="false">D1480+(0.5*GrassWatbal!F1480*GrassTree!$C$31*GrassTree!$C$31/18.0152*40.7*60*60)/TreeCalculations!$I$2/TreeCalculations!$I$2 + (0.5*GrassWatbal!G1480*GrassTree!$C$31*GrassTree!$C$31/18.0152*40.7*60*60)/TreeCalculations!$I$2/TreeCalculations!$I$2</f>
        <v>0.0162662640436964</v>
      </c>
      <c r="G1480" s="5" t="n">
        <f aca="false">GrassWatbal!AA1480-GrassWatbal!W1480-F1480</f>
        <v>32.9118337359563</v>
      </c>
      <c r="H1480" s="11" t="n">
        <f aca="false">GrassWatbal!AA1480+GrassWatbal!W1480-F1480</f>
        <v>36.2386337359563</v>
      </c>
      <c r="I1480" s="6" t="n">
        <f aca="false">GrassWatbal!W1480</f>
        <v>1.6634</v>
      </c>
      <c r="J1480" s="7" t="n">
        <f aca="false">GrassHrFlux!P1480-GrassHrFlux!P1479</f>
        <v>-0.48</v>
      </c>
      <c r="K1480" s="7" t="n">
        <f aca="false">TreeCalculations!$J$2*TreeCalculations!$K$2*(J1480/TreeCalculations!$L$2)</f>
        <v>-0.000629105344171688</v>
      </c>
      <c r="L1480" s="2" t="n">
        <f aca="false">OliveWatbal!V1480/(OliveTree!$C$31*2*OliveTree!$C$31*2)</f>
        <v>-0.933964</v>
      </c>
      <c r="M1480" s="12" t="n">
        <f aca="false">OliveWatbal!AA1480</f>
        <v>24.4799</v>
      </c>
      <c r="N1480" s="8" t="n">
        <f aca="false">(0.5*OliveWatbal!J1480*OliveTree!$C$31*OliveTree!$C$31/18.0152*40.7*60*60)/TreeCalculations!$I$3/TreeCalculations!$I$3</f>
        <v>0</v>
      </c>
      <c r="O1480" s="8" t="n">
        <f aca="false">(OliveHrFlx!K1480*18.0152*OliveTree!$C$31*OliveTree!$C$31*2.45*0.5)/TreeCalculations!$I$3/TreeCalculations!$I$3</f>
        <v>0</v>
      </c>
      <c r="P1480" s="4" t="n">
        <f aca="false">N1480+(0.5*OliveWatbal!F1480*OliveTree!$C$31*OliveTree!$C$31/18.0152*40.7*60*60)/TreeCalculations!$I$3/TreeCalculations!$I$3 + (0.5*OliveWatbal!G1480*OliveTree!$C$31*OliveTree!$C$31/18.0152*40.7*60*60)/TreeCalculations!$I$3/TreeCalculations!$I$3</f>
        <v>0</v>
      </c>
      <c r="Q1480" s="11" t="n">
        <f aca="false">OliveWatbal!AA1480-OliveWatbal!W1480-F1480</f>
        <v>23.6643337359563</v>
      </c>
      <c r="R1480" s="11" t="n">
        <f aca="false">OliveWatbal!AA1480+OliveWatbal!W1480-F1480</f>
        <v>25.2629337359563</v>
      </c>
      <c r="S1480" s="6" t="n">
        <f aca="false">OliveWatbal!W1480</f>
        <v>0.7993</v>
      </c>
      <c r="T1480" s="7" t="n">
        <f aca="false">OliveHrFlx!P1480-OliveHrFlx!P1479</f>
        <v>-0.48</v>
      </c>
      <c r="U1480" s="7" t="n">
        <f aca="false">TreeCalculations!$J$3*TreeCalculations!$K$3*(T1480/TreeCalculations!$L$3)</f>
        <v>-0.0157276336042922</v>
      </c>
    </row>
    <row r="1481" customFormat="false" ht="12.8" hidden="false" customHeight="false" outlineLevel="0" collapsed="false">
      <c r="C1481" s="2" t="n">
        <f aca="false">GrassWatbal!AA1481</f>
        <v>-23.5154</v>
      </c>
      <c r="D1481" s="3" t="n">
        <f aca="false">(0.5*GrassWatbal!J1481*GrassTree!$C$31*GrassTree!$C$31/18.0152*40.7*60*60)/TreeCalculations!$I$2/TreeCalculations!$I$2</f>
        <v>0</v>
      </c>
      <c r="E1481" s="8" t="n">
        <f aca="false">(GrassHrFlux!K1481*18.0152*GrassTree!$C$31*GrassTree!$C$31*2.45*0.5)/TreeCalculations!$I$2/TreeCalculations!$I$2</f>
        <v>0</v>
      </c>
      <c r="F1481" s="10" t="n">
        <f aca="false">D1481+(0.5*GrassWatbal!F1481*GrassTree!$C$31*GrassTree!$C$31/18.0152*40.7*60*60)/TreeCalculations!$I$2/TreeCalculations!$I$2 + (0.5*GrassWatbal!G1481*GrassTree!$C$31*GrassTree!$C$31/18.0152*40.7*60*60)/TreeCalculations!$I$2/TreeCalculations!$I$2</f>
        <v>0</v>
      </c>
      <c r="G1481" s="5" t="n">
        <f aca="false">GrassWatbal!AA1481-GrassWatbal!W1481-F1481</f>
        <v>-27.099</v>
      </c>
      <c r="H1481" s="11" t="n">
        <f aca="false">GrassWatbal!AA1481+GrassWatbal!W1481-F1481</f>
        <v>-19.9318</v>
      </c>
      <c r="I1481" s="6" t="n">
        <f aca="false">GrassWatbal!W1481</f>
        <v>3.5836</v>
      </c>
      <c r="J1481" s="7" t="n">
        <f aca="false">GrassHrFlux!P1481-GrassHrFlux!P1480</f>
        <v>-0.42</v>
      </c>
      <c r="K1481" s="7" t="n">
        <f aca="false">TreeCalculations!$J$2*TreeCalculations!$K$2*(J1481/TreeCalculations!$L$2)</f>
        <v>-0.000550467176150226</v>
      </c>
      <c r="L1481" s="2" t="n">
        <f aca="false">OliveWatbal!V1481/(OliveTree!$C$31*2*OliveTree!$C$31*2)</f>
        <v>-2.899656</v>
      </c>
      <c r="M1481" s="12" t="n">
        <f aca="false">OliveWatbal!AA1481</f>
        <v>-33.627</v>
      </c>
      <c r="N1481" s="8" t="n">
        <f aca="false">(0.5*OliveWatbal!J1481*OliveTree!$C$31*OliveTree!$C$31/18.0152*40.7*60*60)/TreeCalculations!$I$3/TreeCalculations!$I$3</f>
        <v>0</v>
      </c>
      <c r="O1481" s="8" t="n">
        <f aca="false">(OliveHrFlx!K1481*18.0152*OliveTree!$C$31*OliveTree!$C$31*2.45*0.5)/TreeCalculations!$I$3/TreeCalculations!$I$3</f>
        <v>0</v>
      </c>
      <c r="P1481" s="4" t="n">
        <f aca="false">N1481+(0.5*OliveWatbal!F1481*OliveTree!$C$31*OliveTree!$C$31/18.0152*40.7*60*60)/TreeCalculations!$I$3/TreeCalculations!$I$3 + (0.5*OliveWatbal!G1481*OliveTree!$C$31*OliveTree!$C$31/18.0152*40.7*60*60)/TreeCalculations!$I$3/TreeCalculations!$I$3</f>
        <v>0</v>
      </c>
      <c r="Q1481" s="11" t="n">
        <f aca="false">OliveWatbal!AA1481-OliveWatbal!W1481-F1481</f>
        <v>-36.5425</v>
      </c>
      <c r="R1481" s="11" t="n">
        <f aca="false">OliveWatbal!AA1481+OliveWatbal!W1481-F1481</f>
        <v>-30.7115</v>
      </c>
      <c r="S1481" s="6" t="n">
        <f aca="false">OliveWatbal!W1481</f>
        <v>2.9155</v>
      </c>
      <c r="T1481" s="7" t="n">
        <f aca="false">OliveHrFlx!P1481-OliveHrFlx!P1480</f>
        <v>-0.42</v>
      </c>
      <c r="U1481" s="7" t="n">
        <f aca="false">TreeCalculations!$J$3*TreeCalculations!$K$3*(T1481/TreeCalculations!$L$3)</f>
        <v>-0.0137616794037557</v>
      </c>
    </row>
    <row r="1482" customFormat="false" ht="12.8" hidden="false" customHeight="false" outlineLevel="0" collapsed="false">
      <c r="C1482" s="2" t="n">
        <f aca="false">GrassWatbal!AA1482</f>
        <v>-33.6343</v>
      </c>
      <c r="D1482" s="3" t="n">
        <f aca="false">(0.5*GrassWatbal!J1482*GrassTree!$C$31*GrassTree!$C$31/18.0152*40.7*60*60)/TreeCalculations!$I$2/TreeCalculations!$I$2</f>
        <v>0</v>
      </c>
      <c r="E1482" s="8" t="n">
        <f aca="false">(GrassHrFlux!K1482*18.0152*GrassTree!$C$31*GrassTree!$C$31*2.45*0.5)/TreeCalculations!$I$2/TreeCalculations!$I$2</f>
        <v>0</v>
      </c>
      <c r="F1482" s="10" t="n">
        <f aca="false">D1482+(0.5*GrassWatbal!F1482*GrassTree!$C$31*GrassTree!$C$31/18.0152*40.7*60*60)/TreeCalculations!$I$2/TreeCalculations!$I$2 + (0.5*GrassWatbal!G1482*GrassTree!$C$31*GrassTree!$C$31/18.0152*40.7*60*60)/TreeCalculations!$I$2/TreeCalculations!$I$2</f>
        <v>0</v>
      </c>
      <c r="G1482" s="5" t="n">
        <f aca="false">GrassWatbal!AA1482-GrassWatbal!W1482-F1482</f>
        <v>-38.4954</v>
      </c>
      <c r="H1482" s="11" t="n">
        <f aca="false">GrassWatbal!AA1482+GrassWatbal!W1482-F1482</f>
        <v>-28.7732</v>
      </c>
      <c r="I1482" s="6" t="n">
        <f aca="false">GrassWatbal!W1482</f>
        <v>4.8611</v>
      </c>
      <c r="J1482" s="7" t="n">
        <f aca="false">GrassHrFlux!P1482-GrassHrFlux!P1481</f>
        <v>-0.41</v>
      </c>
      <c r="K1482" s="7" t="n">
        <f aca="false">TreeCalculations!$J$2*TreeCalculations!$K$2*(J1482/TreeCalculations!$L$2)</f>
        <v>-0.000537360814813316</v>
      </c>
      <c r="L1482" s="2" t="n">
        <f aca="false">OliveWatbal!V1482/(OliveTree!$C$31*2*OliveTree!$C$31*2)</f>
        <v>-3.229544</v>
      </c>
      <c r="M1482" s="12" t="n">
        <f aca="false">OliveWatbal!AA1482</f>
        <v>-43.7457</v>
      </c>
      <c r="N1482" s="8" t="n">
        <f aca="false">(0.5*OliveWatbal!J1482*OliveTree!$C$31*OliveTree!$C$31/18.0152*40.7*60*60)/TreeCalculations!$I$3/TreeCalculations!$I$3</f>
        <v>0</v>
      </c>
      <c r="O1482" s="8" t="n">
        <f aca="false">(OliveHrFlx!K1482*18.0152*OliveTree!$C$31*OliveTree!$C$31*2.45*0.5)/TreeCalculations!$I$3/TreeCalculations!$I$3</f>
        <v>0</v>
      </c>
      <c r="P1482" s="4" t="n">
        <f aca="false">N1482+(0.5*OliveWatbal!F1482*OliveTree!$C$31*OliveTree!$C$31/18.0152*40.7*60*60)/TreeCalculations!$I$3/TreeCalculations!$I$3 + (0.5*OliveWatbal!G1482*OliveTree!$C$31*OliveTree!$C$31/18.0152*40.7*60*60)/TreeCalculations!$I$3/TreeCalculations!$I$3</f>
        <v>0</v>
      </c>
      <c r="Q1482" s="11" t="n">
        <f aca="false">OliveWatbal!AA1482-OliveWatbal!W1482-F1482</f>
        <v>-48.0658</v>
      </c>
      <c r="R1482" s="11" t="n">
        <f aca="false">OliveWatbal!AA1482+OliveWatbal!W1482-F1482</f>
        <v>-39.4256</v>
      </c>
      <c r="S1482" s="6" t="n">
        <f aca="false">OliveWatbal!W1482</f>
        <v>4.3201</v>
      </c>
      <c r="T1482" s="7" t="n">
        <f aca="false">OliveHrFlx!P1482-OliveHrFlx!P1481</f>
        <v>-0.41</v>
      </c>
      <c r="U1482" s="7" t="n">
        <f aca="false">TreeCalculations!$J$3*TreeCalculations!$K$3*(T1482/TreeCalculations!$L$3)</f>
        <v>-0.0134340203703329</v>
      </c>
    </row>
    <row r="1483" customFormat="false" ht="12.8" hidden="false" customHeight="false" outlineLevel="0" collapsed="false">
      <c r="C1483" s="2" t="n">
        <f aca="false">GrassWatbal!AA1483</f>
        <v>-34.0102</v>
      </c>
      <c r="D1483" s="3" t="n">
        <f aca="false">(0.5*GrassWatbal!J1483*GrassTree!$C$31*GrassTree!$C$31/18.0152*40.7*60*60)/TreeCalculations!$I$2/TreeCalculations!$I$2</f>
        <v>0</v>
      </c>
      <c r="E1483" s="8" t="n">
        <f aca="false">(GrassHrFlux!K1483*18.0152*GrassTree!$C$31*GrassTree!$C$31*2.45*0.5)/TreeCalculations!$I$2/TreeCalculations!$I$2</f>
        <v>0</v>
      </c>
      <c r="F1483" s="10" t="n">
        <f aca="false">D1483+(0.5*GrassWatbal!F1483*GrassTree!$C$31*GrassTree!$C$31/18.0152*40.7*60*60)/TreeCalculations!$I$2/TreeCalculations!$I$2 + (0.5*GrassWatbal!G1483*GrassTree!$C$31*GrassTree!$C$31/18.0152*40.7*60*60)/TreeCalculations!$I$2/TreeCalculations!$I$2</f>
        <v>0</v>
      </c>
      <c r="G1483" s="5" t="n">
        <f aca="false">GrassWatbal!AA1483-GrassWatbal!W1483-F1483</f>
        <v>-39.9205</v>
      </c>
      <c r="H1483" s="11" t="n">
        <f aca="false">GrassWatbal!AA1483+GrassWatbal!W1483-F1483</f>
        <v>-28.0999</v>
      </c>
      <c r="I1483" s="6" t="n">
        <f aca="false">GrassWatbal!W1483</f>
        <v>5.9103</v>
      </c>
      <c r="J1483" s="7" t="n">
        <f aca="false">GrassHrFlux!P1483-GrassHrFlux!P1482</f>
        <v>-0.34</v>
      </c>
      <c r="K1483" s="7" t="n">
        <f aca="false">TreeCalculations!$J$2*TreeCalculations!$K$2*(J1483/TreeCalculations!$L$2)</f>
        <v>-0.000445616285454945</v>
      </c>
      <c r="L1483" s="2" t="n">
        <f aca="false">OliveWatbal!V1483/(OliveTree!$C$31*2*OliveTree!$C$31*2)</f>
        <v>-3.230984</v>
      </c>
      <c r="M1483" s="12" t="n">
        <f aca="false">OliveWatbal!AA1483</f>
        <v>-44.1218</v>
      </c>
      <c r="N1483" s="8" t="n">
        <f aca="false">(0.5*OliveWatbal!J1483*OliveTree!$C$31*OliveTree!$C$31/18.0152*40.7*60*60)/TreeCalculations!$I$3/TreeCalculations!$I$3</f>
        <v>0</v>
      </c>
      <c r="O1483" s="8" t="n">
        <f aca="false">(OliveHrFlx!K1483*18.0152*OliveTree!$C$31*OliveTree!$C$31*2.45*0.5)/TreeCalculations!$I$3/TreeCalculations!$I$3</f>
        <v>0</v>
      </c>
      <c r="P1483" s="4" t="n">
        <f aca="false">N1483+(0.5*OliveWatbal!F1483*OliveTree!$C$31*OliveTree!$C$31/18.0152*40.7*60*60)/TreeCalculations!$I$3/TreeCalculations!$I$3 + (0.5*OliveWatbal!G1483*OliveTree!$C$31*OliveTree!$C$31/18.0152*40.7*60*60)/TreeCalculations!$I$3/TreeCalculations!$I$3</f>
        <v>0</v>
      </c>
      <c r="Q1483" s="11" t="n">
        <f aca="false">OliveWatbal!AA1483-OliveWatbal!W1483-F1483</f>
        <v>-49.5801</v>
      </c>
      <c r="R1483" s="11" t="n">
        <f aca="false">OliveWatbal!AA1483+OliveWatbal!W1483-F1483</f>
        <v>-38.6635</v>
      </c>
      <c r="S1483" s="6" t="n">
        <f aca="false">OliveWatbal!W1483</f>
        <v>5.4583</v>
      </c>
      <c r="T1483" s="7" t="n">
        <f aca="false">OliveHrFlx!P1483-OliveHrFlx!P1482</f>
        <v>-0.34</v>
      </c>
      <c r="U1483" s="7" t="n">
        <f aca="false">TreeCalculations!$J$3*TreeCalculations!$K$3*(T1483/TreeCalculations!$L$3)</f>
        <v>-0.0111404071363736</v>
      </c>
    </row>
    <row r="1484" customFormat="false" ht="12.8" hidden="false" customHeight="false" outlineLevel="0" collapsed="false">
      <c r="C1484" s="2" t="n">
        <f aca="false">GrassWatbal!AA1484</f>
        <v>-33.8871</v>
      </c>
      <c r="D1484" s="3" t="n">
        <f aca="false">(0.5*GrassWatbal!J1484*GrassTree!$C$31*GrassTree!$C$31/18.0152*40.7*60*60)/TreeCalculations!$I$2/TreeCalculations!$I$2</f>
        <v>0</v>
      </c>
      <c r="E1484" s="8" t="n">
        <f aca="false">(GrassHrFlux!K1484*18.0152*GrassTree!$C$31*GrassTree!$C$31*2.45*0.5)/TreeCalculations!$I$2/TreeCalculations!$I$2</f>
        <v>0</v>
      </c>
      <c r="F1484" s="10" t="n">
        <f aca="false">D1484+(0.5*GrassWatbal!F1484*GrassTree!$C$31*GrassTree!$C$31/18.0152*40.7*60*60)/TreeCalculations!$I$2/TreeCalculations!$I$2 + (0.5*GrassWatbal!G1484*GrassTree!$C$31*GrassTree!$C$31/18.0152*40.7*60*60)/TreeCalculations!$I$2/TreeCalculations!$I$2</f>
        <v>0</v>
      </c>
      <c r="G1484" s="5" t="n">
        <f aca="false">GrassWatbal!AA1484-GrassWatbal!W1484-F1484</f>
        <v>-40.4454</v>
      </c>
      <c r="H1484" s="11" t="n">
        <f aca="false">GrassWatbal!AA1484+GrassWatbal!W1484-F1484</f>
        <v>-27.3288</v>
      </c>
      <c r="I1484" s="6" t="n">
        <f aca="false">GrassWatbal!W1484</f>
        <v>6.5583</v>
      </c>
      <c r="J1484" s="7" t="n">
        <f aca="false">GrassHrFlux!P1484-GrassHrFlux!P1483</f>
        <v>-0.26</v>
      </c>
      <c r="K1484" s="7" t="n">
        <f aca="false">TreeCalculations!$J$2*TreeCalculations!$K$2*(J1484/TreeCalculations!$L$2)</f>
        <v>-0.000340765394759664</v>
      </c>
      <c r="L1484" s="2" t="n">
        <f aca="false">OliveWatbal!V1484/(OliveTree!$C$31*2*OliveTree!$C$31*2)</f>
        <v>-3.22324</v>
      </c>
      <c r="M1484" s="12" t="n">
        <f aca="false">OliveWatbal!AA1484</f>
        <v>-43.9987</v>
      </c>
      <c r="N1484" s="8" t="n">
        <f aca="false">(0.5*OliveWatbal!J1484*OliveTree!$C$31*OliveTree!$C$31/18.0152*40.7*60*60)/TreeCalculations!$I$3/TreeCalculations!$I$3</f>
        <v>0</v>
      </c>
      <c r="O1484" s="8" t="n">
        <f aca="false">(OliveHrFlx!K1484*18.0152*OliveTree!$C$31*OliveTree!$C$31*2.45*0.5)/TreeCalculations!$I$3/TreeCalculations!$I$3</f>
        <v>0</v>
      </c>
      <c r="P1484" s="4" t="n">
        <f aca="false">N1484+(0.5*OliveWatbal!F1484*OliveTree!$C$31*OliveTree!$C$31/18.0152*40.7*60*60)/TreeCalculations!$I$3/TreeCalculations!$I$3 + (0.5*OliveWatbal!G1484*OliveTree!$C$31*OliveTree!$C$31/18.0152*40.7*60*60)/TreeCalculations!$I$3/TreeCalculations!$I$3</f>
        <v>0</v>
      </c>
      <c r="Q1484" s="11" t="n">
        <f aca="false">OliveWatbal!AA1484-OliveWatbal!W1484-F1484</f>
        <v>-50.1701</v>
      </c>
      <c r="R1484" s="11" t="n">
        <f aca="false">OliveWatbal!AA1484+OliveWatbal!W1484-F1484</f>
        <v>-37.8273</v>
      </c>
      <c r="S1484" s="6" t="n">
        <f aca="false">OliveWatbal!W1484</f>
        <v>6.1714</v>
      </c>
      <c r="T1484" s="7" t="n">
        <f aca="false">OliveHrFlx!P1484-OliveHrFlx!P1483</f>
        <v>-0.26</v>
      </c>
      <c r="U1484" s="7" t="n">
        <f aca="false">TreeCalculations!$J$3*TreeCalculations!$K$3*(T1484/TreeCalculations!$L$3)</f>
        <v>-0.00851913486899159</v>
      </c>
    </row>
    <row r="1485" customFormat="false" ht="12.8" hidden="false" customHeight="false" outlineLevel="0" collapsed="false">
      <c r="C1485" s="2" t="n">
        <f aca="false">GrassWatbal!AA1485</f>
        <v>-33.7989</v>
      </c>
      <c r="D1485" s="3" t="n">
        <f aca="false">(0.5*GrassWatbal!J1485*GrassTree!$C$31*GrassTree!$C$31/18.0152*40.7*60*60)/TreeCalculations!$I$2/TreeCalculations!$I$2</f>
        <v>0</v>
      </c>
      <c r="E1485" s="8" t="n">
        <f aca="false">(GrassHrFlux!K1485*18.0152*GrassTree!$C$31*GrassTree!$C$31*2.45*0.5)/TreeCalculations!$I$2/TreeCalculations!$I$2</f>
        <v>0</v>
      </c>
      <c r="F1485" s="10" t="n">
        <f aca="false">D1485+(0.5*GrassWatbal!F1485*GrassTree!$C$31*GrassTree!$C$31/18.0152*40.7*60*60)/TreeCalculations!$I$2/TreeCalculations!$I$2 + (0.5*GrassWatbal!G1485*GrassTree!$C$31*GrassTree!$C$31/18.0152*40.7*60*60)/TreeCalculations!$I$2/TreeCalculations!$I$2</f>
        <v>0</v>
      </c>
      <c r="G1485" s="5" t="n">
        <f aca="false">GrassWatbal!AA1485-GrassWatbal!W1485-F1485</f>
        <v>-40.5476</v>
      </c>
      <c r="H1485" s="11" t="n">
        <f aca="false">GrassWatbal!AA1485+GrassWatbal!W1485-F1485</f>
        <v>-27.0502</v>
      </c>
      <c r="I1485" s="6" t="n">
        <f aca="false">GrassWatbal!W1485</f>
        <v>6.7487</v>
      </c>
      <c r="J1485" s="7" t="n">
        <f aca="false">GrassHrFlux!P1485-GrassHrFlux!P1484</f>
        <v>-0.24</v>
      </c>
      <c r="K1485" s="7" t="n">
        <f aca="false">TreeCalculations!$J$2*TreeCalculations!$K$2*(J1485/TreeCalculations!$L$2)</f>
        <v>-0.000314552672085844</v>
      </c>
      <c r="L1485" s="2" t="n">
        <f aca="false">OliveWatbal!V1485/(OliveTree!$C$31*2*OliveTree!$C$31*2)</f>
        <v>-3.2189</v>
      </c>
      <c r="M1485" s="12" t="n">
        <f aca="false">OliveWatbal!AA1485</f>
        <v>-43.9103</v>
      </c>
      <c r="N1485" s="8" t="n">
        <f aca="false">(0.5*OliveWatbal!J1485*OliveTree!$C$31*OliveTree!$C$31/18.0152*40.7*60*60)/TreeCalculations!$I$3/TreeCalculations!$I$3</f>
        <v>0</v>
      </c>
      <c r="O1485" s="8" t="n">
        <f aca="false">(OliveHrFlx!K1485*18.0152*OliveTree!$C$31*OliveTree!$C$31*2.45*0.5)/TreeCalculations!$I$3/TreeCalculations!$I$3</f>
        <v>0</v>
      </c>
      <c r="P1485" s="4" t="n">
        <f aca="false">N1485+(0.5*OliveWatbal!F1485*OliveTree!$C$31*OliveTree!$C$31/18.0152*40.7*60*60)/TreeCalculations!$I$3/TreeCalculations!$I$3 + (0.5*OliveWatbal!G1485*OliveTree!$C$31*OliveTree!$C$31/18.0152*40.7*60*60)/TreeCalculations!$I$3/TreeCalculations!$I$3</f>
        <v>0</v>
      </c>
      <c r="Q1485" s="11" t="n">
        <f aca="false">OliveWatbal!AA1485-OliveWatbal!W1485-F1485</f>
        <v>-50.3208</v>
      </c>
      <c r="R1485" s="11" t="n">
        <f aca="false">OliveWatbal!AA1485+OliveWatbal!W1485-F1485</f>
        <v>-37.4998</v>
      </c>
      <c r="S1485" s="6" t="n">
        <f aca="false">OliveWatbal!W1485</f>
        <v>6.4105</v>
      </c>
      <c r="T1485" s="7" t="n">
        <f aca="false">OliveHrFlx!P1485-OliveHrFlx!P1484</f>
        <v>-0.24</v>
      </c>
      <c r="U1485" s="7" t="n">
        <f aca="false">TreeCalculations!$J$3*TreeCalculations!$K$3*(T1485/TreeCalculations!$L$3)</f>
        <v>-0.0078638168021461</v>
      </c>
    </row>
    <row r="1486" customFormat="false" ht="12.8" hidden="false" customHeight="false" outlineLevel="0" collapsed="false">
      <c r="C1486" s="2" t="n">
        <f aca="false">GrassWatbal!AA1486</f>
        <v>-33.9647</v>
      </c>
      <c r="D1486" s="3" t="n">
        <f aca="false">(0.5*GrassWatbal!J1486*GrassTree!$C$31*GrassTree!$C$31/18.0152*40.7*60*60)/TreeCalculations!$I$2/TreeCalculations!$I$2</f>
        <v>0</v>
      </c>
      <c r="E1486" s="8" t="n">
        <f aca="false">(GrassHrFlux!K1486*18.0152*GrassTree!$C$31*GrassTree!$C$31*2.45*0.5)/TreeCalculations!$I$2/TreeCalculations!$I$2</f>
        <v>0</v>
      </c>
      <c r="F1486" s="10" t="n">
        <f aca="false">D1486+(0.5*GrassWatbal!F1486*GrassTree!$C$31*GrassTree!$C$31/18.0152*40.7*60*60)/TreeCalculations!$I$2/TreeCalculations!$I$2 + (0.5*GrassWatbal!G1486*GrassTree!$C$31*GrassTree!$C$31/18.0152*40.7*60*60)/TreeCalculations!$I$2/TreeCalculations!$I$2</f>
        <v>0</v>
      </c>
      <c r="G1486" s="5" t="n">
        <f aca="false">GrassWatbal!AA1486-GrassWatbal!W1486-F1486</f>
        <v>-40.9247</v>
      </c>
      <c r="H1486" s="11" t="n">
        <f aca="false">GrassWatbal!AA1486+GrassWatbal!W1486-F1486</f>
        <v>-27.0047</v>
      </c>
      <c r="I1486" s="6" t="n">
        <f aca="false">GrassWatbal!W1486</f>
        <v>6.96</v>
      </c>
      <c r="J1486" s="7" t="n">
        <f aca="false">GrassHrFlux!P1486-GrassHrFlux!P1485</f>
        <v>-0.25</v>
      </c>
      <c r="K1486" s="7" t="n">
        <f aca="false">TreeCalculations!$J$2*TreeCalculations!$K$2*(J1486/TreeCalculations!$L$2)</f>
        <v>-0.000327659033422754</v>
      </c>
      <c r="L1486" s="2" t="n">
        <f aca="false">OliveWatbal!V1486/(OliveTree!$C$31*2*OliveTree!$C$31*2)</f>
        <v>-3.21822</v>
      </c>
      <c r="M1486" s="12" t="n">
        <f aca="false">OliveWatbal!AA1486</f>
        <v>-44.0761</v>
      </c>
      <c r="N1486" s="8" t="n">
        <f aca="false">(0.5*OliveWatbal!J1486*OliveTree!$C$31*OliveTree!$C$31/18.0152*40.7*60*60)/TreeCalculations!$I$3/TreeCalculations!$I$3</f>
        <v>0</v>
      </c>
      <c r="O1486" s="8" t="n">
        <f aca="false">(OliveHrFlx!K1486*18.0152*OliveTree!$C$31*OliveTree!$C$31*2.45*0.5)/TreeCalculations!$I$3/TreeCalculations!$I$3</f>
        <v>0</v>
      </c>
      <c r="P1486" s="4" t="n">
        <f aca="false">N1486+(0.5*OliveWatbal!F1486*OliveTree!$C$31*OliveTree!$C$31/18.0152*40.7*60*60)/TreeCalculations!$I$3/TreeCalculations!$I$3 + (0.5*OliveWatbal!G1486*OliveTree!$C$31*OliveTree!$C$31/18.0152*40.7*60*60)/TreeCalculations!$I$3/TreeCalculations!$I$3</f>
        <v>0</v>
      </c>
      <c r="Q1486" s="11" t="n">
        <f aca="false">OliveWatbal!AA1486-OliveWatbal!W1486-F1486</f>
        <v>-50.7369</v>
      </c>
      <c r="R1486" s="11" t="n">
        <f aca="false">OliveWatbal!AA1486+OliveWatbal!W1486-F1486</f>
        <v>-37.4153</v>
      </c>
      <c r="S1486" s="6" t="n">
        <f aca="false">OliveWatbal!W1486</f>
        <v>6.6608</v>
      </c>
      <c r="T1486" s="7" t="n">
        <f aca="false">OliveHrFlx!P1486-OliveHrFlx!P1485</f>
        <v>-0.25</v>
      </c>
      <c r="U1486" s="7" t="n">
        <f aca="false">TreeCalculations!$J$3*TreeCalculations!$K$3*(T1486/TreeCalculations!$L$3)</f>
        <v>-0.00819147583556885</v>
      </c>
    </row>
    <row r="1487" customFormat="false" ht="12.8" hidden="false" customHeight="false" outlineLevel="0" collapsed="false">
      <c r="C1487" s="2" t="n">
        <f aca="false">GrassWatbal!AA1487</f>
        <v>-34.0288</v>
      </c>
      <c r="D1487" s="3" t="n">
        <f aca="false">(0.5*GrassWatbal!J1487*GrassTree!$C$31*GrassTree!$C$31/18.0152*40.7*60*60)/TreeCalculations!$I$2/TreeCalculations!$I$2</f>
        <v>0</v>
      </c>
      <c r="E1487" s="8" t="n">
        <f aca="false">(GrassHrFlux!K1487*18.0152*GrassTree!$C$31*GrassTree!$C$31*2.45*0.5)/TreeCalculations!$I$2/TreeCalculations!$I$2</f>
        <v>0</v>
      </c>
      <c r="F1487" s="10" t="n">
        <f aca="false">D1487+(0.5*GrassWatbal!F1487*GrassTree!$C$31*GrassTree!$C$31/18.0152*40.7*60*60)/TreeCalculations!$I$2/TreeCalculations!$I$2 + (0.5*GrassWatbal!G1487*GrassTree!$C$31*GrassTree!$C$31/18.0152*40.7*60*60)/TreeCalculations!$I$2/TreeCalculations!$I$2</f>
        <v>0</v>
      </c>
      <c r="G1487" s="5" t="n">
        <f aca="false">GrassWatbal!AA1487-GrassWatbal!W1487-F1487</f>
        <v>-41.3057</v>
      </c>
      <c r="H1487" s="11" t="n">
        <f aca="false">GrassWatbal!AA1487+GrassWatbal!W1487-F1487</f>
        <v>-26.7519</v>
      </c>
      <c r="I1487" s="6" t="n">
        <f aca="false">GrassWatbal!W1487</f>
        <v>7.2769</v>
      </c>
      <c r="J1487" s="7" t="n">
        <f aca="false">GrassHrFlux!P1487-GrassHrFlux!P1486</f>
        <v>-0.26</v>
      </c>
      <c r="K1487" s="7" t="n">
        <f aca="false">TreeCalculations!$J$2*TreeCalculations!$K$2*(J1487/TreeCalculations!$L$2)</f>
        <v>-0.000340765394759664</v>
      </c>
      <c r="L1487" s="2" t="n">
        <f aca="false">OliveWatbal!V1487/(OliveTree!$C$31*2*OliveTree!$C$31*2)</f>
        <v>-3.214468</v>
      </c>
      <c r="M1487" s="12" t="n">
        <f aca="false">OliveWatbal!AA1487</f>
        <v>-44.1401</v>
      </c>
      <c r="N1487" s="8" t="n">
        <f aca="false">(0.5*OliveWatbal!J1487*OliveTree!$C$31*OliveTree!$C$31/18.0152*40.7*60*60)/TreeCalculations!$I$3/TreeCalculations!$I$3</f>
        <v>0</v>
      </c>
      <c r="O1487" s="8" t="n">
        <f aca="false">(OliveHrFlx!K1487*18.0152*OliveTree!$C$31*OliveTree!$C$31*2.45*0.5)/TreeCalculations!$I$3/TreeCalculations!$I$3</f>
        <v>0</v>
      </c>
      <c r="P1487" s="4" t="n">
        <f aca="false">N1487+(0.5*OliveWatbal!F1487*OliveTree!$C$31*OliveTree!$C$31/18.0152*40.7*60*60)/TreeCalculations!$I$3/TreeCalculations!$I$3 + (0.5*OliveWatbal!G1487*OliveTree!$C$31*OliveTree!$C$31/18.0152*40.7*60*60)/TreeCalculations!$I$3/TreeCalculations!$I$3</f>
        <v>0</v>
      </c>
      <c r="Q1487" s="11" t="n">
        <f aca="false">OliveWatbal!AA1487-OliveWatbal!W1487-F1487</f>
        <v>-51.1505</v>
      </c>
      <c r="R1487" s="11" t="n">
        <f aca="false">OliveWatbal!AA1487+OliveWatbal!W1487-F1487</f>
        <v>-37.1297</v>
      </c>
      <c r="S1487" s="6" t="n">
        <f aca="false">OliveWatbal!W1487</f>
        <v>7.0104</v>
      </c>
      <c r="T1487" s="7" t="n">
        <f aca="false">OliveHrFlx!P1487-OliveHrFlx!P1486</f>
        <v>-0.26</v>
      </c>
      <c r="U1487" s="7" t="n">
        <f aca="false">TreeCalculations!$J$3*TreeCalculations!$K$3*(T1487/TreeCalculations!$L$3)</f>
        <v>-0.00851913486899159</v>
      </c>
    </row>
    <row r="1488" customFormat="false" ht="12.8" hidden="false" customHeight="false" outlineLevel="0" collapsed="false">
      <c r="C1488" s="2" t="n">
        <f aca="false">GrassWatbal!AA1488</f>
        <v>-34.0177</v>
      </c>
      <c r="D1488" s="3" t="n">
        <f aca="false">(0.5*GrassWatbal!J1488*GrassTree!$C$31*GrassTree!$C$31/18.0152*40.7*60*60)/TreeCalculations!$I$2/TreeCalculations!$I$2</f>
        <v>0</v>
      </c>
      <c r="E1488" s="8" t="n">
        <f aca="false">(GrassHrFlux!K1488*18.0152*GrassTree!$C$31*GrassTree!$C$31*2.45*0.5)/TreeCalculations!$I$2/TreeCalculations!$I$2</f>
        <v>0</v>
      </c>
      <c r="F1488" s="10" t="n">
        <f aca="false">D1488+(0.5*GrassWatbal!F1488*GrassTree!$C$31*GrassTree!$C$31/18.0152*40.7*60*60)/TreeCalculations!$I$2/TreeCalculations!$I$2 + (0.5*GrassWatbal!G1488*GrassTree!$C$31*GrassTree!$C$31/18.0152*40.7*60*60)/TreeCalculations!$I$2/TreeCalculations!$I$2</f>
        <v>0</v>
      </c>
      <c r="G1488" s="5" t="n">
        <f aca="false">GrassWatbal!AA1488-GrassWatbal!W1488-F1488</f>
        <v>-41.6082</v>
      </c>
      <c r="H1488" s="11" t="n">
        <f aca="false">GrassWatbal!AA1488+GrassWatbal!W1488-F1488</f>
        <v>-26.4272</v>
      </c>
      <c r="I1488" s="6" t="n">
        <f aca="false">GrassWatbal!W1488</f>
        <v>7.5905</v>
      </c>
      <c r="J1488" s="7" t="n">
        <f aca="false">GrassHrFlux!P1488-GrassHrFlux!P1487</f>
        <v>-0.270000000000001</v>
      </c>
      <c r="K1488" s="7" t="n">
        <f aca="false">TreeCalculations!$J$2*TreeCalculations!$K$2*(J1488/TreeCalculations!$L$2)</f>
        <v>-0.000353871756096576</v>
      </c>
      <c r="L1488" s="2" t="n">
        <f aca="false">OliveWatbal!V1488/(OliveTree!$C$31*2*OliveTree!$C$31*2)</f>
        <v>-3.20888</v>
      </c>
      <c r="M1488" s="12" t="n">
        <f aca="false">OliveWatbal!AA1488</f>
        <v>-44.1289</v>
      </c>
      <c r="N1488" s="8" t="n">
        <f aca="false">(0.5*OliveWatbal!J1488*OliveTree!$C$31*OliveTree!$C$31/18.0152*40.7*60*60)/TreeCalculations!$I$3/TreeCalculations!$I$3</f>
        <v>0</v>
      </c>
      <c r="O1488" s="8" t="n">
        <f aca="false">(OliveHrFlx!K1488*18.0152*OliveTree!$C$31*OliveTree!$C$31*2.45*0.5)/TreeCalculations!$I$3/TreeCalculations!$I$3</f>
        <v>0</v>
      </c>
      <c r="P1488" s="4" t="n">
        <f aca="false">N1488+(0.5*OliveWatbal!F1488*OliveTree!$C$31*OliveTree!$C$31/18.0152*40.7*60*60)/TreeCalculations!$I$3/TreeCalculations!$I$3 + (0.5*OliveWatbal!G1488*OliveTree!$C$31*OliveTree!$C$31/18.0152*40.7*60*60)/TreeCalculations!$I$3/TreeCalculations!$I$3</f>
        <v>0</v>
      </c>
      <c r="Q1488" s="11" t="n">
        <f aca="false">OliveWatbal!AA1488-OliveWatbal!W1488-F1488</f>
        <v>-51.4804</v>
      </c>
      <c r="R1488" s="11" t="n">
        <f aca="false">OliveWatbal!AA1488+OliveWatbal!W1488-F1488</f>
        <v>-36.7774</v>
      </c>
      <c r="S1488" s="6" t="n">
        <f aca="false">OliveWatbal!W1488</f>
        <v>7.3515</v>
      </c>
      <c r="T1488" s="7" t="n">
        <f aca="false">OliveHrFlx!P1488-OliveHrFlx!P1487</f>
        <v>-0.270000000000001</v>
      </c>
      <c r="U1488" s="7" t="n">
        <f aca="false">TreeCalculations!$J$3*TreeCalculations!$K$3*(T1488/TreeCalculations!$L$3)</f>
        <v>-0.0088467939024144</v>
      </c>
    </row>
    <row r="1489" customFormat="false" ht="12.8" hidden="false" customHeight="false" outlineLevel="0" collapsed="false">
      <c r="C1489" s="2" t="n">
        <f aca="false">GrassWatbal!AA1489</f>
        <v>-34.2206</v>
      </c>
      <c r="D1489" s="3" t="n">
        <f aca="false">(0.5*GrassWatbal!J1489*GrassTree!$C$31*GrassTree!$C$31/18.0152*40.7*60*60)/TreeCalculations!$I$2/TreeCalculations!$I$2</f>
        <v>0</v>
      </c>
      <c r="E1489" s="8" t="n">
        <f aca="false">(GrassHrFlux!K1489*18.0152*GrassTree!$C$31*GrassTree!$C$31*2.45*0.5)/TreeCalculations!$I$2/TreeCalculations!$I$2</f>
        <v>0</v>
      </c>
      <c r="F1489" s="10" t="n">
        <f aca="false">D1489+(0.5*GrassWatbal!F1489*GrassTree!$C$31*GrassTree!$C$31/18.0152*40.7*60*60)/TreeCalculations!$I$2/TreeCalculations!$I$2 + (0.5*GrassWatbal!G1489*GrassTree!$C$31*GrassTree!$C$31/18.0152*40.7*60*60)/TreeCalculations!$I$2/TreeCalculations!$I$2</f>
        <v>0</v>
      </c>
      <c r="G1489" s="5" t="n">
        <f aca="false">GrassWatbal!AA1489-GrassWatbal!W1489-F1489</f>
        <v>-42.2206</v>
      </c>
      <c r="H1489" s="11" t="n">
        <f aca="false">GrassWatbal!AA1489+GrassWatbal!W1489-F1489</f>
        <v>-26.2206</v>
      </c>
      <c r="I1489" s="6" t="n">
        <f aca="false">GrassWatbal!W1489</f>
        <v>8</v>
      </c>
      <c r="J1489" s="7" t="n">
        <f aca="false">GrassHrFlux!P1489-GrassHrFlux!P1488</f>
        <v>-0.229999999999999</v>
      </c>
      <c r="K1489" s="7" t="n">
        <f aca="false">TreeCalculations!$J$2*TreeCalculations!$K$2*(J1489/TreeCalculations!$L$2)</f>
        <v>-0.000301446310748932</v>
      </c>
      <c r="L1489" s="2" t="n">
        <f aca="false">OliveWatbal!V1489/(OliveTree!$C$31*2*OliveTree!$C$31*2)</f>
        <v>-3.201576</v>
      </c>
      <c r="M1489" s="12" t="n">
        <f aca="false">OliveWatbal!AA1489</f>
        <v>-44.332</v>
      </c>
      <c r="N1489" s="8" t="n">
        <f aca="false">(0.5*OliveWatbal!J1489*OliveTree!$C$31*OliveTree!$C$31/18.0152*40.7*60*60)/TreeCalculations!$I$3/TreeCalculations!$I$3</f>
        <v>0</v>
      </c>
      <c r="O1489" s="8" t="n">
        <f aca="false">(OliveHrFlx!K1489*18.0152*OliveTree!$C$31*OliveTree!$C$31*2.45*0.5)/TreeCalculations!$I$3/TreeCalculations!$I$3</f>
        <v>0</v>
      </c>
      <c r="P1489" s="4" t="n">
        <f aca="false">N1489+(0.5*OliveWatbal!F1489*OliveTree!$C$31*OliveTree!$C$31/18.0152*40.7*60*60)/TreeCalculations!$I$3/TreeCalculations!$I$3 + (0.5*OliveWatbal!G1489*OliveTree!$C$31*OliveTree!$C$31/18.0152*40.7*60*60)/TreeCalculations!$I$3/TreeCalculations!$I$3</f>
        <v>0</v>
      </c>
      <c r="Q1489" s="11" t="n">
        <f aca="false">OliveWatbal!AA1489-OliveWatbal!W1489-F1489</f>
        <v>-52.117</v>
      </c>
      <c r="R1489" s="11" t="n">
        <f aca="false">OliveWatbal!AA1489+OliveWatbal!W1489-F1489</f>
        <v>-36.547</v>
      </c>
      <c r="S1489" s="6" t="n">
        <f aca="false">OliveWatbal!W1489</f>
        <v>7.785</v>
      </c>
      <c r="T1489" s="7" t="n">
        <f aca="false">OliveHrFlx!P1489-OliveHrFlx!P1488</f>
        <v>-0.229999999999999</v>
      </c>
      <c r="U1489" s="7" t="n">
        <f aca="false">TreeCalculations!$J$3*TreeCalculations!$K$3*(T1489/TreeCalculations!$L$3)</f>
        <v>-0.0075361577687233</v>
      </c>
    </row>
    <row r="1490" customFormat="false" ht="12.8" hidden="false" customHeight="false" outlineLevel="0" collapsed="false">
      <c r="C1490" s="2" t="n">
        <f aca="false">GrassWatbal!AA1490</f>
        <v>-34.3842</v>
      </c>
      <c r="D1490" s="3" t="n">
        <f aca="false">(0.5*GrassWatbal!J1490*GrassTree!$C$31*GrassTree!$C$31/18.0152*40.7*60*60)/TreeCalculations!$I$2/TreeCalculations!$I$2</f>
        <v>0</v>
      </c>
      <c r="E1490" s="8" t="n">
        <f aca="false">(GrassHrFlux!K1490*18.0152*GrassTree!$C$31*GrassTree!$C$31*2.45*0.5)/TreeCalculations!$I$2/TreeCalculations!$I$2</f>
        <v>0</v>
      </c>
      <c r="F1490" s="10" t="n">
        <f aca="false">D1490+(0.5*GrassWatbal!F1490*GrassTree!$C$31*GrassTree!$C$31/18.0152*40.7*60*60)/TreeCalculations!$I$2/TreeCalculations!$I$2 + (0.5*GrassWatbal!G1490*GrassTree!$C$31*GrassTree!$C$31/18.0152*40.7*60*60)/TreeCalculations!$I$2/TreeCalculations!$I$2</f>
        <v>0</v>
      </c>
      <c r="G1490" s="5" t="n">
        <f aca="false">GrassWatbal!AA1490-GrassWatbal!W1490-F1490</f>
        <v>-42.6032</v>
      </c>
      <c r="H1490" s="11" t="n">
        <f aca="false">GrassWatbal!AA1490+GrassWatbal!W1490-F1490</f>
        <v>-26.1652</v>
      </c>
      <c r="I1490" s="6" t="n">
        <f aca="false">GrassWatbal!W1490</f>
        <v>8.219</v>
      </c>
      <c r="J1490" s="7" t="n">
        <f aca="false">GrassHrFlux!P1490-GrassHrFlux!P1489</f>
        <v>11.55</v>
      </c>
      <c r="K1490" s="7" t="n">
        <f aca="false">TreeCalculations!$J$2*TreeCalculations!$K$2*(J1490/TreeCalculations!$L$2)</f>
        <v>0.0151378473441312</v>
      </c>
      <c r="L1490" s="2" t="n">
        <f aca="false">OliveWatbal!V1490/(OliveTree!$C$31*2*OliveTree!$C$31*2)</f>
        <v>-3.196568</v>
      </c>
      <c r="M1490" s="12" t="n">
        <f aca="false">OliveWatbal!AA1490</f>
        <v>-44.4957</v>
      </c>
      <c r="N1490" s="8" t="n">
        <f aca="false">(0.5*OliveWatbal!J1490*OliveTree!$C$31*OliveTree!$C$31/18.0152*40.7*60*60)/TreeCalculations!$I$3/TreeCalculations!$I$3</f>
        <v>0</v>
      </c>
      <c r="O1490" s="8" t="n">
        <f aca="false">(OliveHrFlx!K1490*18.0152*OliveTree!$C$31*OliveTree!$C$31*2.45*0.5)/TreeCalculations!$I$3/TreeCalculations!$I$3</f>
        <v>0</v>
      </c>
      <c r="P1490" s="4" t="n">
        <f aca="false">N1490+(0.5*OliveWatbal!F1490*OliveTree!$C$31*OliveTree!$C$31/18.0152*40.7*60*60)/TreeCalculations!$I$3/TreeCalculations!$I$3 + (0.5*OliveWatbal!G1490*OliveTree!$C$31*OliveTree!$C$31/18.0152*40.7*60*60)/TreeCalculations!$I$3/TreeCalculations!$I$3</f>
        <v>0</v>
      </c>
      <c r="Q1490" s="11" t="n">
        <f aca="false">OliveWatbal!AA1490-OliveWatbal!W1490-F1490</f>
        <v>-52.5198</v>
      </c>
      <c r="R1490" s="11" t="n">
        <f aca="false">OliveWatbal!AA1490+OliveWatbal!W1490-F1490</f>
        <v>-36.4716</v>
      </c>
      <c r="S1490" s="6" t="n">
        <f aca="false">OliveWatbal!W1490</f>
        <v>8.0241</v>
      </c>
      <c r="T1490" s="7" t="n">
        <f aca="false">OliveHrFlx!P1490-OliveHrFlx!P1489</f>
        <v>-11.55</v>
      </c>
      <c r="U1490" s="7" t="n">
        <f aca="false">TreeCalculations!$J$3*TreeCalculations!$K$3*(T1490/TreeCalculations!$L$3)</f>
        <v>-0.378446183603281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2966</TotalTime>
  <Application>LibreOffice/5.0.2.2$Linux_X86_64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2015-10-01T14:22:31Z</dcterms:created>
  <dc:creator>kerryn </dc:creator>
  <dc:language>en-AU</dc:language>
  <cp:lastModifiedBy>kerryn </cp:lastModifiedBy>
  <dcterms:modified xsi:type="dcterms:W3CDTF">2015-10-09T14:55:14Z</dcterms:modified>
  <cp:revision>21</cp:revision>
</cp:coreProperties>
</file>